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626"/>
  <workbookPr/>
  <mc:AlternateContent xmlns:mc="http://schemas.openxmlformats.org/markup-compatibility/2006">
    <mc:Choice Requires="x15">
      <x15ac:absPath xmlns:x15ac="http://schemas.microsoft.com/office/spreadsheetml/2010/11/ac" url="https://d.docs.live.net/6ae1ca788abe2947/deepLearning/NLP/999_project/"/>
    </mc:Choice>
  </mc:AlternateContent>
  <xr:revisionPtr revIDLastSave="3670" documentId="6_{F0AA185D-2B7B-4700-A51A-BFF9C3FE2E10}" xr6:coauthVersionLast="47" xr6:coauthVersionMax="47" xr10:uidLastSave="{35DA43E3-3945-4734-B54B-893E4E926D74}"/>
  <bookViews>
    <workbookView xWindow="-108" yWindow="-108" windowWidth="23256" windowHeight="12456" tabRatio="1000" firstSheet="31" activeTab="42" xr2:uid="{00000000-000D-0000-FFFF-FFFF00000000}"/>
  </bookViews>
  <sheets>
    <sheet name="Analysis" sheetId="16" r:id="rId1"/>
    <sheet name="Liner Reg Data" sheetId="19" r:id="rId2"/>
    <sheet name="41_GPT_JT_6B" sheetId="58" r:id="rId3"/>
    <sheet name="40_Codegen_6B_multi" sheetId="55" r:id="rId4"/>
    <sheet name="39_FinOPT_350M" sheetId="54" r:id="rId5"/>
    <sheet name="38_open_llama_13b" sheetId="53" r:id="rId6"/>
    <sheet name="37_gogpt2.7B." sheetId="49" r:id="rId7"/>
    <sheet name="36_polyglot_12.8" sheetId="48" r:id="rId8"/>
    <sheet name="35_Pythia-6.9B" sheetId="47" r:id="rId9"/>
    <sheet name="34_OpenAssistant_Llama_30B" sheetId="44" r:id="rId10"/>
    <sheet name="xglm-4.5B" sheetId="42" r:id="rId11"/>
    <sheet name="32_opt_6.7b" sheetId="41" r:id="rId12"/>
    <sheet name="31_bloom_7B" sheetId="39" r:id="rId13"/>
    <sheet name="30_GPTJ_6B" sheetId="37" r:id="rId14"/>
    <sheet name="29_Dialogue_Gpt_760M" sheetId="36" r:id="rId15"/>
    <sheet name="27_gpt-neo-1.3B " sheetId="33" r:id="rId16"/>
    <sheet name="26_Quokka_1_3B" sheetId="32" r:id="rId17"/>
    <sheet name="25_CerebrasGPT_2_7B" sheetId="31" r:id="rId18"/>
    <sheet name="17_vigogne_chat_7B" sheetId="30" r:id="rId19"/>
    <sheet name="24_orca_mini_13B" sheetId="29" r:id="rId20"/>
    <sheet name="23_Alpacino_30B" sheetId="28" r:id="rId21"/>
    <sheet name="22_llama_13b" sheetId="27" r:id="rId22"/>
    <sheet name="21_codegen_6B" sheetId="26" r:id="rId23"/>
    <sheet name="20_pythia_12B" sheetId="25" r:id="rId24"/>
    <sheet name="19_h2ogpt_20b" sheetId="24" r:id="rId25"/>
    <sheet name="18_Lazarus_30B" sheetId="23" r:id="rId26"/>
    <sheet name="15_chronoboros_33" sheetId="21" r:id="rId27"/>
    <sheet name="16_SuperPlatty_30B" sheetId="22" r:id="rId28"/>
    <sheet name="14_StableBeluga_7B" sheetId="20" r:id="rId29"/>
    <sheet name="falcon-40b" sheetId="15" r:id="rId30"/>
    <sheet name="falcon-40b-instruct" sheetId="14" r:id="rId31"/>
    <sheet name="vicuna-7b-1.1" sheetId="13" r:id="rId32"/>
    <sheet name="gpt4all-j" sheetId="12" r:id="rId33"/>
    <sheet name="dolly-v2-3b" sheetId="9" r:id="rId34"/>
    <sheet name="falcon-7b-instruct" sheetId="8" r:id="rId35"/>
    <sheet name="stablelm-tuned-alpha-7b" sheetId="7" r:id="rId36"/>
    <sheet name="opt-1.3b" sheetId="6" r:id="rId37"/>
    <sheet name="dolly-v2-7b" sheetId="5" r:id="rId38"/>
    <sheet name="dolly-v2-12b" sheetId="4" r:id="rId39"/>
    <sheet name="28_Pythia_70M" sheetId="35" r:id="rId40"/>
    <sheet name="left Alighed" sheetId="17" r:id="rId41"/>
    <sheet name="Analysis_old" sheetId="1" state="hidden" r:id="rId42"/>
    <sheet name="GPT-NeoX" sheetId="2" r:id="rId43"/>
    <sheet name="OPT-13B" sheetId="3" r:id="rId44"/>
    <sheet name="stable-vicuna-13b" sheetId="11" state="hidden" r:id="rId45"/>
  </sheets>
  <definedNames>
    <definedName name="_xlnm._FilterDatabase" localSheetId="28" hidden="1">'14_StableBeluga_7B'!$A$1:$AK$227</definedName>
    <definedName name="_xlnm._FilterDatabase" localSheetId="26" hidden="1">'15_chronoboros_33'!$A$1:$BC$423</definedName>
    <definedName name="_xlnm._FilterDatabase" localSheetId="27" hidden="1">'16_SuperPlatty_30B'!$A$1:$AK$423</definedName>
    <definedName name="_xlnm._FilterDatabase" localSheetId="18" hidden="1">'17_vigogne_chat_7B'!$A$1:$AK$227</definedName>
    <definedName name="_xlnm._FilterDatabase" localSheetId="25" hidden="1">'18_Lazarus_30B'!$A$1:$AK$423</definedName>
    <definedName name="_xlnm._FilterDatabase" localSheetId="24" hidden="1">'19_h2ogpt_20b'!$A$1:$AK$177</definedName>
    <definedName name="_xlnm._FilterDatabase" localSheetId="23" hidden="1">'20_pythia_12B'!$A$1:$AK$145</definedName>
    <definedName name="_xlnm._FilterDatabase" localSheetId="22" hidden="1">'21_codegen_6B'!$A$1:$AK$133</definedName>
    <definedName name="_xlnm._FilterDatabase" localSheetId="21" hidden="1">'22_llama_13b'!$A$1:$AK$283</definedName>
    <definedName name="_xlnm._FilterDatabase" localSheetId="20" hidden="1">'23_Alpacino_30B'!$A$1:$AK$423</definedName>
    <definedName name="_xlnm._FilterDatabase" localSheetId="19" hidden="1">'24_orca_mini_13B'!$A$1:$AK$283</definedName>
    <definedName name="_xlnm._FilterDatabase" localSheetId="17" hidden="1">'25_CerebrasGPT_2_7B'!$A$1:$AK$130</definedName>
    <definedName name="_xlnm._FilterDatabase" localSheetId="16" hidden="1">'26_Quokka_1_3B'!$A$1:$AK$98</definedName>
    <definedName name="_xlnm._FilterDatabase" localSheetId="15" hidden="1">'27_gpt-neo-1.3B '!$A$1:$AK$146</definedName>
    <definedName name="_xlnm._FilterDatabase" localSheetId="14" hidden="1">'29_Dialogue_Gpt_760M'!$A$1:$AK$146</definedName>
    <definedName name="_xlnm._FilterDatabase" localSheetId="13" hidden="1">'30_GPTJ_6B'!$A$1:$AK$169</definedName>
    <definedName name="_xlnm._FilterDatabase" localSheetId="12" hidden="1">'31_bloom_7B'!$A$1:$AK$121</definedName>
    <definedName name="_xlnm._FilterDatabase" localSheetId="11" hidden="1">'32_opt_6.7b'!$A$1:$AK$194</definedName>
    <definedName name="_xlnm._FilterDatabase" localSheetId="9" hidden="1">'34_OpenAssistant_Llama_30B'!$A$1:$AK$423</definedName>
    <definedName name="_xlnm._FilterDatabase" localSheetId="8" hidden="1">'35_Pythia-6.9B'!$A$1:$AK$129</definedName>
    <definedName name="_xlnm._FilterDatabase" localSheetId="7" hidden="1">'36_polyglot_12.8'!$A$1:$AK$163</definedName>
    <definedName name="_xlnm._FilterDatabase" localSheetId="6" hidden="1">'37_gogpt2.7B.'!$A$1:$AK$225</definedName>
    <definedName name="_xlnm._FilterDatabase" localSheetId="5" hidden="1">'38_open_llama_13b'!$A$1:$AK$283</definedName>
    <definedName name="_xlnm._FilterDatabase" localSheetId="4" hidden="1">'39_FinOPT_350M'!$A$1:$AK$148</definedName>
    <definedName name="_xlnm._FilterDatabase" localSheetId="3" hidden="1">'40_Codegen_6B_multi'!$A$1:$AK$133</definedName>
    <definedName name="_xlnm._FilterDatabase" localSheetId="2" hidden="1">'41_GPT_JT_6B'!$A$1:$AK$169</definedName>
    <definedName name="_xlnm._FilterDatabase" localSheetId="38" hidden="1">'dolly-v2-12b'!$A$1:$AK$145</definedName>
    <definedName name="_xlnm._FilterDatabase" localSheetId="33" hidden="1">'dolly-v2-3b'!$A$1:$AK$129</definedName>
    <definedName name="_xlnm._FilterDatabase" localSheetId="37" hidden="1">'dolly-v2-7b'!$A$1:$AK$129</definedName>
    <definedName name="_xlnm._FilterDatabase" localSheetId="29" hidden="1">'falcon-40b'!$A$1:$AK$241</definedName>
    <definedName name="_xlnm._FilterDatabase" localSheetId="30" hidden="1">'falcon-40b-instruct'!$A$1:$AK$241</definedName>
    <definedName name="_xlnm._FilterDatabase" localSheetId="34" hidden="1">'falcon-7b-instruct'!$A$1:$AK$129</definedName>
    <definedName name="_xlnm._FilterDatabase" localSheetId="32" hidden="1">'gpt4all-j'!$A$1:$AK$169</definedName>
    <definedName name="_xlnm._FilterDatabase" localSheetId="42" hidden="1">'GPT-NeoX'!$A$1:$AK$177</definedName>
    <definedName name="_xlnm._FilterDatabase" localSheetId="36" hidden="1">'opt-1.3b'!$A$1:$AK$146</definedName>
    <definedName name="_xlnm._FilterDatabase" localSheetId="43" hidden="1">'OPT-13B'!$A$1:$AK$242</definedName>
    <definedName name="_xlnm._FilterDatabase" localSheetId="35" hidden="1">'stablelm-tuned-alpha-7b'!$A$1:$AK$65</definedName>
    <definedName name="_xlnm._FilterDatabase" localSheetId="44" hidden="1">'stable-vicuna-13b'!$A$1:$AF$283</definedName>
    <definedName name="_xlnm._FilterDatabase" localSheetId="31" hidden="1">'vicuna-7b-1.1'!$A$1:$AK$227</definedName>
    <definedName name="_xlnm._FilterDatabase" localSheetId="10" hidden="1">'xglm-4.5B'!$A$1:$AK$289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G3" i="16" l="1"/>
  <c r="AK2" i="58"/>
  <c r="E3" i="16"/>
  <c r="E4" i="16"/>
  <c r="E5" i="16"/>
  <c r="E6" i="16"/>
  <c r="E7" i="16"/>
  <c r="E8" i="16"/>
  <c r="E9" i="16"/>
  <c r="E10" i="16"/>
  <c r="E11" i="16"/>
  <c r="E12" i="16"/>
  <c r="E13" i="16"/>
  <c r="E14" i="16"/>
  <c r="E15" i="16"/>
  <c r="E16" i="16"/>
  <c r="E17" i="16"/>
  <c r="E18" i="16"/>
  <c r="E19" i="16"/>
  <c r="E20" i="16"/>
  <c r="E21" i="16"/>
  <c r="E22" i="16"/>
  <c r="E23" i="16"/>
  <c r="E24" i="16"/>
  <c r="E25" i="16"/>
  <c r="E26" i="16"/>
  <c r="E27" i="16"/>
  <c r="E28" i="16"/>
  <c r="E29" i="16"/>
  <c r="E30" i="16"/>
  <c r="E31" i="16"/>
  <c r="E32" i="16"/>
  <c r="E33" i="16"/>
  <c r="E34" i="16"/>
  <c r="E35" i="16"/>
  <c r="E36" i="16"/>
  <c r="E37" i="16"/>
  <c r="E38" i="16"/>
  <c r="E39" i="16"/>
  <c r="E40" i="16"/>
  <c r="E41" i="16"/>
  <c r="M52" i="16"/>
  <c r="M53" i="16"/>
  <c r="M54" i="16"/>
  <c r="M55" i="16"/>
  <c r="M56" i="16"/>
  <c r="AI2" i="58"/>
  <c r="BL15" i="16"/>
  <c r="BL16" i="16"/>
  <c r="BL17" i="16"/>
  <c r="BL18" i="16"/>
  <c r="BL19" i="16"/>
  <c r="BL20" i="16"/>
  <c r="BL21" i="16"/>
  <c r="BL22" i="16"/>
  <c r="BL23" i="16"/>
  <c r="BL24" i="16"/>
  <c r="BL25" i="16"/>
  <c r="BL26" i="16"/>
  <c r="BL27" i="16"/>
  <c r="BL28" i="16"/>
  <c r="BL29" i="16"/>
  <c r="BL30" i="16"/>
  <c r="BL31" i="16"/>
  <c r="BL32" i="16"/>
  <c r="BL33" i="16"/>
  <c r="BL34" i="16"/>
  <c r="BL35" i="16"/>
  <c r="BL36" i="16"/>
  <c r="BL37" i="16"/>
  <c r="BL38" i="16"/>
  <c r="BL39" i="16"/>
  <c r="BL40" i="16"/>
  <c r="BL41" i="16"/>
  <c r="BL4" i="16"/>
  <c r="BL5" i="16"/>
  <c r="BL6" i="16"/>
  <c r="BL7" i="16"/>
  <c r="BL8" i="16"/>
  <c r="BL9" i="16"/>
  <c r="BL10" i="16"/>
  <c r="BL11" i="16"/>
  <c r="BL12" i="16"/>
  <c r="BL13" i="16"/>
  <c r="BL14" i="16"/>
  <c r="BL3" i="16"/>
  <c r="F34" i="16" l="1"/>
  <c r="AU2" i="2"/>
  <c r="BF68" i="16" l="1"/>
  <c r="BF67" i="16"/>
  <c r="BF66" i="16"/>
  <c r="BF65" i="16"/>
  <c r="BJ68" i="16"/>
  <c r="BI68" i="16"/>
  <c r="BH68" i="16"/>
  <c r="BG68" i="16"/>
  <c r="BJ67" i="16"/>
  <c r="BI67" i="16"/>
  <c r="BH67" i="16"/>
  <c r="BG67" i="16"/>
  <c r="BJ66" i="16"/>
  <c r="BI66" i="16"/>
  <c r="BH66" i="16"/>
  <c r="BG66" i="16"/>
  <c r="BJ65" i="16"/>
  <c r="BI65" i="16"/>
  <c r="BH65" i="16"/>
  <c r="BG65" i="16"/>
  <c r="O41" i="16"/>
  <c r="P41" i="16"/>
  <c r="Q41" i="16"/>
  <c r="R41" i="16"/>
  <c r="S41" i="16"/>
  <c r="T41" i="16"/>
  <c r="BE41" i="16" s="1"/>
  <c r="U41" i="16"/>
  <c r="V41" i="16"/>
  <c r="W41" i="16"/>
  <c r="X41" i="16"/>
  <c r="Y41" i="16"/>
  <c r="Z41" i="16"/>
  <c r="AA41" i="16"/>
  <c r="AB41" i="16"/>
  <c r="AC41" i="16"/>
  <c r="N41" i="16"/>
  <c r="BG2" i="58"/>
  <c r="BH2" i="58" s="1"/>
  <c r="BD2" i="58"/>
  <c r="BF2" i="58" s="1"/>
  <c r="BB2" i="58"/>
  <c r="BA2" i="58"/>
  <c r="BC2" i="58" s="1"/>
  <c r="BE2" i="58" s="1"/>
  <c r="AZ2" i="58"/>
  <c r="AY2" i="58"/>
  <c r="AX2" i="58"/>
  <c r="AV2" i="58"/>
  <c r="AW2" i="58" s="1"/>
  <c r="AU2" i="58" a="1"/>
  <c r="AU2" i="58" s="1"/>
  <c r="AT2" i="58"/>
  <c r="AS2" i="58"/>
  <c r="AR2" i="58"/>
  <c r="M41" i="16"/>
  <c r="O40" i="16"/>
  <c r="P40" i="16"/>
  <c r="Q40" i="16"/>
  <c r="R40" i="16"/>
  <c r="S40" i="16"/>
  <c r="T40" i="16"/>
  <c r="BE40" i="16" s="1"/>
  <c r="U40" i="16"/>
  <c r="V40" i="16"/>
  <c r="W40" i="16"/>
  <c r="X40" i="16"/>
  <c r="Y40" i="16"/>
  <c r="Z40" i="16"/>
  <c r="AA40" i="16"/>
  <c r="AB40" i="16"/>
  <c r="AC40" i="16"/>
  <c r="N40" i="16"/>
  <c r="BG2" i="55"/>
  <c r="BH2" i="55" s="1"/>
  <c r="BD2" i="55"/>
  <c r="BF2" i="55" s="1"/>
  <c r="BB2" i="55"/>
  <c r="BA2" i="55"/>
  <c r="BC2" i="55" s="1"/>
  <c r="BE2" i="55" s="1"/>
  <c r="AZ2" i="55"/>
  <c r="AY2" i="55"/>
  <c r="AX2" i="55"/>
  <c r="AV2" i="55"/>
  <c r="AW2" i="55" s="1"/>
  <c r="AU2" i="55" a="1"/>
  <c r="AU2" i="55" s="1"/>
  <c r="AT2" i="55"/>
  <c r="AS2" i="55"/>
  <c r="AR2" i="55"/>
  <c r="T39" i="16"/>
  <c r="BE39" i="16" s="1"/>
  <c r="U39" i="16"/>
  <c r="V39" i="16"/>
  <c r="W39" i="16"/>
  <c r="X39" i="16"/>
  <c r="Y39" i="16"/>
  <c r="Z39" i="16"/>
  <c r="AA39" i="16"/>
  <c r="AB39" i="16"/>
  <c r="AC39" i="16"/>
  <c r="O39" i="16"/>
  <c r="P39" i="16"/>
  <c r="Q39" i="16"/>
  <c r="R39" i="16"/>
  <c r="S39" i="16"/>
  <c r="N39" i="16"/>
  <c r="BG2" i="54"/>
  <c r="BH2" i="54" s="1"/>
  <c r="BD2" i="54"/>
  <c r="BF2" i="54" s="1"/>
  <c r="BB2" i="54"/>
  <c r="BA2" i="54"/>
  <c r="BC2" i="54" s="1"/>
  <c r="BE2" i="54" s="1"/>
  <c r="AY2" i="54"/>
  <c r="AX2" i="54"/>
  <c r="AV2" i="54"/>
  <c r="AW2" i="54" s="1"/>
  <c r="AU2" i="54" a="1"/>
  <c r="AU2" i="54" s="1"/>
  <c r="AT2" i="54"/>
  <c r="AS2" i="54"/>
  <c r="AR2" i="54"/>
  <c r="O38" i="16"/>
  <c r="P38" i="16"/>
  <c r="Q38" i="16"/>
  <c r="R38" i="16"/>
  <c r="S38" i="16"/>
  <c r="T38" i="16"/>
  <c r="BE38" i="16" s="1"/>
  <c r="U38" i="16"/>
  <c r="V38" i="16"/>
  <c r="W38" i="16"/>
  <c r="X38" i="16"/>
  <c r="Y38" i="16"/>
  <c r="Z38" i="16"/>
  <c r="AA38" i="16"/>
  <c r="AB38" i="16"/>
  <c r="AC38" i="16"/>
  <c r="N38" i="16"/>
  <c r="BG2" i="53"/>
  <c r="BH2" i="53" s="1"/>
  <c r="BD2" i="53"/>
  <c r="BF2" i="53" s="1"/>
  <c r="BB2" i="53"/>
  <c r="BA2" i="53"/>
  <c r="BC2" i="53" s="1"/>
  <c r="BE2" i="53" s="1"/>
  <c r="AZ2" i="53"/>
  <c r="AY2" i="53"/>
  <c r="AX2" i="53"/>
  <c r="AV2" i="53"/>
  <c r="AW2" i="53" s="1"/>
  <c r="AU2" i="53" a="1"/>
  <c r="AU2" i="53" s="1"/>
  <c r="AT2" i="53"/>
  <c r="AS2" i="53"/>
  <c r="AR2" i="53"/>
  <c r="O37" i="16"/>
  <c r="P37" i="16"/>
  <c r="Q37" i="16"/>
  <c r="R37" i="16"/>
  <c r="S37" i="16"/>
  <c r="T37" i="16"/>
  <c r="BE37" i="16" s="1"/>
  <c r="U37" i="16"/>
  <c r="V37" i="16"/>
  <c r="W37" i="16"/>
  <c r="X37" i="16"/>
  <c r="Y37" i="16"/>
  <c r="Z37" i="16"/>
  <c r="AA37" i="16"/>
  <c r="AB37" i="16"/>
  <c r="AC37" i="16"/>
  <c r="N37" i="16"/>
  <c r="BG2" i="49"/>
  <c r="BH2" i="49" s="1"/>
  <c r="BD2" i="49"/>
  <c r="BF2" i="49" s="1"/>
  <c r="BB2" i="49"/>
  <c r="BA2" i="49"/>
  <c r="BC2" i="49" s="1"/>
  <c r="BE2" i="49" s="1"/>
  <c r="AY2" i="49"/>
  <c r="AX2" i="49"/>
  <c r="AW2" i="49"/>
  <c r="AV2" i="49"/>
  <c r="AZ2" i="49" s="1"/>
  <c r="AU2" i="49" a="1"/>
  <c r="AU2" i="49" s="1"/>
  <c r="AT2" i="49"/>
  <c r="AS2" i="49"/>
  <c r="AR2" i="49"/>
  <c r="O36" i="16"/>
  <c r="P36" i="16"/>
  <c r="Q36" i="16"/>
  <c r="R36" i="16"/>
  <c r="S36" i="16"/>
  <c r="T36" i="16"/>
  <c r="BE36" i="16" s="1"/>
  <c r="U36" i="16"/>
  <c r="V36" i="16"/>
  <c r="W36" i="16"/>
  <c r="X36" i="16"/>
  <c r="Y36" i="16"/>
  <c r="Z36" i="16"/>
  <c r="AA36" i="16"/>
  <c r="AB36" i="16"/>
  <c r="AC36" i="16"/>
  <c r="N36" i="16"/>
  <c r="BG2" i="48"/>
  <c r="BH2" i="48" s="1"/>
  <c r="BD2" i="48"/>
  <c r="BF2" i="48" s="1"/>
  <c r="BB2" i="48"/>
  <c r="BA2" i="48"/>
  <c r="BC2" i="48" s="1"/>
  <c r="BE2" i="48" s="1"/>
  <c r="AY2" i="48"/>
  <c r="AX2" i="48"/>
  <c r="AV2" i="48"/>
  <c r="AZ2" i="48" s="1"/>
  <c r="AU2" i="48" a="1"/>
  <c r="AU2" i="48" s="1"/>
  <c r="AT2" i="48"/>
  <c r="AS2" i="48"/>
  <c r="AR2" i="48"/>
  <c r="O35" i="16"/>
  <c r="P35" i="16"/>
  <c r="Q35" i="16"/>
  <c r="R35" i="16"/>
  <c r="S35" i="16"/>
  <c r="T35" i="16"/>
  <c r="U35" i="16"/>
  <c r="V35" i="16"/>
  <c r="W35" i="16"/>
  <c r="X35" i="16"/>
  <c r="Y35" i="16"/>
  <c r="Z35" i="16"/>
  <c r="AA35" i="16"/>
  <c r="AB35" i="16"/>
  <c r="AC35" i="16"/>
  <c r="N35" i="16"/>
  <c r="BH2" i="47"/>
  <c r="BG2" i="47"/>
  <c r="BD2" i="47"/>
  <c r="BF2" i="47" s="1"/>
  <c r="BB2" i="47"/>
  <c r="BA2" i="47"/>
  <c r="BC2" i="47" s="1"/>
  <c r="BE2" i="47" s="1"/>
  <c r="AZ2" i="47"/>
  <c r="AY2" i="47"/>
  <c r="AX2" i="47"/>
  <c r="AV2" i="47"/>
  <c r="AW2" i="47" s="1"/>
  <c r="AU2" i="47" a="1"/>
  <c r="AU2" i="47" s="1"/>
  <c r="AT2" i="47"/>
  <c r="AS2" i="47"/>
  <c r="AR2" i="47"/>
  <c r="O34" i="16"/>
  <c r="P34" i="16"/>
  <c r="Q34" i="16"/>
  <c r="R34" i="16"/>
  <c r="S34" i="16"/>
  <c r="T34" i="16"/>
  <c r="U34" i="16"/>
  <c r="V34" i="16"/>
  <c r="W34" i="16"/>
  <c r="X34" i="16"/>
  <c r="Y34" i="16"/>
  <c r="Z34" i="16"/>
  <c r="AA34" i="16"/>
  <c r="AB34" i="16"/>
  <c r="AC34" i="16"/>
  <c r="N34" i="16"/>
  <c r="BG2" i="44"/>
  <c r="BH2" i="44" s="1"/>
  <c r="BD2" i="44"/>
  <c r="BF2" i="44" s="1"/>
  <c r="BB2" i="44"/>
  <c r="BA2" i="44"/>
  <c r="BC2" i="44" s="1"/>
  <c r="BE2" i="44" s="1"/>
  <c r="AZ2" i="44"/>
  <c r="AY2" i="44"/>
  <c r="AX2" i="44"/>
  <c r="AV2" i="44"/>
  <c r="AW2" i="44" s="1"/>
  <c r="AU2" i="44" a="1"/>
  <c r="AU2" i="44" s="1"/>
  <c r="AT2" i="44"/>
  <c r="AS2" i="44"/>
  <c r="AR2" i="44"/>
  <c r="O33" i="16"/>
  <c r="P33" i="16"/>
  <c r="Q33" i="16"/>
  <c r="R33" i="16"/>
  <c r="S33" i="16"/>
  <c r="T33" i="16"/>
  <c r="U33" i="16"/>
  <c r="V33" i="16"/>
  <c r="W33" i="16"/>
  <c r="X33" i="16"/>
  <c r="Y33" i="16"/>
  <c r="Z33" i="16"/>
  <c r="AA33" i="16"/>
  <c r="AB33" i="16"/>
  <c r="AC33" i="16"/>
  <c r="N33" i="16"/>
  <c r="BG2" i="42"/>
  <c r="BH2" i="42" s="1"/>
  <c r="BD2" i="42"/>
  <c r="BF2" i="42" s="1"/>
  <c r="BB2" i="42"/>
  <c r="BA2" i="42"/>
  <c r="BC2" i="42" s="1"/>
  <c r="BE2" i="42" s="1"/>
  <c r="AZ2" i="42"/>
  <c r="AY2" i="42"/>
  <c r="AX2" i="42"/>
  <c r="AV2" i="42"/>
  <c r="AW2" i="42" s="1"/>
  <c r="AU2" i="42" a="1"/>
  <c r="AU2" i="42" s="1"/>
  <c r="AT2" i="42"/>
  <c r="AS2" i="42"/>
  <c r="AR2" i="42"/>
  <c r="BD2" i="41"/>
  <c r="BF2" i="41" s="1"/>
  <c r="AA32" i="16" s="1"/>
  <c r="BB2" i="41"/>
  <c r="BA2" i="41"/>
  <c r="V32" i="16" s="1"/>
  <c r="AX2" i="41"/>
  <c r="S32" i="16" s="1"/>
  <c r="AV2" i="41"/>
  <c r="AU2" i="41" a="1"/>
  <c r="AU2" i="41" s="1"/>
  <c r="AT2" i="41"/>
  <c r="P32" i="16" s="1"/>
  <c r="AS2" i="41"/>
  <c r="O32" i="16" s="1"/>
  <c r="AR2" i="41"/>
  <c r="N32" i="16" s="1"/>
  <c r="O31" i="16"/>
  <c r="P31" i="16"/>
  <c r="Q31" i="16"/>
  <c r="R31" i="16"/>
  <c r="S31" i="16"/>
  <c r="T31" i="16"/>
  <c r="U31" i="16"/>
  <c r="V31" i="16"/>
  <c r="W31" i="16"/>
  <c r="X31" i="16"/>
  <c r="Y31" i="16"/>
  <c r="Z31" i="16"/>
  <c r="AA31" i="16"/>
  <c r="AB31" i="16"/>
  <c r="AC31" i="16"/>
  <c r="N31" i="16"/>
  <c r="BG2" i="39"/>
  <c r="BH2" i="39" s="1"/>
  <c r="BD2" i="39"/>
  <c r="BF2" i="39" s="1"/>
  <c r="BB2" i="39"/>
  <c r="BA2" i="39"/>
  <c r="BC2" i="39" s="1"/>
  <c r="BE2" i="39" s="1"/>
  <c r="AZ2" i="39"/>
  <c r="AY2" i="39"/>
  <c r="AX2" i="39"/>
  <c r="AV2" i="39"/>
  <c r="AW2" i="39" s="1"/>
  <c r="AU2" i="39" a="1"/>
  <c r="AU2" i="39" s="1"/>
  <c r="AT2" i="39"/>
  <c r="AS2" i="39"/>
  <c r="AR2" i="39"/>
  <c r="O30" i="16"/>
  <c r="P30" i="16"/>
  <c r="Q30" i="16"/>
  <c r="R30" i="16"/>
  <c r="S30" i="16"/>
  <c r="T30" i="16"/>
  <c r="U30" i="16"/>
  <c r="V30" i="16"/>
  <c r="W30" i="16"/>
  <c r="X30" i="16"/>
  <c r="Y30" i="16"/>
  <c r="Z30" i="16"/>
  <c r="AA30" i="16"/>
  <c r="AB30" i="16"/>
  <c r="AC30" i="16"/>
  <c r="N30" i="16"/>
  <c r="BG2" i="37"/>
  <c r="BH2" i="37" s="1"/>
  <c r="BD2" i="37"/>
  <c r="BF2" i="37" s="1"/>
  <c r="BB2" i="37"/>
  <c r="BA2" i="37"/>
  <c r="BC2" i="37" s="1"/>
  <c r="BE2" i="37" s="1"/>
  <c r="AY2" i="37"/>
  <c r="AX2" i="37"/>
  <c r="AV2" i="37"/>
  <c r="AZ2" i="37" s="1"/>
  <c r="AU2" i="37" a="1"/>
  <c r="AU2" i="37" s="1"/>
  <c r="AT2" i="37"/>
  <c r="AS2" i="37"/>
  <c r="AR2" i="37"/>
  <c r="O29" i="16"/>
  <c r="P29" i="16"/>
  <c r="Q29" i="16"/>
  <c r="R29" i="16"/>
  <c r="S29" i="16"/>
  <c r="T29" i="16"/>
  <c r="U29" i="16"/>
  <c r="V29" i="16"/>
  <c r="W29" i="16"/>
  <c r="X29" i="16"/>
  <c r="Y29" i="16"/>
  <c r="Z29" i="16"/>
  <c r="AA29" i="16"/>
  <c r="AB29" i="16"/>
  <c r="AC29" i="16"/>
  <c r="N29" i="16"/>
  <c r="BG2" i="36"/>
  <c r="BH2" i="36" s="1"/>
  <c r="BD2" i="36"/>
  <c r="BF2" i="36" s="1"/>
  <c r="BB2" i="36"/>
  <c r="BA2" i="36"/>
  <c r="BC2" i="36" s="1"/>
  <c r="BE2" i="36" s="1"/>
  <c r="AZ2" i="36"/>
  <c r="AY2" i="36"/>
  <c r="AX2" i="36"/>
  <c r="AV2" i="36"/>
  <c r="AW2" i="36" s="1"/>
  <c r="AU2" i="36" a="1"/>
  <c r="AU2" i="36" s="1"/>
  <c r="AT2" i="36"/>
  <c r="AS2" i="36"/>
  <c r="AR2" i="36"/>
  <c r="O28" i="16"/>
  <c r="P28" i="16"/>
  <c r="Q28" i="16"/>
  <c r="R28" i="16"/>
  <c r="S28" i="16"/>
  <c r="T28" i="16"/>
  <c r="U28" i="16"/>
  <c r="V28" i="16"/>
  <c r="W28" i="16"/>
  <c r="X28" i="16"/>
  <c r="Y28" i="16"/>
  <c r="Z28" i="16"/>
  <c r="AA28" i="16"/>
  <c r="AB28" i="16"/>
  <c r="AC28" i="16"/>
  <c r="N28" i="16"/>
  <c r="BG2" i="33"/>
  <c r="BH2" i="33" s="1"/>
  <c r="BD2" i="33"/>
  <c r="BF2" i="33" s="1"/>
  <c r="BB2" i="33"/>
  <c r="BA2" i="33"/>
  <c r="BC2" i="33" s="1"/>
  <c r="BE2" i="33" s="1"/>
  <c r="AY2" i="33"/>
  <c r="AX2" i="33"/>
  <c r="AV2" i="33"/>
  <c r="AZ2" i="33" s="1"/>
  <c r="AU2" i="33" a="1"/>
  <c r="AU2" i="33" s="1"/>
  <c r="AT2" i="33"/>
  <c r="AS2" i="33"/>
  <c r="AR2" i="33"/>
  <c r="P27" i="16"/>
  <c r="Q27" i="16"/>
  <c r="R27" i="16"/>
  <c r="S27" i="16"/>
  <c r="T27" i="16"/>
  <c r="U27" i="16"/>
  <c r="V27" i="16"/>
  <c r="W27" i="16"/>
  <c r="X27" i="16"/>
  <c r="Y27" i="16"/>
  <c r="Z27" i="16"/>
  <c r="AA27" i="16"/>
  <c r="AB27" i="16"/>
  <c r="AC27" i="16"/>
  <c r="O27" i="16"/>
  <c r="N27" i="16"/>
  <c r="BH2" i="32"/>
  <c r="BG2" i="32"/>
  <c r="BD2" i="32"/>
  <c r="BF2" i="32" s="1"/>
  <c r="BB2" i="32"/>
  <c r="BC2" i="32" s="1"/>
  <c r="BE2" i="32" s="1"/>
  <c r="BA2" i="32"/>
  <c r="AY2" i="32"/>
  <c r="AX2" i="32"/>
  <c r="AV2" i="32"/>
  <c r="AZ2" i="32" s="1"/>
  <c r="AU2" i="32" a="1"/>
  <c r="AU2" i="32" s="1"/>
  <c r="AT2" i="32"/>
  <c r="AS2" i="32"/>
  <c r="AR2" i="32"/>
  <c r="O26" i="16"/>
  <c r="P26" i="16"/>
  <c r="Q26" i="16"/>
  <c r="R26" i="16"/>
  <c r="S26" i="16"/>
  <c r="T26" i="16"/>
  <c r="U26" i="16"/>
  <c r="V26" i="16"/>
  <c r="W26" i="16"/>
  <c r="X26" i="16"/>
  <c r="Y26" i="16"/>
  <c r="Z26" i="16"/>
  <c r="AA26" i="16"/>
  <c r="AB26" i="16"/>
  <c r="AC26" i="16"/>
  <c r="N26" i="16"/>
  <c r="BG2" i="31"/>
  <c r="BH2" i="31" s="1"/>
  <c r="BD2" i="31"/>
  <c r="BF2" i="31" s="1"/>
  <c r="BB2" i="31"/>
  <c r="BA2" i="31"/>
  <c r="BC2" i="31" s="1"/>
  <c r="BE2" i="31" s="1"/>
  <c r="AY2" i="31"/>
  <c r="AX2" i="31"/>
  <c r="AV2" i="31"/>
  <c r="AZ2" i="31" s="1"/>
  <c r="AU2" i="31" a="1"/>
  <c r="AU2" i="31" s="1"/>
  <c r="AT2" i="31"/>
  <c r="AS2" i="31"/>
  <c r="AR2" i="31"/>
  <c r="O25" i="16"/>
  <c r="P25" i="16"/>
  <c r="Q25" i="16"/>
  <c r="R25" i="16"/>
  <c r="S25" i="16"/>
  <c r="T25" i="16"/>
  <c r="U25" i="16"/>
  <c r="V25" i="16"/>
  <c r="W25" i="16"/>
  <c r="X25" i="16"/>
  <c r="Y25" i="16"/>
  <c r="Z25" i="16"/>
  <c r="AA25" i="16"/>
  <c r="AB25" i="16"/>
  <c r="AC25" i="16"/>
  <c r="N25" i="16"/>
  <c r="BG2" i="30"/>
  <c r="BH2" i="30" s="1"/>
  <c r="BD2" i="30"/>
  <c r="BF2" i="30" s="1"/>
  <c r="BB2" i="30"/>
  <c r="BA2" i="30"/>
  <c r="BC2" i="30" s="1"/>
  <c r="BE2" i="30" s="1"/>
  <c r="AZ2" i="30"/>
  <c r="AY2" i="30"/>
  <c r="AX2" i="30"/>
  <c r="AV2" i="30"/>
  <c r="AW2" i="30" s="1"/>
  <c r="AU2" i="30" a="1"/>
  <c r="AU2" i="30" s="1"/>
  <c r="AT2" i="30"/>
  <c r="AS2" i="30"/>
  <c r="AR2" i="30"/>
  <c r="O24" i="16"/>
  <c r="P24" i="16"/>
  <c r="Q24" i="16"/>
  <c r="R24" i="16"/>
  <c r="S24" i="16"/>
  <c r="T24" i="16"/>
  <c r="U24" i="16"/>
  <c r="V24" i="16"/>
  <c r="W24" i="16"/>
  <c r="X24" i="16"/>
  <c r="Y24" i="16"/>
  <c r="Z24" i="16"/>
  <c r="AA24" i="16"/>
  <c r="AB24" i="16"/>
  <c r="AC24" i="16"/>
  <c r="N24" i="16"/>
  <c r="BG2" i="29"/>
  <c r="BH2" i="29" s="1"/>
  <c r="BD2" i="29"/>
  <c r="BF2" i="29" s="1"/>
  <c r="BB2" i="29"/>
  <c r="BA2" i="29"/>
  <c r="BC2" i="29" s="1"/>
  <c r="BE2" i="29" s="1"/>
  <c r="AY2" i="29"/>
  <c r="AX2" i="29"/>
  <c r="AV2" i="29"/>
  <c r="AZ2" i="29" s="1"/>
  <c r="AU2" i="29" a="1"/>
  <c r="AU2" i="29" s="1"/>
  <c r="AT2" i="29"/>
  <c r="AS2" i="29"/>
  <c r="AR2" i="29"/>
  <c r="O23" i="16"/>
  <c r="P23" i="16"/>
  <c r="Q23" i="16"/>
  <c r="R23" i="16"/>
  <c r="S23" i="16"/>
  <c r="T23" i="16"/>
  <c r="U23" i="16"/>
  <c r="V23" i="16"/>
  <c r="W23" i="16"/>
  <c r="X23" i="16"/>
  <c r="Y23" i="16"/>
  <c r="Z23" i="16"/>
  <c r="AA23" i="16"/>
  <c r="AB23" i="16"/>
  <c r="AC23" i="16"/>
  <c r="N23" i="16"/>
  <c r="BG2" i="28"/>
  <c r="BH2" i="28" s="1"/>
  <c r="BD2" i="28"/>
  <c r="BF2" i="28" s="1"/>
  <c r="BB2" i="28"/>
  <c r="BA2" i="28"/>
  <c r="BC2" i="28" s="1"/>
  <c r="BE2" i="28" s="1"/>
  <c r="AY2" i="28"/>
  <c r="AX2" i="28"/>
  <c r="AV2" i="28"/>
  <c r="AZ2" i="28" s="1"/>
  <c r="AU2" i="28" a="1"/>
  <c r="AU2" i="28" s="1"/>
  <c r="AT2" i="28"/>
  <c r="AS2" i="28"/>
  <c r="AR2" i="28"/>
  <c r="O22" i="16"/>
  <c r="P22" i="16"/>
  <c r="Q22" i="16"/>
  <c r="R22" i="16"/>
  <c r="S22" i="16"/>
  <c r="T22" i="16"/>
  <c r="U22" i="16"/>
  <c r="V22" i="16"/>
  <c r="W22" i="16"/>
  <c r="X22" i="16"/>
  <c r="Y22" i="16"/>
  <c r="Z22" i="16"/>
  <c r="AA22" i="16"/>
  <c r="AB22" i="16"/>
  <c r="AC22" i="16"/>
  <c r="N22" i="16"/>
  <c r="BG2" i="27"/>
  <c r="BH2" i="27" s="1"/>
  <c r="BD2" i="27"/>
  <c r="BF2" i="27" s="1"/>
  <c r="BB2" i="27"/>
  <c r="BA2" i="27"/>
  <c r="BC2" i="27" s="1"/>
  <c r="BE2" i="27" s="1"/>
  <c r="AY2" i="27"/>
  <c r="AX2" i="27"/>
  <c r="AV2" i="27"/>
  <c r="AZ2" i="27" s="1"/>
  <c r="AU2" i="27" a="1"/>
  <c r="AU2" i="27" s="1"/>
  <c r="AT2" i="27"/>
  <c r="AS2" i="27"/>
  <c r="AR2" i="27"/>
  <c r="O21" i="16"/>
  <c r="P21" i="16"/>
  <c r="Q21" i="16"/>
  <c r="R21" i="16"/>
  <c r="S21" i="16"/>
  <c r="T21" i="16"/>
  <c r="U21" i="16"/>
  <c r="V21" i="16"/>
  <c r="W21" i="16"/>
  <c r="X21" i="16"/>
  <c r="Y21" i="16"/>
  <c r="Z21" i="16"/>
  <c r="AA21" i="16"/>
  <c r="AB21" i="16"/>
  <c r="AC21" i="16"/>
  <c r="N21" i="16"/>
  <c r="BG2" i="26"/>
  <c r="BH2" i="26" s="1"/>
  <c r="BD2" i="26"/>
  <c r="BF2" i="26" s="1"/>
  <c r="BB2" i="26"/>
  <c r="BA2" i="26"/>
  <c r="BC2" i="26" s="1"/>
  <c r="BE2" i="26" s="1"/>
  <c r="AY2" i="26"/>
  <c r="AX2" i="26"/>
  <c r="AV2" i="26"/>
  <c r="AZ2" i="26" s="1"/>
  <c r="AU2" i="26" a="1"/>
  <c r="AU2" i="26" s="1"/>
  <c r="AT2" i="26"/>
  <c r="AS2" i="26"/>
  <c r="AR2" i="26"/>
  <c r="O20" i="16"/>
  <c r="P20" i="16"/>
  <c r="Q20" i="16"/>
  <c r="R20" i="16"/>
  <c r="S20" i="16"/>
  <c r="T20" i="16"/>
  <c r="U20" i="16"/>
  <c r="V20" i="16"/>
  <c r="W20" i="16"/>
  <c r="X20" i="16"/>
  <c r="Y20" i="16"/>
  <c r="Z20" i="16"/>
  <c r="AA20" i="16"/>
  <c r="AB20" i="16"/>
  <c r="AC20" i="16"/>
  <c r="N20" i="16"/>
  <c r="BG2" i="25"/>
  <c r="BH2" i="25" s="1"/>
  <c r="BD2" i="25"/>
  <c r="BF2" i="25" s="1"/>
  <c r="BB2" i="25"/>
  <c r="BA2" i="25"/>
  <c r="BC2" i="25" s="1"/>
  <c r="BE2" i="25" s="1"/>
  <c r="AY2" i="25"/>
  <c r="AX2" i="25"/>
  <c r="AV2" i="25"/>
  <c r="AZ2" i="25" s="1"/>
  <c r="AU2" i="25" a="1"/>
  <c r="AU2" i="25" s="1"/>
  <c r="AT2" i="25"/>
  <c r="AS2" i="25"/>
  <c r="AR2" i="25"/>
  <c r="O19" i="16"/>
  <c r="P19" i="16"/>
  <c r="Q19" i="16"/>
  <c r="R19" i="16"/>
  <c r="S19" i="16"/>
  <c r="T19" i="16"/>
  <c r="U19" i="16"/>
  <c r="V19" i="16"/>
  <c r="W19" i="16"/>
  <c r="X19" i="16"/>
  <c r="Y19" i="16"/>
  <c r="Z19" i="16"/>
  <c r="AA19" i="16"/>
  <c r="AB19" i="16"/>
  <c r="AC19" i="16"/>
  <c r="N19" i="16"/>
  <c r="BG2" i="24"/>
  <c r="BH2" i="24" s="1"/>
  <c r="BD2" i="24"/>
  <c r="BF2" i="24" s="1"/>
  <c r="BB2" i="24"/>
  <c r="BA2" i="24"/>
  <c r="BC2" i="24" s="1"/>
  <c r="BE2" i="24" s="1"/>
  <c r="AY2" i="24"/>
  <c r="AX2" i="24"/>
  <c r="AV2" i="24"/>
  <c r="AW2" i="24" s="1"/>
  <c r="AU2" i="24" a="1"/>
  <c r="AU2" i="24" s="1"/>
  <c r="AT2" i="24"/>
  <c r="AS2" i="24"/>
  <c r="AR2" i="24"/>
  <c r="O18" i="16"/>
  <c r="P18" i="16"/>
  <c r="Q18" i="16"/>
  <c r="R18" i="16"/>
  <c r="S18" i="16"/>
  <c r="T18" i="16"/>
  <c r="U18" i="16"/>
  <c r="V18" i="16"/>
  <c r="W18" i="16"/>
  <c r="X18" i="16"/>
  <c r="Y18" i="16"/>
  <c r="Z18" i="16"/>
  <c r="AA18" i="16"/>
  <c r="AB18" i="16"/>
  <c r="AC18" i="16"/>
  <c r="N18" i="16"/>
  <c r="BG2" i="23"/>
  <c r="BH2" i="23" s="1"/>
  <c r="BD2" i="23"/>
  <c r="BF2" i="23" s="1"/>
  <c r="BB2" i="23"/>
  <c r="BA2" i="23"/>
  <c r="BC2" i="23" s="1"/>
  <c r="BE2" i="23" s="1"/>
  <c r="AY2" i="23"/>
  <c r="AX2" i="23"/>
  <c r="AV2" i="23"/>
  <c r="AW2" i="23" s="1"/>
  <c r="AU2" i="23" a="1"/>
  <c r="AU2" i="23" s="1"/>
  <c r="AT2" i="23"/>
  <c r="AS2" i="23"/>
  <c r="AR2" i="23"/>
  <c r="O16" i="16"/>
  <c r="P16" i="16"/>
  <c r="Q16" i="16"/>
  <c r="R16" i="16"/>
  <c r="S16" i="16"/>
  <c r="T16" i="16"/>
  <c r="U16" i="16"/>
  <c r="V16" i="16"/>
  <c r="W16" i="16"/>
  <c r="X16" i="16"/>
  <c r="Y16" i="16"/>
  <c r="Z16" i="16"/>
  <c r="AA16" i="16"/>
  <c r="AB16" i="16"/>
  <c r="AC16" i="16"/>
  <c r="N16" i="16"/>
  <c r="BG2" i="21"/>
  <c r="BH2" i="21" s="1"/>
  <c r="BD2" i="21"/>
  <c r="BF2" i="21" s="1"/>
  <c r="BB2" i="21"/>
  <c r="BC2" i="21" s="1"/>
  <c r="BE2" i="21" s="1"/>
  <c r="BA2" i="21"/>
  <c r="AY2" i="21"/>
  <c r="AX2" i="21"/>
  <c r="AV2" i="21"/>
  <c r="AZ2" i="21" s="1"/>
  <c r="AU2" i="21" a="1"/>
  <c r="AU2" i="21" s="1"/>
  <c r="AT2" i="21"/>
  <c r="AS2" i="21"/>
  <c r="AR2" i="21"/>
  <c r="P17" i="16"/>
  <c r="Q17" i="16"/>
  <c r="R17" i="16"/>
  <c r="S17" i="16"/>
  <c r="T17" i="16"/>
  <c r="U17" i="16"/>
  <c r="V17" i="16"/>
  <c r="W17" i="16"/>
  <c r="X17" i="16"/>
  <c r="Y17" i="16"/>
  <c r="Z17" i="16"/>
  <c r="AA17" i="16"/>
  <c r="AB17" i="16"/>
  <c r="AC17" i="16"/>
  <c r="O17" i="16"/>
  <c r="N17" i="16"/>
  <c r="AR2" i="22"/>
  <c r="BG2" i="22"/>
  <c r="BH2" i="22" s="1"/>
  <c r="BD2" i="22"/>
  <c r="BF2" i="22" s="1"/>
  <c r="BB2" i="22"/>
  <c r="BA2" i="22"/>
  <c r="BC2" i="22" s="1"/>
  <c r="BE2" i="22" s="1"/>
  <c r="AY2" i="22"/>
  <c r="AX2" i="22"/>
  <c r="AV2" i="22"/>
  <c r="AZ2" i="22" s="1"/>
  <c r="AU2" i="22" a="1"/>
  <c r="AU2" i="22" s="1"/>
  <c r="AT2" i="22"/>
  <c r="AS2" i="22"/>
  <c r="Q15" i="16"/>
  <c r="R15" i="16"/>
  <c r="S15" i="16"/>
  <c r="T15" i="16"/>
  <c r="U15" i="16"/>
  <c r="V15" i="16"/>
  <c r="W15" i="16"/>
  <c r="X15" i="16"/>
  <c r="Y15" i="16"/>
  <c r="Z15" i="16"/>
  <c r="AA15" i="16"/>
  <c r="AB15" i="16"/>
  <c r="AC15" i="16"/>
  <c r="P15" i="16"/>
  <c r="O15" i="16"/>
  <c r="BG2" i="20"/>
  <c r="BH2" i="20" s="1"/>
  <c r="BD2" i="20"/>
  <c r="BF2" i="20" s="1"/>
  <c r="BB2" i="20"/>
  <c r="BA2" i="20"/>
  <c r="BC2" i="20" s="1"/>
  <c r="BE2" i="20" s="1"/>
  <c r="AY2" i="20"/>
  <c r="AX2" i="20"/>
  <c r="AV2" i="20"/>
  <c r="AZ2" i="20" s="1"/>
  <c r="AU2" i="20" a="1"/>
  <c r="AU2" i="20" s="1"/>
  <c r="AT2" i="20"/>
  <c r="AS2" i="20"/>
  <c r="P14" i="16"/>
  <c r="Q14" i="16"/>
  <c r="R14" i="16"/>
  <c r="S14" i="16"/>
  <c r="T14" i="16"/>
  <c r="U14" i="16"/>
  <c r="V14" i="16"/>
  <c r="W14" i="16"/>
  <c r="X14" i="16"/>
  <c r="Y14" i="16"/>
  <c r="Z14" i="16"/>
  <c r="AA14" i="16"/>
  <c r="AB14" i="16"/>
  <c r="AC14" i="16"/>
  <c r="O14" i="16"/>
  <c r="BG2" i="15"/>
  <c r="BH2" i="15" s="1"/>
  <c r="BD2" i="15"/>
  <c r="BF2" i="15" s="1"/>
  <c r="BB2" i="15"/>
  <c r="BA2" i="15"/>
  <c r="BC2" i="15" s="1"/>
  <c r="BE2" i="15" s="1"/>
  <c r="AZ2" i="15"/>
  <c r="AY2" i="15"/>
  <c r="AX2" i="15"/>
  <c r="AV2" i="15"/>
  <c r="AW2" i="15" s="1"/>
  <c r="AU2" i="15" a="1"/>
  <c r="AU2" i="15" s="1"/>
  <c r="AT2" i="15"/>
  <c r="AS2" i="15"/>
  <c r="Q13" i="16"/>
  <c r="R13" i="16"/>
  <c r="S13" i="16"/>
  <c r="T13" i="16"/>
  <c r="U13" i="16"/>
  <c r="V13" i="16"/>
  <c r="W13" i="16"/>
  <c r="X13" i="16"/>
  <c r="Y13" i="16"/>
  <c r="Z13" i="16"/>
  <c r="AA13" i="16"/>
  <c r="AB13" i="16"/>
  <c r="AC13" i="16"/>
  <c r="P13" i="16"/>
  <c r="O13" i="16"/>
  <c r="BG2" i="14"/>
  <c r="BH2" i="14" s="1"/>
  <c r="BD2" i="14"/>
  <c r="BF2" i="14" s="1"/>
  <c r="BB2" i="14"/>
  <c r="BA2" i="14"/>
  <c r="BC2" i="14" s="1"/>
  <c r="BE2" i="14" s="1"/>
  <c r="AY2" i="14"/>
  <c r="AX2" i="14"/>
  <c r="AV2" i="14"/>
  <c r="AZ2" i="14" s="1"/>
  <c r="AU2" i="14" a="1"/>
  <c r="AU2" i="14" s="1"/>
  <c r="AT2" i="14"/>
  <c r="AS2" i="14"/>
  <c r="AS2" i="12"/>
  <c r="O11" i="16" s="1"/>
  <c r="AS2" i="13"/>
  <c r="V12" i="16"/>
  <c r="W12" i="16"/>
  <c r="X12" i="16"/>
  <c r="Y12" i="16"/>
  <c r="Z12" i="16"/>
  <c r="AA12" i="16"/>
  <c r="AB12" i="16"/>
  <c r="AC12" i="16"/>
  <c r="U12" i="16"/>
  <c r="P12" i="16"/>
  <c r="Q12" i="16"/>
  <c r="R12" i="16"/>
  <c r="S12" i="16"/>
  <c r="T12" i="16"/>
  <c r="O12" i="16"/>
  <c r="BH2" i="13"/>
  <c r="BG2" i="13"/>
  <c r="BD2" i="13"/>
  <c r="BF2" i="13" s="1"/>
  <c r="BB2" i="13"/>
  <c r="BA2" i="13"/>
  <c r="BC2" i="13" s="1"/>
  <c r="BE2" i="13" s="1"/>
  <c r="AY2" i="13"/>
  <c r="AX2" i="13"/>
  <c r="AV2" i="13"/>
  <c r="AZ2" i="13" s="1"/>
  <c r="AU2" i="13" a="1"/>
  <c r="AU2" i="13" s="1"/>
  <c r="AT2" i="13"/>
  <c r="Q11" i="16"/>
  <c r="R11" i="16"/>
  <c r="S11" i="16"/>
  <c r="T11" i="16"/>
  <c r="U11" i="16"/>
  <c r="V11" i="16"/>
  <c r="W11" i="16"/>
  <c r="X11" i="16"/>
  <c r="Y11" i="16"/>
  <c r="Z11" i="16"/>
  <c r="AA11" i="16"/>
  <c r="AB11" i="16"/>
  <c r="AC11" i="16"/>
  <c r="P11" i="16"/>
  <c r="BG2" i="12"/>
  <c r="BH2" i="12" s="1"/>
  <c r="BD2" i="12"/>
  <c r="BF2" i="12" s="1"/>
  <c r="BB2" i="12"/>
  <c r="BC2" i="12" s="1"/>
  <c r="BE2" i="12" s="1"/>
  <c r="BA2" i="12"/>
  <c r="AY2" i="12"/>
  <c r="AX2" i="12"/>
  <c r="AV2" i="12"/>
  <c r="AZ2" i="12" s="1"/>
  <c r="AU2" i="12" a="1"/>
  <c r="AU2" i="12" s="1"/>
  <c r="AT2" i="12"/>
  <c r="V10" i="16"/>
  <c r="W10" i="16"/>
  <c r="X10" i="16"/>
  <c r="Y10" i="16"/>
  <c r="Z10" i="16"/>
  <c r="AA10" i="16"/>
  <c r="AB10" i="16"/>
  <c r="AC10" i="16"/>
  <c r="U10" i="16"/>
  <c r="T10" i="16"/>
  <c r="S10" i="16"/>
  <c r="R10" i="16"/>
  <c r="Q10" i="16"/>
  <c r="P10" i="16"/>
  <c r="O10" i="16"/>
  <c r="BG2" i="9"/>
  <c r="BH2" i="9" s="1"/>
  <c r="BD2" i="9"/>
  <c r="BF2" i="9" s="1"/>
  <c r="BB2" i="9"/>
  <c r="BA2" i="9"/>
  <c r="BC2" i="9" s="1"/>
  <c r="BE2" i="9" s="1"/>
  <c r="AZ2" i="9"/>
  <c r="AY2" i="9"/>
  <c r="AX2" i="9"/>
  <c r="AV2" i="9"/>
  <c r="AW2" i="9" s="1"/>
  <c r="AU2" i="9" a="1"/>
  <c r="AU2" i="9" s="1"/>
  <c r="AT2" i="9"/>
  <c r="AS2" i="9"/>
  <c r="P9" i="16"/>
  <c r="Q9" i="16"/>
  <c r="R9" i="16"/>
  <c r="S9" i="16"/>
  <c r="T9" i="16"/>
  <c r="U9" i="16"/>
  <c r="V9" i="16"/>
  <c r="W9" i="16"/>
  <c r="X9" i="16"/>
  <c r="Y9" i="16"/>
  <c r="Z9" i="16"/>
  <c r="AA9" i="16"/>
  <c r="AB9" i="16"/>
  <c r="AC9" i="16"/>
  <c r="O9" i="16"/>
  <c r="BG2" i="8"/>
  <c r="BH2" i="8" s="1"/>
  <c r="BD2" i="8"/>
  <c r="BF2" i="8" s="1"/>
  <c r="BB2" i="8"/>
  <c r="BA2" i="8"/>
  <c r="BC2" i="8" s="1"/>
  <c r="BE2" i="8" s="1"/>
  <c r="AZ2" i="8"/>
  <c r="AY2" i="8"/>
  <c r="AX2" i="8"/>
  <c r="AV2" i="8"/>
  <c r="AW2" i="8" s="1"/>
  <c r="AU2" i="8" a="1"/>
  <c r="AU2" i="8" s="1"/>
  <c r="AT2" i="8"/>
  <c r="AS2" i="8"/>
  <c r="Q8" i="16"/>
  <c r="R8" i="16"/>
  <c r="S8" i="16"/>
  <c r="T8" i="16"/>
  <c r="U8" i="16"/>
  <c r="V8" i="16"/>
  <c r="W8" i="16"/>
  <c r="X8" i="16"/>
  <c r="Y8" i="16"/>
  <c r="Z8" i="16"/>
  <c r="AA8" i="16"/>
  <c r="AB8" i="16"/>
  <c r="AC8" i="16"/>
  <c r="P8" i="16"/>
  <c r="O8" i="16"/>
  <c r="AU2" i="7" a="1"/>
  <c r="AU2" i="7"/>
  <c r="BG2" i="7"/>
  <c r="BH2" i="7" s="1"/>
  <c r="BD2" i="7"/>
  <c r="BF2" i="7" s="1"/>
  <c r="BB2" i="7"/>
  <c r="BA2" i="7"/>
  <c r="BC2" i="7" s="1"/>
  <c r="BE2" i="7" s="1"/>
  <c r="AY2" i="7"/>
  <c r="AX2" i="7"/>
  <c r="AV2" i="7"/>
  <c r="AZ2" i="7" s="1"/>
  <c r="AT2" i="7"/>
  <c r="AS2" i="7"/>
  <c r="P7" i="16"/>
  <c r="Q7" i="16"/>
  <c r="R7" i="16"/>
  <c r="S7" i="16"/>
  <c r="T7" i="16"/>
  <c r="U7" i="16"/>
  <c r="V7" i="16"/>
  <c r="W7" i="16"/>
  <c r="X7" i="16"/>
  <c r="Y7" i="16"/>
  <c r="Z7" i="16"/>
  <c r="AA7" i="16"/>
  <c r="AB7" i="16"/>
  <c r="AC7" i="16"/>
  <c r="O7" i="16"/>
  <c r="AU2" i="6"/>
  <c r="BG2" i="6"/>
  <c r="BH2" i="6" s="1"/>
  <c r="BD2" i="6"/>
  <c r="BF2" i="6" s="1"/>
  <c r="BB2" i="6"/>
  <c r="BA2" i="6"/>
  <c r="BC2" i="6" s="1"/>
  <c r="BE2" i="6" s="1"/>
  <c r="AY2" i="6"/>
  <c r="AX2" i="6"/>
  <c r="AV2" i="6"/>
  <c r="AZ2" i="6" s="1"/>
  <c r="AT2" i="6"/>
  <c r="AS2" i="6"/>
  <c r="S6" i="16"/>
  <c r="T6" i="16"/>
  <c r="U6" i="16"/>
  <c r="V6" i="16"/>
  <c r="W6" i="16"/>
  <c r="X6" i="16"/>
  <c r="Y6" i="16"/>
  <c r="Z6" i="16"/>
  <c r="AA6" i="16"/>
  <c r="AB6" i="16"/>
  <c r="AC6" i="16"/>
  <c r="R6" i="16"/>
  <c r="Q6" i="16"/>
  <c r="P6" i="16"/>
  <c r="O6" i="16"/>
  <c r="AU2" i="5"/>
  <c r="BG2" i="5"/>
  <c r="BH2" i="5" s="1"/>
  <c r="BD2" i="5"/>
  <c r="BF2" i="5" s="1"/>
  <c r="BB2" i="5"/>
  <c r="BA2" i="5"/>
  <c r="BC2" i="5" s="1"/>
  <c r="BE2" i="5" s="1"/>
  <c r="AZ2" i="5"/>
  <c r="AY2" i="5"/>
  <c r="AX2" i="5"/>
  <c r="AV2" i="5"/>
  <c r="AW2" i="5" s="1"/>
  <c r="AT2" i="5"/>
  <c r="AS2" i="5"/>
  <c r="W5" i="16"/>
  <c r="X5" i="16"/>
  <c r="Y5" i="16"/>
  <c r="Z5" i="16"/>
  <c r="AA5" i="16"/>
  <c r="AB5" i="16"/>
  <c r="AC5" i="16"/>
  <c r="V5" i="16"/>
  <c r="U5" i="16"/>
  <c r="S5" i="16"/>
  <c r="T5" i="16"/>
  <c r="R5" i="16"/>
  <c r="Q5" i="16"/>
  <c r="P5" i="16"/>
  <c r="O5" i="16"/>
  <c r="AU2" i="4"/>
  <c r="BG2" i="4"/>
  <c r="BH2" i="4" s="1"/>
  <c r="BD2" i="4"/>
  <c r="BF2" i="4" s="1"/>
  <c r="BB2" i="4"/>
  <c r="BA2" i="4"/>
  <c r="BC2" i="4" s="1"/>
  <c r="BE2" i="4" s="1"/>
  <c r="AY2" i="4"/>
  <c r="AX2" i="4"/>
  <c r="AV2" i="4"/>
  <c r="AZ2" i="4" s="1"/>
  <c r="AT2" i="4"/>
  <c r="AS2" i="4"/>
  <c r="AU2" i="3"/>
  <c r="AS2" i="3"/>
  <c r="O4" i="16" s="1"/>
  <c r="BD2" i="3"/>
  <c r="BF2" i="3" s="1"/>
  <c r="AA4" i="16" s="1"/>
  <c r="BB2" i="3"/>
  <c r="W4" i="16" s="1"/>
  <c r="BA2" i="3"/>
  <c r="V4" i="16" s="1"/>
  <c r="AX2" i="3"/>
  <c r="S4" i="16" s="1"/>
  <c r="AV2" i="3"/>
  <c r="AZ2" i="3" s="1"/>
  <c r="U4" i="16" s="1"/>
  <c r="AT2" i="3"/>
  <c r="P4" i="16" s="1"/>
  <c r="P3" i="16"/>
  <c r="Q3" i="16"/>
  <c r="R3" i="16"/>
  <c r="S3" i="16"/>
  <c r="T3" i="16"/>
  <c r="U3" i="16"/>
  <c r="V3" i="16"/>
  <c r="W3" i="16"/>
  <c r="X3" i="16"/>
  <c r="Y3" i="16"/>
  <c r="Z3" i="16"/>
  <c r="AA3" i="16"/>
  <c r="AB3" i="16"/>
  <c r="AC3" i="16"/>
  <c r="O3" i="16"/>
  <c r="AD3" i="16"/>
  <c r="AE3" i="16"/>
  <c r="V2" i="16"/>
  <c r="AA2" i="16"/>
  <c r="AB2" i="16"/>
  <c r="AC2" i="16"/>
  <c r="BH2" i="2"/>
  <c r="BG2" i="2"/>
  <c r="BE2" i="2"/>
  <c r="W2" i="16"/>
  <c r="X2" i="16"/>
  <c r="Y2" i="16"/>
  <c r="Z2" i="16"/>
  <c r="BF2" i="2"/>
  <c r="BD2" i="2"/>
  <c r="BC2" i="2"/>
  <c r="BB2" i="2"/>
  <c r="BA2" i="2"/>
  <c r="AZ2" i="2"/>
  <c r="AY2" i="2"/>
  <c r="AX2" i="2"/>
  <c r="V53" i="16" l="1"/>
  <c r="P54" i="16"/>
  <c r="AA55" i="16"/>
  <c r="O54" i="16"/>
  <c r="N54" i="16"/>
  <c r="S53" i="16"/>
  <c r="V55" i="16"/>
  <c r="O53" i="16"/>
  <c r="N52" i="16"/>
  <c r="P53" i="16"/>
  <c r="V54" i="16"/>
  <c r="O55" i="16"/>
  <c r="AA53" i="16"/>
  <c r="AA52" i="16"/>
  <c r="V52" i="16"/>
  <c r="S54" i="16"/>
  <c r="P52" i="16"/>
  <c r="S55" i="16"/>
  <c r="AA54" i="16"/>
  <c r="N53" i="16"/>
  <c r="P55" i="16"/>
  <c r="S52" i="16"/>
  <c r="O52" i="16"/>
  <c r="N55" i="16"/>
  <c r="AZ2" i="54"/>
  <c r="AW2" i="48"/>
  <c r="AZ2" i="41"/>
  <c r="U32" i="16" s="1"/>
  <c r="U53" i="16" s="1"/>
  <c r="BC2" i="41"/>
  <c r="BE2" i="41" s="1"/>
  <c r="Z32" i="16" s="1"/>
  <c r="Y32" i="16"/>
  <c r="X32" i="16"/>
  <c r="W32" i="16"/>
  <c r="W54" i="16" s="1"/>
  <c r="Q32" i="16"/>
  <c r="AW2" i="41"/>
  <c r="R32" i="16" s="1"/>
  <c r="AW2" i="37"/>
  <c r="AW2" i="33"/>
  <c r="AW2" i="32"/>
  <c r="AW2" i="31"/>
  <c r="AW2" i="29"/>
  <c r="AW2" i="28"/>
  <c r="AW2" i="27"/>
  <c r="AW2" i="26"/>
  <c r="AW2" i="25"/>
  <c r="AZ2" i="24"/>
  <c r="AZ2" i="23"/>
  <c r="AW2" i="21"/>
  <c r="AW2" i="22"/>
  <c r="AW2" i="20"/>
  <c r="AW2" i="14"/>
  <c r="AW2" i="13"/>
  <c r="AW2" i="12"/>
  <c r="AW2" i="7"/>
  <c r="AW2" i="6"/>
  <c r="AW2" i="4"/>
  <c r="Y4" i="16"/>
  <c r="AW2" i="3"/>
  <c r="R4" i="16" s="1"/>
  <c r="R54" i="16" s="1"/>
  <c r="Q4" i="16"/>
  <c r="BC2" i="3"/>
  <c r="U52" i="16" l="1"/>
  <c r="Q55" i="16"/>
  <c r="R53" i="16"/>
  <c r="U54" i="16"/>
  <c r="Q52" i="16"/>
  <c r="Y54" i="16"/>
  <c r="Y52" i="16"/>
  <c r="Y55" i="16"/>
  <c r="R52" i="16"/>
  <c r="W52" i="16"/>
  <c r="Q53" i="16"/>
  <c r="W55" i="16"/>
  <c r="U55" i="16"/>
  <c r="Q54" i="16"/>
  <c r="R55" i="16"/>
  <c r="Y53" i="16"/>
  <c r="W53" i="16"/>
  <c r="BE2" i="3"/>
  <c r="Z4" i="16" s="1"/>
  <c r="X4" i="16"/>
  <c r="X52" i="16" l="1"/>
  <c r="X54" i="16"/>
  <c r="X55" i="16"/>
  <c r="X53" i="16"/>
  <c r="Z52" i="16"/>
  <c r="P63" i="16" s="1"/>
  <c r="Z54" i="16"/>
  <c r="P65" i="16" s="1"/>
  <c r="Z55" i="16"/>
  <c r="P66" i="16" s="1"/>
  <c r="Z53" i="16"/>
  <c r="P64" i="16" s="1"/>
  <c r="AW2" i="2" l="1"/>
  <c r="AV2" i="2"/>
  <c r="AT2" i="2"/>
  <c r="AS2" i="2"/>
  <c r="AN11" i="58"/>
  <c r="AH3" i="58"/>
  <c r="AI3" i="58"/>
  <c r="AJ3" i="58"/>
  <c r="AK3" i="58"/>
  <c r="AH4" i="58"/>
  <c r="AI4" i="58"/>
  <c r="AJ4" i="58"/>
  <c r="AK4" i="58"/>
  <c r="AH5" i="58"/>
  <c r="AI5" i="58"/>
  <c r="AJ5" i="58"/>
  <c r="AK5" i="58" s="1"/>
  <c r="AH6" i="58"/>
  <c r="AI6" i="58"/>
  <c r="AJ6" i="58"/>
  <c r="AK6" i="58"/>
  <c r="AH7" i="58"/>
  <c r="AI7" i="58"/>
  <c r="AJ7" i="58"/>
  <c r="AK7" i="58" s="1"/>
  <c r="AH8" i="58"/>
  <c r="AI8" i="58"/>
  <c r="AJ8" i="58"/>
  <c r="AK8" i="58"/>
  <c r="AH9" i="58"/>
  <c r="AI9" i="58"/>
  <c r="AJ9" i="58"/>
  <c r="AK9" i="58"/>
  <c r="AH10" i="58"/>
  <c r="AI10" i="58"/>
  <c r="AJ10" i="58"/>
  <c r="AK10" i="58" s="1"/>
  <c r="AH11" i="58"/>
  <c r="AI11" i="58"/>
  <c r="AJ11" i="58"/>
  <c r="AK11" i="58"/>
  <c r="AH12" i="58"/>
  <c r="AI12" i="58"/>
  <c r="AJ12" i="58"/>
  <c r="AK12" i="58" s="1"/>
  <c r="AH13" i="58"/>
  <c r="AI13" i="58"/>
  <c r="AJ13" i="58"/>
  <c r="AK13" i="58"/>
  <c r="AH14" i="58"/>
  <c r="AI14" i="58"/>
  <c r="AJ14" i="58"/>
  <c r="AK14" i="58"/>
  <c r="AH15" i="58"/>
  <c r="AI15" i="58"/>
  <c r="AJ15" i="58"/>
  <c r="AK15" i="58" s="1"/>
  <c r="AH16" i="58"/>
  <c r="AI16" i="58"/>
  <c r="AJ16" i="58"/>
  <c r="AK16" i="58"/>
  <c r="AH17" i="58"/>
  <c r="AI17" i="58"/>
  <c r="AJ17" i="58"/>
  <c r="AK17" i="58"/>
  <c r="AH18" i="58"/>
  <c r="AI18" i="58"/>
  <c r="AJ18" i="58"/>
  <c r="AK18" i="58"/>
  <c r="AH19" i="58"/>
  <c r="AI19" i="58"/>
  <c r="AJ19" i="58"/>
  <c r="AK19" i="58"/>
  <c r="AH20" i="58"/>
  <c r="AI20" i="58"/>
  <c r="AJ20" i="58"/>
  <c r="AK20" i="58" s="1"/>
  <c r="AH21" i="58"/>
  <c r="AI21" i="58"/>
  <c r="AJ21" i="58"/>
  <c r="AK21" i="58"/>
  <c r="AH22" i="58"/>
  <c r="AI22" i="58"/>
  <c r="AJ22" i="58"/>
  <c r="AK22" i="58"/>
  <c r="AH23" i="58"/>
  <c r="AI23" i="58"/>
  <c r="AJ23" i="58"/>
  <c r="AK23" i="58" s="1"/>
  <c r="AH24" i="58"/>
  <c r="AI24" i="58"/>
  <c r="AJ24" i="58"/>
  <c r="AK24" i="58"/>
  <c r="AH25" i="58"/>
  <c r="AI25" i="58"/>
  <c r="AJ25" i="58"/>
  <c r="AK25" i="58" s="1"/>
  <c r="AH26" i="58"/>
  <c r="AI26" i="58"/>
  <c r="AJ26" i="58"/>
  <c r="AK26" i="58" s="1"/>
  <c r="AH27" i="58"/>
  <c r="AI27" i="58"/>
  <c r="AJ27" i="58"/>
  <c r="AK27" i="58"/>
  <c r="AH28" i="58"/>
  <c r="AI28" i="58"/>
  <c r="AJ28" i="58"/>
  <c r="AK28" i="58"/>
  <c r="AH29" i="58"/>
  <c r="AI29" i="58"/>
  <c r="AJ29" i="58"/>
  <c r="AK29" i="58"/>
  <c r="AH30" i="58"/>
  <c r="AI30" i="58"/>
  <c r="AJ30" i="58"/>
  <c r="AK30" i="58" s="1"/>
  <c r="AH31" i="58"/>
  <c r="AI31" i="58"/>
  <c r="AJ31" i="58"/>
  <c r="AK31" i="58"/>
  <c r="AH32" i="58"/>
  <c r="AI32" i="58"/>
  <c r="AJ32" i="58"/>
  <c r="AK32" i="58"/>
  <c r="AH33" i="58"/>
  <c r="AI33" i="58"/>
  <c r="AJ33" i="58"/>
  <c r="AK33" i="58" s="1"/>
  <c r="AH34" i="58"/>
  <c r="AI34" i="58"/>
  <c r="AJ34" i="58"/>
  <c r="AK34" i="58"/>
  <c r="AH35" i="58"/>
  <c r="AI35" i="58"/>
  <c r="AJ35" i="58"/>
  <c r="AK35" i="58" s="1"/>
  <c r="AH36" i="58"/>
  <c r="AI36" i="58"/>
  <c r="AJ36" i="58"/>
  <c r="AK36" i="58" s="1"/>
  <c r="AH37" i="58"/>
  <c r="AI37" i="58"/>
  <c r="AJ37" i="58"/>
  <c r="AK37" i="58" s="1"/>
  <c r="AH38" i="58"/>
  <c r="AI38" i="58"/>
  <c r="AJ38" i="58"/>
  <c r="AK38" i="58"/>
  <c r="AH39" i="58"/>
  <c r="AI39" i="58"/>
  <c r="AJ39" i="58"/>
  <c r="AK39" i="58"/>
  <c r="AH40" i="58"/>
  <c r="AI40" i="58"/>
  <c r="AJ40" i="58"/>
  <c r="AK40" i="58" s="1"/>
  <c r="AH41" i="58"/>
  <c r="AI41" i="58"/>
  <c r="AJ41" i="58"/>
  <c r="AK41" i="58"/>
  <c r="AH42" i="58"/>
  <c r="AI42" i="58"/>
  <c r="AJ42" i="58"/>
  <c r="AK42" i="58"/>
  <c r="AH43" i="58"/>
  <c r="AI43" i="58"/>
  <c r="AJ43" i="58"/>
  <c r="AK43" i="58"/>
  <c r="AH44" i="58"/>
  <c r="AI44" i="58"/>
  <c r="AJ44" i="58"/>
  <c r="AK44" i="58"/>
  <c r="AH45" i="58"/>
  <c r="AI45" i="58"/>
  <c r="AJ45" i="58"/>
  <c r="AK45" i="58" s="1"/>
  <c r="AH46" i="58"/>
  <c r="AI46" i="58"/>
  <c r="AJ46" i="58"/>
  <c r="AK46" i="58"/>
  <c r="AH47" i="58"/>
  <c r="AI47" i="58"/>
  <c r="AJ47" i="58"/>
  <c r="AK47" i="58"/>
  <c r="AH48" i="58"/>
  <c r="AI48" i="58"/>
  <c r="AJ48" i="58"/>
  <c r="AK48" i="58"/>
  <c r="AH49" i="58"/>
  <c r="AI49" i="58"/>
  <c r="AJ49" i="58"/>
  <c r="AK49" i="58"/>
  <c r="AH50" i="58"/>
  <c r="AI50" i="58"/>
  <c r="AJ50" i="58"/>
  <c r="AK50" i="58" s="1"/>
  <c r="AH51" i="58"/>
  <c r="AI51" i="58"/>
  <c r="AJ51" i="58"/>
  <c r="AK51" i="58"/>
  <c r="AH52" i="58"/>
  <c r="AI52" i="58"/>
  <c r="AJ52" i="58"/>
  <c r="AK52" i="58"/>
  <c r="AH53" i="58"/>
  <c r="AI53" i="58"/>
  <c r="AJ53" i="58"/>
  <c r="AK53" i="58"/>
  <c r="AH54" i="58"/>
  <c r="AI54" i="58"/>
  <c r="AJ54" i="58"/>
  <c r="AK54" i="58" s="1"/>
  <c r="AH55" i="58"/>
  <c r="AI55" i="58"/>
  <c r="AJ55" i="58"/>
  <c r="AK55" i="58" s="1"/>
  <c r="AH56" i="58"/>
  <c r="AI56" i="58"/>
  <c r="AJ56" i="58"/>
  <c r="AK56" i="58"/>
  <c r="AH57" i="58"/>
  <c r="AI57" i="58"/>
  <c r="AJ57" i="58"/>
  <c r="AK57" i="58" s="1"/>
  <c r="AH58" i="58"/>
  <c r="AI58" i="58"/>
  <c r="AJ58" i="58"/>
  <c r="AK58" i="58"/>
  <c r="AH59" i="58"/>
  <c r="AI59" i="58"/>
  <c r="AJ59" i="58"/>
  <c r="AK59" i="58"/>
  <c r="AH60" i="58"/>
  <c r="AI60" i="58"/>
  <c r="AJ60" i="58"/>
  <c r="AK60" i="58" s="1"/>
  <c r="AH61" i="58"/>
  <c r="AI61" i="58"/>
  <c r="AJ61" i="58"/>
  <c r="AK61" i="58" s="1"/>
  <c r="AH62" i="58"/>
  <c r="AI62" i="58"/>
  <c r="AJ62" i="58"/>
  <c r="AK62" i="58"/>
  <c r="AH63" i="58"/>
  <c r="AI63" i="58"/>
  <c r="AJ63" i="58"/>
  <c r="AK63" i="58"/>
  <c r="AH64" i="58"/>
  <c r="AI64" i="58"/>
  <c r="AJ64" i="58"/>
  <c r="AK64" i="58"/>
  <c r="AH65" i="58"/>
  <c r="AI65" i="58"/>
  <c r="AJ65" i="58"/>
  <c r="AK65" i="58" s="1"/>
  <c r="AH66" i="58"/>
  <c r="AI66" i="58"/>
  <c r="AJ66" i="58"/>
  <c r="AK66" i="58"/>
  <c r="AH67" i="58"/>
  <c r="AI67" i="58"/>
  <c r="AJ67" i="58"/>
  <c r="AK67" i="58"/>
  <c r="AH68" i="58"/>
  <c r="AI68" i="58"/>
  <c r="AJ68" i="58"/>
  <c r="AK68" i="58"/>
  <c r="AH69" i="58"/>
  <c r="AI69" i="58"/>
  <c r="AJ69" i="58"/>
  <c r="AK69" i="58" s="1"/>
  <c r="AH70" i="58"/>
  <c r="AI70" i="58"/>
  <c r="AJ70" i="58"/>
  <c r="AK70" i="58" s="1"/>
  <c r="AH71" i="58"/>
  <c r="AI71" i="58"/>
  <c r="AJ71" i="58"/>
  <c r="AK71" i="58"/>
  <c r="AH72" i="58"/>
  <c r="AI72" i="58"/>
  <c r="AJ72" i="58"/>
  <c r="AK72" i="58"/>
  <c r="AH73" i="58"/>
  <c r="AI73" i="58"/>
  <c r="AJ73" i="58"/>
  <c r="AK73" i="58"/>
  <c r="AH74" i="58"/>
  <c r="AI74" i="58"/>
  <c r="AJ74" i="58"/>
  <c r="AK74" i="58"/>
  <c r="AH75" i="58"/>
  <c r="AI75" i="58"/>
  <c r="AJ75" i="58"/>
  <c r="AK75" i="58" s="1"/>
  <c r="AH76" i="58"/>
  <c r="AI76" i="58"/>
  <c r="AJ76" i="58"/>
  <c r="AK76" i="58"/>
  <c r="AH77" i="58"/>
  <c r="AI77" i="58"/>
  <c r="AJ77" i="58"/>
  <c r="AK77" i="58"/>
  <c r="AH78" i="58"/>
  <c r="AI78" i="58"/>
  <c r="AJ78" i="58"/>
  <c r="AK78" i="58" s="1"/>
  <c r="AH79" i="58"/>
  <c r="AI79" i="58"/>
  <c r="AJ79" i="58"/>
  <c r="AK79" i="58"/>
  <c r="AH80" i="58"/>
  <c r="AI80" i="58"/>
  <c r="AJ80" i="58"/>
  <c r="AK80" i="58" s="1"/>
  <c r="AH81" i="58"/>
  <c r="AI81" i="58"/>
  <c r="AJ81" i="58"/>
  <c r="AK81" i="58"/>
  <c r="AH82" i="58"/>
  <c r="AI82" i="58"/>
  <c r="AJ82" i="58"/>
  <c r="AK82" i="58"/>
  <c r="AH83" i="58"/>
  <c r="AI83" i="58"/>
  <c r="AJ83" i="58"/>
  <c r="AK83" i="58"/>
  <c r="AH84" i="58"/>
  <c r="AI84" i="58"/>
  <c r="AJ84" i="58"/>
  <c r="AK84" i="58"/>
  <c r="AH85" i="58"/>
  <c r="AI85" i="58"/>
  <c r="AJ85" i="58"/>
  <c r="AK85" i="58" s="1"/>
  <c r="AH86" i="58"/>
  <c r="AI86" i="58"/>
  <c r="AJ86" i="58"/>
  <c r="AK86" i="58"/>
  <c r="AH87" i="58"/>
  <c r="AI87" i="58"/>
  <c r="AJ87" i="58"/>
  <c r="AK87" i="58"/>
  <c r="AH88" i="58"/>
  <c r="AI88" i="58"/>
  <c r="AJ88" i="58"/>
  <c r="AK88" i="58"/>
  <c r="AH89" i="58"/>
  <c r="AI89" i="58"/>
  <c r="AJ89" i="58"/>
  <c r="AK89" i="58"/>
  <c r="AH90" i="58"/>
  <c r="AI90" i="58"/>
  <c r="AJ90" i="58"/>
  <c r="AK90" i="58" s="1"/>
  <c r="AH91" i="58"/>
  <c r="AI91" i="58"/>
  <c r="AJ91" i="58"/>
  <c r="AK91" i="58" s="1"/>
  <c r="AH92" i="58"/>
  <c r="AI92" i="58"/>
  <c r="AJ92" i="58"/>
  <c r="AK92" i="58"/>
  <c r="AH93" i="58"/>
  <c r="AI93" i="58"/>
  <c r="AJ93" i="58"/>
  <c r="AK93" i="58" s="1"/>
  <c r="AH94" i="58"/>
  <c r="AI94" i="58"/>
  <c r="AJ94" i="58"/>
  <c r="AK94" i="58"/>
  <c r="AH95" i="58"/>
  <c r="AI95" i="58"/>
  <c r="AJ95" i="58"/>
  <c r="AK95" i="58" s="1"/>
  <c r="AH96" i="58"/>
  <c r="AI96" i="58"/>
  <c r="AJ96" i="58"/>
  <c r="AK96" i="58" s="1"/>
  <c r="AH97" i="58"/>
  <c r="AI97" i="58"/>
  <c r="AJ97" i="58"/>
  <c r="AK97" i="58"/>
  <c r="AH98" i="58"/>
  <c r="AI98" i="58"/>
  <c r="AJ98" i="58"/>
  <c r="AK98" i="58"/>
  <c r="AH99" i="58"/>
  <c r="AI99" i="58"/>
  <c r="AJ99" i="58"/>
  <c r="AK99" i="58" s="1"/>
  <c r="AH100" i="58"/>
  <c r="AI100" i="58"/>
  <c r="AJ100" i="58"/>
  <c r="AK100" i="58" s="1"/>
  <c r="AH101" i="58"/>
  <c r="AI101" i="58"/>
  <c r="AJ101" i="58"/>
  <c r="AK101" i="58"/>
  <c r="AH102" i="58"/>
  <c r="AI102" i="58"/>
  <c r="AJ102" i="58"/>
  <c r="AK102" i="58"/>
  <c r="AH103" i="58"/>
  <c r="AI103" i="58"/>
  <c r="AJ103" i="58"/>
  <c r="AK103" i="58"/>
  <c r="AH104" i="58"/>
  <c r="AI104" i="58"/>
  <c r="AJ104" i="58"/>
  <c r="AK104" i="58"/>
  <c r="AH105" i="58"/>
  <c r="AI105" i="58"/>
  <c r="AJ105" i="58"/>
  <c r="AK105" i="58" s="1"/>
  <c r="AH106" i="58"/>
  <c r="AI106" i="58"/>
  <c r="AJ106" i="58"/>
  <c r="AK106" i="58"/>
  <c r="AH107" i="58"/>
  <c r="AI107" i="58"/>
  <c r="AJ107" i="58"/>
  <c r="AK107" i="58"/>
  <c r="AH108" i="58"/>
  <c r="AI108" i="58"/>
  <c r="AJ108" i="58"/>
  <c r="AK108" i="58"/>
  <c r="AH109" i="58"/>
  <c r="AI109" i="58"/>
  <c r="AJ109" i="58"/>
  <c r="AK109" i="58" s="1"/>
  <c r="AH110" i="58"/>
  <c r="AI110" i="58"/>
  <c r="AJ110" i="58"/>
  <c r="AK110" i="58" s="1"/>
  <c r="AH111" i="58"/>
  <c r="AI111" i="58"/>
  <c r="AJ111" i="58"/>
  <c r="AK111" i="58"/>
  <c r="AH112" i="58"/>
  <c r="AI112" i="58"/>
  <c r="AJ112" i="58"/>
  <c r="AK112" i="58" s="1"/>
  <c r="AH113" i="58"/>
  <c r="AI113" i="58"/>
  <c r="AJ113" i="58"/>
  <c r="AK113" i="58"/>
  <c r="AH114" i="58"/>
  <c r="AI114" i="58"/>
  <c r="AJ114" i="58"/>
  <c r="AK114" i="58"/>
  <c r="AH115" i="58"/>
  <c r="AI115" i="58"/>
  <c r="AJ115" i="58"/>
  <c r="AK115" i="58" s="1"/>
  <c r="AH116" i="58"/>
  <c r="AI116" i="58"/>
  <c r="AJ116" i="58"/>
  <c r="AK116" i="58"/>
  <c r="AH117" i="58"/>
  <c r="AI117" i="58"/>
  <c r="AJ117" i="58"/>
  <c r="AK117" i="58"/>
  <c r="AH118" i="58"/>
  <c r="AI118" i="58"/>
  <c r="AJ118" i="58"/>
  <c r="AK118" i="58"/>
  <c r="AH119" i="58"/>
  <c r="AI119" i="58"/>
  <c r="AJ119" i="58"/>
  <c r="AK119" i="58"/>
  <c r="AH120" i="58"/>
  <c r="AI120" i="58"/>
  <c r="AJ120" i="58"/>
  <c r="AK120" i="58" s="1"/>
  <c r="AH121" i="58"/>
  <c r="AI121" i="58"/>
  <c r="AJ121" i="58"/>
  <c r="AK121" i="58"/>
  <c r="AH122" i="58"/>
  <c r="AI122" i="58"/>
  <c r="AJ122" i="58"/>
  <c r="AK122" i="58"/>
  <c r="AH123" i="58"/>
  <c r="AI123" i="58"/>
  <c r="AJ123" i="58"/>
  <c r="AK123" i="58"/>
  <c r="AH124" i="58"/>
  <c r="AI124" i="58"/>
  <c r="AJ124" i="58"/>
  <c r="AK124" i="58"/>
  <c r="AH125" i="58"/>
  <c r="AI125" i="58"/>
  <c r="AJ125" i="58"/>
  <c r="AK125" i="58" s="1"/>
  <c r="AH126" i="58"/>
  <c r="AI126" i="58"/>
  <c r="AJ126" i="58"/>
  <c r="AK126" i="58"/>
  <c r="AH127" i="58"/>
  <c r="AI127" i="58"/>
  <c r="AJ127" i="58"/>
  <c r="AK127" i="58"/>
  <c r="AH128" i="58"/>
  <c r="AI128" i="58"/>
  <c r="AJ128" i="58"/>
  <c r="AK128" i="58" s="1"/>
  <c r="AH129" i="58"/>
  <c r="AI129" i="58"/>
  <c r="AJ129" i="58"/>
  <c r="AK129" i="58"/>
  <c r="AH130" i="58"/>
  <c r="AI130" i="58"/>
  <c r="AJ130" i="58"/>
  <c r="AK130" i="58" s="1"/>
  <c r="AH131" i="58"/>
  <c r="AI131" i="58"/>
  <c r="AJ131" i="58"/>
  <c r="AK131" i="58"/>
  <c r="AH132" i="58"/>
  <c r="AI132" i="58"/>
  <c r="AJ132" i="58"/>
  <c r="AK132" i="58"/>
  <c r="AH133" i="58"/>
  <c r="AI133" i="58"/>
  <c r="AJ133" i="58"/>
  <c r="AK133" i="58" s="1"/>
  <c r="AH134" i="58"/>
  <c r="AI134" i="58"/>
  <c r="AJ134" i="58"/>
  <c r="AK134" i="58"/>
  <c r="AH135" i="58"/>
  <c r="AI135" i="58"/>
  <c r="AJ135" i="58"/>
  <c r="AK135" i="58" s="1"/>
  <c r="AH136" i="58"/>
  <c r="AI136" i="58"/>
  <c r="AJ136" i="58"/>
  <c r="AK136" i="58" s="1"/>
  <c r="AH137" i="58"/>
  <c r="AI137" i="58"/>
  <c r="AJ137" i="58"/>
  <c r="AK137" i="58"/>
  <c r="AH138" i="58"/>
  <c r="AI138" i="58"/>
  <c r="AJ138" i="58"/>
  <c r="AK138" i="58"/>
  <c r="AH139" i="58"/>
  <c r="AI139" i="58"/>
  <c r="AJ139" i="58"/>
  <c r="AK139" i="58" s="1"/>
  <c r="AH140" i="58"/>
  <c r="AI140" i="58"/>
  <c r="AJ140" i="58"/>
  <c r="AK140" i="58" s="1"/>
  <c r="AH141" i="58"/>
  <c r="AI141" i="58"/>
  <c r="AJ141" i="58"/>
  <c r="AK141" i="58"/>
  <c r="AH142" i="58"/>
  <c r="AI142" i="58"/>
  <c r="AJ142" i="58"/>
  <c r="AK142" i="58"/>
  <c r="AH143" i="58"/>
  <c r="AI143" i="58"/>
  <c r="AJ143" i="58"/>
  <c r="AK143" i="58"/>
  <c r="AH144" i="58"/>
  <c r="AI144" i="58"/>
  <c r="AJ144" i="58"/>
  <c r="AK144" i="58"/>
  <c r="AH145" i="58"/>
  <c r="AI145" i="58"/>
  <c r="AJ145" i="58"/>
  <c r="AK145" i="58" s="1"/>
  <c r="AH146" i="58"/>
  <c r="AI146" i="58"/>
  <c r="AJ146" i="58"/>
  <c r="AK146" i="58"/>
  <c r="AH147" i="58"/>
  <c r="AI147" i="58"/>
  <c r="AJ147" i="58"/>
  <c r="AK147" i="58"/>
  <c r="AH148" i="58"/>
  <c r="AI148" i="58"/>
  <c r="AJ148" i="58"/>
  <c r="AK148" i="58"/>
  <c r="AH149" i="58"/>
  <c r="AI149" i="58"/>
  <c r="AJ149" i="58"/>
  <c r="AK149" i="58"/>
  <c r="AH150" i="58"/>
  <c r="AI150" i="58"/>
  <c r="AJ150" i="58"/>
  <c r="AK150" i="58" s="1"/>
  <c r="AH151" i="58"/>
  <c r="AI151" i="58"/>
  <c r="AJ151" i="58"/>
  <c r="AK151" i="58"/>
  <c r="AH152" i="58"/>
  <c r="AI152" i="58"/>
  <c r="AJ152" i="58"/>
  <c r="AK152" i="58" s="1"/>
  <c r="AH153" i="58"/>
  <c r="AI153" i="58"/>
  <c r="AJ153" i="58"/>
  <c r="AK153" i="58"/>
  <c r="AH154" i="58"/>
  <c r="AI154" i="58"/>
  <c r="AJ154" i="58"/>
  <c r="AK154" i="58" s="1"/>
  <c r="AH155" i="58"/>
  <c r="AI155" i="58"/>
  <c r="AJ155" i="58"/>
  <c r="AK155" i="58" s="1"/>
  <c r="AH156" i="58"/>
  <c r="AI156" i="58"/>
  <c r="AJ156" i="58"/>
  <c r="AK156" i="58"/>
  <c r="AH157" i="58"/>
  <c r="AI157" i="58"/>
  <c r="AJ157" i="58"/>
  <c r="AK157" i="58" s="1"/>
  <c r="AH158" i="58"/>
  <c r="AI158" i="58"/>
  <c r="AJ158" i="58"/>
  <c r="AK158" i="58"/>
  <c r="AH159" i="58"/>
  <c r="AI159" i="58"/>
  <c r="AJ159" i="58"/>
  <c r="AK159" i="58"/>
  <c r="AH160" i="58"/>
  <c r="AI160" i="58"/>
  <c r="AJ160" i="58"/>
  <c r="AK160" i="58" s="1"/>
  <c r="AH161" i="58"/>
  <c r="AI161" i="58"/>
  <c r="AJ161" i="58"/>
  <c r="AK161" i="58" s="1"/>
  <c r="AH162" i="58"/>
  <c r="AI162" i="58"/>
  <c r="AJ162" i="58"/>
  <c r="AK162" i="58"/>
  <c r="AH163" i="58"/>
  <c r="AI163" i="58"/>
  <c r="AJ163" i="58"/>
  <c r="AK163" i="58" s="1"/>
  <c r="AH164" i="58"/>
  <c r="AI164" i="58"/>
  <c r="AJ164" i="58"/>
  <c r="AK164" i="58"/>
  <c r="AH165" i="58"/>
  <c r="AI165" i="58"/>
  <c r="AJ165" i="58"/>
  <c r="AK165" i="58" s="1"/>
  <c r="AH166" i="58"/>
  <c r="AI166" i="58"/>
  <c r="AJ166" i="58"/>
  <c r="AK166" i="58" s="1"/>
  <c r="AH167" i="58"/>
  <c r="AI167" i="58"/>
  <c r="AJ167" i="58"/>
  <c r="AK167" i="58"/>
  <c r="AH168" i="58"/>
  <c r="AI168" i="58"/>
  <c r="AJ168" i="58"/>
  <c r="AK168" i="58"/>
  <c r="AH169" i="58"/>
  <c r="AI169" i="58"/>
  <c r="AJ169" i="58"/>
  <c r="AK169" i="58"/>
  <c r="AJ2" i="58"/>
  <c r="AH2" i="58"/>
  <c r="BG53" i="16"/>
  <c r="BH53" i="16"/>
  <c r="BI53" i="16"/>
  <c r="BJ53" i="16"/>
  <c r="BG54" i="16"/>
  <c r="BH54" i="16"/>
  <c r="BI54" i="16"/>
  <c r="BJ54" i="16"/>
  <c r="BG55" i="16"/>
  <c r="BH55" i="16"/>
  <c r="BI55" i="16"/>
  <c r="BJ55" i="16"/>
  <c r="BG52" i="16"/>
  <c r="BH52" i="16"/>
  <c r="BI52" i="16"/>
  <c r="BJ52" i="16"/>
  <c r="BK41" i="16"/>
  <c r="J15" i="16"/>
  <c r="BE15" i="16"/>
  <c r="BK15" i="16"/>
  <c r="AN11" i="55"/>
  <c r="M40" i="16" s="1"/>
  <c r="AH3" i="55"/>
  <c r="AI3" i="55"/>
  <c r="AJ3" i="55"/>
  <c r="AK3" i="55" s="1"/>
  <c r="AH4" i="55"/>
  <c r="AI4" i="55"/>
  <c r="AJ4" i="55"/>
  <c r="AK4" i="55"/>
  <c r="AH5" i="55"/>
  <c r="AI5" i="55"/>
  <c r="AJ5" i="55"/>
  <c r="AK5" i="55" s="1"/>
  <c r="AH6" i="55"/>
  <c r="AI6" i="55"/>
  <c r="AJ6" i="55"/>
  <c r="AK6" i="55"/>
  <c r="AH7" i="55"/>
  <c r="AI7" i="55"/>
  <c r="AJ7" i="55"/>
  <c r="AK7" i="55"/>
  <c r="AH8" i="55"/>
  <c r="AI8" i="55"/>
  <c r="AJ8" i="55"/>
  <c r="AK8" i="55" s="1"/>
  <c r="AH9" i="55"/>
  <c r="AI9" i="55"/>
  <c r="AJ9" i="55"/>
  <c r="AK9" i="55" s="1"/>
  <c r="AH10" i="55"/>
  <c r="AI10" i="55"/>
  <c r="AJ10" i="55"/>
  <c r="AK10" i="55"/>
  <c r="AH11" i="55"/>
  <c r="AI11" i="55"/>
  <c r="AJ11" i="55"/>
  <c r="AK11" i="55"/>
  <c r="AH12" i="55"/>
  <c r="AI12" i="55"/>
  <c r="AJ12" i="55"/>
  <c r="AK12" i="55" s="1"/>
  <c r="AH13" i="55"/>
  <c r="AI13" i="55"/>
  <c r="AJ13" i="55"/>
  <c r="AK13" i="55" s="1"/>
  <c r="AH14" i="55"/>
  <c r="AI14" i="55"/>
  <c r="AJ14" i="55"/>
  <c r="AK14" i="55"/>
  <c r="AH15" i="55"/>
  <c r="AI15" i="55"/>
  <c r="AJ15" i="55"/>
  <c r="AK15" i="55" s="1"/>
  <c r="AH16" i="55"/>
  <c r="AI16" i="55"/>
  <c r="AJ16" i="55"/>
  <c r="AK16" i="55"/>
  <c r="AH17" i="55"/>
  <c r="AI17" i="55"/>
  <c r="AJ17" i="55"/>
  <c r="AK17" i="55"/>
  <c r="AH18" i="55"/>
  <c r="AI18" i="55"/>
  <c r="AJ18" i="55"/>
  <c r="AK18" i="55" s="1"/>
  <c r="AH19" i="55"/>
  <c r="AI19" i="55"/>
  <c r="AJ19" i="55"/>
  <c r="AK19" i="55"/>
  <c r="AH20" i="55"/>
  <c r="AI20" i="55"/>
  <c r="AJ20" i="55"/>
  <c r="AK20" i="55" s="1"/>
  <c r="AH21" i="55"/>
  <c r="AI21" i="55"/>
  <c r="AJ21" i="55"/>
  <c r="AK21" i="55"/>
  <c r="AH22" i="55"/>
  <c r="AI22" i="55"/>
  <c r="AJ22" i="55"/>
  <c r="AK22" i="55"/>
  <c r="AH23" i="55"/>
  <c r="AI23" i="55"/>
  <c r="AJ23" i="55"/>
  <c r="AK23" i="55" s="1"/>
  <c r="AH24" i="55"/>
  <c r="AI24" i="55"/>
  <c r="AJ24" i="55"/>
  <c r="AK24" i="55"/>
  <c r="AH25" i="55"/>
  <c r="AI25" i="55"/>
  <c r="AJ25" i="55"/>
  <c r="AK25" i="55"/>
  <c r="AH26" i="55"/>
  <c r="AI26" i="55"/>
  <c r="AJ26" i="55"/>
  <c r="AK26" i="55" s="1"/>
  <c r="AH27" i="55"/>
  <c r="AI27" i="55"/>
  <c r="AJ27" i="55"/>
  <c r="AK27" i="55"/>
  <c r="AH28" i="55"/>
  <c r="AI28" i="55"/>
  <c r="AJ28" i="55"/>
  <c r="AK28" i="55" s="1"/>
  <c r="AH29" i="55"/>
  <c r="AI29" i="55"/>
  <c r="AJ29" i="55"/>
  <c r="AK29" i="55"/>
  <c r="AH30" i="55"/>
  <c r="AI30" i="55"/>
  <c r="AJ30" i="55"/>
  <c r="AK30" i="55"/>
  <c r="AH31" i="55"/>
  <c r="AI31" i="55"/>
  <c r="AJ31" i="55"/>
  <c r="AK31" i="55" s="1"/>
  <c r="AH32" i="55"/>
  <c r="AI32" i="55"/>
  <c r="AJ32" i="55"/>
  <c r="AK32" i="55"/>
  <c r="AH33" i="55"/>
  <c r="AI33" i="55"/>
  <c r="AJ33" i="55"/>
  <c r="AK33" i="55" s="1"/>
  <c r="AH34" i="55"/>
  <c r="AI34" i="55"/>
  <c r="AJ34" i="55"/>
  <c r="AK34" i="55"/>
  <c r="AH35" i="55"/>
  <c r="AI35" i="55"/>
  <c r="AJ35" i="55"/>
  <c r="AK35" i="55"/>
  <c r="AH36" i="55"/>
  <c r="AI36" i="55"/>
  <c r="AJ36" i="55"/>
  <c r="AK36" i="55" s="1"/>
  <c r="AH37" i="55"/>
  <c r="AI37" i="55"/>
  <c r="AJ37" i="55"/>
  <c r="AK37" i="55"/>
  <c r="AH38" i="55"/>
  <c r="AI38" i="55"/>
  <c r="AJ38" i="55"/>
  <c r="AK38" i="55" s="1"/>
  <c r="AH39" i="55"/>
  <c r="AI39" i="55"/>
  <c r="AJ39" i="55"/>
  <c r="AK39" i="55"/>
  <c r="AH40" i="55"/>
  <c r="AI40" i="55"/>
  <c r="AJ40" i="55"/>
  <c r="AK40" i="55"/>
  <c r="AH41" i="55"/>
  <c r="AI41" i="55"/>
  <c r="AJ41" i="55"/>
  <c r="AK41" i="55" s="1"/>
  <c r="AH42" i="55"/>
  <c r="AI42" i="55"/>
  <c r="AJ42" i="55"/>
  <c r="AK42" i="55" s="1"/>
  <c r="AH43" i="55"/>
  <c r="AI43" i="55"/>
  <c r="AJ43" i="55"/>
  <c r="AK43" i="55" s="1"/>
  <c r="AH44" i="55"/>
  <c r="AI44" i="55"/>
  <c r="AJ44" i="55"/>
  <c r="AK44" i="55"/>
  <c r="AH45" i="55"/>
  <c r="AI45" i="55"/>
  <c r="AJ45" i="55"/>
  <c r="AK45" i="55" s="1"/>
  <c r="AH46" i="55"/>
  <c r="AI46" i="55"/>
  <c r="AJ46" i="55"/>
  <c r="AK46" i="55"/>
  <c r="AH47" i="55"/>
  <c r="AI47" i="55"/>
  <c r="AJ47" i="55"/>
  <c r="AK47" i="55" s="1"/>
  <c r="AH48" i="55"/>
  <c r="AI48" i="55"/>
  <c r="AJ48" i="55"/>
  <c r="AK48" i="55" s="1"/>
  <c r="AH49" i="55"/>
  <c r="AI49" i="55"/>
  <c r="AJ49" i="55"/>
  <c r="AK49" i="55" s="1"/>
  <c r="AH50" i="55"/>
  <c r="AI50" i="55"/>
  <c r="AJ50" i="55"/>
  <c r="AK50" i="55"/>
  <c r="AH51" i="55"/>
  <c r="AI51" i="55"/>
  <c r="AJ51" i="55"/>
  <c r="AK51" i="55"/>
  <c r="AH52" i="55"/>
  <c r="AI52" i="55"/>
  <c r="AJ52" i="55"/>
  <c r="AK52" i="55"/>
  <c r="AH53" i="55"/>
  <c r="AI53" i="55"/>
  <c r="AJ53" i="55"/>
  <c r="AK53" i="55" s="1"/>
  <c r="AH54" i="55"/>
  <c r="AI54" i="55"/>
  <c r="AJ54" i="55"/>
  <c r="AK54" i="55" s="1"/>
  <c r="AH55" i="55"/>
  <c r="AI55" i="55"/>
  <c r="AJ55" i="55"/>
  <c r="AK55" i="55"/>
  <c r="AH56" i="55"/>
  <c r="AI56" i="55"/>
  <c r="AJ56" i="55"/>
  <c r="AK56" i="55"/>
  <c r="AH57" i="55"/>
  <c r="AI57" i="55"/>
  <c r="AJ57" i="55"/>
  <c r="AK57" i="55" s="1"/>
  <c r="AH58" i="55"/>
  <c r="AI58" i="55"/>
  <c r="AJ58" i="55"/>
  <c r="AK58" i="55" s="1"/>
  <c r="AH59" i="55"/>
  <c r="AI59" i="55"/>
  <c r="AJ59" i="55"/>
  <c r="AK59" i="55"/>
  <c r="AH60" i="55"/>
  <c r="AI60" i="55"/>
  <c r="AJ60" i="55"/>
  <c r="AK60" i="55"/>
  <c r="AH61" i="55"/>
  <c r="AI61" i="55"/>
  <c r="AJ61" i="55"/>
  <c r="AK61" i="55"/>
  <c r="AH62" i="55"/>
  <c r="AI62" i="55"/>
  <c r="AJ62" i="55"/>
  <c r="AK62" i="55" s="1"/>
  <c r="AH63" i="55"/>
  <c r="AI63" i="55"/>
  <c r="AJ63" i="55"/>
  <c r="AK63" i="55" s="1"/>
  <c r="AH64" i="55"/>
  <c r="AI64" i="55"/>
  <c r="AJ64" i="55"/>
  <c r="AK64" i="55"/>
  <c r="AH65" i="55"/>
  <c r="AI65" i="55"/>
  <c r="AJ65" i="55"/>
  <c r="AK65" i="55" s="1"/>
  <c r="AH66" i="55"/>
  <c r="AI66" i="55"/>
  <c r="AJ66" i="55"/>
  <c r="AK66" i="55"/>
  <c r="AH67" i="55"/>
  <c r="AI67" i="55"/>
  <c r="AJ67" i="55"/>
  <c r="AK67" i="55"/>
  <c r="AH68" i="55"/>
  <c r="AI68" i="55"/>
  <c r="AJ68" i="55"/>
  <c r="AK68" i="55" s="1"/>
  <c r="AH69" i="55"/>
  <c r="AI69" i="55"/>
  <c r="AJ69" i="55"/>
  <c r="AK69" i="55"/>
  <c r="AH70" i="55"/>
  <c r="AI70" i="55"/>
  <c r="AJ70" i="55"/>
  <c r="AK70" i="55" s="1"/>
  <c r="AH71" i="55"/>
  <c r="AI71" i="55"/>
  <c r="AJ71" i="55"/>
  <c r="AK71" i="55"/>
  <c r="AH72" i="55"/>
  <c r="AI72" i="55"/>
  <c r="AJ72" i="55"/>
  <c r="AK72" i="55"/>
  <c r="AH73" i="55"/>
  <c r="AI73" i="55"/>
  <c r="AJ73" i="55"/>
  <c r="AK73" i="55" s="1"/>
  <c r="AH74" i="55"/>
  <c r="AI74" i="55"/>
  <c r="AJ74" i="55"/>
  <c r="AK74" i="55"/>
  <c r="AH75" i="55"/>
  <c r="AI75" i="55"/>
  <c r="AJ75" i="55"/>
  <c r="AK75" i="55" s="1"/>
  <c r="AH76" i="55"/>
  <c r="AI76" i="55"/>
  <c r="AJ76" i="55"/>
  <c r="AK76" i="55" s="1"/>
  <c r="AH77" i="55"/>
  <c r="AI77" i="55"/>
  <c r="AJ77" i="55"/>
  <c r="AK77" i="55"/>
  <c r="AH78" i="55"/>
  <c r="AI78" i="55"/>
  <c r="AJ78" i="55"/>
  <c r="AK78" i="55" s="1"/>
  <c r="AH79" i="55"/>
  <c r="AI79" i="55"/>
  <c r="AJ79" i="55"/>
  <c r="AK79" i="55" s="1"/>
  <c r="AH80" i="55"/>
  <c r="AI80" i="55"/>
  <c r="AJ80" i="55"/>
  <c r="AK80" i="55"/>
  <c r="AH81" i="55"/>
  <c r="AI81" i="55"/>
  <c r="AJ81" i="55"/>
  <c r="AK81" i="55"/>
  <c r="AH82" i="55"/>
  <c r="AI82" i="55"/>
  <c r="AJ82" i="55"/>
  <c r="AK82" i="55"/>
  <c r="AH83" i="55"/>
  <c r="AI83" i="55"/>
  <c r="AJ83" i="55"/>
  <c r="AK83" i="55" s="1"/>
  <c r="AH84" i="55"/>
  <c r="AI84" i="55"/>
  <c r="AJ84" i="55"/>
  <c r="AK84" i="55" s="1"/>
  <c r="AH85" i="55"/>
  <c r="AI85" i="55"/>
  <c r="AJ85" i="55"/>
  <c r="AK85" i="55"/>
  <c r="AH86" i="55"/>
  <c r="AI86" i="55"/>
  <c r="AJ86" i="55"/>
  <c r="AK86" i="55"/>
  <c r="AH87" i="55"/>
  <c r="AI87" i="55"/>
  <c r="AJ87" i="55"/>
  <c r="AK87" i="55"/>
  <c r="AH88" i="55"/>
  <c r="AI88" i="55"/>
  <c r="AJ88" i="55"/>
  <c r="AK88" i="55" s="1"/>
  <c r="AH89" i="55"/>
  <c r="AI89" i="55"/>
  <c r="AJ89" i="55"/>
  <c r="AK89" i="55"/>
  <c r="AH90" i="55"/>
  <c r="AI90" i="55"/>
  <c r="AJ90" i="55"/>
  <c r="AK90" i="55"/>
  <c r="AH91" i="55"/>
  <c r="AI91" i="55"/>
  <c r="AJ91" i="55"/>
  <c r="AK91" i="55" s="1"/>
  <c r="AH92" i="55"/>
  <c r="AI92" i="55"/>
  <c r="AJ92" i="55"/>
  <c r="AK92" i="55"/>
  <c r="AH93" i="55"/>
  <c r="AI93" i="55"/>
  <c r="AJ93" i="55"/>
  <c r="AK93" i="55" s="1"/>
  <c r="AH94" i="55"/>
  <c r="AI94" i="55"/>
  <c r="AJ94" i="55"/>
  <c r="AK94" i="55" s="1"/>
  <c r="AH95" i="55"/>
  <c r="AI95" i="55"/>
  <c r="AJ95" i="55"/>
  <c r="AK95" i="55"/>
  <c r="AH96" i="55"/>
  <c r="AI96" i="55"/>
  <c r="AJ96" i="55"/>
  <c r="AK96" i="55"/>
  <c r="AH97" i="55"/>
  <c r="AI97" i="55"/>
  <c r="AJ97" i="55"/>
  <c r="AK97" i="55"/>
  <c r="AH98" i="55"/>
  <c r="AI98" i="55"/>
  <c r="AJ98" i="55"/>
  <c r="AK98" i="55" s="1"/>
  <c r="AH99" i="55"/>
  <c r="AI99" i="55"/>
  <c r="AJ99" i="55"/>
  <c r="AK99" i="55" s="1"/>
  <c r="AH100" i="55"/>
  <c r="AI100" i="55"/>
  <c r="AJ100" i="55"/>
  <c r="AK100" i="55" s="1"/>
  <c r="AH101" i="55"/>
  <c r="AI101" i="55"/>
  <c r="AJ101" i="55"/>
  <c r="AK101" i="55"/>
  <c r="AH102" i="55"/>
  <c r="AI102" i="55"/>
  <c r="AJ102" i="55"/>
  <c r="AK102" i="55"/>
  <c r="AH103" i="55"/>
  <c r="AI103" i="55"/>
  <c r="AJ103" i="55"/>
  <c r="AK103" i="55" s="1"/>
  <c r="AH104" i="55"/>
  <c r="AI104" i="55"/>
  <c r="AJ104" i="55"/>
  <c r="AK104" i="55"/>
  <c r="AH105" i="55"/>
  <c r="AI105" i="55"/>
  <c r="AJ105" i="55"/>
  <c r="AK105" i="55" s="1"/>
  <c r="AH106" i="55"/>
  <c r="AI106" i="55"/>
  <c r="AJ106" i="55"/>
  <c r="AK106" i="55"/>
  <c r="AH107" i="55"/>
  <c r="AI107" i="55"/>
  <c r="AJ107" i="55"/>
  <c r="AK107" i="55"/>
  <c r="AH108" i="55"/>
  <c r="AI108" i="55"/>
  <c r="AJ108" i="55"/>
  <c r="AK108" i="55" s="1"/>
  <c r="AH109" i="55"/>
  <c r="AI109" i="55"/>
  <c r="AJ109" i="55"/>
  <c r="AK109" i="55"/>
  <c r="AH110" i="55"/>
  <c r="AI110" i="55"/>
  <c r="AJ110" i="55"/>
  <c r="AK110" i="55"/>
  <c r="AH111" i="55"/>
  <c r="AI111" i="55"/>
  <c r="AJ111" i="55"/>
  <c r="AK111" i="55"/>
  <c r="AH112" i="55"/>
  <c r="AI112" i="55"/>
  <c r="AJ112" i="55"/>
  <c r="AK112" i="55" s="1"/>
  <c r="AH113" i="55"/>
  <c r="AI113" i="55"/>
  <c r="AJ113" i="55"/>
  <c r="AK113" i="55" s="1"/>
  <c r="AH114" i="55"/>
  <c r="AI114" i="55"/>
  <c r="AJ114" i="55"/>
  <c r="AK114" i="55"/>
  <c r="AH115" i="55"/>
  <c r="AI115" i="55"/>
  <c r="AJ115" i="55"/>
  <c r="AK115" i="55" s="1"/>
  <c r="AH116" i="55"/>
  <c r="AI116" i="55"/>
  <c r="AJ116" i="55"/>
  <c r="AK116" i="55"/>
  <c r="AH117" i="55"/>
  <c r="AI117" i="55"/>
  <c r="AJ117" i="55"/>
  <c r="AK117" i="55"/>
  <c r="AH118" i="55"/>
  <c r="AI118" i="55"/>
  <c r="AJ118" i="55"/>
  <c r="AK118" i="55" s="1"/>
  <c r="AH119" i="55"/>
  <c r="AI119" i="55"/>
  <c r="AJ119" i="55"/>
  <c r="AK119" i="55" s="1"/>
  <c r="AH120" i="55"/>
  <c r="AI120" i="55"/>
  <c r="AJ120" i="55"/>
  <c r="AK120" i="55" s="1"/>
  <c r="AH121" i="55"/>
  <c r="AI121" i="55"/>
  <c r="AJ121" i="55"/>
  <c r="AK121" i="55"/>
  <c r="AH122" i="55"/>
  <c r="AI122" i="55"/>
  <c r="AJ122" i="55"/>
  <c r="AK122" i="55"/>
  <c r="AH123" i="55"/>
  <c r="AI123" i="55"/>
  <c r="AJ123" i="55"/>
  <c r="AK123" i="55" s="1"/>
  <c r="AH124" i="55"/>
  <c r="AI124" i="55"/>
  <c r="AJ124" i="55"/>
  <c r="AK124" i="55"/>
  <c r="AH125" i="55"/>
  <c r="AI125" i="55"/>
  <c r="AJ125" i="55"/>
  <c r="AK125" i="55"/>
  <c r="AH126" i="55"/>
  <c r="AI126" i="55"/>
  <c r="AJ126" i="55"/>
  <c r="AK126" i="55" s="1"/>
  <c r="AH127" i="55"/>
  <c r="AI127" i="55"/>
  <c r="AJ127" i="55"/>
  <c r="AK127" i="55"/>
  <c r="AH128" i="55"/>
  <c r="AI128" i="55"/>
  <c r="AJ128" i="55"/>
  <c r="AK128" i="55" s="1"/>
  <c r="AH129" i="55"/>
  <c r="AI129" i="55"/>
  <c r="AJ129" i="55"/>
  <c r="AK129" i="55"/>
  <c r="AH130" i="55"/>
  <c r="AI130" i="55"/>
  <c r="AJ130" i="55"/>
  <c r="AK130" i="55" s="1"/>
  <c r="AH131" i="55"/>
  <c r="AI131" i="55"/>
  <c r="AJ131" i="55"/>
  <c r="AK131" i="55"/>
  <c r="AH132" i="55"/>
  <c r="AI132" i="55"/>
  <c r="AJ132" i="55"/>
  <c r="AK132" i="55"/>
  <c r="AH133" i="55"/>
  <c r="AI133" i="55"/>
  <c r="AJ133" i="55"/>
  <c r="AK133" i="55" s="1"/>
  <c r="AJ2" i="55"/>
  <c r="AK2" i="55" s="1"/>
  <c r="AI2" i="55"/>
  <c r="AH2" i="55"/>
  <c r="BK40" i="16"/>
  <c r="I29" i="16"/>
  <c r="J29" i="16" s="1"/>
  <c r="BE29" i="16"/>
  <c r="BK29" i="16"/>
  <c r="AN11" i="54"/>
  <c r="M39" i="16" s="1"/>
  <c r="AH51" i="54"/>
  <c r="AI51" i="54"/>
  <c r="AJ51" i="54"/>
  <c r="AK51" i="54" s="1"/>
  <c r="AH52" i="54"/>
  <c r="AI52" i="54"/>
  <c r="AJ52" i="54"/>
  <c r="AK52" i="54" s="1"/>
  <c r="AH53" i="54"/>
  <c r="AI53" i="54"/>
  <c r="AJ53" i="54"/>
  <c r="AK53" i="54"/>
  <c r="AH54" i="54"/>
  <c r="AI54" i="54"/>
  <c r="AJ54" i="54"/>
  <c r="AK54" i="54"/>
  <c r="AH55" i="54"/>
  <c r="AI55" i="54"/>
  <c r="AJ55" i="54"/>
  <c r="AK55" i="54"/>
  <c r="AH56" i="54"/>
  <c r="AI56" i="54"/>
  <c r="AJ56" i="54"/>
  <c r="AK56" i="54" s="1"/>
  <c r="AH57" i="54"/>
  <c r="AI57" i="54"/>
  <c r="AJ57" i="54"/>
  <c r="AK57" i="54"/>
  <c r="AH58" i="54"/>
  <c r="AI58" i="54"/>
  <c r="AJ58" i="54"/>
  <c r="AK58" i="54"/>
  <c r="AH59" i="54"/>
  <c r="AI59" i="54"/>
  <c r="AJ59" i="54"/>
  <c r="AK59" i="54"/>
  <c r="AH60" i="54"/>
  <c r="AI60" i="54"/>
  <c r="AJ60" i="54"/>
  <c r="AK60" i="54" s="1"/>
  <c r="AH61" i="54"/>
  <c r="AI61" i="54"/>
  <c r="AJ61" i="54"/>
  <c r="AK61" i="54" s="1"/>
  <c r="AH62" i="54"/>
  <c r="AI62" i="54"/>
  <c r="AJ62" i="54"/>
  <c r="AK62" i="54"/>
  <c r="AH63" i="54"/>
  <c r="AI63" i="54"/>
  <c r="AJ63" i="54"/>
  <c r="AK63" i="54"/>
  <c r="AH64" i="54"/>
  <c r="AI64" i="54"/>
  <c r="AJ64" i="54"/>
  <c r="AK64" i="54"/>
  <c r="AH65" i="54"/>
  <c r="AI65" i="54"/>
  <c r="AJ65" i="54"/>
  <c r="AK65" i="54"/>
  <c r="AH66" i="54"/>
  <c r="AI66" i="54"/>
  <c r="AJ66" i="54"/>
  <c r="AK66" i="54" s="1"/>
  <c r="AH67" i="54"/>
  <c r="AI67" i="54"/>
  <c r="AJ67" i="54"/>
  <c r="AK67" i="54" s="1"/>
  <c r="AH68" i="54"/>
  <c r="AI68" i="54"/>
  <c r="AJ68" i="54"/>
  <c r="AK68" i="54"/>
  <c r="AH69" i="54"/>
  <c r="AI69" i="54"/>
  <c r="AJ69" i="54"/>
  <c r="AK69" i="54"/>
  <c r="AH70" i="54"/>
  <c r="AI70" i="54"/>
  <c r="AJ70" i="54"/>
  <c r="AK70" i="54"/>
  <c r="AH71" i="54"/>
  <c r="AI71" i="54"/>
  <c r="AJ71" i="54"/>
  <c r="AK71" i="54" s="1"/>
  <c r="AH72" i="54"/>
  <c r="AI72" i="54"/>
  <c r="AJ72" i="54"/>
  <c r="AK72" i="54" s="1"/>
  <c r="AH73" i="54"/>
  <c r="AI73" i="54"/>
  <c r="AJ73" i="54"/>
  <c r="AK73" i="54" s="1"/>
  <c r="AH74" i="54"/>
  <c r="AI74" i="54"/>
  <c r="AJ74" i="54"/>
  <c r="AK74" i="54"/>
  <c r="AH75" i="54"/>
  <c r="AI75" i="54"/>
  <c r="AJ75" i="54"/>
  <c r="AK75" i="54"/>
  <c r="AH76" i="54"/>
  <c r="AI76" i="54"/>
  <c r="AJ76" i="54"/>
  <c r="AK76" i="54" s="1"/>
  <c r="AH77" i="54"/>
  <c r="AI77" i="54"/>
  <c r="AJ77" i="54"/>
  <c r="AK77" i="54"/>
  <c r="AH78" i="54"/>
  <c r="AI78" i="54"/>
  <c r="AJ78" i="54"/>
  <c r="AK78" i="54" s="1"/>
  <c r="AH79" i="54"/>
  <c r="AI79" i="54"/>
  <c r="AJ79" i="54"/>
  <c r="AK79" i="54"/>
  <c r="AH80" i="54"/>
  <c r="AI80" i="54"/>
  <c r="AJ80" i="54"/>
  <c r="AK80" i="54"/>
  <c r="AH81" i="54"/>
  <c r="AI81" i="54"/>
  <c r="AJ81" i="54"/>
  <c r="AK81" i="54" s="1"/>
  <c r="AH82" i="54"/>
  <c r="AI82" i="54"/>
  <c r="AJ82" i="54"/>
  <c r="AK82" i="54"/>
  <c r="AH83" i="54"/>
  <c r="AI83" i="54"/>
  <c r="AJ83" i="54"/>
  <c r="AK83" i="54"/>
  <c r="AH84" i="54"/>
  <c r="AI84" i="54"/>
  <c r="AJ84" i="54"/>
  <c r="AK84" i="54"/>
  <c r="AH85" i="54"/>
  <c r="AI85" i="54"/>
  <c r="AJ85" i="54"/>
  <c r="AK85" i="54"/>
  <c r="AH86" i="54"/>
  <c r="AI86" i="54"/>
  <c r="AJ86" i="54"/>
  <c r="AK86" i="54" s="1"/>
  <c r="AH87" i="54"/>
  <c r="AI87" i="54"/>
  <c r="AJ87" i="54"/>
  <c r="AK87" i="54"/>
  <c r="AH88" i="54"/>
  <c r="AI88" i="54"/>
  <c r="AJ88" i="54"/>
  <c r="AK88" i="54" s="1"/>
  <c r="AH89" i="54"/>
  <c r="AI89" i="54"/>
  <c r="AJ89" i="54"/>
  <c r="AK89" i="54"/>
  <c r="AH90" i="54"/>
  <c r="AI90" i="54"/>
  <c r="AJ90" i="54"/>
  <c r="AK90" i="54"/>
  <c r="AH91" i="54"/>
  <c r="AI91" i="54"/>
  <c r="AJ91" i="54"/>
  <c r="AK91" i="54" s="1"/>
  <c r="AH92" i="54"/>
  <c r="AI92" i="54"/>
  <c r="AJ92" i="54"/>
  <c r="AK92" i="54"/>
  <c r="AH93" i="54"/>
  <c r="AI93" i="54"/>
  <c r="AJ93" i="54"/>
  <c r="AK93" i="54"/>
  <c r="AH94" i="54"/>
  <c r="AI94" i="54"/>
  <c r="AJ94" i="54"/>
  <c r="AK94" i="54" s="1"/>
  <c r="AH95" i="54"/>
  <c r="AI95" i="54"/>
  <c r="AJ95" i="54"/>
  <c r="AK95" i="54" s="1"/>
  <c r="AH96" i="54"/>
  <c r="AI96" i="54"/>
  <c r="AJ96" i="54"/>
  <c r="AK96" i="54" s="1"/>
  <c r="AH97" i="54"/>
  <c r="AI97" i="54"/>
  <c r="AJ97" i="54"/>
  <c r="AK97" i="54" s="1"/>
  <c r="AH98" i="54"/>
  <c r="AI98" i="54"/>
  <c r="AJ98" i="54"/>
  <c r="AK98" i="54"/>
  <c r="AH99" i="54"/>
  <c r="AI99" i="54"/>
  <c r="AJ99" i="54"/>
  <c r="AK99" i="54" s="1"/>
  <c r="AH100" i="54"/>
  <c r="AI100" i="54"/>
  <c r="AJ100" i="54"/>
  <c r="AK100" i="54"/>
  <c r="AH101" i="54"/>
  <c r="AI101" i="54"/>
  <c r="AJ101" i="54"/>
  <c r="AK101" i="54" s="1"/>
  <c r="AH102" i="54"/>
  <c r="AI102" i="54"/>
  <c r="AJ102" i="54"/>
  <c r="AK102" i="54"/>
  <c r="AH103" i="54"/>
  <c r="AI103" i="54"/>
  <c r="AJ103" i="54"/>
  <c r="AK103" i="54"/>
  <c r="AH104" i="54"/>
  <c r="AI104" i="54"/>
  <c r="AJ104" i="54"/>
  <c r="AK104" i="54"/>
  <c r="AH105" i="54"/>
  <c r="AI105" i="54"/>
  <c r="AJ105" i="54"/>
  <c r="AK105" i="54"/>
  <c r="AH106" i="54"/>
  <c r="AI106" i="54"/>
  <c r="AJ106" i="54"/>
  <c r="AK106" i="54" s="1"/>
  <c r="AH107" i="54"/>
  <c r="AI107" i="54"/>
  <c r="AJ107" i="54"/>
  <c r="AK107" i="54"/>
  <c r="AH108" i="54"/>
  <c r="AI108" i="54"/>
  <c r="AJ108" i="54"/>
  <c r="AK108" i="54"/>
  <c r="AH109" i="54"/>
  <c r="AI109" i="54"/>
  <c r="AJ109" i="54"/>
  <c r="AK109" i="54"/>
  <c r="AH110" i="54"/>
  <c r="AI110" i="54"/>
  <c r="AJ110" i="54"/>
  <c r="AK110" i="54" s="1"/>
  <c r="AH111" i="54"/>
  <c r="AI111" i="54"/>
  <c r="AJ111" i="54"/>
  <c r="AK111" i="54" s="1"/>
  <c r="AH112" i="54"/>
  <c r="AI112" i="54"/>
  <c r="AJ112" i="54"/>
  <c r="AK112" i="54"/>
  <c r="AH113" i="54"/>
  <c r="AI113" i="54"/>
  <c r="AJ113" i="54"/>
  <c r="AK113" i="54"/>
  <c r="AH114" i="54"/>
  <c r="AI114" i="54"/>
  <c r="AJ114" i="54"/>
  <c r="AK114" i="54"/>
  <c r="AH115" i="54"/>
  <c r="AI115" i="54"/>
  <c r="AJ115" i="54"/>
  <c r="AK115" i="54" s="1"/>
  <c r="AH116" i="54"/>
  <c r="AI116" i="54"/>
  <c r="AJ116" i="54"/>
  <c r="AK116" i="54" s="1"/>
  <c r="AH117" i="54"/>
  <c r="AI117" i="54"/>
  <c r="AJ117" i="54"/>
  <c r="AK117" i="54" s="1"/>
  <c r="AH118" i="54"/>
  <c r="AI118" i="54"/>
  <c r="AJ118" i="54"/>
  <c r="AK118" i="54" s="1"/>
  <c r="AH119" i="54"/>
  <c r="AI119" i="54"/>
  <c r="AJ119" i="54"/>
  <c r="AK119" i="54"/>
  <c r="AH120" i="54"/>
  <c r="AI120" i="54"/>
  <c r="AJ120" i="54"/>
  <c r="AK120" i="54"/>
  <c r="AH121" i="54"/>
  <c r="AI121" i="54"/>
  <c r="AJ121" i="54"/>
  <c r="AK121" i="54" s="1"/>
  <c r="AH122" i="54"/>
  <c r="AI122" i="54"/>
  <c r="AJ122" i="54"/>
  <c r="AK122" i="54"/>
  <c r="AH123" i="54"/>
  <c r="AI123" i="54"/>
  <c r="AJ123" i="54"/>
  <c r="AK123" i="54"/>
  <c r="AH124" i="54"/>
  <c r="AI124" i="54"/>
  <c r="AJ124" i="54"/>
  <c r="AK124" i="54"/>
  <c r="AH125" i="54"/>
  <c r="AI125" i="54"/>
  <c r="AJ125" i="54"/>
  <c r="AK125" i="54"/>
  <c r="AH126" i="54"/>
  <c r="AI126" i="54"/>
  <c r="AJ126" i="54"/>
  <c r="AK126" i="54" s="1"/>
  <c r="AH127" i="54"/>
  <c r="AI127" i="54"/>
  <c r="AJ127" i="54"/>
  <c r="AK127" i="54"/>
  <c r="AH128" i="54"/>
  <c r="AI128" i="54"/>
  <c r="AJ128" i="54"/>
  <c r="AK128" i="54"/>
  <c r="AH129" i="54"/>
  <c r="AI129" i="54"/>
  <c r="AJ129" i="54"/>
  <c r="AK129" i="54"/>
  <c r="AH130" i="54"/>
  <c r="AI130" i="54"/>
  <c r="AJ130" i="54"/>
  <c r="AK130" i="54"/>
  <c r="AH131" i="54"/>
  <c r="AI131" i="54"/>
  <c r="AJ131" i="54"/>
  <c r="AK131" i="54" s="1"/>
  <c r="AH132" i="54"/>
  <c r="AI132" i="54"/>
  <c r="AJ132" i="54"/>
  <c r="AK132" i="54"/>
  <c r="AH133" i="54"/>
  <c r="AI133" i="54"/>
  <c r="AJ133" i="54"/>
  <c r="AK133" i="54" s="1"/>
  <c r="AH134" i="54"/>
  <c r="AI134" i="54"/>
  <c r="AJ134" i="54"/>
  <c r="AK134" i="54"/>
  <c r="AH135" i="54"/>
  <c r="AI135" i="54"/>
  <c r="AJ135" i="54"/>
  <c r="AK135" i="54"/>
  <c r="AH136" i="54"/>
  <c r="AI136" i="54"/>
  <c r="AJ136" i="54"/>
  <c r="AK136" i="54" s="1"/>
  <c r="AH137" i="54"/>
  <c r="AI137" i="54"/>
  <c r="AJ137" i="54"/>
  <c r="AK137" i="54" s="1"/>
  <c r="AH138" i="54"/>
  <c r="AI138" i="54"/>
  <c r="AJ138" i="54"/>
  <c r="AK138" i="54"/>
  <c r="AH139" i="54"/>
  <c r="AI139" i="54"/>
  <c r="AJ139" i="54"/>
  <c r="AK139" i="54" s="1"/>
  <c r="AH140" i="54"/>
  <c r="AI140" i="54"/>
  <c r="AJ140" i="54"/>
  <c r="AK140" i="54"/>
  <c r="AH141" i="54"/>
  <c r="AI141" i="54"/>
  <c r="AJ141" i="54"/>
  <c r="AK141" i="54" s="1"/>
  <c r="AH142" i="54"/>
  <c r="AI142" i="54"/>
  <c r="AJ142" i="54"/>
  <c r="AK142" i="54" s="1"/>
  <c r="AH143" i="54"/>
  <c r="AI143" i="54"/>
  <c r="AJ143" i="54"/>
  <c r="AK143" i="54"/>
  <c r="AH144" i="54"/>
  <c r="AI144" i="54"/>
  <c r="AJ144" i="54"/>
  <c r="AK144" i="54"/>
  <c r="AH145" i="54"/>
  <c r="AI145" i="54"/>
  <c r="AJ145" i="54"/>
  <c r="AK145" i="54"/>
  <c r="AH146" i="54"/>
  <c r="AI146" i="54"/>
  <c r="AJ146" i="54"/>
  <c r="AK146" i="54" s="1"/>
  <c r="AH147" i="54"/>
  <c r="AI147" i="54"/>
  <c r="AJ147" i="54"/>
  <c r="AK147" i="54"/>
  <c r="AH148" i="54"/>
  <c r="AI148" i="54"/>
  <c r="AJ148" i="54"/>
  <c r="AK148" i="54"/>
  <c r="BK39" i="16"/>
  <c r="AH3" i="54"/>
  <c r="AI3" i="54"/>
  <c r="AJ3" i="54"/>
  <c r="AK3" i="54" s="1"/>
  <c r="AH4" i="54"/>
  <c r="AI4" i="54"/>
  <c r="AJ4" i="54"/>
  <c r="AK4" i="54"/>
  <c r="AH5" i="54"/>
  <c r="AI5" i="54"/>
  <c r="AJ5" i="54"/>
  <c r="AK5" i="54"/>
  <c r="AH6" i="54"/>
  <c r="AI6" i="54"/>
  <c r="AJ6" i="54"/>
  <c r="AK6" i="54"/>
  <c r="AH7" i="54"/>
  <c r="AI7" i="54"/>
  <c r="AJ7" i="54"/>
  <c r="AK7" i="54" s="1"/>
  <c r="AH8" i="54"/>
  <c r="AI8" i="54"/>
  <c r="AJ8" i="54"/>
  <c r="AK8" i="54" s="1"/>
  <c r="AH9" i="54"/>
  <c r="AI9" i="54"/>
  <c r="AJ9" i="54"/>
  <c r="AK9" i="54" s="1"/>
  <c r="AH10" i="54"/>
  <c r="AI10" i="54"/>
  <c r="AJ10" i="54"/>
  <c r="AK10" i="54"/>
  <c r="AH11" i="54"/>
  <c r="AI11" i="54"/>
  <c r="AJ11" i="54"/>
  <c r="AK11" i="54"/>
  <c r="AH12" i="54"/>
  <c r="AI12" i="54"/>
  <c r="AJ12" i="54"/>
  <c r="AK12" i="54" s="1"/>
  <c r="AH13" i="54"/>
  <c r="AI13" i="54"/>
  <c r="AJ13" i="54"/>
  <c r="AK13" i="54" s="1"/>
  <c r="AH14" i="54"/>
  <c r="AI14" i="54"/>
  <c r="AJ14" i="54"/>
  <c r="AK14" i="54"/>
  <c r="AH15" i="54"/>
  <c r="AI15" i="54"/>
  <c r="AJ15" i="54"/>
  <c r="AK15" i="54" s="1"/>
  <c r="AH16" i="54"/>
  <c r="AI16" i="54"/>
  <c r="AJ16" i="54"/>
  <c r="AK16" i="54"/>
  <c r="AH17" i="54"/>
  <c r="AI17" i="54"/>
  <c r="AJ17" i="54"/>
  <c r="AK17" i="54" s="1"/>
  <c r="AH18" i="54"/>
  <c r="AI18" i="54"/>
  <c r="AJ18" i="54"/>
  <c r="AK18" i="54" s="1"/>
  <c r="AH19" i="54"/>
  <c r="AI19" i="54"/>
  <c r="AJ19" i="54"/>
  <c r="AK19" i="54"/>
  <c r="AH20" i="54"/>
  <c r="AI20" i="54"/>
  <c r="AJ20" i="54"/>
  <c r="AK20" i="54" s="1"/>
  <c r="AH21" i="54"/>
  <c r="AI21" i="54"/>
  <c r="AJ21" i="54"/>
  <c r="AK21" i="54"/>
  <c r="AH22" i="54"/>
  <c r="AI22" i="54"/>
  <c r="AJ22" i="54"/>
  <c r="AK22" i="54" s="1"/>
  <c r="AH23" i="54"/>
  <c r="AI23" i="54"/>
  <c r="AJ23" i="54"/>
  <c r="AK23" i="54" s="1"/>
  <c r="AH24" i="54"/>
  <c r="AI24" i="54"/>
  <c r="AJ24" i="54"/>
  <c r="AK24" i="54" s="1"/>
  <c r="AH25" i="54"/>
  <c r="AI25" i="54"/>
  <c r="AJ25" i="54"/>
  <c r="AK25" i="54"/>
  <c r="AH26" i="54"/>
  <c r="AI26" i="54"/>
  <c r="AJ26" i="54"/>
  <c r="AK26" i="54"/>
  <c r="AH27" i="54"/>
  <c r="AI27" i="54"/>
  <c r="AJ27" i="54"/>
  <c r="AK27" i="54" s="1"/>
  <c r="AH28" i="54"/>
  <c r="AI28" i="54"/>
  <c r="AJ28" i="54"/>
  <c r="AK28" i="54" s="1"/>
  <c r="AH29" i="54"/>
  <c r="AI29" i="54"/>
  <c r="AJ29" i="54"/>
  <c r="AK29" i="54"/>
  <c r="AH30" i="54"/>
  <c r="AI30" i="54"/>
  <c r="AJ30" i="54"/>
  <c r="AK30" i="54"/>
  <c r="AH31" i="54"/>
  <c r="AI31" i="54"/>
  <c r="AJ31" i="54"/>
  <c r="AK31" i="54" s="1"/>
  <c r="AH32" i="54"/>
  <c r="AI32" i="54"/>
  <c r="AJ32" i="54"/>
  <c r="AK32" i="54" s="1"/>
  <c r="AH33" i="54"/>
  <c r="AI33" i="54"/>
  <c r="AJ33" i="54"/>
  <c r="AK33" i="54" s="1"/>
  <c r="AH34" i="54"/>
  <c r="AI34" i="54"/>
  <c r="AJ34" i="54"/>
  <c r="AK34" i="54"/>
  <c r="AH35" i="54"/>
  <c r="AI35" i="54"/>
  <c r="AJ35" i="54"/>
  <c r="AK35" i="54" s="1"/>
  <c r="AH36" i="54"/>
  <c r="AI36" i="54"/>
  <c r="AJ36" i="54"/>
  <c r="AK36" i="54"/>
  <c r="AH37" i="54"/>
  <c r="AI37" i="54"/>
  <c r="AJ37" i="54"/>
  <c r="AK37" i="54" s="1"/>
  <c r="AH38" i="54"/>
  <c r="AI38" i="54"/>
  <c r="AJ38" i="54"/>
  <c r="AK38" i="54" s="1"/>
  <c r="AH39" i="54"/>
  <c r="AI39" i="54"/>
  <c r="AJ39" i="54"/>
  <c r="AK39" i="54"/>
  <c r="AH40" i="54"/>
  <c r="AI40" i="54"/>
  <c r="AJ40" i="54"/>
  <c r="AK40" i="54"/>
  <c r="AH41" i="54"/>
  <c r="AI41" i="54"/>
  <c r="AJ41" i="54"/>
  <c r="AK41" i="54" s="1"/>
  <c r="AH42" i="54"/>
  <c r="AI42" i="54"/>
  <c r="AJ42" i="54"/>
  <c r="AK42" i="54" s="1"/>
  <c r="AH43" i="54"/>
  <c r="AI43" i="54"/>
  <c r="AJ43" i="54"/>
  <c r="AK43" i="54" s="1"/>
  <c r="AH44" i="54"/>
  <c r="AI44" i="54"/>
  <c r="AJ44" i="54"/>
  <c r="AK44" i="54" s="1"/>
  <c r="AH45" i="54"/>
  <c r="AI45" i="54"/>
  <c r="AJ45" i="54"/>
  <c r="AK45" i="54"/>
  <c r="AH46" i="54"/>
  <c r="AI46" i="54"/>
  <c r="AJ46" i="54"/>
  <c r="AK46" i="54" s="1"/>
  <c r="AH47" i="54"/>
  <c r="AI47" i="54"/>
  <c r="AJ47" i="54"/>
  <c r="AK47" i="54" s="1"/>
  <c r="AH48" i="54"/>
  <c r="AI48" i="54"/>
  <c r="AJ48" i="54"/>
  <c r="AK48" i="54" s="1"/>
  <c r="AH49" i="54"/>
  <c r="AI49" i="54"/>
  <c r="AJ49" i="54"/>
  <c r="AK49" i="54"/>
  <c r="AH50" i="54"/>
  <c r="AI50" i="54"/>
  <c r="AJ50" i="54"/>
  <c r="AK50" i="54" s="1"/>
  <c r="AJ2" i="54"/>
  <c r="AK2" i="54" s="1"/>
  <c r="AI2" i="54"/>
  <c r="AH2" i="54"/>
  <c r="J39" i="16"/>
  <c r="AN11" i="53"/>
  <c r="M38" i="16" s="1"/>
  <c r="AH3" i="53"/>
  <c r="AI3" i="53"/>
  <c r="AJ3" i="53"/>
  <c r="AK3" i="53"/>
  <c r="AH4" i="53"/>
  <c r="AI4" i="53"/>
  <c r="AJ4" i="53"/>
  <c r="AK4" i="53" s="1"/>
  <c r="AH5" i="53"/>
  <c r="AI5" i="53"/>
  <c r="AJ5" i="53"/>
  <c r="AK5" i="53"/>
  <c r="AH6" i="53"/>
  <c r="AI6" i="53"/>
  <c r="AJ6" i="53"/>
  <c r="AK6" i="53" s="1"/>
  <c r="AH7" i="53"/>
  <c r="AI7" i="53"/>
  <c r="AJ7" i="53"/>
  <c r="AK7" i="53"/>
  <c r="AH8" i="53"/>
  <c r="AI8" i="53"/>
  <c r="AJ8" i="53"/>
  <c r="AK8" i="53"/>
  <c r="AH9" i="53"/>
  <c r="AI9" i="53"/>
  <c r="AJ9" i="53"/>
  <c r="AK9" i="53" s="1"/>
  <c r="AH10" i="53"/>
  <c r="AI10" i="53"/>
  <c r="AJ10" i="53"/>
  <c r="AK10" i="53" s="1"/>
  <c r="AH11" i="53"/>
  <c r="AI11" i="53"/>
  <c r="AJ11" i="53"/>
  <c r="AK11" i="53"/>
  <c r="AH12" i="53"/>
  <c r="AI12" i="53"/>
  <c r="AJ12" i="53"/>
  <c r="AK12" i="53" s="1"/>
  <c r="AH13" i="53"/>
  <c r="AI13" i="53"/>
  <c r="AJ13" i="53"/>
  <c r="AK13" i="53"/>
  <c r="AH14" i="53"/>
  <c r="AI14" i="53"/>
  <c r="AJ14" i="53"/>
  <c r="AK14" i="53" s="1"/>
  <c r="AH15" i="53"/>
  <c r="AI15" i="53"/>
  <c r="AJ15" i="53"/>
  <c r="AK15" i="53" s="1"/>
  <c r="AH16" i="53"/>
  <c r="AI16" i="53"/>
  <c r="AJ16" i="53"/>
  <c r="AK16" i="53"/>
  <c r="AH17" i="53"/>
  <c r="AI17" i="53"/>
  <c r="AJ17" i="53"/>
  <c r="AK17" i="53"/>
  <c r="AH18" i="53"/>
  <c r="AI18" i="53"/>
  <c r="AJ18" i="53"/>
  <c r="AK18" i="53"/>
  <c r="AH19" i="53"/>
  <c r="AI19" i="53"/>
  <c r="AJ19" i="53"/>
  <c r="AK19" i="53" s="1"/>
  <c r="AH20" i="53"/>
  <c r="AI20" i="53"/>
  <c r="AJ20" i="53"/>
  <c r="AK20" i="53" s="1"/>
  <c r="AH21" i="53"/>
  <c r="AI21" i="53"/>
  <c r="AJ21" i="53"/>
  <c r="AK21" i="53"/>
  <c r="AH22" i="53"/>
  <c r="AI22" i="53"/>
  <c r="AJ22" i="53"/>
  <c r="AK22" i="53"/>
  <c r="AH23" i="53"/>
  <c r="AI23" i="53"/>
  <c r="AJ23" i="53"/>
  <c r="AK23" i="53" s="1"/>
  <c r="AH24" i="53"/>
  <c r="AI24" i="53"/>
  <c r="AJ24" i="53"/>
  <c r="AK24" i="53" s="1"/>
  <c r="AH25" i="53"/>
  <c r="AI25" i="53"/>
  <c r="AJ25" i="53"/>
  <c r="AK25" i="53"/>
  <c r="AH26" i="53"/>
  <c r="AI26" i="53"/>
  <c r="AJ26" i="53"/>
  <c r="AK26" i="53" s="1"/>
  <c r="AH27" i="53"/>
  <c r="AI27" i="53"/>
  <c r="AJ27" i="53"/>
  <c r="AK27" i="53"/>
  <c r="AH28" i="53"/>
  <c r="AI28" i="53"/>
  <c r="AJ28" i="53"/>
  <c r="AK28" i="53"/>
  <c r="AH29" i="53"/>
  <c r="AI29" i="53"/>
  <c r="AJ29" i="53"/>
  <c r="AK29" i="53" s="1"/>
  <c r="AH30" i="53"/>
  <c r="AI30" i="53"/>
  <c r="AJ30" i="53"/>
  <c r="AK30" i="53"/>
  <c r="AH31" i="53"/>
  <c r="AI31" i="53"/>
  <c r="AJ31" i="53"/>
  <c r="AK31" i="53" s="1"/>
  <c r="AH32" i="53"/>
  <c r="AI32" i="53"/>
  <c r="AJ32" i="53"/>
  <c r="AK32" i="53"/>
  <c r="AH33" i="53"/>
  <c r="AI33" i="53"/>
  <c r="AJ33" i="53"/>
  <c r="AK33" i="53" s="1"/>
  <c r="AH34" i="53"/>
  <c r="AI34" i="53"/>
  <c r="AJ34" i="53"/>
  <c r="AK34" i="53" s="1"/>
  <c r="AH35" i="53"/>
  <c r="AI35" i="53"/>
  <c r="AJ35" i="53"/>
  <c r="AK35" i="53"/>
  <c r="AH36" i="53"/>
  <c r="AI36" i="53"/>
  <c r="AJ36" i="53"/>
  <c r="AK36" i="53" s="1"/>
  <c r="AH37" i="53"/>
  <c r="AI37" i="53"/>
  <c r="AJ37" i="53"/>
  <c r="AK37" i="53" s="1"/>
  <c r="AH38" i="53"/>
  <c r="AI38" i="53"/>
  <c r="AJ38" i="53"/>
  <c r="AK38" i="53"/>
  <c r="AH39" i="53"/>
  <c r="AI39" i="53"/>
  <c r="AJ39" i="53"/>
  <c r="AK39" i="53" s="1"/>
  <c r="AH40" i="53"/>
  <c r="AI40" i="53"/>
  <c r="AJ40" i="53"/>
  <c r="AK40" i="53"/>
  <c r="AH41" i="53"/>
  <c r="AI41" i="53"/>
  <c r="AJ41" i="53"/>
  <c r="AK41" i="53" s="1"/>
  <c r="AH42" i="53"/>
  <c r="AI42" i="53"/>
  <c r="AJ42" i="53"/>
  <c r="AK42" i="53"/>
  <c r="AH43" i="53"/>
  <c r="AI43" i="53"/>
  <c r="AJ43" i="53"/>
  <c r="AK43" i="53"/>
  <c r="AH44" i="53"/>
  <c r="AI44" i="53"/>
  <c r="AJ44" i="53"/>
  <c r="AK44" i="53" s="1"/>
  <c r="AH45" i="53"/>
  <c r="AI45" i="53"/>
  <c r="AJ45" i="53"/>
  <c r="AK45" i="53"/>
  <c r="AH46" i="53"/>
  <c r="AI46" i="53"/>
  <c r="AJ46" i="53"/>
  <c r="AK46" i="53"/>
  <c r="AH47" i="53"/>
  <c r="AI47" i="53"/>
  <c r="AJ47" i="53"/>
  <c r="AK47" i="53"/>
  <c r="AH48" i="53"/>
  <c r="AI48" i="53"/>
  <c r="AJ48" i="53"/>
  <c r="AK48" i="53" s="1"/>
  <c r="AH49" i="53"/>
  <c r="AI49" i="53"/>
  <c r="AJ49" i="53"/>
  <c r="AK49" i="53" s="1"/>
  <c r="AH50" i="53"/>
  <c r="AI50" i="53"/>
  <c r="AJ50" i="53"/>
  <c r="AK50" i="53"/>
  <c r="AH51" i="53"/>
  <c r="AI51" i="53"/>
  <c r="AJ51" i="53"/>
  <c r="AK51" i="53"/>
  <c r="AH52" i="53"/>
  <c r="AI52" i="53"/>
  <c r="AJ52" i="53"/>
  <c r="AK52" i="53" s="1"/>
  <c r="AH53" i="53"/>
  <c r="AI53" i="53"/>
  <c r="AJ53" i="53"/>
  <c r="AK53" i="53"/>
  <c r="AH54" i="53"/>
  <c r="AI54" i="53"/>
  <c r="AJ54" i="53"/>
  <c r="AK54" i="53" s="1"/>
  <c r="AH55" i="53"/>
  <c r="AI55" i="53"/>
  <c r="AJ55" i="53"/>
  <c r="AK55" i="53"/>
  <c r="AH56" i="53"/>
  <c r="AI56" i="53"/>
  <c r="AJ56" i="53"/>
  <c r="AK56" i="53" s="1"/>
  <c r="AH57" i="53"/>
  <c r="AI57" i="53"/>
  <c r="AJ57" i="53"/>
  <c r="AK57" i="53" s="1"/>
  <c r="AH58" i="53"/>
  <c r="AI58" i="53"/>
  <c r="AJ58" i="53"/>
  <c r="AK58" i="53"/>
  <c r="AH59" i="53"/>
  <c r="AI59" i="53"/>
  <c r="AJ59" i="53"/>
  <c r="AK59" i="53" s="1"/>
  <c r="AH60" i="53"/>
  <c r="AI60" i="53"/>
  <c r="AJ60" i="53"/>
  <c r="AK60" i="53"/>
  <c r="AH61" i="53"/>
  <c r="AI61" i="53"/>
  <c r="AJ61" i="53"/>
  <c r="AK61" i="53"/>
  <c r="AH62" i="53"/>
  <c r="AI62" i="53"/>
  <c r="AJ62" i="53"/>
  <c r="AK62" i="53" s="1"/>
  <c r="AH63" i="53"/>
  <c r="AI63" i="53"/>
  <c r="AJ63" i="53"/>
  <c r="AK63" i="53"/>
  <c r="AH64" i="53"/>
  <c r="AI64" i="53"/>
  <c r="AJ64" i="53"/>
  <c r="AK64" i="53" s="1"/>
  <c r="AH65" i="53"/>
  <c r="AI65" i="53"/>
  <c r="AJ65" i="53"/>
  <c r="AK65" i="53"/>
  <c r="AH66" i="53"/>
  <c r="AI66" i="53"/>
  <c r="AJ66" i="53"/>
  <c r="AK66" i="53"/>
  <c r="AH67" i="53"/>
  <c r="AI67" i="53"/>
  <c r="AJ67" i="53"/>
  <c r="AK67" i="53" s="1"/>
  <c r="AH68" i="53"/>
  <c r="AI68" i="53"/>
  <c r="AJ68" i="53"/>
  <c r="AK68" i="53"/>
  <c r="AH69" i="53"/>
  <c r="AI69" i="53"/>
  <c r="AJ69" i="53"/>
  <c r="AK69" i="53" s="1"/>
  <c r="AH70" i="53"/>
  <c r="AI70" i="53"/>
  <c r="AJ70" i="53"/>
  <c r="AK70" i="53" s="1"/>
  <c r="AH71" i="53"/>
  <c r="AI71" i="53"/>
  <c r="AJ71" i="53"/>
  <c r="AK71" i="53"/>
  <c r="AH72" i="53"/>
  <c r="AI72" i="53"/>
  <c r="AJ72" i="53"/>
  <c r="AK72" i="53"/>
  <c r="AH73" i="53"/>
  <c r="AI73" i="53"/>
  <c r="AJ73" i="53"/>
  <c r="AK73" i="53" s="1"/>
  <c r="AH74" i="53"/>
  <c r="AI74" i="53"/>
  <c r="AJ74" i="53"/>
  <c r="AK74" i="53" s="1"/>
  <c r="AH75" i="53"/>
  <c r="AI75" i="53"/>
  <c r="AJ75" i="53"/>
  <c r="AK75" i="53"/>
  <c r="AH76" i="53"/>
  <c r="AI76" i="53"/>
  <c r="AJ76" i="53"/>
  <c r="AK76" i="53"/>
  <c r="AH77" i="53"/>
  <c r="AI77" i="53"/>
  <c r="AJ77" i="53"/>
  <c r="AK77" i="53"/>
  <c r="AH78" i="53"/>
  <c r="AI78" i="53"/>
  <c r="AJ78" i="53"/>
  <c r="AK78" i="53" s="1"/>
  <c r="AH79" i="53"/>
  <c r="AI79" i="53"/>
  <c r="AJ79" i="53"/>
  <c r="AK79" i="53" s="1"/>
  <c r="AH80" i="53"/>
  <c r="AI80" i="53"/>
  <c r="AJ80" i="53"/>
  <c r="AK80" i="53"/>
  <c r="AH81" i="53"/>
  <c r="AI81" i="53"/>
  <c r="AJ81" i="53"/>
  <c r="AK81" i="53" s="1"/>
  <c r="AH82" i="53"/>
  <c r="AI82" i="53"/>
  <c r="AJ82" i="53"/>
  <c r="AK82" i="53"/>
  <c r="AH83" i="53"/>
  <c r="AI83" i="53"/>
  <c r="AJ83" i="53"/>
  <c r="AK83" i="53" s="1"/>
  <c r="AH84" i="53"/>
  <c r="AI84" i="53"/>
  <c r="AJ84" i="53"/>
  <c r="AK84" i="53" s="1"/>
  <c r="AH85" i="53"/>
  <c r="AI85" i="53"/>
  <c r="AJ85" i="53"/>
  <c r="AK85" i="53"/>
  <c r="AH86" i="53"/>
  <c r="AI86" i="53"/>
  <c r="AJ86" i="53"/>
  <c r="AK86" i="53"/>
  <c r="AH87" i="53"/>
  <c r="AI87" i="53"/>
  <c r="AJ87" i="53"/>
  <c r="AK87" i="53"/>
  <c r="AH88" i="53"/>
  <c r="AI88" i="53"/>
  <c r="AJ88" i="53"/>
  <c r="AK88" i="53" s="1"/>
  <c r="AH89" i="53"/>
  <c r="AI89" i="53"/>
  <c r="AJ89" i="53"/>
  <c r="AK89" i="53" s="1"/>
  <c r="AH90" i="53"/>
  <c r="AI90" i="53"/>
  <c r="AJ90" i="53"/>
  <c r="AK90" i="53"/>
  <c r="AH91" i="53"/>
  <c r="AI91" i="53"/>
  <c r="AJ91" i="53"/>
  <c r="AK91" i="53" s="1"/>
  <c r="AH92" i="53"/>
  <c r="AI92" i="53"/>
  <c r="AJ92" i="53"/>
  <c r="AK92" i="53" s="1"/>
  <c r="AH93" i="53"/>
  <c r="AI93" i="53"/>
  <c r="AJ93" i="53"/>
  <c r="AK93" i="53"/>
  <c r="AH94" i="53"/>
  <c r="AI94" i="53"/>
  <c r="AJ94" i="53"/>
  <c r="AK94" i="53" s="1"/>
  <c r="AH95" i="53"/>
  <c r="AI95" i="53"/>
  <c r="AJ95" i="53"/>
  <c r="AK95" i="53"/>
  <c r="AH96" i="53"/>
  <c r="AI96" i="53"/>
  <c r="AJ96" i="53"/>
  <c r="AK96" i="53"/>
  <c r="AH97" i="53"/>
  <c r="AI97" i="53"/>
  <c r="AJ97" i="53"/>
  <c r="AK97" i="53" s="1"/>
  <c r="AH98" i="53"/>
  <c r="AI98" i="53"/>
  <c r="AJ98" i="53"/>
  <c r="AK98" i="53"/>
  <c r="AH99" i="53"/>
  <c r="AI99" i="53"/>
  <c r="AJ99" i="53"/>
  <c r="AK99" i="53" s="1"/>
  <c r="AH100" i="53"/>
  <c r="AI100" i="53"/>
  <c r="AJ100" i="53"/>
  <c r="AK100" i="53"/>
  <c r="AH101" i="53"/>
  <c r="AI101" i="53"/>
  <c r="AJ101" i="53"/>
  <c r="AK101" i="53"/>
  <c r="AH102" i="53"/>
  <c r="AI102" i="53"/>
  <c r="AJ102" i="53"/>
  <c r="AK102" i="53"/>
  <c r="AH103" i="53"/>
  <c r="AI103" i="53"/>
  <c r="AJ103" i="53"/>
  <c r="AK103" i="53"/>
  <c r="AH104" i="53"/>
  <c r="AI104" i="53"/>
  <c r="AJ104" i="53"/>
  <c r="AK104" i="53" s="1"/>
  <c r="AH105" i="53"/>
  <c r="AI105" i="53"/>
  <c r="AJ105" i="53"/>
  <c r="AK105" i="53" s="1"/>
  <c r="AH106" i="53"/>
  <c r="AI106" i="53"/>
  <c r="AJ106" i="53"/>
  <c r="AK106" i="53"/>
  <c r="AH107" i="53"/>
  <c r="AI107" i="53"/>
  <c r="AJ107" i="53"/>
  <c r="AK107" i="53"/>
  <c r="AH108" i="53"/>
  <c r="AI108" i="53"/>
  <c r="AJ108" i="53"/>
  <c r="AK108" i="53"/>
  <c r="AH109" i="53"/>
  <c r="AI109" i="53"/>
  <c r="AJ109" i="53"/>
  <c r="AK109" i="53" s="1"/>
  <c r="AH110" i="53"/>
  <c r="AI110" i="53"/>
  <c r="AJ110" i="53"/>
  <c r="AK110" i="53" s="1"/>
  <c r="AH111" i="53"/>
  <c r="AI111" i="53"/>
  <c r="AJ111" i="53"/>
  <c r="AK111" i="53"/>
  <c r="AH112" i="53"/>
  <c r="AI112" i="53"/>
  <c r="AJ112" i="53"/>
  <c r="AK112" i="53" s="1"/>
  <c r="AH113" i="53"/>
  <c r="AI113" i="53"/>
  <c r="AJ113" i="53"/>
  <c r="AK113" i="53"/>
  <c r="AH114" i="53"/>
  <c r="AI114" i="53"/>
  <c r="AJ114" i="53"/>
  <c r="AK114" i="53" s="1"/>
  <c r="AH115" i="53"/>
  <c r="AI115" i="53"/>
  <c r="AJ115" i="53"/>
  <c r="AK115" i="53"/>
  <c r="AH116" i="53"/>
  <c r="AI116" i="53"/>
  <c r="AJ116" i="53"/>
  <c r="AK116" i="53" s="1"/>
  <c r="AH117" i="53"/>
  <c r="AI117" i="53"/>
  <c r="AJ117" i="53"/>
  <c r="AK117" i="53"/>
  <c r="AH118" i="53"/>
  <c r="AI118" i="53"/>
  <c r="AJ118" i="53"/>
  <c r="AK118" i="53"/>
  <c r="AH119" i="53"/>
  <c r="AI119" i="53"/>
  <c r="AJ119" i="53"/>
  <c r="AK119" i="53" s="1"/>
  <c r="AH120" i="53"/>
  <c r="AI120" i="53"/>
  <c r="AJ120" i="53"/>
  <c r="AK120" i="53" s="1"/>
  <c r="AH121" i="53"/>
  <c r="AI121" i="53"/>
  <c r="AJ121" i="53"/>
  <c r="AK121" i="53"/>
  <c r="AH122" i="53"/>
  <c r="AI122" i="53"/>
  <c r="AJ122" i="53"/>
  <c r="AK122" i="53"/>
  <c r="AH123" i="53"/>
  <c r="AI123" i="53"/>
  <c r="AJ123" i="53"/>
  <c r="AK123" i="53"/>
  <c r="AH124" i="53"/>
  <c r="AI124" i="53"/>
  <c r="AJ124" i="53"/>
  <c r="AK124" i="53" s="1"/>
  <c r="AH125" i="53"/>
  <c r="AI125" i="53"/>
  <c r="AJ125" i="53"/>
  <c r="AK125" i="53"/>
  <c r="AH126" i="53"/>
  <c r="AI126" i="53"/>
  <c r="AJ126" i="53"/>
  <c r="AK126" i="53" s="1"/>
  <c r="AH127" i="53"/>
  <c r="AI127" i="53"/>
  <c r="AJ127" i="53"/>
  <c r="AK127" i="53"/>
  <c r="AH128" i="53"/>
  <c r="AI128" i="53"/>
  <c r="AJ128" i="53"/>
  <c r="AK128" i="53"/>
  <c r="AH129" i="53"/>
  <c r="AI129" i="53"/>
  <c r="AJ129" i="53"/>
  <c r="AK129" i="53" s="1"/>
  <c r="AH130" i="53"/>
  <c r="AI130" i="53"/>
  <c r="AJ130" i="53"/>
  <c r="AK130" i="53"/>
  <c r="AH131" i="53"/>
  <c r="AI131" i="53"/>
  <c r="AJ131" i="53"/>
  <c r="AK131" i="53" s="1"/>
  <c r="AH132" i="53"/>
  <c r="AI132" i="53"/>
  <c r="AJ132" i="53"/>
  <c r="AK132" i="53"/>
  <c r="AH133" i="53"/>
  <c r="AI133" i="53"/>
  <c r="AJ133" i="53"/>
  <c r="AK133" i="53" s="1"/>
  <c r="AH134" i="53"/>
  <c r="AI134" i="53"/>
  <c r="AJ134" i="53"/>
  <c r="AK134" i="53" s="1"/>
  <c r="AH135" i="53"/>
  <c r="AI135" i="53"/>
  <c r="AJ135" i="53"/>
  <c r="AK135" i="53"/>
  <c r="AH136" i="53"/>
  <c r="AI136" i="53"/>
  <c r="AJ136" i="53"/>
  <c r="AK136" i="53"/>
  <c r="AH137" i="53"/>
  <c r="AI137" i="53"/>
  <c r="AJ137" i="53"/>
  <c r="AK137" i="53" s="1"/>
  <c r="AH138" i="53"/>
  <c r="AI138" i="53"/>
  <c r="AJ138" i="53"/>
  <c r="AK138" i="53"/>
  <c r="AH139" i="53"/>
  <c r="AI139" i="53"/>
  <c r="AJ139" i="53"/>
  <c r="AK139" i="53" s="1"/>
  <c r="AH140" i="53"/>
  <c r="AI140" i="53"/>
  <c r="AJ140" i="53"/>
  <c r="AK140" i="53"/>
  <c r="AH141" i="53"/>
  <c r="AI141" i="53"/>
  <c r="AJ141" i="53"/>
  <c r="AK141" i="53" s="1"/>
  <c r="AH142" i="53"/>
  <c r="AI142" i="53"/>
  <c r="AJ142" i="53"/>
  <c r="AK142" i="53"/>
  <c r="AH143" i="53"/>
  <c r="AI143" i="53"/>
  <c r="AJ143" i="53"/>
  <c r="AK143" i="53"/>
  <c r="AH144" i="53"/>
  <c r="AI144" i="53"/>
  <c r="AJ144" i="53"/>
  <c r="AK144" i="53" s="1"/>
  <c r="AH145" i="53"/>
  <c r="AI145" i="53"/>
  <c r="AJ145" i="53"/>
  <c r="AK145" i="53"/>
  <c r="AH146" i="53"/>
  <c r="AI146" i="53"/>
  <c r="AJ146" i="53"/>
  <c r="AK146" i="53" s="1"/>
  <c r="AH147" i="53"/>
  <c r="AI147" i="53"/>
  <c r="AJ147" i="53"/>
  <c r="AK147" i="53"/>
  <c r="AH148" i="53"/>
  <c r="AI148" i="53"/>
  <c r="AJ148" i="53"/>
  <c r="AK148" i="53"/>
  <c r="AH149" i="53"/>
  <c r="AI149" i="53"/>
  <c r="AJ149" i="53"/>
  <c r="AK149" i="53" s="1"/>
  <c r="AH150" i="53"/>
  <c r="AI150" i="53"/>
  <c r="AJ150" i="53"/>
  <c r="AK150" i="53"/>
  <c r="AH151" i="53"/>
  <c r="AI151" i="53"/>
  <c r="AJ151" i="53"/>
  <c r="AK151" i="53"/>
  <c r="AH152" i="53"/>
  <c r="AI152" i="53"/>
  <c r="AJ152" i="53"/>
  <c r="AK152" i="53" s="1"/>
  <c r="AH153" i="53"/>
  <c r="AI153" i="53"/>
  <c r="AJ153" i="53"/>
  <c r="AK153" i="53"/>
  <c r="AH154" i="53"/>
  <c r="AI154" i="53"/>
  <c r="AJ154" i="53"/>
  <c r="AK154" i="53" s="1"/>
  <c r="AH155" i="53"/>
  <c r="AI155" i="53"/>
  <c r="AJ155" i="53"/>
  <c r="AK155" i="53"/>
  <c r="AH156" i="53"/>
  <c r="AI156" i="53"/>
  <c r="AJ156" i="53"/>
  <c r="AK156" i="53"/>
  <c r="AH157" i="53"/>
  <c r="AI157" i="53"/>
  <c r="AJ157" i="53"/>
  <c r="AK157" i="53" s="1"/>
  <c r="AH158" i="53"/>
  <c r="AI158" i="53"/>
  <c r="AJ158" i="53"/>
  <c r="AK158" i="53"/>
  <c r="AH159" i="53"/>
  <c r="AI159" i="53"/>
  <c r="AJ159" i="53"/>
  <c r="AK159" i="53" s="1"/>
  <c r="AH160" i="53"/>
  <c r="AI160" i="53"/>
  <c r="AJ160" i="53"/>
  <c r="AK160" i="53"/>
  <c r="AH161" i="53"/>
  <c r="AI161" i="53"/>
  <c r="AJ161" i="53"/>
  <c r="AK161" i="53"/>
  <c r="AH162" i="53"/>
  <c r="AI162" i="53"/>
  <c r="AJ162" i="53"/>
  <c r="AK162" i="53" s="1"/>
  <c r="AH163" i="53"/>
  <c r="AI163" i="53"/>
  <c r="AJ163" i="53"/>
  <c r="AK163" i="53"/>
  <c r="AH164" i="53"/>
  <c r="AI164" i="53"/>
  <c r="AJ164" i="53"/>
  <c r="AK164" i="53" s="1"/>
  <c r="AH165" i="53"/>
  <c r="AI165" i="53"/>
  <c r="AJ165" i="53"/>
  <c r="AK165" i="53"/>
  <c r="AH166" i="53"/>
  <c r="AI166" i="53"/>
  <c r="AJ166" i="53"/>
  <c r="AK166" i="53"/>
  <c r="AH167" i="53"/>
  <c r="AI167" i="53"/>
  <c r="AJ167" i="53"/>
  <c r="AK167" i="53"/>
  <c r="AH168" i="53"/>
  <c r="AI168" i="53"/>
  <c r="AJ168" i="53"/>
  <c r="AK168" i="53" s="1"/>
  <c r="AH169" i="53"/>
  <c r="AI169" i="53"/>
  <c r="AJ169" i="53"/>
  <c r="AK169" i="53" s="1"/>
  <c r="AH170" i="53"/>
  <c r="AI170" i="53"/>
  <c r="AJ170" i="53"/>
  <c r="AK170" i="53" s="1"/>
  <c r="AH171" i="53"/>
  <c r="AI171" i="53"/>
  <c r="AJ171" i="53"/>
  <c r="AK171" i="53"/>
  <c r="AH172" i="53"/>
  <c r="AI172" i="53"/>
  <c r="AJ172" i="53"/>
  <c r="AK172" i="53"/>
  <c r="AH173" i="53"/>
  <c r="AI173" i="53"/>
  <c r="AJ173" i="53"/>
  <c r="AK173" i="53" s="1"/>
  <c r="AH174" i="53"/>
  <c r="AI174" i="53"/>
  <c r="AJ174" i="53"/>
  <c r="AK174" i="53" s="1"/>
  <c r="AH175" i="53"/>
  <c r="AI175" i="53"/>
  <c r="AJ175" i="53"/>
  <c r="AK175" i="53"/>
  <c r="AH176" i="53"/>
  <c r="AI176" i="53"/>
  <c r="AJ176" i="53"/>
  <c r="AK176" i="53"/>
  <c r="AH177" i="53"/>
  <c r="AI177" i="53"/>
  <c r="AJ177" i="53"/>
  <c r="AK177" i="53"/>
  <c r="AH178" i="53"/>
  <c r="AI178" i="53"/>
  <c r="AJ178" i="53"/>
  <c r="AK178" i="53"/>
  <c r="AH179" i="53"/>
  <c r="AI179" i="53"/>
  <c r="AJ179" i="53"/>
  <c r="AK179" i="53" s="1"/>
  <c r="AH180" i="53"/>
  <c r="AI180" i="53"/>
  <c r="AJ180" i="53"/>
  <c r="AK180" i="53"/>
  <c r="AH181" i="53"/>
  <c r="AI181" i="53"/>
  <c r="AJ181" i="53"/>
  <c r="AK181" i="53"/>
  <c r="AH182" i="53"/>
  <c r="AI182" i="53"/>
  <c r="AJ182" i="53"/>
  <c r="AK182" i="53"/>
  <c r="AH183" i="53"/>
  <c r="AI183" i="53"/>
  <c r="AJ183" i="53"/>
  <c r="AK183" i="53" s="1"/>
  <c r="AH184" i="53"/>
  <c r="AI184" i="53"/>
  <c r="AJ184" i="53"/>
  <c r="AK184" i="53" s="1"/>
  <c r="AH185" i="53"/>
  <c r="AI185" i="53"/>
  <c r="AJ185" i="53"/>
  <c r="AK185" i="53"/>
  <c r="AH186" i="53"/>
  <c r="AI186" i="53"/>
  <c r="AJ186" i="53"/>
  <c r="AK186" i="53"/>
  <c r="AH187" i="53"/>
  <c r="AI187" i="53"/>
  <c r="AJ187" i="53"/>
  <c r="AK187" i="53" s="1"/>
  <c r="AH188" i="53"/>
  <c r="AI188" i="53"/>
  <c r="AJ188" i="53"/>
  <c r="AK188" i="53"/>
  <c r="AH189" i="53"/>
  <c r="AI189" i="53"/>
  <c r="AJ189" i="53"/>
  <c r="AK189" i="53" s="1"/>
  <c r="AH190" i="53"/>
  <c r="AI190" i="53"/>
  <c r="AJ190" i="53"/>
  <c r="AK190" i="53" s="1"/>
  <c r="AH191" i="53"/>
  <c r="AI191" i="53"/>
  <c r="AJ191" i="53"/>
  <c r="AK191" i="53" s="1"/>
  <c r="AH192" i="53"/>
  <c r="AI192" i="53"/>
  <c r="AJ192" i="53"/>
  <c r="AK192" i="53"/>
  <c r="AH193" i="53"/>
  <c r="AI193" i="53"/>
  <c r="AJ193" i="53"/>
  <c r="AK193" i="53"/>
  <c r="AH194" i="53"/>
  <c r="AI194" i="53"/>
  <c r="AJ194" i="53"/>
  <c r="AK194" i="53" s="1"/>
  <c r="AH195" i="53"/>
  <c r="AI195" i="53"/>
  <c r="AJ195" i="53"/>
  <c r="AK195" i="53"/>
  <c r="AH196" i="53"/>
  <c r="AI196" i="53"/>
  <c r="AJ196" i="53"/>
  <c r="AK196" i="53"/>
  <c r="AH197" i="53"/>
  <c r="AI197" i="53"/>
  <c r="AJ197" i="53"/>
  <c r="AK197" i="53" s="1"/>
  <c r="AH198" i="53"/>
  <c r="AI198" i="53"/>
  <c r="AJ198" i="53"/>
  <c r="AK198" i="53"/>
  <c r="AH199" i="53"/>
  <c r="AI199" i="53"/>
  <c r="AJ199" i="53"/>
  <c r="AK199" i="53" s="1"/>
  <c r="AH200" i="53"/>
  <c r="AI200" i="53"/>
  <c r="AJ200" i="53"/>
  <c r="AK200" i="53"/>
  <c r="AH201" i="53"/>
  <c r="AI201" i="53"/>
  <c r="AJ201" i="53"/>
  <c r="AK201" i="53"/>
  <c r="AH202" i="53"/>
  <c r="AI202" i="53"/>
  <c r="AJ202" i="53"/>
  <c r="AK202" i="53"/>
  <c r="AH203" i="53"/>
  <c r="AI203" i="53"/>
  <c r="AJ203" i="53"/>
  <c r="AK203" i="53" s="1"/>
  <c r="AH204" i="53"/>
  <c r="AI204" i="53"/>
  <c r="AJ204" i="53"/>
  <c r="AK204" i="53" s="1"/>
  <c r="AH205" i="53"/>
  <c r="AI205" i="53"/>
  <c r="AJ205" i="53"/>
  <c r="AK205" i="53"/>
  <c r="AH206" i="53"/>
  <c r="AI206" i="53"/>
  <c r="AJ206" i="53"/>
  <c r="AK206" i="53" s="1"/>
  <c r="AH207" i="53"/>
  <c r="AI207" i="53"/>
  <c r="AJ207" i="53"/>
  <c r="AK207" i="53"/>
  <c r="AH208" i="53"/>
  <c r="AI208" i="53"/>
  <c r="AJ208" i="53"/>
  <c r="AK208" i="53"/>
  <c r="AH209" i="53"/>
  <c r="AI209" i="53"/>
  <c r="AJ209" i="53"/>
  <c r="AK209" i="53" s="1"/>
  <c r="AH210" i="53"/>
  <c r="AI210" i="53"/>
  <c r="AJ210" i="53"/>
  <c r="AK210" i="53" s="1"/>
  <c r="AH211" i="53"/>
  <c r="AI211" i="53"/>
  <c r="AJ211" i="53"/>
  <c r="AK211" i="53"/>
  <c r="AH212" i="53"/>
  <c r="AI212" i="53"/>
  <c r="AJ212" i="53"/>
  <c r="AK212" i="53" s="1"/>
  <c r="AH213" i="53"/>
  <c r="AI213" i="53"/>
  <c r="AJ213" i="53"/>
  <c r="AK213" i="53"/>
  <c r="AH214" i="53"/>
  <c r="AI214" i="53"/>
  <c r="AJ214" i="53"/>
  <c r="AK214" i="53" s="1"/>
  <c r="AH215" i="53"/>
  <c r="AI215" i="53"/>
  <c r="AJ215" i="53"/>
  <c r="AK215" i="53"/>
  <c r="AH216" i="53"/>
  <c r="AI216" i="53"/>
  <c r="AJ216" i="53"/>
  <c r="AK216" i="53"/>
  <c r="AH217" i="53"/>
  <c r="AI217" i="53"/>
  <c r="AJ217" i="53"/>
  <c r="AK217" i="53" s="1"/>
  <c r="AH218" i="53"/>
  <c r="AI218" i="53"/>
  <c r="AJ218" i="53"/>
  <c r="AK218" i="53"/>
  <c r="AH219" i="53"/>
  <c r="AI219" i="53"/>
  <c r="AJ219" i="53"/>
  <c r="AK219" i="53" s="1"/>
  <c r="AH220" i="53"/>
  <c r="AI220" i="53"/>
  <c r="AJ220" i="53"/>
  <c r="AK220" i="53" s="1"/>
  <c r="AH221" i="53"/>
  <c r="AI221" i="53"/>
  <c r="AJ221" i="53"/>
  <c r="AK221" i="53"/>
  <c r="AH222" i="53"/>
  <c r="AI222" i="53"/>
  <c r="AJ222" i="53"/>
  <c r="AK222" i="53"/>
  <c r="AH223" i="53"/>
  <c r="AI223" i="53"/>
  <c r="AJ223" i="53"/>
  <c r="AK223" i="53"/>
  <c r="AH224" i="53"/>
  <c r="AI224" i="53"/>
  <c r="AJ224" i="53"/>
  <c r="AK224" i="53" s="1"/>
  <c r="AH225" i="53"/>
  <c r="AI225" i="53"/>
  <c r="AJ225" i="53"/>
  <c r="AK225" i="53" s="1"/>
  <c r="AH226" i="53"/>
  <c r="AI226" i="53"/>
  <c r="AJ226" i="53"/>
  <c r="AK226" i="53"/>
  <c r="AH227" i="53"/>
  <c r="AI227" i="53"/>
  <c r="AJ227" i="53"/>
  <c r="AK227" i="53"/>
  <c r="AH228" i="53"/>
  <c r="AI228" i="53"/>
  <c r="AJ228" i="53"/>
  <c r="AK228" i="53"/>
  <c r="AH229" i="53"/>
  <c r="AI229" i="53"/>
  <c r="AJ229" i="53"/>
  <c r="AK229" i="53" s="1"/>
  <c r="AH230" i="53"/>
  <c r="AI230" i="53"/>
  <c r="AJ230" i="53"/>
  <c r="AK230" i="53"/>
  <c r="AH231" i="53"/>
  <c r="AI231" i="53"/>
  <c r="AJ231" i="53"/>
  <c r="AK231" i="53" s="1"/>
  <c r="AH232" i="53"/>
  <c r="AI232" i="53"/>
  <c r="AJ232" i="53"/>
  <c r="AK232" i="53"/>
  <c r="AH233" i="53"/>
  <c r="AI233" i="53"/>
  <c r="AJ233" i="53"/>
  <c r="AK233" i="53" s="1"/>
  <c r="AH234" i="53"/>
  <c r="AI234" i="53"/>
  <c r="AJ234" i="53"/>
  <c r="AK234" i="53" s="1"/>
  <c r="AH235" i="53"/>
  <c r="AI235" i="53"/>
  <c r="AJ235" i="53"/>
  <c r="AK235" i="53"/>
  <c r="AH236" i="53"/>
  <c r="AI236" i="53"/>
  <c r="AJ236" i="53"/>
  <c r="AK236" i="53" s="1"/>
  <c r="AH237" i="53"/>
  <c r="AI237" i="53"/>
  <c r="AJ237" i="53"/>
  <c r="AK237" i="53"/>
  <c r="AH238" i="53"/>
  <c r="AI238" i="53"/>
  <c r="AJ238" i="53"/>
  <c r="AK238" i="53"/>
  <c r="AH239" i="53"/>
  <c r="AI239" i="53"/>
  <c r="AJ239" i="53"/>
  <c r="AK239" i="53" s="1"/>
  <c r="AH240" i="53"/>
  <c r="AI240" i="53"/>
  <c r="AJ240" i="53"/>
  <c r="AK240" i="53"/>
  <c r="AH241" i="53"/>
  <c r="AI241" i="53"/>
  <c r="AJ241" i="53"/>
  <c r="AK241" i="53" s="1"/>
  <c r="AH242" i="53"/>
  <c r="AI242" i="53"/>
  <c r="AJ242" i="53"/>
  <c r="AK242" i="53"/>
  <c r="AH243" i="53"/>
  <c r="AI243" i="53"/>
  <c r="AJ243" i="53"/>
  <c r="AK243" i="53"/>
  <c r="AH244" i="53"/>
  <c r="AI244" i="53"/>
  <c r="AJ244" i="53"/>
  <c r="AK244" i="53" s="1"/>
  <c r="AH245" i="53"/>
  <c r="AI245" i="53"/>
  <c r="AJ245" i="53"/>
  <c r="AK245" i="53"/>
  <c r="AH246" i="53"/>
  <c r="AI246" i="53"/>
  <c r="AJ246" i="53"/>
  <c r="AK246" i="53"/>
  <c r="AH247" i="53"/>
  <c r="AI247" i="53"/>
  <c r="AJ247" i="53"/>
  <c r="AK247" i="53" s="1"/>
  <c r="AH248" i="53"/>
  <c r="AI248" i="53"/>
  <c r="AJ248" i="53"/>
  <c r="AK248" i="53"/>
  <c r="AH249" i="53"/>
  <c r="AI249" i="53"/>
  <c r="AJ249" i="53"/>
  <c r="AK249" i="53" s="1"/>
  <c r="AH250" i="53"/>
  <c r="AI250" i="53"/>
  <c r="AJ250" i="53"/>
  <c r="AK250" i="53" s="1"/>
  <c r="AH251" i="53"/>
  <c r="AI251" i="53"/>
  <c r="AJ251" i="53"/>
  <c r="AK251" i="53"/>
  <c r="AH252" i="53"/>
  <c r="AI252" i="53"/>
  <c r="AJ252" i="53"/>
  <c r="AK252" i="53" s="1"/>
  <c r="AH253" i="53"/>
  <c r="AI253" i="53"/>
  <c r="AJ253" i="53"/>
  <c r="AK253" i="53"/>
  <c r="AH254" i="53"/>
  <c r="AI254" i="53"/>
  <c r="AJ254" i="53"/>
  <c r="AK254" i="53" s="1"/>
  <c r="AH255" i="53"/>
  <c r="AI255" i="53"/>
  <c r="AJ255" i="53"/>
  <c r="AK255" i="53"/>
  <c r="AH256" i="53"/>
  <c r="AI256" i="53"/>
  <c r="AJ256" i="53"/>
  <c r="AK256" i="53"/>
  <c r="AH257" i="53"/>
  <c r="AI257" i="53"/>
  <c r="AJ257" i="53"/>
  <c r="AK257" i="53" s="1"/>
  <c r="AH258" i="53"/>
  <c r="AI258" i="53"/>
  <c r="AJ258" i="53"/>
  <c r="AK258" i="53"/>
  <c r="AH259" i="53"/>
  <c r="AI259" i="53"/>
  <c r="AJ259" i="53"/>
  <c r="AK259" i="53" s="1"/>
  <c r="AH260" i="53"/>
  <c r="AI260" i="53"/>
  <c r="AJ260" i="53"/>
  <c r="AK260" i="53"/>
  <c r="AH261" i="53"/>
  <c r="AI261" i="53"/>
  <c r="AJ261" i="53"/>
  <c r="AK261" i="53"/>
  <c r="AH262" i="53"/>
  <c r="AI262" i="53"/>
  <c r="AJ262" i="53"/>
  <c r="AK262" i="53" s="1"/>
  <c r="AH263" i="53"/>
  <c r="AI263" i="53"/>
  <c r="AJ263" i="53"/>
  <c r="AK263" i="53"/>
  <c r="AH264" i="53"/>
  <c r="AI264" i="53"/>
  <c r="AJ264" i="53"/>
  <c r="AK264" i="53" s="1"/>
  <c r="AH265" i="53"/>
  <c r="AI265" i="53"/>
  <c r="AJ265" i="53"/>
  <c r="AK265" i="53"/>
  <c r="AH266" i="53"/>
  <c r="AI266" i="53"/>
  <c r="AJ266" i="53"/>
  <c r="AK266" i="53" s="1"/>
  <c r="AH267" i="53"/>
  <c r="AI267" i="53"/>
  <c r="AJ267" i="53"/>
  <c r="AK267" i="53"/>
  <c r="AH268" i="53"/>
  <c r="AI268" i="53"/>
  <c r="AJ268" i="53"/>
  <c r="AK268" i="53"/>
  <c r="AH269" i="53"/>
  <c r="AI269" i="53"/>
  <c r="AJ269" i="53"/>
  <c r="AK269" i="53" s="1"/>
  <c r="AH270" i="53"/>
  <c r="AI270" i="53"/>
  <c r="AJ270" i="53"/>
  <c r="AK270" i="53" s="1"/>
  <c r="AH271" i="53"/>
  <c r="AI271" i="53"/>
  <c r="AJ271" i="53"/>
  <c r="AK271" i="53"/>
  <c r="AH272" i="53"/>
  <c r="AI272" i="53"/>
  <c r="AJ272" i="53"/>
  <c r="AK272" i="53"/>
  <c r="AH273" i="53"/>
  <c r="AI273" i="53"/>
  <c r="AJ273" i="53"/>
  <c r="AK273" i="53" s="1"/>
  <c r="AH274" i="53"/>
  <c r="AI274" i="53"/>
  <c r="AJ274" i="53"/>
  <c r="AK274" i="53" s="1"/>
  <c r="AH275" i="53"/>
  <c r="AI275" i="53"/>
  <c r="AJ275" i="53"/>
  <c r="AK275" i="53"/>
  <c r="AH276" i="53"/>
  <c r="AI276" i="53"/>
  <c r="AJ276" i="53"/>
  <c r="AK276" i="53"/>
  <c r="AH277" i="53"/>
  <c r="AI277" i="53"/>
  <c r="AJ277" i="53"/>
  <c r="AK277" i="53" s="1"/>
  <c r="AH278" i="53"/>
  <c r="AI278" i="53"/>
  <c r="AJ278" i="53"/>
  <c r="AK278" i="53"/>
  <c r="AH279" i="53"/>
  <c r="AI279" i="53"/>
  <c r="AJ279" i="53"/>
  <c r="AK279" i="53" s="1"/>
  <c r="AH280" i="53"/>
  <c r="AI280" i="53"/>
  <c r="AJ280" i="53"/>
  <c r="AK280" i="53"/>
  <c r="AH281" i="53"/>
  <c r="AI281" i="53"/>
  <c r="AJ281" i="53"/>
  <c r="AK281" i="53"/>
  <c r="AH282" i="53"/>
  <c r="AI282" i="53"/>
  <c r="AJ282" i="53"/>
  <c r="AK282" i="53"/>
  <c r="AH283" i="53"/>
  <c r="AI283" i="53"/>
  <c r="AJ283" i="53"/>
  <c r="AK283" i="53" s="1"/>
  <c r="AJ2" i="53"/>
  <c r="AK2" i="53" s="1"/>
  <c r="AI2" i="53"/>
  <c r="AH2" i="53"/>
  <c r="BK38" i="16"/>
  <c r="AN11" i="49"/>
  <c r="M37" i="16" s="1"/>
  <c r="BM37" i="16" s="1"/>
  <c r="AH3" i="49"/>
  <c r="AI3" i="49"/>
  <c r="AJ3" i="49"/>
  <c r="AK3" i="49" s="1"/>
  <c r="AH4" i="49"/>
  <c r="AI4" i="49"/>
  <c r="AJ4" i="49"/>
  <c r="AK4" i="49" s="1"/>
  <c r="AH5" i="49"/>
  <c r="AI5" i="49"/>
  <c r="AJ5" i="49"/>
  <c r="AK5" i="49"/>
  <c r="AH6" i="49"/>
  <c r="AI6" i="49"/>
  <c r="AJ6" i="49"/>
  <c r="AK6" i="49"/>
  <c r="AH7" i="49"/>
  <c r="AI7" i="49"/>
  <c r="AJ7" i="49"/>
  <c r="AK7" i="49"/>
  <c r="AH8" i="49"/>
  <c r="AI8" i="49"/>
  <c r="AJ8" i="49"/>
  <c r="AK8" i="49" s="1"/>
  <c r="AH9" i="49"/>
  <c r="AI9" i="49"/>
  <c r="AJ9" i="49"/>
  <c r="AK9" i="49"/>
  <c r="AH10" i="49"/>
  <c r="AI10" i="49"/>
  <c r="AJ10" i="49"/>
  <c r="AK10" i="49"/>
  <c r="AH11" i="49"/>
  <c r="AI11" i="49"/>
  <c r="AJ11" i="49"/>
  <c r="AK11" i="49" s="1"/>
  <c r="AH12" i="49"/>
  <c r="AI12" i="49"/>
  <c r="AJ12" i="49"/>
  <c r="AK12" i="49" s="1"/>
  <c r="AH13" i="49"/>
  <c r="AI13" i="49"/>
  <c r="AJ13" i="49"/>
  <c r="AK13" i="49" s="1"/>
  <c r="AH14" i="49"/>
  <c r="AI14" i="49"/>
  <c r="AJ14" i="49"/>
  <c r="AK14" i="49"/>
  <c r="AH15" i="49"/>
  <c r="AI15" i="49"/>
  <c r="AJ15" i="49"/>
  <c r="AK15" i="49"/>
  <c r="AH16" i="49"/>
  <c r="AI16" i="49"/>
  <c r="AJ16" i="49"/>
  <c r="AK16" i="49"/>
  <c r="AH17" i="49"/>
  <c r="AI17" i="49"/>
  <c r="AJ17" i="49"/>
  <c r="AK17" i="49" s="1"/>
  <c r="AH18" i="49"/>
  <c r="AI18" i="49"/>
  <c r="AJ18" i="49"/>
  <c r="AK18" i="49" s="1"/>
  <c r="AH19" i="49"/>
  <c r="AI19" i="49"/>
  <c r="AJ19" i="49"/>
  <c r="AK19" i="49"/>
  <c r="AH20" i="49"/>
  <c r="AI20" i="49"/>
  <c r="AJ20" i="49"/>
  <c r="AK20" i="49"/>
  <c r="AH21" i="49"/>
  <c r="AI21" i="49"/>
  <c r="AJ21" i="49"/>
  <c r="AK21" i="49"/>
  <c r="AH22" i="49"/>
  <c r="AI22" i="49"/>
  <c r="AJ22" i="49"/>
  <c r="AK22" i="49"/>
  <c r="AH23" i="49"/>
  <c r="AI23" i="49"/>
  <c r="AJ23" i="49"/>
  <c r="AK23" i="49" s="1"/>
  <c r="AH24" i="49"/>
  <c r="AI24" i="49"/>
  <c r="AJ24" i="49"/>
  <c r="AK24" i="49"/>
  <c r="AH25" i="49"/>
  <c r="AI25" i="49"/>
  <c r="AJ25" i="49"/>
  <c r="AK25" i="49" s="1"/>
  <c r="AH26" i="49"/>
  <c r="AI26" i="49"/>
  <c r="AJ26" i="49"/>
  <c r="AK26" i="49"/>
  <c r="AH27" i="49"/>
  <c r="AI27" i="49"/>
  <c r="AJ27" i="49"/>
  <c r="AK27" i="49"/>
  <c r="AH28" i="49"/>
  <c r="AI28" i="49"/>
  <c r="AJ28" i="49"/>
  <c r="AK28" i="49" s="1"/>
  <c r="AH29" i="49"/>
  <c r="AI29" i="49"/>
  <c r="AJ29" i="49"/>
  <c r="AK29" i="49"/>
  <c r="AH30" i="49"/>
  <c r="AI30" i="49"/>
  <c r="AJ30" i="49"/>
  <c r="AK30" i="49"/>
  <c r="AH31" i="49"/>
  <c r="AI31" i="49"/>
  <c r="AJ31" i="49"/>
  <c r="AK31" i="49"/>
  <c r="AH32" i="49"/>
  <c r="AI32" i="49"/>
  <c r="AJ32" i="49"/>
  <c r="AK32" i="49" s="1"/>
  <c r="AH33" i="49"/>
  <c r="AI33" i="49"/>
  <c r="AJ33" i="49"/>
  <c r="AK33" i="49" s="1"/>
  <c r="AH34" i="49"/>
  <c r="AI34" i="49"/>
  <c r="AJ34" i="49"/>
  <c r="AK34" i="49"/>
  <c r="AH35" i="49"/>
  <c r="AI35" i="49"/>
  <c r="AJ35" i="49"/>
  <c r="AK35" i="49"/>
  <c r="AH36" i="49"/>
  <c r="AI36" i="49"/>
  <c r="AJ36" i="49"/>
  <c r="AK36" i="49"/>
  <c r="AH37" i="49"/>
  <c r="AI37" i="49"/>
  <c r="AJ37" i="49"/>
  <c r="AK37" i="49"/>
  <c r="AH38" i="49"/>
  <c r="AI38" i="49"/>
  <c r="AJ38" i="49"/>
  <c r="AK38" i="49" s="1"/>
  <c r="AH39" i="49"/>
  <c r="AI39" i="49"/>
  <c r="AJ39" i="49"/>
  <c r="AK39" i="49"/>
  <c r="AH40" i="49"/>
  <c r="AI40" i="49"/>
  <c r="AJ40" i="49"/>
  <c r="AK40" i="49"/>
  <c r="AH41" i="49"/>
  <c r="AI41" i="49"/>
  <c r="AJ41" i="49"/>
  <c r="AK41" i="49"/>
  <c r="AH42" i="49"/>
  <c r="AI42" i="49"/>
  <c r="AJ42" i="49"/>
  <c r="AK42" i="49"/>
  <c r="AH43" i="49"/>
  <c r="AI43" i="49"/>
  <c r="AJ43" i="49"/>
  <c r="AK43" i="49" s="1"/>
  <c r="AH44" i="49"/>
  <c r="AI44" i="49"/>
  <c r="AJ44" i="49"/>
  <c r="AK44" i="49"/>
  <c r="AH45" i="49"/>
  <c r="AI45" i="49"/>
  <c r="AJ45" i="49"/>
  <c r="AK45" i="49"/>
  <c r="AH46" i="49"/>
  <c r="AI46" i="49"/>
  <c r="AJ46" i="49"/>
  <c r="AK46" i="49" s="1"/>
  <c r="AH47" i="49"/>
  <c r="AI47" i="49"/>
  <c r="AJ47" i="49"/>
  <c r="AK47" i="49"/>
  <c r="AH48" i="49"/>
  <c r="AI48" i="49"/>
  <c r="AJ48" i="49"/>
  <c r="AK48" i="49" s="1"/>
  <c r="AH49" i="49"/>
  <c r="AI49" i="49"/>
  <c r="AJ49" i="49"/>
  <c r="AK49" i="49" s="1"/>
  <c r="AH50" i="49"/>
  <c r="AI50" i="49"/>
  <c r="AJ50" i="49"/>
  <c r="AK50" i="49"/>
  <c r="AH51" i="49"/>
  <c r="AI51" i="49"/>
  <c r="AJ51" i="49"/>
  <c r="AK51" i="49"/>
  <c r="AH52" i="49"/>
  <c r="AI52" i="49"/>
  <c r="AJ52" i="49"/>
  <c r="AK52" i="49"/>
  <c r="AH53" i="49"/>
  <c r="AI53" i="49"/>
  <c r="AJ53" i="49"/>
  <c r="AK53" i="49" s="1"/>
  <c r="AH54" i="49"/>
  <c r="AI54" i="49"/>
  <c r="AJ54" i="49"/>
  <c r="AK54" i="49" s="1"/>
  <c r="AH55" i="49"/>
  <c r="AI55" i="49"/>
  <c r="AJ55" i="49"/>
  <c r="AK55" i="49"/>
  <c r="AH56" i="49"/>
  <c r="AI56" i="49"/>
  <c r="AJ56" i="49"/>
  <c r="AK56" i="49"/>
  <c r="AH57" i="49"/>
  <c r="AI57" i="49"/>
  <c r="AJ57" i="49"/>
  <c r="AK57" i="49"/>
  <c r="AH58" i="49"/>
  <c r="AI58" i="49"/>
  <c r="AJ58" i="49"/>
  <c r="AK58" i="49" s="1"/>
  <c r="AH59" i="49"/>
  <c r="AI59" i="49"/>
  <c r="AJ59" i="49"/>
  <c r="AK59" i="49"/>
  <c r="AH60" i="49"/>
  <c r="AI60" i="49"/>
  <c r="AJ60" i="49"/>
  <c r="AK60" i="49"/>
  <c r="AH61" i="49"/>
  <c r="AI61" i="49"/>
  <c r="AJ61" i="49"/>
  <c r="AK61" i="49"/>
  <c r="AH62" i="49"/>
  <c r="AI62" i="49"/>
  <c r="AJ62" i="49"/>
  <c r="AK62" i="49"/>
  <c r="AH63" i="49"/>
  <c r="AI63" i="49"/>
  <c r="AJ63" i="49"/>
  <c r="AK63" i="49" s="1"/>
  <c r="AH64" i="49"/>
  <c r="AI64" i="49"/>
  <c r="AJ64" i="49"/>
  <c r="AK64" i="49"/>
  <c r="AH65" i="49"/>
  <c r="AI65" i="49"/>
  <c r="AJ65" i="49"/>
  <c r="AK65" i="49"/>
  <c r="AH66" i="49"/>
  <c r="AI66" i="49"/>
  <c r="AJ66" i="49"/>
  <c r="AK66" i="49"/>
  <c r="AH67" i="49"/>
  <c r="AI67" i="49"/>
  <c r="AJ67" i="49"/>
  <c r="AK67" i="49" s="1"/>
  <c r="AH68" i="49"/>
  <c r="AI68" i="49"/>
  <c r="AJ68" i="49"/>
  <c r="AK68" i="49" s="1"/>
  <c r="AH69" i="49"/>
  <c r="AI69" i="49"/>
  <c r="AJ69" i="49"/>
  <c r="AK69" i="49" s="1"/>
  <c r="AH70" i="49"/>
  <c r="AI70" i="49"/>
  <c r="AJ70" i="49"/>
  <c r="AK70" i="49" s="1"/>
  <c r="AH71" i="49"/>
  <c r="AI71" i="49"/>
  <c r="AJ71" i="49"/>
  <c r="AK71" i="49"/>
  <c r="AH72" i="49"/>
  <c r="AI72" i="49"/>
  <c r="AJ72" i="49"/>
  <c r="AK72" i="49"/>
  <c r="AH73" i="49"/>
  <c r="AI73" i="49"/>
  <c r="AJ73" i="49"/>
  <c r="AK73" i="49" s="1"/>
  <c r="AH74" i="49"/>
  <c r="AI74" i="49"/>
  <c r="AJ74" i="49"/>
  <c r="AK74" i="49"/>
  <c r="AH75" i="49"/>
  <c r="AI75" i="49"/>
  <c r="AJ75" i="49"/>
  <c r="AK75" i="49" s="1"/>
  <c r="AH76" i="49"/>
  <c r="AI76" i="49"/>
  <c r="AJ76" i="49"/>
  <c r="AK76" i="49"/>
  <c r="AH77" i="49"/>
  <c r="AI77" i="49"/>
  <c r="AJ77" i="49"/>
  <c r="AK77" i="49"/>
  <c r="AH78" i="49"/>
  <c r="AI78" i="49"/>
  <c r="AJ78" i="49"/>
  <c r="AK78" i="49" s="1"/>
  <c r="AH79" i="49"/>
  <c r="AI79" i="49"/>
  <c r="AJ79" i="49"/>
  <c r="AK79" i="49"/>
  <c r="AH80" i="49"/>
  <c r="AI80" i="49"/>
  <c r="AJ80" i="49"/>
  <c r="AK80" i="49"/>
  <c r="AH81" i="49"/>
  <c r="AI81" i="49"/>
  <c r="AJ81" i="49"/>
  <c r="AK81" i="49"/>
  <c r="AH82" i="49"/>
  <c r="AI82" i="49"/>
  <c r="AJ82" i="49"/>
  <c r="AK82" i="49"/>
  <c r="AH83" i="49"/>
  <c r="AI83" i="49"/>
  <c r="AJ83" i="49"/>
  <c r="AK83" i="49" s="1"/>
  <c r="AH84" i="49"/>
  <c r="AI84" i="49"/>
  <c r="AJ84" i="49"/>
  <c r="AK84" i="49"/>
  <c r="AH85" i="49"/>
  <c r="AI85" i="49"/>
  <c r="AJ85" i="49"/>
  <c r="AK85" i="49"/>
  <c r="AH86" i="49"/>
  <c r="AI86" i="49"/>
  <c r="AJ86" i="49"/>
  <c r="AK86" i="49"/>
  <c r="AH87" i="49"/>
  <c r="AI87" i="49"/>
  <c r="AJ87" i="49"/>
  <c r="AK87" i="49"/>
  <c r="AH88" i="49"/>
  <c r="AI88" i="49"/>
  <c r="AJ88" i="49"/>
  <c r="AK88" i="49" s="1"/>
  <c r="AH89" i="49"/>
  <c r="AI89" i="49"/>
  <c r="AJ89" i="49"/>
  <c r="AK89" i="49"/>
  <c r="AH90" i="49"/>
  <c r="AI90" i="49"/>
  <c r="AJ90" i="49"/>
  <c r="AK90" i="49" s="1"/>
  <c r="AH91" i="49"/>
  <c r="AI91" i="49"/>
  <c r="AJ91" i="49"/>
  <c r="AK91" i="49" s="1"/>
  <c r="AH92" i="49"/>
  <c r="AI92" i="49"/>
  <c r="AJ92" i="49"/>
  <c r="AK92" i="49"/>
  <c r="AH93" i="49"/>
  <c r="AI93" i="49"/>
  <c r="AJ93" i="49"/>
  <c r="AK93" i="49" s="1"/>
  <c r="AH94" i="49"/>
  <c r="AI94" i="49"/>
  <c r="AJ94" i="49"/>
  <c r="AK94" i="49"/>
  <c r="AH95" i="49"/>
  <c r="AI95" i="49"/>
  <c r="AJ95" i="49"/>
  <c r="AK95" i="49"/>
  <c r="AH96" i="49"/>
  <c r="AI96" i="49"/>
  <c r="AJ96" i="49"/>
  <c r="AK96" i="49" s="1"/>
  <c r="AH97" i="49"/>
  <c r="AI97" i="49"/>
  <c r="AJ97" i="49"/>
  <c r="AK97" i="49"/>
  <c r="AH98" i="49"/>
  <c r="AI98" i="49"/>
  <c r="AJ98" i="49"/>
  <c r="AK98" i="49" s="1"/>
  <c r="AH99" i="49"/>
  <c r="AI99" i="49"/>
  <c r="AJ99" i="49"/>
  <c r="AK99" i="49"/>
  <c r="AH100" i="49"/>
  <c r="AI100" i="49"/>
  <c r="AJ100" i="49"/>
  <c r="AK100" i="49"/>
  <c r="AH101" i="49"/>
  <c r="AI101" i="49"/>
  <c r="AJ101" i="49"/>
  <c r="AK101" i="49"/>
  <c r="AH102" i="49"/>
  <c r="AI102" i="49"/>
  <c r="AJ102" i="49"/>
  <c r="AK102" i="49"/>
  <c r="AH103" i="49"/>
  <c r="AI103" i="49"/>
  <c r="AJ103" i="49"/>
  <c r="AK103" i="49" s="1"/>
  <c r="AH104" i="49"/>
  <c r="AI104" i="49"/>
  <c r="AJ104" i="49"/>
  <c r="AK104" i="49" s="1"/>
  <c r="AH105" i="49"/>
  <c r="AI105" i="49"/>
  <c r="AJ105" i="49"/>
  <c r="AK105" i="49"/>
  <c r="AH106" i="49"/>
  <c r="AI106" i="49"/>
  <c r="AJ106" i="49"/>
  <c r="AK106" i="49"/>
  <c r="AH107" i="49"/>
  <c r="AI107" i="49"/>
  <c r="AJ107" i="49"/>
  <c r="AK107" i="49"/>
  <c r="AH108" i="49"/>
  <c r="AI108" i="49"/>
  <c r="AJ108" i="49"/>
  <c r="AK108" i="49" s="1"/>
  <c r="AH109" i="49"/>
  <c r="AI109" i="49"/>
  <c r="AJ109" i="49"/>
  <c r="AK109" i="49"/>
  <c r="AH110" i="49"/>
  <c r="AI110" i="49"/>
  <c r="AJ110" i="49"/>
  <c r="AK110" i="49"/>
  <c r="AH111" i="49"/>
  <c r="AI111" i="49"/>
  <c r="AJ111" i="49"/>
  <c r="AK111" i="49" s="1"/>
  <c r="AH112" i="49"/>
  <c r="AI112" i="49"/>
  <c r="AJ112" i="49"/>
  <c r="AK112" i="49" s="1"/>
  <c r="AH113" i="49"/>
  <c r="AI113" i="49"/>
  <c r="AJ113" i="49"/>
  <c r="AK113" i="49" s="1"/>
  <c r="AH114" i="49"/>
  <c r="AI114" i="49"/>
  <c r="AJ114" i="49"/>
  <c r="AK114" i="49"/>
  <c r="AH115" i="49"/>
  <c r="AI115" i="49"/>
  <c r="AJ115" i="49"/>
  <c r="AK115" i="49"/>
  <c r="AH116" i="49"/>
  <c r="AI116" i="49"/>
  <c r="AJ116" i="49"/>
  <c r="AK116" i="49"/>
  <c r="AH117" i="49"/>
  <c r="AI117" i="49"/>
  <c r="AJ117" i="49"/>
  <c r="AK117" i="49" s="1"/>
  <c r="AH118" i="49"/>
  <c r="AI118" i="49"/>
  <c r="AJ118" i="49"/>
  <c r="AK118" i="49" s="1"/>
  <c r="AH119" i="49"/>
  <c r="AI119" i="49"/>
  <c r="AJ119" i="49"/>
  <c r="AK119" i="49"/>
  <c r="AH120" i="49"/>
  <c r="AI120" i="49"/>
  <c r="AJ120" i="49"/>
  <c r="AK120" i="49"/>
  <c r="AH121" i="49"/>
  <c r="AI121" i="49"/>
  <c r="AJ121" i="49"/>
  <c r="AK121" i="49"/>
  <c r="AH122" i="49"/>
  <c r="AI122" i="49"/>
  <c r="AJ122" i="49"/>
  <c r="AK122" i="49"/>
  <c r="AH123" i="49"/>
  <c r="AI123" i="49"/>
  <c r="AJ123" i="49"/>
  <c r="AK123" i="49" s="1"/>
  <c r="AH124" i="49"/>
  <c r="AI124" i="49"/>
  <c r="AJ124" i="49"/>
  <c r="AK124" i="49"/>
  <c r="AH125" i="49"/>
  <c r="AI125" i="49"/>
  <c r="AJ125" i="49"/>
  <c r="AK125" i="49" s="1"/>
  <c r="AH126" i="49"/>
  <c r="AI126" i="49"/>
  <c r="AJ126" i="49"/>
  <c r="AK126" i="49"/>
  <c r="AH127" i="49"/>
  <c r="AI127" i="49"/>
  <c r="AJ127" i="49"/>
  <c r="AK127" i="49"/>
  <c r="AH128" i="49"/>
  <c r="AI128" i="49"/>
  <c r="AJ128" i="49"/>
  <c r="AK128" i="49" s="1"/>
  <c r="AH129" i="49"/>
  <c r="AI129" i="49"/>
  <c r="AJ129" i="49"/>
  <c r="AK129" i="49"/>
  <c r="AH130" i="49"/>
  <c r="AI130" i="49"/>
  <c r="AJ130" i="49"/>
  <c r="AK130" i="49"/>
  <c r="AH131" i="49"/>
  <c r="AI131" i="49"/>
  <c r="AJ131" i="49"/>
  <c r="AK131" i="49"/>
  <c r="AH132" i="49"/>
  <c r="AI132" i="49"/>
  <c r="AJ132" i="49"/>
  <c r="AK132" i="49" s="1"/>
  <c r="AH133" i="49"/>
  <c r="AI133" i="49"/>
  <c r="AJ133" i="49"/>
  <c r="AK133" i="49" s="1"/>
  <c r="AH134" i="49"/>
  <c r="AI134" i="49"/>
  <c r="AJ134" i="49"/>
  <c r="AK134" i="49"/>
  <c r="AH135" i="49"/>
  <c r="AI135" i="49"/>
  <c r="AJ135" i="49"/>
  <c r="AK135" i="49"/>
  <c r="AH136" i="49"/>
  <c r="AI136" i="49"/>
  <c r="AJ136" i="49"/>
  <c r="AK136" i="49"/>
  <c r="AH137" i="49"/>
  <c r="AI137" i="49"/>
  <c r="AJ137" i="49"/>
  <c r="AK137" i="49"/>
  <c r="AH138" i="49"/>
  <c r="AI138" i="49"/>
  <c r="AJ138" i="49"/>
  <c r="AK138" i="49" s="1"/>
  <c r="AH139" i="49"/>
  <c r="AI139" i="49"/>
  <c r="AJ139" i="49"/>
  <c r="AK139" i="49"/>
  <c r="AH140" i="49"/>
  <c r="AI140" i="49"/>
  <c r="AJ140" i="49"/>
  <c r="AK140" i="49"/>
  <c r="AH141" i="49"/>
  <c r="AI141" i="49"/>
  <c r="AJ141" i="49"/>
  <c r="AK141" i="49"/>
  <c r="AH142" i="49"/>
  <c r="AI142" i="49"/>
  <c r="AJ142" i="49"/>
  <c r="AK142" i="49"/>
  <c r="AH143" i="49"/>
  <c r="AI143" i="49"/>
  <c r="AJ143" i="49"/>
  <c r="AK143" i="49" s="1"/>
  <c r="AH144" i="49"/>
  <c r="AI144" i="49"/>
  <c r="AJ144" i="49"/>
  <c r="AK144" i="49"/>
  <c r="AH145" i="49"/>
  <c r="AI145" i="49"/>
  <c r="AJ145" i="49"/>
  <c r="AK145" i="49"/>
  <c r="AH146" i="49"/>
  <c r="AI146" i="49"/>
  <c r="AJ146" i="49"/>
  <c r="AK146" i="49" s="1"/>
  <c r="AH147" i="49"/>
  <c r="AI147" i="49"/>
  <c r="AJ147" i="49"/>
  <c r="AK147" i="49"/>
  <c r="AH148" i="49"/>
  <c r="AI148" i="49"/>
  <c r="AJ148" i="49"/>
  <c r="AK148" i="49" s="1"/>
  <c r="AH149" i="49"/>
  <c r="AI149" i="49"/>
  <c r="AJ149" i="49"/>
  <c r="AK149" i="49" s="1"/>
  <c r="AH150" i="49"/>
  <c r="AI150" i="49"/>
  <c r="AJ150" i="49"/>
  <c r="AK150" i="49"/>
  <c r="AH151" i="49"/>
  <c r="AI151" i="49"/>
  <c r="AJ151" i="49"/>
  <c r="AK151" i="49"/>
  <c r="AH152" i="49"/>
  <c r="AI152" i="49"/>
  <c r="AJ152" i="49"/>
  <c r="AK152" i="49"/>
  <c r="AH153" i="49"/>
  <c r="AI153" i="49"/>
  <c r="AJ153" i="49"/>
  <c r="AK153" i="49" s="1"/>
  <c r="AH154" i="49"/>
  <c r="AI154" i="49"/>
  <c r="AJ154" i="49"/>
  <c r="AK154" i="49" s="1"/>
  <c r="AH155" i="49"/>
  <c r="AI155" i="49"/>
  <c r="AJ155" i="49"/>
  <c r="AK155" i="49"/>
  <c r="AH156" i="49"/>
  <c r="AI156" i="49"/>
  <c r="AJ156" i="49"/>
  <c r="AK156" i="49"/>
  <c r="AH157" i="49"/>
  <c r="AI157" i="49"/>
  <c r="AJ157" i="49"/>
  <c r="AK157" i="49"/>
  <c r="AH158" i="49"/>
  <c r="AI158" i="49"/>
  <c r="AJ158" i="49"/>
  <c r="AK158" i="49" s="1"/>
  <c r="AH159" i="49"/>
  <c r="AI159" i="49"/>
  <c r="AJ159" i="49"/>
  <c r="AK159" i="49"/>
  <c r="AH160" i="49"/>
  <c r="AI160" i="49"/>
  <c r="AJ160" i="49"/>
  <c r="AK160" i="49"/>
  <c r="AH161" i="49"/>
  <c r="AI161" i="49"/>
  <c r="AJ161" i="49"/>
  <c r="AK161" i="49"/>
  <c r="AH162" i="49"/>
  <c r="AI162" i="49"/>
  <c r="AJ162" i="49"/>
  <c r="AK162" i="49"/>
  <c r="AH163" i="49"/>
  <c r="AI163" i="49"/>
  <c r="AJ163" i="49"/>
  <c r="AK163" i="49" s="1"/>
  <c r="AH164" i="49"/>
  <c r="AI164" i="49"/>
  <c r="AJ164" i="49"/>
  <c r="AK164" i="49"/>
  <c r="AH165" i="49"/>
  <c r="AI165" i="49"/>
  <c r="AJ165" i="49"/>
  <c r="AK165" i="49"/>
  <c r="AH166" i="49"/>
  <c r="AI166" i="49"/>
  <c r="AJ166" i="49"/>
  <c r="AK166" i="49"/>
  <c r="AH167" i="49"/>
  <c r="AI167" i="49"/>
  <c r="AJ167" i="49"/>
  <c r="AK167" i="49" s="1"/>
  <c r="AH168" i="49"/>
  <c r="AI168" i="49"/>
  <c r="AJ168" i="49"/>
  <c r="AK168" i="49" s="1"/>
  <c r="AH169" i="49"/>
  <c r="AI169" i="49"/>
  <c r="AJ169" i="49"/>
  <c r="AK169" i="49" s="1"/>
  <c r="AH170" i="49"/>
  <c r="AI170" i="49"/>
  <c r="AJ170" i="49"/>
  <c r="AK170" i="49" s="1"/>
  <c r="AH171" i="49"/>
  <c r="AI171" i="49"/>
  <c r="AJ171" i="49"/>
  <c r="AK171" i="49"/>
  <c r="AH172" i="49"/>
  <c r="AI172" i="49"/>
  <c r="AJ172" i="49"/>
  <c r="AK172" i="49"/>
  <c r="AH173" i="49"/>
  <c r="AI173" i="49"/>
  <c r="AJ173" i="49"/>
  <c r="AK173" i="49" s="1"/>
  <c r="AH174" i="49"/>
  <c r="AI174" i="49"/>
  <c r="AJ174" i="49"/>
  <c r="AK174" i="49"/>
  <c r="AH175" i="49"/>
  <c r="AI175" i="49"/>
  <c r="AJ175" i="49"/>
  <c r="AK175" i="49" s="1"/>
  <c r="AH176" i="49"/>
  <c r="AI176" i="49"/>
  <c r="AJ176" i="49"/>
  <c r="AK176" i="49"/>
  <c r="AH177" i="49"/>
  <c r="AI177" i="49"/>
  <c r="AJ177" i="49"/>
  <c r="AK177" i="49"/>
  <c r="AH178" i="49"/>
  <c r="AI178" i="49"/>
  <c r="AJ178" i="49"/>
  <c r="AK178" i="49" s="1"/>
  <c r="AH179" i="49"/>
  <c r="AI179" i="49"/>
  <c r="AJ179" i="49"/>
  <c r="AK179" i="49"/>
  <c r="AH180" i="49"/>
  <c r="AI180" i="49"/>
  <c r="AJ180" i="49"/>
  <c r="AK180" i="49"/>
  <c r="AH181" i="49"/>
  <c r="AI181" i="49"/>
  <c r="AJ181" i="49"/>
  <c r="AK181" i="49"/>
  <c r="AH182" i="49"/>
  <c r="AI182" i="49"/>
  <c r="AJ182" i="49"/>
  <c r="AK182" i="49"/>
  <c r="AH183" i="49"/>
  <c r="AI183" i="49"/>
  <c r="AJ183" i="49"/>
  <c r="AK183" i="49" s="1"/>
  <c r="AH184" i="49"/>
  <c r="AI184" i="49"/>
  <c r="AJ184" i="49"/>
  <c r="AK184" i="49"/>
  <c r="AH185" i="49"/>
  <c r="AI185" i="49"/>
  <c r="AJ185" i="49"/>
  <c r="AK185" i="49"/>
  <c r="AH186" i="49"/>
  <c r="AI186" i="49"/>
  <c r="AJ186" i="49"/>
  <c r="AK186" i="49"/>
  <c r="AH187" i="49"/>
  <c r="AI187" i="49"/>
  <c r="AJ187" i="49"/>
  <c r="AK187" i="49"/>
  <c r="AH188" i="49"/>
  <c r="AI188" i="49"/>
  <c r="AJ188" i="49"/>
  <c r="AK188" i="49" s="1"/>
  <c r="AH189" i="49"/>
  <c r="AI189" i="49"/>
  <c r="AJ189" i="49"/>
  <c r="AK189" i="49"/>
  <c r="AH190" i="49"/>
  <c r="AI190" i="49"/>
  <c r="AJ190" i="49"/>
  <c r="AK190" i="49" s="1"/>
  <c r="AH191" i="49"/>
  <c r="AI191" i="49"/>
  <c r="AJ191" i="49"/>
  <c r="AK191" i="49" s="1"/>
  <c r="AH192" i="49"/>
  <c r="AI192" i="49"/>
  <c r="AJ192" i="49"/>
  <c r="AK192" i="49"/>
  <c r="AH193" i="49"/>
  <c r="AI193" i="49"/>
  <c r="AJ193" i="49"/>
  <c r="AK193" i="49" s="1"/>
  <c r="AH194" i="49"/>
  <c r="AI194" i="49"/>
  <c r="AJ194" i="49"/>
  <c r="AK194" i="49"/>
  <c r="AH195" i="49"/>
  <c r="AI195" i="49"/>
  <c r="AJ195" i="49"/>
  <c r="AK195" i="49"/>
  <c r="AH196" i="49"/>
  <c r="AI196" i="49"/>
  <c r="AJ196" i="49"/>
  <c r="AK196" i="49" s="1"/>
  <c r="AH197" i="49"/>
  <c r="AI197" i="49"/>
  <c r="AJ197" i="49"/>
  <c r="AK197" i="49"/>
  <c r="AH198" i="49"/>
  <c r="AI198" i="49"/>
  <c r="AJ198" i="49"/>
  <c r="AK198" i="49" s="1"/>
  <c r="AH199" i="49"/>
  <c r="AI199" i="49"/>
  <c r="AJ199" i="49"/>
  <c r="AK199" i="49"/>
  <c r="AH200" i="49"/>
  <c r="AI200" i="49"/>
  <c r="AJ200" i="49"/>
  <c r="AK200" i="49"/>
  <c r="AH201" i="49"/>
  <c r="AI201" i="49"/>
  <c r="AJ201" i="49"/>
  <c r="AK201" i="49"/>
  <c r="AH202" i="49"/>
  <c r="AI202" i="49"/>
  <c r="AJ202" i="49"/>
  <c r="AK202" i="49"/>
  <c r="AH203" i="49"/>
  <c r="AI203" i="49"/>
  <c r="AJ203" i="49"/>
  <c r="AK203" i="49" s="1"/>
  <c r="AH204" i="49"/>
  <c r="AI204" i="49"/>
  <c r="AJ204" i="49"/>
  <c r="AK204" i="49" s="1"/>
  <c r="AH205" i="49"/>
  <c r="AI205" i="49"/>
  <c r="AJ205" i="49"/>
  <c r="AK205" i="49"/>
  <c r="AH206" i="49"/>
  <c r="AI206" i="49"/>
  <c r="AJ206" i="49"/>
  <c r="AK206" i="49"/>
  <c r="AH207" i="49"/>
  <c r="AI207" i="49"/>
  <c r="AJ207" i="49"/>
  <c r="AK207" i="49"/>
  <c r="AH208" i="49"/>
  <c r="AI208" i="49"/>
  <c r="AJ208" i="49"/>
  <c r="AK208" i="49" s="1"/>
  <c r="AH209" i="49"/>
  <c r="AI209" i="49"/>
  <c r="AJ209" i="49"/>
  <c r="AK209" i="49"/>
  <c r="AH210" i="49"/>
  <c r="AI210" i="49"/>
  <c r="AJ210" i="49"/>
  <c r="AK210" i="49"/>
  <c r="AH211" i="49"/>
  <c r="AI211" i="49"/>
  <c r="AJ211" i="49"/>
  <c r="AK211" i="49" s="1"/>
  <c r="AH212" i="49"/>
  <c r="AI212" i="49"/>
  <c r="AJ212" i="49"/>
  <c r="AK212" i="49" s="1"/>
  <c r="AH213" i="49"/>
  <c r="AI213" i="49"/>
  <c r="AJ213" i="49"/>
  <c r="AK213" i="49" s="1"/>
  <c r="AH214" i="49"/>
  <c r="AI214" i="49"/>
  <c r="AJ214" i="49"/>
  <c r="AK214" i="49"/>
  <c r="AH215" i="49"/>
  <c r="AI215" i="49"/>
  <c r="AJ215" i="49"/>
  <c r="AK215" i="49"/>
  <c r="AH216" i="49"/>
  <c r="AI216" i="49"/>
  <c r="AJ216" i="49"/>
  <c r="AK216" i="49"/>
  <c r="AH217" i="49"/>
  <c r="AI217" i="49"/>
  <c r="AJ217" i="49"/>
  <c r="AK217" i="49" s="1"/>
  <c r="AH218" i="49"/>
  <c r="AI218" i="49"/>
  <c r="AJ218" i="49"/>
  <c r="AK218" i="49" s="1"/>
  <c r="AH219" i="49"/>
  <c r="AI219" i="49"/>
  <c r="AJ219" i="49"/>
  <c r="AK219" i="49"/>
  <c r="AH220" i="49"/>
  <c r="AI220" i="49"/>
  <c r="AJ220" i="49"/>
  <c r="AK220" i="49"/>
  <c r="AH221" i="49"/>
  <c r="AI221" i="49"/>
  <c r="AJ221" i="49"/>
  <c r="AK221" i="49"/>
  <c r="AH222" i="49"/>
  <c r="AI222" i="49"/>
  <c r="AJ222" i="49"/>
  <c r="AK222" i="49"/>
  <c r="AH223" i="49"/>
  <c r="AI223" i="49"/>
  <c r="AJ223" i="49"/>
  <c r="AK223" i="49" s="1"/>
  <c r="AH224" i="49"/>
  <c r="AI224" i="49"/>
  <c r="AJ224" i="49"/>
  <c r="AK224" i="49"/>
  <c r="AH225" i="49"/>
  <c r="AI225" i="49"/>
  <c r="AJ225" i="49"/>
  <c r="AK225" i="49" s="1"/>
  <c r="AJ2" i="49"/>
  <c r="AK2" i="49" s="1"/>
  <c r="AI2" i="49"/>
  <c r="AH2" i="49"/>
  <c r="BK37" i="16"/>
  <c r="AN11" i="48"/>
  <c r="M36" i="16" s="1"/>
  <c r="BM36" i="16" s="1"/>
  <c r="AH3" i="48"/>
  <c r="AI3" i="48"/>
  <c r="AJ3" i="48"/>
  <c r="AK3" i="48"/>
  <c r="AH4" i="48"/>
  <c r="AI4" i="48"/>
  <c r="AJ4" i="48"/>
  <c r="AK4" i="48" s="1"/>
  <c r="AH5" i="48"/>
  <c r="AI5" i="48"/>
  <c r="AJ5" i="48"/>
  <c r="AK5" i="48" s="1"/>
  <c r="AH6" i="48"/>
  <c r="AI6" i="48"/>
  <c r="AJ6" i="48"/>
  <c r="AK6" i="48"/>
  <c r="AH7" i="48"/>
  <c r="AI7" i="48"/>
  <c r="AJ7" i="48"/>
  <c r="AK7" i="48"/>
  <c r="AH8" i="48"/>
  <c r="AI8" i="48"/>
  <c r="AJ8" i="48"/>
  <c r="AK8" i="48"/>
  <c r="AH9" i="48"/>
  <c r="AI9" i="48"/>
  <c r="AJ9" i="48"/>
  <c r="AK9" i="48" s="1"/>
  <c r="AH10" i="48"/>
  <c r="AI10" i="48"/>
  <c r="AJ10" i="48"/>
  <c r="AK10" i="48" s="1"/>
  <c r="AH11" i="48"/>
  <c r="AI11" i="48"/>
  <c r="AJ11" i="48"/>
  <c r="AK11" i="48"/>
  <c r="AH12" i="48"/>
  <c r="AI12" i="48"/>
  <c r="AJ12" i="48"/>
  <c r="AK12" i="48"/>
  <c r="AH13" i="48"/>
  <c r="AI13" i="48"/>
  <c r="AJ13" i="48"/>
  <c r="AK13" i="48"/>
  <c r="AH14" i="48"/>
  <c r="AI14" i="48"/>
  <c r="AJ14" i="48"/>
  <c r="AK14" i="48" s="1"/>
  <c r="AH15" i="48"/>
  <c r="AI15" i="48"/>
  <c r="AJ15" i="48"/>
  <c r="AK15" i="48"/>
  <c r="AH16" i="48"/>
  <c r="AI16" i="48"/>
  <c r="AJ16" i="48"/>
  <c r="AK16" i="48"/>
  <c r="AH17" i="48"/>
  <c r="AI17" i="48"/>
  <c r="AJ17" i="48"/>
  <c r="AK17" i="48"/>
  <c r="AH18" i="48"/>
  <c r="AI18" i="48"/>
  <c r="AJ18" i="48"/>
  <c r="AK18" i="48"/>
  <c r="AH19" i="48"/>
  <c r="AI19" i="48"/>
  <c r="AJ19" i="48"/>
  <c r="AK19" i="48" s="1"/>
  <c r="AH20" i="48"/>
  <c r="AI20" i="48"/>
  <c r="AJ20" i="48"/>
  <c r="AK20" i="48"/>
  <c r="AH21" i="48"/>
  <c r="AI21" i="48"/>
  <c r="AJ21" i="48"/>
  <c r="AK21" i="48"/>
  <c r="AH22" i="48"/>
  <c r="AI22" i="48"/>
  <c r="AJ22" i="48"/>
  <c r="AK22" i="48"/>
  <c r="AH23" i="48"/>
  <c r="AI23" i="48"/>
  <c r="AJ23" i="48"/>
  <c r="AK23" i="48"/>
  <c r="AH24" i="48"/>
  <c r="AI24" i="48"/>
  <c r="AJ24" i="48"/>
  <c r="AK24" i="48" s="1"/>
  <c r="AH25" i="48"/>
  <c r="AI25" i="48"/>
  <c r="AJ25" i="48"/>
  <c r="AK25" i="48"/>
  <c r="AH26" i="48"/>
  <c r="AI26" i="48"/>
  <c r="AJ26" i="48"/>
  <c r="AK26" i="48"/>
  <c r="AH27" i="48"/>
  <c r="AI27" i="48"/>
  <c r="AJ27" i="48"/>
  <c r="AK27" i="48"/>
  <c r="AH28" i="48"/>
  <c r="AI28" i="48"/>
  <c r="AJ28" i="48"/>
  <c r="AK28" i="48"/>
  <c r="AH29" i="48"/>
  <c r="AI29" i="48"/>
  <c r="AJ29" i="48"/>
  <c r="AK29" i="48" s="1"/>
  <c r="AH30" i="48"/>
  <c r="AI30" i="48"/>
  <c r="AJ30" i="48"/>
  <c r="AK30" i="48"/>
  <c r="AH31" i="48"/>
  <c r="AI31" i="48"/>
  <c r="AJ31" i="48"/>
  <c r="AK31" i="48" s="1"/>
  <c r="AH32" i="48"/>
  <c r="AI32" i="48"/>
  <c r="AJ32" i="48"/>
  <c r="AK32" i="48"/>
  <c r="AH33" i="48"/>
  <c r="AI33" i="48"/>
  <c r="AJ33" i="48"/>
  <c r="AK33" i="48"/>
  <c r="AH34" i="48"/>
  <c r="AI34" i="48"/>
  <c r="AJ34" i="48"/>
  <c r="AK34" i="48" s="1"/>
  <c r="AH35" i="48"/>
  <c r="AI35" i="48"/>
  <c r="AJ35" i="48"/>
  <c r="AK35" i="48"/>
  <c r="AH36" i="48"/>
  <c r="AI36" i="48"/>
  <c r="AJ36" i="48"/>
  <c r="AK36" i="48"/>
  <c r="AH37" i="48"/>
  <c r="AI37" i="48"/>
  <c r="AJ37" i="48"/>
  <c r="AK37" i="48"/>
  <c r="AH38" i="48"/>
  <c r="AI38" i="48"/>
  <c r="AJ38" i="48"/>
  <c r="AK38" i="48"/>
  <c r="AH39" i="48"/>
  <c r="AI39" i="48"/>
  <c r="AJ39" i="48"/>
  <c r="AK39" i="48" s="1"/>
  <c r="AH40" i="48"/>
  <c r="AI40" i="48"/>
  <c r="AJ40" i="48"/>
  <c r="AK40" i="48"/>
  <c r="AH41" i="48"/>
  <c r="AI41" i="48"/>
  <c r="AJ41" i="48"/>
  <c r="AK41" i="48"/>
  <c r="AH42" i="48"/>
  <c r="AI42" i="48"/>
  <c r="AJ42" i="48"/>
  <c r="AK42" i="48"/>
  <c r="AH43" i="48"/>
  <c r="AI43" i="48"/>
  <c r="AJ43" i="48"/>
  <c r="AK43" i="48"/>
  <c r="AH44" i="48"/>
  <c r="AI44" i="48"/>
  <c r="AJ44" i="48"/>
  <c r="AK44" i="48" s="1"/>
  <c r="AH45" i="48"/>
  <c r="AI45" i="48"/>
  <c r="AJ45" i="48"/>
  <c r="AK45" i="48"/>
  <c r="AH46" i="48"/>
  <c r="AI46" i="48"/>
  <c r="AJ46" i="48"/>
  <c r="AK46" i="48"/>
  <c r="AH47" i="48"/>
  <c r="AI47" i="48"/>
  <c r="AJ47" i="48"/>
  <c r="AK47" i="48" s="1"/>
  <c r="AH48" i="48"/>
  <c r="AI48" i="48"/>
  <c r="AJ48" i="48"/>
  <c r="AK48" i="48"/>
  <c r="AH49" i="48"/>
  <c r="AI49" i="48"/>
  <c r="AJ49" i="48"/>
  <c r="AK49" i="48" s="1"/>
  <c r="AH50" i="48"/>
  <c r="AI50" i="48"/>
  <c r="AJ50" i="48"/>
  <c r="AK50" i="48"/>
  <c r="AH51" i="48"/>
  <c r="AI51" i="48"/>
  <c r="AJ51" i="48"/>
  <c r="AK51" i="48"/>
  <c r="AH52" i="48"/>
  <c r="AI52" i="48"/>
  <c r="AJ52" i="48"/>
  <c r="AK52" i="48" s="1"/>
  <c r="AH53" i="48"/>
  <c r="AI53" i="48"/>
  <c r="AJ53" i="48"/>
  <c r="AK53" i="48"/>
  <c r="AH54" i="48"/>
  <c r="AI54" i="48"/>
  <c r="AJ54" i="48"/>
  <c r="AK54" i="48" s="1"/>
  <c r="AH55" i="48"/>
  <c r="AI55" i="48"/>
  <c r="AJ55" i="48"/>
  <c r="AK55" i="48"/>
  <c r="AH56" i="48"/>
  <c r="AI56" i="48"/>
  <c r="AJ56" i="48"/>
  <c r="AK56" i="48"/>
  <c r="AH57" i="48"/>
  <c r="AI57" i="48"/>
  <c r="AJ57" i="48"/>
  <c r="AK57" i="48"/>
  <c r="AH58" i="48"/>
  <c r="AI58" i="48"/>
  <c r="AJ58" i="48"/>
  <c r="AK58" i="48"/>
  <c r="AH59" i="48"/>
  <c r="AI59" i="48"/>
  <c r="AJ59" i="48"/>
  <c r="AK59" i="48" s="1"/>
  <c r="AH60" i="48"/>
  <c r="AI60" i="48"/>
  <c r="AJ60" i="48"/>
  <c r="AK60" i="48"/>
  <c r="AH61" i="48"/>
  <c r="AI61" i="48"/>
  <c r="AJ61" i="48"/>
  <c r="AK61" i="48"/>
  <c r="AH62" i="48"/>
  <c r="AI62" i="48"/>
  <c r="AJ62" i="48"/>
  <c r="AK62" i="48"/>
  <c r="AH63" i="48"/>
  <c r="AI63" i="48"/>
  <c r="AJ63" i="48"/>
  <c r="AK63" i="48"/>
  <c r="AH64" i="48"/>
  <c r="AI64" i="48"/>
  <c r="AJ64" i="48"/>
  <c r="AK64" i="48" s="1"/>
  <c r="AH65" i="48"/>
  <c r="AI65" i="48"/>
  <c r="AJ65" i="48"/>
  <c r="AK65" i="48"/>
  <c r="AH66" i="48"/>
  <c r="AI66" i="48"/>
  <c r="AJ66" i="48"/>
  <c r="AK66" i="48"/>
  <c r="AH67" i="48"/>
  <c r="AI67" i="48"/>
  <c r="AJ67" i="48"/>
  <c r="AK67" i="48"/>
  <c r="AH68" i="48"/>
  <c r="AI68" i="48"/>
  <c r="AJ68" i="48"/>
  <c r="AK68" i="48" s="1"/>
  <c r="AH69" i="48"/>
  <c r="AI69" i="48"/>
  <c r="AJ69" i="48"/>
  <c r="AK69" i="48" s="1"/>
  <c r="AH70" i="48"/>
  <c r="AI70" i="48"/>
  <c r="AJ70" i="48"/>
  <c r="AK70" i="48"/>
  <c r="AH71" i="48"/>
  <c r="AI71" i="48"/>
  <c r="AJ71" i="48"/>
  <c r="AK71" i="48"/>
  <c r="AH72" i="48"/>
  <c r="AI72" i="48"/>
  <c r="AJ72" i="48"/>
  <c r="AK72" i="48"/>
  <c r="AH73" i="48"/>
  <c r="AI73" i="48"/>
  <c r="AJ73" i="48"/>
  <c r="AK73" i="48" s="1"/>
  <c r="AH74" i="48"/>
  <c r="AI74" i="48"/>
  <c r="AJ74" i="48"/>
  <c r="AK74" i="48" s="1"/>
  <c r="AH75" i="48"/>
  <c r="AI75" i="48"/>
  <c r="AJ75" i="48"/>
  <c r="AK75" i="48"/>
  <c r="AH76" i="48"/>
  <c r="AI76" i="48"/>
  <c r="AJ76" i="48"/>
  <c r="AK76" i="48"/>
  <c r="AH77" i="48"/>
  <c r="AI77" i="48"/>
  <c r="AJ77" i="48"/>
  <c r="AK77" i="48"/>
  <c r="AH78" i="48"/>
  <c r="AI78" i="48"/>
  <c r="AJ78" i="48"/>
  <c r="AK78" i="48"/>
  <c r="AH79" i="48"/>
  <c r="AI79" i="48"/>
  <c r="AJ79" i="48"/>
  <c r="AK79" i="48" s="1"/>
  <c r="AH80" i="48"/>
  <c r="AI80" i="48"/>
  <c r="AJ80" i="48"/>
  <c r="AK80" i="48"/>
  <c r="AH81" i="48"/>
  <c r="AI81" i="48"/>
  <c r="AJ81" i="48"/>
  <c r="AK81" i="48"/>
  <c r="AH82" i="48"/>
  <c r="AI82" i="48"/>
  <c r="AJ82" i="48"/>
  <c r="AK82" i="48"/>
  <c r="AH83" i="48"/>
  <c r="AI83" i="48"/>
  <c r="AJ83" i="48"/>
  <c r="AK83" i="48"/>
  <c r="AH84" i="48"/>
  <c r="AI84" i="48"/>
  <c r="AJ84" i="48"/>
  <c r="AK84" i="48" s="1"/>
  <c r="AH85" i="48"/>
  <c r="AI85" i="48"/>
  <c r="AJ85" i="48"/>
  <c r="AK85" i="48"/>
  <c r="AH86" i="48"/>
  <c r="AI86" i="48"/>
  <c r="AJ86" i="48"/>
  <c r="AK86" i="48"/>
  <c r="AH87" i="48"/>
  <c r="AI87" i="48"/>
  <c r="AJ87" i="48"/>
  <c r="AK87" i="48"/>
  <c r="AH88" i="48"/>
  <c r="AI88" i="48"/>
  <c r="AJ88" i="48"/>
  <c r="AK88" i="48"/>
  <c r="AH89" i="48"/>
  <c r="AI89" i="48"/>
  <c r="AJ89" i="48"/>
  <c r="AK89" i="48" s="1"/>
  <c r="AH90" i="48"/>
  <c r="AI90" i="48"/>
  <c r="AJ90" i="48"/>
  <c r="AK90" i="48"/>
  <c r="AH91" i="48"/>
  <c r="AI91" i="48"/>
  <c r="AJ91" i="48"/>
  <c r="AK91" i="48"/>
  <c r="AH92" i="48"/>
  <c r="AI92" i="48"/>
  <c r="AJ92" i="48"/>
  <c r="AK92" i="48"/>
  <c r="AH93" i="48"/>
  <c r="AI93" i="48"/>
  <c r="AJ93" i="48"/>
  <c r="AK93" i="48"/>
  <c r="AH94" i="48"/>
  <c r="AI94" i="48"/>
  <c r="AJ94" i="48"/>
  <c r="AK94" i="48" s="1"/>
  <c r="AH95" i="48"/>
  <c r="AI95" i="48"/>
  <c r="AJ95" i="48"/>
  <c r="AK95" i="48"/>
  <c r="AH96" i="48"/>
  <c r="AI96" i="48"/>
  <c r="AJ96" i="48"/>
  <c r="AK96" i="48"/>
  <c r="AH97" i="48"/>
  <c r="AI97" i="48"/>
  <c r="AJ97" i="48"/>
  <c r="AK97" i="48"/>
  <c r="AH98" i="48"/>
  <c r="AI98" i="48"/>
  <c r="AJ98" i="48"/>
  <c r="AK98" i="48"/>
  <c r="AH99" i="48"/>
  <c r="AI99" i="48"/>
  <c r="AJ99" i="48"/>
  <c r="AK99" i="48" s="1"/>
  <c r="AH100" i="48"/>
  <c r="AI100" i="48"/>
  <c r="AJ100" i="48"/>
  <c r="AK100" i="48"/>
  <c r="AH101" i="48"/>
  <c r="AI101" i="48"/>
  <c r="AJ101" i="48"/>
  <c r="AK101" i="48"/>
  <c r="AH102" i="48"/>
  <c r="AI102" i="48"/>
  <c r="AJ102" i="48"/>
  <c r="AK102" i="48"/>
  <c r="AH103" i="48"/>
  <c r="AI103" i="48"/>
  <c r="AJ103" i="48"/>
  <c r="AK103" i="48"/>
  <c r="AH104" i="48"/>
  <c r="AI104" i="48"/>
  <c r="AJ104" i="48"/>
  <c r="AK104" i="48" s="1"/>
  <c r="AH105" i="48"/>
  <c r="AI105" i="48"/>
  <c r="AJ105" i="48"/>
  <c r="AK105" i="48"/>
  <c r="AH106" i="48"/>
  <c r="AI106" i="48"/>
  <c r="AJ106" i="48"/>
  <c r="AK106" i="48"/>
  <c r="AH107" i="48"/>
  <c r="AI107" i="48"/>
  <c r="AJ107" i="48"/>
  <c r="AK107" i="48"/>
  <c r="AH108" i="48"/>
  <c r="AI108" i="48"/>
  <c r="AJ108" i="48"/>
  <c r="AK108" i="48"/>
  <c r="AH109" i="48"/>
  <c r="AI109" i="48"/>
  <c r="AJ109" i="48"/>
  <c r="AK109" i="48" s="1"/>
  <c r="AH110" i="48"/>
  <c r="AI110" i="48"/>
  <c r="AJ110" i="48"/>
  <c r="AK110" i="48" s="1"/>
  <c r="AH111" i="48"/>
  <c r="AI111" i="48"/>
  <c r="AJ111" i="48"/>
  <c r="AK111" i="48"/>
  <c r="AH112" i="48"/>
  <c r="AI112" i="48"/>
  <c r="AJ112" i="48"/>
  <c r="AK112" i="48"/>
  <c r="AH113" i="48"/>
  <c r="AI113" i="48"/>
  <c r="AJ113" i="48"/>
  <c r="AK113" i="48"/>
  <c r="AH114" i="48"/>
  <c r="AI114" i="48"/>
  <c r="AJ114" i="48"/>
  <c r="AK114" i="48" s="1"/>
  <c r="AH115" i="48"/>
  <c r="AI115" i="48"/>
  <c r="AJ115" i="48"/>
  <c r="AK115" i="48"/>
  <c r="AH116" i="48"/>
  <c r="AI116" i="48"/>
  <c r="AJ116" i="48"/>
  <c r="AK116" i="48"/>
  <c r="AH117" i="48"/>
  <c r="AI117" i="48"/>
  <c r="AJ117" i="48"/>
  <c r="AK117" i="48"/>
  <c r="AH118" i="48"/>
  <c r="AI118" i="48"/>
  <c r="AJ118" i="48"/>
  <c r="AK118" i="48"/>
  <c r="AH119" i="48"/>
  <c r="AI119" i="48"/>
  <c r="AJ119" i="48"/>
  <c r="AK119" i="48" s="1"/>
  <c r="AH120" i="48"/>
  <c r="AI120" i="48"/>
  <c r="AJ120" i="48"/>
  <c r="AK120" i="48"/>
  <c r="AH121" i="48"/>
  <c r="AI121" i="48"/>
  <c r="AJ121" i="48"/>
  <c r="AK121" i="48"/>
  <c r="AH122" i="48"/>
  <c r="AI122" i="48"/>
  <c r="AJ122" i="48"/>
  <c r="AK122" i="48"/>
  <c r="AH123" i="48"/>
  <c r="AI123" i="48"/>
  <c r="AJ123" i="48"/>
  <c r="AK123" i="48"/>
  <c r="AH124" i="48"/>
  <c r="AI124" i="48"/>
  <c r="AJ124" i="48"/>
  <c r="AK124" i="48" s="1"/>
  <c r="AH125" i="48"/>
  <c r="AI125" i="48"/>
  <c r="AJ125" i="48"/>
  <c r="AK125" i="48"/>
  <c r="AH126" i="48"/>
  <c r="AI126" i="48"/>
  <c r="AJ126" i="48"/>
  <c r="AK126" i="48"/>
  <c r="AH127" i="48"/>
  <c r="AI127" i="48"/>
  <c r="AJ127" i="48"/>
  <c r="AK127" i="48"/>
  <c r="AH128" i="48"/>
  <c r="AI128" i="48"/>
  <c r="AJ128" i="48"/>
  <c r="AK128" i="48"/>
  <c r="AH129" i="48"/>
  <c r="AI129" i="48"/>
  <c r="AJ129" i="48"/>
  <c r="AK129" i="48" s="1"/>
  <c r="AH130" i="48"/>
  <c r="AI130" i="48"/>
  <c r="AJ130" i="48"/>
  <c r="AK130" i="48"/>
  <c r="AH131" i="48"/>
  <c r="AI131" i="48"/>
  <c r="AJ131" i="48"/>
  <c r="AK131" i="48" s="1"/>
  <c r="AH132" i="48"/>
  <c r="AI132" i="48"/>
  <c r="AJ132" i="48"/>
  <c r="AK132" i="48"/>
  <c r="AH133" i="48"/>
  <c r="AI133" i="48"/>
  <c r="AJ133" i="48"/>
  <c r="AK133" i="48"/>
  <c r="AH134" i="48"/>
  <c r="AI134" i="48"/>
  <c r="AJ134" i="48"/>
  <c r="AK134" i="48" s="1"/>
  <c r="AH135" i="48"/>
  <c r="AI135" i="48"/>
  <c r="AJ135" i="48"/>
  <c r="AK135" i="48"/>
  <c r="AH136" i="48"/>
  <c r="AI136" i="48"/>
  <c r="AJ136" i="48"/>
  <c r="AK136" i="48"/>
  <c r="AH137" i="48"/>
  <c r="AI137" i="48"/>
  <c r="AJ137" i="48"/>
  <c r="AK137" i="48"/>
  <c r="AH138" i="48"/>
  <c r="AI138" i="48"/>
  <c r="AJ138" i="48"/>
  <c r="AK138" i="48"/>
  <c r="AH139" i="48"/>
  <c r="AI139" i="48"/>
  <c r="AJ139" i="48"/>
  <c r="AK139" i="48" s="1"/>
  <c r="AH140" i="48"/>
  <c r="AI140" i="48"/>
  <c r="AJ140" i="48"/>
  <c r="AK140" i="48"/>
  <c r="AH141" i="48"/>
  <c r="AI141" i="48"/>
  <c r="AJ141" i="48"/>
  <c r="AK141" i="48"/>
  <c r="AH142" i="48"/>
  <c r="AI142" i="48"/>
  <c r="AJ142" i="48"/>
  <c r="AK142" i="48" s="1"/>
  <c r="AH143" i="48"/>
  <c r="AI143" i="48"/>
  <c r="AJ143" i="48"/>
  <c r="AK143" i="48"/>
  <c r="AH144" i="48"/>
  <c r="AI144" i="48"/>
  <c r="AJ144" i="48"/>
  <c r="AK144" i="48" s="1"/>
  <c r="AH145" i="48"/>
  <c r="AI145" i="48"/>
  <c r="AJ145" i="48"/>
  <c r="AK145" i="48"/>
  <c r="AH146" i="48"/>
  <c r="AI146" i="48"/>
  <c r="AJ146" i="48"/>
  <c r="AK146" i="48"/>
  <c r="AH147" i="48"/>
  <c r="AI147" i="48"/>
  <c r="AJ147" i="48"/>
  <c r="AK147" i="48"/>
  <c r="AH148" i="48"/>
  <c r="AI148" i="48"/>
  <c r="AJ148" i="48"/>
  <c r="AK148" i="48"/>
  <c r="AH149" i="48"/>
  <c r="AI149" i="48"/>
  <c r="AJ149" i="48"/>
  <c r="AK149" i="48" s="1"/>
  <c r="AH150" i="48"/>
  <c r="AI150" i="48"/>
  <c r="AJ150" i="48"/>
  <c r="AK150" i="48"/>
  <c r="AH151" i="48"/>
  <c r="AI151" i="48"/>
  <c r="AJ151" i="48"/>
  <c r="AK151" i="48"/>
  <c r="AH152" i="48"/>
  <c r="AI152" i="48"/>
  <c r="AJ152" i="48"/>
  <c r="AK152" i="48" s="1"/>
  <c r="AH153" i="48"/>
  <c r="AI153" i="48"/>
  <c r="AJ153" i="48"/>
  <c r="AK153" i="48"/>
  <c r="AH154" i="48"/>
  <c r="AI154" i="48"/>
  <c r="AJ154" i="48"/>
  <c r="AK154" i="48" s="1"/>
  <c r="AH155" i="48"/>
  <c r="AI155" i="48"/>
  <c r="AJ155" i="48"/>
  <c r="AK155" i="48"/>
  <c r="AH156" i="48"/>
  <c r="AI156" i="48"/>
  <c r="AJ156" i="48"/>
  <c r="AK156" i="48"/>
  <c r="AH157" i="48"/>
  <c r="AI157" i="48"/>
  <c r="AJ157" i="48"/>
  <c r="AK157" i="48"/>
  <c r="AH158" i="48"/>
  <c r="AI158" i="48"/>
  <c r="AJ158" i="48"/>
  <c r="AK158" i="48"/>
  <c r="AH159" i="48"/>
  <c r="AI159" i="48"/>
  <c r="AJ159" i="48"/>
  <c r="AK159" i="48" s="1"/>
  <c r="AH160" i="48"/>
  <c r="AI160" i="48"/>
  <c r="AJ160" i="48"/>
  <c r="AK160" i="48"/>
  <c r="AH161" i="48"/>
  <c r="AI161" i="48"/>
  <c r="AJ161" i="48"/>
  <c r="AK161" i="48"/>
  <c r="AH162" i="48"/>
  <c r="AI162" i="48"/>
  <c r="AJ162" i="48"/>
  <c r="AK162" i="48"/>
  <c r="AH163" i="48"/>
  <c r="AI163" i="48"/>
  <c r="AJ163" i="48"/>
  <c r="AK163" i="48" s="1"/>
  <c r="AJ2" i="48"/>
  <c r="AK2" i="48" s="1"/>
  <c r="AI2" i="48"/>
  <c r="AH2" i="48"/>
  <c r="BK35" i="16"/>
  <c r="BK36" i="16"/>
  <c r="BE35" i="16"/>
  <c r="BE34" i="16"/>
  <c r="AN11" i="47"/>
  <c r="M35" i="16" s="1"/>
  <c r="BM35" i="16" s="1"/>
  <c r="AH3" i="47"/>
  <c r="AI3" i="47"/>
  <c r="AJ3" i="47"/>
  <c r="AK3" i="47"/>
  <c r="AH4" i="47"/>
  <c r="AI4" i="47"/>
  <c r="AJ4" i="47"/>
  <c r="AK4" i="47" s="1"/>
  <c r="AH5" i="47"/>
  <c r="AI5" i="47"/>
  <c r="AJ5" i="47"/>
  <c r="AK5" i="47" s="1"/>
  <c r="AH6" i="47"/>
  <c r="AI6" i="47"/>
  <c r="AJ6" i="47"/>
  <c r="AK6" i="47" s="1"/>
  <c r="AH7" i="47"/>
  <c r="AI7" i="47"/>
  <c r="AJ7" i="47"/>
  <c r="AK7" i="47"/>
  <c r="AH8" i="47"/>
  <c r="AI8" i="47"/>
  <c r="AJ8" i="47"/>
  <c r="AK8" i="47" s="1"/>
  <c r="AH9" i="47"/>
  <c r="AI9" i="47"/>
  <c r="AJ9" i="47"/>
  <c r="AK9" i="47" s="1"/>
  <c r="AH10" i="47"/>
  <c r="AI10" i="47"/>
  <c r="AJ10" i="47"/>
  <c r="AK10" i="47"/>
  <c r="AH11" i="47"/>
  <c r="AI11" i="47"/>
  <c r="AJ11" i="47"/>
  <c r="AK11" i="47" s="1"/>
  <c r="AH12" i="47"/>
  <c r="AI12" i="47"/>
  <c r="AJ12" i="47"/>
  <c r="AK12" i="47" s="1"/>
  <c r="AH13" i="47"/>
  <c r="AI13" i="47"/>
  <c r="AJ13" i="47"/>
  <c r="AK13" i="47"/>
  <c r="AH14" i="47"/>
  <c r="AI14" i="47"/>
  <c r="AJ14" i="47"/>
  <c r="AK14" i="47" s="1"/>
  <c r="AH15" i="47"/>
  <c r="AI15" i="47"/>
  <c r="AJ15" i="47"/>
  <c r="AK15" i="47"/>
  <c r="AH16" i="47"/>
  <c r="AI16" i="47"/>
  <c r="AJ16" i="47"/>
  <c r="AK16" i="47" s="1"/>
  <c r="AH17" i="47"/>
  <c r="AI17" i="47"/>
  <c r="AJ17" i="47"/>
  <c r="AK17" i="47" s="1"/>
  <c r="AH18" i="47"/>
  <c r="AI18" i="47"/>
  <c r="AJ18" i="47"/>
  <c r="AK18" i="47" s="1"/>
  <c r="AH19" i="47"/>
  <c r="AI19" i="47"/>
  <c r="AJ19" i="47"/>
  <c r="AK19" i="47" s="1"/>
  <c r="AH20" i="47"/>
  <c r="AI20" i="47"/>
  <c r="AJ20" i="47"/>
  <c r="AK20" i="47"/>
  <c r="AH21" i="47"/>
  <c r="AI21" i="47"/>
  <c r="AJ21" i="47"/>
  <c r="AK21" i="47"/>
  <c r="AH22" i="47"/>
  <c r="AI22" i="47"/>
  <c r="AJ22" i="47"/>
  <c r="AK22" i="47"/>
  <c r="AH23" i="47"/>
  <c r="AI23" i="47"/>
  <c r="AJ23" i="47"/>
  <c r="AK23" i="47" s="1"/>
  <c r="AH24" i="47"/>
  <c r="AI24" i="47"/>
  <c r="AJ24" i="47"/>
  <c r="AK24" i="47" s="1"/>
  <c r="AH25" i="47"/>
  <c r="AI25" i="47"/>
  <c r="AJ25" i="47"/>
  <c r="AK25" i="47" s="1"/>
  <c r="AH26" i="47"/>
  <c r="AI26" i="47"/>
  <c r="AJ26" i="47"/>
  <c r="AK26" i="47" s="1"/>
  <c r="AH27" i="47"/>
  <c r="AI27" i="47"/>
  <c r="AJ27" i="47"/>
  <c r="AK27" i="47"/>
  <c r="AH28" i="47"/>
  <c r="AI28" i="47"/>
  <c r="AJ28" i="47"/>
  <c r="AK28" i="47"/>
  <c r="AH29" i="47"/>
  <c r="AI29" i="47"/>
  <c r="AJ29" i="47"/>
  <c r="AK29" i="47" s="1"/>
  <c r="AH30" i="47"/>
  <c r="AI30" i="47"/>
  <c r="AJ30" i="47"/>
  <c r="AK30" i="47"/>
  <c r="AH31" i="47"/>
  <c r="AI31" i="47"/>
  <c r="AJ31" i="47"/>
  <c r="AK31" i="47"/>
  <c r="AH32" i="47"/>
  <c r="AI32" i="47"/>
  <c r="AJ32" i="47"/>
  <c r="AK32" i="47"/>
  <c r="AH33" i="47"/>
  <c r="AI33" i="47"/>
  <c r="AJ33" i="47"/>
  <c r="AK33" i="47" s="1"/>
  <c r="AH34" i="47"/>
  <c r="AI34" i="47"/>
  <c r="AJ34" i="47"/>
  <c r="AK34" i="47" s="1"/>
  <c r="AH35" i="47"/>
  <c r="AI35" i="47"/>
  <c r="AJ35" i="47"/>
  <c r="AK35" i="47"/>
  <c r="AH36" i="47"/>
  <c r="AI36" i="47"/>
  <c r="AJ36" i="47"/>
  <c r="AK36" i="47" s="1"/>
  <c r="AH37" i="47"/>
  <c r="AI37" i="47"/>
  <c r="AJ37" i="47"/>
  <c r="AK37" i="47" s="1"/>
  <c r="AH38" i="47"/>
  <c r="AI38" i="47"/>
  <c r="AJ38" i="47"/>
  <c r="AK38" i="47"/>
  <c r="AH39" i="47"/>
  <c r="AI39" i="47"/>
  <c r="AJ39" i="47"/>
  <c r="AK39" i="47" s="1"/>
  <c r="AH40" i="47"/>
  <c r="AI40" i="47"/>
  <c r="AJ40" i="47"/>
  <c r="AK40" i="47" s="1"/>
  <c r="AH41" i="47"/>
  <c r="AI41" i="47"/>
  <c r="AJ41" i="47"/>
  <c r="AK41" i="47"/>
  <c r="AH42" i="47"/>
  <c r="AI42" i="47"/>
  <c r="AJ42" i="47"/>
  <c r="AK42" i="47" s="1"/>
  <c r="AH43" i="47"/>
  <c r="AI43" i="47"/>
  <c r="AJ43" i="47"/>
  <c r="AK43" i="47"/>
  <c r="AH44" i="47"/>
  <c r="AI44" i="47"/>
  <c r="AJ44" i="47"/>
  <c r="AK44" i="47" s="1"/>
  <c r="AH45" i="47"/>
  <c r="AI45" i="47"/>
  <c r="AJ45" i="47"/>
  <c r="AK45" i="47" s="1"/>
  <c r="AH46" i="47"/>
  <c r="AI46" i="47"/>
  <c r="AJ46" i="47"/>
  <c r="AK46" i="47"/>
  <c r="AH47" i="47"/>
  <c r="AI47" i="47"/>
  <c r="AJ47" i="47"/>
  <c r="AK47" i="47" s="1"/>
  <c r="AH48" i="47"/>
  <c r="AI48" i="47"/>
  <c r="AJ48" i="47"/>
  <c r="AK48" i="47"/>
  <c r="AH49" i="47"/>
  <c r="AI49" i="47"/>
  <c r="AJ49" i="47"/>
  <c r="AK49" i="47" s="1"/>
  <c r="AH50" i="47"/>
  <c r="AI50" i="47"/>
  <c r="AJ50" i="47"/>
  <c r="AK50" i="47"/>
  <c r="AH51" i="47"/>
  <c r="AI51" i="47"/>
  <c r="AJ51" i="47"/>
  <c r="AK51" i="47" s="1"/>
  <c r="AH52" i="47"/>
  <c r="AI52" i="47"/>
  <c r="AJ52" i="47"/>
  <c r="AK52" i="47"/>
  <c r="AH53" i="47"/>
  <c r="AI53" i="47"/>
  <c r="AJ53" i="47"/>
  <c r="AK53" i="47"/>
  <c r="AH54" i="47"/>
  <c r="AI54" i="47"/>
  <c r="AJ54" i="47"/>
  <c r="AK54" i="47" s="1"/>
  <c r="AH55" i="47"/>
  <c r="AI55" i="47"/>
  <c r="AJ55" i="47"/>
  <c r="AK55" i="47" s="1"/>
  <c r="AH56" i="47"/>
  <c r="AI56" i="47"/>
  <c r="AJ56" i="47"/>
  <c r="AK56" i="47" s="1"/>
  <c r="AH57" i="47"/>
  <c r="AI57" i="47"/>
  <c r="AJ57" i="47"/>
  <c r="AK57" i="47"/>
  <c r="AH58" i="47"/>
  <c r="AI58" i="47"/>
  <c r="AJ58" i="47"/>
  <c r="AK58" i="47" s="1"/>
  <c r="AH59" i="47"/>
  <c r="AI59" i="47"/>
  <c r="AJ59" i="47"/>
  <c r="AK59" i="47" s="1"/>
  <c r="AH60" i="47"/>
  <c r="AI60" i="47"/>
  <c r="AJ60" i="47"/>
  <c r="AK60" i="47"/>
  <c r="AH61" i="47"/>
  <c r="AI61" i="47"/>
  <c r="AJ61" i="47"/>
  <c r="AK61" i="47"/>
  <c r="AH62" i="47"/>
  <c r="AI62" i="47"/>
  <c r="AJ62" i="47"/>
  <c r="AK62" i="47" s="1"/>
  <c r="AH63" i="47"/>
  <c r="AI63" i="47"/>
  <c r="AJ63" i="47"/>
  <c r="AK63" i="47"/>
  <c r="AH64" i="47"/>
  <c r="AI64" i="47"/>
  <c r="AJ64" i="47"/>
  <c r="AK64" i="47" s="1"/>
  <c r="AH65" i="47"/>
  <c r="AI65" i="47"/>
  <c r="AJ65" i="47"/>
  <c r="AK65" i="47"/>
  <c r="AH66" i="47"/>
  <c r="AI66" i="47"/>
  <c r="AJ66" i="47"/>
  <c r="AK66" i="47" s="1"/>
  <c r="AH67" i="47"/>
  <c r="AI67" i="47"/>
  <c r="AJ67" i="47"/>
  <c r="AK67" i="47" s="1"/>
  <c r="AH68" i="47"/>
  <c r="AI68" i="47"/>
  <c r="AJ68" i="47"/>
  <c r="AK68" i="47" s="1"/>
  <c r="AH69" i="47"/>
  <c r="AI69" i="47"/>
  <c r="AJ69" i="47"/>
  <c r="AK69" i="47" s="1"/>
  <c r="AH70" i="47"/>
  <c r="AI70" i="47"/>
  <c r="AJ70" i="47"/>
  <c r="AK70" i="47" s="1"/>
  <c r="AH71" i="47"/>
  <c r="AI71" i="47"/>
  <c r="AJ71" i="47"/>
  <c r="AK71" i="47"/>
  <c r="AH72" i="47"/>
  <c r="AI72" i="47"/>
  <c r="AJ72" i="47"/>
  <c r="AK72" i="47"/>
  <c r="AH73" i="47"/>
  <c r="AI73" i="47"/>
  <c r="AJ73" i="47"/>
  <c r="AK73" i="47" s="1"/>
  <c r="AH74" i="47"/>
  <c r="AI74" i="47"/>
  <c r="AJ74" i="47"/>
  <c r="AK74" i="47" s="1"/>
  <c r="AH75" i="47"/>
  <c r="AI75" i="47"/>
  <c r="AJ75" i="47"/>
  <c r="AK75" i="47"/>
  <c r="AH76" i="47"/>
  <c r="AI76" i="47"/>
  <c r="AJ76" i="47"/>
  <c r="AK76" i="47" s="1"/>
  <c r="AH77" i="47"/>
  <c r="AI77" i="47"/>
  <c r="AJ77" i="47"/>
  <c r="AK77" i="47"/>
  <c r="AH78" i="47"/>
  <c r="AI78" i="47"/>
  <c r="AJ78" i="47"/>
  <c r="AK78" i="47"/>
  <c r="AH79" i="47"/>
  <c r="AI79" i="47"/>
  <c r="AJ79" i="47"/>
  <c r="AK79" i="47" s="1"/>
  <c r="AH80" i="47"/>
  <c r="AI80" i="47"/>
  <c r="AJ80" i="47"/>
  <c r="AK80" i="47" s="1"/>
  <c r="AH81" i="47"/>
  <c r="AI81" i="47"/>
  <c r="AJ81" i="47"/>
  <c r="AK81" i="47" s="1"/>
  <c r="AH82" i="47"/>
  <c r="AI82" i="47"/>
  <c r="AJ82" i="47"/>
  <c r="AK82" i="47"/>
  <c r="AH83" i="47"/>
  <c r="AI83" i="47"/>
  <c r="AJ83" i="47"/>
  <c r="AK83" i="47"/>
  <c r="AH84" i="47"/>
  <c r="AI84" i="47"/>
  <c r="AJ84" i="47"/>
  <c r="AK84" i="47" s="1"/>
  <c r="AH85" i="47"/>
  <c r="AI85" i="47"/>
  <c r="AJ85" i="47"/>
  <c r="AK85" i="47"/>
  <c r="AH86" i="47"/>
  <c r="AI86" i="47"/>
  <c r="AJ86" i="47"/>
  <c r="AK86" i="47"/>
  <c r="AH87" i="47"/>
  <c r="AI87" i="47"/>
  <c r="AJ87" i="47"/>
  <c r="AK87" i="47"/>
  <c r="AH88" i="47"/>
  <c r="AI88" i="47"/>
  <c r="AJ88" i="47"/>
  <c r="AK88" i="47"/>
  <c r="AH89" i="47"/>
  <c r="AI89" i="47"/>
  <c r="AJ89" i="47"/>
  <c r="AK89" i="47" s="1"/>
  <c r="AH90" i="47"/>
  <c r="AI90" i="47"/>
  <c r="AJ90" i="47"/>
  <c r="AK90" i="47" s="1"/>
  <c r="AH91" i="47"/>
  <c r="AI91" i="47"/>
  <c r="AJ91" i="47"/>
  <c r="AK91" i="47" s="1"/>
  <c r="AH92" i="47"/>
  <c r="AI92" i="47"/>
  <c r="AJ92" i="47"/>
  <c r="AK92" i="47" s="1"/>
  <c r="AH93" i="47"/>
  <c r="AI93" i="47"/>
  <c r="AJ93" i="47"/>
  <c r="AK93" i="47"/>
  <c r="AH94" i="47"/>
  <c r="AI94" i="47"/>
  <c r="AJ94" i="47"/>
  <c r="AK94" i="47" s="1"/>
  <c r="AH95" i="47"/>
  <c r="AI95" i="47"/>
  <c r="AJ95" i="47"/>
  <c r="AK95" i="47" s="1"/>
  <c r="AH96" i="47"/>
  <c r="AI96" i="47"/>
  <c r="AJ96" i="47"/>
  <c r="AK96" i="47"/>
  <c r="AH97" i="47"/>
  <c r="AI97" i="47"/>
  <c r="AJ97" i="47"/>
  <c r="AK97" i="47" s="1"/>
  <c r="AH98" i="47"/>
  <c r="AI98" i="47"/>
  <c r="AJ98" i="47"/>
  <c r="AK98" i="47"/>
  <c r="AH99" i="47"/>
  <c r="AI99" i="47"/>
  <c r="AJ99" i="47"/>
  <c r="AK99" i="47" s="1"/>
  <c r="AH100" i="47"/>
  <c r="AI100" i="47"/>
  <c r="AJ100" i="47"/>
  <c r="AK100" i="47"/>
  <c r="AH101" i="47"/>
  <c r="AI101" i="47"/>
  <c r="AJ101" i="47"/>
  <c r="AK101" i="47"/>
  <c r="AH102" i="47"/>
  <c r="AI102" i="47"/>
  <c r="AJ102" i="47"/>
  <c r="AK102" i="47" s="1"/>
  <c r="AH103" i="47"/>
  <c r="AI103" i="47"/>
  <c r="AJ103" i="47"/>
  <c r="AK103" i="47"/>
  <c r="AH104" i="47"/>
  <c r="AI104" i="47"/>
  <c r="AJ104" i="47"/>
  <c r="AK104" i="47" s="1"/>
  <c r="AH105" i="47"/>
  <c r="AI105" i="47"/>
  <c r="AJ105" i="47"/>
  <c r="AK105" i="47" s="1"/>
  <c r="AH106" i="47"/>
  <c r="AI106" i="47"/>
  <c r="AJ106" i="47"/>
  <c r="AK106" i="47"/>
  <c r="AH107" i="47"/>
  <c r="AI107" i="47"/>
  <c r="AJ107" i="47"/>
  <c r="AK107" i="47" s="1"/>
  <c r="AH108" i="47"/>
  <c r="AI108" i="47"/>
  <c r="AJ108" i="47"/>
  <c r="AK108" i="47"/>
  <c r="AH109" i="47"/>
  <c r="AI109" i="47"/>
  <c r="AJ109" i="47"/>
  <c r="AK109" i="47" s="1"/>
  <c r="AH110" i="47"/>
  <c r="AI110" i="47"/>
  <c r="AJ110" i="47"/>
  <c r="AK110" i="47"/>
  <c r="AH111" i="47"/>
  <c r="AI111" i="47"/>
  <c r="AJ111" i="47"/>
  <c r="AK111" i="47"/>
  <c r="AH112" i="47"/>
  <c r="AI112" i="47"/>
  <c r="AJ112" i="47"/>
  <c r="AK112" i="47" s="1"/>
  <c r="AH113" i="47"/>
  <c r="AI113" i="47"/>
  <c r="AJ113" i="47"/>
  <c r="AK113" i="47" s="1"/>
  <c r="AH114" i="47"/>
  <c r="AI114" i="47"/>
  <c r="AJ114" i="47"/>
  <c r="AK114" i="47" s="1"/>
  <c r="AH115" i="47"/>
  <c r="AI115" i="47"/>
  <c r="AJ115" i="47"/>
  <c r="AK115" i="47"/>
  <c r="AH116" i="47"/>
  <c r="AI116" i="47"/>
  <c r="AJ116" i="47"/>
  <c r="AK116" i="47" s="1"/>
  <c r="AH117" i="47"/>
  <c r="AI117" i="47"/>
  <c r="AJ117" i="47"/>
  <c r="AK117" i="47"/>
  <c r="AH118" i="47"/>
  <c r="AI118" i="47"/>
  <c r="AJ118" i="47"/>
  <c r="AK118" i="47" s="1"/>
  <c r="AH119" i="47"/>
  <c r="AI119" i="47"/>
  <c r="AJ119" i="47"/>
  <c r="AK119" i="47" s="1"/>
  <c r="AH120" i="47"/>
  <c r="AI120" i="47"/>
  <c r="AJ120" i="47"/>
  <c r="AK120" i="47"/>
  <c r="AH121" i="47"/>
  <c r="AI121" i="47"/>
  <c r="AJ121" i="47"/>
  <c r="AK121" i="47"/>
  <c r="AH122" i="47"/>
  <c r="AI122" i="47"/>
  <c r="AJ122" i="47"/>
  <c r="AK122" i="47"/>
  <c r="AH123" i="47"/>
  <c r="AI123" i="47"/>
  <c r="AJ123" i="47"/>
  <c r="AK123" i="47"/>
  <c r="AH124" i="47"/>
  <c r="AI124" i="47"/>
  <c r="AJ124" i="47"/>
  <c r="AK124" i="47" s="1"/>
  <c r="AH125" i="47"/>
  <c r="AI125" i="47"/>
  <c r="AJ125" i="47"/>
  <c r="AK125" i="47"/>
  <c r="AH126" i="47"/>
  <c r="AI126" i="47"/>
  <c r="AJ126" i="47"/>
  <c r="AK126" i="47" s="1"/>
  <c r="AH127" i="47"/>
  <c r="AI127" i="47"/>
  <c r="AJ127" i="47"/>
  <c r="AK127" i="47" s="1"/>
  <c r="AH128" i="47"/>
  <c r="AI128" i="47"/>
  <c r="AJ128" i="47"/>
  <c r="AK128" i="47"/>
  <c r="AH129" i="47"/>
  <c r="AI129" i="47"/>
  <c r="AJ129" i="47"/>
  <c r="AK129" i="47" s="1"/>
  <c r="AJ2" i="47"/>
  <c r="AK2" i="47" s="1"/>
  <c r="AI2" i="47"/>
  <c r="AH2" i="47"/>
  <c r="BK34" i="16"/>
  <c r="AN11" i="44"/>
  <c r="M34" i="16" s="1"/>
  <c r="BM34" i="16" s="1"/>
  <c r="AH3" i="44"/>
  <c r="AI3" i="44"/>
  <c r="AJ3" i="44"/>
  <c r="AK3" i="44" s="1"/>
  <c r="AH4" i="44"/>
  <c r="AI4" i="44"/>
  <c r="AJ4" i="44"/>
  <c r="AK4" i="44" s="1"/>
  <c r="AH5" i="44"/>
  <c r="AI5" i="44"/>
  <c r="AJ5" i="44"/>
  <c r="AK5" i="44" s="1"/>
  <c r="AH6" i="44"/>
  <c r="AI6" i="44"/>
  <c r="AJ6" i="44"/>
  <c r="AK6" i="44"/>
  <c r="AH7" i="44"/>
  <c r="AI7" i="44"/>
  <c r="AJ7" i="44"/>
  <c r="AK7" i="44"/>
  <c r="AH8" i="44"/>
  <c r="AI8" i="44"/>
  <c r="AJ8" i="44"/>
  <c r="AK8" i="44" s="1"/>
  <c r="AH9" i="44"/>
  <c r="AI9" i="44"/>
  <c r="AJ9" i="44"/>
  <c r="AK9" i="44" s="1"/>
  <c r="AH10" i="44"/>
  <c r="AI10" i="44"/>
  <c r="AJ10" i="44"/>
  <c r="AK10" i="44" s="1"/>
  <c r="AH11" i="44"/>
  <c r="AI11" i="44"/>
  <c r="AJ11" i="44"/>
  <c r="AK11" i="44"/>
  <c r="AH12" i="44"/>
  <c r="AI12" i="44"/>
  <c r="AJ12" i="44"/>
  <c r="AK12" i="44" s="1"/>
  <c r="AH13" i="44"/>
  <c r="AI13" i="44"/>
  <c r="AJ13" i="44"/>
  <c r="AK13" i="44"/>
  <c r="AH14" i="44"/>
  <c r="AI14" i="44"/>
  <c r="AJ14" i="44"/>
  <c r="AK14" i="44" s="1"/>
  <c r="AH15" i="44"/>
  <c r="AI15" i="44"/>
  <c r="AJ15" i="44"/>
  <c r="AK15" i="44" s="1"/>
  <c r="AH16" i="44"/>
  <c r="AI16" i="44"/>
  <c r="AJ16" i="44"/>
  <c r="AK16" i="44"/>
  <c r="AH17" i="44"/>
  <c r="AI17" i="44"/>
  <c r="AJ17" i="44"/>
  <c r="AK17" i="44" s="1"/>
  <c r="AH18" i="44"/>
  <c r="AI18" i="44"/>
  <c r="AJ18" i="44"/>
  <c r="AK18" i="44"/>
  <c r="AH19" i="44"/>
  <c r="AI19" i="44"/>
  <c r="AJ19" i="44"/>
  <c r="AK19" i="44" s="1"/>
  <c r="AH20" i="44"/>
  <c r="AI20" i="44"/>
  <c r="AJ20" i="44"/>
  <c r="AK20" i="44" s="1"/>
  <c r="AH21" i="44"/>
  <c r="AI21" i="44"/>
  <c r="AJ21" i="44"/>
  <c r="AK21" i="44" s="1"/>
  <c r="AH22" i="44"/>
  <c r="AI22" i="44"/>
  <c r="AJ22" i="44"/>
  <c r="AK22" i="44"/>
  <c r="AH23" i="44"/>
  <c r="AI23" i="44"/>
  <c r="AJ23" i="44"/>
  <c r="AK23" i="44"/>
  <c r="AH24" i="44"/>
  <c r="AI24" i="44"/>
  <c r="AJ24" i="44"/>
  <c r="AK24" i="44"/>
  <c r="AH25" i="44"/>
  <c r="AI25" i="44"/>
  <c r="AJ25" i="44"/>
  <c r="AK25" i="44" s="1"/>
  <c r="AH26" i="44"/>
  <c r="AI26" i="44"/>
  <c r="AJ26" i="44"/>
  <c r="AK26" i="44"/>
  <c r="AH27" i="44"/>
  <c r="AI27" i="44"/>
  <c r="AJ27" i="44"/>
  <c r="AK27" i="44" s="1"/>
  <c r="AH28" i="44"/>
  <c r="AI28" i="44"/>
  <c r="AJ28" i="44"/>
  <c r="AK28" i="44" s="1"/>
  <c r="AH29" i="44"/>
  <c r="AI29" i="44"/>
  <c r="AJ29" i="44"/>
  <c r="AK29" i="44"/>
  <c r="AH30" i="44"/>
  <c r="AI30" i="44"/>
  <c r="AJ30" i="44"/>
  <c r="AK30" i="44" s="1"/>
  <c r="AH31" i="44"/>
  <c r="AI31" i="44"/>
  <c r="AJ31" i="44"/>
  <c r="AK31" i="44" s="1"/>
  <c r="AH32" i="44"/>
  <c r="AI32" i="44"/>
  <c r="AJ32" i="44"/>
  <c r="AK32" i="44" s="1"/>
  <c r="AH33" i="44"/>
  <c r="AI33" i="44"/>
  <c r="AJ33" i="44"/>
  <c r="AK33" i="44"/>
  <c r="AH34" i="44"/>
  <c r="AI34" i="44"/>
  <c r="AJ34" i="44"/>
  <c r="AK34" i="44"/>
  <c r="AH35" i="44"/>
  <c r="AI35" i="44"/>
  <c r="AJ35" i="44"/>
  <c r="AK35" i="44" s="1"/>
  <c r="AH36" i="44"/>
  <c r="AI36" i="44"/>
  <c r="AJ36" i="44"/>
  <c r="AK36" i="44" s="1"/>
  <c r="AH37" i="44"/>
  <c r="AI37" i="44"/>
  <c r="AJ37" i="44"/>
  <c r="AK37" i="44"/>
  <c r="AH38" i="44"/>
  <c r="AI38" i="44"/>
  <c r="AJ38" i="44"/>
  <c r="AK38" i="44" s="1"/>
  <c r="AH39" i="44"/>
  <c r="AI39" i="44"/>
  <c r="AJ39" i="44"/>
  <c r="AK39" i="44"/>
  <c r="AH40" i="44"/>
  <c r="AI40" i="44"/>
  <c r="AJ40" i="44"/>
  <c r="AK40" i="44" s="1"/>
  <c r="AH41" i="44"/>
  <c r="AI41" i="44"/>
  <c r="AJ41" i="44"/>
  <c r="AK41" i="44" s="1"/>
  <c r="AH42" i="44"/>
  <c r="AI42" i="44"/>
  <c r="AJ42" i="44"/>
  <c r="AK42" i="44"/>
  <c r="AH43" i="44"/>
  <c r="AI43" i="44"/>
  <c r="AJ43" i="44"/>
  <c r="AK43" i="44" s="1"/>
  <c r="AH44" i="44"/>
  <c r="AI44" i="44"/>
  <c r="AJ44" i="44"/>
  <c r="AK44" i="44" s="1"/>
  <c r="AH45" i="44"/>
  <c r="AI45" i="44"/>
  <c r="AJ45" i="44"/>
  <c r="AK45" i="44" s="1"/>
  <c r="AH46" i="44"/>
  <c r="AI46" i="44"/>
  <c r="AJ46" i="44"/>
  <c r="AK46" i="44" s="1"/>
  <c r="AH47" i="44"/>
  <c r="AI47" i="44"/>
  <c r="AJ47" i="44"/>
  <c r="AK47" i="44" s="1"/>
  <c r="AH48" i="44"/>
  <c r="AI48" i="44"/>
  <c r="AJ48" i="44"/>
  <c r="AK48" i="44"/>
  <c r="AH49" i="44"/>
  <c r="AI49" i="44"/>
  <c r="AJ49" i="44"/>
  <c r="AK49" i="44" s="1"/>
  <c r="AH50" i="44"/>
  <c r="AI50" i="44"/>
  <c r="AJ50" i="44"/>
  <c r="AK50" i="44" s="1"/>
  <c r="AH51" i="44"/>
  <c r="AI51" i="44"/>
  <c r="AJ51" i="44"/>
  <c r="AK51" i="44"/>
  <c r="AH52" i="44"/>
  <c r="AI52" i="44"/>
  <c r="AJ52" i="44"/>
  <c r="AK52" i="44"/>
  <c r="AH53" i="44"/>
  <c r="AI53" i="44"/>
  <c r="AJ53" i="44"/>
  <c r="AK53" i="44" s="1"/>
  <c r="AH54" i="44"/>
  <c r="AI54" i="44"/>
  <c r="AJ54" i="44"/>
  <c r="AK54" i="44"/>
  <c r="AH55" i="44"/>
  <c r="AI55" i="44"/>
  <c r="AJ55" i="44"/>
  <c r="AK55" i="44" s="1"/>
  <c r="AH56" i="44"/>
  <c r="AI56" i="44"/>
  <c r="AJ56" i="44"/>
  <c r="AK56" i="44"/>
  <c r="AH57" i="44"/>
  <c r="AI57" i="44"/>
  <c r="AJ57" i="44"/>
  <c r="AK57" i="44" s="1"/>
  <c r="AH58" i="44"/>
  <c r="AI58" i="44"/>
  <c r="AJ58" i="44"/>
  <c r="AK58" i="44" s="1"/>
  <c r="AH59" i="44"/>
  <c r="AI59" i="44"/>
  <c r="AJ59" i="44"/>
  <c r="AK59" i="44" s="1"/>
  <c r="AH60" i="44"/>
  <c r="AI60" i="44"/>
  <c r="AJ60" i="44"/>
  <c r="AK60" i="44" s="1"/>
  <c r="AH61" i="44"/>
  <c r="AI61" i="44"/>
  <c r="AJ61" i="44"/>
  <c r="AK61" i="44" s="1"/>
  <c r="AH62" i="44"/>
  <c r="AI62" i="44"/>
  <c r="AJ62" i="44"/>
  <c r="AK62" i="44"/>
  <c r="AH63" i="44"/>
  <c r="AI63" i="44"/>
  <c r="AJ63" i="44"/>
  <c r="AK63" i="44"/>
  <c r="AH64" i="44"/>
  <c r="AI64" i="44"/>
  <c r="AJ64" i="44"/>
  <c r="AK64" i="44" s="1"/>
  <c r="AH65" i="44"/>
  <c r="AI65" i="44"/>
  <c r="AJ65" i="44"/>
  <c r="AK65" i="44" s="1"/>
  <c r="AH66" i="44"/>
  <c r="AI66" i="44"/>
  <c r="AJ66" i="44"/>
  <c r="AK66" i="44"/>
  <c r="AH67" i="44"/>
  <c r="AI67" i="44"/>
  <c r="AJ67" i="44"/>
  <c r="AK67" i="44" s="1"/>
  <c r="AH68" i="44"/>
  <c r="AI68" i="44"/>
  <c r="AJ68" i="44"/>
  <c r="AK68" i="44" s="1"/>
  <c r="AH69" i="44"/>
  <c r="AI69" i="44"/>
  <c r="AJ69" i="44"/>
  <c r="AK69" i="44"/>
  <c r="AH70" i="44"/>
  <c r="AI70" i="44"/>
  <c r="AJ70" i="44"/>
  <c r="AK70" i="44" s="1"/>
  <c r="AH71" i="44"/>
  <c r="AI71" i="44"/>
  <c r="AJ71" i="44"/>
  <c r="AK71" i="44"/>
  <c r="AH72" i="44"/>
  <c r="AI72" i="44"/>
  <c r="AJ72" i="44"/>
  <c r="AK72" i="44" s="1"/>
  <c r="AH73" i="44"/>
  <c r="AI73" i="44"/>
  <c r="AJ73" i="44"/>
  <c r="AK73" i="44" s="1"/>
  <c r="AH74" i="44"/>
  <c r="AI74" i="44"/>
  <c r="AJ74" i="44"/>
  <c r="AK74" i="44" s="1"/>
  <c r="AH75" i="44"/>
  <c r="AI75" i="44"/>
  <c r="AJ75" i="44"/>
  <c r="AK75" i="44" s="1"/>
  <c r="AH76" i="44"/>
  <c r="AI76" i="44"/>
  <c r="AJ76" i="44"/>
  <c r="AK76" i="44"/>
  <c r="AH77" i="44"/>
  <c r="AI77" i="44"/>
  <c r="AJ77" i="44"/>
  <c r="AK77" i="44" s="1"/>
  <c r="AH78" i="44"/>
  <c r="AI78" i="44"/>
  <c r="AJ78" i="44"/>
  <c r="AK78" i="44" s="1"/>
  <c r="AH79" i="44"/>
  <c r="AI79" i="44"/>
  <c r="AJ79" i="44"/>
  <c r="AK79" i="44"/>
  <c r="AH80" i="44"/>
  <c r="AI80" i="44"/>
  <c r="AJ80" i="44"/>
  <c r="AK80" i="44" s="1"/>
  <c r="AH81" i="44"/>
  <c r="AI81" i="44"/>
  <c r="AJ81" i="44"/>
  <c r="AK81" i="44"/>
  <c r="AH82" i="44"/>
  <c r="AI82" i="44"/>
  <c r="AJ82" i="44"/>
  <c r="AK82" i="44" s="1"/>
  <c r="AH83" i="44"/>
  <c r="AI83" i="44"/>
  <c r="AJ83" i="44"/>
  <c r="AK83" i="44"/>
  <c r="AH84" i="44"/>
  <c r="AI84" i="44"/>
  <c r="AJ84" i="44"/>
  <c r="AK84" i="44" s="1"/>
  <c r="AH85" i="44"/>
  <c r="AI85" i="44"/>
  <c r="AJ85" i="44"/>
  <c r="AK85" i="44" s="1"/>
  <c r="AH86" i="44"/>
  <c r="AI86" i="44"/>
  <c r="AJ86" i="44"/>
  <c r="AK86" i="44"/>
  <c r="AH87" i="44"/>
  <c r="AI87" i="44"/>
  <c r="AJ87" i="44"/>
  <c r="AK87" i="44" s="1"/>
  <c r="AH88" i="44"/>
  <c r="AI88" i="44"/>
  <c r="AJ88" i="44"/>
  <c r="AK88" i="44" s="1"/>
  <c r="AH89" i="44"/>
  <c r="AI89" i="44"/>
  <c r="AJ89" i="44"/>
  <c r="AK89" i="44"/>
  <c r="AH90" i="44"/>
  <c r="AI90" i="44"/>
  <c r="AJ90" i="44"/>
  <c r="AK90" i="44" s="1"/>
  <c r="AH91" i="44"/>
  <c r="AI91" i="44"/>
  <c r="AJ91" i="44"/>
  <c r="AK91" i="44"/>
  <c r="AH92" i="44"/>
  <c r="AI92" i="44"/>
  <c r="AJ92" i="44"/>
  <c r="AK92" i="44" s="1"/>
  <c r="AH93" i="44"/>
  <c r="AI93" i="44"/>
  <c r="AJ93" i="44"/>
  <c r="AK93" i="44"/>
  <c r="AH94" i="44"/>
  <c r="AI94" i="44"/>
  <c r="AJ94" i="44"/>
  <c r="AK94" i="44"/>
  <c r="AH95" i="44"/>
  <c r="AI95" i="44"/>
  <c r="AJ95" i="44"/>
  <c r="AK95" i="44" s="1"/>
  <c r="AH96" i="44"/>
  <c r="AI96" i="44"/>
  <c r="AJ96" i="44"/>
  <c r="AK96" i="44"/>
  <c r="AH97" i="44"/>
  <c r="AI97" i="44"/>
  <c r="AJ97" i="44"/>
  <c r="AK97" i="44"/>
  <c r="AH98" i="44"/>
  <c r="AI98" i="44"/>
  <c r="AJ98" i="44"/>
  <c r="AK98" i="44" s="1"/>
  <c r="AH99" i="44"/>
  <c r="AI99" i="44"/>
  <c r="AJ99" i="44"/>
  <c r="AK99" i="44" s="1"/>
  <c r="AH100" i="44"/>
  <c r="AI100" i="44"/>
  <c r="AJ100" i="44"/>
  <c r="AK100" i="44" s="1"/>
  <c r="AH101" i="44"/>
  <c r="AI101" i="44"/>
  <c r="AJ101" i="44"/>
  <c r="AK101" i="44"/>
  <c r="AH102" i="44"/>
  <c r="AI102" i="44"/>
  <c r="AJ102" i="44"/>
  <c r="AK102" i="44"/>
  <c r="AH103" i="44"/>
  <c r="AI103" i="44"/>
  <c r="AJ103" i="44"/>
  <c r="AK103" i="44" s="1"/>
  <c r="AH104" i="44"/>
  <c r="AI104" i="44"/>
  <c r="AJ104" i="44"/>
  <c r="AK104" i="44"/>
  <c r="AH105" i="44"/>
  <c r="AI105" i="44"/>
  <c r="AJ105" i="44"/>
  <c r="AK105" i="44" s="1"/>
  <c r="AH106" i="44"/>
  <c r="AI106" i="44"/>
  <c r="AJ106" i="44"/>
  <c r="AK106" i="44"/>
  <c r="AH107" i="44"/>
  <c r="AI107" i="44"/>
  <c r="AJ107" i="44"/>
  <c r="AK107" i="44"/>
  <c r="AH108" i="44"/>
  <c r="AI108" i="44"/>
  <c r="AJ108" i="44"/>
  <c r="AK108" i="44"/>
  <c r="AH109" i="44"/>
  <c r="AI109" i="44"/>
  <c r="AJ109" i="44"/>
  <c r="AK109" i="44" s="1"/>
  <c r="AH110" i="44"/>
  <c r="AI110" i="44"/>
  <c r="AJ110" i="44"/>
  <c r="AK110" i="44" s="1"/>
  <c r="AH111" i="44"/>
  <c r="AI111" i="44"/>
  <c r="AJ111" i="44"/>
  <c r="AK111" i="44" s="1"/>
  <c r="AH112" i="44"/>
  <c r="AI112" i="44"/>
  <c r="AJ112" i="44"/>
  <c r="AK112" i="44" s="1"/>
  <c r="AH113" i="44"/>
  <c r="AI113" i="44"/>
  <c r="AJ113" i="44"/>
  <c r="AK113" i="44"/>
  <c r="AH114" i="44"/>
  <c r="AI114" i="44"/>
  <c r="AJ114" i="44"/>
  <c r="AK114" i="44"/>
  <c r="AH115" i="44"/>
  <c r="AI115" i="44"/>
  <c r="AJ115" i="44"/>
  <c r="AK115" i="44" s="1"/>
  <c r="AH116" i="44"/>
  <c r="AI116" i="44"/>
  <c r="AJ116" i="44"/>
  <c r="AK116" i="44"/>
  <c r="AH117" i="44"/>
  <c r="AI117" i="44"/>
  <c r="AJ117" i="44"/>
  <c r="AK117" i="44" s="1"/>
  <c r="AH118" i="44"/>
  <c r="AI118" i="44"/>
  <c r="AJ118" i="44"/>
  <c r="AK118" i="44"/>
  <c r="AH119" i="44"/>
  <c r="AI119" i="44"/>
  <c r="AJ119" i="44"/>
  <c r="AK119" i="44"/>
  <c r="AH120" i="44"/>
  <c r="AI120" i="44"/>
  <c r="AJ120" i="44"/>
  <c r="AK120" i="44" s="1"/>
  <c r="AH121" i="44"/>
  <c r="AI121" i="44"/>
  <c r="AJ121" i="44"/>
  <c r="AK121" i="44"/>
  <c r="AH122" i="44"/>
  <c r="AI122" i="44"/>
  <c r="AJ122" i="44"/>
  <c r="AK122" i="44"/>
  <c r="AH123" i="44"/>
  <c r="AI123" i="44"/>
  <c r="AJ123" i="44"/>
  <c r="AK123" i="44"/>
  <c r="AH124" i="44"/>
  <c r="AI124" i="44"/>
  <c r="AJ124" i="44"/>
  <c r="AK124" i="44"/>
  <c r="AH125" i="44"/>
  <c r="AI125" i="44"/>
  <c r="AJ125" i="44"/>
  <c r="AK125" i="44" s="1"/>
  <c r="AH126" i="44"/>
  <c r="AI126" i="44"/>
  <c r="AJ126" i="44"/>
  <c r="AK126" i="44"/>
  <c r="AH127" i="44"/>
  <c r="AI127" i="44"/>
  <c r="AJ127" i="44"/>
  <c r="AK127" i="44" s="1"/>
  <c r="AH128" i="44"/>
  <c r="AI128" i="44"/>
  <c r="AJ128" i="44"/>
  <c r="AK128" i="44" s="1"/>
  <c r="AH129" i="44"/>
  <c r="AI129" i="44"/>
  <c r="AJ129" i="44"/>
  <c r="AK129" i="44"/>
  <c r="AH130" i="44"/>
  <c r="AI130" i="44"/>
  <c r="AJ130" i="44"/>
  <c r="AK130" i="44" s="1"/>
  <c r="AH131" i="44"/>
  <c r="AI131" i="44"/>
  <c r="AJ131" i="44"/>
  <c r="AK131" i="44" s="1"/>
  <c r="AH132" i="44"/>
  <c r="AI132" i="44"/>
  <c r="AJ132" i="44"/>
  <c r="AK132" i="44"/>
  <c r="AH133" i="44"/>
  <c r="AI133" i="44"/>
  <c r="AJ133" i="44"/>
  <c r="AK133" i="44"/>
  <c r="AH134" i="44"/>
  <c r="AI134" i="44"/>
  <c r="AJ134" i="44"/>
  <c r="AK134" i="44"/>
  <c r="AH135" i="44"/>
  <c r="AI135" i="44"/>
  <c r="AJ135" i="44"/>
  <c r="AK135" i="44" s="1"/>
  <c r="AH136" i="44"/>
  <c r="AI136" i="44"/>
  <c r="AJ136" i="44"/>
  <c r="AK136" i="44"/>
  <c r="AH137" i="44"/>
  <c r="AI137" i="44"/>
  <c r="AJ137" i="44"/>
  <c r="AK137" i="44"/>
  <c r="AH138" i="44"/>
  <c r="AI138" i="44"/>
  <c r="AJ138" i="44"/>
  <c r="AK138" i="44" s="1"/>
  <c r="AH139" i="44"/>
  <c r="AI139" i="44"/>
  <c r="AJ139" i="44"/>
  <c r="AK139" i="44" s="1"/>
  <c r="AH140" i="44"/>
  <c r="AI140" i="44"/>
  <c r="AJ140" i="44"/>
  <c r="AK140" i="44" s="1"/>
  <c r="AH141" i="44"/>
  <c r="AI141" i="44"/>
  <c r="AJ141" i="44"/>
  <c r="AK141" i="44"/>
  <c r="AH142" i="44"/>
  <c r="AI142" i="44"/>
  <c r="AJ142" i="44"/>
  <c r="AK142" i="44"/>
  <c r="AH143" i="44"/>
  <c r="AI143" i="44"/>
  <c r="AJ143" i="44"/>
  <c r="AK143" i="44" s="1"/>
  <c r="AH144" i="44"/>
  <c r="AI144" i="44"/>
  <c r="AJ144" i="44"/>
  <c r="AK144" i="44" s="1"/>
  <c r="AH145" i="44"/>
  <c r="AI145" i="44"/>
  <c r="AJ145" i="44"/>
  <c r="AK145" i="44" s="1"/>
  <c r="AH146" i="44"/>
  <c r="AI146" i="44"/>
  <c r="AJ146" i="44"/>
  <c r="AK146" i="44"/>
  <c r="AH147" i="44"/>
  <c r="AI147" i="44"/>
  <c r="AJ147" i="44"/>
  <c r="AK147" i="44"/>
  <c r="AH148" i="44"/>
  <c r="AI148" i="44"/>
  <c r="AJ148" i="44"/>
  <c r="AK148" i="44" s="1"/>
  <c r="AH149" i="44"/>
  <c r="AI149" i="44"/>
  <c r="AJ149" i="44"/>
  <c r="AK149" i="44"/>
  <c r="AH150" i="44"/>
  <c r="AI150" i="44"/>
  <c r="AJ150" i="44"/>
  <c r="AK150" i="44" s="1"/>
  <c r="AH151" i="44"/>
  <c r="AI151" i="44"/>
  <c r="AJ151" i="44"/>
  <c r="AK151" i="44"/>
  <c r="AH152" i="44"/>
  <c r="AI152" i="44"/>
  <c r="AJ152" i="44"/>
  <c r="AK152" i="44"/>
  <c r="AH153" i="44"/>
  <c r="AI153" i="44"/>
  <c r="AJ153" i="44"/>
  <c r="AK153" i="44"/>
  <c r="AH154" i="44"/>
  <c r="AI154" i="44"/>
  <c r="AJ154" i="44"/>
  <c r="AK154" i="44"/>
  <c r="AH155" i="44"/>
  <c r="AI155" i="44"/>
  <c r="AJ155" i="44"/>
  <c r="AK155" i="44" s="1"/>
  <c r="AH156" i="44"/>
  <c r="AI156" i="44"/>
  <c r="AJ156" i="44"/>
  <c r="AK156" i="44"/>
  <c r="AH157" i="44"/>
  <c r="AI157" i="44"/>
  <c r="AJ157" i="44"/>
  <c r="AK157" i="44" s="1"/>
  <c r="AH158" i="44"/>
  <c r="AI158" i="44"/>
  <c r="AJ158" i="44"/>
  <c r="AK158" i="44"/>
  <c r="AH159" i="44"/>
  <c r="AI159" i="44"/>
  <c r="AJ159" i="44"/>
  <c r="AK159" i="44" s="1"/>
  <c r="AH160" i="44"/>
  <c r="AI160" i="44"/>
  <c r="AJ160" i="44"/>
  <c r="AK160" i="44" s="1"/>
  <c r="AH161" i="44"/>
  <c r="AI161" i="44"/>
  <c r="AJ161" i="44"/>
  <c r="AK161" i="44"/>
  <c r="AH162" i="44"/>
  <c r="AI162" i="44"/>
  <c r="AJ162" i="44"/>
  <c r="AK162" i="44"/>
  <c r="AH163" i="44"/>
  <c r="AI163" i="44"/>
  <c r="AJ163" i="44"/>
  <c r="AK163" i="44"/>
  <c r="AH164" i="44"/>
  <c r="AI164" i="44"/>
  <c r="AJ164" i="44"/>
  <c r="AK164" i="44"/>
  <c r="AH165" i="44"/>
  <c r="AI165" i="44"/>
  <c r="AJ165" i="44"/>
  <c r="AK165" i="44" s="1"/>
  <c r="AH166" i="44"/>
  <c r="AI166" i="44"/>
  <c r="AJ166" i="44"/>
  <c r="AK166" i="44"/>
  <c r="AH167" i="44"/>
  <c r="AI167" i="44"/>
  <c r="AJ167" i="44"/>
  <c r="AK167" i="44" s="1"/>
  <c r="AH168" i="44"/>
  <c r="AI168" i="44"/>
  <c r="AJ168" i="44"/>
  <c r="AK168" i="44"/>
  <c r="AH169" i="44"/>
  <c r="AI169" i="44"/>
  <c r="AJ169" i="44"/>
  <c r="AK169" i="44"/>
  <c r="AH170" i="44"/>
  <c r="AI170" i="44"/>
  <c r="AJ170" i="44"/>
  <c r="AK170" i="44" s="1"/>
  <c r="AH171" i="44"/>
  <c r="AI171" i="44"/>
  <c r="AJ171" i="44"/>
  <c r="AK171" i="44"/>
  <c r="AH172" i="44"/>
  <c r="AI172" i="44"/>
  <c r="AJ172" i="44"/>
  <c r="AK172" i="44" s="1"/>
  <c r="AH173" i="44"/>
  <c r="AI173" i="44"/>
  <c r="AJ173" i="44"/>
  <c r="AK173" i="44"/>
  <c r="AH174" i="44"/>
  <c r="AI174" i="44"/>
  <c r="AJ174" i="44"/>
  <c r="AK174" i="44"/>
  <c r="AH175" i="44"/>
  <c r="AI175" i="44"/>
  <c r="AJ175" i="44"/>
  <c r="AK175" i="44" s="1"/>
  <c r="AH176" i="44"/>
  <c r="AI176" i="44"/>
  <c r="AJ176" i="44"/>
  <c r="AK176" i="44"/>
  <c r="AH177" i="44"/>
  <c r="AI177" i="44"/>
  <c r="AJ177" i="44"/>
  <c r="AK177" i="44"/>
  <c r="AH178" i="44"/>
  <c r="AI178" i="44"/>
  <c r="AJ178" i="44"/>
  <c r="AK178" i="44" s="1"/>
  <c r="AH179" i="44"/>
  <c r="AI179" i="44"/>
  <c r="AJ179" i="44"/>
  <c r="AK179" i="44" s="1"/>
  <c r="AH180" i="44"/>
  <c r="AI180" i="44"/>
  <c r="AJ180" i="44"/>
  <c r="AK180" i="44" s="1"/>
  <c r="AH181" i="44"/>
  <c r="AI181" i="44"/>
  <c r="AJ181" i="44"/>
  <c r="AK181" i="44" s="1"/>
  <c r="AH182" i="44"/>
  <c r="AI182" i="44"/>
  <c r="AJ182" i="44"/>
  <c r="AK182" i="44" s="1"/>
  <c r="AH183" i="44"/>
  <c r="AI183" i="44"/>
  <c r="AJ183" i="44"/>
  <c r="AK183" i="44"/>
  <c r="AH184" i="44"/>
  <c r="AI184" i="44"/>
  <c r="AJ184" i="44"/>
  <c r="AK184" i="44"/>
  <c r="AH185" i="44"/>
  <c r="AI185" i="44"/>
  <c r="AJ185" i="44"/>
  <c r="AK185" i="44" s="1"/>
  <c r="AH186" i="44"/>
  <c r="AI186" i="44"/>
  <c r="AJ186" i="44"/>
  <c r="AK186" i="44"/>
  <c r="AH187" i="44"/>
  <c r="AI187" i="44"/>
  <c r="AJ187" i="44"/>
  <c r="AK187" i="44"/>
  <c r="AH188" i="44"/>
  <c r="AI188" i="44"/>
  <c r="AJ188" i="44"/>
  <c r="AK188" i="44" s="1"/>
  <c r="AH189" i="44"/>
  <c r="AI189" i="44"/>
  <c r="AJ189" i="44"/>
  <c r="AK189" i="44" s="1"/>
  <c r="AH190" i="44"/>
  <c r="AI190" i="44"/>
  <c r="AJ190" i="44"/>
  <c r="AK190" i="44" s="1"/>
  <c r="AH191" i="44"/>
  <c r="AI191" i="44"/>
  <c r="AJ191" i="44"/>
  <c r="AK191" i="44"/>
  <c r="AH192" i="44"/>
  <c r="AI192" i="44"/>
  <c r="AJ192" i="44"/>
  <c r="AK192" i="44"/>
  <c r="AH193" i="44"/>
  <c r="AI193" i="44"/>
  <c r="AJ193" i="44"/>
  <c r="AK193" i="44"/>
  <c r="AH194" i="44"/>
  <c r="AI194" i="44"/>
  <c r="AJ194" i="44"/>
  <c r="AK194" i="44"/>
  <c r="AH195" i="44"/>
  <c r="AI195" i="44"/>
  <c r="AJ195" i="44"/>
  <c r="AK195" i="44" s="1"/>
  <c r="AH196" i="44"/>
  <c r="AI196" i="44"/>
  <c r="AJ196" i="44"/>
  <c r="AK196" i="44"/>
  <c r="AH197" i="44"/>
  <c r="AI197" i="44"/>
  <c r="AJ197" i="44"/>
  <c r="AK197" i="44" s="1"/>
  <c r="AH198" i="44"/>
  <c r="AI198" i="44"/>
  <c r="AJ198" i="44"/>
  <c r="AK198" i="44" s="1"/>
  <c r="AH199" i="44"/>
  <c r="AI199" i="44"/>
  <c r="AJ199" i="44"/>
  <c r="AK199" i="44" s="1"/>
  <c r="AH200" i="44"/>
  <c r="AI200" i="44"/>
  <c r="AJ200" i="44"/>
  <c r="AK200" i="44" s="1"/>
  <c r="AH201" i="44"/>
  <c r="AI201" i="44"/>
  <c r="AJ201" i="44"/>
  <c r="AK201" i="44"/>
  <c r="AH202" i="44"/>
  <c r="AI202" i="44"/>
  <c r="AJ202" i="44"/>
  <c r="AK202" i="44"/>
  <c r="AH203" i="44"/>
  <c r="AI203" i="44"/>
  <c r="AJ203" i="44"/>
  <c r="AK203" i="44" s="1"/>
  <c r="AH204" i="44"/>
  <c r="AI204" i="44"/>
  <c r="AJ204" i="44"/>
  <c r="AK204" i="44"/>
  <c r="AH205" i="44"/>
  <c r="AI205" i="44"/>
  <c r="AJ205" i="44"/>
  <c r="AK205" i="44" s="1"/>
  <c r="AH206" i="44"/>
  <c r="AI206" i="44"/>
  <c r="AJ206" i="44"/>
  <c r="AK206" i="44" s="1"/>
  <c r="AH207" i="44"/>
  <c r="AI207" i="44"/>
  <c r="AJ207" i="44"/>
  <c r="AK207" i="44"/>
  <c r="AH208" i="44"/>
  <c r="AI208" i="44"/>
  <c r="AJ208" i="44"/>
  <c r="AK208" i="44"/>
  <c r="AH209" i="44"/>
  <c r="AI209" i="44"/>
  <c r="AJ209" i="44"/>
  <c r="AK209" i="44" s="1"/>
  <c r="AH210" i="44"/>
  <c r="AI210" i="44"/>
  <c r="AJ210" i="44"/>
  <c r="AK210" i="44" s="1"/>
  <c r="AH211" i="44"/>
  <c r="AI211" i="44"/>
  <c r="AJ211" i="44"/>
  <c r="AK211" i="44"/>
  <c r="AH212" i="44"/>
  <c r="AI212" i="44"/>
  <c r="AJ212" i="44"/>
  <c r="AK212" i="44"/>
  <c r="AH213" i="44"/>
  <c r="AI213" i="44"/>
  <c r="AJ213" i="44"/>
  <c r="AK213" i="44"/>
  <c r="AH214" i="44"/>
  <c r="AI214" i="44"/>
  <c r="AJ214" i="44"/>
  <c r="AK214" i="44" s="1"/>
  <c r="AH215" i="44"/>
  <c r="AI215" i="44"/>
  <c r="AJ215" i="44"/>
  <c r="AK215" i="44" s="1"/>
  <c r="AH216" i="44"/>
  <c r="AI216" i="44"/>
  <c r="AJ216" i="44"/>
  <c r="AK216" i="44" s="1"/>
  <c r="AH217" i="44"/>
  <c r="AI217" i="44"/>
  <c r="AJ217" i="44"/>
  <c r="AK217" i="44" s="1"/>
  <c r="AH218" i="44"/>
  <c r="AI218" i="44"/>
  <c r="AJ218" i="44"/>
  <c r="AK218" i="44"/>
  <c r="AH219" i="44"/>
  <c r="AI219" i="44"/>
  <c r="AJ219" i="44"/>
  <c r="AK219" i="44" s="1"/>
  <c r="AH220" i="44"/>
  <c r="AI220" i="44"/>
  <c r="AJ220" i="44"/>
  <c r="AK220" i="44" s="1"/>
  <c r="AH221" i="44"/>
  <c r="AI221" i="44"/>
  <c r="AJ221" i="44"/>
  <c r="AK221" i="44"/>
  <c r="AH222" i="44"/>
  <c r="AI222" i="44"/>
  <c r="AJ222" i="44"/>
  <c r="AK222" i="44"/>
  <c r="AH223" i="44"/>
  <c r="AI223" i="44"/>
  <c r="AJ223" i="44"/>
  <c r="AK223" i="44"/>
  <c r="AH224" i="44"/>
  <c r="AI224" i="44"/>
  <c r="AJ224" i="44"/>
  <c r="AK224" i="44" s="1"/>
  <c r="AH225" i="44"/>
  <c r="AI225" i="44"/>
  <c r="AJ225" i="44"/>
  <c r="AK225" i="44" s="1"/>
  <c r="AH226" i="44"/>
  <c r="AI226" i="44"/>
  <c r="AJ226" i="44"/>
  <c r="AK226" i="44" s="1"/>
  <c r="AH227" i="44"/>
  <c r="AI227" i="44"/>
  <c r="AJ227" i="44"/>
  <c r="AK227" i="44"/>
  <c r="AH228" i="44"/>
  <c r="AI228" i="44"/>
  <c r="AJ228" i="44"/>
  <c r="AK228" i="44" s="1"/>
  <c r="AH229" i="44"/>
  <c r="AI229" i="44"/>
  <c r="AJ229" i="44"/>
  <c r="AK229" i="44"/>
  <c r="AH230" i="44"/>
  <c r="AI230" i="44"/>
  <c r="AJ230" i="44"/>
  <c r="AK230" i="44" s="1"/>
  <c r="AH231" i="44"/>
  <c r="AI231" i="44"/>
  <c r="AJ231" i="44"/>
  <c r="AK231" i="44"/>
  <c r="AH232" i="44"/>
  <c r="AI232" i="44"/>
  <c r="AJ232" i="44"/>
  <c r="AK232" i="44"/>
  <c r="AH233" i="44"/>
  <c r="AI233" i="44"/>
  <c r="AJ233" i="44"/>
  <c r="AK233" i="44"/>
  <c r="AH234" i="44"/>
  <c r="AI234" i="44"/>
  <c r="AJ234" i="44"/>
  <c r="AK234" i="44"/>
  <c r="AH235" i="44"/>
  <c r="AI235" i="44"/>
  <c r="AJ235" i="44"/>
  <c r="AK235" i="44" s="1"/>
  <c r="AH236" i="44"/>
  <c r="AI236" i="44"/>
  <c r="AJ236" i="44"/>
  <c r="AK236" i="44" s="1"/>
  <c r="AH237" i="44"/>
  <c r="AI237" i="44"/>
  <c r="AJ237" i="44"/>
  <c r="AK237" i="44"/>
  <c r="AH238" i="44"/>
  <c r="AI238" i="44"/>
  <c r="AJ238" i="44"/>
  <c r="AK238" i="44" s="1"/>
  <c r="AH239" i="44"/>
  <c r="AI239" i="44"/>
  <c r="AJ239" i="44"/>
  <c r="AK239" i="44"/>
  <c r="AH240" i="44"/>
  <c r="AI240" i="44"/>
  <c r="AJ240" i="44"/>
  <c r="AK240" i="44" s="1"/>
  <c r="AH241" i="44"/>
  <c r="AI241" i="44"/>
  <c r="AJ241" i="44"/>
  <c r="AK241" i="44"/>
  <c r="AH242" i="44"/>
  <c r="AI242" i="44"/>
  <c r="AJ242" i="44"/>
  <c r="AK242" i="44" s="1"/>
  <c r="AH243" i="44"/>
  <c r="AI243" i="44"/>
  <c r="AJ243" i="44"/>
  <c r="AK243" i="44"/>
  <c r="AH244" i="44"/>
  <c r="AI244" i="44"/>
  <c r="AJ244" i="44"/>
  <c r="AK244" i="44" s="1"/>
  <c r="AH245" i="44"/>
  <c r="AI245" i="44"/>
  <c r="AJ245" i="44"/>
  <c r="AK245" i="44" s="1"/>
  <c r="AH246" i="44"/>
  <c r="AI246" i="44"/>
  <c r="AJ246" i="44"/>
  <c r="AK246" i="44"/>
  <c r="AH247" i="44"/>
  <c r="AI247" i="44"/>
  <c r="AJ247" i="44"/>
  <c r="AK247" i="44"/>
  <c r="AH248" i="44"/>
  <c r="AI248" i="44"/>
  <c r="AJ248" i="44"/>
  <c r="AK248" i="44"/>
  <c r="AH249" i="44"/>
  <c r="AI249" i="44"/>
  <c r="AJ249" i="44"/>
  <c r="AK249" i="44"/>
  <c r="AH250" i="44"/>
  <c r="AI250" i="44"/>
  <c r="AJ250" i="44"/>
  <c r="AK250" i="44" s="1"/>
  <c r="AH251" i="44"/>
  <c r="AI251" i="44"/>
  <c r="AJ251" i="44"/>
  <c r="AK251" i="44"/>
  <c r="AH252" i="44"/>
  <c r="AI252" i="44"/>
  <c r="AJ252" i="44"/>
  <c r="AK252" i="44" s="1"/>
  <c r="AH253" i="44"/>
  <c r="AI253" i="44"/>
  <c r="AJ253" i="44"/>
  <c r="AK253" i="44"/>
  <c r="AH254" i="44"/>
  <c r="AI254" i="44"/>
  <c r="AJ254" i="44"/>
  <c r="AK254" i="44" s="1"/>
  <c r="AH255" i="44"/>
  <c r="AI255" i="44"/>
  <c r="AJ255" i="44"/>
  <c r="AK255" i="44" s="1"/>
  <c r="AH256" i="44"/>
  <c r="AI256" i="44"/>
  <c r="AJ256" i="44"/>
  <c r="AK256" i="44" s="1"/>
  <c r="AH257" i="44"/>
  <c r="AI257" i="44"/>
  <c r="AJ257" i="44"/>
  <c r="AK257" i="44" s="1"/>
  <c r="AH258" i="44"/>
  <c r="AI258" i="44"/>
  <c r="AJ258" i="44"/>
  <c r="AK258" i="44" s="1"/>
  <c r="AH259" i="44"/>
  <c r="AI259" i="44"/>
  <c r="AJ259" i="44"/>
  <c r="AK259" i="44" s="1"/>
  <c r="AH260" i="44"/>
  <c r="AI260" i="44"/>
  <c r="AJ260" i="44"/>
  <c r="AK260" i="44" s="1"/>
  <c r="AH261" i="44"/>
  <c r="AI261" i="44"/>
  <c r="AJ261" i="44"/>
  <c r="AK261" i="44" s="1"/>
  <c r="AH262" i="44"/>
  <c r="AI262" i="44"/>
  <c r="AJ262" i="44"/>
  <c r="AK262" i="44"/>
  <c r="AH263" i="44"/>
  <c r="AI263" i="44"/>
  <c r="AJ263" i="44"/>
  <c r="AK263" i="44"/>
  <c r="AH264" i="44"/>
  <c r="AI264" i="44"/>
  <c r="AJ264" i="44"/>
  <c r="AK264" i="44" s="1"/>
  <c r="AH265" i="44"/>
  <c r="AI265" i="44"/>
  <c r="AJ265" i="44"/>
  <c r="AK265" i="44" s="1"/>
  <c r="AH266" i="44"/>
  <c r="AI266" i="44"/>
  <c r="AJ266" i="44"/>
  <c r="AK266" i="44"/>
  <c r="AH267" i="44"/>
  <c r="AI267" i="44"/>
  <c r="AJ267" i="44"/>
  <c r="AK267" i="44" s="1"/>
  <c r="AH268" i="44"/>
  <c r="AI268" i="44"/>
  <c r="AJ268" i="44"/>
  <c r="AK268" i="44"/>
  <c r="AH269" i="44"/>
  <c r="AI269" i="44"/>
  <c r="AJ269" i="44"/>
  <c r="AK269" i="44" s="1"/>
  <c r="AH270" i="44"/>
  <c r="AI270" i="44"/>
  <c r="AJ270" i="44"/>
  <c r="AK270" i="44" s="1"/>
  <c r="AH271" i="44"/>
  <c r="AI271" i="44"/>
  <c r="AJ271" i="44"/>
  <c r="AK271" i="44" s="1"/>
  <c r="AH272" i="44"/>
  <c r="AI272" i="44"/>
  <c r="AJ272" i="44"/>
  <c r="AK272" i="44"/>
  <c r="AH273" i="44"/>
  <c r="AI273" i="44"/>
  <c r="AJ273" i="44"/>
  <c r="AK273" i="44"/>
  <c r="AH274" i="44"/>
  <c r="AI274" i="44"/>
  <c r="AJ274" i="44"/>
  <c r="AK274" i="44"/>
  <c r="AH275" i="44"/>
  <c r="AI275" i="44"/>
  <c r="AJ275" i="44"/>
  <c r="AK275" i="44" s="1"/>
  <c r="AH276" i="44"/>
  <c r="AI276" i="44"/>
  <c r="AJ276" i="44"/>
  <c r="AK276" i="44" s="1"/>
  <c r="AH277" i="44"/>
  <c r="AI277" i="44"/>
  <c r="AJ277" i="44"/>
  <c r="AK277" i="44"/>
  <c r="AH278" i="44"/>
  <c r="AI278" i="44"/>
  <c r="AJ278" i="44"/>
  <c r="AK278" i="44" s="1"/>
  <c r="AH279" i="44"/>
  <c r="AI279" i="44"/>
  <c r="AJ279" i="44"/>
  <c r="AK279" i="44" s="1"/>
  <c r="AH280" i="44"/>
  <c r="AI280" i="44"/>
  <c r="AJ280" i="44"/>
  <c r="AK280" i="44" s="1"/>
  <c r="AH281" i="44"/>
  <c r="AI281" i="44"/>
  <c r="AJ281" i="44"/>
  <c r="AK281" i="44" s="1"/>
  <c r="AH282" i="44"/>
  <c r="AI282" i="44"/>
  <c r="AJ282" i="44"/>
  <c r="AK282" i="44"/>
  <c r="AH283" i="44"/>
  <c r="AI283" i="44"/>
  <c r="AJ283" i="44"/>
  <c r="AK283" i="44" s="1"/>
  <c r="AH284" i="44"/>
  <c r="AI284" i="44"/>
  <c r="AJ284" i="44"/>
  <c r="AK284" i="44"/>
  <c r="AH285" i="44"/>
  <c r="AI285" i="44"/>
  <c r="AJ285" i="44"/>
  <c r="AK285" i="44" s="1"/>
  <c r="AH286" i="44"/>
  <c r="AI286" i="44"/>
  <c r="AJ286" i="44"/>
  <c r="AK286" i="44"/>
  <c r="AH287" i="44"/>
  <c r="AI287" i="44"/>
  <c r="AJ287" i="44"/>
  <c r="AK287" i="44"/>
  <c r="AH288" i="44"/>
  <c r="AI288" i="44"/>
  <c r="AJ288" i="44"/>
  <c r="AK288" i="44" s="1"/>
  <c r="AH289" i="44"/>
  <c r="AI289" i="44"/>
  <c r="AJ289" i="44"/>
  <c r="AK289" i="44" s="1"/>
  <c r="AH290" i="44"/>
  <c r="AI290" i="44"/>
  <c r="AJ290" i="44"/>
  <c r="AK290" i="44" s="1"/>
  <c r="AH291" i="44"/>
  <c r="AI291" i="44"/>
  <c r="AJ291" i="44"/>
  <c r="AK291" i="44"/>
  <c r="AH292" i="44"/>
  <c r="AI292" i="44"/>
  <c r="AJ292" i="44"/>
  <c r="AK292" i="44" s="1"/>
  <c r="AH293" i="44"/>
  <c r="AI293" i="44"/>
  <c r="AJ293" i="44"/>
  <c r="AK293" i="44"/>
  <c r="AH294" i="44"/>
  <c r="AI294" i="44"/>
  <c r="AJ294" i="44"/>
  <c r="AK294" i="44" s="1"/>
  <c r="AH295" i="44"/>
  <c r="AI295" i="44"/>
  <c r="AJ295" i="44"/>
  <c r="AK295" i="44" s="1"/>
  <c r="AH296" i="44"/>
  <c r="AI296" i="44"/>
  <c r="AJ296" i="44"/>
  <c r="AK296" i="44"/>
  <c r="AH297" i="44"/>
  <c r="AI297" i="44"/>
  <c r="AJ297" i="44"/>
  <c r="AK297" i="44" s="1"/>
  <c r="AH298" i="44"/>
  <c r="AI298" i="44"/>
  <c r="AJ298" i="44"/>
  <c r="AK298" i="44"/>
  <c r="AH299" i="44"/>
  <c r="AI299" i="44"/>
  <c r="AJ299" i="44"/>
  <c r="AK299" i="44" s="1"/>
  <c r="AH300" i="44"/>
  <c r="AI300" i="44"/>
  <c r="AJ300" i="44"/>
  <c r="AK300" i="44" s="1"/>
  <c r="AH301" i="44"/>
  <c r="AI301" i="44"/>
  <c r="AJ301" i="44"/>
  <c r="AK301" i="44"/>
  <c r="AH302" i="44"/>
  <c r="AI302" i="44"/>
  <c r="AJ302" i="44"/>
  <c r="AK302" i="44"/>
  <c r="AH303" i="44"/>
  <c r="AI303" i="44"/>
  <c r="AJ303" i="44"/>
  <c r="AK303" i="44" s="1"/>
  <c r="AH304" i="44"/>
  <c r="AI304" i="44"/>
  <c r="AJ304" i="44"/>
  <c r="AK304" i="44"/>
  <c r="AH305" i="44"/>
  <c r="AI305" i="44"/>
  <c r="AJ305" i="44"/>
  <c r="AK305" i="44" s="1"/>
  <c r="AH306" i="44"/>
  <c r="AI306" i="44"/>
  <c r="AJ306" i="44"/>
  <c r="AK306" i="44" s="1"/>
  <c r="AH307" i="44"/>
  <c r="AI307" i="44"/>
  <c r="AJ307" i="44"/>
  <c r="AK307" i="44"/>
  <c r="AH308" i="44"/>
  <c r="AI308" i="44"/>
  <c r="AJ308" i="44"/>
  <c r="AK308" i="44"/>
  <c r="AH309" i="44"/>
  <c r="AI309" i="44"/>
  <c r="AJ309" i="44"/>
  <c r="AK309" i="44" s="1"/>
  <c r="AH310" i="44"/>
  <c r="AI310" i="44"/>
  <c r="AJ310" i="44"/>
  <c r="AK310" i="44" s="1"/>
  <c r="AH311" i="44"/>
  <c r="AI311" i="44"/>
  <c r="AJ311" i="44"/>
  <c r="AK311" i="44"/>
  <c r="AH312" i="44"/>
  <c r="AI312" i="44"/>
  <c r="AJ312" i="44"/>
  <c r="AK312" i="44"/>
  <c r="AH313" i="44"/>
  <c r="AI313" i="44"/>
  <c r="AJ313" i="44"/>
  <c r="AK313" i="44"/>
  <c r="AH314" i="44"/>
  <c r="AI314" i="44"/>
  <c r="AJ314" i="44"/>
  <c r="AK314" i="44"/>
  <c r="AH315" i="44"/>
  <c r="AI315" i="44"/>
  <c r="AJ315" i="44"/>
  <c r="AK315" i="44" s="1"/>
  <c r="AH316" i="44"/>
  <c r="AI316" i="44"/>
  <c r="AJ316" i="44"/>
  <c r="AK316" i="44"/>
  <c r="AH317" i="44"/>
  <c r="AI317" i="44"/>
  <c r="AJ317" i="44"/>
  <c r="AK317" i="44" s="1"/>
  <c r="AH318" i="44"/>
  <c r="AI318" i="44"/>
  <c r="AJ318" i="44"/>
  <c r="AK318" i="44"/>
  <c r="AH319" i="44"/>
  <c r="AI319" i="44"/>
  <c r="AJ319" i="44"/>
  <c r="AK319" i="44"/>
  <c r="AH320" i="44"/>
  <c r="AI320" i="44"/>
  <c r="AJ320" i="44"/>
  <c r="AK320" i="44" s="1"/>
  <c r="AH321" i="44"/>
  <c r="AI321" i="44"/>
  <c r="AJ321" i="44"/>
  <c r="AK321" i="44"/>
  <c r="AH322" i="44"/>
  <c r="AI322" i="44"/>
  <c r="AJ322" i="44"/>
  <c r="AK322" i="44" s="1"/>
  <c r="AH323" i="44"/>
  <c r="AI323" i="44"/>
  <c r="AJ323" i="44"/>
  <c r="AK323" i="44"/>
  <c r="AH324" i="44"/>
  <c r="AI324" i="44"/>
  <c r="AJ324" i="44"/>
  <c r="AK324" i="44"/>
  <c r="AH325" i="44"/>
  <c r="AI325" i="44"/>
  <c r="AJ325" i="44"/>
  <c r="AK325" i="44" s="1"/>
  <c r="AH326" i="44"/>
  <c r="AI326" i="44"/>
  <c r="AJ326" i="44"/>
  <c r="AK326" i="44"/>
  <c r="AH327" i="44"/>
  <c r="AI327" i="44"/>
  <c r="AJ327" i="44"/>
  <c r="AK327" i="44"/>
  <c r="AH328" i="44"/>
  <c r="AI328" i="44"/>
  <c r="AJ328" i="44"/>
  <c r="AK328" i="44"/>
  <c r="AH329" i="44"/>
  <c r="AI329" i="44"/>
  <c r="AJ329" i="44"/>
  <c r="AK329" i="44"/>
  <c r="AH330" i="44"/>
  <c r="AI330" i="44"/>
  <c r="AJ330" i="44"/>
  <c r="AK330" i="44" s="1"/>
  <c r="AH331" i="44"/>
  <c r="AI331" i="44"/>
  <c r="AJ331" i="44"/>
  <c r="AK331" i="44"/>
  <c r="AH332" i="44"/>
  <c r="AI332" i="44"/>
  <c r="AJ332" i="44"/>
  <c r="AK332" i="44"/>
  <c r="AH333" i="44"/>
  <c r="AI333" i="44"/>
  <c r="AJ333" i="44"/>
  <c r="AK333" i="44"/>
  <c r="AH334" i="44"/>
  <c r="AI334" i="44"/>
  <c r="AJ334" i="44"/>
  <c r="AK334" i="44"/>
  <c r="AH335" i="44"/>
  <c r="AI335" i="44"/>
  <c r="AJ335" i="44"/>
  <c r="AK335" i="44" s="1"/>
  <c r="AH336" i="44"/>
  <c r="AI336" i="44"/>
  <c r="AJ336" i="44"/>
  <c r="AK336" i="44"/>
  <c r="AH337" i="44"/>
  <c r="AI337" i="44"/>
  <c r="AJ337" i="44"/>
  <c r="AK337" i="44" s="1"/>
  <c r="AH338" i="44"/>
  <c r="AI338" i="44"/>
  <c r="AJ338" i="44"/>
  <c r="AK338" i="44" s="1"/>
  <c r="AH339" i="44"/>
  <c r="AI339" i="44"/>
  <c r="AJ339" i="44"/>
  <c r="AK339" i="44"/>
  <c r="AH340" i="44"/>
  <c r="AI340" i="44"/>
  <c r="AJ340" i="44"/>
  <c r="AK340" i="44" s="1"/>
  <c r="AH341" i="44"/>
  <c r="AI341" i="44"/>
  <c r="AJ341" i="44"/>
  <c r="AK341" i="44" s="1"/>
  <c r="AH342" i="44"/>
  <c r="AI342" i="44"/>
  <c r="AJ342" i="44"/>
  <c r="AK342" i="44"/>
  <c r="AH343" i="44"/>
  <c r="AI343" i="44"/>
  <c r="AJ343" i="44"/>
  <c r="AK343" i="44"/>
  <c r="AH344" i="44"/>
  <c r="AI344" i="44"/>
  <c r="AJ344" i="44"/>
  <c r="AK344" i="44"/>
  <c r="AH345" i="44"/>
  <c r="AI345" i="44"/>
  <c r="AJ345" i="44"/>
  <c r="AK345" i="44" s="1"/>
  <c r="AH346" i="44"/>
  <c r="AI346" i="44"/>
  <c r="AJ346" i="44"/>
  <c r="AK346" i="44" s="1"/>
  <c r="AH347" i="44"/>
  <c r="AI347" i="44"/>
  <c r="AJ347" i="44"/>
  <c r="AK347" i="44" s="1"/>
  <c r="AH348" i="44"/>
  <c r="AI348" i="44"/>
  <c r="AJ348" i="44"/>
  <c r="AK348" i="44"/>
  <c r="AH349" i="44"/>
  <c r="AI349" i="44"/>
  <c r="AJ349" i="44"/>
  <c r="AK349" i="44" s="1"/>
  <c r="AH350" i="44"/>
  <c r="AI350" i="44"/>
  <c r="AJ350" i="44"/>
  <c r="AK350" i="44" s="1"/>
  <c r="AH351" i="44"/>
  <c r="AI351" i="44"/>
  <c r="AJ351" i="44"/>
  <c r="AK351" i="44"/>
  <c r="AH352" i="44"/>
  <c r="AI352" i="44"/>
  <c r="AJ352" i="44"/>
  <c r="AK352" i="44"/>
  <c r="AH353" i="44"/>
  <c r="AI353" i="44"/>
  <c r="AJ353" i="44"/>
  <c r="AK353" i="44" s="1"/>
  <c r="AH354" i="44"/>
  <c r="AI354" i="44"/>
  <c r="AJ354" i="44"/>
  <c r="AK354" i="44" s="1"/>
  <c r="AH355" i="44"/>
  <c r="AI355" i="44"/>
  <c r="AJ355" i="44"/>
  <c r="AK355" i="44" s="1"/>
  <c r="AH356" i="44"/>
  <c r="AI356" i="44"/>
  <c r="AJ356" i="44"/>
  <c r="AK356" i="44"/>
  <c r="AH357" i="44"/>
  <c r="AI357" i="44"/>
  <c r="AJ357" i="44"/>
  <c r="AK357" i="44" s="1"/>
  <c r="AH358" i="44"/>
  <c r="AI358" i="44"/>
  <c r="AJ358" i="44"/>
  <c r="AK358" i="44"/>
  <c r="AH359" i="44"/>
  <c r="AI359" i="44"/>
  <c r="AJ359" i="44"/>
  <c r="AK359" i="44" s="1"/>
  <c r="AH360" i="44"/>
  <c r="AI360" i="44"/>
  <c r="AJ360" i="44"/>
  <c r="AK360" i="44" s="1"/>
  <c r="AH361" i="44"/>
  <c r="AI361" i="44"/>
  <c r="AJ361" i="44"/>
  <c r="AK361" i="44"/>
  <c r="AH362" i="44"/>
  <c r="AI362" i="44"/>
  <c r="AJ362" i="44"/>
  <c r="AK362" i="44"/>
  <c r="AH363" i="44"/>
  <c r="AI363" i="44"/>
  <c r="AJ363" i="44"/>
  <c r="AK363" i="44"/>
  <c r="AH364" i="44"/>
  <c r="AI364" i="44"/>
  <c r="AJ364" i="44"/>
  <c r="AK364" i="44" s="1"/>
  <c r="AH365" i="44"/>
  <c r="AI365" i="44"/>
  <c r="AJ365" i="44"/>
  <c r="AK365" i="44" s="1"/>
  <c r="AH366" i="44"/>
  <c r="AI366" i="44"/>
  <c r="AJ366" i="44"/>
  <c r="AK366" i="44"/>
  <c r="AH367" i="44"/>
  <c r="AI367" i="44"/>
  <c r="AJ367" i="44"/>
  <c r="AK367" i="44" s="1"/>
  <c r="AH368" i="44"/>
  <c r="AI368" i="44"/>
  <c r="AJ368" i="44"/>
  <c r="AK368" i="44"/>
  <c r="AH369" i="44"/>
  <c r="AI369" i="44"/>
  <c r="AJ369" i="44"/>
  <c r="AK369" i="44" s="1"/>
  <c r="AH370" i="44"/>
  <c r="AI370" i="44"/>
  <c r="AJ370" i="44"/>
  <c r="AK370" i="44" s="1"/>
  <c r="AH371" i="44"/>
  <c r="AI371" i="44"/>
  <c r="AJ371" i="44"/>
  <c r="AK371" i="44" s="1"/>
  <c r="AH372" i="44"/>
  <c r="AI372" i="44"/>
  <c r="AJ372" i="44"/>
  <c r="AK372" i="44"/>
  <c r="AH373" i="44"/>
  <c r="AI373" i="44"/>
  <c r="AJ373" i="44"/>
  <c r="AK373" i="44" s="1"/>
  <c r="AH374" i="44"/>
  <c r="AI374" i="44"/>
  <c r="AJ374" i="44"/>
  <c r="AK374" i="44"/>
  <c r="AH375" i="44"/>
  <c r="AI375" i="44"/>
  <c r="AJ375" i="44"/>
  <c r="AK375" i="44" s="1"/>
  <c r="AH376" i="44"/>
  <c r="AI376" i="44"/>
  <c r="AJ376" i="44"/>
  <c r="AK376" i="44" s="1"/>
  <c r="AH377" i="44"/>
  <c r="AI377" i="44"/>
  <c r="AJ377" i="44"/>
  <c r="AK377" i="44"/>
  <c r="AH378" i="44"/>
  <c r="AI378" i="44"/>
  <c r="AJ378" i="44"/>
  <c r="AK378" i="44" s="1"/>
  <c r="AH379" i="44"/>
  <c r="AI379" i="44"/>
  <c r="AJ379" i="44"/>
  <c r="AK379" i="44"/>
  <c r="AH380" i="44"/>
  <c r="AI380" i="44"/>
  <c r="AJ380" i="44"/>
  <c r="AK380" i="44" s="1"/>
  <c r="AH381" i="44"/>
  <c r="AI381" i="44"/>
  <c r="AJ381" i="44"/>
  <c r="AK381" i="44" s="1"/>
  <c r="AH382" i="44"/>
  <c r="AI382" i="44"/>
  <c r="AJ382" i="44"/>
  <c r="AK382" i="44"/>
  <c r="AH383" i="44"/>
  <c r="AI383" i="44"/>
  <c r="AJ383" i="44"/>
  <c r="AK383" i="44" s="1"/>
  <c r="AH384" i="44"/>
  <c r="AI384" i="44"/>
  <c r="AJ384" i="44"/>
  <c r="AK384" i="44"/>
  <c r="AH385" i="44"/>
  <c r="AI385" i="44"/>
  <c r="AJ385" i="44"/>
  <c r="AK385" i="44" s="1"/>
  <c r="AH386" i="44"/>
  <c r="AI386" i="44"/>
  <c r="AJ386" i="44"/>
  <c r="AK386" i="44"/>
  <c r="AH387" i="44"/>
  <c r="AI387" i="44"/>
  <c r="AJ387" i="44"/>
  <c r="AK387" i="44"/>
  <c r="AH388" i="44"/>
  <c r="AI388" i="44"/>
  <c r="AJ388" i="44"/>
  <c r="AK388" i="44" s="1"/>
  <c r="AH389" i="44"/>
  <c r="AI389" i="44"/>
  <c r="AJ389" i="44"/>
  <c r="AK389" i="44"/>
  <c r="AH390" i="44"/>
  <c r="AI390" i="44"/>
  <c r="AJ390" i="44"/>
  <c r="AK390" i="44" s="1"/>
  <c r="AH391" i="44"/>
  <c r="AI391" i="44"/>
  <c r="AJ391" i="44"/>
  <c r="AK391" i="44"/>
  <c r="AH392" i="44"/>
  <c r="AI392" i="44"/>
  <c r="AJ392" i="44"/>
  <c r="AK392" i="44"/>
  <c r="AH393" i="44"/>
  <c r="AI393" i="44"/>
  <c r="AJ393" i="44"/>
  <c r="AK393" i="44" s="1"/>
  <c r="AH394" i="44"/>
  <c r="AI394" i="44"/>
  <c r="AJ394" i="44"/>
  <c r="AK394" i="44" s="1"/>
  <c r="AH395" i="44"/>
  <c r="AI395" i="44"/>
  <c r="AJ395" i="44"/>
  <c r="AK395" i="44" s="1"/>
  <c r="AH396" i="44"/>
  <c r="AI396" i="44"/>
  <c r="AJ396" i="44"/>
  <c r="AK396" i="44"/>
  <c r="AH397" i="44"/>
  <c r="AI397" i="44"/>
  <c r="AJ397" i="44"/>
  <c r="AK397" i="44"/>
  <c r="AH398" i="44"/>
  <c r="AI398" i="44"/>
  <c r="AJ398" i="44"/>
  <c r="AK398" i="44"/>
  <c r="AH399" i="44"/>
  <c r="AI399" i="44"/>
  <c r="AJ399" i="44"/>
  <c r="AK399" i="44" s="1"/>
  <c r="AH400" i="44"/>
  <c r="AI400" i="44"/>
  <c r="AJ400" i="44"/>
  <c r="AK400" i="44" s="1"/>
  <c r="AH401" i="44"/>
  <c r="AI401" i="44"/>
  <c r="AJ401" i="44"/>
  <c r="AK401" i="44"/>
  <c r="AH402" i="44"/>
  <c r="AI402" i="44"/>
  <c r="AJ402" i="44"/>
  <c r="AK402" i="44" s="1"/>
  <c r="AH403" i="44"/>
  <c r="AI403" i="44"/>
  <c r="AJ403" i="44"/>
  <c r="AK403" i="44" s="1"/>
  <c r="AH404" i="44"/>
  <c r="AI404" i="44"/>
  <c r="AJ404" i="44"/>
  <c r="AK404" i="44"/>
  <c r="AH405" i="44"/>
  <c r="AI405" i="44"/>
  <c r="AJ405" i="44"/>
  <c r="AK405" i="44" s="1"/>
  <c r="AH406" i="44"/>
  <c r="AI406" i="44"/>
  <c r="AJ406" i="44"/>
  <c r="AK406" i="44"/>
  <c r="AH407" i="44"/>
  <c r="AI407" i="44"/>
  <c r="AJ407" i="44"/>
  <c r="AK407" i="44"/>
  <c r="AH408" i="44"/>
  <c r="AI408" i="44"/>
  <c r="AJ408" i="44"/>
  <c r="AK408" i="44"/>
  <c r="AH409" i="44"/>
  <c r="AI409" i="44"/>
  <c r="AJ409" i="44"/>
  <c r="AK409" i="44" s="1"/>
  <c r="AH410" i="44"/>
  <c r="AI410" i="44"/>
  <c r="AJ410" i="44"/>
  <c r="AK410" i="44" s="1"/>
  <c r="AH411" i="44"/>
  <c r="AI411" i="44"/>
  <c r="AJ411" i="44"/>
  <c r="AK411" i="44" s="1"/>
  <c r="AH412" i="44"/>
  <c r="AI412" i="44"/>
  <c r="AJ412" i="44"/>
  <c r="AK412" i="44"/>
  <c r="AH413" i="44"/>
  <c r="AI413" i="44"/>
  <c r="AJ413" i="44"/>
  <c r="AK413" i="44"/>
  <c r="AH414" i="44"/>
  <c r="AI414" i="44"/>
  <c r="AJ414" i="44"/>
  <c r="AK414" i="44"/>
  <c r="AH415" i="44"/>
  <c r="AI415" i="44"/>
  <c r="AJ415" i="44"/>
  <c r="AK415" i="44"/>
  <c r="AH416" i="44"/>
  <c r="AI416" i="44"/>
  <c r="AJ416" i="44"/>
  <c r="AK416" i="44" s="1"/>
  <c r="AH417" i="44"/>
  <c r="AI417" i="44"/>
  <c r="AJ417" i="44"/>
  <c r="AK417" i="44"/>
  <c r="AH418" i="44"/>
  <c r="AI418" i="44"/>
  <c r="AJ418" i="44"/>
  <c r="AK418" i="44"/>
  <c r="AH419" i="44"/>
  <c r="AI419" i="44"/>
  <c r="AJ419" i="44"/>
  <c r="AK419" i="44"/>
  <c r="AH420" i="44"/>
  <c r="AI420" i="44"/>
  <c r="AJ420" i="44"/>
  <c r="AK420" i="44"/>
  <c r="AH421" i="44"/>
  <c r="AI421" i="44"/>
  <c r="AJ421" i="44"/>
  <c r="AK421" i="44" s="1"/>
  <c r="AH422" i="44"/>
  <c r="AI422" i="44"/>
  <c r="AJ422" i="44"/>
  <c r="AK422" i="44"/>
  <c r="AH423" i="44"/>
  <c r="AI423" i="44"/>
  <c r="AJ423" i="44"/>
  <c r="AK423" i="44"/>
  <c r="AJ2" i="44"/>
  <c r="AI2" i="44"/>
  <c r="AH2" i="44"/>
  <c r="BE16" i="16"/>
  <c r="AN11" i="42"/>
  <c r="M33" i="16" s="1"/>
  <c r="BM33" i="16" s="1"/>
  <c r="AH3" i="42"/>
  <c r="AI3" i="42"/>
  <c r="AJ3" i="42"/>
  <c r="AK3" i="42" s="1"/>
  <c r="AH4" i="42"/>
  <c r="AI4" i="42"/>
  <c r="AJ4" i="42"/>
  <c r="AK4" i="42"/>
  <c r="AH5" i="42"/>
  <c r="AI5" i="42"/>
  <c r="AJ5" i="42"/>
  <c r="AK5" i="42"/>
  <c r="AH6" i="42"/>
  <c r="AI6" i="42"/>
  <c r="AJ6" i="42"/>
  <c r="AK6" i="42" s="1"/>
  <c r="AH7" i="42"/>
  <c r="AI7" i="42"/>
  <c r="AJ7" i="42"/>
  <c r="AK7" i="42"/>
  <c r="AH8" i="42"/>
  <c r="AI8" i="42"/>
  <c r="AJ8" i="42"/>
  <c r="AK8" i="42" s="1"/>
  <c r="AH9" i="42"/>
  <c r="AI9" i="42"/>
  <c r="AJ9" i="42"/>
  <c r="AK9" i="42"/>
  <c r="AH10" i="42"/>
  <c r="AI10" i="42"/>
  <c r="AJ10" i="42"/>
  <c r="AK10" i="42"/>
  <c r="AH11" i="42"/>
  <c r="AI11" i="42"/>
  <c r="AJ11" i="42"/>
  <c r="AK11" i="42" s="1"/>
  <c r="AH12" i="42"/>
  <c r="AI12" i="42"/>
  <c r="AJ12" i="42"/>
  <c r="AK12" i="42"/>
  <c r="AH13" i="42"/>
  <c r="AI13" i="42"/>
  <c r="AJ13" i="42"/>
  <c r="AK13" i="42"/>
  <c r="AH14" i="42"/>
  <c r="AI14" i="42"/>
  <c r="AJ14" i="42"/>
  <c r="AK14" i="42"/>
  <c r="AH15" i="42"/>
  <c r="AI15" i="42"/>
  <c r="AJ15" i="42"/>
  <c r="AK15" i="42" s="1"/>
  <c r="AH16" i="42"/>
  <c r="AI16" i="42"/>
  <c r="AJ16" i="42"/>
  <c r="AK16" i="42" s="1"/>
  <c r="AH17" i="42"/>
  <c r="AI17" i="42"/>
  <c r="AJ17" i="42"/>
  <c r="AK17" i="42"/>
  <c r="AH18" i="42"/>
  <c r="AI18" i="42"/>
  <c r="AJ18" i="42"/>
  <c r="AK18" i="42" s="1"/>
  <c r="AH19" i="42"/>
  <c r="AI19" i="42"/>
  <c r="AJ19" i="42"/>
  <c r="AK19" i="42" s="1"/>
  <c r="AH20" i="42"/>
  <c r="AI20" i="42"/>
  <c r="AJ20" i="42"/>
  <c r="AK20" i="42"/>
  <c r="AH21" i="42"/>
  <c r="AI21" i="42"/>
  <c r="AJ21" i="42"/>
  <c r="AK21" i="42" s="1"/>
  <c r="AH22" i="42"/>
  <c r="AI22" i="42"/>
  <c r="AJ22" i="42"/>
  <c r="AK22" i="42"/>
  <c r="AH23" i="42"/>
  <c r="AI23" i="42"/>
  <c r="AJ23" i="42"/>
  <c r="AK23" i="42"/>
  <c r="AH24" i="42"/>
  <c r="AI24" i="42"/>
  <c r="AJ24" i="42"/>
  <c r="AK24" i="42"/>
  <c r="AH25" i="42"/>
  <c r="AI25" i="42"/>
  <c r="AJ25" i="42"/>
  <c r="AK25" i="42"/>
  <c r="AH26" i="42"/>
  <c r="AI26" i="42"/>
  <c r="AJ26" i="42"/>
  <c r="AK26" i="42" s="1"/>
  <c r="AH27" i="42"/>
  <c r="AI27" i="42"/>
  <c r="AJ27" i="42"/>
  <c r="AK27" i="42" s="1"/>
  <c r="AH28" i="42"/>
  <c r="AI28" i="42"/>
  <c r="AJ28" i="42"/>
  <c r="AK28" i="42"/>
  <c r="AH29" i="42"/>
  <c r="AI29" i="42"/>
  <c r="AJ29" i="42"/>
  <c r="AK29" i="42"/>
  <c r="AH30" i="42"/>
  <c r="AI30" i="42"/>
  <c r="AJ30" i="42"/>
  <c r="AK30" i="42" s="1"/>
  <c r="AH31" i="42"/>
  <c r="AI31" i="42"/>
  <c r="AJ31" i="42"/>
  <c r="AK31" i="42" s="1"/>
  <c r="AH32" i="42"/>
  <c r="AI32" i="42"/>
  <c r="AJ32" i="42"/>
  <c r="AK32" i="42"/>
  <c r="AH33" i="42"/>
  <c r="AI33" i="42"/>
  <c r="AJ33" i="42"/>
  <c r="AK33" i="42"/>
  <c r="AH34" i="42"/>
  <c r="AI34" i="42"/>
  <c r="AJ34" i="42"/>
  <c r="AK34" i="42" s="1"/>
  <c r="AH35" i="42"/>
  <c r="AI35" i="42"/>
  <c r="AJ35" i="42"/>
  <c r="AK35" i="42" s="1"/>
  <c r="AH36" i="42"/>
  <c r="AI36" i="42"/>
  <c r="AJ36" i="42"/>
  <c r="AK36" i="42" s="1"/>
  <c r="AH37" i="42"/>
  <c r="AI37" i="42"/>
  <c r="AJ37" i="42"/>
  <c r="AK37" i="42"/>
  <c r="AH38" i="42"/>
  <c r="AI38" i="42"/>
  <c r="AJ38" i="42"/>
  <c r="AK38" i="42"/>
  <c r="AH39" i="42"/>
  <c r="AI39" i="42"/>
  <c r="AJ39" i="42"/>
  <c r="AK39" i="42" s="1"/>
  <c r="AH40" i="42"/>
  <c r="AI40" i="42"/>
  <c r="AJ40" i="42"/>
  <c r="AK40" i="42"/>
  <c r="AH41" i="42"/>
  <c r="AI41" i="42"/>
  <c r="AJ41" i="42"/>
  <c r="AK41" i="42" s="1"/>
  <c r="AH42" i="42"/>
  <c r="AI42" i="42"/>
  <c r="AJ42" i="42"/>
  <c r="AK42" i="42"/>
  <c r="AH43" i="42"/>
  <c r="AI43" i="42"/>
  <c r="AJ43" i="42"/>
  <c r="AK43" i="42"/>
  <c r="AH44" i="42"/>
  <c r="AI44" i="42"/>
  <c r="AJ44" i="42"/>
  <c r="AK44" i="42"/>
  <c r="AH45" i="42"/>
  <c r="AI45" i="42"/>
  <c r="AJ45" i="42"/>
  <c r="AK45" i="42"/>
  <c r="AH46" i="42"/>
  <c r="AI46" i="42"/>
  <c r="AJ46" i="42"/>
  <c r="AK46" i="42" s="1"/>
  <c r="AH47" i="42"/>
  <c r="AI47" i="42"/>
  <c r="AJ47" i="42"/>
  <c r="AK47" i="42"/>
  <c r="AH48" i="42"/>
  <c r="AI48" i="42"/>
  <c r="AJ48" i="42"/>
  <c r="AK48" i="42"/>
  <c r="AH49" i="42"/>
  <c r="AI49" i="42"/>
  <c r="AJ49" i="42"/>
  <c r="AK49" i="42"/>
  <c r="AH50" i="42"/>
  <c r="AI50" i="42"/>
  <c r="AJ50" i="42"/>
  <c r="AK50" i="42"/>
  <c r="AH51" i="42"/>
  <c r="AI51" i="42"/>
  <c r="AJ51" i="42"/>
  <c r="AK51" i="42" s="1"/>
  <c r="AH52" i="42"/>
  <c r="AI52" i="42"/>
  <c r="AJ52" i="42"/>
  <c r="AK52" i="42" s="1"/>
  <c r="AH53" i="42"/>
  <c r="AI53" i="42"/>
  <c r="AJ53" i="42"/>
  <c r="AK53" i="42"/>
  <c r="AH54" i="42"/>
  <c r="AI54" i="42"/>
  <c r="AJ54" i="42"/>
  <c r="AK54" i="42" s="1"/>
  <c r="AH55" i="42"/>
  <c r="AI55" i="42"/>
  <c r="AJ55" i="42"/>
  <c r="AK55" i="42" s="1"/>
  <c r="AH56" i="42"/>
  <c r="AI56" i="42"/>
  <c r="AJ56" i="42"/>
  <c r="AK56" i="42" s="1"/>
  <c r="AH57" i="42"/>
  <c r="AI57" i="42"/>
  <c r="AJ57" i="42"/>
  <c r="AK57" i="42" s="1"/>
  <c r="AH58" i="42"/>
  <c r="AI58" i="42"/>
  <c r="AJ58" i="42"/>
  <c r="AK58" i="42"/>
  <c r="AH59" i="42"/>
  <c r="AI59" i="42"/>
  <c r="AJ59" i="42"/>
  <c r="AK59" i="42"/>
  <c r="AH60" i="42"/>
  <c r="AI60" i="42"/>
  <c r="AJ60" i="42"/>
  <c r="AK60" i="42" s="1"/>
  <c r="AH61" i="42"/>
  <c r="AI61" i="42"/>
  <c r="AJ61" i="42"/>
  <c r="AK61" i="42" s="1"/>
  <c r="AH62" i="42"/>
  <c r="AI62" i="42"/>
  <c r="AJ62" i="42"/>
  <c r="AK62" i="42"/>
  <c r="AH63" i="42"/>
  <c r="AI63" i="42"/>
  <c r="AJ63" i="42"/>
  <c r="AK63" i="42" s="1"/>
  <c r="AH64" i="42"/>
  <c r="AI64" i="42"/>
  <c r="AJ64" i="42"/>
  <c r="AK64" i="42"/>
  <c r="AH65" i="42"/>
  <c r="AI65" i="42"/>
  <c r="AJ65" i="42"/>
  <c r="AK65" i="42" s="1"/>
  <c r="AH66" i="42"/>
  <c r="AI66" i="42"/>
  <c r="AJ66" i="42"/>
  <c r="AK66" i="42" s="1"/>
  <c r="AH67" i="42"/>
  <c r="AI67" i="42"/>
  <c r="AJ67" i="42"/>
  <c r="AK67" i="42"/>
  <c r="AH68" i="42"/>
  <c r="AI68" i="42"/>
  <c r="AJ68" i="42"/>
  <c r="AK68" i="42"/>
  <c r="AH69" i="42"/>
  <c r="AI69" i="42"/>
  <c r="AJ69" i="42"/>
  <c r="AK69" i="42"/>
  <c r="AH70" i="42"/>
  <c r="AI70" i="42"/>
  <c r="AJ70" i="42"/>
  <c r="AK70" i="42"/>
  <c r="AH71" i="42"/>
  <c r="AI71" i="42"/>
  <c r="AJ71" i="42"/>
  <c r="AK71" i="42" s="1"/>
  <c r="AH72" i="42"/>
  <c r="AI72" i="42"/>
  <c r="AJ72" i="42"/>
  <c r="AK72" i="42"/>
  <c r="AH73" i="42"/>
  <c r="AI73" i="42"/>
  <c r="AJ73" i="42"/>
  <c r="AK73" i="42" s="1"/>
  <c r="AH74" i="42"/>
  <c r="AI74" i="42"/>
  <c r="AJ74" i="42"/>
  <c r="AK74" i="42"/>
  <c r="AH75" i="42"/>
  <c r="AI75" i="42"/>
  <c r="AJ75" i="42"/>
  <c r="AK75" i="42"/>
  <c r="AH76" i="42"/>
  <c r="AI76" i="42"/>
  <c r="AJ76" i="42"/>
  <c r="AK76" i="42" s="1"/>
  <c r="AH77" i="42"/>
  <c r="AI77" i="42"/>
  <c r="AJ77" i="42"/>
  <c r="AK77" i="42"/>
  <c r="AH78" i="42"/>
  <c r="AI78" i="42"/>
  <c r="AJ78" i="42"/>
  <c r="AK78" i="42"/>
  <c r="AH79" i="42"/>
  <c r="AI79" i="42"/>
  <c r="AJ79" i="42"/>
  <c r="AK79" i="42" s="1"/>
  <c r="AH80" i="42"/>
  <c r="AI80" i="42"/>
  <c r="AJ80" i="42"/>
  <c r="AK80" i="42"/>
  <c r="AH81" i="42"/>
  <c r="AI81" i="42"/>
  <c r="AJ81" i="42"/>
  <c r="AK81" i="42" s="1"/>
  <c r="AH82" i="42"/>
  <c r="AI82" i="42"/>
  <c r="AJ82" i="42"/>
  <c r="AK82" i="42"/>
  <c r="AH83" i="42"/>
  <c r="AI83" i="42"/>
  <c r="AJ83" i="42"/>
  <c r="AK83" i="42"/>
  <c r="AH84" i="42"/>
  <c r="AI84" i="42"/>
  <c r="AJ84" i="42"/>
  <c r="AK84" i="42"/>
  <c r="AH85" i="42"/>
  <c r="AI85" i="42"/>
  <c r="AJ85" i="42"/>
  <c r="AK85" i="42"/>
  <c r="AH86" i="42"/>
  <c r="AI86" i="42"/>
  <c r="AJ86" i="42"/>
  <c r="AK86" i="42" s="1"/>
  <c r="AH87" i="42"/>
  <c r="AI87" i="42"/>
  <c r="AJ87" i="42"/>
  <c r="AK87" i="42"/>
  <c r="AH88" i="42"/>
  <c r="AI88" i="42"/>
  <c r="AJ88" i="42"/>
  <c r="AK88" i="42"/>
  <c r="AH89" i="42"/>
  <c r="AI89" i="42"/>
  <c r="AJ89" i="42"/>
  <c r="AK89" i="42" s="1"/>
  <c r="AH90" i="42"/>
  <c r="AI90" i="42"/>
  <c r="AJ90" i="42"/>
  <c r="AK90" i="42"/>
  <c r="AH91" i="42"/>
  <c r="AI91" i="42"/>
  <c r="AJ91" i="42"/>
  <c r="AK91" i="42" s="1"/>
  <c r="AH92" i="42"/>
  <c r="AI92" i="42"/>
  <c r="AJ92" i="42"/>
  <c r="AK92" i="42"/>
  <c r="AH93" i="42"/>
  <c r="AI93" i="42"/>
  <c r="AJ93" i="42"/>
  <c r="AK93" i="42"/>
  <c r="AH94" i="42"/>
  <c r="AI94" i="42"/>
  <c r="AJ94" i="42"/>
  <c r="AK94" i="42" s="1"/>
  <c r="AH95" i="42"/>
  <c r="AI95" i="42"/>
  <c r="AJ95" i="42"/>
  <c r="AK95" i="42" s="1"/>
  <c r="AH96" i="42"/>
  <c r="AI96" i="42"/>
  <c r="AJ96" i="42"/>
  <c r="AK96" i="42" s="1"/>
  <c r="AH97" i="42"/>
  <c r="AI97" i="42"/>
  <c r="AJ97" i="42"/>
  <c r="AK97" i="42" s="1"/>
  <c r="AH98" i="42"/>
  <c r="AI98" i="42"/>
  <c r="AJ98" i="42"/>
  <c r="AK98" i="42"/>
  <c r="AH99" i="42"/>
  <c r="AI99" i="42"/>
  <c r="AJ99" i="42"/>
  <c r="AK99" i="42"/>
  <c r="AH100" i="42"/>
  <c r="AI100" i="42"/>
  <c r="AJ100" i="42"/>
  <c r="AK100" i="42" s="1"/>
  <c r="AH101" i="42"/>
  <c r="AI101" i="42"/>
  <c r="AJ101" i="42"/>
  <c r="AK101" i="42" s="1"/>
  <c r="AH102" i="42"/>
  <c r="AI102" i="42"/>
  <c r="AJ102" i="42"/>
  <c r="AK102" i="42"/>
  <c r="AH103" i="42"/>
  <c r="AI103" i="42"/>
  <c r="AJ103" i="42"/>
  <c r="AK103" i="42"/>
  <c r="AH104" i="42"/>
  <c r="AI104" i="42"/>
  <c r="AJ104" i="42"/>
  <c r="AK104" i="42"/>
  <c r="AH105" i="42"/>
  <c r="AI105" i="42"/>
  <c r="AJ105" i="42"/>
  <c r="AK105" i="42"/>
  <c r="AH106" i="42"/>
  <c r="AI106" i="42"/>
  <c r="AJ106" i="42"/>
  <c r="AK106" i="42" s="1"/>
  <c r="AH107" i="42"/>
  <c r="AI107" i="42"/>
  <c r="AJ107" i="42"/>
  <c r="AK107" i="42"/>
  <c r="AH108" i="42"/>
  <c r="AI108" i="42"/>
  <c r="AJ108" i="42"/>
  <c r="AK108" i="42" s="1"/>
  <c r="AH109" i="42"/>
  <c r="AI109" i="42"/>
  <c r="AJ109" i="42"/>
  <c r="AK109" i="42"/>
  <c r="AH110" i="42"/>
  <c r="AI110" i="42"/>
  <c r="AJ110" i="42"/>
  <c r="AK110" i="42"/>
  <c r="AH111" i="42"/>
  <c r="AI111" i="42"/>
  <c r="AJ111" i="42"/>
  <c r="AK111" i="42" s="1"/>
  <c r="AH112" i="42"/>
  <c r="AI112" i="42"/>
  <c r="AJ112" i="42"/>
  <c r="AK112" i="42"/>
  <c r="AH113" i="42"/>
  <c r="AI113" i="42"/>
  <c r="AJ113" i="42"/>
  <c r="AK113" i="42"/>
  <c r="AH114" i="42"/>
  <c r="AI114" i="42"/>
  <c r="AJ114" i="42"/>
  <c r="AK114" i="42"/>
  <c r="AH115" i="42"/>
  <c r="AI115" i="42"/>
  <c r="AJ115" i="42"/>
  <c r="AK115" i="42" s="1"/>
  <c r="AH116" i="42"/>
  <c r="AI116" i="42"/>
  <c r="AJ116" i="42"/>
  <c r="AK116" i="42" s="1"/>
  <c r="AH117" i="42"/>
  <c r="AI117" i="42"/>
  <c r="AJ117" i="42"/>
  <c r="AK117" i="42" s="1"/>
  <c r="AH118" i="42"/>
  <c r="AI118" i="42"/>
  <c r="AJ118" i="42"/>
  <c r="AK118" i="42" s="1"/>
  <c r="AH119" i="42"/>
  <c r="AI119" i="42"/>
  <c r="AJ119" i="42"/>
  <c r="AK119" i="42" s="1"/>
  <c r="AH120" i="42"/>
  <c r="AI120" i="42"/>
  <c r="AJ120" i="42"/>
  <c r="AK120" i="42"/>
  <c r="AH121" i="42"/>
  <c r="AI121" i="42"/>
  <c r="AJ121" i="42"/>
  <c r="AK121" i="42" s="1"/>
  <c r="AH122" i="42"/>
  <c r="AI122" i="42"/>
  <c r="AJ122" i="42"/>
  <c r="AK122" i="42" s="1"/>
  <c r="AH123" i="42"/>
  <c r="AI123" i="42"/>
  <c r="AJ123" i="42"/>
  <c r="AK123" i="42"/>
  <c r="AH124" i="42"/>
  <c r="AI124" i="42"/>
  <c r="AJ124" i="42"/>
  <c r="AK124" i="42"/>
  <c r="AH125" i="42"/>
  <c r="AI125" i="42"/>
  <c r="AJ125" i="42"/>
  <c r="AK125" i="42"/>
  <c r="AH126" i="42"/>
  <c r="AI126" i="42"/>
  <c r="AJ126" i="42"/>
  <c r="AK126" i="42" s="1"/>
  <c r="AH127" i="42"/>
  <c r="AI127" i="42"/>
  <c r="AJ127" i="42"/>
  <c r="AK127" i="42" s="1"/>
  <c r="AH128" i="42"/>
  <c r="AI128" i="42"/>
  <c r="AJ128" i="42"/>
  <c r="AK128" i="42"/>
  <c r="AH129" i="42"/>
  <c r="AI129" i="42"/>
  <c r="AJ129" i="42"/>
  <c r="AK129" i="42"/>
  <c r="AH130" i="42"/>
  <c r="AI130" i="42"/>
  <c r="AJ130" i="42"/>
  <c r="AK130" i="42"/>
  <c r="AH131" i="42"/>
  <c r="AI131" i="42"/>
  <c r="AJ131" i="42"/>
  <c r="AK131" i="42" s="1"/>
  <c r="AH132" i="42"/>
  <c r="AI132" i="42"/>
  <c r="AJ132" i="42"/>
  <c r="AK132" i="42"/>
  <c r="AH133" i="42"/>
  <c r="AI133" i="42"/>
  <c r="AJ133" i="42"/>
  <c r="AK133" i="42"/>
  <c r="AH134" i="42"/>
  <c r="AI134" i="42"/>
  <c r="AJ134" i="42"/>
  <c r="AK134" i="42" s="1"/>
  <c r="AH135" i="42"/>
  <c r="AI135" i="42"/>
  <c r="AJ135" i="42"/>
  <c r="AK135" i="42" s="1"/>
  <c r="AH136" i="42"/>
  <c r="AI136" i="42"/>
  <c r="AJ136" i="42"/>
  <c r="AK136" i="42" s="1"/>
  <c r="AH137" i="42"/>
  <c r="AI137" i="42"/>
  <c r="AJ137" i="42"/>
  <c r="AK137" i="42"/>
  <c r="AH138" i="42"/>
  <c r="AI138" i="42"/>
  <c r="AJ138" i="42"/>
  <c r="AK138" i="42"/>
  <c r="AH139" i="42"/>
  <c r="AI139" i="42"/>
  <c r="AJ139" i="42"/>
  <c r="AK139" i="42" s="1"/>
  <c r="AH140" i="42"/>
  <c r="AI140" i="42"/>
  <c r="AJ140" i="42"/>
  <c r="AK140" i="42"/>
  <c r="AH141" i="42"/>
  <c r="AI141" i="42"/>
  <c r="AJ141" i="42"/>
  <c r="AK141" i="42" s="1"/>
  <c r="AH142" i="42"/>
  <c r="AI142" i="42"/>
  <c r="AJ142" i="42"/>
  <c r="AK142" i="42"/>
  <c r="AH143" i="42"/>
  <c r="AI143" i="42"/>
  <c r="AJ143" i="42"/>
  <c r="AK143" i="42"/>
  <c r="AH144" i="42"/>
  <c r="AI144" i="42"/>
  <c r="AJ144" i="42"/>
  <c r="AK144" i="42"/>
  <c r="AH145" i="42"/>
  <c r="AI145" i="42"/>
  <c r="AJ145" i="42"/>
  <c r="AK145" i="42"/>
  <c r="AH146" i="42"/>
  <c r="AI146" i="42"/>
  <c r="AJ146" i="42"/>
  <c r="AK146" i="42" s="1"/>
  <c r="AH147" i="42"/>
  <c r="AI147" i="42"/>
  <c r="AJ147" i="42"/>
  <c r="AK147" i="42"/>
  <c r="AH148" i="42"/>
  <c r="AI148" i="42"/>
  <c r="AJ148" i="42"/>
  <c r="AK148" i="42"/>
  <c r="AH149" i="42"/>
  <c r="AI149" i="42"/>
  <c r="AJ149" i="42"/>
  <c r="AK149" i="42" s="1"/>
  <c r="AH150" i="42"/>
  <c r="AI150" i="42"/>
  <c r="AJ150" i="42"/>
  <c r="AK150" i="42"/>
  <c r="AH151" i="42"/>
  <c r="AI151" i="42"/>
  <c r="AJ151" i="42"/>
  <c r="AK151" i="42" s="1"/>
  <c r="AH152" i="42"/>
  <c r="AI152" i="42"/>
  <c r="AJ152" i="42"/>
  <c r="AK152" i="42" s="1"/>
  <c r="AH153" i="42"/>
  <c r="AI153" i="42"/>
  <c r="AJ153" i="42"/>
  <c r="AK153" i="42"/>
  <c r="AH154" i="42"/>
  <c r="AI154" i="42"/>
  <c r="AJ154" i="42"/>
  <c r="AK154" i="42" s="1"/>
  <c r="AH155" i="42"/>
  <c r="AI155" i="42"/>
  <c r="AJ155" i="42"/>
  <c r="AK155" i="42"/>
  <c r="AH156" i="42"/>
  <c r="AI156" i="42"/>
  <c r="AJ156" i="42"/>
  <c r="AK156" i="42" s="1"/>
  <c r="AH157" i="42"/>
  <c r="AI157" i="42"/>
  <c r="AJ157" i="42"/>
  <c r="AK157" i="42"/>
  <c r="AH158" i="42"/>
  <c r="AI158" i="42"/>
  <c r="AJ158" i="42"/>
  <c r="AK158" i="42"/>
  <c r="AH159" i="42"/>
  <c r="AI159" i="42"/>
  <c r="AJ159" i="42"/>
  <c r="AK159" i="42"/>
  <c r="AH160" i="42"/>
  <c r="AI160" i="42"/>
  <c r="AJ160" i="42"/>
  <c r="AK160" i="42" s="1"/>
  <c r="AH161" i="42"/>
  <c r="AI161" i="42"/>
  <c r="AJ161" i="42"/>
  <c r="AK161" i="42" s="1"/>
  <c r="AH162" i="42"/>
  <c r="AI162" i="42"/>
  <c r="AJ162" i="42"/>
  <c r="AK162" i="42"/>
  <c r="AH163" i="42"/>
  <c r="AI163" i="42"/>
  <c r="AJ163" i="42"/>
  <c r="AK163" i="42"/>
  <c r="AH164" i="42"/>
  <c r="AI164" i="42"/>
  <c r="AJ164" i="42"/>
  <c r="AK164" i="42"/>
  <c r="AH165" i="42"/>
  <c r="AI165" i="42"/>
  <c r="AJ165" i="42"/>
  <c r="AK165" i="42" s="1"/>
  <c r="AH166" i="42"/>
  <c r="AI166" i="42"/>
  <c r="AJ166" i="42"/>
  <c r="AK166" i="42" s="1"/>
  <c r="AH167" i="42"/>
  <c r="AI167" i="42"/>
  <c r="AJ167" i="42"/>
  <c r="AK167" i="42"/>
  <c r="AH168" i="42"/>
  <c r="AI168" i="42"/>
  <c r="AJ168" i="42"/>
  <c r="AK168" i="42"/>
  <c r="AH169" i="42"/>
  <c r="AI169" i="42"/>
  <c r="AJ169" i="42"/>
  <c r="AK169" i="42"/>
  <c r="AH170" i="42"/>
  <c r="AI170" i="42"/>
  <c r="AJ170" i="42"/>
  <c r="AK170" i="42" s="1"/>
  <c r="AH171" i="42"/>
  <c r="AI171" i="42"/>
  <c r="AJ171" i="42"/>
  <c r="AK171" i="42" s="1"/>
  <c r="AH172" i="42"/>
  <c r="AI172" i="42"/>
  <c r="AJ172" i="42"/>
  <c r="AK172" i="42"/>
  <c r="AH173" i="42"/>
  <c r="AI173" i="42"/>
  <c r="AJ173" i="42"/>
  <c r="AK173" i="42" s="1"/>
  <c r="AH174" i="42"/>
  <c r="AI174" i="42"/>
  <c r="AJ174" i="42"/>
  <c r="AK174" i="42"/>
  <c r="AH175" i="42"/>
  <c r="AI175" i="42"/>
  <c r="AJ175" i="42"/>
  <c r="AK175" i="42"/>
  <c r="AH176" i="42"/>
  <c r="AI176" i="42"/>
  <c r="AJ176" i="42"/>
  <c r="AK176" i="42" s="1"/>
  <c r="AH177" i="42"/>
  <c r="AI177" i="42"/>
  <c r="AJ177" i="42"/>
  <c r="AK177" i="42"/>
  <c r="AH178" i="42"/>
  <c r="AI178" i="42"/>
  <c r="AJ178" i="42"/>
  <c r="AK178" i="42"/>
  <c r="AH179" i="42"/>
  <c r="AI179" i="42"/>
  <c r="AJ179" i="42"/>
  <c r="AK179" i="42"/>
  <c r="AH180" i="42"/>
  <c r="AI180" i="42"/>
  <c r="AJ180" i="42"/>
  <c r="AK180" i="42"/>
  <c r="AH181" i="42"/>
  <c r="AI181" i="42"/>
  <c r="AJ181" i="42"/>
  <c r="AK181" i="42" s="1"/>
  <c r="AH182" i="42"/>
  <c r="AI182" i="42"/>
  <c r="AJ182" i="42"/>
  <c r="AK182" i="42"/>
  <c r="AH183" i="42"/>
  <c r="AI183" i="42"/>
  <c r="AJ183" i="42"/>
  <c r="AK183" i="42"/>
  <c r="AH184" i="42"/>
  <c r="AI184" i="42"/>
  <c r="AJ184" i="42"/>
  <c r="AK184" i="42"/>
  <c r="AH185" i="42"/>
  <c r="AI185" i="42"/>
  <c r="AJ185" i="42"/>
  <c r="AK185" i="42"/>
  <c r="AH186" i="42"/>
  <c r="AI186" i="42"/>
  <c r="AJ186" i="42"/>
  <c r="AK186" i="42" s="1"/>
  <c r="AH187" i="42"/>
  <c r="AI187" i="42"/>
  <c r="AJ187" i="42"/>
  <c r="AK187" i="42"/>
  <c r="AH188" i="42"/>
  <c r="AI188" i="42"/>
  <c r="AJ188" i="42"/>
  <c r="AK188" i="42"/>
  <c r="AH189" i="42"/>
  <c r="AI189" i="42"/>
  <c r="AJ189" i="42"/>
  <c r="AK189" i="42"/>
  <c r="AH190" i="42"/>
  <c r="AI190" i="42"/>
  <c r="AJ190" i="42"/>
  <c r="AK190" i="42"/>
  <c r="AH191" i="42"/>
  <c r="AI191" i="42"/>
  <c r="AJ191" i="42"/>
  <c r="AK191" i="42" s="1"/>
  <c r="AH192" i="42"/>
  <c r="AI192" i="42"/>
  <c r="AJ192" i="42"/>
  <c r="AK192" i="42" s="1"/>
  <c r="AH193" i="42"/>
  <c r="AI193" i="42"/>
  <c r="AJ193" i="42"/>
  <c r="AK193" i="42"/>
  <c r="AH194" i="42"/>
  <c r="AI194" i="42"/>
  <c r="AJ194" i="42"/>
  <c r="AK194" i="42" s="1"/>
  <c r="AH195" i="42"/>
  <c r="AI195" i="42"/>
  <c r="AJ195" i="42"/>
  <c r="AK195" i="42"/>
  <c r="AH196" i="42"/>
  <c r="AI196" i="42"/>
  <c r="AJ196" i="42"/>
  <c r="AK196" i="42" s="1"/>
  <c r="AH197" i="42"/>
  <c r="AI197" i="42"/>
  <c r="AJ197" i="42"/>
  <c r="AK197" i="42" s="1"/>
  <c r="AH198" i="42"/>
  <c r="AI198" i="42"/>
  <c r="AJ198" i="42"/>
  <c r="AK198" i="42"/>
  <c r="AH199" i="42"/>
  <c r="AI199" i="42"/>
  <c r="AJ199" i="42"/>
  <c r="AK199" i="42"/>
  <c r="AH200" i="42"/>
  <c r="AI200" i="42"/>
  <c r="AJ200" i="42"/>
  <c r="AK200" i="42"/>
  <c r="AH201" i="42"/>
  <c r="AI201" i="42"/>
  <c r="AJ201" i="42"/>
  <c r="AK201" i="42" s="1"/>
  <c r="AH202" i="42"/>
  <c r="AI202" i="42"/>
  <c r="AJ202" i="42"/>
  <c r="AK202" i="42"/>
  <c r="AH203" i="42"/>
  <c r="AI203" i="42"/>
  <c r="AJ203" i="42"/>
  <c r="AK203" i="42" s="1"/>
  <c r="AH204" i="42"/>
  <c r="AI204" i="42"/>
  <c r="AJ204" i="42"/>
  <c r="AK204" i="42"/>
  <c r="AH205" i="42"/>
  <c r="AI205" i="42"/>
  <c r="AJ205" i="42"/>
  <c r="AK205" i="42" s="1"/>
  <c r="AH206" i="42"/>
  <c r="AI206" i="42"/>
  <c r="AJ206" i="42"/>
  <c r="AK206" i="42" s="1"/>
  <c r="AH207" i="42"/>
  <c r="AI207" i="42"/>
  <c r="AJ207" i="42"/>
  <c r="AK207" i="42"/>
  <c r="AH208" i="42"/>
  <c r="AI208" i="42"/>
  <c r="AJ208" i="42"/>
  <c r="AK208" i="42"/>
  <c r="AH209" i="42"/>
  <c r="AI209" i="42"/>
  <c r="AJ209" i="42"/>
  <c r="AK209" i="42"/>
  <c r="AH210" i="42"/>
  <c r="AI210" i="42"/>
  <c r="AJ210" i="42"/>
  <c r="AK210" i="42"/>
  <c r="AH211" i="42"/>
  <c r="AI211" i="42"/>
  <c r="AJ211" i="42"/>
  <c r="AK211" i="42" s="1"/>
  <c r="AH212" i="42"/>
  <c r="AI212" i="42"/>
  <c r="AJ212" i="42"/>
  <c r="AK212" i="42"/>
  <c r="AH213" i="42"/>
  <c r="AI213" i="42"/>
  <c r="AJ213" i="42"/>
  <c r="AK213" i="42" s="1"/>
  <c r="AH214" i="42"/>
  <c r="AI214" i="42"/>
  <c r="AJ214" i="42"/>
  <c r="AK214" i="42"/>
  <c r="AH215" i="42"/>
  <c r="AI215" i="42"/>
  <c r="AJ215" i="42"/>
  <c r="AK215" i="42" s="1"/>
  <c r="AH216" i="42"/>
  <c r="AI216" i="42"/>
  <c r="AJ216" i="42"/>
  <c r="AK216" i="42" s="1"/>
  <c r="AH217" i="42"/>
  <c r="AI217" i="42"/>
  <c r="AJ217" i="42"/>
  <c r="AK217" i="42"/>
  <c r="AH218" i="42"/>
  <c r="AI218" i="42"/>
  <c r="AJ218" i="42"/>
  <c r="AK218" i="42" s="1"/>
  <c r="AH219" i="42"/>
  <c r="AI219" i="42"/>
  <c r="AJ219" i="42"/>
  <c r="AK219" i="42" s="1"/>
  <c r="AH220" i="42"/>
  <c r="AI220" i="42"/>
  <c r="AJ220" i="42"/>
  <c r="AK220" i="42"/>
  <c r="AH221" i="42"/>
  <c r="AI221" i="42"/>
  <c r="AJ221" i="42"/>
  <c r="AK221" i="42" s="1"/>
  <c r="AH222" i="42"/>
  <c r="AI222" i="42"/>
  <c r="AJ222" i="42"/>
  <c r="AK222" i="42"/>
  <c r="AH223" i="42"/>
  <c r="AI223" i="42"/>
  <c r="AJ223" i="42"/>
  <c r="AK223" i="42"/>
  <c r="AH224" i="42"/>
  <c r="AI224" i="42"/>
  <c r="AJ224" i="42"/>
  <c r="AK224" i="42" s="1"/>
  <c r="AH225" i="42"/>
  <c r="AI225" i="42"/>
  <c r="AJ225" i="42"/>
  <c r="AK225" i="42"/>
  <c r="AH226" i="42"/>
  <c r="AI226" i="42"/>
  <c r="AJ226" i="42"/>
  <c r="AK226" i="42" s="1"/>
  <c r="AH227" i="42"/>
  <c r="AI227" i="42"/>
  <c r="AJ227" i="42"/>
  <c r="AK227" i="42"/>
  <c r="AH228" i="42"/>
  <c r="AI228" i="42"/>
  <c r="AJ228" i="42"/>
  <c r="AK228" i="42"/>
  <c r="AH229" i="42"/>
  <c r="AI229" i="42"/>
  <c r="AJ229" i="42"/>
  <c r="AK229" i="42"/>
  <c r="AH230" i="42"/>
  <c r="AI230" i="42"/>
  <c r="AJ230" i="42"/>
  <c r="AK230" i="42"/>
  <c r="AH231" i="42"/>
  <c r="AI231" i="42"/>
  <c r="AJ231" i="42"/>
  <c r="AK231" i="42" s="1"/>
  <c r="AH232" i="42"/>
  <c r="AI232" i="42"/>
  <c r="AJ232" i="42"/>
  <c r="AK232" i="42" s="1"/>
  <c r="AH233" i="42"/>
  <c r="AI233" i="42"/>
  <c r="AJ233" i="42"/>
  <c r="AK233" i="42"/>
  <c r="AH234" i="42"/>
  <c r="AI234" i="42"/>
  <c r="AJ234" i="42"/>
  <c r="AK234" i="42"/>
  <c r="AH235" i="42"/>
  <c r="AI235" i="42"/>
  <c r="AJ235" i="42"/>
  <c r="AK235" i="42" s="1"/>
  <c r="AH236" i="42"/>
  <c r="AI236" i="42"/>
  <c r="AJ236" i="42"/>
  <c r="AK236" i="42" s="1"/>
  <c r="AH237" i="42"/>
  <c r="AI237" i="42"/>
  <c r="AJ237" i="42"/>
  <c r="AK237" i="42"/>
  <c r="AH238" i="42"/>
  <c r="AI238" i="42"/>
  <c r="AJ238" i="42"/>
  <c r="AK238" i="42"/>
  <c r="AH239" i="42"/>
  <c r="AI239" i="42"/>
  <c r="AJ239" i="42"/>
  <c r="AK239" i="42" s="1"/>
  <c r="AH240" i="42"/>
  <c r="AI240" i="42"/>
  <c r="AJ240" i="42"/>
  <c r="AK240" i="42" s="1"/>
  <c r="AH241" i="42"/>
  <c r="AI241" i="42"/>
  <c r="AJ241" i="42"/>
  <c r="AK241" i="42" s="1"/>
  <c r="AH242" i="42"/>
  <c r="AI242" i="42"/>
  <c r="AJ242" i="42"/>
  <c r="AK242" i="42"/>
  <c r="AH243" i="42"/>
  <c r="AI243" i="42"/>
  <c r="AJ243" i="42"/>
  <c r="AK243" i="42"/>
  <c r="AH244" i="42"/>
  <c r="AI244" i="42"/>
  <c r="AJ244" i="42"/>
  <c r="AK244" i="42"/>
  <c r="AH245" i="42"/>
  <c r="AI245" i="42"/>
  <c r="AJ245" i="42"/>
  <c r="AK245" i="42"/>
  <c r="AH246" i="42"/>
  <c r="AI246" i="42"/>
  <c r="AJ246" i="42"/>
  <c r="AK246" i="42" s="1"/>
  <c r="AH247" i="42"/>
  <c r="AI247" i="42"/>
  <c r="AJ247" i="42"/>
  <c r="AK247" i="42"/>
  <c r="AH248" i="42"/>
  <c r="AI248" i="42"/>
  <c r="AJ248" i="42"/>
  <c r="AK248" i="42" s="1"/>
  <c r="AH249" i="42"/>
  <c r="AI249" i="42"/>
  <c r="AJ249" i="42"/>
  <c r="AK249" i="42"/>
  <c r="AH250" i="42"/>
  <c r="AI250" i="42"/>
  <c r="AJ250" i="42"/>
  <c r="AK250" i="42"/>
  <c r="AH251" i="42"/>
  <c r="AI251" i="42"/>
  <c r="AJ251" i="42"/>
  <c r="AK251" i="42" s="1"/>
  <c r="AH252" i="42"/>
  <c r="AI252" i="42"/>
  <c r="AJ252" i="42"/>
  <c r="AK252" i="42" s="1"/>
  <c r="AH253" i="42"/>
  <c r="AI253" i="42"/>
  <c r="AJ253" i="42"/>
  <c r="AK253" i="42"/>
  <c r="AH254" i="42"/>
  <c r="AI254" i="42"/>
  <c r="AJ254" i="42"/>
  <c r="AK254" i="42"/>
  <c r="AH255" i="42"/>
  <c r="AI255" i="42"/>
  <c r="AJ255" i="42"/>
  <c r="AK255" i="42" s="1"/>
  <c r="AH256" i="42"/>
  <c r="AI256" i="42"/>
  <c r="AJ256" i="42"/>
  <c r="AK256" i="42" s="1"/>
  <c r="AH257" i="42"/>
  <c r="AI257" i="42"/>
  <c r="AJ257" i="42"/>
  <c r="AK257" i="42" s="1"/>
  <c r="AH258" i="42"/>
  <c r="AI258" i="42"/>
  <c r="AJ258" i="42"/>
  <c r="AK258" i="42"/>
  <c r="AH259" i="42"/>
  <c r="AI259" i="42"/>
  <c r="AJ259" i="42"/>
  <c r="AK259" i="42" s="1"/>
  <c r="AH260" i="42"/>
  <c r="AI260" i="42"/>
  <c r="AJ260" i="42"/>
  <c r="AK260" i="42" s="1"/>
  <c r="AH261" i="42"/>
  <c r="AI261" i="42"/>
  <c r="AJ261" i="42"/>
  <c r="AK261" i="42" s="1"/>
  <c r="AH262" i="42"/>
  <c r="AI262" i="42"/>
  <c r="AJ262" i="42"/>
  <c r="AK262" i="42" s="1"/>
  <c r="AH263" i="42"/>
  <c r="AI263" i="42"/>
  <c r="AJ263" i="42"/>
  <c r="AK263" i="42"/>
  <c r="AH264" i="42"/>
  <c r="AI264" i="42"/>
  <c r="AJ264" i="42"/>
  <c r="AK264" i="42"/>
  <c r="AH265" i="42"/>
  <c r="AI265" i="42"/>
  <c r="AJ265" i="42"/>
  <c r="AK265" i="42"/>
  <c r="AH266" i="42"/>
  <c r="AI266" i="42"/>
  <c r="AJ266" i="42"/>
  <c r="AK266" i="42" s="1"/>
  <c r="AH267" i="42"/>
  <c r="AI267" i="42"/>
  <c r="AJ267" i="42"/>
  <c r="AK267" i="42"/>
  <c r="AH268" i="42"/>
  <c r="AI268" i="42"/>
  <c r="AJ268" i="42"/>
  <c r="AK268" i="42"/>
  <c r="AH269" i="42"/>
  <c r="AI269" i="42"/>
  <c r="AJ269" i="42"/>
  <c r="AK269" i="42"/>
  <c r="AH270" i="42"/>
  <c r="AI270" i="42"/>
  <c r="AJ270" i="42"/>
  <c r="AK270" i="42"/>
  <c r="AH271" i="42"/>
  <c r="AI271" i="42"/>
  <c r="AJ271" i="42"/>
  <c r="AK271" i="42" s="1"/>
  <c r="AH272" i="42"/>
  <c r="AI272" i="42"/>
  <c r="AJ272" i="42"/>
  <c r="AK272" i="42"/>
  <c r="AH273" i="42"/>
  <c r="AI273" i="42"/>
  <c r="AJ273" i="42"/>
  <c r="AK273" i="42" s="1"/>
  <c r="AH274" i="42"/>
  <c r="AI274" i="42"/>
  <c r="AJ274" i="42"/>
  <c r="AK274" i="42"/>
  <c r="AH275" i="42"/>
  <c r="AI275" i="42"/>
  <c r="AJ275" i="42"/>
  <c r="AK275" i="42"/>
  <c r="AH276" i="42"/>
  <c r="AI276" i="42"/>
  <c r="AJ276" i="42"/>
  <c r="AK276" i="42" s="1"/>
  <c r="AH277" i="42"/>
  <c r="AI277" i="42"/>
  <c r="AJ277" i="42"/>
  <c r="AK277" i="42"/>
  <c r="AH278" i="42"/>
  <c r="AI278" i="42"/>
  <c r="AJ278" i="42"/>
  <c r="AK278" i="42" s="1"/>
  <c r="AH279" i="42"/>
  <c r="AI279" i="42"/>
  <c r="AJ279" i="42"/>
  <c r="AK279" i="42"/>
  <c r="AH280" i="42"/>
  <c r="AI280" i="42"/>
  <c r="AJ280" i="42"/>
  <c r="AK280" i="42"/>
  <c r="AH281" i="42"/>
  <c r="AI281" i="42"/>
  <c r="AJ281" i="42"/>
  <c r="AK281" i="42" s="1"/>
  <c r="AH282" i="42"/>
  <c r="AI282" i="42"/>
  <c r="AJ282" i="42"/>
  <c r="AK282" i="42"/>
  <c r="AH283" i="42"/>
  <c r="AI283" i="42"/>
  <c r="AJ283" i="42"/>
  <c r="AK283" i="42"/>
  <c r="AH284" i="42"/>
  <c r="AI284" i="42"/>
  <c r="AJ284" i="42"/>
  <c r="AK284" i="42"/>
  <c r="AH285" i="42"/>
  <c r="AI285" i="42"/>
  <c r="AJ285" i="42"/>
  <c r="AK285" i="42"/>
  <c r="AH286" i="42"/>
  <c r="AI286" i="42"/>
  <c r="AJ286" i="42"/>
  <c r="AK286" i="42" s="1"/>
  <c r="AH287" i="42"/>
  <c r="AI287" i="42"/>
  <c r="AJ287" i="42"/>
  <c r="AK287" i="42"/>
  <c r="AH288" i="42"/>
  <c r="AI288" i="42"/>
  <c r="AJ288" i="42"/>
  <c r="AK288" i="42"/>
  <c r="AH289" i="42"/>
  <c r="AI289" i="42"/>
  <c r="AJ289" i="42"/>
  <c r="AK289" i="42" s="1"/>
  <c r="AJ2" i="42"/>
  <c r="AK2" i="42" s="1"/>
  <c r="AI2" i="42"/>
  <c r="AH2" i="42"/>
  <c r="AN11" i="41"/>
  <c r="AH3" i="41"/>
  <c r="AI3" i="41"/>
  <c r="AJ3" i="41"/>
  <c r="AK3" i="41" s="1"/>
  <c r="AH4" i="41"/>
  <c r="AI4" i="41"/>
  <c r="AJ4" i="41"/>
  <c r="AK4" i="41" s="1"/>
  <c r="AH5" i="41"/>
  <c r="AI5" i="41"/>
  <c r="AJ5" i="41"/>
  <c r="AK5" i="41" s="1"/>
  <c r="AH6" i="41"/>
  <c r="AI6" i="41"/>
  <c r="AJ6" i="41"/>
  <c r="AK6" i="41"/>
  <c r="AH7" i="41"/>
  <c r="AI7" i="41"/>
  <c r="AJ7" i="41"/>
  <c r="AK7" i="41"/>
  <c r="AH8" i="41"/>
  <c r="AI8" i="41"/>
  <c r="AJ8" i="41"/>
  <c r="AK8" i="41" s="1"/>
  <c r="AH9" i="41"/>
  <c r="AI9" i="41"/>
  <c r="AJ9" i="41"/>
  <c r="AK9" i="41" s="1"/>
  <c r="AH10" i="41"/>
  <c r="AI10" i="41"/>
  <c r="AJ10" i="41"/>
  <c r="AK10" i="41"/>
  <c r="AH11" i="41"/>
  <c r="AI11" i="41"/>
  <c r="AJ11" i="41"/>
  <c r="AK11" i="41" s="1"/>
  <c r="AH12" i="41"/>
  <c r="AI12" i="41"/>
  <c r="AJ12" i="41"/>
  <c r="AK12" i="41" s="1"/>
  <c r="AH13" i="41"/>
  <c r="AI13" i="41"/>
  <c r="AJ13" i="41"/>
  <c r="AK13" i="41" s="1"/>
  <c r="AH14" i="41"/>
  <c r="AI14" i="41"/>
  <c r="AJ14" i="41"/>
  <c r="AK14" i="41" s="1"/>
  <c r="AH15" i="41"/>
  <c r="AI15" i="41"/>
  <c r="AJ15" i="41"/>
  <c r="AK15" i="41" s="1"/>
  <c r="AH16" i="41"/>
  <c r="AI16" i="41"/>
  <c r="AJ16" i="41"/>
  <c r="AK16" i="41"/>
  <c r="AH17" i="41"/>
  <c r="AI17" i="41"/>
  <c r="AJ17" i="41"/>
  <c r="AK17" i="41" s="1"/>
  <c r="AH18" i="41"/>
  <c r="AI18" i="41"/>
  <c r="AJ18" i="41"/>
  <c r="AK18" i="41" s="1"/>
  <c r="AH19" i="41"/>
  <c r="AI19" i="41"/>
  <c r="AJ19" i="41"/>
  <c r="AK19" i="41"/>
  <c r="AH20" i="41"/>
  <c r="AI20" i="41"/>
  <c r="AJ20" i="41"/>
  <c r="AK20" i="41"/>
  <c r="AH21" i="41"/>
  <c r="AI21" i="41"/>
  <c r="AJ21" i="41"/>
  <c r="AK21" i="41" s="1"/>
  <c r="AH22" i="41"/>
  <c r="AI22" i="41"/>
  <c r="AJ22" i="41"/>
  <c r="AK22" i="41" s="1"/>
  <c r="AH23" i="41"/>
  <c r="AI23" i="41"/>
  <c r="AJ23" i="41"/>
  <c r="AK23" i="41" s="1"/>
  <c r="AH24" i="41"/>
  <c r="AI24" i="41"/>
  <c r="AJ24" i="41"/>
  <c r="AK24" i="41" s="1"/>
  <c r="AH25" i="41"/>
  <c r="AI25" i="41"/>
  <c r="AJ25" i="41"/>
  <c r="AK25" i="41" s="1"/>
  <c r="AH26" i="41"/>
  <c r="AI26" i="41"/>
  <c r="AJ26" i="41"/>
  <c r="AK26" i="41"/>
  <c r="AH27" i="41"/>
  <c r="AI27" i="41"/>
  <c r="AJ27" i="41"/>
  <c r="AK27" i="41"/>
  <c r="AH28" i="41"/>
  <c r="AI28" i="41"/>
  <c r="AJ28" i="41"/>
  <c r="AK28" i="41" s="1"/>
  <c r="AH29" i="41"/>
  <c r="AI29" i="41"/>
  <c r="AJ29" i="41"/>
  <c r="AK29" i="41"/>
  <c r="AH30" i="41"/>
  <c r="AI30" i="41"/>
  <c r="AJ30" i="41"/>
  <c r="AK30" i="41"/>
  <c r="AH31" i="41"/>
  <c r="AI31" i="41"/>
  <c r="AJ31" i="41"/>
  <c r="AK31" i="41" s="1"/>
  <c r="AH32" i="41"/>
  <c r="AI32" i="41"/>
  <c r="AJ32" i="41"/>
  <c r="AK32" i="41" s="1"/>
  <c r="AH33" i="41"/>
  <c r="AI33" i="41"/>
  <c r="AJ33" i="41"/>
  <c r="AK33" i="41" s="1"/>
  <c r="AH34" i="41"/>
  <c r="AI34" i="41"/>
  <c r="AJ34" i="41"/>
  <c r="AK34" i="41" s="1"/>
  <c r="AH35" i="41"/>
  <c r="AI35" i="41"/>
  <c r="AJ35" i="41"/>
  <c r="AK35" i="41" s="1"/>
  <c r="AH36" i="41"/>
  <c r="AI36" i="41"/>
  <c r="AJ36" i="41"/>
  <c r="AK36" i="41" s="1"/>
  <c r="AH37" i="41"/>
  <c r="AI37" i="41"/>
  <c r="AJ37" i="41"/>
  <c r="AK37" i="41"/>
  <c r="AH38" i="41"/>
  <c r="AI38" i="41"/>
  <c r="AJ38" i="41"/>
  <c r="AK38" i="41" s="1"/>
  <c r="AH39" i="41"/>
  <c r="AI39" i="41"/>
  <c r="AJ39" i="41"/>
  <c r="AK39" i="41"/>
  <c r="AH40" i="41"/>
  <c r="AI40" i="41"/>
  <c r="AJ40" i="41"/>
  <c r="AK40" i="41" s="1"/>
  <c r="AH41" i="41"/>
  <c r="AI41" i="41"/>
  <c r="AJ41" i="41"/>
  <c r="AK41" i="41"/>
  <c r="AH42" i="41"/>
  <c r="AI42" i="41"/>
  <c r="AJ42" i="41"/>
  <c r="AK42" i="41"/>
  <c r="AH43" i="41"/>
  <c r="AI43" i="41"/>
  <c r="AJ43" i="41"/>
  <c r="AK43" i="41" s="1"/>
  <c r="AH44" i="41"/>
  <c r="AI44" i="41"/>
  <c r="AJ44" i="41"/>
  <c r="AK44" i="41"/>
  <c r="AH45" i="41"/>
  <c r="AI45" i="41"/>
  <c r="AJ45" i="41"/>
  <c r="AK45" i="41"/>
  <c r="AH46" i="41"/>
  <c r="AI46" i="41"/>
  <c r="AJ46" i="41"/>
  <c r="AK46" i="41" s="1"/>
  <c r="AH47" i="41"/>
  <c r="AI47" i="41"/>
  <c r="AJ47" i="41"/>
  <c r="AK47" i="41" s="1"/>
  <c r="AH48" i="41"/>
  <c r="AI48" i="41"/>
  <c r="AJ48" i="41"/>
  <c r="AK48" i="41" s="1"/>
  <c r="AH49" i="41"/>
  <c r="AI49" i="41"/>
  <c r="AJ49" i="41"/>
  <c r="AK49" i="41" s="1"/>
  <c r="AH50" i="41"/>
  <c r="AI50" i="41"/>
  <c r="AJ50" i="41"/>
  <c r="AK50" i="41"/>
  <c r="AH51" i="41"/>
  <c r="AI51" i="41"/>
  <c r="AJ51" i="41"/>
  <c r="AK51" i="41" s="1"/>
  <c r="AH52" i="41"/>
  <c r="AI52" i="41"/>
  <c r="AJ52" i="41"/>
  <c r="AK52" i="41" s="1"/>
  <c r="AH53" i="41"/>
  <c r="AI53" i="41"/>
  <c r="AJ53" i="41"/>
  <c r="AK53" i="41" s="1"/>
  <c r="AH54" i="41"/>
  <c r="AI54" i="41"/>
  <c r="AJ54" i="41"/>
  <c r="AK54" i="41" s="1"/>
  <c r="AH55" i="41"/>
  <c r="AI55" i="41"/>
  <c r="AJ55" i="41"/>
  <c r="AK55" i="41" s="1"/>
  <c r="AH56" i="41"/>
  <c r="AI56" i="41"/>
  <c r="AJ56" i="41"/>
  <c r="AK56" i="41"/>
  <c r="AH57" i="41"/>
  <c r="AI57" i="41"/>
  <c r="AJ57" i="41"/>
  <c r="AK57" i="41" s="1"/>
  <c r="AH58" i="41"/>
  <c r="AI58" i="41"/>
  <c r="AJ58" i="41"/>
  <c r="AK58" i="41" s="1"/>
  <c r="AH59" i="41"/>
  <c r="AI59" i="41"/>
  <c r="AJ59" i="41"/>
  <c r="AK59" i="41"/>
  <c r="AH60" i="41"/>
  <c r="AI60" i="41"/>
  <c r="AJ60" i="41"/>
  <c r="AK60" i="41"/>
  <c r="AH61" i="41"/>
  <c r="AI61" i="41"/>
  <c r="AJ61" i="41"/>
  <c r="AK61" i="41" s="1"/>
  <c r="AH62" i="41"/>
  <c r="AI62" i="41"/>
  <c r="AJ62" i="41"/>
  <c r="AK62" i="41" s="1"/>
  <c r="AH63" i="41"/>
  <c r="AI63" i="41"/>
  <c r="AJ63" i="41"/>
  <c r="AK63" i="41" s="1"/>
  <c r="AH64" i="41"/>
  <c r="AI64" i="41"/>
  <c r="AJ64" i="41"/>
  <c r="AK64" i="41" s="1"/>
  <c r="AH65" i="41"/>
  <c r="AI65" i="41"/>
  <c r="AJ65" i="41"/>
  <c r="AK65" i="41"/>
  <c r="AH66" i="41"/>
  <c r="AI66" i="41"/>
  <c r="AJ66" i="41"/>
  <c r="AK66" i="41"/>
  <c r="AH67" i="41"/>
  <c r="AI67" i="41"/>
  <c r="AJ67" i="41"/>
  <c r="AK67" i="41" s="1"/>
  <c r="AH68" i="41"/>
  <c r="AI68" i="41"/>
  <c r="AJ68" i="41"/>
  <c r="AK68" i="41" s="1"/>
  <c r="AH69" i="41"/>
  <c r="AI69" i="41"/>
  <c r="AJ69" i="41"/>
  <c r="AK69" i="41" s="1"/>
  <c r="AH70" i="41"/>
  <c r="AI70" i="41"/>
  <c r="AJ70" i="41"/>
  <c r="AK70" i="41" s="1"/>
  <c r="AH71" i="41"/>
  <c r="AI71" i="41"/>
  <c r="AJ71" i="41"/>
  <c r="AK71" i="41"/>
  <c r="AH72" i="41"/>
  <c r="AI72" i="41"/>
  <c r="AJ72" i="41"/>
  <c r="AK72" i="41"/>
  <c r="AH73" i="41"/>
  <c r="AI73" i="41"/>
  <c r="AJ73" i="41"/>
  <c r="AK73" i="41" s="1"/>
  <c r="AH74" i="41"/>
  <c r="AI74" i="41"/>
  <c r="AJ74" i="41"/>
  <c r="AK74" i="41" s="1"/>
  <c r="AH75" i="41"/>
  <c r="AI75" i="41"/>
  <c r="AJ75" i="41"/>
  <c r="AK75" i="41" s="1"/>
  <c r="AH76" i="41"/>
  <c r="AI76" i="41"/>
  <c r="AJ76" i="41"/>
  <c r="AK76" i="41" s="1"/>
  <c r="AH77" i="41"/>
  <c r="AI77" i="41"/>
  <c r="AJ77" i="41"/>
  <c r="AK77" i="41" s="1"/>
  <c r="AH78" i="41"/>
  <c r="AI78" i="41"/>
  <c r="AJ78" i="41"/>
  <c r="AK78" i="41" s="1"/>
  <c r="AH79" i="41"/>
  <c r="AI79" i="41"/>
  <c r="AJ79" i="41"/>
  <c r="AK79" i="41"/>
  <c r="AH80" i="41"/>
  <c r="AI80" i="41"/>
  <c r="AJ80" i="41"/>
  <c r="AK80" i="41" s="1"/>
  <c r="AH81" i="41"/>
  <c r="AI81" i="41"/>
  <c r="AJ81" i="41"/>
  <c r="AK81" i="41" s="1"/>
  <c r="AH82" i="41"/>
  <c r="AI82" i="41"/>
  <c r="AJ82" i="41"/>
  <c r="AK82" i="41"/>
  <c r="AH83" i="41"/>
  <c r="AI83" i="41"/>
  <c r="AJ83" i="41"/>
  <c r="AK83" i="41" s="1"/>
  <c r="AH84" i="41"/>
  <c r="AI84" i="41"/>
  <c r="AJ84" i="41"/>
  <c r="AK84" i="41" s="1"/>
  <c r="AH85" i="41"/>
  <c r="AI85" i="41"/>
  <c r="AJ85" i="41"/>
  <c r="AK85" i="41"/>
  <c r="AH86" i="41"/>
  <c r="AI86" i="41"/>
  <c r="AJ86" i="41"/>
  <c r="AK86" i="41" s="1"/>
  <c r="AH87" i="41"/>
  <c r="AI87" i="41"/>
  <c r="AJ87" i="41"/>
  <c r="AK87" i="41"/>
  <c r="AH88" i="41"/>
  <c r="AI88" i="41"/>
  <c r="AJ88" i="41"/>
  <c r="AK88" i="41" s="1"/>
  <c r="AH89" i="41"/>
  <c r="AI89" i="41"/>
  <c r="AJ89" i="41"/>
  <c r="AK89" i="41"/>
  <c r="AH90" i="41"/>
  <c r="AI90" i="41"/>
  <c r="AJ90" i="41"/>
  <c r="AK90" i="41"/>
  <c r="AH91" i="41"/>
  <c r="AI91" i="41"/>
  <c r="AJ91" i="41"/>
  <c r="AK91" i="41" s="1"/>
  <c r="AH92" i="41"/>
  <c r="AI92" i="41"/>
  <c r="AJ92" i="41"/>
  <c r="AK92" i="41" s="1"/>
  <c r="AH93" i="41"/>
  <c r="AI93" i="41"/>
  <c r="AJ93" i="41"/>
  <c r="AK93" i="41" s="1"/>
  <c r="AH94" i="41"/>
  <c r="AI94" i="41"/>
  <c r="AJ94" i="41"/>
  <c r="AK94" i="41" s="1"/>
  <c r="AH95" i="41"/>
  <c r="AI95" i="41"/>
  <c r="AJ95" i="41"/>
  <c r="AK95" i="41"/>
  <c r="AH96" i="41"/>
  <c r="AI96" i="41"/>
  <c r="AJ96" i="41"/>
  <c r="AK96" i="41" s="1"/>
  <c r="AH97" i="41"/>
  <c r="AI97" i="41"/>
  <c r="AJ97" i="41"/>
  <c r="AK97" i="41" s="1"/>
  <c r="AH98" i="41"/>
  <c r="AI98" i="41"/>
  <c r="AJ98" i="41"/>
  <c r="AK98" i="41" s="1"/>
  <c r="AH99" i="41"/>
  <c r="AI99" i="41"/>
  <c r="AJ99" i="41"/>
  <c r="AK99" i="41"/>
  <c r="AH100" i="41"/>
  <c r="AI100" i="41"/>
  <c r="AJ100" i="41"/>
  <c r="AK100" i="41" s="1"/>
  <c r="AH101" i="41"/>
  <c r="AI101" i="41"/>
  <c r="AJ101" i="41"/>
  <c r="AK101" i="41"/>
  <c r="AH102" i="41"/>
  <c r="AI102" i="41"/>
  <c r="AJ102" i="41"/>
  <c r="AK102" i="41"/>
  <c r="AH103" i="41"/>
  <c r="AI103" i="41"/>
  <c r="AJ103" i="41"/>
  <c r="AK103" i="41" s="1"/>
  <c r="AH104" i="41"/>
  <c r="AI104" i="41"/>
  <c r="AJ104" i="41"/>
  <c r="AK104" i="41" s="1"/>
  <c r="AH105" i="41"/>
  <c r="AI105" i="41"/>
  <c r="AJ105" i="41"/>
  <c r="AK105" i="41"/>
  <c r="AH106" i="41"/>
  <c r="AI106" i="41"/>
  <c r="AJ106" i="41"/>
  <c r="AK106" i="41" s="1"/>
  <c r="AH107" i="41"/>
  <c r="AI107" i="41"/>
  <c r="AJ107" i="41"/>
  <c r="AK107" i="41" s="1"/>
  <c r="AH108" i="41"/>
  <c r="AI108" i="41"/>
  <c r="AJ108" i="41"/>
  <c r="AK108" i="41" s="1"/>
  <c r="AH109" i="41"/>
  <c r="AI109" i="41"/>
  <c r="AJ109" i="41"/>
  <c r="AK109" i="41" s="1"/>
  <c r="AH110" i="41"/>
  <c r="AI110" i="41"/>
  <c r="AJ110" i="41"/>
  <c r="AK110" i="41"/>
  <c r="AH111" i="41"/>
  <c r="AI111" i="41"/>
  <c r="AJ111" i="41"/>
  <c r="AK111" i="41" s="1"/>
  <c r="AH112" i="41"/>
  <c r="AI112" i="41"/>
  <c r="AJ112" i="41"/>
  <c r="AK112" i="41"/>
  <c r="AH113" i="41"/>
  <c r="AI113" i="41"/>
  <c r="AJ113" i="41"/>
  <c r="AK113" i="41" s="1"/>
  <c r="AH114" i="41"/>
  <c r="AI114" i="41"/>
  <c r="AJ114" i="41"/>
  <c r="AK114" i="41"/>
  <c r="AH115" i="41"/>
  <c r="AI115" i="41"/>
  <c r="AJ115" i="41"/>
  <c r="AK115" i="41" s="1"/>
  <c r="AH116" i="41"/>
  <c r="AI116" i="41"/>
  <c r="AJ116" i="41"/>
  <c r="AK116" i="41"/>
  <c r="AH117" i="41"/>
  <c r="AI117" i="41"/>
  <c r="AJ117" i="41"/>
  <c r="AK117" i="41" s="1"/>
  <c r="AH118" i="41"/>
  <c r="AI118" i="41"/>
  <c r="AJ118" i="41"/>
  <c r="AK118" i="41" s="1"/>
  <c r="AH119" i="41"/>
  <c r="AI119" i="41"/>
  <c r="AJ119" i="41"/>
  <c r="AK119" i="41"/>
  <c r="AH120" i="41"/>
  <c r="AI120" i="41"/>
  <c r="AJ120" i="41"/>
  <c r="AK120" i="41" s="1"/>
  <c r="AH121" i="41"/>
  <c r="AI121" i="41"/>
  <c r="AJ121" i="41"/>
  <c r="AK121" i="41" s="1"/>
  <c r="AH122" i="41"/>
  <c r="AI122" i="41"/>
  <c r="AJ122" i="41"/>
  <c r="AK122" i="41"/>
  <c r="AH123" i="41"/>
  <c r="AI123" i="41"/>
  <c r="AJ123" i="41"/>
  <c r="AK123" i="41" s="1"/>
  <c r="AH124" i="41"/>
  <c r="AI124" i="41"/>
  <c r="AJ124" i="41"/>
  <c r="AK124" i="41"/>
  <c r="AH125" i="41"/>
  <c r="AI125" i="41"/>
  <c r="AJ125" i="41"/>
  <c r="AK125" i="41"/>
  <c r="AH126" i="41"/>
  <c r="AI126" i="41"/>
  <c r="AJ126" i="41"/>
  <c r="AK126" i="41" s="1"/>
  <c r="AH127" i="41"/>
  <c r="AI127" i="41"/>
  <c r="AJ127" i="41"/>
  <c r="AK127" i="41" s="1"/>
  <c r="AH128" i="41"/>
  <c r="AI128" i="41"/>
  <c r="AJ128" i="41"/>
  <c r="AK128" i="41" s="1"/>
  <c r="AH129" i="41"/>
  <c r="AI129" i="41"/>
  <c r="AJ129" i="41"/>
  <c r="AK129" i="41"/>
  <c r="AH130" i="41"/>
  <c r="AI130" i="41"/>
  <c r="AJ130" i="41"/>
  <c r="AK130" i="41" s="1"/>
  <c r="AH131" i="41"/>
  <c r="AI131" i="41"/>
  <c r="AJ131" i="41"/>
  <c r="AK131" i="41" s="1"/>
  <c r="AH132" i="41"/>
  <c r="AI132" i="41"/>
  <c r="AJ132" i="41"/>
  <c r="AK132" i="41" s="1"/>
  <c r="AH133" i="41"/>
  <c r="AI133" i="41"/>
  <c r="AJ133" i="41"/>
  <c r="AK133" i="41" s="1"/>
  <c r="AH134" i="41"/>
  <c r="AI134" i="41"/>
  <c r="AJ134" i="41"/>
  <c r="AK134" i="41" s="1"/>
  <c r="AH135" i="41"/>
  <c r="AI135" i="41"/>
  <c r="AJ135" i="41"/>
  <c r="AK135" i="41"/>
  <c r="AH136" i="41"/>
  <c r="AI136" i="41"/>
  <c r="AJ136" i="41"/>
  <c r="AK136" i="41"/>
  <c r="AH137" i="41"/>
  <c r="AI137" i="41"/>
  <c r="AJ137" i="41"/>
  <c r="AK137" i="41" s="1"/>
  <c r="AH138" i="41"/>
  <c r="AI138" i="41"/>
  <c r="AJ138" i="41"/>
  <c r="AK138" i="41" s="1"/>
  <c r="AH139" i="41"/>
  <c r="AI139" i="41"/>
  <c r="AJ139" i="41"/>
  <c r="AK139" i="41" s="1"/>
  <c r="AH140" i="41"/>
  <c r="AI140" i="41"/>
  <c r="AJ140" i="41"/>
  <c r="AK140" i="41"/>
  <c r="AH141" i="41"/>
  <c r="AI141" i="41"/>
  <c r="AJ141" i="41"/>
  <c r="AK141" i="41"/>
  <c r="AH142" i="41"/>
  <c r="AI142" i="41"/>
  <c r="AJ142" i="41"/>
  <c r="AK142" i="41"/>
  <c r="AH143" i="41"/>
  <c r="AI143" i="41"/>
  <c r="AJ143" i="41"/>
  <c r="AK143" i="41" s="1"/>
  <c r="AH144" i="41"/>
  <c r="AI144" i="41"/>
  <c r="AJ144" i="41"/>
  <c r="AK144" i="41"/>
  <c r="AH145" i="41"/>
  <c r="AI145" i="41"/>
  <c r="AJ145" i="41"/>
  <c r="AK145" i="41"/>
  <c r="AH146" i="41"/>
  <c r="AI146" i="41"/>
  <c r="AJ146" i="41"/>
  <c r="AK146" i="41"/>
  <c r="AH147" i="41"/>
  <c r="AI147" i="41"/>
  <c r="AJ147" i="41"/>
  <c r="AK147" i="41" s="1"/>
  <c r="AH148" i="41"/>
  <c r="AI148" i="41"/>
  <c r="AJ148" i="41"/>
  <c r="AK148" i="41" s="1"/>
  <c r="AH149" i="41"/>
  <c r="AI149" i="41"/>
  <c r="AJ149" i="41"/>
  <c r="AK149" i="41" s="1"/>
  <c r="AH150" i="41"/>
  <c r="AI150" i="41"/>
  <c r="AJ150" i="41"/>
  <c r="AK150" i="41" s="1"/>
  <c r="AH151" i="41"/>
  <c r="AI151" i="41"/>
  <c r="AJ151" i="41"/>
  <c r="AK151" i="41"/>
  <c r="AH152" i="41"/>
  <c r="AI152" i="41"/>
  <c r="AJ152" i="41"/>
  <c r="AK152" i="41" s="1"/>
  <c r="AH153" i="41"/>
  <c r="AI153" i="41"/>
  <c r="AJ153" i="41"/>
  <c r="AK153" i="41" s="1"/>
  <c r="AH154" i="41"/>
  <c r="AI154" i="41"/>
  <c r="AJ154" i="41"/>
  <c r="AK154" i="41" s="1"/>
  <c r="AH155" i="41"/>
  <c r="AI155" i="41"/>
  <c r="AJ155" i="41"/>
  <c r="AK155" i="41" s="1"/>
  <c r="AH156" i="41"/>
  <c r="AI156" i="41"/>
  <c r="AJ156" i="41"/>
  <c r="AK156" i="41" s="1"/>
  <c r="AH157" i="41"/>
  <c r="AI157" i="41"/>
  <c r="AJ157" i="41"/>
  <c r="AK157" i="41"/>
  <c r="AH158" i="41"/>
  <c r="AI158" i="41"/>
  <c r="AJ158" i="41"/>
  <c r="AK158" i="41" s="1"/>
  <c r="AH159" i="41"/>
  <c r="AI159" i="41"/>
  <c r="AJ159" i="41"/>
  <c r="AK159" i="41" s="1"/>
  <c r="AH160" i="41"/>
  <c r="AI160" i="41"/>
  <c r="AJ160" i="41"/>
  <c r="AK160" i="41" s="1"/>
  <c r="AH161" i="41"/>
  <c r="AI161" i="41"/>
  <c r="AJ161" i="41"/>
  <c r="AK161" i="41"/>
  <c r="AH162" i="41"/>
  <c r="AI162" i="41"/>
  <c r="AJ162" i="41"/>
  <c r="AK162" i="41" s="1"/>
  <c r="AH163" i="41"/>
  <c r="AI163" i="41"/>
  <c r="AJ163" i="41"/>
  <c r="AK163" i="41" s="1"/>
  <c r="AH164" i="41"/>
  <c r="AI164" i="41"/>
  <c r="AJ164" i="41"/>
  <c r="AK164" i="41"/>
  <c r="AH165" i="41"/>
  <c r="AI165" i="41"/>
  <c r="AJ165" i="41"/>
  <c r="AK165" i="41"/>
  <c r="AH166" i="41"/>
  <c r="AI166" i="41"/>
  <c r="AJ166" i="41"/>
  <c r="AK166" i="41" s="1"/>
  <c r="AH167" i="41"/>
  <c r="AI167" i="41"/>
  <c r="AJ167" i="41"/>
  <c r="AK167" i="41" s="1"/>
  <c r="AH168" i="41"/>
  <c r="AI168" i="41"/>
  <c r="AJ168" i="41"/>
  <c r="AK168" i="41" s="1"/>
  <c r="AH169" i="41"/>
  <c r="AI169" i="41"/>
  <c r="AJ169" i="41"/>
  <c r="AK169" i="41" s="1"/>
  <c r="AH170" i="41"/>
  <c r="AI170" i="41"/>
  <c r="AJ170" i="41"/>
  <c r="AK170" i="41" s="1"/>
  <c r="AH171" i="41"/>
  <c r="AI171" i="41"/>
  <c r="AJ171" i="41"/>
  <c r="AK171" i="41" s="1"/>
  <c r="AH172" i="41"/>
  <c r="AI172" i="41"/>
  <c r="AJ172" i="41"/>
  <c r="AK172" i="41"/>
  <c r="AH173" i="41"/>
  <c r="AI173" i="41"/>
  <c r="AJ173" i="41"/>
  <c r="AK173" i="41" s="1"/>
  <c r="AH174" i="41"/>
  <c r="AI174" i="41"/>
  <c r="AJ174" i="41"/>
  <c r="AK174" i="41"/>
  <c r="AH175" i="41"/>
  <c r="AI175" i="41"/>
  <c r="AJ175" i="41"/>
  <c r="AK175" i="41" s="1"/>
  <c r="AH176" i="41"/>
  <c r="AI176" i="41"/>
  <c r="AJ176" i="41"/>
  <c r="AK176" i="41" s="1"/>
  <c r="AH177" i="41"/>
  <c r="AI177" i="41"/>
  <c r="AJ177" i="41"/>
  <c r="AK177" i="41" s="1"/>
  <c r="AH178" i="41"/>
  <c r="AI178" i="41"/>
  <c r="AJ178" i="41"/>
  <c r="AK178" i="41" s="1"/>
  <c r="AH179" i="41"/>
  <c r="AI179" i="41"/>
  <c r="AJ179" i="41"/>
  <c r="AK179" i="41"/>
  <c r="AH180" i="41"/>
  <c r="AI180" i="41"/>
  <c r="AJ180" i="41"/>
  <c r="AK180" i="41"/>
  <c r="AH181" i="41"/>
  <c r="AI181" i="41"/>
  <c r="AJ181" i="41"/>
  <c r="AK181" i="41" s="1"/>
  <c r="AH182" i="41"/>
  <c r="AI182" i="41"/>
  <c r="AJ182" i="41"/>
  <c r="AK182" i="41" s="1"/>
  <c r="AH183" i="41"/>
  <c r="AI183" i="41"/>
  <c r="AJ183" i="41"/>
  <c r="AK183" i="41" s="1"/>
  <c r="AH184" i="41"/>
  <c r="AI184" i="41"/>
  <c r="AJ184" i="41"/>
  <c r="AK184" i="41" s="1"/>
  <c r="AH185" i="41"/>
  <c r="AI185" i="41"/>
  <c r="AJ185" i="41"/>
  <c r="AK185" i="41"/>
  <c r="AH186" i="41"/>
  <c r="AI186" i="41"/>
  <c r="AJ186" i="41"/>
  <c r="AK186" i="41" s="1"/>
  <c r="AH187" i="41"/>
  <c r="AI187" i="41"/>
  <c r="AJ187" i="41"/>
  <c r="AK187" i="41"/>
  <c r="AH188" i="41"/>
  <c r="AI188" i="41"/>
  <c r="AJ188" i="41"/>
  <c r="AK188" i="41" s="1"/>
  <c r="AH189" i="41"/>
  <c r="AI189" i="41"/>
  <c r="AJ189" i="41"/>
  <c r="AK189" i="41"/>
  <c r="AH190" i="41"/>
  <c r="AI190" i="41"/>
  <c r="AJ190" i="41"/>
  <c r="AK190" i="41"/>
  <c r="AH191" i="41"/>
  <c r="AI191" i="41"/>
  <c r="AJ191" i="41"/>
  <c r="AK191" i="41" s="1"/>
  <c r="AH192" i="41"/>
  <c r="AI192" i="41"/>
  <c r="AJ192" i="41"/>
  <c r="AK192" i="41" s="1"/>
  <c r="AH193" i="41"/>
  <c r="AI193" i="41"/>
  <c r="AJ193" i="41"/>
  <c r="AK193" i="41" s="1"/>
  <c r="AH194" i="41"/>
  <c r="AI194" i="41"/>
  <c r="AJ194" i="41"/>
  <c r="AK194" i="41"/>
  <c r="AJ2" i="41"/>
  <c r="AI2" i="41"/>
  <c r="AH2" i="41"/>
  <c r="AH423" i="22"/>
  <c r="AI423" i="22"/>
  <c r="AJ423" i="22"/>
  <c r="AK423" i="22"/>
  <c r="AN11" i="22"/>
  <c r="BK33" i="16"/>
  <c r="BK32" i="16"/>
  <c r="AN11" i="39"/>
  <c r="AH3" i="39"/>
  <c r="AI3" i="39"/>
  <c r="AJ3" i="39"/>
  <c r="AK3" i="39" s="1"/>
  <c r="AH4" i="39"/>
  <c r="AI4" i="39"/>
  <c r="AJ4" i="39"/>
  <c r="AK4" i="39"/>
  <c r="AH5" i="39"/>
  <c r="AI5" i="39"/>
  <c r="AJ5" i="39"/>
  <c r="AK5" i="39"/>
  <c r="AH6" i="39"/>
  <c r="AI6" i="39"/>
  <c r="AJ6" i="39"/>
  <c r="AK6" i="39" s="1"/>
  <c r="AH7" i="39"/>
  <c r="AI7" i="39"/>
  <c r="AJ7" i="39"/>
  <c r="AK7" i="39" s="1"/>
  <c r="AH8" i="39"/>
  <c r="AI8" i="39"/>
  <c r="AJ8" i="39"/>
  <c r="AK8" i="39" s="1"/>
  <c r="AH9" i="39"/>
  <c r="AI9" i="39"/>
  <c r="AJ9" i="39"/>
  <c r="AK9" i="39" s="1"/>
  <c r="AH10" i="39"/>
  <c r="AI10" i="39"/>
  <c r="AJ10" i="39"/>
  <c r="AK10" i="39"/>
  <c r="AH11" i="39"/>
  <c r="AI11" i="39"/>
  <c r="AJ11" i="39"/>
  <c r="AK11" i="39"/>
  <c r="AH12" i="39"/>
  <c r="AI12" i="39"/>
  <c r="AJ12" i="39"/>
  <c r="AK12" i="39" s="1"/>
  <c r="AH13" i="39"/>
  <c r="AI13" i="39"/>
  <c r="AJ13" i="39"/>
  <c r="AK13" i="39" s="1"/>
  <c r="AH14" i="39"/>
  <c r="AI14" i="39"/>
  <c r="AJ14" i="39"/>
  <c r="AK14" i="39" s="1"/>
  <c r="AH15" i="39"/>
  <c r="AI15" i="39"/>
  <c r="AJ15" i="39"/>
  <c r="AK15" i="39"/>
  <c r="AH16" i="39"/>
  <c r="AI16" i="39"/>
  <c r="AJ16" i="39"/>
  <c r="AK16" i="39"/>
  <c r="AH17" i="39"/>
  <c r="AI17" i="39"/>
  <c r="AJ17" i="39"/>
  <c r="AK17" i="39" s="1"/>
  <c r="AH18" i="39"/>
  <c r="AI18" i="39"/>
  <c r="AJ18" i="39"/>
  <c r="AK18" i="39" s="1"/>
  <c r="AH19" i="39"/>
  <c r="AI19" i="39"/>
  <c r="AJ19" i="39"/>
  <c r="AK19" i="39"/>
  <c r="AH20" i="39"/>
  <c r="AI20" i="39"/>
  <c r="AJ20" i="39"/>
  <c r="AK20" i="39"/>
  <c r="AH21" i="39"/>
  <c r="AI21" i="39"/>
  <c r="AJ21" i="39"/>
  <c r="AK21" i="39" s="1"/>
  <c r="AH22" i="39"/>
  <c r="AI22" i="39"/>
  <c r="AJ22" i="39"/>
  <c r="AK22" i="39" s="1"/>
  <c r="AH23" i="39"/>
  <c r="AI23" i="39"/>
  <c r="AJ23" i="39"/>
  <c r="AK23" i="39" s="1"/>
  <c r="AH24" i="39"/>
  <c r="AI24" i="39"/>
  <c r="AJ24" i="39"/>
  <c r="AK24" i="39"/>
  <c r="AH25" i="39"/>
  <c r="AI25" i="39"/>
  <c r="AJ25" i="39"/>
  <c r="AK25" i="39" s="1"/>
  <c r="AH26" i="39"/>
  <c r="AI26" i="39"/>
  <c r="AJ26" i="39"/>
  <c r="AK26" i="39" s="1"/>
  <c r="AH27" i="39"/>
  <c r="AI27" i="39"/>
  <c r="AJ27" i="39"/>
  <c r="AK27" i="39" s="1"/>
  <c r="AH28" i="39"/>
  <c r="AI28" i="39"/>
  <c r="AJ28" i="39"/>
  <c r="AK28" i="39" s="1"/>
  <c r="AH29" i="39"/>
  <c r="AI29" i="39"/>
  <c r="AJ29" i="39"/>
  <c r="AK29" i="39" s="1"/>
  <c r="AH30" i="39"/>
  <c r="AI30" i="39"/>
  <c r="AJ30" i="39"/>
  <c r="AK30" i="39" s="1"/>
  <c r="AH31" i="39"/>
  <c r="AI31" i="39"/>
  <c r="AJ31" i="39"/>
  <c r="AK31" i="39"/>
  <c r="AH32" i="39"/>
  <c r="AI32" i="39"/>
  <c r="AJ32" i="39"/>
  <c r="AK32" i="39" s="1"/>
  <c r="AH33" i="39"/>
  <c r="AI33" i="39"/>
  <c r="AJ33" i="39"/>
  <c r="AK33" i="39" s="1"/>
  <c r="AH34" i="39"/>
  <c r="AI34" i="39"/>
  <c r="AJ34" i="39"/>
  <c r="AK34" i="39"/>
  <c r="AH35" i="39"/>
  <c r="AI35" i="39"/>
  <c r="AJ35" i="39"/>
  <c r="AK35" i="39" s="1"/>
  <c r="AH36" i="39"/>
  <c r="AI36" i="39"/>
  <c r="AJ36" i="39"/>
  <c r="AK36" i="39"/>
  <c r="AH37" i="39"/>
  <c r="AI37" i="39"/>
  <c r="AJ37" i="39"/>
  <c r="AK37" i="39" s="1"/>
  <c r="AH38" i="39"/>
  <c r="AI38" i="39"/>
  <c r="AJ38" i="39"/>
  <c r="AK38" i="39" s="1"/>
  <c r="AH39" i="39"/>
  <c r="AI39" i="39"/>
  <c r="AJ39" i="39"/>
  <c r="AK39" i="39" s="1"/>
  <c r="AH40" i="39"/>
  <c r="AI40" i="39"/>
  <c r="AJ40" i="39"/>
  <c r="AK40" i="39"/>
  <c r="AH41" i="39"/>
  <c r="AI41" i="39"/>
  <c r="AJ41" i="39"/>
  <c r="AK41" i="39" s="1"/>
  <c r="AH42" i="39"/>
  <c r="AI42" i="39"/>
  <c r="AJ42" i="39"/>
  <c r="AK42" i="39" s="1"/>
  <c r="AH43" i="39"/>
  <c r="AI43" i="39"/>
  <c r="AJ43" i="39"/>
  <c r="AK43" i="39" s="1"/>
  <c r="AH44" i="39"/>
  <c r="AI44" i="39"/>
  <c r="AJ44" i="39"/>
  <c r="AK44" i="39"/>
  <c r="AH45" i="39"/>
  <c r="AI45" i="39"/>
  <c r="AJ45" i="39"/>
  <c r="AK45" i="39"/>
  <c r="AH46" i="39"/>
  <c r="AI46" i="39"/>
  <c r="AJ46" i="39"/>
  <c r="AK46" i="39" s="1"/>
  <c r="AH47" i="39"/>
  <c r="AI47" i="39"/>
  <c r="AJ47" i="39"/>
  <c r="AK47" i="39"/>
  <c r="AH48" i="39"/>
  <c r="AI48" i="39"/>
  <c r="AJ48" i="39"/>
  <c r="AK48" i="39" s="1"/>
  <c r="AH49" i="39"/>
  <c r="AI49" i="39"/>
  <c r="AJ49" i="39"/>
  <c r="AK49" i="39" s="1"/>
  <c r="AH50" i="39"/>
  <c r="AI50" i="39"/>
  <c r="AJ50" i="39"/>
  <c r="AK50" i="39" s="1"/>
  <c r="AH51" i="39"/>
  <c r="AI51" i="39"/>
  <c r="AJ51" i="39"/>
  <c r="AK51" i="39"/>
  <c r="AH52" i="39"/>
  <c r="AI52" i="39"/>
  <c r="AJ52" i="39"/>
  <c r="AK52" i="39" s="1"/>
  <c r="AH53" i="39"/>
  <c r="AI53" i="39"/>
  <c r="AJ53" i="39"/>
  <c r="AK53" i="39" s="1"/>
  <c r="AH54" i="39"/>
  <c r="AI54" i="39"/>
  <c r="AJ54" i="39"/>
  <c r="AK54" i="39" s="1"/>
  <c r="AH55" i="39"/>
  <c r="AI55" i="39"/>
  <c r="AJ55" i="39"/>
  <c r="AK55" i="39" s="1"/>
  <c r="AH56" i="39"/>
  <c r="AI56" i="39"/>
  <c r="AJ56" i="39"/>
  <c r="AK56" i="39" s="1"/>
  <c r="AH57" i="39"/>
  <c r="AI57" i="39"/>
  <c r="AJ57" i="39"/>
  <c r="AK57" i="39"/>
  <c r="AH58" i="39"/>
  <c r="AI58" i="39"/>
  <c r="AJ58" i="39"/>
  <c r="AK58" i="39" s="1"/>
  <c r="AH59" i="39"/>
  <c r="AI59" i="39"/>
  <c r="AJ59" i="39"/>
  <c r="AK59" i="39" s="1"/>
  <c r="AH60" i="39"/>
  <c r="AI60" i="39"/>
  <c r="AJ60" i="39"/>
  <c r="AK60" i="39" s="1"/>
  <c r="AH61" i="39"/>
  <c r="AI61" i="39"/>
  <c r="AJ61" i="39"/>
  <c r="AK61" i="39" s="1"/>
  <c r="AH62" i="39"/>
  <c r="AI62" i="39"/>
  <c r="AJ62" i="39"/>
  <c r="AK62" i="39"/>
  <c r="AH63" i="39"/>
  <c r="AI63" i="39"/>
  <c r="AJ63" i="39"/>
  <c r="AK63" i="39" s="1"/>
  <c r="AH64" i="39"/>
  <c r="AI64" i="39"/>
  <c r="AJ64" i="39"/>
  <c r="AK64" i="39" s="1"/>
  <c r="AH65" i="39"/>
  <c r="AI65" i="39"/>
  <c r="AJ65" i="39"/>
  <c r="AK65" i="39"/>
  <c r="AH66" i="39"/>
  <c r="AI66" i="39"/>
  <c r="AJ66" i="39"/>
  <c r="AK66" i="39" s="1"/>
  <c r="AH67" i="39"/>
  <c r="AI67" i="39"/>
  <c r="AJ67" i="39"/>
  <c r="AK67" i="39"/>
  <c r="AH68" i="39"/>
  <c r="AI68" i="39"/>
  <c r="AJ68" i="39"/>
  <c r="AK68" i="39" s="1"/>
  <c r="AH69" i="39"/>
  <c r="AI69" i="39"/>
  <c r="AJ69" i="39"/>
  <c r="AK69" i="39" s="1"/>
  <c r="AH70" i="39"/>
  <c r="AI70" i="39"/>
  <c r="AJ70" i="39"/>
  <c r="AK70" i="39"/>
  <c r="AH71" i="39"/>
  <c r="AI71" i="39"/>
  <c r="AJ71" i="39"/>
  <c r="AK71" i="39" s="1"/>
  <c r="AH72" i="39"/>
  <c r="AI72" i="39"/>
  <c r="AJ72" i="39"/>
  <c r="AK72" i="39"/>
  <c r="AH73" i="39"/>
  <c r="AI73" i="39"/>
  <c r="AJ73" i="39"/>
  <c r="AK73" i="39" s="1"/>
  <c r="AH74" i="39"/>
  <c r="AI74" i="39"/>
  <c r="AJ74" i="39"/>
  <c r="AK74" i="39" s="1"/>
  <c r="AH75" i="39"/>
  <c r="AI75" i="39"/>
  <c r="AJ75" i="39"/>
  <c r="AK75" i="39" s="1"/>
  <c r="AH76" i="39"/>
  <c r="AI76" i="39"/>
  <c r="AJ76" i="39"/>
  <c r="AK76" i="39"/>
  <c r="AH77" i="39"/>
  <c r="AI77" i="39"/>
  <c r="AJ77" i="39"/>
  <c r="AK77" i="39" s="1"/>
  <c r="AH78" i="39"/>
  <c r="AI78" i="39"/>
  <c r="AJ78" i="39"/>
  <c r="AK78" i="39" s="1"/>
  <c r="AH79" i="39"/>
  <c r="AI79" i="39"/>
  <c r="AJ79" i="39"/>
  <c r="AK79" i="39" s="1"/>
  <c r="AH80" i="39"/>
  <c r="AI80" i="39"/>
  <c r="AJ80" i="39"/>
  <c r="AK80" i="39" s="1"/>
  <c r="AH81" i="39"/>
  <c r="AI81" i="39"/>
  <c r="AJ81" i="39"/>
  <c r="AK81" i="39"/>
  <c r="AH82" i="39"/>
  <c r="AI82" i="39"/>
  <c r="AJ82" i="39"/>
  <c r="AK82" i="39"/>
  <c r="AH83" i="39"/>
  <c r="AI83" i="39"/>
  <c r="AJ83" i="39"/>
  <c r="AK83" i="39" s="1"/>
  <c r="AH84" i="39"/>
  <c r="AI84" i="39"/>
  <c r="AJ84" i="39"/>
  <c r="AK84" i="39"/>
  <c r="AH85" i="39"/>
  <c r="AI85" i="39"/>
  <c r="AJ85" i="39"/>
  <c r="AK85" i="39" s="1"/>
  <c r="AH86" i="39"/>
  <c r="AI86" i="39"/>
  <c r="AJ86" i="39"/>
  <c r="AK86" i="39" s="1"/>
  <c r="AH87" i="39"/>
  <c r="AI87" i="39"/>
  <c r="AJ87" i="39"/>
  <c r="AK87" i="39"/>
  <c r="AH88" i="39"/>
  <c r="AI88" i="39"/>
  <c r="AJ88" i="39"/>
  <c r="AK88" i="39" s="1"/>
  <c r="AH89" i="39"/>
  <c r="AI89" i="39"/>
  <c r="AJ89" i="39"/>
  <c r="AK89" i="39"/>
  <c r="AH90" i="39"/>
  <c r="AI90" i="39"/>
  <c r="AJ90" i="39"/>
  <c r="AK90" i="39" s="1"/>
  <c r="AH91" i="39"/>
  <c r="AI91" i="39"/>
  <c r="AJ91" i="39"/>
  <c r="AK91" i="39" s="1"/>
  <c r="AH92" i="39"/>
  <c r="AI92" i="39"/>
  <c r="AJ92" i="39"/>
  <c r="AK92" i="39" s="1"/>
  <c r="AH93" i="39"/>
  <c r="AI93" i="39"/>
  <c r="AJ93" i="39"/>
  <c r="AK93" i="39" s="1"/>
  <c r="AH94" i="39"/>
  <c r="AI94" i="39"/>
  <c r="AJ94" i="39"/>
  <c r="AK94" i="39"/>
  <c r="AH95" i="39"/>
  <c r="AI95" i="39"/>
  <c r="AJ95" i="39"/>
  <c r="AK95" i="39"/>
  <c r="AH96" i="39"/>
  <c r="AI96" i="39"/>
  <c r="AJ96" i="39"/>
  <c r="AK96" i="39" s="1"/>
  <c r="AH97" i="39"/>
  <c r="AI97" i="39"/>
  <c r="AJ97" i="39"/>
  <c r="AK97" i="39"/>
  <c r="AH98" i="39"/>
  <c r="AI98" i="39"/>
  <c r="AJ98" i="39"/>
  <c r="AK98" i="39" s="1"/>
  <c r="AH99" i="39"/>
  <c r="AI99" i="39"/>
  <c r="AJ99" i="39"/>
  <c r="AK99" i="39"/>
  <c r="AH100" i="39"/>
  <c r="AI100" i="39"/>
  <c r="AJ100" i="39"/>
  <c r="AK100" i="39" s="1"/>
  <c r="AH101" i="39"/>
  <c r="AI101" i="39"/>
  <c r="AJ101" i="39"/>
  <c r="AK101" i="39" s="1"/>
  <c r="AH102" i="39"/>
  <c r="AI102" i="39"/>
  <c r="AJ102" i="39"/>
  <c r="AK102" i="39"/>
  <c r="AH103" i="39"/>
  <c r="AI103" i="39"/>
  <c r="AJ103" i="39"/>
  <c r="AK103" i="39" s="1"/>
  <c r="AH104" i="39"/>
  <c r="AI104" i="39"/>
  <c r="AJ104" i="39"/>
  <c r="AK104" i="39"/>
  <c r="AH105" i="39"/>
  <c r="AI105" i="39"/>
  <c r="AJ105" i="39"/>
  <c r="AK105" i="39"/>
  <c r="AH106" i="39"/>
  <c r="AI106" i="39"/>
  <c r="AJ106" i="39"/>
  <c r="AK106" i="39" s="1"/>
  <c r="AH107" i="39"/>
  <c r="AI107" i="39"/>
  <c r="AJ107" i="39"/>
  <c r="AK107" i="39" s="1"/>
  <c r="AH108" i="39"/>
  <c r="AI108" i="39"/>
  <c r="AJ108" i="39"/>
  <c r="AK108" i="39" s="1"/>
  <c r="AH109" i="39"/>
  <c r="AI109" i="39"/>
  <c r="AJ109" i="39"/>
  <c r="AK109" i="39" s="1"/>
  <c r="AH110" i="39"/>
  <c r="AI110" i="39"/>
  <c r="AJ110" i="39"/>
  <c r="AK110" i="39"/>
  <c r="AH111" i="39"/>
  <c r="AI111" i="39"/>
  <c r="AJ111" i="39"/>
  <c r="AK111" i="39"/>
  <c r="AH112" i="39"/>
  <c r="AI112" i="39"/>
  <c r="AJ112" i="39"/>
  <c r="AK112" i="39" s="1"/>
  <c r="AH113" i="39"/>
  <c r="AI113" i="39"/>
  <c r="AJ113" i="39"/>
  <c r="AK113" i="39" s="1"/>
  <c r="AH114" i="39"/>
  <c r="AI114" i="39"/>
  <c r="AJ114" i="39"/>
  <c r="AK114" i="39" s="1"/>
  <c r="AH115" i="39"/>
  <c r="AI115" i="39"/>
  <c r="AJ115" i="39"/>
  <c r="AK115" i="39"/>
  <c r="AH116" i="39"/>
  <c r="AI116" i="39"/>
  <c r="AJ116" i="39"/>
  <c r="AK116" i="39" s="1"/>
  <c r="AH117" i="39"/>
  <c r="AI117" i="39"/>
  <c r="AJ117" i="39"/>
  <c r="AK117" i="39" s="1"/>
  <c r="AH118" i="39"/>
  <c r="AI118" i="39"/>
  <c r="AJ118" i="39"/>
  <c r="AK118" i="39" s="1"/>
  <c r="AH119" i="39"/>
  <c r="AI119" i="39"/>
  <c r="AJ119" i="39"/>
  <c r="AK119" i="39"/>
  <c r="AH120" i="39"/>
  <c r="AI120" i="39"/>
  <c r="AJ120" i="39"/>
  <c r="AK120" i="39" s="1"/>
  <c r="AH121" i="39"/>
  <c r="AI121" i="39"/>
  <c r="AJ121" i="39"/>
  <c r="AK121" i="39" s="1"/>
  <c r="AJ2" i="39"/>
  <c r="AI2" i="39"/>
  <c r="AH2" i="39"/>
  <c r="BK31" i="16"/>
  <c r="AN11" i="37"/>
  <c r="M30" i="16" s="1"/>
  <c r="BM30" i="16" s="1"/>
  <c r="AH3" i="37"/>
  <c r="AI3" i="37"/>
  <c r="AJ3" i="37"/>
  <c r="AK3" i="37"/>
  <c r="AH4" i="37"/>
  <c r="AI4" i="37"/>
  <c r="AJ4" i="37"/>
  <c r="AK4" i="37"/>
  <c r="AH5" i="37"/>
  <c r="AI5" i="37"/>
  <c r="AJ5" i="37"/>
  <c r="AK5" i="37" s="1"/>
  <c r="AH6" i="37"/>
  <c r="AI6" i="37"/>
  <c r="AJ6" i="37"/>
  <c r="AK6" i="37"/>
  <c r="AH7" i="37"/>
  <c r="AI7" i="37"/>
  <c r="AJ7" i="37"/>
  <c r="AK7" i="37"/>
  <c r="AH8" i="37"/>
  <c r="AI8" i="37"/>
  <c r="AJ8" i="37"/>
  <c r="AK8" i="37"/>
  <c r="AH9" i="37"/>
  <c r="AI9" i="37"/>
  <c r="AJ9" i="37"/>
  <c r="AK9" i="37"/>
  <c r="AH10" i="37"/>
  <c r="AI10" i="37"/>
  <c r="AJ10" i="37"/>
  <c r="AK10" i="37" s="1"/>
  <c r="AH11" i="37"/>
  <c r="AI11" i="37"/>
  <c r="AJ11" i="37"/>
  <c r="AK11" i="37"/>
  <c r="AH12" i="37"/>
  <c r="AI12" i="37"/>
  <c r="AJ12" i="37"/>
  <c r="AK12" i="37" s="1"/>
  <c r="AH13" i="37"/>
  <c r="AI13" i="37"/>
  <c r="AJ13" i="37"/>
  <c r="AK13" i="37"/>
  <c r="AH14" i="37"/>
  <c r="AI14" i="37"/>
  <c r="AJ14" i="37"/>
  <c r="AK14" i="37" s="1"/>
  <c r="AH15" i="37"/>
  <c r="AI15" i="37"/>
  <c r="AJ15" i="37"/>
  <c r="AK15" i="37" s="1"/>
  <c r="AH16" i="37"/>
  <c r="AI16" i="37"/>
  <c r="AJ16" i="37"/>
  <c r="AK16" i="37"/>
  <c r="AH17" i="37"/>
  <c r="AI17" i="37"/>
  <c r="AJ17" i="37"/>
  <c r="AK17" i="37" s="1"/>
  <c r="AH18" i="37"/>
  <c r="AI18" i="37"/>
  <c r="AJ18" i="37"/>
  <c r="AK18" i="37"/>
  <c r="AH19" i="37"/>
  <c r="AI19" i="37"/>
  <c r="AJ19" i="37"/>
  <c r="AK19" i="37"/>
  <c r="AH20" i="37"/>
  <c r="AI20" i="37"/>
  <c r="AJ20" i="37"/>
  <c r="AK20" i="37" s="1"/>
  <c r="AH21" i="37"/>
  <c r="AI21" i="37"/>
  <c r="AJ21" i="37"/>
  <c r="AK21" i="37"/>
  <c r="AH22" i="37"/>
  <c r="AI22" i="37"/>
  <c r="AJ22" i="37"/>
  <c r="AK22" i="37"/>
  <c r="AH23" i="37"/>
  <c r="AI23" i="37"/>
  <c r="AJ23" i="37"/>
  <c r="AK23" i="37" s="1"/>
  <c r="AH24" i="37"/>
  <c r="AI24" i="37"/>
  <c r="AJ24" i="37"/>
  <c r="AK24" i="37"/>
  <c r="AH25" i="37"/>
  <c r="AI25" i="37"/>
  <c r="AJ25" i="37"/>
  <c r="AK25" i="37" s="1"/>
  <c r="AH26" i="37"/>
  <c r="AI26" i="37"/>
  <c r="AJ26" i="37"/>
  <c r="AK26" i="37"/>
  <c r="AH27" i="37"/>
  <c r="AI27" i="37"/>
  <c r="AJ27" i="37"/>
  <c r="AK27" i="37"/>
  <c r="AH28" i="37"/>
  <c r="AI28" i="37"/>
  <c r="AJ28" i="37"/>
  <c r="AK28" i="37" s="1"/>
  <c r="AH29" i="37"/>
  <c r="AI29" i="37"/>
  <c r="AJ29" i="37"/>
  <c r="AK29" i="37"/>
  <c r="AH30" i="37"/>
  <c r="AI30" i="37"/>
  <c r="AJ30" i="37"/>
  <c r="AK30" i="37" s="1"/>
  <c r="AH31" i="37"/>
  <c r="AI31" i="37"/>
  <c r="AJ31" i="37"/>
  <c r="AK31" i="37"/>
  <c r="AH32" i="37"/>
  <c r="AI32" i="37"/>
  <c r="AJ32" i="37"/>
  <c r="AK32" i="37"/>
  <c r="AH33" i="37"/>
  <c r="AI33" i="37"/>
  <c r="AJ33" i="37"/>
  <c r="AK33" i="37"/>
  <c r="AH34" i="37"/>
  <c r="AI34" i="37"/>
  <c r="AJ34" i="37"/>
  <c r="AK34" i="37"/>
  <c r="AH35" i="37"/>
  <c r="AI35" i="37"/>
  <c r="AJ35" i="37"/>
  <c r="AK35" i="37" s="1"/>
  <c r="AH36" i="37"/>
  <c r="AI36" i="37"/>
  <c r="AJ36" i="37"/>
  <c r="AK36" i="37"/>
  <c r="AH37" i="37"/>
  <c r="AI37" i="37"/>
  <c r="AJ37" i="37"/>
  <c r="AK37" i="37"/>
  <c r="AH38" i="37"/>
  <c r="AI38" i="37"/>
  <c r="AJ38" i="37"/>
  <c r="AK38" i="37" s="1"/>
  <c r="AH39" i="37"/>
  <c r="AI39" i="37"/>
  <c r="AJ39" i="37"/>
  <c r="AK39" i="37" s="1"/>
  <c r="AH40" i="37"/>
  <c r="AI40" i="37"/>
  <c r="AJ40" i="37"/>
  <c r="AK40" i="37" s="1"/>
  <c r="AH41" i="37"/>
  <c r="AI41" i="37"/>
  <c r="AJ41" i="37"/>
  <c r="AK41" i="37"/>
  <c r="AH42" i="37"/>
  <c r="AI42" i="37"/>
  <c r="AJ42" i="37"/>
  <c r="AK42" i="37"/>
  <c r="AH43" i="37"/>
  <c r="AI43" i="37"/>
  <c r="AJ43" i="37"/>
  <c r="AK43" i="37"/>
  <c r="AH44" i="37"/>
  <c r="AI44" i="37"/>
  <c r="AJ44" i="37"/>
  <c r="AK44" i="37" s="1"/>
  <c r="AH45" i="37"/>
  <c r="AI45" i="37"/>
  <c r="AJ45" i="37"/>
  <c r="AK45" i="37" s="1"/>
  <c r="AH46" i="37"/>
  <c r="AI46" i="37"/>
  <c r="AJ46" i="37"/>
  <c r="AK46" i="37"/>
  <c r="AH47" i="37"/>
  <c r="AI47" i="37"/>
  <c r="AJ47" i="37"/>
  <c r="AK47" i="37"/>
  <c r="AH48" i="37"/>
  <c r="AI48" i="37"/>
  <c r="AJ48" i="37"/>
  <c r="AK48" i="37"/>
  <c r="AH49" i="37"/>
  <c r="AI49" i="37"/>
  <c r="AJ49" i="37"/>
  <c r="AK49" i="37"/>
  <c r="AH50" i="37"/>
  <c r="AI50" i="37"/>
  <c r="AJ50" i="37"/>
  <c r="AK50" i="37" s="1"/>
  <c r="AH51" i="37"/>
  <c r="AI51" i="37"/>
  <c r="AJ51" i="37"/>
  <c r="AK51" i="37" s="1"/>
  <c r="AH52" i="37"/>
  <c r="AI52" i="37"/>
  <c r="AJ52" i="37"/>
  <c r="AK52" i="37" s="1"/>
  <c r="AH53" i="37"/>
  <c r="AI53" i="37"/>
  <c r="AJ53" i="37"/>
  <c r="AK53" i="37"/>
  <c r="AH54" i="37"/>
  <c r="AI54" i="37"/>
  <c r="AJ54" i="37"/>
  <c r="AK54" i="37"/>
  <c r="AH55" i="37"/>
  <c r="AI55" i="37"/>
  <c r="AJ55" i="37"/>
  <c r="AK55" i="37" s="1"/>
  <c r="AH56" i="37"/>
  <c r="AI56" i="37"/>
  <c r="AJ56" i="37"/>
  <c r="AK56" i="37"/>
  <c r="AH57" i="37"/>
  <c r="AI57" i="37"/>
  <c r="AJ57" i="37"/>
  <c r="AK57" i="37"/>
  <c r="AH58" i="37"/>
  <c r="AI58" i="37"/>
  <c r="AJ58" i="37"/>
  <c r="AK58" i="37"/>
  <c r="AH59" i="37"/>
  <c r="AI59" i="37"/>
  <c r="AJ59" i="37"/>
  <c r="AK59" i="37" s="1"/>
  <c r="AH60" i="37"/>
  <c r="AI60" i="37"/>
  <c r="AJ60" i="37"/>
  <c r="AK60" i="37" s="1"/>
  <c r="AH61" i="37"/>
  <c r="AI61" i="37"/>
  <c r="AJ61" i="37"/>
  <c r="AK61" i="37"/>
  <c r="AH62" i="37"/>
  <c r="AI62" i="37"/>
  <c r="AJ62" i="37"/>
  <c r="AK62" i="37"/>
  <c r="AH63" i="37"/>
  <c r="AI63" i="37"/>
  <c r="AJ63" i="37"/>
  <c r="AK63" i="37"/>
  <c r="AH64" i="37"/>
  <c r="AI64" i="37"/>
  <c r="AJ64" i="37"/>
  <c r="AK64" i="37"/>
  <c r="AH65" i="37"/>
  <c r="AI65" i="37"/>
  <c r="AJ65" i="37"/>
  <c r="AK65" i="37" s="1"/>
  <c r="AH66" i="37"/>
  <c r="AI66" i="37"/>
  <c r="AJ66" i="37"/>
  <c r="AK66" i="37" s="1"/>
  <c r="AH67" i="37"/>
  <c r="AI67" i="37"/>
  <c r="AJ67" i="37"/>
  <c r="AK67" i="37"/>
  <c r="AH68" i="37"/>
  <c r="AI68" i="37"/>
  <c r="AJ68" i="37"/>
  <c r="AK68" i="37" s="1"/>
  <c r="AH69" i="37"/>
  <c r="AI69" i="37"/>
  <c r="AJ69" i="37"/>
  <c r="AK69" i="37"/>
  <c r="AH70" i="37"/>
  <c r="AI70" i="37"/>
  <c r="AJ70" i="37"/>
  <c r="AK70" i="37" s="1"/>
  <c r="AH71" i="37"/>
  <c r="AI71" i="37"/>
  <c r="AJ71" i="37"/>
  <c r="AK71" i="37" s="1"/>
  <c r="AH72" i="37"/>
  <c r="AI72" i="37"/>
  <c r="AJ72" i="37"/>
  <c r="AK72" i="37" s="1"/>
  <c r="AH73" i="37"/>
  <c r="AI73" i="37"/>
  <c r="AJ73" i="37"/>
  <c r="AK73" i="37"/>
  <c r="AH74" i="37"/>
  <c r="AI74" i="37"/>
  <c r="AJ74" i="37"/>
  <c r="AK74" i="37"/>
  <c r="AH75" i="37"/>
  <c r="AI75" i="37"/>
  <c r="AJ75" i="37"/>
  <c r="AK75" i="37" s="1"/>
  <c r="AH76" i="37"/>
  <c r="AI76" i="37"/>
  <c r="AJ76" i="37"/>
  <c r="AK76" i="37"/>
  <c r="AH77" i="37"/>
  <c r="AI77" i="37"/>
  <c r="AJ77" i="37"/>
  <c r="AK77" i="37"/>
  <c r="AH78" i="37"/>
  <c r="AI78" i="37"/>
  <c r="AJ78" i="37"/>
  <c r="AK78" i="37"/>
  <c r="AH79" i="37"/>
  <c r="AI79" i="37"/>
  <c r="AJ79" i="37"/>
  <c r="AK79" i="37"/>
  <c r="AH80" i="37"/>
  <c r="AI80" i="37"/>
  <c r="AJ80" i="37"/>
  <c r="AK80" i="37" s="1"/>
  <c r="AH81" i="37"/>
  <c r="AI81" i="37"/>
  <c r="AJ81" i="37"/>
  <c r="AK81" i="37"/>
  <c r="AH82" i="37"/>
  <c r="AI82" i="37"/>
  <c r="AJ82" i="37"/>
  <c r="AK82" i="37" s="1"/>
  <c r="AH83" i="37"/>
  <c r="AI83" i="37"/>
  <c r="AJ83" i="37"/>
  <c r="AK83" i="37"/>
  <c r="AH84" i="37"/>
  <c r="AI84" i="37"/>
  <c r="AJ84" i="37"/>
  <c r="AK84" i="37" s="1"/>
  <c r="AH85" i="37"/>
  <c r="AI85" i="37"/>
  <c r="AJ85" i="37"/>
  <c r="AK85" i="37" s="1"/>
  <c r="AH86" i="37"/>
  <c r="AI86" i="37"/>
  <c r="AJ86" i="37"/>
  <c r="AK86" i="37"/>
  <c r="AH87" i="37"/>
  <c r="AI87" i="37"/>
  <c r="AJ87" i="37"/>
  <c r="AK87" i="37" s="1"/>
  <c r="AH88" i="37"/>
  <c r="AI88" i="37"/>
  <c r="AJ88" i="37"/>
  <c r="AK88" i="37"/>
  <c r="AH89" i="37"/>
  <c r="AI89" i="37"/>
  <c r="AJ89" i="37"/>
  <c r="AK89" i="37"/>
  <c r="AH90" i="37"/>
  <c r="AI90" i="37"/>
  <c r="AJ90" i="37"/>
  <c r="AK90" i="37" s="1"/>
  <c r="AH91" i="37"/>
  <c r="AI91" i="37"/>
  <c r="AJ91" i="37"/>
  <c r="AK91" i="37"/>
  <c r="AH92" i="37"/>
  <c r="AI92" i="37"/>
  <c r="AJ92" i="37"/>
  <c r="AK92" i="37"/>
  <c r="AH93" i="37"/>
  <c r="AI93" i="37"/>
  <c r="AJ93" i="37"/>
  <c r="AK93" i="37" s="1"/>
  <c r="AH94" i="37"/>
  <c r="AI94" i="37"/>
  <c r="AJ94" i="37"/>
  <c r="AK94" i="37"/>
  <c r="AH95" i="37"/>
  <c r="AI95" i="37"/>
  <c r="AJ95" i="37"/>
  <c r="AK95" i="37" s="1"/>
  <c r="AH96" i="37"/>
  <c r="AI96" i="37"/>
  <c r="AJ96" i="37"/>
  <c r="AK96" i="37" s="1"/>
  <c r="AH97" i="37"/>
  <c r="AI97" i="37"/>
  <c r="AJ97" i="37"/>
  <c r="AK97" i="37"/>
  <c r="AH98" i="37"/>
  <c r="AI98" i="37"/>
  <c r="AJ98" i="37"/>
  <c r="AK98" i="37" s="1"/>
  <c r="AH99" i="37"/>
  <c r="AI99" i="37"/>
  <c r="AJ99" i="37"/>
  <c r="AK99" i="37"/>
  <c r="AH100" i="37"/>
  <c r="AI100" i="37"/>
  <c r="AJ100" i="37"/>
  <c r="AK100" i="37" s="1"/>
  <c r="AH101" i="37"/>
  <c r="AI101" i="37"/>
  <c r="AJ101" i="37"/>
  <c r="AK101" i="37"/>
  <c r="AH102" i="37"/>
  <c r="AI102" i="37"/>
  <c r="AJ102" i="37"/>
  <c r="AK102" i="37"/>
  <c r="AH103" i="37"/>
  <c r="AI103" i="37"/>
  <c r="AJ103" i="37"/>
  <c r="AK103" i="37"/>
  <c r="AH104" i="37"/>
  <c r="AI104" i="37"/>
  <c r="AJ104" i="37"/>
  <c r="AK104" i="37"/>
  <c r="AH105" i="37"/>
  <c r="AI105" i="37"/>
  <c r="AJ105" i="37"/>
  <c r="AK105" i="37" s="1"/>
  <c r="AH106" i="37"/>
  <c r="AI106" i="37"/>
  <c r="AJ106" i="37"/>
  <c r="AK106" i="37"/>
  <c r="AH107" i="37"/>
  <c r="AI107" i="37"/>
  <c r="AJ107" i="37"/>
  <c r="AK107" i="37"/>
  <c r="AH108" i="37"/>
  <c r="AI108" i="37"/>
  <c r="AJ108" i="37"/>
  <c r="AK108" i="37"/>
  <c r="AH109" i="37"/>
  <c r="AI109" i="37"/>
  <c r="AJ109" i="37"/>
  <c r="AK109" i="37"/>
  <c r="AH110" i="37"/>
  <c r="AI110" i="37"/>
  <c r="AJ110" i="37"/>
  <c r="AK110" i="37" s="1"/>
  <c r="AH111" i="37"/>
  <c r="AI111" i="37"/>
  <c r="AJ111" i="37"/>
  <c r="AK111" i="37" s="1"/>
  <c r="AH112" i="37"/>
  <c r="AI112" i="37"/>
  <c r="AJ112" i="37"/>
  <c r="AK112" i="37"/>
  <c r="AH113" i="37"/>
  <c r="AI113" i="37"/>
  <c r="AJ113" i="37"/>
  <c r="AK113" i="37"/>
  <c r="AH114" i="37"/>
  <c r="AI114" i="37"/>
  <c r="AJ114" i="37"/>
  <c r="AK114" i="37" s="1"/>
  <c r="AH115" i="37"/>
  <c r="AI115" i="37"/>
  <c r="AJ115" i="37"/>
  <c r="AK115" i="37" s="1"/>
  <c r="AH116" i="37"/>
  <c r="AI116" i="37"/>
  <c r="AJ116" i="37"/>
  <c r="AK116" i="37"/>
  <c r="AH117" i="37"/>
  <c r="AI117" i="37"/>
  <c r="AJ117" i="37"/>
  <c r="AK117" i="37" s="1"/>
  <c r="AH118" i="37"/>
  <c r="AI118" i="37"/>
  <c r="AJ118" i="37"/>
  <c r="AK118" i="37"/>
  <c r="AH119" i="37"/>
  <c r="AI119" i="37"/>
  <c r="AJ119" i="37"/>
  <c r="AK119" i="37"/>
  <c r="AH120" i="37"/>
  <c r="AI120" i="37"/>
  <c r="AJ120" i="37"/>
  <c r="AK120" i="37" s="1"/>
  <c r="AH121" i="37"/>
  <c r="AI121" i="37"/>
  <c r="AJ121" i="37"/>
  <c r="AK121" i="37"/>
  <c r="AH122" i="37"/>
  <c r="AI122" i="37"/>
  <c r="AJ122" i="37"/>
  <c r="AK122" i="37" s="1"/>
  <c r="AH123" i="37"/>
  <c r="AI123" i="37"/>
  <c r="AJ123" i="37"/>
  <c r="AK123" i="37"/>
  <c r="AH124" i="37"/>
  <c r="AI124" i="37"/>
  <c r="AJ124" i="37"/>
  <c r="AK124" i="37"/>
  <c r="AH125" i="37"/>
  <c r="AI125" i="37"/>
  <c r="AJ125" i="37"/>
  <c r="AK125" i="37" s="1"/>
  <c r="AH126" i="37"/>
  <c r="AI126" i="37"/>
  <c r="AJ126" i="37"/>
  <c r="AK126" i="37"/>
  <c r="AH127" i="37"/>
  <c r="AI127" i="37"/>
  <c r="AJ127" i="37"/>
  <c r="AK127" i="37"/>
  <c r="AH128" i="37"/>
  <c r="AI128" i="37"/>
  <c r="AJ128" i="37"/>
  <c r="AK128" i="37"/>
  <c r="AH129" i="37"/>
  <c r="AI129" i="37"/>
  <c r="AJ129" i="37"/>
  <c r="AK129" i="37"/>
  <c r="AH130" i="37"/>
  <c r="AI130" i="37"/>
  <c r="AJ130" i="37"/>
  <c r="AK130" i="37" s="1"/>
  <c r="AH131" i="37"/>
  <c r="AI131" i="37"/>
  <c r="AJ131" i="37"/>
  <c r="AK131" i="37"/>
  <c r="AH132" i="37"/>
  <c r="AI132" i="37"/>
  <c r="AJ132" i="37"/>
  <c r="AK132" i="37"/>
  <c r="AH133" i="37"/>
  <c r="AI133" i="37"/>
  <c r="AJ133" i="37"/>
  <c r="AK133" i="37"/>
  <c r="AH134" i="37"/>
  <c r="AI134" i="37"/>
  <c r="AJ134" i="37"/>
  <c r="AK134" i="37"/>
  <c r="AH135" i="37"/>
  <c r="AI135" i="37"/>
  <c r="AJ135" i="37"/>
  <c r="AK135" i="37" s="1"/>
  <c r="AH136" i="37"/>
  <c r="AI136" i="37"/>
  <c r="AJ136" i="37"/>
  <c r="AK136" i="37"/>
  <c r="AH137" i="37"/>
  <c r="AI137" i="37"/>
  <c r="AJ137" i="37"/>
  <c r="AK137" i="37"/>
  <c r="AH138" i="37"/>
  <c r="AI138" i="37"/>
  <c r="AJ138" i="37"/>
  <c r="AK138" i="37" s="1"/>
  <c r="AH139" i="37"/>
  <c r="AI139" i="37"/>
  <c r="AJ139" i="37"/>
  <c r="AK139" i="37"/>
  <c r="AH140" i="37"/>
  <c r="AI140" i="37"/>
  <c r="AJ140" i="37"/>
  <c r="AK140" i="37" s="1"/>
  <c r="AH141" i="37"/>
  <c r="AI141" i="37"/>
  <c r="AJ141" i="37"/>
  <c r="AK141" i="37" s="1"/>
  <c r="AH142" i="37"/>
  <c r="AI142" i="37"/>
  <c r="AJ142" i="37"/>
  <c r="AK142" i="37"/>
  <c r="AH143" i="37"/>
  <c r="AI143" i="37"/>
  <c r="AJ143" i="37"/>
  <c r="AK143" i="37"/>
  <c r="AH144" i="37"/>
  <c r="AI144" i="37"/>
  <c r="AJ144" i="37"/>
  <c r="AK144" i="37"/>
  <c r="AH145" i="37"/>
  <c r="AI145" i="37"/>
  <c r="AJ145" i="37"/>
  <c r="AK145" i="37"/>
  <c r="AH146" i="37"/>
  <c r="AI146" i="37"/>
  <c r="AJ146" i="37"/>
  <c r="AK146" i="37" s="1"/>
  <c r="AH147" i="37"/>
  <c r="AI147" i="37"/>
  <c r="AJ147" i="37"/>
  <c r="AK147" i="37"/>
  <c r="AH148" i="37"/>
  <c r="AI148" i="37"/>
  <c r="AJ148" i="37"/>
  <c r="AK148" i="37"/>
  <c r="AH149" i="37"/>
  <c r="AI149" i="37"/>
  <c r="AJ149" i="37"/>
  <c r="AK149" i="37"/>
  <c r="AH150" i="37"/>
  <c r="AI150" i="37"/>
  <c r="AJ150" i="37"/>
  <c r="AK150" i="37"/>
  <c r="AH151" i="37"/>
  <c r="AI151" i="37"/>
  <c r="AJ151" i="37"/>
  <c r="AK151" i="37" s="1"/>
  <c r="AH152" i="37"/>
  <c r="AI152" i="37"/>
  <c r="AJ152" i="37"/>
  <c r="AK152" i="37"/>
  <c r="AH153" i="37"/>
  <c r="AI153" i="37"/>
  <c r="AJ153" i="37"/>
  <c r="AK153" i="37"/>
  <c r="AH154" i="37"/>
  <c r="AI154" i="37"/>
  <c r="AJ154" i="37"/>
  <c r="AK154" i="37"/>
  <c r="AH155" i="37"/>
  <c r="AI155" i="37"/>
  <c r="AJ155" i="37"/>
  <c r="AK155" i="37"/>
  <c r="AH156" i="37"/>
  <c r="AI156" i="37"/>
  <c r="AJ156" i="37"/>
  <c r="AK156" i="37" s="1"/>
  <c r="AH157" i="37"/>
  <c r="AI157" i="37"/>
  <c r="AJ157" i="37"/>
  <c r="AK157" i="37"/>
  <c r="AH158" i="37"/>
  <c r="AI158" i="37"/>
  <c r="AJ158" i="37"/>
  <c r="AK158" i="37"/>
  <c r="AH159" i="37"/>
  <c r="AI159" i="37"/>
  <c r="AJ159" i="37"/>
  <c r="AK159" i="37"/>
  <c r="AH160" i="37"/>
  <c r="AI160" i="37"/>
  <c r="AJ160" i="37"/>
  <c r="AK160" i="37" s="1"/>
  <c r="AH161" i="37"/>
  <c r="AI161" i="37"/>
  <c r="AJ161" i="37"/>
  <c r="AK161" i="37"/>
  <c r="AH162" i="37"/>
  <c r="AI162" i="37"/>
  <c r="AJ162" i="37"/>
  <c r="AK162" i="37"/>
  <c r="AH163" i="37"/>
  <c r="AI163" i="37"/>
  <c r="AJ163" i="37"/>
  <c r="AK163" i="37"/>
  <c r="AH164" i="37"/>
  <c r="AI164" i="37"/>
  <c r="AJ164" i="37"/>
  <c r="AK164" i="37"/>
  <c r="AH165" i="37"/>
  <c r="AI165" i="37"/>
  <c r="AJ165" i="37"/>
  <c r="AK165" i="37" s="1"/>
  <c r="AH166" i="37"/>
  <c r="AI166" i="37"/>
  <c r="AJ166" i="37"/>
  <c r="AK166" i="37" s="1"/>
  <c r="AH167" i="37"/>
  <c r="AI167" i="37"/>
  <c r="AJ167" i="37"/>
  <c r="AK167" i="37" s="1"/>
  <c r="AH168" i="37"/>
  <c r="AI168" i="37"/>
  <c r="AJ168" i="37"/>
  <c r="AK168" i="37"/>
  <c r="AH169" i="37"/>
  <c r="AI169" i="37"/>
  <c r="AJ169" i="37"/>
  <c r="AK169" i="37" s="1"/>
  <c r="AJ2" i="37"/>
  <c r="AK2" i="37" s="1"/>
  <c r="AI2" i="37"/>
  <c r="AH2" i="37"/>
  <c r="BK30" i="16"/>
  <c r="AN11" i="36"/>
  <c r="M29" i="16" s="1"/>
  <c r="BM29" i="16" s="1"/>
  <c r="AH3" i="36"/>
  <c r="AI3" i="36"/>
  <c r="AJ3" i="36"/>
  <c r="AK3" i="36" s="1"/>
  <c r="AH4" i="36"/>
  <c r="AI4" i="36"/>
  <c r="AJ4" i="36"/>
  <c r="AK4" i="36"/>
  <c r="AH5" i="36"/>
  <c r="AI5" i="36"/>
  <c r="AJ5" i="36"/>
  <c r="AK5" i="36"/>
  <c r="AH6" i="36"/>
  <c r="AI6" i="36"/>
  <c r="AJ6" i="36"/>
  <c r="AK6" i="36"/>
  <c r="AH7" i="36"/>
  <c r="AI7" i="36"/>
  <c r="AJ7" i="36"/>
  <c r="AK7" i="36"/>
  <c r="AH8" i="36"/>
  <c r="AI8" i="36"/>
  <c r="AJ8" i="36"/>
  <c r="AK8" i="36" s="1"/>
  <c r="AH9" i="36"/>
  <c r="AI9" i="36"/>
  <c r="AJ9" i="36"/>
  <c r="AK9" i="36" s="1"/>
  <c r="AH10" i="36"/>
  <c r="AI10" i="36"/>
  <c r="AJ10" i="36"/>
  <c r="AK10" i="36"/>
  <c r="AH11" i="36"/>
  <c r="AI11" i="36"/>
  <c r="AJ11" i="36"/>
  <c r="AK11" i="36"/>
  <c r="AH12" i="36"/>
  <c r="AI12" i="36"/>
  <c r="AJ12" i="36"/>
  <c r="AK12" i="36" s="1"/>
  <c r="AH13" i="36"/>
  <c r="AI13" i="36"/>
  <c r="AJ13" i="36"/>
  <c r="AK13" i="36" s="1"/>
  <c r="AH14" i="36"/>
  <c r="AI14" i="36"/>
  <c r="AJ14" i="36"/>
  <c r="AK14" i="36"/>
  <c r="AH15" i="36"/>
  <c r="AI15" i="36"/>
  <c r="AJ15" i="36"/>
  <c r="AK15" i="36" s="1"/>
  <c r="AH16" i="36"/>
  <c r="AI16" i="36"/>
  <c r="AJ16" i="36"/>
  <c r="AK16" i="36"/>
  <c r="AH17" i="36"/>
  <c r="AI17" i="36"/>
  <c r="AJ17" i="36"/>
  <c r="AK17" i="36" s="1"/>
  <c r="AH18" i="36"/>
  <c r="AI18" i="36"/>
  <c r="AJ18" i="36"/>
  <c r="AK18" i="36" s="1"/>
  <c r="AH19" i="36"/>
  <c r="AI19" i="36"/>
  <c r="AJ19" i="36"/>
  <c r="AK19" i="36" s="1"/>
  <c r="AH20" i="36"/>
  <c r="AI20" i="36"/>
  <c r="AJ20" i="36"/>
  <c r="AK20" i="36"/>
  <c r="AH21" i="36"/>
  <c r="AI21" i="36"/>
  <c r="AJ21" i="36"/>
  <c r="AK21" i="36"/>
  <c r="AH22" i="36"/>
  <c r="AI22" i="36"/>
  <c r="AJ22" i="36"/>
  <c r="AK22" i="36"/>
  <c r="AH23" i="36"/>
  <c r="AI23" i="36"/>
  <c r="AJ23" i="36"/>
  <c r="AK23" i="36" s="1"/>
  <c r="AH24" i="36"/>
  <c r="AI24" i="36"/>
  <c r="AJ24" i="36"/>
  <c r="AK24" i="36" s="1"/>
  <c r="AH25" i="36"/>
  <c r="AI25" i="36"/>
  <c r="AJ25" i="36"/>
  <c r="AK25" i="36" s="1"/>
  <c r="AH26" i="36"/>
  <c r="AI26" i="36"/>
  <c r="AJ26" i="36"/>
  <c r="AK26" i="36"/>
  <c r="AH27" i="36"/>
  <c r="AI27" i="36"/>
  <c r="AJ27" i="36"/>
  <c r="AK27" i="36"/>
  <c r="AH28" i="36"/>
  <c r="AI28" i="36"/>
  <c r="AJ28" i="36"/>
  <c r="AK28" i="36" s="1"/>
  <c r="AH29" i="36"/>
  <c r="AI29" i="36"/>
  <c r="AJ29" i="36"/>
  <c r="AK29" i="36" s="1"/>
  <c r="AH30" i="36"/>
  <c r="AI30" i="36"/>
  <c r="AJ30" i="36"/>
  <c r="AK30" i="36"/>
  <c r="AH31" i="36"/>
  <c r="AI31" i="36"/>
  <c r="AJ31" i="36"/>
  <c r="AK31" i="36"/>
  <c r="AH32" i="36"/>
  <c r="AI32" i="36"/>
  <c r="AJ32" i="36"/>
  <c r="AK32" i="36"/>
  <c r="AH33" i="36"/>
  <c r="AI33" i="36"/>
  <c r="AJ33" i="36"/>
  <c r="AK33" i="36" s="1"/>
  <c r="AH34" i="36"/>
  <c r="AI34" i="36"/>
  <c r="AJ34" i="36"/>
  <c r="AK34" i="36"/>
  <c r="AH35" i="36"/>
  <c r="AI35" i="36"/>
  <c r="AJ35" i="36"/>
  <c r="AK35" i="36"/>
  <c r="AH36" i="36"/>
  <c r="AI36" i="36"/>
  <c r="AJ36" i="36"/>
  <c r="AK36" i="36" s="1"/>
  <c r="AH37" i="36"/>
  <c r="AI37" i="36"/>
  <c r="AJ37" i="36"/>
  <c r="AK37" i="36"/>
  <c r="AH38" i="36"/>
  <c r="AI38" i="36"/>
  <c r="AJ38" i="36"/>
  <c r="AK38" i="36" s="1"/>
  <c r="AH39" i="36"/>
  <c r="AI39" i="36"/>
  <c r="AJ39" i="36"/>
  <c r="AK39" i="36"/>
  <c r="AH40" i="36"/>
  <c r="AI40" i="36"/>
  <c r="AJ40" i="36"/>
  <c r="AK40" i="36"/>
  <c r="AH41" i="36"/>
  <c r="AI41" i="36"/>
  <c r="AJ41" i="36"/>
  <c r="AK41" i="36" s="1"/>
  <c r="AH42" i="36"/>
  <c r="AI42" i="36"/>
  <c r="AJ42" i="36"/>
  <c r="AK42" i="36"/>
  <c r="AH43" i="36"/>
  <c r="AI43" i="36"/>
  <c r="AJ43" i="36"/>
  <c r="AK43" i="36" s="1"/>
  <c r="AH44" i="36"/>
  <c r="AI44" i="36"/>
  <c r="AJ44" i="36"/>
  <c r="AK44" i="36" s="1"/>
  <c r="AH45" i="36"/>
  <c r="AI45" i="36"/>
  <c r="AJ45" i="36"/>
  <c r="AK45" i="36" s="1"/>
  <c r="AH46" i="36"/>
  <c r="AI46" i="36"/>
  <c r="AJ46" i="36"/>
  <c r="AK46" i="36" s="1"/>
  <c r="AH47" i="36"/>
  <c r="AI47" i="36"/>
  <c r="AJ47" i="36"/>
  <c r="AK47" i="36"/>
  <c r="AH48" i="36"/>
  <c r="AI48" i="36"/>
  <c r="AJ48" i="36"/>
  <c r="AK48" i="36" s="1"/>
  <c r="AH49" i="36"/>
  <c r="AI49" i="36"/>
  <c r="AJ49" i="36"/>
  <c r="AK49" i="36" s="1"/>
  <c r="AH50" i="36"/>
  <c r="AI50" i="36"/>
  <c r="AJ50" i="36"/>
  <c r="AK50" i="36"/>
  <c r="AH51" i="36"/>
  <c r="AI51" i="36"/>
  <c r="AJ51" i="36"/>
  <c r="AK51" i="36" s="1"/>
  <c r="AH52" i="36"/>
  <c r="AI52" i="36"/>
  <c r="AJ52" i="36"/>
  <c r="AK52" i="36"/>
  <c r="AH53" i="36"/>
  <c r="AI53" i="36"/>
  <c r="AJ53" i="36"/>
  <c r="AK53" i="36" s="1"/>
  <c r="AH54" i="36"/>
  <c r="AI54" i="36"/>
  <c r="AJ54" i="36"/>
  <c r="AK54" i="36"/>
  <c r="AH55" i="36"/>
  <c r="AI55" i="36"/>
  <c r="AJ55" i="36"/>
  <c r="AK55" i="36"/>
  <c r="AH56" i="36"/>
  <c r="AI56" i="36"/>
  <c r="AJ56" i="36"/>
  <c r="AK56" i="36" s="1"/>
  <c r="AH57" i="36"/>
  <c r="AI57" i="36"/>
  <c r="AJ57" i="36"/>
  <c r="AK57" i="36" s="1"/>
  <c r="AH58" i="36"/>
  <c r="AI58" i="36"/>
  <c r="AJ58" i="36"/>
  <c r="AK58" i="36" s="1"/>
  <c r="AH59" i="36"/>
  <c r="AI59" i="36"/>
  <c r="AJ59" i="36"/>
  <c r="AK59" i="36"/>
  <c r="AH60" i="36"/>
  <c r="AI60" i="36"/>
  <c r="AJ60" i="36"/>
  <c r="AK60" i="36" s="1"/>
  <c r="AH61" i="36"/>
  <c r="AI61" i="36"/>
  <c r="AJ61" i="36"/>
  <c r="AK61" i="36"/>
  <c r="AH62" i="36"/>
  <c r="AI62" i="36"/>
  <c r="AJ62" i="36"/>
  <c r="AK62" i="36"/>
  <c r="AH63" i="36"/>
  <c r="AI63" i="36"/>
  <c r="AJ63" i="36"/>
  <c r="AK63" i="36" s="1"/>
  <c r="AH64" i="36"/>
  <c r="AI64" i="36"/>
  <c r="AJ64" i="36"/>
  <c r="AK64" i="36"/>
  <c r="AH65" i="36"/>
  <c r="AI65" i="36"/>
  <c r="AJ65" i="36"/>
  <c r="AK65" i="36" s="1"/>
  <c r="AH66" i="36"/>
  <c r="AI66" i="36"/>
  <c r="AJ66" i="36"/>
  <c r="AK66" i="36"/>
  <c r="AH67" i="36"/>
  <c r="AI67" i="36"/>
  <c r="AJ67" i="36"/>
  <c r="AK67" i="36" s="1"/>
  <c r="AH68" i="36"/>
  <c r="AI68" i="36"/>
  <c r="AJ68" i="36"/>
  <c r="AK68" i="36" s="1"/>
  <c r="AH69" i="36"/>
  <c r="AI69" i="36"/>
  <c r="AJ69" i="36"/>
  <c r="AK69" i="36"/>
  <c r="AH70" i="36"/>
  <c r="AI70" i="36"/>
  <c r="AJ70" i="36"/>
  <c r="AK70" i="36"/>
  <c r="AH71" i="36"/>
  <c r="AI71" i="36"/>
  <c r="AJ71" i="36"/>
  <c r="AK71" i="36"/>
  <c r="AH72" i="36"/>
  <c r="AI72" i="36"/>
  <c r="AJ72" i="36"/>
  <c r="AK72" i="36"/>
  <c r="AH73" i="36"/>
  <c r="AI73" i="36"/>
  <c r="AJ73" i="36"/>
  <c r="AK73" i="36" s="1"/>
  <c r="AH74" i="36"/>
  <c r="AI74" i="36"/>
  <c r="AJ74" i="36"/>
  <c r="AK74" i="36"/>
  <c r="AH75" i="36"/>
  <c r="AI75" i="36"/>
  <c r="AJ75" i="36"/>
  <c r="AK75" i="36"/>
  <c r="AH76" i="36"/>
  <c r="AI76" i="36"/>
  <c r="AJ76" i="36"/>
  <c r="AK76" i="36"/>
  <c r="AH77" i="36"/>
  <c r="AI77" i="36"/>
  <c r="AJ77" i="36"/>
  <c r="AK77" i="36"/>
  <c r="AH78" i="36"/>
  <c r="AI78" i="36"/>
  <c r="AJ78" i="36"/>
  <c r="AK78" i="36" s="1"/>
  <c r="AH79" i="36"/>
  <c r="AI79" i="36"/>
  <c r="AJ79" i="36"/>
  <c r="AK79" i="36"/>
  <c r="AH80" i="36"/>
  <c r="AI80" i="36"/>
  <c r="AJ80" i="36"/>
  <c r="AK80" i="36"/>
  <c r="AH81" i="36"/>
  <c r="AI81" i="36"/>
  <c r="AJ81" i="36"/>
  <c r="AK81" i="36" s="1"/>
  <c r="AH82" i="36"/>
  <c r="AI82" i="36"/>
  <c r="AJ82" i="36"/>
  <c r="AK82" i="36"/>
  <c r="AH83" i="36"/>
  <c r="AI83" i="36"/>
  <c r="AJ83" i="36"/>
  <c r="AK83" i="36" s="1"/>
  <c r="AH84" i="36"/>
  <c r="AI84" i="36"/>
  <c r="AJ84" i="36"/>
  <c r="AK84" i="36"/>
  <c r="AH85" i="36"/>
  <c r="AI85" i="36"/>
  <c r="AJ85" i="36"/>
  <c r="AK85" i="36"/>
  <c r="AH86" i="36"/>
  <c r="AI86" i="36"/>
  <c r="AJ86" i="36"/>
  <c r="AK86" i="36" s="1"/>
  <c r="AH87" i="36"/>
  <c r="AI87" i="36"/>
  <c r="AJ87" i="36"/>
  <c r="AK87" i="36"/>
  <c r="AH88" i="36"/>
  <c r="AI88" i="36"/>
  <c r="AJ88" i="36"/>
  <c r="AK88" i="36" s="1"/>
  <c r="AH89" i="36"/>
  <c r="AI89" i="36"/>
  <c r="AJ89" i="36"/>
  <c r="AK89" i="36"/>
  <c r="AH90" i="36"/>
  <c r="AI90" i="36"/>
  <c r="AJ90" i="36"/>
  <c r="AK90" i="36"/>
  <c r="AH91" i="36"/>
  <c r="AI91" i="36"/>
  <c r="AJ91" i="36"/>
  <c r="AK91" i="36"/>
  <c r="AH92" i="36"/>
  <c r="AI92" i="36"/>
  <c r="AJ92" i="36"/>
  <c r="AK92" i="36"/>
  <c r="AH93" i="36"/>
  <c r="AI93" i="36"/>
  <c r="AJ93" i="36"/>
  <c r="AK93" i="36" s="1"/>
  <c r="AH94" i="36"/>
  <c r="AI94" i="36"/>
  <c r="AJ94" i="36"/>
  <c r="AK94" i="36" s="1"/>
  <c r="AH95" i="36"/>
  <c r="AI95" i="36"/>
  <c r="AJ95" i="36"/>
  <c r="AK95" i="36"/>
  <c r="AH96" i="36"/>
  <c r="AI96" i="36"/>
  <c r="AJ96" i="36"/>
  <c r="AK96" i="36"/>
  <c r="AH97" i="36"/>
  <c r="AI97" i="36"/>
  <c r="AJ97" i="36"/>
  <c r="AK97" i="36" s="1"/>
  <c r="AH98" i="36"/>
  <c r="AI98" i="36"/>
  <c r="AJ98" i="36"/>
  <c r="AK98" i="36" s="1"/>
  <c r="AH99" i="36"/>
  <c r="AI99" i="36"/>
  <c r="AJ99" i="36"/>
  <c r="AK99" i="36"/>
  <c r="AH100" i="36"/>
  <c r="AI100" i="36"/>
  <c r="AJ100" i="36"/>
  <c r="AK100" i="36" s="1"/>
  <c r="AH101" i="36"/>
  <c r="AI101" i="36"/>
  <c r="AJ101" i="36"/>
  <c r="AK101" i="36"/>
  <c r="AH102" i="36"/>
  <c r="AI102" i="36"/>
  <c r="AJ102" i="36"/>
  <c r="AK102" i="36" s="1"/>
  <c r="AH103" i="36"/>
  <c r="AI103" i="36"/>
  <c r="AJ103" i="36"/>
  <c r="AK103" i="36" s="1"/>
  <c r="AH104" i="36"/>
  <c r="AI104" i="36"/>
  <c r="AJ104" i="36"/>
  <c r="AK104" i="36"/>
  <c r="AH105" i="36"/>
  <c r="AI105" i="36"/>
  <c r="AJ105" i="36"/>
  <c r="AK105" i="36"/>
  <c r="AH106" i="36"/>
  <c r="AI106" i="36"/>
  <c r="AJ106" i="36"/>
  <c r="AK106" i="36"/>
  <c r="AH107" i="36"/>
  <c r="AI107" i="36"/>
  <c r="AJ107" i="36"/>
  <c r="AK107" i="36"/>
  <c r="AH108" i="36"/>
  <c r="AI108" i="36"/>
  <c r="AJ108" i="36"/>
  <c r="AK108" i="36" s="1"/>
  <c r="AH109" i="36"/>
  <c r="AI109" i="36"/>
  <c r="AJ109" i="36"/>
  <c r="AK109" i="36"/>
  <c r="AH110" i="36"/>
  <c r="AI110" i="36"/>
  <c r="AJ110" i="36"/>
  <c r="AK110" i="36" s="1"/>
  <c r="AH111" i="36"/>
  <c r="AI111" i="36"/>
  <c r="AJ111" i="36"/>
  <c r="AK111" i="36" s="1"/>
  <c r="AH112" i="36"/>
  <c r="AI112" i="36"/>
  <c r="AJ112" i="36"/>
  <c r="AK112" i="36"/>
  <c r="AH113" i="36"/>
  <c r="AI113" i="36"/>
  <c r="AJ113" i="36"/>
  <c r="AK113" i="36" s="1"/>
  <c r="AH114" i="36"/>
  <c r="AI114" i="36"/>
  <c r="AJ114" i="36"/>
  <c r="AK114" i="36"/>
  <c r="AH115" i="36"/>
  <c r="AI115" i="36"/>
  <c r="AJ115" i="36"/>
  <c r="AK115" i="36" s="1"/>
  <c r="AH116" i="36"/>
  <c r="AI116" i="36"/>
  <c r="AJ116" i="36"/>
  <c r="AK116" i="36"/>
  <c r="AH117" i="36"/>
  <c r="AI117" i="36"/>
  <c r="AJ117" i="36"/>
  <c r="AK117" i="36"/>
  <c r="AH118" i="36"/>
  <c r="AI118" i="36"/>
  <c r="AJ118" i="36"/>
  <c r="AK118" i="36" s="1"/>
  <c r="AH119" i="36"/>
  <c r="AI119" i="36"/>
  <c r="AJ119" i="36"/>
  <c r="AK119" i="36"/>
  <c r="AH120" i="36"/>
  <c r="AI120" i="36"/>
  <c r="AJ120" i="36"/>
  <c r="AK120" i="36"/>
  <c r="AH121" i="36"/>
  <c r="AI121" i="36"/>
  <c r="AJ121" i="36"/>
  <c r="AK121" i="36"/>
  <c r="AH122" i="36"/>
  <c r="AI122" i="36"/>
  <c r="AJ122" i="36"/>
  <c r="AK122" i="36" s="1"/>
  <c r="AH123" i="36"/>
  <c r="AI123" i="36"/>
  <c r="AJ123" i="36"/>
  <c r="AK123" i="36" s="1"/>
  <c r="AH124" i="36"/>
  <c r="AI124" i="36"/>
  <c r="AJ124" i="36"/>
  <c r="AK124" i="36"/>
  <c r="AH125" i="36"/>
  <c r="AI125" i="36"/>
  <c r="AJ125" i="36"/>
  <c r="AK125" i="36"/>
  <c r="AH126" i="36"/>
  <c r="AI126" i="36"/>
  <c r="AJ126" i="36"/>
  <c r="AK126" i="36" s="1"/>
  <c r="AH127" i="36"/>
  <c r="AI127" i="36"/>
  <c r="AJ127" i="36"/>
  <c r="AK127" i="36" s="1"/>
  <c r="AH128" i="36"/>
  <c r="AI128" i="36"/>
  <c r="AJ128" i="36"/>
  <c r="AK128" i="36" s="1"/>
  <c r="AH129" i="36"/>
  <c r="AI129" i="36"/>
  <c r="AJ129" i="36"/>
  <c r="AK129" i="36" s="1"/>
  <c r="AH130" i="36"/>
  <c r="AI130" i="36"/>
  <c r="AJ130" i="36"/>
  <c r="AK130" i="36"/>
  <c r="AH131" i="36"/>
  <c r="AI131" i="36"/>
  <c r="AJ131" i="36"/>
  <c r="AK131" i="36"/>
  <c r="AH132" i="36"/>
  <c r="AI132" i="36"/>
  <c r="AJ132" i="36"/>
  <c r="AK132" i="36"/>
  <c r="AH133" i="36"/>
  <c r="AI133" i="36"/>
  <c r="AJ133" i="36"/>
  <c r="AK133" i="36" s="1"/>
  <c r="AH134" i="36"/>
  <c r="AI134" i="36"/>
  <c r="AJ134" i="36"/>
  <c r="AK134" i="36" s="1"/>
  <c r="AH135" i="36"/>
  <c r="AI135" i="36"/>
  <c r="AJ135" i="36"/>
  <c r="AK135" i="36"/>
  <c r="AH136" i="36"/>
  <c r="AI136" i="36"/>
  <c r="AJ136" i="36"/>
  <c r="AK136" i="36" s="1"/>
  <c r="AH137" i="36"/>
  <c r="AI137" i="36"/>
  <c r="AJ137" i="36"/>
  <c r="AK137" i="36"/>
  <c r="AH138" i="36"/>
  <c r="AI138" i="36"/>
  <c r="AJ138" i="36"/>
  <c r="AK138" i="36" s="1"/>
  <c r="AH139" i="36"/>
  <c r="AI139" i="36"/>
  <c r="AJ139" i="36"/>
  <c r="AK139" i="36" s="1"/>
  <c r="AH140" i="36"/>
  <c r="AI140" i="36"/>
  <c r="AJ140" i="36"/>
  <c r="AK140" i="36"/>
  <c r="AH141" i="36"/>
  <c r="AI141" i="36"/>
  <c r="AJ141" i="36"/>
  <c r="AK141" i="36"/>
  <c r="AH142" i="36"/>
  <c r="AI142" i="36"/>
  <c r="AJ142" i="36"/>
  <c r="AK142" i="36" s="1"/>
  <c r="AH143" i="36"/>
  <c r="AI143" i="36"/>
  <c r="AJ143" i="36"/>
  <c r="AK143" i="36" s="1"/>
  <c r="AH144" i="36"/>
  <c r="AI144" i="36"/>
  <c r="AJ144" i="36"/>
  <c r="AK144" i="36" s="1"/>
  <c r="AH145" i="36"/>
  <c r="AI145" i="36"/>
  <c r="AJ145" i="36"/>
  <c r="AK145" i="36" s="1"/>
  <c r="AH146" i="36"/>
  <c r="AI146" i="36"/>
  <c r="AJ146" i="36"/>
  <c r="AK146" i="36"/>
  <c r="AJ2" i="36"/>
  <c r="AK2" i="36" s="1"/>
  <c r="AI2" i="36"/>
  <c r="AH2" i="36"/>
  <c r="AO23" i="35"/>
  <c r="AN23" i="35"/>
  <c r="AM23" i="35"/>
  <c r="AL23" i="35"/>
  <c r="AM20" i="35"/>
  <c r="AV23" i="35" s="1"/>
  <c r="AM19" i="35"/>
  <c r="AU23" i="35" s="1"/>
  <c r="AO12" i="35"/>
  <c r="AM11" i="35"/>
  <c r="AP9" i="35"/>
  <c r="AU4" i="35" s="1"/>
  <c r="BB23" i="35" s="1"/>
  <c r="AM9" i="35"/>
  <c r="AP8" i="35"/>
  <c r="AT4" i="35" s="1"/>
  <c r="BA23" i="35" s="1"/>
  <c r="AM8" i="35"/>
  <c r="AP7" i="35"/>
  <c r="AS4" i="35" s="1"/>
  <c r="AZ23" i="35" s="1"/>
  <c r="AM7" i="35"/>
  <c r="AP4" i="35"/>
  <c r="AM4" i="35"/>
  <c r="AP23" i="35" s="1"/>
  <c r="AM3" i="35"/>
  <c r="AG3" i="35"/>
  <c r="AH3" i="35"/>
  <c r="AI3" i="35"/>
  <c r="AJ3" i="35"/>
  <c r="AG4" i="35"/>
  <c r="AH4" i="35"/>
  <c r="AI4" i="35"/>
  <c r="AJ4" i="35"/>
  <c r="AG5" i="35"/>
  <c r="AH5" i="35"/>
  <c r="AI5" i="35"/>
  <c r="AJ5" i="35"/>
  <c r="AG6" i="35"/>
  <c r="AH6" i="35"/>
  <c r="AI6" i="35"/>
  <c r="AJ6" i="35"/>
  <c r="AG7" i="35"/>
  <c r="AH7" i="35"/>
  <c r="AI7" i="35"/>
  <c r="AJ7" i="35"/>
  <c r="AG8" i="35"/>
  <c r="AH8" i="35"/>
  <c r="AI8" i="35"/>
  <c r="AJ8" i="35"/>
  <c r="AG9" i="35"/>
  <c r="AH9" i="35"/>
  <c r="AI9" i="35"/>
  <c r="AJ9" i="35"/>
  <c r="AG10" i="35"/>
  <c r="AH10" i="35"/>
  <c r="AI10" i="35"/>
  <c r="AJ10" i="35"/>
  <c r="AG11" i="35"/>
  <c r="AH11" i="35"/>
  <c r="AI11" i="35"/>
  <c r="AJ11" i="35"/>
  <c r="AG12" i="35"/>
  <c r="AH12" i="35"/>
  <c r="AI12" i="35"/>
  <c r="AJ12" i="35"/>
  <c r="AG13" i="35"/>
  <c r="AH13" i="35"/>
  <c r="AI13" i="35"/>
  <c r="AJ13" i="35"/>
  <c r="AG14" i="35"/>
  <c r="AH14" i="35"/>
  <c r="AI14" i="35"/>
  <c r="AJ14" i="35"/>
  <c r="AG15" i="35"/>
  <c r="AH15" i="35"/>
  <c r="AI15" i="35"/>
  <c r="AJ15" i="35"/>
  <c r="AG16" i="35"/>
  <c r="AH16" i="35"/>
  <c r="AI16" i="35"/>
  <c r="AJ16" i="35"/>
  <c r="AG17" i="35"/>
  <c r="AH17" i="35"/>
  <c r="AI17" i="35"/>
  <c r="AJ17" i="35"/>
  <c r="AG18" i="35"/>
  <c r="AH18" i="35"/>
  <c r="AI18" i="35"/>
  <c r="AJ18" i="35"/>
  <c r="AG19" i="35"/>
  <c r="AH19" i="35"/>
  <c r="AI19" i="35"/>
  <c r="AJ19" i="35"/>
  <c r="AG20" i="35"/>
  <c r="AH20" i="35"/>
  <c r="AI20" i="35"/>
  <c r="AJ20" i="35"/>
  <c r="AG21" i="35"/>
  <c r="AH21" i="35"/>
  <c r="AI21" i="35"/>
  <c r="AJ21" i="35"/>
  <c r="AG22" i="35"/>
  <c r="AH22" i="35"/>
  <c r="AI22" i="35"/>
  <c r="AJ22" i="35"/>
  <c r="AG23" i="35"/>
  <c r="AH23" i="35"/>
  <c r="AI23" i="35"/>
  <c r="AP5" i="35" s="1"/>
  <c r="AQ4" i="35" s="1"/>
  <c r="AX23" i="35" s="1"/>
  <c r="AJ23" i="35"/>
  <c r="AM17" i="35" s="1"/>
  <c r="AS23" i="35" s="1"/>
  <c r="AG24" i="35"/>
  <c r="AH24" i="35"/>
  <c r="AI24" i="35"/>
  <c r="AJ24" i="35"/>
  <c r="AG25" i="35"/>
  <c r="AH25" i="35"/>
  <c r="AI25" i="35"/>
  <c r="AJ25" i="35"/>
  <c r="AI2" i="35"/>
  <c r="AJ2" i="35" s="1"/>
  <c r="AH2" i="35"/>
  <c r="AG2" i="35"/>
  <c r="AN11" i="33"/>
  <c r="M28" i="16" s="1"/>
  <c r="BM28" i="16" s="1"/>
  <c r="AH3" i="33"/>
  <c r="AI3" i="33"/>
  <c r="AJ3" i="33"/>
  <c r="AK3" i="33" s="1"/>
  <c r="AH4" i="33"/>
  <c r="AI4" i="33"/>
  <c r="AJ4" i="33"/>
  <c r="AK4" i="33" s="1"/>
  <c r="AH5" i="33"/>
  <c r="AI5" i="33"/>
  <c r="AJ5" i="33"/>
  <c r="AK5" i="33"/>
  <c r="AH6" i="33"/>
  <c r="AI6" i="33"/>
  <c r="AJ6" i="33"/>
  <c r="AK6" i="33"/>
  <c r="AH7" i="33"/>
  <c r="AI7" i="33"/>
  <c r="AJ7" i="33"/>
  <c r="AK7" i="33" s="1"/>
  <c r="AH8" i="33"/>
  <c r="AI8" i="33"/>
  <c r="AJ8" i="33"/>
  <c r="AK8" i="33"/>
  <c r="AH9" i="33"/>
  <c r="AI9" i="33"/>
  <c r="AJ9" i="33"/>
  <c r="AK9" i="33" s="1"/>
  <c r="AH10" i="33"/>
  <c r="AI10" i="33"/>
  <c r="AJ10" i="33"/>
  <c r="AK10" i="33"/>
  <c r="AH11" i="33"/>
  <c r="AI11" i="33"/>
  <c r="AJ11" i="33"/>
  <c r="AK11" i="33"/>
  <c r="AH12" i="33"/>
  <c r="AI12" i="33"/>
  <c r="AJ12" i="33"/>
  <c r="AK12" i="33" s="1"/>
  <c r="AH13" i="33"/>
  <c r="AI13" i="33"/>
  <c r="AJ13" i="33"/>
  <c r="AK13" i="33"/>
  <c r="AH14" i="33"/>
  <c r="AI14" i="33"/>
  <c r="AJ14" i="33"/>
  <c r="AK14" i="33"/>
  <c r="AH15" i="33"/>
  <c r="AI15" i="33"/>
  <c r="AJ15" i="33"/>
  <c r="AK15" i="33" s="1"/>
  <c r="AH16" i="33"/>
  <c r="AI16" i="33"/>
  <c r="AJ16" i="33"/>
  <c r="AK16" i="33" s="1"/>
  <c r="AH17" i="33"/>
  <c r="AI17" i="33"/>
  <c r="AJ17" i="33"/>
  <c r="AK17" i="33" s="1"/>
  <c r="AH18" i="33"/>
  <c r="AI18" i="33"/>
  <c r="AJ18" i="33"/>
  <c r="AK18" i="33"/>
  <c r="AH19" i="33"/>
  <c r="AI19" i="33"/>
  <c r="AJ19" i="33"/>
  <c r="AK19" i="33"/>
  <c r="AH20" i="33"/>
  <c r="AI20" i="33"/>
  <c r="AJ20" i="33"/>
  <c r="AK20" i="33" s="1"/>
  <c r="AH21" i="33"/>
  <c r="AI21" i="33"/>
  <c r="AJ21" i="33"/>
  <c r="AK21" i="33"/>
  <c r="AH22" i="33"/>
  <c r="AI22" i="33"/>
  <c r="AJ22" i="33"/>
  <c r="AK22" i="33" s="1"/>
  <c r="AH23" i="33"/>
  <c r="AI23" i="33"/>
  <c r="AJ23" i="33"/>
  <c r="AK23" i="33"/>
  <c r="AH24" i="33"/>
  <c r="AI24" i="33"/>
  <c r="AJ24" i="33"/>
  <c r="AK24" i="33" s="1"/>
  <c r="AH25" i="33"/>
  <c r="AI25" i="33"/>
  <c r="AJ25" i="33"/>
  <c r="AK25" i="33"/>
  <c r="AH26" i="33"/>
  <c r="AI26" i="33"/>
  <c r="AJ26" i="33"/>
  <c r="AK26" i="33" s="1"/>
  <c r="AH27" i="33"/>
  <c r="AI27" i="33"/>
  <c r="AJ27" i="33"/>
  <c r="AK27" i="33" s="1"/>
  <c r="AH28" i="33"/>
  <c r="AI28" i="33"/>
  <c r="AJ28" i="33"/>
  <c r="AK28" i="33"/>
  <c r="AH29" i="33"/>
  <c r="AI29" i="33"/>
  <c r="AJ29" i="33"/>
  <c r="AK29" i="33"/>
  <c r="AH30" i="33"/>
  <c r="AI30" i="33"/>
  <c r="AJ30" i="33"/>
  <c r="AK30" i="33"/>
  <c r="AH31" i="33"/>
  <c r="AI31" i="33"/>
  <c r="AJ31" i="33"/>
  <c r="AK31" i="33"/>
  <c r="AH32" i="33"/>
  <c r="AI32" i="33"/>
  <c r="AJ32" i="33"/>
  <c r="AK32" i="33" s="1"/>
  <c r="AH33" i="33"/>
  <c r="AI33" i="33"/>
  <c r="AJ33" i="33"/>
  <c r="AK33" i="33"/>
  <c r="AH34" i="33"/>
  <c r="AI34" i="33"/>
  <c r="AJ34" i="33"/>
  <c r="AK34" i="33"/>
  <c r="AH35" i="33"/>
  <c r="AI35" i="33"/>
  <c r="AJ35" i="33"/>
  <c r="AK35" i="33"/>
  <c r="AH36" i="33"/>
  <c r="AI36" i="33"/>
  <c r="AJ36" i="33"/>
  <c r="AK36" i="33" s="1"/>
  <c r="AH37" i="33"/>
  <c r="AI37" i="33"/>
  <c r="AJ37" i="33"/>
  <c r="AK37" i="33" s="1"/>
  <c r="AH38" i="33"/>
  <c r="AI38" i="33"/>
  <c r="AJ38" i="33"/>
  <c r="AK38" i="33"/>
  <c r="AH39" i="33"/>
  <c r="AI39" i="33"/>
  <c r="AJ39" i="33"/>
  <c r="AK39" i="33"/>
  <c r="AH40" i="33"/>
  <c r="AI40" i="33"/>
  <c r="AJ40" i="33"/>
  <c r="AK40" i="33"/>
  <c r="AH41" i="33"/>
  <c r="AI41" i="33"/>
  <c r="AJ41" i="33"/>
  <c r="AK41" i="33" s="1"/>
  <c r="AH42" i="33"/>
  <c r="AI42" i="33"/>
  <c r="AJ42" i="33"/>
  <c r="AK42" i="33" s="1"/>
  <c r="AH43" i="33"/>
  <c r="AI43" i="33"/>
  <c r="AJ43" i="33"/>
  <c r="AK43" i="33"/>
  <c r="AH44" i="33"/>
  <c r="AI44" i="33"/>
  <c r="AJ44" i="33"/>
  <c r="AK44" i="33"/>
  <c r="AH45" i="33"/>
  <c r="AI45" i="33"/>
  <c r="AJ45" i="33"/>
  <c r="AK45" i="33" s="1"/>
  <c r="AH46" i="33"/>
  <c r="AI46" i="33"/>
  <c r="AJ46" i="33"/>
  <c r="AK46" i="33"/>
  <c r="AH47" i="33"/>
  <c r="AI47" i="33"/>
  <c r="AJ47" i="33"/>
  <c r="AK47" i="33" s="1"/>
  <c r="AH48" i="33"/>
  <c r="AI48" i="33"/>
  <c r="AJ48" i="33"/>
  <c r="AK48" i="33"/>
  <c r="AH49" i="33"/>
  <c r="AI49" i="33"/>
  <c r="AJ49" i="33"/>
  <c r="AK49" i="33"/>
  <c r="AH50" i="33"/>
  <c r="AI50" i="33"/>
  <c r="AJ50" i="33"/>
  <c r="AK50" i="33"/>
  <c r="AH51" i="33"/>
  <c r="AI51" i="33"/>
  <c r="AJ51" i="33"/>
  <c r="AK51" i="33"/>
  <c r="AH52" i="33"/>
  <c r="AI52" i="33"/>
  <c r="AJ52" i="33"/>
  <c r="AK52" i="33" s="1"/>
  <c r="AH53" i="33"/>
  <c r="AI53" i="33"/>
  <c r="AJ53" i="33"/>
  <c r="AK53" i="33" s="1"/>
  <c r="AH54" i="33"/>
  <c r="AI54" i="33"/>
  <c r="AJ54" i="33"/>
  <c r="AK54" i="33"/>
  <c r="AH55" i="33"/>
  <c r="AI55" i="33"/>
  <c r="AJ55" i="33"/>
  <c r="AK55" i="33"/>
  <c r="AH56" i="33"/>
  <c r="AI56" i="33"/>
  <c r="AJ56" i="33"/>
  <c r="AK56" i="33"/>
  <c r="AH57" i="33"/>
  <c r="AI57" i="33"/>
  <c r="AJ57" i="33"/>
  <c r="AK57" i="33" s="1"/>
  <c r="AH58" i="33"/>
  <c r="AI58" i="33"/>
  <c r="AJ58" i="33"/>
  <c r="AK58" i="33"/>
  <c r="AH59" i="33"/>
  <c r="AI59" i="33"/>
  <c r="AJ59" i="33"/>
  <c r="AK59" i="33"/>
  <c r="AH60" i="33"/>
  <c r="AI60" i="33"/>
  <c r="AJ60" i="33"/>
  <c r="AK60" i="33"/>
  <c r="AH61" i="33"/>
  <c r="AI61" i="33"/>
  <c r="AJ61" i="33"/>
  <c r="AK61" i="33"/>
  <c r="AH62" i="33"/>
  <c r="AI62" i="33"/>
  <c r="AJ62" i="33"/>
  <c r="AK62" i="33" s="1"/>
  <c r="AH63" i="33"/>
  <c r="AI63" i="33"/>
  <c r="AJ63" i="33"/>
  <c r="AK63" i="33" s="1"/>
  <c r="AH64" i="33"/>
  <c r="AI64" i="33"/>
  <c r="AJ64" i="33"/>
  <c r="AK64" i="33"/>
  <c r="AH65" i="33"/>
  <c r="AI65" i="33"/>
  <c r="AJ65" i="33"/>
  <c r="AK65" i="33"/>
  <c r="AH66" i="33"/>
  <c r="AI66" i="33"/>
  <c r="AJ66" i="33"/>
  <c r="AK66" i="33" s="1"/>
  <c r="AH67" i="33"/>
  <c r="AI67" i="33"/>
  <c r="AJ67" i="33"/>
  <c r="AK67" i="33" s="1"/>
  <c r="AH68" i="33"/>
  <c r="AI68" i="33"/>
  <c r="AJ68" i="33"/>
  <c r="AK68" i="33"/>
  <c r="AH69" i="33"/>
  <c r="AI69" i="33"/>
  <c r="AJ69" i="33"/>
  <c r="AK69" i="33" s="1"/>
  <c r="AH70" i="33"/>
  <c r="AI70" i="33"/>
  <c r="AJ70" i="33"/>
  <c r="AK70" i="33"/>
  <c r="AH71" i="33"/>
  <c r="AI71" i="33"/>
  <c r="AJ71" i="33"/>
  <c r="AK71" i="33"/>
  <c r="AH72" i="33"/>
  <c r="AI72" i="33"/>
  <c r="AJ72" i="33"/>
  <c r="AK72" i="33" s="1"/>
  <c r="AH73" i="33"/>
  <c r="AI73" i="33"/>
  <c r="AJ73" i="33"/>
  <c r="AK73" i="33"/>
  <c r="AH74" i="33"/>
  <c r="AI74" i="33"/>
  <c r="AJ74" i="33"/>
  <c r="AK74" i="33" s="1"/>
  <c r="AH75" i="33"/>
  <c r="AI75" i="33"/>
  <c r="AJ75" i="33"/>
  <c r="AK75" i="33"/>
  <c r="AH76" i="33"/>
  <c r="AI76" i="33"/>
  <c r="AJ76" i="33"/>
  <c r="AK76" i="33"/>
  <c r="AH77" i="33"/>
  <c r="AI77" i="33"/>
  <c r="AJ77" i="33"/>
  <c r="AK77" i="33" s="1"/>
  <c r="AH78" i="33"/>
  <c r="AI78" i="33"/>
  <c r="AJ78" i="33"/>
  <c r="AK78" i="33"/>
  <c r="AH79" i="33"/>
  <c r="AI79" i="33"/>
  <c r="AJ79" i="33"/>
  <c r="AK79" i="33" s="1"/>
  <c r="AH80" i="33"/>
  <c r="AI80" i="33"/>
  <c r="AJ80" i="33"/>
  <c r="AK80" i="33"/>
  <c r="AH81" i="33"/>
  <c r="AI81" i="33"/>
  <c r="AJ81" i="33"/>
  <c r="AK81" i="33"/>
  <c r="AH82" i="33"/>
  <c r="AI82" i="33"/>
  <c r="AJ82" i="33"/>
  <c r="AK82" i="33" s="1"/>
  <c r="AH83" i="33"/>
  <c r="AI83" i="33"/>
  <c r="AJ83" i="33"/>
  <c r="AK83" i="33"/>
  <c r="AH84" i="33"/>
  <c r="AI84" i="33"/>
  <c r="AJ84" i="33"/>
  <c r="AK84" i="33"/>
  <c r="AH85" i="33"/>
  <c r="AI85" i="33"/>
  <c r="AJ85" i="33"/>
  <c r="AK85" i="33" s="1"/>
  <c r="AH86" i="33"/>
  <c r="AI86" i="33"/>
  <c r="AJ86" i="33"/>
  <c r="AK86" i="33"/>
  <c r="AH87" i="33"/>
  <c r="AI87" i="33"/>
  <c r="AJ87" i="33"/>
  <c r="AK87" i="33" s="1"/>
  <c r="AH88" i="33"/>
  <c r="AI88" i="33"/>
  <c r="AJ88" i="33"/>
  <c r="AK88" i="33"/>
  <c r="AH89" i="33"/>
  <c r="AI89" i="33"/>
  <c r="AJ89" i="33"/>
  <c r="AK89" i="33"/>
  <c r="AH90" i="33"/>
  <c r="AI90" i="33"/>
  <c r="AJ90" i="33"/>
  <c r="AK90" i="33"/>
  <c r="AH91" i="33"/>
  <c r="AI91" i="33"/>
  <c r="AJ91" i="33"/>
  <c r="AK91" i="33"/>
  <c r="AH92" i="33"/>
  <c r="AI92" i="33"/>
  <c r="AJ92" i="33"/>
  <c r="AK92" i="33" s="1"/>
  <c r="AH93" i="33"/>
  <c r="AI93" i="33"/>
  <c r="AJ93" i="33"/>
  <c r="AK93" i="33"/>
  <c r="AH94" i="33"/>
  <c r="AI94" i="33"/>
  <c r="AJ94" i="33"/>
  <c r="AK94" i="33"/>
  <c r="AH95" i="33"/>
  <c r="AI95" i="33"/>
  <c r="AJ95" i="33"/>
  <c r="AK95" i="33" s="1"/>
  <c r="AH96" i="33"/>
  <c r="AI96" i="33"/>
  <c r="AJ96" i="33"/>
  <c r="AK96" i="33"/>
  <c r="AH97" i="33"/>
  <c r="AI97" i="33"/>
  <c r="AJ97" i="33"/>
  <c r="AK97" i="33" s="1"/>
  <c r="AH98" i="33"/>
  <c r="AI98" i="33"/>
  <c r="AJ98" i="33"/>
  <c r="AK98" i="33"/>
  <c r="AH99" i="33"/>
  <c r="AI99" i="33"/>
  <c r="AJ99" i="33"/>
  <c r="AK99" i="33"/>
  <c r="AH100" i="33"/>
  <c r="AI100" i="33"/>
  <c r="AJ100" i="33"/>
  <c r="AK100" i="33"/>
  <c r="AH101" i="33"/>
  <c r="AI101" i="33"/>
  <c r="AJ101" i="33"/>
  <c r="AK101" i="33" s="1"/>
  <c r="AH102" i="33"/>
  <c r="AI102" i="33"/>
  <c r="AJ102" i="33"/>
  <c r="AK102" i="33" s="1"/>
  <c r="AH103" i="33"/>
  <c r="AI103" i="33"/>
  <c r="AJ103" i="33"/>
  <c r="AK103" i="33" s="1"/>
  <c r="AH104" i="33"/>
  <c r="AI104" i="33"/>
  <c r="AJ104" i="33"/>
  <c r="AK104" i="33"/>
  <c r="AH105" i="33"/>
  <c r="AI105" i="33"/>
  <c r="AJ105" i="33"/>
  <c r="AK105" i="33"/>
  <c r="AH106" i="33"/>
  <c r="AI106" i="33"/>
  <c r="AJ106" i="33"/>
  <c r="AK106" i="33" s="1"/>
  <c r="AH107" i="33"/>
  <c r="AI107" i="33"/>
  <c r="AJ107" i="33"/>
  <c r="AK107" i="33" s="1"/>
  <c r="AH108" i="33"/>
  <c r="AI108" i="33"/>
  <c r="AJ108" i="33"/>
  <c r="AK108" i="33"/>
  <c r="AH109" i="33"/>
  <c r="AI109" i="33"/>
  <c r="AJ109" i="33"/>
  <c r="AK109" i="33"/>
  <c r="AH110" i="33"/>
  <c r="AI110" i="33"/>
  <c r="AJ110" i="33"/>
  <c r="AK110" i="33"/>
  <c r="AH111" i="33"/>
  <c r="AI111" i="33"/>
  <c r="AJ111" i="33"/>
  <c r="AK111" i="33" s="1"/>
  <c r="AH112" i="33"/>
  <c r="AI112" i="33"/>
  <c r="AJ112" i="33"/>
  <c r="AK112" i="33" s="1"/>
  <c r="AH113" i="33"/>
  <c r="AI113" i="33"/>
  <c r="AJ113" i="33"/>
  <c r="AK113" i="33"/>
  <c r="AH114" i="33"/>
  <c r="AI114" i="33"/>
  <c r="AJ114" i="33"/>
  <c r="AK114" i="33"/>
  <c r="AH115" i="33"/>
  <c r="AI115" i="33"/>
  <c r="AJ115" i="33"/>
  <c r="AK115" i="33"/>
  <c r="AH116" i="33"/>
  <c r="AI116" i="33"/>
  <c r="AJ116" i="33"/>
  <c r="AK116" i="33" s="1"/>
  <c r="AH117" i="33"/>
  <c r="AI117" i="33"/>
  <c r="AJ117" i="33"/>
  <c r="AK117" i="33" s="1"/>
  <c r="AH118" i="33"/>
  <c r="AI118" i="33"/>
  <c r="AJ118" i="33"/>
  <c r="AK118" i="33"/>
  <c r="AH119" i="33"/>
  <c r="AI119" i="33"/>
  <c r="AJ119" i="33"/>
  <c r="AK119" i="33"/>
  <c r="AH120" i="33"/>
  <c r="AI120" i="33"/>
  <c r="AJ120" i="33"/>
  <c r="AK120" i="33"/>
  <c r="AH121" i="33"/>
  <c r="AI121" i="33"/>
  <c r="AJ121" i="33"/>
  <c r="AK121" i="33"/>
  <c r="AH122" i="33"/>
  <c r="AI122" i="33"/>
  <c r="AJ122" i="33"/>
  <c r="AK122" i="33" s="1"/>
  <c r="AH123" i="33"/>
  <c r="AI123" i="33"/>
  <c r="AJ123" i="33"/>
  <c r="AK123" i="33"/>
  <c r="AH124" i="33"/>
  <c r="AI124" i="33"/>
  <c r="AJ124" i="33"/>
  <c r="AK124" i="33" s="1"/>
  <c r="AH125" i="33"/>
  <c r="AI125" i="33"/>
  <c r="AJ125" i="33"/>
  <c r="AK125" i="33"/>
  <c r="AH126" i="33"/>
  <c r="AI126" i="33"/>
  <c r="AJ126" i="33"/>
  <c r="AK126" i="33"/>
  <c r="AH127" i="33"/>
  <c r="AI127" i="33"/>
  <c r="AJ127" i="33"/>
  <c r="AK127" i="33" s="1"/>
  <c r="AH128" i="33"/>
  <c r="AI128" i="33"/>
  <c r="AJ128" i="33"/>
  <c r="AK128" i="33"/>
  <c r="AH129" i="33"/>
  <c r="AI129" i="33"/>
  <c r="AJ129" i="33"/>
  <c r="AK129" i="33"/>
  <c r="AH130" i="33"/>
  <c r="AI130" i="33"/>
  <c r="AJ130" i="33"/>
  <c r="AK130" i="33"/>
  <c r="AH131" i="33"/>
  <c r="AI131" i="33"/>
  <c r="AJ131" i="33"/>
  <c r="AK131" i="33"/>
  <c r="AH132" i="33"/>
  <c r="AI132" i="33"/>
  <c r="AJ132" i="33"/>
  <c r="AK132" i="33" s="1"/>
  <c r="AH133" i="33"/>
  <c r="AI133" i="33"/>
  <c r="AJ133" i="33"/>
  <c r="AK133" i="33" s="1"/>
  <c r="AH134" i="33"/>
  <c r="AI134" i="33"/>
  <c r="AJ134" i="33"/>
  <c r="AK134" i="33"/>
  <c r="AH135" i="33"/>
  <c r="AI135" i="33"/>
  <c r="AJ135" i="33"/>
  <c r="AK135" i="33"/>
  <c r="AH136" i="33"/>
  <c r="AI136" i="33"/>
  <c r="AJ136" i="33"/>
  <c r="AK136" i="33"/>
  <c r="AH137" i="33"/>
  <c r="AI137" i="33"/>
  <c r="AJ137" i="33"/>
  <c r="AK137" i="33" s="1"/>
  <c r="AH138" i="33"/>
  <c r="AI138" i="33"/>
  <c r="AJ138" i="33"/>
  <c r="AK138" i="33" s="1"/>
  <c r="AH139" i="33"/>
  <c r="AI139" i="33"/>
  <c r="AJ139" i="33"/>
  <c r="AK139" i="33"/>
  <c r="AH140" i="33"/>
  <c r="AI140" i="33"/>
  <c r="AJ140" i="33"/>
  <c r="AK140" i="33"/>
  <c r="AH141" i="33"/>
  <c r="AI141" i="33"/>
  <c r="AJ141" i="33"/>
  <c r="AK141" i="33"/>
  <c r="AH142" i="33"/>
  <c r="AI142" i="33"/>
  <c r="AJ142" i="33"/>
  <c r="AK142" i="33" s="1"/>
  <c r="AH143" i="33"/>
  <c r="AI143" i="33"/>
  <c r="AJ143" i="33"/>
  <c r="AK143" i="33"/>
  <c r="AH144" i="33"/>
  <c r="AI144" i="33"/>
  <c r="AJ144" i="33"/>
  <c r="AK144" i="33" s="1"/>
  <c r="AH145" i="33"/>
  <c r="AI145" i="33"/>
  <c r="AJ145" i="33"/>
  <c r="AK145" i="33" s="1"/>
  <c r="AH146" i="33"/>
  <c r="AI146" i="33"/>
  <c r="AJ146" i="33"/>
  <c r="AK146" i="33"/>
  <c r="AJ2" i="33"/>
  <c r="AK2" i="33" s="1"/>
  <c r="AI2" i="33"/>
  <c r="AH2" i="33"/>
  <c r="BK28" i="16"/>
  <c r="BK27" i="16"/>
  <c r="AN11" i="32"/>
  <c r="M27" i="16" s="1"/>
  <c r="BM27" i="16" s="1"/>
  <c r="AH3" i="32"/>
  <c r="AI3" i="32"/>
  <c r="AJ3" i="32"/>
  <c r="AK3" i="32" s="1"/>
  <c r="AH4" i="32"/>
  <c r="AI4" i="32"/>
  <c r="AJ4" i="32"/>
  <c r="AK4" i="32"/>
  <c r="AH5" i="32"/>
  <c r="AI5" i="32"/>
  <c r="AJ5" i="32"/>
  <c r="AK5" i="32" s="1"/>
  <c r="AH6" i="32"/>
  <c r="AI6" i="32"/>
  <c r="AJ6" i="32"/>
  <c r="AK6" i="32" s="1"/>
  <c r="AH7" i="32"/>
  <c r="AI7" i="32"/>
  <c r="AJ7" i="32"/>
  <c r="AK7" i="32"/>
  <c r="AH8" i="32"/>
  <c r="AI8" i="32"/>
  <c r="AJ8" i="32"/>
  <c r="AK8" i="32" s="1"/>
  <c r="AH9" i="32"/>
  <c r="AI9" i="32"/>
  <c r="AJ9" i="32"/>
  <c r="AK9" i="32"/>
  <c r="AH10" i="32"/>
  <c r="AI10" i="32"/>
  <c r="AJ10" i="32"/>
  <c r="AK10" i="32" s="1"/>
  <c r="AH11" i="32"/>
  <c r="AI11" i="32"/>
  <c r="AJ11" i="32"/>
  <c r="AK11" i="32" s="1"/>
  <c r="AH12" i="32"/>
  <c r="AI12" i="32"/>
  <c r="AJ12" i="32"/>
  <c r="AK12" i="32"/>
  <c r="AH13" i="32"/>
  <c r="AI13" i="32"/>
  <c r="AJ13" i="32"/>
  <c r="AK13" i="32" s="1"/>
  <c r="AH14" i="32"/>
  <c r="AI14" i="32"/>
  <c r="AJ14" i="32"/>
  <c r="AK14" i="32" s="1"/>
  <c r="AH15" i="32"/>
  <c r="AI15" i="32"/>
  <c r="AJ15" i="32"/>
  <c r="AK15" i="32"/>
  <c r="AH16" i="32"/>
  <c r="AI16" i="32"/>
  <c r="AJ16" i="32"/>
  <c r="AK16" i="32" s="1"/>
  <c r="AH17" i="32"/>
  <c r="AI17" i="32"/>
  <c r="AJ17" i="32"/>
  <c r="AK17" i="32"/>
  <c r="AH18" i="32"/>
  <c r="AI18" i="32"/>
  <c r="AJ18" i="32"/>
  <c r="AK18" i="32" s="1"/>
  <c r="AH19" i="32"/>
  <c r="AI19" i="32"/>
  <c r="AJ19" i="32"/>
  <c r="AK19" i="32" s="1"/>
  <c r="AH20" i="32"/>
  <c r="AI20" i="32"/>
  <c r="AJ20" i="32"/>
  <c r="AK20" i="32" s="1"/>
  <c r="AH21" i="32"/>
  <c r="AI21" i="32"/>
  <c r="AJ21" i="32"/>
  <c r="AK21" i="32" s="1"/>
  <c r="AH22" i="32"/>
  <c r="AI22" i="32"/>
  <c r="AJ22" i="32"/>
  <c r="AK22" i="32"/>
  <c r="AH23" i="32"/>
  <c r="AI23" i="32"/>
  <c r="AJ23" i="32"/>
  <c r="AK23" i="32" s="1"/>
  <c r="AH24" i="32"/>
  <c r="AI24" i="32"/>
  <c r="AJ24" i="32"/>
  <c r="AK24" i="32" s="1"/>
  <c r="AH25" i="32"/>
  <c r="AI25" i="32"/>
  <c r="AJ25" i="32"/>
  <c r="AK25" i="32"/>
  <c r="AH26" i="32"/>
  <c r="AI26" i="32"/>
  <c r="AJ26" i="32"/>
  <c r="AK26" i="32" s="1"/>
  <c r="AH27" i="32"/>
  <c r="AI27" i="32"/>
  <c r="AJ27" i="32"/>
  <c r="AK27" i="32"/>
  <c r="AH28" i="32"/>
  <c r="AI28" i="32"/>
  <c r="AJ28" i="32"/>
  <c r="AK28" i="32" s="1"/>
  <c r="AH29" i="32"/>
  <c r="AI29" i="32"/>
  <c r="AJ29" i="32"/>
  <c r="AK29" i="32"/>
  <c r="AH30" i="32"/>
  <c r="AI30" i="32"/>
  <c r="AJ30" i="32"/>
  <c r="AK30" i="32" s="1"/>
  <c r="AH31" i="32"/>
  <c r="AI31" i="32"/>
  <c r="AJ31" i="32"/>
  <c r="AK31" i="32" s="1"/>
  <c r="AH32" i="32"/>
  <c r="AI32" i="32"/>
  <c r="AJ32" i="32"/>
  <c r="AK32" i="32" s="1"/>
  <c r="AH33" i="32"/>
  <c r="AI33" i="32"/>
  <c r="AJ33" i="32"/>
  <c r="AK33" i="32" s="1"/>
  <c r="AH34" i="32"/>
  <c r="AI34" i="32"/>
  <c r="AJ34" i="32"/>
  <c r="AK34" i="32"/>
  <c r="AH35" i="32"/>
  <c r="AI35" i="32"/>
  <c r="AJ35" i="32"/>
  <c r="AK35" i="32"/>
  <c r="AH36" i="32"/>
  <c r="AI36" i="32"/>
  <c r="AJ36" i="32"/>
  <c r="AK36" i="32"/>
  <c r="AH37" i="32"/>
  <c r="AI37" i="32"/>
  <c r="AJ37" i="32"/>
  <c r="AK37" i="32"/>
  <c r="AH38" i="32"/>
  <c r="AI38" i="32"/>
  <c r="AJ38" i="32"/>
  <c r="AK38" i="32" s="1"/>
  <c r="AH39" i="32"/>
  <c r="AI39" i="32"/>
  <c r="AJ39" i="32"/>
  <c r="AK39" i="32"/>
  <c r="AH40" i="32"/>
  <c r="AI40" i="32"/>
  <c r="AJ40" i="32"/>
  <c r="AK40" i="32" s="1"/>
  <c r="AH41" i="32"/>
  <c r="AI41" i="32"/>
  <c r="AJ41" i="32"/>
  <c r="AK41" i="32" s="1"/>
  <c r="AH42" i="32"/>
  <c r="AI42" i="32"/>
  <c r="AJ42" i="32"/>
  <c r="AK42" i="32"/>
  <c r="AH43" i="32"/>
  <c r="AI43" i="32"/>
  <c r="AJ43" i="32"/>
  <c r="AK43" i="32" s="1"/>
  <c r="AH44" i="32"/>
  <c r="AI44" i="32"/>
  <c r="AJ44" i="32"/>
  <c r="AK44" i="32"/>
  <c r="AH45" i="32"/>
  <c r="AI45" i="32"/>
  <c r="AJ45" i="32"/>
  <c r="AK45" i="32"/>
  <c r="AH46" i="32"/>
  <c r="AI46" i="32"/>
  <c r="AJ46" i="32"/>
  <c r="AK46" i="32"/>
  <c r="AH47" i="32"/>
  <c r="AI47" i="32"/>
  <c r="AJ47" i="32"/>
  <c r="AK47" i="32" s="1"/>
  <c r="AH48" i="32"/>
  <c r="AI48" i="32"/>
  <c r="AJ48" i="32"/>
  <c r="AK48" i="32" s="1"/>
  <c r="AH49" i="32"/>
  <c r="AI49" i="32"/>
  <c r="AJ49" i="32"/>
  <c r="AK49" i="32"/>
  <c r="AH50" i="32"/>
  <c r="AI50" i="32"/>
  <c r="AJ50" i="32"/>
  <c r="AK50" i="32"/>
  <c r="AH51" i="32"/>
  <c r="AI51" i="32"/>
  <c r="AJ51" i="32"/>
  <c r="AK51" i="32" s="1"/>
  <c r="AH52" i="32"/>
  <c r="AI52" i="32"/>
  <c r="AJ52" i="32"/>
  <c r="AK52" i="32" s="1"/>
  <c r="AH53" i="32"/>
  <c r="AI53" i="32"/>
  <c r="AJ53" i="32"/>
  <c r="AK53" i="32" s="1"/>
  <c r="AH54" i="32"/>
  <c r="AI54" i="32"/>
  <c r="AJ54" i="32"/>
  <c r="AK54" i="32"/>
  <c r="AH55" i="32"/>
  <c r="AI55" i="32"/>
  <c r="AJ55" i="32"/>
  <c r="AK55" i="32"/>
  <c r="AH56" i="32"/>
  <c r="AI56" i="32"/>
  <c r="AJ56" i="32"/>
  <c r="AK56" i="32" s="1"/>
  <c r="AH57" i="32"/>
  <c r="AI57" i="32"/>
  <c r="AJ57" i="32"/>
  <c r="AK57" i="32"/>
  <c r="AH58" i="32"/>
  <c r="AI58" i="32"/>
  <c r="AJ58" i="32"/>
  <c r="AK58" i="32" s="1"/>
  <c r="AH59" i="32"/>
  <c r="AI59" i="32"/>
  <c r="AJ59" i="32"/>
  <c r="AK59" i="32" s="1"/>
  <c r="AH60" i="32"/>
  <c r="AI60" i="32"/>
  <c r="AJ60" i="32"/>
  <c r="AK60" i="32"/>
  <c r="AH61" i="32"/>
  <c r="AI61" i="32"/>
  <c r="AJ61" i="32"/>
  <c r="AK61" i="32"/>
  <c r="AH62" i="32"/>
  <c r="AI62" i="32"/>
  <c r="AJ62" i="32"/>
  <c r="AK62" i="32"/>
  <c r="AH63" i="32"/>
  <c r="AI63" i="32"/>
  <c r="AJ63" i="32"/>
  <c r="AK63" i="32" s="1"/>
  <c r="AH64" i="32"/>
  <c r="AI64" i="32"/>
  <c r="AJ64" i="32"/>
  <c r="AK64" i="32" s="1"/>
  <c r="AH65" i="32"/>
  <c r="AI65" i="32"/>
  <c r="AJ65" i="32"/>
  <c r="AK65" i="32"/>
  <c r="AH66" i="32"/>
  <c r="AI66" i="32"/>
  <c r="AJ66" i="32"/>
  <c r="AK66" i="32"/>
  <c r="AH67" i="32"/>
  <c r="AI67" i="32"/>
  <c r="AJ67" i="32"/>
  <c r="AK67" i="32" s="1"/>
  <c r="AH68" i="32"/>
  <c r="AI68" i="32"/>
  <c r="AJ68" i="32"/>
  <c r="AK68" i="32" s="1"/>
  <c r="AH69" i="32"/>
  <c r="AI69" i="32"/>
  <c r="AJ69" i="32"/>
  <c r="AK69" i="32" s="1"/>
  <c r="AH70" i="32"/>
  <c r="AI70" i="32"/>
  <c r="AJ70" i="32"/>
  <c r="AK70" i="32" s="1"/>
  <c r="AH71" i="32"/>
  <c r="AI71" i="32"/>
  <c r="AJ71" i="32"/>
  <c r="AK71" i="32"/>
  <c r="AH72" i="32"/>
  <c r="AI72" i="32"/>
  <c r="AJ72" i="32"/>
  <c r="AK72" i="32"/>
  <c r="AH73" i="32"/>
  <c r="AI73" i="32"/>
  <c r="AJ73" i="32"/>
  <c r="AK73" i="32" s="1"/>
  <c r="AH74" i="32"/>
  <c r="AI74" i="32"/>
  <c r="AJ74" i="32"/>
  <c r="AK74" i="32"/>
  <c r="AH75" i="32"/>
  <c r="AI75" i="32"/>
  <c r="AJ75" i="32"/>
  <c r="AK75" i="32" s="1"/>
  <c r="AH76" i="32"/>
  <c r="AI76" i="32"/>
  <c r="AJ76" i="32"/>
  <c r="AK76" i="32"/>
  <c r="AH77" i="32"/>
  <c r="AI77" i="32"/>
  <c r="AJ77" i="32"/>
  <c r="AK77" i="32"/>
  <c r="AH78" i="32"/>
  <c r="AI78" i="32"/>
  <c r="AJ78" i="32"/>
  <c r="AK78" i="32" s="1"/>
  <c r="AH79" i="32"/>
  <c r="AI79" i="32"/>
  <c r="AJ79" i="32"/>
  <c r="AK79" i="32"/>
  <c r="AH80" i="32"/>
  <c r="AI80" i="32"/>
  <c r="AJ80" i="32"/>
  <c r="AK80" i="32" s="1"/>
  <c r="AH81" i="32"/>
  <c r="AI81" i="32"/>
  <c r="AJ81" i="32"/>
  <c r="AK81" i="32" s="1"/>
  <c r="AH82" i="32"/>
  <c r="AI82" i="32"/>
  <c r="AJ82" i="32"/>
  <c r="AK82" i="32"/>
  <c r="AH83" i="32"/>
  <c r="AI83" i="32"/>
  <c r="AJ83" i="32"/>
  <c r="AK83" i="32" s="1"/>
  <c r="AH84" i="32"/>
  <c r="AI84" i="32"/>
  <c r="AJ84" i="32"/>
  <c r="AK84" i="32" s="1"/>
  <c r="AH85" i="32"/>
  <c r="AI85" i="32"/>
  <c r="AJ85" i="32"/>
  <c r="AK85" i="32" s="1"/>
  <c r="AH86" i="32"/>
  <c r="AI86" i="32"/>
  <c r="AJ86" i="32"/>
  <c r="AK86" i="32" s="1"/>
  <c r="AH87" i="32"/>
  <c r="AI87" i="32"/>
  <c r="AJ87" i="32"/>
  <c r="AK87" i="32" s="1"/>
  <c r="AH88" i="32"/>
  <c r="AI88" i="32"/>
  <c r="AJ88" i="32"/>
  <c r="AK88" i="32" s="1"/>
  <c r="AH89" i="32"/>
  <c r="AI89" i="32"/>
  <c r="AJ89" i="32"/>
  <c r="AK89" i="32" s="1"/>
  <c r="AH90" i="32"/>
  <c r="AI90" i="32"/>
  <c r="AJ90" i="32"/>
  <c r="AK90" i="32" s="1"/>
  <c r="AH91" i="32"/>
  <c r="AI91" i="32"/>
  <c r="AJ91" i="32"/>
  <c r="AK91" i="32"/>
  <c r="AH92" i="32"/>
  <c r="AI92" i="32"/>
  <c r="AJ92" i="32"/>
  <c r="AK92" i="32" s="1"/>
  <c r="AH93" i="32"/>
  <c r="AI93" i="32"/>
  <c r="AJ93" i="32"/>
  <c r="AK93" i="32" s="1"/>
  <c r="AH94" i="32"/>
  <c r="AI94" i="32"/>
  <c r="AJ94" i="32"/>
  <c r="AK94" i="32"/>
  <c r="AH95" i="32"/>
  <c r="AI95" i="32"/>
  <c r="AJ95" i="32"/>
  <c r="AK95" i="32"/>
  <c r="AH96" i="32"/>
  <c r="AI96" i="32"/>
  <c r="AJ96" i="32"/>
  <c r="AK96" i="32"/>
  <c r="AH97" i="32"/>
  <c r="AI97" i="32"/>
  <c r="AJ97" i="32"/>
  <c r="AK97" i="32"/>
  <c r="AH98" i="32"/>
  <c r="AI98" i="32"/>
  <c r="AJ98" i="32"/>
  <c r="AK98" i="32" s="1"/>
  <c r="AJ2" i="32"/>
  <c r="AI2" i="32"/>
  <c r="AH2" i="32"/>
  <c r="AN11" i="31"/>
  <c r="AH3" i="31"/>
  <c r="AI3" i="31"/>
  <c r="AJ3" i="31"/>
  <c r="AK3" i="31" s="1"/>
  <c r="AH4" i="31"/>
  <c r="AI4" i="31"/>
  <c r="AJ4" i="31"/>
  <c r="AK4" i="31"/>
  <c r="AH5" i="31"/>
  <c r="AI5" i="31"/>
  <c r="AJ5" i="31"/>
  <c r="AK5" i="31" s="1"/>
  <c r="AH6" i="31"/>
  <c r="AI6" i="31"/>
  <c r="AJ6" i="31"/>
  <c r="AK6" i="31"/>
  <c r="AH7" i="31"/>
  <c r="AI7" i="31"/>
  <c r="AJ7" i="31"/>
  <c r="AK7" i="31"/>
  <c r="AH8" i="31"/>
  <c r="AI8" i="31"/>
  <c r="AJ8" i="31"/>
  <c r="AK8" i="31" s="1"/>
  <c r="AH9" i="31"/>
  <c r="AI9" i="31"/>
  <c r="AJ9" i="31"/>
  <c r="AK9" i="31"/>
  <c r="AH10" i="31"/>
  <c r="AI10" i="31"/>
  <c r="AJ10" i="31"/>
  <c r="AK10" i="31" s="1"/>
  <c r="AH11" i="31"/>
  <c r="AI11" i="31"/>
  <c r="AJ11" i="31"/>
  <c r="AK11" i="31"/>
  <c r="AH12" i="31"/>
  <c r="AI12" i="31"/>
  <c r="AJ12" i="31"/>
  <c r="AK12" i="31"/>
  <c r="AH13" i="31"/>
  <c r="AI13" i="31"/>
  <c r="AJ13" i="31"/>
  <c r="AK13" i="31" s="1"/>
  <c r="AH14" i="31"/>
  <c r="AI14" i="31"/>
  <c r="AJ14" i="31"/>
  <c r="AK14" i="31" s="1"/>
  <c r="AH15" i="31"/>
  <c r="AI15" i="31"/>
  <c r="AJ15" i="31"/>
  <c r="AK15" i="31"/>
  <c r="AH16" i="31"/>
  <c r="AI16" i="31"/>
  <c r="AJ16" i="31"/>
  <c r="AK16" i="31" s="1"/>
  <c r="AH17" i="31"/>
  <c r="AI17" i="31"/>
  <c r="AJ17" i="31"/>
  <c r="AK17" i="31"/>
  <c r="AH18" i="31"/>
  <c r="AI18" i="31"/>
  <c r="AJ18" i="31"/>
  <c r="AK18" i="31" s="1"/>
  <c r="AH19" i="31"/>
  <c r="AI19" i="31"/>
  <c r="AJ19" i="31"/>
  <c r="AK19" i="31"/>
  <c r="AH20" i="31"/>
  <c r="AI20" i="31"/>
  <c r="AJ20" i="31"/>
  <c r="AK20" i="31"/>
  <c r="AH21" i="31"/>
  <c r="AI21" i="31"/>
  <c r="AJ21" i="31"/>
  <c r="AK21" i="31" s="1"/>
  <c r="AH22" i="31"/>
  <c r="AI22" i="31"/>
  <c r="AJ22" i="31"/>
  <c r="AK22" i="31"/>
  <c r="AH23" i="31"/>
  <c r="AI23" i="31"/>
  <c r="AJ23" i="31"/>
  <c r="AK23" i="31" s="1"/>
  <c r="AH24" i="31"/>
  <c r="AI24" i="31"/>
  <c r="AJ24" i="31"/>
  <c r="AK24" i="31" s="1"/>
  <c r="AH25" i="31"/>
  <c r="AI25" i="31"/>
  <c r="AJ25" i="31"/>
  <c r="AK25" i="31" s="1"/>
  <c r="AH26" i="31"/>
  <c r="AI26" i="31"/>
  <c r="AJ26" i="31"/>
  <c r="AK26" i="31"/>
  <c r="AH27" i="31"/>
  <c r="AI27" i="31"/>
  <c r="AJ27" i="31"/>
  <c r="AK27" i="31" s="1"/>
  <c r="AH28" i="31"/>
  <c r="AI28" i="31"/>
  <c r="AJ28" i="31"/>
  <c r="AK28" i="31" s="1"/>
  <c r="AH29" i="31"/>
  <c r="AI29" i="31"/>
  <c r="AJ29" i="31"/>
  <c r="AK29" i="31"/>
  <c r="AH30" i="31"/>
  <c r="AI30" i="31"/>
  <c r="AJ30" i="31"/>
  <c r="AK30" i="31" s="1"/>
  <c r="AH31" i="31"/>
  <c r="AI31" i="31"/>
  <c r="AJ31" i="31"/>
  <c r="AK31" i="31" s="1"/>
  <c r="AH32" i="31"/>
  <c r="AI32" i="31"/>
  <c r="AJ32" i="31"/>
  <c r="AK32" i="31" s="1"/>
  <c r="AH33" i="31"/>
  <c r="AI33" i="31"/>
  <c r="AJ33" i="31"/>
  <c r="AK33" i="31" s="1"/>
  <c r="AH34" i="31"/>
  <c r="AI34" i="31"/>
  <c r="AJ34" i="31"/>
  <c r="AK34" i="31"/>
  <c r="AH35" i="31"/>
  <c r="AI35" i="31"/>
  <c r="AJ35" i="31"/>
  <c r="AK35" i="31"/>
  <c r="AH36" i="31"/>
  <c r="AI36" i="31"/>
  <c r="AJ36" i="31"/>
  <c r="AK36" i="31" s="1"/>
  <c r="AH37" i="31"/>
  <c r="AI37" i="31"/>
  <c r="AJ37" i="31"/>
  <c r="AK37" i="31" s="1"/>
  <c r="AH38" i="31"/>
  <c r="AI38" i="31"/>
  <c r="AJ38" i="31"/>
  <c r="AK38" i="31" s="1"/>
  <c r="AH39" i="31"/>
  <c r="AI39" i="31"/>
  <c r="AJ39" i="31"/>
  <c r="AK39" i="31" s="1"/>
  <c r="AH40" i="31"/>
  <c r="AI40" i="31"/>
  <c r="AJ40" i="31"/>
  <c r="AK40" i="31"/>
  <c r="AH41" i="31"/>
  <c r="AI41" i="31"/>
  <c r="AJ41" i="31"/>
  <c r="AK41" i="31" s="1"/>
  <c r="AH42" i="31"/>
  <c r="AI42" i="31"/>
  <c r="AJ42" i="31"/>
  <c r="AK42" i="31" s="1"/>
  <c r="AH43" i="31"/>
  <c r="AI43" i="31"/>
  <c r="AJ43" i="31"/>
  <c r="AK43" i="31" s="1"/>
  <c r="AH44" i="31"/>
  <c r="AI44" i="31"/>
  <c r="AJ44" i="31"/>
  <c r="AK44" i="31"/>
  <c r="AH45" i="31"/>
  <c r="AI45" i="31"/>
  <c r="AJ45" i="31"/>
  <c r="AK45" i="31" s="1"/>
  <c r="AH46" i="31"/>
  <c r="AI46" i="31"/>
  <c r="AJ46" i="31"/>
  <c r="AK46" i="31"/>
  <c r="AH47" i="31"/>
  <c r="AI47" i="31"/>
  <c r="AJ47" i="31"/>
  <c r="AK47" i="31"/>
  <c r="AH48" i="31"/>
  <c r="AI48" i="31"/>
  <c r="AJ48" i="31"/>
  <c r="AK48" i="31" s="1"/>
  <c r="AH49" i="31"/>
  <c r="AI49" i="31"/>
  <c r="AJ49" i="31"/>
  <c r="AK49" i="31" s="1"/>
  <c r="AH50" i="31"/>
  <c r="AI50" i="31"/>
  <c r="AJ50" i="31"/>
  <c r="AK50" i="31"/>
  <c r="AH51" i="31"/>
  <c r="AI51" i="31"/>
  <c r="AJ51" i="31"/>
  <c r="AK51" i="31"/>
  <c r="AH52" i="31"/>
  <c r="AI52" i="31"/>
  <c r="AJ52" i="31"/>
  <c r="AK52" i="31"/>
  <c r="AH53" i="31"/>
  <c r="AI53" i="31"/>
  <c r="AJ53" i="31"/>
  <c r="AK53" i="31" s="1"/>
  <c r="AH54" i="31"/>
  <c r="AI54" i="31"/>
  <c r="AJ54" i="31"/>
  <c r="AK54" i="31"/>
  <c r="AH55" i="31"/>
  <c r="AI55" i="31"/>
  <c r="AJ55" i="31"/>
  <c r="AK55" i="31"/>
  <c r="AH56" i="31"/>
  <c r="AI56" i="31"/>
  <c r="AJ56" i="31"/>
  <c r="AK56" i="31"/>
  <c r="AH57" i="31"/>
  <c r="AI57" i="31"/>
  <c r="AJ57" i="31"/>
  <c r="AK57" i="31" s="1"/>
  <c r="AH58" i="31"/>
  <c r="AI58" i="31"/>
  <c r="AJ58" i="31"/>
  <c r="AK58" i="31" s="1"/>
  <c r="AH59" i="31"/>
  <c r="AI59" i="31"/>
  <c r="AJ59" i="31"/>
  <c r="AK59" i="31" s="1"/>
  <c r="AH60" i="31"/>
  <c r="AI60" i="31"/>
  <c r="AJ60" i="31"/>
  <c r="AK60" i="31"/>
  <c r="AH61" i="31"/>
  <c r="AI61" i="31"/>
  <c r="AJ61" i="31"/>
  <c r="AK61" i="31" s="1"/>
  <c r="AH62" i="31"/>
  <c r="AI62" i="31"/>
  <c r="AJ62" i="31"/>
  <c r="AK62" i="31"/>
  <c r="AH63" i="31"/>
  <c r="AI63" i="31"/>
  <c r="AJ63" i="31"/>
  <c r="AK63" i="31" s="1"/>
  <c r="AH64" i="31"/>
  <c r="AI64" i="31"/>
  <c r="AJ64" i="31"/>
  <c r="AK64" i="31" s="1"/>
  <c r="AH65" i="31"/>
  <c r="AI65" i="31"/>
  <c r="AJ65" i="31"/>
  <c r="AK65" i="31" s="1"/>
  <c r="AH66" i="31"/>
  <c r="AI66" i="31"/>
  <c r="AJ66" i="31"/>
  <c r="AK66" i="31" s="1"/>
  <c r="AH67" i="31"/>
  <c r="AI67" i="31"/>
  <c r="AJ67" i="31"/>
  <c r="AK67" i="31" s="1"/>
  <c r="AH68" i="31"/>
  <c r="AI68" i="31"/>
  <c r="AJ68" i="31"/>
  <c r="AK68" i="31" s="1"/>
  <c r="AH69" i="31"/>
  <c r="AI69" i="31"/>
  <c r="AJ69" i="31"/>
  <c r="AK69" i="31"/>
  <c r="AH70" i="31"/>
  <c r="AI70" i="31"/>
  <c r="AJ70" i="31"/>
  <c r="AK70" i="31" s="1"/>
  <c r="AH71" i="31"/>
  <c r="AI71" i="31"/>
  <c r="AJ71" i="31"/>
  <c r="AK71" i="31"/>
  <c r="AH72" i="31"/>
  <c r="AI72" i="31"/>
  <c r="AJ72" i="31"/>
  <c r="AK72" i="31"/>
  <c r="AH73" i="31"/>
  <c r="AI73" i="31"/>
  <c r="AJ73" i="31"/>
  <c r="AK73" i="31" s="1"/>
  <c r="AH74" i="31"/>
  <c r="AI74" i="31"/>
  <c r="AJ74" i="31"/>
  <c r="AK74" i="31" s="1"/>
  <c r="AH75" i="31"/>
  <c r="AI75" i="31"/>
  <c r="AJ75" i="31"/>
  <c r="AK75" i="31"/>
  <c r="AH76" i="31"/>
  <c r="AI76" i="31"/>
  <c r="AJ76" i="31"/>
  <c r="AK76" i="31" s="1"/>
  <c r="AH77" i="31"/>
  <c r="AI77" i="31"/>
  <c r="AJ77" i="31"/>
  <c r="AK77" i="31"/>
  <c r="AH78" i="31"/>
  <c r="AI78" i="31"/>
  <c r="AJ78" i="31"/>
  <c r="AK78" i="31" s="1"/>
  <c r="AH79" i="31"/>
  <c r="AI79" i="31"/>
  <c r="AJ79" i="31"/>
  <c r="AK79" i="31" s="1"/>
  <c r="AH80" i="31"/>
  <c r="AI80" i="31"/>
  <c r="AJ80" i="31"/>
  <c r="AK80" i="31"/>
  <c r="AH81" i="31"/>
  <c r="AI81" i="31"/>
  <c r="AJ81" i="31"/>
  <c r="AK81" i="31" s="1"/>
  <c r="AH82" i="31"/>
  <c r="AI82" i="31"/>
  <c r="AJ82" i="31"/>
  <c r="AK82" i="31"/>
  <c r="AH83" i="31"/>
  <c r="AI83" i="31"/>
  <c r="AJ83" i="31"/>
  <c r="AK83" i="31" s="1"/>
  <c r="AH84" i="31"/>
  <c r="AI84" i="31"/>
  <c r="AJ84" i="31"/>
  <c r="AK84" i="31"/>
  <c r="AH85" i="31"/>
  <c r="AI85" i="31"/>
  <c r="AJ85" i="31"/>
  <c r="AK85" i="31"/>
  <c r="AH86" i="31"/>
  <c r="AI86" i="31"/>
  <c r="AJ86" i="31"/>
  <c r="AK86" i="31"/>
  <c r="AH87" i="31"/>
  <c r="AI87" i="31"/>
  <c r="AJ87" i="31"/>
  <c r="AK87" i="31" s="1"/>
  <c r="AH88" i="31"/>
  <c r="AI88" i="31"/>
  <c r="AJ88" i="31"/>
  <c r="AK88" i="31" s="1"/>
  <c r="AH89" i="31"/>
  <c r="AI89" i="31"/>
  <c r="AJ89" i="31"/>
  <c r="AK89" i="31"/>
  <c r="AH90" i="31"/>
  <c r="AI90" i="31"/>
  <c r="AJ90" i="31"/>
  <c r="AK90" i="31"/>
  <c r="AH91" i="31"/>
  <c r="AI91" i="31"/>
  <c r="AJ91" i="31"/>
  <c r="AK91" i="31"/>
  <c r="AH92" i="31"/>
  <c r="AI92" i="31"/>
  <c r="AJ92" i="31"/>
  <c r="AK92" i="31" s="1"/>
  <c r="AH93" i="31"/>
  <c r="AI93" i="31"/>
  <c r="AJ93" i="31"/>
  <c r="AK93" i="31" s="1"/>
  <c r="AH94" i="31"/>
  <c r="AI94" i="31"/>
  <c r="AJ94" i="31"/>
  <c r="AK94" i="31" s="1"/>
  <c r="AH95" i="31"/>
  <c r="AI95" i="31"/>
  <c r="AJ95" i="31"/>
  <c r="AK95" i="31" s="1"/>
  <c r="AH96" i="31"/>
  <c r="AI96" i="31"/>
  <c r="AJ96" i="31"/>
  <c r="AK96" i="31"/>
  <c r="AH97" i="31"/>
  <c r="AI97" i="31"/>
  <c r="AJ97" i="31"/>
  <c r="AK97" i="31"/>
  <c r="AH98" i="31"/>
  <c r="AI98" i="31"/>
  <c r="AJ98" i="31"/>
  <c r="AK98" i="31" s="1"/>
  <c r="AH99" i="31"/>
  <c r="AI99" i="31"/>
  <c r="AJ99" i="31"/>
  <c r="AK99" i="31"/>
  <c r="AH100" i="31"/>
  <c r="AI100" i="31"/>
  <c r="AJ100" i="31"/>
  <c r="AK100" i="31"/>
  <c r="AH101" i="31"/>
  <c r="AI101" i="31"/>
  <c r="AJ101" i="31"/>
  <c r="AK101" i="31"/>
  <c r="AH102" i="31"/>
  <c r="AI102" i="31"/>
  <c r="AJ102" i="31"/>
  <c r="AK102" i="31"/>
  <c r="AH103" i="31"/>
  <c r="AI103" i="31"/>
  <c r="AJ103" i="31"/>
  <c r="AK103" i="31" s="1"/>
  <c r="AH104" i="31"/>
  <c r="AI104" i="31"/>
  <c r="AJ104" i="31"/>
  <c r="AK104" i="31"/>
  <c r="AH105" i="31"/>
  <c r="AI105" i="31"/>
  <c r="AJ105" i="31"/>
  <c r="AK105" i="31"/>
  <c r="AH106" i="31"/>
  <c r="AI106" i="31"/>
  <c r="AJ106" i="31"/>
  <c r="AK106" i="31"/>
  <c r="AH107" i="31"/>
  <c r="AI107" i="31"/>
  <c r="AJ107" i="31"/>
  <c r="AK107" i="31"/>
  <c r="AH108" i="31"/>
  <c r="AI108" i="31"/>
  <c r="AJ108" i="31"/>
  <c r="AK108" i="31" s="1"/>
  <c r="AH109" i="31"/>
  <c r="AI109" i="31"/>
  <c r="AJ109" i="31"/>
  <c r="AK109" i="31"/>
  <c r="AH110" i="31"/>
  <c r="AI110" i="31"/>
  <c r="AJ110" i="31"/>
  <c r="AK110" i="31" s="1"/>
  <c r="AH111" i="31"/>
  <c r="AI111" i="31"/>
  <c r="AJ111" i="31"/>
  <c r="AK111" i="31" s="1"/>
  <c r="AH112" i="31"/>
  <c r="AI112" i="31"/>
  <c r="AJ112" i="31"/>
  <c r="AK112" i="31"/>
  <c r="AH113" i="31"/>
  <c r="AI113" i="31"/>
  <c r="AJ113" i="31"/>
  <c r="AK113" i="31" s="1"/>
  <c r="AH114" i="31"/>
  <c r="AI114" i="31"/>
  <c r="AJ114" i="31"/>
  <c r="AK114" i="31" s="1"/>
  <c r="AH115" i="31"/>
  <c r="AI115" i="31"/>
  <c r="AJ115" i="31"/>
  <c r="AK115" i="31"/>
  <c r="AH116" i="31"/>
  <c r="AI116" i="31"/>
  <c r="AJ116" i="31"/>
  <c r="AK116" i="31" s="1"/>
  <c r="AH117" i="31"/>
  <c r="AI117" i="31"/>
  <c r="AJ117" i="31"/>
  <c r="AK117" i="31" s="1"/>
  <c r="AH118" i="31"/>
  <c r="AI118" i="31"/>
  <c r="AJ118" i="31"/>
  <c r="AK118" i="31" s="1"/>
  <c r="AH119" i="31"/>
  <c r="AI119" i="31"/>
  <c r="AJ119" i="31"/>
  <c r="AK119" i="31" s="1"/>
  <c r="AH120" i="31"/>
  <c r="AI120" i="31"/>
  <c r="AJ120" i="31"/>
  <c r="AK120" i="31" s="1"/>
  <c r="AH121" i="31"/>
  <c r="AI121" i="31"/>
  <c r="AJ121" i="31"/>
  <c r="AK121" i="31"/>
  <c r="AH122" i="31"/>
  <c r="AI122" i="31"/>
  <c r="AJ122" i="31"/>
  <c r="AK122" i="31"/>
  <c r="AH123" i="31"/>
  <c r="AI123" i="31"/>
  <c r="AJ123" i="31"/>
  <c r="AK123" i="31" s="1"/>
  <c r="AH124" i="31"/>
  <c r="AI124" i="31"/>
  <c r="AJ124" i="31"/>
  <c r="AK124" i="31" s="1"/>
  <c r="AH125" i="31"/>
  <c r="AI125" i="31"/>
  <c r="AJ125" i="31"/>
  <c r="AK125" i="31" s="1"/>
  <c r="AH126" i="31"/>
  <c r="AI126" i="31"/>
  <c r="AJ126" i="31"/>
  <c r="AK126" i="31" s="1"/>
  <c r="AH127" i="31"/>
  <c r="AI127" i="31"/>
  <c r="AJ127" i="31"/>
  <c r="AK127" i="31"/>
  <c r="AH128" i="31"/>
  <c r="AI128" i="31"/>
  <c r="AJ128" i="31"/>
  <c r="AK128" i="31" s="1"/>
  <c r="AH129" i="31"/>
  <c r="AI129" i="31"/>
  <c r="AJ129" i="31"/>
  <c r="AK129" i="31"/>
  <c r="AH130" i="31"/>
  <c r="AI130" i="31"/>
  <c r="AJ130" i="31"/>
  <c r="AK130" i="31"/>
  <c r="AJ2" i="31"/>
  <c r="AK2" i="31" s="1"/>
  <c r="AI2" i="31"/>
  <c r="AH2" i="31"/>
  <c r="BK26" i="16"/>
  <c r="AN4" i="58" l="1"/>
  <c r="AQ23" i="58" s="1"/>
  <c r="AH41" i="16" s="1"/>
  <c r="AN3" i="58"/>
  <c r="AP23" i="58" s="1"/>
  <c r="AG41" i="16" s="1"/>
  <c r="AN7" i="58"/>
  <c r="AM23" i="58" s="1"/>
  <c r="AD41" i="16" s="1"/>
  <c r="AQ7" i="58"/>
  <c r="AT4" i="58" s="1"/>
  <c r="BA23" i="58" s="1"/>
  <c r="AR41" i="16" s="1"/>
  <c r="AU41" i="16" s="1"/>
  <c r="AN9" i="58"/>
  <c r="AN23" i="58" s="1"/>
  <c r="AE41" i="16" s="1"/>
  <c r="AN8" i="58"/>
  <c r="AO23" i="58" s="1"/>
  <c r="AF41" i="16" s="1"/>
  <c r="AN17" i="58"/>
  <c r="AT23" i="58" s="1"/>
  <c r="AK41" i="16" s="1"/>
  <c r="BA41" i="16" s="1"/>
  <c r="AN20" i="58"/>
  <c r="AW23" i="58" s="1"/>
  <c r="AN41" i="16" s="1"/>
  <c r="BD41" i="16" s="1"/>
  <c r="AN19" i="58"/>
  <c r="AV23" i="58" s="1"/>
  <c r="AM41" i="16" s="1"/>
  <c r="BC41" i="16" s="1"/>
  <c r="AQ4" i="58"/>
  <c r="AX23" i="58" s="1"/>
  <c r="AO41" i="16" s="1"/>
  <c r="AX41" i="16" s="1"/>
  <c r="AQ5" i="58"/>
  <c r="AR4" i="58" s="1"/>
  <c r="AY23" i="58" s="1"/>
  <c r="AP41" i="16" s="1"/>
  <c r="AW41" i="16" s="1"/>
  <c r="AQ8" i="58"/>
  <c r="AU4" i="58" s="1"/>
  <c r="BB23" i="58" s="1"/>
  <c r="AS41" i="16" s="1"/>
  <c r="AP12" i="58"/>
  <c r="BF41" i="16" s="1"/>
  <c r="AN15" i="58"/>
  <c r="AQ9" i="58"/>
  <c r="AV4" i="58" s="1"/>
  <c r="BC23" i="58" s="1"/>
  <c r="AT41" i="16" s="1"/>
  <c r="AV41" i="16" s="1"/>
  <c r="AN16" i="58"/>
  <c r="AS23" i="58" s="1"/>
  <c r="AJ41" i="16" s="1"/>
  <c r="AZ41" i="16" s="1"/>
  <c r="AP12" i="55"/>
  <c r="BF40" i="16" s="1"/>
  <c r="AN7" i="55"/>
  <c r="AM23" i="55" s="1"/>
  <c r="AD40" i="16" s="1"/>
  <c r="AN9" i="55"/>
  <c r="AN23" i="55" s="1"/>
  <c r="AE40" i="16" s="1"/>
  <c r="AN15" i="55"/>
  <c r="AN19" i="55"/>
  <c r="AV23" i="55" s="1"/>
  <c r="AM40" i="16" s="1"/>
  <c r="BC40" i="16" s="1"/>
  <c r="AN16" i="55"/>
  <c r="AS23" i="55" s="1"/>
  <c r="AJ40" i="16" s="1"/>
  <c r="AZ40" i="16" s="1"/>
  <c r="AN17" i="55"/>
  <c r="AT23" i="55" s="1"/>
  <c r="AK40" i="16" s="1"/>
  <c r="BA40" i="16" s="1"/>
  <c r="AN4" i="55"/>
  <c r="AQ23" i="55" s="1"/>
  <c r="AH40" i="16" s="1"/>
  <c r="AN20" i="55"/>
  <c r="AW23" i="55" s="1"/>
  <c r="AN40" i="16" s="1"/>
  <c r="BD40" i="16" s="1"/>
  <c r="AN3" i="55"/>
  <c r="AP23" i="55" s="1"/>
  <c r="AG40" i="16" s="1"/>
  <c r="AQ4" i="55"/>
  <c r="AX23" i="55" s="1"/>
  <c r="AO40" i="16" s="1"/>
  <c r="AX40" i="16" s="1"/>
  <c r="AQ5" i="55"/>
  <c r="AR4" i="55" s="1"/>
  <c r="AY23" i="55" s="1"/>
  <c r="AP40" i="16" s="1"/>
  <c r="AW40" i="16" s="1"/>
  <c r="AQ7" i="55"/>
  <c r="AT4" i="55" s="1"/>
  <c r="BA23" i="55" s="1"/>
  <c r="AR40" i="16" s="1"/>
  <c r="AU40" i="16" s="1"/>
  <c r="AQ9" i="55"/>
  <c r="AV4" i="55" s="1"/>
  <c r="BC23" i="55" s="1"/>
  <c r="AT40" i="16" s="1"/>
  <c r="AV40" i="16" s="1"/>
  <c r="AN8" i="55"/>
  <c r="AO23" i="55" s="1"/>
  <c r="AF40" i="16" s="1"/>
  <c r="AQ8" i="55"/>
  <c r="AU4" i="55" s="1"/>
  <c r="BB23" i="55" s="1"/>
  <c r="AS40" i="16" s="1"/>
  <c r="AN3" i="54"/>
  <c r="AP23" i="54" s="1"/>
  <c r="AG39" i="16" s="1"/>
  <c r="AN4" i="54"/>
  <c r="AQ23" i="54" s="1"/>
  <c r="AH39" i="16" s="1"/>
  <c r="AN7" i="54"/>
  <c r="AM23" i="54" s="1"/>
  <c r="AD39" i="16" s="1"/>
  <c r="AN9" i="54"/>
  <c r="AN23" i="54" s="1"/>
  <c r="AE39" i="16" s="1"/>
  <c r="AN15" i="54"/>
  <c r="AN20" i="54"/>
  <c r="AW23" i="54" s="1"/>
  <c r="AN39" i="16" s="1"/>
  <c r="BD39" i="16" s="1"/>
  <c r="AQ5" i="54"/>
  <c r="AR4" i="54" s="1"/>
  <c r="AY23" i="54" s="1"/>
  <c r="AP39" i="16" s="1"/>
  <c r="AW39" i="16" s="1"/>
  <c r="AQ7" i="54"/>
  <c r="AT4" i="54" s="1"/>
  <c r="BA23" i="54" s="1"/>
  <c r="AR39" i="16" s="1"/>
  <c r="AU39" i="16" s="1"/>
  <c r="AN8" i="54"/>
  <c r="AO23" i="54" s="1"/>
  <c r="AF39" i="16" s="1"/>
  <c r="AQ8" i="54"/>
  <c r="AU4" i="54" s="1"/>
  <c r="BB23" i="54" s="1"/>
  <c r="AS39" i="16" s="1"/>
  <c r="AQ9" i="54"/>
  <c r="AV4" i="54" s="1"/>
  <c r="BC23" i="54" s="1"/>
  <c r="AT39" i="16" s="1"/>
  <c r="AV39" i="16" s="1"/>
  <c r="AP12" i="54"/>
  <c r="BF39" i="16" s="1"/>
  <c r="AN16" i="54"/>
  <c r="AS23" i="54" s="1"/>
  <c r="AJ39" i="16" s="1"/>
  <c r="AZ39" i="16" s="1"/>
  <c r="AN17" i="54"/>
  <c r="AT23" i="54" s="1"/>
  <c r="AK39" i="16" s="1"/>
  <c r="BA39" i="16" s="1"/>
  <c r="AN19" i="54"/>
  <c r="AV23" i="54" s="1"/>
  <c r="AM39" i="16" s="1"/>
  <c r="BC39" i="16" s="1"/>
  <c r="AQ4" i="54"/>
  <c r="AX23" i="54" s="1"/>
  <c r="AO39" i="16" s="1"/>
  <c r="AX39" i="16" s="1"/>
  <c r="AN3" i="53"/>
  <c r="AP23" i="53" s="1"/>
  <c r="AG38" i="16" s="1"/>
  <c r="AN4" i="53"/>
  <c r="AQ23" i="53" s="1"/>
  <c r="AH38" i="16" s="1"/>
  <c r="AN20" i="53"/>
  <c r="AW23" i="53" s="1"/>
  <c r="AN38" i="16" s="1"/>
  <c r="BD38" i="16" s="1"/>
  <c r="AN7" i="53"/>
  <c r="AM23" i="53" s="1"/>
  <c r="AD38" i="16" s="1"/>
  <c r="AQ8" i="53"/>
  <c r="AU4" i="53" s="1"/>
  <c r="BB23" i="53" s="1"/>
  <c r="AS38" i="16" s="1"/>
  <c r="AN9" i="53"/>
  <c r="AN23" i="53" s="1"/>
  <c r="AE38" i="16" s="1"/>
  <c r="AQ9" i="53"/>
  <c r="AV4" i="53" s="1"/>
  <c r="BC23" i="53" s="1"/>
  <c r="AT38" i="16" s="1"/>
  <c r="AV38" i="16" s="1"/>
  <c r="AN9" i="49"/>
  <c r="AN23" i="49" s="1"/>
  <c r="AE37" i="16" s="1"/>
  <c r="AN20" i="49"/>
  <c r="AW23" i="49" s="1"/>
  <c r="AN37" i="16" s="1"/>
  <c r="BD37" i="16" s="1"/>
  <c r="AQ4" i="49"/>
  <c r="AX23" i="49" s="1"/>
  <c r="AO37" i="16" s="1"/>
  <c r="AX37" i="16" s="1"/>
  <c r="AQ8" i="49"/>
  <c r="AU4" i="49" s="1"/>
  <c r="BB23" i="49" s="1"/>
  <c r="AS37" i="16" s="1"/>
  <c r="AQ9" i="49"/>
  <c r="AV4" i="49" s="1"/>
  <c r="BC23" i="49" s="1"/>
  <c r="AT37" i="16" s="1"/>
  <c r="AV37" i="16" s="1"/>
  <c r="AP12" i="49"/>
  <c r="BF37" i="16" s="1"/>
  <c r="AN7" i="49"/>
  <c r="AM23" i="49" s="1"/>
  <c r="AD37" i="16" s="1"/>
  <c r="AN8" i="49"/>
  <c r="AO23" i="49" s="1"/>
  <c r="AF37" i="16" s="1"/>
  <c r="AN3" i="49"/>
  <c r="AP23" i="49" s="1"/>
  <c r="AG37" i="16" s="1"/>
  <c r="AN19" i="49"/>
  <c r="AV23" i="49" s="1"/>
  <c r="AM37" i="16" s="1"/>
  <c r="BC37" i="16" s="1"/>
  <c r="AN15" i="49"/>
  <c r="AN16" i="49"/>
  <c r="AS23" i="49" s="1"/>
  <c r="AJ37" i="16" s="1"/>
  <c r="AZ37" i="16" s="1"/>
  <c r="AN17" i="49"/>
  <c r="AT23" i="49" s="1"/>
  <c r="AK37" i="16" s="1"/>
  <c r="BA37" i="16" s="1"/>
  <c r="AN4" i="49"/>
  <c r="AQ23" i="49" s="1"/>
  <c r="AH37" i="16" s="1"/>
  <c r="AQ5" i="49"/>
  <c r="AR4" i="49" s="1"/>
  <c r="AY23" i="49" s="1"/>
  <c r="AP37" i="16" s="1"/>
  <c r="AW37" i="16" s="1"/>
  <c r="AQ7" i="49"/>
  <c r="AT4" i="49" s="1"/>
  <c r="BA23" i="49" s="1"/>
  <c r="AR37" i="16" s="1"/>
  <c r="AU37" i="16" s="1"/>
  <c r="AP12" i="48"/>
  <c r="BF36" i="16" s="1"/>
  <c r="AN19" i="48"/>
  <c r="AV23" i="48" s="1"/>
  <c r="AM36" i="16" s="1"/>
  <c r="BC36" i="16" s="1"/>
  <c r="AN7" i="48"/>
  <c r="AM23" i="48" s="1"/>
  <c r="AD36" i="16" s="1"/>
  <c r="AN20" i="48"/>
  <c r="AW23" i="48" s="1"/>
  <c r="AN36" i="16" s="1"/>
  <c r="BD36" i="16" s="1"/>
  <c r="AQ5" i="48"/>
  <c r="AR4" i="48" s="1"/>
  <c r="AY23" i="48" s="1"/>
  <c r="AP36" i="16" s="1"/>
  <c r="AW36" i="16" s="1"/>
  <c r="AQ7" i="48"/>
  <c r="AT4" i="48" s="1"/>
  <c r="BA23" i="48" s="1"/>
  <c r="AR36" i="16" s="1"/>
  <c r="AU36" i="16" s="1"/>
  <c r="AN15" i="48"/>
  <c r="AQ9" i="48"/>
  <c r="AV4" i="48" s="1"/>
  <c r="BC23" i="48" s="1"/>
  <c r="AT36" i="16" s="1"/>
  <c r="AV36" i="16" s="1"/>
  <c r="AN4" i="48"/>
  <c r="AQ23" i="48" s="1"/>
  <c r="AH36" i="16" s="1"/>
  <c r="AR23" i="48"/>
  <c r="AI36" i="16" s="1"/>
  <c r="AY36" i="16" s="1"/>
  <c r="AN8" i="48"/>
  <c r="AO23" i="48" s="1"/>
  <c r="AF36" i="16" s="1"/>
  <c r="AN9" i="48"/>
  <c r="AN23" i="48" s="1"/>
  <c r="AE36" i="16" s="1"/>
  <c r="AN16" i="48"/>
  <c r="AS23" i="48" s="1"/>
  <c r="AJ36" i="16" s="1"/>
  <c r="AZ36" i="16" s="1"/>
  <c r="AN17" i="48"/>
  <c r="AT23" i="48" s="1"/>
  <c r="AK36" i="16" s="1"/>
  <c r="BA36" i="16" s="1"/>
  <c r="AN3" i="48"/>
  <c r="AP23" i="48" s="1"/>
  <c r="AG36" i="16" s="1"/>
  <c r="AQ4" i="48"/>
  <c r="AX23" i="48" s="1"/>
  <c r="AO36" i="16" s="1"/>
  <c r="AX36" i="16" s="1"/>
  <c r="AQ8" i="48"/>
  <c r="AU4" i="48" s="1"/>
  <c r="BB23" i="48" s="1"/>
  <c r="AS36" i="16" s="1"/>
  <c r="AN9" i="47"/>
  <c r="AN23" i="47" s="1"/>
  <c r="AE35" i="16" s="1"/>
  <c r="AP12" i="47"/>
  <c r="BF35" i="16" s="1"/>
  <c r="AN7" i="47"/>
  <c r="AM23" i="47" s="1"/>
  <c r="AD35" i="16" s="1"/>
  <c r="AN8" i="47"/>
  <c r="AO23" i="47" s="1"/>
  <c r="AF35" i="16" s="1"/>
  <c r="AN15" i="47"/>
  <c r="AN17" i="47"/>
  <c r="AT23" i="47" s="1"/>
  <c r="AK35" i="16" s="1"/>
  <c r="BA35" i="16" s="1"/>
  <c r="AN20" i="47"/>
  <c r="AW23" i="47" s="1"/>
  <c r="AN35" i="16" s="1"/>
  <c r="BD35" i="16" s="1"/>
  <c r="AN19" i="47"/>
  <c r="AV23" i="47" s="1"/>
  <c r="AM35" i="16" s="1"/>
  <c r="BC35" i="16" s="1"/>
  <c r="AN16" i="47"/>
  <c r="AS23" i="47" s="1"/>
  <c r="AJ35" i="16" s="1"/>
  <c r="AZ35" i="16" s="1"/>
  <c r="AN3" i="47"/>
  <c r="AP23" i="47" s="1"/>
  <c r="AG35" i="16" s="1"/>
  <c r="AN4" i="47"/>
  <c r="AQ23" i="47" s="1"/>
  <c r="AH35" i="16" s="1"/>
  <c r="AQ4" i="47"/>
  <c r="AX23" i="47" s="1"/>
  <c r="AO35" i="16" s="1"/>
  <c r="AX35" i="16" s="1"/>
  <c r="AQ9" i="47"/>
  <c r="AV4" i="47" s="1"/>
  <c r="BC23" i="47" s="1"/>
  <c r="AT35" i="16" s="1"/>
  <c r="AV35" i="16" s="1"/>
  <c r="AQ5" i="47"/>
  <c r="AR4" i="47" s="1"/>
  <c r="AY23" i="47" s="1"/>
  <c r="AP35" i="16" s="1"/>
  <c r="AW35" i="16" s="1"/>
  <c r="AQ7" i="47"/>
  <c r="AT4" i="47" s="1"/>
  <c r="BA23" i="47" s="1"/>
  <c r="AR35" i="16" s="1"/>
  <c r="AU35" i="16" s="1"/>
  <c r="AQ8" i="47"/>
  <c r="AU4" i="47" s="1"/>
  <c r="BB23" i="47" s="1"/>
  <c r="AS35" i="16" s="1"/>
  <c r="AN3" i="44"/>
  <c r="AP23" i="44" s="1"/>
  <c r="AN8" i="44"/>
  <c r="AO23" i="44" s="1"/>
  <c r="AK2" i="44"/>
  <c r="AQ5" i="44"/>
  <c r="AR4" i="44" s="1"/>
  <c r="AY23" i="44" s="1"/>
  <c r="AN4" i="44"/>
  <c r="AQ23" i="44" s="1"/>
  <c r="AQ4" i="44"/>
  <c r="AX23" i="44" s="1"/>
  <c r="AQ9" i="44"/>
  <c r="AV4" i="44" s="1"/>
  <c r="BC23" i="44" s="1"/>
  <c r="AP12" i="44"/>
  <c r="AN9" i="44"/>
  <c r="AN23" i="44" s="1"/>
  <c r="AN7" i="44"/>
  <c r="AM23" i="44" s="1"/>
  <c r="AQ7" i="44"/>
  <c r="AT4" i="44" s="1"/>
  <c r="BA23" i="44" s="1"/>
  <c r="AQ8" i="44"/>
  <c r="AU4" i="44" s="1"/>
  <c r="BB23" i="44" s="1"/>
  <c r="AN3" i="42"/>
  <c r="AP23" i="42" s="1"/>
  <c r="AP12" i="42"/>
  <c r="AN7" i="42"/>
  <c r="AM23" i="42" s="1"/>
  <c r="AN16" i="42"/>
  <c r="AS23" i="42" s="1"/>
  <c r="AQ8" i="42"/>
  <c r="AU4" i="42" s="1"/>
  <c r="BB23" i="42" s="1"/>
  <c r="AN15" i="42"/>
  <c r="AN19" i="42"/>
  <c r="AV23" i="42" s="1"/>
  <c r="AN4" i="42"/>
  <c r="AQ23" i="42" s="1"/>
  <c r="AN20" i="42"/>
  <c r="AW23" i="42" s="1"/>
  <c r="AN8" i="42"/>
  <c r="AO23" i="42" s="1"/>
  <c r="AN17" i="42"/>
  <c r="AT23" i="42" s="1"/>
  <c r="AQ4" i="42"/>
  <c r="AX23" i="42" s="1"/>
  <c r="AQ5" i="42"/>
  <c r="AR4" i="42" s="1"/>
  <c r="AY23" i="42" s="1"/>
  <c r="AQ7" i="42"/>
  <c r="AT4" i="42" s="1"/>
  <c r="BA23" i="42" s="1"/>
  <c r="AN9" i="42"/>
  <c r="AN23" i="42" s="1"/>
  <c r="AQ9" i="42"/>
  <c r="AV4" i="42" s="1"/>
  <c r="BC23" i="42" s="1"/>
  <c r="AY2" i="41"/>
  <c r="T32" i="16" s="1"/>
  <c r="BG2" i="41"/>
  <c r="AN4" i="41"/>
  <c r="AQ23" i="41" s="1"/>
  <c r="AH32" i="16" s="1"/>
  <c r="AQ4" i="41"/>
  <c r="AX23" i="41" s="1"/>
  <c r="AQ5" i="41"/>
  <c r="AR4" i="41" s="1"/>
  <c r="AY23" i="41" s="1"/>
  <c r="AN7" i="41"/>
  <c r="AM23" i="41" s="1"/>
  <c r="AD32" i="16" s="1"/>
  <c r="M32" i="16"/>
  <c r="BM32" i="16" s="1"/>
  <c r="AN9" i="41"/>
  <c r="AN23" i="41" s="1"/>
  <c r="AK2" i="41"/>
  <c r="AN8" i="41"/>
  <c r="AO23" i="41" s="1"/>
  <c r="AN3" i="41"/>
  <c r="AP23" i="41" s="1"/>
  <c r="AQ8" i="41"/>
  <c r="AU4" i="41" s="1"/>
  <c r="BB23" i="41" s="1"/>
  <c r="AQ9" i="41"/>
  <c r="AV4" i="41" s="1"/>
  <c r="BC23" i="41" s="1"/>
  <c r="AP12" i="41"/>
  <c r="AQ7" i="41"/>
  <c r="AT4" i="41" s="1"/>
  <c r="BA23" i="41" s="1"/>
  <c r="AN7" i="39"/>
  <c r="AM23" i="39" s="1"/>
  <c r="AN4" i="39"/>
  <c r="AQ23" i="39" s="1"/>
  <c r="AQ5" i="39"/>
  <c r="AR4" i="39" s="1"/>
  <c r="AY23" i="39" s="1"/>
  <c r="AQ9" i="39"/>
  <c r="AV4" i="39" s="1"/>
  <c r="BC23" i="39" s="1"/>
  <c r="AN9" i="39"/>
  <c r="AN23" i="39" s="1"/>
  <c r="AN3" i="39"/>
  <c r="AP23" i="39" s="1"/>
  <c r="AG31" i="16" s="1"/>
  <c r="AH31" i="16"/>
  <c r="AE31" i="16"/>
  <c r="AP31" i="16"/>
  <c r="AW31" i="16" s="1"/>
  <c r="AQ7" i="39"/>
  <c r="AT4" i="39" s="1"/>
  <c r="BA23" i="39" s="1"/>
  <c r="AK2" i="39"/>
  <c r="AN8" i="39"/>
  <c r="AO23" i="39" s="1"/>
  <c r="AQ8" i="39"/>
  <c r="AU4" i="39" s="1"/>
  <c r="BB23" i="39" s="1"/>
  <c r="M31" i="16"/>
  <c r="BM31" i="16" s="1"/>
  <c r="AP12" i="39"/>
  <c r="AQ4" i="39"/>
  <c r="AX23" i="39" s="1"/>
  <c r="AN3" i="37"/>
  <c r="AP23" i="37" s="1"/>
  <c r="AG30" i="16" s="1"/>
  <c r="AN7" i="37"/>
  <c r="AM23" i="37" s="1"/>
  <c r="AN9" i="37"/>
  <c r="AN23" i="37" s="1"/>
  <c r="AE30" i="16"/>
  <c r="AN20" i="37"/>
  <c r="AW23" i="37" s="1"/>
  <c r="AD30" i="16"/>
  <c r="AQ9" i="37"/>
  <c r="AV4" i="37" s="1"/>
  <c r="BC23" i="37" s="1"/>
  <c r="AP12" i="37"/>
  <c r="AN15" i="37"/>
  <c r="AN16" i="37"/>
  <c r="AS23" i="37" s="1"/>
  <c r="AN4" i="37"/>
  <c r="AQ23" i="37" s="1"/>
  <c r="AQ5" i="37"/>
  <c r="AR4" i="37" s="1"/>
  <c r="AY23" i="37" s="1"/>
  <c r="AN8" i="37"/>
  <c r="AO23" i="37" s="1"/>
  <c r="AQ8" i="37"/>
  <c r="AU4" i="37" s="1"/>
  <c r="BB23" i="37" s="1"/>
  <c r="AN17" i="37"/>
  <c r="AT23" i="37" s="1"/>
  <c r="AN19" i="37"/>
  <c r="AV23" i="37" s="1"/>
  <c r="AQ4" i="37"/>
  <c r="AX23" i="37" s="1"/>
  <c r="AQ7" i="37"/>
  <c r="AT4" i="37" s="1"/>
  <c r="BA23" i="37" s="1"/>
  <c r="AN9" i="36"/>
  <c r="AN23" i="36" s="1"/>
  <c r="AE29" i="16" s="1"/>
  <c r="AP12" i="36"/>
  <c r="BF29" i="16" s="1"/>
  <c r="AN8" i="36"/>
  <c r="AO23" i="36" s="1"/>
  <c r="AF29" i="16" s="1"/>
  <c r="AN4" i="36"/>
  <c r="AQ23" i="36" s="1"/>
  <c r="AH29" i="16" s="1"/>
  <c r="AN7" i="36"/>
  <c r="AM23" i="36" s="1"/>
  <c r="AD29" i="16"/>
  <c r="AN20" i="36"/>
  <c r="AW23" i="36" s="1"/>
  <c r="AQ9" i="36"/>
  <c r="AV4" i="36" s="1"/>
  <c r="BC23" i="36" s="1"/>
  <c r="AN15" i="36"/>
  <c r="AN16" i="36"/>
  <c r="AS23" i="36" s="1"/>
  <c r="AN17" i="36"/>
  <c r="AT23" i="36" s="1"/>
  <c r="AN3" i="36"/>
  <c r="AP23" i="36" s="1"/>
  <c r="AN19" i="36"/>
  <c r="AV23" i="36" s="1"/>
  <c r="AQ4" i="36"/>
  <c r="AQ5" i="36"/>
  <c r="AR4" i="36" s="1"/>
  <c r="AY23" i="36" s="1"/>
  <c r="AQ7" i="36"/>
  <c r="AT4" i="36" s="1"/>
  <c r="BA23" i="36" s="1"/>
  <c r="AQ8" i="36"/>
  <c r="AU4" i="36" s="1"/>
  <c r="BB23" i="36" s="1"/>
  <c r="AN4" i="33"/>
  <c r="AQ23" i="33" s="1"/>
  <c r="AN3" i="33"/>
  <c r="AP23" i="33" s="1"/>
  <c r="AN8" i="33"/>
  <c r="AO23" i="33" s="1"/>
  <c r="AN20" i="33"/>
  <c r="AW23" i="33" s="1"/>
  <c r="AF28" i="16"/>
  <c r="AN19" i="33"/>
  <c r="AV23" i="33" s="1"/>
  <c r="AH28" i="16"/>
  <c r="AP12" i="33"/>
  <c r="AN15" i="33"/>
  <c r="AN17" i="33"/>
  <c r="AT23" i="33" s="1"/>
  <c r="AQ5" i="33"/>
  <c r="AR4" i="33" s="1"/>
  <c r="AY23" i="33" s="1"/>
  <c r="AN7" i="33"/>
  <c r="AM23" i="33" s="1"/>
  <c r="AQ8" i="33"/>
  <c r="AU4" i="33" s="1"/>
  <c r="BB23" i="33" s="1"/>
  <c r="AN9" i="33"/>
  <c r="AN23" i="33" s="1"/>
  <c r="AQ9" i="33"/>
  <c r="AV4" i="33" s="1"/>
  <c r="BC23" i="33" s="1"/>
  <c r="AN16" i="33"/>
  <c r="AS23" i="33" s="1"/>
  <c r="AQ4" i="33"/>
  <c r="AX23" i="33" s="1"/>
  <c r="AQ7" i="33"/>
  <c r="AT4" i="33" s="1"/>
  <c r="BA23" i="33" s="1"/>
  <c r="AN9" i="32"/>
  <c r="AN23" i="32" s="1"/>
  <c r="AN3" i="32"/>
  <c r="AP23" i="32" s="1"/>
  <c r="AP12" i="32"/>
  <c r="AQ7" i="32"/>
  <c r="AT4" i="32" s="1"/>
  <c r="BA23" i="32" s="1"/>
  <c r="AN8" i="32"/>
  <c r="AO23" i="32" s="1"/>
  <c r="AF27" i="16" s="1"/>
  <c r="AE27" i="16"/>
  <c r="AQ9" i="32"/>
  <c r="AV4" i="32" s="1"/>
  <c r="BC23" i="32" s="1"/>
  <c r="AK2" i="32"/>
  <c r="AN4" i="32"/>
  <c r="AQ23" i="32" s="1"/>
  <c r="AQ4" i="32"/>
  <c r="AX23" i="32" s="1"/>
  <c r="AQ5" i="32"/>
  <c r="AR4" i="32" s="1"/>
  <c r="AY23" i="32" s="1"/>
  <c r="AQ8" i="32"/>
  <c r="AU4" i="32" s="1"/>
  <c r="BB23" i="32" s="1"/>
  <c r="AN7" i="32"/>
  <c r="AM23" i="32" s="1"/>
  <c r="AN3" i="31"/>
  <c r="AP23" i="31" s="1"/>
  <c r="AG26" i="16" s="1"/>
  <c r="AN20" i="31"/>
  <c r="AW23" i="31" s="1"/>
  <c r="AN26" i="16" s="1"/>
  <c r="AN7" i="31"/>
  <c r="AM23" i="31" s="1"/>
  <c r="AN9" i="31"/>
  <c r="AN23" i="31" s="1"/>
  <c r="AP12" i="31"/>
  <c r="AN4" i="31"/>
  <c r="AQ23" i="31" s="1"/>
  <c r="AH26" i="16" s="1"/>
  <c r="AE26" i="16"/>
  <c r="AQ7" i="31"/>
  <c r="AT4" i="31" s="1"/>
  <c r="BA23" i="31" s="1"/>
  <c r="AN17" i="31"/>
  <c r="AT23" i="31" s="1"/>
  <c r="AN19" i="31"/>
  <c r="AV23" i="31" s="1"/>
  <c r="AQ5" i="31"/>
  <c r="AR4" i="31" s="1"/>
  <c r="AY23" i="31" s="1"/>
  <c r="M26" i="16"/>
  <c r="BM26" i="16" s="1"/>
  <c r="AN8" i="31"/>
  <c r="AO23" i="31" s="1"/>
  <c r="AQ8" i="31"/>
  <c r="AU4" i="31" s="1"/>
  <c r="BB23" i="31" s="1"/>
  <c r="AQ9" i="31"/>
  <c r="AV4" i="31" s="1"/>
  <c r="BC23" i="31" s="1"/>
  <c r="AN15" i="31"/>
  <c r="AN16" i="31"/>
  <c r="AS23" i="31" s="1"/>
  <c r="AQ4" i="31"/>
  <c r="AX23" i="31" s="1"/>
  <c r="AQ6" i="58"/>
  <c r="AS4" i="58" s="1"/>
  <c r="AZ23" i="58" s="1"/>
  <c r="AQ41" i="16" s="1"/>
  <c r="AQ7" i="53"/>
  <c r="AT4" i="53" s="1"/>
  <c r="BA23" i="53" s="1"/>
  <c r="AR38" i="16" s="1"/>
  <c r="AU38" i="16" s="1"/>
  <c r="AN8" i="53"/>
  <c r="AO23" i="53" s="1"/>
  <c r="AF38" i="16" s="1"/>
  <c r="AP12" i="53"/>
  <c r="BF38" i="16" s="1"/>
  <c r="AN15" i="53"/>
  <c r="AN16" i="53"/>
  <c r="AS23" i="53" s="1"/>
  <c r="AJ38" i="16" s="1"/>
  <c r="AZ38" i="16" s="1"/>
  <c r="AN17" i="53"/>
  <c r="AT23" i="53" s="1"/>
  <c r="AK38" i="16" s="1"/>
  <c r="BA38" i="16" s="1"/>
  <c r="AN19" i="53"/>
  <c r="AV23" i="53" s="1"/>
  <c r="AM38" i="16" s="1"/>
  <c r="BC38" i="16" s="1"/>
  <c r="AQ4" i="53"/>
  <c r="AX23" i="53" s="1"/>
  <c r="AO38" i="16" s="1"/>
  <c r="AX38" i="16" s="1"/>
  <c r="AQ5" i="53"/>
  <c r="AR4" i="53" s="1"/>
  <c r="AY23" i="53" s="1"/>
  <c r="AP38" i="16" s="1"/>
  <c r="AW38" i="16" s="1"/>
  <c r="AQ6" i="44"/>
  <c r="AS4" i="44" s="1"/>
  <c r="AZ23" i="44" s="1"/>
  <c r="AM15" i="35"/>
  <c r="AM16" i="35"/>
  <c r="AR23" i="35" s="1"/>
  <c r="AP6" i="35"/>
  <c r="AR4" i="35" s="1"/>
  <c r="AY23" i="35" s="1"/>
  <c r="AW23" i="35"/>
  <c r="AN18" i="58" l="1"/>
  <c r="AU23" i="58" s="1"/>
  <c r="AL41" i="16" s="1"/>
  <c r="BB41" i="16" s="1"/>
  <c r="AR23" i="58"/>
  <c r="AI41" i="16" s="1"/>
  <c r="AY41" i="16" s="1"/>
  <c r="AQ6" i="55"/>
  <c r="AS4" i="55" s="1"/>
  <c r="AZ23" i="55" s="1"/>
  <c r="AQ40" i="16" s="1"/>
  <c r="AR23" i="55"/>
  <c r="AI40" i="16" s="1"/>
  <c r="AY40" i="16" s="1"/>
  <c r="AN18" i="55"/>
  <c r="AU23" i="55" s="1"/>
  <c r="AL40" i="16" s="1"/>
  <c r="BB40" i="16" s="1"/>
  <c r="AQ6" i="54"/>
  <c r="AS4" i="54" s="1"/>
  <c r="AZ23" i="54" s="1"/>
  <c r="AQ39" i="16" s="1"/>
  <c r="F39" i="16" s="1"/>
  <c r="AR23" i="54"/>
  <c r="AI39" i="16" s="1"/>
  <c r="AY39" i="16" s="1"/>
  <c r="AN18" i="54"/>
  <c r="AU23" i="54" s="1"/>
  <c r="AL39" i="16" s="1"/>
  <c r="BB39" i="16" s="1"/>
  <c r="AQ6" i="49"/>
  <c r="AS4" i="49" s="1"/>
  <c r="AZ23" i="49" s="1"/>
  <c r="AQ37" i="16" s="1"/>
  <c r="AR23" i="49"/>
  <c r="AI37" i="16" s="1"/>
  <c r="AY37" i="16" s="1"/>
  <c r="AN18" i="49"/>
  <c r="AU23" i="49" s="1"/>
  <c r="AL37" i="16" s="1"/>
  <c r="BB37" i="16" s="1"/>
  <c r="AN18" i="48"/>
  <c r="AU23" i="48" s="1"/>
  <c r="AL36" i="16" s="1"/>
  <c r="BB36" i="16" s="1"/>
  <c r="AQ6" i="48"/>
  <c r="AS4" i="48" s="1"/>
  <c r="AZ23" i="48" s="1"/>
  <c r="AQ36" i="16" s="1"/>
  <c r="AQ6" i="47"/>
  <c r="AS4" i="47" s="1"/>
  <c r="AZ23" i="47" s="1"/>
  <c r="AQ35" i="16" s="1"/>
  <c r="AR23" i="47"/>
  <c r="AI35" i="16" s="1"/>
  <c r="AY35" i="16" s="1"/>
  <c r="AN18" i="47"/>
  <c r="AU23" i="47" s="1"/>
  <c r="AL35" i="16" s="1"/>
  <c r="BB35" i="16" s="1"/>
  <c r="AF34" i="16"/>
  <c r="AG34" i="16"/>
  <c r="AT34" i="16"/>
  <c r="AV34" i="16" s="1"/>
  <c r="AO34" i="16"/>
  <c r="AX34" i="16" s="1"/>
  <c r="AS34" i="16"/>
  <c r="BF34" i="16"/>
  <c r="AP34" i="16"/>
  <c r="AW34" i="16" s="1"/>
  <c r="AQ34" i="16"/>
  <c r="AR34" i="16"/>
  <c r="AU34" i="16" s="1"/>
  <c r="AD34" i="16"/>
  <c r="AE34" i="16"/>
  <c r="AH34" i="16"/>
  <c r="AN16" i="44"/>
  <c r="AS23" i="44" s="1"/>
  <c r="AN19" i="44"/>
  <c r="AV23" i="44" s="1"/>
  <c r="AN17" i="44"/>
  <c r="AT23" i="44" s="1"/>
  <c r="AN15" i="44"/>
  <c r="AN20" i="44"/>
  <c r="AW23" i="44" s="1"/>
  <c r="AG33" i="16"/>
  <c r="AD33" i="16"/>
  <c r="BF33" i="16"/>
  <c r="AR33" i="16"/>
  <c r="AU33" i="16" s="1"/>
  <c r="AN33" i="16"/>
  <c r="AK33" i="16"/>
  <c r="AE33" i="16"/>
  <c r="AS33" i="16"/>
  <c r="AT33" i="16"/>
  <c r="AV33" i="16" s="1"/>
  <c r="AO33" i="16"/>
  <c r="AX33" i="16" s="1"/>
  <c r="AN18" i="42"/>
  <c r="AU23" i="42" s="1"/>
  <c r="AR23" i="42"/>
  <c r="AQ6" i="42"/>
  <c r="AS4" i="42" s="1"/>
  <c r="AZ23" i="42" s="1"/>
  <c r="AH33" i="16"/>
  <c r="AP33" i="16"/>
  <c r="AW33" i="16" s="1"/>
  <c r="AF33" i="16"/>
  <c r="AM33" i="16"/>
  <c r="AJ33" i="16"/>
  <c r="AO32" i="16"/>
  <c r="AX32" i="16" s="1"/>
  <c r="BH2" i="41"/>
  <c r="AC32" i="16" s="1"/>
  <c r="AB32" i="16"/>
  <c r="AQ6" i="41"/>
  <c r="AS4" i="41" s="1"/>
  <c r="AZ23" i="41" s="1"/>
  <c r="AP32" i="16"/>
  <c r="AW32" i="16" s="1"/>
  <c r="AR32" i="16"/>
  <c r="AU32" i="16" s="1"/>
  <c r="AS32" i="16"/>
  <c r="BF32" i="16"/>
  <c r="AE32" i="16"/>
  <c r="AT32" i="16"/>
  <c r="AV32" i="16" s="1"/>
  <c r="AF32" i="16"/>
  <c r="AG32" i="16"/>
  <c r="AN15" i="41"/>
  <c r="AN20" i="41"/>
  <c r="AW23" i="41" s="1"/>
  <c r="AN19" i="41"/>
  <c r="AV23" i="41" s="1"/>
  <c r="AN17" i="41"/>
  <c r="AT23" i="41" s="1"/>
  <c r="AN16" i="41"/>
  <c r="AS23" i="41" s="1"/>
  <c r="AD31" i="16"/>
  <c r="AT31" i="16"/>
  <c r="AV31" i="16" s="1"/>
  <c r="AS31" i="16"/>
  <c r="AN20" i="39"/>
  <c r="AW23" i="39" s="1"/>
  <c r="AN19" i="39"/>
  <c r="AV23" i="39" s="1"/>
  <c r="AN17" i="39"/>
  <c r="AT23" i="39" s="1"/>
  <c r="AN16" i="39"/>
  <c r="AS23" i="39" s="1"/>
  <c r="AN15" i="39"/>
  <c r="AQ6" i="39"/>
  <c r="AS4" i="39" s="1"/>
  <c r="AZ23" i="39" s="1"/>
  <c r="AO31" i="16"/>
  <c r="AX31" i="16" s="1"/>
  <c r="BF31" i="16"/>
  <c r="AR31" i="16"/>
  <c r="AU31" i="16" s="1"/>
  <c r="AF31" i="16"/>
  <c r="AQ6" i="37"/>
  <c r="AS4" i="37" s="1"/>
  <c r="AZ23" i="37" s="1"/>
  <c r="AQ30" i="16"/>
  <c r="AM30" i="16"/>
  <c r="AS30" i="16"/>
  <c r="AR23" i="37"/>
  <c r="AN18" i="37"/>
  <c r="AU23" i="37" s="1"/>
  <c r="AR30" i="16"/>
  <c r="AU30" i="16" s="1"/>
  <c r="AO30" i="16"/>
  <c r="AX30" i="16" s="1"/>
  <c r="AK30" i="16"/>
  <c r="AF30" i="16"/>
  <c r="AP30" i="16"/>
  <c r="AW30" i="16" s="1"/>
  <c r="AJ30" i="16"/>
  <c r="AT30" i="16"/>
  <c r="AV30" i="16" s="1"/>
  <c r="AH30" i="16"/>
  <c r="BF30" i="16"/>
  <c r="AN30" i="16"/>
  <c r="AG29" i="16"/>
  <c r="AK29" i="16"/>
  <c r="BA29" i="16" s="1"/>
  <c r="AJ29" i="16"/>
  <c r="AZ29" i="16" s="1"/>
  <c r="AR23" i="36"/>
  <c r="AN18" i="36"/>
  <c r="AU23" i="36" s="1"/>
  <c r="AT29" i="16"/>
  <c r="AV29" i="16" s="1"/>
  <c r="AR29" i="16"/>
  <c r="AU29" i="16" s="1"/>
  <c r="AQ6" i="36"/>
  <c r="AS4" i="36" s="1"/>
  <c r="AZ23" i="36" s="1"/>
  <c r="AM29" i="16"/>
  <c r="BC29" i="16" s="1"/>
  <c r="AP29" i="16"/>
  <c r="AW29" i="16" s="1"/>
  <c r="AN29" i="16"/>
  <c r="BD29" i="16" s="1"/>
  <c r="AX23" i="36"/>
  <c r="AS29" i="16"/>
  <c r="AG28" i="16"/>
  <c r="AR28" i="16"/>
  <c r="AU28" i="16" s="1"/>
  <c r="AO28" i="16"/>
  <c r="AX28" i="16" s="1"/>
  <c r="AJ28" i="16"/>
  <c r="AE28" i="16"/>
  <c r="AD28" i="16"/>
  <c r="AK28" i="16"/>
  <c r="BF28" i="16"/>
  <c r="AM28" i="16"/>
  <c r="AT28" i="16"/>
  <c r="AV28" i="16" s="1"/>
  <c r="AS28" i="16"/>
  <c r="AP28" i="16"/>
  <c r="AW28" i="16" s="1"/>
  <c r="AQ6" i="33"/>
  <c r="AS4" i="33" s="1"/>
  <c r="AZ23" i="33" s="1"/>
  <c r="AR23" i="33"/>
  <c r="AN18" i="33"/>
  <c r="AU23" i="33" s="1"/>
  <c r="AN28" i="16"/>
  <c r="AR27" i="16"/>
  <c r="AU27" i="16" s="1"/>
  <c r="BF27" i="16"/>
  <c r="AG27" i="16"/>
  <c r="AH27" i="16"/>
  <c r="AO27" i="16"/>
  <c r="AX27" i="16" s="1"/>
  <c r="AT27" i="16"/>
  <c r="AV27" i="16" s="1"/>
  <c r="AD27" i="16"/>
  <c r="AS27" i="16"/>
  <c r="AP27" i="16"/>
  <c r="AW27" i="16" s="1"/>
  <c r="AQ6" i="32"/>
  <c r="AS4" i="32" s="1"/>
  <c r="AZ23" i="32" s="1"/>
  <c r="AN20" i="32"/>
  <c r="AW23" i="32" s="1"/>
  <c r="AN19" i="32"/>
  <c r="AV23" i="32" s="1"/>
  <c r="AN17" i="32"/>
  <c r="AT23" i="32" s="1"/>
  <c r="AN16" i="32"/>
  <c r="AS23" i="32" s="1"/>
  <c r="AN15" i="32"/>
  <c r="AD26" i="16"/>
  <c r="BF26" i="16"/>
  <c r="AT26" i="16"/>
  <c r="AV26" i="16" s="1"/>
  <c r="AR26" i="16"/>
  <c r="AU26" i="16" s="1"/>
  <c r="AF26" i="16"/>
  <c r="AP26" i="16"/>
  <c r="AW26" i="16" s="1"/>
  <c r="AK26" i="16"/>
  <c r="AQ6" i="31"/>
  <c r="AS4" i="31" s="1"/>
  <c r="AZ23" i="31" s="1"/>
  <c r="AJ26" i="16"/>
  <c r="AS26" i="16"/>
  <c r="AM26" i="16"/>
  <c r="AO26" i="16"/>
  <c r="AX26" i="16" s="1"/>
  <c r="AR23" i="31"/>
  <c r="AN18" i="31"/>
  <c r="AU23" i="31" s="1"/>
  <c r="AQ6" i="53"/>
  <c r="AS4" i="53" s="1"/>
  <c r="AZ23" i="53" s="1"/>
  <c r="AQ38" i="16" s="1"/>
  <c r="AR23" i="53"/>
  <c r="AI38" i="16" s="1"/>
  <c r="AY38" i="16" s="1"/>
  <c r="AN18" i="53"/>
  <c r="AU23" i="53" s="1"/>
  <c r="AL38" i="16" s="1"/>
  <c r="BB38" i="16" s="1"/>
  <c r="AQ23" i="35"/>
  <c r="AM18" i="35"/>
  <c r="AT23" i="35" s="1"/>
  <c r="F29" i="16" l="1"/>
  <c r="AM34" i="16"/>
  <c r="BC34" i="16" s="1"/>
  <c r="AJ34" i="16"/>
  <c r="AZ34" i="16" s="1"/>
  <c r="AN34" i="16"/>
  <c r="BD34" i="16" s="1"/>
  <c r="AR23" i="44"/>
  <c r="AN18" i="44"/>
  <c r="AU23" i="44" s="1"/>
  <c r="AK34" i="16"/>
  <c r="BA34" i="16" s="1"/>
  <c r="AQ33" i="16"/>
  <c r="AL33" i="16"/>
  <c r="AI33" i="16"/>
  <c r="AQ32" i="16"/>
  <c r="AN32" i="16"/>
  <c r="AM32" i="16"/>
  <c r="AJ32" i="16"/>
  <c r="AR23" i="41"/>
  <c r="AN18" i="41"/>
  <c r="AU23" i="41" s="1"/>
  <c r="AK32" i="16"/>
  <c r="AQ31" i="16"/>
  <c r="AR23" i="39"/>
  <c r="AN18" i="39"/>
  <c r="AU23" i="39" s="1"/>
  <c r="AJ31" i="16"/>
  <c r="AK31" i="16"/>
  <c r="AM31" i="16"/>
  <c r="AN31" i="16"/>
  <c r="AL30" i="16"/>
  <c r="AI30" i="16"/>
  <c r="AL29" i="16"/>
  <c r="BB29" i="16" s="1"/>
  <c r="AO29" i="16"/>
  <c r="AX29" i="16" s="1"/>
  <c r="AQ29" i="16"/>
  <c r="AI29" i="16"/>
  <c r="AY29" i="16" s="1"/>
  <c r="AQ28" i="16"/>
  <c r="AL28" i="16"/>
  <c r="AI28" i="16"/>
  <c r="AN27" i="16"/>
  <c r="AR23" i="32"/>
  <c r="AN18" i="32"/>
  <c r="AU23" i="32" s="1"/>
  <c r="AJ27" i="16"/>
  <c r="AK27" i="16"/>
  <c r="AM27" i="16"/>
  <c r="AQ27" i="16"/>
  <c r="AI26" i="16"/>
  <c r="AQ26" i="16"/>
  <c r="AL26" i="16"/>
  <c r="AN11" i="30"/>
  <c r="AH3" i="30"/>
  <c r="AI3" i="30"/>
  <c r="AJ3" i="30"/>
  <c r="AK3" i="30" s="1"/>
  <c r="AH4" i="30"/>
  <c r="AI4" i="30"/>
  <c r="AJ4" i="30"/>
  <c r="AK4" i="30"/>
  <c r="AH5" i="30"/>
  <c r="AI5" i="30"/>
  <c r="AJ5" i="30"/>
  <c r="AK5" i="30"/>
  <c r="AH6" i="30"/>
  <c r="AI6" i="30"/>
  <c r="AJ6" i="30"/>
  <c r="AK6" i="30"/>
  <c r="AH7" i="30"/>
  <c r="AI7" i="30"/>
  <c r="AJ7" i="30"/>
  <c r="AK7" i="30" s="1"/>
  <c r="AH8" i="30"/>
  <c r="AI8" i="30"/>
  <c r="AJ8" i="30"/>
  <c r="AK8" i="30" s="1"/>
  <c r="AH9" i="30"/>
  <c r="AI9" i="30"/>
  <c r="AJ9" i="30"/>
  <c r="AK9" i="30"/>
  <c r="AH10" i="30"/>
  <c r="AI10" i="30"/>
  <c r="AJ10" i="30"/>
  <c r="AK10" i="30" s="1"/>
  <c r="AH11" i="30"/>
  <c r="AI11" i="30"/>
  <c r="AJ11" i="30"/>
  <c r="AK11" i="30"/>
  <c r="AH12" i="30"/>
  <c r="AI12" i="30"/>
  <c r="AJ12" i="30"/>
  <c r="AK12" i="30"/>
  <c r="AH13" i="30"/>
  <c r="AI13" i="30"/>
  <c r="AJ13" i="30"/>
  <c r="AK13" i="30" s="1"/>
  <c r="AH14" i="30"/>
  <c r="AI14" i="30"/>
  <c r="AJ14" i="30"/>
  <c r="AK14" i="30"/>
  <c r="AH15" i="30"/>
  <c r="AI15" i="30"/>
  <c r="AJ15" i="30"/>
  <c r="AK15" i="30" s="1"/>
  <c r="AH16" i="30"/>
  <c r="AI16" i="30"/>
  <c r="AJ16" i="30"/>
  <c r="AK16" i="30"/>
  <c r="AH17" i="30"/>
  <c r="AI17" i="30"/>
  <c r="AJ17" i="30"/>
  <c r="AK17" i="30"/>
  <c r="AH18" i="30"/>
  <c r="AI18" i="30"/>
  <c r="AJ18" i="30"/>
  <c r="AK18" i="30" s="1"/>
  <c r="AH19" i="30"/>
  <c r="AI19" i="30"/>
  <c r="AJ19" i="30"/>
  <c r="AK19" i="30" s="1"/>
  <c r="AH20" i="30"/>
  <c r="AI20" i="30"/>
  <c r="AJ20" i="30"/>
  <c r="AK20" i="30"/>
  <c r="AH21" i="30"/>
  <c r="AI21" i="30"/>
  <c r="AJ21" i="30"/>
  <c r="AK21" i="30" s="1"/>
  <c r="AH22" i="30"/>
  <c r="AI22" i="30"/>
  <c r="AJ22" i="30"/>
  <c r="AK22" i="30"/>
  <c r="AH23" i="30"/>
  <c r="AI23" i="30"/>
  <c r="AJ23" i="30"/>
  <c r="AK23" i="30" s="1"/>
  <c r="AH24" i="30"/>
  <c r="AI24" i="30"/>
  <c r="AJ24" i="30"/>
  <c r="AK24" i="30" s="1"/>
  <c r="AH25" i="30"/>
  <c r="AI25" i="30"/>
  <c r="AJ25" i="30"/>
  <c r="AK25" i="30"/>
  <c r="AH26" i="30"/>
  <c r="AI26" i="30"/>
  <c r="AJ26" i="30"/>
  <c r="AK26" i="30" s="1"/>
  <c r="AH27" i="30"/>
  <c r="AI27" i="30"/>
  <c r="AJ27" i="30"/>
  <c r="AK27" i="30"/>
  <c r="AH28" i="30"/>
  <c r="AI28" i="30"/>
  <c r="AJ28" i="30"/>
  <c r="AK28" i="30" s="1"/>
  <c r="AH29" i="30"/>
  <c r="AI29" i="30"/>
  <c r="AJ29" i="30"/>
  <c r="AK29" i="30" s="1"/>
  <c r="AH30" i="30"/>
  <c r="AI30" i="30"/>
  <c r="AJ30" i="30"/>
  <c r="AK30" i="30"/>
  <c r="AH31" i="30"/>
  <c r="AI31" i="30"/>
  <c r="AJ31" i="30"/>
  <c r="AK31" i="30"/>
  <c r="AH32" i="30"/>
  <c r="AI32" i="30"/>
  <c r="AJ32" i="30"/>
  <c r="AK32" i="30"/>
  <c r="AH33" i="30"/>
  <c r="AI33" i="30"/>
  <c r="AJ33" i="30"/>
  <c r="AK33" i="30" s="1"/>
  <c r="AH34" i="30"/>
  <c r="AI34" i="30"/>
  <c r="AJ34" i="30"/>
  <c r="AK34" i="30"/>
  <c r="AH35" i="30"/>
  <c r="AI35" i="30"/>
  <c r="AJ35" i="30"/>
  <c r="AK35" i="30"/>
  <c r="AH36" i="30"/>
  <c r="AI36" i="30"/>
  <c r="AJ36" i="30"/>
  <c r="AK36" i="30" s="1"/>
  <c r="AH37" i="30"/>
  <c r="AI37" i="30"/>
  <c r="AJ37" i="30"/>
  <c r="AK37" i="30" s="1"/>
  <c r="AH38" i="30"/>
  <c r="AI38" i="30"/>
  <c r="AJ38" i="30"/>
  <c r="AK38" i="30" s="1"/>
  <c r="AH39" i="30"/>
  <c r="AI39" i="30"/>
  <c r="AJ39" i="30"/>
  <c r="AK39" i="30"/>
  <c r="AH40" i="30"/>
  <c r="AI40" i="30"/>
  <c r="AJ40" i="30"/>
  <c r="AK40" i="30" s="1"/>
  <c r="AH41" i="30"/>
  <c r="AI41" i="30"/>
  <c r="AJ41" i="30"/>
  <c r="AK41" i="30"/>
  <c r="AH42" i="30"/>
  <c r="AI42" i="30"/>
  <c r="AJ42" i="30"/>
  <c r="AK42" i="30" s="1"/>
  <c r="AH43" i="30"/>
  <c r="AI43" i="30"/>
  <c r="AJ43" i="30"/>
  <c r="AK43" i="30" s="1"/>
  <c r="AH44" i="30"/>
  <c r="AI44" i="30"/>
  <c r="AJ44" i="30"/>
  <c r="AK44" i="30" s="1"/>
  <c r="AH45" i="30"/>
  <c r="AI45" i="30"/>
  <c r="AJ45" i="30"/>
  <c r="AK45" i="30"/>
  <c r="AH46" i="30"/>
  <c r="AI46" i="30"/>
  <c r="AJ46" i="30"/>
  <c r="AK46" i="30"/>
  <c r="AH47" i="30"/>
  <c r="AI47" i="30"/>
  <c r="AJ47" i="30"/>
  <c r="AK47" i="30"/>
  <c r="AH48" i="30"/>
  <c r="AI48" i="30"/>
  <c r="AJ48" i="30"/>
  <c r="AK48" i="30" s="1"/>
  <c r="AH49" i="30"/>
  <c r="AI49" i="30"/>
  <c r="AJ49" i="30"/>
  <c r="AK49" i="30"/>
  <c r="AH50" i="30"/>
  <c r="AI50" i="30"/>
  <c r="AJ50" i="30"/>
  <c r="AK50" i="30"/>
  <c r="AH51" i="30"/>
  <c r="AI51" i="30"/>
  <c r="AJ51" i="30"/>
  <c r="AK51" i="30"/>
  <c r="AH52" i="30"/>
  <c r="AI52" i="30"/>
  <c r="AJ52" i="30"/>
  <c r="AK52" i="30"/>
  <c r="AH53" i="30"/>
  <c r="AI53" i="30"/>
  <c r="AJ53" i="30"/>
  <c r="AK53" i="30" s="1"/>
  <c r="AH54" i="30"/>
  <c r="AI54" i="30"/>
  <c r="AJ54" i="30"/>
  <c r="AK54" i="30"/>
  <c r="AH55" i="30"/>
  <c r="AI55" i="30"/>
  <c r="AJ55" i="30"/>
  <c r="AK55" i="30"/>
  <c r="AH56" i="30"/>
  <c r="AI56" i="30"/>
  <c r="AJ56" i="30"/>
  <c r="AK56" i="30" s="1"/>
  <c r="AH57" i="30"/>
  <c r="AI57" i="30"/>
  <c r="AJ57" i="30"/>
  <c r="AK57" i="30" s="1"/>
  <c r="AH58" i="30"/>
  <c r="AI58" i="30"/>
  <c r="AJ58" i="30"/>
  <c r="AK58" i="30" s="1"/>
  <c r="AH59" i="30"/>
  <c r="AI59" i="30"/>
  <c r="AJ59" i="30"/>
  <c r="AK59" i="30"/>
  <c r="AH60" i="30"/>
  <c r="AI60" i="30"/>
  <c r="AJ60" i="30"/>
  <c r="AK60" i="30"/>
  <c r="AH61" i="30"/>
  <c r="AI61" i="30"/>
  <c r="AJ61" i="30"/>
  <c r="AK61" i="30"/>
  <c r="AH62" i="30"/>
  <c r="AI62" i="30"/>
  <c r="AJ62" i="30"/>
  <c r="AK62" i="30"/>
  <c r="AH63" i="30"/>
  <c r="AI63" i="30"/>
  <c r="AJ63" i="30"/>
  <c r="AK63" i="30" s="1"/>
  <c r="AH64" i="30"/>
  <c r="AI64" i="30"/>
  <c r="AJ64" i="30"/>
  <c r="AK64" i="30" s="1"/>
  <c r="AH65" i="30"/>
  <c r="AI65" i="30"/>
  <c r="AJ65" i="30"/>
  <c r="AK65" i="30" s="1"/>
  <c r="AH66" i="30"/>
  <c r="AI66" i="30"/>
  <c r="AJ66" i="30"/>
  <c r="AK66" i="30"/>
  <c r="AH67" i="30"/>
  <c r="AI67" i="30"/>
  <c r="AJ67" i="30"/>
  <c r="AK67" i="30" s="1"/>
  <c r="AH68" i="30"/>
  <c r="AI68" i="30"/>
  <c r="AJ68" i="30"/>
  <c r="AK68" i="30" s="1"/>
  <c r="AH69" i="30"/>
  <c r="AI69" i="30"/>
  <c r="AJ69" i="30"/>
  <c r="AK69" i="30"/>
  <c r="AH70" i="30"/>
  <c r="AI70" i="30"/>
  <c r="AJ70" i="30"/>
  <c r="AK70" i="30"/>
  <c r="AH71" i="30"/>
  <c r="AI71" i="30"/>
  <c r="AJ71" i="30"/>
  <c r="AK71" i="30"/>
  <c r="AH72" i="30"/>
  <c r="AI72" i="30"/>
  <c r="AJ72" i="30"/>
  <c r="AK72" i="30" s="1"/>
  <c r="AH73" i="30"/>
  <c r="AI73" i="30"/>
  <c r="AJ73" i="30"/>
  <c r="AK73" i="30" s="1"/>
  <c r="AH74" i="30"/>
  <c r="AI74" i="30"/>
  <c r="AJ74" i="30"/>
  <c r="AK74" i="30"/>
  <c r="AH75" i="30"/>
  <c r="AI75" i="30"/>
  <c r="AJ75" i="30"/>
  <c r="AK75" i="30"/>
  <c r="AH76" i="30"/>
  <c r="AI76" i="30"/>
  <c r="AJ76" i="30"/>
  <c r="AK76" i="30"/>
  <c r="AH77" i="30"/>
  <c r="AI77" i="30"/>
  <c r="AJ77" i="30"/>
  <c r="AK77" i="30"/>
  <c r="AH78" i="30"/>
  <c r="AI78" i="30"/>
  <c r="AJ78" i="30"/>
  <c r="AK78" i="30" s="1"/>
  <c r="AH79" i="30"/>
  <c r="AI79" i="30"/>
  <c r="AJ79" i="30"/>
  <c r="AK79" i="30"/>
  <c r="AH80" i="30"/>
  <c r="AI80" i="30"/>
  <c r="AJ80" i="30"/>
  <c r="AK80" i="30" s="1"/>
  <c r="AH81" i="30"/>
  <c r="AI81" i="30"/>
  <c r="AJ81" i="30"/>
  <c r="AK81" i="30"/>
  <c r="AH82" i="30"/>
  <c r="AI82" i="30"/>
  <c r="AJ82" i="30"/>
  <c r="AK82" i="30"/>
  <c r="AH83" i="30"/>
  <c r="AI83" i="30"/>
  <c r="AJ83" i="30"/>
  <c r="AK83" i="30" s="1"/>
  <c r="AH84" i="30"/>
  <c r="AI84" i="30"/>
  <c r="AJ84" i="30"/>
  <c r="AK84" i="30"/>
  <c r="AH85" i="30"/>
  <c r="AI85" i="30"/>
  <c r="AJ85" i="30"/>
  <c r="AK85" i="30" s="1"/>
  <c r="AH86" i="30"/>
  <c r="AI86" i="30"/>
  <c r="AJ86" i="30"/>
  <c r="AK86" i="30" s="1"/>
  <c r="AH87" i="30"/>
  <c r="AI87" i="30"/>
  <c r="AJ87" i="30"/>
  <c r="AK87" i="30"/>
  <c r="AH88" i="30"/>
  <c r="AI88" i="30"/>
  <c r="AJ88" i="30"/>
  <c r="AK88" i="30" s="1"/>
  <c r="AH89" i="30"/>
  <c r="AI89" i="30"/>
  <c r="AJ89" i="30"/>
  <c r="AK89" i="30"/>
  <c r="AH90" i="30"/>
  <c r="AI90" i="30"/>
  <c r="AJ90" i="30"/>
  <c r="AK90" i="30"/>
  <c r="AH91" i="30"/>
  <c r="AI91" i="30"/>
  <c r="AJ91" i="30"/>
  <c r="AK91" i="30"/>
  <c r="AH92" i="30"/>
  <c r="AI92" i="30"/>
  <c r="AJ92" i="30"/>
  <c r="AK92" i="30"/>
  <c r="AH93" i="30"/>
  <c r="AI93" i="30"/>
  <c r="AJ93" i="30"/>
  <c r="AK93" i="30" s="1"/>
  <c r="AH94" i="30"/>
  <c r="AI94" i="30"/>
  <c r="AJ94" i="30"/>
  <c r="AK94" i="30" s="1"/>
  <c r="AH95" i="30"/>
  <c r="AI95" i="30"/>
  <c r="AJ95" i="30"/>
  <c r="AK95" i="30"/>
  <c r="AH96" i="30"/>
  <c r="AI96" i="30"/>
  <c r="AJ96" i="30"/>
  <c r="AK96" i="30" s="1"/>
  <c r="AH97" i="30"/>
  <c r="AI97" i="30"/>
  <c r="AJ97" i="30"/>
  <c r="AK97" i="30"/>
  <c r="AH98" i="30"/>
  <c r="AI98" i="30"/>
  <c r="AJ98" i="30"/>
  <c r="AK98" i="30" s="1"/>
  <c r="AH99" i="30"/>
  <c r="AI99" i="30"/>
  <c r="AJ99" i="30"/>
  <c r="AK99" i="30" s="1"/>
  <c r="AH100" i="30"/>
  <c r="AI100" i="30"/>
  <c r="AJ100" i="30"/>
  <c r="AK100" i="30"/>
  <c r="AH101" i="30"/>
  <c r="AI101" i="30"/>
  <c r="AJ101" i="30"/>
  <c r="AK101" i="30"/>
  <c r="AH102" i="30"/>
  <c r="AI102" i="30"/>
  <c r="AJ102" i="30"/>
  <c r="AK102" i="30"/>
  <c r="AH103" i="30"/>
  <c r="AI103" i="30"/>
  <c r="AJ103" i="30"/>
  <c r="AK103" i="30" s="1"/>
  <c r="AH104" i="30"/>
  <c r="AI104" i="30"/>
  <c r="AJ104" i="30"/>
  <c r="AK104" i="30"/>
  <c r="AH105" i="30"/>
  <c r="AI105" i="30"/>
  <c r="AJ105" i="30"/>
  <c r="AK105" i="30"/>
  <c r="AH106" i="30"/>
  <c r="AI106" i="30"/>
  <c r="AJ106" i="30"/>
  <c r="AK106" i="30"/>
  <c r="AH107" i="30"/>
  <c r="AI107" i="30"/>
  <c r="AJ107" i="30"/>
  <c r="AK107" i="30" s="1"/>
  <c r="AH108" i="30"/>
  <c r="AI108" i="30"/>
  <c r="AJ108" i="30"/>
  <c r="AK108" i="30" s="1"/>
  <c r="AH109" i="30"/>
  <c r="AI109" i="30"/>
  <c r="AJ109" i="30"/>
  <c r="AK109" i="30"/>
  <c r="AH110" i="30"/>
  <c r="AI110" i="30"/>
  <c r="AJ110" i="30"/>
  <c r="AK110" i="30" s="1"/>
  <c r="AH111" i="30"/>
  <c r="AI111" i="30"/>
  <c r="AJ111" i="30"/>
  <c r="AK111" i="30"/>
  <c r="AH112" i="30"/>
  <c r="AI112" i="30"/>
  <c r="AJ112" i="30"/>
  <c r="AK112" i="30" s="1"/>
  <c r="AH113" i="30"/>
  <c r="AI113" i="30"/>
  <c r="AJ113" i="30"/>
  <c r="AK113" i="30" s="1"/>
  <c r="AH114" i="30"/>
  <c r="AI114" i="30"/>
  <c r="AJ114" i="30"/>
  <c r="AK114" i="30"/>
  <c r="AH115" i="30"/>
  <c r="AI115" i="30"/>
  <c r="AJ115" i="30"/>
  <c r="AK115" i="30" s="1"/>
  <c r="AH116" i="30"/>
  <c r="AI116" i="30"/>
  <c r="AJ116" i="30"/>
  <c r="AK116" i="30"/>
  <c r="AH117" i="30"/>
  <c r="AI117" i="30"/>
  <c r="AJ117" i="30"/>
  <c r="AK117" i="30"/>
  <c r="AH118" i="30"/>
  <c r="AI118" i="30"/>
  <c r="AJ118" i="30"/>
  <c r="AK118" i="30" s="1"/>
  <c r="AH119" i="30"/>
  <c r="AI119" i="30"/>
  <c r="AJ119" i="30"/>
  <c r="AK119" i="30"/>
  <c r="AH120" i="30"/>
  <c r="AI120" i="30"/>
  <c r="AJ120" i="30"/>
  <c r="AK120" i="30"/>
  <c r="AH121" i="30"/>
  <c r="AI121" i="30"/>
  <c r="AJ121" i="30"/>
  <c r="AK121" i="30" s="1"/>
  <c r="AH122" i="30"/>
  <c r="AI122" i="30"/>
  <c r="AJ122" i="30"/>
  <c r="AK122" i="30"/>
  <c r="AH123" i="30"/>
  <c r="AI123" i="30"/>
  <c r="AJ123" i="30"/>
  <c r="AK123" i="30" s="1"/>
  <c r="AH124" i="30"/>
  <c r="AI124" i="30"/>
  <c r="AJ124" i="30"/>
  <c r="AK124" i="30"/>
  <c r="AH125" i="30"/>
  <c r="AI125" i="30"/>
  <c r="AJ125" i="30"/>
  <c r="AK125" i="30"/>
  <c r="AH126" i="30"/>
  <c r="AI126" i="30"/>
  <c r="AJ126" i="30"/>
  <c r="AK126" i="30" s="1"/>
  <c r="AH127" i="30"/>
  <c r="AI127" i="30"/>
  <c r="AJ127" i="30"/>
  <c r="AK127" i="30"/>
  <c r="AH128" i="30"/>
  <c r="AI128" i="30"/>
  <c r="AJ128" i="30"/>
  <c r="AK128" i="30" s="1"/>
  <c r="AH129" i="30"/>
  <c r="AI129" i="30"/>
  <c r="AJ129" i="30"/>
  <c r="AK129" i="30"/>
  <c r="AH130" i="30"/>
  <c r="AI130" i="30"/>
  <c r="AJ130" i="30"/>
  <c r="AK130" i="30"/>
  <c r="AH131" i="30"/>
  <c r="AI131" i="30"/>
  <c r="AJ131" i="30"/>
  <c r="AK131" i="30" s="1"/>
  <c r="AH132" i="30"/>
  <c r="AI132" i="30"/>
  <c r="AJ132" i="30"/>
  <c r="AK132" i="30"/>
  <c r="AH133" i="30"/>
  <c r="AI133" i="30"/>
  <c r="AJ133" i="30"/>
  <c r="AK133" i="30" s="1"/>
  <c r="AH134" i="30"/>
  <c r="AI134" i="30"/>
  <c r="AJ134" i="30"/>
  <c r="AK134" i="30"/>
  <c r="AH135" i="30"/>
  <c r="AI135" i="30"/>
  <c r="AJ135" i="30"/>
  <c r="AK135" i="30"/>
  <c r="AH136" i="30"/>
  <c r="AI136" i="30"/>
  <c r="AJ136" i="30"/>
  <c r="AK136" i="30" s="1"/>
  <c r="AH137" i="30"/>
  <c r="AI137" i="30"/>
  <c r="AJ137" i="30"/>
  <c r="AK137" i="30" s="1"/>
  <c r="AH138" i="30"/>
  <c r="AI138" i="30"/>
  <c r="AJ138" i="30"/>
  <c r="AK138" i="30" s="1"/>
  <c r="AH139" i="30"/>
  <c r="AI139" i="30"/>
  <c r="AJ139" i="30"/>
  <c r="AK139" i="30" s="1"/>
  <c r="AH140" i="30"/>
  <c r="AI140" i="30"/>
  <c r="AJ140" i="30"/>
  <c r="AK140" i="30"/>
  <c r="AH141" i="30"/>
  <c r="AI141" i="30"/>
  <c r="AJ141" i="30"/>
  <c r="AK141" i="30"/>
  <c r="AH142" i="30"/>
  <c r="AI142" i="30"/>
  <c r="AJ142" i="30"/>
  <c r="AK142" i="30" s="1"/>
  <c r="AH143" i="30"/>
  <c r="AI143" i="30"/>
  <c r="AJ143" i="30"/>
  <c r="AK143" i="30" s="1"/>
  <c r="AH144" i="30"/>
  <c r="AI144" i="30"/>
  <c r="AJ144" i="30"/>
  <c r="AK144" i="30" s="1"/>
  <c r="AH145" i="30"/>
  <c r="AI145" i="30"/>
  <c r="AJ145" i="30"/>
  <c r="AK145" i="30"/>
  <c r="AH146" i="30"/>
  <c r="AI146" i="30"/>
  <c r="AJ146" i="30"/>
  <c r="AK146" i="30"/>
  <c r="AH147" i="30"/>
  <c r="AI147" i="30"/>
  <c r="AJ147" i="30"/>
  <c r="AK147" i="30"/>
  <c r="AH148" i="30"/>
  <c r="AI148" i="30"/>
  <c r="AJ148" i="30"/>
  <c r="AK148" i="30" s="1"/>
  <c r="AH149" i="30"/>
  <c r="AI149" i="30"/>
  <c r="AJ149" i="30"/>
  <c r="AK149" i="30"/>
  <c r="AH150" i="30"/>
  <c r="AI150" i="30"/>
  <c r="AJ150" i="30"/>
  <c r="AK150" i="30" s="1"/>
  <c r="AH151" i="30"/>
  <c r="AI151" i="30"/>
  <c r="AJ151" i="30"/>
  <c r="AK151" i="30"/>
  <c r="AH152" i="30"/>
  <c r="AI152" i="30"/>
  <c r="AJ152" i="30"/>
  <c r="AK152" i="30"/>
  <c r="AH153" i="30"/>
  <c r="AI153" i="30"/>
  <c r="AJ153" i="30"/>
  <c r="AK153" i="30" s="1"/>
  <c r="AH154" i="30"/>
  <c r="AI154" i="30"/>
  <c r="AJ154" i="30"/>
  <c r="AK154" i="30"/>
  <c r="AH155" i="30"/>
  <c r="AI155" i="30"/>
  <c r="AJ155" i="30"/>
  <c r="AK155" i="30" s="1"/>
  <c r="AH156" i="30"/>
  <c r="AI156" i="30"/>
  <c r="AJ156" i="30"/>
  <c r="AK156" i="30"/>
  <c r="AH157" i="30"/>
  <c r="AI157" i="30"/>
  <c r="AJ157" i="30"/>
  <c r="AK157" i="30" s="1"/>
  <c r="AH158" i="30"/>
  <c r="AI158" i="30"/>
  <c r="AJ158" i="30"/>
  <c r="AK158" i="30" s="1"/>
  <c r="AH159" i="30"/>
  <c r="AI159" i="30"/>
  <c r="AJ159" i="30"/>
  <c r="AK159" i="30"/>
  <c r="AH160" i="30"/>
  <c r="AI160" i="30"/>
  <c r="AJ160" i="30"/>
  <c r="AK160" i="30"/>
  <c r="AH161" i="30"/>
  <c r="AI161" i="30"/>
  <c r="AJ161" i="30"/>
  <c r="AK161" i="30"/>
  <c r="AH162" i="30"/>
  <c r="AI162" i="30"/>
  <c r="AJ162" i="30"/>
  <c r="AK162" i="30"/>
  <c r="AH163" i="30"/>
  <c r="AI163" i="30"/>
  <c r="AJ163" i="30"/>
  <c r="AK163" i="30" s="1"/>
  <c r="AH164" i="30"/>
  <c r="AI164" i="30"/>
  <c r="AJ164" i="30"/>
  <c r="AK164" i="30" s="1"/>
  <c r="AH165" i="30"/>
  <c r="AI165" i="30"/>
  <c r="AJ165" i="30"/>
  <c r="AK165" i="30" s="1"/>
  <c r="AH166" i="30"/>
  <c r="AI166" i="30"/>
  <c r="AJ166" i="30"/>
  <c r="AK166" i="30" s="1"/>
  <c r="AH167" i="30"/>
  <c r="AI167" i="30"/>
  <c r="AJ167" i="30"/>
  <c r="AK167" i="30"/>
  <c r="AH168" i="30"/>
  <c r="AI168" i="30"/>
  <c r="AJ168" i="30"/>
  <c r="AK168" i="30" s="1"/>
  <c r="AH169" i="30"/>
  <c r="AI169" i="30"/>
  <c r="AJ169" i="30"/>
  <c r="AK169" i="30" s="1"/>
  <c r="AH170" i="30"/>
  <c r="AI170" i="30"/>
  <c r="AJ170" i="30"/>
  <c r="AK170" i="30"/>
  <c r="AH171" i="30"/>
  <c r="AI171" i="30"/>
  <c r="AJ171" i="30"/>
  <c r="AK171" i="30"/>
  <c r="AH172" i="30"/>
  <c r="AI172" i="30"/>
  <c r="AJ172" i="30"/>
  <c r="AK172" i="30"/>
  <c r="AH173" i="30"/>
  <c r="AI173" i="30"/>
  <c r="AJ173" i="30"/>
  <c r="AK173" i="30" s="1"/>
  <c r="AH174" i="30"/>
  <c r="AI174" i="30"/>
  <c r="AJ174" i="30"/>
  <c r="AK174" i="30"/>
  <c r="AH175" i="30"/>
  <c r="AI175" i="30"/>
  <c r="AJ175" i="30"/>
  <c r="AK175" i="30"/>
  <c r="AH176" i="30"/>
  <c r="AI176" i="30"/>
  <c r="AJ176" i="30"/>
  <c r="AK176" i="30"/>
  <c r="AH177" i="30"/>
  <c r="AI177" i="30"/>
  <c r="AJ177" i="30"/>
  <c r="AK177" i="30"/>
  <c r="AH178" i="30"/>
  <c r="AI178" i="30"/>
  <c r="AJ178" i="30"/>
  <c r="AK178" i="30" s="1"/>
  <c r="AH179" i="30"/>
  <c r="AI179" i="30"/>
  <c r="AJ179" i="30"/>
  <c r="AK179" i="30"/>
  <c r="AH180" i="30"/>
  <c r="AI180" i="30"/>
  <c r="AJ180" i="30"/>
  <c r="AK180" i="30" s="1"/>
  <c r="AH181" i="30"/>
  <c r="AI181" i="30"/>
  <c r="AJ181" i="30"/>
  <c r="AK181" i="30"/>
  <c r="AH182" i="30"/>
  <c r="AI182" i="30"/>
  <c r="AJ182" i="30"/>
  <c r="AK182" i="30" s="1"/>
  <c r="AH183" i="30"/>
  <c r="AI183" i="30"/>
  <c r="AJ183" i="30"/>
  <c r="AK183" i="30" s="1"/>
  <c r="AH184" i="30"/>
  <c r="AI184" i="30"/>
  <c r="AJ184" i="30"/>
  <c r="AK184" i="30"/>
  <c r="AH185" i="30"/>
  <c r="AI185" i="30"/>
  <c r="AJ185" i="30"/>
  <c r="AK185" i="30" s="1"/>
  <c r="AH186" i="30"/>
  <c r="AI186" i="30"/>
  <c r="AJ186" i="30"/>
  <c r="AK186" i="30" s="1"/>
  <c r="AH187" i="30"/>
  <c r="AI187" i="30"/>
  <c r="AJ187" i="30"/>
  <c r="AK187" i="30"/>
  <c r="AH188" i="30"/>
  <c r="AI188" i="30"/>
  <c r="AJ188" i="30"/>
  <c r="AK188" i="30" s="1"/>
  <c r="AH189" i="30"/>
  <c r="AI189" i="30"/>
  <c r="AJ189" i="30"/>
  <c r="AK189" i="30"/>
  <c r="AH190" i="30"/>
  <c r="AI190" i="30"/>
  <c r="AJ190" i="30"/>
  <c r="AK190" i="30"/>
  <c r="AH191" i="30"/>
  <c r="AI191" i="30"/>
  <c r="AJ191" i="30"/>
  <c r="AK191" i="30"/>
  <c r="AH192" i="30"/>
  <c r="AI192" i="30"/>
  <c r="AJ192" i="30"/>
  <c r="AK192" i="30"/>
  <c r="AH193" i="30"/>
  <c r="AI193" i="30"/>
  <c r="AJ193" i="30"/>
  <c r="AK193" i="30" s="1"/>
  <c r="AH194" i="30"/>
  <c r="AI194" i="30"/>
  <c r="AJ194" i="30"/>
  <c r="AK194" i="30" s="1"/>
  <c r="AH195" i="30"/>
  <c r="AI195" i="30"/>
  <c r="AJ195" i="30"/>
  <c r="AK195" i="30"/>
  <c r="AH196" i="30"/>
  <c r="AI196" i="30"/>
  <c r="AJ196" i="30"/>
  <c r="AK196" i="30" s="1"/>
  <c r="AH197" i="30"/>
  <c r="AI197" i="30"/>
  <c r="AJ197" i="30"/>
  <c r="AK197" i="30"/>
  <c r="AH198" i="30"/>
  <c r="AI198" i="30"/>
  <c r="AJ198" i="30"/>
  <c r="AK198" i="30" s="1"/>
  <c r="AH199" i="30"/>
  <c r="AI199" i="30"/>
  <c r="AJ199" i="30"/>
  <c r="AK199" i="30"/>
  <c r="AH200" i="30"/>
  <c r="AI200" i="30"/>
  <c r="AJ200" i="30"/>
  <c r="AK200" i="30"/>
  <c r="AH201" i="30"/>
  <c r="AI201" i="30"/>
  <c r="AJ201" i="30"/>
  <c r="AK201" i="30" s="1"/>
  <c r="AH202" i="30"/>
  <c r="AI202" i="30"/>
  <c r="AJ202" i="30"/>
  <c r="AK202" i="30"/>
  <c r="AH203" i="30"/>
  <c r="AI203" i="30"/>
  <c r="AJ203" i="30"/>
  <c r="AK203" i="30" s="1"/>
  <c r="AH204" i="30"/>
  <c r="AI204" i="30"/>
  <c r="AJ204" i="30"/>
  <c r="AK204" i="30"/>
  <c r="AH205" i="30"/>
  <c r="AI205" i="30"/>
  <c r="AJ205" i="30"/>
  <c r="AK205" i="30"/>
  <c r="AH206" i="30"/>
  <c r="AI206" i="30"/>
  <c r="AJ206" i="30"/>
  <c r="AK206" i="30"/>
  <c r="AH207" i="30"/>
  <c r="AI207" i="30"/>
  <c r="AJ207" i="30"/>
  <c r="AK207" i="30" s="1"/>
  <c r="AH208" i="30"/>
  <c r="AI208" i="30"/>
  <c r="AJ208" i="30"/>
  <c r="AK208" i="30" s="1"/>
  <c r="AH209" i="30"/>
  <c r="AI209" i="30"/>
  <c r="AJ209" i="30"/>
  <c r="AK209" i="30" s="1"/>
  <c r="AH210" i="30"/>
  <c r="AI210" i="30"/>
  <c r="AJ210" i="30"/>
  <c r="AK210" i="30"/>
  <c r="AH211" i="30"/>
  <c r="AI211" i="30"/>
  <c r="AJ211" i="30"/>
  <c r="AK211" i="30"/>
  <c r="AH212" i="30"/>
  <c r="AI212" i="30"/>
  <c r="AJ212" i="30"/>
  <c r="AK212" i="30" s="1"/>
  <c r="AH213" i="30"/>
  <c r="AI213" i="30"/>
  <c r="AJ213" i="30"/>
  <c r="AK213" i="30" s="1"/>
  <c r="AH214" i="30"/>
  <c r="AI214" i="30"/>
  <c r="AJ214" i="30"/>
  <c r="AK214" i="30"/>
  <c r="AH215" i="30"/>
  <c r="AI215" i="30"/>
  <c r="AJ215" i="30"/>
  <c r="AK215" i="30" s="1"/>
  <c r="AH216" i="30"/>
  <c r="AI216" i="30"/>
  <c r="AJ216" i="30"/>
  <c r="AK216" i="30"/>
  <c r="AH217" i="30"/>
  <c r="AI217" i="30"/>
  <c r="AJ217" i="30"/>
  <c r="AK217" i="30"/>
  <c r="AH218" i="30"/>
  <c r="AI218" i="30"/>
  <c r="AJ218" i="30"/>
  <c r="AK218" i="30" s="1"/>
  <c r="AH219" i="30"/>
  <c r="AI219" i="30"/>
  <c r="AJ219" i="30"/>
  <c r="AK219" i="30"/>
  <c r="AH220" i="30"/>
  <c r="AI220" i="30"/>
  <c r="AJ220" i="30"/>
  <c r="AK220" i="30" s="1"/>
  <c r="AH221" i="30"/>
  <c r="AI221" i="30"/>
  <c r="AJ221" i="30"/>
  <c r="AK221" i="30"/>
  <c r="AH222" i="30"/>
  <c r="AI222" i="30"/>
  <c r="AJ222" i="30"/>
  <c r="AK222" i="30"/>
  <c r="AH223" i="30"/>
  <c r="AI223" i="30"/>
  <c r="AJ223" i="30"/>
  <c r="AK223" i="30" s="1"/>
  <c r="AH224" i="30"/>
  <c r="AI224" i="30"/>
  <c r="AJ224" i="30"/>
  <c r="AK224" i="30"/>
  <c r="AH225" i="30"/>
  <c r="AI225" i="30"/>
  <c r="AJ225" i="30"/>
  <c r="AK225" i="30" s="1"/>
  <c r="AH226" i="30"/>
  <c r="AI226" i="30"/>
  <c r="AJ226" i="30"/>
  <c r="AK226" i="30"/>
  <c r="AH227" i="30"/>
  <c r="AI227" i="30"/>
  <c r="AJ227" i="30"/>
  <c r="AK227" i="30"/>
  <c r="AJ2" i="30"/>
  <c r="AK2" i="30" s="1"/>
  <c r="AI2" i="30"/>
  <c r="AH2" i="30"/>
  <c r="BK25" i="16"/>
  <c r="AN11" i="29"/>
  <c r="AH3" i="29"/>
  <c r="AI3" i="29"/>
  <c r="AJ3" i="29"/>
  <c r="AK3" i="29" s="1"/>
  <c r="AH4" i="29"/>
  <c r="AI4" i="29"/>
  <c r="AJ4" i="29"/>
  <c r="AK4" i="29" s="1"/>
  <c r="AH5" i="29"/>
  <c r="AI5" i="29"/>
  <c r="AJ5" i="29"/>
  <c r="AK5" i="29"/>
  <c r="AH6" i="29"/>
  <c r="AI6" i="29"/>
  <c r="AJ6" i="29"/>
  <c r="AK6" i="29"/>
  <c r="AH7" i="29"/>
  <c r="AI7" i="29"/>
  <c r="AJ7" i="29"/>
  <c r="AK7" i="29" s="1"/>
  <c r="AH8" i="29"/>
  <c r="AI8" i="29"/>
  <c r="AJ8" i="29"/>
  <c r="AK8" i="29" s="1"/>
  <c r="AH9" i="29"/>
  <c r="AI9" i="29"/>
  <c r="AJ9" i="29"/>
  <c r="AK9" i="29"/>
  <c r="AH10" i="29"/>
  <c r="AI10" i="29"/>
  <c r="AJ10" i="29"/>
  <c r="AK10" i="29"/>
  <c r="AH11" i="29"/>
  <c r="AI11" i="29"/>
  <c r="AJ11" i="29"/>
  <c r="AK11" i="29" s="1"/>
  <c r="AH12" i="29"/>
  <c r="AI12" i="29"/>
  <c r="AJ12" i="29"/>
  <c r="AK12" i="29"/>
  <c r="AH13" i="29"/>
  <c r="AI13" i="29"/>
  <c r="AJ13" i="29"/>
  <c r="AK13" i="29" s="1"/>
  <c r="AH14" i="29"/>
  <c r="AI14" i="29"/>
  <c r="AJ14" i="29"/>
  <c r="AK14" i="29"/>
  <c r="AH15" i="29"/>
  <c r="AI15" i="29"/>
  <c r="AJ15" i="29"/>
  <c r="AK15" i="29" s="1"/>
  <c r="AH16" i="29"/>
  <c r="AI16" i="29"/>
  <c r="AJ16" i="29"/>
  <c r="AK16" i="29"/>
  <c r="AH17" i="29"/>
  <c r="AI17" i="29"/>
  <c r="AJ17" i="29"/>
  <c r="AK17" i="29"/>
  <c r="AH18" i="29"/>
  <c r="AI18" i="29"/>
  <c r="AJ18" i="29"/>
  <c r="AK18" i="29" s="1"/>
  <c r="AH19" i="29"/>
  <c r="AI19" i="29"/>
  <c r="AJ19" i="29"/>
  <c r="AK19" i="29" s="1"/>
  <c r="AH20" i="29"/>
  <c r="AI20" i="29"/>
  <c r="AJ20" i="29"/>
  <c r="AK20" i="29"/>
  <c r="AH21" i="29"/>
  <c r="AI21" i="29"/>
  <c r="AJ21" i="29"/>
  <c r="AK21" i="29" s="1"/>
  <c r="AH22" i="29"/>
  <c r="AI22" i="29"/>
  <c r="AJ22" i="29"/>
  <c r="AK22" i="29"/>
  <c r="AH23" i="29"/>
  <c r="AI23" i="29"/>
  <c r="AJ23" i="29"/>
  <c r="AK23" i="29" s="1"/>
  <c r="AH24" i="29"/>
  <c r="AI24" i="29"/>
  <c r="AJ24" i="29"/>
  <c r="AK24" i="29"/>
  <c r="AH25" i="29"/>
  <c r="AI25" i="29"/>
  <c r="AJ25" i="29"/>
  <c r="AK25" i="29" s="1"/>
  <c r="AH26" i="29"/>
  <c r="AI26" i="29"/>
  <c r="AJ26" i="29"/>
  <c r="AK26" i="29"/>
  <c r="AH27" i="29"/>
  <c r="AI27" i="29"/>
  <c r="AJ27" i="29"/>
  <c r="AK27" i="29" s="1"/>
  <c r="AH28" i="29"/>
  <c r="AI28" i="29"/>
  <c r="AJ28" i="29"/>
  <c r="AK28" i="29" s="1"/>
  <c r="AH29" i="29"/>
  <c r="AI29" i="29"/>
  <c r="AJ29" i="29"/>
  <c r="AK29" i="29" s="1"/>
  <c r="AH30" i="29"/>
  <c r="AI30" i="29"/>
  <c r="AJ30" i="29"/>
  <c r="AK30" i="29"/>
  <c r="AH31" i="29"/>
  <c r="AI31" i="29"/>
  <c r="AJ31" i="29"/>
  <c r="AK31" i="29"/>
  <c r="AH32" i="29"/>
  <c r="AI32" i="29"/>
  <c r="AJ32" i="29"/>
  <c r="AK32" i="29" s="1"/>
  <c r="AH33" i="29"/>
  <c r="AI33" i="29"/>
  <c r="AJ33" i="29"/>
  <c r="AK33" i="29" s="1"/>
  <c r="AH34" i="29"/>
  <c r="AI34" i="29"/>
  <c r="AJ34" i="29"/>
  <c r="AK34" i="29"/>
  <c r="AH35" i="29"/>
  <c r="AI35" i="29"/>
  <c r="AJ35" i="29"/>
  <c r="AK35" i="29"/>
  <c r="AH36" i="29"/>
  <c r="AI36" i="29"/>
  <c r="AJ36" i="29"/>
  <c r="AK36" i="29"/>
  <c r="AH37" i="29"/>
  <c r="AI37" i="29"/>
  <c r="AJ37" i="29"/>
  <c r="AK37" i="29" s="1"/>
  <c r="AH38" i="29"/>
  <c r="AI38" i="29"/>
  <c r="AJ38" i="29"/>
  <c r="AK38" i="29" s="1"/>
  <c r="AH39" i="29"/>
  <c r="AI39" i="29"/>
  <c r="AJ39" i="29"/>
  <c r="AK39" i="29"/>
  <c r="AH40" i="29"/>
  <c r="AI40" i="29"/>
  <c r="AJ40" i="29"/>
  <c r="AK40" i="29"/>
  <c r="AH41" i="29"/>
  <c r="AI41" i="29"/>
  <c r="AJ41" i="29"/>
  <c r="AK41" i="29"/>
  <c r="AH42" i="29"/>
  <c r="AI42" i="29"/>
  <c r="AJ42" i="29"/>
  <c r="AK42" i="29" s="1"/>
  <c r="AH43" i="29"/>
  <c r="AI43" i="29"/>
  <c r="AJ43" i="29"/>
  <c r="AK43" i="29" s="1"/>
  <c r="AH44" i="29"/>
  <c r="AI44" i="29"/>
  <c r="AJ44" i="29"/>
  <c r="AK44" i="29" s="1"/>
  <c r="AH45" i="29"/>
  <c r="AI45" i="29"/>
  <c r="AJ45" i="29"/>
  <c r="AK45" i="29"/>
  <c r="AH46" i="29"/>
  <c r="AI46" i="29"/>
  <c r="AJ46" i="29"/>
  <c r="AK46" i="29" s="1"/>
  <c r="AH47" i="29"/>
  <c r="AI47" i="29"/>
  <c r="AJ47" i="29"/>
  <c r="AK47" i="29"/>
  <c r="AH48" i="29"/>
  <c r="AI48" i="29"/>
  <c r="AJ48" i="29"/>
  <c r="AK48" i="29" s="1"/>
  <c r="AH49" i="29"/>
  <c r="AI49" i="29"/>
  <c r="AJ49" i="29"/>
  <c r="AK49" i="29"/>
  <c r="AH50" i="29"/>
  <c r="AI50" i="29"/>
  <c r="AJ50" i="29"/>
  <c r="AK50" i="29" s="1"/>
  <c r="AH51" i="29"/>
  <c r="AI51" i="29"/>
  <c r="AJ51" i="29"/>
  <c r="AK51" i="29" s="1"/>
  <c r="AH52" i="29"/>
  <c r="AI52" i="29"/>
  <c r="AJ52" i="29"/>
  <c r="AK52" i="29"/>
  <c r="AH53" i="29"/>
  <c r="AI53" i="29"/>
  <c r="AJ53" i="29"/>
  <c r="AK53" i="29" s="1"/>
  <c r="AH54" i="29"/>
  <c r="AI54" i="29"/>
  <c r="AJ54" i="29"/>
  <c r="AK54" i="29"/>
  <c r="AH55" i="29"/>
  <c r="AI55" i="29"/>
  <c r="AJ55" i="29"/>
  <c r="AK55" i="29"/>
  <c r="AH56" i="29"/>
  <c r="AI56" i="29"/>
  <c r="AJ56" i="29"/>
  <c r="AK56" i="29" s="1"/>
  <c r="AH57" i="29"/>
  <c r="AI57" i="29"/>
  <c r="AJ57" i="29"/>
  <c r="AK57" i="29"/>
  <c r="AH58" i="29"/>
  <c r="AI58" i="29"/>
  <c r="AJ58" i="29"/>
  <c r="AK58" i="29" s="1"/>
  <c r="AH59" i="29"/>
  <c r="AI59" i="29"/>
  <c r="AJ59" i="29"/>
  <c r="AK59" i="29"/>
  <c r="AH60" i="29"/>
  <c r="AI60" i="29"/>
  <c r="AJ60" i="29"/>
  <c r="AK60" i="29"/>
  <c r="AH61" i="29"/>
  <c r="AI61" i="29"/>
  <c r="AJ61" i="29"/>
  <c r="AK61" i="29"/>
  <c r="AH62" i="29"/>
  <c r="AI62" i="29"/>
  <c r="AJ62" i="29"/>
  <c r="AK62" i="29"/>
  <c r="AH63" i="29"/>
  <c r="AI63" i="29"/>
  <c r="AJ63" i="29"/>
  <c r="AK63" i="29" s="1"/>
  <c r="AH64" i="29"/>
  <c r="AI64" i="29"/>
  <c r="AJ64" i="29"/>
  <c r="AK64" i="29"/>
  <c r="AH65" i="29"/>
  <c r="AI65" i="29"/>
  <c r="AJ65" i="29"/>
  <c r="AK65" i="29"/>
  <c r="AH66" i="29"/>
  <c r="AI66" i="29"/>
  <c r="AJ66" i="29"/>
  <c r="AK66" i="29" s="1"/>
  <c r="AH67" i="29"/>
  <c r="AI67" i="29"/>
  <c r="AJ67" i="29"/>
  <c r="AK67" i="29" s="1"/>
  <c r="AH68" i="29"/>
  <c r="AI68" i="29"/>
  <c r="AJ68" i="29"/>
  <c r="AK68" i="29" s="1"/>
  <c r="AH69" i="29"/>
  <c r="AI69" i="29"/>
  <c r="AJ69" i="29"/>
  <c r="AK69" i="29"/>
  <c r="AH70" i="29"/>
  <c r="AI70" i="29"/>
  <c r="AJ70" i="29"/>
  <c r="AK70" i="29" s="1"/>
  <c r="AH71" i="29"/>
  <c r="AI71" i="29"/>
  <c r="AJ71" i="29"/>
  <c r="AK71" i="29" s="1"/>
  <c r="AH72" i="29"/>
  <c r="AI72" i="29"/>
  <c r="AJ72" i="29"/>
  <c r="AK72" i="29" s="1"/>
  <c r="AH73" i="29"/>
  <c r="AI73" i="29"/>
  <c r="AJ73" i="29"/>
  <c r="AK73" i="29" s="1"/>
  <c r="AH74" i="29"/>
  <c r="AI74" i="29"/>
  <c r="AJ74" i="29"/>
  <c r="AK74" i="29"/>
  <c r="AH75" i="29"/>
  <c r="AI75" i="29"/>
  <c r="AJ75" i="29"/>
  <c r="AK75" i="29"/>
  <c r="AH76" i="29"/>
  <c r="AI76" i="29"/>
  <c r="AJ76" i="29"/>
  <c r="AK76" i="29"/>
  <c r="AH77" i="29"/>
  <c r="AI77" i="29"/>
  <c r="AJ77" i="29"/>
  <c r="AK77" i="29"/>
  <c r="AH78" i="29"/>
  <c r="AI78" i="29"/>
  <c r="AJ78" i="29"/>
  <c r="AK78" i="29" s="1"/>
  <c r="AH79" i="29"/>
  <c r="AI79" i="29"/>
  <c r="AJ79" i="29"/>
  <c r="AK79" i="29" s="1"/>
  <c r="AH80" i="29"/>
  <c r="AI80" i="29"/>
  <c r="AJ80" i="29"/>
  <c r="AK80" i="29"/>
  <c r="AH81" i="29"/>
  <c r="AI81" i="29"/>
  <c r="AJ81" i="29"/>
  <c r="AK81" i="29" s="1"/>
  <c r="AH82" i="29"/>
  <c r="AI82" i="29"/>
  <c r="AJ82" i="29"/>
  <c r="AK82" i="29"/>
  <c r="AH83" i="29"/>
  <c r="AI83" i="29"/>
  <c r="AJ83" i="29"/>
  <c r="AK83" i="29" s="1"/>
  <c r="AH84" i="29"/>
  <c r="AI84" i="29"/>
  <c r="AJ84" i="29"/>
  <c r="AK84" i="29" s="1"/>
  <c r="AH85" i="29"/>
  <c r="AI85" i="29"/>
  <c r="AJ85" i="29"/>
  <c r="AK85" i="29"/>
  <c r="AH86" i="29"/>
  <c r="AI86" i="29"/>
  <c r="AJ86" i="29"/>
  <c r="AK86" i="29"/>
  <c r="AH87" i="29"/>
  <c r="AI87" i="29"/>
  <c r="AJ87" i="29"/>
  <c r="AK87" i="29"/>
  <c r="AH88" i="29"/>
  <c r="AI88" i="29"/>
  <c r="AJ88" i="29"/>
  <c r="AK88" i="29" s="1"/>
  <c r="AH89" i="29"/>
  <c r="AI89" i="29"/>
  <c r="AJ89" i="29"/>
  <c r="AK89" i="29" s="1"/>
  <c r="AH90" i="29"/>
  <c r="AI90" i="29"/>
  <c r="AJ90" i="29"/>
  <c r="AK90" i="29"/>
  <c r="AH91" i="29"/>
  <c r="AI91" i="29"/>
  <c r="AJ91" i="29"/>
  <c r="AK91" i="29"/>
  <c r="AH92" i="29"/>
  <c r="AI92" i="29"/>
  <c r="AJ92" i="29"/>
  <c r="AK92" i="29" s="1"/>
  <c r="AH93" i="29"/>
  <c r="AI93" i="29"/>
  <c r="AJ93" i="29"/>
  <c r="AK93" i="29" s="1"/>
  <c r="AH94" i="29"/>
  <c r="AI94" i="29"/>
  <c r="AJ94" i="29"/>
  <c r="AK94" i="29"/>
  <c r="AH95" i="29"/>
  <c r="AI95" i="29"/>
  <c r="AJ95" i="29"/>
  <c r="AK95" i="29" s="1"/>
  <c r="AH96" i="29"/>
  <c r="AI96" i="29"/>
  <c r="AJ96" i="29"/>
  <c r="AK96" i="29"/>
  <c r="AH97" i="29"/>
  <c r="AI97" i="29"/>
  <c r="AJ97" i="29"/>
  <c r="AK97" i="29" s="1"/>
  <c r="AH98" i="29"/>
  <c r="AI98" i="29"/>
  <c r="AJ98" i="29"/>
  <c r="AK98" i="29" s="1"/>
  <c r="AH99" i="29"/>
  <c r="AI99" i="29"/>
  <c r="AJ99" i="29"/>
  <c r="AK99" i="29"/>
  <c r="AH100" i="29"/>
  <c r="AI100" i="29"/>
  <c r="AJ100" i="29"/>
  <c r="AK100" i="29" s="1"/>
  <c r="AH101" i="29"/>
  <c r="AI101" i="29"/>
  <c r="AJ101" i="29"/>
  <c r="AK101" i="29"/>
  <c r="AH102" i="29"/>
  <c r="AI102" i="29"/>
  <c r="AJ102" i="29"/>
  <c r="AK102" i="29"/>
  <c r="AH103" i="29"/>
  <c r="AI103" i="29"/>
  <c r="AJ103" i="29"/>
  <c r="AK103" i="29" s="1"/>
  <c r="AH104" i="29"/>
  <c r="AI104" i="29"/>
  <c r="AJ104" i="29"/>
  <c r="AK104" i="29" s="1"/>
  <c r="AH105" i="29"/>
  <c r="AI105" i="29"/>
  <c r="AJ105" i="29"/>
  <c r="AK105" i="29"/>
  <c r="AH106" i="29"/>
  <c r="AI106" i="29"/>
  <c r="AJ106" i="29"/>
  <c r="AK106" i="29"/>
  <c r="AH107" i="29"/>
  <c r="AI107" i="29"/>
  <c r="AJ107" i="29"/>
  <c r="AK107" i="29"/>
  <c r="AH108" i="29"/>
  <c r="AI108" i="29"/>
  <c r="AJ108" i="29"/>
  <c r="AK108" i="29" s="1"/>
  <c r="AH109" i="29"/>
  <c r="AI109" i="29"/>
  <c r="AJ109" i="29"/>
  <c r="AK109" i="29"/>
  <c r="AH110" i="29"/>
  <c r="AI110" i="29"/>
  <c r="AJ110" i="29"/>
  <c r="AK110" i="29"/>
  <c r="AH111" i="29"/>
  <c r="AI111" i="29"/>
  <c r="AJ111" i="29"/>
  <c r="AK111" i="29"/>
  <c r="AH112" i="29"/>
  <c r="AI112" i="29"/>
  <c r="AJ112" i="29"/>
  <c r="AK112" i="29"/>
  <c r="AH113" i="29"/>
  <c r="AI113" i="29"/>
  <c r="AJ113" i="29"/>
  <c r="AK113" i="29" s="1"/>
  <c r="AH114" i="29"/>
  <c r="AI114" i="29"/>
  <c r="AJ114" i="29"/>
  <c r="AK114" i="29"/>
  <c r="AH115" i="29"/>
  <c r="AI115" i="29"/>
  <c r="AJ115" i="29"/>
  <c r="AK115" i="29"/>
  <c r="AH116" i="29"/>
  <c r="AI116" i="29"/>
  <c r="AJ116" i="29"/>
  <c r="AK116" i="29" s="1"/>
  <c r="AH117" i="29"/>
  <c r="AI117" i="29"/>
  <c r="AJ117" i="29"/>
  <c r="AK117" i="29" s="1"/>
  <c r="AH118" i="29"/>
  <c r="AI118" i="29"/>
  <c r="AJ118" i="29"/>
  <c r="AK118" i="29" s="1"/>
  <c r="AH119" i="29"/>
  <c r="AI119" i="29"/>
  <c r="AJ119" i="29"/>
  <c r="AK119" i="29"/>
  <c r="AH120" i="29"/>
  <c r="AI120" i="29"/>
  <c r="AJ120" i="29"/>
  <c r="AK120" i="29"/>
  <c r="AH121" i="29"/>
  <c r="AI121" i="29"/>
  <c r="AJ121" i="29"/>
  <c r="AK121" i="29" s="1"/>
  <c r="AH122" i="29"/>
  <c r="AI122" i="29"/>
  <c r="AJ122" i="29"/>
  <c r="AK122" i="29"/>
  <c r="AH123" i="29"/>
  <c r="AI123" i="29"/>
  <c r="AJ123" i="29"/>
  <c r="AK123" i="29" s="1"/>
  <c r="AH124" i="29"/>
  <c r="AI124" i="29"/>
  <c r="AJ124" i="29"/>
  <c r="AK124" i="29"/>
  <c r="AH125" i="29"/>
  <c r="AI125" i="29"/>
  <c r="AJ125" i="29"/>
  <c r="AK125" i="29" s="1"/>
  <c r="AH126" i="29"/>
  <c r="AI126" i="29"/>
  <c r="AJ126" i="29"/>
  <c r="AK126" i="29"/>
  <c r="AH127" i="29"/>
  <c r="AI127" i="29"/>
  <c r="AJ127" i="29"/>
  <c r="AK127" i="29" s="1"/>
  <c r="AH128" i="29"/>
  <c r="AI128" i="29"/>
  <c r="AJ128" i="29"/>
  <c r="AK128" i="29" s="1"/>
  <c r="AH129" i="29"/>
  <c r="AI129" i="29"/>
  <c r="AJ129" i="29"/>
  <c r="AK129" i="29" s="1"/>
  <c r="AH130" i="29"/>
  <c r="AI130" i="29"/>
  <c r="AJ130" i="29"/>
  <c r="AK130" i="29" s="1"/>
  <c r="AH131" i="29"/>
  <c r="AI131" i="29"/>
  <c r="AJ131" i="29"/>
  <c r="AK131" i="29"/>
  <c r="AH132" i="29"/>
  <c r="AI132" i="29"/>
  <c r="AJ132" i="29"/>
  <c r="AK132" i="29"/>
  <c r="AH133" i="29"/>
  <c r="AI133" i="29"/>
  <c r="AJ133" i="29"/>
  <c r="AK133" i="29"/>
  <c r="AH134" i="29"/>
  <c r="AI134" i="29"/>
  <c r="AJ134" i="29"/>
  <c r="AK134" i="29" s="1"/>
  <c r="AH135" i="29"/>
  <c r="AI135" i="29"/>
  <c r="AJ135" i="29"/>
  <c r="AK135" i="29"/>
  <c r="AH136" i="29"/>
  <c r="AI136" i="29"/>
  <c r="AJ136" i="29"/>
  <c r="AK136" i="29"/>
  <c r="AH137" i="29"/>
  <c r="AI137" i="29"/>
  <c r="AJ137" i="29"/>
  <c r="AK137" i="29"/>
  <c r="AH138" i="29"/>
  <c r="AI138" i="29"/>
  <c r="AJ138" i="29"/>
  <c r="AK138" i="29"/>
  <c r="AH139" i="29"/>
  <c r="AI139" i="29"/>
  <c r="AJ139" i="29"/>
  <c r="AK139" i="29" s="1"/>
  <c r="AH140" i="29"/>
  <c r="AI140" i="29"/>
  <c r="AJ140" i="29"/>
  <c r="AK140" i="29"/>
  <c r="AH141" i="29"/>
  <c r="AI141" i="29"/>
  <c r="AJ141" i="29"/>
  <c r="AK141" i="29"/>
  <c r="AH142" i="29"/>
  <c r="AI142" i="29"/>
  <c r="AJ142" i="29"/>
  <c r="AK142" i="29"/>
  <c r="AH143" i="29"/>
  <c r="AI143" i="29"/>
  <c r="AJ143" i="29"/>
  <c r="AK143" i="29" s="1"/>
  <c r="AH144" i="29"/>
  <c r="AI144" i="29"/>
  <c r="AJ144" i="29"/>
  <c r="AK144" i="29" s="1"/>
  <c r="AH145" i="29"/>
  <c r="AI145" i="29"/>
  <c r="AJ145" i="29"/>
  <c r="AK145" i="29" s="1"/>
  <c r="AH146" i="29"/>
  <c r="AI146" i="29"/>
  <c r="AJ146" i="29"/>
  <c r="AK146" i="29" s="1"/>
  <c r="AH147" i="29"/>
  <c r="AI147" i="29"/>
  <c r="AJ147" i="29"/>
  <c r="AK147" i="29"/>
  <c r="AH148" i="29"/>
  <c r="AI148" i="29"/>
  <c r="AJ148" i="29"/>
  <c r="AK148" i="29"/>
  <c r="AH149" i="29"/>
  <c r="AI149" i="29"/>
  <c r="AJ149" i="29"/>
  <c r="AK149" i="29" s="1"/>
  <c r="AH150" i="29"/>
  <c r="AI150" i="29"/>
  <c r="AJ150" i="29"/>
  <c r="AK150" i="29"/>
  <c r="AH151" i="29"/>
  <c r="AI151" i="29"/>
  <c r="AJ151" i="29"/>
  <c r="AK151" i="29" s="1"/>
  <c r="AH152" i="29"/>
  <c r="AI152" i="29"/>
  <c r="AJ152" i="29"/>
  <c r="AK152" i="29"/>
  <c r="AH153" i="29"/>
  <c r="AI153" i="29"/>
  <c r="AJ153" i="29"/>
  <c r="AK153" i="29"/>
  <c r="AH154" i="29"/>
  <c r="AI154" i="29"/>
  <c r="AJ154" i="29"/>
  <c r="AK154" i="29" s="1"/>
  <c r="AH155" i="29"/>
  <c r="AI155" i="29"/>
  <c r="AJ155" i="29"/>
  <c r="AK155" i="29"/>
  <c r="AH156" i="29"/>
  <c r="AI156" i="29"/>
  <c r="AJ156" i="29"/>
  <c r="AK156" i="29" s="1"/>
  <c r="AH157" i="29"/>
  <c r="AI157" i="29"/>
  <c r="AJ157" i="29"/>
  <c r="AK157" i="29"/>
  <c r="AH158" i="29"/>
  <c r="AI158" i="29"/>
  <c r="AJ158" i="29"/>
  <c r="AK158" i="29"/>
  <c r="AH159" i="29"/>
  <c r="AI159" i="29"/>
  <c r="AJ159" i="29"/>
  <c r="AK159" i="29" s="1"/>
  <c r="AH160" i="29"/>
  <c r="AI160" i="29"/>
  <c r="AJ160" i="29"/>
  <c r="AK160" i="29"/>
  <c r="AH161" i="29"/>
  <c r="AI161" i="29"/>
  <c r="AJ161" i="29"/>
  <c r="AK161" i="29"/>
  <c r="AH162" i="29"/>
  <c r="AI162" i="29"/>
  <c r="AJ162" i="29"/>
  <c r="AK162" i="29"/>
  <c r="AH163" i="29"/>
  <c r="AI163" i="29"/>
  <c r="AJ163" i="29"/>
  <c r="AK163" i="29" s="1"/>
  <c r="AH164" i="29"/>
  <c r="AI164" i="29"/>
  <c r="AJ164" i="29"/>
  <c r="AK164" i="29"/>
  <c r="AH165" i="29"/>
  <c r="AI165" i="29"/>
  <c r="AJ165" i="29"/>
  <c r="AK165" i="29"/>
  <c r="AH166" i="29"/>
  <c r="AI166" i="29"/>
  <c r="AJ166" i="29"/>
  <c r="AK166" i="29"/>
  <c r="AH167" i="29"/>
  <c r="AI167" i="29"/>
  <c r="AJ167" i="29"/>
  <c r="AK167" i="29" s="1"/>
  <c r="AH168" i="29"/>
  <c r="AI168" i="29"/>
  <c r="AJ168" i="29"/>
  <c r="AK168" i="29" s="1"/>
  <c r="AH169" i="29"/>
  <c r="AI169" i="29"/>
  <c r="AJ169" i="29"/>
  <c r="AK169" i="29"/>
  <c r="AH170" i="29"/>
  <c r="AI170" i="29"/>
  <c r="AJ170" i="29"/>
  <c r="AK170" i="29"/>
  <c r="AH171" i="29"/>
  <c r="AI171" i="29"/>
  <c r="AJ171" i="29"/>
  <c r="AK171" i="29"/>
  <c r="AH172" i="29"/>
  <c r="AI172" i="29"/>
  <c r="AJ172" i="29"/>
  <c r="AK172" i="29" s="1"/>
  <c r="AH173" i="29"/>
  <c r="AI173" i="29"/>
  <c r="AJ173" i="29"/>
  <c r="AK173" i="29" s="1"/>
  <c r="AH174" i="29"/>
  <c r="AI174" i="29"/>
  <c r="AJ174" i="29"/>
  <c r="AK174" i="29"/>
  <c r="AH175" i="29"/>
  <c r="AI175" i="29"/>
  <c r="AJ175" i="29"/>
  <c r="AK175" i="29" s="1"/>
  <c r="AH176" i="29"/>
  <c r="AI176" i="29"/>
  <c r="AJ176" i="29"/>
  <c r="AK176" i="29" s="1"/>
  <c r="AH177" i="29"/>
  <c r="AI177" i="29"/>
  <c r="AJ177" i="29"/>
  <c r="AK177" i="29"/>
  <c r="AH178" i="29"/>
  <c r="AI178" i="29"/>
  <c r="AJ178" i="29"/>
  <c r="AK178" i="29" s="1"/>
  <c r="AH179" i="29"/>
  <c r="AI179" i="29"/>
  <c r="AJ179" i="29"/>
  <c r="AK179" i="29"/>
  <c r="AH180" i="29"/>
  <c r="AI180" i="29"/>
  <c r="AJ180" i="29"/>
  <c r="AK180" i="29" s="1"/>
  <c r="AH181" i="29"/>
  <c r="AI181" i="29"/>
  <c r="AJ181" i="29"/>
  <c r="AK181" i="29" s="1"/>
  <c r="AH182" i="29"/>
  <c r="AI182" i="29"/>
  <c r="AJ182" i="29"/>
  <c r="AK182" i="29"/>
  <c r="AH183" i="29"/>
  <c r="AI183" i="29"/>
  <c r="AJ183" i="29"/>
  <c r="AK183" i="29" s="1"/>
  <c r="AH184" i="29"/>
  <c r="AI184" i="29"/>
  <c r="AJ184" i="29"/>
  <c r="AK184" i="29" s="1"/>
  <c r="AH185" i="29"/>
  <c r="AI185" i="29"/>
  <c r="AJ185" i="29"/>
  <c r="AK185" i="29"/>
  <c r="AH186" i="29"/>
  <c r="AI186" i="29"/>
  <c r="AJ186" i="29"/>
  <c r="AK186" i="29" s="1"/>
  <c r="AH187" i="29"/>
  <c r="AI187" i="29"/>
  <c r="AJ187" i="29"/>
  <c r="AK187" i="29"/>
  <c r="AH188" i="29"/>
  <c r="AI188" i="29"/>
  <c r="AJ188" i="29"/>
  <c r="AK188" i="29" s="1"/>
  <c r="AH189" i="29"/>
  <c r="AI189" i="29"/>
  <c r="AJ189" i="29"/>
  <c r="AK189" i="29" s="1"/>
  <c r="AH190" i="29"/>
  <c r="AI190" i="29"/>
  <c r="AJ190" i="29"/>
  <c r="AK190" i="29"/>
  <c r="AH191" i="29"/>
  <c r="AI191" i="29"/>
  <c r="AJ191" i="29"/>
  <c r="AK191" i="29"/>
  <c r="AH192" i="29"/>
  <c r="AI192" i="29"/>
  <c r="AJ192" i="29"/>
  <c r="AK192" i="29"/>
  <c r="AH193" i="29"/>
  <c r="AI193" i="29"/>
  <c r="AJ193" i="29"/>
  <c r="AK193" i="29" s="1"/>
  <c r="AH194" i="29"/>
  <c r="AI194" i="29"/>
  <c r="AJ194" i="29"/>
  <c r="AK194" i="29" s="1"/>
  <c r="AH195" i="29"/>
  <c r="AI195" i="29"/>
  <c r="AJ195" i="29"/>
  <c r="AK195" i="29"/>
  <c r="AH196" i="29"/>
  <c r="AI196" i="29"/>
  <c r="AJ196" i="29"/>
  <c r="AK196" i="29"/>
  <c r="AH197" i="29"/>
  <c r="AI197" i="29"/>
  <c r="AJ197" i="29"/>
  <c r="AK197" i="29" s="1"/>
  <c r="AH198" i="29"/>
  <c r="AI198" i="29"/>
  <c r="AJ198" i="29"/>
  <c r="AK198" i="29" s="1"/>
  <c r="AH199" i="29"/>
  <c r="AI199" i="29"/>
  <c r="AJ199" i="29"/>
  <c r="AK199" i="29"/>
  <c r="AH200" i="29"/>
  <c r="AI200" i="29"/>
  <c r="AJ200" i="29"/>
  <c r="AK200" i="29" s="1"/>
  <c r="AH201" i="29"/>
  <c r="AI201" i="29"/>
  <c r="AJ201" i="29"/>
  <c r="AK201" i="29" s="1"/>
  <c r="AH202" i="29"/>
  <c r="AI202" i="29"/>
  <c r="AJ202" i="29"/>
  <c r="AK202" i="29"/>
  <c r="AH203" i="29"/>
  <c r="AI203" i="29"/>
  <c r="AJ203" i="29"/>
  <c r="AK203" i="29" s="1"/>
  <c r="AH204" i="29"/>
  <c r="AI204" i="29"/>
  <c r="AJ204" i="29"/>
  <c r="AK204" i="29"/>
  <c r="AH205" i="29"/>
  <c r="AI205" i="29"/>
  <c r="AJ205" i="29"/>
  <c r="AK205" i="29" s="1"/>
  <c r="AH206" i="29"/>
  <c r="AI206" i="29"/>
  <c r="AJ206" i="29"/>
  <c r="AK206" i="29"/>
  <c r="AH207" i="29"/>
  <c r="AI207" i="29"/>
  <c r="AJ207" i="29"/>
  <c r="AK207" i="29"/>
  <c r="AH208" i="29"/>
  <c r="AI208" i="29"/>
  <c r="AJ208" i="29"/>
  <c r="AK208" i="29" s="1"/>
  <c r="AH209" i="29"/>
  <c r="AI209" i="29"/>
  <c r="AJ209" i="29"/>
  <c r="AK209" i="29" s="1"/>
  <c r="AH210" i="29"/>
  <c r="AI210" i="29"/>
  <c r="AJ210" i="29"/>
  <c r="AK210" i="29"/>
  <c r="AH211" i="29"/>
  <c r="AI211" i="29"/>
  <c r="AJ211" i="29"/>
  <c r="AK211" i="29"/>
  <c r="AH212" i="29"/>
  <c r="AI212" i="29"/>
  <c r="AJ212" i="29"/>
  <c r="AK212" i="29" s="1"/>
  <c r="AH213" i="29"/>
  <c r="AI213" i="29"/>
  <c r="AJ213" i="29"/>
  <c r="AK213" i="29" s="1"/>
  <c r="AH214" i="29"/>
  <c r="AI214" i="29"/>
  <c r="AJ214" i="29"/>
  <c r="AK214" i="29"/>
  <c r="AH215" i="29"/>
  <c r="AI215" i="29"/>
  <c r="AJ215" i="29"/>
  <c r="AK215" i="29"/>
  <c r="AH216" i="29"/>
  <c r="AI216" i="29"/>
  <c r="AJ216" i="29"/>
  <c r="AK216" i="29"/>
  <c r="AH217" i="29"/>
  <c r="AI217" i="29"/>
  <c r="AJ217" i="29"/>
  <c r="AK217" i="29"/>
  <c r="AH218" i="29"/>
  <c r="AI218" i="29"/>
  <c r="AJ218" i="29"/>
  <c r="AK218" i="29" s="1"/>
  <c r="AH219" i="29"/>
  <c r="AI219" i="29"/>
  <c r="AJ219" i="29"/>
  <c r="AK219" i="29"/>
  <c r="AH220" i="29"/>
  <c r="AI220" i="29"/>
  <c r="AJ220" i="29"/>
  <c r="AK220" i="29"/>
  <c r="AH221" i="29"/>
  <c r="AI221" i="29"/>
  <c r="AJ221" i="29"/>
  <c r="AK221" i="29" s="1"/>
  <c r="AH222" i="29"/>
  <c r="AI222" i="29"/>
  <c r="AJ222" i="29"/>
  <c r="AK222" i="29" s="1"/>
  <c r="AH223" i="29"/>
  <c r="AI223" i="29"/>
  <c r="AJ223" i="29"/>
  <c r="AK223" i="29" s="1"/>
  <c r="AH224" i="29"/>
  <c r="AI224" i="29"/>
  <c r="AJ224" i="29"/>
  <c r="AK224" i="29" s="1"/>
  <c r="AH225" i="29"/>
  <c r="AI225" i="29"/>
  <c r="AJ225" i="29"/>
  <c r="AK225" i="29"/>
  <c r="AH226" i="29"/>
  <c r="AI226" i="29"/>
  <c r="AJ226" i="29"/>
  <c r="AK226" i="29"/>
  <c r="AH227" i="29"/>
  <c r="AI227" i="29"/>
  <c r="AJ227" i="29"/>
  <c r="AK227" i="29"/>
  <c r="AH228" i="29"/>
  <c r="AI228" i="29"/>
  <c r="AJ228" i="29"/>
  <c r="AK228" i="29" s="1"/>
  <c r="AH229" i="29"/>
  <c r="AI229" i="29"/>
  <c r="AJ229" i="29"/>
  <c r="AK229" i="29"/>
  <c r="AH230" i="29"/>
  <c r="AI230" i="29"/>
  <c r="AJ230" i="29"/>
  <c r="AK230" i="29" s="1"/>
  <c r="AH231" i="29"/>
  <c r="AI231" i="29"/>
  <c r="AJ231" i="29"/>
  <c r="AK231" i="29"/>
  <c r="AH232" i="29"/>
  <c r="AI232" i="29"/>
  <c r="AJ232" i="29"/>
  <c r="AK232" i="29" s="1"/>
  <c r="AH233" i="29"/>
  <c r="AI233" i="29"/>
  <c r="AJ233" i="29"/>
  <c r="AK233" i="29" s="1"/>
  <c r="AH234" i="29"/>
  <c r="AI234" i="29"/>
  <c r="AJ234" i="29"/>
  <c r="AK234" i="29" s="1"/>
  <c r="AH235" i="29"/>
  <c r="AI235" i="29"/>
  <c r="AJ235" i="29"/>
  <c r="AK235" i="29" s="1"/>
  <c r="AH236" i="29"/>
  <c r="AI236" i="29"/>
  <c r="AJ236" i="29"/>
  <c r="AK236" i="29"/>
  <c r="AH237" i="29"/>
  <c r="AI237" i="29"/>
  <c r="AJ237" i="29"/>
  <c r="AK237" i="29"/>
  <c r="AH238" i="29"/>
  <c r="AI238" i="29"/>
  <c r="AJ238" i="29"/>
  <c r="AK238" i="29" s="1"/>
  <c r="AH239" i="29"/>
  <c r="AI239" i="29"/>
  <c r="AJ239" i="29"/>
  <c r="AK239" i="29"/>
  <c r="AH240" i="29"/>
  <c r="AI240" i="29"/>
  <c r="AJ240" i="29"/>
  <c r="AK240" i="29"/>
  <c r="AH241" i="29"/>
  <c r="AI241" i="29"/>
  <c r="AJ241" i="29"/>
  <c r="AK241" i="29"/>
  <c r="AH242" i="29"/>
  <c r="AI242" i="29"/>
  <c r="AJ242" i="29"/>
  <c r="AK242" i="29"/>
  <c r="AH243" i="29"/>
  <c r="AI243" i="29"/>
  <c r="AJ243" i="29"/>
  <c r="AK243" i="29" s="1"/>
  <c r="AH244" i="29"/>
  <c r="AI244" i="29"/>
  <c r="AJ244" i="29"/>
  <c r="AK244" i="29"/>
  <c r="AH245" i="29"/>
  <c r="AI245" i="29"/>
  <c r="AJ245" i="29"/>
  <c r="AK245" i="29"/>
  <c r="AH246" i="29"/>
  <c r="AI246" i="29"/>
  <c r="AJ246" i="29"/>
  <c r="AK246" i="29"/>
  <c r="AH247" i="29"/>
  <c r="AI247" i="29"/>
  <c r="AJ247" i="29"/>
  <c r="AK247" i="29"/>
  <c r="AH248" i="29"/>
  <c r="AI248" i="29"/>
  <c r="AJ248" i="29"/>
  <c r="AK248" i="29" s="1"/>
  <c r="AH249" i="29"/>
  <c r="AI249" i="29"/>
  <c r="AJ249" i="29"/>
  <c r="AK249" i="29"/>
  <c r="AH250" i="29"/>
  <c r="AI250" i="29"/>
  <c r="AJ250" i="29"/>
  <c r="AK250" i="29" s="1"/>
  <c r="AH251" i="29"/>
  <c r="AI251" i="29"/>
  <c r="AJ251" i="29"/>
  <c r="AK251" i="29" s="1"/>
  <c r="AH252" i="29"/>
  <c r="AI252" i="29"/>
  <c r="AJ252" i="29"/>
  <c r="AK252" i="29"/>
  <c r="AH253" i="29"/>
  <c r="AI253" i="29"/>
  <c r="AJ253" i="29"/>
  <c r="AK253" i="29" s="1"/>
  <c r="AH254" i="29"/>
  <c r="AI254" i="29"/>
  <c r="AJ254" i="29"/>
  <c r="AK254" i="29" s="1"/>
  <c r="AH255" i="29"/>
  <c r="AI255" i="29"/>
  <c r="AJ255" i="29"/>
  <c r="AK255" i="29" s="1"/>
  <c r="AH256" i="29"/>
  <c r="AI256" i="29"/>
  <c r="AJ256" i="29"/>
  <c r="AK256" i="29" s="1"/>
  <c r="AH257" i="29"/>
  <c r="AI257" i="29"/>
  <c r="AJ257" i="29"/>
  <c r="AK257" i="29"/>
  <c r="AH258" i="29"/>
  <c r="AI258" i="29"/>
  <c r="AJ258" i="29"/>
  <c r="AK258" i="29" s="1"/>
  <c r="AH259" i="29"/>
  <c r="AI259" i="29"/>
  <c r="AJ259" i="29"/>
  <c r="AK259" i="29" s="1"/>
  <c r="AH260" i="29"/>
  <c r="AI260" i="29"/>
  <c r="AJ260" i="29"/>
  <c r="AK260" i="29"/>
  <c r="AH261" i="29"/>
  <c r="AI261" i="29"/>
  <c r="AJ261" i="29"/>
  <c r="AK261" i="29"/>
  <c r="AH262" i="29"/>
  <c r="AI262" i="29"/>
  <c r="AJ262" i="29"/>
  <c r="AK262" i="29" s="1"/>
  <c r="AH263" i="29"/>
  <c r="AI263" i="29"/>
  <c r="AJ263" i="29"/>
  <c r="AK263" i="29" s="1"/>
  <c r="AH264" i="29"/>
  <c r="AI264" i="29"/>
  <c r="AJ264" i="29"/>
  <c r="AK264" i="29"/>
  <c r="AH265" i="29"/>
  <c r="AI265" i="29"/>
  <c r="AJ265" i="29"/>
  <c r="AK265" i="29" s="1"/>
  <c r="AH266" i="29"/>
  <c r="AI266" i="29"/>
  <c r="AJ266" i="29"/>
  <c r="AK266" i="29"/>
  <c r="AH267" i="29"/>
  <c r="AI267" i="29"/>
  <c r="AJ267" i="29"/>
  <c r="AK267" i="29"/>
  <c r="AH268" i="29"/>
  <c r="AI268" i="29"/>
  <c r="AJ268" i="29"/>
  <c r="AK268" i="29" s="1"/>
  <c r="AH269" i="29"/>
  <c r="AI269" i="29"/>
  <c r="AJ269" i="29"/>
  <c r="AK269" i="29"/>
  <c r="AH270" i="29"/>
  <c r="AI270" i="29"/>
  <c r="AJ270" i="29"/>
  <c r="AK270" i="29" s="1"/>
  <c r="AH271" i="29"/>
  <c r="AI271" i="29"/>
  <c r="AJ271" i="29"/>
  <c r="AK271" i="29"/>
  <c r="AH272" i="29"/>
  <c r="AI272" i="29"/>
  <c r="AJ272" i="29"/>
  <c r="AK272" i="29" s="1"/>
  <c r="AH273" i="29"/>
  <c r="AI273" i="29"/>
  <c r="AJ273" i="29"/>
  <c r="AK273" i="29" s="1"/>
  <c r="AH274" i="29"/>
  <c r="AI274" i="29"/>
  <c r="AJ274" i="29"/>
  <c r="AK274" i="29" s="1"/>
  <c r="AH275" i="29"/>
  <c r="AI275" i="29"/>
  <c r="AJ275" i="29"/>
  <c r="AK275" i="29"/>
  <c r="AH276" i="29"/>
  <c r="AI276" i="29"/>
  <c r="AJ276" i="29"/>
  <c r="AK276" i="29" s="1"/>
  <c r="AH277" i="29"/>
  <c r="AI277" i="29"/>
  <c r="AJ277" i="29"/>
  <c r="AK277" i="29"/>
  <c r="AH278" i="29"/>
  <c r="AI278" i="29"/>
  <c r="AJ278" i="29"/>
  <c r="AK278" i="29" s="1"/>
  <c r="AH279" i="29"/>
  <c r="AI279" i="29"/>
  <c r="AJ279" i="29"/>
  <c r="AK279" i="29"/>
  <c r="AH280" i="29"/>
  <c r="AI280" i="29"/>
  <c r="AJ280" i="29"/>
  <c r="AK280" i="29" s="1"/>
  <c r="AH281" i="29"/>
  <c r="AI281" i="29"/>
  <c r="AJ281" i="29"/>
  <c r="AK281" i="29"/>
  <c r="AH282" i="29"/>
  <c r="AI282" i="29"/>
  <c r="AJ282" i="29"/>
  <c r="AK282" i="29"/>
  <c r="AH283" i="29"/>
  <c r="AI283" i="29"/>
  <c r="AJ283" i="29"/>
  <c r="AK283" i="29" s="1"/>
  <c r="AJ2" i="29"/>
  <c r="AK2" i="29" s="1"/>
  <c r="AI2" i="29"/>
  <c r="AH2" i="29"/>
  <c r="BK24" i="16"/>
  <c r="AN11" i="28"/>
  <c r="AH3" i="28"/>
  <c r="AI3" i="28"/>
  <c r="AJ3" i="28"/>
  <c r="AK3" i="28" s="1"/>
  <c r="AH4" i="28"/>
  <c r="AI4" i="28"/>
  <c r="AJ4" i="28"/>
  <c r="AK4" i="28"/>
  <c r="AH5" i="28"/>
  <c r="AI5" i="28"/>
  <c r="AJ5" i="28"/>
  <c r="AK5" i="28" s="1"/>
  <c r="AH6" i="28"/>
  <c r="AI6" i="28"/>
  <c r="AJ6" i="28"/>
  <c r="AK6" i="28" s="1"/>
  <c r="AH7" i="28"/>
  <c r="AI7" i="28"/>
  <c r="AJ7" i="28"/>
  <c r="AK7" i="28"/>
  <c r="AH8" i="28"/>
  <c r="AI8" i="28"/>
  <c r="AJ8" i="28"/>
  <c r="AK8" i="28"/>
  <c r="AH9" i="28"/>
  <c r="AI9" i="28"/>
  <c r="AJ9" i="28"/>
  <c r="AK9" i="28" s="1"/>
  <c r="AH10" i="28"/>
  <c r="AI10" i="28"/>
  <c r="AJ10" i="28"/>
  <c r="AK10" i="28" s="1"/>
  <c r="AH11" i="28"/>
  <c r="AI11" i="28"/>
  <c r="AJ11" i="28"/>
  <c r="AK11" i="28"/>
  <c r="AH12" i="28"/>
  <c r="AI12" i="28"/>
  <c r="AJ12" i="28"/>
  <c r="AK12" i="28"/>
  <c r="AH13" i="28"/>
  <c r="AI13" i="28"/>
  <c r="AJ13" i="28"/>
  <c r="AK13" i="28"/>
  <c r="AH14" i="28"/>
  <c r="AI14" i="28"/>
  <c r="AJ14" i="28"/>
  <c r="AK14" i="28" s="1"/>
  <c r="AH15" i="28"/>
  <c r="AI15" i="28"/>
  <c r="AJ15" i="28"/>
  <c r="AK15" i="28"/>
  <c r="AH16" i="28"/>
  <c r="AI16" i="28"/>
  <c r="AJ16" i="28"/>
  <c r="AK16" i="28"/>
  <c r="AH17" i="28"/>
  <c r="AI17" i="28"/>
  <c r="AJ17" i="28"/>
  <c r="AK17" i="28"/>
  <c r="AH18" i="28"/>
  <c r="AI18" i="28"/>
  <c r="AJ18" i="28"/>
  <c r="AK18" i="28"/>
  <c r="AH19" i="28"/>
  <c r="AI19" i="28"/>
  <c r="AJ19" i="28"/>
  <c r="AK19" i="28" s="1"/>
  <c r="AH20" i="28"/>
  <c r="AI20" i="28"/>
  <c r="AJ20" i="28"/>
  <c r="AK20" i="28"/>
  <c r="AH21" i="28"/>
  <c r="AI21" i="28"/>
  <c r="AJ21" i="28"/>
  <c r="AK21" i="28"/>
  <c r="AH22" i="28"/>
  <c r="AI22" i="28"/>
  <c r="AJ22" i="28"/>
  <c r="AK22" i="28"/>
  <c r="AH23" i="28"/>
  <c r="AI23" i="28"/>
  <c r="AJ23" i="28"/>
  <c r="AK23" i="28"/>
  <c r="AH24" i="28"/>
  <c r="AI24" i="28"/>
  <c r="AJ24" i="28"/>
  <c r="AK24" i="28" s="1"/>
  <c r="AH25" i="28"/>
  <c r="AI25" i="28"/>
  <c r="AJ25" i="28"/>
  <c r="AK25" i="28"/>
  <c r="AH26" i="28"/>
  <c r="AI26" i="28"/>
  <c r="AJ26" i="28"/>
  <c r="AK26" i="28"/>
  <c r="AH27" i="28"/>
  <c r="AI27" i="28"/>
  <c r="AJ27" i="28"/>
  <c r="AK27" i="28"/>
  <c r="AH28" i="28"/>
  <c r="AI28" i="28"/>
  <c r="AJ28" i="28"/>
  <c r="AK28" i="28"/>
  <c r="AH29" i="28"/>
  <c r="AI29" i="28"/>
  <c r="AJ29" i="28"/>
  <c r="AK29" i="28" s="1"/>
  <c r="AH30" i="28"/>
  <c r="AI30" i="28"/>
  <c r="AJ30" i="28"/>
  <c r="AK30" i="28"/>
  <c r="AH31" i="28"/>
  <c r="AI31" i="28"/>
  <c r="AJ31" i="28"/>
  <c r="AK31" i="28"/>
  <c r="AH32" i="28"/>
  <c r="AI32" i="28"/>
  <c r="AJ32" i="28"/>
  <c r="AK32" i="28"/>
  <c r="AH33" i="28"/>
  <c r="AI33" i="28"/>
  <c r="AJ33" i="28"/>
  <c r="AK33" i="28"/>
  <c r="AH34" i="28"/>
  <c r="AI34" i="28"/>
  <c r="AJ34" i="28"/>
  <c r="AK34" i="28" s="1"/>
  <c r="AH35" i="28"/>
  <c r="AI35" i="28"/>
  <c r="AJ35" i="28"/>
  <c r="AK35" i="28"/>
  <c r="AH36" i="28"/>
  <c r="AI36" i="28"/>
  <c r="AJ36" i="28"/>
  <c r="AK36" i="28"/>
  <c r="AH37" i="28"/>
  <c r="AI37" i="28"/>
  <c r="AJ37" i="28"/>
  <c r="AK37" i="28" s="1"/>
  <c r="AH38" i="28"/>
  <c r="AI38" i="28"/>
  <c r="AJ38" i="28"/>
  <c r="AK38" i="28"/>
  <c r="AH39" i="28"/>
  <c r="AI39" i="28"/>
  <c r="AJ39" i="28"/>
  <c r="AK39" i="28"/>
  <c r="AH40" i="28"/>
  <c r="AI40" i="28"/>
  <c r="AJ40" i="28"/>
  <c r="AK40" i="28"/>
  <c r="AH41" i="28"/>
  <c r="AI41" i="28"/>
  <c r="AJ41" i="28"/>
  <c r="AK41" i="28" s="1"/>
  <c r="AH42" i="28"/>
  <c r="AI42" i="28"/>
  <c r="AJ42" i="28"/>
  <c r="AK42" i="28" s="1"/>
  <c r="AH43" i="28"/>
  <c r="AI43" i="28"/>
  <c r="AJ43" i="28"/>
  <c r="AK43" i="28"/>
  <c r="AH44" i="28"/>
  <c r="AI44" i="28"/>
  <c r="AJ44" i="28"/>
  <c r="AK44" i="28"/>
  <c r="AH45" i="28"/>
  <c r="AI45" i="28"/>
  <c r="AJ45" i="28"/>
  <c r="AK45" i="28"/>
  <c r="AH46" i="28"/>
  <c r="AI46" i="28"/>
  <c r="AJ46" i="28"/>
  <c r="AK46" i="28"/>
  <c r="AH47" i="28"/>
  <c r="AI47" i="28"/>
  <c r="AJ47" i="28"/>
  <c r="AK47" i="28" s="1"/>
  <c r="AH48" i="28"/>
  <c r="AI48" i="28"/>
  <c r="AJ48" i="28"/>
  <c r="AK48" i="28"/>
  <c r="AH49" i="28"/>
  <c r="AI49" i="28"/>
  <c r="AJ49" i="28"/>
  <c r="AK49" i="28"/>
  <c r="AH50" i="28"/>
  <c r="AI50" i="28"/>
  <c r="AJ50" i="28"/>
  <c r="AK50" i="28"/>
  <c r="AH51" i="28"/>
  <c r="AI51" i="28"/>
  <c r="AJ51" i="28"/>
  <c r="AK51" i="28"/>
  <c r="AH52" i="28"/>
  <c r="AI52" i="28"/>
  <c r="AJ52" i="28"/>
  <c r="AK52" i="28" s="1"/>
  <c r="AH53" i="28"/>
  <c r="AI53" i="28"/>
  <c r="AJ53" i="28"/>
  <c r="AK53" i="28"/>
  <c r="AH54" i="28"/>
  <c r="AI54" i="28"/>
  <c r="AJ54" i="28"/>
  <c r="AK54" i="28"/>
  <c r="AH55" i="28"/>
  <c r="AI55" i="28"/>
  <c r="AJ55" i="28"/>
  <c r="AK55" i="28"/>
  <c r="AH56" i="28"/>
  <c r="AI56" i="28"/>
  <c r="AJ56" i="28"/>
  <c r="AK56" i="28"/>
  <c r="AH57" i="28"/>
  <c r="AI57" i="28"/>
  <c r="AJ57" i="28"/>
  <c r="AK57" i="28" s="1"/>
  <c r="AH58" i="28"/>
  <c r="AI58" i="28"/>
  <c r="AJ58" i="28"/>
  <c r="AK58" i="28"/>
  <c r="AH59" i="28"/>
  <c r="AI59" i="28"/>
  <c r="AJ59" i="28"/>
  <c r="AK59" i="28"/>
  <c r="AH60" i="28"/>
  <c r="AI60" i="28"/>
  <c r="AJ60" i="28"/>
  <c r="AK60" i="28"/>
  <c r="AH61" i="28"/>
  <c r="AI61" i="28"/>
  <c r="AJ61" i="28"/>
  <c r="AK61" i="28"/>
  <c r="AH62" i="28"/>
  <c r="AI62" i="28"/>
  <c r="AJ62" i="28"/>
  <c r="AK62" i="28" s="1"/>
  <c r="AH63" i="28"/>
  <c r="AI63" i="28"/>
  <c r="AJ63" i="28"/>
  <c r="AK63" i="28"/>
  <c r="AH64" i="28"/>
  <c r="AI64" i="28"/>
  <c r="AJ64" i="28"/>
  <c r="AK64" i="28"/>
  <c r="AH65" i="28"/>
  <c r="AI65" i="28"/>
  <c r="AJ65" i="28"/>
  <c r="AK65" i="28"/>
  <c r="AH66" i="28"/>
  <c r="AI66" i="28"/>
  <c r="AJ66" i="28"/>
  <c r="AK66" i="28"/>
  <c r="AH67" i="28"/>
  <c r="AI67" i="28"/>
  <c r="AJ67" i="28"/>
  <c r="AK67" i="28" s="1"/>
  <c r="AH68" i="28"/>
  <c r="AI68" i="28"/>
  <c r="AJ68" i="28"/>
  <c r="AK68" i="28"/>
  <c r="AH69" i="28"/>
  <c r="AI69" i="28"/>
  <c r="AJ69" i="28"/>
  <c r="AK69" i="28"/>
  <c r="AH70" i="28"/>
  <c r="AI70" i="28"/>
  <c r="AJ70" i="28"/>
  <c r="AK70" i="28"/>
  <c r="AH71" i="28"/>
  <c r="AI71" i="28"/>
  <c r="AJ71" i="28"/>
  <c r="AK71" i="28"/>
  <c r="AH72" i="28"/>
  <c r="AI72" i="28"/>
  <c r="AJ72" i="28"/>
  <c r="AK72" i="28" s="1"/>
  <c r="AH73" i="28"/>
  <c r="AI73" i="28"/>
  <c r="AJ73" i="28"/>
  <c r="AK73" i="28"/>
  <c r="AH74" i="28"/>
  <c r="AI74" i="28"/>
  <c r="AJ74" i="28"/>
  <c r="AK74" i="28"/>
  <c r="AH75" i="28"/>
  <c r="AI75" i="28"/>
  <c r="AJ75" i="28"/>
  <c r="AK75" i="28"/>
  <c r="AH76" i="28"/>
  <c r="AI76" i="28"/>
  <c r="AJ76" i="28"/>
  <c r="AK76" i="28"/>
  <c r="AH77" i="28"/>
  <c r="AI77" i="28"/>
  <c r="AJ77" i="28"/>
  <c r="AK77" i="28" s="1"/>
  <c r="AH78" i="28"/>
  <c r="AI78" i="28"/>
  <c r="AJ78" i="28"/>
  <c r="AK78" i="28"/>
  <c r="AH79" i="28"/>
  <c r="AI79" i="28"/>
  <c r="AJ79" i="28"/>
  <c r="AK79" i="28"/>
  <c r="AH80" i="28"/>
  <c r="AI80" i="28"/>
  <c r="AJ80" i="28"/>
  <c r="AK80" i="28"/>
  <c r="AH81" i="28"/>
  <c r="AI81" i="28"/>
  <c r="AJ81" i="28"/>
  <c r="AK81" i="28"/>
  <c r="AH82" i="28"/>
  <c r="AI82" i="28"/>
  <c r="AJ82" i="28"/>
  <c r="AK82" i="28" s="1"/>
  <c r="AH83" i="28"/>
  <c r="AI83" i="28"/>
  <c r="AJ83" i="28"/>
  <c r="AK83" i="28"/>
  <c r="AH84" i="28"/>
  <c r="AI84" i="28"/>
  <c r="AJ84" i="28"/>
  <c r="AK84" i="28"/>
  <c r="AH85" i="28"/>
  <c r="AI85" i="28"/>
  <c r="AJ85" i="28"/>
  <c r="AK85" i="28"/>
  <c r="AH86" i="28"/>
  <c r="AI86" i="28"/>
  <c r="AJ86" i="28"/>
  <c r="AK86" i="28"/>
  <c r="AH87" i="28"/>
  <c r="AI87" i="28"/>
  <c r="AJ87" i="28"/>
  <c r="AK87" i="28" s="1"/>
  <c r="AH88" i="28"/>
  <c r="AI88" i="28"/>
  <c r="AJ88" i="28"/>
  <c r="AK88" i="28"/>
  <c r="AH89" i="28"/>
  <c r="AI89" i="28"/>
  <c r="AJ89" i="28"/>
  <c r="AK89" i="28"/>
  <c r="AH90" i="28"/>
  <c r="AI90" i="28"/>
  <c r="AJ90" i="28"/>
  <c r="AK90" i="28"/>
  <c r="AH91" i="28"/>
  <c r="AI91" i="28"/>
  <c r="AJ91" i="28"/>
  <c r="AK91" i="28"/>
  <c r="AH92" i="28"/>
  <c r="AI92" i="28"/>
  <c r="AJ92" i="28"/>
  <c r="AK92" i="28" s="1"/>
  <c r="AH93" i="28"/>
  <c r="AI93" i="28"/>
  <c r="AJ93" i="28"/>
  <c r="AK93" i="28"/>
  <c r="AH94" i="28"/>
  <c r="AI94" i="28"/>
  <c r="AJ94" i="28"/>
  <c r="AK94" i="28"/>
  <c r="AH95" i="28"/>
  <c r="AI95" i="28"/>
  <c r="AJ95" i="28"/>
  <c r="AK95" i="28"/>
  <c r="AH96" i="28"/>
  <c r="AI96" i="28"/>
  <c r="AJ96" i="28"/>
  <c r="AK96" i="28"/>
  <c r="AH97" i="28"/>
  <c r="AI97" i="28"/>
  <c r="AJ97" i="28"/>
  <c r="AK97" i="28" s="1"/>
  <c r="AH98" i="28"/>
  <c r="AI98" i="28"/>
  <c r="AJ98" i="28"/>
  <c r="AK98" i="28"/>
  <c r="AH99" i="28"/>
  <c r="AI99" i="28"/>
  <c r="AJ99" i="28"/>
  <c r="AK99" i="28"/>
  <c r="AH100" i="28"/>
  <c r="AI100" i="28"/>
  <c r="AJ100" i="28"/>
  <c r="AK100" i="28"/>
  <c r="AH101" i="28"/>
  <c r="AI101" i="28"/>
  <c r="AJ101" i="28"/>
  <c r="AK101" i="28"/>
  <c r="AH102" i="28"/>
  <c r="AI102" i="28"/>
  <c r="AJ102" i="28"/>
  <c r="AK102" i="28" s="1"/>
  <c r="AH103" i="28"/>
  <c r="AI103" i="28"/>
  <c r="AJ103" i="28"/>
  <c r="AK103" i="28"/>
  <c r="AH104" i="28"/>
  <c r="AI104" i="28"/>
  <c r="AJ104" i="28"/>
  <c r="AK104" i="28"/>
  <c r="AH105" i="28"/>
  <c r="AI105" i="28"/>
  <c r="AJ105" i="28"/>
  <c r="AK105" i="28"/>
  <c r="AH106" i="28"/>
  <c r="AI106" i="28"/>
  <c r="AJ106" i="28"/>
  <c r="AK106" i="28"/>
  <c r="AH107" i="28"/>
  <c r="AI107" i="28"/>
  <c r="AJ107" i="28"/>
  <c r="AK107" i="28" s="1"/>
  <c r="AH108" i="28"/>
  <c r="AI108" i="28"/>
  <c r="AJ108" i="28"/>
  <c r="AK108" i="28"/>
  <c r="AH109" i="28"/>
  <c r="AI109" i="28"/>
  <c r="AJ109" i="28"/>
  <c r="AK109" i="28"/>
  <c r="AH110" i="28"/>
  <c r="AI110" i="28"/>
  <c r="AJ110" i="28"/>
  <c r="AK110" i="28"/>
  <c r="AH111" i="28"/>
  <c r="AI111" i="28"/>
  <c r="AJ111" i="28"/>
  <c r="AK111" i="28"/>
  <c r="AH112" i="28"/>
  <c r="AI112" i="28"/>
  <c r="AJ112" i="28"/>
  <c r="AK112" i="28" s="1"/>
  <c r="AH113" i="28"/>
  <c r="AI113" i="28"/>
  <c r="AJ113" i="28"/>
  <c r="AK113" i="28"/>
  <c r="AH114" i="28"/>
  <c r="AI114" i="28"/>
  <c r="AJ114" i="28"/>
  <c r="AK114" i="28"/>
  <c r="AH115" i="28"/>
  <c r="AI115" i="28"/>
  <c r="AJ115" i="28"/>
  <c r="AK115" i="28"/>
  <c r="AH116" i="28"/>
  <c r="AI116" i="28"/>
  <c r="AJ116" i="28"/>
  <c r="AK116" i="28"/>
  <c r="AH117" i="28"/>
  <c r="AI117" i="28"/>
  <c r="AJ117" i="28"/>
  <c r="AK117" i="28" s="1"/>
  <c r="AH118" i="28"/>
  <c r="AI118" i="28"/>
  <c r="AJ118" i="28"/>
  <c r="AK118" i="28"/>
  <c r="AH119" i="28"/>
  <c r="AI119" i="28"/>
  <c r="AJ119" i="28"/>
  <c r="AK119" i="28"/>
  <c r="AH120" i="28"/>
  <c r="AI120" i="28"/>
  <c r="AJ120" i="28"/>
  <c r="AK120" i="28"/>
  <c r="AH121" i="28"/>
  <c r="AI121" i="28"/>
  <c r="AJ121" i="28"/>
  <c r="AK121" i="28"/>
  <c r="AH122" i="28"/>
  <c r="AI122" i="28"/>
  <c r="AJ122" i="28"/>
  <c r="AK122" i="28" s="1"/>
  <c r="AH123" i="28"/>
  <c r="AI123" i="28"/>
  <c r="AJ123" i="28"/>
  <c r="AK123" i="28"/>
  <c r="AH124" i="28"/>
  <c r="AI124" i="28"/>
  <c r="AJ124" i="28"/>
  <c r="AK124" i="28"/>
  <c r="AH125" i="28"/>
  <c r="AI125" i="28"/>
  <c r="AJ125" i="28"/>
  <c r="AK125" i="28"/>
  <c r="AH126" i="28"/>
  <c r="AI126" i="28"/>
  <c r="AJ126" i="28"/>
  <c r="AK126" i="28"/>
  <c r="AH127" i="28"/>
  <c r="AI127" i="28"/>
  <c r="AJ127" i="28"/>
  <c r="AK127" i="28" s="1"/>
  <c r="AH128" i="28"/>
  <c r="AI128" i="28"/>
  <c r="AJ128" i="28"/>
  <c r="AK128" i="28"/>
  <c r="AH129" i="28"/>
  <c r="AI129" i="28"/>
  <c r="AJ129" i="28"/>
  <c r="AK129" i="28"/>
  <c r="AH130" i="28"/>
  <c r="AI130" i="28"/>
  <c r="AJ130" i="28"/>
  <c r="AK130" i="28"/>
  <c r="AH131" i="28"/>
  <c r="AI131" i="28"/>
  <c r="AJ131" i="28"/>
  <c r="AK131" i="28"/>
  <c r="AH132" i="28"/>
  <c r="AI132" i="28"/>
  <c r="AJ132" i="28"/>
  <c r="AK132" i="28" s="1"/>
  <c r="AH133" i="28"/>
  <c r="AI133" i="28"/>
  <c r="AJ133" i="28"/>
  <c r="AK133" i="28"/>
  <c r="AH134" i="28"/>
  <c r="AI134" i="28"/>
  <c r="AJ134" i="28"/>
  <c r="AK134" i="28"/>
  <c r="AH135" i="28"/>
  <c r="AI135" i="28"/>
  <c r="AJ135" i="28"/>
  <c r="AK135" i="28"/>
  <c r="AH136" i="28"/>
  <c r="AI136" i="28"/>
  <c r="AJ136" i="28"/>
  <c r="AK136" i="28"/>
  <c r="AH137" i="28"/>
  <c r="AI137" i="28"/>
  <c r="AJ137" i="28"/>
  <c r="AK137" i="28" s="1"/>
  <c r="AH138" i="28"/>
  <c r="AI138" i="28"/>
  <c r="AJ138" i="28"/>
  <c r="AK138" i="28"/>
  <c r="AH139" i="28"/>
  <c r="AI139" i="28"/>
  <c r="AJ139" i="28"/>
  <c r="AK139" i="28"/>
  <c r="AH140" i="28"/>
  <c r="AI140" i="28"/>
  <c r="AJ140" i="28"/>
  <c r="AK140" i="28"/>
  <c r="AH141" i="28"/>
  <c r="AI141" i="28"/>
  <c r="AJ141" i="28"/>
  <c r="AK141" i="28"/>
  <c r="AH142" i="28"/>
  <c r="AI142" i="28"/>
  <c r="AJ142" i="28"/>
  <c r="AK142" i="28" s="1"/>
  <c r="AH143" i="28"/>
  <c r="AI143" i="28"/>
  <c r="AJ143" i="28"/>
  <c r="AK143" i="28"/>
  <c r="AH144" i="28"/>
  <c r="AI144" i="28"/>
  <c r="AJ144" i="28"/>
  <c r="AK144" i="28"/>
  <c r="AH145" i="28"/>
  <c r="AI145" i="28"/>
  <c r="AJ145" i="28"/>
  <c r="AK145" i="28"/>
  <c r="AH146" i="28"/>
  <c r="AI146" i="28"/>
  <c r="AJ146" i="28"/>
  <c r="AK146" i="28"/>
  <c r="AH147" i="28"/>
  <c r="AI147" i="28"/>
  <c r="AJ147" i="28"/>
  <c r="AK147" i="28" s="1"/>
  <c r="AH148" i="28"/>
  <c r="AI148" i="28"/>
  <c r="AJ148" i="28"/>
  <c r="AK148" i="28"/>
  <c r="AH149" i="28"/>
  <c r="AI149" i="28"/>
  <c r="AJ149" i="28"/>
  <c r="AK149" i="28"/>
  <c r="AH150" i="28"/>
  <c r="AI150" i="28"/>
  <c r="AJ150" i="28"/>
  <c r="AK150" i="28"/>
  <c r="AH151" i="28"/>
  <c r="AI151" i="28"/>
  <c r="AJ151" i="28"/>
  <c r="AK151" i="28"/>
  <c r="AH152" i="28"/>
  <c r="AI152" i="28"/>
  <c r="AJ152" i="28"/>
  <c r="AK152" i="28" s="1"/>
  <c r="AH153" i="28"/>
  <c r="AI153" i="28"/>
  <c r="AJ153" i="28"/>
  <c r="AK153" i="28"/>
  <c r="AH154" i="28"/>
  <c r="AI154" i="28"/>
  <c r="AJ154" i="28"/>
  <c r="AK154" i="28"/>
  <c r="AH155" i="28"/>
  <c r="AI155" i="28"/>
  <c r="AJ155" i="28"/>
  <c r="AK155" i="28"/>
  <c r="AH156" i="28"/>
  <c r="AI156" i="28"/>
  <c r="AJ156" i="28"/>
  <c r="AK156" i="28"/>
  <c r="AH157" i="28"/>
  <c r="AI157" i="28"/>
  <c r="AJ157" i="28"/>
  <c r="AK157" i="28" s="1"/>
  <c r="AH158" i="28"/>
  <c r="AI158" i="28"/>
  <c r="AJ158" i="28"/>
  <c r="AK158" i="28"/>
  <c r="AH159" i="28"/>
  <c r="AI159" i="28"/>
  <c r="AJ159" i="28"/>
  <c r="AK159" i="28"/>
  <c r="AH160" i="28"/>
  <c r="AI160" i="28"/>
  <c r="AJ160" i="28"/>
  <c r="AK160" i="28"/>
  <c r="AH161" i="28"/>
  <c r="AI161" i="28"/>
  <c r="AJ161" i="28"/>
  <c r="AK161" i="28"/>
  <c r="AH162" i="28"/>
  <c r="AI162" i="28"/>
  <c r="AJ162" i="28"/>
  <c r="AK162" i="28" s="1"/>
  <c r="AH163" i="28"/>
  <c r="AI163" i="28"/>
  <c r="AJ163" i="28"/>
  <c r="AK163" i="28"/>
  <c r="AH164" i="28"/>
  <c r="AI164" i="28"/>
  <c r="AJ164" i="28"/>
  <c r="AK164" i="28"/>
  <c r="AH165" i="28"/>
  <c r="AI165" i="28"/>
  <c r="AJ165" i="28"/>
  <c r="AK165" i="28"/>
  <c r="AH166" i="28"/>
  <c r="AI166" i="28"/>
  <c r="AJ166" i="28"/>
  <c r="AK166" i="28"/>
  <c r="AH167" i="28"/>
  <c r="AI167" i="28"/>
  <c r="AJ167" i="28"/>
  <c r="AK167" i="28" s="1"/>
  <c r="AH168" i="28"/>
  <c r="AI168" i="28"/>
  <c r="AJ168" i="28"/>
  <c r="AK168" i="28"/>
  <c r="AH169" i="28"/>
  <c r="AI169" i="28"/>
  <c r="AJ169" i="28"/>
  <c r="AK169" i="28"/>
  <c r="AH170" i="28"/>
  <c r="AI170" i="28"/>
  <c r="AJ170" i="28"/>
  <c r="AK170" i="28"/>
  <c r="AH171" i="28"/>
  <c r="AI171" i="28"/>
  <c r="AJ171" i="28"/>
  <c r="AK171" i="28"/>
  <c r="AH172" i="28"/>
  <c r="AI172" i="28"/>
  <c r="AJ172" i="28"/>
  <c r="AK172" i="28" s="1"/>
  <c r="AH173" i="28"/>
  <c r="AI173" i="28"/>
  <c r="AJ173" i="28"/>
  <c r="AK173" i="28"/>
  <c r="AH174" i="28"/>
  <c r="AI174" i="28"/>
  <c r="AJ174" i="28"/>
  <c r="AK174" i="28"/>
  <c r="AH175" i="28"/>
  <c r="AI175" i="28"/>
  <c r="AJ175" i="28"/>
  <c r="AK175" i="28"/>
  <c r="AH176" i="28"/>
  <c r="AI176" i="28"/>
  <c r="AJ176" i="28"/>
  <c r="AK176" i="28"/>
  <c r="AH177" i="28"/>
  <c r="AI177" i="28"/>
  <c r="AJ177" i="28"/>
  <c r="AK177" i="28" s="1"/>
  <c r="AH178" i="28"/>
  <c r="AI178" i="28"/>
  <c r="AJ178" i="28"/>
  <c r="AK178" i="28"/>
  <c r="AH179" i="28"/>
  <c r="AI179" i="28"/>
  <c r="AJ179" i="28"/>
  <c r="AK179" i="28"/>
  <c r="AH180" i="28"/>
  <c r="AI180" i="28"/>
  <c r="AJ180" i="28"/>
  <c r="AK180" i="28"/>
  <c r="AH181" i="28"/>
  <c r="AI181" i="28"/>
  <c r="AJ181" i="28"/>
  <c r="AK181" i="28"/>
  <c r="AH182" i="28"/>
  <c r="AI182" i="28"/>
  <c r="AJ182" i="28"/>
  <c r="AK182" i="28" s="1"/>
  <c r="AH183" i="28"/>
  <c r="AI183" i="28"/>
  <c r="AJ183" i="28"/>
  <c r="AK183" i="28"/>
  <c r="AH184" i="28"/>
  <c r="AI184" i="28"/>
  <c r="AJ184" i="28"/>
  <c r="AK184" i="28" s="1"/>
  <c r="AH185" i="28"/>
  <c r="AI185" i="28"/>
  <c r="AJ185" i="28"/>
  <c r="AK185" i="28" s="1"/>
  <c r="AH186" i="28"/>
  <c r="AI186" i="28"/>
  <c r="AJ186" i="28"/>
  <c r="AK186" i="28"/>
  <c r="AH187" i="28"/>
  <c r="AI187" i="28"/>
  <c r="AJ187" i="28"/>
  <c r="AK187" i="28" s="1"/>
  <c r="AH188" i="28"/>
  <c r="AI188" i="28"/>
  <c r="AJ188" i="28"/>
  <c r="AK188" i="28"/>
  <c r="AH189" i="28"/>
  <c r="AI189" i="28"/>
  <c r="AJ189" i="28"/>
  <c r="AK189" i="28"/>
  <c r="AH190" i="28"/>
  <c r="AI190" i="28"/>
  <c r="AJ190" i="28"/>
  <c r="AK190" i="28"/>
  <c r="AH191" i="28"/>
  <c r="AI191" i="28"/>
  <c r="AJ191" i="28"/>
  <c r="AK191" i="28"/>
  <c r="AH192" i="28"/>
  <c r="AI192" i="28"/>
  <c r="AJ192" i="28"/>
  <c r="AK192" i="28" s="1"/>
  <c r="AH193" i="28"/>
  <c r="AI193" i="28"/>
  <c r="AJ193" i="28"/>
  <c r="AK193" i="28" s="1"/>
  <c r="AH194" i="28"/>
  <c r="AI194" i="28"/>
  <c r="AJ194" i="28"/>
  <c r="AK194" i="28"/>
  <c r="AH195" i="28"/>
  <c r="AI195" i="28"/>
  <c r="AJ195" i="28"/>
  <c r="AK195" i="28"/>
  <c r="AH196" i="28"/>
  <c r="AI196" i="28"/>
  <c r="AJ196" i="28"/>
  <c r="AK196" i="28"/>
  <c r="AH197" i="28"/>
  <c r="AI197" i="28"/>
  <c r="AJ197" i="28"/>
  <c r="AK197" i="28" s="1"/>
  <c r="AH198" i="28"/>
  <c r="AI198" i="28"/>
  <c r="AJ198" i="28"/>
  <c r="AK198" i="28"/>
  <c r="AH199" i="28"/>
  <c r="AI199" i="28"/>
  <c r="AJ199" i="28"/>
  <c r="AK199" i="28"/>
  <c r="AH200" i="28"/>
  <c r="AI200" i="28"/>
  <c r="AJ200" i="28"/>
  <c r="AK200" i="28" s="1"/>
  <c r="AH201" i="28"/>
  <c r="AI201" i="28"/>
  <c r="AJ201" i="28"/>
  <c r="AK201" i="28"/>
  <c r="AH202" i="28"/>
  <c r="AI202" i="28"/>
  <c r="AJ202" i="28"/>
  <c r="AK202" i="28" s="1"/>
  <c r="AH203" i="28"/>
  <c r="AI203" i="28"/>
  <c r="AJ203" i="28"/>
  <c r="AK203" i="28" s="1"/>
  <c r="AH204" i="28"/>
  <c r="AI204" i="28"/>
  <c r="AJ204" i="28"/>
  <c r="AK204" i="28"/>
  <c r="AH205" i="28"/>
  <c r="AI205" i="28"/>
  <c r="AJ205" i="28"/>
  <c r="AK205" i="28" s="1"/>
  <c r="AH206" i="28"/>
  <c r="AI206" i="28"/>
  <c r="AJ206" i="28"/>
  <c r="AK206" i="28"/>
  <c r="AH207" i="28"/>
  <c r="AI207" i="28"/>
  <c r="AJ207" i="28"/>
  <c r="AK207" i="28" s="1"/>
  <c r="AH208" i="28"/>
  <c r="AI208" i="28"/>
  <c r="AJ208" i="28"/>
  <c r="AK208" i="28"/>
  <c r="AH209" i="28"/>
  <c r="AI209" i="28"/>
  <c r="AJ209" i="28"/>
  <c r="AK209" i="28"/>
  <c r="AH210" i="28"/>
  <c r="AI210" i="28"/>
  <c r="AJ210" i="28"/>
  <c r="AK210" i="28"/>
  <c r="AH211" i="28"/>
  <c r="AI211" i="28"/>
  <c r="AJ211" i="28"/>
  <c r="AK211" i="28" s="1"/>
  <c r="AH212" i="28"/>
  <c r="AI212" i="28"/>
  <c r="AJ212" i="28"/>
  <c r="AK212" i="28" s="1"/>
  <c r="AH213" i="28"/>
  <c r="AI213" i="28"/>
  <c r="AJ213" i="28"/>
  <c r="AK213" i="28"/>
  <c r="AH214" i="28"/>
  <c r="AI214" i="28"/>
  <c r="AJ214" i="28"/>
  <c r="AK214" i="28"/>
  <c r="AH215" i="28"/>
  <c r="AI215" i="28"/>
  <c r="AJ215" i="28"/>
  <c r="AK215" i="28"/>
  <c r="AH216" i="28"/>
  <c r="AI216" i="28"/>
  <c r="AJ216" i="28"/>
  <c r="AK216" i="28"/>
  <c r="AH217" i="28"/>
  <c r="AI217" i="28"/>
  <c r="AJ217" i="28"/>
  <c r="AK217" i="28" s="1"/>
  <c r="AH218" i="28"/>
  <c r="AI218" i="28"/>
  <c r="AJ218" i="28"/>
  <c r="AK218" i="28"/>
  <c r="AH219" i="28"/>
  <c r="AI219" i="28"/>
  <c r="AJ219" i="28"/>
  <c r="AK219" i="28" s="1"/>
  <c r="AH220" i="28"/>
  <c r="AI220" i="28"/>
  <c r="AJ220" i="28"/>
  <c r="AK220" i="28"/>
  <c r="AH221" i="28"/>
  <c r="AI221" i="28"/>
  <c r="AJ221" i="28"/>
  <c r="AK221" i="28"/>
  <c r="AH222" i="28"/>
  <c r="AI222" i="28"/>
  <c r="AJ222" i="28"/>
  <c r="AK222" i="28" s="1"/>
  <c r="AH223" i="28"/>
  <c r="AI223" i="28"/>
  <c r="AJ223" i="28"/>
  <c r="AK223" i="28"/>
  <c r="AH224" i="28"/>
  <c r="AI224" i="28"/>
  <c r="AJ224" i="28"/>
  <c r="AK224" i="28" s="1"/>
  <c r="AH225" i="28"/>
  <c r="AI225" i="28"/>
  <c r="AJ225" i="28"/>
  <c r="AK225" i="28"/>
  <c r="AH226" i="28"/>
  <c r="AI226" i="28"/>
  <c r="AJ226" i="28"/>
  <c r="AK226" i="28" s="1"/>
  <c r="AH227" i="28"/>
  <c r="AI227" i="28"/>
  <c r="AJ227" i="28"/>
  <c r="AK227" i="28" s="1"/>
  <c r="AH228" i="28"/>
  <c r="AI228" i="28"/>
  <c r="AJ228" i="28"/>
  <c r="AK228" i="28"/>
  <c r="AH229" i="28"/>
  <c r="AI229" i="28"/>
  <c r="AJ229" i="28"/>
  <c r="AK229" i="28"/>
  <c r="AH230" i="28"/>
  <c r="AI230" i="28"/>
  <c r="AJ230" i="28"/>
  <c r="AK230" i="28" s="1"/>
  <c r="AH231" i="28"/>
  <c r="AI231" i="28"/>
  <c r="AJ231" i="28"/>
  <c r="AK231" i="28"/>
  <c r="AH232" i="28"/>
  <c r="AI232" i="28"/>
  <c r="AJ232" i="28"/>
  <c r="AK232" i="28" s="1"/>
  <c r="AH233" i="28"/>
  <c r="AI233" i="28"/>
  <c r="AJ233" i="28"/>
  <c r="AK233" i="28"/>
  <c r="AH234" i="28"/>
  <c r="AI234" i="28"/>
  <c r="AJ234" i="28"/>
  <c r="AK234" i="28"/>
  <c r="AH235" i="28"/>
  <c r="AI235" i="28"/>
  <c r="AJ235" i="28"/>
  <c r="AK235" i="28"/>
  <c r="AH236" i="28"/>
  <c r="AI236" i="28"/>
  <c r="AJ236" i="28"/>
  <c r="AK236" i="28" s="1"/>
  <c r="AH237" i="28"/>
  <c r="AI237" i="28"/>
  <c r="AJ237" i="28"/>
  <c r="AK237" i="28" s="1"/>
  <c r="AH238" i="28"/>
  <c r="AI238" i="28"/>
  <c r="AJ238" i="28"/>
  <c r="AK238" i="28" s="1"/>
  <c r="AH239" i="28"/>
  <c r="AI239" i="28"/>
  <c r="AJ239" i="28"/>
  <c r="AK239" i="28"/>
  <c r="AH240" i="28"/>
  <c r="AI240" i="28"/>
  <c r="AJ240" i="28"/>
  <c r="AK240" i="28"/>
  <c r="AH241" i="28"/>
  <c r="AI241" i="28"/>
  <c r="AJ241" i="28"/>
  <c r="AK241" i="28"/>
  <c r="AH242" i="28"/>
  <c r="AI242" i="28"/>
  <c r="AJ242" i="28"/>
  <c r="AK242" i="28" s="1"/>
  <c r="AH243" i="28"/>
  <c r="AI243" i="28"/>
  <c r="AJ243" i="28"/>
  <c r="AK243" i="28"/>
  <c r="AH244" i="28"/>
  <c r="AI244" i="28"/>
  <c r="AJ244" i="28"/>
  <c r="AK244" i="28" s="1"/>
  <c r="AH245" i="28"/>
  <c r="AI245" i="28"/>
  <c r="AJ245" i="28"/>
  <c r="AK245" i="28" s="1"/>
  <c r="AH246" i="28"/>
  <c r="AI246" i="28"/>
  <c r="AJ246" i="28"/>
  <c r="AK246" i="28" s="1"/>
  <c r="AH247" i="28"/>
  <c r="AI247" i="28"/>
  <c r="AJ247" i="28"/>
  <c r="AK247" i="28" s="1"/>
  <c r="AH248" i="28"/>
  <c r="AI248" i="28"/>
  <c r="AJ248" i="28"/>
  <c r="AK248" i="28"/>
  <c r="AH249" i="28"/>
  <c r="AI249" i="28"/>
  <c r="AJ249" i="28"/>
  <c r="AK249" i="28"/>
  <c r="AH250" i="28"/>
  <c r="AI250" i="28"/>
  <c r="AJ250" i="28"/>
  <c r="AK250" i="28"/>
  <c r="AH251" i="28"/>
  <c r="AI251" i="28"/>
  <c r="AJ251" i="28"/>
  <c r="AK251" i="28"/>
  <c r="AH252" i="28"/>
  <c r="AI252" i="28"/>
  <c r="AJ252" i="28"/>
  <c r="AK252" i="28" s="1"/>
  <c r="AH253" i="28"/>
  <c r="AI253" i="28"/>
  <c r="AJ253" i="28"/>
  <c r="AK253" i="28"/>
  <c r="AH254" i="28"/>
  <c r="AI254" i="28"/>
  <c r="AJ254" i="28"/>
  <c r="AK254" i="28" s="1"/>
  <c r="AH255" i="28"/>
  <c r="AI255" i="28"/>
  <c r="AJ255" i="28"/>
  <c r="AK255" i="28"/>
  <c r="AH256" i="28"/>
  <c r="AI256" i="28"/>
  <c r="AJ256" i="28"/>
  <c r="AK256" i="28"/>
  <c r="AH257" i="28"/>
  <c r="AI257" i="28"/>
  <c r="AJ257" i="28"/>
  <c r="AK257" i="28" s="1"/>
  <c r="AH258" i="28"/>
  <c r="AI258" i="28"/>
  <c r="AJ258" i="28"/>
  <c r="AK258" i="28"/>
  <c r="AH259" i="28"/>
  <c r="AI259" i="28"/>
  <c r="AJ259" i="28"/>
  <c r="AK259" i="28"/>
  <c r="AH260" i="28"/>
  <c r="AI260" i="28"/>
  <c r="AJ260" i="28"/>
  <c r="AK260" i="28" s="1"/>
  <c r="AH261" i="28"/>
  <c r="AI261" i="28"/>
  <c r="AJ261" i="28"/>
  <c r="AK261" i="28"/>
  <c r="AH262" i="28"/>
  <c r="AI262" i="28"/>
  <c r="AJ262" i="28"/>
  <c r="AK262" i="28" s="1"/>
  <c r="AH263" i="28"/>
  <c r="AI263" i="28"/>
  <c r="AJ263" i="28"/>
  <c r="AK263" i="28" s="1"/>
  <c r="AH264" i="28"/>
  <c r="AI264" i="28"/>
  <c r="AJ264" i="28"/>
  <c r="AK264" i="28"/>
  <c r="AH265" i="28"/>
  <c r="AI265" i="28"/>
  <c r="AJ265" i="28"/>
  <c r="AK265" i="28"/>
  <c r="AH266" i="28"/>
  <c r="AI266" i="28"/>
  <c r="AJ266" i="28"/>
  <c r="AK266" i="28" s="1"/>
  <c r="AH267" i="28"/>
  <c r="AI267" i="28"/>
  <c r="AJ267" i="28"/>
  <c r="AK267" i="28" s="1"/>
  <c r="AH268" i="28"/>
  <c r="AI268" i="28"/>
  <c r="AJ268" i="28"/>
  <c r="AK268" i="28"/>
  <c r="AH269" i="28"/>
  <c r="AI269" i="28"/>
  <c r="AJ269" i="28"/>
  <c r="AK269" i="28"/>
  <c r="AH270" i="28"/>
  <c r="AI270" i="28"/>
  <c r="AJ270" i="28"/>
  <c r="AK270" i="28"/>
  <c r="AH271" i="28"/>
  <c r="AI271" i="28"/>
  <c r="AJ271" i="28"/>
  <c r="AK271" i="28" s="1"/>
  <c r="AH272" i="28"/>
  <c r="AI272" i="28"/>
  <c r="AJ272" i="28"/>
  <c r="AK272" i="28" s="1"/>
  <c r="AH273" i="28"/>
  <c r="AI273" i="28"/>
  <c r="AJ273" i="28"/>
  <c r="AK273" i="28" s="1"/>
  <c r="AH274" i="28"/>
  <c r="AI274" i="28"/>
  <c r="AJ274" i="28"/>
  <c r="AK274" i="28"/>
  <c r="AH275" i="28"/>
  <c r="AI275" i="28"/>
  <c r="AJ275" i="28"/>
  <c r="AK275" i="28"/>
  <c r="AH276" i="28"/>
  <c r="AI276" i="28"/>
  <c r="AJ276" i="28"/>
  <c r="AK276" i="28"/>
  <c r="AH277" i="28"/>
  <c r="AI277" i="28"/>
  <c r="AJ277" i="28"/>
  <c r="AK277" i="28" s="1"/>
  <c r="AH278" i="28"/>
  <c r="AI278" i="28"/>
  <c r="AJ278" i="28"/>
  <c r="AK278" i="28"/>
  <c r="AH279" i="28"/>
  <c r="AI279" i="28"/>
  <c r="AJ279" i="28"/>
  <c r="AK279" i="28" s="1"/>
  <c r="AH280" i="28"/>
  <c r="AI280" i="28"/>
  <c r="AJ280" i="28"/>
  <c r="AK280" i="28"/>
  <c r="AH281" i="28"/>
  <c r="AI281" i="28"/>
  <c r="AJ281" i="28"/>
  <c r="AK281" i="28"/>
  <c r="AH282" i="28"/>
  <c r="AI282" i="28"/>
  <c r="AJ282" i="28"/>
  <c r="AK282" i="28" s="1"/>
  <c r="AH283" i="28"/>
  <c r="AI283" i="28"/>
  <c r="AJ283" i="28"/>
  <c r="AK283" i="28"/>
  <c r="AH284" i="28"/>
  <c r="AI284" i="28"/>
  <c r="AJ284" i="28"/>
  <c r="AK284" i="28" s="1"/>
  <c r="AH285" i="28"/>
  <c r="AI285" i="28"/>
  <c r="AJ285" i="28"/>
  <c r="AK285" i="28"/>
  <c r="AH286" i="28"/>
  <c r="AI286" i="28"/>
  <c r="AJ286" i="28"/>
  <c r="AK286" i="28"/>
  <c r="AH287" i="28"/>
  <c r="AI287" i="28"/>
  <c r="AJ287" i="28"/>
  <c r="AK287" i="28" s="1"/>
  <c r="AH288" i="28"/>
  <c r="AI288" i="28"/>
  <c r="AJ288" i="28"/>
  <c r="AK288" i="28"/>
  <c r="AH289" i="28"/>
  <c r="AI289" i="28"/>
  <c r="AJ289" i="28"/>
  <c r="AK289" i="28" s="1"/>
  <c r="AH290" i="28"/>
  <c r="AI290" i="28"/>
  <c r="AJ290" i="28"/>
  <c r="AK290" i="28"/>
  <c r="AH291" i="28"/>
  <c r="AI291" i="28"/>
  <c r="AJ291" i="28"/>
  <c r="AK291" i="28"/>
  <c r="AH292" i="28"/>
  <c r="AI292" i="28"/>
  <c r="AJ292" i="28"/>
  <c r="AK292" i="28" s="1"/>
  <c r="AH293" i="28"/>
  <c r="AI293" i="28"/>
  <c r="AJ293" i="28"/>
  <c r="AK293" i="28"/>
  <c r="AH294" i="28"/>
  <c r="AI294" i="28"/>
  <c r="AJ294" i="28"/>
  <c r="AK294" i="28"/>
  <c r="AH295" i="28"/>
  <c r="AI295" i="28"/>
  <c r="AJ295" i="28"/>
  <c r="AK295" i="28" s="1"/>
  <c r="AH296" i="28"/>
  <c r="AI296" i="28"/>
  <c r="AJ296" i="28"/>
  <c r="AK296" i="28"/>
  <c r="AH297" i="28"/>
  <c r="AI297" i="28"/>
  <c r="AJ297" i="28"/>
  <c r="AK297" i="28" s="1"/>
  <c r="AH298" i="28"/>
  <c r="AI298" i="28"/>
  <c r="AJ298" i="28"/>
  <c r="AK298" i="28"/>
  <c r="AH299" i="28"/>
  <c r="AI299" i="28"/>
  <c r="AJ299" i="28"/>
  <c r="AK299" i="28"/>
  <c r="AH300" i="28"/>
  <c r="AI300" i="28"/>
  <c r="AJ300" i="28"/>
  <c r="AK300" i="28"/>
  <c r="AH301" i="28"/>
  <c r="AI301" i="28"/>
  <c r="AJ301" i="28"/>
  <c r="AK301" i="28"/>
  <c r="AH302" i="28"/>
  <c r="AI302" i="28"/>
  <c r="AJ302" i="28"/>
  <c r="AK302" i="28" s="1"/>
  <c r="AH303" i="28"/>
  <c r="AI303" i="28"/>
  <c r="AJ303" i="28"/>
  <c r="AK303" i="28" s="1"/>
  <c r="AH304" i="28"/>
  <c r="AI304" i="28"/>
  <c r="AJ304" i="28"/>
  <c r="AK304" i="28"/>
  <c r="AH305" i="28"/>
  <c r="AI305" i="28"/>
  <c r="AJ305" i="28"/>
  <c r="AK305" i="28" s="1"/>
  <c r="AH306" i="28"/>
  <c r="AI306" i="28"/>
  <c r="AJ306" i="28"/>
  <c r="AK306" i="28" s="1"/>
  <c r="AH307" i="28"/>
  <c r="AI307" i="28"/>
  <c r="AJ307" i="28"/>
  <c r="AK307" i="28" s="1"/>
  <c r="AH308" i="28"/>
  <c r="AI308" i="28"/>
  <c r="AJ308" i="28"/>
  <c r="AK308" i="28" s="1"/>
  <c r="AH309" i="28"/>
  <c r="AI309" i="28"/>
  <c r="AJ309" i="28"/>
  <c r="AK309" i="28"/>
  <c r="AH310" i="28"/>
  <c r="AI310" i="28"/>
  <c r="AJ310" i="28"/>
  <c r="AK310" i="28"/>
  <c r="AH311" i="28"/>
  <c r="AI311" i="28"/>
  <c r="AJ311" i="28"/>
  <c r="AK311" i="28"/>
  <c r="AH312" i="28"/>
  <c r="AI312" i="28"/>
  <c r="AJ312" i="28"/>
  <c r="AK312" i="28" s="1"/>
  <c r="AH313" i="28"/>
  <c r="AI313" i="28"/>
  <c r="AJ313" i="28"/>
  <c r="AK313" i="28"/>
  <c r="AH314" i="28"/>
  <c r="AI314" i="28"/>
  <c r="AJ314" i="28"/>
  <c r="AK314" i="28" s="1"/>
  <c r="AH315" i="28"/>
  <c r="AI315" i="28"/>
  <c r="AJ315" i="28"/>
  <c r="AK315" i="28"/>
  <c r="AH316" i="28"/>
  <c r="AI316" i="28"/>
  <c r="AJ316" i="28"/>
  <c r="AK316" i="28"/>
  <c r="AH317" i="28"/>
  <c r="AI317" i="28"/>
  <c r="AJ317" i="28"/>
  <c r="AK317" i="28" s="1"/>
  <c r="AH318" i="28"/>
  <c r="AI318" i="28"/>
  <c r="AJ318" i="28"/>
  <c r="AK318" i="28"/>
  <c r="AH319" i="28"/>
  <c r="AI319" i="28"/>
  <c r="AJ319" i="28"/>
  <c r="AK319" i="28"/>
  <c r="AH320" i="28"/>
  <c r="AI320" i="28"/>
  <c r="AJ320" i="28"/>
  <c r="AK320" i="28"/>
  <c r="AH321" i="28"/>
  <c r="AI321" i="28"/>
  <c r="AJ321" i="28"/>
  <c r="AK321" i="28" s="1"/>
  <c r="AH322" i="28"/>
  <c r="AI322" i="28"/>
  <c r="AJ322" i="28"/>
  <c r="AK322" i="28" s="1"/>
  <c r="AH323" i="28"/>
  <c r="AI323" i="28"/>
  <c r="AJ323" i="28"/>
  <c r="AK323" i="28"/>
  <c r="AH324" i="28"/>
  <c r="AI324" i="28"/>
  <c r="AJ324" i="28"/>
  <c r="AK324" i="28" s="1"/>
  <c r="AH325" i="28"/>
  <c r="AI325" i="28"/>
  <c r="AJ325" i="28"/>
  <c r="AK325" i="28"/>
  <c r="AH326" i="28"/>
  <c r="AI326" i="28"/>
  <c r="AJ326" i="28"/>
  <c r="AK326" i="28" s="1"/>
  <c r="AH327" i="28"/>
  <c r="AI327" i="28"/>
  <c r="AJ327" i="28"/>
  <c r="AK327" i="28" s="1"/>
  <c r="AH328" i="28"/>
  <c r="AI328" i="28"/>
  <c r="AJ328" i="28"/>
  <c r="AK328" i="28"/>
  <c r="AH329" i="28"/>
  <c r="AI329" i="28"/>
  <c r="AJ329" i="28"/>
  <c r="AK329" i="28"/>
  <c r="AH330" i="28"/>
  <c r="AI330" i="28"/>
  <c r="AJ330" i="28"/>
  <c r="AK330" i="28"/>
  <c r="AH331" i="28"/>
  <c r="AI331" i="28"/>
  <c r="AJ331" i="28"/>
  <c r="AK331" i="28"/>
  <c r="AH332" i="28"/>
  <c r="AI332" i="28"/>
  <c r="AJ332" i="28"/>
  <c r="AK332" i="28" s="1"/>
  <c r="AH333" i="28"/>
  <c r="AI333" i="28"/>
  <c r="AJ333" i="28"/>
  <c r="AK333" i="28" s="1"/>
  <c r="AH334" i="28"/>
  <c r="AI334" i="28"/>
  <c r="AJ334" i="28"/>
  <c r="AK334" i="28"/>
  <c r="AH335" i="28"/>
  <c r="AI335" i="28"/>
  <c r="AJ335" i="28"/>
  <c r="AK335" i="28"/>
  <c r="AH336" i="28"/>
  <c r="AI336" i="28"/>
  <c r="AJ336" i="28"/>
  <c r="AK336" i="28"/>
  <c r="AH337" i="28"/>
  <c r="AI337" i="28"/>
  <c r="AJ337" i="28"/>
  <c r="AK337" i="28" s="1"/>
  <c r="AH338" i="28"/>
  <c r="AI338" i="28"/>
  <c r="AJ338" i="28"/>
  <c r="AK338" i="28"/>
  <c r="AH339" i="28"/>
  <c r="AI339" i="28"/>
  <c r="AJ339" i="28"/>
  <c r="AK339" i="28"/>
  <c r="AH340" i="28"/>
  <c r="AI340" i="28"/>
  <c r="AJ340" i="28"/>
  <c r="AK340" i="28" s="1"/>
  <c r="AH341" i="28"/>
  <c r="AI341" i="28"/>
  <c r="AJ341" i="28"/>
  <c r="AK341" i="28"/>
  <c r="AH342" i="28"/>
  <c r="AI342" i="28"/>
  <c r="AJ342" i="28"/>
  <c r="AK342" i="28" s="1"/>
  <c r="AH343" i="28"/>
  <c r="AI343" i="28"/>
  <c r="AJ343" i="28"/>
  <c r="AK343" i="28"/>
  <c r="AH344" i="28"/>
  <c r="AI344" i="28"/>
  <c r="AJ344" i="28"/>
  <c r="AK344" i="28"/>
  <c r="AH345" i="28"/>
  <c r="AI345" i="28"/>
  <c r="AJ345" i="28"/>
  <c r="AK345" i="28" s="1"/>
  <c r="AH346" i="28"/>
  <c r="AI346" i="28"/>
  <c r="AJ346" i="28"/>
  <c r="AK346" i="28"/>
  <c r="AH347" i="28"/>
  <c r="AI347" i="28"/>
  <c r="AJ347" i="28"/>
  <c r="AK347" i="28" s="1"/>
  <c r="AH348" i="28"/>
  <c r="AI348" i="28"/>
  <c r="AJ348" i="28"/>
  <c r="AK348" i="28"/>
  <c r="AH349" i="28"/>
  <c r="AI349" i="28"/>
  <c r="AJ349" i="28"/>
  <c r="AK349" i="28" s="1"/>
  <c r="AH350" i="28"/>
  <c r="AI350" i="28"/>
  <c r="AJ350" i="28"/>
  <c r="AK350" i="28"/>
  <c r="AH351" i="28"/>
  <c r="AI351" i="28"/>
  <c r="AJ351" i="28"/>
  <c r="AK351" i="28"/>
  <c r="AH352" i="28"/>
  <c r="AI352" i="28"/>
  <c r="AJ352" i="28"/>
  <c r="AK352" i="28" s="1"/>
  <c r="AH353" i="28"/>
  <c r="AI353" i="28"/>
  <c r="AJ353" i="28"/>
  <c r="AK353" i="28"/>
  <c r="AH354" i="28"/>
  <c r="AI354" i="28"/>
  <c r="AJ354" i="28"/>
  <c r="AK354" i="28"/>
  <c r="AH355" i="28"/>
  <c r="AI355" i="28"/>
  <c r="AJ355" i="28"/>
  <c r="AK355" i="28"/>
  <c r="AH356" i="28"/>
  <c r="AI356" i="28"/>
  <c r="AJ356" i="28"/>
  <c r="AK356" i="28" s="1"/>
  <c r="AH357" i="28"/>
  <c r="AI357" i="28"/>
  <c r="AJ357" i="28"/>
  <c r="AK357" i="28" s="1"/>
  <c r="AH358" i="28"/>
  <c r="AI358" i="28"/>
  <c r="AJ358" i="28"/>
  <c r="AK358" i="28"/>
  <c r="AH359" i="28"/>
  <c r="AI359" i="28"/>
  <c r="AJ359" i="28"/>
  <c r="AK359" i="28"/>
  <c r="AH360" i="28"/>
  <c r="AI360" i="28"/>
  <c r="AJ360" i="28"/>
  <c r="AK360" i="28" s="1"/>
  <c r="AH361" i="28"/>
  <c r="AI361" i="28"/>
  <c r="AJ361" i="28"/>
  <c r="AK361" i="28" s="1"/>
  <c r="AH362" i="28"/>
  <c r="AI362" i="28"/>
  <c r="AJ362" i="28"/>
  <c r="AK362" i="28" s="1"/>
  <c r="AH363" i="28"/>
  <c r="AI363" i="28"/>
  <c r="AJ363" i="28"/>
  <c r="AK363" i="28"/>
  <c r="AH364" i="28"/>
  <c r="AI364" i="28"/>
  <c r="AJ364" i="28"/>
  <c r="AK364" i="28"/>
  <c r="AH365" i="28"/>
  <c r="AI365" i="28"/>
  <c r="AJ365" i="28"/>
  <c r="AK365" i="28"/>
  <c r="AH366" i="28"/>
  <c r="AI366" i="28"/>
  <c r="AJ366" i="28"/>
  <c r="AK366" i="28"/>
  <c r="AH367" i="28"/>
  <c r="AI367" i="28"/>
  <c r="AJ367" i="28"/>
  <c r="AK367" i="28" s="1"/>
  <c r="AH368" i="28"/>
  <c r="AI368" i="28"/>
  <c r="AJ368" i="28"/>
  <c r="AK368" i="28" s="1"/>
  <c r="AH369" i="28"/>
  <c r="AI369" i="28"/>
  <c r="AJ369" i="28"/>
  <c r="AK369" i="28"/>
  <c r="AH370" i="28"/>
  <c r="AI370" i="28"/>
  <c r="AJ370" i="28"/>
  <c r="AK370" i="28"/>
  <c r="AH371" i="28"/>
  <c r="AI371" i="28"/>
  <c r="AJ371" i="28"/>
  <c r="AK371" i="28"/>
  <c r="AH372" i="28"/>
  <c r="AI372" i="28"/>
  <c r="AJ372" i="28"/>
  <c r="AK372" i="28" s="1"/>
  <c r="AH373" i="28"/>
  <c r="AI373" i="28"/>
  <c r="AJ373" i="28"/>
  <c r="AK373" i="28"/>
  <c r="AH374" i="28"/>
  <c r="AI374" i="28"/>
  <c r="AJ374" i="28"/>
  <c r="AK374" i="28"/>
  <c r="AH375" i="28"/>
  <c r="AI375" i="28"/>
  <c r="AJ375" i="28"/>
  <c r="AK375" i="28" s="1"/>
  <c r="AH376" i="28"/>
  <c r="AI376" i="28"/>
  <c r="AJ376" i="28"/>
  <c r="AK376" i="28"/>
  <c r="AH377" i="28"/>
  <c r="AI377" i="28"/>
  <c r="AJ377" i="28"/>
  <c r="AK377" i="28" s="1"/>
  <c r="AH378" i="28"/>
  <c r="AI378" i="28"/>
  <c r="AJ378" i="28"/>
  <c r="AK378" i="28"/>
  <c r="AH379" i="28"/>
  <c r="AI379" i="28"/>
  <c r="AJ379" i="28"/>
  <c r="AK379" i="28" s="1"/>
  <c r="AH380" i="28"/>
  <c r="AI380" i="28"/>
  <c r="AJ380" i="28"/>
  <c r="AK380" i="28"/>
  <c r="AH381" i="28"/>
  <c r="AI381" i="28"/>
  <c r="AJ381" i="28"/>
  <c r="AK381" i="28"/>
  <c r="AH382" i="28"/>
  <c r="AI382" i="28"/>
  <c r="AJ382" i="28"/>
  <c r="AK382" i="28" s="1"/>
  <c r="AH383" i="28"/>
  <c r="AI383" i="28"/>
  <c r="AJ383" i="28"/>
  <c r="AK383" i="28"/>
  <c r="AH384" i="28"/>
  <c r="AI384" i="28"/>
  <c r="AJ384" i="28"/>
  <c r="AK384" i="28" s="1"/>
  <c r="AH385" i="28"/>
  <c r="AI385" i="28"/>
  <c r="AJ385" i="28"/>
  <c r="AK385" i="28"/>
  <c r="AH386" i="28"/>
  <c r="AI386" i="28"/>
  <c r="AJ386" i="28"/>
  <c r="AK386" i="28"/>
  <c r="AH387" i="28"/>
  <c r="AI387" i="28"/>
  <c r="AJ387" i="28"/>
  <c r="AK387" i="28" s="1"/>
  <c r="AH388" i="28"/>
  <c r="AI388" i="28"/>
  <c r="AJ388" i="28"/>
  <c r="AK388" i="28"/>
  <c r="AH389" i="28"/>
  <c r="AI389" i="28"/>
  <c r="AJ389" i="28"/>
  <c r="AK389" i="28"/>
  <c r="AH390" i="28"/>
  <c r="AI390" i="28"/>
  <c r="AJ390" i="28"/>
  <c r="AK390" i="28"/>
  <c r="AH391" i="28"/>
  <c r="AI391" i="28"/>
  <c r="AJ391" i="28"/>
  <c r="AK391" i="28" s="1"/>
  <c r="AH392" i="28"/>
  <c r="AI392" i="28"/>
  <c r="AJ392" i="28"/>
  <c r="AK392" i="28" s="1"/>
  <c r="AH393" i="28"/>
  <c r="AI393" i="28"/>
  <c r="AJ393" i="28"/>
  <c r="AK393" i="28"/>
  <c r="AH394" i="28"/>
  <c r="AI394" i="28"/>
  <c r="AJ394" i="28"/>
  <c r="AK394" i="28"/>
  <c r="AH395" i="28"/>
  <c r="AI395" i="28"/>
  <c r="AJ395" i="28"/>
  <c r="AK395" i="28"/>
  <c r="AH396" i="28"/>
  <c r="AI396" i="28"/>
  <c r="AJ396" i="28"/>
  <c r="AK396" i="28"/>
  <c r="AH397" i="28"/>
  <c r="AI397" i="28"/>
  <c r="AJ397" i="28"/>
  <c r="AK397" i="28" s="1"/>
  <c r="AH398" i="28"/>
  <c r="AI398" i="28"/>
  <c r="AJ398" i="28"/>
  <c r="AK398" i="28" s="1"/>
  <c r="AH399" i="28"/>
  <c r="AI399" i="28"/>
  <c r="AJ399" i="28"/>
  <c r="AK399" i="28"/>
  <c r="AH400" i="28"/>
  <c r="AI400" i="28"/>
  <c r="AJ400" i="28"/>
  <c r="AK400" i="28" s="1"/>
  <c r="AH401" i="28"/>
  <c r="AI401" i="28"/>
  <c r="AJ401" i="28"/>
  <c r="AK401" i="28"/>
  <c r="AH402" i="28"/>
  <c r="AI402" i="28"/>
  <c r="AJ402" i="28"/>
  <c r="AK402" i="28" s="1"/>
  <c r="AH403" i="28"/>
  <c r="AI403" i="28"/>
  <c r="AJ403" i="28"/>
  <c r="AK403" i="28" s="1"/>
  <c r="AH404" i="28"/>
  <c r="AI404" i="28"/>
  <c r="AJ404" i="28"/>
  <c r="AK404" i="28"/>
  <c r="AH405" i="28"/>
  <c r="AI405" i="28"/>
  <c r="AJ405" i="28"/>
  <c r="AK405" i="28"/>
  <c r="AH406" i="28"/>
  <c r="AI406" i="28"/>
  <c r="AJ406" i="28"/>
  <c r="AK406" i="28"/>
  <c r="AH407" i="28"/>
  <c r="AI407" i="28"/>
  <c r="AJ407" i="28"/>
  <c r="AK407" i="28" s="1"/>
  <c r="AH408" i="28"/>
  <c r="AI408" i="28"/>
  <c r="AJ408" i="28"/>
  <c r="AK408" i="28"/>
  <c r="AH409" i="28"/>
  <c r="AI409" i="28"/>
  <c r="AJ409" i="28"/>
  <c r="AK409" i="28"/>
  <c r="AH410" i="28"/>
  <c r="AI410" i="28"/>
  <c r="AJ410" i="28"/>
  <c r="AK410" i="28" s="1"/>
  <c r="AH411" i="28"/>
  <c r="AI411" i="28"/>
  <c r="AJ411" i="28"/>
  <c r="AK411" i="28"/>
  <c r="AH412" i="28"/>
  <c r="AI412" i="28"/>
  <c r="AJ412" i="28"/>
  <c r="AK412" i="28" s="1"/>
  <c r="AH413" i="28"/>
  <c r="AI413" i="28"/>
  <c r="AJ413" i="28"/>
  <c r="AK413" i="28"/>
  <c r="AH414" i="28"/>
  <c r="AI414" i="28"/>
  <c r="AJ414" i="28"/>
  <c r="AK414" i="28"/>
  <c r="AH415" i="28"/>
  <c r="AI415" i="28"/>
  <c r="AJ415" i="28"/>
  <c r="AK415" i="28"/>
  <c r="AH416" i="28"/>
  <c r="AI416" i="28"/>
  <c r="AJ416" i="28"/>
  <c r="AK416" i="28" s="1"/>
  <c r="AH417" i="28"/>
  <c r="AI417" i="28"/>
  <c r="AJ417" i="28"/>
  <c r="AK417" i="28" s="1"/>
  <c r="AH418" i="28"/>
  <c r="AI418" i="28"/>
  <c r="AJ418" i="28"/>
  <c r="AK418" i="28" s="1"/>
  <c r="AH419" i="28"/>
  <c r="AI419" i="28"/>
  <c r="AJ419" i="28"/>
  <c r="AK419" i="28" s="1"/>
  <c r="AH420" i="28"/>
  <c r="AI420" i="28"/>
  <c r="AJ420" i="28"/>
  <c r="AK420" i="28"/>
  <c r="AH421" i="28"/>
  <c r="AI421" i="28"/>
  <c r="AJ421" i="28"/>
  <c r="AK421" i="28" s="1"/>
  <c r="AH422" i="28"/>
  <c r="AI422" i="28"/>
  <c r="AJ422" i="28"/>
  <c r="AK422" i="28" s="1"/>
  <c r="AH423" i="28"/>
  <c r="AI423" i="28"/>
  <c r="AJ423" i="28"/>
  <c r="AK423" i="28"/>
  <c r="AJ2" i="28"/>
  <c r="AK2" i="28" s="1"/>
  <c r="AI2" i="28"/>
  <c r="AH2" i="28"/>
  <c r="BK23" i="16"/>
  <c r="BK22" i="16"/>
  <c r="BK21" i="16"/>
  <c r="BK20" i="16"/>
  <c r="AN11" i="27"/>
  <c r="AH3" i="27"/>
  <c r="AI3" i="27"/>
  <c r="AJ3" i="27"/>
  <c r="AK3" i="27"/>
  <c r="AH4" i="27"/>
  <c r="AI4" i="27"/>
  <c r="AJ4" i="27"/>
  <c r="AK4" i="27" s="1"/>
  <c r="AH5" i="27"/>
  <c r="AI5" i="27"/>
  <c r="AJ5" i="27"/>
  <c r="AK5" i="27" s="1"/>
  <c r="AH6" i="27"/>
  <c r="AI6" i="27"/>
  <c r="AJ6" i="27"/>
  <c r="AK6" i="27" s="1"/>
  <c r="AH7" i="27"/>
  <c r="AI7" i="27"/>
  <c r="AJ7" i="27"/>
  <c r="AK7" i="27"/>
  <c r="AH8" i="27"/>
  <c r="AI8" i="27"/>
  <c r="AJ8" i="27"/>
  <c r="AK8" i="27"/>
  <c r="AH9" i="27"/>
  <c r="AI9" i="27"/>
  <c r="AJ9" i="27"/>
  <c r="AK9" i="27"/>
  <c r="AH10" i="27"/>
  <c r="AI10" i="27"/>
  <c r="AJ10" i="27"/>
  <c r="AK10" i="27" s="1"/>
  <c r="AH11" i="27"/>
  <c r="AI11" i="27"/>
  <c r="AJ11" i="27"/>
  <c r="AK11" i="27"/>
  <c r="AH12" i="27"/>
  <c r="AI12" i="27"/>
  <c r="AJ12" i="27"/>
  <c r="AK12" i="27"/>
  <c r="AH13" i="27"/>
  <c r="AI13" i="27"/>
  <c r="AJ13" i="27"/>
  <c r="AK13" i="27"/>
  <c r="AH14" i="27"/>
  <c r="AI14" i="27"/>
  <c r="AJ14" i="27"/>
  <c r="AK14" i="27"/>
  <c r="AH15" i="27"/>
  <c r="AI15" i="27"/>
  <c r="AJ15" i="27"/>
  <c r="AK15" i="27" s="1"/>
  <c r="AH16" i="27"/>
  <c r="AI16" i="27"/>
  <c r="AJ16" i="27"/>
  <c r="AK16" i="27"/>
  <c r="AH17" i="27"/>
  <c r="AI17" i="27"/>
  <c r="AJ17" i="27"/>
  <c r="AK17" i="27" s="1"/>
  <c r="AH18" i="27"/>
  <c r="AI18" i="27"/>
  <c r="AJ18" i="27"/>
  <c r="AK18" i="27"/>
  <c r="AH19" i="27"/>
  <c r="AI19" i="27"/>
  <c r="AJ19" i="27"/>
  <c r="AK19" i="27"/>
  <c r="AH20" i="27"/>
  <c r="AI20" i="27"/>
  <c r="AJ20" i="27"/>
  <c r="AK20" i="27" s="1"/>
  <c r="AH21" i="27"/>
  <c r="AI21" i="27"/>
  <c r="AJ21" i="27"/>
  <c r="AK21" i="27"/>
  <c r="AH22" i="27"/>
  <c r="AI22" i="27"/>
  <c r="AJ22" i="27"/>
  <c r="AK22" i="27"/>
  <c r="AH23" i="27"/>
  <c r="AI23" i="27"/>
  <c r="AJ23" i="27"/>
  <c r="AK23" i="27"/>
  <c r="AH24" i="27"/>
  <c r="AI24" i="27"/>
  <c r="AJ24" i="27"/>
  <c r="AK24" i="27"/>
  <c r="AH25" i="27"/>
  <c r="AI25" i="27"/>
  <c r="AJ25" i="27"/>
  <c r="AK25" i="27" s="1"/>
  <c r="AH26" i="27"/>
  <c r="AI26" i="27"/>
  <c r="AJ26" i="27"/>
  <c r="AK26" i="27"/>
  <c r="AH27" i="27"/>
  <c r="AI27" i="27"/>
  <c r="AJ27" i="27"/>
  <c r="AK27" i="27" s="1"/>
  <c r="AH28" i="27"/>
  <c r="AI28" i="27"/>
  <c r="AJ28" i="27"/>
  <c r="AK28" i="27"/>
  <c r="AH29" i="27"/>
  <c r="AI29" i="27"/>
  <c r="AJ29" i="27"/>
  <c r="AK29" i="27"/>
  <c r="AH30" i="27"/>
  <c r="AI30" i="27"/>
  <c r="AJ30" i="27"/>
  <c r="AK30" i="27" s="1"/>
  <c r="AH31" i="27"/>
  <c r="AI31" i="27"/>
  <c r="AJ31" i="27"/>
  <c r="AK31" i="27"/>
  <c r="AH32" i="27"/>
  <c r="AI32" i="27"/>
  <c r="AJ32" i="27"/>
  <c r="AK32" i="27"/>
  <c r="AH33" i="27"/>
  <c r="AI33" i="27"/>
  <c r="AJ33" i="27"/>
  <c r="AK33" i="27"/>
  <c r="AH34" i="27"/>
  <c r="AI34" i="27"/>
  <c r="AJ34" i="27"/>
  <c r="AK34" i="27"/>
  <c r="AH35" i="27"/>
  <c r="AI35" i="27"/>
  <c r="AJ35" i="27"/>
  <c r="AK35" i="27" s="1"/>
  <c r="AH36" i="27"/>
  <c r="AI36" i="27"/>
  <c r="AJ36" i="27"/>
  <c r="AK36" i="27"/>
  <c r="AH37" i="27"/>
  <c r="AI37" i="27"/>
  <c r="AJ37" i="27"/>
  <c r="AK37" i="27"/>
  <c r="AH38" i="27"/>
  <c r="AI38" i="27"/>
  <c r="AJ38" i="27"/>
  <c r="AK38" i="27" s="1"/>
  <c r="AH39" i="27"/>
  <c r="AI39" i="27"/>
  <c r="AJ39" i="27"/>
  <c r="AK39" i="27"/>
  <c r="AH40" i="27"/>
  <c r="AI40" i="27"/>
  <c r="AJ40" i="27"/>
  <c r="AK40" i="27" s="1"/>
  <c r="AH41" i="27"/>
  <c r="AI41" i="27"/>
  <c r="AJ41" i="27"/>
  <c r="AK41" i="27" s="1"/>
  <c r="AH42" i="27"/>
  <c r="AI42" i="27"/>
  <c r="AJ42" i="27"/>
  <c r="AK42" i="27"/>
  <c r="AH43" i="27"/>
  <c r="AI43" i="27"/>
  <c r="AJ43" i="27"/>
  <c r="AK43" i="27"/>
  <c r="AH44" i="27"/>
  <c r="AI44" i="27"/>
  <c r="AJ44" i="27"/>
  <c r="AK44" i="27"/>
  <c r="AH45" i="27"/>
  <c r="AI45" i="27"/>
  <c r="AJ45" i="27"/>
  <c r="AK45" i="27" s="1"/>
  <c r="AH46" i="27"/>
  <c r="AI46" i="27"/>
  <c r="AJ46" i="27"/>
  <c r="AK46" i="27"/>
  <c r="AH47" i="27"/>
  <c r="AI47" i="27"/>
  <c r="AJ47" i="27"/>
  <c r="AK47" i="27"/>
  <c r="AH48" i="27"/>
  <c r="AI48" i="27"/>
  <c r="AJ48" i="27"/>
  <c r="AK48" i="27" s="1"/>
  <c r="AH49" i="27"/>
  <c r="AI49" i="27"/>
  <c r="AJ49" i="27"/>
  <c r="AK49" i="27"/>
  <c r="AH50" i="27"/>
  <c r="AI50" i="27"/>
  <c r="AJ50" i="27"/>
  <c r="AK50" i="27" s="1"/>
  <c r="AH51" i="27"/>
  <c r="AI51" i="27"/>
  <c r="AJ51" i="27"/>
  <c r="AK51" i="27"/>
  <c r="AH52" i="27"/>
  <c r="AI52" i="27"/>
  <c r="AJ52" i="27"/>
  <c r="AK52" i="27"/>
  <c r="AH53" i="27"/>
  <c r="AI53" i="27"/>
  <c r="AJ53" i="27"/>
  <c r="AK53" i="27"/>
  <c r="AH54" i="27"/>
  <c r="AI54" i="27"/>
  <c r="AJ54" i="27"/>
  <c r="AK54" i="27"/>
  <c r="AH55" i="27"/>
  <c r="AI55" i="27"/>
  <c r="AJ55" i="27"/>
  <c r="AK55" i="27" s="1"/>
  <c r="AH56" i="27"/>
  <c r="AI56" i="27"/>
  <c r="AJ56" i="27"/>
  <c r="AK56" i="27"/>
  <c r="AH57" i="27"/>
  <c r="AI57" i="27"/>
  <c r="AJ57" i="27"/>
  <c r="AK57" i="27"/>
  <c r="AH58" i="27"/>
  <c r="AI58" i="27"/>
  <c r="AJ58" i="27"/>
  <c r="AK58" i="27"/>
  <c r="AH59" i="27"/>
  <c r="AI59" i="27"/>
  <c r="AJ59" i="27"/>
  <c r="AK59" i="27" s="1"/>
  <c r="AH60" i="27"/>
  <c r="AI60" i="27"/>
  <c r="AJ60" i="27"/>
  <c r="AK60" i="27" s="1"/>
  <c r="AH61" i="27"/>
  <c r="AI61" i="27"/>
  <c r="AJ61" i="27"/>
  <c r="AK61" i="27"/>
  <c r="AH62" i="27"/>
  <c r="AI62" i="27"/>
  <c r="AJ62" i="27"/>
  <c r="AK62" i="27" s="1"/>
  <c r="AH63" i="27"/>
  <c r="AI63" i="27"/>
  <c r="AJ63" i="27"/>
  <c r="AK63" i="27"/>
  <c r="AH64" i="27"/>
  <c r="AI64" i="27"/>
  <c r="AJ64" i="27"/>
  <c r="AK64" i="27"/>
  <c r="AH65" i="27"/>
  <c r="AI65" i="27"/>
  <c r="AJ65" i="27"/>
  <c r="AK65" i="27" s="1"/>
  <c r="AH66" i="27"/>
  <c r="AI66" i="27"/>
  <c r="AJ66" i="27"/>
  <c r="AK66" i="27"/>
  <c r="AH67" i="27"/>
  <c r="AI67" i="27"/>
  <c r="AJ67" i="27"/>
  <c r="AK67" i="27"/>
  <c r="AH68" i="27"/>
  <c r="AI68" i="27"/>
  <c r="AJ68" i="27"/>
  <c r="AK68" i="27"/>
  <c r="AH69" i="27"/>
  <c r="AI69" i="27"/>
  <c r="AJ69" i="27"/>
  <c r="AK69" i="27" s="1"/>
  <c r="AH70" i="27"/>
  <c r="AI70" i="27"/>
  <c r="AJ70" i="27"/>
  <c r="AK70" i="27" s="1"/>
  <c r="AH71" i="27"/>
  <c r="AI71" i="27"/>
  <c r="AJ71" i="27"/>
  <c r="AK71" i="27"/>
  <c r="AH72" i="27"/>
  <c r="AI72" i="27"/>
  <c r="AJ72" i="27"/>
  <c r="AK72" i="27"/>
  <c r="AH73" i="27"/>
  <c r="AI73" i="27"/>
  <c r="AJ73" i="27"/>
  <c r="AK73" i="27"/>
  <c r="AH74" i="27"/>
  <c r="AI74" i="27"/>
  <c r="AJ74" i="27"/>
  <c r="AK74" i="27"/>
  <c r="AH75" i="27"/>
  <c r="AI75" i="27"/>
  <c r="AJ75" i="27"/>
  <c r="AK75" i="27" s="1"/>
  <c r="AH76" i="27"/>
  <c r="AI76" i="27"/>
  <c r="AJ76" i="27"/>
  <c r="AK76" i="27"/>
  <c r="AH77" i="27"/>
  <c r="AI77" i="27"/>
  <c r="AJ77" i="27"/>
  <c r="AK77" i="27"/>
  <c r="AH78" i="27"/>
  <c r="AI78" i="27"/>
  <c r="AJ78" i="27"/>
  <c r="AK78" i="27"/>
  <c r="AH79" i="27"/>
  <c r="AI79" i="27"/>
  <c r="AJ79" i="27"/>
  <c r="AK79" i="27"/>
  <c r="AH80" i="27"/>
  <c r="AI80" i="27"/>
  <c r="AJ80" i="27"/>
  <c r="AK80" i="27" s="1"/>
  <c r="AH81" i="27"/>
  <c r="AI81" i="27"/>
  <c r="AJ81" i="27"/>
  <c r="AK81" i="27"/>
  <c r="AH82" i="27"/>
  <c r="AI82" i="27"/>
  <c r="AJ82" i="27"/>
  <c r="AK82" i="27"/>
  <c r="AH83" i="27"/>
  <c r="AI83" i="27"/>
  <c r="AJ83" i="27"/>
  <c r="AK83" i="27" s="1"/>
  <c r="AH84" i="27"/>
  <c r="AI84" i="27"/>
  <c r="AJ84" i="27"/>
  <c r="AK84" i="27"/>
  <c r="AH85" i="27"/>
  <c r="AI85" i="27"/>
  <c r="AJ85" i="27"/>
  <c r="AK85" i="27" s="1"/>
  <c r="AH86" i="27"/>
  <c r="AI86" i="27"/>
  <c r="AJ86" i="27"/>
  <c r="AK86" i="27"/>
  <c r="AH87" i="27"/>
  <c r="AI87" i="27"/>
  <c r="AJ87" i="27"/>
  <c r="AK87" i="27"/>
  <c r="AH88" i="27"/>
  <c r="AI88" i="27"/>
  <c r="AJ88" i="27"/>
  <c r="AK88" i="27"/>
  <c r="AH89" i="27"/>
  <c r="AI89" i="27"/>
  <c r="AJ89" i="27"/>
  <c r="AK89" i="27"/>
  <c r="AH90" i="27"/>
  <c r="AI90" i="27"/>
  <c r="AJ90" i="27"/>
  <c r="AK90" i="27" s="1"/>
  <c r="AH91" i="27"/>
  <c r="AI91" i="27"/>
  <c r="AJ91" i="27"/>
  <c r="AK91" i="27"/>
  <c r="AH92" i="27"/>
  <c r="AI92" i="27"/>
  <c r="AJ92" i="27"/>
  <c r="AK92" i="27"/>
  <c r="AH93" i="27"/>
  <c r="AI93" i="27"/>
  <c r="AJ93" i="27"/>
  <c r="AK93" i="27"/>
  <c r="AH94" i="27"/>
  <c r="AI94" i="27"/>
  <c r="AJ94" i="27"/>
  <c r="AK94" i="27"/>
  <c r="AH95" i="27"/>
  <c r="AI95" i="27"/>
  <c r="AJ95" i="27"/>
  <c r="AK95" i="27" s="1"/>
  <c r="AH96" i="27"/>
  <c r="AI96" i="27"/>
  <c r="AJ96" i="27"/>
  <c r="AK96" i="27" s="1"/>
  <c r="AH97" i="27"/>
  <c r="AI97" i="27"/>
  <c r="AJ97" i="27"/>
  <c r="AK97" i="27"/>
  <c r="AH98" i="27"/>
  <c r="AI98" i="27"/>
  <c r="AJ98" i="27"/>
  <c r="AK98" i="27"/>
  <c r="AH99" i="27"/>
  <c r="AI99" i="27"/>
  <c r="AJ99" i="27"/>
  <c r="AK99" i="27"/>
  <c r="AH100" i="27"/>
  <c r="AI100" i="27"/>
  <c r="AJ100" i="27"/>
  <c r="AK100" i="27" s="1"/>
  <c r="AH101" i="27"/>
  <c r="AI101" i="27"/>
  <c r="AJ101" i="27"/>
  <c r="AK101" i="27"/>
  <c r="AH102" i="27"/>
  <c r="AI102" i="27"/>
  <c r="AJ102" i="27"/>
  <c r="AK102" i="27"/>
  <c r="AH103" i="27"/>
  <c r="AI103" i="27"/>
  <c r="AJ103" i="27"/>
  <c r="AK103" i="27"/>
  <c r="AH104" i="27"/>
  <c r="AI104" i="27"/>
  <c r="AJ104" i="27"/>
  <c r="AK104" i="27" s="1"/>
  <c r="AH105" i="27"/>
  <c r="AI105" i="27"/>
  <c r="AJ105" i="27"/>
  <c r="AK105" i="27" s="1"/>
  <c r="AH106" i="27"/>
  <c r="AI106" i="27"/>
  <c r="AJ106" i="27"/>
  <c r="AK106" i="27" s="1"/>
  <c r="AH107" i="27"/>
  <c r="AI107" i="27"/>
  <c r="AJ107" i="27"/>
  <c r="AK107" i="27"/>
  <c r="AH108" i="27"/>
  <c r="AI108" i="27"/>
  <c r="AJ108" i="27"/>
  <c r="AK108" i="27"/>
  <c r="AH109" i="27"/>
  <c r="AI109" i="27"/>
  <c r="AJ109" i="27"/>
  <c r="AK109" i="27"/>
  <c r="AH110" i="27"/>
  <c r="AI110" i="27"/>
  <c r="AJ110" i="27"/>
  <c r="AK110" i="27" s="1"/>
  <c r="AH111" i="27"/>
  <c r="AI111" i="27"/>
  <c r="AJ111" i="27"/>
  <c r="AK111" i="27"/>
  <c r="AH112" i="27"/>
  <c r="AI112" i="27"/>
  <c r="AJ112" i="27"/>
  <c r="AK112" i="27"/>
  <c r="AH113" i="27"/>
  <c r="AI113" i="27"/>
  <c r="AJ113" i="27"/>
  <c r="AK113" i="27"/>
  <c r="AH114" i="27"/>
  <c r="AI114" i="27"/>
  <c r="AJ114" i="27"/>
  <c r="AK114" i="27"/>
  <c r="AH115" i="27"/>
  <c r="AI115" i="27"/>
  <c r="AJ115" i="27"/>
  <c r="AK115" i="27" s="1"/>
  <c r="AH116" i="27"/>
  <c r="AI116" i="27"/>
  <c r="AJ116" i="27"/>
  <c r="AK116" i="27"/>
  <c r="AH117" i="27"/>
  <c r="AI117" i="27"/>
  <c r="AJ117" i="27"/>
  <c r="AK117" i="27" s="1"/>
  <c r="AH118" i="27"/>
  <c r="AI118" i="27"/>
  <c r="AJ118" i="27"/>
  <c r="AK118" i="27"/>
  <c r="AH119" i="27"/>
  <c r="AI119" i="27"/>
  <c r="AJ119" i="27"/>
  <c r="AK119" i="27"/>
  <c r="AH120" i="27"/>
  <c r="AI120" i="27"/>
  <c r="AJ120" i="27"/>
  <c r="AK120" i="27" s="1"/>
  <c r="AH121" i="27"/>
  <c r="AI121" i="27"/>
  <c r="AJ121" i="27"/>
  <c r="AK121" i="27"/>
  <c r="AH122" i="27"/>
  <c r="AI122" i="27"/>
  <c r="AJ122" i="27"/>
  <c r="AK122" i="27"/>
  <c r="AH123" i="27"/>
  <c r="AI123" i="27"/>
  <c r="AJ123" i="27"/>
  <c r="AK123" i="27"/>
  <c r="AH124" i="27"/>
  <c r="AI124" i="27"/>
  <c r="AJ124" i="27"/>
  <c r="AK124" i="27"/>
  <c r="AH125" i="27"/>
  <c r="AI125" i="27"/>
  <c r="AJ125" i="27"/>
  <c r="AK125" i="27" s="1"/>
  <c r="AH126" i="27"/>
  <c r="AI126" i="27"/>
  <c r="AJ126" i="27"/>
  <c r="AK126" i="27"/>
  <c r="AH127" i="27"/>
  <c r="AI127" i="27"/>
  <c r="AJ127" i="27"/>
  <c r="AK127" i="27" s="1"/>
  <c r="AH128" i="27"/>
  <c r="AI128" i="27"/>
  <c r="AJ128" i="27"/>
  <c r="AK128" i="27"/>
  <c r="AH129" i="27"/>
  <c r="AI129" i="27"/>
  <c r="AJ129" i="27"/>
  <c r="AK129" i="27"/>
  <c r="AH130" i="27"/>
  <c r="AI130" i="27"/>
  <c r="AJ130" i="27"/>
  <c r="AK130" i="27" s="1"/>
  <c r="AH131" i="27"/>
  <c r="AI131" i="27"/>
  <c r="AJ131" i="27"/>
  <c r="AK131" i="27"/>
  <c r="AH132" i="27"/>
  <c r="AI132" i="27"/>
  <c r="AJ132" i="27"/>
  <c r="AK132" i="27"/>
  <c r="AH133" i="27"/>
  <c r="AI133" i="27"/>
  <c r="AJ133" i="27"/>
  <c r="AK133" i="27"/>
  <c r="AH134" i="27"/>
  <c r="AI134" i="27"/>
  <c r="AJ134" i="27"/>
  <c r="AK134" i="27"/>
  <c r="AH135" i="27"/>
  <c r="AI135" i="27"/>
  <c r="AJ135" i="27"/>
  <c r="AK135" i="27" s="1"/>
  <c r="AH136" i="27"/>
  <c r="AI136" i="27"/>
  <c r="AJ136" i="27"/>
  <c r="AK136" i="27"/>
  <c r="AH137" i="27"/>
  <c r="AI137" i="27"/>
  <c r="AJ137" i="27"/>
  <c r="AK137" i="27"/>
  <c r="AH138" i="27"/>
  <c r="AI138" i="27"/>
  <c r="AJ138" i="27"/>
  <c r="AK138" i="27" s="1"/>
  <c r="AH139" i="27"/>
  <c r="AI139" i="27"/>
  <c r="AJ139" i="27"/>
  <c r="AK139" i="27"/>
  <c r="AH140" i="27"/>
  <c r="AI140" i="27"/>
  <c r="AJ140" i="27"/>
  <c r="AK140" i="27" s="1"/>
  <c r="AH141" i="27"/>
  <c r="AI141" i="27"/>
  <c r="AJ141" i="27"/>
  <c r="AK141" i="27" s="1"/>
  <c r="AH142" i="27"/>
  <c r="AI142" i="27"/>
  <c r="AJ142" i="27"/>
  <c r="AK142" i="27"/>
  <c r="AH143" i="27"/>
  <c r="AI143" i="27"/>
  <c r="AJ143" i="27"/>
  <c r="AK143" i="27"/>
  <c r="AH144" i="27"/>
  <c r="AI144" i="27"/>
  <c r="AJ144" i="27"/>
  <c r="AK144" i="27"/>
  <c r="AH145" i="27"/>
  <c r="AI145" i="27"/>
  <c r="AJ145" i="27"/>
  <c r="AK145" i="27" s="1"/>
  <c r="AH146" i="27"/>
  <c r="AI146" i="27"/>
  <c r="AJ146" i="27"/>
  <c r="AK146" i="27"/>
  <c r="AH147" i="27"/>
  <c r="AI147" i="27"/>
  <c r="AJ147" i="27"/>
  <c r="AK147" i="27"/>
  <c r="AH148" i="27"/>
  <c r="AI148" i="27"/>
  <c r="AJ148" i="27"/>
  <c r="AK148" i="27" s="1"/>
  <c r="AH149" i="27"/>
  <c r="AI149" i="27"/>
  <c r="AJ149" i="27"/>
  <c r="AK149" i="27"/>
  <c r="AH150" i="27"/>
  <c r="AI150" i="27"/>
  <c r="AJ150" i="27"/>
  <c r="AK150" i="27" s="1"/>
  <c r="AH151" i="27"/>
  <c r="AI151" i="27"/>
  <c r="AJ151" i="27"/>
  <c r="AK151" i="27"/>
  <c r="AH152" i="27"/>
  <c r="AI152" i="27"/>
  <c r="AJ152" i="27"/>
  <c r="AK152" i="27"/>
  <c r="AH153" i="27"/>
  <c r="AI153" i="27"/>
  <c r="AJ153" i="27"/>
  <c r="AK153" i="27"/>
  <c r="AH154" i="27"/>
  <c r="AI154" i="27"/>
  <c r="AJ154" i="27"/>
  <c r="AK154" i="27"/>
  <c r="AH155" i="27"/>
  <c r="AI155" i="27"/>
  <c r="AJ155" i="27"/>
  <c r="AK155" i="27" s="1"/>
  <c r="AH156" i="27"/>
  <c r="AI156" i="27"/>
  <c r="AJ156" i="27"/>
  <c r="AK156" i="27"/>
  <c r="AH157" i="27"/>
  <c r="AI157" i="27"/>
  <c r="AJ157" i="27"/>
  <c r="AK157" i="27"/>
  <c r="AH158" i="27"/>
  <c r="AI158" i="27"/>
  <c r="AJ158" i="27"/>
  <c r="AK158" i="27"/>
  <c r="AH159" i="27"/>
  <c r="AI159" i="27"/>
  <c r="AJ159" i="27"/>
  <c r="AK159" i="27" s="1"/>
  <c r="AH160" i="27"/>
  <c r="AI160" i="27"/>
  <c r="AJ160" i="27"/>
  <c r="AK160" i="27" s="1"/>
  <c r="AH161" i="27"/>
  <c r="AI161" i="27"/>
  <c r="AJ161" i="27"/>
  <c r="AK161" i="27"/>
  <c r="AH162" i="27"/>
  <c r="AI162" i="27"/>
  <c r="AJ162" i="27"/>
  <c r="AK162" i="27" s="1"/>
  <c r="AH163" i="27"/>
  <c r="AI163" i="27"/>
  <c r="AJ163" i="27"/>
  <c r="AK163" i="27"/>
  <c r="AH164" i="27"/>
  <c r="AI164" i="27"/>
  <c r="AJ164" i="27"/>
  <c r="AK164" i="27"/>
  <c r="AH165" i="27"/>
  <c r="AI165" i="27"/>
  <c r="AJ165" i="27"/>
  <c r="AK165" i="27" s="1"/>
  <c r="AH166" i="27"/>
  <c r="AI166" i="27"/>
  <c r="AJ166" i="27"/>
  <c r="AK166" i="27"/>
  <c r="AH167" i="27"/>
  <c r="AI167" i="27"/>
  <c r="AJ167" i="27"/>
  <c r="AK167" i="27"/>
  <c r="AH168" i="27"/>
  <c r="AI168" i="27"/>
  <c r="AJ168" i="27"/>
  <c r="AK168" i="27"/>
  <c r="AH169" i="27"/>
  <c r="AI169" i="27"/>
  <c r="AJ169" i="27"/>
  <c r="AK169" i="27" s="1"/>
  <c r="AH170" i="27"/>
  <c r="AI170" i="27"/>
  <c r="AJ170" i="27"/>
  <c r="AK170" i="27" s="1"/>
  <c r="AH171" i="27"/>
  <c r="AI171" i="27"/>
  <c r="AJ171" i="27"/>
  <c r="AK171" i="27"/>
  <c r="AH172" i="27"/>
  <c r="AI172" i="27"/>
  <c r="AJ172" i="27"/>
  <c r="AK172" i="27"/>
  <c r="AH173" i="27"/>
  <c r="AI173" i="27"/>
  <c r="AJ173" i="27"/>
  <c r="AK173" i="27"/>
  <c r="AH174" i="27"/>
  <c r="AI174" i="27"/>
  <c r="AJ174" i="27"/>
  <c r="AK174" i="27"/>
  <c r="AH175" i="27"/>
  <c r="AI175" i="27"/>
  <c r="AJ175" i="27"/>
  <c r="AK175" i="27" s="1"/>
  <c r="AH176" i="27"/>
  <c r="AI176" i="27"/>
  <c r="AJ176" i="27"/>
  <c r="AK176" i="27"/>
  <c r="AH177" i="27"/>
  <c r="AI177" i="27"/>
  <c r="AJ177" i="27"/>
  <c r="AK177" i="27"/>
  <c r="AH178" i="27"/>
  <c r="AI178" i="27"/>
  <c r="AJ178" i="27"/>
  <c r="AK178" i="27"/>
  <c r="AH179" i="27"/>
  <c r="AI179" i="27"/>
  <c r="AJ179" i="27"/>
  <c r="AK179" i="27"/>
  <c r="AH180" i="27"/>
  <c r="AI180" i="27"/>
  <c r="AJ180" i="27"/>
  <c r="AK180" i="27" s="1"/>
  <c r="AH181" i="27"/>
  <c r="AI181" i="27"/>
  <c r="AJ181" i="27"/>
  <c r="AK181" i="27"/>
  <c r="AH182" i="27"/>
  <c r="AI182" i="27"/>
  <c r="AJ182" i="27"/>
  <c r="AK182" i="27"/>
  <c r="AH183" i="27"/>
  <c r="AI183" i="27"/>
  <c r="AJ183" i="27"/>
  <c r="AK183" i="27" s="1"/>
  <c r="AH184" i="27"/>
  <c r="AI184" i="27"/>
  <c r="AJ184" i="27"/>
  <c r="AK184" i="27"/>
  <c r="AH185" i="27"/>
  <c r="AI185" i="27"/>
  <c r="AJ185" i="27"/>
  <c r="AK185" i="27" s="1"/>
  <c r="AH186" i="27"/>
  <c r="AI186" i="27"/>
  <c r="AJ186" i="27"/>
  <c r="AK186" i="27"/>
  <c r="AH187" i="27"/>
  <c r="AI187" i="27"/>
  <c r="AJ187" i="27"/>
  <c r="AK187" i="27"/>
  <c r="AH188" i="27"/>
  <c r="AI188" i="27"/>
  <c r="AJ188" i="27"/>
  <c r="AK188" i="27"/>
  <c r="AH189" i="27"/>
  <c r="AI189" i="27"/>
  <c r="AJ189" i="27"/>
  <c r="AK189" i="27"/>
  <c r="AH190" i="27"/>
  <c r="AI190" i="27"/>
  <c r="AJ190" i="27"/>
  <c r="AK190" i="27" s="1"/>
  <c r="AH191" i="27"/>
  <c r="AI191" i="27"/>
  <c r="AJ191" i="27"/>
  <c r="AK191" i="27"/>
  <c r="AH192" i="27"/>
  <c r="AI192" i="27"/>
  <c r="AJ192" i="27"/>
  <c r="AK192" i="27"/>
  <c r="AH193" i="27"/>
  <c r="AI193" i="27"/>
  <c r="AJ193" i="27"/>
  <c r="AK193" i="27"/>
  <c r="AH194" i="27"/>
  <c r="AI194" i="27"/>
  <c r="AJ194" i="27"/>
  <c r="AK194" i="27"/>
  <c r="AH195" i="27"/>
  <c r="AI195" i="27"/>
  <c r="AJ195" i="27"/>
  <c r="AK195" i="27" s="1"/>
  <c r="AH196" i="27"/>
  <c r="AI196" i="27"/>
  <c r="AJ196" i="27"/>
  <c r="AK196" i="27" s="1"/>
  <c r="AH197" i="27"/>
  <c r="AI197" i="27"/>
  <c r="AJ197" i="27"/>
  <c r="AK197" i="27"/>
  <c r="AH198" i="27"/>
  <c r="AI198" i="27"/>
  <c r="AJ198" i="27"/>
  <c r="AK198" i="27"/>
  <c r="AH199" i="27"/>
  <c r="AI199" i="27"/>
  <c r="AJ199" i="27"/>
  <c r="AK199" i="27"/>
  <c r="AH200" i="27"/>
  <c r="AI200" i="27"/>
  <c r="AJ200" i="27"/>
  <c r="AK200" i="27" s="1"/>
  <c r="AH201" i="27"/>
  <c r="AI201" i="27"/>
  <c r="AJ201" i="27"/>
  <c r="AK201" i="27"/>
  <c r="AH202" i="27"/>
  <c r="AI202" i="27"/>
  <c r="AJ202" i="27"/>
  <c r="AK202" i="27"/>
  <c r="AH203" i="27"/>
  <c r="AI203" i="27"/>
  <c r="AJ203" i="27"/>
  <c r="AK203" i="27"/>
  <c r="AH204" i="27"/>
  <c r="AI204" i="27"/>
  <c r="AJ204" i="27"/>
  <c r="AK204" i="27" s="1"/>
  <c r="AH205" i="27"/>
  <c r="AI205" i="27"/>
  <c r="AJ205" i="27"/>
  <c r="AK205" i="27" s="1"/>
  <c r="AH206" i="27"/>
  <c r="AI206" i="27"/>
  <c r="AJ206" i="27"/>
  <c r="AK206" i="27" s="1"/>
  <c r="AH207" i="27"/>
  <c r="AI207" i="27"/>
  <c r="AJ207" i="27"/>
  <c r="AK207" i="27"/>
  <c r="AH208" i="27"/>
  <c r="AI208" i="27"/>
  <c r="AJ208" i="27"/>
  <c r="AK208" i="27"/>
  <c r="AH209" i="27"/>
  <c r="AI209" i="27"/>
  <c r="AJ209" i="27"/>
  <c r="AK209" i="27"/>
  <c r="AH210" i="27"/>
  <c r="AI210" i="27"/>
  <c r="AJ210" i="27"/>
  <c r="AK210" i="27" s="1"/>
  <c r="AH211" i="27"/>
  <c r="AI211" i="27"/>
  <c r="AJ211" i="27"/>
  <c r="AK211" i="27"/>
  <c r="AH212" i="27"/>
  <c r="AI212" i="27"/>
  <c r="AJ212" i="27"/>
  <c r="AK212" i="27"/>
  <c r="AH213" i="27"/>
  <c r="AI213" i="27"/>
  <c r="AJ213" i="27"/>
  <c r="AK213" i="27"/>
  <c r="AH214" i="27"/>
  <c r="AI214" i="27"/>
  <c r="AJ214" i="27"/>
  <c r="AK214" i="27"/>
  <c r="AH215" i="27"/>
  <c r="AI215" i="27"/>
  <c r="AJ215" i="27"/>
  <c r="AK215" i="27" s="1"/>
  <c r="AH216" i="27"/>
  <c r="AI216" i="27"/>
  <c r="AJ216" i="27"/>
  <c r="AK216" i="27"/>
  <c r="AH217" i="27"/>
  <c r="AI217" i="27"/>
  <c r="AJ217" i="27"/>
  <c r="AK217" i="27" s="1"/>
  <c r="AH218" i="27"/>
  <c r="AI218" i="27"/>
  <c r="AJ218" i="27"/>
  <c r="AK218" i="27"/>
  <c r="AH219" i="27"/>
  <c r="AI219" i="27"/>
  <c r="AJ219" i="27"/>
  <c r="AK219" i="27"/>
  <c r="AH220" i="27"/>
  <c r="AI220" i="27"/>
  <c r="AJ220" i="27"/>
  <c r="AK220" i="27" s="1"/>
  <c r="AH221" i="27"/>
  <c r="AI221" i="27"/>
  <c r="AJ221" i="27"/>
  <c r="AK221" i="27"/>
  <c r="AH222" i="27"/>
  <c r="AI222" i="27"/>
  <c r="AJ222" i="27"/>
  <c r="AK222" i="27"/>
  <c r="AH223" i="27"/>
  <c r="AI223" i="27"/>
  <c r="AJ223" i="27"/>
  <c r="AK223" i="27"/>
  <c r="AH224" i="27"/>
  <c r="AI224" i="27"/>
  <c r="AJ224" i="27"/>
  <c r="AK224" i="27"/>
  <c r="AH225" i="27"/>
  <c r="AI225" i="27"/>
  <c r="AJ225" i="27"/>
  <c r="AK225" i="27" s="1"/>
  <c r="AH226" i="27"/>
  <c r="AI226" i="27"/>
  <c r="AJ226" i="27"/>
  <c r="AK226" i="27"/>
  <c r="AH227" i="27"/>
  <c r="AI227" i="27"/>
  <c r="AJ227" i="27"/>
  <c r="AK227" i="27" s="1"/>
  <c r="AH228" i="27"/>
  <c r="AI228" i="27"/>
  <c r="AJ228" i="27"/>
  <c r="AK228" i="27"/>
  <c r="AH229" i="27"/>
  <c r="AI229" i="27"/>
  <c r="AJ229" i="27"/>
  <c r="AK229" i="27"/>
  <c r="AH230" i="27"/>
  <c r="AI230" i="27"/>
  <c r="AJ230" i="27"/>
  <c r="AK230" i="27" s="1"/>
  <c r="AH231" i="27"/>
  <c r="AI231" i="27"/>
  <c r="AJ231" i="27"/>
  <c r="AK231" i="27"/>
  <c r="AH232" i="27"/>
  <c r="AI232" i="27"/>
  <c r="AJ232" i="27"/>
  <c r="AK232" i="27"/>
  <c r="AH233" i="27"/>
  <c r="AI233" i="27"/>
  <c r="AJ233" i="27"/>
  <c r="AK233" i="27"/>
  <c r="AH234" i="27"/>
  <c r="AI234" i="27"/>
  <c r="AJ234" i="27"/>
  <c r="AK234" i="27"/>
  <c r="AH235" i="27"/>
  <c r="AI235" i="27"/>
  <c r="AJ235" i="27"/>
  <c r="AK235" i="27" s="1"/>
  <c r="AH236" i="27"/>
  <c r="AI236" i="27"/>
  <c r="AJ236" i="27"/>
  <c r="AK236" i="27"/>
  <c r="AH237" i="27"/>
  <c r="AI237" i="27"/>
  <c r="AJ237" i="27"/>
  <c r="AK237" i="27"/>
  <c r="AH238" i="27"/>
  <c r="AI238" i="27"/>
  <c r="AJ238" i="27"/>
  <c r="AK238" i="27" s="1"/>
  <c r="AH239" i="27"/>
  <c r="AI239" i="27"/>
  <c r="AJ239" i="27"/>
  <c r="AK239" i="27"/>
  <c r="AH240" i="27"/>
  <c r="AI240" i="27"/>
  <c r="AJ240" i="27"/>
  <c r="AK240" i="27" s="1"/>
  <c r="AH241" i="27"/>
  <c r="AI241" i="27"/>
  <c r="AJ241" i="27"/>
  <c r="AK241" i="27" s="1"/>
  <c r="AH242" i="27"/>
  <c r="AI242" i="27"/>
  <c r="AJ242" i="27"/>
  <c r="AK242" i="27"/>
  <c r="AH243" i="27"/>
  <c r="AI243" i="27"/>
  <c r="AJ243" i="27"/>
  <c r="AK243" i="27"/>
  <c r="AH244" i="27"/>
  <c r="AI244" i="27"/>
  <c r="AJ244" i="27"/>
  <c r="AK244" i="27"/>
  <c r="AH245" i="27"/>
  <c r="AI245" i="27"/>
  <c r="AJ245" i="27"/>
  <c r="AK245" i="27" s="1"/>
  <c r="AH246" i="27"/>
  <c r="AI246" i="27"/>
  <c r="AJ246" i="27"/>
  <c r="AK246" i="27"/>
  <c r="AH247" i="27"/>
  <c r="AI247" i="27"/>
  <c r="AJ247" i="27"/>
  <c r="AK247" i="27"/>
  <c r="AH248" i="27"/>
  <c r="AI248" i="27"/>
  <c r="AJ248" i="27"/>
  <c r="AK248" i="27" s="1"/>
  <c r="AH249" i="27"/>
  <c r="AI249" i="27"/>
  <c r="AJ249" i="27"/>
  <c r="AK249" i="27"/>
  <c r="AH250" i="27"/>
  <c r="AI250" i="27"/>
  <c r="AJ250" i="27"/>
  <c r="AK250" i="27" s="1"/>
  <c r="AH251" i="27"/>
  <c r="AI251" i="27"/>
  <c r="AJ251" i="27"/>
  <c r="AK251" i="27"/>
  <c r="AH252" i="27"/>
  <c r="AI252" i="27"/>
  <c r="AJ252" i="27"/>
  <c r="AK252" i="27"/>
  <c r="AH253" i="27"/>
  <c r="AI253" i="27"/>
  <c r="AJ253" i="27"/>
  <c r="AK253" i="27"/>
  <c r="AH254" i="27"/>
  <c r="AI254" i="27"/>
  <c r="AJ254" i="27"/>
  <c r="AK254" i="27"/>
  <c r="AH255" i="27"/>
  <c r="AI255" i="27"/>
  <c r="AJ255" i="27"/>
  <c r="AK255" i="27" s="1"/>
  <c r="AH256" i="27"/>
  <c r="AI256" i="27"/>
  <c r="AJ256" i="27"/>
  <c r="AK256" i="27"/>
  <c r="AH257" i="27"/>
  <c r="AI257" i="27"/>
  <c r="AJ257" i="27"/>
  <c r="AK257" i="27"/>
  <c r="AH258" i="27"/>
  <c r="AI258" i="27"/>
  <c r="AJ258" i="27"/>
  <c r="AK258" i="27"/>
  <c r="AH259" i="27"/>
  <c r="AI259" i="27"/>
  <c r="AJ259" i="27"/>
  <c r="AK259" i="27" s="1"/>
  <c r="AH260" i="27"/>
  <c r="AI260" i="27"/>
  <c r="AJ260" i="27"/>
  <c r="AK260" i="27" s="1"/>
  <c r="AH261" i="27"/>
  <c r="AI261" i="27"/>
  <c r="AJ261" i="27"/>
  <c r="AK261" i="27"/>
  <c r="AH262" i="27"/>
  <c r="AI262" i="27"/>
  <c r="AJ262" i="27"/>
  <c r="AK262" i="27" s="1"/>
  <c r="AH263" i="27"/>
  <c r="AI263" i="27"/>
  <c r="AJ263" i="27"/>
  <c r="AK263" i="27"/>
  <c r="AH264" i="27"/>
  <c r="AI264" i="27"/>
  <c r="AJ264" i="27"/>
  <c r="AK264" i="27"/>
  <c r="AH265" i="27"/>
  <c r="AI265" i="27"/>
  <c r="AJ265" i="27"/>
  <c r="AK265" i="27" s="1"/>
  <c r="AH266" i="27"/>
  <c r="AI266" i="27"/>
  <c r="AJ266" i="27"/>
  <c r="AK266" i="27"/>
  <c r="AH267" i="27"/>
  <c r="AI267" i="27"/>
  <c r="AJ267" i="27"/>
  <c r="AK267" i="27"/>
  <c r="AH268" i="27"/>
  <c r="AI268" i="27"/>
  <c r="AJ268" i="27"/>
  <c r="AK268" i="27"/>
  <c r="AH269" i="27"/>
  <c r="AI269" i="27"/>
  <c r="AJ269" i="27"/>
  <c r="AK269" i="27" s="1"/>
  <c r="AH270" i="27"/>
  <c r="AI270" i="27"/>
  <c r="AJ270" i="27"/>
  <c r="AK270" i="27" s="1"/>
  <c r="AH271" i="27"/>
  <c r="AI271" i="27"/>
  <c r="AJ271" i="27"/>
  <c r="AK271" i="27"/>
  <c r="AH272" i="27"/>
  <c r="AI272" i="27"/>
  <c r="AJ272" i="27"/>
  <c r="AK272" i="27"/>
  <c r="AH273" i="27"/>
  <c r="AI273" i="27"/>
  <c r="AJ273" i="27"/>
  <c r="AK273" i="27"/>
  <c r="AH274" i="27"/>
  <c r="AI274" i="27"/>
  <c r="AJ274" i="27"/>
  <c r="AK274" i="27"/>
  <c r="AH275" i="27"/>
  <c r="AI275" i="27"/>
  <c r="AJ275" i="27"/>
  <c r="AK275" i="27" s="1"/>
  <c r="AH276" i="27"/>
  <c r="AI276" i="27"/>
  <c r="AJ276" i="27"/>
  <c r="AK276" i="27"/>
  <c r="AH277" i="27"/>
  <c r="AI277" i="27"/>
  <c r="AJ277" i="27"/>
  <c r="AK277" i="27"/>
  <c r="AH278" i="27"/>
  <c r="AI278" i="27"/>
  <c r="AJ278" i="27"/>
  <c r="AK278" i="27"/>
  <c r="AH279" i="27"/>
  <c r="AI279" i="27"/>
  <c r="AJ279" i="27"/>
  <c r="AK279" i="27"/>
  <c r="AH280" i="27"/>
  <c r="AI280" i="27"/>
  <c r="AJ280" i="27"/>
  <c r="AK280" i="27" s="1"/>
  <c r="AH281" i="27"/>
  <c r="AI281" i="27"/>
  <c r="AJ281" i="27"/>
  <c r="AK281" i="27"/>
  <c r="AH282" i="27"/>
  <c r="AI282" i="27"/>
  <c r="AJ282" i="27"/>
  <c r="AK282" i="27"/>
  <c r="AH283" i="27"/>
  <c r="AI283" i="27"/>
  <c r="AJ283" i="27"/>
  <c r="AK283" i="27" s="1"/>
  <c r="AJ2" i="27"/>
  <c r="AK2" i="27" s="1"/>
  <c r="AI2" i="27"/>
  <c r="AH2" i="27"/>
  <c r="AN11" i="26"/>
  <c r="AH3" i="26"/>
  <c r="AI3" i="26"/>
  <c r="AJ3" i="26"/>
  <c r="AK3" i="26" s="1"/>
  <c r="AH4" i="26"/>
  <c r="AI4" i="26"/>
  <c r="AJ4" i="26"/>
  <c r="AK4" i="26" s="1"/>
  <c r="AH5" i="26"/>
  <c r="AI5" i="26"/>
  <c r="AJ5" i="26"/>
  <c r="AK5" i="26" s="1"/>
  <c r="AH6" i="26"/>
  <c r="AI6" i="26"/>
  <c r="AJ6" i="26"/>
  <c r="AK6" i="26" s="1"/>
  <c r="AH7" i="26"/>
  <c r="AI7" i="26"/>
  <c r="AJ7" i="26"/>
  <c r="AK7" i="26"/>
  <c r="AH8" i="26"/>
  <c r="AI8" i="26"/>
  <c r="AJ8" i="26"/>
  <c r="AK8" i="26" s="1"/>
  <c r="AH9" i="26"/>
  <c r="AI9" i="26"/>
  <c r="AJ9" i="26"/>
  <c r="AK9" i="26"/>
  <c r="AH10" i="26"/>
  <c r="AI10" i="26"/>
  <c r="AJ10" i="26"/>
  <c r="AK10" i="26" s="1"/>
  <c r="AH11" i="26"/>
  <c r="AI11" i="26"/>
  <c r="AJ11" i="26"/>
  <c r="AK11" i="26"/>
  <c r="AH12" i="26"/>
  <c r="AI12" i="26"/>
  <c r="AJ12" i="26"/>
  <c r="AK12" i="26" s="1"/>
  <c r="AH13" i="26"/>
  <c r="AI13" i="26"/>
  <c r="AJ13" i="26"/>
  <c r="AK13" i="26" s="1"/>
  <c r="AH14" i="26"/>
  <c r="AI14" i="26"/>
  <c r="AJ14" i="26"/>
  <c r="AK14" i="26"/>
  <c r="AH15" i="26"/>
  <c r="AI15" i="26"/>
  <c r="AJ15" i="26"/>
  <c r="AK15" i="26" s="1"/>
  <c r="AH16" i="26"/>
  <c r="AI16" i="26"/>
  <c r="AJ16" i="26"/>
  <c r="AK16" i="26"/>
  <c r="AH17" i="26"/>
  <c r="AI17" i="26"/>
  <c r="AJ17" i="26"/>
  <c r="AK17" i="26" s="1"/>
  <c r="AH18" i="26"/>
  <c r="AI18" i="26"/>
  <c r="AJ18" i="26"/>
  <c r="AK18" i="26" s="1"/>
  <c r="AH19" i="26"/>
  <c r="AI19" i="26"/>
  <c r="AJ19" i="26"/>
  <c r="AK19" i="26"/>
  <c r="AH20" i="26"/>
  <c r="AI20" i="26"/>
  <c r="AJ20" i="26"/>
  <c r="AK20" i="26" s="1"/>
  <c r="AH21" i="26"/>
  <c r="AI21" i="26"/>
  <c r="AJ21" i="26"/>
  <c r="AK21" i="26"/>
  <c r="AH22" i="26"/>
  <c r="AI22" i="26"/>
  <c r="AJ22" i="26"/>
  <c r="AK22" i="26"/>
  <c r="AH23" i="26"/>
  <c r="AI23" i="26"/>
  <c r="AJ23" i="26"/>
  <c r="AK23" i="26" s="1"/>
  <c r="AH24" i="26"/>
  <c r="AI24" i="26"/>
  <c r="AJ24" i="26"/>
  <c r="AK24" i="26"/>
  <c r="AH25" i="26"/>
  <c r="AI25" i="26"/>
  <c r="AJ25" i="26"/>
  <c r="AK25" i="26" s="1"/>
  <c r="AH26" i="26"/>
  <c r="AI26" i="26"/>
  <c r="AJ26" i="26"/>
  <c r="AK26" i="26"/>
  <c r="AH27" i="26"/>
  <c r="AI27" i="26"/>
  <c r="AJ27" i="26"/>
  <c r="AK27" i="26"/>
  <c r="AH28" i="26"/>
  <c r="AI28" i="26"/>
  <c r="AJ28" i="26"/>
  <c r="AK28" i="26" s="1"/>
  <c r="AH29" i="26"/>
  <c r="AI29" i="26"/>
  <c r="AJ29" i="26"/>
  <c r="AK29" i="26" s="1"/>
  <c r="AH30" i="26"/>
  <c r="AI30" i="26"/>
  <c r="AJ30" i="26"/>
  <c r="AK30" i="26" s="1"/>
  <c r="AH31" i="26"/>
  <c r="AI31" i="26"/>
  <c r="AJ31" i="26"/>
  <c r="AK31" i="26"/>
  <c r="AH32" i="26"/>
  <c r="AI32" i="26"/>
  <c r="AJ32" i="26"/>
  <c r="AK32" i="26" s="1"/>
  <c r="AH33" i="26"/>
  <c r="AI33" i="26"/>
  <c r="AJ33" i="26"/>
  <c r="AK33" i="26" s="1"/>
  <c r="AH34" i="26"/>
  <c r="AI34" i="26"/>
  <c r="AJ34" i="26"/>
  <c r="AK34" i="26" s="1"/>
  <c r="AH35" i="26"/>
  <c r="AI35" i="26"/>
  <c r="AJ35" i="26"/>
  <c r="AK35" i="26" s="1"/>
  <c r="AH36" i="26"/>
  <c r="AI36" i="26"/>
  <c r="AJ36" i="26"/>
  <c r="AK36" i="26"/>
  <c r="AH37" i="26"/>
  <c r="AI37" i="26"/>
  <c r="AJ37" i="26"/>
  <c r="AK37" i="26"/>
  <c r="AH38" i="26"/>
  <c r="AI38" i="26"/>
  <c r="AJ38" i="26"/>
  <c r="AK38" i="26" s="1"/>
  <c r="AH39" i="26"/>
  <c r="AI39" i="26"/>
  <c r="AJ39" i="26"/>
  <c r="AK39" i="26"/>
  <c r="AH40" i="26"/>
  <c r="AI40" i="26"/>
  <c r="AJ40" i="26"/>
  <c r="AK40" i="26" s="1"/>
  <c r="AH41" i="26"/>
  <c r="AI41" i="26"/>
  <c r="AJ41" i="26"/>
  <c r="AK41" i="26"/>
  <c r="AH42" i="26"/>
  <c r="AI42" i="26"/>
  <c r="AJ42" i="26"/>
  <c r="AK42" i="26"/>
  <c r="AH43" i="26"/>
  <c r="AI43" i="26"/>
  <c r="AJ43" i="26"/>
  <c r="AK43" i="26" s="1"/>
  <c r="AH44" i="26"/>
  <c r="AI44" i="26"/>
  <c r="AJ44" i="26"/>
  <c r="AK44" i="26"/>
  <c r="AH45" i="26"/>
  <c r="AI45" i="26"/>
  <c r="AJ45" i="26"/>
  <c r="AK45" i="26" s="1"/>
  <c r="AH46" i="26"/>
  <c r="AI46" i="26"/>
  <c r="AJ46" i="26"/>
  <c r="AK46" i="26" s="1"/>
  <c r="AH47" i="26"/>
  <c r="AI47" i="26"/>
  <c r="AJ47" i="26"/>
  <c r="AK47" i="26"/>
  <c r="AH48" i="26"/>
  <c r="AI48" i="26"/>
  <c r="AJ48" i="26"/>
  <c r="AK48" i="26" s="1"/>
  <c r="AH49" i="26"/>
  <c r="AI49" i="26"/>
  <c r="AJ49" i="26"/>
  <c r="AK49" i="26" s="1"/>
  <c r="AH50" i="26"/>
  <c r="AI50" i="26"/>
  <c r="AJ50" i="26"/>
  <c r="AK50" i="26" s="1"/>
  <c r="AH51" i="26"/>
  <c r="AI51" i="26"/>
  <c r="AJ51" i="26"/>
  <c r="AK51" i="26" s="1"/>
  <c r="AH52" i="26"/>
  <c r="AI52" i="26"/>
  <c r="AJ52" i="26"/>
  <c r="AK52" i="26" s="1"/>
  <c r="AH53" i="26"/>
  <c r="AI53" i="26"/>
  <c r="AJ53" i="26"/>
  <c r="AK53" i="26" s="1"/>
  <c r="AH54" i="26"/>
  <c r="AI54" i="26"/>
  <c r="AJ54" i="26"/>
  <c r="AK54" i="26" s="1"/>
  <c r="AH55" i="26"/>
  <c r="AI55" i="26"/>
  <c r="AJ55" i="26"/>
  <c r="AK55" i="26" s="1"/>
  <c r="AH56" i="26"/>
  <c r="AI56" i="26"/>
  <c r="AJ56" i="26"/>
  <c r="AK56" i="26"/>
  <c r="AH57" i="26"/>
  <c r="AI57" i="26"/>
  <c r="AJ57" i="26"/>
  <c r="AK57" i="26" s="1"/>
  <c r="AH58" i="26"/>
  <c r="AI58" i="26"/>
  <c r="AJ58" i="26"/>
  <c r="AK58" i="26" s="1"/>
  <c r="AH59" i="26"/>
  <c r="AI59" i="26"/>
  <c r="AJ59" i="26"/>
  <c r="AK59" i="26"/>
  <c r="AH60" i="26"/>
  <c r="AI60" i="26"/>
  <c r="AJ60" i="26"/>
  <c r="AK60" i="26" s="1"/>
  <c r="AH61" i="26"/>
  <c r="AI61" i="26"/>
  <c r="AJ61" i="26"/>
  <c r="AK61" i="26"/>
  <c r="AH62" i="26"/>
  <c r="AI62" i="26"/>
  <c r="AJ62" i="26"/>
  <c r="AK62" i="26"/>
  <c r="AH63" i="26"/>
  <c r="AI63" i="26"/>
  <c r="AJ63" i="26"/>
  <c r="AK63" i="26" s="1"/>
  <c r="AH64" i="26"/>
  <c r="AI64" i="26"/>
  <c r="AJ64" i="26"/>
  <c r="AK64" i="26" s="1"/>
  <c r="AH65" i="26"/>
  <c r="AI65" i="26"/>
  <c r="AJ65" i="26"/>
  <c r="AK65" i="26" s="1"/>
  <c r="AH66" i="26"/>
  <c r="AI66" i="26"/>
  <c r="AJ66" i="26"/>
  <c r="AK66" i="26"/>
  <c r="AH67" i="26"/>
  <c r="AI67" i="26"/>
  <c r="AJ67" i="26"/>
  <c r="AK67" i="26"/>
  <c r="AH68" i="26"/>
  <c r="AI68" i="26"/>
  <c r="AJ68" i="26"/>
  <c r="AK68" i="26" s="1"/>
  <c r="AH69" i="26"/>
  <c r="AI69" i="26"/>
  <c r="AJ69" i="26"/>
  <c r="AK69" i="26"/>
  <c r="AH70" i="26"/>
  <c r="AI70" i="26"/>
  <c r="AJ70" i="26"/>
  <c r="AK70" i="26" s="1"/>
  <c r="AH71" i="26"/>
  <c r="AI71" i="26"/>
  <c r="AJ71" i="26"/>
  <c r="AK71" i="26" s="1"/>
  <c r="AH72" i="26"/>
  <c r="AI72" i="26"/>
  <c r="AJ72" i="26"/>
  <c r="AK72" i="26" s="1"/>
  <c r="AH73" i="26"/>
  <c r="AI73" i="26"/>
  <c r="AJ73" i="26"/>
  <c r="AK73" i="26" s="1"/>
  <c r="AH74" i="26"/>
  <c r="AI74" i="26"/>
  <c r="AJ74" i="26"/>
  <c r="AK74" i="26" s="1"/>
  <c r="AH75" i="26"/>
  <c r="AI75" i="26"/>
  <c r="AJ75" i="26"/>
  <c r="AK75" i="26" s="1"/>
  <c r="AH76" i="26"/>
  <c r="AI76" i="26"/>
  <c r="AJ76" i="26"/>
  <c r="AK76" i="26"/>
  <c r="AH77" i="26"/>
  <c r="AI77" i="26"/>
  <c r="AJ77" i="26"/>
  <c r="AK77" i="26"/>
  <c r="AH78" i="26"/>
  <c r="AI78" i="26"/>
  <c r="AJ78" i="26"/>
  <c r="AK78" i="26" s="1"/>
  <c r="AH79" i="26"/>
  <c r="AI79" i="26"/>
  <c r="AJ79" i="26"/>
  <c r="AK79" i="26"/>
  <c r="AH80" i="26"/>
  <c r="AI80" i="26"/>
  <c r="AJ80" i="26"/>
  <c r="AK80" i="26" s="1"/>
  <c r="AH81" i="26"/>
  <c r="AI81" i="26"/>
  <c r="AJ81" i="26"/>
  <c r="AK81" i="26" s="1"/>
  <c r="AH82" i="26"/>
  <c r="AI82" i="26"/>
  <c r="AJ82" i="26"/>
  <c r="AK82" i="26" s="1"/>
  <c r="AH83" i="26"/>
  <c r="AI83" i="26"/>
  <c r="AJ83" i="26"/>
  <c r="AK83" i="26" s="1"/>
  <c r="AH84" i="26"/>
  <c r="AI84" i="26"/>
  <c r="AJ84" i="26"/>
  <c r="AK84" i="26"/>
  <c r="AH85" i="26"/>
  <c r="AI85" i="26"/>
  <c r="AJ85" i="26"/>
  <c r="AK85" i="26" s="1"/>
  <c r="AH86" i="26"/>
  <c r="AI86" i="26"/>
  <c r="AJ86" i="26"/>
  <c r="AK86" i="26"/>
  <c r="AH87" i="26"/>
  <c r="AI87" i="26"/>
  <c r="AJ87" i="26"/>
  <c r="AK87" i="26" s="1"/>
  <c r="AH88" i="26"/>
  <c r="AI88" i="26"/>
  <c r="AJ88" i="26"/>
  <c r="AK88" i="26" s="1"/>
  <c r="AH89" i="26"/>
  <c r="AI89" i="26"/>
  <c r="AJ89" i="26"/>
  <c r="AK89" i="26"/>
  <c r="AH90" i="26"/>
  <c r="AI90" i="26"/>
  <c r="AJ90" i="26"/>
  <c r="AK90" i="26" s="1"/>
  <c r="AH91" i="26"/>
  <c r="AI91" i="26"/>
  <c r="AJ91" i="26"/>
  <c r="AK91" i="26" s="1"/>
  <c r="AH92" i="26"/>
  <c r="AI92" i="26"/>
  <c r="AJ92" i="26"/>
  <c r="AK92" i="26"/>
  <c r="AH93" i="26"/>
  <c r="AI93" i="26"/>
  <c r="AJ93" i="26"/>
  <c r="AK93" i="26" s="1"/>
  <c r="AH94" i="26"/>
  <c r="AI94" i="26"/>
  <c r="AJ94" i="26"/>
  <c r="AK94" i="26"/>
  <c r="AH95" i="26"/>
  <c r="AI95" i="26"/>
  <c r="AJ95" i="26"/>
  <c r="AK95" i="26" s="1"/>
  <c r="AH96" i="26"/>
  <c r="AI96" i="26"/>
  <c r="AJ96" i="26"/>
  <c r="AK96" i="26"/>
  <c r="AH97" i="26"/>
  <c r="AI97" i="26"/>
  <c r="AJ97" i="26"/>
  <c r="AK97" i="26"/>
  <c r="AH98" i="26"/>
  <c r="AI98" i="26"/>
  <c r="AJ98" i="26"/>
  <c r="AK98" i="26" s="1"/>
  <c r="AH99" i="26"/>
  <c r="AI99" i="26"/>
  <c r="AJ99" i="26"/>
  <c r="AK99" i="26"/>
  <c r="AH100" i="26"/>
  <c r="AI100" i="26"/>
  <c r="AJ100" i="26"/>
  <c r="AK100" i="26" s="1"/>
  <c r="AH101" i="26"/>
  <c r="AI101" i="26"/>
  <c r="AJ101" i="26"/>
  <c r="AK101" i="26"/>
  <c r="AH102" i="26"/>
  <c r="AI102" i="26"/>
  <c r="AJ102" i="26"/>
  <c r="AK102" i="26" s="1"/>
  <c r="AH103" i="26"/>
  <c r="AI103" i="26"/>
  <c r="AJ103" i="26"/>
  <c r="AK103" i="26" s="1"/>
  <c r="AH104" i="26"/>
  <c r="AI104" i="26"/>
  <c r="AJ104" i="26"/>
  <c r="AK104" i="26" s="1"/>
  <c r="AH105" i="26"/>
  <c r="AI105" i="26"/>
  <c r="AJ105" i="26"/>
  <c r="AK105" i="26" s="1"/>
  <c r="AH106" i="26"/>
  <c r="AI106" i="26"/>
  <c r="AJ106" i="26"/>
  <c r="AK106" i="26"/>
  <c r="AH107" i="26"/>
  <c r="AI107" i="26"/>
  <c r="AJ107" i="26"/>
  <c r="AK107" i="26"/>
  <c r="AH108" i="26"/>
  <c r="AI108" i="26"/>
  <c r="AJ108" i="26"/>
  <c r="AK108" i="26" s="1"/>
  <c r="AH109" i="26"/>
  <c r="AI109" i="26"/>
  <c r="AJ109" i="26"/>
  <c r="AK109" i="26"/>
  <c r="AH110" i="26"/>
  <c r="AI110" i="26"/>
  <c r="AJ110" i="26"/>
  <c r="AK110" i="26" s="1"/>
  <c r="AH111" i="26"/>
  <c r="AI111" i="26"/>
  <c r="AJ111" i="26"/>
  <c r="AK111" i="26"/>
  <c r="AH112" i="26"/>
  <c r="AI112" i="26"/>
  <c r="AJ112" i="26"/>
  <c r="AK112" i="26"/>
  <c r="AH113" i="26"/>
  <c r="AI113" i="26"/>
  <c r="AJ113" i="26"/>
  <c r="AK113" i="26" s="1"/>
  <c r="AH114" i="26"/>
  <c r="AI114" i="26"/>
  <c r="AJ114" i="26"/>
  <c r="AK114" i="26"/>
  <c r="AH115" i="26"/>
  <c r="AI115" i="26"/>
  <c r="AJ115" i="26"/>
  <c r="AK115" i="26" s="1"/>
  <c r="AH116" i="26"/>
  <c r="AI116" i="26"/>
  <c r="AJ116" i="26"/>
  <c r="AK116" i="26"/>
  <c r="AH117" i="26"/>
  <c r="AI117" i="26"/>
  <c r="AJ117" i="26"/>
  <c r="AK117" i="26"/>
  <c r="AH118" i="26"/>
  <c r="AI118" i="26"/>
  <c r="AJ118" i="26"/>
  <c r="AK118" i="26" s="1"/>
  <c r="AH119" i="26"/>
  <c r="AI119" i="26"/>
  <c r="AJ119" i="26"/>
  <c r="AK119" i="26"/>
  <c r="AH120" i="26"/>
  <c r="AI120" i="26"/>
  <c r="AJ120" i="26"/>
  <c r="AK120" i="26" s="1"/>
  <c r="AH121" i="26"/>
  <c r="AI121" i="26"/>
  <c r="AJ121" i="26"/>
  <c r="AK121" i="26" s="1"/>
  <c r="AH122" i="26"/>
  <c r="AI122" i="26"/>
  <c r="AJ122" i="26"/>
  <c r="AK122" i="26"/>
  <c r="AH123" i="26"/>
  <c r="AI123" i="26"/>
  <c r="AJ123" i="26"/>
  <c r="AK123" i="26" s="1"/>
  <c r="AH124" i="26"/>
  <c r="AI124" i="26"/>
  <c r="AJ124" i="26"/>
  <c r="AK124" i="26"/>
  <c r="AH125" i="26"/>
  <c r="AI125" i="26"/>
  <c r="AJ125" i="26"/>
  <c r="AK125" i="26" s="1"/>
  <c r="AH126" i="26"/>
  <c r="AI126" i="26"/>
  <c r="AJ126" i="26"/>
  <c r="AK126" i="26"/>
  <c r="AH127" i="26"/>
  <c r="AI127" i="26"/>
  <c r="AJ127" i="26"/>
  <c r="AK127" i="26" s="1"/>
  <c r="AH128" i="26"/>
  <c r="AI128" i="26"/>
  <c r="AJ128" i="26"/>
  <c r="AK128" i="26" s="1"/>
  <c r="AH129" i="26"/>
  <c r="AI129" i="26"/>
  <c r="AJ129" i="26"/>
  <c r="AK129" i="26"/>
  <c r="AH130" i="26"/>
  <c r="AI130" i="26"/>
  <c r="AJ130" i="26"/>
  <c r="AK130" i="26" s="1"/>
  <c r="AH131" i="26"/>
  <c r="AI131" i="26"/>
  <c r="AJ131" i="26"/>
  <c r="AK131" i="26"/>
  <c r="AH132" i="26"/>
  <c r="AI132" i="26"/>
  <c r="AJ132" i="26"/>
  <c r="AK132" i="26" s="1"/>
  <c r="AH133" i="26"/>
  <c r="AI133" i="26"/>
  <c r="AJ133" i="26"/>
  <c r="AK133" i="26" s="1"/>
  <c r="AJ2" i="26"/>
  <c r="AK2" i="26" s="1"/>
  <c r="AI2" i="26"/>
  <c r="AH2" i="26"/>
  <c r="AN11" i="25"/>
  <c r="AH3" i="25"/>
  <c r="AI3" i="25"/>
  <c r="AJ3" i="25"/>
  <c r="AK3" i="25"/>
  <c r="AH4" i="25"/>
  <c r="AI4" i="25"/>
  <c r="AJ4" i="25"/>
  <c r="AK4" i="25"/>
  <c r="AH5" i="25"/>
  <c r="AI5" i="25"/>
  <c r="AJ5" i="25"/>
  <c r="AK5" i="25" s="1"/>
  <c r="AH6" i="25"/>
  <c r="AI6" i="25"/>
  <c r="AJ6" i="25"/>
  <c r="AK6" i="25"/>
  <c r="AH7" i="25"/>
  <c r="AI7" i="25"/>
  <c r="AJ7" i="25"/>
  <c r="AK7" i="25" s="1"/>
  <c r="AH8" i="25"/>
  <c r="AI8" i="25"/>
  <c r="AJ8" i="25"/>
  <c r="AK8" i="25"/>
  <c r="AH9" i="25"/>
  <c r="AI9" i="25"/>
  <c r="AJ9" i="25"/>
  <c r="AK9" i="25" s="1"/>
  <c r="AH10" i="25"/>
  <c r="AI10" i="25"/>
  <c r="AJ10" i="25"/>
  <c r="AK10" i="25"/>
  <c r="AH11" i="25"/>
  <c r="AI11" i="25"/>
  <c r="AJ11" i="25"/>
  <c r="AK11" i="25"/>
  <c r="AH12" i="25"/>
  <c r="AI12" i="25"/>
  <c r="AJ12" i="25"/>
  <c r="AK12" i="25"/>
  <c r="AH13" i="25"/>
  <c r="AI13" i="25"/>
  <c r="AJ13" i="25"/>
  <c r="AK13" i="25" s="1"/>
  <c r="AH14" i="25"/>
  <c r="AI14" i="25"/>
  <c r="AJ14" i="25"/>
  <c r="AK14" i="25"/>
  <c r="AH15" i="25"/>
  <c r="AI15" i="25"/>
  <c r="AJ15" i="25"/>
  <c r="AK15" i="25" s="1"/>
  <c r="AH16" i="25"/>
  <c r="AI16" i="25"/>
  <c r="AJ16" i="25"/>
  <c r="AK16" i="25" s="1"/>
  <c r="AH17" i="25"/>
  <c r="AI17" i="25"/>
  <c r="AJ17" i="25"/>
  <c r="AK17" i="25"/>
  <c r="AH18" i="25"/>
  <c r="AI18" i="25"/>
  <c r="AJ18" i="25"/>
  <c r="AK18" i="25" s="1"/>
  <c r="AH19" i="25"/>
  <c r="AI19" i="25"/>
  <c r="AJ19" i="25"/>
  <c r="AK19" i="25"/>
  <c r="AH20" i="25"/>
  <c r="AI20" i="25"/>
  <c r="AJ20" i="25"/>
  <c r="AK20" i="25"/>
  <c r="AH21" i="25"/>
  <c r="AI21" i="25"/>
  <c r="AJ21" i="25"/>
  <c r="AK21" i="25"/>
  <c r="AH22" i="25"/>
  <c r="AI22" i="25"/>
  <c r="AJ22" i="25"/>
  <c r="AK22" i="25" s="1"/>
  <c r="AH23" i="25"/>
  <c r="AI23" i="25"/>
  <c r="AJ23" i="25"/>
  <c r="AK23" i="25" s="1"/>
  <c r="AH24" i="25"/>
  <c r="AI24" i="25"/>
  <c r="AJ24" i="25"/>
  <c r="AK24" i="25"/>
  <c r="AH25" i="25"/>
  <c r="AI25" i="25"/>
  <c r="AJ25" i="25"/>
  <c r="AK25" i="25"/>
  <c r="AH26" i="25"/>
  <c r="AI26" i="25"/>
  <c r="AJ26" i="25"/>
  <c r="AK26" i="25"/>
  <c r="AH27" i="25"/>
  <c r="AI27" i="25"/>
  <c r="AJ27" i="25"/>
  <c r="AK27" i="25"/>
  <c r="AH28" i="25"/>
  <c r="AI28" i="25"/>
  <c r="AJ28" i="25"/>
  <c r="AK28" i="25" s="1"/>
  <c r="AH29" i="25"/>
  <c r="AI29" i="25"/>
  <c r="AJ29" i="25"/>
  <c r="AK29" i="25"/>
  <c r="AH30" i="25"/>
  <c r="AI30" i="25"/>
  <c r="AJ30" i="25"/>
  <c r="AK30" i="25" s="1"/>
  <c r="AH31" i="25"/>
  <c r="AI31" i="25"/>
  <c r="AJ31" i="25"/>
  <c r="AK31" i="25" s="1"/>
  <c r="AH32" i="25"/>
  <c r="AI32" i="25"/>
  <c r="AJ32" i="25"/>
  <c r="AK32" i="25"/>
  <c r="AH33" i="25"/>
  <c r="AI33" i="25"/>
  <c r="AJ33" i="25"/>
  <c r="AK33" i="25" s="1"/>
  <c r="AH34" i="25"/>
  <c r="AI34" i="25"/>
  <c r="AJ34" i="25"/>
  <c r="AK34" i="25"/>
  <c r="AH35" i="25"/>
  <c r="AI35" i="25"/>
  <c r="AJ35" i="25"/>
  <c r="AK35" i="25"/>
  <c r="AH36" i="25"/>
  <c r="AI36" i="25"/>
  <c r="AJ36" i="25"/>
  <c r="AK36" i="25" s="1"/>
  <c r="AH37" i="25"/>
  <c r="AI37" i="25"/>
  <c r="AJ37" i="25"/>
  <c r="AK37" i="25"/>
  <c r="AH38" i="25"/>
  <c r="AI38" i="25"/>
  <c r="AJ38" i="25"/>
  <c r="AK38" i="25" s="1"/>
  <c r="AH39" i="25"/>
  <c r="AI39" i="25"/>
  <c r="AJ39" i="25"/>
  <c r="AK39" i="25"/>
  <c r="AH40" i="25"/>
  <c r="AI40" i="25"/>
  <c r="AJ40" i="25"/>
  <c r="AK40" i="25" s="1"/>
  <c r="AH41" i="25"/>
  <c r="AI41" i="25"/>
  <c r="AJ41" i="25"/>
  <c r="AK41" i="25"/>
  <c r="AH42" i="25"/>
  <c r="AI42" i="25"/>
  <c r="AJ42" i="25"/>
  <c r="AK42" i="25"/>
  <c r="AH43" i="25"/>
  <c r="AI43" i="25"/>
  <c r="AJ43" i="25"/>
  <c r="AK43" i="25" s="1"/>
  <c r="AH44" i="25"/>
  <c r="AI44" i="25"/>
  <c r="AJ44" i="25"/>
  <c r="AK44" i="25" s="1"/>
  <c r="AH45" i="25"/>
  <c r="AI45" i="25"/>
  <c r="AJ45" i="25"/>
  <c r="AK45" i="25"/>
  <c r="AH46" i="25"/>
  <c r="AI46" i="25"/>
  <c r="AJ46" i="25"/>
  <c r="AK46" i="25"/>
  <c r="AH47" i="25"/>
  <c r="AI47" i="25"/>
  <c r="AJ47" i="25"/>
  <c r="AK47" i="25"/>
  <c r="AH48" i="25"/>
  <c r="AI48" i="25"/>
  <c r="AJ48" i="25"/>
  <c r="AK48" i="25" s="1"/>
  <c r="AH49" i="25"/>
  <c r="AI49" i="25"/>
  <c r="AJ49" i="25"/>
  <c r="AK49" i="25" s="1"/>
  <c r="AH50" i="25"/>
  <c r="AI50" i="25"/>
  <c r="AJ50" i="25"/>
  <c r="AK50" i="25"/>
  <c r="AH51" i="25"/>
  <c r="AI51" i="25"/>
  <c r="AJ51" i="25"/>
  <c r="AK51" i="25" s="1"/>
  <c r="AH52" i="25"/>
  <c r="AI52" i="25"/>
  <c r="AJ52" i="25"/>
  <c r="AK52" i="25" s="1"/>
  <c r="AH53" i="25"/>
  <c r="AI53" i="25"/>
  <c r="AJ53" i="25"/>
  <c r="AK53" i="25" s="1"/>
  <c r="AH54" i="25"/>
  <c r="AI54" i="25"/>
  <c r="AJ54" i="25"/>
  <c r="AK54" i="25"/>
  <c r="AH55" i="25"/>
  <c r="AI55" i="25"/>
  <c r="AJ55" i="25"/>
  <c r="AK55" i="25"/>
  <c r="AH56" i="25"/>
  <c r="AI56" i="25"/>
  <c r="AJ56" i="25"/>
  <c r="AK56" i="25"/>
  <c r="AH57" i="25"/>
  <c r="AI57" i="25"/>
  <c r="AJ57" i="25"/>
  <c r="AK57" i="25" s="1"/>
  <c r="AH58" i="25"/>
  <c r="AI58" i="25"/>
  <c r="AJ58" i="25"/>
  <c r="AK58" i="25" s="1"/>
  <c r="AH59" i="25"/>
  <c r="AI59" i="25"/>
  <c r="AJ59" i="25"/>
  <c r="AK59" i="25" s="1"/>
  <c r="AH60" i="25"/>
  <c r="AI60" i="25"/>
  <c r="AJ60" i="25"/>
  <c r="AK60" i="25"/>
  <c r="AH61" i="25"/>
  <c r="AI61" i="25"/>
  <c r="AJ61" i="25"/>
  <c r="AK61" i="25"/>
  <c r="AH62" i="25"/>
  <c r="AI62" i="25"/>
  <c r="AJ62" i="25"/>
  <c r="AK62" i="25"/>
  <c r="AH63" i="25"/>
  <c r="AI63" i="25"/>
  <c r="AJ63" i="25"/>
  <c r="AK63" i="25" s="1"/>
  <c r="AH64" i="25"/>
  <c r="AI64" i="25"/>
  <c r="AJ64" i="25"/>
  <c r="AK64" i="25"/>
  <c r="AH65" i="25"/>
  <c r="AI65" i="25"/>
  <c r="AJ65" i="25"/>
  <c r="AK65" i="25" s="1"/>
  <c r="AH66" i="25"/>
  <c r="AI66" i="25"/>
  <c r="AJ66" i="25"/>
  <c r="AK66" i="25" s="1"/>
  <c r="AH67" i="25"/>
  <c r="AI67" i="25"/>
  <c r="AJ67" i="25"/>
  <c r="AK67" i="25"/>
  <c r="AH68" i="25"/>
  <c r="AI68" i="25"/>
  <c r="AJ68" i="25"/>
  <c r="AK68" i="25" s="1"/>
  <c r="AH69" i="25"/>
  <c r="AI69" i="25"/>
  <c r="AJ69" i="25"/>
  <c r="AK69" i="25"/>
  <c r="AH70" i="25"/>
  <c r="AI70" i="25"/>
  <c r="AJ70" i="25"/>
  <c r="AK70" i="25"/>
  <c r="AH71" i="25"/>
  <c r="AI71" i="25"/>
  <c r="AJ71" i="25"/>
  <c r="AK71" i="25"/>
  <c r="AH72" i="25"/>
  <c r="AI72" i="25"/>
  <c r="AJ72" i="25"/>
  <c r="AK72" i="25" s="1"/>
  <c r="AH73" i="25"/>
  <c r="AI73" i="25"/>
  <c r="AJ73" i="25"/>
  <c r="AK73" i="25" s="1"/>
  <c r="AH74" i="25"/>
  <c r="AI74" i="25"/>
  <c r="AJ74" i="25"/>
  <c r="AK74" i="25"/>
  <c r="AH75" i="25"/>
  <c r="AI75" i="25"/>
  <c r="AJ75" i="25"/>
  <c r="AK75" i="25"/>
  <c r="AH76" i="25"/>
  <c r="AI76" i="25"/>
  <c r="AJ76" i="25"/>
  <c r="AK76" i="25"/>
  <c r="AH77" i="25"/>
  <c r="AI77" i="25"/>
  <c r="AJ77" i="25"/>
  <c r="AK77" i="25"/>
  <c r="AH78" i="25"/>
  <c r="AI78" i="25"/>
  <c r="AJ78" i="25"/>
  <c r="AK78" i="25" s="1"/>
  <c r="AH79" i="25"/>
  <c r="AI79" i="25"/>
  <c r="AJ79" i="25"/>
  <c r="AK79" i="25"/>
  <c r="AH80" i="25"/>
  <c r="AI80" i="25"/>
  <c r="AJ80" i="25"/>
  <c r="AK80" i="25" s="1"/>
  <c r="AH81" i="25"/>
  <c r="AI81" i="25"/>
  <c r="AJ81" i="25"/>
  <c r="AK81" i="25"/>
  <c r="AH82" i="25"/>
  <c r="AI82" i="25"/>
  <c r="AJ82" i="25"/>
  <c r="AK82" i="25"/>
  <c r="AH83" i="25"/>
  <c r="AI83" i="25"/>
  <c r="AJ83" i="25"/>
  <c r="AK83" i="25" s="1"/>
  <c r="AH84" i="25"/>
  <c r="AI84" i="25"/>
  <c r="AJ84" i="25"/>
  <c r="AK84" i="25"/>
  <c r="AH85" i="25"/>
  <c r="AI85" i="25"/>
  <c r="AJ85" i="25"/>
  <c r="AK85" i="25"/>
  <c r="AH86" i="25"/>
  <c r="AI86" i="25"/>
  <c r="AJ86" i="25"/>
  <c r="AK86" i="25" s="1"/>
  <c r="AH87" i="25"/>
  <c r="AI87" i="25"/>
  <c r="AJ87" i="25"/>
  <c r="AK87" i="25"/>
  <c r="AH88" i="25"/>
  <c r="AI88" i="25"/>
  <c r="AJ88" i="25"/>
  <c r="AK88" i="25" s="1"/>
  <c r="AH89" i="25"/>
  <c r="AI89" i="25"/>
  <c r="AJ89" i="25"/>
  <c r="AK89" i="25" s="1"/>
  <c r="AH90" i="25"/>
  <c r="AI90" i="25"/>
  <c r="AJ90" i="25"/>
  <c r="AK90" i="25" s="1"/>
  <c r="AH91" i="25"/>
  <c r="AI91" i="25"/>
  <c r="AJ91" i="25"/>
  <c r="AK91" i="25"/>
  <c r="AH92" i="25"/>
  <c r="AI92" i="25"/>
  <c r="AJ92" i="25"/>
  <c r="AK92" i="25"/>
  <c r="AH93" i="25"/>
  <c r="AI93" i="25"/>
  <c r="AJ93" i="25"/>
  <c r="AK93" i="25" s="1"/>
  <c r="AH94" i="25"/>
  <c r="AI94" i="25"/>
  <c r="AJ94" i="25"/>
  <c r="AK94" i="25" s="1"/>
  <c r="AH95" i="25"/>
  <c r="AI95" i="25"/>
  <c r="AJ95" i="25"/>
  <c r="AK95" i="25"/>
  <c r="AH96" i="25"/>
  <c r="AI96" i="25"/>
  <c r="AJ96" i="25"/>
  <c r="AK96" i="25"/>
  <c r="AH97" i="25"/>
  <c r="AI97" i="25"/>
  <c r="AJ97" i="25"/>
  <c r="AK97" i="25"/>
  <c r="AH98" i="25"/>
  <c r="AI98" i="25"/>
  <c r="AJ98" i="25"/>
  <c r="AK98" i="25" s="1"/>
  <c r="AH99" i="25"/>
  <c r="AI99" i="25"/>
  <c r="AJ99" i="25"/>
  <c r="AK99" i="25" s="1"/>
  <c r="AH100" i="25"/>
  <c r="AI100" i="25"/>
  <c r="AJ100" i="25"/>
  <c r="AK100" i="25"/>
  <c r="AH101" i="25"/>
  <c r="AI101" i="25"/>
  <c r="AJ101" i="25"/>
  <c r="AK101" i="25" s="1"/>
  <c r="AH102" i="25"/>
  <c r="AI102" i="25"/>
  <c r="AJ102" i="25"/>
  <c r="AK102" i="25"/>
  <c r="AH103" i="25"/>
  <c r="AI103" i="25"/>
  <c r="AJ103" i="25"/>
  <c r="AK103" i="25" s="1"/>
  <c r="AH104" i="25"/>
  <c r="AI104" i="25"/>
  <c r="AJ104" i="25"/>
  <c r="AK104" i="25"/>
  <c r="AH105" i="25"/>
  <c r="AI105" i="25"/>
  <c r="AJ105" i="25"/>
  <c r="AK105" i="25"/>
  <c r="AH106" i="25"/>
  <c r="AI106" i="25"/>
  <c r="AJ106" i="25"/>
  <c r="AK106" i="25"/>
  <c r="AH107" i="25"/>
  <c r="AI107" i="25"/>
  <c r="AJ107" i="25"/>
  <c r="AK107" i="25" s="1"/>
  <c r="AH108" i="25"/>
  <c r="AI108" i="25"/>
  <c r="AJ108" i="25"/>
  <c r="AK108" i="25" s="1"/>
  <c r="AH109" i="25"/>
  <c r="AI109" i="25"/>
  <c r="AJ109" i="25"/>
  <c r="AK109" i="25" s="1"/>
  <c r="AH110" i="25"/>
  <c r="AI110" i="25"/>
  <c r="AJ110" i="25"/>
  <c r="AK110" i="25" s="1"/>
  <c r="AH111" i="25"/>
  <c r="AI111" i="25"/>
  <c r="AJ111" i="25"/>
  <c r="AK111" i="25"/>
  <c r="AH112" i="25"/>
  <c r="AI112" i="25"/>
  <c r="AJ112" i="25"/>
  <c r="AK112" i="25"/>
  <c r="AH113" i="25"/>
  <c r="AI113" i="25"/>
  <c r="AJ113" i="25"/>
  <c r="AK113" i="25" s="1"/>
  <c r="AH114" i="25"/>
  <c r="AI114" i="25"/>
  <c r="AJ114" i="25"/>
  <c r="AK114" i="25"/>
  <c r="AH115" i="25"/>
  <c r="AI115" i="25"/>
  <c r="AJ115" i="25"/>
  <c r="AK115" i="25" s="1"/>
  <c r="AH116" i="25"/>
  <c r="AI116" i="25"/>
  <c r="AJ116" i="25"/>
  <c r="AK116" i="25" s="1"/>
  <c r="AH117" i="25"/>
  <c r="AI117" i="25"/>
  <c r="AJ117" i="25"/>
  <c r="AK117" i="25"/>
  <c r="AH118" i="25"/>
  <c r="AI118" i="25"/>
  <c r="AJ118" i="25"/>
  <c r="AK118" i="25" s="1"/>
  <c r="AH119" i="25"/>
  <c r="AI119" i="25"/>
  <c r="AJ119" i="25"/>
  <c r="AK119" i="25"/>
  <c r="AH120" i="25"/>
  <c r="AI120" i="25"/>
  <c r="AJ120" i="25"/>
  <c r="AK120" i="25"/>
  <c r="AH121" i="25"/>
  <c r="AI121" i="25"/>
  <c r="AJ121" i="25"/>
  <c r="AK121" i="25"/>
  <c r="AH122" i="25"/>
  <c r="AI122" i="25"/>
  <c r="AJ122" i="25"/>
  <c r="AK122" i="25" s="1"/>
  <c r="AH123" i="25"/>
  <c r="AI123" i="25"/>
  <c r="AJ123" i="25"/>
  <c r="AK123" i="25" s="1"/>
  <c r="AH124" i="25"/>
  <c r="AI124" i="25"/>
  <c r="AJ124" i="25"/>
  <c r="AK124" i="25"/>
  <c r="AH125" i="25"/>
  <c r="AI125" i="25"/>
  <c r="AJ125" i="25"/>
  <c r="AK125" i="25"/>
  <c r="AH126" i="25"/>
  <c r="AI126" i="25"/>
  <c r="AJ126" i="25"/>
  <c r="AK126" i="25"/>
  <c r="AH127" i="25"/>
  <c r="AI127" i="25"/>
  <c r="AJ127" i="25"/>
  <c r="AK127" i="25"/>
  <c r="AH128" i="25"/>
  <c r="AI128" i="25"/>
  <c r="AJ128" i="25"/>
  <c r="AK128" i="25" s="1"/>
  <c r="AH129" i="25"/>
  <c r="AI129" i="25"/>
  <c r="AJ129" i="25"/>
  <c r="AK129" i="25"/>
  <c r="AH130" i="25"/>
  <c r="AI130" i="25"/>
  <c r="AJ130" i="25"/>
  <c r="AK130" i="25" s="1"/>
  <c r="AH131" i="25"/>
  <c r="AI131" i="25"/>
  <c r="AJ131" i="25"/>
  <c r="AK131" i="25" s="1"/>
  <c r="AH132" i="25"/>
  <c r="AI132" i="25"/>
  <c r="AJ132" i="25"/>
  <c r="AK132" i="25"/>
  <c r="AH133" i="25"/>
  <c r="AI133" i="25"/>
  <c r="AJ133" i="25"/>
  <c r="AK133" i="25" s="1"/>
  <c r="AH134" i="25"/>
  <c r="AI134" i="25"/>
  <c r="AJ134" i="25"/>
  <c r="AK134" i="25"/>
  <c r="AH135" i="25"/>
  <c r="AI135" i="25"/>
  <c r="AJ135" i="25"/>
  <c r="AK135" i="25"/>
  <c r="AH136" i="25"/>
  <c r="AI136" i="25"/>
  <c r="AJ136" i="25"/>
  <c r="AK136" i="25" s="1"/>
  <c r="AH137" i="25"/>
  <c r="AI137" i="25"/>
  <c r="AJ137" i="25"/>
  <c r="AK137" i="25"/>
  <c r="AH138" i="25"/>
  <c r="AI138" i="25"/>
  <c r="AJ138" i="25"/>
  <c r="AK138" i="25" s="1"/>
  <c r="AH139" i="25"/>
  <c r="AI139" i="25"/>
  <c r="AJ139" i="25"/>
  <c r="AK139" i="25"/>
  <c r="AH140" i="25"/>
  <c r="AI140" i="25"/>
  <c r="AJ140" i="25"/>
  <c r="AK140" i="25" s="1"/>
  <c r="AH141" i="25"/>
  <c r="AI141" i="25"/>
  <c r="AJ141" i="25"/>
  <c r="AK141" i="25"/>
  <c r="AH142" i="25"/>
  <c r="AI142" i="25"/>
  <c r="AJ142" i="25"/>
  <c r="AK142" i="25"/>
  <c r="AH143" i="25"/>
  <c r="AI143" i="25"/>
  <c r="AJ143" i="25"/>
  <c r="AK143" i="25" s="1"/>
  <c r="AH144" i="25"/>
  <c r="AI144" i="25"/>
  <c r="AJ144" i="25"/>
  <c r="AK144" i="25" s="1"/>
  <c r="AH145" i="25"/>
  <c r="AI145" i="25"/>
  <c r="AJ145" i="25"/>
  <c r="AK145" i="25"/>
  <c r="AJ2" i="25"/>
  <c r="AK2" i="25" s="1"/>
  <c r="AI2" i="25"/>
  <c r="AH2" i="25"/>
  <c r="M17" i="16"/>
  <c r="BM17" i="16" s="1"/>
  <c r="BK18" i="16"/>
  <c r="BK19" i="16"/>
  <c r="AN11" i="24"/>
  <c r="AH3" i="24"/>
  <c r="AI3" i="24"/>
  <c r="AJ3" i="24"/>
  <c r="AK3" i="24"/>
  <c r="AH4" i="24"/>
  <c r="AI4" i="24"/>
  <c r="AJ4" i="24"/>
  <c r="AK4" i="24" s="1"/>
  <c r="AH5" i="24"/>
  <c r="AI5" i="24"/>
  <c r="AJ5" i="24"/>
  <c r="AK5" i="24" s="1"/>
  <c r="AH6" i="24"/>
  <c r="AI6" i="24"/>
  <c r="AJ6" i="24"/>
  <c r="AK6" i="24"/>
  <c r="AH7" i="24"/>
  <c r="AI7" i="24"/>
  <c r="AJ7" i="24"/>
  <c r="AK7" i="24"/>
  <c r="AH8" i="24"/>
  <c r="AI8" i="24"/>
  <c r="AJ8" i="24"/>
  <c r="AK8" i="24"/>
  <c r="AH9" i="24"/>
  <c r="AI9" i="24"/>
  <c r="AJ9" i="24"/>
  <c r="AK9" i="24" s="1"/>
  <c r="AH10" i="24"/>
  <c r="AI10" i="24"/>
  <c r="AJ10" i="24"/>
  <c r="AK10" i="24" s="1"/>
  <c r="AH11" i="24"/>
  <c r="AI11" i="24"/>
  <c r="AJ11" i="24"/>
  <c r="AK11" i="24"/>
  <c r="AH12" i="24"/>
  <c r="AI12" i="24"/>
  <c r="AJ12" i="24"/>
  <c r="AK12" i="24" s="1"/>
  <c r="AH13" i="24"/>
  <c r="AI13" i="24"/>
  <c r="AJ13" i="24"/>
  <c r="AK13" i="24" s="1"/>
  <c r="AH14" i="24"/>
  <c r="AI14" i="24"/>
  <c r="AJ14" i="24"/>
  <c r="AK14" i="24"/>
  <c r="AH15" i="24"/>
  <c r="AI15" i="24"/>
  <c r="AJ15" i="24"/>
  <c r="AK15" i="24" s="1"/>
  <c r="AH16" i="24"/>
  <c r="AI16" i="24"/>
  <c r="AJ16" i="24"/>
  <c r="AK16" i="24" s="1"/>
  <c r="AH17" i="24"/>
  <c r="AI17" i="24"/>
  <c r="AJ17" i="24"/>
  <c r="AK17" i="24"/>
  <c r="AH18" i="24"/>
  <c r="AI18" i="24"/>
  <c r="AJ18" i="24"/>
  <c r="AK18" i="24" s="1"/>
  <c r="AH19" i="24"/>
  <c r="AI19" i="24"/>
  <c r="AJ19" i="24"/>
  <c r="AK19" i="24"/>
  <c r="AH20" i="24"/>
  <c r="AI20" i="24"/>
  <c r="AJ20" i="24"/>
  <c r="AK20" i="24" s="1"/>
  <c r="AH21" i="24"/>
  <c r="AI21" i="24"/>
  <c r="AJ21" i="24"/>
  <c r="AK21" i="24" s="1"/>
  <c r="AH22" i="24"/>
  <c r="AI22" i="24"/>
  <c r="AJ22" i="24"/>
  <c r="AK22" i="24"/>
  <c r="AH23" i="24"/>
  <c r="AI23" i="24"/>
  <c r="AJ23" i="24"/>
  <c r="AK23" i="24"/>
  <c r="AH24" i="24"/>
  <c r="AI24" i="24"/>
  <c r="AJ24" i="24"/>
  <c r="AK24" i="24"/>
  <c r="AH25" i="24"/>
  <c r="AI25" i="24"/>
  <c r="AJ25" i="24"/>
  <c r="AK25" i="24" s="1"/>
  <c r="AH26" i="24"/>
  <c r="AI26" i="24"/>
  <c r="AJ26" i="24"/>
  <c r="AK26" i="24" s="1"/>
  <c r="AH27" i="24"/>
  <c r="AI27" i="24"/>
  <c r="AJ27" i="24"/>
  <c r="AK27" i="24" s="1"/>
  <c r="AH28" i="24"/>
  <c r="AI28" i="24"/>
  <c r="AJ28" i="24"/>
  <c r="AK28" i="24"/>
  <c r="AH29" i="24"/>
  <c r="AI29" i="24"/>
  <c r="AJ29" i="24"/>
  <c r="AK29" i="24"/>
  <c r="AH30" i="24"/>
  <c r="AI30" i="24"/>
  <c r="AJ30" i="24"/>
  <c r="AK30" i="24" s="1"/>
  <c r="AH31" i="24"/>
  <c r="AI31" i="24"/>
  <c r="AJ31" i="24"/>
  <c r="AK31" i="24" s="1"/>
  <c r="AH32" i="24"/>
  <c r="AI32" i="24"/>
  <c r="AJ32" i="24"/>
  <c r="AK32" i="24" s="1"/>
  <c r="AH33" i="24"/>
  <c r="AI33" i="24"/>
  <c r="AJ33" i="24"/>
  <c r="AK33" i="24"/>
  <c r="AH34" i="24"/>
  <c r="AI34" i="24"/>
  <c r="AJ34" i="24"/>
  <c r="AK34" i="24" s="1"/>
  <c r="AH35" i="24"/>
  <c r="AI35" i="24"/>
  <c r="AJ35" i="24"/>
  <c r="AK35" i="24" s="1"/>
  <c r="AH36" i="24"/>
  <c r="AI36" i="24"/>
  <c r="AJ36" i="24"/>
  <c r="AK36" i="24"/>
  <c r="AH37" i="24"/>
  <c r="AI37" i="24"/>
  <c r="AJ37" i="24"/>
  <c r="AK37" i="24" s="1"/>
  <c r="AH38" i="24"/>
  <c r="AI38" i="24"/>
  <c r="AJ38" i="24"/>
  <c r="AK38" i="24"/>
  <c r="AH39" i="24"/>
  <c r="AI39" i="24"/>
  <c r="AJ39" i="24"/>
  <c r="AK39" i="24" s="1"/>
  <c r="AH40" i="24"/>
  <c r="AI40" i="24"/>
  <c r="AJ40" i="24"/>
  <c r="AK40" i="24" s="1"/>
  <c r="AH41" i="24"/>
  <c r="AI41" i="24"/>
  <c r="AJ41" i="24"/>
  <c r="AK41" i="24"/>
  <c r="AH42" i="24"/>
  <c r="AI42" i="24"/>
  <c r="AJ42" i="24"/>
  <c r="AK42" i="24"/>
  <c r="AH43" i="24"/>
  <c r="AI43" i="24"/>
  <c r="AJ43" i="24"/>
  <c r="AK43" i="24"/>
  <c r="AH44" i="24"/>
  <c r="AI44" i="24"/>
  <c r="AJ44" i="24"/>
  <c r="AK44" i="24" s="1"/>
  <c r="AH45" i="24"/>
  <c r="AI45" i="24"/>
  <c r="AJ45" i="24"/>
  <c r="AK45" i="24" s="1"/>
  <c r="AH46" i="24"/>
  <c r="AI46" i="24"/>
  <c r="AJ46" i="24"/>
  <c r="AK46" i="24"/>
  <c r="AH47" i="24"/>
  <c r="AI47" i="24"/>
  <c r="AJ47" i="24"/>
  <c r="AK47" i="24" s="1"/>
  <c r="AH48" i="24"/>
  <c r="AI48" i="24"/>
  <c r="AJ48" i="24"/>
  <c r="AK48" i="24" s="1"/>
  <c r="AH49" i="24"/>
  <c r="AI49" i="24"/>
  <c r="AJ49" i="24"/>
  <c r="AK49" i="24" s="1"/>
  <c r="AH50" i="24"/>
  <c r="AI50" i="24"/>
  <c r="AJ50" i="24"/>
  <c r="AK50" i="24" s="1"/>
  <c r="AH51" i="24"/>
  <c r="AI51" i="24"/>
  <c r="AJ51" i="24"/>
  <c r="AK51" i="24"/>
  <c r="AH52" i="24"/>
  <c r="AI52" i="24"/>
  <c r="AJ52" i="24"/>
  <c r="AK52" i="24" s="1"/>
  <c r="AH53" i="24"/>
  <c r="AI53" i="24"/>
  <c r="AJ53" i="24"/>
  <c r="AK53" i="24"/>
  <c r="AH54" i="24"/>
  <c r="AI54" i="24"/>
  <c r="AJ54" i="24"/>
  <c r="AK54" i="24"/>
  <c r="AH55" i="24"/>
  <c r="AI55" i="24"/>
  <c r="AJ55" i="24"/>
  <c r="AK55" i="24" s="1"/>
  <c r="AH56" i="24"/>
  <c r="AI56" i="24"/>
  <c r="AJ56" i="24"/>
  <c r="AK56" i="24"/>
  <c r="AH57" i="24"/>
  <c r="AI57" i="24"/>
  <c r="AJ57" i="24"/>
  <c r="AK57" i="24"/>
  <c r="AH58" i="24"/>
  <c r="AI58" i="24"/>
  <c r="AJ58" i="24"/>
  <c r="AK58" i="24"/>
  <c r="AH59" i="24"/>
  <c r="AI59" i="24"/>
  <c r="AJ59" i="24"/>
  <c r="AK59" i="24"/>
  <c r="AH60" i="24"/>
  <c r="AI60" i="24"/>
  <c r="AJ60" i="24"/>
  <c r="AK60" i="24" s="1"/>
  <c r="AH61" i="24"/>
  <c r="AI61" i="24"/>
  <c r="AJ61" i="24"/>
  <c r="AK61" i="24"/>
  <c r="AH62" i="24"/>
  <c r="AI62" i="24"/>
  <c r="AJ62" i="24"/>
  <c r="AK62" i="24"/>
  <c r="AH63" i="24"/>
  <c r="AI63" i="24"/>
  <c r="AJ63" i="24"/>
  <c r="AK63" i="24"/>
  <c r="AH64" i="24"/>
  <c r="AI64" i="24"/>
  <c r="AJ64" i="24"/>
  <c r="AK64" i="24" s="1"/>
  <c r="AH65" i="24"/>
  <c r="AI65" i="24"/>
  <c r="AJ65" i="24"/>
  <c r="AK65" i="24" s="1"/>
  <c r="AH66" i="24"/>
  <c r="AI66" i="24"/>
  <c r="AJ66" i="24"/>
  <c r="AK66" i="24"/>
  <c r="AH67" i="24"/>
  <c r="AI67" i="24"/>
  <c r="AJ67" i="24"/>
  <c r="AK67" i="24"/>
  <c r="AH68" i="24"/>
  <c r="AI68" i="24"/>
  <c r="AJ68" i="24"/>
  <c r="AK68" i="24" s="1"/>
  <c r="AH69" i="24"/>
  <c r="AI69" i="24"/>
  <c r="AJ69" i="24"/>
  <c r="AK69" i="24"/>
  <c r="AH70" i="24"/>
  <c r="AI70" i="24"/>
  <c r="AJ70" i="24"/>
  <c r="AK70" i="24" s="1"/>
  <c r="AH71" i="24"/>
  <c r="AI71" i="24"/>
  <c r="AJ71" i="24"/>
  <c r="AK71" i="24" s="1"/>
  <c r="AH72" i="24"/>
  <c r="AI72" i="24"/>
  <c r="AJ72" i="24"/>
  <c r="AK72" i="24" s="1"/>
  <c r="AH73" i="24"/>
  <c r="AI73" i="24"/>
  <c r="AJ73" i="24"/>
  <c r="AK73" i="24" s="1"/>
  <c r="AH74" i="24"/>
  <c r="AI74" i="24"/>
  <c r="AJ74" i="24"/>
  <c r="AK74" i="24"/>
  <c r="AH75" i="24"/>
  <c r="AI75" i="24"/>
  <c r="AJ75" i="24"/>
  <c r="AK75" i="24" s="1"/>
  <c r="AH76" i="24"/>
  <c r="AI76" i="24"/>
  <c r="AJ76" i="24"/>
  <c r="AK76" i="24" s="1"/>
  <c r="AH77" i="24"/>
  <c r="AI77" i="24"/>
  <c r="AJ77" i="24"/>
  <c r="AK77" i="24" s="1"/>
  <c r="AH78" i="24"/>
  <c r="AI78" i="24"/>
  <c r="AJ78" i="24"/>
  <c r="AK78" i="24"/>
  <c r="AH79" i="24"/>
  <c r="AI79" i="24"/>
  <c r="AJ79" i="24"/>
  <c r="AK79" i="24"/>
  <c r="AH80" i="24"/>
  <c r="AI80" i="24"/>
  <c r="AJ80" i="24"/>
  <c r="AK80" i="24" s="1"/>
  <c r="AH81" i="24"/>
  <c r="AI81" i="24"/>
  <c r="AJ81" i="24"/>
  <c r="AK81" i="24" s="1"/>
  <c r="AH82" i="24"/>
  <c r="AI82" i="24"/>
  <c r="AJ82" i="24"/>
  <c r="AK82" i="24"/>
  <c r="AH83" i="24"/>
  <c r="AI83" i="24"/>
  <c r="AJ83" i="24"/>
  <c r="AK83" i="24"/>
  <c r="AH84" i="24"/>
  <c r="AI84" i="24"/>
  <c r="AJ84" i="24"/>
  <c r="AK84" i="24"/>
  <c r="AH85" i="24"/>
  <c r="AI85" i="24"/>
  <c r="AJ85" i="24"/>
  <c r="AK85" i="24" s="1"/>
  <c r="AH86" i="24"/>
  <c r="AI86" i="24"/>
  <c r="AJ86" i="24"/>
  <c r="AK86" i="24"/>
  <c r="AH87" i="24"/>
  <c r="AI87" i="24"/>
  <c r="AJ87" i="24"/>
  <c r="AK87" i="24"/>
  <c r="AH88" i="24"/>
  <c r="AI88" i="24"/>
  <c r="AJ88" i="24"/>
  <c r="AK88" i="24"/>
  <c r="AH89" i="24"/>
  <c r="AI89" i="24"/>
  <c r="AJ89" i="24"/>
  <c r="AK89" i="24" s="1"/>
  <c r="AH90" i="24"/>
  <c r="AI90" i="24"/>
  <c r="AJ90" i="24"/>
  <c r="AK90" i="24" s="1"/>
  <c r="AH91" i="24"/>
  <c r="AI91" i="24"/>
  <c r="AJ91" i="24"/>
  <c r="AK91" i="24"/>
  <c r="AH92" i="24"/>
  <c r="AI92" i="24"/>
  <c r="AJ92" i="24"/>
  <c r="AK92" i="24" s="1"/>
  <c r="AH93" i="24"/>
  <c r="AI93" i="24"/>
  <c r="AJ93" i="24"/>
  <c r="AK93" i="24"/>
  <c r="AH94" i="24"/>
  <c r="AI94" i="24"/>
  <c r="AJ94" i="24"/>
  <c r="AK94" i="24" s="1"/>
  <c r="AH95" i="24"/>
  <c r="AI95" i="24"/>
  <c r="AJ95" i="24"/>
  <c r="AK95" i="24" s="1"/>
  <c r="AH96" i="24"/>
  <c r="AI96" i="24"/>
  <c r="AJ96" i="24"/>
  <c r="AK96" i="24" s="1"/>
  <c r="AH97" i="24"/>
  <c r="AI97" i="24"/>
  <c r="AJ97" i="24"/>
  <c r="AK97" i="24" s="1"/>
  <c r="AH98" i="24"/>
  <c r="AI98" i="24"/>
  <c r="AJ98" i="24"/>
  <c r="AK98" i="24"/>
  <c r="AH99" i="24"/>
  <c r="AI99" i="24"/>
  <c r="AJ99" i="24"/>
  <c r="AK99" i="24"/>
  <c r="AH100" i="24"/>
  <c r="AI100" i="24"/>
  <c r="AJ100" i="24"/>
  <c r="AK100" i="24" s="1"/>
  <c r="AH101" i="24"/>
  <c r="AI101" i="24"/>
  <c r="AJ101" i="24"/>
  <c r="AK101" i="24"/>
  <c r="AH102" i="24"/>
  <c r="AI102" i="24"/>
  <c r="AJ102" i="24"/>
  <c r="AK102" i="24"/>
  <c r="AH103" i="24"/>
  <c r="AI103" i="24"/>
  <c r="AJ103" i="24"/>
  <c r="AK103" i="24" s="1"/>
  <c r="AH104" i="24"/>
  <c r="AI104" i="24"/>
  <c r="AJ104" i="24"/>
  <c r="AK104" i="24"/>
  <c r="AH105" i="24"/>
  <c r="AI105" i="24"/>
  <c r="AJ105" i="24"/>
  <c r="AK105" i="24" s="1"/>
  <c r="AH106" i="24"/>
  <c r="AI106" i="24"/>
  <c r="AJ106" i="24"/>
  <c r="AK106" i="24"/>
  <c r="AH107" i="24"/>
  <c r="AI107" i="24"/>
  <c r="AJ107" i="24"/>
  <c r="AK107" i="24"/>
  <c r="AH108" i="24"/>
  <c r="AI108" i="24"/>
  <c r="AJ108" i="24"/>
  <c r="AK108" i="24"/>
  <c r="AH109" i="24"/>
  <c r="AI109" i="24"/>
  <c r="AJ109" i="24"/>
  <c r="AK109" i="24"/>
  <c r="AH110" i="24"/>
  <c r="AI110" i="24"/>
  <c r="AJ110" i="24"/>
  <c r="AK110" i="24" s="1"/>
  <c r="AH111" i="24"/>
  <c r="AI111" i="24"/>
  <c r="AJ111" i="24"/>
  <c r="AK111" i="24" s="1"/>
  <c r="AH112" i="24"/>
  <c r="AI112" i="24"/>
  <c r="AJ112" i="24"/>
  <c r="AK112" i="24"/>
  <c r="AH113" i="24"/>
  <c r="AI113" i="24"/>
  <c r="AJ113" i="24"/>
  <c r="AK113" i="24" s="1"/>
  <c r="AH114" i="24"/>
  <c r="AI114" i="24"/>
  <c r="AJ114" i="24"/>
  <c r="AK114" i="24"/>
  <c r="AH115" i="24"/>
  <c r="AI115" i="24"/>
  <c r="AJ115" i="24"/>
  <c r="AK115" i="24" s="1"/>
  <c r="AH116" i="24"/>
  <c r="AI116" i="24"/>
  <c r="AJ116" i="24"/>
  <c r="AK116" i="24"/>
  <c r="AH117" i="24"/>
  <c r="AI117" i="24"/>
  <c r="AJ117" i="24"/>
  <c r="AK117" i="24"/>
  <c r="AH118" i="24"/>
  <c r="AI118" i="24"/>
  <c r="AJ118" i="24"/>
  <c r="AK118" i="24" s="1"/>
  <c r="AH119" i="24"/>
  <c r="AI119" i="24"/>
  <c r="AJ119" i="24"/>
  <c r="AK119" i="24"/>
  <c r="AH120" i="24"/>
  <c r="AI120" i="24"/>
  <c r="AJ120" i="24"/>
  <c r="AK120" i="24" s="1"/>
  <c r="AH121" i="24"/>
  <c r="AI121" i="24"/>
  <c r="AJ121" i="24"/>
  <c r="AK121" i="24"/>
  <c r="AH122" i="24"/>
  <c r="AI122" i="24"/>
  <c r="AJ122" i="24"/>
  <c r="AK122" i="24" s="1"/>
  <c r="AH123" i="24"/>
  <c r="AI123" i="24"/>
  <c r="AJ123" i="24"/>
  <c r="AK123" i="24"/>
  <c r="AH124" i="24"/>
  <c r="AI124" i="24"/>
  <c r="AJ124" i="24"/>
  <c r="AK124" i="24"/>
  <c r="AH125" i="24"/>
  <c r="AI125" i="24"/>
  <c r="AJ125" i="24"/>
  <c r="AK125" i="24" s="1"/>
  <c r="AH126" i="24"/>
  <c r="AI126" i="24"/>
  <c r="AJ126" i="24"/>
  <c r="AK126" i="24" s="1"/>
  <c r="AH127" i="24"/>
  <c r="AI127" i="24"/>
  <c r="AJ127" i="24"/>
  <c r="AK127" i="24"/>
  <c r="AH128" i="24"/>
  <c r="AI128" i="24"/>
  <c r="AJ128" i="24"/>
  <c r="AK128" i="24"/>
  <c r="AH129" i="24"/>
  <c r="AI129" i="24"/>
  <c r="AJ129" i="24"/>
  <c r="AK129" i="24"/>
  <c r="AH130" i="24"/>
  <c r="AI130" i="24"/>
  <c r="AJ130" i="24"/>
  <c r="AK130" i="24" s="1"/>
  <c r="AH131" i="24"/>
  <c r="AI131" i="24"/>
  <c r="AJ131" i="24"/>
  <c r="AK131" i="24" s="1"/>
  <c r="AH132" i="24"/>
  <c r="AI132" i="24"/>
  <c r="AJ132" i="24"/>
  <c r="AK132" i="24"/>
  <c r="AH133" i="24"/>
  <c r="AI133" i="24"/>
  <c r="AJ133" i="24"/>
  <c r="AK133" i="24" s="1"/>
  <c r="AH134" i="24"/>
  <c r="AI134" i="24"/>
  <c r="AJ134" i="24"/>
  <c r="AK134" i="24" s="1"/>
  <c r="AH135" i="24"/>
  <c r="AI135" i="24"/>
  <c r="AJ135" i="24"/>
  <c r="AK135" i="24" s="1"/>
  <c r="AH136" i="24"/>
  <c r="AI136" i="24"/>
  <c r="AJ136" i="24"/>
  <c r="AK136" i="24" s="1"/>
  <c r="AH137" i="24"/>
  <c r="AI137" i="24"/>
  <c r="AJ137" i="24"/>
  <c r="AK137" i="24"/>
  <c r="AH138" i="24"/>
  <c r="AI138" i="24"/>
  <c r="AJ138" i="24"/>
  <c r="AK138" i="24" s="1"/>
  <c r="AH139" i="24"/>
  <c r="AI139" i="24"/>
  <c r="AJ139" i="24"/>
  <c r="AK139" i="24" s="1"/>
  <c r="AH140" i="24"/>
  <c r="AI140" i="24"/>
  <c r="AJ140" i="24"/>
  <c r="AK140" i="24" s="1"/>
  <c r="AH141" i="24"/>
  <c r="AI141" i="24"/>
  <c r="AJ141" i="24"/>
  <c r="AK141" i="24"/>
  <c r="AH142" i="24"/>
  <c r="AI142" i="24"/>
  <c r="AJ142" i="24"/>
  <c r="AK142" i="24"/>
  <c r="AH143" i="24"/>
  <c r="AI143" i="24"/>
  <c r="AJ143" i="24"/>
  <c r="AK143" i="24"/>
  <c r="AH144" i="24"/>
  <c r="AI144" i="24"/>
  <c r="AJ144" i="24"/>
  <c r="AK144" i="24"/>
  <c r="AH145" i="24"/>
  <c r="AI145" i="24"/>
  <c r="AJ145" i="24"/>
  <c r="AK145" i="24" s="1"/>
  <c r="AH146" i="24"/>
  <c r="AI146" i="24"/>
  <c r="AJ146" i="24"/>
  <c r="AK146" i="24"/>
  <c r="AH147" i="24"/>
  <c r="AI147" i="24"/>
  <c r="AJ147" i="24"/>
  <c r="AK147" i="24" s="1"/>
  <c r="AH148" i="24"/>
  <c r="AI148" i="24"/>
  <c r="AJ148" i="24"/>
  <c r="AK148" i="24"/>
  <c r="AH149" i="24"/>
  <c r="AI149" i="24"/>
  <c r="AJ149" i="24"/>
  <c r="AK149" i="24" s="1"/>
  <c r="AH150" i="24"/>
  <c r="AI150" i="24"/>
  <c r="AJ150" i="24"/>
  <c r="AK150" i="24" s="1"/>
  <c r="AH151" i="24"/>
  <c r="AI151" i="24"/>
  <c r="AJ151" i="24"/>
  <c r="AK151" i="24"/>
  <c r="AH152" i="24"/>
  <c r="AI152" i="24"/>
  <c r="AJ152" i="24"/>
  <c r="AK152" i="24" s="1"/>
  <c r="AH153" i="24"/>
  <c r="AI153" i="24"/>
  <c r="AJ153" i="24"/>
  <c r="AK153" i="24"/>
  <c r="AH154" i="24"/>
  <c r="AI154" i="24"/>
  <c r="AJ154" i="24"/>
  <c r="AK154" i="24"/>
  <c r="AH155" i="24"/>
  <c r="AI155" i="24"/>
  <c r="AJ155" i="24"/>
  <c r="AK155" i="24" s="1"/>
  <c r="AH156" i="24"/>
  <c r="AI156" i="24"/>
  <c r="AJ156" i="24"/>
  <c r="AK156" i="24"/>
  <c r="AH157" i="24"/>
  <c r="AI157" i="24"/>
  <c r="AJ157" i="24"/>
  <c r="AK157" i="24"/>
  <c r="AH158" i="24"/>
  <c r="AI158" i="24"/>
  <c r="AJ158" i="24"/>
  <c r="AK158" i="24"/>
  <c r="AH159" i="24"/>
  <c r="AI159" i="24"/>
  <c r="AJ159" i="24"/>
  <c r="AK159" i="24"/>
  <c r="AH160" i="24"/>
  <c r="AI160" i="24"/>
  <c r="AJ160" i="24"/>
  <c r="AK160" i="24" s="1"/>
  <c r="AH161" i="24"/>
  <c r="AI161" i="24"/>
  <c r="AJ161" i="24"/>
  <c r="AK161" i="24"/>
  <c r="AH162" i="24"/>
  <c r="AI162" i="24"/>
  <c r="AJ162" i="24"/>
  <c r="AK162" i="24"/>
  <c r="AH163" i="24"/>
  <c r="AI163" i="24"/>
  <c r="AJ163" i="24"/>
  <c r="AK163" i="24" s="1"/>
  <c r="AH164" i="24"/>
  <c r="AI164" i="24"/>
  <c r="AJ164" i="24"/>
  <c r="AK164" i="24"/>
  <c r="AH165" i="24"/>
  <c r="AI165" i="24"/>
  <c r="AJ165" i="24"/>
  <c r="AK165" i="24" s="1"/>
  <c r="AH166" i="24"/>
  <c r="AI166" i="24"/>
  <c r="AJ166" i="24"/>
  <c r="AK166" i="24"/>
  <c r="AH167" i="24"/>
  <c r="AI167" i="24"/>
  <c r="AJ167" i="24"/>
  <c r="AK167" i="24"/>
  <c r="AH168" i="24"/>
  <c r="AI168" i="24"/>
  <c r="AJ168" i="24"/>
  <c r="AK168" i="24" s="1"/>
  <c r="AH169" i="24"/>
  <c r="AI169" i="24"/>
  <c r="AJ169" i="24"/>
  <c r="AK169" i="24"/>
  <c r="AH170" i="24"/>
  <c r="AI170" i="24"/>
  <c r="AJ170" i="24"/>
  <c r="AK170" i="24" s="1"/>
  <c r="AH171" i="24"/>
  <c r="AI171" i="24"/>
  <c r="AJ171" i="24"/>
  <c r="AK171" i="24" s="1"/>
  <c r="AH172" i="24"/>
  <c r="AI172" i="24"/>
  <c r="AJ172" i="24"/>
  <c r="AK172" i="24" s="1"/>
  <c r="AH173" i="24"/>
  <c r="AI173" i="24"/>
  <c r="AJ173" i="24"/>
  <c r="AK173" i="24" s="1"/>
  <c r="AH174" i="24"/>
  <c r="AI174" i="24"/>
  <c r="AJ174" i="24"/>
  <c r="AK174" i="24"/>
  <c r="AH175" i="24"/>
  <c r="AI175" i="24"/>
  <c r="AJ175" i="24"/>
  <c r="AK175" i="24" s="1"/>
  <c r="AH176" i="24"/>
  <c r="AI176" i="24"/>
  <c r="AJ176" i="24"/>
  <c r="AK176" i="24" s="1"/>
  <c r="AH177" i="24"/>
  <c r="AI177" i="24"/>
  <c r="AJ177" i="24"/>
  <c r="AK177" i="24" s="1"/>
  <c r="AJ2" i="24"/>
  <c r="AK2" i="24" s="1"/>
  <c r="AI2" i="24"/>
  <c r="AH2" i="24"/>
  <c r="AN11" i="23"/>
  <c r="AK13" i="23"/>
  <c r="AK73" i="23"/>
  <c r="AK93" i="23"/>
  <c r="AK113" i="23"/>
  <c r="AK122" i="23"/>
  <c r="AK127" i="23"/>
  <c r="AK128" i="23"/>
  <c r="AK193" i="23"/>
  <c r="AK213" i="23"/>
  <c r="AK233" i="23"/>
  <c r="AK253" i="23"/>
  <c r="AK259" i="23"/>
  <c r="AK260" i="23"/>
  <c r="AK273" i="23"/>
  <c r="AK282" i="23"/>
  <c r="AK287" i="23"/>
  <c r="AK347" i="23"/>
  <c r="AK348" i="23"/>
  <c r="AK353" i="23"/>
  <c r="AK373" i="23"/>
  <c r="AK387" i="23"/>
  <c r="AK388" i="23"/>
  <c r="AK389" i="23"/>
  <c r="AK390" i="23"/>
  <c r="AK413" i="23"/>
  <c r="AJ3" i="23"/>
  <c r="AK3" i="23" s="1"/>
  <c r="AJ4" i="23"/>
  <c r="AK4" i="23" s="1"/>
  <c r="AJ5" i="23"/>
  <c r="AK5" i="23" s="1"/>
  <c r="AJ6" i="23"/>
  <c r="AK6" i="23" s="1"/>
  <c r="AJ7" i="23"/>
  <c r="AK7" i="23" s="1"/>
  <c r="AJ8" i="23"/>
  <c r="AK8" i="23" s="1"/>
  <c r="AJ9" i="23"/>
  <c r="AK9" i="23" s="1"/>
  <c r="AJ10" i="23"/>
  <c r="AK10" i="23" s="1"/>
  <c r="AJ11" i="23"/>
  <c r="AK11" i="23" s="1"/>
  <c r="AJ12" i="23"/>
  <c r="AK12" i="23" s="1"/>
  <c r="AJ13" i="23"/>
  <c r="AJ14" i="23"/>
  <c r="AK14" i="23" s="1"/>
  <c r="AJ15" i="23"/>
  <c r="AK15" i="23" s="1"/>
  <c r="AJ16" i="23"/>
  <c r="AK16" i="23" s="1"/>
  <c r="AJ17" i="23"/>
  <c r="AK17" i="23" s="1"/>
  <c r="AJ18" i="23"/>
  <c r="AK18" i="23" s="1"/>
  <c r="AJ19" i="23"/>
  <c r="AK19" i="23" s="1"/>
  <c r="AJ20" i="23"/>
  <c r="AK20" i="23" s="1"/>
  <c r="AJ21" i="23"/>
  <c r="AK21" i="23" s="1"/>
  <c r="AJ22" i="23"/>
  <c r="AK22" i="23" s="1"/>
  <c r="AJ23" i="23"/>
  <c r="AK23" i="23" s="1"/>
  <c r="AJ24" i="23"/>
  <c r="AK24" i="23" s="1"/>
  <c r="AJ25" i="23"/>
  <c r="AK25" i="23" s="1"/>
  <c r="AJ26" i="23"/>
  <c r="AK26" i="23" s="1"/>
  <c r="AJ27" i="23"/>
  <c r="AK27" i="23" s="1"/>
  <c r="AJ28" i="23"/>
  <c r="AK28" i="23" s="1"/>
  <c r="AJ29" i="23"/>
  <c r="AK29" i="23" s="1"/>
  <c r="AJ30" i="23"/>
  <c r="AK30" i="23" s="1"/>
  <c r="AJ31" i="23"/>
  <c r="AK31" i="23" s="1"/>
  <c r="AJ32" i="23"/>
  <c r="AK32" i="23" s="1"/>
  <c r="AJ33" i="23"/>
  <c r="AK33" i="23" s="1"/>
  <c r="AJ34" i="23"/>
  <c r="AK34" i="23" s="1"/>
  <c r="AJ35" i="23"/>
  <c r="AK35" i="23" s="1"/>
  <c r="AJ36" i="23"/>
  <c r="AK36" i="23" s="1"/>
  <c r="AJ37" i="23"/>
  <c r="AK37" i="23" s="1"/>
  <c r="AJ38" i="23"/>
  <c r="AK38" i="23" s="1"/>
  <c r="AJ39" i="23"/>
  <c r="AK39" i="23" s="1"/>
  <c r="AJ40" i="23"/>
  <c r="AK40" i="23" s="1"/>
  <c r="AJ41" i="23"/>
  <c r="AK41" i="23" s="1"/>
  <c r="AJ42" i="23"/>
  <c r="AK42" i="23" s="1"/>
  <c r="AJ43" i="23"/>
  <c r="AK43" i="23" s="1"/>
  <c r="AJ44" i="23"/>
  <c r="AK44" i="23" s="1"/>
  <c r="AJ45" i="23"/>
  <c r="AK45" i="23" s="1"/>
  <c r="AJ46" i="23"/>
  <c r="AK46" i="23" s="1"/>
  <c r="AJ47" i="23"/>
  <c r="AK47" i="23" s="1"/>
  <c r="AJ48" i="23"/>
  <c r="AK48" i="23" s="1"/>
  <c r="AJ49" i="23"/>
  <c r="AK49" i="23" s="1"/>
  <c r="AJ50" i="23"/>
  <c r="AK50" i="23" s="1"/>
  <c r="AJ51" i="23"/>
  <c r="AK51" i="23" s="1"/>
  <c r="AJ52" i="23"/>
  <c r="AK52" i="23" s="1"/>
  <c r="AJ53" i="23"/>
  <c r="AK53" i="23" s="1"/>
  <c r="AJ54" i="23"/>
  <c r="AK54" i="23" s="1"/>
  <c r="AJ55" i="23"/>
  <c r="AK55" i="23" s="1"/>
  <c r="AJ56" i="23"/>
  <c r="AK56" i="23" s="1"/>
  <c r="AJ57" i="23"/>
  <c r="AK57" i="23" s="1"/>
  <c r="AJ58" i="23"/>
  <c r="AK58" i="23" s="1"/>
  <c r="AJ59" i="23"/>
  <c r="AK59" i="23" s="1"/>
  <c r="AJ60" i="23"/>
  <c r="AK60" i="23" s="1"/>
  <c r="AJ61" i="23"/>
  <c r="AK61" i="23" s="1"/>
  <c r="AJ62" i="23"/>
  <c r="AK62" i="23" s="1"/>
  <c r="AJ63" i="23"/>
  <c r="AK63" i="23" s="1"/>
  <c r="AJ64" i="23"/>
  <c r="AK64" i="23" s="1"/>
  <c r="AJ65" i="23"/>
  <c r="AK65" i="23" s="1"/>
  <c r="AJ66" i="23"/>
  <c r="AK66" i="23" s="1"/>
  <c r="AJ67" i="23"/>
  <c r="AK67" i="23" s="1"/>
  <c r="AJ68" i="23"/>
  <c r="AK68" i="23" s="1"/>
  <c r="AJ69" i="23"/>
  <c r="AK69" i="23" s="1"/>
  <c r="AJ70" i="23"/>
  <c r="AK70" i="23" s="1"/>
  <c r="AJ71" i="23"/>
  <c r="AK71" i="23" s="1"/>
  <c r="AJ72" i="23"/>
  <c r="AK72" i="23" s="1"/>
  <c r="AJ73" i="23"/>
  <c r="AJ74" i="23"/>
  <c r="AK74" i="23" s="1"/>
  <c r="AJ75" i="23"/>
  <c r="AK75" i="23" s="1"/>
  <c r="AJ76" i="23"/>
  <c r="AK76" i="23" s="1"/>
  <c r="AJ77" i="23"/>
  <c r="AK77" i="23" s="1"/>
  <c r="AJ78" i="23"/>
  <c r="AK78" i="23" s="1"/>
  <c r="AJ79" i="23"/>
  <c r="AK79" i="23" s="1"/>
  <c r="AJ80" i="23"/>
  <c r="AK80" i="23" s="1"/>
  <c r="AJ81" i="23"/>
  <c r="AK81" i="23" s="1"/>
  <c r="AJ82" i="23"/>
  <c r="AK82" i="23" s="1"/>
  <c r="AJ83" i="23"/>
  <c r="AK83" i="23" s="1"/>
  <c r="AJ84" i="23"/>
  <c r="AK84" i="23" s="1"/>
  <c r="AJ85" i="23"/>
  <c r="AK85" i="23" s="1"/>
  <c r="AJ86" i="23"/>
  <c r="AK86" i="23" s="1"/>
  <c r="AJ87" i="23"/>
  <c r="AK87" i="23" s="1"/>
  <c r="AJ88" i="23"/>
  <c r="AK88" i="23" s="1"/>
  <c r="AJ89" i="23"/>
  <c r="AK89" i="23" s="1"/>
  <c r="AJ90" i="23"/>
  <c r="AK90" i="23" s="1"/>
  <c r="AJ91" i="23"/>
  <c r="AK91" i="23" s="1"/>
  <c r="AJ92" i="23"/>
  <c r="AK92" i="23" s="1"/>
  <c r="AJ93" i="23"/>
  <c r="AJ94" i="23"/>
  <c r="AK94" i="23" s="1"/>
  <c r="AJ95" i="23"/>
  <c r="AK95" i="23" s="1"/>
  <c r="AJ96" i="23"/>
  <c r="AK96" i="23" s="1"/>
  <c r="AJ97" i="23"/>
  <c r="AK97" i="23" s="1"/>
  <c r="AJ98" i="23"/>
  <c r="AK98" i="23" s="1"/>
  <c r="AJ99" i="23"/>
  <c r="AK99" i="23" s="1"/>
  <c r="AJ100" i="23"/>
  <c r="AK100" i="23" s="1"/>
  <c r="AJ101" i="23"/>
  <c r="AK101" i="23" s="1"/>
  <c r="AJ102" i="23"/>
  <c r="AK102" i="23" s="1"/>
  <c r="AJ103" i="23"/>
  <c r="AK103" i="23" s="1"/>
  <c r="AJ104" i="23"/>
  <c r="AK104" i="23" s="1"/>
  <c r="AJ105" i="23"/>
  <c r="AK105" i="23" s="1"/>
  <c r="AJ106" i="23"/>
  <c r="AK106" i="23" s="1"/>
  <c r="AJ107" i="23"/>
  <c r="AK107" i="23" s="1"/>
  <c r="AJ108" i="23"/>
  <c r="AK108" i="23" s="1"/>
  <c r="AJ109" i="23"/>
  <c r="AK109" i="23" s="1"/>
  <c r="AJ110" i="23"/>
  <c r="AK110" i="23" s="1"/>
  <c r="AJ111" i="23"/>
  <c r="AK111" i="23" s="1"/>
  <c r="AJ112" i="23"/>
  <c r="AK112" i="23" s="1"/>
  <c r="AJ113" i="23"/>
  <c r="AJ114" i="23"/>
  <c r="AK114" i="23" s="1"/>
  <c r="AJ115" i="23"/>
  <c r="AK115" i="23" s="1"/>
  <c r="AJ116" i="23"/>
  <c r="AK116" i="23" s="1"/>
  <c r="AJ117" i="23"/>
  <c r="AK117" i="23" s="1"/>
  <c r="AJ118" i="23"/>
  <c r="AK118" i="23" s="1"/>
  <c r="AJ119" i="23"/>
  <c r="AK119" i="23" s="1"/>
  <c r="AJ120" i="23"/>
  <c r="AK120" i="23" s="1"/>
  <c r="AJ121" i="23"/>
  <c r="AK121" i="23" s="1"/>
  <c r="AJ122" i="23"/>
  <c r="AJ123" i="23"/>
  <c r="AK123" i="23" s="1"/>
  <c r="AJ124" i="23"/>
  <c r="AK124" i="23" s="1"/>
  <c r="AJ125" i="23"/>
  <c r="AK125" i="23" s="1"/>
  <c r="AJ126" i="23"/>
  <c r="AK126" i="23" s="1"/>
  <c r="AJ127" i="23"/>
  <c r="AJ128" i="23"/>
  <c r="AJ129" i="23"/>
  <c r="AK129" i="23" s="1"/>
  <c r="AJ130" i="23"/>
  <c r="AK130" i="23" s="1"/>
  <c r="AJ131" i="23"/>
  <c r="AK131" i="23" s="1"/>
  <c r="AJ132" i="23"/>
  <c r="AK132" i="23" s="1"/>
  <c r="AJ133" i="23"/>
  <c r="AK133" i="23" s="1"/>
  <c r="AJ134" i="23"/>
  <c r="AK134" i="23" s="1"/>
  <c r="AJ135" i="23"/>
  <c r="AK135" i="23" s="1"/>
  <c r="AJ136" i="23"/>
  <c r="AK136" i="23" s="1"/>
  <c r="AJ137" i="23"/>
  <c r="AK137" i="23" s="1"/>
  <c r="AJ138" i="23"/>
  <c r="AK138" i="23" s="1"/>
  <c r="AJ139" i="23"/>
  <c r="AK139" i="23" s="1"/>
  <c r="AJ140" i="23"/>
  <c r="AK140" i="23" s="1"/>
  <c r="AJ141" i="23"/>
  <c r="AK141" i="23" s="1"/>
  <c r="AJ142" i="23"/>
  <c r="AK142" i="23" s="1"/>
  <c r="AJ143" i="23"/>
  <c r="AK143" i="23" s="1"/>
  <c r="AJ144" i="23"/>
  <c r="AK144" i="23" s="1"/>
  <c r="AJ145" i="23"/>
  <c r="AK145" i="23" s="1"/>
  <c r="AJ146" i="23"/>
  <c r="AK146" i="23" s="1"/>
  <c r="AJ147" i="23"/>
  <c r="AK147" i="23" s="1"/>
  <c r="AJ148" i="23"/>
  <c r="AK148" i="23" s="1"/>
  <c r="AJ149" i="23"/>
  <c r="AK149" i="23" s="1"/>
  <c r="AJ150" i="23"/>
  <c r="AK150" i="23" s="1"/>
  <c r="AJ151" i="23"/>
  <c r="AK151" i="23" s="1"/>
  <c r="AJ152" i="23"/>
  <c r="AK152" i="23" s="1"/>
  <c r="AJ153" i="23"/>
  <c r="AK153" i="23" s="1"/>
  <c r="AJ154" i="23"/>
  <c r="AK154" i="23" s="1"/>
  <c r="AJ155" i="23"/>
  <c r="AK155" i="23" s="1"/>
  <c r="AJ156" i="23"/>
  <c r="AK156" i="23" s="1"/>
  <c r="AJ157" i="23"/>
  <c r="AK157" i="23" s="1"/>
  <c r="AJ158" i="23"/>
  <c r="AK158" i="23" s="1"/>
  <c r="AJ159" i="23"/>
  <c r="AK159" i="23" s="1"/>
  <c r="AJ160" i="23"/>
  <c r="AK160" i="23" s="1"/>
  <c r="AJ161" i="23"/>
  <c r="AK161" i="23" s="1"/>
  <c r="AJ162" i="23"/>
  <c r="AK162" i="23" s="1"/>
  <c r="AJ163" i="23"/>
  <c r="AK163" i="23" s="1"/>
  <c r="AJ164" i="23"/>
  <c r="AK164" i="23" s="1"/>
  <c r="AJ165" i="23"/>
  <c r="AK165" i="23" s="1"/>
  <c r="AJ166" i="23"/>
  <c r="AK166" i="23" s="1"/>
  <c r="AJ167" i="23"/>
  <c r="AK167" i="23" s="1"/>
  <c r="AJ168" i="23"/>
  <c r="AK168" i="23" s="1"/>
  <c r="AJ169" i="23"/>
  <c r="AK169" i="23" s="1"/>
  <c r="AJ170" i="23"/>
  <c r="AK170" i="23" s="1"/>
  <c r="AJ171" i="23"/>
  <c r="AK171" i="23" s="1"/>
  <c r="AJ172" i="23"/>
  <c r="AK172" i="23" s="1"/>
  <c r="AJ173" i="23"/>
  <c r="AK173" i="23" s="1"/>
  <c r="AJ174" i="23"/>
  <c r="AK174" i="23" s="1"/>
  <c r="AJ175" i="23"/>
  <c r="AK175" i="23" s="1"/>
  <c r="AJ176" i="23"/>
  <c r="AK176" i="23" s="1"/>
  <c r="AJ177" i="23"/>
  <c r="AK177" i="23" s="1"/>
  <c r="AJ178" i="23"/>
  <c r="AK178" i="23" s="1"/>
  <c r="AJ179" i="23"/>
  <c r="AK179" i="23" s="1"/>
  <c r="AJ180" i="23"/>
  <c r="AK180" i="23" s="1"/>
  <c r="AJ181" i="23"/>
  <c r="AK181" i="23" s="1"/>
  <c r="AJ182" i="23"/>
  <c r="AK182" i="23" s="1"/>
  <c r="AJ183" i="23"/>
  <c r="AK183" i="23" s="1"/>
  <c r="AJ184" i="23"/>
  <c r="AK184" i="23" s="1"/>
  <c r="AJ185" i="23"/>
  <c r="AK185" i="23" s="1"/>
  <c r="AJ186" i="23"/>
  <c r="AK186" i="23" s="1"/>
  <c r="AJ187" i="23"/>
  <c r="AK187" i="23" s="1"/>
  <c r="AJ188" i="23"/>
  <c r="AK188" i="23" s="1"/>
  <c r="AJ189" i="23"/>
  <c r="AK189" i="23" s="1"/>
  <c r="AJ190" i="23"/>
  <c r="AK190" i="23" s="1"/>
  <c r="AJ191" i="23"/>
  <c r="AK191" i="23" s="1"/>
  <c r="AJ192" i="23"/>
  <c r="AK192" i="23" s="1"/>
  <c r="AJ193" i="23"/>
  <c r="AJ194" i="23"/>
  <c r="AK194" i="23" s="1"/>
  <c r="AJ195" i="23"/>
  <c r="AK195" i="23" s="1"/>
  <c r="AJ196" i="23"/>
  <c r="AK196" i="23" s="1"/>
  <c r="AJ197" i="23"/>
  <c r="AK197" i="23" s="1"/>
  <c r="AJ198" i="23"/>
  <c r="AK198" i="23" s="1"/>
  <c r="AJ199" i="23"/>
  <c r="AK199" i="23" s="1"/>
  <c r="AJ200" i="23"/>
  <c r="AK200" i="23" s="1"/>
  <c r="AJ201" i="23"/>
  <c r="AK201" i="23" s="1"/>
  <c r="AJ202" i="23"/>
  <c r="AK202" i="23" s="1"/>
  <c r="AJ203" i="23"/>
  <c r="AK203" i="23" s="1"/>
  <c r="AJ204" i="23"/>
  <c r="AK204" i="23" s="1"/>
  <c r="AJ205" i="23"/>
  <c r="AK205" i="23" s="1"/>
  <c r="AJ206" i="23"/>
  <c r="AK206" i="23" s="1"/>
  <c r="AJ207" i="23"/>
  <c r="AK207" i="23" s="1"/>
  <c r="AJ208" i="23"/>
  <c r="AK208" i="23" s="1"/>
  <c r="AJ209" i="23"/>
  <c r="AK209" i="23" s="1"/>
  <c r="AJ210" i="23"/>
  <c r="AK210" i="23" s="1"/>
  <c r="AJ211" i="23"/>
  <c r="AK211" i="23" s="1"/>
  <c r="AJ212" i="23"/>
  <c r="AK212" i="23" s="1"/>
  <c r="AJ213" i="23"/>
  <c r="AJ214" i="23"/>
  <c r="AK214" i="23" s="1"/>
  <c r="AJ215" i="23"/>
  <c r="AK215" i="23" s="1"/>
  <c r="AJ216" i="23"/>
  <c r="AK216" i="23" s="1"/>
  <c r="AJ217" i="23"/>
  <c r="AK217" i="23" s="1"/>
  <c r="AJ218" i="23"/>
  <c r="AK218" i="23" s="1"/>
  <c r="AJ219" i="23"/>
  <c r="AK219" i="23" s="1"/>
  <c r="AJ220" i="23"/>
  <c r="AK220" i="23" s="1"/>
  <c r="AJ221" i="23"/>
  <c r="AK221" i="23" s="1"/>
  <c r="AJ222" i="23"/>
  <c r="AK222" i="23" s="1"/>
  <c r="AJ223" i="23"/>
  <c r="AK223" i="23" s="1"/>
  <c r="AJ224" i="23"/>
  <c r="AK224" i="23" s="1"/>
  <c r="AJ225" i="23"/>
  <c r="AK225" i="23" s="1"/>
  <c r="AJ226" i="23"/>
  <c r="AK226" i="23" s="1"/>
  <c r="AJ227" i="23"/>
  <c r="AK227" i="23" s="1"/>
  <c r="AJ228" i="23"/>
  <c r="AK228" i="23" s="1"/>
  <c r="AJ229" i="23"/>
  <c r="AK229" i="23" s="1"/>
  <c r="AJ230" i="23"/>
  <c r="AK230" i="23" s="1"/>
  <c r="AJ231" i="23"/>
  <c r="AK231" i="23" s="1"/>
  <c r="AJ232" i="23"/>
  <c r="AK232" i="23" s="1"/>
  <c r="AJ233" i="23"/>
  <c r="AJ234" i="23"/>
  <c r="AK234" i="23" s="1"/>
  <c r="AJ235" i="23"/>
  <c r="AK235" i="23" s="1"/>
  <c r="AJ236" i="23"/>
  <c r="AK236" i="23" s="1"/>
  <c r="AJ237" i="23"/>
  <c r="AK237" i="23" s="1"/>
  <c r="AJ238" i="23"/>
  <c r="AK238" i="23" s="1"/>
  <c r="AJ239" i="23"/>
  <c r="AK239" i="23" s="1"/>
  <c r="AJ240" i="23"/>
  <c r="AK240" i="23" s="1"/>
  <c r="AJ241" i="23"/>
  <c r="AK241" i="23" s="1"/>
  <c r="AJ242" i="23"/>
  <c r="AK242" i="23" s="1"/>
  <c r="AJ243" i="23"/>
  <c r="AK243" i="23" s="1"/>
  <c r="AJ244" i="23"/>
  <c r="AK244" i="23" s="1"/>
  <c r="AJ245" i="23"/>
  <c r="AK245" i="23" s="1"/>
  <c r="AJ246" i="23"/>
  <c r="AK246" i="23" s="1"/>
  <c r="AJ247" i="23"/>
  <c r="AK247" i="23" s="1"/>
  <c r="AJ248" i="23"/>
  <c r="AK248" i="23" s="1"/>
  <c r="AJ249" i="23"/>
  <c r="AK249" i="23" s="1"/>
  <c r="AJ250" i="23"/>
  <c r="AK250" i="23" s="1"/>
  <c r="AJ251" i="23"/>
  <c r="AK251" i="23" s="1"/>
  <c r="AJ252" i="23"/>
  <c r="AK252" i="23" s="1"/>
  <c r="AJ253" i="23"/>
  <c r="AJ254" i="23"/>
  <c r="AK254" i="23" s="1"/>
  <c r="AJ255" i="23"/>
  <c r="AK255" i="23" s="1"/>
  <c r="AJ256" i="23"/>
  <c r="AK256" i="23" s="1"/>
  <c r="AJ257" i="23"/>
  <c r="AK257" i="23" s="1"/>
  <c r="AJ258" i="23"/>
  <c r="AK258" i="23" s="1"/>
  <c r="AJ259" i="23"/>
  <c r="AJ260" i="23"/>
  <c r="AJ261" i="23"/>
  <c r="AK261" i="23" s="1"/>
  <c r="AJ262" i="23"/>
  <c r="AK262" i="23" s="1"/>
  <c r="AJ263" i="23"/>
  <c r="AK263" i="23" s="1"/>
  <c r="AJ264" i="23"/>
  <c r="AK264" i="23" s="1"/>
  <c r="AJ265" i="23"/>
  <c r="AK265" i="23" s="1"/>
  <c r="AJ266" i="23"/>
  <c r="AK266" i="23" s="1"/>
  <c r="AJ267" i="23"/>
  <c r="AK267" i="23" s="1"/>
  <c r="AJ268" i="23"/>
  <c r="AK268" i="23" s="1"/>
  <c r="AJ269" i="23"/>
  <c r="AK269" i="23" s="1"/>
  <c r="AJ270" i="23"/>
  <c r="AK270" i="23" s="1"/>
  <c r="AJ271" i="23"/>
  <c r="AK271" i="23" s="1"/>
  <c r="AJ272" i="23"/>
  <c r="AK272" i="23" s="1"/>
  <c r="AJ273" i="23"/>
  <c r="AJ274" i="23"/>
  <c r="AK274" i="23" s="1"/>
  <c r="AJ275" i="23"/>
  <c r="AK275" i="23" s="1"/>
  <c r="AJ276" i="23"/>
  <c r="AK276" i="23" s="1"/>
  <c r="AJ277" i="23"/>
  <c r="AK277" i="23" s="1"/>
  <c r="AJ278" i="23"/>
  <c r="AK278" i="23" s="1"/>
  <c r="AJ279" i="23"/>
  <c r="AK279" i="23" s="1"/>
  <c r="AJ280" i="23"/>
  <c r="AK280" i="23" s="1"/>
  <c r="AJ281" i="23"/>
  <c r="AK281" i="23" s="1"/>
  <c r="AJ282" i="23"/>
  <c r="AJ283" i="23"/>
  <c r="AK283" i="23" s="1"/>
  <c r="AJ284" i="23"/>
  <c r="AK284" i="23" s="1"/>
  <c r="AJ285" i="23"/>
  <c r="AK285" i="23" s="1"/>
  <c r="AJ286" i="23"/>
  <c r="AK286" i="23" s="1"/>
  <c r="AJ287" i="23"/>
  <c r="AJ288" i="23"/>
  <c r="AK288" i="23" s="1"/>
  <c r="AJ289" i="23"/>
  <c r="AK289" i="23" s="1"/>
  <c r="AJ290" i="23"/>
  <c r="AK290" i="23" s="1"/>
  <c r="AJ291" i="23"/>
  <c r="AK291" i="23" s="1"/>
  <c r="AJ292" i="23"/>
  <c r="AK292" i="23" s="1"/>
  <c r="AJ293" i="23"/>
  <c r="AK293" i="23" s="1"/>
  <c r="AJ294" i="23"/>
  <c r="AK294" i="23" s="1"/>
  <c r="AJ295" i="23"/>
  <c r="AK295" i="23" s="1"/>
  <c r="AJ296" i="23"/>
  <c r="AK296" i="23" s="1"/>
  <c r="AJ297" i="23"/>
  <c r="AK297" i="23" s="1"/>
  <c r="AJ298" i="23"/>
  <c r="AK298" i="23" s="1"/>
  <c r="AJ299" i="23"/>
  <c r="AK299" i="23" s="1"/>
  <c r="AJ300" i="23"/>
  <c r="AK300" i="23" s="1"/>
  <c r="AJ301" i="23"/>
  <c r="AK301" i="23" s="1"/>
  <c r="AJ302" i="23"/>
  <c r="AK302" i="23" s="1"/>
  <c r="AJ303" i="23"/>
  <c r="AK303" i="23" s="1"/>
  <c r="AJ304" i="23"/>
  <c r="AK304" i="23" s="1"/>
  <c r="AJ305" i="23"/>
  <c r="AK305" i="23" s="1"/>
  <c r="AJ306" i="23"/>
  <c r="AK306" i="23" s="1"/>
  <c r="AJ307" i="23"/>
  <c r="AK307" i="23" s="1"/>
  <c r="AJ308" i="23"/>
  <c r="AK308" i="23" s="1"/>
  <c r="AJ309" i="23"/>
  <c r="AK309" i="23" s="1"/>
  <c r="AJ310" i="23"/>
  <c r="AK310" i="23" s="1"/>
  <c r="AJ311" i="23"/>
  <c r="AK311" i="23" s="1"/>
  <c r="AJ312" i="23"/>
  <c r="AK312" i="23" s="1"/>
  <c r="AJ313" i="23"/>
  <c r="AK313" i="23" s="1"/>
  <c r="AJ314" i="23"/>
  <c r="AK314" i="23" s="1"/>
  <c r="AJ315" i="23"/>
  <c r="AK315" i="23" s="1"/>
  <c r="AJ316" i="23"/>
  <c r="AK316" i="23" s="1"/>
  <c r="AJ317" i="23"/>
  <c r="AK317" i="23" s="1"/>
  <c r="AJ318" i="23"/>
  <c r="AK318" i="23" s="1"/>
  <c r="AJ319" i="23"/>
  <c r="AK319" i="23" s="1"/>
  <c r="AJ320" i="23"/>
  <c r="AK320" i="23" s="1"/>
  <c r="AJ321" i="23"/>
  <c r="AK321" i="23" s="1"/>
  <c r="AJ322" i="23"/>
  <c r="AK322" i="23" s="1"/>
  <c r="AJ323" i="23"/>
  <c r="AK323" i="23" s="1"/>
  <c r="AJ324" i="23"/>
  <c r="AK324" i="23" s="1"/>
  <c r="AJ325" i="23"/>
  <c r="AK325" i="23" s="1"/>
  <c r="AJ326" i="23"/>
  <c r="AK326" i="23" s="1"/>
  <c r="AJ327" i="23"/>
  <c r="AK327" i="23" s="1"/>
  <c r="AJ328" i="23"/>
  <c r="AK328" i="23" s="1"/>
  <c r="AJ329" i="23"/>
  <c r="AK329" i="23" s="1"/>
  <c r="AJ330" i="23"/>
  <c r="AK330" i="23" s="1"/>
  <c r="AJ331" i="23"/>
  <c r="AK331" i="23" s="1"/>
  <c r="AJ332" i="23"/>
  <c r="AK332" i="23" s="1"/>
  <c r="AJ333" i="23"/>
  <c r="AK333" i="23" s="1"/>
  <c r="AJ334" i="23"/>
  <c r="AK334" i="23" s="1"/>
  <c r="AJ335" i="23"/>
  <c r="AK335" i="23" s="1"/>
  <c r="AJ336" i="23"/>
  <c r="AK336" i="23" s="1"/>
  <c r="AJ337" i="23"/>
  <c r="AK337" i="23" s="1"/>
  <c r="AJ338" i="23"/>
  <c r="AK338" i="23" s="1"/>
  <c r="AJ339" i="23"/>
  <c r="AK339" i="23" s="1"/>
  <c r="AJ340" i="23"/>
  <c r="AK340" i="23" s="1"/>
  <c r="AJ341" i="23"/>
  <c r="AK341" i="23" s="1"/>
  <c r="AJ342" i="23"/>
  <c r="AK342" i="23" s="1"/>
  <c r="AJ343" i="23"/>
  <c r="AK343" i="23" s="1"/>
  <c r="AJ344" i="23"/>
  <c r="AK344" i="23" s="1"/>
  <c r="AJ345" i="23"/>
  <c r="AK345" i="23" s="1"/>
  <c r="AJ346" i="23"/>
  <c r="AK346" i="23" s="1"/>
  <c r="AJ347" i="23"/>
  <c r="AJ348" i="23"/>
  <c r="AJ349" i="23"/>
  <c r="AK349" i="23" s="1"/>
  <c r="AJ350" i="23"/>
  <c r="AK350" i="23" s="1"/>
  <c r="AJ351" i="23"/>
  <c r="AK351" i="23" s="1"/>
  <c r="AJ352" i="23"/>
  <c r="AK352" i="23" s="1"/>
  <c r="AJ353" i="23"/>
  <c r="AJ354" i="23"/>
  <c r="AK354" i="23" s="1"/>
  <c r="AJ355" i="23"/>
  <c r="AK355" i="23" s="1"/>
  <c r="AJ356" i="23"/>
  <c r="AK356" i="23" s="1"/>
  <c r="AJ357" i="23"/>
  <c r="AK357" i="23" s="1"/>
  <c r="AJ358" i="23"/>
  <c r="AK358" i="23" s="1"/>
  <c r="AJ359" i="23"/>
  <c r="AK359" i="23" s="1"/>
  <c r="AJ360" i="23"/>
  <c r="AK360" i="23" s="1"/>
  <c r="AJ361" i="23"/>
  <c r="AK361" i="23" s="1"/>
  <c r="AJ362" i="23"/>
  <c r="AK362" i="23" s="1"/>
  <c r="AJ363" i="23"/>
  <c r="AK363" i="23" s="1"/>
  <c r="AJ364" i="23"/>
  <c r="AK364" i="23" s="1"/>
  <c r="AJ365" i="23"/>
  <c r="AK365" i="23" s="1"/>
  <c r="AJ366" i="23"/>
  <c r="AK366" i="23" s="1"/>
  <c r="AJ367" i="23"/>
  <c r="AK367" i="23" s="1"/>
  <c r="AJ368" i="23"/>
  <c r="AK368" i="23" s="1"/>
  <c r="AJ369" i="23"/>
  <c r="AK369" i="23" s="1"/>
  <c r="AJ370" i="23"/>
  <c r="AK370" i="23" s="1"/>
  <c r="AJ371" i="23"/>
  <c r="AK371" i="23" s="1"/>
  <c r="AJ372" i="23"/>
  <c r="AK372" i="23" s="1"/>
  <c r="AJ373" i="23"/>
  <c r="AJ374" i="23"/>
  <c r="AK374" i="23" s="1"/>
  <c r="AJ375" i="23"/>
  <c r="AK375" i="23" s="1"/>
  <c r="AJ376" i="23"/>
  <c r="AK376" i="23" s="1"/>
  <c r="AJ377" i="23"/>
  <c r="AK377" i="23" s="1"/>
  <c r="AJ378" i="23"/>
  <c r="AK378" i="23" s="1"/>
  <c r="AJ379" i="23"/>
  <c r="AK379" i="23" s="1"/>
  <c r="AJ380" i="23"/>
  <c r="AK380" i="23" s="1"/>
  <c r="AJ381" i="23"/>
  <c r="AK381" i="23" s="1"/>
  <c r="AJ382" i="23"/>
  <c r="AK382" i="23" s="1"/>
  <c r="AJ383" i="23"/>
  <c r="AK383" i="23" s="1"/>
  <c r="AJ384" i="23"/>
  <c r="AK384" i="23" s="1"/>
  <c r="AJ385" i="23"/>
  <c r="AK385" i="23" s="1"/>
  <c r="AJ386" i="23"/>
  <c r="AK386" i="23" s="1"/>
  <c r="AJ387" i="23"/>
  <c r="AJ388" i="23"/>
  <c r="AJ389" i="23"/>
  <c r="AJ390" i="23"/>
  <c r="AJ391" i="23"/>
  <c r="AK391" i="23" s="1"/>
  <c r="AJ392" i="23"/>
  <c r="AK392" i="23" s="1"/>
  <c r="AJ393" i="23"/>
  <c r="AK393" i="23" s="1"/>
  <c r="AJ394" i="23"/>
  <c r="AK394" i="23" s="1"/>
  <c r="AJ395" i="23"/>
  <c r="AK395" i="23" s="1"/>
  <c r="AJ396" i="23"/>
  <c r="AK396" i="23" s="1"/>
  <c r="AJ397" i="23"/>
  <c r="AK397" i="23" s="1"/>
  <c r="AJ398" i="23"/>
  <c r="AK398" i="23" s="1"/>
  <c r="AJ399" i="23"/>
  <c r="AK399" i="23" s="1"/>
  <c r="AJ400" i="23"/>
  <c r="AK400" i="23" s="1"/>
  <c r="AJ401" i="23"/>
  <c r="AK401" i="23" s="1"/>
  <c r="AJ402" i="23"/>
  <c r="AK402" i="23" s="1"/>
  <c r="AJ403" i="23"/>
  <c r="AK403" i="23" s="1"/>
  <c r="AJ404" i="23"/>
  <c r="AK404" i="23" s="1"/>
  <c r="AJ405" i="23"/>
  <c r="AK405" i="23" s="1"/>
  <c r="AJ406" i="23"/>
  <c r="AK406" i="23" s="1"/>
  <c r="AJ407" i="23"/>
  <c r="AK407" i="23" s="1"/>
  <c r="AJ408" i="23"/>
  <c r="AK408" i="23" s="1"/>
  <c r="AJ409" i="23"/>
  <c r="AK409" i="23" s="1"/>
  <c r="AJ410" i="23"/>
  <c r="AK410" i="23" s="1"/>
  <c r="AJ411" i="23"/>
  <c r="AK411" i="23" s="1"/>
  <c r="AJ412" i="23"/>
  <c r="AK412" i="23" s="1"/>
  <c r="AJ413" i="23"/>
  <c r="AJ414" i="23"/>
  <c r="AK414" i="23" s="1"/>
  <c r="AJ415" i="23"/>
  <c r="AK415" i="23" s="1"/>
  <c r="AJ416" i="23"/>
  <c r="AK416" i="23" s="1"/>
  <c r="AJ417" i="23"/>
  <c r="AK417" i="23" s="1"/>
  <c r="AJ418" i="23"/>
  <c r="AK418" i="23" s="1"/>
  <c r="AJ419" i="23"/>
  <c r="AK419" i="23" s="1"/>
  <c r="AJ420" i="23"/>
  <c r="AK420" i="23" s="1"/>
  <c r="AJ421" i="23"/>
  <c r="AK421" i="23" s="1"/>
  <c r="AJ422" i="23"/>
  <c r="AK422" i="23" s="1"/>
  <c r="AJ423" i="23"/>
  <c r="AK423" i="23" s="1"/>
  <c r="AI3" i="23"/>
  <c r="AI4" i="23"/>
  <c r="AI5" i="23"/>
  <c r="AI6" i="23"/>
  <c r="AI7" i="23"/>
  <c r="AI8" i="23"/>
  <c r="AI9" i="23"/>
  <c r="AI10" i="23"/>
  <c r="AI11" i="23"/>
  <c r="AI12" i="23"/>
  <c r="AI13" i="23"/>
  <c r="AI14" i="23"/>
  <c r="AI15" i="23"/>
  <c r="AI16" i="23"/>
  <c r="AI17" i="23"/>
  <c r="AI18" i="23"/>
  <c r="AI19" i="23"/>
  <c r="AI20" i="23"/>
  <c r="AI21" i="23"/>
  <c r="AI22" i="23"/>
  <c r="AI23" i="23"/>
  <c r="AI24" i="23"/>
  <c r="AI25" i="23"/>
  <c r="AI26" i="23"/>
  <c r="AI27" i="23"/>
  <c r="AI28" i="23"/>
  <c r="AI29" i="23"/>
  <c r="AI30" i="23"/>
  <c r="AI31" i="23"/>
  <c r="AI32" i="23"/>
  <c r="AI33" i="23"/>
  <c r="AI34" i="23"/>
  <c r="AI35" i="23"/>
  <c r="AI36" i="23"/>
  <c r="AI37" i="23"/>
  <c r="AI38" i="23"/>
  <c r="AI39" i="23"/>
  <c r="AI40" i="23"/>
  <c r="AI41" i="23"/>
  <c r="AI42" i="23"/>
  <c r="AI43" i="23"/>
  <c r="AI44" i="23"/>
  <c r="AI45" i="23"/>
  <c r="AI46" i="23"/>
  <c r="AI47" i="23"/>
  <c r="AI48" i="23"/>
  <c r="AI49" i="23"/>
  <c r="AI50" i="23"/>
  <c r="AI51" i="23"/>
  <c r="AI52" i="23"/>
  <c r="AI53" i="23"/>
  <c r="AI54" i="23"/>
  <c r="AI55" i="23"/>
  <c r="AI56" i="23"/>
  <c r="AI57" i="23"/>
  <c r="AI58" i="23"/>
  <c r="AI59" i="23"/>
  <c r="AI60" i="23"/>
  <c r="AI61" i="23"/>
  <c r="AI62" i="23"/>
  <c r="AI63" i="23"/>
  <c r="AI64" i="23"/>
  <c r="AI65" i="23"/>
  <c r="AI66" i="23"/>
  <c r="AI67" i="23"/>
  <c r="AI68" i="23"/>
  <c r="AI69" i="23"/>
  <c r="AI70" i="23"/>
  <c r="AI71" i="23"/>
  <c r="AI72" i="23"/>
  <c r="AI73" i="23"/>
  <c r="AI74" i="23"/>
  <c r="AI75" i="23"/>
  <c r="AI76" i="23"/>
  <c r="AI77" i="23"/>
  <c r="AI78" i="23"/>
  <c r="AI79" i="23"/>
  <c r="AI80" i="23"/>
  <c r="AI81" i="23"/>
  <c r="AI82" i="23"/>
  <c r="AI83" i="23"/>
  <c r="AI84" i="23"/>
  <c r="AI85" i="23"/>
  <c r="AI86" i="23"/>
  <c r="AI87" i="23"/>
  <c r="AI88" i="23"/>
  <c r="AI89" i="23"/>
  <c r="AI90" i="23"/>
  <c r="AI91" i="23"/>
  <c r="AI92" i="23"/>
  <c r="AI93" i="23"/>
  <c r="AI94" i="23"/>
  <c r="AI95" i="23"/>
  <c r="AI96" i="23"/>
  <c r="AI97" i="23"/>
  <c r="AI98" i="23"/>
  <c r="AI99" i="23"/>
  <c r="AI100" i="23"/>
  <c r="AI101" i="23"/>
  <c r="AI102" i="23"/>
  <c r="AI103" i="23"/>
  <c r="AI104" i="23"/>
  <c r="AI105" i="23"/>
  <c r="AI106" i="23"/>
  <c r="AI107" i="23"/>
  <c r="AI108" i="23"/>
  <c r="AI109" i="23"/>
  <c r="AI110" i="23"/>
  <c r="AI111" i="23"/>
  <c r="AI112" i="23"/>
  <c r="AI113" i="23"/>
  <c r="AI114" i="23"/>
  <c r="AI115" i="23"/>
  <c r="AI116" i="23"/>
  <c r="AI117" i="23"/>
  <c r="AI118" i="23"/>
  <c r="AI119" i="23"/>
  <c r="AI120" i="23"/>
  <c r="AI121" i="23"/>
  <c r="AI122" i="23"/>
  <c r="AI123" i="23"/>
  <c r="AI124" i="23"/>
  <c r="AI125" i="23"/>
  <c r="AI126" i="23"/>
  <c r="AI127" i="23"/>
  <c r="AI128" i="23"/>
  <c r="AI129" i="23"/>
  <c r="AI130" i="23"/>
  <c r="AI131" i="23"/>
  <c r="AI132" i="23"/>
  <c r="AI133" i="23"/>
  <c r="AI134" i="23"/>
  <c r="AI135" i="23"/>
  <c r="AI136" i="23"/>
  <c r="AI137" i="23"/>
  <c r="AI138" i="23"/>
  <c r="AI139" i="23"/>
  <c r="AI140" i="23"/>
  <c r="AI141" i="23"/>
  <c r="AI142" i="23"/>
  <c r="AI143" i="23"/>
  <c r="AI144" i="23"/>
  <c r="AI145" i="23"/>
  <c r="AI146" i="23"/>
  <c r="AI147" i="23"/>
  <c r="AI148" i="23"/>
  <c r="AI149" i="23"/>
  <c r="AI150" i="23"/>
  <c r="AI151" i="23"/>
  <c r="AI152" i="23"/>
  <c r="AI153" i="23"/>
  <c r="AI154" i="23"/>
  <c r="AI155" i="23"/>
  <c r="AI156" i="23"/>
  <c r="AI157" i="23"/>
  <c r="AI158" i="23"/>
  <c r="AI159" i="23"/>
  <c r="AI160" i="23"/>
  <c r="AI161" i="23"/>
  <c r="AI162" i="23"/>
  <c r="AI163" i="23"/>
  <c r="AI164" i="23"/>
  <c r="AI165" i="23"/>
  <c r="AI166" i="23"/>
  <c r="AI167" i="23"/>
  <c r="AI168" i="23"/>
  <c r="AI169" i="23"/>
  <c r="AI170" i="23"/>
  <c r="AI171" i="23"/>
  <c r="AI172" i="23"/>
  <c r="AI173" i="23"/>
  <c r="AI174" i="23"/>
  <c r="AI175" i="23"/>
  <c r="AI176" i="23"/>
  <c r="AI177" i="23"/>
  <c r="AI178" i="23"/>
  <c r="AI179" i="23"/>
  <c r="AI180" i="23"/>
  <c r="AI181" i="23"/>
  <c r="AI182" i="23"/>
  <c r="AI183" i="23"/>
  <c r="AI184" i="23"/>
  <c r="AI185" i="23"/>
  <c r="AI186" i="23"/>
  <c r="AI187" i="23"/>
  <c r="AI188" i="23"/>
  <c r="AI189" i="23"/>
  <c r="AI190" i="23"/>
  <c r="AI191" i="23"/>
  <c r="AI192" i="23"/>
  <c r="AI193" i="23"/>
  <c r="AI194" i="23"/>
  <c r="AI195" i="23"/>
  <c r="AI196" i="23"/>
  <c r="AI197" i="23"/>
  <c r="AI198" i="23"/>
  <c r="AI199" i="23"/>
  <c r="AI200" i="23"/>
  <c r="AI201" i="23"/>
  <c r="AI202" i="23"/>
  <c r="AI203" i="23"/>
  <c r="AI204" i="23"/>
  <c r="AI205" i="23"/>
  <c r="AI206" i="23"/>
  <c r="AI207" i="23"/>
  <c r="AI208" i="23"/>
  <c r="AI209" i="23"/>
  <c r="AI210" i="23"/>
  <c r="AI211" i="23"/>
  <c r="AI212" i="23"/>
  <c r="AI213" i="23"/>
  <c r="AI214" i="23"/>
  <c r="AI215" i="23"/>
  <c r="AI216" i="23"/>
  <c r="AI217" i="23"/>
  <c r="AI218" i="23"/>
  <c r="AI219" i="23"/>
  <c r="AI220" i="23"/>
  <c r="AI221" i="23"/>
  <c r="AI222" i="23"/>
  <c r="AI223" i="23"/>
  <c r="AI224" i="23"/>
  <c r="AI225" i="23"/>
  <c r="AI226" i="23"/>
  <c r="AI227" i="23"/>
  <c r="AI228" i="23"/>
  <c r="AI229" i="23"/>
  <c r="AI230" i="23"/>
  <c r="AI231" i="23"/>
  <c r="AI232" i="23"/>
  <c r="AI233" i="23"/>
  <c r="AI234" i="23"/>
  <c r="AI235" i="23"/>
  <c r="AI236" i="23"/>
  <c r="AI237" i="23"/>
  <c r="AI238" i="23"/>
  <c r="AI239" i="23"/>
  <c r="AI240" i="23"/>
  <c r="AI241" i="23"/>
  <c r="AI242" i="23"/>
  <c r="AI243" i="23"/>
  <c r="AI244" i="23"/>
  <c r="AI245" i="23"/>
  <c r="AI246" i="23"/>
  <c r="AI247" i="23"/>
  <c r="AI248" i="23"/>
  <c r="AI249" i="23"/>
  <c r="AI250" i="23"/>
  <c r="AI251" i="23"/>
  <c r="AI252" i="23"/>
  <c r="AI253" i="23"/>
  <c r="AI254" i="23"/>
  <c r="AI255" i="23"/>
  <c r="AI256" i="23"/>
  <c r="AI257" i="23"/>
  <c r="AI258" i="23"/>
  <c r="AI259" i="23"/>
  <c r="AI260" i="23"/>
  <c r="AI261" i="23"/>
  <c r="AI262" i="23"/>
  <c r="AI263" i="23"/>
  <c r="AI264" i="23"/>
  <c r="AI265" i="23"/>
  <c r="AI266" i="23"/>
  <c r="AI267" i="23"/>
  <c r="AI268" i="23"/>
  <c r="AI269" i="23"/>
  <c r="AI270" i="23"/>
  <c r="AI271" i="23"/>
  <c r="AI272" i="23"/>
  <c r="AI273" i="23"/>
  <c r="AI274" i="23"/>
  <c r="AI275" i="23"/>
  <c r="AI276" i="23"/>
  <c r="AI277" i="23"/>
  <c r="AI278" i="23"/>
  <c r="AI279" i="23"/>
  <c r="AI280" i="23"/>
  <c r="AI281" i="23"/>
  <c r="AI282" i="23"/>
  <c r="AI283" i="23"/>
  <c r="AI284" i="23"/>
  <c r="AI285" i="23"/>
  <c r="AI286" i="23"/>
  <c r="AI287" i="23"/>
  <c r="AI288" i="23"/>
  <c r="AI289" i="23"/>
  <c r="AI290" i="23"/>
  <c r="AI291" i="23"/>
  <c r="AI292" i="23"/>
  <c r="AI293" i="23"/>
  <c r="AI294" i="23"/>
  <c r="AI295" i="23"/>
  <c r="AI296" i="23"/>
  <c r="AI297" i="23"/>
  <c r="AI298" i="23"/>
  <c r="AI299" i="23"/>
  <c r="AI300" i="23"/>
  <c r="AI301" i="23"/>
  <c r="AI302" i="23"/>
  <c r="AI303" i="23"/>
  <c r="AI304" i="23"/>
  <c r="AI305" i="23"/>
  <c r="AI306" i="23"/>
  <c r="AI307" i="23"/>
  <c r="AI308" i="23"/>
  <c r="AI309" i="23"/>
  <c r="AI310" i="23"/>
  <c r="AI311" i="23"/>
  <c r="AI312" i="23"/>
  <c r="AI313" i="23"/>
  <c r="AI314" i="23"/>
  <c r="AI315" i="23"/>
  <c r="AI316" i="23"/>
  <c r="AI317" i="23"/>
  <c r="AI318" i="23"/>
  <c r="AI319" i="23"/>
  <c r="AI320" i="23"/>
  <c r="AI321" i="23"/>
  <c r="AI322" i="23"/>
  <c r="AI323" i="23"/>
  <c r="AI324" i="23"/>
  <c r="AI325" i="23"/>
  <c r="AI326" i="23"/>
  <c r="AI327" i="23"/>
  <c r="AI328" i="23"/>
  <c r="AI329" i="23"/>
  <c r="AI330" i="23"/>
  <c r="AI331" i="23"/>
  <c r="AI332" i="23"/>
  <c r="AI333" i="23"/>
  <c r="AI334" i="23"/>
  <c r="AI335" i="23"/>
  <c r="AI336" i="23"/>
  <c r="AI337" i="23"/>
  <c r="AI338" i="23"/>
  <c r="AI339" i="23"/>
  <c r="AI340" i="23"/>
  <c r="AI341" i="23"/>
  <c r="AI342" i="23"/>
  <c r="AI343" i="23"/>
  <c r="AI344" i="23"/>
  <c r="AI345" i="23"/>
  <c r="AI346" i="23"/>
  <c r="AI347" i="23"/>
  <c r="AI348" i="23"/>
  <c r="AI349" i="23"/>
  <c r="AI350" i="23"/>
  <c r="AI351" i="23"/>
  <c r="AI352" i="23"/>
  <c r="AI353" i="23"/>
  <c r="AI354" i="23"/>
  <c r="AI355" i="23"/>
  <c r="AI356" i="23"/>
  <c r="AI357" i="23"/>
  <c r="AI358" i="23"/>
  <c r="AI359" i="23"/>
  <c r="AI360" i="23"/>
  <c r="AI361" i="23"/>
  <c r="AI362" i="23"/>
  <c r="AI363" i="23"/>
  <c r="AI364" i="23"/>
  <c r="AI365" i="23"/>
  <c r="AI366" i="23"/>
  <c r="AI367" i="23"/>
  <c r="AI368" i="23"/>
  <c r="AI369" i="23"/>
  <c r="AI370" i="23"/>
  <c r="AI371" i="23"/>
  <c r="AI372" i="23"/>
  <c r="AI373" i="23"/>
  <c r="AI374" i="23"/>
  <c r="AI375" i="23"/>
  <c r="AI376" i="23"/>
  <c r="AI377" i="23"/>
  <c r="AI378" i="23"/>
  <c r="AI379" i="23"/>
  <c r="AI380" i="23"/>
  <c r="AI381" i="23"/>
  <c r="AI382" i="23"/>
  <c r="AI383" i="23"/>
  <c r="AI384" i="23"/>
  <c r="AI385" i="23"/>
  <c r="AI386" i="23"/>
  <c r="AI387" i="23"/>
  <c r="AI388" i="23"/>
  <c r="AI389" i="23"/>
  <c r="AI390" i="23"/>
  <c r="AI391" i="23"/>
  <c r="AI392" i="23"/>
  <c r="AI393" i="23"/>
  <c r="AI394" i="23"/>
  <c r="AI395" i="23"/>
  <c r="AI396" i="23"/>
  <c r="AI397" i="23"/>
  <c r="AI398" i="23"/>
  <c r="AI399" i="23"/>
  <c r="AI400" i="23"/>
  <c r="AI401" i="23"/>
  <c r="AI402" i="23"/>
  <c r="AI403" i="23"/>
  <c r="AI404" i="23"/>
  <c r="AI405" i="23"/>
  <c r="AI406" i="23"/>
  <c r="AI407" i="23"/>
  <c r="AI408" i="23"/>
  <c r="AI409" i="23"/>
  <c r="AI410" i="23"/>
  <c r="AI411" i="23"/>
  <c r="AI412" i="23"/>
  <c r="AI413" i="23"/>
  <c r="AI414" i="23"/>
  <c r="AI415" i="23"/>
  <c r="AI416" i="23"/>
  <c r="AI417" i="23"/>
  <c r="AI418" i="23"/>
  <c r="AI419" i="23"/>
  <c r="AI420" i="23"/>
  <c r="AI421" i="23"/>
  <c r="AI422" i="23"/>
  <c r="AI423" i="23"/>
  <c r="AH3" i="23"/>
  <c r="AH4" i="23"/>
  <c r="AH5" i="23"/>
  <c r="AH6" i="23"/>
  <c r="AH7" i="23"/>
  <c r="AH8" i="23"/>
  <c r="AH9" i="23"/>
  <c r="AH10" i="23"/>
  <c r="AH11" i="23"/>
  <c r="AH12" i="23"/>
  <c r="AH13" i="23"/>
  <c r="AH14" i="23"/>
  <c r="AH15" i="23"/>
  <c r="AH16" i="23"/>
  <c r="AH17" i="23"/>
  <c r="AH18" i="23"/>
  <c r="AH19" i="23"/>
  <c r="AH20" i="23"/>
  <c r="AH21" i="23"/>
  <c r="AH22" i="23"/>
  <c r="AH23" i="23"/>
  <c r="AH24" i="23"/>
  <c r="AH25" i="23"/>
  <c r="AH26" i="23"/>
  <c r="AH27" i="23"/>
  <c r="AH28" i="23"/>
  <c r="AH29" i="23"/>
  <c r="AH30" i="23"/>
  <c r="AH31" i="23"/>
  <c r="AH32" i="23"/>
  <c r="AH33" i="23"/>
  <c r="AH34" i="23"/>
  <c r="AH35" i="23"/>
  <c r="AH36" i="23"/>
  <c r="AH37" i="23"/>
  <c r="AH38" i="23"/>
  <c r="AH39" i="23"/>
  <c r="AH40" i="23"/>
  <c r="AH41" i="23"/>
  <c r="AH42" i="23"/>
  <c r="AH43" i="23"/>
  <c r="AH44" i="23"/>
  <c r="AH45" i="23"/>
  <c r="AH46" i="23"/>
  <c r="AH47" i="23"/>
  <c r="AH48" i="23"/>
  <c r="AH49" i="23"/>
  <c r="AH50" i="23"/>
  <c r="AH51" i="23"/>
  <c r="AH52" i="23"/>
  <c r="AH53" i="23"/>
  <c r="AH54" i="23"/>
  <c r="AH55" i="23"/>
  <c r="AH56" i="23"/>
  <c r="AH57" i="23"/>
  <c r="AH58" i="23"/>
  <c r="AH59" i="23"/>
  <c r="AH60" i="23"/>
  <c r="AH61" i="23"/>
  <c r="AH62" i="23"/>
  <c r="AH63" i="23"/>
  <c r="AH64" i="23"/>
  <c r="AH65" i="23"/>
  <c r="AH66" i="23"/>
  <c r="AH67" i="23"/>
  <c r="AH68" i="23"/>
  <c r="AH69" i="23"/>
  <c r="AH70" i="23"/>
  <c r="AH71" i="23"/>
  <c r="AH72" i="23"/>
  <c r="AH73" i="23"/>
  <c r="AH74" i="23"/>
  <c r="AH75" i="23"/>
  <c r="AH76" i="23"/>
  <c r="AH77" i="23"/>
  <c r="AH78" i="23"/>
  <c r="AH79" i="23"/>
  <c r="AH80" i="23"/>
  <c r="AH81" i="23"/>
  <c r="AH82" i="23"/>
  <c r="AH83" i="23"/>
  <c r="AH84" i="23"/>
  <c r="AH85" i="23"/>
  <c r="AH86" i="23"/>
  <c r="AH87" i="23"/>
  <c r="AH88" i="23"/>
  <c r="AH89" i="23"/>
  <c r="AH90" i="23"/>
  <c r="AH91" i="23"/>
  <c r="AH92" i="23"/>
  <c r="AH93" i="23"/>
  <c r="AH94" i="23"/>
  <c r="AH95" i="23"/>
  <c r="AH96" i="23"/>
  <c r="AH97" i="23"/>
  <c r="AH98" i="23"/>
  <c r="AH99" i="23"/>
  <c r="AH100" i="23"/>
  <c r="AH101" i="23"/>
  <c r="AH102" i="23"/>
  <c r="AH103" i="23"/>
  <c r="AH104" i="23"/>
  <c r="AH105" i="23"/>
  <c r="AH106" i="23"/>
  <c r="AH107" i="23"/>
  <c r="AH108" i="23"/>
  <c r="AH109" i="23"/>
  <c r="AH110" i="23"/>
  <c r="AH111" i="23"/>
  <c r="AH112" i="23"/>
  <c r="AH113" i="23"/>
  <c r="AH114" i="23"/>
  <c r="AH115" i="23"/>
  <c r="AH116" i="23"/>
  <c r="AH117" i="23"/>
  <c r="AH118" i="23"/>
  <c r="AH119" i="23"/>
  <c r="AH120" i="23"/>
  <c r="AH121" i="23"/>
  <c r="AH122" i="23"/>
  <c r="AH123" i="23"/>
  <c r="AH124" i="23"/>
  <c r="AH125" i="23"/>
  <c r="AH126" i="23"/>
  <c r="AH127" i="23"/>
  <c r="AH128" i="23"/>
  <c r="AH129" i="23"/>
  <c r="AH130" i="23"/>
  <c r="AH131" i="23"/>
  <c r="AH132" i="23"/>
  <c r="AH133" i="23"/>
  <c r="AH134" i="23"/>
  <c r="AH135" i="23"/>
  <c r="AH136" i="23"/>
  <c r="AH137" i="23"/>
  <c r="AH138" i="23"/>
  <c r="AH139" i="23"/>
  <c r="AH140" i="23"/>
  <c r="AH141" i="23"/>
  <c r="AH142" i="23"/>
  <c r="AH143" i="23"/>
  <c r="AH144" i="23"/>
  <c r="AH145" i="23"/>
  <c r="AH146" i="23"/>
  <c r="AH147" i="23"/>
  <c r="AH148" i="23"/>
  <c r="AH149" i="23"/>
  <c r="AH150" i="23"/>
  <c r="AH151" i="23"/>
  <c r="AH152" i="23"/>
  <c r="AH153" i="23"/>
  <c r="AH154" i="23"/>
  <c r="AH155" i="23"/>
  <c r="AH156" i="23"/>
  <c r="AH157" i="23"/>
  <c r="AH158" i="23"/>
  <c r="AH159" i="23"/>
  <c r="AH160" i="23"/>
  <c r="AH161" i="23"/>
  <c r="AH162" i="23"/>
  <c r="AH163" i="23"/>
  <c r="AH164" i="23"/>
  <c r="AH165" i="23"/>
  <c r="AH166" i="23"/>
  <c r="AH167" i="23"/>
  <c r="AH168" i="23"/>
  <c r="AH169" i="23"/>
  <c r="AH170" i="23"/>
  <c r="AH171" i="23"/>
  <c r="AH172" i="23"/>
  <c r="AH173" i="23"/>
  <c r="AH174" i="23"/>
  <c r="AH175" i="23"/>
  <c r="AH176" i="23"/>
  <c r="AH177" i="23"/>
  <c r="AH178" i="23"/>
  <c r="AH179" i="23"/>
  <c r="AH180" i="23"/>
  <c r="AH181" i="23"/>
  <c r="AH182" i="23"/>
  <c r="AH183" i="23"/>
  <c r="AH184" i="23"/>
  <c r="AH185" i="23"/>
  <c r="AH186" i="23"/>
  <c r="AH187" i="23"/>
  <c r="AH188" i="23"/>
  <c r="AH189" i="23"/>
  <c r="AH190" i="23"/>
  <c r="AH191" i="23"/>
  <c r="AH192" i="23"/>
  <c r="AH193" i="23"/>
  <c r="AH194" i="23"/>
  <c r="AH195" i="23"/>
  <c r="AH196" i="23"/>
  <c r="AH197" i="23"/>
  <c r="AH198" i="23"/>
  <c r="AH199" i="23"/>
  <c r="AH200" i="23"/>
  <c r="AH201" i="23"/>
  <c r="AH202" i="23"/>
  <c r="AH203" i="23"/>
  <c r="AH204" i="23"/>
  <c r="AH205" i="23"/>
  <c r="AH206" i="23"/>
  <c r="AH207" i="23"/>
  <c r="AH208" i="23"/>
  <c r="AH209" i="23"/>
  <c r="AH210" i="23"/>
  <c r="AH211" i="23"/>
  <c r="AH212" i="23"/>
  <c r="AH213" i="23"/>
  <c r="AH214" i="23"/>
  <c r="AH215" i="23"/>
  <c r="AH216" i="23"/>
  <c r="AH217" i="23"/>
  <c r="AH218" i="23"/>
  <c r="AH219" i="23"/>
  <c r="AH220" i="23"/>
  <c r="AH221" i="23"/>
  <c r="AH222" i="23"/>
  <c r="AH223" i="23"/>
  <c r="AH224" i="23"/>
  <c r="AH225" i="23"/>
  <c r="AH226" i="23"/>
  <c r="AH227" i="23"/>
  <c r="AH228" i="23"/>
  <c r="AH229" i="23"/>
  <c r="AH230" i="23"/>
  <c r="AH231" i="23"/>
  <c r="AH232" i="23"/>
  <c r="AH233" i="23"/>
  <c r="AH234" i="23"/>
  <c r="AH235" i="23"/>
  <c r="AH236" i="23"/>
  <c r="AH237" i="23"/>
  <c r="AH238" i="23"/>
  <c r="AH239" i="23"/>
  <c r="AH240" i="23"/>
  <c r="AH241" i="23"/>
  <c r="AH242" i="23"/>
  <c r="AH243" i="23"/>
  <c r="AH244" i="23"/>
  <c r="AH245" i="23"/>
  <c r="AH246" i="23"/>
  <c r="AH247" i="23"/>
  <c r="AH248" i="23"/>
  <c r="AH249" i="23"/>
  <c r="AH250" i="23"/>
  <c r="AH251" i="23"/>
  <c r="AH252" i="23"/>
  <c r="AH253" i="23"/>
  <c r="AH254" i="23"/>
  <c r="AH255" i="23"/>
  <c r="AH256" i="23"/>
  <c r="AH257" i="23"/>
  <c r="AH258" i="23"/>
  <c r="AH259" i="23"/>
  <c r="AH260" i="23"/>
  <c r="AH261" i="23"/>
  <c r="AH262" i="23"/>
  <c r="AH263" i="23"/>
  <c r="AH264" i="23"/>
  <c r="AH265" i="23"/>
  <c r="AH266" i="23"/>
  <c r="AH267" i="23"/>
  <c r="AH268" i="23"/>
  <c r="AH269" i="23"/>
  <c r="AH270" i="23"/>
  <c r="AH271" i="23"/>
  <c r="AH272" i="23"/>
  <c r="AH273" i="23"/>
  <c r="AH274" i="23"/>
  <c r="AH275" i="23"/>
  <c r="AH276" i="23"/>
  <c r="AH277" i="23"/>
  <c r="AH278" i="23"/>
  <c r="AH279" i="23"/>
  <c r="AH280" i="23"/>
  <c r="AH281" i="23"/>
  <c r="AH282" i="23"/>
  <c r="AH283" i="23"/>
  <c r="AH284" i="23"/>
  <c r="AH285" i="23"/>
  <c r="AH286" i="23"/>
  <c r="AH287" i="23"/>
  <c r="AH288" i="23"/>
  <c r="AH289" i="23"/>
  <c r="AH290" i="23"/>
  <c r="AH291" i="23"/>
  <c r="AH292" i="23"/>
  <c r="AH293" i="23"/>
  <c r="AH294" i="23"/>
  <c r="AH295" i="23"/>
  <c r="AH296" i="23"/>
  <c r="AH297" i="23"/>
  <c r="AH298" i="23"/>
  <c r="AH299" i="23"/>
  <c r="AH300" i="23"/>
  <c r="AH301" i="23"/>
  <c r="AH302" i="23"/>
  <c r="AH303" i="23"/>
  <c r="AH304" i="23"/>
  <c r="AH305" i="23"/>
  <c r="AH306" i="23"/>
  <c r="AH307" i="23"/>
  <c r="AH308" i="23"/>
  <c r="AH309" i="23"/>
  <c r="AH310" i="23"/>
  <c r="AH311" i="23"/>
  <c r="AH312" i="23"/>
  <c r="AH313" i="23"/>
  <c r="AH314" i="23"/>
  <c r="AH315" i="23"/>
  <c r="AH316" i="23"/>
  <c r="AH317" i="23"/>
  <c r="AH318" i="23"/>
  <c r="AH319" i="23"/>
  <c r="AH320" i="23"/>
  <c r="AH321" i="23"/>
  <c r="AH322" i="23"/>
  <c r="AH323" i="23"/>
  <c r="AH324" i="23"/>
  <c r="AH325" i="23"/>
  <c r="AH326" i="23"/>
  <c r="AH327" i="23"/>
  <c r="AH328" i="23"/>
  <c r="AH329" i="23"/>
  <c r="AH330" i="23"/>
  <c r="AH331" i="23"/>
  <c r="AH332" i="23"/>
  <c r="AH333" i="23"/>
  <c r="AH334" i="23"/>
  <c r="AH335" i="23"/>
  <c r="AH336" i="23"/>
  <c r="AH337" i="23"/>
  <c r="AH338" i="23"/>
  <c r="AH339" i="23"/>
  <c r="AH340" i="23"/>
  <c r="AH341" i="23"/>
  <c r="AH342" i="23"/>
  <c r="AH343" i="23"/>
  <c r="AH344" i="23"/>
  <c r="AH345" i="23"/>
  <c r="AH346" i="23"/>
  <c r="AH347" i="23"/>
  <c r="AH348" i="23"/>
  <c r="AH349" i="23"/>
  <c r="AH350" i="23"/>
  <c r="AH351" i="23"/>
  <c r="AH352" i="23"/>
  <c r="AH353" i="23"/>
  <c r="AH354" i="23"/>
  <c r="AH355" i="23"/>
  <c r="AH356" i="23"/>
  <c r="AH357" i="23"/>
  <c r="AH358" i="23"/>
  <c r="AH359" i="23"/>
  <c r="AH360" i="23"/>
  <c r="AH361" i="23"/>
  <c r="AH362" i="23"/>
  <c r="AH363" i="23"/>
  <c r="AH364" i="23"/>
  <c r="AH365" i="23"/>
  <c r="AH366" i="23"/>
  <c r="AH367" i="23"/>
  <c r="AH368" i="23"/>
  <c r="AH369" i="23"/>
  <c r="AH370" i="23"/>
  <c r="AH371" i="23"/>
  <c r="AH372" i="23"/>
  <c r="AH373" i="23"/>
  <c r="AH374" i="23"/>
  <c r="AH375" i="23"/>
  <c r="AH376" i="23"/>
  <c r="AH377" i="23"/>
  <c r="AH378" i="23"/>
  <c r="AH379" i="23"/>
  <c r="AH380" i="23"/>
  <c r="AH381" i="23"/>
  <c r="AH382" i="23"/>
  <c r="AH383" i="23"/>
  <c r="AH384" i="23"/>
  <c r="AH385" i="23"/>
  <c r="AH386" i="23"/>
  <c r="AH387" i="23"/>
  <c r="AH388" i="23"/>
  <c r="AH389" i="23"/>
  <c r="AH390" i="23"/>
  <c r="AH391" i="23"/>
  <c r="AH392" i="23"/>
  <c r="AH393" i="23"/>
  <c r="AH394" i="23"/>
  <c r="AH395" i="23"/>
  <c r="AH396" i="23"/>
  <c r="AH397" i="23"/>
  <c r="AH398" i="23"/>
  <c r="AH399" i="23"/>
  <c r="AH400" i="23"/>
  <c r="AH401" i="23"/>
  <c r="AH402" i="23"/>
  <c r="AH403" i="23"/>
  <c r="AH404" i="23"/>
  <c r="AH405" i="23"/>
  <c r="AH406" i="23"/>
  <c r="AH407" i="23"/>
  <c r="AH408" i="23"/>
  <c r="AH409" i="23"/>
  <c r="AH410" i="23"/>
  <c r="AH411" i="23"/>
  <c r="AH412" i="23"/>
  <c r="AH413" i="23"/>
  <c r="AH414" i="23"/>
  <c r="AH415" i="23"/>
  <c r="AH416" i="23"/>
  <c r="AH417" i="23"/>
  <c r="AH418" i="23"/>
  <c r="AH419" i="23"/>
  <c r="AH420" i="23"/>
  <c r="AH421" i="23"/>
  <c r="AH422" i="23"/>
  <c r="AH423" i="23"/>
  <c r="AJ2" i="23"/>
  <c r="AI2" i="23"/>
  <c r="AH2" i="23"/>
  <c r="BK17" i="16"/>
  <c r="AK8" i="22"/>
  <c r="AJ3" i="22"/>
  <c r="AK3" i="22" s="1"/>
  <c r="AJ4" i="22"/>
  <c r="AK4" i="22" s="1"/>
  <c r="AJ5" i="22"/>
  <c r="AK5" i="22" s="1"/>
  <c r="AJ6" i="22"/>
  <c r="AK6" i="22" s="1"/>
  <c r="AJ7" i="22"/>
  <c r="AK7" i="22" s="1"/>
  <c r="AJ8" i="22"/>
  <c r="AJ9" i="22"/>
  <c r="AK9" i="22" s="1"/>
  <c r="AJ10" i="22"/>
  <c r="AK10" i="22" s="1"/>
  <c r="AJ11" i="22"/>
  <c r="AK11" i="22" s="1"/>
  <c r="AJ12" i="22"/>
  <c r="AK12" i="22" s="1"/>
  <c r="AJ13" i="22"/>
  <c r="AK13" i="22" s="1"/>
  <c r="AJ14" i="22"/>
  <c r="AK14" i="22" s="1"/>
  <c r="AJ15" i="22"/>
  <c r="AK15" i="22" s="1"/>
  <c r="AJ16" i="22"/>
  <c r="AK16" i="22" s="1"/>
  <c r="AJ17" i="22"/>
  <c r="AK17" i="22" s="1"/>
  <c r="AJ18" i="22"/>
  <c r="AK18" i="22" s="1"/>
  <c r="AJ19" i="22"/>
  <c r="AK19" i="22" s="1"/>
  <c r="AJ20" i="22"/>
  <c r="AK20" i="22" s="1"/>
  <c r="AJ21" i="22"/>
  <c r="AK21" i="22" s="1"/>
  <c r="AJ22" i="22"/>
  <c r="AK22" i="22" s="1"/>
  <c r="AJ23" i="22"/>
  <c r="AK23" i="22" s="1"/>
  <c r="AJ24" i="22"/>
  <c r="AK24" i="22" s="1"/>
  <c r="AJ25" i="22"/>
  <c r="AK25" i="22" s="1"/>
  <c r="AJ26" i="22"/>
  <c r="AK26" i="22" s="1"/>
  <c r="AJ27" i="22"/>
  <c r="AK27" i="22" s="1"/>
  <c r="AJ28" i="22"/>
  <c r="AK28" i="22" s="1"/>
  <c r="AJ29" i="22"/>
  <c r="AK29" i="22" s="1"/>
  <c r="AJ30" i="22"/>
  <c r="AK30" i="22" s="1"/>
  <c r="AJ31" i="22"/>
  <c r="AK31" i="22" s="1"/>
  <c r="AJ32" i="22"/>
  <c r="AK32" i="22" s="1"/>
  <c r="AJ33" i="22"/>
  <c r="AK33" i="22" s="1"/>
  <c r="AJ34" i="22"/>
  <c r="AK34" i="22" s="1"/>
  <c r="AJ35" i="22"/>
  <c r="AK35" i="22" s="1"/>
  <c r="AJ36" i="22"/>
  <c r="AK36" i="22" s="1"/>
  <c r="AJ37" i="22"/>
  <c r="AK37" i="22" s="1"/>
  <c r="AJ38" i="22"/>
  <c r="AK38" i="22" s="1"/>
  <c r="AJ39" i="22"/>
  <c r="AK39" i="22" s="1"/>
  <c r="AJ40" i="22"/>
  <c r="AK40" i="22" s="1"/>
  <c r="AJ41" i="22"/>
  <c r="AK41" i="22" s="1"/>
  <c r="AJ42" i="22"/>
  <c r="AK42" i="22" s="1"/>
  <c r="AJ43" i="22"/>
  <c r="AK43" i="22" s="1"/>
  <c r="AJ44" i="22"/>
  <c r="AK44" i="22" s="1"/>
  <c r="AJ45" i="22"/>
  <c r="AK45" i="22" s="1"/>
  <c r="AJ46" i="22"/>
  <c r="AK46" i="22" s="1"/>
  <c r="AJ47" i="22"/>
  <c r="AK47" i="22" s="1"/>
  <c r="AJ48" i="22"/>
  <c r="AK48" i="22" s="1"/>
  <c r="AJ49" i="22"/>
  <c r="AK49" i="22" s="1"/>
  <c r="AJ50" i="22"/>
  <c r="AK50" i="22" s="1"/>
  <c r="AJ51" i="22"/>
  <c r="AK51" i="22" s="1"/>
  <c r="AJ52" i="22"/>
  <c r="AK52" i="22" s="1"/>
  <c r="AJ53" i="22"/>
  <c r="AK53" i="22" s="1"/>
  <c r="AJ54" i="22"/>
  <c r="AK54" i="22" s="1"/>
  <c r="AJ55" i="22"/>
  <c r="AK55" i="22" s="1"/>
  <c r="AJ56" i="22"/>
  <c r="AK56" i="22" s="1"/>
  <c r="AJ57" i="22"/>
  <c r="AK57" i="22" s="1"/>
  <c r="AJ58" i="22"/>
  <c r="AK58" i="22" s="1"/>
  <c r="AJ59" i="22"/>
  <c r="AK59" i="22" s="1"/>
  <c r="AJ60" i="22"/>
  <c r="AK60" i="22" s="1"/>
  <c r="AJ61" i="22"/>
  <c r="AK61" i="22" s="1"/>
  <c r="AJ62" i="22"/>
  <c r="AK62" i="22" s="1"/>
  <c r="AJ63" i="22"/>
  <c r="AK63" i="22" s="1"/>
  <c r="AJ64" i="22"/>
  <c r="AK64" i="22" s="1"/>
  <c r="AJ65" i="22"/>
  <c r="AK65" i="22" s="1"/>
  <c r="AJ66" i="22"/>
  <c r="AK66" i="22" s="1"/>
  <c r="AJ67" i="22"/>
  <c r="AK67" i="22" s="1"/>
  <c r="AJ68" i="22"/>
  <c r="AK68" i="22" s="1"/>
  <c r="AJ69" i="22"/>
  <c r="AK69" i="22" s="1"/>
  <c r="AJ70" i="22"/>
  <c r="AK70" i="22" s="1"/>
  <c r="AJ71" i="22"/>
  <c r="AK71" i="22" s="1"/>
  <c r="AJ72" i="22"/>
  <c r="AK72" i="22" s="1"/>
  <c r="AJ73" i="22"/>
  <c r="AK73" i="22" s="1"/>
  <c r="AJ74" i="22"/>
  <c r="AK74" i="22" s="1"/>
  <c r="AJ75" i="22"/>
  <c r="AK75" i="22" s="1"/>
  <c r="AJ76" i="22"/>
  <c r="AK76" i="22" s="1"/>
  <c r="AJ77" i="22"/>
  <c r="AK77" i="22" s="1"/>
  <c r="AJ78" i="22"/>
  <c r="AK78" i="22" s="1"/>
  <c r="AJ79" i="22"/>
  <c r="AK79" i="22" s="1"/>
  <c r="AJ80" i="22"/>
  <c r="AK80" i="22" s="1"/>
  <c r="AJ81" i="22"/>
  <c r="AK81" i="22" s="1"/>
  <c r="AJ82" i="22"/>
  <c r="AK82" i="22" s="1"/>
  <c r="AJ83" i="22"/>
  <c r="AK83" i="22" s="1"/>
  <c r="AJ84" i="22"/>
  <c r="AK84" i="22" s="1"/>
  <c r="AJ85" i="22"/>
  <c r="AK85" i="22" s="1"/>
  <c r="AJ86" i="22"/>
  <c r="AK86" i="22" s="1"/>
  <c r="AJ87" i="22"/>
  <c r="AK87" i="22" s="1"/>
  <c r="AJ88" i="22"/>
  <c r="AK88" i="22" s="1"/>
  <c r="AJ89" i="22"/>
  <c r="AK89" i="22" s="1"/>
  <c r="AJ90" i="22"/>
  <c r="AK90" i="22" s="1"/>
  <c r="AJ91" i="22"/>
  <c r="AK91" i="22" s="1"/>
  <c r="AJ92" i="22"/>
  <c r="AK92" i="22" s="1"/>
  <c r="AJ93" i="22"/>
  <c r="AK93" i="22" s="1"/>
  <c r="AJ94" i="22"/>
  <c r="AK94" i="22" s="1"/>
  <c r="AJ95" i="22"/>
  <c r="AK95" i="22" s="1"/>
  <c r="AJ96" i="22"/>
  <c r="AK96" i="22" s="1"/>
  <c r="AJ97" i="22"/>
  <c r="AK97" i="22" s="1"/>
  <c r="AJ98" i="22"/>
  <c r="AK98" i="22" s="1"/>
  <c r="AJ99" i="22"/>
  <c r="AK99" i="22" s="1"/>
  <c r="AJ100" i="22"/>
  <c r="AK100" i="22" s="1"/>
  <c r="AJ101" i="22"/>
  <c r="AK101" i="22" s="1"/>
  <c r="AJ102" i="22"/>
  <c r="AK102" i="22" s="1"/>
  <c r="AJ103" i="22"/>
  <c r="AK103" i="22" s="1"/>
  <c r="AJ104" i="22"/>
  <c r="AK104" i="22" s="1"/>
  <c r="AJ105" i="22"/>
  <c r="AK105" i="22" s="1"/>
  <c r="AJ106" i="22"/>
  <c r="AK106" i="22" s="1"/>
  <c r="AJ107" i="22"/>
  <c r="AK107" i="22" s="1"/>
  <c r="AJ108" i="22"/>
  <c r="AK108" i="22" s="1"/>
  <c r="AJ109" i="22"/>
  <c r="AK109" i="22" s="1"/>
  <c r="AJ110" i="22"/>
  <c r="AK110" i="22" s="1"/>
  <c r="AJ111" i="22"/>
  <c r="AK111" i="22" s="1"/>
  <c r="AJ112" i="22"/>
  <c r="AK112" i="22" s="1"/>
  <c r="AJ113" i="22"/>
  <c r="AK113" i="22" s="1"/>
  <c r="AJ114" i="22"/>
  <c r="AK114" i="22" s="1"/>
  <c r="AJ115" i="22"/>
  <c r="AK115" i="22" s="1"/>
  <c r="AJ116" i="22"/>
  <c r="AK116" i="22" s="1"/>
  <c r="AJ117" i="22"/>
  <c r="AK117" i="22" s="1"/>
  <c r="AJ118" i="22"/>
  <c r="AK118" i="22" s="1"/>
  <c r="AJ119" i="22"/>
  <c r="AK119" i="22" s="1"/>
  <c r="AJ120" i="22"/>
  <c r="AK120" i="22" s="1"/>
  <c r="AJ121" i="22"/>
  <c r="AK121" i="22" s="1"/>
  <c r="AJ122" i="22"/>
  <c r="AK122" i="22" s="1"/>
  <c r="AJ123" i="22"/>
  <c r="AK123" i="22" s="1"/>
  <c r="AJ124" i="22"/>
  <c r="AK124" i="22" s="1"/>
  <c r="AJ125" i="22"/>
  <c r="AK125" i="22" s="1"/>
  <c r="AJ126" i="22"/>
  <c r="AK126" i="22" s="1"/>
  <c r="AJ127" i="22"/>
  <c r="AK127" i="22" s="1"/>
  <c r="AJ128" i="22"/>
  <c r="AK128" i="22" s="1"/>
  <c r="AJ129" i="22"/>
  <c r="AK129" i="22" s="1"/>
  <c r="AJ130" i="22"/>
  <c r="AK130" i="22" s="1"/>
  <c r="AJ131" i="22"/>
  <c r="AK131" i="22" s="1"/>
  <c r="AJ132" i="22"/>
  <c r="AK132" i="22" s="1"/>
  <c r="AJ133" i="22"/>
  <c r="AK133" i="22" s="1"/>
  <c r="AJ134" i="22"/>
  <c r="AK134" i="22" s="1"/>
  <c r="AJ135" i="22"/>
  <c r="AK135" i="22" s="1"/>
  <c r="AJ136" i="22"/>
  <c r="AK136" i="22" s="1"/>
  <c r="AJ137" i="22"/>
  <c r="AK137" i="22" s="1"/>
  <c r="AJ138" i="22"/>
  <c r="AK138" i="22" s="1"/>
  <c r="AJ139" i="22"/>
  <c r="AK139" i="22" s="1"/>
  <c r="AJ140" i="22"/>
  <c r="AK140" i="22" s="1"/>
  <c r="AJ141" i="22"/>
  <c r="AK141" i="22" s="1"/>
  <c r="AJ142" i="22"/>
  <c r="AK142" i="22" s="1"/>
  <c r="AJ143" i="22"/>
  <c r="AK143" i="22" s="1"/>
  <c r="AJ144" i="22"/>
  <c r="AK144" i="22" s="1"/>
  <c r="AJ145" i="22"/>
  <c r="AK145" i="22" s="1"/>
  <c r="AJ146" i="22"/>
  <c r="AK146" i="22" s="1"/>
  <c r="AJ147" i="22"/>
  <c r="AK147" i="22" s="1"/>
  <c r="AJ148" i="22"/>
  <c r="AK148" i="22" s="1"/>
  <c r="AJ149" i="22"/>
  <c r="AK149" i="22" s="1"/>
  <c r="AJ150" i="22"/>
  <c r="AK150" i="22" s="1"/>
  <c r="AJ151" i="22"/>
  <c r="AK151" i="22" s="1"/>
  <c r="AJ152" i="22"/>
  <c r="AK152" i="22" s="1"/>
  <c r="AJ153" i="22"/>
  <c r="AK153" i="22" s="1"/>
  <c r="AJ154" i="22"/>
  <c r="AK154" i="22" s="1"/>
  <c r="AJ155" i="22"/>
  <c r="AK155" i="22" s="1"/>
  <c r="AJ156" i="22"/>
  <c r="AK156" i="22" s="1"/>
  <c r="AJ157" i="22"/>
  <c r="AK157" i="22" s="1"/>
  <c r="AJ158" i="22"/>
  <c r="AK158" i="22" s="1"/>
  <c r="AJ159" i="22"/>
  <c r="AK159" i="22" s="1"/>
  <c r="AJ160" i="22"/>
  <c r="AK160" i="22" s="1"/>
  <c r="AJ161" i="22"/>
  <c r="AK161" i="22" s="1"/>
  <c r="AJ162" i="22"/>
  <c r="AK162" i="22" s="1"/>
  <c r="AJ163" i="22"/>
  <c r="AK163" i="22" s="1"/>
  <c r="AJ164" i="22"/>
  <c r="AK164" i="22" s="1"/>
  <c r="AJ165" i="22"/>
  <c r="AK165" i="22" s="1"/>
  <c r="AJ166" i="22"/>
  <c r="AK166" i="22" s="1"/>
  <c r="AJ167" i="22"/>
  <c r="AK167" i="22" s="1"/>
  <c r="AJ168" i="22"/>
  <c r="AK168" i="22" s="1"/>
  <c r="AJ169" i="22"/>
  <c r="AK169" i="22" s="1"/>
  <c r="AJ170" i="22"/>
  <c r="AK170" i="22" s="1"/>
  <c r="AJ171" i="22"/>
  <c r="AK171" i="22" s="1"/>
  <c r="AJ172" i="22"/>
  <c r="AK172" i="22" s="1"/>
  <c r="AJ173" i="22"/>
  <c r="AK173" i="22" s="1"/>
  <c r="AJ174" i="22"/>
  <c r="AK174" i="22" s="1"/>
  <c r="AJ175" i="22"/>
  <c r="AK175" i="22" s="1"/>
  <c r="AJ176" i="22"/>
  <c r="AK176" i="22" s="1"/>
  <c r="AJ177" i="22"/>
  <c r="AK177" i="22" s="1"/>
  <c r="AJ178" i="22"/>
  <c r="AK178" i="22" s="1"/>
  <c r="AJ179" i="22"/>
  <c r="AK179" i="22" s="1"/>
  <c r="AJ180" i="22"/>
  <c r="AK180" i="22" s="1"/>
  <c r="AJ181" i="22"/>
  <c r="AK181" i="22" s="1"/>
  <c r="AJ182" i="22"/>
  <c r="AK182" i="22" s="1"/>
  <c r="AJ183" i="22"/>
  <c r="AK183" i="22" s="1"/>
  <c r="AJ184" i="22"/>
  <c r="AK184" i="22" s="1"/>
  <c r="AJ185" i="22"/>
  <c r="AK185" i="22" s="1"/>
  <c r="AJ186" i="22"/>
  <c r="AK186" i="22" s="1"/>
  <c r="AJ187" i="22"/>
  <c r="AK187" i="22" s="1"/>
  <c r="AJ188" i="22"/>
  <c r="AK188" i="22" s="1"/>
  <c r="AJ189" i="22"/>
  <c r="AK189" i="22" s="1"/>
  <c r="AJ190" i="22"/>
  <c r="AK190" i="22" s="1"/>
  <c r="AJ191" i="22"/>
  <c r="AK191" i="22" s="1"/>
  <c r="AJ192" i="22"/>
  <c r="AK192" i="22" s="1"/>
  <c r="AJ193" i="22"/>
  <c r="AK193" i="22" s="1"/>
  <c r="AJ194" i="22"/>
  <c r="AK194" i="22" s="1"/>
  <c r="AJ195" i="22"/>
  <c r="AK195" i="22" s="1"/>
  <c r="AJ196" i="22"/>
  <c r="AK196" i="22" s="1"/>
  <c r="AJ197" i="22"/>
  <c r="AK197" i="22" s="1"/>
  <c r="AJ198" i="22"/>
  <c r="AK198" i="22" s="1"/>
  <c r="AJ199" i="22"/>
  <c r="AK199" i="22" s="1"/>
  <c r="AJ200" i="22"/>
  <c r="AK200" i="22" s="1"/>
  <c r="AJ201" i="22"/>
  <c r="AK201" i="22" s="1"/>
  <c r="AJ202" i="22"/>
  <c r="AK202" i="22" s="1"/>
  <c r="AJ203" i="22"/>
  <c r="AK203" i="22" s="1"/>
  <c r="AJ204" i="22"/>
  <c r="AK204" i="22" s="1"/>
  <c r="AJ205" i="22"/>
  <c r="AK205" i="22" s="1"/>
  <c r="AJ206" i="22"/>
  <c r="AK206" i="22" s="1"/>
  <c r="AJ207" i="22"/>
  <c r="AK207" i="22" s="1"/>
  <c r="AJ208" i="22"/>
  <c r="AK208" i="22" s="1"/>
  <c r="AJ209" i="22"/>
  <c r="AK209" i="22" s="1"/>
  <c r="AJ210" i="22"/>
  <c r="AK210" i="22" s="1"/>
  <c r="AJ211" i="22"/>
  <c r="AK211" i="22" s="1"/>
  <c r="AJ212" i="22"/>
  <c r="AK212" i="22" s="1"/>
  <c r="AJ213" i="22"/>
  <c r="AK213" i="22" s="1"/>
  <c r="AJ214" i="22"/>
  <c r="AK214" i="22" s="1"/>
  <c r="AJ215" i="22"/>
  <c r="AK215" i="22" s="1"/>
  <c r="AJ216" i="22"/>
  <c r="AK216" i="22" s="1"/>
  <c r="AJ217" i="22"/>
  <c r="AK217" i="22" s="1"/>
  <c r="AJ218" i="22"/>
  <c r="AK218" i="22" s="1"/>
  <c r="AJ219" i="22"/>
  <c r="AK219" i="22" s="1"/>
  <c r="AJ220" i="22"/>
  <c r="AK220" i="22" s="1"/>
  <c r="AJ221" i="22"/>
  <c r="AK221" i="22" s="1"/>
  <c r="AJ222" i="22"/>
  <c r="AK222" i="22" s="1"/>
  <c r="AJ223" i="22"/>
  <c r="AK223" i="22" s="1"/>
  <c r="AJ224" i="22"/>
  <c r="AK224" i="22" s="1"/>
  <c r="AJ225" i="22"/>
  <c r="AK225" i="22" s="1"/>
  <c r="AJ226" i="22"/>
  <c r="AK226" i="22" s="1"/>
  <c r="AJ227" i="22"/>
  <c r="AK227" i="22" s="1"/>
  <c r="AJ228" i="22"/>
  <c r="AK228" i="22" s="1"/>
  <c r="AJ229" i="22"/>
  <c r="AK229" i="22" s="1"/>
  <c r="AJ230" i="22"/>
  <c r="AK230" i="22" s="1"/>
  <c r="AJ231" i="22"/>
  <c r="AK231" i="22" s="1"/>
  <c r="AJ232" i="22"/>
  <c r="AK232" i="22" s="1"/>
  <c r="AJ233" i="22"/>
  <c r="AK233" i="22" s="1"/>
  <c r="AJ234" i="22"/>
  <c r="AK234" i="22" s="1"/>
  <c r="AJ235" i="22"/>
  <c r="AK235" i="22" s="1"/>
  <c r="AJ236" i="22"/>
  <c r="AK236" i="22" s="1"/>
  <c r="AJ237" i="22"/>
  <c r="AK237" i="22" s="1"/>
  <c r="AJ238" i="22"/>
  <c r="AK238" i="22" s="1"/>
  <c r="AJ239" i="22"/>
  <c r="AK239" i="22" s="1"/>
  <c r="AJ240" i="22"/>
  <c r="AK240" i="22" s="1"/>
  <c r="AJ241" i="22"/>
  <c r="AK241" i="22" s="1"/>
  <c r="AJ242" i="22"/>
  <c r="AK242" i="22" s="1"/>
  <c r="AJ243" i="22"/>
  <c r="AK243" i="22" s="1"/>
  <c r="AJ244" i="22"/>
  <c r="AK244" i="22" s="1"/>
  <c r="AJ245" i="22"/>
  <c r="AK245" i="22" s="1"/>
  <c r="AJ246" i="22"/>
  <c r="AK246" i="22" s="1"/>
  <c r="AJ247" i="22"/>
  <c r="AK247" i="22" s="1"/>
  <c r="AJ248" i="22"/>
  <c r="AK248" i="22" s="1"/>
  <c r="AJ249" i="22"/>
  <c r="AK249" i="22" s="1"/>
  <c r="AJ250" i="22"/>
  <c r="AK250" i="22" s="1"/>
  <c r="AJ251" i="22"/>
  <c r="AK251" i="22" s="1"/>
  <c r="AJ252" i="22"/>
  <c r="AK252" i="22" s="1"/>
  <c r="AJ253" i="22"/>
  <c r="AK253" i="22" s="1"/>
  <c r="AJ254" i="22"/>
  <c r="AK254" i="22" s="1"/>
  <c r="AJ255" i="22"/>
  <c r="AK255" i="22" s="1"/>
  <c r="AJ256" i="22"/>
  <c r="AK256" i="22" s="1"/>
  <c r="AJ257" i="22"/>
  <c r="AK257" i="22" s="1"/>
  <c r="AJ258" i="22"/>
  <c r="AK258" i="22" s="1"/>
  <c r="AJ259" i="22"/>
  <c r="AK259" i="22" s="1"/>
  <c r="AJ260" i="22"/>
  <c r="AK260" i="22" s="1"/>
  <c r="AJ261" i="22"/>
  <c r="AK261" i="22" s="1"/>
  <c r="AJ262" i="22"/>
  <c r="AK262" i="22" s="1"/>
  <c r="AJ263" i="22"/>
  <c r="AK263" i="22" s="1"/>
  <c r="AJ264" i="22"/>
  <c r="AK264" i="22" s="1"/>
  <c r="AJ265" i="22"/>
  <c r="AK265" i="22" s="1"/>
  <c r="AJ266" i="22"/>
  <c r="AK266" i="22" s="1"/>
  <c r="AJ267" i="22"/>
  <c r="AK267" i="22" s="1"/>
  <c r="AJ268" i="22"/>
  <c r="AK268" i="22" s="1"/>
  <c r="AJ269" i="22"/>
  <c r="AK269" i="22" s="1"/>
  <c r="AJ270" i="22"/>
  <c r="AK270" i="22" s="1"/>
  <c r="AJ271" i="22"/>
  <c r="AK271" i="22" s="1"/>
  <c r="AJ272" i="22"/>
  <c r="AK272" i="22" s="1"/>
  <c r="AJ273" i="22"/>
  <c r="AK273" i="22" s="1"/>
  <c r="AJ274" i="22"/>
  <c r="AK274" i="22" s="1"/>
  <c r="AJ275" i="22"/>
  <c r="AK275" i="22" s="1"/>
  <c r="AJ276" i="22"/>
  <c r="AK276" i="22" s="1"/>
  <c r="AJ277" i="22"/>
  <c r="AK277" i="22" s="1"/>
  <c r="AJ278" i="22"/>
  <c r="AK278" i="22" s="1"/>
  <c r="AJ279" i="22"/>
  <c r="AK279" i="22" s="1"/>
  <c r="AJ280" i="22"/>
  <c r="AK280" i="22" s="1"/>
  <c r="AJ281" i="22"/>
  <c r="AK281" i="22" s="1"/>
  <c r="AJ282" i="22"/>
  <c r="AK282" i="22" s="1"/>
  <c r="AJ283" i="22"/>
  <c r="AK283" i="22" s="1"/>
  <c r="AJ284" i="22"/>
  <c r="AK284" i="22" s="1"/>
  <c r="AJ285" i="22"/>
  <c r="AK285" i="22" s="1"/>
  <c r="AJ286" i="22"/>
  <c r="AK286" i="22" s="1"/>
  <c r="AJ287" i="22"/>
  <c r="AK287" i="22" s="1"/>
  <c r="AJ288" i="22"/>
  <c r="AK288" i="22" s="1"/>
  <c r="AJ289" i="22"/>
  <c r="AK289" i="22" s="1"/>
  <c r="AJ290" i="22"/>
  <c r="AK290" i="22" s="1"/>
  <c r="AJ291" i="22"/>
  <c r="AK291" i="22" s="1"/>
  <c r="AJ292" i="22"/>
  <c r="AK292" i="22" s="1"/>
  <c r="AJ293" i="22"/>
  <c r="AK293" i="22" s="1"/>
  <c r="AJ294" i="22"/>
  <c r="AK294" i="22" s="1"/>
  <c r="AJ295" i="22"/>
  <c r="AK295" i="22" s="1"/>
  <c r="AJ296" i="22"/>
  <c r="AK296" i="22" s="1"/>
  <c r="AJ297" i="22"/>
  <c r="AK297" i="22" s="1"/>
  <c r="AJ298" i="22"/>
  <c r="AK298" i="22" s="1"/>
  <c r="AJ299" i="22"/>
  <c r="AK299" i="22" s="1"/>
  <c r="AJ300" i="22"/>
  <c r="AK300" i="22" s="1"/>
  <c r="AJ301" i="22"/>
  <c r="AK301" i="22" s="1"/>
  <c r="AJ302" i="22"/>
  <c r="AK302" i="22" s="1"/>
  <c r="AJ303" i="22"/>
  <c r="AK303" i="22" s="1"/>
  <c r="AJ304" i="22"/>
  <c r="AK304" i="22" s="1"/>
  <c r="AJ305" i="22"/>
  <c r="AK305" i="22" s="1"/>
  <c r="AJ306" i="22"/>
  <c r="AK306" i="22" s="1"/>
  <c r="AJ307" i="22"/>
  <c r="AK307" i="22" s="1"/>
  <c r="AJ308" i="22"/>
  <c r="AK308" i="22" s="1"/>
  <c r="AJ309" i="22"/>
  <c r="AK309" i="22" s="1"/>
  <c r="AJ310" i="22"/>
  <c r="AK310" i="22" s="1"/>
  <c r="AJ311" i="22"/>
  <c r="AK311" i="22" s="1"/>
  <c r="AJ312" i="22"/>
  <c r="AK312" i="22" s="1"/>
  <c r="AJ313" i="22"/>
  <c r="AK313" i="22" s="1"/>
  <c r="AJ314" i="22"/>
  <c r="AK314" i="22" s="1"/>
  <c r="AJ315" i="22"/>
  <c r="AK315" i="22" s="1"/>
  <c r="AJ316" i="22"/>
  <c r="AK316" i="22" s="1"/>
  <c r="AJ317" i="22"/>
  <c r="AK317" i="22" s="1"/>
  <c r="AJ318" i="22"/>
  <c r="AK318" i="22" s="1"/>
  <c r="AJ319" i="22"/>
  <c r="AK319" i="22" s="1"/>
  <c r="AJ320" i="22"/>
  <c r="AK320" i="22" s="1"/>
  <c r="AJ321" i="22"/>
  <c r="AK321" i="22" s="1"/>
  <c r="AJ322" i="22"/>
  <c r="AK322" i="22" s="1"/>
  <c r="AJ323" i="22"/>
  <c r="AK323" i="22" s="1"/>
  <c r="AJ324" i="22"/>
  <c r="AK324" i="22" s="1"/>
  <c r="AJ325" i="22"/>
  <c r="AK325" i="22" s="1"/>
  <c r="AJ326" i="22"/>
  <c r="AK326" i="22" s="1"/>
  <c r="AJ327" i="22"/>
  <c r="AK327" i="22" s="1"/>
  <c r="AJ328" i="22"/>
  <c r="AK328" i="22" s="1"/>
  <c r="AJ329" i="22"/>
  <c r="AK329" i="22" s="1"/>
  <c r="AJ330" i="22"/>
  <c r="AK330" i="22" s="1"/>
  <c r="AJ331" i="22"/>
  <c r="AK331" i="22" s="1"/>
  <c r="AJ332" i="22"/>
  <c r="AK332" i="22" s="1"/>
  <c r="AJ333" i="22"/>
  <c r="AK333" i="22" s="1"/>
  <c r="AJ334" i="22"/>
  <c r="AK334" i="22" s="1"/>
  <c r="AJ335" i="22"/>
  <c r="AK335" i="22" s="1"/>
  <c r="AJ336" i="22"/>
  <c r="AK336" i="22" s="1"/>
  <c r="AJ337" i="22"/>
  <c r="AK337" i="22" s="1"/>
  <c r="AJ338" i="22"/>
  <c r="AK338" i="22" s="1"/>
  <c r="AJ339" i="22"/>
  <c r="AK339" i="22" s="1"/>
  <c r="AJ340" i="22"/>
  <c r="AK340" i="22" s="1"/>
  <c r="AJ341" i="22"/>
  <c r="AK341" i="22" s="1"/>
  <c r="AJ342" i="22"/>
  <c r="AK342" i="22" s="1"/>
  <c r="AJ343" i="22"/>
  <c r="AK343" i="22" s="1"/>
  <c r="AJ344" i="22"/>
  <c r="AK344" i="22" s="1"/>
  <c r="AJ345" i="22"/>
  <c r="AK345" i="22" s="1"/>
  <c r="AJ346" i="22"/>
  <c r="AK346" i="22" s="1"/>
  <c r="AJ347" i="22"/>
  <c r="AK347" i="22" s="1"/>
  <c r="AJ348" i="22"/>
  <c r="AK348" i="22" s="1"/>
  <c r="AJ349" i="22"/>
  <c r="AK349" i="22" s="1"/>
  <c r="AJ350" i="22"/>
  <c r="AK350" i="22" s="1"/>
  <c r="AJ351" i="22"/>
  <c r="AK351" i="22" s="1"/>
  <c r="AJ352" i="22"/>
  <c r="AK352" i="22" s="1"/>
  <c r="AJ353" i="22"/>
  <c r="AK353" i="22" s="1"/>
  <c r="AJ354" i="22"/>
  <c r="AK354" i="22" s="1"/>
  <c r="AJ355" i="22"/>
  <c r="AK355" i="22" s="1"/>
  <c r="AJ356" i="22"/>
  <c r="AK356" i="22" s="1"/>
  <c r="AJ357" i="22"/>
  <c r="AK357" i="22" s="1"/>
  <c r="AJ358" i="22"/>
  <c r="AK358" i="22" s="1"/>
  <c r="AJ359" i="22"/>
  <c r="AK359" i="22" s="1"/>
  <c r="AJ360" i="22"/>
  <c r="AK360" i="22" s="1"/>
  <c r="AJ361" i="22"/>
  <c r="AK361" i="22" s="1"/>
  <c r="AJ362" i="22"/>
  <c r="AK362" i="22" s="1"/>
  <c r="AJ363" i="22"/>
  <c r="AK363" i="22" s="1"/>
  <c r="AJ364" i="22"/>
  <c r="AK364" i="22" s="1"/>
  <c r="AJ365" i="22"/>
  <c r="AK365" i="22" s="1"/>
  <c r="AJ366" i="22"/>
  <c r="AK366" i="22" s="1"/>
  <c r="AJ367" i="22"/>
  <c r="AK367" i="22" s="1"/>
  <c r="AJ368" i="22"/>
  <c r="AK368" i="22" s="1"/>
  <c r="AJ369" i="22"/>
  <c r="AK369" i="22" s="1"/>
  <c r="AJ370" i="22"/>
  <c r="AK370" i="22" s="1"/>
  <c r="AJ371" i="22"/>
  <c r="AK371" i="22" s="1"/>
  <c r="AJ372" i="22"/>
  <c r="AK372" i="22" s="1"/>
  <c r="AJ373" i="22"/>
  <c r="AK373" i="22" s="1"/>
  <c r="AJ374" i="22"/>
  <c r="AK374" i="22" s="1"/>
  <c r="AJ375" i="22"/>
  <c r="AK375" i="22" s="1"/>
  <c r="AJ376" i="22"/>
  <c r="AK376" i="22" s="1"/>
  <c r="AJ377" i="22"/>
  <c r="AK377" i="22" s="1"/>
  <c r="AJ378" i="22"/>
  <c r="AK378" i="22" s="1"/>
  <c r="AJ379" i="22"/>
  <c r="AK379" i="22" s="1"/>
  <c r="AJ380" i="22"/>
  <c r="AK380" i="22" s="1"/>
  <c r="AJ381" i="22"/>
  <c r="AK381" i="22" s="1"/>
  <c r="AJ382" i="22"/>
  <c r="AK382" i="22" s="1"/>
  <c r="AJ383" i="22"/>
  <c r="AK383" i="22" s="1"/>
  <c r="AJ384" i="22"/>
  <c r="AK384" i="22" s="1"/>
  <c r="AJ385" i="22"/>
  <c r="AK385" i="22" s="1"/>
  <c r="AJ386" i="22"/>
  <c r="AK386" i="22" s="1"/>
  <c r="AJ387" i="22"/>
  <c r="AK387" i="22" s="1"/>
  <c r="AJ388" i="22"/>
  <c r="AK388" i="22" s="1"/>
  <c r="AJ389" i="22"/>
  <c r="AK389" i="22" s="1"/>
  <c r="AJ390" i="22"/>
  <c r="AK390" i="22" s="1"/>
  <c r="AJ391" i="22"/>
  <c r="AK391" i="22" s="1"/>
  <c r="AJ392" i="22"/>
  <c r="AK392" i="22" s="1"/>
  <c r="AJ393" i="22"/>
  <c r="AK393" i="22" s="1"/>
  <c r="AJ394" i="22"/>
  <c r="AK394" i="22" s="1"/>
  <c r="AJ395" i="22"/>
  <c r="AK395" i="22" s="1"/>
  <c r="AJ396" i="22"/>
  <c r="AK396" i="22" s="1"/>
  <c r="AJ397" i="22"/>
  <c r="AK397" i="22" s="1"/>
  <c r="AJ398" i="22"/>
  <c r="AK398" i="22" s="1"/>
  <c r="AJ399" i="22"/>
  <c r="AK399" i="22" s="1"/>
  <c r="AJ400" i="22"/>
  <c r="AK400" i="22" s="1"/>
  <c r="AJ401" i="22"/>
  <c r="AK401" i="22" s="1"/>
  <c r="AJ402" i="22"/>
  <c r="AK402" i="22" s="1"/>
  <c r="AJ403" i="22"/>
  <c r="AK403" i="22" s="1"/>
  <c r="AJ404" i="22"/>
  <c r="AK404" i="22" s="1"/>
  <c r="AJ405" i="22"/>
  <c r="AK405" i="22" s="1"/>
  <c r="AJ406" i="22"/>
  <c r="AK406" i="22" s="1"/>
  <c r="AJ407" i="22"/>
  <c r="AK407" i="22" s="1"/>
  <c r="AJ408" i="22"/>
  <c r="AK408" i="22" s="1"/>
  <c r="AJ409" i="22"/>
  <c r="AK409" i="22" s="1"/>
  <c r="AJ410" i="22"/>
  <c r="AK410" i="22" s="1"/>
  <c r="AJ411" i="22"/>
  <c r="AK411" i="22" s="1"/>
  <c r="AJ412" i="22"/>
  <c r="AK412" i="22" s="1"/>
  <c r="AJ413" i="22"/>
  <c r="AK413" i="22" s="1"/>
  <c r="AJ414" i="22"/>
  <c r="AK414" i="22" s="1"/>
  <c r="AJ415" i="22"/>
  <c r="AK415" i="22" s="1"/>
  <c r="AJ416" i="22"/>
  <c r="AK416" i="22" s="1"/>
  <c r="AJ417" i="22"/>
  <c r="AK417" i="22" s="1"/>
  <c r="AJ418" i="22"/>
  <c r="AK418" i="22" s="1"/>
  <c r="AJ419" i="22"/>
  <c r="AK419" i="22" s="1"/>
  <c r="AJ420" i="22"/>
  <c r="AK420" i="22" s="1"/>
  <c r="AJ421" i="22"/>
  <c r="AK421" i="22" s="1"/>
  <c r="AJ422" i="22"/>
  <c r="AK422" i="22" s="1"/>
  <c r="AI3" i="22"/>
  <c r="AI4" i="22"/>
  <c r="AI5" i="22"/>
  <c r="AI6" i="22"/>
  <c r="AI7" i="22"/>
  <c r="AI8" i="22"/>
  <c r="AI9" i="22"/>
  <c r="AI10" i="22"/>
  <c r="AI11" i="22"/>
  <c r="AI12" i="22"/>
  <c r="AI13" i="22"/>
  <c r="AI14" i="22"/>
  <c r="AI15" i="22"/>
  <c r="AI16" i="22"/>
  <c r="AI17" i="22"/>
  <c r="AI18" i="22"/>
  <c r="AI19" i="22"/>
  <c r="AI20" i="22"/>
  <c r="AI21" i="22"/>
  <c r="AI22" i="22"/>
  <c r="AI23" i="22"/>
  <c r="AI24" i="22"/>
  <c r="AI25" i="22"/>
  <c r="AI26" i="22"/>
  <c r="AI27" i="22"/>
  <c r="AI28" i="22"/>
  <c r="AI29" i="22"/>
  <c r="AI30" i="22"/>
  <c r="AI31" i="22"/>
  <c r="AI32" i="22"/>
  <c r="AI33" i="22"/>
  <c r="AI34" i="22"/>
  <c r="AI35" i="22"/>
  <c r="AI36" i="22"/>
  <c r="AI37" i="22"/>
  <c r="AI38" i="22"/>
  <c r="AI39" i="22"/>
  <c r="AI40" i="22"/>
  <c r="AI41" i="22"/>
  <c r="AI42" i="22"/>
  <c r="AI43" i="22"/>
  <c r="AI44" i="22"/>
  <c r="AI45" i="22"/>
  <c r="AI46" i="22"/>
  <c r="AI47" i="22"/>
  <c r="AI48" i="22"/>
  <c r="AI49" i="22"/>
  <c r="AI50" i="22"/>
  <c r="AI51" i="22"/>
  <c r="AI52" i="22"/>
  <c r="AI53" i="22"/>
  <c r="AI54" i="22"/>
  <c r="AI55" i="22"/>
  <c r="AI56" i="22"/>
  <c r="AI57" i="22"/>
  <c r="AI58" i="22"/>
  <c r="AI59" i="22"/>
  <c r="AI60" i="22"/>
  <c r="AI61" i="22"/>
  <c r="AI62" i="22"/>
  <c r="AI63" i="22"/>
  <c r="AI64" i="22"/>
  <c r="AI65" i="22"/>
  <c r="AI66" i="22"/>
  <c r="AI67" i="22"/>
  <c r="AI68" i="22"/>
  <c r="AI69" i="22"/>
  <c r="AI70" i="22"/>
  <c r="AI71" i="22"/>
  <c r="AI72" i="22"/>
  <c r="AI73" i="22"/>
  <c r="AI74" i="22"/>
  <c r="AI75" i="22"/>
  <c r="AI76" i="22"/>
  <c r="AI77" i="22"/>
  <c r="AI78" i="22"/>
  <c r="AI79" i="22"/>
  <c r="AI80" i="22"/>
  <c r="AI81" i="22"/>
  <c r="AI82" i="22"/>
  <c r="AI83" i="22"/>
  <c r="AI84" i="22"/>
  <c r="AI85" i="22"/>
  <c r="AI86" i="22"/>
  <c r="AI87" i="22"/>
  <c r="AI88" i="22"/>
  <c r="AI89" i="22"/>
  <c r="AI90" i="22"/>
  <c r="AI91" i="22"/>
  <c r="AI92" i="22"/>
  <c r="AI93" i="22"/>
  <c r="AI94" i="22"/>
  <c r="AI95" i="22"/>
  <c r="AI96" i="22"/>
  <c r="AI97" i="22"/>
  <c r="AI98" i="22"/>
  <c r="AI99" i="22"/>
  <c r="AI100" i="22"/>
  <c r="AI101" i="22"/>
  <c r="AI102" i="22"/>
  <c r="AI103" i="22"/>
  <c r="AI104" i="22"/>
  <c r="AI105" i="22"/>
  <c r="AI106" i="22"/>
  <c r="AI107" i="22"/>
  <c r="AI108" i="22"/>
  <c r="AI109" i="22"/>
  <c r="AI110" i="22"/>
  <c r="AI111" i="22"/>
  <c r="AI112" i="22"/>
  <c r="AI113" i="22"/>
  <c r="AI114" i="22"/>
  <c r="AI115" i="22"/>
  <c r="AI116" i="22"/>
  <c r="AI117" i="22"/>
  <c r="AI118" i="22"/>
  <c r="AI119" i="22"/>
  <c r="AI120" i="22"/>
  <c r="AI121" i="22"/>
  <c r="AI122" i="22"/>
  <c r="AI123" i="22"/>
  <c r="AI124" i="22"/>
  <c r="AI125" i="22"/>
  <c r="AI126" i="22"/>
  <c r="AI127" i="22"/>
  <c r="AI128" i="22"/>
  <c r="AI129" i="22"/>
  <c r="AI130" i="22"/>
  <c r="AI131" i="22"/>
  <c r="AI132" i="22"/>
  <c r="AI133" i="22"/>
  <c r="AI134" i="22"/>
  <c r="AI135" i="22"/>
  <c r="AI136" i="22"/>
  <c r="AI137" i="22"/>
  <c r="AI138" i="22"/>
  <c r="AI139" i="22"/>
  <c r="AI140" i="22"/>
  <c r="AI141" i="22"/>
  <c r="AI142" i="22"/>
  <c r="AI143" i="22"/>
  <c r="AI144" i="22"/>
  <c r="AI145" i="22"/>
  <c r="AI146" i="22"/>
  <c r="AI147" i="22"/>
  <c r="AI148" i="22"/>
  <c r="AI149" i="22"/>
  <c r="AI150" i="22"/>
  <c r="AI151" i="22"/>
  <c r="AI152" i="22"/>
  <c r="AI153" i="22"/>
  <c r="AI154" i="22"/>
  <c r="AI155" i="22"/>
  <c r="AI156" i="22"/>
  <c r="AI157" i="22"/>
  <c r="AI158" i="22"/>
  <c r="AI159" i="22"/>
  <c r="AI160" i="22"/>
  <c r="AI161" i="22"/>
  <c r="AI162" i="22"/>
  <c r="AI163" i="22"/>
  <c r="AI164" i="22"/>
  <c r="AI165" i="22"/>
  <c r="AI166" i="22"/>
  <c r="AI167" i="22"/>
  <c r="AI168" i="22"/>
  <c r="AI169" i="22"/>
  <c r="AI170" i="22"/>
  <c r="AI171" i="22"/>
  <c r="AI172" i="22"/>
  <c r="AI173" i="22"/>
  <c r="AI174" i="22"/>
  <c r="AI175" i="22"/>
  <c r="AI176" i="22"/>
  <c r="AI177" i="22"/>
  <c r="AI178" i="22"/>
  <c r="AI179" i="22"/>
  <c r="AI180" i="22"/>
  <c r="AI181" i="22"/>
  <c r="AI182" i="22"/>
  <c r="AI183" i="22"/>
  <c r="AI184" i="22"/>
  <c r="AI185" i="22"/>
  <c r="AI186" i="22"/>
  <c r="AI187" i="22"/>
  <c r="AI188" i="22"/>
  <c r="AI189" i="22"/>
  <c r="AI190" i="22"/>
  <c r="AI191" i="22"/>
  <c r="AI192" i="22"/>
  <c r="AI193" i="22"/>
  <c r="AI194" i="22"/>
  <c r="AI195" i="22"/>
  <c r="AI196" i="22"/>
  <c r="AI197" i="22"/>
  <c r="AI198" i="22"/>
  <c r="AI199" i="22"/>
  <c r="AI200" i="22"/>
  <c r="AI201" i="22"/>
  <c r="AI202" i="22"/>
  <c r="AI203" i="22"/>
  <c r="AI204" i="22"/>
  <c r="AI205" i="22"/>
  <c r="AI206" i="22"/>
  <c r="AI207" i="22"/>
  <c r="AI208" i="22"/>
  <c r="AI209" i="22"/>
  <c r="AI210" i="22"/>
  <c r="AI211" i="22"/>
  <c r="AI212" i="22"/>
  <c r="AI213" i="22"/>
  <c r="AI214" i="22"/>
  <c r="AI215" i="22"/>
  <c r="AI216" i="22"/>
  <c r="AI217" i="22"/>
  <c r="AI218" i="22"/>
  <c r="AI219" i="22"/>
  <c r="AI220" i="22"/>
  <c r="AI221" i="22"/>
  <c r="AI222" i="22"/>
  <c r="AI223" i="22"/>
  <c r="AI224" i="22"/>
  <c r="AI225" i="22"/>
  <c r="AI226" i="22"/>
  <c r="AI227" i="22"/>
  <c r="AI228" i="22"/>
  <c r="AI229" i="22"/>
  <c r="AI230" i="22"/>
  <c r="AI231" i="22"/>
  <c r="AI232" i="22"/>
  <c r="AI233" i="22"/>
  <c r="AI234" i="22"/>
  <c r="AI235" i="22"/>
  <c r="AI236" i="22"/>
  <c r="AI237" i="22"/>
  <c r="AI238" i="22"/>
  <c r="AI239" i="22"/>
  <c r="AI240" i="22"/>
  <c r="AI241" i="22"/>
  <c r="AI242" i="22"/>
  <c r="AI243" i="22"/>
  <c r="AI244" i="22"/>
  <c r="AI245" i="22"/>
  <c r="AI246" i="22"/>
  <c r="AI247" i="22"/>
  <c r="AI248" i="22"/>
  <c r="AI249" i="22"/>
  <c r="AI250" i="22"/>
  <c r="AI251" i="22"/>
  <c r="AI252" i="22"/>
  <c r="AI253" i="22"/>
  <c r="AI254" i="22"/>
  <c r="AI255" i="22"/>
  <c r="AI256" i="22"/>
  <c r="AI257" i="22"/>
  <c r="AI258" i="22"/>
  <c r="AI259" i="22"/>
  <c r="AI260" i="22"/>
  <c r="AI261" i="22"/>
  <c r="AI262" i="22"/>
  <c r="AI263" i="22"/>
  <c r="AI264" i="22"/>
  <c r="AI265" i="22"/>
  <c r="AI266" i="22"/>
  <c r="AI267" i="22"/>
  <c r="AI268" i="22"/>
  <c r="AI269" i="22"/>
  <c r="AI270" i="22"/>
  <c r="AI271" i="22"/>
  <c r="AI272" i="22"/>
  <c r="AI273" i="22"/>
  <c r="AI274" i="22"/>
  <c r="AI275" i="22"/>
  <c r="AI276" i="22"/>
  <c r="AI277" i="22"/>
  <c r="AI278" i="22"/>
  <c r="AI279" i="22"/>
  <c r="AI280" i="22"/>
  <c r="AI281" i="22"/>
  <c r="AI282" i="22"/>
  <c r="AI283" i="22"/>
  <c r="AI284" i="22"/>
  <c r="AI285" i="22"/>
  <c r="AI286" i="22"/>
  <c r="AI287" i="22"/>
  <c r="AI288" i="22"/>
  <c r="AI289" i="22"/>
  <c r="AI290" i="22"/>
  <c r="AI291" i="22"/>
  <c r="AI292" i="22"/>
  <c r="AI293" i="22"/>
  <c r="AI294" i="22"/>
  <c r="AI295" i="22"/>
  <c r="AI296" i="22"/>
  <c r="AI297" i="22"/>
  <c r="AI298" i="22"/>
  <c r="AI299" i="22"/>
  <c r="AI300" i="22"/>
  <c r="AI301" i="22"/>
  <c r="AI302" i="22"/>
  <c r="AI303" i="22"/>
  <c r="AI304" i="22"/>
  <c r="AI305" i="22"/>
  <c r="AI306" i="22"/>
  <c r="AI307" i="22"/>
  <c r="AI308" i="22"/>
  <c r="AI309" i="22"/>
  <c r="AI310" i="22"/>
  <c r="AI311" i="22"/>
  <c r="AI312" i="22"/>
  <c r="AI313" i="22"/>
  <c r="AI314" i="22"/>
  <c r="AI315" i="22"/>
  <c r="AI316" i="22"/>
  <c r="AI317" i="22"/>
  <c r="AI318" i="22"/>
  <c r="AI319" i="22"/>
  <c r="AI320" i="22"/>
  <c r="AI321" i="22"/>
  <c r="AI322" i="22"/>
  <c r="AI323" i="22"/>
  <c r="AI324" i="22"/>
  <c r="AI325" i="22"/>
  <c r="AI326" i="22"/>
  <c r="AI327" i="22"/>
  <c r="AI328" i="22"/>
  <c r="AI329" i="22"/>
  <c r="AI330" i="22"/>
  <c r="AI331" i="22"/>
  <c r="AI332" i="22"/>
  <c r="AI333" i="22"/>
  <c r="AI334" i="22"/>
  <c r="AI335" i="22"/>
  <c r="AI336" i="22"/>
  <c r="AI337" i="22"/>
  <c r="AI338" i="22"/>
  <c r="AI339" i="22"/>
  <c r="AI340" i="22"/>
  <c r="AI341" i="22"/>
  <c r="AI342" i="22"/>
  <c r="AI343" i="22"/>
  <c r="AI344" i="22"/>
  <c r="AI345" i="22"/>
  <c r="AI346" i="22"/>
  <c r="AI347" i="22"/>
  <c r="AI348" i="22"/>
  <c r="AI349" i="22"/>
  <c r="AI350" i="22"/>
  <c r="AI351" i="22"/>
  <c r="AI352" i="22"/>
  <c r="AI353" i="22"/>
  <c r="AI354" i="22"/>
  <c r="AI355" i="22"/>
  <c r="AI356" i="22"/>
  <c r="AI357" i="22"/>
  <c r="AI358" i="22"/>
  <c r="AI359" i="22"/>
  <c r="AI360" i="22"/>
  <c r="AI361" i="22"/>
  <c r="AI362" i="22"/>
  <c r="AI363" i="22"/>
  <c r="AI364" i="22"/>
  <c r="AI365" i="22"/>
  <c r="AI366" i="22"/>
  <c r="AI367" i="22"/>
  <c r="AI368" i="22"/>
  <c r="AI369" i="22"/>
  <c r="AI370" i="22"/>
  <c r="AI371" i="22"/>
  <c r="AI372" i="22"/>
  <c r="AI373" i="22"/>
  <c r="AI374" i="22"/>
  <c r="AI375" i="22"/>
  <c r="AI376" i="22"/>
  <c r="AI377" i="22"/>
  <c r="AI378" i="22"/>
  <c r="AI379" i="22"/>
  <c r="AI380" i="22"/>
  <c r="AI381" i="22"/>
  <c r="AI382" i="22"/>
  <c r="AI383" i="22"/>
  <c r="AI384" i="22"/>
  <c r="AI385" i="22"/>
  <c r="AI386" i="22"/>
  <c r="AI387" i="22"/>
  <c r="AI388" i="22"/>
  <c r="AI389" i="22"/>
  <c r="AI390" i="22"/>
  <c r="AI391" i="22"/>
  <c r="AI392" i="22"/>
  <c r="AI393" i="22"/>
  <c r="AI394" i="22"/>
  <c r="AI395" i="22"/>
  <c r="AI396" i="22"/>
  <c r="AI397" i="22"/>
  <c r="AI398" i="22"/>
  <c r="AI399" i="22"/>
  <c r="AI400" i="22"/>
  <c r="AI401" i="22"/>
  <c r="AI402" i="22"/>
  <c r="AI403" i="22"/>
  <c r="AI404" i="22"/>
  <c r="AI405" i="22"/>
  <c r="AI406" i="22"/>
  <c r="AI407" i="22"/>
  <c r="AI408" i="22"/>
  <c r="AI409" i="22"/>
  <c r="AI410" i="22"/>
  <c r="AI411" i="22"/>
  <c r="AI412" i="22"/>
  <c r="AI413" i="22"/>
  <c r="AI414" i="22"/>
  <c r="AI415" i="22"/>
  <c r="AI416" i="22"/>
  <c r="AI417" i="22"/>
  <c r="AI418" i="22"/>
  <c r="AI419" i="22"/>
  <c r="AI420" i="22"/>
  <c r="AI421" i="22"/>
  <c r="AI422" i="22"/>
  <c r="AH3" i="22"/>
  <c r="AH4" i="22"/>
  <c r="AH5" i="22"/>
  <c r="AH6" i="22"/>
  <c r="AH7" i="22"/>
  <c r="AH8" i="22"/>
  <c r="AH9" i="22"/>
  <c r="AH10" i="22"/>
  <c r="AH11" i="22"/>
  <c r="AH12" i="22"/>
  <c r="AH13" i="22"/>
  <c r="AH14" i="22"/>
  <c r="AH15" i="22"/>
  <c r="AH16" i="22"/>
  <c r="AH17" i="22"/>
  <c r="AH18" i="22"/>
  <c r="AH19" i="22"/>
  <c r="AH20" i="22"/>
  <c r="AH21" i="22"/>
  <c r="AH22" i="22"/>
  <c r="AH23" i="22"/>
  <c r="AH24" i="22"/>
  <c r="AH25" i="22"/>
  <c r="AH26" i="22"/>
  <c r="AH27" i="22"/>
  <c r="AH28" i="22"/>
  <c r="AH29" i="22"/>
  <c r="AH30" i="22"/>
  <c r="AH31" i="22"/>
  <c r="AH32" i="22"/>
  <c r="AH33" i="22"/>
  <c r="AH34" i="22"/>
  <c r="AH35" i="22"/>
  <c r="AH36" i="22"/>
  <c r="AH37" i="22"/>
  <c r="AH38" i="22"/>
  <c r="AH39" i="22"/>
  <c r="AH40" i="22"/>
  <c r="AH41" i="22"/>
  <c r="AH42" i="22"/>
  <c r="AH43" i="22"/>
  <c r="AH44" i="22"/>
  <c r="AH45" i="22"/>
  <c r="AH46" i="22"/>
  <c r="AH47" i="22"/>
  <c r="AH48" i="22"/>
  <c r="AH49" i="22"/>
  <c r="AH50" i="22"/>
  <c r="AH51" i="22"/>
  <c r="AH52" i="22"/>
  <c r="AH53" i="22"/>
  <c r="AH54" i="22"/>
  <c r="AH55" i="22"/>
  <c r="AH56" i="22"/>
  <c r="AH57" i="22"/>
  <c r="AH58" i="22"/>
  <c r="AH59" i="22"/>
  <c r="AH60" i="22"/>
  <c r="AH61" i="22"/>
  <c r="AH62" i="22"/>
  <c r="AH63" i="22"/>
  <c r="AH64" i="22"/>
  <c r="AH65" i="22"/>
  <c r="AH66" i="22"/>
  <c r="AH67" i="22"/>
  <c r="AH68" i="22"/>
  <c r="AH69" i="22"/>
  <c r="AH70" i="22"/>
  <c r="AH71" i="22"/>
  <c r="AH72" i="22"/>
  <c r="AH73" i="22"/>
  <c r="AH74" i="22"/>
  <c r="AH75" i="22"/>
  <c r="AH76" i="22"/>
  <c r="AH77" i="22"/>
  <c r="AH78" i="22"/>
  <c r="AH79" i="22"/>
  <c r="AH80" i="22"/>
  <c r="AH81" i="22"/>
  <c r="AH82" i="22"/>
  <c r="AH83" i="22"/>
  <c r="AH84" i="22"/>
  <c r="AH85" i="22"/>
  <c r="AH86" i="22"/>
  <c r="AH87" i="22"/>
  <c r="AH88" i="22"/>
  <c r="AH89" i="22"/>
  <c r="AH90" i="22"/>
  <c r="AH91" i="22"/>
  <c r="AH92" i="22"/>
  <c r="AH93" i="22"/>
  <c r="AH94" i="22"/>
  <c r="AH95" i="22"/>
  <c r="AH96" i="22"/>
  <c r="AH97" i="22"/>
  <c r="AH98" i="22"/>
  <c r="AH99" i="22"/>
  <c r="AH100" i="22"/>
  <c r="AH101" i="22"/>
  <c r="AH102" i="22"/>
  <c r="AH103" i="22"/>
  <c r="AH104" i="22"/>
  <c r="AH105" i="22"/>
  <c r="AH106" i="22"/>
  <c r="AH107" i="22"/>
  <c r="AH108" i="22"/>
  <c r="AH109" i="22"/>
  <c r="AH110" i="22"/>
  <c r="AH111" i="22"/>
  <c r="AH112" i="22"/>
  <c r="AH113" i="22"/>
  <c r="AH114" i="22"/>
  <c r="AH115" i="22"/>
  <c r="AH116" i="22"/>
  <c r="AH117" i="22"/>
  <c r="AH118" i="22"/>
  <c r="AH119" i="22"/>
  <c r="AH120" i="22"/>
  <c r="AH121" i="22"/>
  <c r="AH122" i="22"/>
  <c r="AH123" i="22"/>
  <c r="AH124" i="22"/>
  <c r="AH125" i="22"/>
  <c r="AH126" i="22"/>
  <c r="AH127" i="22"/>
  <c r="AH128" i="22"/>
  <c r="AH129" i="22"/>
  <c r="AH130" i="22"/>
  <c r="AH131" i="22"/>
  <c r="AH132" i="22"/>
  <c r="AH133" i="22"/>
  <c r="AH134" i="22"/>
  <c r="AH135" i="22"/>
  <c r="AH136" i="22"/>
  <c r="AH137" i="22"/>
  <c r="AH138" i="22"/>
  <c r="AH139" i="22"/>
  <c r="AH140" i="22"/>
  <c r="AH141" i="22"/>
  <c r="AH142" i="22"/>
  <c r="AH143" i="22"/>
  <c r="AH144" i="22"/>
  <c r="AH145" i="22"/>
  <c r="AH146" i="22"/>
  <c r="AH147" i="22"/>
  <c r="AH148" i="22"/>
  <c r="AH149" i="22"/>
  <c r="AH150" i="22"/>
  <c r="AH151" i="22"/>
  <c r="AH152" i="22"/>
  <c r="AH153" i="22"/>
  <c r="AH154" i="22"/>
  <c r="AH155" i="22"/>
  <c r="AH156" i="22"/>
  <c r="AH157" i="22"/>
  <c r="AH158" i="22"/>
  <c r="AH159" i="22"/>
  <c r="AH160" i="22"/>
  <c r="AH161" i="22"/>
  <c r="AH162" i="22"/>
  <c r="AH163" i="22"/>
  <c r="AH164" i="22"/>
  <c r="AH165" i="22"/>
  <c r="AH166" i="22"/>
  <c r="AH167" i="22"/>
  <c r="AH168" i="22"/>
  <c r="AH169" i="22"/>
  <c r="AH170" i="22"/>
  <c r="AH171" i="22"/>
  <c r="AH172" i="22"/>
  <c r="AH173" i="22"/>
  <c r="AH174" i="22"/>
  <c r="AH175" i="22"/>
  <c r="AH176" i="22"/>
  <c r="AH177" i="22"/>
  <c r="AH178" i="22"/>
  <c r="AH179" i="22"/>
  <c r="AH180" i="22"/>
  <c r="AH181" i="22"/>
  <c r="AH182" i="22"/>
  <c r="AH183" i="22"/>
  <c r="AH184" i="22"/>
  <c r="AH185" i="22"/>
  <c r="AH186" i="22"/>
  <c r="AH187" i="22"/>
  <c r="AH188" i="22"/>
  <c r="AH189" i="22"/>
  <c r="AH190" i="22"/>
  <c r="AH191" i="22"/>
  <c r="AH192" i="22"/>
  <c r="AH193" i="22"/>
  <c r="AH194" i="22"/>
  <c r="AH195" i="22"/>
  <c r="AH196" i="22"/>
  <c r="AH197" i="22"/>
  <c r="AH198" i="22"/>
  <c r="AH199" i="22"/>
  <c r="AH200" i="22"/>
  <c r="AH201" i="22"/>
  <c r="AH202" i="22"/>
  <c r="AH203" i="22"/>
  <c r="AH204" i="22"/>
  <c r="AH205" i="22"/>
  <c r="AH206" i="22"/>
  <c r="AH207" i="22"/>
  <c r="AH208" i="22"/>
  <c r="AH209" i="22"/>
  <c r="AH210" i="22"/>
  <c r="AH211" i="22"/>
  <c r="AH212" i="22"/>
  <c r="AH213" i="22"/>
  <c r="AH214" i="22"/>
  <c r="AH215" i="22"/>
  <c r="AH216" i="22"/>
  <c r="AH217" i="22"/>
  <c r="AH218" i="22"/>
  <c r="AH219" i="22"/>
  <c r="AH220" i="22"/>
  <c r="AH221" i="22"/>
  <c r="AH222" i="22"/>
  <c r="AH223" i="22"/>
  <c r="AH224" i="22"/>
  <c r="AH225" i="22"/>
  <c r="AH226" i="22"/>
  <c r="AH227" i="22"/>
  <c r="AH228" i="22"/>
  <c r="AH229" i="22"/>
  <c r="AH230" i="22"/>
  <c r="AH231" i="22"/>
  <c r="AH232" i="22"/>
  <c r="AH233" i="22"/>
  <c r="AH234" i="22"/>
  <c r="AH235" i="22"/>
  <c r="AH236" i="22"/>
  <c r="AH237" i="22"/>
  <c r="AH238" i="22"/>
  <c r="AH239" i="22"/>
  <c r="AH240" i="22"/>
  <c r="AH241" i="22"/>
  <c r="AH242" i="22"/>
  <c r="AH243" i="22"/>
  <c r="AH244" i="22"/>
  <c r="AH245" i="22"/>
  <c r="AH246" i="22"/>
  <c r="AH247" i="22"/>
  <c r="AH248" i="22"/>
  <c r="AH249" i="22"/>
  <c r="AH250" i="22"/>
  <c r="AH251" i="22"/>
  <c r="AH252" i="22"/>
  <c r="AH253" i="22"/>
  <c r="AH254" i="22"/>
  <c r="AH255" i="22"/>
  <c r="AH256" i="22"/>
  <c r="AH257" i="22"/>
  <c r="AH258" i="22"/>
  <c r="AH259" i="22"/>
  <c r="AH260" i="22"/>
  <c r="AH261" i="22"/>
  <c r="AH262" i="22"/>
  <c r="AH263" i="22"/>
  <c r="AH264" i="22"/>
  <c r="AH265" i="22"/>
  <c r="AH266" i="22"/>
  <c r="AH267" i="22"/>
  <c r="AH268" i="22"/>
  <c r="AH269" i="22"/>
  <c r="AH270" i="22"/>
  <c r="AH271" i="22"/>
  <c r="AH272" i="22"/>
  <c r="AH273" i="22"/>
  <c r="AH274" i="22"/>
  <c r="AH275" i="22"/>
  <c r="AH276" i="22"/>
  <c r="AH277" i="22"/>
  <c r="AH278" i="22"/>
  <c r="AH279" i="22"/>
  <c r="AH280" i="22"/>
  <c r="AH281" i="22"/>
  <c r="AH282" i="22"/>
  <c r="AH283" i="22"/>
  <c r="AH284" i="22"/>
  <c r="AH285" i="22"/>
  <c r="AH286" i="22"/>
  <c r="AH287" i="22"/>
  <c r="AH288" i="22"/>
  <c r="AH289" i="22"/>
  <c r="AH290" i="22"/>
  <c r="AH291" i="22"/>
  <c r="AH292" i="22"/>
  <c r="AH293" i="22"/>
  <c r="AH294" i="22"/>
  <c r="AH295" i="22"/>
  <c r="AH296" i="22"/>
  <c r="AH297" i="22"/>
  <c r="AH298" i="22"/>
  <c r="AH299" i="22"/>
  <c r="AH300" i="22"/>
  <c r="AH301" i="22"/>
  <c r="AH302" i="22"/>
  <c r="AH303" i="22"/>
  <c r="AH304" i="22"/>
  <c r="AH305" i="22"/>
  <c r="AH306" i="22"/>
  <c r="AH307" i="22"/>
  <c r="AH308" i="22"/>
  <c r="AH309" i="22"/>
  <c r="AH310" i="22"/>
  <c r="AH311" i="22"/>
  <c r="AH312" i="22"/>
  <c r="AH313" i="22"/>
  <c r="AH314" i="22"/>
  <c r="AH315" i="22"/>
  <c r="AH316" i="22"/>
  <c r="AH317" i="22"/>
  <c r="AH318" i="22"/>
  <c r="AH319" i="22"/>
  <c r="AH320" i="22"/>
  <c r="AH321" i="22"/>
  <c r="AH322" i="22"/>
  <c r="AH323" i="22"/>
  <c r="AH324" i="22"/>
  <c r="AH325" i="22"/>
  <c r="AH326" i="22"/>
  <c r="AH327" i="22"/>
  <c r="AH328" i="22"/>
  <c r="AH329" i="22"/>
  <c r="AH330" i="22"/>
  <c r="AH331" i="22"/>
  <c r="AH332" i="22"/>
  <c r="AH333" i="22"/>
  <c r="AH334" i="22"/>
  <c r="AH335" i="22"/>
  <c r="AH336" i="22"/>
  <c r="AH337" i="22"/>
  <c r="AH338" i="22"/>
  <c r="AH339" i="22"/>
  <c r="AH340" i="22"/>
  <c r="AH341" i="22"/>
  <c r="AH342" i="22"/>
  <c r="AH343" i="22"/>
  <c r="AH344" i="22"/>
  <c r="AH345" i="22"/>
  <c r="AH346" i="22"/>
  <c r="AH347" i="22"/>
  <c r="AH348" i="22"/>
  <c r="AH349" i="22"/>
  <c r="AH350" i="22"/>
  <c r="AH351" i="22"/>
  <c r="AH352" i="22"/>
  <c r="AH353" i="22"/>
  <c r="AH354" i="22"/>
  <c r="AH355" i="22"/>
  <c r="AH356" i="22"/>
  <c r="AH357" i="22"/>
  <c r="AH358" i="22"/>
  <c r="AH359" i="22"/>
  <c r="AH360" i="22"/>
  <c r="AH361" i="22"/>
  <c r="AH362" i="22"/>
  <c r="AH363" i="22"/>
  <c r="AH364" i="22"/>
  <c r="AH365" i="22"/>
  <c r="AH366" i="22"/>
  <c r="AH367" i="22"/>
  <c r="AH368" i="22"/>
  <c r="AH369" i="22"/>
  <c r="AH370" i="22"/>
  <c r="AH371" i="22"/>
  <c r="AH372" i="22"/>
  <c r="AH373" i="22"/>
  <c r="AH374" i="22"/>
  <c r="AH375" i="22"/>
  <c r="AH376" i="22"/>
  <c r="AH377" i="22"/>
  <c r="AH378" i="22"/>
  <c r="AH379" i="22"/>
  <c r="AH380" i="22"/>
  <c r="AH381" i="22"/>
  <c r="AH382" i="22"/>
  <c r="AH383" i="22"/>
  <c r="AH384" i="22"/>
  <c r="AH385" i="22"/>
  <c r="AH386" i="22"/>
  <c r="AH387" i="22"/>
  <c r="AH388" i="22"/>
  <c r="AH389" i="22"/>
  <c r="AH390" i="22"/>
  <c r="AH391" i="22"/>
  <c r="AH392" i="22"/>
  <c r="AH393" i="22"/>
  <c r="AH394" i="22"/>
  <c r="AH395" i="22"/>
  <c r="AH396" i="22"/>
  <c r="AH397" i="22"/>
  <c r="AH398" i="22"/>
  <c r="AH399" i="22"/>
  <c r="AH400" i="22"/>
  <c r="AH401" i="22"/>
  <c r="AH402" i="22"/>
  <c r="AH403" i="22"/>
  <c r="AH404" i="22"/>
  <c r="AH405" i="22"/>
  <c r="AH406" i="22"/>
  <c r="AH407" i="22"/>
  <c r="AH408" i="22"/>
  <c r="AH409" i="22"/>
  <c r="AH410" i="22"/>
  <c r="AH411" i="22"/>
  <c r="AH412" i="22"/>
  <c r="AH413" i="22"/>
  <c r="AH414" i="22"/>
  <c r="AH415" i="22"/>
  <c r="AH416" i="22"/>
  <c r="AH417" i="22"/>
  <c r="AH418" i="22"/>
  <c r="AH419" i="22"/>
  <c r="AH420" i="22"/>
  <c r="AH421" i="22"/>
  <c r="AH422" i="22"/>
  <c r="AJ2" i="22"/>
  <c r="AK2" i="22" s="1"/>
  <c r="AI2" i="22"/>
  <c r="AH2" i="22"/>
  <c r="BK16" i="16"/>
  <c r="AN11" i="21"/>
  <c r="M16" i="16" s="1"/>
  <c r="AJ3" i="21"/>
  <c r="AK3" i="21" s="1"/>
  <c r="AJ4" i="21"/>
  <c r="AK4" i="21" s="1"/>
  <c r="AJ5" i="21"/>
  <c r="AK5" i="21" s="1"/>
  <c r="AJ6" i="21"/>
  <c r="AK6" i="21" s="1"/>
  <c r="AJ7" i="21"/>
  <c r="AK7" i="21" s="1"/>
  <c r="AJ8" i="21"/>
  <c r="AK8" i="21" s="1"/>
  <c r="AJ9" i="21"/>
  <c r="AK9" i="21" s="1"/>
  <c r="AJ10" i="21"/>
  <c r="AK10" i="21" s="1"/>
  <c r="AJ11" i="21"/>
  <c r="AJ12" i="21"/>
  <c r="AJ13" i="21"/>
  <c r="AK13" i="21" s="1"/>
  <c r="AJ14" i="21"/>
  <c r="AK14" i="21" s="1"/>
  <c r="AJ15" i="21"/>
  <c r="AK15" i="21" s="1"/>
  <c r="AJ16" i="21"/>
  <c r="AK16" i="21" s="1"/>
  <c r="AJ17" i="21"/>
  <c r="AK17" i="21" s="1"/>
  <c r="AJ18" i="21"/>
  <c r="AK18" i="21" s="1"/>
  <c r="AJ19" i="21"/>
  <c r="AK19" i="21" s="1"/>
  <c r="AJ20" i="21"/>
  <c r="AK20" i="21" s="1"/>
  <c r="AJ21" i="21"/>
  <c r="AK21" i="21" s="1"/>
  <c r="AJ22" i="21"/>
  <c r="AK22" i="21" s="1"/>
  <c r="AJ23" i="21"/>
  <c r="AK23" i="21" s="1"/>
  <c r="AJ24" i="21"/>
  <c r="AK24" i="21" s="1"/>
  <c r="AJ25" i="21"/>
  <c r="AK25" i="21" s="1"/>
  <c r="AJ26" i="21"/>
  <c r="AK26" i="21" s="1"/>
  <c r="AJ27" i="21"/>
  <c r="AK27" i="21" s="1"/>
  <c r="AJ28" i="21"/>
  <c r="AK28" i="21" s="1"/>
  <c r="AJ29" i="21"/>
  <c r="AK29" i="21" s="1"/>
  <c r="AJ30" i="21"/>
  <c r="AK30" i="21" s="1"/>
  <c r="AJ31" i="21"/>
  <c r="AK31" i="21" s="1"/>
  <c r="AJ32" i="21"/>
  <c r="AK32" i="21" s="1"/>
  <c r="AJ33" i="21"/>
  <c r="AK33" i="21" s="1"/>
  <c r="AJ34" i="21"/>
  <c r="AK34" i="21" s="1"/>
  <c r="AJ35" i="21"/>
  <c r="AK35" i="21" s="1"/>
  <c r="AJ36" i="21"/>
  <c r="AK36" i="21" s="1"/>
  <c r="AJ37" i="21"/>
  <c r="AK37" i="21" s="1"/>
  <c r="AJ38" i="21"/>
  <c r="AK38" i="21" s="1"/>
  <c r="AJ39" i="21"/>
  <c r="AK39" i="21" s="1"/>
  <c r="AJ40" i="21"/>
  <c r="AK40" i="21" s="1"/>
  <c r="AJ41" i="21"/>
  <c r="AK41" i="21" s="1"/>
  <c r="AJ42" i="21"/>
  <c r="AK42" i="21" s="1"/>
  <c r="AJ43" i="21"/>
  <c r="AK43" i="21" s="1"/>
  <c r="AJ44" i="21"/>
  <c r="AK44" i="21" s="1"/>
  <c r="AJ45" i="21"/>
  <c r="AK45" i="21" s="1"/>
  <c r="AJ46" i="21"/>
  <c r="AK46" i="21" s="1"/>
  <c r="AJ47" i="21"/>
  <c r="AK47" i="21" s="1"/>
  <c r="AJ48" i="21"/>
  <c r="AK48" i="21" s="1"/>
  <c r="AJ49" i="21"/>
  <c r="AK49" i="21" s="1"/>
  <c r="AJ50" i="21"/>
  <c r="AK50" i="21" s="1"/>
  <c r="AJ51" i="21"/>
  <c r="AK51" i="21" s="1"/>
  <c r="AJ52" i="21"/>
  <c r="AK52" i="21" s="1"/>
  <c r="AJ53" i="21"/>
  <c r="AK53" i="21" s="1"/>
  <c r="AJ54" i="21"/>
  <c r="AK54" i="21" s="1"/>
  <c r="AJ55" i="21"/>
  <c r="AK55" i="21" s="1"/>
  <c r="AJ56" i="21"/>
  <c r="AK56" i="21" s="1"/>
  <c r="AJ57" i="21"/>
  <c r="AK57" i="21" s="1"/>
  <c r="AJ58" i="21"/>
  <c r="AK58" i="21" s="1"/>
  <c r="AJ59" i="21"/>
  <c r="AK59" i="21" s="1"/>
  <c r="AJ60" i="21"/>
  <c r="AK60" i="21" s="1"/>
  <c r="AJ61" i="21"/>
  <c r="AK61" i="21" s="1"/>
  <c r="AJ62" i="21"/>
  <c r="AK62" i="21" s="1"/>
  <c r="AJ63" i="21"/>
  <c r="AK63" i="21" s="1"/>
  <c r="AJ64" i="21"/>
  <c r="AK64" i="21" s="1"/>
  <c r="AJ65" i="21"/>
  <c r="AK65" i="21" s="1"/>
  <c r="AJ66" i="21"/>
  <c r="AK66" i="21" s="1"/>
  <c r="AJ67" i="21"/>
  <c r="AK67" i="21" s="1"/>
  <c r="AJ68" i="21"/>
  <c r="AK68" i="21" s="1"/>
  <c r="AJ69" i="21"/>
  <c r="AK69" i="21" s="1"/>
  <c r="AJ70" i="21"/>
  <c r="AK70" i="21" s="1"/>
  <c r="AJ71" i="21"/>
  <c r="AK71" i="21" s="1"/>
  <c r="AJ72" i="21"/>
  <c r="AK72" i="21" s="1"/>
  <c r="AJ73" i="21"/>
  <c r="AK73" i="21" s="1"/>
  <c r="AJ74" i="21"/>
  <c r="AK74" i="21" s="1"/>
  <c r="AJ75" i="21"/>
  <c r="AK75" i="21" s="1"/>
  <c r="AJ76" i="21"/>
  <c r="AK76" i="21" s="1"/>
  <c r="AJ77" i="21"/>
  <c r="AK77" i="21" s="1"/>
  <c r="AJ78" i="21"/>
  <c r="AK78" i="21" s="1"/>
  <c r="AJ79" i="21"/>
  <c r="AK79" i="21" s="1"/>
  <c r="AJ80" i="21"/>
  <c r="AK80" i="21" s="1"/>
  <c r="AJ81" i="21"/>
  <c r="AK81" i="21" s="1"/>
  <c r="AJ82" i="21"/>
  <c r="AK82" i="21" s="1"/>
  <c r="AJ83" i="21"/>
  <c r="AK83" i="21" s="1"/>
  <c r="AJ84" i="21"/>
  <c r="AK84" i="21" s="1"/>
  <c r="AJ85" i="21"/>
  <c r="AK85" i="21" s="1"/>
  <c r="AJ86" i="21"/>
  <c r="AK86" i="21" s="1"/>
  <c r="AJ87" i="21"/>
  <c r="AK87" i="21" s="1"/>
  <c r="AJ88" i="21"/>
  <c r="AK88" i="21" s="1"/>
  <c r="AJ89" i="21"/>
  <c r="AK89" i="21" s="1"/>
  <c r="AJ90" i="21"/>
  <c r="AK90" i="21" s="1"/>
  <c r="AJ91" i="21"/>
  <c r="AK91" i="21" s="1"/>
  <c r="AJ92" i="21"/>
  <c r="AK92" i="21" s="1"/>
  <c r="AJ93" i="21"/>
  <c r="AK93" i="21" s="1"/>
  <c r="AJ94" i="21"/>
  <c r="AK94" i="21" s="1"/>
  <c r="AJ95" i="21"/>
  <c r="AK95" i="21" s="1"/>
  <c r="AJ96" i="21"/>
  <c r="AK96" i="21" s="1"/>
  <c r="AJ97" i="21"/>
  <c r="AK97" i="21" s="1"/>
  <c r="AJ98" i="21"/>
  <c r="AK98" i="21" s="1"/>
  <c r="AJ99" i="21"/>
  <c r="AK99" i="21" s="1"/>
  <c r="AJ100" i="21"/>
  <c r="AK100" i="21" s="1"/>
  <c r="AJ101" i="21"/>
  <c r="AK101" i="21" s="1"/>
  <c r="AJ102" i="21"/>
  <c r="AK102" i="21" s="1"/>
  <c r="AJ103" i="21"/>
  <c r="AK103" i="21" s="1"/>
  <c r="AJ104" i="21"/>
  <c r="AK104" i="21" s="1"/>
  <c r="AJ105" i="21"/>
  <c r="AK105" i="21" s="1"/>
  <c r="AJ106" i="21"/>
  <c r="AK106" i="21" s="1"/>
  <c r="AJ107" i="21"/>
  <c r="AK107" i="21" s="1"/>
  <c r="AJ108" i="21"/>
  <c r="AK108" i="21" s="1"/>
  <c r="AJ109" i="21"/>
  <c r="AK109" i="21" s="1"/>
  <c r="AJ110" i="21"/>
  <c r="AK110" i="21" s="1"/>
  <c r="AJ111" i="21"/>
  <c r="AK111" i="21" s="1"/>
  <c r="AJ112" i="21"/>
  <c r="AK112" i="21" s="1"/>
  <c r="AJ113" i="21"/>
  <c r="AK113" i="21" s="1"/>
  <c r="AJ114" i="21"/>
  <c r="AK114" i="21" s="1"/>
  <c r="AJ115" i="21"/>
  <c r="AK115" i="21" s="1"/>
  <c r="AJ116" i="21"/>
  <c r="AK116" i="21" s="1"/>
  <c r="AJ117" i="21"/>
  <c r="AK117" i="21" s="1"/>
  <c r="AJ118" i="21"/>
  <c r="AK118" i="21" s="1"/>
  <c r="AJ119" i="21"/>
  <c r="AK119" i="21" s="1"/>
  <c r="AJ120" i="21"/>
  <c r="AK120" i="21" s="1"/>
  <c r="AJ121" i="21"/>
  <c r="AK121" i="21" s="1"/>
  <c r="AJ122" i="21"/>
  <c r="AK122" i="21" s="1"/>
  <c r="AJ123" i="21"/>
  <c r="AK123" i="21" s="1"/>
  <c r="AJ124" i="21"/>
  <c r="AK124" i="21" s="1"/>
  <c r="AJ125" i="21"/>
  <c r="AK125" i="21" s="1"/>
  <c r="AJ126" i="21"/>
  <c r="AK126" i="21" s="1"/>
  <c r="AJ127" i="21"/>
  <c r="AK127" i="21" s="1"/>
  <c r="AJ128" i="21"/>
  <c r="AK128" i="21" s="1"/>
  <c r="AJ129" i="21"/>
  <c r="AK129" i="21" s="1"/>
  <c r="AJ130" i="21"/>
  <c r="AK130" i="21" s="1"/>
  <c r="AJ131" i="21"/>
  <c r="AK131" i="21" s="1"/>
  <c r="AJ132" i="21"/>
  <c r="AK132" i="21" s="1"/>
  <c r="AJ133" i="21"/>
  <c r="AK133" i="21" s="1"/>
  <c r="AJ134" i="21"/>
  <c r="AK134" i="21" s="1"/>
  <c r="AJ135" i="21"/>
  <c r="AK135" i="21" s="1"/>
  <c r="AJ136" i="21"/>
  <c r="AK136" i="21" s="1"/>
  <c r="AJ137" i="21"/>
  <c r="AK137" i="21" s="1"/>
  <c r="AJ138" i="21"/>
  <c r="AK138" i="21" s="1"/>
  <c r="AJ139" i="21"/>
  <c r="AK139" i="21" s="1"/>
  <c r="AJ140" i="21"/>
  <c r="AK140" i="21" s="1"/>
  <c r="AJ141" i="21"/>
  <c r="AK141" i="21" s="1"/>
  <c r="AJ142" i="21"/>
  <c r="AK142" i="21" s="1"/>
  <c r="AJ143" i="21"/>
  <c r="AK143" i="21" s="1"/>
  <c r="AJ144" i="21"/>
  <c r="AK144" i="21" s="1"/>
  <c r="AJ145" i="21"/>
  <c r="AK145" i="21" s="1"/>
  <c r="AJ146" i="21"/>
  <c r="AK146" i="21" s="1"/>
  <c r="AJ147" i="21"/>
  <c r="AK147" i="21" s="1"/>
  <c r="AJ148" i="21"/>
  <c r="AK148" i="21" s="1"/>
  <c r="AJ149" i="21"/>
  <c r="AK149" i="21" s="1"/>
  <c r="AJ150" i="21"/>
  <c r="AK150" i="21" s="1"/>
  <c r="AJ151" i="21"/>
  <c r="AK151" i="21" s="1"/>
  <c r="AJ152" i="21"/>
  <c r="AK152" i="21" s="1"/>
  <c r="AJ153" i="21"/>
  <c r="AK153" i="21" s="1"/>
  <c r="AJ154" i="21"/>
  <c r="AK154" i="21" s="1"/>
  <c r="AJ155" i="21"/>
  <c r="AK155" i="21" s="1"/>
  <c r="AJ156" i="21"/>
  <c r="AK156" i="21" s="1"/>
  <c r="AJ157" i="21"/>
  <c r="AK157" i="21" s="1"/>
  <c r="AJ158" i="21"/>
  <c r="AK158" i="21" s="1"/>
  <c r="AJ159" i="21"/>
  <c r="AK159" i="21" s="1"/>
  <c r="AJ160" i="21"/>
  <c r="AK160" i="21" s="1"/>
  <c r="AJ161" i="21"/>
  <c r="AK161" i="21" s="1"/>
  <c r="AJ162" i="21"/>
  <c r="AK162" i="21" s="1"/>
  <c r="AJ163" i="21"/>
  <c r="AK163" i="21" s="1"/>
  <c r="AJ164" i="21"/>
  <c r="AK164" i="21" s="1"/>
  <c r="AJ165" i="21"/>
  <c r="AK165" i="21" s="1"/>
  <c r="AJ166" i="21"/>
  <c r="AK166" i="21" s="1"/>
  <c r="AJ167" i="21"/>
  <c r="AK167" i="21" s="1"/>
  <c r="AJ168" i="21"/>
  <c r="AK168" i="21" s="1"/>
  <c r="AJ169" i="21"/>
  <c r="AK169" i="21" s="1"/>
  <c r="AJ170" i="21"/>
  <c r="AK170" i="21" s="1"/>
  <c r="AJ171" i="21"/>
  <c r="AK171" i="21" s="1"/>
  <c r="AJ172" i="21"/>
  <c r="AK172" i="21" s="1"/>
  <c r="AJ173" i="21"/>
  <c r="AK173" i="21" s="1"/>
  <c r="AJ174" i="21"/>
  <c r="AK174" i="21" s="1"/>
  <c r="AJ175" i="21"/>
  <c r="AK175" i="21" s="1"/>
  <c r="AJ176" i="21"/>
  <c r="AK176" i="21" s="1"/>
  <c r="AJ177" i="21"/>
  <c r="AK177" i="21" s="1"/>
  <c r="AJ178" i="21"/>
  <c r="AK178" i="21" s="1"/>
  <c r="AJ179" i="21"/>
  <c r="AK179" i="21" s="1"/>
  <c r="AJ180" i="21"/>
  <c r="AK180" i="21" s="1"/>
  <c r="AJ181" i="21"/>
  <c r="AK181" i="21" s="1"/>
  <c r="AJ182" i="21"/>
  <c r="AK182" i="21" s="1"/>
  <c r="AJ183" i="21"/>
  <c r="AK183" i="21" s="1"/>
  <c r="AJ184" i="21"/>
  <c r="AK184" i="21" s="1"/>
  <c r="AJ185" i="21"/>
  <c r="AK185" i="21" s="1"/>
  <c r="AJ186" i="21"/>
  <c r="AK186" i="21" s="1"/>
  <c r="AJ187" i="21"/>
  <c r="AK187" i="21" s="1"/>
  <c r="AJ188" i="21"/>
  <c r="AK188" i="21" s="1"/>
  <c r="AJ189" i="21"/>
  <c r="AK189" i="21" s="1"/>
  <c r="AJ190" i="21"/>
  <c r="AK190" i="21" s="1"/>
  <c r="AJ191" i="21"/>
  <c r="AK191" i="21" s="1"/>
  <c r="AJ192" i="21"/>
  <c r="AK192" i="21" s="1"/>
  <c r="AJ193" i="21"/>
  <c r="AK193" i="21" s="1"/>
  <c r="AJ194" i="21"/>
  <c r="AK194" i="21" s="1"/>
  <c r="AJ195" i="21"/>
  <c r="AK195" i="21" s="1"/>
  <c r="AJ196" i="21"/>
  <c r="AK196" i="21" s="1"/>
  <c r="AJ197" i="21"/>
  <c r="AK197" i="21" s="1"/>
  <c r="AJ198" i="21"/>
  <c r="AK198" i="21" s="1"/>
  <c r="AJ199" i="21"/>
  <c r="AK199" i="21" s="1"/>
  <c r="AJ200" i="21"/>
  <c r="AK200" i="21" s="1"/>
  <c r="AJ201" i="21"/>
  <c r="AK201" i="21" s="1"/>
  <c r="AJ202" i="21"/>
  <c r="AK202" i="21" s="1"/>
  <c r="AJ203" i="21"/>
  <c r="AK203" i="21" s="1"/>
  <c r="AJ204" i="21"/>
  <c r="AK204" i="21" s="1"/>
  <c r="AJ205" i="21"/>
  <c r="AK205" i="21" s="1"/>
  <c r="AJ206" i="21"/>
  <c r="AK206" i="21" s="1"/>
  <c r="AJ207" i="21"/>
  <c r="AK207" i="21" s="1"/>
  <c r="AJ208" i="21"/>
  <c r="AK208" i="21" s="1"/>
  <c r="AJ209" i="21"/>
  <c r="AK209" i="21" s="1"/>
  <c r="AJ210" i="21"/>
  <c r="AK210" i="21" s="1"/>
  <c r="AJ211" i="21"/>
  <c r="AK211" i="21" s="1"/>
  <c r="AJ212" i="21"/>
  <c r="AK212" i="21" s="1"/>
  <c r="AJ213" i="21"/>
  <c r="AK213" i="21" s="1"/>
  <c r="AJ214" i="21"/>
  <c r="AK214" i="21" s="1"/>
  <c r="AJ215" i="21"/>
  <c r="AK215" i="21" s="1"/>
  <c r="AJ216" i="21"/>
  <c r="AK216" i="21" s="1"/>
  <c r="AJ217" i="21"/>
  <c r="AK217" i="21" s="1"/>
  <c r="AJ218" i="21"/>
  <c r="AK218" i="21" s="1"/>
  <c r="AJ219" i="21"/>
  <c r="AK219" i="21" s="1"/>
  <c r="AJ220" i="21"/>
  <c r="AK220" i="21" s="1"/>
  <c r="AJ221" i="21"/>
  <c r="AK221" i="21" s="1"/>
  <c r="AJ222" i="21"/>
  <c r="AK222" i="21" s="1"/>
  <c r="AJ223" i="21"/>
  <c r="AK223" i="21" s="1"/>
  <c r="AJ224" i="21"/>
  <c r="AK224" i="21" s="1"/>
  <c r="AJ225" i="21"/>
  <c r="AK225" i="21" s="1"/>
  <c r="AJ226" i="21"/>
  <c r="AK226" i="21" s="1"/>
  <c r="AJ227" i="21"/>
  <c r="AK227" i="21" s="1"/>
  <c r="AJ228" i="21"/>
  <c r="AK228" i="21" s="1"/>
  <c r="AJ229" i="21"/>
  <c r="AK229" i="21" s="1"/>
  <c r="AJ230" i="21"/>
  <c r="AK230" i="21" s="1"/>
  <c r="AJ231" i="21"/>
  <c r="AK231" i="21" s="1"/>
  <c r="AJ232" i="21"/>
  <c r="AK232" i="21" s="1"/>
  <c r="AJ233" i="21"/>
  <c r="AK233" i="21" s="1"/>
  <c r="AJ234" i="21"/>
  <c r="AK234" i="21" s="1"/>
  <c r="AJ235" i="21"/>
  <c r="AK235" i="21" s="1"/>
  <c r="AJ236" i="21"/>
  <c r="AK236" i="21" s="1"/>
  <c r="AJ237" i="21"/>
  <c r="AK237" i="21" s="1"/>
  <c r="AJ238" i="21"/>
  <c r="AK238" i="21" s="1"/>
  <c r="AJ239" i="21"/>
  <c r="AK239" i="21" s="1"/>
  <c r="AJ240" i="21"/>
  <c r="AK240" i="21" s="1"/>
  <c r="AJ241" i="21"/>
  <c r="AK241" i="21" s="1"/>
  <c r="AJ242" i="21"/>
  <c r="AK242" i="21" s="1"/>
  <c r="AJ243" i="21"/>
  <c r="AK243" i="21" s="1"/>
  <c r="AJ244" i="21"/>
  <c r="AK244" i="21" s="1"/>
  <c r="AJ245" i="21"/>
  <c r="AK245" i="21" s="1"/>
  <c r="AJ246" i="21"/>
  <c r="AK246" i="21" s="1"/>
  <c r="AJ247" i="21"/>
  <c r="AK247" i="21" s="1"/>
  <c r="AJ248" i="21"/>
  <c r="AK248" i="21" s="1"/>
  <c r="AJ249" i="21"/>
  <c r="AK249" i="21" s="1"/>
  <c r="AJ250" i="21"/>
  <c r="AK250" i="21" s="1"/>
  <c r="AJ251" i="21"/>
  <c r="AK251" i="21" s="1"/>
  <c r="AJ252" i="21"/>
  <c r="AK252" i="21" s="1"/>
  <c r="AJ253" i="21"/>
  <c r="AK253" i="21" s="1"/>
  <c r="AJ254" i="21"/>
  <c r="AK254" i="21" s="1"/>
  <c r="AJ255" i="21"/>
  <c r="AK255" i="21" s="1"/>
  <c r="AJ256" i="21"/>
  <c r="AK256" i="21" s="1"/>
  <c r="AJ257" i="21"/>
  <c r="AK257" i="21" s="1"/>
  <c r="AJ258" i="21"/>
  <c r="AK258" i="21" s="1"/>
  <c r="AJ259" i="21"/>
  <c r="AK259" i="21" s="1"/>
  <c r="AJ260" i="21"/>
  <c r="AK260" i="21" s="1"/>
  <c r="AJ261" i="21"/>
  <c r="AK261" i="21" s="1"/>
  <c r="AJ262" i="21"/>
  <c r="AK262" i="21" s="1"/>
  <c r="AJ263" i="21"/>
  <c r="AK263" i="21" s="1"/>
  <c r="AJ264" i="21"/>
  <c r="AK264" i="21" s="1"/>
  <c r="AJ265" i="21"/>
  <c r="AK265" i="21" s="1"/>
  <c r="AJ266" i="21"/>
  <c r="AK266" i="21" s="1"/>
  <c r="AJ267" i="21"/>
  <c r="AK267" i="21" s="1"/>
  <c r="AJ268" i="21"/>
  <c r="AK268" i="21" s="1"/>
  <c r="AJ269" i="21"/>
  <c r="AK269" i="21" s="1"/>
  <c r="AJ270" i="21"/>
  <c r="AK270" i="21" s="1"/>
  <c r="AJ271" i="21"/>
  <c r="AK271" i="21" s="1"/>
  <c r="AJ272" i="21"/>
  <c r="AK272" i="21" s="1"/>
  <c r="AJ273" i="21"/>
  <c r="AK273" i="21" s="1"/>
  <c r="AJ274" i="21"/>
  <c r="AK274" i="21" s="1"/>
  <c r="AJ275" i="21"/>
  <c r="AK275" i="21" s="1"/>
  <c r="AJ276" i="21"/>
  <c r="AK276" i="21" s="1"/>
  <c r="AJ277" i="21"/>
  <c r="AK277" i="21" s="1"/>
  <c r="AJ278" i="21"/>
  <c r="AK278" i="21" s="1"/>
  <c r="AJ279" i="21"/>
  <c r="AK279" i="21" s="1"/>
  <c r="AJ280" i="21"/>
  <c r="AK280" i="21" s="1"/>
  <c r="AJ281" i="21"/>
  <c r="AK281" i="21" s="1"/>
  <c r="AJ282" i="21"/>
  <c r="AK282" i="21" s="1"/>
  <c r="AJ283" i="21"/>
  <c r="AK283" i="21" s="1"/>
  <c r="AJ284" i="21"/>
  <c r="AK284" i="21" s="1"/>
  <c r="AJ285" i="21"/>
  <c r="AK285" i="21" s="1"/>
  <c r="AJ286" i="21"/>
  <c r="AK286" i="21" s="1"/>
  <c r="AJ287" i="21"/>
  <c r="AK287" i="21" s="1"/>
  <c r="AJ288" i="21"/>
  <c r="AK288" i="21" s="1"/>
  <c r="AJ289" i="21"/>
  <c r="AK289" i="21" s="1"/>
  <c r="AJ290" i="21"/>
  <c r="AK290" i="21" s="1"/>
  <c r="AJ291" i="21"/>
  <c r="AK291" i="21" s="1"/>
  <c r="AJ292" i="21"/>
  <c r="AK292" i="21" s="1"/>
  <c r="AJ293" i="21"/>
  <c r="AK293" i="21" s="1"/>
  <c r="AJ294" i="21"/>
  <c r="AK294" i="21" s="1"/>
  <c r="AJ295" i="21"/>
  <c r="AK295" i="21" s="1"/>
  <c r="AJ296" i="21"/>
  <c r="AK296" i="21" s="1"/>
  <c r="AJ297" i="21"/>
  <c r="AK297" i="21" s="1"/>
  <c r="AJ298" i="21"/>
  <c r="AK298" i="21" s="1"/>
  <c r="AJ299" i="21"/>
  <c r="AK299" i="21" s="1"/>
  <c r="AJ300" i="21"/>
  <c r="AK300" i="21" s="1"/>
  <c r="AJ301" i="21"/>
  <c r="AK301" i="21" s="1"/>
  <c r="AJ302" i="21"/>
  <c r="AK302" i="21" s="1"/>
  <c r="AJ303" i="21"/>
  <c r="AK303" i="21" s="1"/>
  <c r="AJ304" i="21"/>
  <c r="AK304" i="21" s="1"/>
  <c r="AJ305" i="21"/>
  <c r="AK305" i="21" s="1"/>
  <c r="AJ306" i="21"/>
  <c r="AK306" i="21" s="1"/>
  <c r="AJ307" i="21"/>
  <c r="AK307" i="21" s="1"/>
  <c r="AJ308" i="21"/>
  <c r="AK308" i="21" s="1"/>
  <c r="AJ309" i="21"/>
  <c r="AK309" i="21" s="1"/>
  <c r="AJ310" i="21"/>
  <c r="AK310" i="21" s="1"/>
  <c r="AJ311" i="21"/>
  <c r="AK311" i="21" s="1"/>
  <c r="AJ312" i="21"/>
  <c r="AK312" i="21" s="1"/>
  <c r="AJ313" i="21"/>
  <c r="AK313" i="21" s="1"/>
  <c r="AJ314" i="21"/>
  <c r="AK314" i="21" s="1"/>
  <c r="AJ315" i="21"/>
  <c r="AK315" i="21" s="1"/>
  <c r="AJ316" i="21"/>
  <c r="AK316" i="21" s="1"/>
  <c r="AJ317" i="21"/>
  <c r="AK317" i="21" s="1"/>
  <c r="AJ318" i="21"/>
  <c r="AK318" i="21" s="1"/>
  <c r="AJ319" i="21"/>
  <c r="AK319" i="21" s="1"/>
  <c r="AJ320" i="21"/>
  <c r="AK320" i="21" s="1"/>
  <c r="AJ321" i="21"/>
  <c r="AK321" i="21" s="1"/>
  <c r="AJ322" i="21"/>
  <c r="AK322" i="21" s="1"/>
  <c r="AJ323" i="21"/>
  <c r="AK323" i="21" s="1"/>
  <c r="AJ324" i="21"/>
  <c r="AK324" i="21" s="1"/>
  <c r="AJ325" i="21"/>
  <c r="AK325" i="21" s="1"/>
  <c r="AJ326" i="21"/>
  <c r="AK326" i="21" s="1"/>
  <c r="AJ327" i="21"/>
  <c r="AK327" i="21" s="1"/>
  <c r="AJ328" i="21"/>
  <c r="AK328" i="21" s="1"/>
  <c r="AJ329" i="21"/>
  <c r="AK329" i="21" s="1"/>
  <c r="AJ330" i="21"/>
  <c r="AK330" i="21" s="1"/>
  <c r="AJ331" i="21"/>
  <c r="AK331" i="21" s="1"/>
  <c r="AJ332" i="21"/>
  <c r="AK332" i="21" s="1"/>
  <c r="AJ333" i="21"/>
  <c r="AK333" i="21" s="1"/>
  <c r="AJ334" i="21"/>
  <c r="AK334" i="21" s="1"/>
  <c r="AJ335" i="21"/>
  <c r="AK335" i="21" s="1"/>
  <c r="AJ336" i="21"/>
  <c r="AK336" i="21" s="1"/>
  <c r="AJ337" i="21"/>
  <c r="AK337" i="21" s="1"/>
  <c r="AJ338" i="21"/>
  <c r="AK338" i="21" s="1"/>
  <c r="AJ339" i="21"/>
  <c r="AK339" i="21" s="1"/>
  <c r="AJ340" i="21"/>
  <c r="AK340" i="21" s="1"/>
  <c r="AJ341" i="21"/>
  <c r="AK341" i="21" s="1"/>
  <c r="AJ342" i="21"/>
  <c r="AK342" i="21" s="1"/>
  <c r="AJ343" i="21"/>
  <c r="AK343" i="21" s="1"/>
  <c r="AJ344" i="21"/>
  <c r="AK344" i="21" s="1"/>
  <c r="AJ345" i="21"/>
  <c r="AK345" i="21" s="1"/>
  <c r="AJ346" i="21"/>
  <c r="AK346" i="21" s="1"/>
  <c r="AJ347" i="21"/>
  <c r="AK347" i="21" s="1"/>
  <c r="AJ348" i="21"/>
  <c r="AK348" i="21" s="1"/>
  <c r="AJ349" i="21"/>
  <c r="AK349" i="21" s="1"/>
  <c r="AJ350" i="21"/>
  <c r="AK350" i="21" s="1"/>
  <c r="AJ351" i="21"/>
  <c r="AK351" i="21" s="1"/>
  <c r="AJ352" i="21"/>
  <c r="AK352" i="21" s="1"/>
  <c r="AJ353" i="21"/>
  <c r="AK353" i="21" s="1"/>
  <c r="AJ354" i="21"/>
  <c r="AK354" i="21" s="1"/>
  <c r="AJ355" i="21"/>
  <c r="AK355" i="21" s="1"/>
  <c r="AJ356" i="21"/>
  <c r="AK356" i="21" s="1"/>
  <c r="AJ357" i="21"/>
  <c r="AK357" i="21" s="1"/>
  <c r="AJ358" i="21"/>
  <c r="AK358" i="21" s="1"/>
  <c r="AJ359" i="21"/>
  <c r="AK359" i="21" s="1"/>
  <c r="AJ360" i="21"/>
  <c r="AK360" i="21" s="1"/>
  <c r="AJ361" i="21"/>
  <c r="AK361" i="21" s="1"/>
  <c r="AJ362" i="21"/>
  <c r="AK362" i="21" s="1"/>
  <c r="AJ363" i="21"/>
  <c r="AK363" i="21" s="1"/>
  <c r="AJ364" i="21"/>
  <c r="AK364" i="21" s="1"/>
  <c r="AJ365" i="21"/>
  <c r="AK365" i="21" s="1"/>
  <c r="AJ366" i="21"/>
  <c r="AK366" i="21" s="1"/>
  <c r="AJ367" i="21"/>
  <c r="AK367" i="21" s="1"/>
  <c r="AJ368" i="21"/>
  <c r="AK368" i="21" s="1"/>
  <c r="AJ369" i="21"/>
  <c r="AK369" i="21" s="1"/>
  <c r="AJ370" i="21"/>
  <c r="AK370" i="21" s="1"/>
  <c r="AJ371" i="21"/>
  <c r="AK371" i="21" s="1"/>
  <c r="AJ372" i="21"/>
  <c r="AK372" i="21" s="1"/>
  <c r="AJ373" i="21"/>
  <c r="AK373" i="21" s="1"/>
  <c r="AJ374" i="21"/>
  <c r="AK374" i="21" s="1"/>
  <c r="AJ375" i="21"/>
  <c r="AK375" i="21" s="1"/>
  <c r="AJ376" i="21"/>
  <c r="AK376" i="21" s="1"/>
  <c r="AJ377" i="21"/>
  <c r="AK377" i="21" s="1"/>
  <c r="AJ378" i="21"/>
  <c r="AK378" i="21" s="1"/>
  <c r="AJ379" i="21"/>
  <c r="AK379" i="21" s="1"/>
  <c r="AJ380" i="21"/>
  <c r="AK380" i="21" s="1"/>
  <c r="AJ381" i="21"/>
  <c r="AK381" i="21" s="1"/>
  <c r="AJ382" i="21"/>
  <c r="AK382" i="21" s="1"/>
  <c r="AJ383" i="21"/>
  <c r="AK383" i="21" s="1"/>
  <c r="AJ384" i="21"/>
  <c r="AK384" i="21" s="1"/>
  <c r="AJ385" i="21"/>
  <c r="AK385" i="21" s="1"/>
  <c r="AJ386" i="21"/>
  <c r="AK386" i="21" s="1"/>
  <c r="AJ387" i="21"/>
  <c r="AK387" i="21" s="1"/>
  <c r="AJ388" i="21"/>
  <c r="AK388" i="21" s="1"/>
  <c r="AJ389" i="21"/>
  <c r="AK389" i="21" s="1"/>
  <c r="AJ390" i="21"/>
  <c r="AK390" i="21" s="1"/>
  <c r="AJ391" i="21"/>
  <c r="AK391" i="21" s="1"/>
  <c r="AJ392" i="21"/>
  <c r="AK392" i="21" s="1"/>
  <c r="AJ393" i="21"/>
  <c r="AK393" i="21" s="1"/>
  <c r="AJ394" i="21"/>
  <c r="AK394" i="21" s="1"/>
  <c r="AJ395" i="21"/>
  <c r="AK395" i="21" s="1"/>
  <c r="AJ396" i="21"/>
  <c r="AK396" i="21" s="1"/>
  <c r="AJ397" i="21"/>
  <c r="AK397" i="21" s="1"/>
  <c r="AJ398" i="21"/>
  <c r="AK398" i="21" s="1"/>
  <c r="AJ399" i="21"/>
  <c r="AK399" i="21" s="1"/>
  <c r="AJ400" i="21"/>
  <c r="AK400" i="21" s="1"/>
  <c r="AJ401" i="21"/>
  <c r="AK401" i="21" s="1"/>
  <c r="AJ402" i="21"/>
  <c r="AK402" i="21" s="1"/>
  <c r="AJ403" i="21"/>
  <c r="AK403" i="21" s="1"/>
  <c r="AJ404" i="21"/>
  <c r="AK404" i="21" s="1"/>
  <c r="AJ405" i="21"/>
  <c r="AK405" i="21" s="1"/>
  <c r="AJ406" i="21"/>
  <c r="AK406" i="21" s="1"/>
  <c r="AJ407" i="21"/>
  <c r="AK407" i="21" s="1"/>
  <c r="AJ408" i="21"/>
  <c r="AK408" i="21" s="1"/>
  <c r="AJ409" i="21"/>
  <c r="AK409" i="21" s="1"/>
  <c r="AJ410" i="21"/>
  <c r="AK410" i="21" s="1"/>
  <c r="AJ411" i="21"/>
  <c r="AK411" i="21" s="1"/>
  <c r="AJ412" i="21"/>
  <c r="AK412" i="21" s="1"/>
  <c r="AJ413" i="21"/>
  <c r="AK413" i="21" s="1"/>
  <c r="AJ414" i="21"/>
  <c r="AK414" i="21" s="1"/>
  <c r="AJ415" i="21"/>
  <c r="AK415" i="21" s="1"/>
  <c r="AJ416" i="21"/>
  <c r="AK416" i="21" s="1"/>
  <c r="AJ417" i="21"/>
  <c r="AK417" i="21" s="1"/>
  <c r="AJ418" i="21"/>
  <c r="AK418" i="21" s="1"/>
  <c r="AJ419" i="21"/>
  <c r="AK419" i="21" s="1"/>
  <c r="AJ420" i="21"/>
  <c r="AK420" i="21" s="1"/>
  <c r="AJ421" i="21"/>
  <c r="AK421" i="21" s="1"/>
  <c r="AJ422" i="21"/>
  <c r="AK422" i="21" s="1"/>
  <c r="AJ423" i="21"/>
  <c r="AK423" i="21" s="1"/>
  <c r="AI3" i="21"/>
  <c r="AI4" i="21"/>
  <c r="AI5" i="21"/>
  <c r="AI6" i="21"/>
  <c r="AI7" i="21"/>
  <c r="AI8" i="21"/>
  <c r="AI9" i="21"/>
  <c r="AI10" i="21"/>
  <c r="AI11" i="21"/>
  <c r="AI12" i="21"/>
  <c r="AI13" i="21"/>
  <c r="AI14" i="21"/>
  <c r="AI15" i="21"/>
  <c r="AI16" i="21"/>
  <c r="AI17" i="21"/>
  <c r="AI18" i="21"/>
  <c r="AI19" i="21"/>
  <c r="AI20" i="21"/>
  <c r="AI21" i="21"/>
  <c r="AI22" i="21"/>
  <c r="AI23" i="21"/>
  <c r="AI24" i="21"/>
  <c r="AI25" i="21"/>
  <c r="AI26" i="21"/>
  <c r="AI27" i="21"/>
  <c r="AI28" i="21"/>
  <c r="AI29" i="21"/>
  <c r="AI30" i="21"/>
  <c r="AI31" i="21"/>
  <c r="AI32" i="21"/>
  <c r="AI33" i="21"/>
  <c r="AI34" i="21"/>
  <c r="AI35" i="21"/>
  <c r="AI36" i="21"/>
  <c r="AI37" i="21"/>
  <c r="AI38" i="21"/>
  <c r="AI39" i="21"/>
  <c r="AI40" i="21"/>
  <c r="AI41" i="21"/>
  <c r="AI42" i="21"/>
  <c r="AI43" i="21"/>
  <c r="AI44" i="21"/>
  <c r="AI45" i="21"/>
  <c r="AI46" i="21"/>
  <c r="AI47" i="21"/>
  <c r="AI48" i="21"/>
  <c r="AI49" i="21"/>
  <c r="AI50" i="21"/>
  <c r="AI51" i="21"/>
  <c r="AI52" i="21"/>
  <c r="AI53" i="21"/>
  <c r="AI54" i="21"/>
  <c r="AI55" i="21"/>
  <c r="AI56" i="21"/>
  <c r="AI57" i="21"/>
  <c r="AI58" i="21"/>
  <c r="AI59" i="21"/>
  <c r="AI60" i="21"/>
  <c r="AI61" i="21"/>
  <c r="AI62" i="21"/>
  <c r="AI63" i="21"/>
  <c r="AI64" i="21"/>
  <c r="AI65" i="21"/>
  <c r="AI66" i="21"/>
  <c r="AI67" i="21"/>
  <c r="AI68" i="21"/>
  <c r="AI69" i="21"/>
  <c r="AI70" i="21"/>
  <c r="AI71" i="21"/>
  <c r="AI72" i="21"/>
  <c r="AI73" i="21"/>
  <c r="AI74" i="21"/>
  <c r="AI75" i="21"/>
  <c r="AI76" i="21"/>
  <c r="AI77" i="21"/>
  <c r="AI78" i="21"/>
  <c r="AI79" i="21"/>
  <c r="AI80" i="21"/>
  <c r="AI81" i="21"/>
  <c r="AI82" i="21"/>
  <c r="AI83" i="21"/>
  <c r="AI84" i="21"/>
  <c r="AI85" i="21"/>
  <c r="AI86" i="21"/>
  <c r="AI87" i="21"/>
  <c r="AI88" i="21"/>
  <c r="AI89" i="21"/>
  <c r="AI90" i="21"/>
  <c r="AI91" i="21"/>
  <c r="AI92" i="21"/>
  <c r="AI93" i="21"/>
  <c r="AI94" i="21"/>
  <c r="AI95" i="21"/>
  <c r="AI96" i="21"/>
  <c r="AI97" i="21"/>
  <c r="AI98" i="21"/>
  <c r="AI99" i="21"/>
  <c r="AI100" i="21"/>
  <c r="AI101" i="21"/>
  <c r="AI102" i="21"/>
  <c r="AI103" i="21"/>
  <c r="AI104" i="21"/>
  <c r="AI105" i="21"/>
  <c r="AI106" i="21"/>
  <c r="AI107" i="21"/>
  <c r="AI108" i="21"/>
  <c r="AI109" i="21"/>
  <c r="AI110" i="21"/>
  <c r="AI111" i="21"/>
  <c r="AI112" i="21"/>
  <c r="AI113" i="21"/>
  <c r="AI114" i="21"/>
  <c r="AI115" i="21"/>
  <c r="AI116" i="21"/>
  <c r="AI117" i="21"/>
  <c r="AI118" i="21"/>
  <c r="AI119" i="21"/>
  <c r="AI120" i="21"/>
  <c r="AI121" i="21"/>
  <c r="AI122" i="21"/>
  <c r="AI123" i="21"/>
  <c r="AI124" i="21"/>
  <c r="AI125" i="21"/>
  <c r="AI126" i="21"/>
  <c r="AI127" i="21"/>
  <c r="AI128" i="21"/>
  <c r="AI129" i="21"/>
  <c r="AI130" i="21"/>
  <c r="AI131" i="21"/>
  <c r="AI132" i="21"/>
  <c r="AI133" i="21"/>
  <c r="AI134" i="21"/>
  <c r="AI135" i="21"/>
  <c r="AI136" i="21"/>
  <c r="AI137" i="21"/>
  <c r="AI138" i="21"/>
  <c r="AI139" i="21"/>
  <c r="AI140" i="21"/>
  <c r="AI141" i="21"/>
  <c r="AI142" i="21"/>
  <c r="AI143" i="21"/>
  <c r="AI144" i="21"/>
  <c r="AI145" i="21"/>
  <c r="AI146" i="21"/>
  <c r="AI147" i="21"/>
  <c r="AI148" i="21"/>
  <c r="AI149" i="21"/>
  <c r="AI150" i="21"/>
  <c r="AI151" i="21"/>
  <c r="AI152" i="21"/>
  <c r="AI153" i="21"/>
  <c r="AI154" i="21"/>
  <c r="AI155" i="21"/>
  <c r="AI156" i="21"/>
  <c r="AI157" i="21"/>
  <c r="AI158" i="21"/>
  <c r="AI159" i="21"/>
  <c r="AI160" i="21"/>
  <c r="AI161" i="21"/>
  <c r="AI162" i="21"/>
  <c r="AI163" i="21"/>
  <c r="AI164" i="21"/>
  <c r="AI165" i="21"/>
  <c r="AI166" i="21"/>
  <c r="AI167" i="21"/>
  <c r="AI168" i="21"/>
  <c r="AI169" i="21"/>
  <c r="AI170" i="21"/>
  <c r="AI171" i="21"/>
  <c r="AI172" i="21"/>
  <c r="AI173" i="21"/>
  <c r="AI174" i="21"/>
  <c r="AI175" i="21"/>
  <c r="AI176" i="21"/>
  <c r="AI177" i="21"/>
  <c r="AI178" i="21"/>
  <c r="AI179" i="21"/>
  <c r="AI180" i="21"/>
  <c r="AI181" i="21"/>
  <c r="AI182" i="21"/>
  <c r="AI183" i="21"/>
  <c r="AI184" i="21"/>
  <c r="AI185" i="21"/>
  <c r="AI186" i="21"/>
  <c r="AI187" i="21"/>
  <c r="AI188" i="21"/>
  <c r="AI189" i="21"/>
  <c r="AI190" i="21"/>
  <c r="AI191" i="21"/>
  <c r="AI192" i="21"/>
  <c r="AI193" i="21"/>
  <c r="AI194" i="21"/>
  <c r="AI195" i="21"/>
  <c r="AI196" i="21"/>
  <c r="AI197" i="21"/>
  <c r="AI198" i="21"/>
  <c r="AI199" i="21"/>
  <c r="AI200" i="21"/>
  <c r="AI201" i="21"/>
  <c r="AI202" i="21"/>
  <c r="AI203" i="21"/>
  <c r="AI204" i="21"/>
  <c r="AI205" i="21"/>
  <c r="AI206" i="21"/>
  <c r="AI207" i="21"/>
  <c r="AI208" i="21"/>
  <c r="AI209" i="21"/>
  <c r="AI210" i="21"/>
  <c r="AI211" i="21"/>
  <c r="AI212" i="21"/>
  <c r="AI213" i="21"/>
  <c r="AI214" i="21"/>
  <c r="AI215" i="21"/>
  <c r="AI216" i="21"/>
  <c r="AI217" i="21"/>
  <c r="AI218" i="21"/>
  <c r="AI219" i="21"/>
  <c r="AI220" i="21"/>
  <c r="AI221" i="21"/>
  <c r="AI222" i="21"/>
  <c r="AI223" i="21"/>
  <c r="AI224" i="21"/>
  <c r="AI225" i="21"/>
  <c r="AI226" i="21"/>
  <c r="AI227" i="21"/>
  <c r="AI228" i="21"/>
  <c r="AI229" i="21"/>
  <c r="AI230" i="21"/>
  <c r="AI231" i="21"/>
  <c r="AI232" i="21"/>
  <c r="AI233" i="21"/>
  <c r="AI234" i="21"/>
  <c r="AI235" i="21"/>
  <c r="AI236" i="21"/>
  <c r="AI237" i="21"/>
  <c r="AI238" i="21"/>
  <c r="AI239" i="21"/>
  <c r="AI240" i="21"/>
  <c r="AI241" i="21"/>
  <c r="AI242" i="21"/>
  <c r="AI243" i="21"/>
  <c r="AI244" i="21"/>
  <c r="AI245" i="21"/>
  <c r="AI246" i="21"/>
  <c r="AI247" i="21"/>
  <c r="AI248" i="21"/>
  <c r="AI249" i="21"/>
  <c r="AI250" i="21"/>
  <c r="AI251" i="21"/>
  <c r="AI252" i="21"/>
  <c r="AI253" i="21"/>
  <c r="AI254" i="21"/>
  <c r="AI255" i="21"/>
  <c r="AI256" i="21"/>
  <c r="AI257" i="21"/>
  <c r="AI258" i="21"/>
  <c r="AI259" i="21"/>
  <c r="AI260" i="21"/>
  <c r="AI261" i="21"/>
  <c r="AI262" i="21"/>
  <c r="AI263" i="21"/>
  <c r="AI264" i="21"/>
  <c r="AI265" i="21"/>
  <c r="AI266" i="21"/>
  <c r="AI267" i="21"/>
  <c r="AI268" i="21"/>
  <c r="AI269" i="21"/>
  <c r="AI270" i="21"/>
  <c r="AI271" i="21"/>
  <c r="AI272" i="21"/>
  <c r="AI273" i="21"/>
  <c r="AI274" i="21"/>
  <c r="AI275" i="21"/>
  <c r="AI276" i="21"/>
  <c r="AI277" i="21"/>
  <c r="AI278" i="21"/>
  <c r="AI279" i="21"/>
  <c r="AI280" i="21"/>
  <c r="AI281" i="21"/>
  <c r="AI282" i="21"/>
  <c r="AI283" i="21"/>
  <c r="AI284" i="21"/>
  <c r="AI285" i="21"/>
  <c r="AI286" i="21"/>
  <c r="AI287" i="21"/>
  <c r="AI288" i="21"/>
  <c r="AI289" i="21"/>
  <c r="AI290" i="21"/>
  <c r="AI291" i="21"/>
  <c r="AI292" i="21"/>
  <c r="AI293" i="21"/>
  <c r="AI294" i="21"/>
  <c r="AI295" i="21"/>
  <c r="AI296" i="21"/>
  <c r="AI297" i="21"/>
  <c r="AI298" i="21"/>
  <c r="AI299" i="21"/>
  <c r="AI300" i="21"/>
  <c r="AI301" i="21"/>
  <c r="AI302" i="21"/>
  <c r="AI303" i="21"/>
  <c r="AI304" i="21"/>
  <c r="AI305" i="21"/>
  <c r="AI306" i="21"/>
  <c r="AI307" i="21"/>
  <c r="AI308" i="21"/>
  <c r="AI309" i="21"/>
  <c r="AI310" i="21"/>
  <c r="AI311" i="21"/>
  <c r="AI312" i="21"/>
  <c r="AI313" i="21"/>
  <c r="AI314" i="21"/>
  <c r="AI315" i="21"/>
  <c r="AI316" i="21"/>
  <c r="AI317" i="21"/>
  <c r="AI318" i="21"/>
  <c r="AI319" i="21"/>
  <c r="AI320" i="21"/>
  <c r="AI321" i="21"/>
  <c r="AI322" i="21"/>
  <c r="AI323" i="21"/>
  <c r="AI324" i="21"/>
  <c r="AI325" i="21"/>
  <c r="AI326" i="21"/>
  <c r="AI327" i="21"/>
  <c r="AI328" i="21"/>
  <c r="AI329" i="21"/>
  <c r="AI330" i="21"/>
  <c r="AI331" i="21"/>
  <c r="AI332" i="21"/>
  <c r="AI333" i="21"/>
  <c r="AI334" i="21"/>
  <c r="AI335" i="21"/>
  <c r="AI336" i="21"/>
  <c r="AI337" i="21"/>
  <c r="AI338" i="21"/>
  <c r="AI339" i="21"/>
  <c r="AI340" i="21"/>
  <c r="AI341" i="21"/>
  <c r="AI342" i="21"/>
  <c r="AI343" i="21"/>
  <c r="AI344" i="21"/>
  <c r="AI345" i="21"/>
  <c r="AI346" i="21"/>
  <c r="AI347" i="21"/>
  <c r="AI348" i="21"/>
  <c r="AI349" i="21"/>
  <c r="AI350" i="21"/>
  <c r="AI351" i="21"/>
  <c r="AI352" i="21"/>
  <c r="AI353" i="21"/>
  <c r="AI354" i="21"/>
  <c r="AI355" i="21"/>
  <c r="AI356" i="21"/>
  <c r="AI357" i="21"/>
  <c r="AI358" i="21"/>
  <c r="AI359" i="21"/>
  <c r="AI360" i="21"/>
  <c r="AI361" i="21"/>
  <c r="AI362" i="21"/>
  <c r="AI363" i="21"/>
  <c r="AI364" i="21"/>
  <c r="AI365" i="21"/>
  <c r="AI366" i="21"/>
  <c r="AI367" i="21"/>
  <c r="AI368" i="21"/>
  <c r="AI369" i="21"/>
  <c r="AI370" i="21"/>
  <c r="AI371" i="21"/>
  <c r="AI372" i="21"/>
  <c r="AI373" i="21"/>
  <c r="AI374" i="21"/>
  <c r="AI375" i="21"/>
  <c r="AI376" i="21"/>
  <c r="AI377" i="21"/>
  <c r="AI378" i="21"/>
  <c r="AI379" i="21"/>
  <c r="AI380" i="21"/>
  <c r="AI381" i="21"/>
  <c r="AI382" i="21"/>
  <c r="AI383" i="21"/>
  <c r="AI384" i="21"/>
  <c r="AI385" i="21"/>
  <c r="AI386" i="21"/>
  <c r="AI387" i="21"/>
  <c r="AI388" i="21"/>
  <c r="AI389" i="21"/>
  <c r="AI390" i="21"/>
  <c r="AI391" i="21"/>
  <c r="AI392" i="21"/>
  <c r="AI393" i="21"/>
  <c r="AI394" i="21"/>
  <c r="AI395" i="21"/>
  <c r="AI396" i="21"/>
  <c r="AI397" i="21"/>
  <c r="AI398" i="21"/>
  <c r="AI399" i="21"/>
  <c r="AI400" i="21"/>
  <c r="AI401" i="21"/>
  <c r="AI402" i="21"/>
  <c r="AI403" i="21"/>
  <c r="AI404" i="21"/>
  <c r="AI405" i="21"/>
  <c r="AI406" i="21"/>
  <c r="AI407" i="21"/>
  <c r="AI408" i="21"/>
  <c r="AI409" i="21"/>
  <c r="AI410" i="21"/>
  <c r="AI411" i="21"/>
  <c r="AI412" i="21"/>
  <c r="AI413" i="21"/>
  <c r="AI414" i="21"/>
  <c r="AI415" i="21"/>
  <c r="AI416" i="21"/>
  <c r="AI417" i="21"/>
  <c r="AI418" i="21"/>
  <c r="AI419" i="21"/>
  <c r="AI420" i="21"/>
  <c r="AI421" i="21"/>
  <c r="AI422" i="21"/>
  <c r="AI423" i="21"/>
  <c r="AH3" i="21"/>
  <c r="AH4" i="21"/>
  <c r="AH5" i="21"/>
  <c r="AH6" i="21"/>
  <c r="AH7" i="21"/>
  <c r="AH8" i="21"/>
  <c r="AH9" i="21"/>
  <c r="AH10" i="21"/>
  <c r="AH11" i="21"/>
  <c r="AH12" i="21"/>
  <c r="AH13" i="21"/>
  <c r="AH14" i="21"/>
  <c r="AH15" i="21"/>
  <c r="AH16" i="21"/>
  <c r="AH17" i="21"/>
  <c r="AH18" i="21"/>
  <c r="AH19" i="21"/>
  <c r="AH20" i="21"/>
  <c r="AH21" i="21"/>
  <c r="AH22" i="21"/>
  <c r="AH23" i="21"/>
  <c r="AH24" i="21"/>
  <c r="AH25" i="21"/>
  <c r="AH26" i="21"/>
  <c r="AH27" i="21"/>
  <c r="AH28" i="21"/>
  <c r="AH29" i="21"/>
  <c r="AH30" i="21"/>
  <c r="AH31" i="21"/>
  <c r="AH32" i="21"/>
  <c r="AH33" i="21"/>
  <c r="AH34" i="21"/>
  <c r="AH35" i="21"/>
  <c r="AH36" i="21"/>
  <c r="AH37" i="21"/>
  <c r="AH38" i="21"/>
  <c r="AH39" i="21"/>
  <c r="AH40" i="21"/>
  <c r="AH41" i="21"/>
  <c r="AH42" i="21"/>
  <c r="AH43" i="21"/>
  <c r="AH44" i="21"/>
  <c r="AH45" i="21"/>
  <c r="AH46" i="21"/>
  <c r="AH47" i="21"/>
  <c r="AH48" i="21"/>
  <c r="AH49" i="21"/>
  <c r="AH50" i="21"/>
  <c r="AH51" i="21"/>
  <c r="AH52" i="21"/>
  <c r="AH53" i="21"/>
  <c r="AH54" i="21"/>
  <c r="AH55" i="21"/>
  <c r="AH56" i="21"/>
  <c r="AH57" i="21"/>
  <c r="AH58" i="21"/>
  <c r="AH59" i="21"/>
  <c r="AH60" i="21"/>
  <c r="AH61" i="21"/>
  <c r="AH62" i="21"/>
  <c r="AH63" i="21"/>
  <c r="AH64" i="21"/>
  <c r="AH65" i="21"/>
  <c r="AH66" i="21"/>
  <c r="AH67" i="21"/>
  <c r="AH68" i="21"/>
  <c r="AH69" i="21"/>
  <c r="AH70" i="21"/>
  <c r="AH71" i="21"/>
  <c r="AH72" i="21"/>
  <c r="AH73" i="21"/>
  <c r="AH74" i="21"/>
  <c r="AH75" i="21"/>
  <c r="AH76" i="21"/>
  <c r="AH77" i="21"/>
  <c r="AH78" i="21"/>
  <c r="AH79" i="21"/>
  <c r="AH80" i="21"/>
  <c r="AH81" i="21"/>
  <c r="AH82" i="21"/>
  <c r="AH83" i="21"/>
  <c r="AH84" i="21"/>
  <c r="AH85" i="21"/>
  <c r="AH86" i="21"/>
  <c r="AH87" i="21"/>
  <c r="AH88" i="21"/>
  <c r="AH89" i="21"/>
  <c r="AH90" i="21"/>
  <c r="AH91" i="21"/>
  <c r="AH92" i="21"/>
  <c r="AH93" i="21"/>
  <c r="AH94" i="21"/>
  <c r="AH95" i="21"/>
  <c r="AH96" i="21"/>
  <c r="AH97" i="21"/>
  <c r="AH98" i="21"/>
  <c r="AH99" i="21"/>
  <c r="AH100" i="21"/>
  <c r="AH101" i="21"/>
  <c r="AH102" i="21"/>
  <c r="AH103" i="21"/>
  <c r="AH104" i="21"/>
  <c r="AH105" i="21"/>
  <c r="AH106" i="21"/>
  <c r="AH107" i="21"/>
  <c r="AH108" i="21"/>
  <c r="AH109" i="21"/>
  <c r="AH110" i="21"/>
  <c r="AH111" i="21"/>
  <c r="AH112" i="21"/>
  <c r="AH113" i="21"/>
  <c r="AH114" i="21"/>
  <c r="AH115" i="21"/>
  <c r="AH116" i="21"/>
  <c r="AH117" i="21"/>
  <c r="AH118" i="21"/>
  <c r="AH119" i="21"/>
  <c r="AH120" i="21"/>
  <c r="AH121" i="21"/>
  <c r="AH122" i="21"/>
  <c r="AH123" i="21"/>
  <c r="AH124" i="21"/>
  <c r="AH125" i="21"/>
  <c r="AH126" i="21"/>
  <c r="AH127" i="21"/>
  <c r="AH128" i="21"/>
  <c r="AH129" i="21"/>
  <c r="AH130" i="21"/>
  <c r="AH131" i="21"/>
  <c r="AH132" i="21"/>
  <c r="AH133" i="21"/>
  <c r="AH134" i="21"/>
  <c r="AH135" i="21"/>
  <c r="AH136" i="21"/>
  <c r="AH137" i="21"/>
  <c r="AH138" i="21"/>
  <c r="AH139" i="21"/>
  <c r="AH140" i="21"/>
  <c r="AH141" i="21"/>
  <c r="AH142" i="21"/>
  <c r="AH143" i="21"/>
  <c r="AH144" i="21"/>
  <c r="AH145" i="21"/>
  <c r="AH146" i="21"/>
  <c r="AH147" i="21"/>
  <c r="AH148" i="21"/>
  <c r="AH149" i="21"/>
  <c r="AH150" i="21"/>
  <c r="AH151" i="21"/>
  <c r="AH152" i="21"/>
  <c r="AH153" i="21"/>
  <c r="AH154" i="21"/>
  <c r="AH155" i="21"/>
  <c r="AH156" i="21"/>
  <c r="AH157" i="21"/>
  <c r="AH158" i="21"/>
  <c r="AH159" i="21"/>
  <c r="AH160" i="21"/>
  <c r="AH161" i="21"/>
  <c r="AH162" i="21"/>
  <c r="AH163" i="21"/>
  <c r="AH164" i="21"/>
  <c r="AH165" i="21"/>
  <c r="AH166" i="21"/>
  <c r="AH167" i="21"/>
  <c r="AH168" i="21"/>
  <c r="AH169" i="21"/>
  <c r="AH170" i="21"/>
  <c r="AH171" i="21"/>
  <c r="AH172" i="21"/>
  <c r="AH173" i="21"/>
  <c r="AH174" i="21"/>
  <c r="AH175" i="21"/>
  <c r="AH176" i="21"/>
  <c r="AH177" i="21"/>
  <c r="AH178" i="21"/>
  <c r="AH179" i="21"/>
  <c r="AH180" i="21"/>
  <c r="AH181" i="21"/>
  <c r="AH182" i="21"/>
  <c r="AH183" i="21"/>
  <c r="AH184" i="21"/>
  <c r="AH185" i="21"/>
  <c r="AH186" i="21"/>
  <c r="AH187" i="21"/>
  <c r="AH188" i="21"/>
  <c r="AH189" i="21"/>
  <c r="AH190" i="21"/>
  <c r="AH191" i="21"/>
  <c r="AH192" i="21"/>
  <c r="AH193" i="21"/>
  <c r="AH194" i="21"/>
  <c r="AH195" i="21"/>
  <c r="AH196" i="21"/>
  <c r="AH197" i="21"/>
  <c r="AH198" i="21"/>
  <c r="AH199" i="21"/>
  <c r="AH200" i="21"/>
  <c r="AH201" i="21"/>
  <c r="AH202" i="21"/>
  <c r="AH203" i="21"/>
  <c r="AH204" i="21"/>
  <c r="AH205" i="21"/>
  <c r="AH206" i="21"/>
  <c r="AH207" i="21"/>
  <c r="AH208" i="21"/>
  <c r="AH209" i="21"/>
  <c r="AH210" i="21"/>
  <c r="AH211" i="21"/>
  <c r="AH212" i="21"/>
  <c r="AH213" i="21"/>
  <c r="AH214" i="21"/>
  <c r="AH215" i="21"/>
  <c r="AH216" i="21"/>
  <c r="AH217" i="21"/>
  <c r="AH218" i="21"/>
  <c r="AH219" i="21"/>
  <c r="AH220" i="21"/>
  <c r="AH221" i="21"/>
  <c r="AH222" i="21"/>
  <c r="AH223" i="21"/>
  <c r="AH224" i="21"/>
  <c r="AH225" i="21"/>
  <c r="AH226" i="21"/>
  <c r="AH227" i="21"/>
  <c r="AH228" i="21"/>
  <c r="AH229" i="21"/>
  <c r="AH230" i="21"/>
  <c r="AH231" i="21"/>
  <c r="AH232" i="21"/>
  <c r="AH233" i="21"/>
  <c r="AH234" i="21"/>
  <c r="AH235" i="21"/>
  <c r="AH236" i="21"/>
  <c r="AH237" i="21"/>
  <c r="AH238" i="21"/>
  <c r="AH239" i="21"/>
  <c r="AH240" i="21"/>
  <c r="AH241" i="21"/>
  <c r="AH242" i="21"/>
  <c r="AH243" i="21"/>
  <c r="AH244" i="21"/>
  <c r="AH245" i="21"/>
  <c r="AH246" i="21"/>
  <c r="AH247" i="21"/>
  <c r="AH248" i="21"/>
  <c r="AH249" i="21"/>
  <c r="AH250" i="21"/>
  <c r="AH251" i="21"/>
  <c r="AH252" i="21"/>
  <c r="AH253" i="21"/>
  <c r="AH254" i="21"/>
  <c r="AH255" i="21"/>
  <c r="AH256" i="21"/>
  <c r="AH257" i="21"/>
  <c r="AH258" i="21"/>
  <c r="AH259" i="21"/>
  <c r="AH260" i="21"/>
  <c r="AH261" i="21"/>
  <c r="AH262" i="21"/>
  <c r="AH263" i="21"/>
  <c r="AH264" i="21"/>
  <c r="AH265" i="21"/>
  <c r="AH266" i="21"/>
  <c r="AH267" i="21"/>
  <c r="AH268" i="21"/>
  <c r="AH269" i="21"/>
  <c r="AH270" i="21"/>
  <c r="AH271" i="21"/>
  <c r="AH272" i="21"/>
  <c r="AH273" i="21"/>
  <c r="AH274" i="21"/>
  <c r="AH275" i="21"/>
  <c r="AH276" i="21"/>
  <c r="AH277" i="21"/>
  <c r="AH278" i="21"/>
  <c r="AH279" i="21"/>
  <c r="AH280" i="21"/>
  <c r="AH281" i="21"/>
  <c r="AH282" i="21"/>
  <c r="AH283" i="21"/>
  <c r="AH284" i="21"/>
  <c r="AH285" i="21"/>
  <c r="AH286" i="21"/>
  <c r="AH287" i="21"/>
  <c r="AH288" i="21"/>
  <c r="AH289" i="21"/>
  <c r="AH290" i="21"/>
  <c r="AH291" i="21"/>
  <c r="AH292" i="21"/>
  <c r="AH293" i="21"/>
  <c r="AH294" i="21"/>
  <c r="AH295" i="21"/>
  <c r="AH296" i="21"/>
  <c r="AH297" i="21"/>
  <c r="AH298" i="21"/>
  <c r="AH299" i="21"/>
  <c r="AH300" i="21"/>
  <c r="AH301" i="21"/>
  <c r="AH302" i="21"/>
  <c r="AH303" i="21"/>
  <c r="AH304" i="21"/>
  <c r="AH305" i="21"/>
  <c r="AH306" i="21"/>
  <c r="AH307" i="21"/>
  <c r="AH308" i="21"/>
  <c r="AH309" i="21"/>
  <c r="AH310" i="21"/>
  <c r="AH311" i="21"/>
  <c r="AH312" i="21"/>
  <c r="AH313" i="21"/>
  <c r="AH314" i="21"/>
  <c r="AH315" i="21"/>
  <c r="AH316" i="21"/>
  <c r="AH317" i="21"/>
  <c r="AH318" i="21"/>
  <c r="AH319" i="21"/>
  <c r="AH320" i="21"/>
  <c r="AH321" i="21"/>
  <c r="AH322" i="21"/>
  <c r="AH323" i="21"/>
  <c r="AH324" i="21"/>
  <c r="AH325" i="21"/>
  <c r="AH326" i="21"/>
  <c r="AH327" i="21"/>
  <c r="AH328" i="21"/>
  <c r="AH329" i="21"/>
  <c r="AH330" i="21"/>
  <c r="AH331" i="21"/>
  <c r="AH332" i="21"/>
  <c r="AH333" i="21"/>
  <c r="AH334" i="21"/>
  <c r="AH335" i="21"/>
  <c r="AH336" i="21"/>
  <c r="AH337" i="21"/>
  <c r="AH338" i="21"/>
  <c r="AH339" i="21"/>
  <c r="AH340" i="21"/>
  <c r="AH341" i="21"/>
  <c r="AH342" i="21"/>
  <c r="AH343" i="21"/>
  <c r="AH344" i="21"/>
  <c r="AH345" i="21"/>
  <c r="AH346" i="21"/>
  <c r="AH347" i="21"/>
  <c r="AH348" i="21"/>
  <c r="AH349" i="21"/>
  <c r="AH350" i="21"/>
  <c r="AH351" i="21"/>
  <c r="AH352" i="21"/>
  <c r="AH353" i="21"/>
  <c r="AH354" i="21"/>
  <c r="AH355" i="21"/>
  <c r="AH356" i="21"/>
  <c r="AH357" i="21"/>
  <c r="AH358" i="21"/>
  <c r="AH359" i="21"/>
  <c r="AH360" i="21"/>
  <c r="AH361" i="21"/>
  <c r="AH362" i="21"/>
  <c r="AH363" i="21"/>
  <c r="AH364" i="21"/>
  <c r="AH365" i="21"/>
  <c r="AH366" i="21"/>
  <c r="AH367" i="21"/>
  <c r="AH368" i="21"/>
  <c r="AH369" i="21"/>
  <c r="AH370" i="21"/>
  <c r="AH371" i="21"/>
  <c r="AH372" i="21"/>
  <c r="AH373" i="21"/>
  <c r="AH374" i="21"/>
  <c r="AH375" i="21"/>
  <c r="AH376" i="21"/>
  <c r="AH377" i="21"/>
  <c r="AH378" i="21"/>
  <c r="AH379" i="21"/>
  <c r="AH380" i="21"/>
  <c r="AH381" i="21"/>
  <c r="AH382" i="21"/>
  <c r="AH383" i="21"/>
  <c r="AH384" i="21"/>
  <c r="AH385" i="21"/>
  <c r="AH386" i="21"/>
  <c r="AH387" i="21"/>
  <c r="AH388" i="21"/>
  <c r="AH389" i="21"/>
  <c r="AH390" i="21"/>
  <c r="AH391" i="21"/>
  <c r="AH392" i="21"/>
  <c r="AH393" i="21"/>
  <c r="AH394" i="21"/>
  <c r="AH395" i="21"/>
  <c r="AH396" i="21"/>
  <c r="AH397" i="21"/>
  <c r="AH398" i="21"/>
  <c r="AH399" i="21"/>
  <c r="AH400" i="21"/>
  <c r="AH401" i="21"/>
  <c r="AH402" i="21"/>
  <c r="AH403" i="21"/>
  <c r="AH404" i="21"/>
  <c r="AH405" i="21"/>
  <c r="AH406" i="21"/>
  <c r="AH407" i="21"/>
  <c r="AH408" i="21"/>
  <c r="AH409" i="21"/>
  <c r="AH410" i="21"/>
  <c r="AH411" i="21"/>
  <c r="AH412" i="21"/>
  <c r="AH413" i="21"/>
  <c r="AH414" i="21"/>
  <c r="AH415" i="21"/>
  <c r="AH416" i="21"/>
  <c r="AH417" i="21"/>
  <c r="AH418" i="21"/>
  <c r="AH419" i="21"/>
  <c r="AH420" i="21"/>
  <c r="AH421" i="21"/>
  <c r="AH422" i="21"/>
  <c r="AH423" i="21"/>
  <c r="AJ2" i="21"/>
  <c r="AI2" i="21"/>
  <c r="AH2" i="21"/>
  <c r="AL34" i="16" l="1"/>
  <c r="BB34" i="16" s="1"/>
  <c r="AI34" i="16"/>
  <c r="AY34" i="16" s="1"/>
  <c r="AL32" i="16"/>
  <c r="AI32" i="16"/>
  <c r="AL31" i="16"/>
  <c r="AI31" i="16"/>
  <c r="AL27" i="16"/>
  <c r="AI27" i="16"/>
  <c r="AY27" i="16" s="1"/>
  <c r="AN3" i="30"/>
  <c r="AP23" i="30" s="1"/>
  <c r="AN7" i="30"/>
  <c r="AM23" i="30" s="1"/>
  <c r="AQ7" i="30"/>
  <c r="AT4" i="30" s="1"/>
  <c r="BA23" i="30" s="1"/>
  <c r="AN8" i="30"/>
  <c r="AO23" i="30" s="1"/>
  <c r="AF25" i="16" s="1"/>
  <c r="AN4" i="30"/>
  <c r="AQ23" i="30" s="1"/>
  <c r="AQ5" i="30"/>
  <c r="AR4" i="30" s="1"/>
  <c r="AY23" i="30" s="1"/>
  <c r="AP25" i="16" s="1"/>
  <c r="AW25" i="16" s="1"/>
  <c r="AG25" i="16"/>
  <c r="AN16" i="30"/>
  <c r="AS23" i="30" s="1"/>
  <c r="AN17" i="30"/>
  <c r="AT23" i="30" s="1"/>
  <c r="AN19" i="30"/>
  <c r="AV23" i="30" s="1"/>
  <c r="AD25" i="16"/>
  <c r="AN20" i="30"/>
  <c r="AW23" i="30" s="1"/>
  <c r="AR25" i="16"/>
  <c r="AU25" i="16" s="1"/>
  <c r="AQ8" i="30"/>
  <c r="AU4" i="30" s="1"/>
  <c r="BB23" i="30" s="1"/>
  <c r="AN9" i="30"/>
  <c r="AN23" i="30" s="1"/>
  <c r="AQ9" i="30"/>
  <c r="AV4" i="30" s="1"/>
  <c r="BC23" i="30" s="1"/>
  <c r="AP12" i="30"/>
  <c r="AN15" i="30"/>
  <c r="AQ4" i="30"/>
  <c r="AX23" i="30" s="1"/>
  <c r="M25" i="16"/>
  <c r="BM25" i="16" s="1"/>
  <c r="AN3" i="29"/>
  <c r="AP23" i="29" s="1"/>
  <c r="M24" i="16"/>
  <c r="BM24" i="16" s="1"/>
  <c r="AN4" i="29"/>
  <c r="AQ23" i="29" s="1"/>
  <c r="AH24" i="16" s="1"/>
  <c r="AN7" i="29"/>
  <c r="AM23" i="29" s="1"/>
  <c r="AP12" i="29"/>
  <c r="BF24" i="16" s="1"/>
  <c r="AQ4" i="29"/>
  <c r="AX23" i="29" s="1"/>
  <c r="AO24" i="16" s="1"/>
  <c r="AX24" i="16" s="1"/>
  <c r="AN17" i="29"/>
  <c r="AT23" i="29" s="1"/>
  <c r="AN19" i="29"/>
  <c r="AV23" i="29" s="1"/>
  <c r="AN20" i="29"/>
  <c r="AW23" i="29" s="1"/>
  <c r="AQ5" i="29"/>
  <c r="AR4" i="29" s="1"/>
  <c r="AY23" i="29" s="1"/>
  <c r="AQ7" i="29"/>
  <c r="AT4" i="29" s="1"/>
  <c r="BA23" i="29" s="1"/>
  <c r="AN8" i="29"/>
  <c r="AO23" i="29" s="1"/>
  <c r="AQ8" i="29"/>
  <c r="AU4" i="29" s="1"/>
  <c r="BB23" i="29" s="1"/>
  <c r="AN9" i="29"/>
  <c r="AN23" i="29" s="1"/>
  <c r="AQ9" i="29"/>
  <c r="AV4" i="29" s="1"/>
  <c r="BC23" i="29" s="1"/>
  <c r="AN15" i="29"/>
  <c r="AN16" i="29"/>
  <c r="AS23" i="29" s="1"/>
  <c r="AN3" i="28"/>
  <c r="AP23" i="28" s="1"/>
  <c r="AG23" i="16" s="1"/>
  <c r="AN7" i="28"/>
  <c r="AM23" i="28" s="1"/>
  <c r="M23" i="16"/>
  <c r="BM23" i="16" s="1"/>
  <c r="AQ7" i="28"/>
  <c r="AT4" i="28" s="1"/>
  <c r="BA23" i="28" s="1"/>
  <c r="AN8" i="28"/>
  <c r="AO23" i="28" s="1"/>
  <c r="AF23" i="16" s="1"/>
  <c r="AP12" i="28"/>
  <c r="AD23" i="16"/>
  <c r="AN17" i="28"/>
  <c r="AT23" i="28" s="1"/>
  <c r="AQ8" i="28"/>
  <c r="AU4" i="28" s="1"/>
  <c r="BB23" i="28" s="1"/>
  <c r="AN9" i="28"/>
  <c r="AN23" i="28" s="1"/>
  <c r="AQ9" i="28"/>
  <c r="AV4" i="28" s="1"/>
  <c r="BC23" i="28" s="1"/>
  <c r="AN15" i="28"/>
  <c r="AR23" i="28" s="1"/>
  <c r="AN16" i="28"/>
  <c r="AS23" i="28" s="1"/>
  <c r="AQ4" i="28"/>
  <c r="AX23" i="28" s="1"/>
  <c r="AQ5" i="28"/>
  <c r="AR4" i="28" s="1"/>
  <c r="AY23" i="28" s="1"/>
  <c r="AN20" i="28"/>
  <c r="AW23" i="28" s="1"/>
  <c r="AN4" i="28"/>
  <c r="AQ23" i="28" s="1"/>
  <c r="AN3" i="27"/>
  <c r="AP23" i="27" s="1"/>
  <c r="AN4" i="27"/>
  <c r="AQ23" i="27" s="1"/>
  <c r="AQ4" i="27"/>
  <c r="AX23" i="27" s="1"/>
  <c r="AQ5" i="27"/>
  <c r="AR4" i="27" s="1"/>
  <c r="AY23" i="27" s="1"/>
  <c r="AN7" i="27"/>
  <c r="AM23" i="27" s="1"/>
  <c r="AP12" i="27"/>
  <c r="AN20" i="27"/>
  <c r="AW23" i="27" s="1"/>
  <c r="AN22" i="16" s="1"/>
  <c r="M22" i="16"/>
  <c r="BM22" i="16" s="1"/>
  <c r="AQ8" i="27"/>
  <c r="AU4" i="27" s="1"/>
  <c r="BB23" i="27" s="1"/>
  <c r="AN9" i="27"/>
  <c r="AN23" i="27" s="1"/>
  <c r="AQ9" i="27"/>
  <c r="AV4" i="27" s="1"/>
  <c r="BC23" i="27" s="1"/>
  <c r="AN17" i="27"/>
  <c r="AT23" i="27" s="1"/>
  <c r="AG22" i="16"/>
  <c r="AO22" i="16"/>
  <c r="AX22" i="16" s="1"/>
  <c r="AP22" i="16"/>
  <c r="AW22" i="16" s="1"/>
  <c r="AN16" i="27"/>
  <c r="AS23" i="27" s="1"/>
  <c r="AN19" i="27"/>
  <c r="AV23" i="27" s="1"/>
  <c r="AH22" i="16"/>
  <c r="AQ7" i="27"/>
  <c r="AT4" i="27" s="1"/>
  <c r="BA23" i="27" s="1"/>
  <c r="AN8" i="27"/>
  <c r="AO23" i="27" s="1"/>
  <c r="AN15" i="27"/>
  <c r="AN15" i="26"/>
  <c r="AR23" i="26" s="1"/>
  <c r="AN7" i="26"/>
  <c r="AM23" i="26" s="1"/>
  <c r="AP12" i="26"/>
  <c r="AN8" i="26"/>
  <c r="AO23" i="26" s="1"/>
  <c r="AN4" i="26"/>
  <c r="AQ23" i="26" s="1"/>
  <c r="AN3" i="26"/>
  <c r="AP23" i="26" s="1"/>
  <c r="AD21" i="16"/>
  <c r="BF21" i="16"/>
  <c r="AN20" i="26"/>
  <c r="AW23" i="26" s="1"/>
  <c r="M21" i="16"/>
  <c r="BM21" i="16" s="1"/>
  <c r="AQ5" i="26"/>
  <c r="AR4" i="26" s="1"/>
  <c r="AY23" i="26" s="1"/>
  <c r="AQ7" i="26"/>
  <c r="AT4" i="26" s="1"/>
  <c r="BA23" i="26" s="1"/>
  <c r="AQ8" i="26"/>
  <c r="AU4" i="26" s="1"/>
  <c r="BB23" i="26" s="1"/>
  <c r="AN9" i="26"/>
  <c r="AN23" i="26" s="1"/>
  <c r="AN16" i="26"/>
  <c r="AS23" i="26" s="1"/>
  <c r="AN17" i="26"/>
  <c r="AT23" i="26" s="1"/>
  <c r="AN19" i="26"/>
  <c r="AV23" i="26" s="1"/>
  <c r="AQ4" i="26"/>
  <c r="AX23" i="26" s="1"/>
  <c r="AQ9" i="26"/>
  <c r="AV4" i="26" s="1"/>
  <c r="BC23" i="26" s="1"/>
  <c r="AN4" i="25"/>
  <c r="AQ23" i="25" s="1"/>
  <c r="AN3" i="25"/>
  <c r="AP23" i="25" s="1"/>
  <c r="AQ5" i="25"/>
  <c r="AR4" i="25" s="1"/>
  <c r="AY23" i="25" s="1"/>
  <c r="M20" i="16"/>
  <c r="BM20" i="16" s="1"/>
  <c r="AN7" i="25"/>
  <c r="AM23" i="25" s="1"/>
  <c r="AP20" i="16"/>
  <c r="AW20" i="16" s="1"/>
  <c r="AN19" i="25"/>
  <c r="AV23" i="25" s="1"/>
  <c r="AN9" i="25"/>
  <c r="AN23" i="25" s="1"/>
  <c r="AQ9" i="25"/>
  <c r="AV4" i="25" s="1"/>
  <c r="BC23" i="25" s="1"/>
  <c r="AP12" i="25"/>
  <c r="AN15" i="25"/>
  <c r="AN16" i="25"/>
  <c r="AS23" i="25" s="1"/>
  <c r="AN8" i="25"/>
  <c r="AO23" i="25" s="1"/>
  <c r="AQ8" i="25"/>
  <c r="AU4" i="25" s="1"/>
  <c r="BB23" i="25" s="1"/>
  <c r="AN20" i="25"/>
  <c r="AW23" i="25" s="1"/>
  <c r="AQ4" i="25"/>
  <c r="AQ6" i="25" s="1"/>
  <c r="AS4" i="25" s="1"/>
  <c r="AZ23" i="25" s="1"/>
  <c r="AQ7" i="25"/>
  <c r="AT4" i="25" s="1"/>
  <c r="BA23" i="25" s="1"/>
  <c r="AN17" i="25"/>
  <c r="AT23" i="25" s="1"/>
  <c r="AQ4" i="24"/>
  <c r="AX23" i="24" s="1"/>
  <c r="AN4" i="24"/>
  <c r="AQ23" i="24" s="1"/>
  <c r="AP12" i="24"/>
  <c r="BF19" i="16" s="1"/>
  <c r="AQ5" i="24"/>
  <c r="AR4" i="24" s="1"/>
  <c r="AY23" i="24" s="1"/>
  <c r="AN9" i="24"/>
  <c r="AN23" i="24" s="1"/>
  <c r="AN3" i="24"/>
  <c r="AP23" i="24" s="1"/>
  <c r="AQ9" i="24"/>
  <c r="AV4" i="24" s="1"/>
  <c r="BC23" i="24" s="1"/>
  <c r="AT19" i="16" s="1"/>
  <c r="AV19" i="16" s="1"/>
  <c r="AN20" i="24"/>
  <c r="AW23" i="24" s="1"/>
  <c r="AN19" i="24"/>
  <c r="AV23" i="24" s="1"/>
  <c r="AP19" i="16"/>
  <c r="AW19" i="16" s="1"/>
  <c r="AE19" i="16"/>
  <c r="AQ7" i="24"/>
  <c r="AT4" i="24" s="1"/>
  <c r="BA23" i="24" s="1"/>
  <c r="AN8" i="24"/>
  <c r="AO23" i="24" s="1"/>
  <c r="M19" i="16"/>
  <c r="BM19" i="16" s="1"/>
  <c r="AN7" i="24"/>
  <c r="AM23" i="24" s="1"/>
  <c r="AQ8" i="24"/>
  <c r="AU4" i="24" s="1"/>
  <c r="BB23" i="24" s="1"/>
  <c r="AN15" i="24"/>
  <c r="AN16" i="24"/>
  <c r="AS23" i="24" s="1"/>
  <c r="AN17" i="24"/>
  <c r="AT23" i="24" s="1"/>
  <c r="AP12" i="23"/>
  <c r="M18" i="16"/>
  <c r="BM18" i="16" s="1"/>
  <c r="AK2" i="23"/>
  <c r="AQ9" i="23"/>
  <c r="AV4" i="23" s="1"/>
  <c r="BC23" i="23" s="1"/>
  <c r="AQ5" i="23"/>
  <c r="AR4" i="23" s="1"/>
  <c r="AY23" i="23" s="1"/>
  <c r="AQ8" i="23"/>
  <c r="AU4" i="23" s="1"/>
  <c r="BB23" i="23" s="1"/>
  <c r="AQ7" i="23"/>
  <c r="AT4" i="23" s="1"/>
  <c r="BA23" i="23" s="1"/>
  <c r="AN7" i="23"/>
  <c r="AM23" i="23" s="1"/>
  <c r="AQ4" i="23"/>
  <c r="AQ6" i="23" s="1"/>
  <c r="AS4" i="23" s="1"/>
  <c r="AZ23" i="23" s="1"/>
  <c r="AN20" i="23"/>
  <c r="AW23" i="23" s="1"/>
  <c r="AN8" i="23"/>
  <c r="AO23" i="23" s="1"/>
  <c r="BM16" i="16"/>
  <c r="AQ8" i="22"/>
  <c r="AU4" i="22" s="1"/>
  <c r="BB23" i="22" s="1"/>
  <c r="AN8" i="22"/>
  <c r="AO23" i="22" s="1"/>
  <c r="AN17" i="22"/>
  <c r="AT23" i="22" s="1"/>
  <c r="AN15" i="22"/>
  <c r="AR23" i="22" s="1"/>
  <c r="AQ4" i="22"/>
  <c r="AX23" i="22" s="1"/>
  <c r="AN3" i="22"/>
  <c r="AP23" i="22" s="1"/>
  <c r="AN4" i="22"/>
  <c r="AQ23" i="22" s="1"/>
  <c r="AP12" i="22"/>
  <c r="AN9" i="22"/>
  <c r="AN23" i="22" s="1"/>
  <c r="AN20" i="22"/>
  <c r="AW23" i="22" s="1"/>
  <c r="AQ5" i="22"/>
  <c r="AR4" i="22" s="1"/>
  <c r="AY23" i="22" s="1"/>
  <c r="AQ7" i="22"/>
  <c r="AT4" i="22" s="1"/>
  <c r="BA23" i="22" s="1"/>
  <c r="AN16" i="22"/>
  <c r="AS23" i="22" s="1"/>
  <c r="AQ9" i="22"/>
  <c r="AV4" i="22" s="1"/>
  <c r="BC23" i="22" s="1"/>
  <c r="AN19" i="28"/>
  <c r="AV23" i="28" s="1"/>
  <c r="AN3" i="23"/>
  <c r="AP23" i="23" s="1"/>
  <c r="AN4" i="23"/>
  <c r="AQ23" i="23" s="1"/>
  <c r="AN15" i="23"/>
  <c r="AN9" i="23"/>
  <c r="AN23" i="23" s="1"/>
  <c r="AN7" i="22"/>
  <c r="AM23" i="22" s="1"/>
  <c r="AN19" i="22"/>
  <c r="AV23" i="22" s="1"/>
  <c r="AK2" i="21"/>
  <c r="AQ7" i="21"/>
  <c r="AT4" i="21" s="1"/>
  <c r="BA23" i="21" s="1"/>
  <c r="AR16" i="16" s="1"/>
  <c r="AQ5" i="21"/>
  <c r="AQ4" i="21"/>
  <c r="AX23" i="21" s="1"/>
  <c r="AO16" i="16" s="1"/>
  <c r="AX16" i="16" s="1"/>
  <c r="AQ9" i="21"/>
  <c r="AV4" i="21" s="1"/>
  <c r="BC23" i="21" s="1"/>
  <c r="AT16" i="16" s="1"/>
  <c r="AQ8" i="21"/>
  <c r="AU4" i="21" s="1"/>
  <c r="BB23" i="21" s="1"/>
  <c r="AS16" i="16" s="1"/>
  <c r="AK12" i="21"/>
  <c r="AN3" i="21"/>
  <c r="AP23" i="21" s="1"/>
  <c r="AG16" i="16" s="1"/>
  <c r="AP12" i="21"/>
  <c r="BF16" i="16" s="1"/>
  <c r="AR4" i="21"/>
  <c r="AY23" i="21" s="1"/>
  <c r="AP16" i="16" s="1"/>
  <c r="AK11" i="21"/>
  <c r="AN7" i="21"/>
  <c r="AM23" i="21" s="1"/>
  <c r="AD16" i="16" s="1"/>
  <c r="AN8" i="21"/>
  <c r="AO23" i="21" s="1"/>
  <c r="AF16" i="16" s="1"/>
  <c r="AN9" i="21"/>
  <c r="AN23" i="21" s="1"/>
  <c r="AE16" i="16" s="1"/>
  <c r="AN4" i="21"/>
  <c r="AQ23" i="21" s="1"/>
  <c r="AH16" i="16" s="1"/>
  <c r="AQ6" i="24"/>
  <c r="AS4" i="24" s="1"/>
  <c r="AZ23" i="24" s="1"/>
  <c r="AX23" i="23"/>
  <c r="AH25" i="16" l="1"/>
  <c r="AQ6" i="30"/>
  <c r="AS4" i="30" s="1"/>
  <c r="AZ23" i="30" s="1"/>
  <c r="BF25" i="16"/>
  <c r="AS25" i="16"/>
  <c r="AQ25" i="16"/>
  <c r="AN25" i="16"/>
  <c r="AJ25" i="16"/>
  <c r="AT25" i="16"/>
  <c r="AV25" i="16" s="1"/>
  <c r="AE25" i="16"/>
  <c r="AM25" i="16"/>
  <c r="AK25" i="16"/>
  <c r="AO25" i="16"/>
  <c r="AX25" i="16" s="1"/>
  <c r="AR23" i="30"/>
  <c r="AN18" i="30"/>
  <c r="AU23" i="30" s="1"/>
  <c r="AG24" i="16"/>
  <c r="AD24" i="16"/>
  <c r="AQ6" i="29"/>
  <c r="AS4" i="29" s="1"/>
  <c r="AZ23" i="29" s="1"/>
  <c r="AN24" i="16"/>
  <c r="AT24" i="16"/>
  <c r="AV24" i="16" s="1"/>
  <c r="AR24" i="16"/>
  <c r="AU24" i="16" s="1"/>
  <c r="AN18" i="29"/>
  <c r="AU23" i="29" s="1"/>
  <c r="AR23" i="29"/>
  <c r="AE24" i="16"/>
  <c r="AF24" i="16"/>
  <c r="AP24" i="16"/>
  <c r="AW24" i="16" s="1"/>
  <c r="AK24" i="16"/>
  <c r="AS24" i="16"/>
  <c r="AM24" i="16"/>
  <c r="AJ24" i="16"/>
  <c r="BF23" i="16"/>
  <c r="AR23" i="16"/>
  <c r="AU23" i="16" s="1"/>
  <c r="AH23" i="16"/>
  <c r="AQ6" i="28"/>
  <c r="AS4" i="28" s="1"/>
  <c r="AZ23" i="28" s="1"/>
  <c r="AO23" i="16"/>
  <c r="AX23" i="16" s="1"/>
  <c r="AI23" i="16"/>
  <c r="AK23" i="16"/>
  <c r="AM23" i="16"/>
  <c r="AN18" i="28"/>
  <c r="AU23" i="28" s="1"/>
  <c r="AT23" i="16"/>
  <c r="AV23" i="16" s="1"/>
  <c r="AN23" i="16"/>
  <c r="AE23" i="16"/>
  <c r="AP23" i="16"/>
  <c r="AW23" i="16" s="1"/>
  <c r="AJ23" i="16"/>
  <c r="AS23" i="16"/>
  <c r="BF22" i="16"/>
  <c r="AQ6" i="27"/>
  <c r="AS4" i="27" s="1"/>
  <c r="AZ23" i="27" s="1"/>
  <c r="AT22" i="16"/>
  <c r="AV22" i="16" s="1"/>
  <c r="AE22" i="16"/>
  <c r="AK22" i="16"/>
  <c r="AS22" i="16"/>
  <c r="AD22" i="16"/>
  <c r="AN18" i="27"/>
  <c r="AU23" i="27" s="1"/>
  <c r="AR23" i="27"/>
  <c r="AR22" i="16"/>
  <c r="AU22" i="16" s="1"/>
  <c r="AF22" i="16"/>
  <c r="AM22" i="16"/>
  <c r="AQ22" i="16"/>
  <c r="AJ22" i="16"/>
  <c r="AF21" i="16"/>
  <c r="AG21" i="16"/>
  <c r="AH21" i="16"/>
  <c r="AQ6" i="26"/>
  <c r="AS4" i="26" s="1"/>
  <c r="AZ23" i="26" s="1"/>
  <c r="AM21" i="16"/>
  <c r="AJ21" i="16"/>
  <c r="AQ21" i="16"/>
  <c r="AE21" i="16"/>
  <c r="AS21" i="16"/>
  <c r="AR21" i="16"/>
  <c r="AU21" i="16" s="1"/>
  <c r="AP21" i="16"/>
  <c r="AW21" i="16" s="1"/>
  <c r="AI21" i="16"/>
  <c r="AN18" i="26"/>
  <c r="AU23" i="26" s="1"/>
  <c r="AN21" i="16"/>
  <c r="AT21" i="16"/>
  <c r="AV21" i="16" s="1"/>
  <c r="AK21" i="16"/>
  <c r="AO21" i="16"/>
  <c r="AX21" i="16" s="1"/>
  <c r="AD20" i="16"/>
  <c r="AG20" i="16"/>
  <c r="AH20" i="16"/>
  <c r="AK20" i="16"/>
  <c r="AR20" i="16"/>
  <c r="AU20" i="16" s="1"/>
  <c r="AQ20" i="16"/>
  <c r="AX23" i="25"/>
  <c r="AN20" i="16"/>
  <c r="AS20" i="16"/>
  <c r="AF20" i="16"/>
  <c r="AJ20" i="16"/>
  <c r="AR23" i="25"/>
  <c r="AN18" i="25"/>
  <c r="AU23" i="25" s="1"/>
  <c r="BF20" i="16"/>
  <c r="AT20" i="16"/>
  <c r="AV20" i="16" s="1"/>
  <c r="AE20" i="16"/>
  <c r="AM20" i="16"/>
  <c r="AO19" i="16"/>
  <c r="AX19" i="16" s="1"/>
  <c r="AG19" i="16"/>
  <c r="AH19" i="16"/>
  <c r="AR19" i="16"/>
  <c r="AU19" i="16" s="1"/>
  <c r="AD19" i="16"/>
  <c r="AM19" i="16"/>
  <c r="AJ19" i="16"/>
  <c r="AF19" i="16"/>
  <c r="AK19" i="16"/>
  <c r="AN19" i="16"/>
  <c r="AN18" i="24"/>
  <c r="AU23" i="24" s="1"/>
  <c r="AR23" i="24"/>
  <c r="AQ19" i="16"/>
  <c r="AS19" i="16"/>
  <c r="BF18" i="16"/>
  <c r="AH18" i="16"/>
  <c r="AQ18" i="16"/>
  <c r="AR18" i="16"/>
  <c r="AU18" i="16" s="1"/>
  <c r="AE18" i="16"/>
  <c r="AF18" i="16"/>
  <c r="AN18" i="16"/>
  <c r="AS18" i="16"/>
  <c r="AO18" i="16"/>
  <c r="AX18" i="16" s="1"/>
  <c r="AT18" i="16"/>
  <c r="AV18" i="16" s="1"/>
  <c r="AN19" i="23"/>
  <c r="AV23" i="23" s="1"/>
  <c r="AN17" i="23"/>
  <c r="AT23" i="23" s="1"/>
  <c r="AN16" i="23"/>
  <c r="AS23" i="23" s="1"/>
  <c r="AG18" i="16"/>
  <c r="AD18" i="16"/>
  <c r="AP18" i="16"/>
  <c r="AW18" i="16" s="1"/>
  <c r="AH17" i="16"/>
  <c r="AS17" i="16"/>
  <c r="AN17" i="16"/>
  <c r="AE17" i="16"/>
  <c r="AD17" i="16"/>
  <c r="AG17" i="16"/>
  <c r="AI17" i="16"/>
  <c r="AM17" i="16"/>
  <c r="AF17" i="16"/>
  <c r="BF17" i="16"/>
  <c r="AO17" i="16"/>
  <c r="AX17" i="16" s="1"/>
  <c r="AK17" i="16"/>
  <c r="AR17" i="16"/>
  <c r="AU17" i="16" s="1"/>
  <c r="AP17" i="16"/>
  <c r="AW17" i="16" s="1"/>
  <c r="AJ17" i="16"/>
  <c r="AT17" i="16"/>
  <c r="AV17" i="16" s="1"/>
  <c r="AN15" i="21"/>
  <c r="AR23" i="21" s="1"/>
  <c r="AI16" i="16" s="1"/>
  <c r="AQ6" i="21"/>
  <c r="AS4" i="21" s="1"/>
  <c r="AZ23" i="21" s="1"/>
  <c r="AQ16" i="16" s="1"/>
  <c r="AV16" i="16"/>
  <c r="AU16" i="16"/>
  <c r="AW16" i="16"/>
  <c r="AQ6" i="22"/>
  <c r="AS4" i="22" s="1"/>
  <c r="AZ23" i="22" s="1"/>
  <c r="AN18" i="22"/>
  <c r="AU23" i="22" s="1"/>
  <c r="AR23" i="23"/>
  <c r="AN17" i="21"/>
  <c r="AT23" i="21" s="1"/>
  <c r="AK16" i="16" s="1"/>
  <c r="AN20" i="21"/>
  <c r="AW23" i="21" s="1"/>
  <c r="AN16" i="16" s="1"/>
  <c r="AN19" i="21"/>
  <c r="AV23" i="21" s="1"/>
  <c r="AM16" i="16" s="1"/>
  <c r="AN16" i="21"/>
  <c r="AS23" i="21" s="1"/>
  <c r="AJ16" i="16" s="1"/>
  <c r="AI25" i="16" l="1"/>
  <c r="AY25" i="16" s="1"/>
  <c r="AL25" i="16"/>
  <c r="BB25" i="16" s="1"/>
  <c r="AQ24" i="16"/>
  <c r="AL24" i="16"/>
  <c r="BB24" i="16" s="1"/>
  <c r="AI24" i="16"/>
  <c r="AY24" i="16" s="1"/>
  <c r="AL23" i="16"/>
  <c r="BB23" i="16" s="1"/>
  <c r="AQ23" i="16"/>
  <c r="AI22" i="16"/>
  <c r="AY22" i="16" s="1"/>
  <c r="AL22" i="16"/>
  <c r="BB22" i="16" s="1"/>
  <c r="AL21" i="16"/>
  <c r="BB21" i="16" s="1"/>
  <c r="AL20" i="16"/>
  <c r="AI20" i="16"/>
  <c r="AO20" i="16"/>
  <c r="AX20" i="16" s="1"/>
  <c r="AI19" i="16"/>
  <c r="AY19" i="16" s="1"/>
  <c r="AL19" i="16"/>
  <c r="BB19" i="16" s="1"/>
  <c r="AJ18" i="16"/>
  <c r="AZ18" i="16" s="1"/>
  <c r="AK18" i="16"/>
  <c r="BA18" i="16" s="1"/>
  <c r="AM18" i="16"/>
  <c r="BC18" i="16" s="1"/>
  <c r="AI18" i="16"/>
  <c r="AY18" i="16" s="1"/>
  <c r="AN18" i="23"/>
  <c r="AU23" i="23" s="1"/>
  <c r="AQ17" i="16"/>
  <c r="AL17" i="16"/>
  <c r="BB17" i="16" s="1"/>
  <c r="AN18" i="21"/>
  <c r="AU23" i="21" s="1"/>
  <c r="AL16" i="16" s="1"/>
  <c r="BE18" i="16"/>
  <c r="BE19" i="16"/>
  <c r="BE20" i="16"/>
  <c r="BE21" i="16"/>
  <c r="BE22" i="16"/>
  <c r="BE23" i="16"/>
  <c r="BE24" i="16"/>
  <c r="BE25" i="16"/>
  <c r="BE26" i="16"/>
  <c r="BE27" i="16"/>
  <c r="BE28" i="16"/>
  <c r="BE30" i="16"/>
  <c r="BE31" i="16"/>
  <c r="BE32" i="16"/>
  <c r="BE33" i="16"/>
  <c r="BE17" i="16"/>
  <c r="AY16" i="16"/>
  <c r="AZ16" i="16"/>
  <c r="BA16" i="16"/>
  <c r="BC16" i="16"/>
  <c r="BD16" i="16"/>
  <c r="AY17" i="16"/>
  <c r="AZ17" i="16"/>
  <c r="BA17" i="16"/>
  <c r="BC17" i="16"/>
  <c r="BD17" i="16"/>
  <c r="BD18" i="16"/>
  <c r="AZ19" i="16"/>
  <c r="BA19" i="16"/>
  <c r="BC19" i="16"/>
  <c r="BD19" i="16"/>
  <c r="AY20" i="16"/>
  <c r="AZ20" i="16"/>
  <c r="BA20" i="16"/>
  <c r="BB20" i="16"/>
  <c r="BC20" i="16"/>
  <c r="BD20" i="16"/>
  <c r="AY21" i="16"/>
  <c r="AZ21" i="16"/>
  <c r="BA21" i="16"/>
  <c r="BC21" i="16"/>
  <c r="BD21" i="16"/>
  <c r="AZ22" i="16"/>
  <c r="BA22" i="16"/>
  <c r="BC22" i="16"/>
  <c r="BD22" i="16"/>
  <c r="AY23" i="16"/>
  <c r="AZ23" i="16"/>
  <c r="BA23" i="16"/>
  <c r="BC23" i="16"/>
  <c r="BD23" i="16"/>
  <c r="AZ24" i="16"/>
  <c r="BA24" i="16"/>
  <c r="BC24" i="16"/>
  <c r="BD24" i="16"/>
  <c r="AZ25" i="16"/>
  <c r="BA25" i="16"/>
  <c r="BC25" i="16"/>
  <c r="BD25" i="16"/>
  <c r="AY26" i="16"/>
  <c r="AZ26" i="16"/>
  <c r="BA26" i="16"/>
  <c r="BB26" i="16"/>
  <c r="BC26" i="16"/>
  <c r="BD26" i="16"/>
  <c r="AZ27" i="16"/>
  <c r="BA27" i="16"/>
  <c r="BB27" i="16"/>
  <c r="BC27" i="16"/>
  <c r="BD27" i="16"/>
  <c r="AY28" i="16"/>
  <c r="AZ28" i="16"/>
  <c r="BA28" i="16"/>
  <c r="BB28" i="16"/>
  <c r="BC28" i="16"/>
  <c r="BD28" i="16"/>
  <c r="AY30" i="16"/>
  <c r="AZ30" i="16"/>
  <c r="BA30" i="16"/>
  <c r="BB30" i="16"/>
  <c r="BC30" i="16"/>
  <c r="BD30" i="16"/>
  <c r="AY31" i="16"/>
  <c r="AZ31" i="16"/>
  <c r="BA31" i="16"/>
  <c r="BB31" i="16"/>
  <c r="BC31" i="16"/>
  <c r="BD31" i="16"/>
  <c r="AY32" i="16"/>
  <c r="AZ32" i="16"/>
  <c r="BA32" i="16"/>
  <c r="BB32" i="16"/>
  <c r="BC32" i="16"/>
  <c r="BD32" i="16"/>
  <c r="AY33" i="16"/>
  <c r="AZ33" i="16"/>
  <c r="BA33" i="16"/>
  <c r="BB33" i="16"/>
  <c r="BC33" i="16"/>
  <c r="BD33" i="16"/>
  <c r="AN11" i="20"/>
  <c r="M15" i="16" s="1"/>
  <c r="BM15" i="16" s="1"/>
  <c r="AJ3" i="20"/>
  <c r="AK3" i="20" s="1"/>
  <c r="AJ4" i="20"/>
  <c r="AK4" i="20" s="1"/>
  <c r="AJ5" i="20"/>
  <c r="AK5" i="20" s="1"/>
  <c r="AJ6" i="20"/>
  <c r="AK6" i="20" s="1"/>
  <c r="AJ7" i="20"/>
  <c r="AK7" i="20" s="1"/>
  <c r="AJ8" i="20"/>
  <c r="AK8" i="20" s="1"/>
  <c r="AJ9" i="20"/>
  <c r="AK9" i="20" s="1"/>
  <c r="AJ10" i="20"/>
  <c r="AK10" i="20" s="1"/>
  <c r="AJ11" i="20"/>
  <c r="AK11" i="20" s="1"/>
  <c r="AJ12" i="20"/>
  <c r="AK12" i="20" s="1"/>
  <c r="AJ13" i="20"/>
  <c r="AJ14" i="20"/>
  <c r="AJ15" i="20"/>
  <c r="AK15" i="20" s="1"/>
  <c r="AJ16" i="20"/>
  <c r="AK16" i="20" s="1"/>
  <c r="AJ17" i="20"/>
  <c r="AK17" i="20" s="1"/>
  <c r="AJ18" i="20"/>
  <c r="AK18" i="20" s="1"/>
  <c r="AJ19" i="20"/>
  <c r="AK19" i="20" s="1"/>
  <c r="AJ20" i="20"/>
  <c r="AK20" i="20" s="1"/>
  <c r="AJ21" i="20"/>
  <c r="AK21" i="20" s="1"/>
  <c r="AJ22" i="20"/>
  <c r="AK22" i="20" s="1"/>
  <c r="AJ23" i="20"/>
  <c r="AK23" i="20" s="1"/>
  <c r="AJ24" i="20"/>
  <c r="AK24" i="20" s="1"/>
  <c r="AJ25" i="20"/>
  <c r="AK25" i="20" s="1"/>
  <c r="AJ26" i="20"/>
  <c r="AK26" i="20" s="1"/>
  <c r="AJ27" i="20"/>
  <c r="AK27" i="20" s="1"/>
  <c r="AJ28" i="20"/>
  <c r="AK28" i="20" s="1"/>
  <c r="AJ29" i="20"/>
  <c r="AK29" i="20" s="1"/>
  <c r="AJ30" i="20"/>
  <c r="AK30" i="20" s="1"/>
  <c r="AJ31" i="20"/>
  <c r="AK31" i="20" s="1"/>
  <c r="AJ32" i="20"/>
  <c r="AK32" i="20" s="1"/>
  <c r="AJ33" i="20"/>
  <c r="AK33" i="20" s="1"/>
  <c r="AJ34" i="20"/>
  <c r="AK34" i="20" s="1"/>
  <c r="AJ35" i="20"/>
  <c r="AK35" i="20" s="1"/>
  <c r="AJ36" i="20"/>
  <c r="AK36" i="20" s="1"/>
  <c r="AJ37" i="20"/>
  <c r="AK37" i="20" s="1"/>
  <c r="AJ38" i="20"/>
  <c r="AK38" i="20" s="1"/>
  <c r="AJ39" i="20"/>
  <c r="AK39" i="20" s="1"/>
  <c r="AJ40" i="20"/>
  <c r="AK40" i="20" s="1"/>
  <c r="AJ41" i="20"/>
  <c r="AK41" i="20" s="1"/>
  <c r="AJ42" i="20"/>
  <c r="AK42" i="20" s="1"/>
  <c r="AJ43" i="20"/>
  <c r="AK43" i="20" s="1"/>
  <c r="AJ44" i="20"/>
  <c r="AK44" i="20" s="1"/>
  <c r="AJ45" i="20"/>
  <c r="AK45" i="20" s="1"/>
  <c r="AJ46" i="20"/>
  <c r="AK46" i="20" s="1"/>
  <c r="AJ47" i="20"/>
  <c r="AK47" i="20" s="1"/>
  <c r="AJ48" i="20"/>
  <c r="AK48" i="20" s="1"/>
  <c r="AJ49" i="20"/>
  <c r="AK49" i="20" s="1"/>
  <c r="AJ50" i="20"/>
  <c r="AK50" i="20" s="1"/>
  <c r="AJ51" i="20"/>
  <c r="AK51" i="20" s="1"/>
  <c r="AJ52" i="20"/>
  <c r="AK52" i="20" s="1"/>
  <c r="AJ53" i="20"/>
  <c r="AK53" i="20" s="1"/>
  <c r="AJ54" i="20"/>
  <c r="AK54" i="20" s="1"/>
  <c r="AJ55" i="20"/>
  <c r="AK55" i="20" s="1"/>
  <c r="AJ56" i="20"/>
  <c r="AK56" i="20" s="1"/>
  <c r="AJ57" i="20"/>
  <c r="AK57" i="20" s="1"/>
  <c r="AJ58" i="20"/>
  <c r="AK58" i="20" s="1"/>
  <c r="AJ59" i="20"/>
  <c r="AK59" i="20" s="1"/>
  <c r="AJ60" i="20"/>
  <c r="AK60" i="20" s="1"/>
  <c r="AJ61" i="20"/>
  <c r="AK61" i="20" s="1"/>
  <c r="AJ62" i="20"/>
  <c r="AK62" i="20" s="1"/>
  <c r="AJ63" i="20"/>
  <c r="AK63" i="20" s="1"/>
  <c r="AJ64" i="20"/>
  <c r="AK64" i="20" s="1"/>
  <c r="AJ65" i="20"/>
  <c r="AK65" i="20" s="1"/>
  <c r="AJ66" i="20"/>
  <c r="AK66" i="20" s="1"/>
  <c r="AJ67" i="20"/>
  <c r="AK67" i="20" s="1"/>
  <c r="AJ68" i="20"/>
  <c r="AK68" i="20" s="1"/>
  <c r="AJ69" i="20"/>
  <c r="AK69" i="20" s="1"/>
  <c r="AJ70" i="20"/>
  <c r="AK70" i="20" s="1"/>
  <c r="AJ71" i="20"/>
  <c r="AK71" i="20" s="1"/>
  <c r="AJ72" i="20"/>
  <c r="AK72" i="20" s="1"/>
  <c r="AJ73" i="20"/>
  <c r="AK73" i="20" s="1"/>
  <c r="AJ74" i="20"/>
  <c r="AK74" i="20" s="1"/>
  <c r="AJ75" i="20"/>
  <c r="AK75" i="20" s="1"/>
  <c r="AJ76" i="20"/>
  <c r="AK76" i="20" s="1"/>
  <c r="AJ77" i="20"/>
  <c r="AK77" i="20" s="1"/>
  <c r="AJ78" i="20"/>
  <c r="AK78" i="20" s="1"/>
  <c r="AJ79" i="20"/>
  <c r="AK79" i="20" s="1"/>
  <c r="AJ80" i="20"/>
  <c r="AK80" i="20" s="1"/>
  <c r="AJ81" i="20"/>
  <c r="AK81" i="20" s="1"/>
  <c r="AJ82" i="20"/>
  <c r="AK82" i="20" s="1"/>
  <c r="AJ83" i="20"/>
  <c r="AK83" i="20" s="1"/>
  <c r="AJ84" i="20"/>
  <c r="AK84" i="20" s="1"/>
  <c r="AJ85" i="20"/>
  <c r="AK85" i="20" s="1"/>
  <c r="AJ86" i="20"/>
  <c r="AK86" i="20" s="1"/>
  <c r="AJ87" i="20"/>
  <c r="AK87" i="20" s="1"/>
  <c r="AJ88" i="20"/>
  <c r="AK88" i="20" s="1"/>
  <c r="AJ89" i="20"/>
  <c r="AK89" i="20" s="1"/>
  <c r="AJ90" i="20"/>
  <c r="AK90" i="20" s="1"/>
  <c r="AJ91" i="20"/>
  <c r="AK91" i="20" s="1"/>
  <c r="AJ92" i="20"/>
  <c r="AK92" i="20" s="1"/>
  <c r="AJ93" i="20"/>
  <c r="AK93" i="20" s="1"/>
  <c r="AJ94" i="20"/>
  <c r="AK94" i="20" s="1"/>
  <c r="AJ95" i="20"/>
  <c r="AK95" i="20" s="1"/>
  <c r="AJ96" i="20"/>
  <c r="AK96" i="20" s="1"/>
  <c r="AJ97" i="20"/>
  <c r="AK97" i="20" s="1"/>
  <c r="AJ98" i="20"/>
  <c r="AK98" i="20" s="1"/>
  <c r="AJ99" i="20"/>
  <c r="AK99" i="20" s="1"/>
  <c r="AJ100" i="20"/>
  <c r="AK100" i="20" s="1"/>
  <c r="AJ101" i="20"/>
  <c r="AK101" i="20" s="1"/>
  <c r="AJ102" i="20"/>
  <c r="AK102" i="20" s="1"/>
  <c r="AJ103" i="20"/>
  <c r="AK103" i="20" s="1"/>
  <c r="AJ104" i="20"/>
  <c r="AK104" i="20" s="1"/>
  <c r="AJ105" i="20"/>
  <c r="AK105" i="20" s="1"/>
  <c r="AJ106" i="20"/>
  <c r="AK106" i="20" s="1"/>
  <c r="AJ107" i="20"/>
  <c r="AK107" i="20" s="1"/>
  <c r="AJ108" i="20"/>
  <c r="AK108" i="20" s="1"/>
  <c r="AJ109" i="20"/>
  <c r="AK109" i="20" s="1"/>
  <c r="AJ110" i="20"/>
  <c r="AK110" i="20" s="1"/>
  <c r="AJ111" i="20"/>
  <c r="AK111" i="20" s="1"/>
  <c r="AJ112" i="20"/>
  <c r="AK112" i="20" s="1"/>
  <c r="AJ113" i="20"/>
  <c r="AK113" i="20" s="1"/>
  <c r="AJ114" i="20"/>
  <c r="AK114" i="20" s="1"/>
  <c r="AJ115" i="20"/>
  <c r="AK115" i="20" s="1"/>
  <c r="AJ116" i="20"/>
  <c r="AK116" i="20" s="1"/>
  <c r="AJ117" i="20"/>
  <c r="AK117" i="20" s="1"/>
  <c r="AJ118" i="20"/>
  <c r="AK118" i="20" s="1"/>
  <c r="AJ119" i="20"/>
  <c r="AK119" i="20" s="1"/>
  <c r="AJ120" i="20"/>
  <c r="AK120" i="20" s="1"/>
  <c r="AJ121" i="20"/>
  <c r="AK121" i="20" s="1"/>
  <c r="AJ122" i="20"/>
  <c r="AK122" i="20" s="1"/>
  <c r="AJ123" i="20"/>
  <c r="AK123" i="20" s="1"/>
  <c r="AJ124" i="20"/>
  <c r="AK124" i="20" s="1"/>
  <c r="AJ125" i="20"/>
  <c r="AK125" i="20" s="1"/>
  <c r="AJ126" i="20"/>
  <c r="AK126" i="20" s="1"/>
  <c r="AJ127" i="20"/>
  <c r="AK127" i="20" s="1"/>
  <c r="AJ128" i="20"/>
  <c r="AK128" i="20" s="1"/>
  <c r="AJ129" i="20"/>
  <c r="AK129" i="20" s="1"/>
  <c r="AJ130" i="20"/>
  <c r="AK130" i="20" s="1"/>
  <c r="AJ131" i="20"/>
  <c r="AK131" i="20" s="1"/>
  <c r="AJ132" i="20"/>
  <c r="AK132" i="20" s="1"/>
  <c r="AJ133" i="20"/>
  <c r="AK133" i="20" s="1"/>
  <c r="AJ134" i="20"/>
  <c r="AK134" i="20" s="1"/>
  <c r="AJ135" i="20"/>
  <c r="AK135" i="20" s="1"/>
  <c r="AJ136" i="20"/>
  <c r="AK136" i="20" s="1"/>
  <c r="AJ137" i="20"/>
  <c r="AK137" i="20" s="1"/>
  <c r="AJ138" i="20"/>
  <c r="AK138" i="20" s="1"/>
  <c r="AJ139" i="20"/>
  <c r="AK139" i="20" s="1"/>
  <c r="AJ140" i="20"/>
  <c r="AK140" i="20" s="1"/>
  <c r="AJ141" i="20"/>
  <c r="AK141" i="20" s="1"/>
  <c r="AJ142" i="20"/>
  <c r="AK142" i="20" s="1"/>
  <c r="AJ143" i="20"/>
  <c r="AK143" i="20" s="1"/>
  <c r="AJ144" i="20"/>
  <c r="AK144" i="20" s="1"/>
  <c r="AJ145" i="20"/>
  <c r="AK145" i="20" s="1"/>
  <c r="AJ146" i="20"/>
  <c r="AK146" i="20" s="1"/>
  <c r="AJ147" i="20"/>
  <c r="AK147" i="20" s="1"/>
  <c r="AJ148" i="20"/>
  <c r="AK148" i="20" s="1"/>
  <c r="AJ149" i="20"/>
  <c r="AK149" i="20" s="1"/>
  <c r="AJ150" i="20"/>
  <c r="AK150" i="20" s="1"/>
  <c r="AJ151" i="20"/>
  <c r="AK151" i="20" s="1"/>
  <c r="AJ152" i="20"/>
  <c r="AK152" i="20" s="1"/>
  <c r="AJ153" i="20"/>
  <c r="AK153" i="20" s="1"/>
  <c r="AJ154" i="20"/>
  <c r="AK154" i="20" s="1"/>
  <c r="AJ155" i="20"/>
  <c r="AK155" i="20" s="1"/>
  <c r="AJ156" i="20"/>
  <c r="AK156" i="20" s="1"/>
  <c r="AJ157" i="20"/>
  <c r="AK157" i="20" s="1"/>
  <c r="AJ158" i="20"/>
  <c r="AK158" i="20" s="1"/>
  <c r="AJ159" i="20"/>
  <c r="AK159" i="20" s="1"/>
  <c r="AJ160" i="20"/>
  <c r="AK160" i="20" s="1"/>
  <c r="AJ161" i="20"/>
  <c r="AK161" i="20" s="1"/>
  <c r="AJ162" i="20"/>
  <c r="AK162" i="20" s="1"/>
  <c r="AJ163" i="20"/>
  <c r="AK163" i="20" s="1"/>
  <c r="AJ164" i="20"/>
  <c r="AK164" i="20" s="1"/>
  <c r="AJ165" i="20"/>
  <c r="AK165" i="20" s="1"/>
  <c r="AJ166" i="20"/>
  <c r="AK166" i="20" s="1"/>
  <c r="AJ167" i="20"/>
  <c r="AK167" i="20" s="1"/>
  <c r="AJ168" i="20"/>
  <c r="AK168" i="20" s="1"/>
  <c r="AJ169" i="20"/>
  <c r="AK169" i="20" s="1"/>
  <c r="AJ170" i="20"/>
  <c r="AK170" i="20" s="1"/>
  <c r="AJ171" i="20"/>
  <c r="AK171" i="20" s="1"/>
  <c r="AJ172" i="20"/>
  <c r="AK172" i="20" s="1"/>
  <c r="AJ173" i="20"/>
  <c r="AK173" i="20" s="1"/>
  <c r="AJ174" i="20"/>
  <c r="AK174" i="20" s="1"/>
  <c r="AJ175" i="20"/>
  <c r="AK175" i="20" s="1"/>
  <c r="AJ176" i="20"/>
  <c r="AK176" i="20" s="1"/>
  <c r="AJ177" i="20"/>
  <c r="AK177" i="20" s="1"/>
  <c r="AJ178" i="20"/>
  <c r="AK178" i="20" s="1"/>
  <c r="AJ179" i="20"/>
  <c r="AK179" i="20" s="1"/>
  <c r="AJ180" i="20"/>
  <c r="AK180" i="20" s="1"/>
  <c r="AJ181" i="20"/>
  <c r="AK181" i="20" s="1"/>
  <c r="AJ182" i="20"/>
  <c r="AK182" i="20" s="1"/>
  <c r="AJ183" i="20"/>
  <c r="AK183" i="20" s="1"/>
  <c r="AJ184" i="20"/>
  <c r="AK184" i="20" s="1"/>
  <c r="AJ185" i="20"/>
  <c r="AK185" i="20" s="1"/>
  <c r="AJ186" i="20"/>
  <c r="AK186" i="20" s="1"/>
  <c r="AJ187" i="20"/>
  <c r="AK187" i="20" s="1"/>
  <c r="AJ188" i="20"/>
  <c r="AK188" i="20" s="1"/>
  <c r="AJ189" i="20"/>
  <c r="AK189" i="20" s="1"/>
  <c r="AJ190" i="20"/>
  <c r="AK190" i="20" s="1"/>
  <c r="AJ191" i="20"/>
  <c r="AK191" i="20" s="1"/>
  <c r="AJ192" i="20"/>
  <c r="AK192" i="20" s="1"/>
  <c r="AJ193" i="20"/>
  <c r="AK193" i="20" s="1"/>
  <c r="AJ194" i="20"/>
  <c r="AK194" i="20" s="1"/>
  <c r="AJ195" i="20"/>
  <c r="AK195" i="20" s="1"/>
  <c r="AJ196" i="20"/>
  <c r="AK196" i="20" s="1"/>
  <c r="AJ197" i="20"/>
  <c r="AK197" i="20" s="1"/>
  <c r="AJ198" i="20"/>
  <c r="AK198" i="20" s="1"/>
  <c r="AJ199" i="20"/>
  <c r="AK199" i="20" s="1"/>
  <c r="AJ200" i="20"/>
  <c r="AK200" i="20" s="1"/>
  <c r="AJ201" i="20"/>
  <c r="AK201" i="20" s="1"/>
  <c r="AJ202" i="20"/>
  <c r="AK202" i="20" s="1"/>
  <c r="AJ203" i="20"/>
  <c r="AK203" i="20" s="1"/>
  <c r="AJ204" i="20"/>
  <c r="AK204" i="20" s="1"/>
  <c r="AJ205" i="20"/>
  <c r="AK205" i="20" s="1"/>
  <c r="AJ206" i="20"/>
  <c r="AK206" i="20" s="1"/>
  <c r="AJ207" i="20"/>
  <c r="AK207" i="20" s="1"/>
  <c r="AJ208" i="20"/>
  <c r="AK208" i="20" s="1"/>
  <c r="AJ209" i="20"/>
  <c r="AK209" i="20" s="1"/>
  <c r="AJ210" i="20"/>
  <c r="AK210" i="20" s="1"/>
  <c r="AJ211" i="20"/>
  <c r="AK211" i="20" s="1"/>
  <c r="AJ212" i="20"/>
  <c r="AK212" i="20" s="1"/>
  <c r="AJ213" i="20"/>
  <c r="AK213" i="20" s="1"/>
  <c r="AJ214" i="20"/>
  <c r="AK214" i="20" s="1"/>
  <c r="AJ215" i="20"/>
  <c r="AK215" i="20" s="1"/>
  <c r="AJ216" i="20"/>
  <c r="AK216" i="20" s="1"/>
  <c r="AJ217" i="20"/>
  <c r="AK217" i="20" s="1"/>
  <c r="AJ218" i="20"/>
  <c r="AK218" i="20" s="1"/>
  <c r="AJ219" i="20"/>
  <c r="AK219" i="20" s="1"/>
  <c r="AJ220" i="20"/>
  <c r="AK220" i="20" s="1"/>
  <c r="AJ221" i="20"/>
  <c r="AK221" i="20" s="1"/>
  <c r="AJ222" i="20"/>
  <c r="AK222" i="20" s="1"/>
  <c r="AJ223" i="20"/>
  <c r="AK223" i="20" s="1"/>
  <c r="AJ224" i="20"/>
  <c r="AK224" i="20" s="1"/>
  <c r="AJ225" i="20"/>
  <c r="AK225" i="20" s="1"/>
  <c r="AJ226" i="20"/>
  <c r="AK226" i="20" s="1"/>
  <c r="AJ227" i="20"/>
  <c r="AK227" i="20" s="1"/>
  <c r="AI3" i="20"/>
  <c r="AI4" i="20"/>
  <c r="AI5" i="20"/>
  <c r="AI6" i="20"/>
  <c r="AI7" i="20"/>
  <c r="AI8" i="20"/>
  <c r="AI9" i="20"/>
  <c r="AI10" i="20"/>
  <c r="AI11" i="20"/>
  <c r="AI12" i="20"/>
  <c r="AI13" i="20"/>
  <c r="AI14" i="20"/>
  <c r="AI15" i="20"/>
  <c r="AI16" i="20"/>
  <c r="AI17" i="20"/>
  <c r="AI18" i="20"/>
  <c r="AI19" i="20"/>
  <c r="AI20" i="20"/>
  <c r="AI21" i="20"/>
  <c r="AI22" i="20"/>
  <c r="AI23" i="20"/>
  <c r="AI24" i="20"/>
  <c r="AI25" i="20"/>
  <c r="AI26" i="20"/>
  <c r="AI27" i="20"/>
  <c r="AI28" i="20"/>
  <c r="AI29" i="20"/>
  <c r="AI30" i="20"/>
  <c r="AI31" i="20"/>
  <c r="AI32" i="20"/>
  <c r="AI33" i="20"/>
  <c r="AI34" i="20"/>
  <c r="AI35" i="20"/>
  <c r="AI36" i="20"/>
  <c r="AI37" i="20"/>
  <c r="AI38" i="20"/>
  <c r="AI39" i="20"/>
  <c r="AI40" i="20"/>
  <c r="AI41" i="20"/>
  <c r="AI42" i="20"/>
  <c r="AI43" i="20"/>
  <c r="AI44" i="20"/>
  <c r="AI45" i="20"/>
  <c r="AI46" i="20"/>
  <c r="AI47" i="20"/>
  <c r="AI48" i="20"/>
  <c r="AI49" i="20"/>
  <c r="AI50" i="20"/>
  <c r="AI51" i="20"/>
  <c r="AI52" i="20"/>
  <c r="AI53" i="20"/>
  <c r="AI54" i="20"/>
  <c r="AI55" i="20"/>
  <c r="AI56" i="20"/>
  <c r="AI57" i="20"/>
  <c r="AI58" i="20"/>
  <c r="AI59" i="20"/>
  <c r="AI60" i="20"/>
  <c r="AI61" i="20"/>
  <c r="AI62" i="20"/>
  <c r="AI63" i="20"/>
  <c r="AI64" i="20"/>
  <c r="AI65" i="20"/>
  <c r="AI66" i="20"/>
  <c r="AI67" i="20"/>
  <c r="AI68" i="20"/>
  <c r="AI69" i="20"/>
  <c r="AI70" i="20"/>
  <c r="AI71" i="20"/>
  <c r="AI72" i="20"/>
  <c r="AI73" i="20"/>
  <c r="AI74" i="20"/>
  <c r="AI75" i="20"/>
  <c r="AI76" i="20"/>
  <c r="AI77" i="20"/>
  <c r="AI78" i="20"/>
  <c r="AI79" i="20"/>
  <c r="AI80" i="20"/>
  <c r="AI81" i="20"/>
  <c r="AI82" i="20"/>
  <c r="AI83" i="20"/>
  <c r="AI84" i="20"/>
  <c r="AI85" i="20"/>
  <c r="AI86" i="20"/>
  <c r="AI87" i="20"/>
  <c r="AI88" i="20"/>
  <c r="AI89" i="20"/>
  <c r="AI90" i="20"/>
  <c r="AI91" i="20"/>
  <c r="AI92" i="20"/>
  <c r="AI93" i="20"/>
  <c r="AI94" i="20"/>
  <c r="AI95" i="20"/>
  <c r="AI96" i="20"/>
  <c r="AI97" i="20"/>
  <c r="AI98" i="20"/>
  <c r="AI99" i="20"/>
  <c r="AI100" i="20"/>
  <c r="AI101" i="20"/>
  <c r="AI102" i="20"/>
  <c r="AI103" i="20"/>
  <c r="AI104" i="20"/>
  <c r="AI105" i="20"/>
  <c r="AI106" i="20"/>
  <c r="AI107" i="20"/>
  <c r="AI108" i="20"/>
  <c r="AI109" i="20"/>
  <c r="AI110" i="20"/>
  <c r="AI111" i="20"/>
  <c r="AI112" i="20"/>
  <c r="AI113" i="20"/>
  <c r="AI114" i="20"/>
  <c r="AI115" i="20"/>
  <c r="AI116" i="20"/>
  <c r="AI117" i="20"/>
  <c r="AI118" i="20"/>
  <c r="AI119" i="20"/>
  <c r="AI120" i="20"/>
  <c r="AI121" i="20"/>
  <c r="AI122" i="20"/>
  <c r="AI123" i="20"/>
  <c r="AI124" i="20"/>
  <c r="AI125" i="20"/>
  <c r="AI126" i="20"/>
  <c r="AI127" i="20"/>
  <c r="AI128" i="20"/>
  <c r="AI129" i="20"/>
  <c r="AI130" i="20"/>
  <c r="AI131" i="20"/>
  <c r="AI132" i="20"/>
  <c r="AI133" i="20"/>
  <c r="AI134" i="20"/>
  <c r="AI135" i="20"/>
  <c r="AI136" i="20"/>
  <c r="AI137" i="20"/>
  <c r="AI138" i="20"/>
  <c r="AI139" i="20"/>
  <c r="AI140" i="20"/>
  <c r="AI141" i="20"/>
  <c r="AI142" i="20"/>
  <c r="AI143" i="20"/>
  <c r="AI144" i="20"/>
  <c r="AI145" i="20"/>
  <c r="AI146" i="20"/>
  <c r="AI147" i="20"/>
  <c r="AI148" i="20"/>
  <c r="AI149" i="20"/>
  <c r="AI150" i="20"/>
  <c r="AI151" i="20"/>
  <c r="AI152" i="20"/>
  <c r="AI153" i="20"/>
  <c r="AI154" i="20"/>
  <c r="AI155" i="20"/>
  <c r="AI156" i="20"/>
  <c r="AI157" i="20"/>
  <c r="AI158" i="20"/>
  <c r="AI159" i="20"/>
  <c r="AI160" i="20"/>
  <c r="AI161" i="20"/>
  <c r="AI162" i="20"/>
  <c r="AI163" i="20"/>
  <c r="AI164" i="20"/>
  <c r="AI165" i="20"/>
  <c r="AI166" i="20"/>
  <c r="AI167" i="20"/>
  <c r="AI168" i="20"/>
  <c r="AI169" i="20"/>
  <c r="AI170" i="20"/>
  <c r="AI171" i="20"/>
  <c r="AI172" i="20"/>
  <c r="AI173" i="20"/>
  <c r="AI174" i="20"/>
  <c r="AI175" i="20"/>
  <c r="AI176" i="20"/>
  <c r="AI177" i="20"/>
  <c r="AI178" i="20"/>
  <c r="AI179" i="20"/>
  <c r="AI180" i="20"/>
  <c r="AI181" i="20"/>
  <c r="AI182" i="20"/>
  <c r="AI183" i="20"/>
  <c r="AI184" i="20"/>
  <c r="AI185" i="20"/>
  <c r="AI186" i="20"/>
  <c r="AI187" i="20"/>
  <c r="AI188" i="20"/>
  <c r="AI189" i="20"/>
  <c r="AI190" i="20"/>
  <c r="AI191" i="20"/>
  <c r="AI192" i="20"/>
  <c r="AI193" i="20"/>
  <c r="AI194" i="20"/>
  <c r="AI195" i="20"/>
  <c r="AI196" i="20"/>
  <c r="AI197" i="20"/>
  <c r="AI198" i="20"/>
  <c r="AI199" i="20"/>
  <c r="AI200" i="20"/>
  <c r="AI201" i="20"/>
  <c r="AI202" i="20"/>
  <c r="AI203" i="20"/>
  <c r="AI204" i="20"/>
  <c r="AI205" i="20"/>
  <c r="AI206" i="20"/>
  <c r="AI207" i="20"/>
  <c r="AI208" i="20"/>
  <c r="AI209" i="20"/>
  <c r="AI210" i="20"/>
  <c r="AI211" i="20"/>
  <c r="AI212" i="20"/>
  <c r="AI213" i="20"/>
  <c r="AI214" i="20"/>
  <c r="AI215" i="20"/>
  <c r="AI216" i="20"/>
  <c r="AI217" i="20"/>
  <c r="AI218" i="20"/>
  <c r="AI219" i="20"/>
  <c r="AI220" i="20"/>
  <c r="AI221" i="20"/>
  <c r="AI222" i="20"/>
  <c r="AI223" i="20"/>
  <c r="AI224" i="20"/>
  <c r="AI225" i="20"/>
  <c r="AI226" i="20"/>
  <c r="AI227" i="20"/>
  <c r="AH3" i="20"/>
  <c r="AH4" i="20"/>
  <c r="AH5" i="20"/>
  <c r="AH6" i="20"/>
  <c r="AH7" i="20"/>
  <c r="AH8" i="20"/>
  <c r="AH9" i="20"/>
  <c r="AH10" i="20"/>
  <c r="AH11" i="20"/>
  <c r="AH12" i="20"/>
  <c r="AH13" i="20"/>
  <c r="AH14" i="20"/>
  <c r="AH15" i="20"/>
  <c r="AH16" i="20"/>
  <c r="AH17" i="20"/>
  <c r="AH18" i="20"/>
  <c r="AH19" i="20"/>
  <c r="AH20" i="20"/>
  <c r="AH21" i="20"/>
  <c r="AH22" i="20"/>
  <c r="AH23" i="20"/>
  <c r="AH24" i="20"/>
  <c r="AH25" i="20"/>
  <c r="AH26" i="20"/>
  <c r="AH27" i="20"/>
  <c r="AH28" i="20"/>
  <c r="AH29" i="20"/>
  <c r="AH30" i="20"/>
  <c r="AH31" i="20"/>
  <c r="AH32" i="20"/>
  <c r="AH33" i="20"/>
  <c r="AH34" i="20"/>
  <c r="AH35" i="20"/>
  <c r="AH36" i="20"/>
  <c r="AH37" i="20"/>
  <c r="AH38" i="20"/>
  <c r="AH39" i="20"/>
  <c r="AH40" i="20"/>
  <c r="AH41" i="20"/>
  <c r="AH42" i="20"/>
  <c r="AH43" i="20"/>
  <c r="AH44" i="20"/>
  <c r="AH45" i="20"/>
  <c r="AH46" i="20"/>
  <c r="AH47" i="20"/>
  <c r="AH48" i="20"/>
  <c r="AH49" i="20"/>
  <c r="AH50" i="20"/>
  <c r="AH51" i="20"/>
  <c r="AH52" i="20"/>
  <c r="AH53" i="20"/>
  <c r="AH54" i="20"/>
  <c r="AH55" i="20"/>
  <c r="AH56" i="20"/>
  <c r="AH57" i="20"/>
  <c r="AH58" i="20"/>
  <c r="AH59" i="20"/>
  <c r="AH60" i="20"/>
  <c r="AH61" i="20"/>
  <c r="AH62" i="20"/>
  <c r="AH63" i="20"/>
  <c r="AH64" i="20"/>
  <c r="AH65" i="20"/>
  <c r="AH66" i="20"/>
  <c r="AH67" i="20"/>
  <c r="AH68" i="20"/>
  <c r="AH69" i="20"/>
  <c r="AH70" i="20"/>
  <c r="AH71" i="20"/>
  <c r="AH72" i="20"/>
  <c r="AH73" i="20"/>
  <c r="AH74" i="20"/>
  <c r="AH75" i="20"/>
  <c r="AH76" i="20"/>
  <c r="AH77" i="20"/>
  <c r="AH78" i="20"/>
  <c r="AH79" i="20"/>
  <c r="AH80" i="20"/>
  <c r="AH81" i="20"/>
  <c r="AH82" i="20"/>
  <c r="AH83" i="20"/>
  <c r="AH84" i="20"/>
  <c r="AH85" i="20"/>
  <c r="AH86" i="20"/>
  <c r="AH87" i="20"/>
  <c r="AH88" i="20"/>
  <c r="AH89" i="20"/>
  <c r="AH90" i="20"/>
  <c r="AH91" i="20"/>
  <c r="AH92" i="20"/>
  <c r="AH93" i="20"/>
  <c r="AH94" i="20"/>
  <c r="AH95" i="20"/>
  <c r="AH96" i="20"/>
  <c r="AH97" i="20"/>
  <c r="AH98" i="20"/>
  <c r="AH99" i="20"/>
  <c r="AH100" i="20"/>
  <c r="AH101" i="20"/>
  <c r="AH102" i="20"/>
  <c r="AH103" i="20"/>
  <c r="AH104" i="20"/>
  <c r="AH105" i="20"/>
  <c r="AH106" i="20"/>
  <c r="AH107" i="20"/>
  <c r="AH108" i="20"/>
  <c r="AH109" i="20"/>
  <c r="AH110" i="20"/>
  <c r="AH111" i="20"/>
  <c r="AH112" i="20"/>
  <c r="AH113" i="20"/>
  <c r="AH114" i="20"/>
  <c r="AH115" i="20"/>
  <c r="AH116" i="20"/>
  <c r="AH117" i="20"/>
  <c r="AH118" i="20"/>
  <c r="AH119" i="20"/>
  <c r="AH120" i="20"/>
  <c r="AH121" i="20"/>
  <c r="AH122" i="20"/>
  <c r="AH123" i="20"/>
  <c r="AH124" i="20"/>
  <c r="AH125" i="20"/>
  <c r="AH126" i="20"/>
  <c r="AH127" i="20"/>
  <c r="AH128" i="20"/>
  <c r="AH129" i="20"/>
  <c r="AH130" i="20"/>
  <c r="AH131" i="20"/>
  <c r="AH132" i="20"/>
  <c r="AH133" i="20"/>
  <c r="AH134" i="20"/>
  <c r="AH135" i="20"/>
  <c r="AH136" i="20"/>
  <c r="AH137" i="20"/>
  <c r="AH138" i="20"/>
  <c r="AH139" i="20"/>
  <c r="AH140" i="20"/>
  <c r="AH141" i="20"/>
  <c r="AH142" i="20"/>
  <c r="AH143" i="20"/>
  <c r="AH144" i="20"/>
  <c r="AH145" i="20"/>
  <c r="AH146" i="20"/>
  <c r="AH147" i="20"/>
  <c r="AH148" i="20"/>
  <c r="AH149" i="20"/>
  <c r="AH150" i="20"/>
  <c r="AH151" i="20"/>
  <c r="AH152" i="20"/>
  <c r="AH153" i="20"/>
  <c r="AH154" i="20"/>
  <c r="AH155" i="20"/>
  <c r="AH156" i="20"/>
  <c r="AH157" i="20"/>
  <c r="AH158" i="20"/>
  <c r="AH159" i="20"/>
  <c r="AH160" i="20"/>
  <c r="AH161" i="20"/>
  <c r="AH162" i="20"/>
  <c r="AH163" i="20"/>
  <c r="AH164" i="20"/>
  <c r="AH165" i="20"/>
  <c r="AH166" i="20"/>
  <c r="AH167" i="20"/>
  <c r="AH168" i="20"/>
  <c r="AH169" i="20"/>
  <c r="AH170" i="20"/>
  <c r="AH171" i="20"/>
  <c r="AH172" i="20"/>
  <c r="AH173" i="20"/>
  <c r="AH174" i="20"/>
  <c r="AH175" i="20"/>
  <c r="AH176" i="20"/>
  <c r="AH177" i="20"/>
  <c r="AH178" i="20"/>
  <c r="AH179" i="20"/>
  <c r="AH180" i="20"/>
  <c r="AH181" i="20"/>
  <c r="AH182" i="20"/>
  <c r="AH183" i="20"/>
  <c r="AH184" i="20"/>
  <c r="AH185" i="20"/>
  <c r="AH186" i="20"/>
  <c r="AH187" i="20"/>
  <c r="AH188" i="20"/>
  <c r="AH189" i="20"/>
  <c r="AH190" i="20"/>
  <c r="AH191" i="20"/>
  <c r="AH192" i="20"/>
  <c r="AH193" i="20"/>
  <c r="AH194" i="20"/>
  <c r="AH195" i="20"/>
  <c r="AH196" i="20"/>
  <c r="AH197" i="20"/>
  <c r="AH198" i="20"/>
  <c r="AH199" i="20"/>
  <c r="AH200" i="20"/>
  <c r="AH201" i="20"/>
  <c r="AH202" i="20"/>
  <c r="AH203" i="20"/>
  <c r="AH204" i="20"/>
  <c r="AH205" i="20"/>
  <c r="AH206" i="20"/>
  <c r="AH207" i="20"/>
  <c r="AH208" i="20"/>
  <c r="AH209" i="20"/>
  <c r="AH210" i="20"/>
  <c r="AH211" i="20"/>
  <c r="AH212" i="20"/>
  <c r="AH213" i="20"/>
  <c r="AH214" i="20"/>
  <c r="AH215" i="20"/>
  <c r="AH216" i="20"/>
  <c r="AH217" i="20"/>
  <c r="AH218" i="20"/>
  <c r="AH219" i="20"/>
  <c r="AH220" i="20"/>
  <c r="AH221" i="20"/>
  <c r="AH222" i="20"/>
  <c r="AH223" i="20"/>
  <c r="AH224" i="20"/>
  <c r="AH225" i="20"/>
  <c r="AH226" i="20"/>
  <c r="AH227" i="20"/>
  <c r="AJ2" i="20"/>
  <c r="AK2" i="20" s="1"/>
  <c r="AI2" i="20"/>
  <c r="AH2" i="20"/>
  <c r="AL18" i="16" l="1"/>
  <c r="BB18" i="16" s="1"/>
  <c r="BB16" i="16"/>
  <c r="AN9" i="20"/>
  <c r="AP12" i="20"/>
  <c r="BF15" i="16" s="1"/>
  <c r="AN7" i="20"/>
  <c r="AD15" i="16" s="1"/>
  <c r="AQ7" i="20"/>
  <c r="AT4" i="20" s="1"/>
  <c r="BA23" i="20" s="1"/>
  <c r="AR15" i="16" s="1"/>
  <c r="AU15" i="16" s="1"/>
  <c r="AQ5" i="20"/>
  <c r="AR4" i="20" s="1"/>
  <c r="AY23" i="20" s="1"/>
  <c r="AP15" i="16" s="1"/>
  <c r="AW15" i="16" s="1"/>
  <c r="AN4" i="20"/>
  <c r="AQ23" i="20" s="1"/>
  <c r="AH15" i="16" s="1"/>
  <c r="AN3" i="20"/>
  <c r="AP23" i="20" s="1"/>
  <c r="AG15" i="16" s="1"/>
  <c r="AN8" i="20"/>
  <c r="AK14" i="20"/>
  <c r="AK13" i="20"/>
  <c r="AN20" i="20" s="1"/>
  <c r="AW23" i="20" s="1"/>
  <c r="AN15" i="16" s="1"/>
  <c r="BD15" i="16" s="1"/>
  <c r="AQ4" i="20"/>
  <c r="AX23" i="20" s="1"/>
  <c r="AO15" i="16" s="1"/>
  <c r="AX15" i="16" s="1"/>
  <c r="AQ8" i="20"/>
  <c r="AU4" i="20" s="1"/>
  <c r="BB23" i="20" s="1"/>
  <c r="AS15" i="16" s="1"/>
  <c r="AQ9" i="20"/>
  <c r="AV4" i="20" s="1"/>
  <c r="BC23" i="20" s="1"/>
  <c r="AT15" i="16" s="1"/>
  <c r="AV15" i="16" s="1"/>
  <c r="AF15" i="16" l="1"/>
  <c r="AO23" i="20"/>
  <c r="AE15" i="16"/>
  <c r="AN23" i="20"/>
  <c r="AQ6" i="20"/>
  <c r="AS4" i="20" s="1"/>
  <c r="AZ23" i="20" s="1"/>
  <c r="AQ15" i="16" s="1"/>
  <c r="F15" i="16" s="1"/>
  <c r="AN15" i="20"/>
  <c r="AR23" i="20" s="1"/>
  <c r="AI15" i="16" s="1"/>
  <c r="AY15" i="16" s="1"/>
  <c r="AN16" i="20"/>
  <c r="AS23" i="20" s="1"/>
  <c r="AJ15" i="16" s="1"/>
  <c r="AZ15" i="16" s="1"/>
  <c r="AN17" i="20"/>
  <c r="AT23" i="20" s="1"/>
  <c r="AK15" i="16" s="1"/>
  <c r="BA15" i="16" s="1"/>
  <c r="AN19" i="20"/>
  <c r="AV23" i="20" s="1"/>
  <c r="AM15" i="16" s="1"/>
  <c r="BC15" i="16" s="1"/>
  <c r="AN18" i="20" l="1"/>
  <c r="AU23" i="20" s="1"/>
  <c r="AL15" i="16" s="1"/>
  <c r="BB15" i="16" s="1"/>
  <c r="BE5" i="16"/>
  <c r="BE6" i="16"/>
  <c r="BE7" i="16"/>
  <c r="BE8" i="16"/>
  <c r="BE9" i="16"/>
  <c r="BE10" i="16"/>
  <c r="BE11" i="16"/>
  <c r="BE12" i="16"/>
  <c r="BE13" i="16"/>
  <c r="BE14" i="16"/>
  <c r="BE3" i="16"/>
  <c r="C18" i="17"/>
  <c r="Y21" i="17"/>
  <c r="Z21" i="17"/>
  <c r="AA21" i="17"/>
  <c r="AB21" i="17"/>
  <c r="AC21" i="17"/>
  <c r="AD21" i="17"/>
  <c r="AE21" i="17"/>
  <c r="AF21" i="17"/>
  <c r="AG21" i="17"/>
  <c r="AH21" i="17"/>
  <c r="AI21" i="17"/>
  <c r="AJ21" i="17"/>
  <c r="AK21" i="17"/>
  <c r="AL21" i="17"/>
  <c r="AM21" i="17"/>
  <c r="AN21" i="17"/>
  <c r="AO21" i="17"/>
  <c r="AP21" i="17"/>
  <c r="AQ21" i="17"/>
  <c r="AR21" i="17"/>
  <c r="AS21" i="17"/>
  <c r="AT21" i="17"/>
  <c r="AU21" i="17"/>
  <c r="AV21" i="17"/>
  <c r="AW21" i="17"/>
  <c r="AX21" i="17"/>
  <c r="AY21" i="17"/>
  <c r="AZ21" i="17"/>
  <c r="BA21" i="17"/>
  <c r="BB21" i="17"/>
  <c r="BC21" i="17"/>
  <c r="BD21" i="17"/>
  <c r="BE21" i="17"/>
  <c r="BF21" i="17"/>
  <c r="BG21" i="17"/>
  <c r="BH21" i="17"/>
  <c r="BI21" i="17"/>
  <c r="BJ21" i="17"/>
  <c r="BK21" i="17"/>
  <c r="BL21" i="17"/>
  <c r="BM21" i="17"/>
  <c r="BN21" i="17"/>
  <c r="D21" i="17"/>
  <c r="E21" i="17"/>
  <c r="F21" i="17"/>
  <c r="G21" i="17"/>
  <c r="H21" i="17"/>
  <c r="I21" i="17"/>
  <c r="J21" i="17"/>
  <c r="K21" i="17"/>
  <c r="L21" i="17"/>
  <c r="M21" i="17"/>
  <c r="N21" i="17"/>
  <c r="O21" i="17"/>
  <c r="P21" i="17"/>
  <c r="Q21" i="17"/>
  <c r="R21" i="17"/>
  <c r="S21" i="17"/>
  <c r="T21" i="17"/>
  <c r="U21" i="17"/>
  <c r="V21" i="17"/>
  <c r="W21" i="17"/>
  <c r="X21" i="17"/>
  <c r="C21" i="17"/>
  <c r="AN28" i="2"/>
  <c r="AK17" i="15"/>
  <c r="AJ3" i="15"/>
  <c r="AK3" i="15" s="1"/>
  <c r="AJ4" i="15"/>
  <c r="AK4" i="15" s="1"/>
  <c r="AJ5" i="15"/>
  <c r="AK5" i="15" s="1"/>
  <c r="AJ6" i="15"/>
  <c r="AK6" i="15" s="1"/>
  <c r="AJ7" i="15"/>
  <c r="AK7" i="15" s="1"/>
  <c r="AJ8" i="15"/>
  <c r="AK8" i="15" s="1"/>
  <c r="AJ9" i="15"/>
  <c r="AK9" i="15" s="1"/>
  <c r="AJ10" i="15"/>
  <c r="AK10" i="15" s="1"/>
  <c r="AJ11" i="15"/>
  <c r="AK11" i="15" s="1"/>
  <c r="AJ12" i="15"/>
  <c r="AK12" i="15" s="1"/>
  <c r="AJ13" i="15"/>
  <c r="AK13" i="15" s="1"/>
  <c r="AJ14" i="15"/>
  <c r="AK14" i="15" s="1"/>
  <c r="AJ15" i="15"/>
  <c r="AK15" i="15" s="1"/>
  <c r="AJ16" i="15"/>
  <c r="AK16" i="15" s="1"/>
  <c r="AJ17" i="15"/>
  <c r="AJ18" i="15"/>
  <c r="AK18" i="15" s="1"/>
  <c r="AJ19" i="15"/>
  <c r="AK19" i="15" s="1"/>
  <c r="AJ20" i="15"/>
  <c r="AK20" i="15" s="1"/>
  <c r="AJ21" i="15"/>
  <c r="AK21" i="15" s="1"/>
  <c r="AJ22" i="15"/>
  <c r="AK22" i="15" s="1"/>
  <c r="AJ23" i="15"/>
  <c r="AK23" i="15" s="1"/>
  <c r="AJ24" i="15"/>
  <c r="AK24" i="15" s="1"/>
  <c r="AJ25" i="15"/>
  <c r="AK25" i="15" s="1"/>
  <c r="AJ26" i="15"/>
  <c r="AK26" i="15" s="1"/>
  <c r="AJ27" i="15"/>
  <c r="AK27" i="15" s="1"/>
  <c r="AJ28" i="15"/>
  <c r="AK28" i="15" s="1"/>
  <c r="AJ29" i="15"/>
  <c r="AK29" i="15" s="1"/>
  <c r="AJ30" i="15"/>
  <c r="AK30" i="15" s="1"/>
  <c r="AJ31" i="15"/>
  <c r="AK31" i="15" s="1"/>
  <c r="AJ32" i="15"/>
  <c r="AK32" i="15" s="1"/>
  <c r="AJ33" i="15"/>
  <c r="AK33" i="15" s="1"/>
  <c r="AJ34" i="15"/>
  <c r="AK34" i="15" s="1"/>
  <c r="AJ35" i="15"/>
  <c r="AK35" i="15" s="1"/>
  <c r="AJ36" i="15"/>
  <c r="AK36" i="15" s="1"/>
  <c r="AJ37" i="15"/>
  <c r="AK37" i="15" s="1"/>
  <c r="AJ38" i="15"/>
  <c r="AK38" i="15" s="1"/>
  <c r="AJ39" i="15"/>
  <c r="AK39" i="15" s="1"/>
  <c r="AJ40" i="15"/>
  <c r="AK40" i="15" s="1"/>
  <c r="AJ41" i="15"/>
  <c r="AK41" i="15" s="1"/>
  <c r="AJ42" i="15"/>
  <c r="AK42" i="15" s="1"/>
  <c r="AJ43" i="15"/>
  <c r="AK43" i="15" s="1"/>
  <c r="AJ44" i="15"/>
  <c r="AK44" i="15" s="1"/>
  <c r="AJ45" i="15"/>
  <c r="AK45" i="15" s="1"/>
  <c r="AJ46" i="15"/>
  <c r="AK46" i="15" s="1"/>
  <c r="AJ47" i="15"/>
  <c r="AK47" i="15" s="1"/>
  <c r="AJ48" i="15"/>
  <c r="AK48" i="15" s="1"/>
  <c r="AJ49" i="15"/>
  <c r="AK49" i="15" s="1"/>
  <c r="AJ50" i="15"/>
  <c r="AK50" i="15" s="1"/>
  <c r="AJ51" i="15"/>
  <c r="AK51" i="15" s="1"/>
  <c r="AJ52" i="15"/>
  <c r="AK52" i="15" s="1"/>
  <c r="AJ53" i="15"/>
  <c r="AK53" i="15" s="1"/>
  <c r="AJ54" i="15"/>
  <c r="AK54" i="15" s="1"/>
  <c r="AJ55" i="15"/>
  <c r="AK55" i="15" s="1"/>
  <c r="AJ56" i="15"/>
  <c r="AK56" i="15" s="1"/>
  <c r="AJ57" i="15"/>
  <c r="AK57" i="15" s="1"/>
  <c r="AJ58" i="15"/>
  <c r="AK58" i="15" s="1"/>
  <c r="AJ59" i="15"/>
  <c r="AK59" i="15" s="1"/>
  <c r="AJ60" i="15"/>
  <c r="AK60" i="15" s="1"/>
  <c r="AJ61" i="15"/>
  <c r="AK61" i="15" s="1"/>
  <c r="AJ62" i="15"/>
  <c r="AK62" i="15" s="1"/>
  <c r="AJ63" i="15"/>
  <c r="AK63" i="15" s="1"/>
  <c r="AJ64" i="15"/>
  <c r="AK64" i="15" s="1"/>
  <c r="AJ65" i="15"/>
  <c r="AK65" i="15" s="1"/>
  <c r="AJ66" i="15"/>
  <c r="AK66" i="15" s="1"/>
  <c r="AJ67" i="15"/>
  <c r="AK67" i="15" s="1"/>
  <c r="AJ68" i="15"/>
  <c r="AK68" i="15" s="1"/>
  <c r="AJ69" i="15"/>
  <c r="AK69" i="15" s="1"/>
  <c r="AJ70" i="15"/>
  <c r="AK70" i="15" s="1"/>
  <c r="AJ71" i="15"/>
  <c r="AK71" i="15" s="1"/>
  <c r="AJ72" i="15"/>
  <c r="AK72" i="15" s="1"/>
  <c r="AJ73" i="15"/>
  <c r="AK73" i="15" s="1"/>
  <c r="AJ74" i="15"/>
  <c r="AK74" i="15" s="1"/>
  <c r="AJ75" i="15"/>
  <c r="AK75" i="15" s="1"/>
  <c r="AJ76" i="15"/>
  <c r="AK76" i="15" s="1"/>
  <c r="AJ77" i="15"/>
  <c r="AK77" i="15" s="1"/>
  <c r="AJ78" i="15"/>
  <c r="AK78" i="15" s="1"/>
  <c r="AJ79" i="15"/>
  <c r="AK79" i="15" s="1"/>
  <c r="AJ80" i="15"/>
  <c r="AK80" i="15" s="1"/>
  <c r="AJ81" i="15"/>
  <c r="AK81" i="15" s="1"/>
  <c r="AJ82" i="15"/>
  <c r="AK82" i="15" s="1"/>
  <c r="AJ83" i="15"/>
  <c r="AK83" i="15" s="1"/>
  <c r="AJ84" i="15"/>
  <c r="AK84" i="15" s="1"/>
  <c r="AJ85" i="15"/>
  <c r="AK85" i="15" s="1"/>
  <c r="AJ86" i="15"/>
  <c r="AK86" i="15" s="1"/>
  <c r="AJ87" i="15"/>
  <c r="AK87" i="15" s="1"/>
  <c r="AJ88" i="15"/>
  <c r="AK88" i="15" s="1"/>
  <c r="AJ89" i="15"/>
  <c r="AK89" i="15" s="1"/>
  <c r="AJ90" i="15"/>
  <c r="AK90" i="15" s="1"/>
  <c r="AJ91" i="15"/>
  <c r="AK91" i="15" s="1"/>
  <c r="AJ92" i="15"/>
  <c r="AK92" i="15" s="1"/>
  <c r="AJ93" i="15"/>
  <c r="AK93" i="15" s="1"/>
  <c r="AJ94" i="15"/>
  <c r="AK94" i="15" s="1"/>
  <c r="AJ95" i="15"/>
  <c r="AK95" i="15" s="1"/>
  <c r="AJ96" i="15"/>
  <c r="AK96" i="15" s="1"/>
  <c r="AJ97" i="15"/>
  <c r="AK97" i="15" s="1"/>
  <c r="AJ98" i="15"/>
  <c r="AK98" i="15" s="1"/>
  <c r="AJ99" i="15"/>
  <c r="AK99" i="15" s="1"/>
  <c r="AJ100" i="15"/>
  <c r="AK100" i="15" s="1"/>
  <c r="AJ101" i="15"/>
  <c r="AK101" i="15" s="1"/>
  <c r="AJ102" i="15"/>
  <c r="AK102" i="15" s="1"/>
  <c r="AJ103" i="15"/>
  <c r="AK103" i="15" s="1"/>
  <c r="AJ104" i="15"/>
  <c r="AK104" i="15" s="1"/>
  <c r="AJ105" i="15"/>
  <c r="AK105" i="15" s="1"/>
  <c r="AJ106" i="15"/>
  <c r="AK106" i="15" s="1"/>
  <c r="AJ107" i="15"/>
  <c r="AK107" i="15" s="1"/>
  <c r="AJ108" i="15"/>
  <c r="AK108" i="15" s="1"/>
  <c r="AJ109" i="15"/>
  <c r="AK109" i="15" s="1"/>
  <c r="AJ110" i="15"/>
  <c r="AK110" i="15" s="1"/>
  <c r="AJ111" i="15"/>
  <c r="AK111" i="15" s="1"/>
  <c r="AJ112" i="15"/>
  <c r="AK112" i="15" s="1"/>
  <c r="AJ113" i="15"/>
  <c r="AK113" i="15" s="1"/>
  <c r="AJ114" i="15"/>
  <c r="AK114" i="15" s="1"/>
  <c r="AJ115" i="15"/>
  <c r="AK115" i="15" s="1"/>
  <c r="AJ116" i="15"/>
  <c r="AK116" i="15" s="1"/>
  <c r="AJ117" i="15"/>
  <c r="AK117" i="15" s="1"/>
  <c r="AJ118" i="15"/>
  <c r="AK118" i="15" s="1"/>
  <c r="AJ119" i="15"/>
  <c r="AK119" i="15" s="1"/>
  <c r="AJ120" i="15"/>
  <c r="AK120" i="15" s="1"/>
  <c r="AJ121" i="15"/>
  <c r="AK121" i="15" s="1"/>
  <c r="AJ122" i="15"/>
  <c r="AK122" i="15" s="1"/>
  <c r="AJ123" i="15"/>
  <c r="AK123" i="15" s="1"/>
  <c r="AJ124" i="15"/>
  <c r="AK124" i="15" s="1"/>
  <c r="AJ125" i="15"/>
  <c r="AK125" i="15" s="1"/>
  <c r="AJ126" i="15"/>
  <c r="AK126" i="15" s="1"/>
  <c r="AJ127" i="15"/>
  <c r="AK127" i="15" s="1"/>
  <c r="AJ128" i="15"/>
  <c r="AK128" i="15" s="1"/>
  <c r="AJ129" i="15"/>
  <c r="AK129" i="15" s="1"/>
  <c r="AJ130" i="15"/>
  <c r="AK130" i="15" s="1"/>
  <c r="AJ131" i="15"/>
  <c r="AK131" i="15" s="1"/>
  <c r="AJ132" i="15"/>
  <c r="AK132" i="15" s="1"/>
  <c r="AJ133" i="15"/>
  <c r="AK133" i="15" s="1"/>
  <c r="AJ134" i="15"/>
  <c r="AK134" i="15" s="1"/>
  <c r="AJ135" i="15"/>
  <c r="AK135" i="15" s="1"/>
  <c r="AJ136" i="15"/>
  <c r="AK136" i="15" s="1"/>
  <c r="AJ137" i="15"/>
  <c r="AK137" i="15" s="1"/>
  <c r="AJ138" i="15"/>
  <c r="AK138" i="15" s="1"/>
  <c r="AJ139" i="15"/>
  <c r="AK139" i="15" s="1"/>
  <c r="AJ140" i="15"/>
  <c r="AK140" i="15" s="1"/>
  <c r="AJ141" i="15"/>
  <c r="AK141" i="15" s="1"/>
  <c r="AJ142" i="15"/>
  <c r="AK142" i="15" s="1"/>
  <c r="AJ143" i="15"/>
  <c r="AK143" i="15" s="1"/>
  <c r="AJ144" i="15"/>
  <c r="AK144" i="15" s="1"/>
  <c r="AJ145" i="15"/>
  <c r="AK145" i="15" s="1"/>
  <c r="AJ146" i="15"/>
  <c r="AK146" i="15" s="1"/>
  <c r="AJ147" i="15"/>
  <c r="AK147" i="15" s="1"/>
  <c r="AJ148" i="15"/>
  <c r="AK148" i="15" s="1"/>
  <c r="AJ149" i="15"/>
  <c r="AK149" i="15" s="1"/>
  <c r="AJ150" i="15"/>
  <c r="AK150" i="15" s="1"/>
  <c r="AJ151" i="15"/>
  <c r="AK151" i="15" s="1"/>
  <c r="AJ152" i="15"/>
  <c r="AK152" i="15" s="1"/>
  <c r="AJ153" i="15"/>
  <c r="AK153" i="15" s="1"/>
  <c r="AJ154" i="15"/>
  <c r="AK154" i="15" s="1"/>
  <c r="AJ155" i="15"/>
  <c r="AK155" i="15" s="1"/>
  <c r="AJ156" i="15"/>
  <c r="AK156" i="15" s="1"/>
  <c r="AJ157" i="15"/>
  <c r="AK157" i="15" s="1"/>
  <c r="AJ158" i="15"/>
  <c r="AK158" i="15" s="1"/>
  <c r="AJ159" i="15"/>
  <c r="AK159" i="15" s="1"/>
  <c r="AJ160" i="15"/>
  <c r="AK160" i="15" s="1"/>
  <c r="AJ161" i="15"/>
  <c r="AK161" i="15" s="1"/>
  <c r="AJ162" i="15"/>
  <c r="AK162" i="15" s="1"/>
  <c r="AJ163" i="15"/>
  <c r="AK163" i="15" s="1"/>
  <c r="AJ164" i="15"/>
  <c r="AK164" i="15" s="1"/>
  <c r="AJ165" i="15"/>
  <c r="AK165" i="15" s="1"/>
  <c r="AJ166" i="15"/>
  <c r="AK166" i="15" s="1"/>
  <c r="AJ167" i="15"/>
  <c r="AK167" i="15" s="1"/>
  <c r="AJ168" i="15"/>
  <c r="AK168" i="15" s="1"/>
  <c r="AJ169" i="15"/>
  <c r="AK169" i="15" s="1"/>
  <c r="AJ170" i="15"/>
  <c r="AK170" i="15" s="1"/>
  <c r="AJ171" i="15"/>
  <c r="AK171" i="15" s="1"/>
  <c r="AJ172" i="15"/>
  <c r="AK172" i="15" s="1"/>
  <c r="AJ173" i="15"/>
  <c r="AK173" i="15" s="1"/>
  <c r="AJ174" i="15"/>
  <c r="AK174" i="15" s="1"/>
  <c r="AJ175" i="15"/>
  <c r="AK175" i="15" s="1"/>
  <c r="AJ176" i="15"/>
  <c r="AK176" i="15" s="1"/>
  <c r="AJ177" i="15"/>
  <c r="AK177" i="15" s="1"/>
  <c r="AJ178" i="15"/>
  <c r="AK178" i="15" s="1"/>
  <c r="AJ179" i="15"/>
  <c r="AK179" i="15" s="1"/>
  <c r="AJ180" i="15"/>
  <c r="AK180" i="15" s="1"/>
  <c r="AJ181" i="15"/>
  <c r="AK181" i="15" s="1"/>
  <c r="AJ182" i="15"/>
  <c r="AK182" i="15" s="1"/>
  <c r="AJ183" i="15"/>
  <c r="AK183" i="15" s="1"/>
  <c r="AJ184" i="15"/>
  <c r="AK184" i="15" s="1"/>
  <c r="AJ185" i="15"/>
  <c r="AK185" i="15" s="1"/>
  <c r="AJ186" i="15"/>
  <c r="AK186" i="15" s="1"/>
  <c r="AJ187" i="15"/>
  <c r="AK187" i="15" s="1"/>
  <c r="AJ188" i="15"/>
  <c r="AK188" i="15" s="1"/>
  <c r="AJ189" i="15"/>
  <c r="AK189" i="15" s="1"/>
  <c r="AJ190" i="15"/>
  <c r="AK190" i="15" s="1"/>
  <c r="AJ191" i="15"/>
  <c r="AK191" i="15" s="1"/>
  <c r="AJ192" i="15"/>
  <c r="AK192" i="15" s="1"/>
  <c r="AJ193" i="15"/>
  <c r="AK193" i="15" s="1"/>
  <c r="AJ194" i="15"/>
  <c r="AK194" i="15" s="1"/>
  <c r="AJ195" i="15"/>
  <c r="AK195" i="15" s="1"/>
  <c r="AJ196" i="15"/>
  <c r="AK196" i="15" s="1"/>
  <c r="AJ197" i="15"/>
  <c r="AK197" i="15" s="1"/>
  <c r="AJ198" i="15"/>
  <c r="AK198" i="15" s="1"/>
  <c r="AJ199" i="15"/>
  <c r="AK199" i="15" s="1"/>
  <c r="AJ200" i="15"/>
  <c r="AK200" i="15" s="1"/>
  <c r="AJ201" i="15"/>
  <c r="AK201" i="15" s="1"/>
  <c r="AJ202" i="15"/>
  <c r="AK202" i="15" s="1"/>
  <c r="AJ203" i="15"/>
  <c r="AK203" i="15" s="1"/>
  <c r="AJ204" i="15"/>
  <c r="AK204" i="15" s="1"/>
  <c r="AJ205" i="15"/>
  <c r="AK205" i="15" s="1"/>
  <c r="AJ206" i="15"/>
  <c r="AK206" i="15" s="1"/>
  <c r="AJ207" i="15"/>
  <c r="AK207" i="15" s="1"/>
  <c r="AJ208" i="15"/>
  <c r="AK208" i="15" s="1"/>
  <c r="AJ209" i="15"/>
  <c r="AK209" i="15" s="1"/>
  <c r="AJ210" i="15"/>
  <c r="AK210" i="15" s="1"/>
  <c r="AJ211" i="15"/>
  <c r="AK211" i="15" s="1"/>
  <c r="AJ212" i="15"/>
  <c r="AK212" i="15" s="1"/>
  <c r="AJ213" i="15"/>
  <c r="AK213" i="15" s="1"/>
  <c r="AJ214" i="15"/>
  <c r="AK214" i="15" s="1"/>
  <c r="AJ215" i="15"/>
  <c r="AK215" i="15" s="1"/>
  <c r="AJ216" i="15"/>
  <c r="AK216" i="15" s="1"/>
  <c r="AJ217" i="15"/>
  <c r="AK217" i="15" s="1"/>
  <c r="AJ218" i="15"/>
  <c r="AK218" i="15" s="1"/>
  <c r="AJ219" i="15"/>
  <c r="AK219" i="15" s="1"/>
  <c r="AJ220" i="15"/>
  <c r="AK220" i="15" s="1"/>
  <c r="AJ221" i="15"/>
  <c r="AK221" i="15" s="1"/>
  <c r="AJ222" i="15"/>
  <c r="AK222" i="15" s="1"/>
  <c r="AJ223" i="15"/>
  <c r="AK223" i="15" s="1"/>
  <c r="AJ224" i="15"/>
  <c r="AK224" i="15" s="1"/>
  <c r="AJ225" i="15"/>
  <c r="AK225" i="15" s="1"/>
  <c r="AJ226" i="15"/>
  <c r="AK226" i="15" s="1"/>
  <c r="AJ227" i="15"/>
  <c r="AK227" i="15" s="1"/>
  <c r="AJ228" i="15"/>
  <c r="AK228" i="15" s="1"/>
  <c r="AJ229" i="15"/>
  <c r="AK229" i="15" s="1"/>
  <c r="AJ230" i="15"/>
  <c r="AK230" i="15" s="1"/>
  <c r="AJ231" i="15"/>
  <c r="AK231" i="15" s="1"/>
  <c r="AJ232" i="15"/>
  <c r="AK232" i="15" s="1"/>
  <c r="AJ233" i="15"/>
  <c r="AK233" i="15" s="1"/>
  <c r="AJ234" i="15"/>
  <c r="AK234" i="15" s="1"/>
  <c r="AJ235" i="15"/>
  <c r="AK235" i="15" s="1"/>
  <c r="AJ236" i="15"/>
  <c r="AK236" i="15" s="1"/>
  <c r="AJ237" i="15"/>
  <c r="AK237" i="15" s="1"/>
  <c r="AJ238" i="15"/>
  <c r="AK238" i="15" s="1"/>
  <c r="AJ239" i="15"/>
  <c r="AK239" i="15" s="1"/>
  <c r="AJ240" i="15"/>
  <c r="AK240" i="15" s="1"/>
  <c r="AJ241" i="15"/>
  <c r="AK241" i="15" s="1"/>
  <c r="AJ2" i="15"/>
  <c r="AK2" i="15" s="1"/>
  <c r="AK31" i="14"/>
  <c r="AK32" i="14"/>
  <c r="AJ3" i="14"/>
  <c r="AK3" i="14" s="1"/>
  <c r="AJ4" i="14"/>
  <c r="AK4" i="14" s="1"/>
  <c r="AJ5" i="14"/>
  <c r="AK5" i="14" s="1"/>
  <c r="AJ6" i="14"/>
  <c r="AK6" i="14" s="1"/>
  <c r="AJ7" i="14"/>
  <c r="AK7" i="14" s="1"/>
  <c r="AJ8" i="14"/>
  <c r="AK8" i="14" s="1"/>
  <c r="AJ9" i="14"/>
  <c r="AK9" i="14" s="1"/>
  <c r="AJ10" i="14"/>
  <c r="AK10" i="14" s="1"/>
  <c r="AJ11" i="14"/>
  <c r="AK11" i="14" s="1"/>
  <c r="AJ12" i="14"/>
  <c r="AK12" i="14" s="1"/>
  <c r="AJ13" i="14"/>
  <c r="AK13" i="14" s="1"/>
  <c r="AJ14" i="14"/>
  <c r="AK14" i="14" s="1"/>
  <c r="AJ15" i="14"/>
  <c r="AK15" i="14" s="1"/>
  <c r="AJ16" i="14"/>
  <c r="AK16" i="14" s="1"/>
  <c r="AJ17" i="14"/>
  <c r="AK17" i="14" s="1"/>
  <c r="AJ18" i="14"/>
  <c r="AK18" i="14" s="1"/>
  <c r="AJ19" i="14"/>
  <c r="AK19" i="14" s="1"/>
  <c r="AJ20" i="14"/>
  <c r="AK20" i="14" s="1"/>
  <c r="AJ21" i="14"/>
  <c r="AK21" i="14" s="1"/>
  <c r="AJ22" i="14"/>
  <c r="AK22" i="14" s="1"/>
  <c r="AJ23" i="14"/>
  <c r="AK23" i="14" s="1"/>
  <c r="AJ24" i="14"/>
  <c r="AK24" i="14" s="1"/>
  <c r="AJ25" i="14"/>
  <c r="AK25" i="14" s="1"/>
  <c r="AJ26" i="14"/>
  <c r="AK26" i="14" s="1"/>
  <c r="AJ27" i="14"/>
  <c r="AK27" i="14" s="1"/>
  <c r="AJ28" i="14"/>
  <c r="AK28" i="14" s="1"/>
  <c r="AJ29" i="14"/>
  <c r="AK29" i="14" s="1"/>
  <c r="AJ30" i="14"/>
  <c r="AK30" i="14" s="1"/>
  <c r="AJ31" i="14"/>
  <c r="AJ32" i="14"/>
  <c r="AJ33" i="14"/>
  <c r="AK33" i="14" s="1"/>
  <c r="AJ34" i="14"/>
  <c r="AK34" i="14" s="1"/>
  <c r="AJ35" i="14"/>
  <c r="AK35" i="14" s="1"/>
  <c r="AJ36" i="14"/>
  <c r="AK36" i="14" s="1"/>
  <c r="AJ37" i="14"/>
  <c r="AK37" i="14" s="1"/>
  <c r="AJ38" i="14"/>
  <c r="AK38" i="14" s="1"/>
  <c r="AJ39" i="14"/>
  <c r="AK39" i="14" s="1"/>
  <c r="AJ40" i="14"/>
  <c r="AK40" i="14" s="1"/>
  <c r="AJ41" i="14"/>
  <c r="AK41" i="14" s="1"/>
  <c r="AJ42" i="14"/>
  <c r="AK42" i="14" s="1"/>
  <c r="AJ43" i="14"/>
  <c r="AK43" i="14" s="1"/>
  <c r="AJ44" i="14"/>
  <c r="AK44" i="14" s="1"/>
  <c r="AJ45" i="14"/>
  <c r="AK45" i="14" s="1"/>
  <c r="AJ46" i="14"/>
  <c r="AK46" i="14" s="1"/>
  <c r="AJ47" i="14"/>
  <c r="AK47" i="14" s="1"/>
  <c r="AJ48" i="14"/>
  <c r="AK48" i="14" s="1"/>
  <c r="AJ49" i="14"/>
  <c r="AK49" i="14" s="1"/>
  <c r="AJ50" i="14"/>
  <c r="AK50" i="14" s="1"/>
  <c r="AJ51" i="14"/>
  <c r="AK51" i="14" s="1"/>
  <c r="AJ52" i="14"/>
  <c r="AK52" i="14" s="1"/>
  <c r="AJ53" i="14"/>
  <c r="AK53" i="14" s="1"/>
  <c r="AJ54" i="14"/>
  <c r="AK54" i="14" s="1"/>
  <c r="AJ55" i="14"/>
  <c r="AK55" i="14" s="1"/>
  <c r="AJ56" i="14"/>
  <c r="AK56" i="14" s="1"/>
  <c r="AJ57" i="14"/>
  <c r="AK57" i="14" s="1"/>
  <c r="AJ58" i="14"/>
  <c r="AK58" i="14" s="1"/>
  <c r="AJ59" i="14"/>
  <c r="AK59" i="14" s="1"/>
  <c r="AJ60" i="14"/>
  <c r="AK60" i="14" s="1"/>
  <c r="AJ61" i="14"/>
  <c r="AK61" i="14" s="1"/>
  <c r="AJ62" i="14"/>
  <c r="AK62" i="14" s="1"/>
  <c r="AJ63" i="14"/>
  <c r="AK63" i="14" s="1"/>
  <c r="AJ64" i="14"/>
  <c r="AK64" i="14" s="1"/>
  <c r="AJ65" i="14"/>
  <c r="AK65" i="14" s="1"/>
  <c r="AJ66" i="14"/>
  <c r="AK66" i="14" s="1"/>
  <c r="AJ67" i="14"/>
  <c r="AK67" i="14" s="1"/>
  <c r="AJ68" i="14"/>
  <c r="AK68" i="14" s="1"/>
  <c r="AJ69" i="14"/>
  <c r="AK69" i="14" s="1"/>
  <c r="AJ70" i="14"/>
  <c r="AK70" i="14" s="1"/>
  <c r="AJ71" i="14"/>
  <c r="AK71" i="14" s="1"/>
  <c r="AJ72" i="14"/>
  <c r="AK72" i="14" s="1"/>
  <c r="AJ73" i="14"/>
  <c r="AK73" i="14" s="1"/>
  <c r="AJ74" i="14"/>
  <c r="AK74" i="14" s="1"/>
  <c r="AJ75" i="14"/>
  <c r="AK75" i="14" s="1"/>
  <c r="AJ76" i="14"/>
  <c r="AK76" i="14" s="1"/>
  <c r="AJ77" i="14"/>
  <c r="AK77" i="14" s="1"/>
  <c r="AJ78" i="14"/>
  <c r="AK78" i="14" s="1"/>
  <c r="AJ79" i="14"/>
  <c r="AK79" i="14" s="1"/>
  <c r="AJ80" i="14"/>
  <c r="AK80" i="14" s="1"/>
  <c r="AJ81" i="14"/>
  <c r="AK81" i="14" s="1"/>
  <c r="AJ82" i="14"/>
  <c r="AK82" i="14" s="1"/>
  <c r="AJ83" i="14"/>
  <c r="AK83" i="14" s="1"/>
  <c r="AJ84" i="14"/>
  <c r="AK84" i="14" s="1"/>
  <c r="AJ85" i="14"/>
  <c r="AK85" i="14" s="1"/>
  <c r="AJ86" i="14"/>
  <c r="AK86" i="14" s="1"/>
  <c r="AJ87" i="14"/>
  <c r="AK87" i="14" s="1"/>
  <c r="AJ88" i="14"/>
  <c r="AK88" i="14" s="1"/>
  <c r="AJ89" i="14"/>
  <c r="AK89" i="14" s="1"/>
  <c r="AJ90" i="14"/>
  <c r="AK90" i="14" s="1"/>
  <c r="AJ91" i="14"/>
  <c r="AK91" i="14" s="1"/>
  <c r="AJ92" i="14"/>
  <c r="AK92" i="14" s="1"/>
  <c r="AJ93" i="14"/>
  <c r="AK93" i="14" s="1"/>
  <c r="AJ94" i="14"/>
  <c r="AK94" i="14" s="1"/>
  <c r="AJ95" i="14"/>
  <c r="AK95" i="14" s="1"/>
  <c r="AJ96" i="14"/>
  <c r="AK96" i="14" s="1"/>
  <c r="AJ97" i="14"/>
  <c r="AK97" i="14" s="1"/>
  <c r="AJ98" i="14"/>
  <c r="AK98" i="14" s="1"/>
  <c r="AJ99" i="14"/>
  <c r="AK99" i="14" s="1"/>
  <c r="AJ100" i="14"/>
  <c r="AK100" i="14" s="1"/>
  <c r="AJ101" i="14"/>
  <c r="AK101" i="14" s="1"/>
  <c r="AJ102" i="14"/>
  <c r="AK102" i="14" s="1"/>
  <c r="AJ103" i="14"/>
  <c r="AK103" i="14" s="1"/>
  <c r="AJ104" i="14"/>
  <c r="AK104" i="14" s="1"/>
  <c r="AJ105" i="14"/>
  <c r="AK105" i="14" s="1"/>
  <c r="AJ106" i="14"/>
  <c r="AK106" i="14" s="1"/>
  <c r="AJ107" i="14"/>
  <c r="AK107" i="14" s="1"/>
  <c r="AJ108" i="14"/>
  <c r="AK108" i="14" s="1"/>
  <c r="AJ109" i="14"/>
  <c r="AK109" i="14" s="1"/>
  <c r="AJ110" i="14"/>
  <c r="AK110" i="14" s="1"/>
  <c r="AJ111" i="14"/>
  <c r="AK111" i="14" s="1"/>
  <c r="AJ112" i="14"/>
  <c r="AK112" i="14" s="1"/>
  <c r="AJ113" i="14"/>
  <c r="AK113" i="14" s="1"/>
  <c r="AJ114" i="14"/>
  <c r="AK114" i="14" s="1"/>
  <c r="AJ115" i="14"/>
  <c r="AK115" i="14" s="1"/>
  <c r="AJ116" i="14"/>
  <c r="AK116" i="14" s="1"/>
  <c r="AJ117" i="14"/>
  <c r="AK117" i="14" s="1"/>
  <c r="AJ118" i="14"/>
  <c r="AK118" i="14" s="1"/>
  <c r="AJ119" i="14"/>
  <c r="AK119" i="14" s="1"/>
  <c r="AJ120" i="14"/>
  <c r="AK120" i="14" s="1"/>
  <c r="AJ121" i="14"/>
  <c r="AK121" i="14" s="1"/>
  <c r="AJ122" i="14"/>
  <c r="AK122" i="14" s="1"/>
  <c r="AJ123" i="14"/>
  <c r="AK123" i="14" s="1"/>
  <c r="AJ124" i="14"/>
  <c r="AK124" i="14" s="1"/>
  <c r="AJ125" i="14"/>
  <c r="AK125" i="14" s="1"/>
  <c r="AJ126" i="14"/>
  <c r="AK126" i="14" s="1"/>
  <c r="AJ127" i="14"/>
  <c r="AK127" i="14" s="1"/>
  <c r="AJ128" i="14"/>
  <c r="AK128" i="14" s="1"/>
  <c r="AJ129" i="14"/>
  <c r="AK129" i="14" s="1"/>
  <c r="AJ130" i="14"/>
  <c r="AK130" i="14" s="1"/>
  <c r="AJ131" i="14"/>
  <c r="AK131" i="14" s="1"/>
  <c r="AJ132" i="14"/>
  <c r="AK132" i="14" s="1"/>
  <c r="AJ133" i="14"/>
  <c r="AK133" i="14" s="1"/>
  <c r="AJ134" i="14"/>
  <c r="AK134" i="14" s="1"/>
  <c r="AJ135" i="14"/>
  <c r="AK135" i="14" s="1"/>
  <c r="AJ136" i="14"/>
  <c r="AK136" i="14" s="1"/>
  <c r="AJ137" i="14"/>
  <c r="AK137" i="14" s="1"/>
  <c r="AJ138" i="14"/>
  <c r="AK138" i="14" s="1"/>
  <c r="AJ139" i="14"/>
  <c r="AK139" i="14" s="1"/>
  <c r="AJ140" i="14"/>
  <c r="AK140" i="14" s="1"/>
  <c r="AJ141" i="14"/>
  <c r="AK141" i="14" s="1"/>
  <c r="AJ142" i="14"/>
  <c r="AK142" i="14" s="1"/>
  <c r="AJ143" i="14"/>
  <c r="AK143" i="14" s="1"/>
  <c r="AJ144" i="14"/>
  <c r="AK144" i="14" s="1"/>
  <c r="AJ145" i="14"/>
  <c r="AK145" i="14" s="1"/>
  <c r="AJ146" i="14"/>
  <c r="AK146" i="14" s="1"/>
  <c r="AJ147" i="14"/>
  <c r="AK147" i="14" s="1"/>
  <c r="AJ148" i="14"/>
  <c r="AK148" i="14" s="1"/>
  <c r="AJ149" i="14"/>
  <c r="AK149" i="14" s="1"/>
  <c r="AJ150" i="14"/>
  <c r="AK150" i="14" s="1"/>
  <c r="AJ151" i="14"/>
  <c r="AK151" i="14" s="1"/>
  <c r="AJ152" i="14"/>
  <c r="AK152" i="14" s="1"/>
  <c r="AJ153" i="14"/>
  <c r="AK153" i="14" s="1"/>
  <c r="AJ154" i="14"/>
  <c r="AK154" i="14" s="1"/>
  <c r="AJ155" i="14"/>
  <c r="AK155" i="14" s="1"/>
  <c r="AJ156" i="14"/>
  <c r="AK156" i="14" s="1"/>
  <c r="AJ157" i="14"/>
  <c r="AK157" i="14" s="1"/>
  <c r="AJ158" i="14"/>
  <c r="AK158" i="14" s="1"/>
  <c r="AJ159" i="14"/>
  <c r="AK159" i="14" s="1"/>
  <c r="AJ160" i="14"/>
  <c r="AK160" i="14" s="1"/>
  <c r="AJ161" i="14"/>
  <c r="AK161" i="14" s="1"/>
  <c r="AJ162" i="14"/>
  <c r="AK162" i="14" s="1"/>
  <c r="AJ163" i="14"/>
  <c r="AK163" i="14" s="1"/>
  <c r="AJ164" i="14"/>
  <c r="AK164" i="14" s="1"/>
  <c r="AJ165" i="14"/>
  <c r="AK165" i="14" s="1"/>
  <c r="AJ166" i="14"/>
  <c r="AK166" i="14" s="1"/>
  <c r="AJ167" i="14"/>
  <c r="AK167" i="14" s="1"/>
  <c r="AJ168" i="14"/>
  <c r="AK168" i="14" s="1"/>
  <c r="AJ169" i="14"/>
  <c r="AK169" i="14" s="1"/>
  <c r="AJ170" i="14"/>
  <c r="AK170" i="14" s="1"/>
  <c r="AJ171" i="14"/>
  <c r="AK171" i="14" s="1"/>
  <c r="AJ172" i="14"/>
  <c r="AK172" i="14" s="1"/>
  <c r="AJ173" i="14"/>
  <c r="AK173" i="14" s="1"/>
  <c r="AJ174" i="14"/>
  <c r="AK174" i="14" s="1"/>
  <c r="AJ175" i="14"/>
  <c r="AK175" i="14" s="1"/>
  <c r="AJ176" i="14"/>
  <c r="AK176" i="14" s="1"/>
  <c r="AJ177" i="14"/>
  <c r="AK177" i="14" s="1"/>
  <c r="AJ178" i="14"/>
  <c r="AK178" i="14" s="1"/>
  <c r="AJ179" i="14"/>
  <c r="AK179" i="14" s="1"/>
  <c r="AJ180" i="14"/>
  <c r="AK180" i="14" s="1"/>
  <c r="AJ181" i="14"/>
  <c r="AK181" i="14" s="1"/>
  <c r="AJ182" i="14"/>
  <c r="AK182" i="14" s="1"/>
  <c r="AJ183" i="14"/>
  <c r="AK183" i="14" s="1"/>
  <c r="AJ184" i="14"/>
  <c r="AK184" i="14" s="1"/>
  <c r="AJ185" i="14"/>
  <c r="AK185" i="14" s="1"/>
  <c r="AJ186" i="14"/>
  <c r="AK186" i="14" s="1"/>
  <c r="AJ187" i="14"/>
  <c r="AK187" i="14" s="1"/>
  <c r="AJ188" i="14"/>
  <c r="AK188" i="14" s="1"/>
  <c r="AJ189" i="14"/>
  <c r="AK189" i="14" s="1"/>
  <c r="AJ190" i="14"/>
  <c r="AK190" i="14" s="1"/>
  <c r="AJ191" i="14"/>
  <c r="AK191" i="14" s="1"/>
  <c r="AJ192" i="14"/>
  <c r="AK192" i="14" s="1"/>
  <c r="AJ193" i="14"/>
  <c r="AK193" i="14" s="1"/>
  <c r="AJ194" i="14"/>
  <c r="AK194" i="14" s="1"/>
  <c r="AJ195" i="14"/>
  <c r="AK195" i="14" s="1"/>
  <c r="AJ196" i="14"/>
  <c r="AK196" i="14" s="1"/>
  <c r="AJ197" i="14"/>
  <c r="AK197" i="14" s="1"/>
  <c r="AJ198" i="14"/>
  <c r="AK198" i="14" s="1"/>
  <c r="AJ199" i="14"/>
  <c r="AK199" i="14" s="1"/>
  <c r="AJ200" i="14"/>
  <c r="AK200" i="14" s="1"/>
  <c r="AJ201" i="14"/>
  <c r="AK201" i="14" s="1"/>
  <c r="AJ202" i="14"/>
  <c r="AK202" i="14" s="1"/>
  <c r="AJ203" i="14"/>
  <c r="AK203" i="14" s="1"/>
  <c r="AJ204" i="14"/>
  <c r="AK204" i="14" s="1"/>
  <c r="AJ205" i="14"/>
  <c r="AK205" i="14" s="1"/>
  <c r="AJ206" i="14"/>
  <c r="AK206" i="14" s="1"/>
  <c r="AJ207" i="14"/>
  <c r="AK207" i="14" s="1"/>
  <c r="AJ208" i="14"/>
  <c r="AK208" i="14" s="1"/>
  <c r="AJ209" i="14"/>
  <c r="AK209" i="14" s="1"/>
  <c r="AJ210" i="14"/>
  <c r="AK210" i="14" s="1"/>
  <c r="AJ211" i="14"/>
  <c r="AK211" i="14" s="1"/>
  <c r="AJ212" i="14"/>
  <c r="AK212" i="14" s="1"/>
  <c r="AJ213" i="14"/>
  <c r="AK213" i="14" s="1"/>
  <c r="AJ214" i="14"/>
  <c r="AK214" i="14" s="1"/>
  <c r="AJ215" i="14"/>
  <c r="AK215" i="14" s="1"/>
  <c r="AJ216" i="14"/>
  <c r="AK216" i="14" s="1"/>
  <c r="AJ217" i="14"/>
  <c r="AK217" i="14" s="1"/>
  <c r="AJ218" i="14"/>
  <c r="AK218" i="14" s="1"/>
  <c r="AJ219" i="14"/>
  <c r="AK219" i="14" s="1"/>
  <c r="AJ220" i="14"/>
  <c r="AK220" i="14" s="1"/>
  <c r="AJ221" i="14"/>
  <c r="AK221" i="14" s="1"/>
  <c r="AJ222" i="14"/>
  <c r="AK222" i="14" s="1"/>
  <c r="AJ223" i="14"/>
  <c r="AK223" i="14" s="1"/>
  <c r="AJ224" i="14"/>
  <c r="AK224" i="14" s="1"/>
  <c r="AJ225" i="14"/>
  <c r="AK225" i="14" s="1"/>
  <c r="AJ226" i="14"/>
  <c r="AK226" i="14" s="1"/>
  <c r="AJ227" i="14"/>
  <c r="AK227" i="14" s="1"/>
  <c r="AJ228" i="14"/>
  <c r="AK228" i="14" s="1"/>
  <c r="AJ229" i="14"/>
  <c r="AK229" i="14" s="1"/>
  <c r="AJ230" i="14"/>
  <c r="AK230" i="14" s="1"/>
  <c r="AJ231" i="14"/>
  <c r="AK231" i="14" s="1"/>
  <c r="AJ232" i="14"/>
  <c r="AK232" i="14" s="1"/>
  <c r="AJ233" i="14"/>
  <c r="AK233" i="14" s="1"/>
  <c r="AJ234" i="14"/>
  <c r="AK234" i="14" s="1"/>
  <c r="AJ235" i="14"/>
  <c r="AK235" i="14" s="1"/>
  <c r="AJ236" i="14"/>
  <c r="AK236" i="14" s="1"/>
  <c r="AJ237" i="14"/>
  <c r="AK237" i="14" s="1"/>
  <c r="AJ238" i="14"/>
  <c r="AK238" i="14" s="1"/>
  <c r="AJ239" i="14"/>
  <c r="AK239" i="14" s="1"/>
  <c r="AJ240" i="14"/>
  <c r="AK240" i="14" s="1"/>
  <c r="AJ241" i="14"/>
  <c r="AK241" i="14" s="1"/>
  <c r="AJ2" i="14"/>
  <c r="AK2" i="14" s="1"/>
  <c r="AK160" i="13"/>
  <c r="AJ3" i="13"/>
  <c r="AK3" i="13" s="1"/>
  <c r="AJ4" i="13"/>
  <c r="AK4" i="13" s="1"/>
  <c r="AJ5" i="13"/>
  <c r="AK5" i="13" s="1"/>
  <c r="AJ6" i="13"/>
  <c r="AK6" i="13" s="1"/>
  <c r="AJ7" i="13"/>
  <c r="AK7" i="13" s="1"/>
  <c r="AJ8" i="13"/>
  <c r="AK8" i="13" s="1"/>
  <c r="AJ9" i="13"/>
  <c r="AK9" i="13" s="1"/>
  <c r="AJ10" i="13"/>
  <c r="AK10" i="13" s="1"/>
  <c r="AJ11" i="13"/>
  <c r="AK11" i="13" s="1"/>
  <c r="AJ12" i="13"/>
  <c r="AK12" i="13" s="1"/>
  <c r="AJ13" i="13"/>
  <c r="AK13" i="13" s="1"/>
  <c r="AJ14" i="13"/>
  <c r="AK14" i="13" s="1"/>
  <c r="AJ15" i="13"/>
  <c r="AK15" i="13" s="1"/>
  <c r="AJ16" i="13"/>
  <c r="AK16" i="13" s="1"/>
  <c r="AJ17" i="13"/>
  <c r="AK17" i="13" s="1"/>
  <c r="AJ18" i="13"/>
  <c r="AK18" i="13" s="1"/>
  <c r="AJ19" i="13"/>
  <c r="AK19" i="13" s="1"/>
  <c r="AJ20" i="13"/>
  <c r="AK20" i="13" s="1"/>
  <c r="AJ21" i="13"/>
  <c r="AK21" i="13" s="1"/>
  <c r="AJ22" i="13"/>
  <c r="AK22" i="13" s="1"/>
  <c r="AJ23" i="13"/>
  <c r="AK23" i="13" s="1"/>
  <c r="AJ24" i="13"/>
  <c r="AK24" i="13" s="1"/>
  <c r="AJ25" i="13"/>
  <c r="AK25" i="13" s="1"/>
  <c r="AJ26" i="13"/>
  <c r="AK26" i="13" s="1"/>
  <c r="AJ27" i="13"/>
  <c r="AK27" i="13" s="1"/>
  <c r="AJ28" i="13"/>
  <c r="AK28" i="13" s="1"/>
  <c r="AJ29" i="13"/>
  <c r="AK29" i="13" s="1"/>
  <c r="AJ30" i="13"/>
  <c r="AK30" i="13" s="1"/>
  <c r="AJ31" i="13"/>
  <c r="AK31" i="13" s="1"/>
  <c r="AJ32" i="13"/>
  <c r="AK32" i="13" s="1"/>
  <c r="AJ33" i="13"/>
  <c r="AK33" i="13" s="1"/>
  <c r="AJ34" i="13"/>
  <c r="AK34" i="13" s="1"/>
  <c r="AJ35" i="13"/>
  <c r="AK35" i="13" s="1"/>
  <c r="AJ36" i="13"/>
  <c r="AK36" i="13" s="1"/>
  <c r="AJ37" i="13"/>
  <c r="AK37" i="13" s="1"/>
  <c r="AJ38" i="13"/>
  <c r="AK38" i="13" s="1"/>
  <c r="AJ39" i="13"/>
  <c r="AK39" i="13" s="1"/>
  <c r="AJ40" i="13"/>
  <c r="AK40" i="13" s="1"/>
  <c r="AJ41" i="13"/>
  <c r="AK41" i="13" s="1"/>
  <c r="AJ42" i="13"/>
  <c r="AK42" i="13" s="1"/>
  <c r="AJ43" i="13"/>
  <c r="AK43" i="13" s="1"/>
  <c r="AJ44" i="13"/>
  <c r="AK44" i="13" s="1"/>
  <c r="AJ45" i="13"/>
  <c r="AK45" i="13" s="1"/>
  <c r="AJ46" i="13"/>
  <c r="AK46" i="13" s="1"/>
  <c r="AJ47" i="13"/>
  <c r="AK47" i="13" s="1"/>
  <c r="AJ48" i="13"/>
  <c r="AK48" i="13" s="1"/>
  <c r="AJ49" i="13"/>
  <c r="AK49" i="13" s="1"/>
  <c r="AJ50" i="13"/>
  <c r="AK50" i="13" s="1"/>
  <c r="AJ51" i="13"/>
  <c r="AK51" i="13" s="1"/>
  <c r="AJ52" i="13"/>
  <c r="AK52" i="13" s="1"/>
  <c r="AJ53" i="13"/>
  <c r="AK53" i="13" s="1"/>
  <c r="AJ54" i="13"/>
  <c r="AK54" i="13" s="1"/>
  <c r="AJ55" i="13"/>
  <c r="AK55" i="13" s="1"/>
  <c r="AJ56" i="13"/>
  <c r="AK56" i="13" s="1"/>
  <c r="AJ57" i="13"/>
  <c r="AK57" i="13" s="1"/>
  <c r="AJ58" i="13"/>
  <c r="AK58" i="13" s="1"/>
  <c r="AJ59" i="13"/>
  <c r="AK59" i="13" s="1"/>
  <c r="AJ60" i="13"/>
  <c r="AK60" i="13" s="1"/>
  <c r="AJ61" i="13"/>
  <c r="AK61" i="13" s="1"/>
  <c r="AJ62" i="13"/>
  <c r="AK62" i="13" s="1"/>
  <c r="AJ63" i="13"/>
  <c r="AK63" i="13" s="1"/>
  <c r="AJ64" i="13"/>
  <c r="AK64" i="13" s="1"/>
  <c r="AJ65" i="13"/>
  <c r="AK65" i="13" s="1"/>
  <c r="AJ66" i="13"/>
  <c r="AK66" i="13" s="1"/>
  <c r="AJ67" i="13"/>
  <c r="AK67" i="13" s="1"/>
  <c r="AJ68" i="13"/>
  <c r="AK68" i="13" s="1"/>
  <c r="AJ69" i="13"/>
  <c r="AK69" i="13" s="1"/>
  <c r="AJ70" i="13"/>
  <c r="AK70" i="13" s="1"/>
  <c r="AJ71" i="13"/>
  <c r="AK71" i="13" s="1"/>
  <c r="AJ72" i="13"/>
  <c r="AK72" i="13" s="1"/>
  <c r="AJ73" i="13"/>
  <c r="AK73" i="13" s="1"/>
  <c r="AJ74" i="13"/>
  <c r="AK74" i="13" s="1"/>
  <c r="AJ75" i="13"/>
  <c r="AK75" i="13" s="1"/>
  <c r="AJ76" i="13"/>
  <c r="AK76" i="13" s="1"/>
  <c r="AJ77" i="13"/>
  <c r="AK77" i="13" s="1"/>
  <c r="AJ78" i="13"/>
  <c r="AK78" i="13" s="1"/>
  <c r="AJ79" i="13"/>
  <c r="AK79" i="13" s="1"/>
  <c r="AJ80" i="13"/>
  <c r="AK80" i="13" s="1"/>
  <c r="AJ81" i="13"/>
  <c r="AK81" i="13" s="1"/>
  <c r="AJ82" i="13"/>
  <c r="AK82" i="13" s="1"/>
  <c r="AJ83" i="13"/>
  <c r="AK83" i="13" s="1"/>
  <c r="AJ84" i="13"/>
  <c r="AK84" i="13" s="1"/>
  <c r="AJ85" i="13"/>
  <c r="AK85" i="13" s="1"/>
  <c r="AJ86" i="13"/>
  <c r="AK86" i="13" s="1"/>
  <c r="AJ87" i="13"/>
  <c r="AK87" i="13" s="1"/>
  <c r="AJ88" i="13"/>
  <c r="AK88" i="13" s="1"/>
  <c r="AJ89" i="13"/>
  <c r="AK89" i="13" s="1"/>
  <c r="AJ90" i="13"/>
  <c r="AK90" i="13" s="1"/>
  <c r="AJ91" i="13"/>
  <c r="AK91" i="13" s="1"/>
  <c r="AJ92" i="13"/>
  <c r="AK92" i="13" s="1"/>
  <c r="AJ93" i="13"/>
  <c r="AK93" i="13" s="1"/>
  <c r="AJ94" i="13"/>
  <c r="AK94" i="13" s="1"/>
  <c r="AJ95" i="13"/>
  <c r="AK95" i="13" s="1"/>
  <c r="AJ96" i="13"/>
  <c r="AK96" i="13" s="1"/>
  <c r="AJ97" i="13"/>
  <c r="AK97" i="13" s="1"/>
  <c r="AJ98" i="13"/>
  <c r="AK98" i="13" s="1"/>
  <c r="AJ99" i="13"/>
  <c r="AK99" i="13" s="1"/>
  <c r="AJ100" i="13"/>
  <c r="AK100" i="13" s="1"/>
  <c r="AJ101" i="13"/>
  <c r="AK101" i="13" s="1"/>
  <c r="AJ102" i="13"/>
  <c r="AK102" i="13" s="1"/>
  <c r="AJ103" i="13"/>
  <c r="AK103" i="13" s="1"/>
  <c r="AJ104" i="13"/>
  <c r="AK104" i="13" s="1"/>
  <c r="AJ105" i="13"/>
  <c r="AK105" i="13" s="1"/>
  <c r="AJ106" i="13"/>
  <c r="AK106" i="13" s="1"/>
  <c r="AJ107" i="13"/>
  <c r="AK107" i="13" s="1"/>
  <c r="AJ108" i="13"/>
  <c r="AK108" i="13" s="1"/>
  <c r="AJ109" i="13"/>
  <c r="AK109" i="13" s="1"/>
  <c r="AJ110" i="13"/>
  <c r="AK110" i="13" s="1"/>
  <c r="AJ111" i="13"/>
  <c r="AK111" i="13" s="1"/>
  <c r="AJ112" i="13"/>
  <c r="AK112" i="13" s="1"/>
  <c r="AJ113" i="13"/>
  <c r="AK113" i="13" s="1"/>
  <c r="AJ114" i="13"/>
  <c r="AK114" i="13" s="1"/>
  <c r="AJ115" i="13"/>
  <c r="AK115" i="13" s="1"/>
  <c r="AJ116" i="13"/>
  <c r="AK116" i="13" s="1"/>
  <c r="AJ117" i="13"/>
  <c r="AK117" i="13" s="1"/>
  <c r="AJ118" i="13"/>
  <c r="AK118" i="13" s="1"/>
  <c r="AJ119" i="13"/>
  <c r="AK119" i="13" s="1"/>
  <c r="AJ120" i="13"/>
  <c r="AK120" i="13" s="1"/>
  <c r="AJ121" i="13"/>
  <c r="AK121" i="13" s="1"/>
  <c r="AJ122" i="13"/>
  <c r="AK122" i="13" s="1"/>
  <c r="AJ123" i="13"/>
  <c r="AK123" i="13" s="1"/>
  <c r="AJ124" i="13"/>
  <c r="AK124" i="13" s="1"/>
  <c r="AJ125" i="13"/>
  <c r="AK125" i="13" s="1"/>
  <c r="AJ126" i="13"/>
  <c r="AK126" i="13" s="1"/>
  <c r="AJ127" i="13"/>
  <c r="AK127" i="13" s="1"/>
  <c r="AJ128" i="13"/>
  <c r="AK128" i="13" s="1"/>
  <c r="AJ129" i="13"/>
  <c r="AK129" i="13" s="1"/>
  <c r="AJ130" i="13"/>
  <c r="AK130" i="13" s="1"/>
  <c r="AJ131" i="13"/>
  <c r="AK131" i="13" s="1"/>
  <c r="AJ132" i="13"/>
  <c r="AK132" i="13" s="1"/>
  <c r="AJ133" i="13"/>
  <c r="AK133" i="13" s="1"/>
  <c r="AJ134" i="13"/>
  <c r="AK134" i="13" s="1"/>
  <c r="AJ135" i="13"/>
  <c r="AK135" i="13" s="1"/>
  <c r="AJ136" i="13"/>
  <c r="AK136" i="13" s="1"/>
  <c r="AJ137" i="13"/>
  <c r="AK137" i="13" s="1"/>
  <c r="AJ138" i="13"/>
  <c r="AK138" i="13" s="1"/>
  <c r="AJ139" i="13"/>
  <c r="AK139" i="13" s="1"/>
  <c r="AJ140" i="13"/>
  <c r="AK140" i="13" s="1"/>
  <c r="AJ141" i="13"/>
  <c r="AK141" i="13" s="1"/>
  <c r="AJ142" i="13"/>
  <c r="AK142" i="13" s="1"/>
  <c r="AJ143" i="13"/>
  <c r="AK143" i="13" s="1"/>
  <c r="AJ144" i="13"/>
  <c r="AK144" i="13" s="1"/>
  <c r="AJ145" i="13"/>
  <c r="AK145" i="13" s="1"/>
  <c r="AJ146" i="13"/>
  <c r="AK146" i="13" s="1"/>
  <c r="AJ147" i="13"/>
  <c r="AK147" i="13" s="1"/>
  <c r="AJ148" i="13"/>
  <c r="AK148" i="13" s="1"/>
  <c r="AJ149" i="13"/>
  <c r="AK149" i="13" s="1"/>
  <c r="AJ150" i="13"/>
  <c r="AK150" i="13" s="1"/>
  <c r="AJ151" i="13"/>
  <c r="AK151" i="13" s="1"/>
  <c r="AJ152" i="13"/>
  <c r="AK152" i="13" s="1"/>
  <c r="AJ153" i="13"/>
  <c r="AK153" i="13" s="1"/>
  <c r="AJ154" i="13"/>
  <c r="AK154" i="13" s="1"/>
  <c r="AJ155" i="13"/>
  <c r="AK155" i="13" s="1"/>
  <c r="AJ156" i="13"/>
  <c r="AK156" i="13" s="1"/>
  <c r="AJ157" i="13"/>
  <c r="AK157" i="13" s="1"/>
  <c r="AJ158" i="13"/>
  <c r="AK158" i="13" s="1"/>
  <c r="AJ159" i="13"/>
  <c r="AK159" i="13" s="1"/>
  <c r="AJ160" i="13"/>
  <c r="AJ161" i="13"/>
  <c r="AK161" i="13" s="1"/>
  <c r="AJ162" i="13"/>
  <c r="AK162" i="13" s="1"/>
  <c r="AJ163" i="13"/>
  <c r="AK163" i="13" s="1"/>
  <c r="AJ164" i="13"/>
  <c r="AK164" i="13" s="1"/>
  <c r="AJ165" i="13"/>
  <c r="AK165" i="13" s="1"/>
  <c r="AJ166" i="13"/>
  <c r="AK166" i="13" s="1"/>
  <c r="AJ167" i="13"/>
  <c r="AK167" i="13" s="1"/>
  <c r="AJ168" i="13"/>
  <c r="AK168" i="13" s="1"/>
  <c r="AJ169" i="13"/>
  <c r="AK169" i="13" s="1"/>
  <c r="AJ170" i="13"/>
  <c r="AK170" i="13" s="1"/>
  <c r="AJ171" i="13"/>
  <c r="AK171" i="13" s="1"/>
  <c r="AJ172" i="13"/>
  <c r="AK172" i="13" s="1"/>
  <c r="AJ173" i="13"/>
  <c r="AK173" i="13" s="1"/>
  <c r="AJ174" i="13"/>
  <c r="AK174" i="13" s="1"/>
  <c r="AJ175" i="13"/>
  <c r="AK175" i="13" s="1"/>
  <c r="AJ176" i="13"/>
  <c r="AK176" i="13" s="1"/>
  <c r="AJ177" i="13"/>
  <c r="AK177" i="13" s="1"/>
  <c r="AJ178" i="13"/>
  <c r="AK178" i="13" s="1"/>
  <c r="AJ179" i="13"/>
  <c r="AK179" i="13" s="1"/>
  <c r="AJ180" i="13"/>
  <c r="AK180" i="13" s="1"/>
  <c r="AJ181" i="13"/>
  <c r="AK181" i="13" s="1"/>
  <c r="AJ182" i="13"/>
  <c r="AK182" i="13" s="1"/>
  <c r="AJ183" i="13"/>
  <c r="AK183" i="13" s="1"/>
  <c r="AJ184" i="13"/>
  <c r="AK184" i="13" s="1"/>
  <c r="AJ185" i="13"/>
  <c r="AK185" i="13" s="1"/>
  <c r="AJ186" i="13"/>
  <c r="AK186" i="13" s="1"/>
  <c r="AJ187" i="13"/>
  <c r="AK187" i="13" s="1"/>
  <c r="AJ188" i="13"/>
  <c r="AK188" i="13" s="1"/>
  <c r="AJ189" i="13"/>
  <c r="AK189" i="13" s="1"/>
  <c r="AJ190" i="13"/>
  <c r="AK190" i="13" s="1"/>
  <c r="AJ191" i="13"/>
  <c r="AK191" i="13" s="1"/>
  <c r="AJ192" i="13"/>
  <c r="AK192" i="13" s="1"/>
  <c r="AJ193" i="13"/>
  <c r="AK193" i="13" s="1"/>
  <c r="AJ194" i="13"/>
  <c r="AK194" i="13" s="1"/>
  <c r="AJ195" i="13"/>
  <c r="AK195" i="13" s="1"/>
  <c r="AJ196" i="13"/>
  <c r="AK196" i="13" s="1"/>
  <c r="AJ197" i="13"/>
  <c r="AK197" i="13" s="1"/>
  <c r="AJ198" i="13"/>
  <c r="AK198" i="13" s="1"/>
  <c r="AJ199" i="13"/>
  <c r="AK199" i="13" s="1"/>
  <c r="AJ200" i="13"/>
  <c r="AK200" i="13" s="1"/>
  <c r="AJ201" i="13"/>
  <c r="AK201" i="13" s="1"/>
  <c r="AJ202" i="13"/>
  <c r="AK202" i="13" s="1"/>
  <c r="AJ203" i="13"/>
  <c r="AK203" i="13" s="1"/>
  <c r="AJ204" i="13"/>
  <c r="AK204" i="13" s="1"/>
  <c r="AJ205" i="13"/>
  <c r="AK205" i="13" s="1"/>
  <c r="AJ206" i="13"/>
  <c r="AK206" i="13" s="1"/>
  <c r="AJ207" i="13"/>
  <c r="AK207" i="13" s="1"/>
  <c r="AJ208" i="13"/>
  <c r="AK208" i="13" s="1"/>
  <c r="AJ209" i="13"/>
  <c r="AK209" i="13" s="1"/>
  <c r="AJ210" i="13"/>
  <c r="AK210" i="13" s="1"/>
  <c r="AJ211" i="13"/>
  <c r="AK211" i="13" s="1"/>
  <c r="AJ212" i="13"/>
  <c r="AK212" i="13" s="1"/>
  <c r="AJ213" i="13"/>
  <c r="AK213" i="13" s="1"/>
  <c r="AJ214" i="13"/>
  <c r="AK214" i="13" s="1"/>
  <c r="AJ215" i="13"/>
  <c r="AK215" i="13" s="1"/>
  <c r="AJ216" i="13"/>
  <c r="AK216" i="13" s="1"/>
  <c r="AJ217" i="13"/>
  <c r="AK217" i="13" s="1"/>
  <c r="AJ218" i="13"/>
  <c r="AK218" i="13" s="1"/>
  <c r="AJ219" i="13"/>
  <c r="AK219" i="13" s="1"/>
  <c r="AJ220" i="13"/>
  <c r="AK220" i="13" s="1"/>
  <c r="AJ221" i="13"/>
  <c r="AK221" i="13" s="1"/>
  <c r="AJ222" i="13"/>
  <c r="AK222" i="13" s="1"/>
  <c r="AJ223" i="13"/>
  <c r="AK223" i="13" s="1"/>
  <c r="AJ224" i="13"/>
  <c r="AK224" i="13" s="1"/>
  <c r="AJ225" i="13"/>
  <c r="AK225" i="13" s="1"/>
  <c r="AJ226" i="13"/>
  <c r="AK226" i="13" s="1"/>
  <c r="AJ227" i="13"/>
  <c r="AK227" i="13" s="1"/>
  <c r="AJ2" i="13"/>
  <c r="AK2" i="13" s="1"/>
  <c r="AJ3" i="12"/>
  <c r="AK3" i="12" s="1"/>
  <c r="AJ4" i="12"/>
  <c r="AK4" i="12" s="1"/>
  <c r="AJ5" i="12"/>
  <c r="AK5" i="12" s="1"/>
  <c r="AJ6" i="12"/>
  <c r="AK6" i="12" s="1"/>
  <c r="AJ7" i="12"/>
  <c r="AK7" i="12" s="1"/>
  <c r="AJ8" i="12"/>
  <c r="AK8" i="12" s="1"/>
  <c r="AJ9" i="12"/>
  <c r="AK9" i="12" s="1"/>
  <c r="AJ10" i="12"/>
  <c r="AK10" i="12" s="1"/>
  <c r="AJ11" i="12"/>
  <c r="AK11" i="12" s="1"/>
  <c r="AJ12" i="12"/>
  <c r="AK12" i="12" s="1"/>
  <c r="AJ13" i="12"/>
  <c r="AK13" i="12" s="1"/>
  <c r="AJ14" i="12"/>
  <c r="AK14" i="12" s="1"/>
  <c r="AJ15" i="12"/>
  <c r="AK15" i="12" s="1"/>
  <c r="AJ16" i="12"/>
  <c r="AK16" i="12" s="1"/>
  <c r="AJ17" i="12"/>
  <c r="AK17" i="12" s="1"/>
  <c r="AJ18" i="12"/>
  <c r="AK18" i="12" s="1"/>
  <c r="AJ19" i="12"/>
  <c r="AK19" i="12" s="1"/>
  <c r="AJ20" i="12"/>
  <c r="AK20" i="12" s="1"/>
  <c r="AJ21" i="12"/>
  <c r="AK21" i="12" s="1"/>
  <c r="AJ22" i="12"/>
  <c r="AK22" i="12" s="1"/>
  <c r="AJ23" i="12"/>
  <c r="AK23" i="12" s="1"/>
  <c r="AJ24" i="12"/>
  <c r="AK24" i="12" s="1"/>
  <c r="AJ25" i="12"/>
  <c r="AK25" i="12" s="1"/>
  <c r="AJ26" i="12"/>
  <c r="AK26" i="12" s="1"/>
  <c r="AJ27" i="12"/>
  <c r="AK27" i="12" s="1"/>
  <c r="AJ28" i="12"/>
  <c r="AK28" i="12" s="1"/>
  <c r="AJ29" i="12"/>
  <c r="AK29" i="12" s="1"/>
  <c r="AJ30" i="12"/>
  <c r="AK30" i="12" s="1"/>
  <c r="AJ31" i="12"/>
  <c r="AK31" i="12" s="1"/>
  <c r="AJ32" i="12"/>
  <c r="AK32" i="12" s="1"/>
  <c r="AJ33" i="12"/>
  <c r="AK33" i="12" s="1"/>
  <c r="AJ34" i="12"/>
  <c r="AK34" i="12" s="1"/>
  <c r="AJ35" i="12"/>
  <c r="AK35" i="12" s="1"/>
  <c r="AJ36" i="12"/>
  <c r="AK36" i="12" s="1"/>
  <c r="AJ37" i="12"/>
  <c r="AK37" i="12" s="1"/>
  <c r="AJ38" i="12"/>
  <c r="AK38" i="12" s="1"/>
  <c r="AJ39" i="12"/>
  <c r="AK39" i="12" s="1"/>
  <c r="AJ40" i="12"/>
  <c r="AK40" i="12" s="1"/>
  <c r="AJ41" i="12"/>
  <c r="AK41" i="12" s="1"/>
  <c r="AJ42" i="12"/>
  <c r="AK42" i="12" s="1"/>
  <c r="AJ43" i="12"/>
  <c r="AK43" i="12" s="1"/>
  <c r="AJ44" i="12"/>
  <c r="AK44" i="12" s="1"/>
  <c r="AJ45" i="12"/>
  <c r="AK45" i="12" s="1"/>
  <c r="AJ46" i="12"/>
  <c r="AK46" i="12" s="1"/>
  <c r="AJ47" i="12"/>
  <c r="AK47" i="12" s="1"/>
  <c r="AJ48" i="12"/>
  <c r="AK48" i="12" s="1"/>
  <c r="AJ49" i="12"/>
  <c r="AK49" i="12" s="1"/>
  <c r="AJ50" i="12"/>
  <c r="AK50" i="12" s="1"/>
  <c r="AJ51" i="12"/>
  <c r="AK51" i="12" s="1"/>
  <c r="AJ52" i="12"/>
  <c r="AK52" i="12" s="1"/>
  <c r="AJ53" i="12"/>
  <c r="AK53" i="12" s="1"/>
  <c r="AJ54" i="12"/>
  <c r="AK54" i="12" s="1"/>
  <c r="AJ55" i="12"/>
  <c r="AK55" i="12" s="1"/>
  <c r="AJ56" i="12"/>
  <c r="AK56" i="12" s="1"/>
  <c r="AJ57" i="12"/>
  <c r="AK57" i="12" s="1"/>
  <c r="AJ58" i="12"/>
  <c r="AK58" i="12" s="1"/>
  <c r="AJ59" i="12"/>
  <c r="AK59" i="12" s="1"/>
  <c r="AJ60" i="12"/>
  <c r="AK60" i="12" s="1"/>
  <c r="AJ61" i="12"/>
  <c r="AK61" i="12" s="1"/>
  <c r="AJ62" i="12"/>
  <c r="AK62" i="12" s="1"/>
  <c r="AJ63" i="12"/>
  <c r="AK63" i="12" s="1"/>
  <c r="AJ64" i="12"/>
  <c r="AK64" i="12" s="1"/>
  <c r="AJ65" i="12"/>
  <c r="AK65" i="12" s="1"/>
  <c r="AJ66" i="12"/>
  <c r="AK66" i="12" s="1"/>
  <c r="AJ67" i="12"/>
  <c r="AK67" i="12" s="1"/>
  <c r="AJ68" i="12"/>
  <c r="AK68" i="12" s="1"/>
  <c r="AJ69" i="12"/>
  <c r="AK69" i="12" s="1"/>
  <c r="AJ70" i="12"/>
  <c r="AK70" i="12" s="1"/>
  <c r="AJ71" i="12"/>
  <c r="AK71" i="12" s="1"/>
  <c r="AJ72" i="12"/>
  <c r="AK72" i="12" s="1"/>
  <c r="AJ73" i="12"/>
  <c r="AK73" i="12" s="1"/>
  <c r="AJ74" i="12"/>
  <c r="AK74" i="12" s="1"/>
  <c r="AJ75" i="12"/>
  <c r="AK75" i="12" s="1"/>
  <c r="AJ76" i="12"/>
  <c r="AK76" i="12" s="1"/>
  <c r="AJ77" i="12"/>
  <c r="AK77" i="12" s="1"/>
  <c r="AJ78" i="12"/>
  <c r="AK78" i="12" s="1"/>
  <c r="AJ79" i="12"/>
  <c r="AK79" i="12" s="1"/>
  <c r="AJ80" i="12"/>
  <c r="AK80" i="12" s="1"/>
  <c r="AJ81" i="12"/>
  <c r="AK81" i="12" s="1"/>
  <c r="AJ82" i="12"/>
  <c r="AK82" i="12" s="1"/>
  <c r="AJ83" i="12"/>
  <c r="AK83" i="12" s="1"/>
  <c r="AJ84" i="12"/>
  <c r="AK84" i="12" s="1"/>
  <c r="AJ85" i="12"/>
  <c r="AK85" i="12" s="1"/>
  <c r="AJ86" i="12"/>
  <c r="AK86" i="12" s="1"/>
  <c r="AJ87" i="12"/>
  <c r="AK87" i="12" s="1"/>
  <c r="AJ88" i="12"/>
  <c r="AK88" i="12" s="1"/>
  <c r="AJ89" i="12"/>
  <c r="AK89" i="12" s="1"/>
  <c r="AJ90" i="12"/>
  <c r="AK90" i="12" s="1"/>
  <c r="AJ91" i="12"/>
  <c r="AK91" i="12" s="1"/>
  <c r="AJ92" i="12"/>
  <c r="AK92" i="12" s="1"/>
  <c r="AJ93" i="12"/>
  <c r="AK93" i="12" s="1"/>
  <c r="AJ94" i="12"/>
  <c r="AK94" i="12" s="1"/>
  <c r="AJ95" i="12"/>
  <c r="AK95" i="12" s="1"/>
  <c r="AJ96" i="12"/>
  <c r="AK96" i="12" s="1"/>
  <c r="AJ97" i="12"/>
  <c r="AK97" i="12" s="1"/>
  <c r="AJ98" i="12"/>
  <c r="AK98" i="12" s="1"/>
  <c r="AJ99" i="12"/>
  <c r="AK99" i="12" s="1"/>
  <c r="AJ100" i="12"/>
  <c r="AK100" i="12" s="1"/>
  <c r="AJ101" i="12"/>
  <c r="AK101" i="12" s="1"/>
  <c r="AJ102" i="12"/>
  <c r="AK102" i="12" s="1"/>
  <c r="AJ103" i="12"/>
  <c r="AK103" i="12" s="1"/>
  <c r="AJ104" i="12"/>
  <c r="AK104" i="12" s="1"/>
  <c r="AJ105" i="12"/>
  <c r="AK105" i="12" s="1"/>
  <c r="AJ106" i="12"/>
  <c r="AK106" i="12" s="1"/>
  <c r="AJ107" i="12"/>
  <c r="AK107" i="12" s="1"/>
  <c r="AJ108" i="12"/>
  <c r="AK108" i="12" s="1"/>
  <c r="AJ109" i="12"/>
  <c r="AK109" i="12" s="1"/>
  <c r="AJ110" i="12"/>
  <c r="AK110" i="12" s="1"/>
  <c r="AJ111" i="12"/>
  <c r="AK111" i="12" s="1"/>
  <c r="AJ112" i="12"/>
  <c r="AK112" i="12" s="1"/>
  <c r="AJ113" i="12"/>
  <c r="AK113" i="12" s="1"/>
  <c r="AJ114" i="12"/>
  <c r="AK114" i="12" s="1"/>
  <c r="AJ115" i="12"/>
  <c r="AK115" i="12" s="1"/>
  <c r="AJ116" i="12"/>
  <c r="AK116" i="12" s="1"/>
  <c r="AJ117" i="12"/>
  <c r="AK117" i="12" s="1"/>
  <c r="AJ118" i="12"/>
  <c r="AK118" i="12" s="1"/>
  <c r="AJ119" i="12"/>
  <c r="AK119" i="12" s="1"/>
  <c r="AJ120" i="12"/>
  <c r="AK120" i="12" s="1"/>
  <c r="AJ121" i="12"/>
  <c r="AK121" i="12" s="1"/>
  <c r="AJ122" i="12"/>
  <c r="AK122" i="12" s="1"/>
  <c r="AJ123" i="12"/>
  <c r="AK123" i="12" s="1"/>
  <c r="AJ124" i="12"/>
  <c r="AK124" i="12" s="1"/>
  <c r="AJ125" i="12"/>
  <c r="AK125" i="12" s="1"/>
  <c r="AJ126" i="12"/>
  <c r="AK126" i="12" s="1"/>
  <c r="AJ127" i="12"/>
  <c r="AK127" i="12" s="1"/>
  <c r="AJ128" i="12"/>
  <c r="AK128" i="12" s="1"/>
  <c r="AJ129" i="12"/>
  <c r="AK129" i="12" s="1"/>
  <c r="AJ130" i="12"/>
  <c r="AK130" i="12" s="1"/>
  <c r="AJ131" i="12"/>
  <c r="AK131" i="12" s="1"/>
  <c r="AJ132" i="12"/>
  <c r="AK132" i="12" s="1"/>
  <c r="AJ133" i="12"/>
  <c r="AK133" i="12" s="1"/>
  <c r="AJ134" i="12"/>
  <c r="AK134" i="12" s="1"/>
  <c r="AJ135" i="12"/>
  <c r="AK135" i="12" s="1"/>
  <c r="AJ136" i="12"/>
  <c r="AK136" i="12" s="1"/>
  <c r="AJ137" i="12"/>
  <c r="AK137" i="12" s="1"/>
  <c r="AJ138" i="12"/>
  <c r="AK138" i="12" s="1"/>
  <c r="AJ139" i="12"/>
  <c r="AK139" i="12" s="1"/>
  <c r="AJ140" i="12"/>
  <c r="AK140" i="12" s="1"/>
  <c r="AJ141" i="12"/>
  <c r="AK141" i="12" s="1"/>
  <c r="AJ142" i="12"/>
  <c r="AK142" i="12" s="1"/>
  <c r="AJ143" i="12"/>
  <c r="AK143" i="12" s="1"/>
  <c r="AJ144" i="12"/>
  <c r="AK144" i="12" s="1"/>
  <c r="AJ145" i="12"/>
  <c r="AK145" i="12" s="1"/>
  <c r="AJ146" i="12"/>
  <c r="AK146" i="12" s="1"/>
  <c r="AJ147" i="12"/>
  <c r="AK147" i="12" s="1"/>
  <c r="AJ148" i="12"/>
  <c r="AK148" i="12" s="1"/>
  <c r="AJ149" i="12"/>
  <c r="AK149" i="12" s="1"/>
  <c r="AJ150" i="12"/>
  <c r="AK150" i="12" s="1"/>
  <c r="AJ151" i="12"/>
  <c r="AK151" i="12" s="1"/>
  <c r="AJ152" i="12"/>
  <c r="AK152" i="12" s="1"/>
  <c r="AJ153" i="12"/>
  <c r="AK153" i="12" s="1"/>
  <c r="AJ154" i="12"/>
  <c r="AK154" i="12" s="1"/>
  <c r="AJ155" i="12"/>
  <c r="AK155" i="12" s="1"/>
  <c r="AJ156" i="12"/>
  <c r="AK156" i="12" s="1"/>
  <c r="AJ157" i="12"/>
  <c r="AK157" i="12" s="1"/>
  <c r="AJ158" i="12"/>
  <c r="AK158" i="12" s="1"/>
  <c r="AJ159" i="12"/>
  <c r="AK159" i="12" s="1"/>
  <c r="AJ160" i="12"/>
  <c r="AK160" i="12" s="1"/>
  <c r="AJ161" i="12"/>
  <c r="AK161" i="12" s="1"/>
  <c r="AJ162" i="12"/>
  <c r="AK162" i="12" s="1"/>
  <c r="AJ163" i="12"/>
  <c r="AK163" i="12" s="1"/>
  <c r="AJ164" i="12"/>
  <c r="AK164" i="12" s="1"/>
  <c r="AJ165" i="12"/>
  <c r="AK165" i="12" s="1"/>
  <c r="AJ166" i="12"/>
  <c r="AK166" i="12" s="1"/>
  <c r="AJ167" i="12"/>
  <c r="AK167" i="12" s="1"/>
  <c r="AJ168" i="12"/>
  <c r="AK168" i="12" s="1"/>
  <c r="AJ169" i="12"/>
  <c r="AK169" i="12" s="1"/>
  <c r="AJ2" i="12"/>
  <c r="AK2" i="12" s="1"/>
  <c r="AJ3" i="9"/>
  <c r="AK3" i="9" s="1"/>
  <c r="AJ4" i="9"/>
  <c r="AK4" i="9" s="1"/>
  <c r="AJ5" i="9"/>
  <c r="AK5" i="9" s="1"/>
  <c r="AJ6" i="9"/>
  <c r="AK6" i="9" s="1"/>
  <c r="AJ7" i="9"/>
  <c r="AK7" i="9" s="1"/>
  <c r="AJ8" i="9"/>
  <c r="AK8" i="9" s="1"/>
  <c r="AJ9" i="9"/>
  <c r="AK9" i="9" s="1"/>
  <c r="AJ10" i="9"/>
  <c r="AK10" i="9" s="1"/>
  <c r="AJ11" i="9"/>
  <c r="AK11" i="9" s="1"/>
  <c r="AJ12" i="9"/>
  <c r="AK12" i="9" s="1"/>
  <c r="AJ13" i="9"/>
  <c r="AK13" i="9" s="1"/>
  <c r="AJ14" i="9"/>
  <c r="AK14" i="9" s="1"/>
  <c r="AJ15" i="9"/>
  <c r="AK15" i="9" s="1"/>
  <c r="AJ16" i="9"/>
  <c r="AK16" i="9" s="1"/>
  <c r="AJ17" i="9"/>
  <c r="AK17" i="9" s="1"/>
  <c r="AJ18" i="9"/>
  <c r="AK18" i="9" s="1"/>
  <c r="AJ19" i="9"/>
  <c r="AK19" i="9" s="1"/>
  <c r="AJ20" i="9"/>
  <c r="AK20" i="9" s="1"/>
  <c r="AJ21" i="9"/>
  <c r="AK21" i="9" s="1"/>
  <c r="AJ22" i="9"/>
  <c r="AK22" i="9" s="1"/>
  <c r="AJ23" i="9"/>
  <c r="AK23" i="9" s="1"/>
  <c r="AJ24" i="9"/>
  <c r="AK24" i="9" s="1"/>
  <c r="AJ25" i="9"/>
  <c r="AK25" i="9" s="1"/>
  <c r="AJ26" i="9"/>
  <c r="AK26" i="9" s="1"/>
  <c r="AJ27" i="9"/>
  <c r="AK27" i="9" s="1"/>
  <c r="AJ28" i="9"/>
  <c r="AK28" i="9" s="1"/>
  <c r="AJ29" i="9"/>
  <c r="AK29" i="9" s="1"/>
  <c r="AJ30" i="9"/>
  <c r="AK30" i="9" s="1"/>
  <c r="AJ31" i="9"/>
  <c r="AK31" i="9" s="1"/>
  <c r="AJ32" i="9"/>
  <c r="AK32" i="9" s="1"/>
  <c r="AJ33" i="9"/>
  <c r="AK33" i="9" s="1"/>
  <c r="AJ34" i="9"/>
  <c r="AK34" i="9" s="1"/>
  <c r="AJ35" i="9"/>
  <c r="AK35" i="9" s="1"/>
  <c r="AJ36" i="9"/>
  <c r="AK36" i="9" s="1"/>
  <c r="AJ37" i="9"/>
  <c r="AK37" i="9" s="1"/>
  <c r="AJ38" i="9"/>
  <c r="AK38" i="9" s="1"/>
  <c r="AJ39" i="9"/>
  <c r="AK39" i="9" s="1"/>
  <c r="AJ40" i="9"/>
  <c r="AK40" i="9" s="1"/>
  <c r="AJ41" i="9"/>
  <c r="AK41" i="9" s="1"/>
  <c r="AJ42" i="9"/>
  <c r="AK42" i="9" s="1"/>
  <c r="AJ43" i="9"/>
  <c r="AK43" i="9" s="1"/>
  <c r="AJ44" i="9"/>
  <c r="AK44" i="9" s="1"/>
  <c r="AJ45" i="9"/>
  <c r="AK45" i="9" s="1"/>
  <c r="AJ46" i="9"/>
  <c r="AK46" i="9" s="1"/>
  <c r="AJ47" i="9"/>
  <c r="AK47" i="9" s="1"/>
  <c r="AJ48" i="9"/>
  <c r="AK48" i="9" s="1"/>
  <c r="AJ49" i="9"/>
  <c r="AK49" i="9" s="1"/>
  <c r="AJ50" i="9"/>
  <c r="AK50" i="9" s="1"/>
  <c r="AJ51" i="9"/>
  <c r="AK51" i="9" s="1"/>
  <c r="AJ52" i="9"/>
  <c r="AK52" i="9" s="1"/>
  <c r="AJ53" i="9"/>
  <c r="AK53" i="9" s="1"/>
  <c r="AJ54" i="9"/>
  <c r="AK54" i="9" s="1"/>
  <c r="AJ55" i="9"/>
  <c r="AK55" i="9" s="1"/>
  <c r="AJ56" i="9"/>
  <c r="AK56" i="9" s="1"/>
  <c r="AJ57" i="9"/>
  <c r="AK57" i="9" s="1"/>
  <c r="AJ58" i="9"/>
  <c r="AK58" i="9" s="1"/>
  <c r="AJ59" i="9"/>
  <c r="AK59" i="9" s="1"/>
  <c r="AJ60" i="9"/>
  <c r="AK60" i="9" s="1"/>
  <c r="AJ61" i="9"/>
  <c r="AK61" i="9" s="1"/>
  <c r="AJ62" i="9"/>
  <c r="AK62" i="9" s="1"/>
  <c r="AJ63" i="9"/>
  <c r="AK63" i="9" s="1"/>
  <c r="AJ64" i="9"/>
  <c r="AK64" i="9" s="1"/>
  <c r="AJ65" i="9"/>
  <c r="AK65" i="9" s="1"/>
  <c r="AJ66" i="9"/>
  <c r="AK66" i="9" s="1"/>
  <c r="AJ67" i="9"/>
  <c r="AK67" i="9" s="1"/>
  <c r="AJ68" i="9"/>
  <c r="AK68" i="9" s="1"/>
  <c r="AJ69" i="9"/>
  <c r="AK69" i="9" s="1"/>
  <c r="AJ70" i="9"/>
  <c r="AK70" i="9" s="1"/>
  <c r="AJ71" i="9"/>
  <c r="AK71" i="9" s="1"/>
  <c r="AJ72" i="9"/>
  <c r="AK72" i="9" s="1"/>
  <c r="AJ73" i="9"/>
  <c r="AK73" i="9" s="1"/>
  <c r="AJ74" i="9"/>
  <c r="AK74" i="9" s="1"/>
  <c r="AJ75" i="9"/>
  <c r="AK75" i="9" s="1"/>
  <c r="AJ76" i="9"/>
  <c r="AK76" i="9" s="1"/>
  <c r="AJ77" i="9"/>
  <c r="AK77" i="9" s="1"/>
  <c r="AJ78" i="9"/>
  <c r="AK78" i="9" s="1"/>
  <c r="AJ79" i="9"/>
  <c r="AK79" i="9" s="1"/>
  <c r="AJ80" i="9"/>
  <c r="AK80" i="9" s="1"/>
  <c r="AJ81" i="9"/>
  <c r="AK81" i="9" s="1"/>
  <c r="AJ82" i="9"/>
  <c r="AK82" i="9" s="1"/>
  <c r="AJ83" i="9"/>
  <c r="AK83" i="9" s="1"/>
  <c r="AJ84" i="9"/>
  <c r="AK84" i="9" s="1"/>
  <c r="AJ85" i="9"/>
  <c r="AK85" i="9" s="1"/>
  <c r="AJ86" i="9"/>
  <c r="AK86" i="9" s="1"/>
  <c r="AJ87" i="9"/>
  <c r="AK87" i="9" s="1"/>
  <c r="AJ88" i="9"/>
  <c r="AK88" i="9" s="1"/>
  <c r="AJ89" i="9"/>
  <c r="AK89" i="9" s="1"/>
  <c r="AJ90" i="9"/>
  <c r="AK90" i="9" s="1"/>
  <c r="AJ91" i="9"/>
  <c r="AK91" i="9" s="1"/>
  <c r="AJ92" i="9"/>
  <c r="AK92" i="9" s="1"/>
  <c r="AJ93" i="9"/>
  <c r="AK93" i="9" s="1"/>
  <c r="AJ94" i="9"/>
  <c r="AK94" i="9" s="1"/>
  <c r="AJ95" i="9"/>
  <c r="AK95" i="9" s="1"/>
  <c r="AJ96" i="9"/>
  <c r="AK96" i="9" s="1"/>
  <c r="AJ97" i="9"/>
  <c r="AK97" i="9" s="1"/>
  <c r="AJ98" i="9"/>
  <c r="AK98" i="9" s="1"/>
  <c r="AJ99" i="9"/>
  <c r="AK99" i="9" s="1"/>
  <c r="AJ100" i="9"/>
  <c r="AK100" i="9" s="1"/>
  <c r="AJ101" i="9"/>
  <c r="AK101" i="9" s="1"/>
  <c r="AJ102" i="9"/>
  <c r="AK102" i="9" s="1"/>
  <c r="AJ103" i="9"/>
  <c r="AK103" i="9" s="1"/>
  <c r="AJ104" i="9"/>
  <c r="AK104" i="9" s="1"/>
  <c r="AJ105" i="9"/>
  <c r="AK105" i="9" s="1"/>
  <c r="AJ106" i="9"/>
  <c r="AK106" i="9" s="1"/>
  <c r="AJ107" i="9"/>
  <c r="AK107" i="9" s="1"/>
  <c r="AJ108" i="9"/>
  <c r="AK108" i="9" s="1"/>
  <c r="AJ109" i="9"/>
  <c r="AK109" i="9" s="1"/>
  <c r="AJ110" i="9"/>
  <c r="AK110" i="9" s="1"/>
  <c r="AJ111" i="9"/>
  <c r="AK111" i="9" s="1"/>
  <c r="AJ112" i="9"/>
  <c r="AK112" i="9" s="1"/>
  <c r="AJ113" i="9"/>
  <c r="AK113" i="9" s="1"/>
  <c r="AJ114" i="9"/>
  <c r="AK114" i="9" s="1"/>
  <c r="AJ115" i="9"/>
  <c r="AK115" i="9" s="1"/>
  <c r="AJ116" i="9"/>
  <c r="AK116" i="9" s="1"/>
  <c r="AJ117" i="9"/>
  <c r="AK117" i="9" s="1"/>
  <c r="AJ118" i="9"/>
  <c r="AK118" i="9" s="1"/>
  <c r="AJ119" i="9"/>
  <c r="AK119" i="9" s="1"/>
  <c r="AJ120" i="9"/>
  <c r="AK120" i="9" s="1"/>
  <c r="AJ121" i="9"/>
  <c r="AK121" i="9" s="1"/>
  <c r="AJ122" i="9"/>
  <c r="AK122" i="9" s="1"/>
  <c r="AJ123" i="9"/>
  <c r="AK123" i="9" s="1"/>
  <c r="AJ124" i="9"/>
  <c r="AK124" i="9" s="1"/>
  <c r="AJ125" i="9"/>
  <c r="AK125" i="9" s="1"/>
  <c r="AJ126" i="9"/>
  <c r="AK126" i="9" s="1"/>
  <c r="AJ127" i="9"/>
  <c r="AK127" i="9" s="1"/>
  <c r="AJ128" i="9"/>
  <c r="AK128" i="9" s="1"/>
  <c r="AJ129" i="9"/>
  <c r="AK129" i="9" s="1"/>
  <c r="AJ2" i="9"/>
  <c r="AK2" i="9" s="1"/>
  <c r="AK35" i="8"/>
  <c r="AK36" i="8"/>
  <c r="AJ3" i="8"/>
  <c r="AK3" i="8" s="1"/>
  <c r="AJ4" i="8"/>
  <c r="AK4" i="8" s="1"/>
  <c r="AJ5" i="8"/>
  <c r="AK5" i="8" s="1"/>
  <c r="AJ6" i="8"/>
  <c r="AK6" i="8" s="1"/>
  <c r="AJ7" i="8"/>
  <c r="AK7" i="8" s="1"/>
  <c r="AJ8" i="8"/>
  <c r="AK8" i="8" s="1"/>
  <c r="AJ9" i="8"/>
  <c r="AK9" i="8" s="1"/>
  <c r="AJ10" i="8"/>
  <c r="AK10" i="8" s="1"/>
  <c r="AJ11" i="8"/>
  <c r="AK11" i="8" s="1"/>
  <c r="AJ12" i="8"/>
  <c r="AK12" i="8" s="1"/>
  <c r="AJ13" i="8"/>
  <c r="AK13" i="8" s="1"/>
  <c r="AJ14" i="8"/>
  <c r="AK14" i="8" s="1"/>
  <c r="AJ15" i="8"/>
  <c r="AK15" i="8" s="1"/>
  <c r="AJ16" i="8"/>
  <c r="AK16" i="8" s="1"/>
  <c r="AJ17" i="8"/>
  <c r="AK17" i="8" s="1"/>
  <c r="AJ18" i="8"/>
  <c r="AK18" i="8" s="1"/>
  <c r="AJ19" i="8"/>
  <c r="AK19" i="8" s="1"/>
  <c r="AJ20" i="8"/>
  <c r="AK20" i="8" s="1"/>
  <c r="AJ21" i="8"/>
  <c r="AK21" i="8" s="1"/>
  <c r="AJ22" i="8"/>
  <c r="AK22" i="8" s="1"/>
  <c r="AJ23" i="8"/>
  <c r="AK23" i="8" s="1"/>
  <c r="AJ24" i="8"/>
  <c r="AK24" i="8" s="1"/>
  <c r="AJ25" i="8"/>
  <c r="AK25" i="8" s="1"/>
  <c r="AJ26" i="8"/>
  <c r="AK26" i="8" s="1"/>
  <c r="AJ27" i="8"/>
  <c r="AK27" i="8" s="1"/>
  <c r="AJ28" i="8"/>
  <c r="AK28" i="8" s="1"/>
  <c r="AJ29" i="8"/>
  <c r="AK29" i="8" s="1"/>
  <c r="AJ30" i="8"/>
  <c r="AK30" i="8" s="1"/>
  <c r="AJ31" i="8"/>
  <c r="AK31" i="8" s="1"/>
  <c r="AJ32" i="8"/>
  <c r="AK32" i="8" s="1"/>
  <c r="AJ33" i="8"/>
  <c r="AK33" i="8" s="1"/>
  <c r="AJ34" i="8"/>
  <c r="AK34" i="8" s="1"/>
  <c r="AJ35" i="8"/>
  <c r="AJ36" i="8"/>
  <c r="AJ37" i="8"/>
  <c r="AK37" i="8" s="1"/>
  <c r="AJ38" i="8"/>
  <c r="AK38" i="8" s="1"/>
  <c r="AJ39" i="8"/>
  <c r="AK39" i="8" s="1"/>
  <c r="AJ40" i="8"/>
  <c r="AK40" i="8" s="1"/>
  <c r="AJ41" i="8"/>
  <c r="AK41" i="8" s="1"/>
  <c r="AJ42" i="8"/>
  <c r="AK42" i="8" s="1"/>
  <c r="AJ43" i="8"/>
  <c r="AK43" i="8" s="1"/>
  <c r="AJ44" i="8"/>
  <c r="AK44" i="8" s="1"/>
  <c r="AJ45" i="8"/>
  <c r="AK45" i="8" s="1"/>
  <c r="AJ46" i="8"/>
  <c r="AK46" i="8" s="1"/>
  <c r="AJ47" i="8"/>
  <c r="AK47" i="8" s="1"/>
  <c r="AJ48" i="8"/>
  <c r="AK48" i="8" s="1"/>
  <c r="AJ49" i="8"/>
  <c r="AK49" i="8" s="1"/>
  <c r="AJ50" i="8"/>
  <c r="AK50" i="8" s="1"/>
  <c r="AJ51" i="8"/>
  <c r="AK51" i="8" s="1"/>
  <c r="AJ52" i="8"/>
  <c r="AK52" i="8" s="1"/>
  <c r="AJ53" i="8"/>
  <c r="AK53" i="8" s="1"/>
  <c r="AJ54" i="8"/>
  <c r="AK54" i="8" s="1"/>
  <c r="AJ55" i="8"/>
  <c r="AK55" i="8" s="1"/>
  <c r="AJ56" i="8"/>
  <c r="AK56" i="8" s="1"/>
  <c r="AJ57" i="8"/>
  <c r="AK57" i="8" s="1"/>
  <c r="AJ58" i="8"/>
  <c r="AK58" i="8" s="1"/>
  <c r="AJ59" i="8"/>
  <c r="AK59" i="8" s="1"/>
  <c r="AJ60" i="8"/>
  <c r="AK60" i="8" s="1"/>
  <c r="AJ61" i="8"/>
  <c r="AK61" i="8" s="1"/>
  <c r="AJ62" i="8"/>
  <c r="AK62" i="8" s="1"/>
  <c r="AJ63" i="8"/>
  <c r="AK63" i="8" s="1"/>
  <c r="AJ64" i="8"/>
  <c r="AK64" i="8" s="1"/>
  <c r="AJ65" i="8"/>
  <c r="AK65" i="8" s="1"/>
  <c r="AJ66" i="8"/>
  <c r="AK66" i="8" s="1"/>
  <c r="AJ67" i="8"/>
  <c r="AK67" i="8" s="1"/>
  <c r="AJ68" i="8"/>
  <c r="AK68" i="8" s="1"/>
  <c r="AJ69" i="8"/>
  <c r="AK69" i="8" s="1"/>
  <c r="AJ70" i="8"/>
  <c r="AK70" i="8" s="1"/>
  <c r="AJ71" i="8"/>
  <c r="AK71" i="8" s="1"/>
  <c r="AJ72" i="8"/>
  <c r="AK72" i="8" s="1"/>
  <c r="AJ73" i="8"/>
  <c r="AK73" i="8" s="1"/>
  <c r="AJ74" i="8"/>
  <c r="AK74" i="8" s="1"/>
  <c r="AJ75" i="8"/>
  <c r="AK75" i="8" s="1"/>
  <c r="AJ76" i="8"/>
  <c r="AK76" i="8" s="1"/>
  <c r="AJ77" i="8"/>
  <c r="AK77" i="8" s="1"/>
  <c r="AJ78" i="8"/>
  <c r="AK78" i="8" s="1"/>
  <c r="AJ79" i="8"/>
  <c r="AK79" i="8" s="1"/>
  <c r="AJ80" i="8"/>
  <c r="AK80" i="8" s="1"/>
  <c r="AJ81" i="8"/>
  <c r="AK81" i="8" s="1"/>
  <c r="AJ82" i="8"/>
  <c r="AK82" i="8" s="1"/>
  <c r="AJ83" i="8"/>
  <c r="AK83" i="8" s="1"/>
  <c r="AJ84" i="8"/>
  <c r="AK84" i="8" s="1"/>
  <c r="AJ85" i="8"/>
  <c r="AK85" i="8" s="1"/>
  <c r="AJ86" i="8"/>
  <c r="AK86" i="8" s="1"/>
  <c r="AJ87" i="8"/>
  <c r="AK87" i="8" s="1"/>
  <c r="AJ88" i="8"/>
  <c r="AK88" i="8" s="1"/>
  <c r="AJ89" i="8"/>
  <c r="AK89" i="8" s="1"/>
  <c r="AJ90" i="8"/>
  <c r="AK90" i="8" s="1"/>
  <c r="AJ91" i="8"/>
  <c r="AK91" i="8" s="1"/>
  <c r="AJ92" i="8"/>
  <c r="AK92" i="8" s="1"/>
  <c r="AJ93" i="8"/>
  <c r="AK93" i="8" s="1"/>
  <c r="AJ94" i="8"/>
  <c r="AK94" i="8" s="1"/>
  <c r="AJ95" i="8"/>
  <c r="AK95" i="8" s="1"/>
  <c r="AJ96" i="8"/>
  <c r="AK96" i="8" s="1"/>
  <c r="AJ97" i="8"/>
  <c r="AK97" i="8" s="1"/>
  <c r="AJ98" i="8"/>
  <c r="AK98" i="8" s="1"/>
  <c r="AJ99" i="8"/>
  <c r="AK99" i="8" s="1"/>
  <c r="AJ100" i="8"/>
  <c r="AK100" i="8" s="1"/>
  <c r="AJ101" i="8"/>
  <c r="AK101" i="8" s="1"/>
  <c r="AJ102" i="8"/>
  <c r="AK102" i="8" s="1"/>
  <c r="AJ103" i="8"/>
  <c r="AK103" i="8" s="1"/>
  <c r="AJ104" i="8"/>
  <c r="AK104" i="8" s="1"/>
  <c r="AJ105" i="8"/>
  <c r="AK105" i="8" s="1"/>
  <c r="AJ106" i="8"/>
  <c r="AK106" i="8" s="1"/>
  <c r="AJ107" i="8"/>
  <c r="AK107" i="8" s="1"/>
  <c r="AJ108" i="8"/>
  <c r="AK108" i="8" s="1"/>
  <c r="AJ109" i="8"/>
  <c r="AK109" i="8" s="1"/>
  <c r="AJ110" i="8"/>
  <c r="AK110" i="8" s="1"/>
  <c r="AJ111" i="8"/>
  <c r="AK111" i="8" s="1"/>
  <c r="AJ112" i="8"/>
  <c r="AK112" i="8" s="1"/>
  <c r="AJ113" i="8"/>
  <c r="AK113" i="8" s="1"/>
  <c r="AJ114" i="8"/>
  <c r="AK114" i="8" s="1"/>
  <c r="AJ115" i="8"/>
  <c r="AK115" i="8" s="1"/>
  <c r="AJ116" i="8"/>
  <c r="AK116" i="8" s="1"/>
  <c r="AJ117" i="8"/>
  <c r="AK117" i="8" s="1"/>
  <c r="AJ118" i="8"/>
  <c r="AK118" i="8" s="1"/>
  <c r="AJ119" i="8"/>
  <c r="AK119" i="8" s="1"/>
  <c r="AJ120" i="8"/>
  <c r="AK120" i="8" s="1"/>
  <c r="AJ121" i="8"/>
  <c r="AK121" i="8" s="1"/>
  <c r="AJ122" i="8"/>
  <c r="AK122" i="8" s="1"/>
  <c r="AJ123" i="8"/>
  <c r="AK123" i="8" s="1"/>
  <c r="AJ124" i="8"/>
  <c r="AK124" i="8" s="1"/>
  <c r="AJ125" i="8"/>
  <c r="AK125" i="8" s="1"/>
  <c r="AJ126" i="8"/>
  <c r="AK126" i="8" s="1"/>
  <c r="AJ127" i="8"/>
  <c r="AK127" i="8" s="1"/>
  <c r="AJ128" i="8"/>
  <c r="AK128" i="8" s="1"/>
  <c r="AJ129" i="8"/>
  <c r="AK129" i="8" s="1"/>
  <c r="AJ2" i="8"/>
  <c r="AK2" i="8" s="1"/>
  <c r="AJ3" i="7"/>
  <c r="AK3" i="7" s="1"/>
  <c r="AJ4" i="7"/>
  <c r="AK4" i="7" s="1"/>
  <c r="AJ5" i="7"/>
  <c r="AK5" i="7" s="1"/>
  <c r="AJ6" i="7"/>
  <c r="AK6" i="7" s="1"/>
  <c r="AJ7" i="7"/>
  <c r="AK7" i="7" s="1"/>
  <c r="AJ8" i="7"/>
  <c r="AK8" i="7" s="1"/>
  <c r="AJ9" i="7"/>
  <c r="AK9" i="7" s="1"/>
  <c r="AJ10" i="7"/>
  <c r="AK10" i="7" s="1"/>
  <c r="AJ11" i="7"/>
  <c r="AK11" i="7" s="1"/>
  <c r="AJ12" i="7"/>
  <c r="AK12" i="7" s="1"/>
  <c r="AJ13" i="7"/>
  <c r="AK13" i="7" s="1"/>
  <c r="AJ14" i="7"/>
  <c r="AK14" i="7" s="1"/>
  <c r="AJ15" i="7"/>
  <c r="AK15" i="7" s="1"/>
  <c r="AJ16" i="7"/>
  <c r="AK16" i="7" s="1"/>
  <c r="AJ17" i="7"/>
  <c r="AK17" i="7" s="1"/>
  <c r="AJ18" i="7"/>
  <c r="AK18" i="7" s="1"/>
  <c r="AJ19" i="7"/>
  <c r="AK19" i="7" s="1"/>
  <c r="AJ20" i="7"/>
  <c r="AK20" i="7" s="1"/>
  <c r="AJ21" i="7"/>
  <c r="AK21" i="7" s="1"/>
  <c r="AJ22" i="7"/>
  <c r="AK22" i="7" s="1"/>
  <c r="AJ23" i="7"/>
  <c r="AK23" i="7" s="1"/>
  <c r="AJ24" i="7"/>
  <c r="AK24" i="7" s="1"/>
  <c r="AJ25" i="7"/>
  <c r="AK25" i="7" s="1"/>
  <c r="AJ26" i="7"/>
  <c r="AK26" i="7" s="1"/>
  <c r="AJ27" i="7"/>
  <c r="AK27" i="7" s="1"/>
  <c r="AJ28" i="7"/>
  <c r="AK28" i="7" s="1"/>
  <c r="AJ29" i="7"/>
  <c r="AK29" i="7" s="1"/>
  <c r="AJ30" i="7"/>
  <c r="AK30" i="7" s="1"/>
  <c r="AJ31" i="7"/>
  <c r="AK31" i="7" s="1"/>
  <c r="AJ32" i="7"/>
  <c r="AK32" i="7" s="1"/>
  <c r="AJ33" i="7"/>
  <c r="AK33" i="7" s="1"/>
  <c r="AJ34" i="7"/>
  <c r="AK34" i="7" s="1"/>
  <c r="AJ35" i="7"/>
  <c r="AK35" i="7" s="1"/>
  <c r="AJ36" i="7"/>
  <c r="AK36" i="7" s="1"/>
  <c r="AJ37" i="7"/>
  <c r="AK37" i="7" s="1"/>
  <c r="AJ38" i="7"/>
  <c r="AK38" i="7" s="1"/>
  <c r="AJ39" i="7"/>
  <c r="AK39" i="7" s="1"/>
  <c r="AJ40" i="7"/>
  <c r="AK40" i="7" s="1"/>
  <c r="AJ41" i="7"/>
  <c r="AK41" i="7" s="1"/>
  <c r="AJ42" i="7"/>
  <c r="AK42" i="7" s="1"/>
  <c r="AJ43" i="7"/>
  <c r="AK43" i="7" s="1"/>
  <c r="AJ44" i="7"/>
  <c r="AK44" i="7" s="1"/>
  <c r="AJ45" i="7"/>
  <c r="AK45" i="7" s="1"/>
  <c r="AJ46" i="7"/>
  <c r="AK46" i="7" s="1"/>
  <c r="AJ47" i="7"/>
  <c r="AK47" i="7" s="1"/>
  <c r="AJ48" i="7"/>
  <c r="AK48" i="7" s="1"/>
  <c r="AJ49" i="7"/>
  <c r="AK49" i="7" s="1"/>
  <c r="AJ50" i="7"/>
  <c r="AK50" i="7" s="1"/>
  <c r="AJ51" i="7"/>
  <c r="AK51" i="7" s="1"/>
  <c r="AJ52" i="7"/>
  <c r="AK52" i="7" s="1"/>
  <c r="AJ53" i="7"/>
  <c r="AK53" i="7" s="1"/>
  <c r="AJ54" i="7"/>
  <c r="AK54" i="7" s="1"/>
  <c r="AJ55" i="7"/>
  <c r="AK55" i="7" s="1"/>
  <c r="AJ56" i="7"/>
  <c r="AK56" i="7" s="1"/>
  <c r="AJ57" i="7"/>
  <c r="AK57" i="7" s="1"/>
  <c r="AJ58" i="7"/>
  <c r="AK58" i="7" s="1"/>
  <c r="AJ59" i="7"/>
  <c r="AK59" i="7" s="1"/>
  <c r="AJ60" i="7"/>
  <c r="AK60" i="7" s="1"/>
  <c r="AJ61" i="7"/>
  <c r="AK61" i="7" s="1"/>
  <c r="AJ62" i="7"/>
  <c r="AK62" i="7" s="1"/>
  <c r="AJ63" i="7"/>
  <c r="AK63" i="7" s="1"/>
  <c r="AJ64" i="7"/>
  <c r="AK64" i="7" s="1"/>
  <c r="AJ65" i="7"/>
  <c r="AK65" i="7" s="1"/>
  <c r="AJ2" i="7"/>
  <c r="AK2" i="7" s="1"/>
  <c r="AJ3" i="6"/>
  <c r="AK3" i="6" s="1"/>
  <c r="AJ4" i="6"/>
  <c r="AK4" i="6" s="1"/>
  <c r="AJ5" i="6"/>
  <c r="AK5" i="6" s="1"/>
  <c r="AJ6" i="6"/>
  <c r="AK6" i="6" s="1"/>
  <c r="AJ7" i="6"/>
  <c r="AK7" i="6" s="1"/>
  <c r="AJ8" i="6"/>
  <c r="AK8" i="6" s="1"/>
  <c r="AJ9" i="6"/>
  <c r="AK9" i="6" s="1"/>
  <c r="AJ10" i="6"/>
  <c r="AK10" i="6" s="1"/>
  <c r="AJ11" i="6"/>
  <c r="AK11" i="6" s="1"/>
  <c r="AJ12" i="6"/>
  <c r="AK12" i="6" s="1"/>
  <c r="AJ13" i="6"/>
  <c r="AK13" i="6" s="1"/>
  <c r="AJ14" i="6"/>
  <c r="AK14" i="6" s="1"/>
  <c r="AJ15" i="6"/>
  <c r="AK15" i="6" s="1"/>
  <c r="AJ16" i="6"/>
  <c r="AK16" i="6" s="1"/>
  <c r="AJ17" i="6"/>
  <c r="AK17" i="6" s="1"/>
  <c r="AJ18" i="6"/>
  <c r="AK18" i="6" s="1"/>
  <c r="AJ19" i="6"/>
  <c r="AK19" i="6" s="1"/>
  <c r="AJ20" i="6"/>
  <c r="AK20" i="6" s="1"/>
  <c r="AJ21" i="6"/>
  <c r="AK21" i="6" s="1"/>
  <c r="AJ22" i="6"/>
  <c r="AK22" i="6" s="1"/>
  <c r="AJ23" i="6"/>
  <c r="AK23" i="6" s="1"/>
  <c r="AJ24" i="6"/>
  <c r="AK24" i="6" s="1"/>
  <c r="AJ25" i="6"/>
  <c r="AK25" i="6" s="1"/>
  <c r="AJ26" i="6"/>
  <c r="AK26" i="6" s="1"/>
  <c r="AJ27" i="6"/>
  <c r="AK27" i="6" s="1"/>
  <c r="AJ28" i="6"/>
  <c r="AK28" i="6" s="1"/>
  <c r="AJ29" i="6"/>
  <c r="AK29" i="6" s="1"/>
  <c r="AJ30" i="6"/>
  <c r="AK30" i="6" s="1"/>
  <c r="AJ31" i="6"/>
  <c r="AK31" i="6" s="1"/>
  <c r="AJ32" i="6"/>
  <c r="AK32" i="6" s="1"/>
  <c r="AJ33" i="6"/>
  <c r="AK33" i="6" s="1"/>
  <c r="AJ34" i="6"/>
  <c r="AK34" i="6" s="1"/>
  <c r="AJ35" i="6"/>
  <c r="AK35" i="6" s="1"/>
  <c r="AJ36" i="6"/>
  <c r="AK36" i="6" s="1"/>
  <c r="AJ37" i="6"/>
  <c r="AK37" i="6" s="1"/>
  <c r="AJ38" i="6"/>
  <c r="AK38" i="6" s="1"/>
  <c r="AJ39" i="6"/>
  <c r="AK39" i="6" s="1"/>
  <c r="AJ40" i="6"/>
  <c r="AK40" i="6" s="1"/>
  <c r="AJ41" i="6"/>
  <c r="AK41" i="6" s="1"/>
  <c r="AJ42" i="6"/>
  <c r="AK42" i="6" s="1"/>
  <c r="AJ43" i="6"/>
  <c r="AK43" i="6" s="1"/>
  <c r="AJ44" i="6"/>
  <c r="AK44" i="6" s="1"/>
  <c r="AJ45" i="6"/>
  <c r="AK45" i="6" s="1"/>
  <c r="AJ46" i="6"/>
  <c r="AK46" i="6" s="1"/>
  <c r="AJ47" i="6"/>
  <c r="AK47" i="6" s="1"/>
  <c r="AJ48" i="6"/>
  <c r="AK48" i="6" s="1"/>
  <c r="AJ49" i="6"/>
  <c r="AK49" i="6" s="1"/>
  <c r="AJ50" i="6"/>
  <c r="AK50" i="6" s="1"/>
  <c r="AJ51" i="6"/>
  <c r="AK51" i="6" s="1"/>
  <c r="AJ52" i="6"/>
  <c r="AK52" i="6" s="1"/>
  <c r="AJ53" i="6"/>
  <c r="AK53" i="6" s="1"/>
  <c r="AJ54" i="6"/>
  <c r="AK54" i="6" s="1"/>
  <c r="AJ55" i="6"/>
  <c r="AK55" i="6" s="1"/>
  <c r="AJ56" i="6"/>
  <c r="AK56" i="6" s="1"/>
  <c r="AJ57" i="6"/>
  <c r="AK57" i="6" s="1"/>
  <c r="AJ58" i="6"/>
  <c r="AK58" i="6" s="1"/>
  <c r="AJ59" i="6"/>
  <c r="AK59" i="6" s="1"/>
  <c r="AJ60" i="6"/>
  <c r="AK60" i="6" s="1"/>
  <c r="AJ61" i="6"/>
  <c r="AK61" i="6" s="1"/>
  <c r="AJ62" i="6"/>
  <c r="AK62" i="6" s="1"/>
  <c r="AJ63" i="6"/>
  <c r="AK63" i="6" s="1"/>
  <c r="AJ64" i="6"/>
  <c r="AK64" i="6" s="1"/>
  <c r="AJ65" i="6"/>
  <c r="AK65" i="6" s="1"/>
  <c r="AJ66" i="6"/>
  <c r="AK66" i="6" s="1"/>
  <c r="AJ67" i="6"/>
  <c r="AK67" i="6" s="1"/>
  <c r="AJ68" i="6"/>
  <c r="AK68" i="6" s="1"/>
  <c r="AJ69" i="6"/>
  <c r="AK69" i="6" s="1"/>
  <c r="AJ70" i="6"/>
  <c r="AK70" i="6" s="1"/>
  <c r="AJ71" i="6"/>
  <c r="AK71" i="6" s="1"/>
  <c r="AJ72" i="6"/>
  <c r="AK72" i="6" s="1"/>
  <c r="AJ73" i="6"/>
  <c r="AK73" i="6" s="1"/>
  <c r="AJ74" i="6"/>
  <c r="AK74" i="6" s="1"/>
  <c r="AJ75" i="6"/>
  <c r="AK75" i="6" s="1"/>
  <c r="AJ76" i="6"/>
  <c r="AK76" i="6" s="1"/>
  <c r="AJ77" i="6"/>
  <c r="AK77" i="6" s="1"/>
  <c r="AJ78" i="6"/>
  <c r="AK78" i="6" s="1"/>
  <c r="AJ79" i="6"/>
  <c r="AK79" i="6" s="1"/>
  <c r="AJ80" i="6"/>
  <c r="AK80" i="6" s="1"/>
  <c r="AJ81" i="6"/>
  <c r="AK81" i="6" s="1"/>
  <c r="AJ82" i="6"/>
  <c r="AK82" i="6" s="1"/>
  <c r="AJ83" i="6"/>
  <c r="AK83" i="6" s="1"/>
  <c r="AJ84" i="6"/>
  <c r="AK84" i="6" s="1"/>
  <c r="AJ85" i="6"/>
  <c r="AK85" i="6" s="1"/>
  <c r="AJ86" i="6"/>
  <c r="AK86" i="6" s="1"/>
  <c r="AJ87" i="6"/>
  <c r="AK87" i="6" s="1"/>
  <c r="AJ88" i="6"/>
  <c r="AK88" i="6" s="1"/>
  <c r="AJ89" i="6"/>
  <c r="AK89" i="6" s="1"/>
  <c r="AJ90" i="6"/>
  <c r="AK90" i="6" s="1"/>
  <c r="AJ91" i="6"/>
  <c r="AK91" i="6" s="1"/>
  <c r="AJ92" i="6"/>
  <c r="AK92" i="6" s="1"/>
  <c r="AJ93" i="6"/>
  <c r="AK93" i="6" s="1"/>
  <c r="AJ94" i="6"/>
  <c r="AK94" i="6" s="1"/>
  <c r="AJ95" i="6"/>
  <c r="AK95" i="6" s="1"/>
  <c r="AJ96" i="6"/>
  <c r="AK96" i="6" s="1"/>
  <c r="AJ97" i="6"/>
  <c r="AK97" i="6" s="1"/>
  <c r="AJ98" i="6"/>
  <c r="AK98" i="6" s="1"/>
  <c r="AJ99" i="6"/>
  <c r="AK99" i="6" s="1"/>
  <c r="AJ100" i="6"/>
  <c r="AK100" i="6" s="1"/>
  <c r="AJ101" i="6"/>
  <c r="AK101" i="6" s="1"/>
  <c r="AJ102" i="6"/>
  <c r="AK102" i="6" s="1"/>
  <c r="AJ103" i="6"/>
  <c r="AK103" i="6" s="1"/>
  <c r="AJ104" i="6"/>
  <c r="AK104" i="6" s="1"/>
  <c r="AJ105" i="6"/>
  <c r="AK105" i="6" s="1"/>
  <c r="AJ106" i="6"/>
  <c r="AK106" i="6" s="1"/>
  <c r="AJ107" i="6"/>
  <c r="AK107" i="6" s="1"/>
  <c r="AJ108" i="6"/>
  <c r="AK108" i="6" s="1"/>
  <c r="AJ109" i="6"/>
  <c r="AK109" i="6" s="1"/>
  <c r="AJ110" i="6"/>
  <c r="AK110" i="6" s="1"/>
  <c r="AJ111" i="6"/>
  <c r="AK111" i="6" s="1"/>
  <c r="AJ112" i="6"/>
  <c r="AK112" i="6" s="1"/>
  <c r="AJ113" i="6"/>
  <c r="AK113" i="6" s="1"/>
  <c r="AJ114" i="6"/>
  <c r="AK114" i="6" s="1"/>
  <c r="AJ115" i="6"/>
  <c r="AK115" i="6" s="1"/>
  <c r="AJ116" i="6"/>
  <c r="AK116" i="6" s="1"/>
  <c r="AJ117" i="6"/>
  <c r="AK117" i="6" s="1"/>
  <c r="AJ118" i="6"/>
  <c r="AK118" i="6" s="1"/>
  <c r="AJ119" i="6"/>
  <c r="AK119" i="6" s="1"/>
  <c r="AJ120" i="6"/>
  <c r="AK120" i="6" s="1"/>
  <c r="AJ121" i="6"/>
  <c r="AK121" i="6" s="1"/>
  <c r="AJ122" i="6"/>
  <c r="AK122" i="6" s="1"/>
  <c r="AJ123" i="6"/>
  <c r="AK123" i="6" s="1"/>
  <c r="AJ124" i="6"/>
  <c r="AK124" i="6" s="1"/>
  <c r="AJ125" i="6"/>
  <c r="AK125" i="6" s="1"/>
  <c r="AJ126" i="6"/>
  <c r="AK126" i="6" s="1"/>
  <c r="AJ127" i="6"/>
  <c r="AK127" i="6" s="1"/>
  <c r="AJ128" i="6"/>
  <c r="AK128" i="6" s="1"/>
  <c r="AJ129" i="6"/>
  <c r="AK129" i="6" s="1"/>
  <c r="AJ130" i="6"/>
  <c r="AK130" i="6" s="1"/>
  <c r="AJ131" i="6"/>
  <c r="AK131" i="6" s="1"/>
  <c r="AJ132" i="6"/>
  <c r="AK132" i="6" s="1"/>
  <c r="AJ133" i="6"/>
  <c r="AK133" i="6" s="1"/>
  <c r="AJ134" i="6"/>
  <c r="AK134" i="6" s="1"/>
  <c r="AJ135" i="6"/>
  <c r="AK135" i="6" s="1"/>
  <c r="AJ136" i="6"/>
  <c r="AK136" i="6" s="1"/>
  <c r="AJ137" i="6"/>
  <c r="AK137" i="6" s="1"/>
  <c r="AJ138" i="6"/>
  <c r="AK138" i="6" s="1"/>
  <c r="AJ139" i="6"/>
  <c r="AK139" i="6" s="1"/>
  <c r="AJ140" i="6"/>
  <c r="AK140" i="6" s="1"/>
  <c r="AJ141" i="6"/>
  <c r="AK141" i="6" s="1"/>
  <c r="AJ142" i="6"/>
  <c r="AK142" i="6" s="1"/>
  <c r="AJ143" i="6"/>
  <c r="AK143" i="6" s="1"/>
  <c r="AJ144" i="6"/>
  <c r="AK144" i="6" s="1"/>
  <c r="AJ145" i="6"/>
  <c r="AK145" i="6" s="1"/>
  <c r="AJ146" i="6"/>
  <c r="AK146" i="6" s="1"/>
  <c r="AJ2" i="6"/>
  <c r="AK2" i="6" s="1"/>
  <c r="AK118" i="5"/>
  <c r="AK119" i="5"/>
  <c r="AJ3" i="5"/>
  <c r="AK3" i="5" s="1"/>
  <c r="AJ4" i="5"/>
  <c r="AK4" i="5" s="1"/>
  <c r="AJ5" i="5"/>
  <c r="AK5" i="5" s="1"/>
  <c r="AJ6" i="5"/>
  <c r="AK6" i="5" s="1"/>
  <c r="AJ7" i="5"/>
  <c r="AK7" i="5" s="1"/>
  <c r="AJ8" i="5"/>
  <c r="AK8" i="5" s="1"/>
  <c r="AJ9" i="5"/>
  <c r="AK9" i="5" s="1"/>
  <c r="AJ10" i="5"/>
  <c r="AK10" i="5" s="1"/>
  <c r="AJ11" i="5"/>
  <c r="AK11" i="5" s="1"/>
  <c r="AJ12" i="5"/>
  <c r="AK12" i="5" s="1"/>
  <c r="AJ13" i="5"/>
  <c r="AK13" i="5" s="1"/>
  <c r="AJ14" i="5"/>
  <c r="AK14" i="5" s="1"/>
  <c r="AJ15" i="5"/>
  <c r="AK15" i="5" s="1"/>
  <c r="AJ16" i="5"/>
  <c r="AK16" i="5" s="1"/>
  <c r="AJ17" i="5"/>
  <c r="AK17" i="5" s="1"/>
  <c r="AJ18" i="5"/>
  <c r="AK18" i="5" s="1"/>
  <c r="AJ19" i="5"/>
  <c r="AK19" i="5" s="1"/>
  <c r="AJ20" i="5"/>
  <c r="AK20" i="5" s="1"/>
  <c r="AJ21" i="5"/>
  <c r="AK21" i="5" s="1"/>
  <c r="AJ22" i="5"/>
  <c r="AK22" i="5" s="1"/>
  <c r="AJ23" i="5"/>
  <c r="AK23" i="5" s="1"/>
  <c r="AJ24" i="5"/>
  <c r="AK24" i="5" s="1"/>
  <c r="AJ25" i="5"/>
  <c r="AK25" i="5" s="1"/>
  <c r="AJ26" i="5"/>
  <c r="AK26" i="5" s="1"/>
  <c r="AJ27" i="5"/>
  <c r="AK27" i="5" s="1"/>
  <c r="AJ28" i="5"/>
  <c r="AK28" i="5" s="1"/>
  <c r="AJ29" i="5"/>
  <c r="AK29" i="5" s="1"/>
  <c r="AJ30" i="5"/>
  <c r="AK30" i="5" s="1"/>
  <c r="AJ31" i="5"/>
  <c r="AK31" i="5" s="1"/>
  <c r="AJ32" i="5"/>
  <c r="AK32" i="5" s="1"/>
  <c r="AJ33" i="5"/>
  <c r="AK33" i="5" s="1"/>
  <c r="AJ34" i="5"/>
  <c r="AK34" i="5" s="1"/>
  <c r="AJ35" i="5"/>
  <c r="AK35" i="5" s="1"/>
  <c r="AJ36" i="5"/>
  <c r="AK36" i="5" s="1"/>
  <c r="AJ37" i="5"/>
  <c r="AK37" i="5" s="1"/>
  <c r="AJ38" i="5"/>
  <c r="AK38" i="5" s="1"/>
  <c r="AJ39" i="5"/>
  <c r="AK39" i="5" s="1"/>
  <c r="AJ40" i="5"/>
  <c r="AK40" i="5" s="1"/>
  <c r="AJ41" i="5"/>
  <c r="AK41" i="5" s="1"/>
  <c r="AJ42" i="5"/>
  <c r="AK42" i="5" s="1"/>
  <c r="AJ43" i="5"/>
  <c r="AK43" i="5" s="1"/>
  <c r="AJ44" i="5"/>
  <c r="AK44" i="5" s="1"/>
  <c r="AJ45" i="5"/>
  <c r="AK45" i="5" s="1"/>
  <c r="AJ46" i="5"/>
  <c r="AK46" i="5" s="1"/>
  <c r="AJ47" i="5"/>
  <c r="AK47" i="5" s="1"/>
  <c r="AJ48" i="5"/>
  <c r="AK48" i="5" s="1"/>
  <c r="AJ49" i="5"/>
  <c r="AK49" i="5" s="1"/>
  <c r="AJ50" i="5"/>
  <c r="AK50" i="5" s="1"/>
  <c r="AJ51" i="5"/>
  <c r="AK51" i="5" s="1"/>
  <c r="AJ52" i="5"/>
  <c r="AK52" i="5" s="1"/>
  <c r="AJ53" i="5"/>
  <c r="AK53" i="5" s="1"/>
  <c r="AJ54" i="5"/>
  <c r="AK54" i="5" s="1"/>
  <c r="AJ55" i="5"/>
  <c r="AK55" i="5" s="1"/>
  <c r="AJ56" i="5"/>
  <c r="AK56" i="5" s="1"/>
  <c r="AJ57" i="5"/>
  <c r="AK57" i="5" s="1"/>
  <c r="AJ58" i="5"/>
  <c r="AK58" i="5" s="1"/>
  <c r="AJ59" i="5"/>
  <c r="AK59" i="5" s="1"/>
  <c r="AJ60" i="5"/>
  <c r="AK60" i="5" s="1"/>
  <c r="AJ61" i="5"/>
  <c r="AK61" i="5" s="1"/>
  <c r="AJ62" i="5"/>
  <c r="AK62" i="5" s="1"/>
  <c r="AJ63" i="5"/>
  <c r="AK63" i="5" s="1"/>
  <c r="AJ64" i="5"/>
  <c r="AK64" i="5" s="1"/>
  <c r="AJ65" i="5"/>
  <c r="AK65" i="5" s="1"/>
  <c r="AJ66" i="5"/>
  <c r="AK66" i="5" s="1"/>
  <c r="AJ67" i="5"/>
  <c r="AK67" i="5" s="1"/>
  <c r="AJ68" i="5"/>
  <c r="AK68" i="5" s="1"/>
  <c r="AJ69" i="5"/>
  <c r="AK69" i="5" s="1"/>
  <c r="AJ70" i="5"/>
  <c r="AK70" i="5" s="1"/>
  <c r="AJ71" i="5"/>
  <c r="AK71" i="5" s="1"/>
  <c r="AJ72" i="5"/>
  <c r="AK72" i="5" s="1"/>
  <c r="AJ73" i="5"/>
  <c r="AK73" i="5" s="1"/>
  <c r="AJ74" i="5"/>
  <c r="AK74" i="5" s="1"/>
  <c r="AJ75" i="5"/>
  <c r="AK75" i="5" s="1"/>
  <c r="AJ76" i="5"/>
  <c r="AK76" i="5" s="1"/>
  <c r="AJ77" i="5"/>
  <c r="AK77" i="5" s="1"/>
  <c r="AJ78" i="5"/>
  <c r="AK78" i="5" s="1"/>
  <c r="AJ79" i="5"/>
  <c r="AK79" i="5" s="1"/>
  <c r="AJ80" i="5"/>
  <c r="AK80" i="5" s="1"/>
  <c r="AJ81" i="5"/>
  <c r="AK81" i="5" s="1"/>
  <c r="AJ82" i="5"/>
  <c r="AK82" i="5" s="1"/>
  <c r="AJ83" i="5"/>
  <c r="AK83" i="5" s="1"/>
  <c r="AJ84" i="5"/>
  <c r="AK84" i="5" s="1"/>
  <c r="AJ85" i="5"/>
  <c r="AK85" i="5" s="1"/>
  <c r="AJ86" i="5"/>
  <c r="AK86" i="5" s="1"/>
  <c r="AJ87" i="5"/>
  <c r="AK87" i="5" s="1"/>
  <c r="AJ88" i="5"/>
  <c r="AK88" i="5" s="1"/>
  <c r="AJ89" i="5"/>
  <c r="AK89" i="5" s="1"/>
  <c r="AJ90" i="5"/>
  <c r="AK90" i="5" s="1"/>
  <c r="AJ91" i="5"/>
  <c r="AK91" i="5" s="1"/>
  <c r="AJ92" i="5"/>
  <c r="AK92" i="5" s="1"/>
  <c r="AJ93" i="5"/>
  <c r="AK93" i="5" s="1"/>
  <c r="AJ94" i="5"/>
  <c r="AK94" i="5" s="1"/>
  <c r="AJ95" i="5"/>
  <c r="AK95" i="5" s="1"/>
  <c r="AJ96" i="5"/>
  <c r="AK96" i="5" s="1"/>
  <c r="AJ97" i="5"/>
  <c r="AK97" i="5" s="1"/>
  <c r="AJ98" i="5"/>
  <c r="AK98" i="5" s="1"/>
  <c r="AJ99" i="5"/>
  <c r="AK99" i="5" s="1"/>
  <c r="AJ100" i="5"/>
  <c r="AK100" i="5" s="1"/>
  <c r="AJ101" i="5"/>
  <c r="AK101" i="5" s="1"/>
  <c r="AJ102" i="5"/>
  <c r="AK102" i="5" s="1"/>
  <c r="AJ103" i="5"/>
  <c r="AK103" i="5" s="1"/>
  <c r="AJ104" i="5"/>
  <c r="AK104" i="5" s="1"/>
  <c r="AJ105" i="5"/>
  <c r="AK105" i="5" s="1"/>
  <c r="AJ106" i="5"/>
  <c r="AK106" i="5" s="1"/>
  <c r="AJ107" i="5"/>
  <c r="AK107" i="5" s="1"/>
  <c r="AJ108" i="5"/>
  <c r="AK108" i="5" s="1"/>
  <c r="AJ109" i="5"/>
  <c r="AK109" i="5" s="1"/>
  <c r="AJ110" i="5"/>
  <c r="AK110" i="5" s="1"/>
  <c r="AJ111" i="5"/>
  <c r="AK111" i="5" s="1"/>
  <c r="AJ112" i="5"/>
  <c r="AK112" i="5" s="1"/>
  <c r="AJ113" i="5"/>
  <c r="AK113" i="5" s="1"/>
  <c r="AJ114" i="5"/>
  <c r="AK114" i="5" s="1"/>
  <c r="AJ115" i="5"/>
  <c r="AK115" i="5" s="1"/>
  <c r="AJ116" i="5"/>
  <c r="AK116" i="5" s="1"/>
  <c r="AJ117" i="5"/>
  <c r="AK117" i="5" s="1"/>
  <c r="AJ118" i="5"/>
  <c r="AJ119" i="5"/>
  <c r="AJ120" i="5"/>
  <c r="AK120" i="5" s="1"/>
  <c r="AJ121" i="5"/>
  <c r="AK121" i="5" s="1"/>
  <c r="AJ122" i="5"/>
  <c r="AK122" i="5" s="1"/>
  <c r="AJ123" i="5"/>
  <c r="AK123" i="5" s="1"/>
  <c r="AJ124" i="5"/>
  <c r="AK124" i="5" s="1"/>
  <c r="AJ125" i="5"/>
  <c r="AK125" i="5" s="1"/>
  <c r="AJ126" i="5"/>
  <c r="AK126" i="5" s="1"/>
  <c r="AJ127" i="5"/>
  <c r="AK127" i="5" s="1"/>
  <c r="AJ128" i="5"/>
  <c r="AK128" i="5" s="1"/>
  <c r="AJ129" i="5"/>
  <c r="AK129" i="5" s="1"/>
  <c r="AJ2" i="5"/>
  <c r="AK2" i="5" s="1"/>
  <c r="AJ3" i="4"/>
  <c r="AK3" i="4" s="1"/>
  <c r="AJ4" i="4"/>
  <c r="AK4" i="4" s="1"/>
  <c r="AJ5" i="4"/>
  <c r="AK5" i="4" s="1"/>
  <c r="AJ6" i="4"/>
  <c r="AK6" i="4" s="1"/>
  <c r="AJ7" i="4"/>
  <c r="AK7" i="4" s="1"/>
  <c r="AJ8" i="4"/>
  <c r="AK8" i="4" s="1"/>
  <c r="AJ9" i="4"/>
  <c r="AK9" i="4" s="1"/>
  <c r="AJ10" i="4"/>
  <c r="AK10" i="4" s="1"/>
  <c r="AJ11" i="4"/>
  <c r="AK11" i="4" s="1"/>
  <c r="AJ12" i="4"/>
  <c r="AK12" i="4" s="1"/>
  <c r="AJ13" i="4"/>
  <c r="AK13" i="4" s="1"/>
  <c r="AJ14" i="4"/>
  <c r="AK14" i="4" s="1"/>
  <c r="AJ15" i="4"/>
  <c r="AK15" i="4" s="1"/>
  <c r="AJ16" i="4"/>
  <c r="AK16" i="4" s="1"/>
  <c r="AJ17" i="4"/>
  <c r="AK17" i="4" s="1"/>
  <c r="AJ18" i="4"/>
  <c r="AK18" i="4" s="1"/>
  <c r="AJ19" i="4"/>
  <c r="AK19" i="4" s="1"/>
  <c r="AJ20" i="4"/>
  <c r="AK20" i="4" s="1"/>
  <c r="AJ21" i="4"/>
  <c r="AK21" i="4" s="1"/>
  <c r="AJ22" i="4"/>
  <c r="AK22" i="4" s="1"/>
  <c r="AJ23" i="4"/>
  <c r="AK23" i="4" s="1"/>
  <c r="AJ24" i="4"/>
  <c r="AK24" i="4" s="1"/>
  <c r="AJ25" i="4"/>
  <c r="AK25" i="4" s="1"/>
  <c r="AJ26" i="4"/>
  <c r="AK26" i="4" s="1"/>
  <c r="AJ27" i="4"/>
  <c r="AK27" i="4" s="1"/>
  <c r="AJ28" i="4"/>
  <c r="AK28" i="4" s="1"/>
  <c r="AJ29" i="4"/>
  <c r="AK29" i="4" s="1"/>
  <c r="AJ30" i="4"/>
  <c r="AK30" i="4" s="1"/>
  <c r="AJ31" i="4"/>
  <c r="AK31" i="4" s="1"/>
  <c r="AJ32" i="4"/>
  <c r="AK32" i="4" s="1"/>
  <c r="AJ33" i="4"/>
  <c r="AK33" i="4" s="1"/>
  <c r="AJ34" i="4"/>
  <c r="AK34" i="4" s="1"/>
  <c r="AJ35" i="4"/>
  <c r="AK35" i="4" s="1"/>
  <c r="AJ36" i="4"/>
  <c r="AK36" i="4" s="1"/>
  <c r="AJ37" i="4"/>
  <c r="AK37" i="4" s="1"/>
  <c r="AJ38" i="4"/>
  <c r="AK38" i="4" s="1"/>
  <c r="AJ39" i="4"/>
  <c r="AK39" i="4" s="1"/>
  <c r="AJ40" i="4"/>
  <c r="AK40" i="4" s="1"/>
  <c r="AJ41" i="4"/>
  <c r="AK41" i="4" s="1"/>
  <c r="AJ42" i="4"/>
  <c r="AK42" i="4" s="1"/>
  <c r="AJ43" i="4"/>
  <c r="AK43" i="4" s="1"/>
  <c r="AJ44" i="4"/>
  <c r="AK44" i="4" s="1"/>
  <c r="AJ45" i="4"/>
  <c r="AK45" i="4" s="1"/>
  <c r="AJ46" i="4"/>
  <c r="AK46" i="4" s="1"/>
  <c r="AJ47" i="4"/>
  <c r="AK47" i="4" s="1"/>
  <c r="AJ48" i="4"/>
  <c r="AK48" i="4" s="1"/>
  <c r="AJ49" i="4"/>
  <c r="AK49" i="4" s="1"/>
  <c r="AJ50" i="4"/>
  <c r="AK50" i="4" s="1"/>
  <c r="AJ51" i="4"/>
  <c r="AK51" i="4" s="1"/>
  <c r="AJ52" i="4"/>
  <c r="AK52" i="4" s="1"/>
  <c r="AJ53" i="4"/>
  <c r="AK53" i="4" s="1"/>
  <c r="AJ54" i="4"/>
  <c r="AK54" i="4" s="1"/>
  <c r="AJ55" i="4"/>
  <c r="AK55" i="4" s="1"/>
  <c r="AJ56" i="4"/>
  <c r="AK56" i="4" s="1"/>
  <c r="AJ57" i="4"/>
  <c r="AK57" i="4" s="1"/>
  <c r="AJ58" i="4"/>
  <c r="AK58" i="4" s="1"/>
  <c r="AJ59" i="4"/>
  <c r="AK59" i="4" s="1"/>
  <c r="AJ60" i="4"/>
  <c r="AK60" i="4" s="1"/>
  <c r="AJ61" i="4"/>
  <c r="AK61" i="4" s="1"/>
  <c r="AJ62" i="4"/>
  <c r="AK62" i="4" s="1"/>
  <c r="AJ63" i="4"/>
  <c r="AK63" i="4" s="1"/>
  <c r="AJ64" i="4"/>
  <c r="AK64" i="4" s="1"/>
  <c r="AJ65" i="4"/>
  <c r="AK65" i="4" s="1"/>
  <c r="AJ66" i="4"/>
  <c r="AK66" i="4" s="1"/>
  <c r="AJ67" i="4"/>
  <c r="AK67" i="4" s="1"/>
  <c r="AJ68" i="4"/>
  <c r="AK68" i="4" s="1"/>
  <c r="AJ69" i="4"/>
  <c r="AK69" i="4" s="1"/>
  <c r="AJ70" i="4"/>
  <c r="AK70" i="4" s="1"/>
  <c r="AJ71" i="4"/>
  <c r="AK71" i="4" s="1"/>
  <c r="AJ72" i="4"/>
  <c r="AK72" i="4" s="1"/>
  <c r="AJ73" i="4"/>
  <c r="AK73" i="4" s="1"/>
  <c r="AJ74" i="4"/>
  <c r="AK74" i="4" s="1"/>
  <c r="AJ75" i="4"/>
  <c r="AK75" i="4" s="1"/>
  <c r="AJ76" i="4"/>
  <c r="AK76" i="4" s="1"/>
  <c r="AJ77" i="4"/>
  <c r="AK77" i="4" s="1"/>
  <c r="AJ78" i="4"/>
  <c r="AK78" i="4" s="1"/>
  <c r="AJ79" i="4"/>
  <c r="AK79" i="4" s="1"/>
  <c r="AJ80" i="4"/>
  <c r="AK80" i="4" s="1"/>
  <c r="AJ81" i="4"/>
  <c r="AK81" i="4" s="1"/>
  <c r="AJ82" i="4"/>
  <c r="AK82" i="4" s="1"/>
  <c r="AJ83" i="4"/>
  <c r="AK83" i="4" s="1"/>
  <c r="AJ84" i="4"/>
  <c r="AK84" i="4" s="1"/>
  <c r="AJ85" i="4"/>
  <c r="AK85" i="4" s="1"/>
  <c r="AJ86" i="4"/>
  <c r="AK86" i="4" s="1"/>
  <c r="AJ87" i="4"/>
  <c r="AK87" i="4" s="1"/>
  <c r="AJ88" i="4"/>
  <c r="AK88" i="4" s="1"/>
  <c r="AJ89" i="4"/>
  <c r="AK89" i="4" s="1"/>
  <c r="AJ90" i="4"/>
  <c r="AK90" i="4" s="1"/>
  <c r="AJ91" i="4"/>
  <c r="AK91" i="4" s="1"/>
  <c r="AJ92" i="4"/>
  <c r="AK92" i="4" s="1"/>
  <c r="AJ93" i="4"/>
  <c r="AK93" i="4" s="1"/>
  <c r="AJ94" i="4"/>
  <c r="AK94" i="4" s="1"/>
  <c r="AJ95" i="4"/>
  <c r="AK95" i="4" s="1"/>
  <c r="AJ96" i="4"/>
  <c r="AK96" i="4" s="1"/>
  <c r="AJ97" i="4"/>
  <c r="AK97" i="4" s="1"/>
  <c r="AJ98" i="4"/>
  <c r="AK98" i="4" s="1"/>
  <c r="AJ99" i="4"/>
  <c r="AK99" i="4" s="1"/>
  <c r="AJ100" i="4"/>
  <c r="AK100" i="4" s="1"/>
  <c r="AJ101" i="4"/>
  <c r="AK101" i="4" s="1"/>
  <c r="AJ102" i="4"/>
  <c r="AK102" i="4" s="1"/>
  <c r="AJ103" i="4"/>
  <c r="AK103" i="4" s="1"/>
  <c r="AJ104" i="4"/>
  <c r="AK104" i="4" s="1"/>
  <c r="AJ105" i="4"/>
  <c r="AK105" i="4" s="1"/>
  <c r="AJ106" i="4"/>
  <c r="AK106" i="4" s="1"/>
  <c r="AJ107" i="4"/>
  <c r="AK107" i="4" s="1"/>
  <c r="AJ108" i="4"/>
  <c r="AK108" i="4" s="1"/>
  <c r="AJ109" i="4"/>
  <c r="AK109" i="4" s="1"/>
  <c r="AJ110" i="4"/>
  <c r="AK110" i="4" s="1"/>
  <c r="AJ111" i="4"/>
  <c r="AK111" i="4" s="1"/>
  <c r="AJ112" i="4"/>
  <c r="AK112" i="4" s="1"/>
  <c r="AJ113" i="4"/>
  <c r="AK113" i="4" s="1"/>
  <c r="AJ114" i="4"/>
  <c r="AK114" i="4" s="1"/>
  <c r="AJ115" i="4"/>
  <c r="AK115" i="4" s="1"/>
  <c r="AJ116" i="4"/>
  <c r="AK116" i="4" s="1"/>
  <c r="AJ117" i="4"/>
  <c r="AK117" i="4" s="1"/>
  <c r="AJ118" i="4"/>
  <c r="AK118" i="4" s="1"/>
  <c r="AJ119" i="4"/>
  <c r="AK119" i="4" s="1"/>
  <c r="AJ120" i="4"/>
  <c r="AK120" i="4" s="1"/>
  <c r="AJ121" i="4"/>
  <c r="AK121" i="4" s="1"/>
  <c r="AJ122" i="4"/>
  <c r="AK122" i="4" s="1"/>
  <c r="AJ123" i="4"/>
  <c r="AK123" i="4" s="1"/>
  <c r="AJ124" i="4"/>
  <c r="AK124" i="4" s="1"/>
  <c r="AJ125" i="4"/>
  <c r="AK125" i="4" s="1"/>
  <c r="AJ126" i="4"/>
  <c r="AK126" i="4" s="1"/>
  <c r="AJ127" i="4"/>
  <c r="AK127" i="4" s="1"/>
  <c r="AJ128" i="4"/>
  <c r="AK128" i="4" s="1"/>
  <c r="AJ129" i="4"/>
  <c r="AK129" i="4" s="1"/>
  <c r="AJ130" i="4"/>
  <c r="AK130" i="4" s="1"/>
  <c r="AJ131" i="4"/>
  <c r="AK131" i="4" s="1"/>
  <c r="AJ132" i="4"/>
  <c r="AK132" i="4" s="1"/>
  <c r="AJ133" i="4"/>
  <c r="AK133" i="4" s="1"/>
  <c r="AJ134" i="4"/>
  <c r="AK134" i="4" s="1"/>
  <c r="AJ135" i="4"/>
  <c r="AK135" i="4" s="1"/>
  <c r="AJ136" i="4"/>
  <c r="AK136" i="4" s="1"/>
  <c r="AJ137" i="4"/>
  <c r="AK137" i="4" s="1"/>
  <c r="AJ138" i="4"/>
  <c r="AK138" i="4" s="1"/>
  <c r="AJ139" i="4"/>
  <c r="AK139" i="4" s="1"/>
  <c r="AJ140" i="4"/>
  <c r="AK140" i="4" s="1"/>
  <c r="AJ141" i="4"/>
  <c r="AK141" i="4" s="1"/>
  <c r="AJ142" i="4"/>
  <c r="AK142" i="4" s="1"/>
  <c r="AJ143" i="4"/>
  <c r="AK143" i="4" s="1"/>
  <c r="AJ144" i="4"/>
  <c r="AK144" i="4" s="1"/>
  <c r="AJ145" i="4"/>
  <c r="AK145" i="4" s="1"/>
  <c r="AJ2" i="4"/>
  <c r="AK2" i="4" s="1"/>
  <c r="AJ3" i="3"/>
  <c r="AK3" i="3" s="1"/>
  <c r="AJ4" i="3"/>
  <c r="AK4" i="3" s="1"/>
  <c r="AJ5" i="3"/>
  <c r="AK5" i="3" s="1"/>
  <c r="AJ6" i="3"/>
  <c r="AK6" i="3" s="1"/>
  <c r="AJ7" i="3"/>
  <c r="AK7" i="3" s="1"/>
  <c r="AJ8" i="3"/>
  <c r="AK8" i="3" s="1"/>
  <c r="AJ9" i="3"/>
  <c r="AK9" i="3" s="1"/>
  <c r="AJ10" i="3"/>
  <c r="AK10" i="3" s="1"/>
  <c r="AJ11" i="3"/>
  <c r="AK11" i="3" s="1"/>
  <c r="AJ12" i="3"/>
  <c r="AK12" i="3" s="1"/>
  <c r="AJ13" i="3"/>
  <c r="AK13" i="3" s="1"/>
  <c r="AJ14" i="3"/>
  <c r="AK14" i="3" s="1"/>
  <c r="AJ15" i="3"/>
  <c r="AK15" i="3" s="1"/>
  <c r="AJ16" i="3"/>
  <c r="AK16" i="3" s="1"/>
  <c r="AJ17" i="3"/>
  <c r="AK17" i="3" s="1"/>
  <c r="AJ18" i="3"/>
  <c r="AK18" i="3" s="1"/>
  <c r="AJ19" i="3"/>
  <c r="AK19" i="3" s="1"/>
  <c r="AJ20" i="3"/>
  <c r="AK20" i="3" s="1"/>
  <c r="AJ21" i="3"/>
  <c r="AK21" i="3" s="1"/>
  <c r="AJ22" i="3"/>
  <c r="AK22" i="3" s="1"/>
  <c r="AJ23" i="3"/>
  <c r="AK23" i="3" s="1"/>
  <c r="AJ24" i="3"/>
  <c r="AK24" i="3" s="1"/>
  <c r="AJ25" i="3"/>
  <c r="AK25" i="3" s="1"/>
  <c r="AJ26" i="3"/>
  <c r="AK26" i="3" s="1"/>
  <c r="AJ27" i="3"/>
  <c r="AK27" i="3" s="1"/>
  <c r="AJ28" i="3"/>
  <c r="AK28" i="3" s="1"/>
  <c r="AJ29" i="3"/>
  <c r="AK29" i="3" s="1"/>
  <c r="AJ30" i="3"/>
  <c r="AK30" i="3" s="1"/>
  <c r="AJ31" i="3"/>
  <c r="AK31" i="3" s="1"/>
  <c r="AJ32" i="3"/>
  <c r="AK32" i="3" s="1"/>
  <c r="AJ33" i="3"/>
  <c r="AK33" i="3" s="1"/>
  <c r="AJ34" i="3"/>
  <c r="AK34" i="3" s="1"/>
  <c r="AJ35" i="3"/>
  <c r="AK35" i="3" s="1"/>
  <c r="AJ36" i="3"/>
  <c r="AK36" i="3" s="1"/>
  <c r="AJ37" i="3"/>
  <c r="AK37" i="3" s="1"/>
  <c r="AJ38" i="3"/>
  <c r="AK38" i="3" s="1"/>
  <c r="AJ39" i="3"/>
  <c r="AK39" i="3" s="1"/>
  <c r="AJ40" i="3"/>
  <c r="AK40" i="3" s="1"/>
  <c r="AJ41" i="3"/>
  <c r="AK41" i="3" s="1"/>
  <c r="AJ42" i="3"/>
  <c r="AK42" i="3" s="1"/>
  <c r="AJ43" i="3"/>
  <c r="AK43" i="3" s="1"/>
  <c r="AJ44" i="3"/>
  <c r="AK44" i="3" s="1"/>
  <c r="AJ45" i="3"/>
  <c r="AK45" i="3" s="1"/>
  <c r="AJ46" i="3"/>
  <c r="AK46" i="3" s="1"/>
  <c r="AJ47" i="3"/>
  <c r="AK47" i="3" s="1"/>
  <c r="AJ48" i="3"/>
  <c r="AK48" i="3" s="1"/>
  <c r="AJ49" i="3"/>
  <c r="AK49" i="3" s="1"/>
  <c r="AJ50" i="3"/>
  <c r="AK50" i="3" s="1"/>
  <c r="AJ51" i="3"/>
  <c r="AK51" i="3" s="1"/>
  <c r="AJ52" i="3"/>
  <c r="AK52" i="3" s="1"/>
  <c r="AJ53" i="3"/>
  <c r="AK53" i="3" s="1"/>
  <c r="AJ54" i="3"/>
  <c r="AK54" i="3" s="1"/>
  <c r="AJ55" i="3"/>
  <c r="AK55" i="3" s="1"/>
  <c r="AJ56" i="3"/>
  <c r="AK56" i="3" s="1"/>
  <c r="AJ57" i="3"/>
  <c r="AK57" i="3" s="1"/>
  <c r="AJ58" i="3"/>
  <c r="AK58" i="3" s="1"/>
  <c r="AJ59" i="3"/>
  <c r="AK59" i="3" s="1"/>
  <c r="AJ60" i="3"/>
  <c r="AK60" i="3" s="1"/>
  <c r="AJ61" i="3"/>
  <c r="AK61" i="3" s="1"/>
  <c r="AJ62" i="3"/>
  <c r="AK62" i="3" s="1"/>
  <c r="AJ63" i="3"/>
  <c r="AK63" i="3" s="1"/>
  <c r="AJ64" i="3"/>
  <c r="AK64" i="3" s="1"/>
  <c r="AJ65" i="3"/>
  <c r="AK65" i="3" s="1"/>
  <c r="AJ66" i="3"/>
  <c r="AK66" i="3" s="1"/>
  <c r="AJ67" i="3"/>
  <c r="AK67" i="3" s="1"/>
  <c r="AJ68" i="3"/>
  <c r="AK68" i="3" s="1"/>
  <c r="AJ69" i="3"/>
  <c r="AK69" i="3" s="1"/>
  <c r="AJ70" i="3"/>
  <c r="AK70" i="3" s="1"/>
  <c r="AJ71" i="3"/>
  <c r="AK71" i="3" s="1"/>
  <c r="AJ72" i="3"/>
  <c r="AK72" i="3" s="1"/>
  <c r="AJ73" i="3"/>
  <c r="AK73" i="3" s="1"/>
  <c r="AJ74" i="3"/>
  <c r="AK74" i="3" s="1"/>
  <c r="AJ75" i="3"/>
  <c r="AK75" i="3" s="1"/>
  <c r="AJ76" i="3"/>
  <c r="AK76" i="3" s="1"/>
  <c r="AJ77" i="3"/>
  <c r="AK77" i="3" s="1"/>
  <c r="AJ78" i="3"/>
  <c r="AK78" i="3" s="1"/>
  <c r="AJ79" i="3"/>
  <c r="AK79" i="3" s="1"/>
  <c r="AJ80" i="3"/>
  <c r="AK80" i="3" s="1"/>
  <c r="AJ81" i="3"/>
  <c r="AK81" i="3" s="1"/>
  <c r="AJ82" i="3"/>
  <c r="AK82" i="3" s="1"/>
  <c r="AJ83" i="3"/>
  <c r="AK83" i="3" s="1"/>
  <c r="AJ84" i="3"/>
  <c r="AK84" i="3" s="1"/>
  <c r="AJ85" i="3"/>
  <c r="AK85" i="3" s="1"/>
  <c r="AJ86" i="3"/>
  <c r="AK86" i="3" s="1"/>
  <c r="AJ87" i="3"/>
  <c r="AK87" i="3" s="1"/>
  <c r="AJ88" i="3"/>
  <c r="AK88" i="3" s="1"/>
  <c r="AJ89" i="3"/>
  <c r="AK89" i="3" s="1"/>
  <c r="AJ90" i="3"/>
  <c r="AK90" i="3" s="1"/>
  <c r="AJ91" i="3"/>
  <c r="AK91" i="3" s="1"/>
  <c r="AJ92" i="3"/>
  <c r="AK92" i="3" s="1"/>
  <c r="AJ93" i="3"/>
  <c r="AK93" i="3" s="1"/>
  <c r="AJ94" i="3"/>
  <c r="AK94" i="3" s="1"/>
  <c r="AJ95" i="3"/>
  <c r="AK95" i="3" s="1"/>
  <c r="AJ96" i="3"/>
  <c r="AK96" i="3" s="1"/>
  <c r="AJ97" i="3"/>
  <c r="AK97" i="3" s="1"/>
  <c r="AJ98" i="3"/>
  <c r="AK98" i="3" s="1"/>
  <c r="AJ99" i="3"/>
  <c r="AK99" i="3" s="1"/>
  <c r="AJ100" i="3"/>
  <c r="AK100" i="3" s="1"/>
  <c r="AJ101" i="3"/>
  <c r="AK101" i="3" s="1"/>
  <c r="AJ102" i="3"/>
  <c r="AK102" i="3" s="1"/>
  <c r="AJ103" i="3"/>
  <c r="AK103" i="3" s="1"/>
  <c r="AJ104" i="3"/>
  <c r="AK104" i="3" s="1"/>
  <c r="AJ105" i="3"/>
  <c r="AK105" i="3" s="1"/>
  <c r="AJ106" i="3"/>
  <c r="AK106" i="3" s="1"/>
  <c r="AJ107" i="3"/>
  <c r="AK107" i="3" s="1"/>
  <c r="AJ108" i="3"/>
  <c r="AK108" i="3" s="1"/>
  <c r="AJ109" i="3"/>
  <c r="AK109" i="3" s="1"/>
  <c r="AJ110" i="3"/>
  <c r="AK110" i="3" s="1"/>
  <c r="AJ111" i="3"/>
  <c r="AK111" i="3" s="1"/>
  <c r="AJ112" i="3"/>
  <c r="AK112" i="3" s="1"/>
  <c r="AJ113" i="3"/>
  <c r="AK113" i="3" s="1"/>
  <c r="AJ114" i="3"/>
  <c r="AK114" i="3" s="1"/>
  <c r="AJ115" i="3"/>
  <c r="AK115" i="3" s="1"/>
  <c r="AJ116" i="3"/>
  <c r="AK116" i="3" s="1"/>
  <c r="AJ117" i="3"/>
  <c r="AK117" i="3" s="1"/>
  <c r="AJ118" i="3"/>
  <c r="AK118" i="3" s="1"/>
  <c r="AJ119" i="3"/>
  <c r="AK119" i="3" s="1"/>
  <c r="AJ120" i="3"/>
  <c r="AK120" i="3" s="1"/>
  <c r="AJ121" i="3"/>
  <c r="AK121" i="3" s="1"/>
  <c r="AJ122" i="3"/>
  <c r="AK122" i="3" s="1"/>
  <c r="AJ123" i="3"/>
  <c r="AK123" i="3" s="1"/>
  <c r="AJ124" i="3"/>
  <c r="AK124" i="3" s="1"/>
  <c r="AJ125" i="3"/>
  <c r="AK125" i="3" s="1"/>
  <c r="AJ126" i="3"/>
  <c r="AK126" i="3" s="1"/>
  <c r="AJ127" i="3"/>
  <c r="AK127" i="3" s="1"/>
  <c r="AJ128" i="3"/>
  <c r="AK128" i="3" s="1"/>
  <c r="AJ129" i="3"/>
  <c r="AK129" i="3" s="1"/>
  <c r="AJ130" i="3"/>
  <c r="AK130" i="3" s="1"/>
  <c r="AJ131" i="3"/>
  <c r="AK131" i="3" s="1"/>
  <c r="AJ132" i="3"/>
  <c r="AK132" i="3" s="1"/>
  <c r="AJ133" i="3"/>
  <c r="AK133" i="3" s="1"/>
  <c r="AJ134" i="3"/>
  <c r="AK134" i="3" s="1"/>
  <c r="AJ135" i="3"/>
  <c r="AK135" i="3" s="1"/>
  <c r="AJ136" i="3"/>
  <c r="AK136" i="3" s="1"/>
  <c r="AJ137" i="3"/>
  <c r="AK137" i="3" s="1"/>
  <c r="AJ138" i="3"/>
  <c r="AK138" i="3" s="1"/>
  <c r="AJ139" i="3"/>
  <c r="AK139" i="3" s="1"/>
  <c r="AJ140" i="3"/>
  <c r="AK140" i="3" s="1"/>
  <c r="AJ141" i="3"/>
  <c r="AK141" i="3" s="1"/>
  <c r="AJ142" i="3"/>
  <c r="AK142" i="3" s="1"/>
  <c r="AJ143" i="3"/>
  <c r="AK143" i="3" s="1"/>
  <c r="AJ144" i="3"/>
  <c r="AK144" i="3" s="1"/>
  <c r="AJ145" i="3"/>
  <c r="AK145" i="3" s="1"/>
  <c r="AJ146" i="3"/>
  <c r="AK146" i="3" s="1"/>
  <c r="AJ147" i="3"/>
  <c r="AK147" i="3" s="1"/>
  <c r="AJ148" i="3"/>
  <c r="AK148" i="3" s="1"/>
  <c r="AJ149" i="3"/>
  <c r="AK149" i="3" s="1"/>
  <c r="AJ150" i="3"/>
  <c r="AK150" i="3" s="1"/>
  <c r="AJ151" i="3"/>
  <c r="AK151" i="3" s="1"/>
  <c r="AJ152" i="3"/>
  <c r="AK152" i="3" s="1"/>
  <c r="AJ153" i="3"/>
  <c r="AK153" i="3" s="1"/>
  <c r="AJ154" i="3"/>
  <c r="AK154" i="3" s="1"/>
  <c r="AJ155" i="3"/>
  <c r="AK155" i="3" s="1"/>
  <c r="AJ156" i="3"/>
  <c r="AK156" i="3" s="1"/>
  <c r="AJ157" i="3"/>
  <c r="AK157" i="3" s="1"/>
  <c r="AJ158" i="3"/>
  <c r="AK158" i="3" s="1"/>
  <c r="AJ159" i="3"/>
  <c r="AK159" i="3" s="1"/>
  <c r="AJ160" i="3"/>
  <c r="AK160" i="3" s="1"/>
  <c r="AJ161" i="3"/>
  <c r="AK161" i="3" s="1"/>
  <c r="AJ162" i="3"/>
  <c r="AK162" i="3" s="1"/>
  <c r="AJ163" i="3"/>
  <c r="AK163" i="3" s="1"/>
  <c r="AJ164" i="3"/>
  <c r="AK164" i="3" s="1"/>
  <c r="AJ165" i="3"/>
  <c r="AK165" i="3" s="1"/>
  <c r="AJ166" i="3"/>
  <c r="AK166" i="3" s="1"/>
  <c r="AJ167" i="3"/>
  <c r="AK167" i="3" s="1"/>
  <c r="AJ168" i="3"/>
  <c r="AK168" i="3" s="1"/>
  <c r="AJ169" i="3"/>
  <c r="AK169" i="3" s="1"/>
  <c r="AJ170" i="3"/>
  <c r="AK170" i="3" s="1"/>
  <c r="AJ171" i="3"/>
  <c r="AK171" i="3" s="1"/>
  <c r="AJ172" i="3"/>
  <c r="AK172" i="3" s="1"/>
  <c r="AJ173" i="3"/>
  <c r="AK173" i="3" s="1"/>
  <c r="AJ174" i="3"/>
  <c r="AK174" i="3" s="1"/>
  <c r="AJ175" i="3"/>
  <c r="AK175" i="3" s="1"/>
  <c r="AJ176" i="3"/>
  <c r="AK176" i="3" s="1"/>
  <c r="AJ177" i="3"/>
  <c r="AK177" i="3" s="1"/>
  <c r="AJ178" i="3"/>
  <c r="AK178" i="3" s="1"/>
  <c r="AJ179" i="3"/>
  <c r="AK179" i="3" s="1"/>
  <c r="AJ180" i="3"/>
  <c r="AK180" i="3" s="1"/>
  <c r="AJ181" i="3"/>
  <c r="AK181" i="3" s="1"/>
  <c r="AJ182" i="3"/>
  <c r="AK182" i="3" s="1"/>
  <c r="AJ183" i="3"/>
  <c r="AK183" i="3" s="1"/>
  <c r="AJ184" i="3"/>
  <c r="AK184" i="3" s="1"/>
  <c r="AJ185" i="3"/>
  <c r="AK185" i="3" s="1"/>
  <c r="AJ186" i="3"/>
  <c r="AK186" i="3" s="1"/>
  <c r="AJ187" i="3"/>
  <c r="AK187" i="3" s="1"/>
  <c r="AJ188" i="3"/>
  <c r="AK188" i="3" s="1"/>
  <c r="AJ189" i="3"/>
  <c r="AK189" i="3" s="1"/>
  <c r="AJ190" i="3"/>
  <c r="AK190" i="3" s="1"/>
  <c r="AJ191" i="3"/>
  <c r="AK191" i="3" s="1"/>
  <c r="AJ192" i="3"/>
  <c r="AK192" i="3" s="1"/>
  <c r="AJ193" i="3"/>
  <c r="AK193" i="3" s="1"/>
  <c r="AJ194" i="3"/>
  <c r="AK194" i="3" s="1"/>
  <c r="AJ195" i="3"/>
  <c r="AK195" i="3" s="1"/>
  <c r="AJ196" i="3"/>
  <c r="AK196" i="3" s="1"/>
  <c r="AJ197" i="3"/>
  <c r="AK197" i="3" s="1"/>
  <c r="AJ198" i="3"/>
  <c r="AK198" i="3" s="1"/>
  <c r="AJ199" i="3"/>
  <c r="AK199" i="3" s="1"/>
  <c r="AJ200" i="3"/>
  <c r="AK200" i="3" s="1"/>
  <c r="AJ201" i="3"/>
  <c r="AK201" i="3" s="1"/>
  <c r="AJ202" i="3"/>
  <c r="AK202" i="3" s="1"/>
  <c r="AJ203" i="3"/>
  <c r="AK203" i="3" s="1"/>
  <c r="AJ204" i="3"/>
  <c r="AK204" i="3" s="1"/>
  <c r="AJ205" i="3"/>
  <c r="AK205" i="3" s="1"/>
  <c r="AJ206" i="3"/>
  <c r="AK206" i="3" s="1"/>
  <c r="AJ207" i="3"/>
  <c r="AK207" i="3" s="1"/>
  <c r="AJ208" i="3"/>
  <c r="AK208" i="3" s="1"/>
  <c r="AJ209" i="3"/>
  <c r="AK209" i="3" s="1"/>
  <c r="AJ210" i="3"/>
  <c r="AK210" i="3" s="1"/>
  <c r="AJ211" i="3"/>
  <c r="AK211" i="3" s="1"/>
  <c r="AJ212" i="3"/>
  <c r="AK212" i="3" s="1"/>
  <c r="AJ213" i="3"/>
  <c r="AK213" i="3" s="1"/>
  <c r="AJ214" i="3"/>
  <c r="AK214" i="3" s="1"/>
  <c r="AJ215" i="3"/>
  <c r="AK215" i="3" s="1"/>
  <c r="AJ216" i="3"/>
  <c r="AK216" i="3" s="1"/>
  <c r="AJ217" i="3"/>
  <c r="AK217" i="3" s="1"/>
  <c r="AJ218" i="3"/>
  <c r="AK218" i="3" s="1"/>
  <c r="AJ219" i="3"/>
  <c r="AK219" i="3" s="1"/>
  <c r="AJ220" i="3"/>
  <c r="AK220" i="3" s="1"/>
  <c r="AJ221" i="3"/>
  <c r="AK221" i="3" s="1"/>
  <c r="AJ222" i="3"/>
  <c r="AK222" i="3" s="1"/>
  <c r="AJ223" i="3"/>
  <c r="AK223" i="3" s="1"/>
  <c r="AJ224" i="3"/>
  <c r="AK224" i="3" s="1"/>
  <c r="AJ225" i="3"/>
  <c r="AK225" i="3" s="1"/>
  <c r="AJ226" i="3"/>
  <c r="AK226" i="3" s="1"/>
  <c r="AJ227" i="3"/>
  <c r="AK227" i="3" s="1"/>
  <c r="AJ228" i="3"/>
  <c r="AK228" i="3" s="1"/>
  <c r="AJ229" i="3"/>
  <c r="AK229" i="3" s="1"/>
  <c r="AJ230" i="3"/>
  <c r="AK230" i="3" s="1"/>
  <c r="AJ231" i="3"/>
  <c r="AK231" i="3" s="1"/>
  <c r="AJ232" i="3"/>
  <c r="AK232" i="3" s="1"/>
  <c r="AJ233" i="3"/>
  <c r="AK233" i="3" s="1"/>
  <c r="AJ234" i="3"/>
  <c r="AK234" i="3" s="1"/>
  <c r="AJ235" i="3"/>
  <c r="AK235" i="3" s="1"/>
  <c r="AJ236" i="3"/>
  <c r="AK236" i="3" s="1"/>
  <c r="AJ237" i="3"/>
  <c r="AK237" i="3" s="1"/>
  <c r="AJ238" i="3"/>
  <c r="AK238" i="3" s="1"/>
  <c r="AJ239" i="3"/>
  <c r="AK239" i="3" s="1"/>
  <c r="AJ240" i="3"/>
  <c r="AK240" i="3" s="1"/>
  <c r="AJ241" i="3"/>
  <c r="AK241" i="3" s="1"/>
  <c r="AJ242" i="3"/>
  <c r="AK242" i="3" s="1"/>
  <c r="AJ2" i="3"/>
  <c r="AK2" i="3" s="1"/>
  <c r="AJ3" i="2"/>
  <c r="AK3" i="2" s="1"/>
  <c r="AJ4" i="2"/>
  <c r="AK4" i="2" s="1"/>
  <c r="AJ5" i="2"/>
  <c r="AK5" i="2" s="1"/>
  <c r="AJ6" i="2"/>
  <c r="AK6" i="2" s="1"/>
  <c r="AJ7" i="2"/>
  <c r="AK7" i="2" s="1"/>
  <c r="AJ8" i="2"/>
  <c r="AK8" i="2" s="1"/>
  <c r="AJ9" i="2"/>
  <c r="AK9" i="2" s="1"/>
  <c r="AJ10" i="2"/>
  <c r="AK10" i="2" s="1"/>
  <c r="AJ11" i="2"/>
  <c r="AK11" i="2" s="1"/>
  <c r="AJ12" i="2"/>
  <c r="AK12" i="2" s="1"/>
  <c r="AJ13" i="2"/>
  <c r="AK13" i="2" s="1"/>
  <c r="AJ14" i="2"/>
  <c r="AK14" i="2" s="1"/>
  <c r="AJ15" i="2"/>
  <c r="AK15" i="2" s="1"/>
  <c r="AJ16" i="2"/>
  <c r="AK16" i="2" s="1"/>
  <c r="AJ17" i="2"/>
  <c r="AK17" i="2" s="1"/>
  <c r="AJ18" i="2"/>
  <c r="AK18" i="2" s="1"/>
  <c r="AJ19" i="2"/>
  <c r="AK19" i="2" s="1"/>
  <c r="AJ20" i="2"/>
  <c r="AK20" i="2" s="1"/>
  <c r="AJ21" i="2"/>
  <c r="AK21" i="2" s="1"/>
  <c r="AJ22" i="2"/>
  <c r="AK22" i="2" s="1"/>
  <c r="AJ23" i="2"/>
  <c r="AK23" i="2" s="1"/>
  <c r="AJ24" i="2"/>
  <c r="AK24" i="2" s="1"/>
  <c r="AJ25" i="2"/>
  <c r="AK25" i="2" s="1"/>
  <c r="AJ26" i="2"/>
  <c r="AK26" i="2" s="1"/>
  <c r="AJ27" i="2"/>
  <c r="AK27" i="2" s="1"/>
  <c r="AJ28" i="2"/>
  <c r="AK28" i="2" s="1"/>
  <c r="AJ29" i="2"/>
  <c r="AK29" i="2" s="1"/>
  <c r="AJ30" i="2"/>
  <c r="AK30" i="2" s="1"/>
  <c r="AJ31" i="2"/>
  <c r="AK31" i="2" s="1"/>
  <c r="AJ32" i="2"/>
  <c r="AK32" i="2" s="1"/>
  <c r="AJ33" i="2"/>
  <c r="AK33" i="2" s="1"/>
  <c r="AJ34" i="2"/>
  <c r="AK34" i="2" s="1"/>
  <c r="AJ35" i="2"/>
  <c r="AK35" i="2" s="1"/>
  <c r="AJ36" i="2"/>
  <c r="AK36" i="2" s="1"/>
  <c r="AJ37" i="2"/>
  <c r="AK37" i="2" s="1"/>
  <c r="AJ38" i="2"/>
  <c r="AK38" i="2" s="1"/>
  <c r="AJ39" i="2"/>
  <c r="AK39" i="2" s="1"/>
  <c r="AJ40" i="2"/>
  <c r="AK40" i="2" s="1"/>
  <c r="AJ41" i="2"/>
  <c r="AK41" i="2" s="1"/>
  <c r="AJ42" i="2"/>
  <c r="AK42" i="2" s="1"/>
  <c r="AJ43" i="2"/>
  <c r="AK43" i="2" s="1"/>
  <c r="AJ44" i="2"/>
  <c r="AK44" i="2" s="1"/>
  <c r="AJ45" i="2"/>
  <c r="AK45" i="2" s="1"/>
  <c r="AJ46" i="2"/>
  <c r="AK46" i="2" s="1"/>
  <c r="AJ47" i="2"/>
  <c r="AK47" i="2" s="1"/>
  <c r="AJ48" i="2"/>
  <c r="AK48" i="2" s="1"/>
  <c r="AJ49" i="2"/>
  <c r="AK49" i="2" s="1"/>
  <c r="AJ50" i="2"/>
  <c r="AK50" i="2" s="1"/>
  <c r="AJ51" i="2"/>
  <c r="AK51" i="2" s="1"/>
  <c r="AJ52" i="2"/>
  <c r="AK52" i="2" s="1"/>
  <c r="AJ53" i="2"/>
  <c r="AK53" i="2" s="1"/>
  <c r="AJ54" i="2"/>
  <c r="AK54" i="2" s="1"/>
  <c r="AJ55" i="2"/>
  <c r="AK55" i="2" s="1"/>
  <c r="AJ56" i="2"/>
  <c r="AK56" i="2" s="1"/>
  <c r="AJ57" i="2"/>
  <c r="AK57" i="2" s="1"/>
  <c r="AJ58" i="2"/>
  <c r="AK58" i="2" s="1"/>
  <c r="AJ59" i="2"/>
  <c r="AK59" i="2" s="1"/>
  <c r="AJ60" i="2"/>
  <c r="AK60" i="2" s="1"/>
  <c r="AJ61" i="2"/>
  <c r="AK61" i="2" s="1"/>
  <c r="AJ62" i="2"/>
  <c r="AK62" i="2" s="1"/>
  <c r="AJ63" i="2"/>
  <c r="AK63" i="2" s="1"/>
  <c r="AJ64" i="2"/>
  <c r="AK64" i="2" s="1"/>
  <c r="AJ65" i="2"/>
  <c r="AK65" i="2" s="1"/>
  <c r="AJ66" i="2"/>
  <c r="AK66" i="2" s="1"/>
  <c r="AJ67" i="2"/>
  <c r="AK67" i="2" s="1"/>
  <c r="AJ68" i="2"/>
  <c r="AK68" i="2" s="1"/>
  <c r="AJ69" i="2"/>
  <c r="AK69" i="2" s="1"/>
  <c r="AJ70" i="2"/>
  <c r="AK70" i="2" s="1"/>
  <c r="AJ71" i="2"/>
  <c r="AK71" i="2" s="1"/>
  <c r="AJ72" i="2"/>
  <c r="AK72" i="2" s="1"/>
  <c r="AJ73" i="2"/>
  <c r="AK73" i="2" s="1"/>
  <c r="AJ74" i="2"/>
  <c r="AK74" i="2" s="1"/>
  <c r="AJ75" i="2"/>
  <c r="AK75" i="2" s="1"/>
  <c r="AJ76" i="2"/>
  <c r="AK76" i="2" s="1"/>
  <c r="AJ77" i="2"/>
  <c r="AK77" i="2" s="1"/>
  <c r="AJ78" i="2"/>
  <c r="AK78" i="2" s="1"/>
  <c r="AJ79" i="2"/>
  <c r="AK79" i="2" s="1"/>
  <c r="AJ80" i="2"/>
  <c r="AK80" i="2" s="1"/>
  <c r="AJ81" i="2"/>
  <c r="AK81" i="2" s="1"/>
  <c r="AJ82" i="2"/>
  <c r="AK82" i="2" s="1"/>
  <c r="AJ83" i="2"/>
  <c r="AK83" i="2" s="1"/>
  <c r="AJ84" i="2"/>
  <c r="AK84" i="2" s="1"/>
  <c r="AJ85" i="2"/>
  <c r="AK85" i="2" s="1"/>
  <c r="AJ86" i="2"/>
  <c r="AK86" i="2" s="1"/>
  <c r="AJ87" i="2"/>
  <c r="AK87" i="2" s="1"/>
  <c r="AJ88" i="2"/>
  <c r="AK88" i="2" s="1"/>
  <c r="AJ89" i="2"/>
  <c r="AK89" i="2" s="1"/>
  <c r="AJ90" i="2"/>
  <c r="AK90" i="2" s="1"/>
  <c r="AJ91" i="2"/>
  <c r="AK91" i="2" s="1"/>
  <c r="AJ92" i="2"/>
  <c r="AK92" i="2" s="1"/>
  <c r="AJ93" i="2"/>
  <c r="AK93" i="2" s="1"/>
  <c r="AJ94" i="2"/>
  <c r="AK94" i="2" s="1"/>
  <c r="AJ95" i="2"/>
  <c r="AK95" i="2" s="1"/>
  <c r="AJ96" i="2"/>
  <c r="AK96" i="2" s="1"/>
  <c r="AJ97" i="2"/>
  <c r="AK97" i="2" s="1"/>
  <c r="AJ98" i="2"/>
  <c r="AK98" i="2" s="1"/>
  <c r="AJ99" i="2"/>
  <c r="AK99" i="2" s="1"/>
  <c r="AJ100" i="2"/>
  <c r="AK100" i="2" s="1"/>
  <c r="AJ101" i="2"/>
  <c r="AK101" i="2" s="1"/>
  <c r="AJ102" i="2"/>
  <c r="AK102" i="2" s="1"/>
  <c r="AJ103" i="2"/>
  <c r="AK103" i="2" s="1"/>
  <c r="AJ104" i="2"/>
  <c r="AK104" i="2" s="1"/>
  <c r="AJ105" i="2"/>
  <c r="AK105" i="2" s="1"/>
  <c r="AJ106" i="2"/>
  <c r="AK106" i="2" s="1"/>
  <c r="AJ107" i="2"/>
  <c r="AK107" i="2" s="1"/>
  <c r="AJ108" i="2"/>
  <c r="AK108" i="2" s="1"/>
  <c r="AJ109" i="2"/>
  <c r="AK109" i="2" s="1"/>
  <c r="AJ110" i="2"/>
  <c r="AK110" i="2" s="1"/>
  <c r="AJ111" i="2"/>
  <c r="AK111" i="2" s="1"/>
  <c r="AJ112" i="2"/>
  <c r="AK112" i="2" s="1"/>
  <c r="AJ113" i="2"/>
  <c r="AK113" i="2" s="1"/>
  <c r="AJ114" i="2"/>
  <c r="AK114" i="2" s="1"/>
  <c r="AJ115" i="2"/>
  <c r="AK115" i="2" s="1"/>
  <c r="AJ116" i="2"/>
  <c r="AK116" i="2" s="1"/>
  <c r="AJ117" i="2"/>
  <c r="AK117" i="2" s="1"/>
  <c r="AJ118" i="2"/>
  <c r="AK118" i="2" s="1"/>
  <c r="AJ119" i="2"/>
  <c r="AK119" i="2" s="1"/>
  <c r="AJ120" i="2"/>
  <c r="AK120" i="2" s="1"/>
  <c r="AJ121" i="2"/>
  <c r="AK121" i="2" s="1"/>
  <c r="AJ122" i="2"/>
  <c r="AK122" i="2" s="1"/>
  <c r="AJ123" i="2"/>
  <c r="AK123" i="2" s="1"/>
  <c r="AJ124" i="2"/>
  <c r="AK124" i="2" s="1"/>
  <c r="AJ125" i="2"/>
  <c r="AK125" i="2" s="1"/>
  <c r="AJ126" i="2"/>
  <c r="AK126" i="2" s="1"/>
  <c r="AJ127" i="2"/>
  <c r="AK127" i="2" s="1"/>
  <c r="AJ128" i="2"/>
  <c r="AK128" i="2" s="1"/>
  <c r="AJ129" i="2"/>
  <c r="AK129" i="2" s="1"/>
  <c r="AJ130" i="2"/>
  <c r="AK130" i="2" s="1"/>
  <c r="AJ131" i="2"/>
  <c r="AK131" i="2" s="1"/>
  <c r="AJ132" i="2"/>
  <c r="AK132" i="2" s="1"/>
  <c r="AJ133" i="2"/>
  <c r="AK133" i="2" s="1"/>
  <c r="AJ134" i="2"/>
  <c r="AK134" i="2" s="1"/>
  <c r="AJ135" i="2"/>
  <c r="AK135" i="2" s="1"/>
  <c r="AJ136" i="2"/>
  <c r="AK136" i="2" s="1"/>
  <c r="AJ137" i="2"/>
  <c r="AK137" i="2" s="1"/>
  <c r="AJ138" i="2"/>
  <c r="AK138" i="2" s="1"/>
  <c r="AJ139" i="2"/>
  <c r="AK139" i="2" s="1"/>
  <c r="AJ140" i="2"/>
  <c r="AK140" i="2" s="1"/>
  <c r="AJ141" i="2"/>
  <c r="AK141" i="2" s="1"/>
  <c r="AJ142" i="2"/>
  <c r="AK142" i="2" s="1"/>
  <c r="AJ143" i="2"/>
  <c r="AK143" i="2" s="1"/>
  <c r="AJ144" i="2"/>
  <c r="AK144" i="2" s="1"/>
  <c r="AJ145" i="2"/>
  <c r="AK145" i="2" s="1"/>
  <c r="AJ146" i="2"/>
  <c r="AK146" i="2" s="1"/>
  <c r="AJ147" i="2"/>
  <c r="AK147" i="2" s="1"/>
  <c r="AJ148" i="2"/>
  <c r="AK148" i="2" s="1"/>
  <c r="AJ149" i="2"/>
  <c r="AK149" i="2" s="1"/>
  <c r="AJ150" i="2"/>
  <c r="AK150" i="2" s="1"/>
  <c r="AJ151" i="2"/>
  <c r="AK151" i="2" s="1"/>
  <c r="AJ152" i="2"/>
  <c r="AK152" i="2" s="1"/>
  <c r="AJ153" i="2"/>
  <c r="AK153" i="2" s="1"/>
  <c r="AJ154" i="2"/>
  <c r="AK154" i="2" s="1"/>
  <c r="AJ155" i="2"/>
  <c r="AK155" i="2" s="1"/>
  <c r="AJ156" i="2"/>
  <c r="AK156" i="2" s="1"/>
  <c r="AJ157" i="2"/>
  <c r="AK157" i="2" s="1"/>
  <c r="AJ158" i="2"/>
  <c r="AK158" i="2" s="1"/>
  <c r="AJ159" i="2"/>
  <c r="AK159" i="2" s="1"/>
  <c r="AJ160" i="2"/>
  <c r="AK160" i="2" s="1"/>
  <c r="AJ161" i="2"/>
  <c r="AK161" i="2" s="1"/>
  <c r="AJ162" i="2"/>
  <c r="AK162" i="2" s="1"/>
  <c r="AJ163" i="2"/>
  <c r="AK163" i="2" s="1"/>
  <c r="AJ164" i="2"/>
  <c r="AK164" i="2" s="1"/>
  <c r="AJ165" i="2"/>
  <c r="AK165" i="2" s="1"/>
  <c r="AJ166" i="2"/>
  <c r="AK166" i="2" s="1"/>
  <c r="AJ167" i="2"/>
  <c r="AK167" i="2" s="1"/>
  <c r="AJ168" i="2"/>
  <c r="AK168" i="2" s="1"/>
  <c r="AJ169" i="2"/>
  <c r="AK169" i="2" s="1"/>
  <c r="AJ170" i="2"/>
  <c r="AK170" i="2" s="1"/>
  <c r="AJ171" i="2"/>
  <c r="AK171" i="2" s="1"/>
  <c r="AJ172" i="2"/>
  <c r="AK172" i="2" s="1"/>
  <c r="AJ173" i="2"/>
  <c r="AK173" i="2" s="1"/>
  <c r="AJ174" i="2"/>
  <c r="AK174" i="2" s="1"/>
  <c r="AJ175" i="2"/>
  <c r="AK175" i="2" s="1"/>
  <c r="AJ176" i="2"/>
  <c r="AK176" i="2" s="1"/>
  <c r="AJ177" i="2"/>
  <c r="AK177" i="2" s="1"/>
  <c r="AJ2" i="2"/>
  <c r="AK2" i="2" s="1"/>
  <c r="BN20" i="17"/>
  <c r="D20" i="17"/>
  <c r="E20" i="17"/>
  <c r="F20" i="17"/>
  <c r="G20" i="17"/>
  <c r="H20" i="17"/>
  <c r="I20" i="17"/>
  <c r="J20" i="17"/>
  <c r="K20" i="17"/>
  <c r="L20" i="17"/>
  <c r="M20" i="17"/>
  <c r="N20" i="17"/>
  <c r="O20" i="17"/>
  <c r="P20" i="17"/>
  <c r="Q20" i="17"/>
  <c r="R20" i="17"/>
  <c r="S20" i="17"/>
  <c r="T20" i="17"/>
  <c r="U20" i="17"/>
  <c r="V20" i="17"/>
  <c r="W20" i="17"/>
  <c r="X20" i="17"/>
  <c r="Y20" i="17"/>
  <c r="Z20" i="17"/>
  <c r="AA20" i="17"/>
  <c r="AB20" i="17"/>
  <c r="AC20" i="17"/>
  <c r="AD20" i="17"/>
  <c r="AE20" i="17"/>
  <c r="AF20" i="17"/>
  <c r="AG20" i="17"/>
  <c r="AH20" i="17"/>
  <c r="AI20" i="17"/>
  <c r="AJ20" i="17"/>
  <c r="AK20" i="17"/>
  <c r="AL20" i="17"/>
  <c r="AM20" i="17"/>
  <c r="AN20" i="17"/>
  <c r="AO20" i="17"/>
  <c r="AP20" i="17"/>
  <c r="AQ20" i="17"/>
  <c r="AR20" i="17"/>
  <c r="AS20" i="17"/>
  <c r="AT20" i="17"/>
  <c r="AU20" i="17"/>
  <c r="AV20" i="17"/>
  <c r="AW20" i="17"/>
  <c r="AX20" i="17"/>
  <c r="AY20" i="17"/>
  <c r="AZ20" i="17"/>
  <c r="BA20" i="17"/>
  <c r="BB20" i="17"/>
  <c r="BC20" i="17"/>
  <c r="BD20" i="17"/>
  <c r="BE20" i="17"/>
  <c r="BF20" i="17"/>
  <c r="BG20" i="17"/>
  <c r="BH20" i="17"/>
  <c r="BI20" i="17"/>
  <c r="BJ20" i="17"/>
  <c r="BK20" i="17"/>
  <c r="BL20" i="17"/>
  <c r="BM20" i="17"/>
  <c r="C20" i="17"/>
  <c r="E19" i="17"/>
  <c r="F19" i="17"/>
  <c r="G19" i="17"/>
  <c r="H19" i="17"/>
  <c r="I19" i="17"/>
  <c r="J19" i="17"/>
  <c r="K19" i="17"/>
  <c r="L19" i="17"/>
  <c r="M19" i="17"/>
  <c r="N19" i="17"/>
  <c r="O19" i="17"/>
  <c r="P19" i="17"/>
  <c r="Q19" i="17"/>
  <c r="R19" i="17"/>
  <c r="S19" i="17"/>
  <c r="T19" i="17"/>
  <c r="U19" i="17"/>
  <c r="V19" i="17"/>
  <c r="W19" i="17"/>
  <c r="X19" i="17"/>
  <c r="Y19" i="17"/>
  <c r="Z19" i="17"/>
  <c r="AA19" i="17"/>
  <c r="AB19" i="17"/>
  <c r="AC19" i="17"/>
  <c r="AD19" i="17"/>
  <c r="AE19" i="17"/>
  <c r="AF19" i="17"/>
  <c r="AG19" i="17"/>
  <c r="AH19" i="17"/>
  <c r="AI19" i="17"/>
  <c r="AJ19" i="17"/>
  <c r="AK19" i="17"/>
  <c r="AL19" i="17"/>
  <c r="AM19" i="17"/>
  <c r="AN19" i="17"/>
  <c r="AO19" i="17"/>
  <c r="AP19" i="17"/>
  <c r="AQ19" i="17"/>
  <c r="AR19" i="17"/>
  <c r="AS19" i="17"/>
  <c r="AT19" i="17"/>
  <c r="AU19" i="17"/>
  <c r="AV19" i="17"/>
  <c r="AW19" i="17"/>
  <c r="AX19" i="17"/>
  <c r="AY19" i="17"/>
  <c r="AZ19" i="17"/>
  <c r="BA19" i="17"/>
  <c r="BB19" i="17"/>
  <c r="BC19" i="17"/>
  <c r="BD19" i="17"/>
  <c r="BE19" i="17"/>
  <c r="BF19" i="17"/>
  <c r="BG19" i="17"/>
  <c r="BH19" i="17"/>
  <c r="BI19" i="17"/>
  <c r="BJ19" i="17"/>
  <c r="BK19" i="17"/>
  <c r="BL19" i="17"/>
  <c r="BM19" i="17"/>
  <c r="BN19" i="17"/>
  <c r="D19" i="17"/>
  <c r="C19" i="17"/>
  <c r="E18" i="17"/>
  <c r="F18" i="17"/>
  <c r="G18" i="17"/>
  <c r="H18" i="17"/>
  <c r="I18" i="17"/>
  <c r="J18" i="17"/>
  <c r="K18" i="17"/>
  <c r="L18" i="17"/>
  <c r="M18" i="17"/>
  <c r="N18" i="17"/>
  <c r="O18" i="17"/>
  <c r="P18" i="17"/>
  <c r="Q18" i="17"/>
  <c r="R18" i="17"/>
  <c r="S18" i="17"/>
  <c r="T18" i="17"/>
  <c r="U18" i="17"/>
  <c r="V18" i="17"/>
  <c r="W18" i="17"/>
  <c r="X18" i="17"/>
  <c r="Y18" i="17"/>
  <c r="Z18" i="17"/>
  <c r="AA18" i="17"/>
  <c r="AB18" i="17"/>
  <c r="AC18" i="17"/>
  <c r="AD18" i="17"/>
  <c r="AE18" i="17"/>
  <c r="AF18" i="17"/>
  <c r="AG18" i="17"/>
  <c r="AH18" i="17"/>
  <c r="AI18" i="17"/>
  <c r="AJ18" i="17"/>
  <c r="AK18" i="17"/>
  <c r="AL18" i="17"/>
  <c r="AM18" i="17"/>
  <c r="AN18" i="17"/>
  <c r="AO18" i="17"/>
  <c r="AP18" i="17"/>
  <c r="AQ18" i="17"/>
  <c r="AR18" i="17"/>
  <c r="AS18" i="17"/>
  <c r="AT18" i="17"/>
  <c r="AU18" i="17"/>
  <c r="AV18" i="17"/>
  <c r="AW18" i="17"/>
  <c r="AX18" i="17"/>
  <c r="AY18" i="17"/>
  <c r="AZ18" i="17"/>
  <c r="BA18" i="17"/>
  <c r="BB18" i="17"/>
  <c r="BC18" i="17"/>
  <c r="BD18" i="17"/>
  <c r="BE18" i="17"/>
  <c r="BF18" i="17"/>
  <c r="BG18" i="17"/>
  <c r="BH18" i="17"/>
  <c r="BI18" i="17"/>
  <c r="BJ18" i="17"/>
  <c r="BK18" i="17"/>
  <c r="BL18" i="17"/>
  <c r="BM18" i="17"/>
  <c r="BN18" i="17"/>
  <c r="D18" i="17"/>
  <c r="BT15" i="17"/>
  <c r="BT14" i="17"/>
  <c r="BT13" i="17"/>
  <c r="BT12" i="17"/>
  <c r="BT11" i="17"/>
  <c r="BT10" i="17"/>
  <c r="BT9" i="17"/>
  <c r="BT8" i="17"/>
  <c r="BT7" i="17"/>
  <c r="BT6" i="17"/>
  <c r="BT5" i="17"/>
  <c r="BT4" i="17"/>
  <c r="BT3" i="17"/>
  <c r="AI2" i="2"/>
  <c r="AN6" i="2"/>
  <c r="AN11" i="12"/>
  <c r="AN11" i="9"/>
  <c r="AN11" i="8"/>
  <c r="AN11" i="7"/>
  <c r="AN11" i="6"/>
  <c r="AN11" i="5"/>
  <c r="AN11" i="4"/>
  <c r="AN12" i="3"/>
  <c r="AN12" i="2"/>
  <c r="AN11" i="13"/>
  <c r="AN11" i="14"/>
  <c r="AN11" i="15"/>
  <c r="AI5" i="14"/>
  <c r="AI6" i="14"/>
  <c r="AI7" i="14"/>
  <c r="AI8" i="14"/>
  <c r="AI9" i="14"/>
  <c r="AI10" i="14"/>
  <c r="AI11" i="14"/>
  <c r="AI12" i="14"/>
  <c r="AI13" i="14"/>
  <c r="AI14" i="14"/>
  <c r="AI15" i="14"/>
  <c r="AI16" i="14"/>
  <c r="AI17" i="14"/>
  <c r="AI18" i="14"/>
  <c r="AI19" i="14"/>
  <c r="AI20" i="14"/>
  <c r="AI21" i="14"/>
  <c r="AI22" i="14"/>
  <c r="AI23" i="14"/>
  <c r="AI24" i="14"/>
  <c r="AI25" i="14"/>
  <c r="AI26" i="14"/>
  <c r="AI27" i="14"/>
  <c r="AI28" i="14"/>
  <c r="AI29" i="14"/>
  <c r="AI30" i="14"/>
  <c r="AI31" i="14"/>
  <c r="AI32" i="14"/>
  <c r="AI33" i="14"/>
  <c r="AI34" i="14"/>
  <c r="AI35" i="14"/>
  <c r="AI36" i="14"/>
  <c r="AI37" i="14"/>
  <c r="AI38" i="14"/>
  <c r="AI39" i="14"/>
  <c r="AI40" i="14"/>
  <c r="AI41" i="14"/>
  <c r="AI42" i="14"/>
  <c r="AI43" i="14"/>
  <c r="AI44" i="14"/>
  <c r="AI45" i="14"/>
  <c r="AI46" i="14"/>
  <c r="AI47" i="14"/>
  <c r="AI48" i="14"/>
  <c r="AI49" i="14"/>
  <c r="AI50" i="14"/>
  <c r="AI51" i="14"/>
  <c r="AI52" i="14"/>
  <c r="AI53" i="14"/>
  <c r="AI54" i="14"/>
  <c r="AI55" i="14"/>
  <c r="AI56" i="14"/>
  <c r="AI57" i="14"/>
  <c r="AI58" i="14"/>
  <c r="AI59" i="14"/>
  <c r="AI60" i="14"/>
  <c r="AI61" i="14"/>
  <c r="AI62" i="14"/>
  <c r="AI63" i="14"/>
  <c r="AI64" i="14"/>
  <c r="AI65" i="14"/>
  <c r="AI66" i="14"/>
  <c r="AI67" i="14"/>
  <c r="AI68" i="14"/>
  <c r="AI69" i="14"/>
  <c r="AI70" i="14"/>
  <c r="AI71" i="14"/>
  <c r="AI72" i="14"/>
  <c r="AI73" i="14"/>
  <c r="AI74" i="14"/>
  <c r="AI75" i="14"/>
  <c r="AI76" i="14"/>
  <c r="AI77" i="14"/>
  <c r="AI78" i="14"/>
  <c r="AI79" i="14"/>
  <c r="AI80" i="14"/>
  <c r="AI81" i="14"/>
  <c r="AI82" i="14"/>
  <c r="AI83" i="14"/>
  <c r="AI84" i="14"/>
  <c r="AI85" i="14"/>
  <c r="AI86" i="14"/>
  <c r="AI87" i="14"/>
  <c r="AI88" i="14"/>
  <c r="AI89" i="14"/>
  <c r="AI90" i="14"/>
  <c r="AI91" i="14"/>
  <c r="AI92" i="14"/>
  <c r="AI93" i="14"/>
  <c r="AI94" i="14"/>
  <c r="AI95" i="14"/>
  <c r="AI96" i="14"/>
  <c r="AI97" i="14"/>
  <c r="AI98" i="14"/>
  <c r="AI99" i="14"/>
  <c r="AI100" i="14"/>
  <c r="AI101" i="14"/>
  <c r="AI102" i="14"/>
  <c r="AI103" i="14"/>
  <c r="AI104" i="14"/>
  <c r="AI105" i="14"/>
  <c r="AI106" i="14"/>
  <c r="AI107" i="14"/>
  <c r="AI108" i="14"/>
  <c r="AI109" i="14"/>
  <c r="AI110" i="14"/>
  <c r="AI111" i="14"/>
  <c r="AI112" i="14"/>
  <c r="AI113" i="14"/>
  <c r="AI114" i="14"/>
  <c r="AI115" i="14"/>
  <c r="AI116" i="14"/>
  <c r="AI117" i="14"/>
  <c r="AI118" i="14"/>
  <c r="AI119" i="14"/>
  <c r="AI120" i="14"/>
  <c r="AI121" i="14"/>
  <c r="AI122" i="14"/>
  <c r="AI123" i="14"/>
  <c r="AI124" i="14"/>
  <c r="AI125" i="14"/>
  <c r="AI126" i="14"/>
  <c r="AI127" i="14"/>
  <c r="AI128" i="14"/>
  <c r="AI129" i="14"/>
  <c r="AI130" i="14"/>
  <c r="AI131" i="14"/>
  <c r="AI132" i="14"/>
  <c r="AI133" i="14"/>
  <c r="AI134" i="14"/>
  <c r="AI135" i="14"/>
  <c r="AI136" i="14"/>
  <c r="AI137" i="14"/>
  <c r="AI138" i="14"/>
  <c r="AI139" i="14"/>
  <c r="AI140" i="14"/>
  <c r="AI141" i="14"/>
  <c r="AI142" i="14"/>
  <c r="AI143" i="14"/>
  <c r="AI144" i="14"/>
  <c r="AI145" i="14"/>
  <c r="AI146" i="14"/>
  <c r="AI147" i="14"/>
  <c r="AI148" i="14"/>
  <c r="AI149" i="14"/>
  <c r="AI150" i="14"/>
  <c r="AI151" i="14"/>
  <c r="AI152" i="14"/>
  <c r="AI153" i="14"/>
  <c r="AI154" i="14"/>
  <c r="AI155" i="14"/>
  <c r="AI156" i="14"/>
  <c r="AI157" i="14"/>
  <c r="AI158" i="14"/>
  <c r="AI159" i="14"/>
  <c r="AI160" i="14"/>
  <c r="AI161" i="14"/>
  <c r="AI162" i="14"/>
  <c r="AI163" i="14"/>
  <c r="AI164" i="14"/>
  <c r="AI165" i="14"/>
  <c r="AI166" i="14"/>
  <c r="AI167" i="14"/>
  <c r="AI168" i="14"/>
  <c r="AI169" i="14"/>
  <c r="AI170" i="14"/>
  <c r="AI171" i="14"/>
  <c r="AI172" i="14"/>
  <c r="AI173" i="14"/>
  <c r="AI174" i="14"/>
  <c r="AI175" i="14"/>
  <c r="AI176" i="14"/>
  <c r="AI177" i="14"/>
  <c r="AI178" i="14"/>
  <c r="AI179" i="14"/>
  <c r="AI180" i="14"/>
  <c r="AI181" i="14"/>
  <c r="AI182" i="14"/>
  <c r="AI183" i="14"/>
  <c r="AI184" i="14"/>
  <c r="AI185" i="14"/>
  <c r="AI186" i="14"/>
  <c r="AI187" i="14"/>
  <c r="AI188" i="14"/>
  <c r="AI189" i="14"/>
  <c r="AI190" i="14"/>
  <c r="AI191" i="14"/>
  <c r="AI192" i="14"/>
  <c r="AI193" i="14"/>
  <c r="AI194" i="14"/>
  <c r="AI195" i="14"/>
  <c r="AI196" i="14"/>
  <c r="AI197" i="14"/>
  <c r="AI198" i="14"/>
  <c r="AI199" i="14"/>
  <c r="AI200" i="14"/>
  <c r="AI201" i="14"/>
  <c r="AI202" i="14"/>
  <c r="AI203" i="14"/>
  <c r="AI204" i="14"/>
  <c r="AI205" i="14"/>
  <c r="AI206" i="14"/>
  <c r="AI207" i="14"/>
  <c r="AI208" i="14"/>
  <c r="AI209" i="14"/>
  <c r="AI210" i="14"/>
  <c r="AI211" i="14"/>
  <c r="AI212" i="14"/>
  <c r="AI213" i="14"/>
  <c r="AI214" i="14"/>
  <c r="AI215" i="14"/>
  <c r="AI216" i="14"/>
  <c r="AI217" i="14"/>
  <c r="AI218" i="14"/>
  <c r="AI219" i="14"/>
  <c r="AI220" i="14"/>
  <c r="AI221" i="14"/>
  <c r="AI222" i="14"/>
  <c r="AI223" i="14"/>
  <c r="AI224" i="14"/>
  <c r="AI225" i="14"/>
  <c r="AI226" i="14"/>
  <c r="AI227" i="14"/>
  <c r="AI228" i="14"/>
  <c r="AI229" i="14"/>
  <c r="AI230" i="14"/>
  <c r="AI231" i="14"/>
  <c r="AI232" i="14"/>
  <c r="AI233" i="14"/>
  <c r="AI234" i="14"/>
  <c r="AI235" i="14"/>
  <c r="AI236" i="14"/>
  <c r="AI237" i="14"/>
  <c r="AI238" i="14"/>
  <c r="AI239" i="14"/>
  <c r="AI240" i="14"/>
  <c r="AI241" i="14"/>
  <c r="AI3" i="14"/>
  <c r="AI4" i="14"/>
  <c r="AI2" i="14"/>
  <c r="AH5" i="14"/>
  <c r="AH6" i="14"/>
  <c r="AH7" i="14"/>
  <c r="AH8" i="14"/>
  <c r="AH9" i="14"/>
  <c r="AH10" i="14"/>
  <c r="AH11" i="14"/>
  <c r="AH12" i="14"/>
  <c r="AH13" i="14"/>
  <c r="AH14" i="14"/>
  <c r="AH15" i="14"/>
  <c r="AH16" i="14"/>
  <c r="AH17" i="14"/>
  <c r="AH18" i="14"/>
  <c r="AH19" i="14"/>
  <c r="AH20" i="14"/>
  <c r="AH21" i="14"/>
  <c r="AH22" i="14"/>
  <c r="AH23" i="14"/>
  <c r="AH24" i="14"/>
  <c r="AH25" i="14"/>
  <c r="AH26" i="14"/>
  <c r="AH27" i="14"/>
  <c r="AH28" i="14"/>
  <c r="AH29" i="14"/>
  <c r="AH30" i="14"/>
  <c r="AH31" i="14"/>
  <c r="AH32" i="14"/>
  <c r="AH33" i="14"/>
  <c r="AH34" i="14"/>
  <c r="AH35" i="14"/>
  <c r="AH36" i="14"/>
  <c r="AH37" i="14"/>
  <c r="AH38" i="14"/>
  <c r="AH39" i="14"/>
  <c r="AH40" i="14"/>
  <c r="AH41" i="14"/>
  <c r="AH42" i="14"/>
  <c r="AH43" i="14"/>
  <c r="AH44" i="14"/>
  <c r="AH45" i="14"/>
  <c r="AH46" i="14"/>
  <c r="AH47" i="14"/>
  <c r="AH48" i="14"/>
  <c r="AH49" i="14"/>
  <c r="AH50" i="14"/>
  <c r="AH51" i="14"/>
  <c r="AH52" i="14"/>
  <c r="AH53" i="14"/>
  <c r="AH54" i="14"/>
  <c r="AH55" i="14"/>
  <c r="AH56" i="14"/>
  <c r="AH57" i="14"/>
  <c r="AH58" i="14"/>
  <c r="AH59" i="14"/>
  <c r="AH60" i="14"/>
  <c r="AH61" i="14"/>
  <c r="AH62" i="14"/>
  <c r="AH63" i="14"/>
  <c r="AH64" i="14"/>
  <c r="AH65" i="14"/>
  <c r="AH66" i="14"/>
  <c r="AH67" i="14"/>
  <c r="AH68" i="14"/>
  <c r="AH69" i="14"/>
  <c r="AH70" i="14"/>
  <c r="AH71" i="14"/>
  <c r="AH72" i="14"/>
  <c r="AH73" i="14"/>
  <c r="AH74" i="14"/>
  <c r="AH75" i="14"/>
  <c r="AH76" i="14"/>
  <c r="AH77" i="14"/>
  <c r="AH78" i="14"/>
  <c r="AH79" i="14"/>
  <c r="AH80" i="14"/>
  <c r="AH81" i="14"/>
  <c r="AH82" i="14"/>
  <c r="AH83" i="14"/>
  <c r="AH84" i="14"/>
  <c r="AH85" i="14"/>
  <c r="AH86" i="14"/>
  <c r="AH87" i="14"/>
  <c r="AH88" i="14"/>
  <c r="AH89" i="14"/>
  <c r="AH90" i="14"/>
  <c r="AH91" i="14"/>
  <c r="AH92" i="14"/>
  <c r="AH93" i="14"/>
  <c r="AH94" i="14"/>
  <c r="AH95" i="14"/>
  <c r="AH96" i="14"/>
  <c r="AH97" i="14"/>
  <c r="AH98" i="14"/>
  <c r="AH99" i="14"/>
  <c r="AH100" i="14"/>
  <c r="AH101" i="14"/>
  <c r="AH102" i="14"/>
  <c r="AH103" i="14"/>
  <c r="AH104" i="14"/>
  <c r="AH105" i="14"/>
  <c r="AH106" i="14"/>
  <c r="AH107" i="14"/>
  <c r="AH108" i="14"/>
  <c r="AH109" i="14"/>
  <c r="AH110" i="14"/>
  <c r="AH111" i="14"/>
  <c r="AH112" i="14"/>
  <c r="AH113" i="14"/>
  <c r="AH114" i="14"/>
  <c r="AH115" i="14"/>
  <c r="AH116" i="14"/>
  <c r="AH117" i="14"/>
  <c r="AH118" i="14"/>
  <c r="AH119" i="14"/>
  <c r="AH120" i="14"/>
  <c r="AH121" i="14"/>
  <c r="AH122" i="14"/>
  <c r="AH123" i="14"/>
  <c r="AH124" i="14"/>
  <c r="AH125" i="14"/>
  <c r="AH126" i="14"/>
  <c r="AH127" i="14"/>
  <c r="AH128" i="14"/>
  <c r="AH129" i="14"/>
  <c r="AH130" i="14"/>
  <c r="AH131" i="14"/>
  <c r="AH132" i="14"/>
  <c r="AH133" i="14"/>
  <c r="AH134" i="14"/>
  <c r="AH135" i="14"/>
  <c r="AH136" i="14"/>
  <c r="AH137" i="14"/>
  <c r="AH138" i="14"/>
  <c r="AH139" i="14"/>
  <c r="AH140" i="14"/>
  <c r="AH141" i="14"/>
  <c r="AH142" i="14"/>
  <c r="AH143" i="14"/>
  <c r="AH144" i="14"/>
  <c r="AH145" i="14"/>
  <c r="AH146" i="14"/>
  <c r="AH147" i="14"/>
  <c r="AH148" i="14"/>
  <c r="AH149" i="14"/>
  <c r="AH150" i="14"/>
  <c r="AH151" i="14"/>
  <c r="AH152" i="14"/>
  <c r="AH153" i="14"/>
  <c r="AH154" i="14"/>
  <c r="AH155" i="14"/>
  <c r="AH156" i="14"/>
  <c r="AH157" i="14"/>
  <c r="AH158" i="14"/>
  <c r="AH159" i="14"/>
  <c r="AH160" i="14"/>
  <c r="AH161" i="14"/>
  <c r="AH162" i="14"/>
  <c r="AH163" i="14"/>
  <c r="AH164" i="14"/>
  <c r="AH165" i="14"/>
  <c r="AH166" i="14"/>
  <c r="AH167" i="14"/>
  <c r="AH168" i="14"/>
  <c r="AH169" i="14"/>
  <c r="AH170" i="14"/>
  <c r="AH171" i="14"/>
  <c r="AH172" i="14"/>
  <c r="AH173" i="14"/>
  <c r="AH174" i="14"/>
  <c r="AH175" i="14"/>
  <c r="AH176" i="14"/>
  <c r="AH177" i="14"/>
  <c r="AH178" i="14"/>
  <c r="AH179" i="14"/>
  <c r="AH180" i="14"/>
  <c r="AH181" i="14"/>
  <c r="AH182" i="14"/>
  <c r="AH183" i="14"/>
  <c r="AH184" i="14"/>
  <c r="AH185" i="14"/>
  <c r="AH186" i="14"/>
  <c r="AH187" i="14"/>
  <c r="AH188" i="14"/>
  <c r="AH189" i="14"/>
  <c r="AH190" i="14"/>
  <c r="AH191" i="14"/>
  <c r="AH192" i="14"/>
  <c r="AH193" i="14"/>
  <c r="AH194" i="14"/>
  <c r="AH195" i="14"/>
  <c r="AH196" i="14"/>
  <c r="AH197" i="14"/>
  <c r="AH198" i="14"/>
  <c r="AH199" i="14"/>
  <c r="AH200" i="14"/>
  <c r="AH201" i="14"/>
  <c r="AH202" i="14"/>
  <c r="AH203" i="14"/>
  <c r="AH204" i="14"/>
  <c r="AH205" i="14"/>
  <c r="AH206" i="14"/>
  <c r="AH207" i="14"/>
  <c r="AH208" i="14"/>
  <c r="AH209" i="14"/>
  <c r="AH210" i="14"/>
  <c r="AH211" i="14"/>
  <c r="AH212" i="14"/>
  <c r="AH213" i="14"/>
  <c r="AH214" i="14"/>
  <c r="AH215" i="14"/>
  <c r="AH216" i="14"/>
  <c r="AH217" i="14"/>
  <c r="AH218" i="14"/>
  <c r="AH219" i="14"/>
  <c r="AH220" i="14"/>
  <c r="AH221" i="14"/>
  <c r="AH222" i="14"/>
  <c r="AH223" i="14"/>
  <c r="AH224" i="14"/>
  <c r="AH225" i="14"/>
  <c r="AH226" i="14"/>
  <c r="AH227" i="14"/>
  <c r="AH228" i="14"/>
  <c r="AH229" i="14"/>
  <c r="AH230" i="14"/>
  <c r="AH231" i="14"/>
  <c r="AH232" i="14"/>
  <c r="AH233" i="14"/>
  <c r="AH234" i="14"/>
  <c r="AH235" i="14"/>
  <c r="AH236" i="14"/>
  <c r="AH237" i="14"/>
  <c r="AH238" i="14"/>
  <c r="AH239" i="14"/>
  <c r="AH240" i="14"/>
  <c r="AH241" i="14"/>
  <c r="AH3" i="14"/>
  <c r="AH4" i="14"/>
  <c r="AH2" i="14"/>
  <c r="AI8" i="3"/>
  <c r="AI9" i="3"/>
  <c r="AI10" i="3"/>
  <c r="AI11" i="3"/>
  <c r="AI12" i="3"/>
  <c r="AI13" i="3"/>
  <c r="AI14" i="3"/>
  <c r="AI15" i="3"/>
  <c r="AI16" i="3"/>
  <c r="AI17" i="3"/>
  <c r="AI18" i="3"/>
  <c r="AI19" i="3"/>
  <c r="AI20" i="3"/>
  <c r="AI21" i="3"/>
  <c r="AI22" i="3"/>
  <c r="AI23" i="3"/>
  <c r="AI24" i="3"/>
  <c r="AI25" i="3"/>
  <c r="AI26" i="3"/>
  <c r="AI27" i="3"/>
  <c r="AI28" i="3"/>
  <c r="AI29" i="3"/>
  <c r="AI30" i="3"/>
  <c r="AI31" i="3"/>
  <c r="AI32" i="3"/>
  <c r="AI33" i="3"/>
  <c r="AI34" i="3"/>
  <c r="AI35" i="3"/>
  <c r="AI36" i="3"/>
  <c r="AI37" i="3"/>
  <c r="AI38" i="3"/>
  <c r="AI39" i="3"/>
  <c r="AI40" i="3"/>
  <c r="AI41" i="3"/>
  <c r="AI42" i="3"/>
  <c r="AI43" i="3"/>
  <c r="AI44" i="3"/>
  <c r="AI45" i="3"/>
  <c r="AI46" i="3"/>
  <c r="AI47" i="3"/>
  <c r="AI48" i="3"/>
  <c r="AI49" i="3"/>
  <c r="AI50" i="3"/>
  <c r="AI51" i="3"/>
  <c r="AI52" i="3"/>
  <c r="AI53" i="3"/>
  <c r="AI54" i="3"/>
  <c r="AI55" i="3"/>
  <c r="AI56" i="3"/>
  <c r="AI57" i="3"/>
  <c r="AI58" i="3"/>
  <c r="AI59" i="3"/>
  <c r="AI60" i="3"/>
  <c r="AI61" i="3"/>
  <c r="AI62" i="3"/>
  <c r="AI63" i="3"/>
  <c r="AI64" i="3"/>
  <c r="AI65" i="3"/>
  <c r="AI66" i="3"/>
  <c r="AI67" i="3"/>
  <c r="AI68" i="3"/>
  <c r="AI69" i="3"/>
  <c r="AI70" i="3"/>
  <c r="AI71" i="3"/>
  <c r="AI72" i="3"/>
  <c r="AI73" i="3"/>
  <c r="AI74" i="3"/>
  <c r="AI75" i="3"/>
  <c r="AI76" i="3"/>
  <c r="AI77" i="3"/>
  <c r="AI78" i="3"/>
  <c r="AI79" i="3"/>
  <c r="AI80" i="3"/>
  <c r="AI81" i="3"/>
  <c r="AI82" i="3"/>
  <c r="AI83" i="3"/>
  <c r="AI84" i="3"/>
  <c r="AI85" i="3"/>
  <c r="AI86" i="3"/>
  <c r="AI87" i="3"/>
  <c r="AI88" i="3"/>
  <c r="AI89" i="3"/>
  <c r="AI90" i="3"/>
  <c r="AI91" i="3"/>
  <c r="AI92" i="3"/>
  <c r="AI93" i="3"/>
  <c r="AI94" i="3"/>
  <c r="AI95" i="3"/>
  <c r="AI96" i="3"/>
  <c r="AI97" i="3"/>
  <c r="AI98" i="3"/>
  <c r="AI99" i="3"/>
  <c r="AI100" i="3"/>
  <c r="AI101" i="3"/>
  <c r="AI102" i="3"/>
  <c r="AI103" i="3"/>
  <c r="AI104" i="3"/>
  <c r="AI105" i="3"/>
  <c r="AI106" i="3"/>
  <c r="AI107" i="3"/>
  <c r="AI108" i="3"/>
  <c r="AI109" i="3"/>
  <c r="AI110" i="3"/>
  <c r="AI111" i="3"/>
  <c r="AI112" i="3"/>
  <c r="AI113" i="3"/>
  <c r="AI114" i="3"/>
  <c r="AI115" i="3"/>
  <c r="AI116" i="3"/>
  <c r="AI117" i="3"/>
  <c r="AI118" i="3"/>
  <c r="AI119" i="3"/>
  <c r="AI120" i="3"/>
  <c r="AI121" i="3"/>
  <c r="AI122" i="3"/>
  <c r="AI123" i="3"/>
  <c r="AI124" i="3"/>
  <c r="AI125" i="3"/>
  <c r="AI126" i="3"/>
  <c r="AI127" i="3"/>
  <c r="AI128" i="3"/>
  <c r="AI129" i="3"/>
  <c r="AI130" i="3"/>
  <c r="AI131" i="3"/>
  <c r="AI132" i="3"/>
  <c r="AI133" i="3"/>
  <c r="AI134" i="3"/>
  <c r="AI135" i="3"/>
  <c r="AI136" i="3"/>
  <c r="AI137" i="3"/>
  <c r="AI138" i="3"/>
  <c r="AI139" i="3"/>
  <c r="AI140" i="3"/>
  <c r="AI141" i="3"/>
  <c r="AI142" i="3"/>
  <c r="AI143" i="3"/>
  <c r="AI144" i="3"/>
  <c r="AI145" i="3"/>
  <c r="AI146" i="3"/>
  <c r="AI147" i="3"/>
  <c r="AI148" i="3"/>
  <c r="AI149" i="3"/>
  <c r="AI150" i="3"/>
  <c r="AI151" i="3"/>
  <c r="AI152" i="3"/>
  <c r="AI153" i="3"/>
  <c r="AI154" i="3"/>
  <c r="AI155" i="3"/>
  <c r="AI156" i="3"/>
  <c r="AI157" i="3"/>
  <c r="AI158" i="3"/>
  <c r="AI159" i="3"/>
  <c r="AI160" i="3"/>
  <c r="AI161" i="3"/>
  <c r="AI162" i="3"/>
  <c r="AI163" i="3"/>
  <c r="AI164" i="3"/>
  <c r="AI165" i="3"/>
  <c r="AI166" i="3"/>
  <c r="AI167" i="3"/>
  <c r="AI168" i="3"/>
  <c r="AI169" i="3"/>
  <c r="AI170" i="3"/>
  <c r="AI171" i="3"/>
  <c r="AI172" i="3"/>
  <c r="AI173" i="3"/>
  <c r="AI174" i="3"/>
  <c r="AI175" i="3"/>
  <c r="AI176" i="3"/>
  <c r="AI177" i="3"/>
  <c r="AI178" i="3"/>
  <c r="AI179" i="3"/>
  <c r="AI180" i="3"/>
  <c r="AI181" i="3"/>
  <c r="AI182" i="3"/>
  <c r="AI183" i="3"/>
  <c r="AI184" i="3"/>
  <c r="AI185" i="3"/>
  <c r="AI186" i="3"/>
  <c r="AI187" i="3"/>
  <c r="AI188" i="3"/>
  <c r="AI189" i="3"/>
  <c r="AI190" i="3"/>
  <c r="AI191" i="3"/>
  <c r="AI192" i="3"/>
  <c r="AI193" i="3"/>
  <c r="AI194" i="3"/>
  <c r="AI195" i="3"/>
  <c r="AI196" i="3"/>
  <c r="AI197" i="3"/>
  <c r="AI198" i="3"/>
  <c r="AI199" i="3"/>
  <c r="AI200" i="3"/>
  <c r="AI201" i="3"/>
  <c r="AI202" i="3"/>
  <c r="AI203" i="3"/>
  <c r="AI204" i="3"/>
  <c r="AI205" i="3"/>
  <c r="AI206" i="3"/>
  <c r="AI207" i="3"/>
  <c r="AI208" i="3"/>
  <c r="AI209" i="3"/>
  <c r="AI210" i="3"/>
  <c r="AI211" i="3"/>
  <c r="AI212" i="3"/>
  <c r="AI213" i="3"/>
  <c r="AI214" i="3"/>
  <c r="AI215" i="3"/>
  <c r="AI216" i="3"/>
  <c r="AI217" i="3"/>
  <c r="AI218" i="3"/>
  <c r="AI219" i="3"/>
  <c r="AI220" i="3"/>
  <c r="AI221" i="3"/>
  <c r="AI222" i="3"/>
  <c r="AI223" i="3"/>
  <c r="AI224" i="3"/>
  <c r="AI225" i="3"/>
  <c r="AI226" i="3"/>
  <c r="AI227" i="3"/>
  <c r="AI228" i="3"/>
  <c r="AI229" i="3"/>
  <c r="AI230" i="3"/>
  <c r="AI231" i="3"/>
  <c r="AI232" i="3"/>
  <c r="AI233" i="3"/>
  <c r="AI234" i="3"/>
  <c r="AI235" i="3"/>
  <c r="AI236" i="3"/>
  <c r="AI237" i="3"/>
  <c r="AI238" i="3"/>
  <c r="AI239" i="3"/>
  <c r="AI240" i="3"/>
  <c r="AI241" i="3"/>
  <c r="AI242" i="3"/>
  <c r="AI3" i="3"/>
  <c r="AI4" i="3"/>
  <c r="AI5" i="3"/>
  <c r="AI6" i="3"/>
  <c r="AI7" i="3"/>
  <c r="AI2" i="3"/>
  <c r="AH8" i="3"/>
  <c r="AH9" i="3"/>
  <c r="AH10" i="3"/>
  <c r="AH11" i="3"/>
  <c r="AH12" i="3"/>
  <c r="AH13" i="3"/>
  <c r="AH14" i="3"/>
  <c r="AH15" i="3"/>
  <c r="AH16" i="3"/>
  <c r="AH17" i="3"/>
  <c r="AH18" i="3"/>
  <c r="AH19" i="3"/>
  <c r="AH20" i="3"/>
  <c r="AH21" i="3"/>
  <c r="AH22" i="3"/>
  <c r="AH23" i="3"/>
  <c r="AH24" i="3"/>
  <c r="AH25" i="3"/>
  <c r="AH26" i="3"/>
  <c r="AH27" i="3"/>
  <c r="AH28" i="3"/>
  <c r="AH29" i="3"/>
  <c r="AH30" i="3"/>
  <c r="AH31" i="3"/>
  <c r="AH32" i="3"/>
  <c r="AH33" i="3"/>
  <c r="AH34" i="3"/>
  <c r="AH35" i="3"/>
  <c r="AH36" i="3"/>
  <c r="AH37" i="3"/>
  <c r="AH38" i="3"/>
  <c r="AH39" i="3"/>
  <c r="AH40" i="3"/>
  <c r="AH41" i="3"/>
  <c r="AH42" i="3"/>
  <c r="AH43" i="3"/>
  <c r="AH44" i="3"/>
  <c r="AH45" i="3"/>
  <c r="AH46" i="3"/>
  <c r="AH47" i="3"/>
  <c r="AH48" i="3"/>
  <c r="AH49" i="3"/>
  <c r="AH50" i="3"/>
  <c r="AH51" i="3"/>
  <c r="AH52" i="3"/>
  <c r="AH53" i="3"/>
  <c r="AH54" i="3"/>
  <c r="AH55" i="3"/>
  <c r="AH56" i="3"/>
  <c r="AH57" i="3"/>
  <c r="AH58" i="3"/>
  <c r="AH59" i="3"/>
  <c r="AH60" i="3"/>
  <c r="AH61" i="3"/>
  <c r="AH62" i="3"/>
  <c r="AH63" i="3"/>
  <c r="AH64" i="3"/>
  <c r="AH65" i="3"/>
  <c r="AH66" i="3"/>
  <c r="AH67" i="3"/>
  <c r="AH68" i="3"/>
  <c r="AH69" i="3"/>
  <c r="AH70" i="3"/>
  <c r="AH71" i="3"/>
  <c r="AH72" i="3"/>
  <c r="AH73" i="3"/>
  <c r="AH74" i="3"/>
  <c r="AH75" i="3"/>
  <c r="AH76" i="3"/>
  <c r="AH77" i="3"/>
  <c r="AH78" i="3"/>
  <c r="AH79" i="3"/>
  <c r="AH80" i="3"/>
  <c r="AH81" i="3"/>
  <c r="AH82" i="3"/>
  <c r="AH83" i="3"/>
  <c r="AH84" i="3"/>
  <c r="AH85" i="3"/>
  <c r="AH86" i="3"/>
  <c r="AH87" i="3"/>
  <c r="AH88" i="3"/>
  <c r="AH89" i="3"/>
  <c r="AH90" i="3"/>
  <c r="AH91" i="3"/>
  <c r="AH92" i="3"/>
  <c r="AH93" i="3"/>
  <c r="AH94" i="3"/>
  <c r="AH95" i="3"/>
  <c r="AH96" i="3"/>
  <c r="AH97" i="3"/>
  <c r="AH98" i="3"/>
  <c r="AH99" i="3"/>
  <c r="AH100" i="3"/>
  <c r="AH101" i="3"/>
  <c r="AH102" i="3"/>
  <c r="AH103" i="3"/>
  <c r="AH104" i="3"/>
  <c r="AH105" i="3"/>
  <c r="AH106" i="3"/>
  <c r="AH107" i="3"/>
  <c r="AH108" i="3"/>
  <c r="AH109" i="3"/>
  <c r="AH110" i="3"/>
  <c r="AH111" i="3"/>
  <c r="AH112" i="3"/>
  <c r="AH113" i="3"/>
  <c r="AH114" i="3"/>
  <c r="AH115" i="3"/>
  <c r="AH116" i="3"/>
  <c r="AH117" i="3"/>
  <c r="AH118" i="3"/>
  <c r="AH119" i="3"/>
  <c r="AH120" i="3"/>
  <c r="AH121" i="3"/>
  <c r="AH122" i="3"/>
  <c r="AH123" i="3"/>
  <c r="AH124" i="3"/>
  <c r="AH125" i="3"/>
  <c r="AH126" i="3"/>
  <c r="AH127" i="3"/>
  <c r="AH128" i="3"/>
  <c r="AH129" i="3"/>
  <c r="AH130" i="3"/>
  <c r="AH131" i="3"/>
  <c r="AH132" i="3"/>
  <c r="AH133" i="3"/>
  <c r="AH134" i="3"/>
  <c r="AH135" i="3"/>
  <c r="AH136" i="3"/>
  <c r="AH137" i="3"/>
  <c r="AH138" i="3"/>
  <c r="AH139" i="3"/>
  <c r="AH140" i="3"/>
  <c r="AH141" i="3"/>
  <c r="AH142" i="3"/>
  <c r="AH143" i="3"/>
  <c r="AH144" i="3"/>
  <c r="AH145" i="3"/>
  <c r="AH146" i="3"/>
  <c r="AH147" i="3"/>
  <c r="AH148" i="3"/>
  <c r="AH149" i="3"/>
  <c r="AH150" i="3"/>
  <c r="AH151" i="3"/>
  <c r="AH152" i="3"/>
  <c r="AH153" i="3"/>
  <c r="AH154" i="3"/>
  <c r="AH155" i="3"/>
  <c r="AH156" i="3"/>
  <c r="AH157" i="3"/>
  <c r="AH158" i="3"/>
  <c r="AH159" i="3"/>
  <c r="AH160" i="3"/>
  <c r="AH161" i="3"/>
  <c r="AH162" i="3"/>
  <c r="AH163" i="3"/>
  <c r="AH164" i="3"/>
  <c r="AH165" i="3"/>
  <c r="AH166" i="3"/>
  <c r="AH167" i="3"/>
  <c r="AH168" i="3"/>
  <c r="AH169" i="3"/>
  <c r="AH170" i="3"/>
  <c r="AH171" i="3"/>
  <c r="AH172" i="3"/>
  <c r="AH173" i="3"/>
  <c r="AH174" i="3"/>
  <c r="AH175" i="3"/>
  <c r="AH176" i="3"/>
  <c r="AH177" i="3"/>
  <c r="AH178" i="3"/>
  <c r="AH179" i="3"/>
  <c r="AH180" i="3"/>
  <c r="AH181" i="3"/>
  <c r="AH182" i="3"/>
  <c r="AH183" i="3"/>
  <c r="AH184" i="3"/>
  <c r="AH185" i="3"/>
  <c r="AH186" i="3"/>
  <c r="AH187" i="3"/>
  <c r="AH188" i="3"/>
  <c r="AH189" i="3"/>
  <c r="AH190" i="3"/>
  <c r="AH191" i="3"/>
  <c r="AH192" i="3"/>
  <c r="AH193" i="3"/>
  <c r="AH194" i="3"/>
  <c r="AH195" i="3"/>
  <c r="AH196" i="3"/>
  <c r="AH197" i="3"/>
  <c r="AH198" i="3"/>
  <c r="AH199" i="3"/>
  <c r="AH200" i="3"/>
  <c r="AH201" i="3"/>
  <c r="AH202" i="3"/>
  <c r="AH203" i="3"/>
  <c r="AH204" i="3"/>
  <c r="AH205" i="3"/>
  <c r="AH206" i="3"/>
  <c r="AH207" i="3"/>
  <c r="AH208" i="3"/>
  <c r="AH209" i="3"/>
  <c r="AH210" i="3"/>
  <c r="AH211" i="3"/>
  <c r="AH212" i="3"/>
  <c r="AH213" i="3"/>
  <c r="AH214" i="3"/>
  <c r="AH215" i="3"/>
  <c r="AH216" i="3"/>
  <c r="AH217" i="3"/>
  <c r="AH218" i="3"/>
  <c r="AH219" i="3"/>
  <c r="AH220" i="3"/>
  <c r="AH221" i="3"/>
  <c r="AH222" i="3"/>
  <c r="AH223" i="3"/>
  <c r="AH224" i="3"/>
  <c r="AH225" i="3"/>
  <c r="AH226" i="3"/>
  <c r="AH227" i="3"/>
  <c r="AH228" i="3"/>
  <c r="AH229" i="3"/>
  <c r="AH230" i="3"/>
  <c r="AH231" i="3"/>
  <c r="AH232" i="3"/>
  <c r="AH233" i="3"/>
  <c r="AH234" i="3"/>
  <c r="AH235" i="3"/>
  <c r="AH236" i="3"/>
  <c r="AH237" i="3"/>
  <c r="AH238" i="3"/>
  <c r="AH239" i="3"/>
  <c r="AH240" i="3"/>
  <c r="AH241" i="3"/>
  <c r="AH242" i="3"/>
  <c r="AH3" i="3"/>
  <c r="AH4" i="3"/>
  <c r="AH5" i="3"/>
  <c r="AH6" i="3"/>
  <c r="AH7" i="3"/>
  <c r="AH2" i="3"/>
  <c r="AI6" i="2"/>
  <c r="AI7" i="2"/>
  <c r="AI8" i="2"/>
  <c r="AI9" i="2"/>
  <c r="AI10" i="2"/>
  <c r="AI11" i="2"/>
  <c r="AI12" i="2"/>
  <c r="AI13" i="2"/>
  <c r="AI14" i="2"/>
  <c r="AI15" i="2"/>
  <c r="AI16" i="2"/>
  <c r="AI17" i="2"/>
  <c r="AI18" i="2"/>
  <c r="AI19" i="2"/>
  <c r="AI20" i="2"/>
  <c r="AI21" i="2"/>
  <c r="AI22" i="2"/>
  <c r="AI23" i="2"/>
  <c r="AI24" i="2"/>
  <c r="AI25" i="2"/>
  <c r="AI26" i="2"/>
  <c r="AI27" i="2"/>
  <c r="AI28" i="2"/>
  <c r="AI29" i="2"/>
  <c r="AI30" i="2"/>
  <c r="AI31" i="2"/>
  <c r="AI32" i="2"/>
  <c r="AI33" i="2"/>
  <c r="AI34" i="2"/>
  <c r="AI35" i="2"/>
  <c r="AI36" i="2"/>
  <c r="AI37" i="2"/>
  <c r="AI38" i="2"/>
  <c r="AI39" i="2"/>
  <c r="AI40" i="2"/>
  <c r="AI41" i="2"/>
  <c r="AI42" i="2"/>
  <c r="AI43" i="2"/>
  <c r="AI44" i="2"/>
  <c r="AI45" i="2"/>
  <c r="AI46" i="2"/>
  <c r="AI47" i="2"/>
  <c r="AI48" i="2"/>
  <c r="AI49" i="2"/>
  <c r="AI50" i="2"/>
  <c r="AI51" i="2"/>
  <c r="AI52" i="2"/>
  <c r="AI53" i="2"/>
  <c r="AI54" i="2"/>
  <c r="AI55" i="2"/>
  <c r="AI56" i="2"/>
  <c r="AI57" i="2"/>
  <c r="AI58" i="2"/>
  <c r="AI59" i="2"/>
  <c r="AI60" i="2"/>
  <c r="AI61" i="2"/>
  <c r="AI62" i="2"/>
  <c r="AI63" i="2"/>
  <c r="AI64" i="2"/>
  <c r="AI65" i="2"/>
  <c r="AI66" i="2"/>
  <c r="AI67" i="2"/>
  <c r="AI68" i="2"/>
  <c r="AI69" i="2"/>
  <c r="AI70" i="2"/>
  <c r="AI71" i="2"/>
  <c r="AI72" i="2"/>
  <c r="AI73" i="2"/>
  <c r="AI74" i="2"/>
  <c r="AI75" i="2"/>
  <c r="AI76" i="2"/>
  <c r="AI77" i="2"/>
  <c r="AI78" i="2"/>
  <c r="AI79" i="2"/>
  <c r="AI80" i="2"/>
  <c r="AI81" i="2"/>
  <c r="AI82" i="2"/>
  <c r="AI83" i="2"/>
  <c r="AI84" i="2"/>
  <c r="AI85" i="2"/>
  <c r="AI86" i="2"/>
  <c r="AI87" i="2"/>
  <c r="AI88" i="2"/>
  <c r="AI89" i="2"/>
  <c r="AI90" i="2"/>
  <c r="AI91" i="2"/>
  <c r="AI92" i="2"/>
  <c r="AI93" i="2"/>
  <c r="AI94" i="2"/>
  <c r="AI95" i="2"/>
  <c r="AI96" i="2"/>
  <c r="AI97" i="2"/>
  <c r="AI98" i="2"/>
  <c r="AI99" i="2"/>
  <c r="AI100" i="2"/>
  <c r="AI101" i="2"/>
  <c r="AI102" i="2"/>
  <c r="AI103" i="2"/>
  <c r="AI104" i="2"/>
  <c r="AI105" i="2"/>
  <c r="AI106" i="2"/>
  <c r="AI107" i="2"/>
  <c r="AI108" i="2"/>
  <c r="AI109" i="2"/>
  <c r="AI110" i="2"/>
  <c r="AI111" i="2"/>
  <c r="AI112" i="2"/>
  <c r="AI113" i="2"/>
  <c r="AI114" i="2"/>
  <c r="AI115" i="2"/>
  <c r="AI116" i="2"/>
  <c r="AI117" i="2"/>
  <c r="AI118" i="2"/>
  <c r="AI119" i="2"/>
  <c r="AI120" i="2"/>
  <c r="AI121" i="2"/>
  <c r="AI122" i="2"/>
  <c r="AI123" i="2"/>
  <c r="AI124" i="2"/>
  <c r="AI125" i="2"/>
  <c r="AI126" i="2"/>
  <c r="AI127" i="2"/>
  <c r="AI128" i="2"/>
  <c r="AI129" i="2"/>
  <c r="AI130" i="2"/>
  <c r="AI131" i="2"/>
  <c r="AI132" i="2"/>
  <c r="AI133" i="2"/>
  <c r="AI134" i="2"/>
  <c r="AI135" i="2"/>
  <c r="AI136" i="2"/>
  <c r="AI137" i="2"/>
  <c r="AI138" i="2"/>
  <c r="AI139" i="2"/>
  <c r="AI140" i="2"/>
  <c r="AI141" i="2"/>
  <c r="AI142" i="2"/>
  <c r="AI143" i="2"/>
  <c r="AI144" i="2"/>
  <c r="AI145" i="2"/>
  <c r="AI146" i="2"/>
  <c r="AI147" i="2"/>
  <c r="AI148" i="2"/>
  <c r="AI149" i="2"/>
  <c r="AI150" i="2"/>
  <c r="AI151" i="2"/>
  <c r="AI152" i="2"/>
  <c r="AI153" i="2"/>
  <c r="AI154" i="2"/>
  <c r="AI155" i="2"/>
  <c r="AI156" i="2"/>
  <c r="AI157" i="2"/>
  <c r="AI158" i="2"/>
  <c r="AI159" i="2"/>
  <c r="AI160" i="2"/>
  <c r="AI161" i="2"/>
  <c r="AI162" i="2"/>
  <c r="AI163" i="2"/>
  <c r="AI164" i="2"/>
  <c r="AI165" i="2"/>
  <c r="AI166" i="2"/>
  <c r="AI167" i="2"/>
  <c r="AI168" i="2"/>
  <c r="AI169" i="2"/>
  <c r="AI170" i="2"/>
  <c r="AI171" i="2"/>
  <c r="AI172" i="2"/>
  <c r="AI173" i="2"/>
  <c r="AI174" i="2"/>
  <c r="AI175" i="2"/>
  <c r="AI176" i="2"/>
  <c r="AI177" i="2"/>
  <c r="AI5" i="2"/>
  <c r="AI3" i="2"/>
  <c r="AI4" i="2"/>
  <c r="AI2" i="15"/>
  <c r="AH2" i="15"/>
  <c r="AI3" i="13"/>
  <c r="AI4" i="13"/>
  <c r="AI5" i="13"/>
  <c r="AI6" i="13"/>
  <c r="AI7" i="13"/>
  <c r="AI8" i="13"/>
  <c r="AI9" i="13"/>
  <c r="AI10" i="13"/>
  <c r="AI11" i="13"/>
  <c r="AI12" i="13"/>
  <c r="AI13" i="13"/>
  <c r="AI14" i="13"/>
  <c r="AI15" i="13"/>
  <c r="AI16" i="13"/>
  <c r="AI17" i="13"/>
  <c r="AI18" i="13"/>
  <c r="AI19" i="13"/>
  <c r="AI20" i="13"/>
  <c r="AI21" i="13"/>
  <c r="AI22" i="13"/>
  <c r="AI23" i="13"/>
  <c r="AI24" i="13"/>
  <c r="AI25" i="13"/>
  <c r="AI26" i="13"/>
  <c r="AI27" i="13"/>
  <c r="AI28" i="13"/>
  <c r="AI29" i="13"/>
  <c r="AI30" i="13"/>
  <c r="AI31" i="13"/>
  <c r="AI32" i="13"/>
  <c r="AI33" i="13"/>
  <c r="AI34" i="13"/>
  <c r="AI35" i="13"/>
  <c r="AI36" i="13"/>
  <c r="AI37" i="13"/>
  <c r="AI38" i="13"/>
  <c r="AI39" i="13"/>
  <c r="AI40" i="13"/>
  <c r="AI41" i="13"/>
  <c r="AI42" i="13"/>
  <c r="AI43" i="13"/>
  <c r="AI44" i="13"/>
  <c r="AI45" i="13"/>
  <c r="AI46" i="13"/>
  <c r="AI47" i="13"/>
  <c r="AI48" i="13"/>
  <c r="AI49" i="13"/>
  <c r="AI50" i="13"/>
  <c r="AI51" i="13"/>
  <c r="AI52" i="13"/>
  <c r="AI53" i="13"/>
  <c r="AI54" i="13"/>
  <c r="AI55" i="13"/>
  <c r="AI56" i="13"/>
  <c r="AI57" i="13"/>
  <c r="AI58" i="13"/>
  <c r="AI59" i="13"/>
  <c r="AI60" i="13"/>
  <c r="AI61" i="13"/>
  <c r="AI62" i="13"/>
  <c r="AI63" i="13"/>
  <c r="AI64" i="13"/>
  <c r="AI65" i="13"/>
  <c r="AI66" i="13"/>
  <c r="AI67" i="13"/>
  <c r="AI68" i="13"/>
  <c r="AI69" i="13"/>
  <c r="AI70" i="13"/>
  <c r="AI71" i="13"/>
  <c r="AI72" i="13"/>
  <c r="AI73" i="13"/>
  <c r="AI74" i="13"/>
  <c r="AI75" i="13"/>
  <c r="AI76" i="13"/>
  <c r="AI77" i="13"/>
  <c r="AI78" i="13"/>
  <c r="AI79" i="13"/>
  <c r="AI80" i="13"/>
  <c r="AI81" i="13"/>
  <c r="AI82" i="13"/>
  <c r="AI83" i="13"/>
  <c r="AI84" i="13"/>
  <c r="AI85" i="13"/>
  <c r="AI86" i="13"/>
  <c r="AI87" i="13"/>
  <c r="AI88" i="13"/>
  <c r="AI89" i="13"/>
  <c r="AI90" i="13"/>
  <c r="AI91" i="13"/>
  <c r="AI92" i="13"/>
  <c r="AI93" i="13"/>
  <c r="AI94" i="13"/>
  <c r="AI95" i="13"/>
  <c r="AI96" i="13"/>
  <c r="AI97" i="13"/>
  <c r="AI98" i="13"/>
  <c r="AI99" i="13"/>
  <c r="AI100" i="13"/>
  <c r="AI101" i="13"/>
  <c r="AI102" i="13"/>
  <c r="AI103" i="13"/>
  <c r="AI104" i="13"/>
  <c r="AI105" i="13"/>
  <c r="AI106" i="13"/>
  <c r="AI107" i="13"/>
  <c r="AI108" i="13"/>
  <c r="AI109" i="13"/>
  <c r="AI110" i="13"/>
  <c r="AI111" i="13"/>
  <c r="AI112" i="13"/>
  <c r="AI113" i="13"/>
  <c r="AI114" i="13"/>
  <c r="AI115" i="13"/>
  <c r="AI116" i="13"/>
  <c r="AI117" i="13"/>
  <c r="AI118" i="13"/>
  <c r="AI119" i="13"/>
  <c r="AI120" i="13"/>
  <c r="AI121" i="13"/>
  <c r="AI122" i="13"/>
  <c r="AI123" i="13"/>
  <c r="AI124" i="13"/>
  <c r="AI125" i="13"/>
  <c r="AI126" i="13"/>
  <c r="AI127" i="13"/>
  <c r="AI128" i="13"/>
  <c r="AI129" i="13"/>
  <c r="AI130" i="13"/>
  <c r="AI131" i="13"/>
  <c r="AI132" i="13"/>
  <c r="AI133" i="13"/>
  <c r="AI134" i="13"/>
  <c r="AI135" i="13"/>
  <c r="AI136" i="13"/>
  <c r="AI137" i="13"/>
  <c r="AI138" i="13"/>
  <c r="AI139" i="13"/>
  <c r="AI140" i="13"/>
  <c r="AI141" i="13"/>
  <c r="AI142" i="13"/>
  <c r="AI143" i="13"/>
  <c r="AI144" i="13"/>
  <c r="AI145" i="13"/>
  <c r="AI146" i="13"/>
  <c r="AI147" i="13"/>
  <c r="AI148" i="13"/>
  <c r="AI149" i="13"/>
  <c r="AI150" i="13"/>
  <c r="AI151" i="13"/>
  <c r="AI152" i="13"/>
  <c r="AI153" i="13"/>
  <c r="AI154" i="13"/>
  <c r="AI155" i="13"/>
  <c r="AI156" i="13"/>
  <c r="AI157" i="13"/>
  <c r="AI158" i="13"/>
  <c r="AI159" i="13"/>
  <c r="AI160" i="13"/>
  <c r="AI161" i="13"/>
  <c r="AI162" i="13"/>
  <c r="AI163" i="13"/>
  <c r="AI164" i="13"/>
  <c r="AI165" i="13"/>
  <c r="AI166" i="13"/>
  <c r="AI167" i="13"/>
  <c r="AI168" i="13"/>
  <c r="AI169" i="13"/>
  <c r="AI170" i="13"/>
  <c r="AI171" i="13"/>
  <c r="AI172" i="13"/>
  <c r="AI173" i="13"/>
  <c r="AI174" i="13"/>
  <c r="AI175" i="13"/>
  <c r="AI176" i="13"/>
  <c r="AI177" i="13"/>
  <c r="AI178" i="13"/>
  <c r="AI179" i="13"/>
  <c r="AI180" i="13"/>
  <c r="AI181" i="13"/>
  <c r="AI182" i="13"/>
  <c r="AI183" i="13"/>
  <c r="AI184" i="13"/>
  <c r="AI185" i="13"/>
  <c r="AI186" i="13"/>
  <c r="AI187" i="13"/>
  <c r="AI188" i="13"/>
  <c r="AI189" i="13"/>
  <c r="AI190" i="13"/>
  <c r="AI191" i="13"/>
  <c r="AI192" i="13"/>
  <c r="AI193" i="13"/>
  <c r="AI194" i="13"/>
  <c r="AI195" i="13"/>
  <c r="AI196" i="13"/>
  <c r="AI197" i="13"/>
  <c r="AI198" i="13"/>
  <c r="AI199" i="13"/>
  <c r="AI200" i="13"/>
  <c r="AI201" i="13"/>
  <c r="AI202" i="13"/>
  <c r="AI203" i="13"/>
  <c r="AI204" i="13"/>
  <c r="AI205" i="13"/>
  <c r="AI206" i="13"/>
  <c r="AI207" i="13"/>
  <c r="AI208" i="13"/>
  <c r="AI209" i="13"/>
  <c r="AI210" i="13"/>
  <c r="AI211" i="13"/>
  <c r="AI212" i="13"/>
  <c r="AI213" i="13"/>
  <c r="AI214" i="13"/>
  <c r="AI215" i="13"/>
  <c r="AI216" i="13"/>
  <c r="AI217" i="13"/>
  <c r="AI218" i="13"/>
  <c r="AI219" i="13"/>
  <c r="AI220" i="13"/>
  <c r="AI221" i="13"/>
  <c r="AI222" i="13"/>
  <c r="AI223" i="13"/>
  <c r="AI224" i="13"/>
  <c r="AI225" i="13"/>
  <c r="AI226" i="13"/>
  <c r="AI227" i="13"/>
  <c r="AI2" i="13"/>
  <c r="AH3" i="13"/>
  <c r="AH4" i="13"/>
  <c r="AH5" i="13"/>
  <c r="AH6" i="13"/>
  <c r="AH7" i="13"/>
  <c r="AH8" i="13"/>
  <c r="AH9" i="13"/>
  <c r="AH10" i="13"/>
  <c r="AH11" i="13"/>
  <c r="AH12" i="13"/>
  <c r="AH13" i="13"/>
  <c r="AH14" i="13"/>
  <c r="AH15" i="13"/>
  <c r="AH16" i="13"/>
  <c r="AH17" i="13"/>
  <c r="AH18" i="13"/>
  <c r="AH19" i="13"/>
  <c r="AH20" i="13"/>
  <c r="AH21" i="13"/>
  <c r="AH22" i="13"/>
  <c r="AH23" i="13"/>
  <c r="AH24" i="13"/>
  <c r="AH25" i="13"/>
  <c r="AH26" i="13"/>
  <c r="AH27" i="13"/>
  <c r="AH28" i="13"/>
  <c r="AH29" i="13"/>
  <c r="AH30" i="13"/>
  <c r="AH31" i="13"/>
  <c r="AH32" i="13"/>
  <c r="AH33" i="13"/>
  <c r="AH34" i="13"/>
  <c r="AH35" i="13"/>
  <c r="AH36" i="13"/>
  <c r="AH37" i="13"/>
  <c r="AH38" i="13"/>
  <c r="AH39" i="13"/>
  <c r="AH40" i="13"/>
  <c r="AH41" i="13"/>
  <c r="AH42" i="13"/>
  <c r="AH43" i="13"/>
  <c r="AH44" i="13"/>
  <c r="AH45" i="13"/>
  <c r="AH46" i="13"/>
  <c r="AH47" i="13"/>
  <c r="AH48" i="13"/>
  <c r="AH49" i="13"/>
  <c r="AH50" i="13"/>
  <c r="AH51" i="13"/>
  <c r="AH52" i="13"/>
  <c r="AH53" i="13"/>
  <c r="AH54" i="13"/>
  <c r="AH55" i="13"/>
  <c r="AH56" i="13"/>
  <c r="AH57" i="13"/>
  <c r="AH58" i="13"/>
  <c r="AH59" i="13"/>
  <c r="AH60" i="13"/>
  <c r="AH61" i="13"/>
  <c r="AH62" i="13"/>
  <c r="AH63" i="13"/>
  <c r="AH64" i="13"/>
  <c r="AH65" i="13"/>
  <c r="AH66" i="13"/>
  <c r="AH67" i="13"/>
  <c r="AH68" i="13"/>
  <c r="AH69" i="13"/>
  <c r="AH70" i="13"/>
  <c r="AH71" i="13"/>
  <c r="AH72" i="13"/>
  <c r="AH73" i="13"/>
  <c r="AH74" i="13"/>
  <c r="AH75" i="13"/>
  <c r="AH76" i="13"/>
  <c r="AH77" i="13"/>
  <c r="AH78" i="13"/>
  <c r="AH79" i="13"/>
  <c r="AH80" i="13"/>
  <c r="AH81" i="13"/>
  <c r="AH82" i="13"/>
  <c r="AH83" i="13"/>
  <c r="AH84" i="13"/>
  <c r="AH85" i="13"/>
  <c r="AH86" i="13"/>
  <c r="AH87" i="13"/>
  <c r="AH88" i="13"/>
  <c r="AH89" i="13"/>
  <c r="AH90" i="13"/>
  <c r="AH91" i="13"/>
  <c r="AH92" i="13"/>
  <c r="AH93" i="13"/>
  <c r="AH94" i="13"/>
  <c r="AH95" i="13"/>
  <c r="AH96" i="13"/>
  <c r="AH97" i="13"/>
  <c r="AH98" i="13"/>
  <c r="AH99" i="13"/>
  <c r="AH100" i="13"/>
  <c r="AH101" i="13"/>
  <c r="AH102" i="13"/>
  <c r="AH103" i="13"/>
  <c r="AH104" i="13"/>
  <c r="AH105" i="13"/>
  <c r="AH106" i="13"/>
  <c r="AH107" i="13"/>
  <c r="AH108" i="13"/>
  <c r="AH109" i="13"/>
  <c r="AH110" i="13"/>
  <c r="AH111" i="13"/>
  <c r="AH112" i="13"/>
  <c r="AH113" i="13"/>
  <c r="AH114" i="13"/>
  <c r="AH115" i="13"/>
  <c r="AH116" i="13"/>
  <c r="AH117" i="13"/>
  <c r="AH118" i="13"/>
  <c r="AH119" i="13"/>
  <c r="AH120" i="13"/>
  <c r="AH121" i="13"/>
  <c r="AH122" i="13"/>
  <c r="AH123" i="13"/>
  <c r="AH124" i="13"/>
  <c r="AH125" i="13"/>
  <c r="AH126" i="13"/>
  <c r="AH127" i="13"/>
  <c r="AH128" i="13"/>
  <c r="AH129" i="13"/>
  <c r="AH130" i="13"/>
  <c r="AH131" i="13"/>
  <c r="AH132" i="13"/>
  <c r="AH133" i="13"/>
  <c r="AH134" i="13"/>
  <c r="AH135" i="13"/>
  <c r="AH136" i="13"/>
  <c r="AH137" i="13"/>
  <c r="AH138" i="13"/>
  <c r="AH139" i="13"/>
  <c r="AH140" i="13"/>
  <c r="AH141" i="13"/>
  <c r="AH142" i="13"/>
  <c r="AH143" i="13"/>
  <c r="AH144" i="13"/>
  <c r="AH145" i="13"/>
  <c r="AH146" i="13"/>
  <c r="AH147" i="13"/>
  <c r="AH148" i="13"/>
  <c r="AH149" i="13"/>
  <c r="AH150" i="13"/>
  <c r="AH151" i="13"/>
  <c r="AH152" i="13"/>
  <c r="AH153" i="13"/>
  <c r="AH154" i="13"/>
  <c r="AH155" i="13"/>
  <c r="AH156" i="13"/>
  <c r="AH157" i="13"/>
  <c r="AH158" i="13"/>
  <c r="AH159" i="13"/>
  <c r="AH160" i="13"/>
  <c r="AH161" i="13"/>
  <c r="AH162" i="13"/>
  <c r="AH163" i="13"/>
  <c r="AH164" i="13"/>
  <c r="AH165" i="13"/>
  <c r="AH166" i="13"/>
  <c r="AH167" i="13"/>
  <c r="AH168" i="13"/>
  <c r="AH169" i="13"/>
  <c r="AH170" i="13"/>
  <c r="AH171" i="13"/>
  <c r="AH172" i="13"/>
  <c r="AH173" i="13"/>
  <c r="AH174" i="13"/>
  <c r="AH175" i="13"/>
  <c r="AH176" i="13"/>
  <c r="AH177" i="13"/>
  <c r="AH178" i="13"/>
  <c r="AH179" i="13"/>
  <c r="AH180" i="13"/>
  <c r="AH181" i="13"/>
  <c r="AH182" i="13"/>
  <c r="AH183" i="13"/>
  <c r="AH184" i="13"/>
  <c r="AH185" i="13"/>
  <c r="AH186" i="13"/>
  <c r="AH187" i="13"/>
  <c r="AH188" i="13"/>
  <c r="AH189" i="13"/>
  <c r="AH190" i="13"/>
  <c r="AH191" i="13"/>
  <c r="AH192" i="13"/>
  <c r="AH193" i="13"/>
  <c r="AH194" i="13"/>
  <c r="AH195" i="13"/>
  <c r="AH196" i="13"/>
  <c r="AH197" i="13"/>
  <c r="AH198" i="13"/>
  <c r="AH199" i="13"/>
  <c r="AH200" i="13"/>
  <c r="AH201" i="13"/>
  <c r="AH202" i="13"/>
  <c r="AH203" i="13"/>
  <c r="AH204" i="13"/>
  <c r="AH205" i="13"/>
  <c r="AH206" i="13"/>
  <c r="AH207" i="13"/>
  <c r="AH208" i="13"/>
  <c r="AH209" i="13"/>
  <c r="AH210" i="13"/>
  <c r="AH211" i="13"/>
  <c r="AH212" i="13"/>
  <c r="AH213" i="13"/>
  <c r="AH214" i="13"/>
  <c r="AH215" i="13"/>
  <c r="AH216" i="13"/>
  <c r="AH217" i="13"/>
  <c r="AH218" i="13"/>
  <c r="AH219" i="13"/>
  <c r="AH220" i="13"/>
  <c r="AH221" i="13"/>
  <c r="AH222" i="13"/>
  <c r="AH223" i="13"/>
  <c r="AH224" i="13"/>
  <c r="AH225" i="13"/>
  <c r="AH226" i="13"/>
  <c r="AH227" i="13"/>
  <c r="AH2" i="13"/>
  <c r="AI3" i="12"/>
  <c r="AI4" i="12"/>
  <c r="AI5" i="12"/>
  <c r="AI6" i="12"/>
  <c r="AI7" i="12"/>
  <c r="AI8" i="12"/>
  <c r="AI9" i="12"/>
  <c r="AI10" i="12"/>
  <c r="AI11" i="12"/>
  <c r="AI12" i="12"/>
  <c r="AI13" i="12"/>
  <c r="AI14" i="12"/>
  <c r="AI15" i="12"/>
  <c r="AI16" i="12"/>
  <c r="AI17" i="12"/>
  <c r="AI18" i="12"/>
  <c r="AI19" i="12"/>
  <c r="AI20" i="12"/>
  <c r="AI21" i="12"/>
  <c r="AI22" i="12"/>
  <c r="AI23" i="12"/>
  <c r="AI24" i="12"/>
  <c r="AI25" i="12"/>
  <c r="AI26" i="12"/>
  <c r="AI27" i="12"/>
  <c r="AI28" i="12"/>
  <c r="AI29" i="12"/>
  <c r="AI30" i="12"/>
  <c r="AI31" i="12"/>
  <c r="AI32" i="12"/>
  <c r="AI33" i="12"/>
  <c r="AI34" i="12"/>
  <c r="AI35" i="12"/>
  <c r="AI36" i="12"/>
  <c r="AI37" i="12"/>
  <c r="AI38" i="12"/>
  <c r="AI39" i="12"/>
  <c r="AI40" i="12"/>
  <c r="AI41" i="12"/>
  <c r="AI42" i="12"/>
  <c r="AI43" i="12"/>
  <c r="AI44" i="12"/>
  <c r="AI45" i="12"/>
  <c r="AI46" i="12"/>
  <c r="AI47" i="12"/>
  <c r="AI48" i="12"/>
  <c r="AI49" i="12"/>
  <c r="AI50" i="12"/>
  <c r="AI51" i="12"/>
  <c r="AI52" i="12"/>
  <c r="AI53" i="12"/>
  <c r="AI54" i="12"/>
  <c r="AI55" i="12"/>
  <c r="AI56" i="12"/>
  <c r="AI57" i="12"/>
  <c r="AI58" i="12"/>
  <c r="AI59" i="12"/>
  <c r="AI60" i="12"/>
  <c r="AI61" i="12"/>
  <c r="AI62" i="12"/>
  <c r="AI63" i="12"/>
  <c r="AI64" i="12"/>
  <c r="AI65" i="12"/>
  <c r="AI66" i="12"/>
  <c r="AI67" i="12"/>
  <c r="AI68" i="12"/>
  <c r="AI69" i="12"/>
  <c r="AI70" i="12"/>
  <c r="AI71" i="12"/>
  <c r="AI72" i="12"/>
  <c r="AI73" i="12"/>
  <c r="AI74" i="12"/>
  <c r="AI75" i="12"/>
  <c r="AI76" i="12"/>
  <c r="AI77" i="12"/>
  <c r="AI78" i="12"/>
  <c r="AI79" i="12"/>
  <c r="AI80" i="12"/>
  <c r="AI81" i="12"/>
  <c r="AI82" i="12"/>
  <c r="AI83" i="12"/>
  <c r="AI84" i="12"/>
  <c r="AI85" i="12"/>
  <c r="AI86" i="12"/>
  <c r="AI87" i="12"/>
  <c r="AI88" i="12"/>
  <c r="AI89" i="12"/>
  <c r="AI90" i="12"/>
  <c r="AI91" i="12"/>
  <c r="AI92" i="12"/>
  <c r="AI93" i="12"/>
  <c r="AI94" i="12"/>
  <c r="AI95" i="12"/>
  <c r="AI96" i="12"/>
  <c r="AI97" i="12"/>
  <c r="AI98" i="12"/>
  <c r="AI99" i="12"/>
  <c r="AI100" i="12"/>
  <c r="AI101" i="12"/>
  <c r="AI102" i="12"/>
  <c r="AI103" i="12"/>
  <c r="AI104" i="12"/>
  <c r="AI105" i="12"/>
  <c r="AI106" i="12"/>
  <c r="AI107" i="12"/>
  <c r="AI108" i="12"/>
  <c r="AI109" i="12"/>
  <c r="AI110" i="12"/>
  <c r="AI111" i="12"/>
  <c r="AI112" i="12"/>
  <c r="AI113" i="12"/>
  <c r="AI114" i="12"/>
  <c r="AI115" i="12"/>
  <c r="AI116" i="12"/>
  <c r="AI117" i="12"/>
  <c r="AI118" i="12"/>
  <c r="AI119" i="12"/>
  <c r="AI120" i="12"/>
  <c r="AI121" i="12"/>
  <c r="AI122" i="12"/>
  <c r="AI123" i="12"/>
  <c r="AI124" i="12"/>
  <c r="AI125" i="12"/>
  <c r="AI126" i="12"/>
  <c r="AI127" i="12"/>
  <c r="AI128" i="12"/>
  <c r="AI129" i="12"/>
  <c r="AI130" i="12"/>
  <c r="AI131" i="12"/>
  <c r="AI132" i="12"/>
  <c r="AI133" i="12"/>
  <c r="AI134" i="12"/>
  <c r="AI135" i="12"/>
  <c r="AI136" i="12"/>
  <c r="AI137" i="12"/>
  <c r="AI138" i="12"/>
  <c r="AI139" i="12"/>
  <c r="AI140" i="12"/>
  <c r="AI141" i="12"/>
  <c r="AI142" i="12"/>
  <c r="AI143" i="12"/>
  <c r="AI144" i="12"/>
  <c r="AI145" i="12"/>
  <c r="AI146" i="12"/>
  <c r="AI147" i="12"/>
  <c r="AI148" i="12"/>
  <c r="AI149" i="12"/>
  <c r="AI150" i="12"/>
  <c r="AI151" i="12"/>
  <c r="AI152" i="12"/>
  <c r="AI153" i="12"/>
  <c r="AI154" i="12"/>
  <c r="AI155" i="12"/>
  <c r="AI156" i="12"/>
  <c r="AI157" i="12"/>
  <c r="AI158" i="12"/>
  <c r="AI159" i="12"/>
  <c r="AI160" i="12"/>
  <c r="AI161" i="12"/>
  <c r="AI162" i="12"/>
  <c r="AI163" i="12"/>
  <c r="AI164" i="12"/>
  <c r="AI165" i="12"/>
  <c r="AI166" i="12"/>
  <c r="AI167" i="12"/>
  <c r="AI168" i="12"/>
  <c r="AI169" i="12"/>
  <c r="AH3" i="12"/>
  <c r="AH4" i="12"/>
  <c r="AH5" i="12"/>
  <c r="AH6" i="12"/>
  <c r="AH7" i="12"/>
  <c r="AH8" i="12"/>
  <c r="AH9" i="12"/>
  <c r="AH10" i="12"/>
  <c r="AH11" i="12"/>
  <c r="AH12" i="12"/>
  <c r="AH13" i="12"/>
  <c r="AH14" i="12"/>
  <c r="AH15" i="12"/>
  <c r="AH16" i="12"/>
  <c r="AH17" i="12"/>
  <c r="AH18" i="12"/>
  <c r="AH19" i="12"/>
  <c r="AH20" i="12"/>
  <c r="AH21" i="12"/>
  <c r="AH22" i="12"/>
  <c r="AH23" i="12"/>
  <c r="AH24" i="12"/>
  <c r="AH25" i="12"/>
  <c r="AH26" i="12"/>
  <c r="AH27" i="12"/>
  <c r="AH28" i="12"/>
  <c r="AH29" i="12"/>
  <c r="AH30" i="12"/>
  <c r="AH31" i="12"/>
  <c r="AH32" i="12"/>
  <c r="AH33" i="12"/>
  <c r="AH34" i="12"/>
  <c r="AH35" i="12"/>
  <c r="AH36" i="12"/>
  <c r="AH37" i="12"/>
  <c r="AH38" i="12"/>
  <c r="AH39" i="12"/>
  <c r="AH40" i="12"/>
  <c r="AH41" i="12"/>
  <c r="AH42" i="12"/>
  <c r="AH43" i="12"/>
  <c r="AH44" i="12"/>
  <c r="AH45" i="12"/>
  <c r="AH46" i="12"/>
  <c r="AH47" i="12"/>
  <c r="AH48" i="12"/>
  <c r="AH49" i="12"/>
  <c r="AH50" i="12"/>
  <c r="AH51" i="12"/>
  <c r="AH52" i="12"/>
  <c r="AH53" i="12"/>
  <c r="AH54" i="12"/>
  <c r="AH55" i="12"/>
  <c r="AH56" i="12"/>
  <c r="AH57" i="12"/>
  <c r="AH58" i="12"/>
  <c r="AH59" i="12"/>
  <c r="AH60" i="12"/>
  <c r="AH61" i="12"/>
  <c r="AH62" i="12"/>
  <c r="AH63" i="12"/>
  <c r="AH64" i="12"/>
  <c r="AH65" i="12"/>
  <c r="AH66" i="12"/>
  <c r="AH67" i="12"/>
  <c r="AH68" i="12"/>
  <c r="AH69" i="12"/>
  <c r="AH70" i="12"/>
  <c r="AH71" i="12"/>
  <c r="AH72" i="12"/>
  <c r="AH73" i="12"/>
  <c r="AH74" i="12"/>
  <c r="AH75" i="12"/>
  <c r="AH76" i="12"/>
  <c r="AH77" i="12"/>
  <c r="AH78" i="12"/>
  <c r="AH79" i="12"/>
  <c r="AH80" i="12"/>
  <c r="AH81" i="12"/>
  <c r="AH82" i="12"/>
  <c r="AH83" i="12"/>
  <c r="AH84" i="12"/>
  <c r="AH85" i="12"/>
  <c r="AH86" i="12"/>
  <c r="AH87" i="12"/>
  <c r="AH88" i="12"/>
  <c r="AH89" i="12"/>
  <c r="AH90" i="12"/>
  <c r="AH91" i="12"/>
  <c r="AH92" i="12"/>
  <c r="AH93" i="12"/>
  <c r="AH94" i="12"/>
  <c r="AH95" i="12"/>
  <c r="AH96" i="12"/>
  <c r="AH97" i="12"/>
  <c r="AH98" i="12"/>
  <c r="AH99" i="12"/>
  <c r="AH100" i="12"/>
  <c r="AH101" i="12"/>
  <c r="AH102" i="12"/>
  <c r="AH103" i="12"/>
  <c r="AH104" i="12"/>
  <c r="AH105" i="12"/>
  <c r="AH106" i="12"/>
  <c r="AH107" i="12"/>
  <c r="AH108" i="12"/>
  <c r="AH109" i="12"/>
  <c r="AH110" i="12"/>
  <c r="AH111" i="12"/>
  <c r="AH112" i="12"/>
  <c r="AH113" i="12"/>
  <c r="AH114" i="12"/>
  <c r="AH115" i="12"/>
  <c r="AH116" i="12"/>
  <c r="AH117" i="12"/>
  <c r="AH118" i="12"/>
  <c r="AH119" i="12"/>
  <c r="AH120" i="12"/>
  <c r="AH121" i="12"/>
  <c r="AH122" i="12"/>
  <c r="AH123" i="12"/>
  <c r="AH124" i="12"/>
  <c r="AH125" i="12"/>
  <c r="AH126" i="12"/>
  <c r="AH127" i="12"/>
  <c r="AH128" i="12"/>
  <c r="AH129" i="12"/>
  <c r="AH130" i="12"/>
  <c r="AH131" i="12"/>
  <c r="AH132" i="12"/>
  <c r="AH133" i="12"/>
  <c r="AH134" i="12"/>
  <c r="AH135" i="12"/>
  <c r="AH136" i="12"/>
  <c r="AH137" i="12"/>
  <c r="AH138" i="12"/>
  <c r="AH139" i="12"/>
  <c r="AH140" i="12"/>
  <c r="AH141" i="12"/>
  <c r="AH142" i="12"/>
  <c r="AH143" i="12"/>
  <c r="AH144" i="12"/>
  <c r="AH145" i="12"/>
  <c r="AH146" i="12"/>
  <c r="AH147" i="12"/>
  <c r="AH148" i="12"/>
  <c r="AH149" i="12"/>
  <c r="AH150" i="12"/>
  <c r="AH151" i="12"/>
  <c r="AH152" i="12"/>
  <c r="AH153" i="12"/>
  <c r="AH154" i="12"/>
  <c r="AH155" i="12"/>
  <c r="AH156" i="12"/>
  <c r="AH157" i="12"/>
  <c r="AH158" i="12"/>
  <c r="AH159" i="12"/>
  <c r="AH160" i="12"/>
  <c r="AH161" i="12"/>
  <c r="AH162" i="12"/>
  <c r="AH163" i="12"/>
  <c r="AH164" i="12"/>
  <c r="AH165" i="12"/>
  <c r="AH166" i="12"/>
  <c r="AH167" i="12"/>
  <c r="AH168" i="12"/>
  <c r="AH169" i="12"/>
  <c r="AI2" i="12"/>
  <c r="AH2" i="12"/>
  <c r="AH3" i="11"/>
  <c r="AH4" i="11"/>
  <c r="AH5" i="11"/>
  <c r="AH6" i="11"/>
  <c r="AH7" i="11"/>
  <c r="AH8" i="11"/>
  <c r="AH9" i="11"/>
  <c r="AH10" i="11"/>
  <c r="AH11" i="11"/>
  <c r="AH12" i="11"/>
  <c r="AH13" i="11"/>
  <c r="AH14" i="11"/>
  <c r="AH15" i="11"/>
  <c r="AH16" i="11"/>
  <c r="AH17" i="11"/>
  <c r="AH18" i="11"/>
  <c r="AH19" i="11"/>
  <c r="AH20" i="11"/>
  <c r="AH21" i="11"/>
  <c r="AH22" i="11"/>
  <c r="AH23" i="11"/>
  <c r="AH24" i="11"/>
  <c r="AH25" i="11"/>
  <c r="AH26" i="11"/>
  <c r="AH27" i="11"/>
  <c r="AH28" i="11"/>
  <c r="AH29" i="11"/>
  <c r="AH30" i="11"/>
  <c r="AH31" i="11"/>
  <c r="AH32" i="11"/>
  <c r="AH33" i="11"/>
  <c r="AH34" i="11"/>
  <c r="AH35" i="11"/>
  <c r="AH36" i="11"/>
  <c r="AH37" i="11"/>
  <c r="AH38" i="11"/>
  <c r="AH39" i="11"/>
  <c r="AH40" i="11"/>
  <c r="AH41" i="11"/>
  <c r="AH42" i="11"/>
  <c r="AH43" i="11"/>
  <c r="AH44" i="11"/>
  <c r="AH45" i="11"/>
  <c r="AH46" i="11"/>
  <c r="AH47" i="11"/>
  <c r="AH48" i="11"/>
  <c r="AH49" i="11"/>
  <c r="AH50" i="11"/>
  <c r="AH51" i="11"/>
  <c r="AH52" i="11"/>
  <c r="AH53" i="11"/>
  <c r="AH54" i="11"/>
  <c r="AH55" i="11"/>
  <c r="AH56" i="11"/>
  <c r="AH57" i="11"/>
  <c r="AH58" i="11"/>
  <c r="AH59" i="11"/>
  <c r="AH60" i="11"/>
  <c r="AH61" i="11"/>
  <c r="AH62" i="11"/>
  <c r="AH63" i="11"/>
  <c r="AH64" i="11"/>
  <c r="AH65" i="11"/>
  <c r="AH66" i="11"/>
  <c r="AH67" i="11"/>
  <c r="AH68" i="11"/>
  <c r="AH69" i="11"/>
  <c r="AH70" i="11"/>
  <c r="AH71" i="11"/>
  <c r="AH72" i="11"/>
  <c r="AH73" i="11"/>
  <c r="AH74" i="11"/>
  <c r="AH75" i="11"/>
  <c r="AH76" i="11"/>
  <c r="AH77" i="11"/>
  <c r="AH78" i="11"/>
  <c r="AH79" i="11"/>
  <c r="AH80" i="11"/>
  <c r="AH81" i="11"/>
  <c r="AH82" i="11"/>
  <c r="AH83" i="11"/>
  <c r="AH84" i="11"/>
  <c r="AH85" i="11"/>
  <c r="AH86" i="11"/>
  <c r="AH87" i="11"/>
  <c r="AH88" i="11"/>
  <c r="AH89" i="11"/>
  <c r="AH90" i="11"/>
  <c r="AH91" i="11"/>
  <c r="AH92" i="11"/>
  <c r="AH93" i="11"/>
  <c r="AH94" i="11"/>
  <c r="AH95" i="11"/>
  <c r="AH96" i="11"/>
  <c r="AH97" i="11"/>
  <c r="AH98" i="11"/>
  <c r="AH99" i="11"/>
  <c r="AH100" i="11"/>
  <c r="AH101" i="11"/>
  <c r="AH102" i="11"/>
  <c r="AH103" i="11"/>
  <c r="AH104" i="11"/>
  <c r="AH105" i="11"/>
  <c r="AH106" i="11"/>
  <c r="AH107" i="11"/>
  <c r="AH108" i="11"/>
  <c r="AH109" i="11"/>
  <c r="AH110" i="11"/>
  <c r="AH111" i="11"/>
  <c r="AH112" i="11"/>
  <c r="AH113" i="11"/>
  <c r="AH114" i="11"/>
  <c r="AH115" i="11"/>
  <c r="AH116" i="11"/>
  <c r="AH117" i="11"/>
  <c r="AH118" i="11"/>
  <c r="AH119" i="11"/>
  <c r="AH120" i="11"/>
  <c r="AH121" i="11"/>
  <c r="AH122" i="11"/>
  <c r="AH123" i="11"/>
  <c r="AH124" i="11"/>
  <c r="AH125" i="11"/>
  <c r="AH126" i="11"/>
  <c r="AH127" i="11"/>
  <c r="AH128" i="11"/>
  <c r="AH129" i="11"/>
  <c r="AH130" i="11"/>
  <c r="AH131" i="11"/>
  <c r="AH132" i="11"/>
  <c r="AH133" i="11"/>
  <c r="AH134" i="11"/>
  <c r="AH135" i="11"/>
  <c r="AH136" i="11"/>
  <c r="AH137" i="11"/>
  <c r="AH138" i="11"/>
  <c r="AH139" i="11"/>
  <c r="AH140" i="11"/>
  <c r="AH141" i="11"/>
  <c r="AH142" i="11"/>
  <c r="AH143" i="11"/>
  <c r="AH144" i="11"/>
  <c r="AH145" i="11"/>
  <c r="AH146" i="11"/>
  <c r="AH147" i="11"/>
  <c r="AH148" i="11"/>
  <c r="AH149" i="11"/>
  <c r="AH150" i="11"/>
  <c r="AH151" i="11"/>
  <c r="AH152" i="11"/>
  <c r="AH153" i="11"/>
  <c r="AH154" i="11"/>
  <c r="AH155" i="11"/>
  <c r="AH156" i="11"/>
  <c r="AH157" i="11"/>
  <c r="AH158" i="11"/>
  <c r="AH159" i="11"/>
  <c r="AH160" i="11"/>
  <c r="AH161" i="11"/>
  <c r="AH162" i="11"/>
  <c r="AH163" i="11"/>
  <c r="AH164" i="11"/>
  <c r="AH165" i="11"/>
  <c r="AH166" i="11"/>
  <c r="AH167" i="11"/>
  <c r="AH168" i="11"/>
  <c r="AH169" i="11"/>
  <c r="AH170" i="11"/>
  <c r="AH171" i="11"/>
  <c r="AH172" i="11"/>
  <c r="AH173" i="11"/>
  <c r="AH174" i="11"/>
  <c r="AH175" i="11"/>
  <c r="AH176" i="11"/>
  <c r="AH177" i="11"/>
  <c r="AH178" i="11"/>
  <c r="AH179" i="11"/>
  <c r="AH180" i="11"/>
  <c r="AH181" i="11"/>
  <c r="AH182" i="11"/>
  <c r="AH183" i="11"/>
  <c r="AH184" i="11"/>
  <c r="AH185" i="11"/>
  <c r="AH186" i="11"/>
  <c r="AH187" i="11"/>
  <c r="AH188" i="11"/>
  <c r="AH189" i="11"/>
  <c r="AH190" i="11"/>
  <c r="AH191" i="11"/>
  <c r="AH192" i="11"/>
  <c r="AH193" i="11"/>
  <c r="AH194" i="11"/>
  <c r="AH195" i="11"/>
  <c r="AH196" i="11"/>
  <c r="AH197" i="11"/>
  <c r="AH198" i="11"/>
  <c r="AH199" i="11"/>
  <c r="AH200" i="11"/>
  <c r="AH201" i="11"/>
  <c r="AH202" i="11"/>
  <c r="AH203" i="11"/>
  <c r="AH204" i="11"/>
  <c r="AH205" i="11"/>
  <c r="AH206" i="11"/>
  <c r="AH207" i="11"/>
  <c r="AH208" i="11"/>
  <c r="AH209" i="11"/>
  <c r="AH210" i="11"/>
  <c r="AH211" i="11"/>
  <c r="AH212" i="11"/>
  <c r="AH213" i="11"/>
  <c r="AH214" i="11"/>
  <c r="AH215" i="11"/>
  <c r="AH216" i="11"/>
  <c r="AH217" i="11"/>
  <c r="AH218" i="11"/>
  <c r="AH219" i="11"/>
  <c r="AH220" i="11"/>
  <c r="AH221" i="11"/>
  <c r="AH222" i="11"/>
  <c r="AH223" i="11"/>
  <c r="AH224" i="11"/>
  <c r="AH225" i="11"/>
  <c r="AH226" i="11"/>
  <c r="AH227" i="11"/>
  <c r="AH228" i="11"/>
  <c r="AH229" i="11"/>
  <c r="AH230" i="11"/>
  <c r="AH231" i="11"/>
  <c r="AH232" i="11"/>
  <c r="AH233" i="11"/>
  <c r="AH234" i="11"/>
  <c r="AH235" i="11"/>
  <c r="AH236" i="11"/>
  <c r="AH237" i="11"/>
  <c r="AH238" i="11"/>
  <c r="AH239" i="11"/>
  <c r="AH240" i="11"/>
  <c r="AH241" i="11"/>
  <c r="AH242" i="11"/>
  <c r="AH243" i="11"/>
  <c r="AH244" i="11"/>
  <c r="AH245" i="11"/>
  <c r="AH246" i="11"/>
  <c r="AH247" i="11"/>
  <c r="AH248" i="11"/>
  <c r="AH249" i="11"/>
  <c r="AH250" i="11"/>
  <c r="AH251" i="11"/>
  <c r="AH252" i="11"/>
  <c r="AH253" i="11"/>
  <c r="AH254" i="11"/>
  <c r="AH255" i="11"/>
  <c r="AH256" i="11"/>
  <c r="AH257" i="11"/>
  <c r="AH258" i="11"/>
  <c r="AH259" i="11"/>
  <c r="AH260" i="11"/>
  <c r="AH261" i="11"/>
  <c r="AH262" i="11"/>
  <c r="AH263" i="11"/>
  <c r="AH264" i="11"/>
  <c r="AH265" i="11"/>
  <c r="AH266" i="11"/>
  <c r="AH267" i="11"/>
  <c r="AH268" i="11"/>
  <c r="AH269" i="11"/>
  <c r="AH270" i="11"/>
  <c r="AH271" i="11"/>
  <c r="AH272" i="11"/>
  <c r="AH273" i="11"/>
  <c r="AH274" i="11"/>
  <c r="AH275" i="11"/>
  <c r="AH276" i="11"/>
  <c r="AH277" i="11"/>
  <c r="AH278" i="11"/>
  <c r="AH279" i="11"/>
  <c r="AH280" i="11"/>
  <c r="AH281" i="11"/>
  <c r="AH282" i="11"/>
  <c r="AH283" i="11"/>
  <c r="AG3" i="11"/>
  <c r="AG4" i="11"/>
  <c r="AG5" i="11"/>
  <c r="AG6" i="11"/>
  <c r="AG7" i="11"/>
  <c r="AG8" i="11"/>
  <c r="AG9" i="11"/>
  <c r="AG10" i="11"/>
  <c r="AG11" i="11"/>
  <c r="AG12" i="11"/>
  <c r="AG13" i="11"/>
  <c r="AG14" i="11"/>
  <c r="AG15" i="11"/>
  <c r="AG16" i="11"/>
  <c r="AG17" i="11"/>
  <c r="AG18" i="11"/>
  <c r="AG19" i="11"/>
  <c r="AG20" i="11"/>
  <c r="AG21" i="11"/>
  <c r="AG22" i="11"/>
  <c r="AG23" i="11"/>
  <c r="AG24" i="11"/>
  <c r="AG25" i="11"/>
  <c r="AG26" i="11"/>
  <c r="AG27" i="11"/>
  <c r="AG28" i="11"/>
  <c r="AG29" i="11"/>
  <c r="AG30" i="11"/>
  <c r="AG31" i="11"/>
  <c r="AG32" i="11"/>
  <c r="AG33" i="11"/>
  <c r="AG34" i="11"/>
  <c r="AG35" i="11"/>
  <c r="AG36" i="11"/>
  <c r="AG37" i="11"/>
  <c r="AG38" i="11"/>
  <c r="AG39" i="11"/>
  <c r="AG40" i="11"/>
  <c r="AG41" i="11"/>
  <c r="AG42" i="11"/>
  <c r="AG43" i="11"/>
  <c r="AG44" i="11"/>
  <c r="AG45" i="11"/>
  <c r="AG46" i="11"/>
  <c r="AG47" i="11"/>
  <c r="AG48" i="11"/>
  <c r="AG49" i="11"/>
  <c r="AG50" i="11"/>
  <c r="AG51" i="11"/>
  <c r="AG52" i="11"/>
  <c r="AG53" i="11"/>
  <c r="AG54" i="11"/>
  <c r="AG55" i="11"/>
  <c r="AG56" i="11"/>
  <c r="AG57" i="11"/>
  <c r="AG58" i="11"/>
  <c r="AG59" i="11"/>
  <c r="AG60" i="11"/>
  <c r="AG61" i="11"/>
  <c r="AG62" i="11"/>
  <c r="AG63" i="11"/>
  <c r="AG64" i="11"/>
  <c r="AG65" i="11"/>
  <c r="AG66" i="11"/>
  <c r="AG67" i="11"/>
  <c r="AG68" i="11"/>
  <c r="AG69" i="11"/>
  <c r="AG70" i="11"/>
  <c r="AG71" i="11"/>
  <c r="AG72" i="11"/>
  <c r="AG73" i="11"/>
  <c r="AG74" i="11"/>
  <c r="AG75" i="11"/>
  <c r="AG76" i="11"/>
  <c r="AG77" i="11"/>
  <c r="AG78" i="11"/>
  <c r="AG79" i="11"/>
  <c r="AG80" i="11"/>
  <c r="AG81" i="11"/>
  <c r="AG82" i="11"/>
  <c r="AG83" i="11"/>
  <c r="AG84" i="11"/>
  <c r="AG85" i="11"/>
  <c r="AG86" i="11"/>
  <c r="AG87" i="11"/>
  <c r="AG88" i="11"/>
  <c r="AG89" i="11"/>
  <c r="AG90" i="11"/>
  <c r="AG91" i="11"/>
  <c r="AG92" i="11"/>
  <c r="AG93" i="11"/>
  <c r="AG94" i="11"/>
  <c r="AG95" i="11"/>
  <c r="AG96" i="11"/>
  <c r="AG97" i="11"/>
  <c r="AG98" i="11"/>
  <c r="AG99" i="11"/>
  <c r="AG100" i="11"/>
  <c r="AG101" i="11"/>
  <c r="AG102" i="11"/>
  <c r="AG103" i="11"/>
  <c r="AG104" i="11"/>
  <c r="AG105" i="11"/>
  <c r="AG106" i="11"/>
  <c r="AG107" i="11"/>
  <c r="AG108" i="11"/>
  <c r="AG109" i="11"/>
  <c r="AG110" i="11"/>
  <c r="AG111" i="11"/>
  <c r="AG112" i="11"/>
  <c r="AG113" i="11"/>
  <c r="AG114" i="11"/>
  <c r="AG115" i="11"/>
  <c r="AG116" i="11"/>
  <c r="AG117" i="11"/>
  <c r="AG118" i="11"/>
  <c r="AG119" i="11"/>
  <c r="AG120" i="11"/>
  <c r="AG121" i="11"/>
  <c r="AG122" i="11"/>
  <c r="AG123" i="11"/>
  <c r="AG124" i="11"/>
  <c r="AG125" i="11"/>
  <c r="AG126" i="11"/>
  <c r="AG127" i="11"/>
  <c r="AG128" i="11"/>
  <c r="AG129" i="11"/>
  <c r="AG130" i="11"/>
  <c r="AG131" i="11"/>
  <c r="AG132" i="11"/>
  <c r="AG133" i="11"/>
  <c r="AG134" i="11"/>
  <c r="AG135" i="11"/>
  <c r="AG136" i="11"/>
  <c r="AG137" i="11"/>
  <c r="AG138" i="11"/>
  <c r="AG139" i="11"/>
  <c r="AG140" i="11"/>
  <c r="AG141" i="11"/>
  <c r="AG142" i="11"/>
  <c r="AG143" i="11"/>
  <c r="AG144" i="11"/>
  <c r="AG145" i="11"/>
  <c r="AG146" i="11"/>
  <c r="AG147" i="11"/>
  <c r="AG148" i="11"/>
  <c r="AG149" i="11"/>
  <c r="AG150" i="11"/>
  <c r="AG151" i="11"/>
  <c r="AG152" i="11"/>
  <c r="AG153" i="11"/>
  <c r="AG154" i="11"/>
  <c r="AG155" i="11"/>
  <c r="AG156" i="11"/>
  <c r="AG157" i="11"/>
  <c r="AG158" i="11"/>
  <c r="AG159" i="11"/>
  <c r="AG160" i="11"/>
  <c r="AG161" i="11"/>
  <c r="AG162" i="11"/>
  <c r="AG163" i="11"/>
  <c r="AG164" i="11"/>
  <c r="AG165" i="11"/>
  <c r="AG166" i="11"/>
  <c r="AG167" i="11"/>
  <c r="AG168" i="11"/>
  <c r="AG169" i="11"/>
  <c r="AG170" i="11"/>
  <c r="AG171" i="11"/>
  <c r="AG172" i="11"/>
  <c r="AG173" i="11"/>
  <c r="AG174" i="11"/>
  <c r="AG175" i="11"/>
  <c r="AG176" i="11"/>
  <c r="AG177" i="11"/>
  <c r="AG178" i="11"/>
  <c r="AG179" i="11"/>
  <c r="AG180" i="11"/>
  <c r="AG181" i="11"/>
  <c r="AG182" i="11"/>
  <c r="AG183" i="11"/>
  <c r="AG184" i="11"/>
  <c r="AG185" i="11"/>
  <c r="AG186" i="11"/>
  <c r="AG187" i="11"/>
  <c r="AG188" i="11"/>
  <c r="AG189" i="11"/>
  <c r="AG190" i="11"/>
  <c r="AG191" i="11"/>
  <c r="AG192" i="11"/>
  <c r="AG193" i="11"/>
  <c r="AG194" i="11"/>
  <c r="AG195" i="11"/>
  <c r="AG196" i="11"/>
  <c r="AG197" i="11"/>
  <c r="AG198" i="11"/>
  <c r="AG199" i="11"/>
  <c r="AG200" i="11"/>
  <c r="AG201" i="11"/>
  <c r="AG202" i="11"/>
  <c r="AG203" i="11"/>
  <c r="AG204" i="11"/>
  <c r="AG205" i="11"/>
  <c r="AG206" i="11"/>
  <c r="AG207" i="11"/>
  <c r="AG208" i="11"/>
  <c r="AG209" i="11"/>
  <c r="AG210" i="11"/>
  <c r="AG211" i="11"/>
  <c r="AG212" i="11"/>
  <c r="AG213" i="11"/>
  <c r="AG214" i="11"/>
  <c r="AG215" i="11"/>
  <c r="AG216" i="11"/>
  <c r="AG217" i="11"/>
  <c r="AG218" i="11"/>
  <c r="AG219" i="11"/>
  <c r="AG220" i="11"/>
  <c r="AG221" i="11"/>
  <c r="AG222" i="11"/>
  <c r="AG223" i="11"/>
  <c r="AG224" i="11"/>
  <c r="AG225" i="11"/>
  <c r="AG226" i="11"/>
  <c r="AG227" i="11"/>
  <c r="AG228" i="11"/>
  <c r="AG229" i="11"/>
  <c r="AG230" i="11"/>
  <c r="AG231" i="11"/>
  <c r="AG232" i="11"/>
  <c r="AG233" i="11"/>
  <c r="AG234" i="11"/>
  <c r="AG235" i="11"/>
  <c r="AG236" i="11"/>
  <c r="AG237" i="11"/>
  <c r="AG238" i="11"/>
  <c r="AG239" i="11"/>
  <c r="AG240" i="11"/>
  <c r="AG241" i="11"/>
  <c r="AG242" i="11"/>
  <c r="AG243" i="11"/>
  <c r="AG244" i="11"/>
  <c r="AG245" i="11"/>
  <c r="AG246" i="11"/>
  <c r="AG247" i="11"/>
  <c r="AG248" i="11"/>
  <c r="AG249" i="11"/>
  <c r="AG250" i="11"/>
  <c r="AG251" i="11"/>
  <c r="AG252" i="11"/>
  <c r="AG253" i="11"/>
  <c r="AG254" i="11"/>
  <c r="AG255" i="11"/>
  <c r="AG256" i="11"/>
  <c r="AG257" i="11"/>
  <c r="AG258" i="11"/>
  <c r="AG259" i="11"/>
  <c r="AG260" i="11"/>
  <c r="AG261" i="11"/>
  <c r="AG262" i="11"/>
  <c r="AG263" i="11"/>
  <c r="AG264" i="11"/>
  <c r="AG265" i="11"/>
  <c r="AG266" i="11"/>
  <c r="AG267" i="11"/>
  <c r="AG268" i="11"/>
  <c r="AG269" i="11"/>
  <c r="AG270" i="11"/>
  <c r="AG271" i="11"/>
  <c r="AG272" i="11"/>
  <c r="AG273" i="11"/>
  <c r="AG274" i="11"/>
  <c r="AG275" i="11"/>
  <c r="AG276" i="11"/>
  <c r="AG277" i="11"/>
  <c r="AG278" i="11"/>
  <c r="AG279" i="11"/>
  <c r="AG280" i="11"/>
  <c r="AG281" i="11"/>
  <c r="AG282" i="11"/>
  <c r="AG283" i="11"/>
  <c r="AH2" i="11"/>
  <c r="AG2" i="11"/>
  <c r="AI3" i="9"/>
  <c r="AI4" i="9"/>
  <c r="AI5" i="9"/>
  <c r="AI6" i="9"/>
  <c r="AI7" i="9"/>
  <c r="AI8" i="9"/>
  <c r="AI9" i="9"/>
  <c r="AI10" i="9"/>
  <c r="AI11" i="9"/>
  <c r="AI12" i="9"/>
  <c r="AI13" i="9"/>
  <c r="AI14" i="9"/>
  <c r="AI15" i="9"/>
  <c r="AI16" i="9"/>
  <c r="AI17" i="9"/>
  <c r="AI18" i="9"/>
  <c r="AI19" i="9"/>
  <c r="AI20" i="9"/>
  <c r="AI21" i="9"/>
  <c r="AI22" i="9"/>
  <c r="AI23" i="9"/>
  <c r="AI24" i="9"/>
  <c r="AI25" i="9"/>
  <c r="AI26" i="9"/>
  <c r="AI27" i="9"/>
  <c r="AI28" i="9"/>
  <c r="AI29" i="9"/>
  <c r="AI30" i="9"/>
  <c r="AI31" i="9"/>
  <c r="AI32" i="9"/>
  <c r="AI33" i="9"/>
  <c r="AI34" i="9"/>
  <c r="AI35" i="9"/>
  <c r="AI36" i="9"/>
  <c r="AI37" i="9"/>
  <c r="AI38" i="9"/>
  <c r="AI39" i="9"/>
  <c r="AI40" i="9"/>
  <c r="AI41" i="9"/>
  <c r="AI42" i="9"/>
  <c r="AI43" i="9"/>
  <c r="AI44" i="9"/>
  <c r="AI45" i="9"/>
  <c r="AI46" i="9"/>
  <c r="AI47" i="9"/>
  <c r="AI48" i="9"/>
  <c r="AI49" i="9"/>
  <c r="AI50" i="9"/>
  <c r="AI51" i="9"/>
  <c r="AI52" i="9"/>
  <c r="AI53" i="9"/>
  <c r="AI54" i="9"/>
  <c r="AI55" i="9"/>
  <c r="AI56" i="9"/>
  <c r="AI57" i="9"/>
  <c r="AI58" i="9"/>
  <c r="AI59" i="9"/>
  <c r="AI60" i="9"/>
  <c r="AI61" i="9"/>
  <c r="AI62" i="9"/>
  <c r="AI63" i="9"/>
  <c r="AI64" i="9"/>
  <c r="AI65" i="9"/>
  <c r="AI66" i="9"/>
  <c r="AI67" i="9"/>
  <c r="AI68" i="9"/>
  <c r="AI69" i="9"/>
  <c r="AI70" i="9"/>
  <c r="AI71" i="9"/>
  <c r="AI72" i="9"/>
  <c r="AI73" i="9"/>
  <c r="AI74" i="9"/>
  <c r="AI75" i="9"/>
  <c r="AI76" i="9"/>
  <c r="AI77" i="9"/>
  <c r="AI78" i="9"/>
  <c r="AI79" i="9"/>
  <c r="AI80" i="9"/>
  <c r="AI81" i="9"/>
  <c r="AI82" i="9"/>
  <c r="AI83" i="9"/>
  <c r="AI84" i="9"/>
  <c r="AI85" i="9"/>
  <c r="AI86" i="9"/>
  <c r="AI87" i="9"/>
  <c r="AI88" i="9"/>
  <c r="AI89" i="9"/>
  <c r="AI90" i="9"/>
  <c r="AI91" i="9"/>
  <c r="AI92" i="9"/>
  <c r="AI93" i="9"/>
  <c r="AI94" i="9"/>
  <c r="AI95" i="9"/>
  <c r="AI96" i="9"/>
  <c r="AI97" i="9"/>
  <c r="AI98" i="9"/>
  <c r="AI99" i="9"/>
  <c r="AI100" i="9"/>
  <c r="AI101" i="9"/>
  <c r="AI102" i="9"/>
  <c r="AI103" i="9"/>
  <c r="AI104" i="9"/>
  <c r="AI105" i="9"/>
  <c r="AI106" i="9"/>
  <c r="AI107" i="9"/>
  <c r="AI108" i="9"/>
  <c r="AI109" i="9"/>
  <c r="AI110" i="9"/>
  <c r="AI111" i="9"/>
  <c r="AI112" i="9"/>
  <c r="AI113" i="9"/>
  <c r="AI114" i="9"/>
  <c r="AI115" i="9"/>
  <c r="AI116" i="9"/>
  <c r="AI117" i="9"/>
  <c r="AI118" i="9"/>
  <c r="AI119" i="9"/>
  <c r="AI120" i="9"/>
  <c r="AI121" i="9"/>
  <c r="AI122" i="9"/>
  <c r="AI123" i="9"/>
  <c r="AI124" i="9"/>
  <c r="AI125" i="9"/>
  <c r="AI126" i="9"/>
  <c r="AI127" i="9"/>
  <c r="AI128" i="9"/>
  <c r="AI129" i="9"/>
  <c r="AH3" i="9"/>
  <c r="AH4" i="9"/>
  <c r="AH5" i="9"/>
  <c r="AH6" i="9"/>
  <c r="AH7" i="9"/>
  <c r="AH8" i="9"/>
  <c r="AH9" i="9"/>
  <c r="AH10" i="9"/>
  <c r="AH11" i="9"/>
  <c r="AH12" i="9"/>
  <c r="AH13" i="9"/>
  <c r="AH14" i="9"/>
  <c r="AH15" i="9"/>
  <c r="AH16" i="9"/>
  <c r="AH17" i="9"/>
  <c r="AH18" i="9"/>
  <c r="AH19" i="9"/>
  <c r="AH20" i="9"/>
  <c r="AH21" i="9"/>
  <c r="AH22" i="9"/>
  <c r="AH23" i="9"/>
  <c r="AH24" i="9"/>
  <c r="AH25" i="9"/>
  <c r="AH26" i="9"/>
  <c r="AH27" i="9"/>
  <c r="AH28" i="9"/>
  <c r="AH29" i="9"/>
  <c r="AH30" i="9"/>
  <c r="AH31" i="9"/>
  <c r="AH32" i="9"/>
  <c r="AH33" i="9"/>
  <c r="AH34" i="9"/>
  <c r="AH35" i="9"/>
  <c r="AH36" i="9"/>
  <c r="AH37" i="9"/>
  <c r="AH38" i="9"/>
  <c r="AH39" i="9"/>
  <c r="AH40" i="9"/>
  <c r="AH41" i="9"/>
  <c r="AH42" i="9"/>
  <c r="AH43" i="9"/>
  <c r="AH44" i="9"/>
  <c r="AH45" i="9"/>
  <c r="AH46" i="9"/>
  <c r="AH47" i="9"/>
  <c r="AH48" i="9"/>
  <c r="AH49" i="9"/>
  <c r="AH50" i="9"/>
  <c r="AH51" i="9"/>
  <c r="AH52" i="9"/>
  <c r="AH53" i="9"/>
  <c r="AH54" i="9"/>
  <c r="AH55" i="9"/>
  <c r="AH56" i="9"/>
  <c r="AH57" i="9"/>
  <c r="AH58" i="9"/>
  <c r="AH59" i="9"/>
  <c r="AH60" i="9"/>
  <c r="AH61" i="9"/>
  <c r="AH62" i="9"/>
  <c r="AH63" i="9"/>
  <c r="AH64" i="9"/>
  <c r="AH65" i="9"/>
  <c r="AH66" i="9"/>
  <c r="AH67" i="9"/>
  <c r="AH68" i="9"/>
  <c r="AH69" i="9"/>
  <c r="AH70" i="9"/>
  <c r="AH71" i="9"/>
  <c r="AH72" i="9"/>
  <c r="AH73" i="9"/>
  <c r="AH74" i="9"/>
  <c r="AH75" i="9"/>
  <c r="AH76" i="9"/>
  <c r="AH77" i="9"/>
  <c r="AH78" i="9"/>
  <c r="AH79" i="9"/>
  <c r="AH80" i="9"/>
  <c r="AH81" i="9"/>
  <c r="AH82" i="9"/>
  <c r="AH83" i="9"/>
  <c r="AH84" i="9"/>
  <c r="AH85" i="9"/>
  <c r="AH86" i="9"/>
  <c r="AH87" i="9"/>
  <c r="AH88" i="9"/>
  <c r="AH89" i="9"/>
  <c r="AH90" i="9"/>
  <c r="AH91" i="9"/>
  <c r="AH92" i="9"/>
  <c r="AH93" i="9"/>
  <c r="AH94" i="9"/>
  <c r="AH95" i="9"/>
  <c r="AH96" i="9"/>
  <c r="AH97" i="9"/>
  <c r="AH98" i="9"/>
  <c r="AH99" i="9"/>
  <c r="AH100" i="9"/>
  <c r="AH101" i="9"/>
  <c r="AH102" i="9"/>
  <c r="AH103" i="9"/>
  <c r="AH104" i="9"/>
  <c r="AH105" i="9"/>
  <c r="AH106" i="9"/>
  <c r="AH107" i="9"/>
  <c r="AH108" i="9"/>
  <c r="AH109" i="9"/>
  <c r="AH110" i="9"/>
  <c r="AH111" i="9"/>
  <c r="AH112" i="9"/>
  <c r="AH113" i="9"/>
  <c r="AH114" i="9"/>
  <c r="AH115" i="9"/>
  <c r="AH116" i="9"/>
  <c r="AH117" i="9"/>
  <c r="AH118" i="9"/>
  <c r="AH119" i="9"/>
  <c r="AH120" i="9"/>
  <c r="AH121" i="9"/>
  <c r="AH122" i="9"/>
  <c r="AH123" i="9"/>
  <c r="AH124" i="9"/>
  <c r="AH125" i="9"/>
  <c r="AH126" i="9"/>
  <c r="AH127" i="9"/>
  <c r="AH128" i="9"/>
  <c r="AH129" i="9"/>
  <c r="AI2" i="9"/>
  <c r="AH2" i="9"/>
  <c r="AI3" i="8"/>
  <c r="AI4" i="8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19" i="8"/>
  <c r="AI20" i="8"/>
  <c r="AI21" i="8"/>
  <c r="AI22" i="8"/>
  <c r="AI23" i="8"/>
  <c r="AI24" i="8"/>
  <c r="AI25" i="8"/>
  <c r="AI26" i="8"/>
  <c r="AI27" i="8"/>
  <c r="AI28" i="8"/>
  <c r="AI29" i="8"/>
  <c r="AI30" i="8"/>
  <c r="AI31" i="8"/>
  <c r="AI32" i="8"/>
  <c r="AI33" i="8"/>
  <c r="AI34" i="8"/>
  <c r="AI35" i="8"/>
  <c r="AI36" i="8"/>
  <c r="AI37" i="8"/>
  <c r="AI38" i="8"/>
  <c r="AI39" i="8"/>
  <c r="AI40" i="8"/>
  <c r="AI41" i="8"/>
  <c r="AI42" i="8"/>
  <c r="AI43" i="8"/>
  <c r="AI44" i="8"/>
  <c r="AI45" i="8"/>
  <c r="AI46" i="8"/>
  <c r="AI47" i="8"/>
  <c r="AI48" i="8"/>
  <c r="AI49" i="8"/>
  <c r="AI50" i="8"/>
  <c r="AI51" i="8"/>
  <c r="AI52" i="8"/>
  <c r="AI53" i="8"/>
  <c r="AI54" i="8"/>
  <c r="AI55" i="8"/>
  <c r="AI56" i="8"/>
  <c r="AI57" i="8"/>
  <c r="AI58" i="8"/>
  <c r="AI59" i="8"/>
  <c r="AI60" i="8"/>
  <c r="AI61" i="8"/>
  <c r="AI62" i="8"/>
  <c r="AI63" i="8"/>
  <c r="AI64" i="8"/>
  <c r="AI65" i="8"/>
  <c r="AI66" i="8"/>
  <c r="AI67" i="8"/>
  <c r="AI68" i="8"/>
  <c r="AI69" i="8"/>
  <c r="AI70" i="8"/>
  <c r="AI71" i="8"/>
  <c r="AI72" i="8"/>
  <c r="AI73" i="8"/>
  <c r="AI74" i="8"/>
  <c r="AI75" i="8"/>
  <c r="AI76" i="8"/>
  <c r="AI77" i="8"/>
  <c r="AI78" i="8"/>
  <c r="AI79" i="8"/>
  <c r="AI80" i="8"/>
  <c r="AI81" i="8"/>
  <c r="AI82" i="8"/>
  <c r="AI83" i="8"/>
  <c r="AI84" i="8"/>
  <c r="AI85" i="8"/>
  <c r="AI86" i="8"/>
  <c r="AI87" i="8"/>
  <c r="AI88" i="8"/>
  <c r="AI89" i="8"/>
  <c r="AI90" i="8"/>
  <c r="AI91" i="8"/>
  <c r="AI92" i="8"/>
  <c r="AI93" i="8"/>
  <c r="AI94" i="8"/>
  <c r="AI95" i="8"/>
  <c r="AI96" i="8"/>
  <c r="AI97" i="8"/>
  <c r="AI98" i="8"/>
  <c r="AI99" i="8"/>
  <c r="AI100" i="8"/>
  <c r="AI101" i="8"/>
  <c r="AI102" i="8"/>
  <c r="AI103" i="8"/>
  <c r="AI104" i="8"/>
  <c r="AI105" i="8"/>
  <c r="AI106" i="8"/>
  <c r="AI107" i="8"/>
  <c r="AI108" i="8"/>
  <c r="AI109" i="8"/>
  <c r="AI110" i="8"/>
  <c r="AI111" i="8"/>
  <c r="AI112" i="8"/>
  <c r="AI113" i="8"/>
  <c r="AI114" i="8"/>
  <c r="AI115" i="8"/>
  <c r="AI116" i="8"/>
  <c r="AI117" i="8"/>
  <c r="AI118" i="8"/>
  <c r="AI119" i="8"/>
  <c r="AI120" i="8"/>
  <c r="AI121" i="8"/>
  <c r="AI122" i="8"/>
  <c r="AI123" i="8"/>
  <c r="AI124" i="8"/>
  <c r="AI125" i="8"/>
  <c r="AI126" i="8"/>
  <c r="AI127" i="8"/>
  <c r="AI128" i="8"/>
  <c r="AI129" i="8"/>
  <c r="AH3" i="8"/>
  <c r="AH4" i="8"/>
  <c r="AH5" i="8"/>
  <c r="AH6" i="8"/>
  <c r="AH7" i="8"/>
  <c r="AH8" i="8"/>
  <c r="AH9" i="8"/>
  <c r="AH10" i="8"/>
  <c r="AH11" i="8"/>
  <c r="AH12" i="8"/>
  <c r="AH13" i="8"/>
  <c r="AH14" i="8"/>
  <c r="AH15" i="8"/>
  <c r="AH16" i="8"/>
  <c r="AH17" i="8"/>
  <c r="AH18" i="8"/>
  <c r="AH19" i="8"/>
  <c r="AH20" i="8"/>
  <c r="AH21" i="8"/>
  <c r="AH22" i="8"/>
  <c r="AH23" i="8"/>
  <c r="AH24" i="8"/>
  <c r="AH25" i="8"/>
  <c r="AH26" i="8"/>
  <c r="AH27" i="8"/>
  <c r="AH28" i="8"/>
  <c r="AH29" i="8"/>
  <c r="AH30" i="8"/>
  <c r="AH31" i="8"/>
  <c r="AH32" i="8"/>
  <c r="AH33" i="8"/>
  <c r="AH34" i="8"/>
  <c r="AH35" i="8"/>
  <c r="AH36" i="8"/>
  <c r="AH37" i="8"/>
  <c r="AH38" i="8"/>
  <c r="AH39" i="8"/>
  <c r="AH40" i="8"/>
  <c r="AH41" i="8"/>
  <c r="AH42" i="8"/>
  <c r="AH43" i="8"/>
  <c r="AH44" i="8"/>
  <c r="AH45" i="8"/>
  <c r="AH46" i="8"/>
  <c r="AH47" i="8"/>
  <c r="AH48" i="8"/>
  <c r="AH49" i="8"/>
  <c r="AH50" i="8"/>
  <c r="AH51" i="8"/>
  <c r="AH52" i="8"/>
  <c r="AH53" i="8"/>
  <c r="AH54" i="8"/>
  <c r="AH55" i="8"/>
  <c r="AH56" i="8"/>
  <c r="AH57" i="8"/>
  <c r="AH58" i="8"/>
  <c r="AH59" i="8"/>
  <c r="AH60" i="8"/>
  <c r="AH61" i="8"/>
  <c r="AH62" i="8"/>
  <c r="AH63" i="8"/>
  <c r="AH64" i="8"/>
  <c r="AH65" i="8"/>
  <c r="AH66" i="8"/>
  <c r="AH67" i="8"/>
  <c r="AH68" i="8"/>
  <c r="AH69" i="8"/>
  <c r="AH70" i="8"/>
  <c r="AH71" i="8"/>
  <c r="AH72" i="8"/>
  <c r="AH73" i="8"/>
  <c r="AH74" i="8"/>
  <c r="AH75" i="8"/>
  <c r="AH76" i="8"/>
  <c r="AH77" i="8"/>
  <c r="AH78" i="8"/>
  <c r="AH79" i="8"/>
  <c r="AH80" i="8"/>
  <c r="AH81" i="8"/>
  <c r="AH82" i="8"/>
  <c r="AH83" i="8"/>
  <c r="AH84" i="8"/>
  <c r="AH85" i="8"/>
  <c r="AH86" i="8"/>
  <c r="AH87" i="8"/>
  <c r="AH88" i="8"/>
  <c r="AH89" i="8"/>
  <c r="AH90" i="8"/>
  <c r="AH91" i="8"/>
  <c r="AH92" i="8"/>
  <c r="AH93" i="8"/>
  <c r="AH94" i="8"/>
  <c r="AH95" i="8"/>
  <c r="AH96" i="8"/>
  <c r="AH97" i="8"/>
  <c r="AH98" i="8"/>
  <c r="AH99" i="8"/>
  <c r="AH100" i="8"/>
  <c r="AH101" i="8"/>
  <c r="AH102" i="8"/>
  <c r="AH103" i="8"/>
  <c r="AH104" i="8"/>
  <c r="AH105" i="8"/>
  <c r="AH106" i="8"/>
  <c r="AH107" i="8"/>
  <c r="AH108" i="8"/>
  <c r="AH109" i="8"/>
  <c r="AH110" i="8"/>
  <c r="AH111" i="8"/>
  <c r="AH112" i="8"/>
  <c r="AH113" i="8"/>
  <c r="AH114" i="8"/>
  <c r="AH115" i="8"/>
  <c r="AH116" i="8"/>
  <c r="AH117" i="8"/>
  <c r="AH118" i="8"/>
  <c r="AH119" i="8"/>
  <c r="AH120" i="8"/>
  <c r="AH121" i="8"/>
  <c r="AH122" i="8"/>
  <c r="AH123" i="8"/>
  <c r="AH124" i="8"/>
  <c r="AH125" i="8"/>
  <c r="AH126" i="8"/>
  <c r="AH127" i="8"/>
  <c r="AH128" i="8"/>
  <c r="AH129" i="8"/>
  <c r="AI2" i="8"/>
  <c r="AH2" i="8"/>
  <c r="AI3" i="7"/>
  <c r="AI4" i="7"/>
  <c r="AI5" i="7"/>
  <c r="AI6" i="7"/>
  <c r="AI7" i="7"/>
  <c r="AI8" i="7"/>
  <c r="AI9" i="7"/>
  <c r="AI10" i="7"/>
  <c r="AI11" i="7"/>
  <c r="AI12" i="7"/>
  <c r="AI13" i="7"/>
  <c r="AI14" i="7"/>
  <c r="AI15" i="7"/>
  <c r="AI16" i="7"/>
  <c r="AI17" i="7"/>
  <c r="AI18" i="7"/>
  <c r="AI19" i="7"/>
  <c r="AI20" i="7"/>
  <c r="AI21" i="7"/>
  <c r="AI22" i="7"/>
  <c r="AI23" i="7"/>
  <c r="AI24" i="7"/>
  <c r="AI25" i="7"/>
  <c r="AI26" i="7"/>
  <c r="AI27" i="7"/>
  <c r="AI28" i="7"/>
  <c r="AI29" i="7"/>
  <c r="AI30" i="7"/>
  <c r="AI31" i="7"/>
  <c r="AI32" i="7"/>
  <c r="AI33" i="7"/>
  <c r="AI34" i="7"/>
  <c r="AI35" i="7"/>
  <c r="AI36" i="7"/>
  <c r="AI37" i="7"/>
  <c r="AI38" i="7"/>
  <c r="AI39" i="7"/>
  <c r="AI40" i="7"/>
  <c r="AI41" i="7"/>
  <c r="AI42" i="7"/>
  <c r="AI43" i="7"/>
  <c r="AI44" i="7"/>
  <c r="AI45" i="7"/>
  <c r="AI46" i="7"/>
  <c r="AI47" i="7"/>
  <c r="AI48" i="7"/>
  <c r="AI49" i="7"/>
  <c r="AI50" i="7"/>
  <c r="AI51" i="7"/>
  <c r="AI52" i="7"/>
  <c r="AI53" i="7"/>
  <c r="AI54" i="7"/>
  <c r="AI55" i="7"/>
  <c r="AI56" i="7"/>
  <c r="AI57" i="7"/>
  <c r="AI58" i="7"/>
  <c r="AI59" i="7"/>
  <c r="AI60" i="7"/>
  <c r="AI61" i="7"/>
  <c r="AI62" i="7"/>
  <c r="AI63" i="7"/>
  <c r="AI64" i="7"/>
  <c r="AI65" i="7"/>
  <c r="AI2" i="7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2" i="7"/>
  <c r="AI3" i="6"/>
  <c r="AI4" i="6"/>
  <c r="AI5" i="6"/>
  <c r="AI6" i="6"/>
  <c r="AI7" i="6"/>
  <c r="AI8" i="6"/>
  <c r="AI9" i="6"/>
  <c r="AI10" i="6"/>
  <c r="AI11" i="6"/>
  <c r="AI12" i="6"/>
  <c r="AI13" i="6"/>
  <c r="AI14" i="6"/>
  <c r="AI15" i="6"/>
  <c r="AI16" i="6"/>
  <c r="AI17" i="6"/>
  <c r="AI18" i="6"/>
  <c r="AI19" i="6"/>
  <c r="AI20" i="6"/>
  <c r="AI21" i="6"/>
  <c r="AI22" i="6"/>
  <c r="AI23" i="6"/>
  <c r="AI24" i="6"/>
  <c r="AI25" i="6"/>
  <c r="AI26" i="6"/>
  <c r="AI27" i="6"/>
  <c r="AI28" i="6"/>
  <c r="AI29" i="6"/>
  <c r="AI30" i="6"/>
  <c r="AI31" i="6"/>
  <c r="AI32" i="6"/>
  <c r="AI33" i="6"/>
  <c r="AI34" i="6"/>
  <c r="AI35" i="6"/>
  <c r="AI36" i="6"/>
  <c r="AI37" i="6"/>
  <c r="AI38" i="6"/>
  <c r="AI39" i="6"/>
  <c r="AI40" i="6"/>
  <c r="AI41" i="6"/>
  <c r="AI42" i="6"/>
  <c r="AI43" i="6"/>
  <c r="AI44" i="6"/>
  <c r="AI45" i="6"/>
  <c r="AI46" i="6"/>
  <c r="AI47" i="6"/>
  <c r="AI48" i="6"/>
  <c r="AI49" i="6"/>
  <c r="AI50" i="6"/>
  <c r="AI51" i="6"/>
  <c r="AI52" i="6"/>
  <c r="AI53" i="6"/>
  <c r="AI54" i="6"/>
  <c r="AI55" i="6"/>
  <c r="AI56" i="6"/>
  <c r="AI57" i="6"/>
  <c r="AI58" i="6"/>
  <c r="AI59" i="6"/>
  <c r="AI60" i="6"/>
  <c r="AI61" i="6"/>
  <c r="AI62" i="6"/>
  <c r="AI63" i="6"/>
  <c r="AI64" i="6"/>
  <c r="AI65" i="6"/>
  <c r="AI66" i="6"/>
  <c r="AI67" i="6"/>
  <c r="AI68" i="6"/>
  <c r="AI69" i="6"/>
  <c r="AI70" i="6"/>
  <c r="AI71" i="6"/>
  <c r="AI72" i="6"/>
  <c r="AI73" i="6"/>
  <c r="AI74" i="6"/>
  <c r="AI75" i="6"/>
  <c r="AI76" i="6"/>
  <c r="AI77" i="6"/>
  <c r="AI78" i="6"/>
  <c r="AI79" i="6"/>
  <c r="AI80" i="6"/>
  <c r="AI81" i="6"/>
  <c r="AI82" i="6"/>
  <c r="AI83" i="6"/>
  <c r="AI84" i="6"/>
  <c r="AI85" i="6"/>
  <c r="AI86" i="6"/>
  <c r="AI87" i="6"/>
  <c r="AI88" i="6"/>
  <c r="AI89" i="6"/>
  <c r="AI90" i="6"/>
  <c r="AI91" i="6"/>
  <c r="AI92" i="6"/>
  <c r="AI93" i="6"/>
  <c r="AI94" i="6"/>
  <c r="AI95" i="6"/>
  <c r="AI96" i="6"/>
  <c r="AI97" i="6"/>
  <c r="AI98" i="6"/>
  <c r="AI99" i="6"/>
  <c r="AI100" i="6"/>
  <c r="AI101" i="6"/>
  <c r="AI102" i="6"/>
  <c r="AI103" i="6"/>
  <c r="AI104" i="6"/>
  <c r="AI105" i="6"/>
  <c r="AI106" i="6"/>
  <c r="AI107" i="6"/>
  <c r="AI108" i="6"/>
  <c r="AI109" i="6"/>
  <c r="AI110" i="6"/>
  <c r="AI111" i="6"/>
  <c r="AI112" i="6"/>
  <c r="AI113" i="6"/>
  <c r="AI114" i="6"/>
  <c r="AI115" i="6"/>
  <c r="AI116" i="6"/>
  <c r="AI117" i="6"/>
  <c r="AI118" i="6"/>
  <c r="AI119" i="6"/>
  <c r="AI120" i="6"/>
  <c r="AI121" i="6"/>
  <c r="AI122" i="6"/>
  <c r="AI123" i="6"/>
  <c r="AI124" i="6"/>
  <c r="AI125" i="6"/>
  <c r="AI126" i="6"/>
  <c r="AI127" i="6"/>
  <c r="AI128" i="6"/>
  <c r="AI129" i="6"/>
  <c r="AI130" i="6"/>
  <c r="AI131" i="6"/>
  <c r="AI132" i="6"/>
  <c r="AI133" i="6"/>
  <c r="AI134" i="6"/>
  <c r="AI135" i="6"/>
  <c r="AI136" i="6"/>
  <c r="AI137" i="6"/>
  <c r="AI138" i="6"/>
  <c r="AI139" i="6"/>
  <c r="AI140" i="6"/>
  <c r="AI141" i="6"/>
  <c r="AI142" i="6"/>
  <c r="AI143" i="6"/>
  <c r="AI144" i="6"/>
  <c r="AI145" i="6"/>
  <c r="AI146" i="6"/>
  <c r="AI2" i="6"/>
  <c r="AH3" i="6"/>
  <c r="AH4" i="6"/>
  <c r="AH5" i="6"/>
  <c r="AH6" i="6"/>
  <c r="AH7" i="6"/>
  <c r="AH8" i="6"/>
  <c r="AH9" i="6"/>
  <c r="AH10" i="6"/>
  <c r="AH11" i="6"/>
  <c r="AH12" i="6"/>
  <c r="AH13" i="6"/>
  <c r="AH14" i="6"/>
  <c r="AH15" i="6"/>
  <c r="AH16" i="6"/>
  <c r="AH17" i="6"/>
  <c r="AH18" i="6"/>
  <c r="AH19" i="6"/>
  <c r="AH20" i="6"/>
  <c r="AH21" i="6"/>
  <c r="AH22" i="6"/>
  <c r="AH23" i="6"/>
  <c r="AH24" i="6"/>
  <c r="AH25" i="6"/>
  <c r="AH26" i="6"/>
  <c r="AH27" i="6"/>
  <c r="AH28" i="6"/>
  <c r="AH29" i="6"/>
  <c r="AH30" i="6"/>
  <c r="AH31" i="6"/>
  <c r="AH32" i="6"/>
  <c r="AH33" i="6"/>
  <c r="AH34" i="6"/>
  <c r="AH35" i="6"/>
  <c r="AH36" i="6"/>
  <c r="AH37" i="6"/>
  <c r="AH38" i="6"/>
  <c r="AH39" i="6"/>
  <c r="AH40" i="6"/>
  <c r="AH41" i="6"/>
  <c r="AH42" i="6"/>
  <c r="AH43" i="6"/>
  <c r="AH44" i="6"/>
  <c r="AH45" i="6"/>
  <c r="AH46" i="6"/>
  <c r="AH47" i="6"/>
  <c r="AH48" i="6"/>
  <c r="AH49" i="6"/>
  <c r="AH50" i="6"/>
  <c r="AH51" i="6"/>
  <c r="AH52" i="6"/>
  <c r="AH53" i="6"/>
  <c r="AH54" i="6"/>
  <c r="AH55" i="6"/>
  <c r="AH56" i="6"/>
  <c r="AH57" i="6"/>
  <c r="AH58" i="6"/>
  <c r="AH59" i="6"/>
  <c r="AH60" i="6"/>
  <c r="AH61" i="6"/>
  <c r="AH62" i="6"/>
  <c r="AH63" i="6"/>
  <c r="AH64" i="6"/>
  <c r="AH65" i="6"/>
  <c r="AH66" i="6"/>
  <c r="AH67" i="6"/>
  <c r="AH68" i="6"/>
  <c r="AH69" i="6"/>
  <c r="AH70" i="6"/>
  <c r="AH71" i="6"/>
  <c r="AH72" i="6"/>
  <c r="AH73" i="6"/>
  <c r="AH74" i="6"/>
  <c r="AH75" i="6"/>
  <c r="AH76" i="6"/>
  <c r="AH77" i="6"/>
  <c r="AH78" i="6"/>
  <c r="AH79" i="6"/>
  <c r="AH80" i="6"/>
  <c r="AH81" i="6"/>
  <c r="AH82" i="6"/>
  <c r="AH83" i="6"/>
  <c r="AH84" i="6"/>
  <c r="AH85" i="6"/>
  <c r="AH86" i="6"/>
  <c r="AH87" i="6"/>
  <c r="AH88" i="6"/>
  <c r="AH89" i="6"/>
  <c r="AH90" i="6"/>
  <c r="AH91" i="6"/>
  <c r="AH92" i="6"/>
  <c r="AH93" i="6"/>
  <c r="AH94" i="6"/>
  <c r="AH95" i="6"/>
  <c r="AH96" i="6"/>
  <c r="AH97" i="6"/>
  <c r="AH98" i="6"/>
  <c r="AH99" i="6"/>
  <c r="AH100" i="6"/>
  <c r="AH101" i="6"/>
  <c r="AH102" i="6"/>
  <c r="AH103" i="6"/>
  <c r="AH104" i="6"/>
  <c r="AH105" i="6"/>
  <c r="AH106" i="6"/>
  <c r="AH107" i="6"/>
  <c r="AH108" i="6"/>
  <c r="AH109" i="6"/>
  <c r="AH110" i="6"/>
  <c r="AH111" i="6"/>
  <c r="AH112" i="6"/>
  <c r="AH113" i="6"/>
  <c r="AH114" i="6"/>
  <c r="AH115" i="6"/>
  <c r="AH116" i="6"/>
  <c r="AH117" i="6"/>
  <c r="AH118" i="6"/>
  <c r="AH119" i="6"/>
  <c r="AH120" i="6"/>
  <c r="AH121" i="6"/>
  <c r="AH122" i="6"/>
  <c r="AH123" i="6"/>
  <c r="AH124" i="6"/>
  <c r="AH125" i="6"/>
  <c r="AH126" i="6"/>
  <c r="AH127" i="6"/>
  <c r="AH128" i="6"/>
  <c r="AH129" i="6"/>
  <c r="AH130" i="6"/>
  <c r="AH131" i="6"/>
  <c r="AH132" i="6"/>
  <c r="AH133" i="6"/>
  <c r="AH134" i="6"/>
  <c r="AH135" i="6"/>
  <c r="AH136" i="6"/>
  <c r="AH137" i="6"/>
  <c r="AH138" i="6"/>
  <c r="AH139" i="6"/>
  <c r="AH140" i="6"/>
  <c r="AH141" i="6"/>
  <c r="AH142" i="6"/>
  <c r="AH143" i="6"/>
  <c r="AH144" i="6"/>
  <c r="AH145" i="6"/>
  <c r="AH146" i="6"/>
  <c r="AH2" i="6"/>
  <c r="AI3" i="5"/>
  <c r="AI4" i="5"/>
  <c r="AI5" i="5"/>
  <c r="AI6" i="5"/>
  <c r="AI7" i="5"/>
  <c r="AI8" i="5"/>
  <c r="AI9" i="5"/>
  <c r="AI10" i="5"/>
  <c r="AI11" i="5"/>
  <c r="AI12" i="5"/>
  <c r="AI13" i="5"/>
  <c r="AI14" i="5"/>
  <c r="AI15" i="5"/>
  <c r="AI16" i="5"/>
  <c r="AI17" i="5"/>
  <c r="AI18" i="5"/>
  <c r="AI19" i="5"/>
  <c r="AI20" i="5"/>
  <c r="AI21" i="5"/>
  <c r="AI22" i="5"/>
  <c r="AI23" i="5"/>
  <c r="AI24" i="5"/>
  <c r="AI25" i="5"/>
  <c r="AI26" i="5"/>
  <c r="AI27" i="5"/>
  <c r="AI28" i="5"/>
  <c r="AI29" i="5"/>
  <c r="AI30" i="5"/>
  <c r="AI31" i="5"/>
  <c r="AI32" i="5"/>
  <c r="AI33" i="5"/>
  <c r="AI34" i="5"/>
  <c r="AI35" i="5"/>
  <c r="AI36" i="5"/>
  <c r="AI37" i="5"/>
  <c r="AI38" i="5"/>
  <c r="AI39" i="5"/>
  <c r="AI40" i="5"/>
  <c r="AI41" i="5"/>
  <c r="AI42" i="5"/>
  <c r="AI43" i="5"/>
  <c r="AI44" i="5"/>
  <c r="AI45" i="5"/>
  <c r="AI46" i="5"/>
  <c r="AI47" i="5"/>
  <c r="AI48" i="5"/>
  <c r="AI49" i="5"/>
  <c r="AI50" i="5"/>
  <c r="AI51" i="5"/>
  <c r="AI52" i="5"/>
  <c r="AI53" i="5"/>
  <c r="AI54" i="5"/>
  <c r="AI55" i="5"/>
  <c r="AI56" i="5"/>
  <c r="AI57" i="5"/>
  <c r="AI58" i="5"/>
  <c r="AI59" i="5"/>
  <c r="AI60" i="5"/>
  <c r="AI61" i="5"/>
  <c r="AI62" i="5"/>
  <c r="AI63" i="5"/>
  <c r="AI64" i="5"/>
  <c r="AI65" i="5"/>
  <c r="AI66" i="5"/>
  <c r="AI67" i="5"/>
  <c r="AI68" i="5"/>
  <c r="AI69" i="5"/>
  <c r="AI70" i="5"/>
  <c r="AI71" i="5"/>
  <c r="AI72" i="5"/>
  <c r="AI73" i="5"/>
  <c r="AI74" i="5"/>
  <c r="AI75" i="5"/>
  <c r="AI76" i="5"/>
  <c r="AI77" i="5"/>
  <c r="AI78" i="5"/>
  <c r="AI79" i="5"/>
  <c r="AI80" i="5"/>
  <c r="AI81" i="5"/>
  <c r="AI82" i="5"/>
  <c r="AI83" i="5"/>
  <c r="AI84" i="5"/>
  <c r="AI85" i="5"/>
  <c r="AI86" i="5"/>
  <c r="AI87" i="5"/>
  <c r="AI88" i="5"/>
  <c r="AI89" i="5"/>
  <c r="AI90" i="5"/>
  <c r="AI91" i="5"/>
  <c r="AI92" i="5"/>
  <c r="AI93" i="5"/>
  <c r="AI94" i="5"/>
  <c r="AI95" i="5"/>
  <c r="AI96" i="5"/>
  <c r="AI97" i="5"/>
  <c r="AI98" i="5"/>
  <c r="AI99" i="5"/>
  <c r="AI100" i="5"/>
  <c r="AI101" i="5"/>
  <c r="AI102" i="5"/>
  <c r="AI103" i="5"/>
  <c r="AI104" i="5"/>
  <c r="AI105" i="5"/>
  <c r="AI106" i="5"/>
  <c r="AI107" i="5"/>
  <c r="AI108" i="5"/>
  <c r="AI109" i="5"/>
  <c r="AI110" i="5"/>
  <c r="AI111" i="5"/>
  <c r="AI112" i="5"/>
  <c r="AI113" i="5"/>
  <c r="AI114" i="5"/>
  <c r="AI115" i="5"/>
  <c r="AI116" i="5"/>
  <c r="AI117" i="5"/>
  <c r="AI118" i="5"/>
  <c r="AI119" i="5"/>
  <c r="AI120" i="5"/>
  <c r="AI121" i="5"/>
  <c r="AI122" i="5"/>
  <c r="AI123" i="5"/>
  <c r="AI124" i="5"/>
  <c r="AI125" i="5"/>
  <c r="AI126" i="5"/>
  <c r="AI127" i="5"/>
  <c r="AI128" i="5"/>
  <c r="AI129" i="5"/>
  <c r="AI2" i="5"/>
  <c r="AH3" i="5"/>
  <c r="AH4" i="5"/>
  <c r="AH5" i="5"/>
  <c r="AH6" i="5"/>
  <c r="AH7" i="5"/>
  <c r="AH8" i="5"/>
  <c r="AH9" i="5"/>
  <c r="AH10" i="5"/>
  <c r="AH11" i="5"/>
  <c r="AH12" i="5"/>
  <c r="AH13" i="5"/>
  <c r="AH14" i="5"/>
  <c r="AH15" i="5"/>
  <c r="AH16" i="5"/>
  <c r="AH17" i="5"/>
  <c r="AH18" i="5"/>
  <c r="AH19" i="5"/>
  <c r="AH20" i="5"/>
  <c r="AH21" i="5"/>
  <c r="AH22" i="5"/>
  <c r="AH23" i="5"/>
  <c r="AH24" i="5"/>
  <c r="AH25" i="5"/>
  <c r="AH26" i="5"/>
  <c r="AH27" i="5"/>
  <c r="AH28" i="5"/>
  <c r="AH29" i="5"/>
  <c r="AH30" i="5"/>
  <c r="AH31" i="5"/>
  <c r="AH32" i="5"/>
  <c r="AH33" i="5"/>
  <c r="AH34" i="5"/>
  <c r="AH35" i="5"/>
  <c r="AH36" i="5"/>
  <c r="AH37" i="5"/>
  <c r="AH38" i="5"/>
  <c r="AH39" i="5"/>
  <c r="AH40" i="5"/>
  <c r="AH41" i="5"/>
  <c r="AH42" i="5"/>
  <c r="AH43" i="5"/>
  <c r="AH44" i="5"/>
  <c r="AH45" i="5"/>
  <c r="AH46" i="5"/>
  <c r="AH47" i="5"/>
  <c r="AH48" i="5"/>
  <c r="AH49" i="5"/>
  <c r="AH50" i="5"/>
  <c r="AH51" i="5"/>
  <c r="AH52" i="5"/>
  <c r="AH53" i="5"/>
  <c r="AH54" i="5"/>
  <c r="AH55" i="5"/>
  <c r="AH56" i="5"/>
  <c r="AH57" i="5"/>
  <c r="AH58" i="5"/>
  <c r="AH59" i="5"/>
  <c r="AH60" i="5"/>
  <c r="AH61" i="5"/>
  <c r="AH62" i="5"/>
  <c r="AH63" i="5"/>
  <c r="AH64" i="5"/>
  <c r="AH65" i="5"/>
  <c r="AH66" i="5"/>
  <c r="AH67" i="5"/>
  <c r="AH68" i="5"/>
  <c r="AH69" i="5"/>
  <c r="AH70" i="5"/>
  <c r="AH71" i="5"/>
  <c r="AH72" i="5"/>
  <c r="AH73" i="5"/>
  <c r="AH74" i="5"/>
  <c r="AH75" i="5"/>
  <c r="AH76" i="5"/>
  <c r="AH77" i="5"/>
  <c r="AH78" i="5"/>
  <c r="AH79" i="5"/>
  <c r="AH80" i="5"/>
  <c r="AH81" i="5"/>
  <c r="AH82" i="5"/>
  <c r="AH83" i="5"/>
  <c r="AH84" i="5"/>
  <c r="AH85" i="5"/>
  <c r="AH86" i="5"/>
  <c r="AH87" i="5"/>
  <c r="AH88" i="5"/>
  <c r="AH89" i="5"/>
  <c r="AH90" i="5"/>
  <c r="AH91" i="5"/>
  <c r="AH92" i="5"/>
  <c r="AH93" i="5"/>
  <c r="AH94" i="5"/>
  <c r="AH95" i="5"/>
  <c r="AH96" i="5"/>
  <c r="AH97" i="5"/>
  <c r="AH98" i="5"/>
  <c r="AH99" i="5"/>
  <c r="AH100" i="5"/>
  <c r="AH101" i="5"/>
  <c r="AH102" i="5"/>
  <c r="AH103" i="5"/>
  <c r="AH104" i="5"/>
  <c r="AH105" i="5"/>
  <c r="AH106" i="5"/>
  <c r="AH107" i="5"/>
  <c r="AH108" i="5"/>
  <c r="AH109" i="5"/>
  <c r="AH110" i="5"/>
  <c r="AH111" i="5"/>
  <c r="AH112" i="5"/>
  <c r="AH113" i="5"/>
  <c r="AH114" i="5"/>
  <c r="AH115" i="5"/>
  <c r="AH116" i="5"/>
  <c r="AH117" i="5"/>
  <c r="AH118" i="5"/>
  <c r="AH119" i="5"/>
  <c r="AH120" i="5"/>
  <c r="AH121" i="5"/>
  <c r="AH122" i="5"/>
  <c r="AH123" i="5"/>
  <c r="AH124" i="5"/>
  <c r="AH125" i="5"/>
  <c r="AH126" i="5"/>
  <c r="AH127" i="5"/>
  <c r="AH128" i="5"/>
  <c r="AH129" i="5"/>
  <c r="AH2" i="5"/>
  <c r="AI3" i="4"/>
  <c r="AI4" i="4"/>
  <c r="AI5" i="4"/>
  <c r="AI6" i="4"/>
  <c r="AI7" i="4"/>
  <c r="AI8" i="4"/>
  <c r="AI9" i="4"/>
  <c r="AI10" i="4"/>
  <c r="AI11" i="4"/>
  <c r="AI12" i="4"/>
  <c r="AI13" i="4"/>
  <c r="AI14" i="4"/>
  <c r="AI15" i="4"/>
  <c r="AI16" i="4"/>
  <c r="AI17" i="4"/>
  <c r="AI18" i="4"/>
  <c r="AI19" i="4"/>
  <c r="AI20" i="4"/>
  <c r="AI21" i="4"/>
  <c r="AI22" i="4"/>
  <c r="AI23" i="4"/>
  <c r="AI24" i="4"/>
  <c r="AI25" i="4"/>
  <c r="AI26" i="4"/>
  <c r="AI27" i="4"/>
  <c r="AI28" i="4"/>
  <c r="AI29" i="4"/>
  <c r="AI30" i="4"/>
  <c r="AI31" i="4"/>
  <c r="AI32" i="4"/>
  <c r="AI33" i="4"/>
  <c r="AI34" i="4"/>
  <c r="AI35" i="4"/>
  <c r="AI36" i="4"/>
  <c r="AI37" i="4"/>
  <c r="AI38" i="4"/>
  <c r="AI39" i="4"/>
  <c r="AI40" i="4"/>
  <c r="AI41" i="4"/>
  <c r="AI42" i="4"/>
  <c r="AI43" i="4"/>
  <c r="AI44" i="4"/>
  <c r="AI45" i="4"/>
  <c r="AI46" i="4"/>
  <c r="AI47" i="4"/>
  <c r="AI48" i="4"/>
  <c r="AI49" i="4"/>
  <c r="AI50" i="4"/>
  <c r="AI51" i="4"/>
  <c r="AI52" i="4"/>
  <c r="AI53" i="4"/>
  <c r="AI54" i="4"/>
  <c r="AI55" i="4"/>
  <c r="AI56" i="4"/>
  <c r="AI57" i="4"/>
  <c r="AI58" i="4"/>
  <c r="AI59" i="4"/>
  <c r="AI60" i="4"/>
  <c r="AI61" i="4"/>
  <c r="AI62" i="4"/>
  <c r="AI63" i="4"/>
  <c r="AI64" i="4"/>
  <c r="AI65" i="4"/>
  <c r="AI66" i="4"/>
  <c r="AI67" i="4"/>
  <c r="AI68" i="4"/>
  <c r="AI69" i="4"/>
  <c r="AI70" i="4"/>
  <c r="AI71" i="4"/>
  <c r="AI72" i="4"/>
  <c r="AI73" i="4"/>
  <c r="AI74" i="4"/>
  <c r="AI75" i="4"/>
  <c r="AI76" i="4"/>
  <c r="AI77" i="4"/>
  <c r="AI78" i="4"/>
  <c r="AI79" i="4"/>
  <c r="AI80" i="4"/>
  <c r="AI81" i="4"/>
  <c r="AI82" i="4"/>
  <c r="AI83" i="4"/>
  <c r="AI84" i="4"/>
  <c r="AI85" i="4"/>
  <c r="AI86" i="4"/>
  <c r="AI87" i="4"/>
  <c r="AI88" i="4"/>
  <c r="AI89" i="4"/>
  <c r="AI90" i="4"/>
  <c r="AI91" i="4"/>
  <c r="AI92" i="4"/>
  <c r="AI93" i="4"/>
  <c r="AI94" i="4"/>
  <c r="AI95" i="4"/>
  <c r="AI96" i="4"/>
  <c r="AI97" i="4"/>
  <c r="AI98" i="4"/>
  <c r="AI99" i="4"/>
  <c r="AI100" i="4"/>
  <c r="AI101" i="4"/>
  <c r="AI102" i="4"/>
  <c r="AI103" i="4"/>
  <c r="AI104" i="4"/>
  <c r="AI105" i="4"/>
  <c r="AI106" i="4"/>
  <c r="AI107" i="4"/>
  <c r="AI108" i="4"/>
  <c r="AI109" i="4"/>
  <c r="AI110" i="4"/>
  <c r="AI111" i="4"/>
  <c r="AI112" i="4"/>
  <c r="AI113" i="4"/>
  <c r="AI114" i="4"/>
  <c r="AI115" i="4"/>
  <c r="AI116" i="4"/>
  <c r="AI117" i="4"/>
  <c r="AI118" i="4"/>
  <c r="AI119" i="4"/>
  <c r="AI120" i="4"/>
  <c r="AI121" i="4"/>
  <c r="AI122" i="4"/>
  <c r="AI123" i="4"/>
  <c r="AI124" i="4"/>
  <c r="AI125" i="4"/>
  <c r="AI126" i="4"/>
  <c r="AI127" i="4"/>
  <c r="AI128" i="4"/>
  <c r="AI129" i="4"/>
  <c r="AI130" i="4"/>
  <c r="AI131" i="4"/>
  <c r="AI132" i="4"/>
  <c r="AI133" i="4"/>
  <c r="AI134" i="4"/>
  <c r="AI135" i="4"/>
  <c r="AI136" i="4"/>
  <c r="AI137" i="4"/>
  <c r="AI138" i="4"/>
  <c r="AI139" i="4"/>
  <c r="AI140" i="4"/>
  <c r="AI141" i="4"/>
  <c r="AI142" i="4"/>
  <c r="AI143" i="4"/>
  <c r="AI144" i="4"/>
  <c r="AI145" i="4"/>
  <c r="AI2" i="4"/>
  <c r="AH3" i="4"/>
  <c r="AH4" i="4"/>
  <c r="AH5" i="4"/>
  <c r="AH6" i="4"/>
  <c r="AH7" i="4"/>
  <c r="AH8" i="4"/>
  <c r="AH9" i="4"/>
  <c r="AH10" i="4"/>
  <c r="AH11" i="4"/>
  <c r="AH12" i="4"/>
  <c r="AH13" i="4"/>
  <c r="AH14" i="4"/>
  <c r="AH15" i="4"/>
  <c r="AH16" i="4"/>
  <c r="AH17" i="4"/>
  <c r="AH18" i="4"/>
  <c r="AH19" i="4"/>
  <c r="AH20" i="4"/>
  <c r="AH21" i="4"/>
  <c r="AH22" i="4"/>
  <c r="AH23" i="4"/>
  <c r="AH24" i="4"/>
  <c r="AH25" i="4"/>
  <c r="AH26" i="4"/>
  <c r="AH27" i="4"/>
  <c r="AH28" i="4"/>
  <c r="AH29" i="4"/>
  <c r="AH30" i="4"/>
  <c r="AH31" i="4"/>
  <c r="AH32" i="4"/>
  <c r="AH33" i="4"/>
  <c r="AH34" i="4"/>
  <c r="AH35" i="4"/>
  <c r="AH36" i="4"/>
  <c r="AH37" i="4"/>
  <c r="AH38" i="4"/>
  <c r="AH39" i="4"/>
  <c r="AH40" i="4"/>
  <c r="AH41" i="4"/>
  <c r="AH42" i="4"/>
  <c r="AH43" i="4"/>
  <c r="AH44" i="4"/>
  <c r="AH45" i="4"/>
  <c r="AH46" i="4"/>
  <c r="AH47" i="4"/>
  <c r="AH48" i="4"/>
  <c r="AH49" i="4"/>
  <c r="AH50" i="4"/>
  <c r="AH51" i="4"/>
  <c r="AH52" i="4"/>
  <c r="AH53" i="4"/>
  <c r="AH54" i="4"/>
  <c r="AH55" i="4"/>
  <c r="AH56" i="4"/>
  <c r="AH57" i="4"/>
  <c r="AH58" i="4"/>
  <c r="AH59" i="4"/>
  <c r="AH60" i="4"/>
  <c r="AH61" i="4"/>
  <c r="AH62" i="4"/>
  <c r="AH63" i="4"/>
  <c r="AH64" i="4"/>
  <c r="AH65" i="4"/>
  <c r="AH66" i="4"/>
  <c r="AH67" i="4"/>
  <c r="AH68" i="4"/>
  <c r="AH69" i="4"/>
  <c r="AH70" i="4"/>
  <c r="AH71" i="4"/>
  <c r="AH72" i="4"/>
  <c r="AH73" i="4"/>
  <c r="AH74" i="4"/>
  <c r="AH75" i="4"/>
  <c r="AH76" i="4"/>
  <c r="AH77" i="4"/>
  <c r="AH78" i="4"/>
  <c r="AH79" i="4"/>
  <c r="AH80" i="4"/>
  <c r="AH81" i="4"/>
  <c r="AH82" i="4"/>
  <c r="AH83" i="4"/>
  <c r="AH84" i="4"/>
  <c r="AH85" i="4"/>
  <c r="AH86" i="4"/>
  <c r="AH87" i="4"/>
  <c r="AH88" i="4"/>
  <c r="AH89" i="4"/>
  <c r="AH90" i="4"/>
  <c r="AH91" i="4"/>
  <c r="AH92" i="4"/>
  <c r="AH93" i="4"/>
  <c r="AH94" i="4"/>
  <c r="AH95" i="4"/>
  <c r="AH96" i="4"/>
  <c r="AH97" i="4"/>
  <c r="AH98" i="4"/>
  <c r="AH99" i="4"/>
  <c r="AH100" i="4"/>
  <c r="AH101" i="4"/>
  <c r="AH102" i="4"/>
  <c r="AH103" i="4"/>
  <c r="AH104" i="4"/>
  <c r="AH105" i="4"/>
  <c r="AH106" i="4"/>
  <c r="AH107" i="4"/>
  <c r="AH108" i="4"/>
  <c r="AH109" i="4"/>
  <c r="AH110" i="4"/>
  <c r="AH111" i="4"/>
  <c r="AH112" i="4"/>
  <c r="AH113" i="4"/>
  <c r="AH114" i="4"/>
  <c r="AH115" i="4"/>
  <c r="AH116" i="4"/>
  <c r="AH117" i="4"/>
  <c r="AH118" i="4"/>
  <c r="AH119" i="4"/>
  <c r="AH120" i="4"/>
  <c r="AH121" i="4"/>
  <c r="AH122" i="4"/>
  <c r="AH123" i="4"/>
  <c r="AH124" i="4"/>
  <c r="AH125" i="4"/>
  <c r="AH126" i="4"/>
  <c r="AH127" i="4"/>
  <c r="AH128" i="4"/>
  <c r="AH129" i="4"/>
  <c r="AH130" i="4"/>
  <c r="AH131" i="4"/>
  <c r="AH132" i="4"/>
  <c r="AH133" i="4"/>
  <c r="AH134" i="4"/>
  <c r="AH135" i="4"/>
  <c r="AH136" i="4"/>
  <c r="AH137" i="4"/>
  <c r="AH138" i="4"/>
  <c r="AH139" i="4"/>
  <c r="AH140" i="4"/>
  <c r="AH141" i="4"/>
  <c r="AH142" i="4"/>
  <c r="AH143" i="4"/>
  <c r="AH144" i="4"/>
  <c r="AH145" i="4"/>
  <c r="AH2" i="4"/>
  <c r="AN3" i="15"/>
  <c r="AI3" i="15"/>
  <c r="AI4" i="15"/>
  <c r="AI5" i="15"/>
  <c r="AI6" i="15"/>
  <c r="AI7" i="15"/>
  <c r="AI8" i="15"/>
  <c r="AI9" i="15"/>
  <c r="AI10" i="15"/>
  <c r="AI11" i="15"/>
  <c r="AI12" i="15"/>
  <c r="AI13" i="15"/>
  <c r="AI14" i="15"/>
  <c r="AI15" i="15"/>
  <c r="AI16" i="15"/>
  <c r="AI17" i="15"/>
  <c r="AI18" i="15"/>
  <c r="AI19" i="15"/>
  <c r="AI20" i="15"/>
  <c r="AI21" i="15"/>
  <c r="AI22" i="15"/>
  <c r="AI23" i="15"/>
  <c r="AI24" i="15"/>
  <c r="AI25" i="15"/>
  <c r="AI26" i="15"/>
  <c r="AI27" i="15"/>
  <c r="AI28" i="15"/>
  <c r="AI29" i="15"/>
  <c r="AI30" i="15"/>
  <c r="AI31" i="15"/>
  <c r="AI32" i="15"/>
  <c r="AI33" i="15"/>
  <c r="AI34" i="15"/>
  <c r="AI35" i="15"/>
  <c r="AI36" i="15"/>
  <c r="AI37" i="15"/>
  <c r="AI38" i="15"/>
  <c r="AI39" i="15"/>
  <c r="AI40" i="15"/>
  <c r="AI41" i="15"/>
  <c r="AI42" i="15"/>
  <c r="AI43" i="15"/>
  <c r="AI44" i="15"/>
  <c r="AI45" i="15"/>
  <c r="AI46" i="15"/>
  <c r="AI47" i="15"/>
  <c r="AI48" i="15"/>
  <c r="AI49" i="15"/>
  <c r="AI50" i="15"/>
  <c r="AI51" i="15"/>
  <c r="AI52" i="15"/>
  <c r="AI53" i="15"/>
  <c r="AI54" i="15"/>
  <c r="AI55" i="15"/>
  <c r="AI56" i="15"/>
  <c r="AI57" i="15"/>
  <c r="AI58" i="15"/>
  <c r="AI59" i="15"/>
  <c r="AI60" i="15"/>
  <c r="AI61" i="15"/>
  <c r="AI62" i="15"/>
  <c r="AI63" i="15"/>
  <c r="AI64" i="15"/>
  <c r="AI65" i="15"/>
  <c r="AI66" i="15"/>
  <c r="AI67" i="15"/>
  <c r="AI68" i="15"/>
  <c r="AI69" i="15"/>
  <c r="AI70" i="15"/>
  <c r="AI71" i="15"/>
  <c r="AI72" i="15"/>
  <c r="AI73" i="15"/>
  <c r="AI74" i="15"/>
  <c r="AI75" i="15"/>
  <c r="AI76" i="15"/>
  <c r="AI77" i="15"/>
  <c r="AI78" i="15"/>
  <c r="AI79" i="15"/>
  <c r="AI80" i="15"/>
  <c r="AI81" i="15"/>
  <c r="AI82" i="15"/>
  <c r="AI83" i="15"/>
  <c r="AI84" i="15"/>
  <c r="AI85" i="15"/>
  <c r="AI86" i="15"/>
  <c r="AI87" i="15"/>
  <c r="AI88" i="15"/>
  <c r="AI89" i="15"/>
  <c r="AI90" i="15"/>
  <c r="AI91" i="15"/>
  <c r="AI92" i="15"/>
  <c r="AI93" i="15"/>
  <c r="AI94" i="15"/>
  <c r="AI95" i="15"/>
  <c r="AI96" i="15"/>
  <c r="AI97" i="15"/>
  <c r="AI98" i="15"/>
  <c r="AI99" i="15"/>
  <c r="AI100" i="15"/>
  <c r="AI101" i="15"/>
  <c r="AI102" i="15"/>
  <c r="AI103" i="15"/>
  <c r="AI104" i="15"/>
  <c r="AI105" i="15"/>
  <c r="AI106" i="15"/>
  <c r="AI107" i="15"/>
  <c r="AI108" i="15"/>
  <c r="AI109" i="15"/>
  <c r="AI110" i="15"/>
  <c r="AI111" i="15"/>
  <c r="AI112" i="15"/>
  <c r="AI113" i="15"/>
  <c r="AI114" i="15"/>
  <c r="AI115" i="15"/>
  <c r="AI116" i="15"/>
  <c r="AI117" i="15"/>
  <c r="AI118" i="15"/>
  <c r="AI119" i="15"/>
  <c r="AI120" i="15"/>
  <c r="AI121" i="15"/>
  <c r="AI122" i="15"/>
  <c r="AI123" i="15"/>
  <c r="AI124" i="15"/>
  <c r="AI125" i="15"/>
  <c r="AI126" i="15"/>
  <c r="AI127" i="15"/>
  <c r="AI128" i="15"/>
  <c r="AI129" i="15"/>
  <c r="AI130" i="15"/>
  <c r="AI131" i="15"/>
  <c r="AI132" i="15"/>
  <c r="AI133" i="15"/>
  <c r="AI134" i="15"/>
  <c r="AI135" i="15"/>
  <c r="AI136" i="15"/>
  <c r="AI137" i="15"/>
  <c r="AI138" i="15"/>
  <c r="AI139" i="15"/>
  <c r="AI140" i="15"/>
  <c r="AI141" i="15"/>
  <c r="AI142" i="15"/>
  <c r="AI143" i="15"/>
  <c r="AI144" i="15"/>
  <c r="AI145" i="15"/>
  <c r="AI146" i="15"/>
  <c r="AI147" i="15"/>
  <c r="AI148" i="15"/>
  <c r="AI149" i="15"/>
  <c r="AI150" i="15"/>
  <c r="AI151" i="15"/>
  <c r="AI152" i="15"/>
  <c r="AI153" i="15"/>
  <c r="AI154" i="15"/>
  <c r="AI155" i="15"/>
  <c r="AI156" i="15"/>
  <c r="AI157" i="15"/>
  <c r="AI158" i="15"/>
  <c r="AI159" i="15"/>
  <c r="AI160" i="15"/>
  <c r="AI161" i="15"/>
  <c r="AI162" i="15"/>
  <c r="AI163" i="15"/>
  <c r="AI164" i="15"/>
  <c r="AI165" i="15"/>
  <c r="AI166" i="15"/>
  <c r="AI167" i="15"/>
  <c r="AI168" i="15"/>
  <c r="AI169" i="15"/>
  <c r="AI170" i="15"/>
  <c r="AI171" i="15"/>
  <c r="AI172" i="15"/>
  <c r="AI173" i="15"/>
  <c r="AI174" i="15"/>
  <c r="AI175" i="15"/>
  <c r="AI176" i="15"/>
  <c r="AI177" i="15"/>
  <c r="AI178" i="15"/>
  <c r="AI179" i="15"/>
  <c r="AI180" i="15"/>
  <c r="AI181" i="15"/>
  <c r="AI182" i="15"/>
  <c r="AI183" i="15"/>
  <c r="AI184" i="15"/>
  <c r="AI185" i="15"/>
  <c r="AI186" i="15"/>
  <c r="AI187" i="15"/>
  <c r="AI188" i="15"/>
  <c r="AI189" i="15"/>
  <c r="AI190" i="15"/>
  <c r="AI191" i="15"/>
  <c r="AI192" i="15"/>
  <c r="AI193" i="15"/>
  <c r="AI194" i="15"/>
  <c r="AI195" i="15"/>
  <c r="AI196" i="15"/>
  <c r="AI197" i="15"/>
  <c r="AI198" i="15"/>
  <c r="AI199" i="15"/>
  <c r="AI200" i="15"/>
  <c r="AI201" i="15"/>
  <c r="AI202" i="15"/>
  <c r="AI203" i="15"/>
  <c r="AI204" i="15"/>
  <c r="AI205" i="15"/>
  <c r="AI206" i="15"/>
  <c r="AI207" i="15"/>
  <c r="AI208" i="15"/>
  <c r="AI209" i="15"/>
  <c r="AI210" i="15"/>
  <c r="AI211" i="15"/>
  <c r="AI212" i="15"/>
  <c r="AI213" i="15"/>
  <c r="AI214" i="15"/>
  <c r="AI215" i="15"/>
  <c r="AI216" i="15"/>
  <c r="AI217" i="15"/>
  <c r="AI218" i="15"/>
  <c r="AI219" i="15"/>
  <c r="AI220" i="15"/>
  <c r="AI221" i="15"/>
  <c r="AI222" i="15"/>
  <c r="AI223" i="15"/>
  <c r="AI224" i="15"/>
  <c r="AI225" i="15"/>
  <c r="AI226" i="15"/>
  <c r="AI227" i="15"/>
  <c r="AI228" i="15"/>
  <c r="AI229" i="15"/>
  <c r="AI230" i="15"/>
  <c r="AI231" i="15"/>
  <c r="AI232" i="15"/>
  <c r="AI233" i="15"/>
  <c r="AI234" i="15"/>
  <c r="AI235" i="15"/>
  <c r="AI236" i="15"/>
  <c r="AI237" i="15"/>
  <c r="AI238" i="15"/>
  <c r="AI239" i="15"/>
  <c r="AI240" i="15"/>
  <c r="AI241" i="15"/>
  <c r="AH3" i="15"/>
  <c r="AH4" i="15"/>
  <c r="AH5" i="15"/>
  <c r="AH6" i="15"/>
  <c r="AH7" i="15"/>
  <c r="AH8" i="15"/>
  <c r="AH9" i="15"/>
  <c r="AH10" i="15"/>
  <c r="AH11" i="15"/>
  <c r="AH12" i="15"/>
  <c r="AH13" i="15"/>
  <c r="AH14" i="15"/>
  <c r="AH15" i="15"/>
  <c r="AH16" i="15"/>
  <c r="AH17" i="15"/>
  <c r="AH18" i="15"/>
  <c r="AH19" i="15"/>
  <c r="AH20" i="15"/>
  <c r="AH21" i="15"/>
  <c r="AH22" i="15"/>
  <c r="AH23" i="15"/>
  <c r="AH24" i="15"/>
  <c r="AH25" i="15"/>
  <c r="AH26" i="15"/>
  <c r="AH27" i="15"/>
  <c r="AH28" i="15"/>
  <c r="AH29" i="15"/>
  <c r="AH30" i="15"/>
  <c r="AH31" i="15"/>
  <c r="AH32" i="15"/>
  <c r="AH33" i="15"/>
  <c r="AH34" i="15"/>
  <c r="AH35" i="15"/>
  <c r="AH36" i="15"/>
  <c r="AH37" i="15"/>
  <c r="AH38" i="15"/>
  <c r="AH39" i="15"/>
  <c r="AH40" i="15"/>
  <c r="AH41" i="15"/>
  <c r="AH42" i="15"/>
  <c r="AH43" i="15"/>
  <c r="AH44" i="15"/>
  <c r="AH45" i="15"/>
  <c r="AH46" i="15"/>
  <c r="AH47" i="15"/>
  <c r="AH48" i="15"/>
  <c r="AH49" i="15"/>
  <c r="AH50" i="15"/>
  <c r="AH51" i="15"/>
  <c r="AH52" i="15"/>
  <c r="AH53" i="15"/>
  <c r="AH54" i="15"/>
  <c r="AH55" i="15"/>
  <c r="AH56" i="15"/>
  <c r="AH57" i="15"/>
  <c r="AH58" i="15"/>
  <c r="AH59" i="15"/>
  <c r="AH60" i="15"/>
  <c r="AH61" i="15"/>
  <c r="AH62" i="15"/>
  <c r="AH63" i="15"/>
  <c r="AH64" i="15"/>
  <c r="AH65" i="15"/>
  <c r="AH66" i="15"/>
  <c r="AH67" i="15"/>
  <c r="AH68" i="15"/>
  <c r="AH69" i="15"/>
  <c r="AH70" i="15"/>
  <c r="AH71" i="15"/>
  <c r="AH72" i="15"/>
  <c r="AH73" i="15"/>
  <c r="AH74" i="15"/>
  <c r="AH75" i="15"/>
  <c r="AH76" i="15"/>
  <c r="AH77" i="15"/>
  <c r="AH78" i="15"/>
  <c r="AH79" i="15"/>
  <c r="AH80" i="15"/>
  <c r="AH81" i="15"/>
  <c r="AH82" i="15"/>
  <c r="AH83" i="15"/>
  <c r="AH84" i="15"/>
  <c r="AH85" i="15"/>
  <c r="AH86" i="15"/>
  <c r="AH87" i="15"/>
  <c r="AH88" i="15"/>
  <c r="AH89" i="15"/>
  <c r="AH90" i="15"/>
  <c r="AH91" i="15"/>
  <c r="AH92" i="15"/>
  <c r="AH93" i="15"/>
  <c r="AH94" i="15"/>
  <c r="AH95" i="15"/>
  <c r="AH96" i="15"/>
  <c r="AH97" i="15"/>
  <c r="AH98" i="15"/>
  <c r="AH99" i="15"/>
  <c r="AH100" i="15"/>
  <c r="AH101" i="15"/>
  <c r="AH102" i="15"/>
  <c r="AH103" i="15"/>
  <c r="AH104" i="15"/>
  <c r="AH105" i="15"/>
  <c r="AH106" i="15"/>
  <c r="AH107" i="15"/>
  <c r="AH108" i="15"/>
  <c r="AH109" i="15"/>
  <c r="AH110" i="15"/>
  <c r="AH111" i="15"/>
  <c r="AH112" i="15"/>
  <c r="AH113" i="15"/>
  <c r="AH114" i="15"/>
  <c r="AH115" i="15"/>
  <c r="AH116" i="15"/>
  <c r="AH117" i="15"/>
  <c r="AH118" i="15"/>
  <c r="AH119" i="15"/>
  <c r="AH120" i="15"/>
  <c r="AH121" i="15"/>
  <c r="AH122" i="15"/>
  <c r="AH123" i="15"/>
  <c r="AH124" i="15"/>
  <c r="AH125" i="15"/>
  <c r="AH126" i="15"/>
  <c r="AH127" i="15"/>
  <c r="AH128" i="15"/>
  <c r="AH129" i="15"/>
  <c r="AH130" i="15"/>
  <c r="AH131" i="15"/>
  <c r="AH132" i="15"/>
  <c r="AH133" i="15"/>
  <c r="AH134" i="15"/>
  <c r="AH135" i="15"/>
  <c r="AH136" i="15"/>
  <c r="AH137" i="15"/>
  <c r="AH138" i="15"/>
  <c r="AH139" i="15"/>
  <c r="AH140" i="15"/>
  <c r="AH141" i="15"/>
  <c r="AH142" i="15"/>
  <c r="AH143" i="15"/>
  <c r="AH144" i="15"/>
  <c r="AH145" i="15"/>
  <c r="AH146" i="15"/>
  <c r="AH147" i="15"/>
  <c r="AH148" i="15"/>
  <c r="AH149" i="15"/>
  <c r="AH150" i="15"/>
  <c r="AH151" i="15"/>
  <c r="AH152" i="15"/>
  <c r="AH153" i="15"/>
  <c r="AH154" i="15"/>
  <c r="AH155" i="15"/>
  <c r="AH156" i="15"/>
  <c r="AH157" i="15"/>
  <c r="AH158" i="15"/>
  <c r="AH159" i="15"/>
  <c r="AH160" i="15"/>
  <c r="AH161" i="15"/>
  <c r="AH162" i="15"/>
  <c r="AH163" i="15"/>
  <c r="AH164" i="15"/>
  <c r="AH165" i="15"/>
  <c r="AH166" i="15"/>
  <c r="AH167" i="15"/>
  <c r="AH168" i="15"/>
  <c r="AH169" i="15"/>
  <c r="AH170" i="15"/>
  <c r="AH171" i="15"/>
  <c r="AH172" i="15"/>
  <c r="AH173" i="15"/>
  <c r="AH174" i="15"/>
  <c r="AH175" i="15"/>
  <c r="AH176" i="15"/>
  <c r="AH177" i="15"/>
  <c r="AH178" i="15"/>
  <c r="AH179" i="15"/>
  <c r="AH180" i="15"/>
  <c r="AH181" i="15"/>
  <c r="AH182" i="15"/>
  <c r="AH183" i="15"/>
  <c r="AH184" i="15"/>
  <c r="AH185" i="15"/>
  <c r="AH186" i="15"/>
  <c r="AH187" i="15"/>
  <c r="AH188" i="15"/>
  <c r="AH189" i="15"/>
  <c r="AH190" i="15"/>
  <c r="AH191" i="15"/>
  <c r="AH192" i="15"/>
  <c r="AH193" i="15"/>
  <c r="AH194" i="15"/>
  <c r="AH195" i="15"/>
  <c r="AH196" i="15"/>
  <c r="AH197" i="15"/>
  <c r="AH198" i="15"/>
  <c r="AH199" i="15"/>
  <c r="AH200" i="15"/>
  <c r="AH201" i="15"/>
  <c r="AH202" i="15"/>
  <c r="AH203" i="15"/>
  <c r="AH204" i="15"/>
  <c r="AH205" i="15"/>
  <c r="AH206" i="15"/>
  <c r="AH207" i="15"/>
  <c r="AH208" i="15"/>
  <c r="AH209" i="15"/>
  <c r="AH210" i="15"/>
  <c r="AH211" i="15"/>
  <c r="AH212" i="15"/>
  <c r="AH213" i="15"/>
  <c r="AH214" i="15"/>
  <c r="AH215" i="15"/>
  <c r="AH216" i="15"/>
  <c r="AH217" i="15"/>
  <c r="AH218" i="15"/>
  <c r="AH219" i="15"/>
  <c r="AH220" i="15"/>
  <c r="AH221" i="15"/>
  <c r="AH222" i="15"/>
  <c r="AH223" i="15"/>
  <c r="AH224" i="15"/>
  <c r="AH225" i="15"/>
  <c r="AH226" i="15"/>
  <c r="AH227" i="15"/>
  <c r="AH228" i="15"/>
  <c r="AH229" i="15"/>
  <c r="AH230" i="15"/>
  <c r="AH231" i="15"/>
  <c r="AH232" i="15"/>
  <c r="AH233" i="15"/>
  <c r="AH234" i="15"/>
  <c r="AH235" i="15"/>
  <c r="AH236" i="15"/>
  <c r="AH237" i="15"/>
  <c r="AH238" i="15"/>
  <c r="AH239" i="15"/>
  <c r="AH240" i="15"/>
  <c r="AH241" i="15"/>
  <c r="BK3" i="16"/>
  <c r="BK14" i="16"/>
  <c r="BK6" i="16"/>
  <c r="BK5" i="16"/>
  <c r="D5" i="16" s="1"/>
  <c r="BK7" i="16"/>
  <c r="BK8" i="16"/>
  <c r="BK9" i="16"/>
  <c r="BK10" i="16"/>
  <c r="BK11" i="16"/>
  <c r="BK12" i="16"/>
  <c r="BK13" i="16"/>
  <c r="BK4" i="16"/>
  <c r="D6" i="16" l="1"/>
  <c r="D14" i="16"/>
  <c r="D3" i="16"/>
  <c r="D28" i="16"/>
  <c r="D35" i="16"/>
  <c r="D38" i="16"/>
  <c r="D41" i="16"/>
  <c r="D30" i="16"/>
  <c r="D34" i="16"/>
  <c r="D39" i="16"/>
  <c r="G39" i="16" s="1"/>
  <c r="D26" i="16"/>
  <c r="D27" i="16"/>
  <c r="D37" i="16"/>
  <c r="D29" i="16"/>
  <c r="G29" i="16" s="1"/>
  <c r="D40" i="16"/>
  <c r="D31" i="16"/>
  <c r="D32" i="16"/>
  <c r="D33" i="16"/>
  <c r="D15" i="16"/>
  <c r="D36" i="16"/>
  <c r="D19" i="16"/>
  <c r="D20" i="16"/>
  <c r="D21" i="16"/>
  <c r="D22" i="16"/>
  <c r="D25" i="16"/>
  <c r="D23" i="16"/>
  <c r="D24" i="16"/>
  <c r="D17" i="16"/>
  <c r="D18" i="16"/>
  <c r="D16" i="16"/>
  <c r="D10" i="16"/>
  <c r="D4" i="16"/>
  <c r="D12" i="16"/>
  <c r="D9" i="16"/>
  <c r="D11" i="16"/>
  <c r="D8" i="16"/>
  <c r="D13" i="16"/>
  <c r="D7" i="16"/>
  <c r="V56" i="16"/>
  <c r="Z56" i="16"/>
  <c r="Y56" i="16"/>
  <c r="AA56" i="16"/>
  <c r="W56" i="16"/>
  <c r="X56" i="16"/>
  <c r="AG14" i="16"/>
  <c r="M14" i="16"/>
  <c r="BM14" i="16" s="1"/>
  <c r="AP12" i="14"/>
  <c r="M13" i="16"/>
  <c r="BM13" i="16" s="1"/>
  <c r="M12" i="16"/>
  <c r="BM12" i="16" s="1"/>
  <c r="M11" i="16"/>
  <c r="BM11" i="16" s="1"/>
  <c r="M10" i="16"/>
  <c r="BM10" i="16" s="1"/>
  <c r="AP12" i="9"/>
  <c r="AP12" i="8"/>
  <c r="M9" i="16"/>
  <c r="BM9" i="16" s="1"/>
  <c r="M8" i="16"/>
  <c r="BM8" i="16" s="1"/>
  <c r="M7" i="16"/>
  <c r="BM7" i="16" s="1"/>
  <c r="AP12" i="5"/>
  <c r="M6" i="16"/>
  <c r="BM6" i="16" s="1"/>
  <c r="AP12" i="4"/>
  <c r="M5" i="16"/>
  <c r="BM5" i="16" s="1"/>
  <c r="BG2" i="3"/>
  <c r="AY2" i="3"/>
  <c r="T4" i="16" s="1"/>
  <c r="M4" i="16"/>
  <c r="BM4" i="16" s="1"/>
  <c r="BG56" i="16"/>
  <c r="BK52" i="16"/>
  <c r="BK53" i="16"/>
  <c r="BI56" i="16"/>
  <c r="BJ56" i="16"/>
  <c r="BK54" i="16"/>
  <c r="BK56" i="16"/>
  <c r="BK55" i="16"/>
  <c r="BH56" i="16"/>
  <c r="M3" i="16"/>
  <c r="BM3" i="16" s="1"/>
  <c r="O56" i="16"/>
  <c r="P56" i="16"/>
  <c r="Q56" i="16"/>
  <c r="S56" i="16"/>
  <c r="U56" i="16"/>
  <c r="N56" i="16"/>
  <c r="AP12" i="7"/>
  <c r="AP13" i="3"/>
  <c r="AP12" i="13"/>
  <c r="AP12" i="12"/>
  <c r="AP12" i="6"/>
  <c r="AQ5" i="15"/>
  <c r="AR4" i="15" s="1"/>
  <c r="AQ7" i="15"/>
  <c r="AT4" i="15" s="1"/>
  <c r="AQ8" i="15"/>
  <c r="AU4" i="15" s="1"/>
  <c r="AP12" i="15"/>
  <c r="AQ4" i="15"/>
  <c r="AQ9" i="15"/>
  <c r="AV4" i="15" s="1"/>
  <c r="AQ4" i="14"/>
  <c r="AQ5" i="14"/>
  <c r="AR4" i="14" s="1"/>
  <c r="AQ7" i="14"/>
  <c r="AT4" i="14" s="1"/>
  <c r="AQ8" i="14"/>
  <c r="AU4" i="14" s="1"/>
  <c r="AQ9" i="14"/>
  <c r="AV4" i="14" s="1"/>
  <c r="AQ4" i="13"/>
  <c r="AQ5" i="13"/>
  <c r="AR4" i="13" s="1"/>
  <c r="AQ7" i="13"/>
  <c r="AT4" i="13" s="1"/>
  <c r="AQ8" i="13"/>
  <c r="AU4" i="13" s="1"/>
  <c r="AQ9" i="13"/>
  <c r="AV4" i="13" s="1"/>
  <c r="AQ4" i="12"/>
  <c r="AQ5" i="12"/>
  <c r="AR4" i="12" s="1"/>
  <c r="AQ7" i="12"/>
  <c r="AT4" i="12" s="1"/>
  <c r="AQ8" i="12"/>
  <c r="AU4" i="12" s="1"/>
  <c r="AQ9" i="12"/>
  <c r="AV4" i="12" s="1"/>
  <c r="AQ5" i="9"/>
  <c r="AQ7" i="9"/>
  <c r="AT4" i="9" s="1"/>
  <c r="AQ8" i="9"/>
  <c r="AU4" i="9" s="1"/>
  <c r="AQ9" i="9"/>
  <c r="AV4" i="9" s="1"/>
  <c r="AQ4" i="9"/>
  <c r="AQ8" i="8"/>
  <c r="AU4" i="8" s="1"/>
  <c r="AQ9" i="8"/>
  <c r="AV4" i="8" s="1"/>
  <c r="AQ4" i="8"/>
  <c r="AQ5" i="8"/>
  <c r="AR4" i="8" s="1"/>
  <c r="AQ7" i="8"/>
  <c r="AT4" i="8" s="1"/>
  <c r="AQ4" i="7"/>
  <c r="AQ5" i="7"/>
  <c r="AR4" i="7" s="1"/>
  <c r="AQ7" i="7"/>
  <c r="AT4" i="7" s="1"/>
  <c r="AQ8" i="7"/>
  <c r="AU4" i="7" s="1"/>
  <c r="AQ9" i="7"/>
  <c r="AV4" i="7" s="1"/>
  <c r="AQ4" i="6"/>
  <c r="AQ5" i="6"/>
  <c r="AR4" i="6" s="1"/>
  <c r="AQ7" i="6"/>
  <c r="AT4" i="6" s="1"/>
  <c r="AQ8" i="6"/>
  <c r="AU4" i="6" s="1"/>
  <c r="AQ9" i="6"/>
  <c r="AV4" i="6" s="1"/>
  <c r="AQ4" i="5"/>
  <c r="AQ5" i="5"/>
  <c r="AR4" i="5" s="1"/>
  <c r="AQ7" i="5"/>
  <c r="AT4" i="5" s="1"/>
  <c r="AQ8" i="5"/>
  <c r="AU4" i="5" s="1"/>
  <c r="AQ9" i="5"/>
  <c r="AV4" i="5" s="1"/>
  <c r="AQ4" i="4"/>
  <c r="AQ5" i="4"/>
  <c r="AR4" i="4" s="1"/>
  <c r="AQ9" i="4"/>
  <c r="AV4" i="4" s="1"/>
  <c r="AQ7" i="4"/>
  <c r="AT4" i="4" s="1"/>
  <c r="AQ8" i="4"/>
  <c r="AU4" i="4" s="1"/>
  <c r="AQ9" i="3"/>
  <c r="AV4" i="3" s="1"/>
  <c r="AQ8" i="3"/>
  <c r="AU4" i="3" s="1"/>
  <c r="AQ4" i="3"/>
  <c r="AQ5" i="3"/>
  <c r="AR4" i="3" s="1"/>
  <c r="AQ7" i="3"/>
  <c r="AT4" i="3" s="1"/>
  <c r="AP13" i="2"/>
  <c r="AN10" i="2"/>
  <c r="AQ5" i="2"/>
  <c r="AQ9" i="2"/>
  <c r="AQ7" i="2"/>
  <c r="AQ4" i="2"/>
  <c r="AQ8" i="2"/>
  <c r="AN29" i="2"/>
  <c r="AN20" i="15"/>
  <c r="AN15" i="15"/>
  <c r="AN19" i="15"/>
  <c r="AN17" i="15"/>
  <c r="AN16" i="15"/>
  <c r="AN19" i="14"/>
  <c r="AN20" i="14"/>
  <c r="AN15" i="14"/>
  <c r="AN16" i="14"/>
  <c r="AN17" i="14"/>
  <c r="AN20" i="13"/>
  <c r="AN19" i="13"/>
  <c r="AN15" i="13"/>
  <c r="AN16" i="13"/>
  <c r="AN17" i="13"/>
  <c r="AN15" i="12"/>
  <c r="AN16" i="12"/>
  <c r="AN17" i="12"/>
  <c r="AN19" i="12"/>
  <c r="AN20" i="12"/>
  <c r="AN16" i="9"/>
  <c r="AN17" i="9"/>
  <c r="AN20" i="9"/>
  <c r="AN19" i="9"/>
  <c r="AN15" i="9"/>
  <c r="AN20" i="8"/>
  <c r="AN19" i="8"/>
  <c r="AN17" i="8"/>
  <c r="AN16" i="8"/>
  <c r="AN15" i="8"/>
  <c r="AN20" i="6"/>
  <c r="AN19" i="6"/>
  <c r="AN17" i="6"/>
  <c r="AN16" i="6"/>
  <c r="AN15" i="6"/>
  <c r="AN20" i="5"/>
  <c r="AN19" i="5"/>
  <c r="AN17" i="5"/>
  <c r="AN16" i="5"/>
  <c r="AN15" i="5"/>
  <c r="AN20" i="4"/>
  <c r="AN15" i="4"/>
  <c r="AN16" i="4"/>
  <c r="AN17" i="4"/>
  <c r="AN19" i="4"/>
  <c r="AN22" i="3"/>
  <c r="AN18" i="3"/>
  <c r="AN21" i="3"/>
  <c r="AN17" i="3"/>
  <c r="AN19" i="3"/>
  <c r="AN22" i="2"/>
  <c r="AN21" i="2"/>
  <c r="AN17" i="2"/>
  <c r="AN19" i="2"/>
  <c r="AN18" i="2"/>
  <c r="AN9" i="15"/>
  <c r="AN7" i="15"/>
  <c r="AN4" i="15"/>
  <c r="AN8" i="15"/>
  <c r="AN7" i="14"/>
  <c r="AN4" i="14"/>
  <c r="AN3" i="14"/>
  <c r="AN8" i="14"/>
  <c r="AN9" i="14"/>
  <c r="AN9" i="13"/>
  <c r="AN4" i="13"/>
  <c r="AN7" i="13"/>
  <c r="AN8" i="13"/>
  <c r="AN3" i="13"/>
  <c r="AN3" i="12"/>
  <c r="AN7" i="12"/>
  <c r="AN9" i="12"/>
  <c r="AN4" i="12"/>
  <c r="AN8" i="12"/>
  <c r="AN17" i="7"/>
  <c r="AN20" i="7"/>
  <c r="AN15" i="7"/>
  <c r="AN19" i="7"/>
  <c r="AN16" i="7"/>
  <c r="AN4" i="9"/>
  <c r="AN7" i="9"/>
  <c r="AN3" i="9"/>
  <c r="AN8" i="9"/>
  <c r="AN9" i="9"/>
  <c r="AN4" i="8"/>
  <c r="AN8" i="8"/>
  <c r="AN9" i="8"/>
  <c r="AN7" i="8"/>
  <c r="AN3" i="8"/>
  <c r="AN7" i="7"/>
  <c r="AN9" i="7"/>
  <c r="AN3" i="7"/>
  <c r="AN4" i="7"/>
  <c r="AN8" i="7"/>
  <c r="AN7" i="6"/>
  <c r="AN9" i="6"/>
  <c r="AN4" i="6"/>
  <c r="AN8" i="6"/>
  <c r="AN3" i="6"/>
  <c r="AN3" i="5"/>
  <c r="AN9" i="5"/>
  <c r="AN4" i="5"/>
  <c r="AN7" i="5"/>
  <c r="AN8" i="5"/>
  <c r="AN8" i="4"/>
  <c r="AN4" i="4"/>
  <c r="AN7" i="4"/>
  <c r="AN3" i="4"/>
  <c r="AN9" i="4"/>
  <c r="AN4" i="3"/>
  <c r="AN5" i="3"/>
  <c r="AN8" i="3"/>
  <c r="AN10" i="3"/>
  <c r="AN9" i="3"/>
  <c r="BN38" i="16"/>
  <c r="AN5" i="2"/>
  <c r="T56" i="16" l="1"/>
  <c r="T52" i="16"/>
  <c r="T54" i="16"/>
  <c r="T53" i="16"/>
  <c r="T55" i="16"/>
  <c r="AN14" i="16"/>
  <c r="BD14" i="16" s="1"/>
  <c r="AF14" i="16"/>
  <c r="AM14" i="16"/>
  <c r="BC14" i="16" s="1"/>
  <c r="AH14" i="16"/>
  <c r="AT14" i="16"/>
  <c r="AV14" i="16" s="1"/>
  <c r="AE14" i="16"/>
  <c r="AS14" i="16"/>
  <c r="AJ14" i="16"/>
  <c r="AZ14" i="16" s="1"/>
  <c r="AD14" i="16"/>
  <c r="AK14" i="16"/>
  <c r="BA14" i="16" s="1"/>
  <c r="BF14" i="16"/>
  <c r="AR14" i="16"/>
  <c r="AU14" i="16" s="1"/>
  <c r="AP14" i="16"/>
  <c r="AW14" i="16" s="1"/>
  <c r="AJ13" i="16"/>
  <c r="AZ13" i="16" s="1"/>
  <c r="AI13" i="16"/>
  <c r="AY13" i="16" s="1"/>
  <c r="AM13" i="16"/>
  <c r="BC13" i="16" s="1"/>
  <c r="AE13" i="16"/>
  <c r="AF13" i="16"/>
  <c r="AS13" i="16"/>
  <c r="AH13" i="16"/>
  <c r="AP13" i="16"/>
  <c r="AW13" i="16" s="1"/>
  <c r="AT13" i="16"/>
  <c r="AV13" i="16" s="1"/>
  <c r="AK13" i="16"/>
  <c r="BA13" i="16" s="1"/>
  <c r="AG13" i="16"/>
  <c r="AD13" i="16"/>
  <c r="AR13" i="16"/>
  <c r="AU13" i="16" s="1"/>
  <c r="AN13" i="16"/>
  <c r="BD13" i="16" s="1"/>
  <c r="BF13" i="16"/>
  <c r="AN12" i="16"/>
  <c r="BD12" i="16" s="1"/>
  <c r="AJ12" i="16"/>
  <c r="AZ12" i="16" s="1"/>
  <c r="AM12" i="16"/>
  <c r="BC12" i="16" s="1"/>
  <c r="BF12" i="16"/>
  <c r="AD12" i="16"/>
  <c r="AG12" i="16"/>
  <c r="AT12" i="16"/>
  <c r="AV12" i="16" s="1"/>
  <c r="AS12" i="16"/>
  <c r="AE12" i="16"/>
  <c r="AP12" i="16"/>
  <c r="AW12" i="16" s="1"/>
  <c r="AF12" i="16"/>
  <c r="AH12" i="16"/>
  <c r="AR12" i="16"/>
  <c r="AU12" i="16" s="1"/>
  <c r="AK12" i="16"/>
  <c r="BA12" i="16" s="1"/>
  <c r="AH11" i="16"/>
  <c r="AE11" i="16"/>
  <c r="AD11" i="16"/>
  <c r="AS11" i="16"/>
  <c r="BF11" i="16"/>
  <c r="AT11" i="16"/>
  <c r="AV11" i="16" s="1"/>
  <c r="AN11" i="16"/>
  <c r="BD11" i="16" s="1"/>
  <c r="AF11" i="16"/>
  <c r="AG11" i="16"/>
  <c r="AR11" i="16"/>
  <c r="AU11" i="16" s="1"/>
  <c r="AP11" i="16"/>
  <c r="AW11" i="16" s="1"/>
  <c r="AM11" i="16"/>
  <c r="BC11" i="16" s="1"/>
  <c r="AK11" i="16"/>
  <c r="BA11" i="16" s="1"/>
  <c r="AJ11" i="16"/>
  <c r="AZ11" i="16" s="1"/>
  <c r="AG10" i="16"/>
  <c r="AD10" i="16"/>
  <c r="AH10" i="16"/>
  <c r="AN10" i="16"/>
  <c r="BD10" i="16" s="1"/>
  <c r="AK10" i="16"/>
  <c r="BA10" i="16" s="1"/>
  <c r="AT10" i="16"/>
  <c r="AV10" i="16" s="1"/>
  <c r="AS10" i="16"/>
  <c r="AE10" i="16"/>
  <c r="AF10" i="16"/>
  <c r="AM10" i="16"/>
  <c r="BC10" i="16" s="1"/>
  <c r="AO10" i="16"/>
  <c r="AX10" i="16" s="1"/>
  <c r="AJ10" i="16"/>
  <c r="AZ10" i="16" s="1"/>
  <c r="BF10" i="16"/>
  <c r="AR10" i="16"/>
  <c r="AU10" i="16" s="1"/>
  <c r="AH9" i="16"/>
  <c r="AN9" i="16"/>
  <c r="BD9" i="16" s="1"/>
  <c r="AP9" i="16"/>
  <c r="AW9" i="16" s="1"/>
  <c r="AG9" i="16"/>
  <c r="AE9" i="16"/>
  <c r="AT9" i="16"/>
  <c r="AV9" i="16" s="1"/>
  <c r="AS9" i="16"/>
  <c r="AD9" i="16"/>
  <c r="AF9" i="16"/>
  <c r="AJ9" i="16"/>
  <c r="AZ9" i="16" s="1"/>
  <c r="AK9" i="16"/>
  <c r="BA9" i="16" s="1"/>
  <c r="AM9" i="16"/>
  <c r="BC9" i="16" s="1"/>
  <c r="AR9" i="16"/>
  <c r="AU9" i="16" s="1"/>
  <c r="BF9" i="16"/>
  <c r="AF8" i="16"/>
  <c r="AG8" i="16"/>
  <c r="AE8" i="16"/>
  <c r="AD8" i="16"/>
  <c r="AH8" i="16"/>
  <c r="AS8" i="16"/>
  <c r="AJ8" i="16"/>
  <c r="AZ8" i="16" s="1"/>
  <c r="BF8" i="16"/>
  <c r="AT8" i="16"/>
  <c r="AV8" i="16" s="1"/>
  <c r="AR8" i="16"/>
  <c r="AU8" i="16" s="1"/>
  <c r="AP8" i="16"/>
  <c r="AW8" i="16" s="1"/>
  <c r="AM8" i="16"/>
  <c r="BC8" i="16" s="1"/>
  <c r="AN8" i="16"/>
  <c r="BD8" i="16" s="1"/>
  <c r="AK8" i="16"/>
  <c r="BA8" i="16" s="1"/>
  <c r="AT7" i="16"/>
  <c r="AV7" i="16" s="1"/>
  <c r="AR7" i="16"/>
  <c r="AU7" i="16" s="1"/>
  <c r="AE7" i="16"/>
  <c r="AS7" i="16"/>
  <c r="AJ7" i="16"/>
  <c r="AZ7" i="16" s="1"/>
  <c r="AP7" i="16"/>
  <c r="AW7" i="16" s="1"/>
  <c r="AD7" i="16"/>
  <c r="AK7" i="16"/>
  <c r="BA7" i="16" s="1"/>
  <c r="AM7" i="16"/>
  <c r="BC7" i="16" s="1"/>
  <c r="AN7" i="16"/>
  <c r="BD7" i="16" s="1"/>
  <c r="AG7" i="16"/>
  <c r="AF7" i="16"/>
  <c r="BF7" i="16"/>
  <c r="AH7" i="16"/>
  <c r="AT6" i="16"/>
  <c r="AV6" i="16" s="1"/>
  <c r="AJ6" i="16"/>
  <c r="AZ6" i="16" s="1"/>
  <c r="AK6" i="16"/>
  <c r="BA6" i="16" s="1"/>
  <c r="AM6" i="16"/>
  <c r="BC6" i="16" s="1"/>
  <c r="AN6" i="16"/>
  <c r="BD6" i="16" s="1"/>
  <c r="AH6" i="16"/>
  <c r="AE6" i="16"/>
  <c r="AG6" i="16"/>
  <c r="AS6" i="16"/>
  <c r="AR6" i="16"/>
  <c r="AU6" i="16" s="1"/>
  <c r="AP6" i="16"/>
  <c r="AW6" i="16" s="1"/>
  <c r="AF6" i="16"/>
  <c r="AD6" i="16"/>
  <c r="BF6" i="16"/>
  <c r="AN5" i="16"/>
  <c r="BD5" i="16" s="1"/>
  <c r="AE5" i="16"/>
  <c r="AS5" i="16"/>
  <c r="AR5" i="16"/>
  <c r="AU5" i="16" s="1"/>
  <c r="AM5" i="16"/>
  <c r="BC5" i="16" s="1"/>
  <c r="AT5" i="16"/>
  <c r="AV5" i="16" s="1"/>
  <c r="AK5" i="16"/>
  <c r="BA5" i="16" s="1"/>
  <c r="AP5" i="16"/>
  <c r="AW5" i="16" s="1"/>
  <c r="AJ5" i="16"/>
  <c r="AZ5" i="16" s="1"/>
  <c r="AH5" i="16"/>
  <c r="AF5" i="16"/>
  <c r="AG5" i="16"/>
  <c r="AD5" i="16"/>
  <c r="BF5" i="16"/>
  <c r="BE4" i="16"/>
  <c r="BH2" i="3"/>
  <c r="AC4" i="16" s="1"/>
  <c r="AB4" i="16"/>
  <c r="AI4" i="16"/>
  <c r="BS4" i="16" s="1"/>
  <c r="AM4" i="16"/>
  <c r="BC4" i="16" s="1"/>
  <c r="AH4" i="16"/>
  <c r="AT4" i="16"/>
  <c r="AV4" i="16" s="1"/>
  <c r="AN4" i="16"/>
  <c r="BD4" i="16" s="1"/>
  <c r="AF4" i="16"/>
  <c r="AE4" i="16"/>
  <c r="AD4" i="16"/>
  <c r="AS4" i="16"/>
  <c r="BF4" i="16"/>
  <c r="AG4" i="16"/>
  <c r="AR4" i="16"/>
  <c r="AU4" i="16" s="1"/>
  <c r="AP4" i="16"/>
  <c r="AW4" i="16" s="1"/>
  <c r="BK50" i="16"/>
  <c r="BJ50" i="16"/>
  <c r="BH50" i="16"/>
  <c r="BG50" i="16"/>
  <c r="BI50" i="16"/>
  <c r="AS3" i="16"/>
  <c r="AP3" i="16"/>
  <c r="BF3" i="16"/>
  <c r="AT3" i="16"/>
  <c r="AM3" i="16"/>
  <c r="AR3" i="16"/>
  <c r="AK3" i="16"/>
  <c r="AH3" i="16"/>
  <c r="AN3" i="16"/>
  <c r="B55" i="16"/>
  <c r="J66" i="16" s="1"/>
  <c r="B54" i="16"/>
  <c r="J65" i="16" s="1"/>
  <c r="B53" i="16"/>
  <c r="J64" i="16" s="1"/>
  <c r="B56" i="16"/>
  <c r="B52" i="16"/>
  <c r="J63" i="16" s="1"/>
  <c r="AQ6" i="15"/>
  <c r="AS4" i="15" s="1"/>
  <c r="AO14" i="16"/>
  <c r="AX14" i="16" s="1"/>
  <c r="AQ6" i="14"/>
  <c r="AS4" i="14" s="1"/>
  <c r="AO13" i="16"/>
  <c r="AX13" i="16" s="1"/>
  <c r="AQ6" i="13"/>
  <c r="AS4" i="13" s="1"/>
  <c r="AO12" i="16"/>
  <c r="AX12" i="16" s="1"/>
  <c r="AQ6" i="12"/>
  <c r="AS4" i="12" s="1"/>
  <c r="AO11" i="16"/>
  <c r="AX11" i="16" s="1"/>
  <c r="AQ6" i="9"/>
  <c r="AS4" i="9" s="1"/>
  <c r="AR4" i="9"/>
  <c r="AQ6" i="8"/>
  <c r="AS4" i="8" s="1"/>
  <c r="AO9" i="16"/>
  <c r="AX9" i="16" s="1"/>
  <c r="AQ6" i="7"/>
  <c r="AS4" i="7" s="1"/>
  <c r="AO8" i="16"/>
  <c r="AX8" i="16" s="1"/>
  <c r="AQ6" i="6"/>
  <c r="AS4" i="6" s="1"/>
  <c r="AO7" i="16"/>
  <c r="AX7" i="16" s="1"/>
  <c r="AQ6" i="5"/>
  <c r="AS4" i="5" s="1"/>
  <c r="AO6" i="16"/>
  <c r="AX6" i="16" s="1"/>
  <c r="AO5" i="16"/>
  <c r="AX5" i="16" s="1"/>
  <c r="AQ6" i="4"/>
  <c r="AS4" i="4" s="1"/>
  <c r="AQ6" i="3"/>
  <c r="AS4" i="3" s="1"/>
  <c r="AO4" i="16"/>
  <c r="AX4" i="16" s="1"/>
  <c r="AO3" i="16"/>
  <c r="AQ6" i="2"/>
  <c r="AN18" i="14"/>
  <c r="AN18" i="15"/>
  <c r="AI14" i="16"/>
  <c r="AI12" i="16"/>
  <c r="AN18" i="13"/>
  <c r="AN18" i="12"/>
  <c r="AI11" i="16"/>
  <c r="AN18" i="9"/>
  <c r="AI10" i="16"/>
  <c r="AN18" i="8"/>
  <c r="AI9" i="16"/>
  <c r="AI7" i="16"/>
  <c r="AN18" i="6"/>
  <c r="AN18" i="5"/>
  <c r="AI6" i="16"/>
  <c r="AN18" i="4"/>
  <c r="AI5" i="16"/>
  <c r="AK4" i="16"/>
  <c r="AN20" i="3"/>
  <c r="AJ4" i="16"/>
  <c r="AN20" i="2"/>
  <c r="AI3" i="16"/>
  <c r="AJ3" i="16"/>
  <c r="AN18" i="7"/>
  <c r="AI8" i="16"/>
  <c r="AH3" i="2"/>
  <c r="AH4" i="2"/>
  <c r="AH5" i="2"/>
  <c r="AH6" i="2"/>
  <c r="AH7" i="2"/>
  <c r="AH8" i="2"/>
  <c r="AH9" i="2"/>
  <c r="AH10" i="2"/>
  <c r="AH11" i="2"/>
  <c r="AH12" i="2"/>
  <c r="AH13" i="2"/>
  <c r="AH14" i="2"/>
  <c r="AH15" i="2"/>
  <c r="AH16" i="2"/>
  <c r="AH17" i="2"/>
  <c r="AH18" i="2"/>
  <c r="AH19" i="2"/>
  <c r="AH20" i="2"/>
  <c r="AH21" i="2"/>
  <c r="AH22" i="2"/>
  <c r="AH23" i="2"/>
  <c r="AH24" i="2"/>
  <c r="AH25" i="2"/>
  <c r="AH26" i="2"/>
  <c r="AH27" i="2"/>
  <c r="AH28" i="2"/>
  <c r="AH29" i="2"/>
  <c r="AH30" i="2"/>
  <c r="AH31" i="2"/>
  <c r="AH32" i="2"/>
  <c r="AH33" i="2"/>
  <c r="AH34" i="2"/>
  <c r="AH35" i="2"/>
  <c r="AH36" i="2"/>
  <c r="AH37" i="2"/>
  <c r="AH38" i="2"/>
  <c r="AH39" i="2"/>
  <c r="AH40" i="2"/>
  <c r="AH41" i="2"/>
  <c r="AH42" i="2"/>
  <c r="AH43" i="2"/>
  <c r="AH44" i="2"/>
  <c r="AH45" i="2"/>
  <c r="AH46" i="2"/>
  <c r="AH47" i="2"/>
  <c r="AH48" i="2"/>
  <c r="AH49" i="2"/>
  <c r="AH50" i="2"/>
  <c r="AH51" i="2"/>
  <c r="AH52" i="2"/>
  <c r="AH53" i="2"/>
  <c r="AH54" i="2"/>
  <c r="AH55" i="2"/>
  <c r="AH56" i="2"/>
  <c r="AH57" i="2"/>
  <c r="AH58" i="2"/>
  <c r="AH59" i="2"/>
  <c r="AH60" i="2"/>
  <c r="AH61" i="2"/>
  <c r="AH62" i="2"/>
  <c r="AH63" i="2"/>
  <c r="AH64" i="2"/>
  <c r="AH65" i="2"/>
  <c r="AH66" i="2"/>
  <c r="AH67" i="2"/>
  <c r="AH68" i="2"/>
  <c r="AH69" i="2"/>
  <c r="AH70" i="2"/>
  <c r="AH71" i="2"/>
  <c r="AH72" i="2"/>
  <c r="AH73" i="2"/>
  <c r="AH74" i="2"/>
  <c r="AH75" i="2"/>
  <c r="AH76" i="2"/>
  <c r="AH77" i="2"/>
  <c r="AH78" i="2"/>
  <c r="AH79" i="2"/>
  <c r="AH80" i="2"/>
  <c r="AH81" i="2"/>
  <c r="AH82" i="2"/>
  <c r="AH83" i="2"/>
  <c r="AH84" i="2"/>
  <c r="AH85" i="2"/>
  <c r="AH86" i="2"/>
  <c r="AH87" i="2"/>
  <c r="AH88" i="2"/>
  <c r="AH89" i="2"/>
  <c r="AH90" i="2"/>
  <c r="AH91" i="2"/>
  <c r="AH92" i="2"/>
  <c r="AH93" i="2"/>
  <c r="AH94" i="2"/>
  <c r="AH95" i="2"/>
  <c r="AH96" i="2"/>
  <c r="AH97" i="2"/>
  <c r="AH98" i="2"/>
  <c r="AH99" i="2"/>
  <c r="AH100" i="2"/>
  <c r="AH101" i="2"/>
  <c r="AH102" i="2"/>
  <c r="AH103" i="2"/>
  <c r="AH104" i="2"/>
  <c r="AH105" i="2"/>
  <c r="AH106" i="2"/>
  <c r="AH107" i="2"/>
  <c r="AH108" i="2"/>
  <c r="AH109" i="2"/>
  <c r="AH110" i="2"/>
  <c r="AH111" i="2"/>
  <c r="AH112" i="2"/>
  <c r="AH113" i="2"/>
  <c r="AH114" i="2"/>
  <c r="AH115" i="2"/>
  <c r="AH116" i="2"/>
  <c r="AH117" i="2"/>
  <c r="AH118" i="2"/>
  <c r="AH119" i="2"/>
  <c r="AH120" i="2"/>
  <c r="AH121" i="2"/>
  <c r="AH122" i="2"/>
  <c r="AH123" i="2"/>
  <c r="AH124" i="2"/>
  <c r="AH125" i="2"/>
  <c r="AH126" i="2"/>
  <c r="AH127" i="2"/>
  <c r="AH128" i="2"/>
  <c r="AH129" i="2"/>
  <c r="AH130" i="2"/>
  <c r="AH131" i="2"/>
  <c r="AH132" i="2"/>
  <c r="AH133" i="2"/>
  <c r="AH134" i="2"/>
  <c r="AH135" i="2"/>
  <c r="AH136" i="2"/>
  <c r="AH137" i="2"/>
  <c r="AH138" i="2"/>
  <c r="AH139" i="2"/>
  <c r="AH140" i="2"/>
  <c r="AH141" i="2"/>
  <c r="AH142" i="2"/>
  <c r="AH143" i="2"/>
  <c r="AH144" i="2"/>
  <c r="AH145" i="2"/>
  <c r="AH146" i="2"/>
  <c r="AH147" i="2"/>
  <c r="AH148" i="2"/>
  <c r="AH149" i="2"/>
  <c r="AH150" i="2"/>
  <c r="AH151" i="2"/>
  <c r="AH152" i="2"/>
  <c r="AH153" i="2"/>
  <c r="AH154" i="2"/>
  <c r="AH155" i="2"/>
  <c r="AH156" i="2"/>
  <c r="AH157" i="2"/>
  <c r="AH158" i="2"/>
  <c r="AH159" i="2"/>
  <c r="AH160" i="2"/>
  <c r="AH161" i="2"/>
  <c r="AH162" i="2"/>
  <c r="AH163" i="2"/>
  <c r="AH164" i="2"/>
  <c r="AH165" i="2"/>
  <c r="AH166" i="2"/>
  <c r="AH167" i="2"/>
  <c r="AH168" i="2"/>
  <c r="AH169" i="2"/>
  <c r="AH170" i="2"/>
  <c r="AH171" i="2"/>
  <c r="AH172" i="2"/>
  <c r="AH173" i="2"/>
  <c r="AH174" i="2"/>
  <c r="AH175" i="2"/>
  <c r="AH176" i="2"/>
  <c r="AH177" i="2"/>
  <c r="AH2" i="2"/>
  <c r="I4" i="16"/>
  <c r="J4" i="16" s="1"/>
  <c r="J3" i="16"/>
  <c r="I1" i="16"/>
  <c r="K34" i="1"/>
  <c r="U4" i="1"/>
  <c r="U5" i="1"/>
  <c r="U6" i="1"/>
  <c r="U8" i="1"/>
  <c r="U9" i="1"/>
  <c r="U11" i="1"/>
  <c r="U12" i="1"/>
  <c r="U14" i="1"/>
  <c r="U16" i="1"/>
  <c r="U18" i="1"/>
  <c r="U20" i="1"/>
  <c r="U21" i="1"/>
  <c r="U22" i="1"/>
  <c r="U3" i="1"/>
  <c r="J33" i="1"/>
  <c r="J32" i="1"/>
  <c r="J31" i="1"/>
  <c r="J30" i="1"/>
  <c r="I33" i="1"/>
  <c r="I32" i="1"/>
  <c r="I31" i="1"/>
  <c r="I30" i="1"/>
  <c r="I29" i="1"/>
  <c r="I28" i="1"/>
  <c r="F3" i="1"/>
  <c r="E14" i="1"/>
  <c r="F14" i="1" s="1"/>
  <c r="E1" i="1"/>
  <c r="E8" i="1" s="1"/>
  <c r="F8" i="1" s="1"/>
  <c r="E4" i="1"/>
  <c r="F4" i="1" s="1"/>
  <c r="AY4" i="16" l="1"/>
  <c r="AB52" i="16"/>
  <c r="AB55" i="16"/>
  <c r="AB54" i="16"/>
  <c r="AB53" i="16"/>
  <c r="AB56" i="16"/>
  <c r="AD54" i="16"/>
  <c r="AD52" i="16"/>
  <c r="AD55" i="16"/>
  <c r="AD53" i="16"/>
  <c r="AW3" i="16"/>
  <c r="BD3" i="16"/>
  <c r="BD56" i="16" s="1"/>
  <c r="AN54" i="16"/>
  <c r="AN55" i="16"/>
  <c r="AN52" i="16"/>
  <c r="AN53" i="16"/>
  <c r="AS53" i="16"/>
  <c r="AS54" i="16"/>
  <c r="AS55" i="16"/>
  <c r="AS52" i="16"/>
  <c r="AJ52" i="16"/>
  <c r="AJ55" i="16"/>
  <c r="AJ54" i="16"/>
  <c r="AJ53" i="16"/>
  <c r="AI55" i="16"/>
  <c r="AI53" i="16"/>
  <c r="AI52" i="16"/>
  <c r="AI54" i="16"/>
  <c r="AV3" i="16"/>
  <c r="AV56" i="16" s="1"/>
  <c r="AT53" i="16"/>
  <c r="AT54" i="16"/>
  <c r="AT52" i="16"/>
  <c r="AT55" i="16"/>
  <c r="BA3" i="16"/>
  <c r="AK54" i="16"/>
  <c r="AK53" i="16"/>
  <c r="AK52" i="16"/>
  <c r="AK55" i="16"/>
  <c r="AR55" i="16"/>
  <c r="AR54" i="16"/>
  <c r="AR53" i="16"/>
  <c r="AR52" i="16"/>
  <c r="BC3" i="16"/>
  <c r="BC56" i="16" s="1"/>
  <c r="AM54" i="16"/>
  <c r="AM52" i="16"/>
  <c r="AM55" i="16"/>
  <c r="AM53" i="16"/>
  <c r="AH52" i="16"/>
  <c r="AH55" i="16"/>
  <c r="AH54" i="16"/>
  <c r="AH53" i="16"/>
  <c r="AC54" i="16"/>
  <c r="AC52" i="16"/>
  <c r="AC55" i="16"/>
  <c r="AC53" i="16"/>
  <c r="AC56" i="16"/>
  <c r="BE54" i="16"/>
  <c r="BE52" i="16"/>
  <c r="BE55" i="16"/>
  <c r="BE53" i="16"/>
  <c r="AE54" i="16"/>
  <c r="AE52" i="16"/>
  <c r="AE53" i="16"/>
  <c r="AE55" i="16"/>
  <c r="AX3" i="16"/>
  <c r="AX56" i="16" s="1"/>
  <c r="AO52" i="16"/>
  <c r="AO55" i="16"/>
  <c r="AO54" i="16"/>
  <c r="AO53" i="16"/>
  <c r="BF52" i="16"/>
  <c r="BF54" i="16"/>
  <c r="BF53" i="16"/>
  <c r="BF55" i="16"/>
  <c r="AQ14" i="16"/>
  <c r="AL14" i="16"/>
  <c r="BB14" i="16" s="1"/>
  <c r="BU14" i="16" s="1"/>
  <c r="BS13" i="16"/>
  <c r="BT13" i="16"/>
  <c r="AL13" i="16"/>
  <c r="BB13" i="16" s="1"/>
  <c r="BU13" i="16" s="1"/>
  <c r="AQ13" i="16"/>
  <c r="AL12" i="16"/>
  <c r="BB12" i="16" s="1"/>
  <c r="BU12" i="16" s="1"/>
  <c r="AQ12" i="16"/>
  <c r="AL11" i="16"/>
  <c r="BB11" i="16" s="1"/>
  <c r="BU11" i="16" s="1"/>
  <c r="AQ11" i="16"/>
  <c r="AL10" i="16"/>
  <c r="BB10" i="16" s="1"/>
  <c r="BU10" i="16" s="1"/>
  <c r="AP10" i="16"/>
  <c r="AW10" i="16" s="1"/>
  <c r="AQ10" i="16"/>
  <c r="AL9" i="16"/>
  <c r="BB9" i="16" s="1"/>
  <c r="BU9" i="16" s="1"/>
  <c r="AQ9" i="16"/>
  <c r="AQ8" i="16"/>
  <c r="AL8" i="16"/>
  <c r="BB8" i="16" s="1"/>
  <c r="BU8" i="16" s="1"/>
  <c r="AL7" i="16"/>
  <c r="BB7" i="16" s="1"/>
  <c r="BU7" i="16" s="1"/>
  <c r="AQ7" i="16"/>
  <c r="AQ6" i="16"/>
  <c r="AL6" i="16"/>
  <c r="BB6" i="16" s="1"/>
  <c r="BU6" i="16" s="1"/>
  <c r="AQ5" i="16"/>
  <c r="AL5" i="16"/>
  <c r="BB5" i="16" s="1"/>
  <c r="BU5" i="16" s="1"/>
  <c r="BE56" i="16"/>
  <c r="AL4" i="16"/>
  <c r="BB4" i="16" s="1"/>
  <c r="BU4" i="16" s="1"/>
  <c r="AQ4" i="16"/>
  <c r="F4" i="16" s="1"/>
  <c r="AN56" i="16"/>
  <c r="AM56" i="16"/>
  <c r="AR56" i="16"/>
  <c r="AL3" i="16"/>
  <c r="AQ3" i="16"/>
  <c r="AU3" i="16"/>
  <c r="AO56" i="16"/>
  <c r="AT56" i="16"/>
  <c r="BF56" i="16"/>
  <c r="AK56" i="16"/>
  <c r="AH56" i="16"/>
  <c r="AI56" i="16"/>
  <c r="AJ56" i="16"/>
  <c r="AS56" i="16"/>
  <c r="I40" i="16"/>
  <c r="J40" i="16" s="1"/>
  <c r="F40" i="16" s="1"/>
  <c r="G40" i="16" s="1"/>
  <c r="I41" i="16"/>
  <c r="J41" i="16" s="1"/>
  <c r="F41" i="16" s="1"/>
  <c r="G41" i="16" s="1"/>
  <c r="I38" i="16"/>
  <c r="J38" i="16" s="1"/>
  <c r="F38" i="16" s="1"/>
  <c r="G38" i="16" s="1"/>
  <c r="I37" i="16"/>
  <c r="J37" i="16" s="1"/>
  <c r="F37" i="16" s="1"/>
  <c r="G37" i="16" s="1"/>
  <c r="I35" i="16"/>
  <c r="J35" i="16" s="1"/>
  <c r="F35" i="16" s="1"/>
  <c r="G35" i="16" s="1"/>
  <c r="I36" i="16"/>
  <c r="J36" i="16" s="1"/>
  <c r="F36" i="16" s="1"/>
  <c r="G36" i="16" s="1"/>
  <c r="R56" i="16"/>
  <c r="I16" i="16"/>
  <c r="J16" i="16" s="1"/>
  <c r="F16" i="16" s="1"/>
  <c r="G16" i="16" s="1"/>
  <c r="I24" i="16"/>
  <c r="J24" i="16" s="1"/>
  <c r="F24" i="16" s="1"/>
  <c r="G24" i="16" s="1"/>
  <c r="I31" i="16"/>
  <c r="J31" i="16" s="1"/>
  <c r="F31" i="16" s="1"/>
  <c r="G31" i="16" s="1"/>
  <c r="I30" i="16"/>
  <c r="J30" i="16" s="1"/>
  <c r="F30" i="16" s="1"/>
  <c r="G30" i="16" s="1"/>
  <c r="I26" i="16"/>
  <c r="J26" i="16" s="1"/>
  <c r="F26" i="16" s="1"/>
  <c r="G26" i="16" s="1"/>
  <c r="I23" i="16"/>
  <c r="J23" i="16" s="1"/>
  <c r="F23" i="16" s="1"/>
  <c r="G23" i="16" s="1"/>
  <c r="I22" i="16"/>
  <c r="J22" i="16" s="1"/>
  <c r="F22" i="16" s="1"/>
  <c r="G22" i="16" s="1"/>
  <c r="I21" i="16"/>
  <c r="J21" i="16" s="1"/>
  <c r="F21" i="16" s="1"/>
  <c r="G21" i="16" s="1"/>
  <c r="I20" i="16"/>
  <c r="J20" i="16" s="1"/>
  <c r="F20" i="16" s="1"/>
  <c r="G20" i="16" s="1"/>
  <c r="I19" i="16"/>
  <c r="J19" i="16" s="1"/>
  <c r="F19" i="16" s="1"/>
  <c r="G19" i="16" s="1"/>
  <c r="I18" i="16"/>
  <c r="J18" i="16" s="1"/>
  <c r="F18" i="16" s="1"/>
  <c r="G18" i="16" s="1"/>
  <c r="I28" i="16"/>
  <c r="J28" i="16" s="1"/>
  <c r="F28" i="16" s="1"/>
  <c r="G28" i="16" s="1"/>
  <c r="I27" i="16"/>
  <c r="J27" i="16" s="1"/>
  <c r="F27" i="16" s="1"/>
  <c r="G27" i="16" s="1"/>
  <c r="I25" i="16"/>
  <c r="J25" i="16" s="1"/>
  <c r="F25" i="16" s="1"/>
  <c r="G25" i="16" s="1"/>
  <c r="I17" i="16"/>
  <c r="J17" i="16" s="1"/>
  <c r="F17" i="16" s="1"/>
  <c r="G17" i="16" s="1"/>
  <c r="I34" i="16"/>
  <c r="J34" i="16" s="1"/>
  <c r="G34" i="16" s="1"/>
  <c r="I33" i="16"/>
  <c r="J33" i="16" s="1"/>
  <c r="F33" i="16" s="1"/>
  <c r="G33" i="16" s="1"/>
  <c r="I32" i="16"/>
  <c r="J32" i="16" s="1"/>
  <c r="F32" i="16" s="1"/>
  <c r="G32" i="16" s="1"/>
  <c r="AZ3" i="16"/>
  <c r="AZ4" i="16"/>
  <c r="BT4" i="16"/>
  <c r="AY14" i="16"/>
  <c r="BT14" i="16" s="1"/>
  <c r="BS14" i="16"/>
  <c r="AY12" i="16"/>
  <c r="BT12" i="16" s="1"/>
  <c r="BS12" i="16"/>
  <c r="AY11" i="16"/>
  <c r="BT11" i="16" s="1"/>
  <c r="BS11" i="16"/>
  <c r="AY10" i="16"/>
  <c r="BS10" i="16"/>
  <c r="AY9" i="16"/>
  <c r="BT9" i="16" s="1"/>
  <c r="BS9" i="16"/>
  <c r="AY8" i="16"/>
  <c r="BT8" i="16" s="1"/>
  <c r="BS8" i="16"/>
  <c r="AY7" i="16"/>
  <c r="BT7" i="16" s="1"/>
  <c r="BS7" i="16"/>
  <c r="AY6" i="16"/>
  <c r="BT6" i="16" s="1"/>
  <c r="BS6" i="16"/>
  <c r="AY5" i="16"/>
  <c r="BT5" i="16" s="1"/>
  <c r="BS5" i="16"/>
  <c r="AY3" i="16"/>
  <c r="BS3" i="16"/>
  <c r="AN9" i="2"/>
  <c r="BA4" i="16"/>
  <c r="AN4" i="2"/>
  <c r="AN8" i="2"/>
  <c r="I6" i="16"/>
  <c r="J6" i="16" s="1"/>
  <c r="F6" i="16" s="1"/>
  <c r="I11" i="16"/>
  <c r="J11" i="16" s="1"/>
  <c r="F11" i="16" s="1"/>
  <c r="I8" i="16"/>
  <c r="J8" i="16" s="1"/>
  <c r="F8" i="16" s="1"/>
  <c r="I7" i="16"/>
  <c r="J7" i="16" s="1"/>
  <c r="I9" i="16"/>
  <c r="J9" i="16" s="1"/>
  <c r="F9" i="16" s="1"/>
  <c r="I5" i="16"/>
  <c r="J5" i="16" s="1"/>
  <c r="I12" i="16"/>
  <c r="J12" i="16" s="1"/>
  <c r="I13" i="16"/>
  <c r="J13" i="16" s="1"/>
  <c r="I10" i="16"/>
  <c r="J10" i="16" s="1"/>
  <c r="I14" i="16"/>
  <c r="J14" i="16" s="1"/>
  <c r="F14" i="16" s="1"/>
  <c r="I34" i="1"/>
  <c r="J34" i="1"/>
  <c r="E18" i="1"/>
  <c r="F18" i="1" s="1"/>
  <c r="E16" i="1"/>
  <c r="F16" i="1" s="1"/>
  <c r="E17" i="1"/>
  <c r="E19" i="1"/>
  <c r="E20" i="1"/>
  <c r="F20" i="1" s="1"/>
  <c r="E21" i="1"/>
  <c r="F21" i="1" s="1"/>
  <c r="E22" i="1"/>
  <c r="F22" i="1" s="1"/>
  <c r="E15" i="1"/>
  <c r="E11" i="1"/>
  <c r="F11" i="1" s="1"/>
  <c r="E12" i="1"/>
  <c r="F12" i="1" s="1"/>
  <c r="E5" i="1"/>
  <c r="F5" i="1" s="1"/>
  <c r="E6" i="1"/>
  <c r="F6" i="1" s="1"/>
  <c r="E9" i="1"/>
  <c r="F9" i="1" s="1"/>
  <c r="E13" i="1"/>
  <c r="K53" i="16" l="1"/>
  <c r="Q64" i="16" s="1"/>
  <c r="F3" i="16"/>
  <c r="F10" i="16"/>
  <c r="F7" i="16"/>
  <c r="F13" i="16"/>
  <c r="F12" i="16"/>
  <c r="F5" i="16"/>
  <c r="BT10" i="16"/>
  <c r="BA52" i="16"/>
  <c r="BA54" i="16"/>
  <c r="BA55" i="16"/>
  <c r="BA53" i="16"/>
  <c r="AY54" i="16"/>
  <c r="AY52" i="16"/>
  <c r="AY55" i="16"/>
  <c r="AY53" i="16"/>
  <c r="BD54" i="16"/>
  <c r="BD52" i="16"/>
  <c r="BD55" i="16"/>
  <c r="BD53" i="16"/>
  <c r="AP55" i="16"/>
  <c r="AW55" i="16"/>
  <c r="M66" i="16" s="1"/>
  <c r="AW52" i="16"/>
  <c r="M63" i="16" s="1"/>
  <c r="AW53" i="16"/>
  <c r="M64" i="16" s="1"/>
  <c r="AW54" i="16"/>
  <c r="M65" i="16" s="1"/>
  <c r="AX55" i="16"/>
  <c r="N66" i="16" s="1"/>
  <c r="AX54" i="16"/>
  <c r="N65" i="16" s="1"/>
  <c r="AX52" i="16"/>
  <c r="N63" i="16" s="1"/>
  <c r="AX53" i="16"/>
  <c r="N64" i="16" s="1"/>
  <c r="AZ54" i="16"/>
  <c r="AZ52" i="16"/>
  <c r="AZ55" i="16"/>
  <c r="AZ53" i="16"/>
  <c r="BC54" i="16"/>
  <c r="BC52" i="16"/>
  <c r="BC55" i="16"/>
  <c r="BC53" i="16"/>
  <c r="AU54" i="16"/>
  <c r="K65" i="16" s="1"/>
  <c r="AU52" i="16"/>
  <c r="K63" i="16" s="1"/>
  <c r="AU53" i="16"/>
  <c r="K64" i="16" s="1"/>
  <c r="AU55" i="16"/>
  <c r="AL54" i="16"/>
  <c r="AL55" i="16"/>
  <c r="AL52" i="16"/>
  <c r="AL53" i="16"/>
  <c r="AP54" i="16"/>
  <c r="AV55" i="16"/>
  <c r="L66" i="16" s="1"/>
  <c r="AV54" i="16"/>
  <c r="L65" i="16" s="1"/>
  <c r="AV53" i="16"/>
  <c r="L64" i="16" s="1"/>
  <c r="AV52" i="16"/>
  <c r="L63" i="16" s="1"/>
  <c r="AP52" i="16"/>
  <c r="AQ52" i="16"/>
  <c r="O63" i="16" s="1"/>
  <c r="AQ53" i="16"/>
  <c r="O64" i="16" s="1"/>
  <c r="AQ54" i="16"/>
  <c r="O65" i="16" s="1"/>
  <c r="AQ55" i="16"/>
  <c r="O66" i="16" s="1"/>
  <c r="AP56" i="16"/>
  <c r="AP53" i="16"/>
  <c r="AW56" i="16"/>
  <c r="BA56" i="16"/>
  <c r="AE56" i="16"/>
  <c r="AY56" i="16"/>
  <c r="AL56" i="16"/>
  <c r="AZ56" i="16"/>
  <c r="AQ56" i="16"/>
  <c r="K66" i="16"/>
  <c r="AU56" i="16"/>
  <c r="AF3" i="16"/>
  <c r="BB3" i="16"/>
  <c r="L52" i="16"/>
  <c r="A52" i="16" s="1"/>
  <c r="I63" i="16" s="1"/>
  <c r="L53" i="16"/>
  <c r="A53" i="16" s="1"/>
  <c r="I64" i="16" s="1"/>
  <c r="L54" i="16"/>
  <c r="A54" i="16" s="1"/>
  <c r="I65" i="16" s="1"/>
  <c r="L55" i="16"/>
  <c r="A55" i="16" s="1"/>
  <c r="I66" i="16" s="1"/>
  <c r="BT3" i="16"/>
  <c r="L50" i="16"/>
  <c r="L56" i="16"/>
  <c r="A56" i="16" s="1"/>
  <c r="BS55" i="16"/>
  <c r="BS53" i="16"/>
  <c r="BS56" i="16"/>
  <c r="BS54" i="16"/>
  <c r="BS52" i="16"/>
  <c r="AI59" i="16"/>
  <c r="BG49" i="16"/>
  <c r="BJ49" i="16"/>
  <c r="BH49" i="16"/>
  <c r="BK49" i="16"/>
  <c r="BI49" i="16"/>
  <c r="L59" i="16"/>
  <c r="L49" i="16"/>
  <c r="H28" i="1"/>
  <c r="G37" i="1"/>
  <c r="H34" i="1"/>
  <c r="H29" i="1"/>
  <c r="H27" i="1"/>
  <c r="H33" i="1"/>
  <c r="H32" i="1"/>
  <c r="H31" i="1"/>
  <c r="H30" i="1"/>
  <c r="BT53" i="16" l="1"/>
  <c r="BU3" i="16"/>
  <c r="BU52" i="16" s="1"/>
  <c r="BB54" i="16"/>
  <c r="BB52" i="16"/>
  <c r="BB53" i="16"/>
  <c r="BB55" i="16"/>
  <c r="AG52" i="16"/>
  <c r="AG55" i="16"/>
  <c r="AG53" i="16"/>
  <c r="AG54" i="16"/>
  <c r="AF52" i="16"/>
  <c r="AF55" i="16"/>
  <c r="AF53" i="16"/>
  <c r="AF54" i="16"/>
  <c r="K55" i="16"/>
  <c r="Q66" i="16" s="1"/>
  <c r="K56" i="16"/>
  <c r="K54" i="16"/>
  <c r="Q65" i="16" s="1"/>
  <c r="AD56" i="16"/>
  <c r="BB56" i="16"/>
  <c r="AF56" i="16"/>
  <c r="AG56" i="16"/>
  <c r="G15" i="16"/>
  <c r="G3" i="16"/>
  <c r="G13" i="16"/>
  <c r="K52" i="16"/>
  <c r="Q63" i="16" s="1"/>
  <c r="G14" i="16"/>
  <c r="G12" i="16"/>
  <c r="BT56" i="16"/>
  <c r="BT54" i="16"/>
  <c r="BT55" i="16"/>
  <c r="G4" i="16"/>
  <c r="BT52" i="16"/>
  <c r="BU55" i="16"/>
  <c r="BU54" i="16"/>
  <c r="BU53" i="16"/>
  <c r="G10" i="16"/>
  <c r="G9" i="16"/>
  <c r="G11" i="16"/>
  <c r="G6" i="16"/>
  <c r="G5" i="16"/>
  <c r="G8" i="16"/>
  <c r="G7" i="16"/>
  <c r="BU56" i="16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tc={2409069D-50F0-4B5F-9F6E-AF098F8317D2}</author>
  </authors>
  <commentList>
    <comment ref="H28" authorId="0" shapeId="0" xr:uid="{2409069D-50F0-4B5F-9F6E-AF098F8317D2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We see alpha and number of parameters are not correlated, but both of them independently impacts models
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<sst xmlns="http://schemas.openxmlformats.org/spreadsheetml/2006/main" count="41904" uniqueCount="1955">
  <si>
    <t xml:space="preserve">Model </t>
  </si>
  <si>
    <t>Version</t>
  </si>
  <si>
    <t>Parameters</t>
  </si>
  <si>
    <t>Alpha_Reported</t>
  </si>
  <si>
    <t>DKS</t>
  </si>
  <si>
    <t>ARC</t>
  </si>
  <si>
    <t>HELLASWAG</t>
  </si>
  <si>
    <t>MMLU</t>
  </si>
  <si>
    <t>TRUTHFULQA</t>
  </si>
  <si>
    <t>GPT-NeoX</t>
  </si>
  <si>
    <t>gpt-neox-20b</t>
  </si>
  <si>
    <t>20B</t>
  </si>
  <si>
    <t>OPT</t>
  </si>
  <si>
    <t>13B</t>
  </si>
  <si>
    <t>Dolly</t>
  </si>
  <si>
    <t>dolly-v2-12b</t>
  </si>
  <si>
    <t>dolly-v2-7b</t>
  </si>
  <si>
    <t>Galactica</t>
  </si>
  <si>
    <t>galactica-120b</t>
  </si>
  <si>
    <t>opt-1.3b</t>
  </si>
  <si>
    <t>Sr.no</t>
  </si>
  <si>
    <t>StableLM</t>
  </si>
  <si>
    <t>stablelm-tuned-alpha-7b</t>
  </si>
  <si>
    <t>LLAMA</t>
  </si>
  <si>
    <t>llama-65b</t>
  </si>
  <si>
    <t>65b</t>
  </si>
  <si>
    <t>Falcon</t>
  </si>
  <si>
    <t>falcon-7b-instruct</t>
  </si>
  <si>
    <t>dolly-v2-3b</t>
  </si>
  <si>
    <t>llama-30b</t>
  </si>
  <si>
    <t>opt-125m</t>
  </si>
  <si>
    <t>Alpaca</t>
  </si>
  <si>
    <t>alpaca-13b</t>
  </si>
  <si>
    <t>Stable-Vicuna</t>
  </si>
  <si>
    <t>stable-vicuna-13b</t>
  </si>
  <si>
    <t>llama-13b</t>
  </si>
  <si>
    <t>GPT4ALL</t>
  </si>
  <si>
    <t>gpt4all-j</t>
  </si>
  <si>
    <t>llama-7b</t>
  </si>
  <si>
    <t>Vicuna</t>
  </si>
  <si>
    <t>vicuna-7b-1.1</t>
  </si>
  <si>
    <t>falcon-40b-instruct</t>
  </si>
  <si>
    <t>falcon-40b</t>
  </si>
  <si>
    <t>OPT-13B</t>
  </si>
  <si>
    <t>12B</t>
  </si>
  <si>
    <t>7B</t>
  </si>
  <si>
    <t>120B</t>
  </si>
  <si>
    <t>1.3B</t>
  </si>
  <si>
    <t>30B</t>
  </si>
  <si>
    <t>3B</t>
  </si>
  <si>
    <t>125m</t>
  </si>
  <si>
    <t>40B</t>
  </si>
  <si>
    <t>Alpha</t>
  </si>
  <si>
    <t>Param-Log10</t>
  </si>
  <si>
    <t>AI2 Reasoning Challenge</t>
  </si>
  <si>
    <t>HellaSwag </t>
  </si>
  <si>
    <t>TruthfulQA </t>
  </si>
  <si>
    <t>Alpha_Out_Avg</t>
  </si>
  <si>
    <t>TASKS</t>
  </si>
  <si>
    <t>Params</t>
  </si>
  <si>
    <t>layer_id</t>
  </si>
  <si>
    <t>name</t>
  </si>
  <si>
    <t>D</t>
  </si>
  <si>
    <t>M</t>
  </si>
  <si>
    <t>N</t>
  </si>
  <si>
    <t>Q</t>
  </si>
  <si>
    <t>alpha</t>
  </si>
  <si>
    <t>alpha_weighted</t>
  </si>
  <si>
    <t>entropy</t>
  </si>
  <si>
    <t>has_esd</t>
  </si>
  <si>
    <t>lambda_max</t>
  </si>
  <si>
    <t>layer_type</t>
  </si>
  <si>
    <t>log_alpha_norm</t>
  </si>
  <si>
    <t>log_norm</t>
  </si>
  <si>
    <t>log_spectral_norm</t>
  </si>
  <si>
    <t>longname</t>
  </si>
  <si>
    <t>matrix_rank</t>
  </si>
  <si>
    <t>norm</t>
  </si>
  <si>
    <t>num_evals</t>
  </si>
  <si>
    <t>num_pl_spikes</t>
  </si>
  <si>
    <t>rank_loss</t>
  </si>
  <si>
    <t>rf</t>
  </si>
  <si>
    <t>sigma</t>
  </si>
  <si>
    <t>spectral_norm</t>
  </si>
  <si>
    <t>stable_rank</t>
  </si>
  <si>
    <t>status</t>
  </si>
  <si>
    <t>sv_max</t>
  </si>
  <si>
    <t>warning</t>
  </si>
  <si>
    <t>weak_rank_loss</t>
  </si>
  <si>
    <t>xmax</t>
  </si>
  <si>
    <t>xmin</t>
  </si>
  <si>
    <t>Linear</t>
  </si>
  <si>
    <t>LAYER_TYPE.DENSE</t>
  </si>
  <si>
    <t>gpt_neox.layers.0.attention.query_key_value</t>
  </si>
  <si>
    <t>success</t>
  </si>
  <si>
    <t>gpt_neox.layers.0.attention.dense</t>
  </si>
  <si>
    <t>gpt_neox.layers.0.mlp.dense_h_to_4h</t>
  </si>
  <si>
    <t>gpt_neox.layers.0.mlp.dense_4h_to_h</t>
  </si>
  <si>
    <t>under-trained</t>
  </si>
  <si>
    <t>gpt_neox.layers.1.attention.query_key_value</t>
  </si>
  <si>
    <t>gpt_neox.layers.1.attention.dense</t>
  </si>
  <si>
    <t>inf</t>
  </si>
  <si>
    <t>gpt_neox.layers.1.mlp.dense_h_to_4h</t>
  </si>
  <si>
    <t>gpt_neox.layers.1.mlp.dense_4h_to_h</t>
  </si>
  <si>
    <t>gpt_neox.layers.2.attention.query_key_value</t>
  </si>
  <si>
    <t>gpt_neox.layers.2.attention.dense</t>
  </si>
  <si>
    <t>gpt_neox.layers.2.mlp.dense_h_to_4h</t>
  </si>
  <si>
    <t>gpt_neox.layers.2.mlp.dense_4h_to_h</t>
  </si>
  <si>
    <t>gpt_neox.layers.3.attention.query_key_value</t>
  </si>
  <si>
    <t>gpt_neox.layers.3.attention.dense</t>
  </si>
  <si>
    <t>gpt_neox.layers.3.mlp.dense_h_to_4h</t>
  </si>
  <si>
    <t>gpt_neox.layers.3.mlp.dense_4h_to_h</t>
  </si>
  <si>
    <t>gpt_neox.layers.4.attention.query_key_value</t>
  </si>
  <si>
    <t>gpt_neox.layers.4.attention.dense</t>
  </si>
  <si>
    <t>gpt_neox.layers.4.mlp.dense_h_to_4h</t>
  </si>
  <si>
    <t>gpt_neox.layers.4.mlp.dense_4h_to_h</t>
  </si>
  <si>
    <t>gpt_neox.layers.5.attention.query_key_value</t>
  </si>
  <si>
    <t>gpt_neox.layers.5.attention.dense</t>
  </si>
  <si>
    <t>gpt_neox.layers.5.mlp.dense_h_to_4h</t>
  </si>
  <si>
    <t>gpt_neox.layers.5.mlp.dense_4h_to_h</t>
  </si>
  <si>
    <t>gpt_neox.layers.6.attention.query_key_value</t>
  </si>
  <si>
    <t>gpt_neox.layers.6.attention.dense</t>
  </si>
  <si>
    <t>gpt_neox.layers.6.mlp.dense_h_to_4h</t>
  </si>
  <si>
    <t>gpt_neox.layers.6.mlp.dense_4h_to_h</t>
  </si>
  <si>
    <t>gpt_neox.layers.7.attention.query_key_value</t>
  </si>
  <si>
    <t>gpt_neox.layers.7.attention.dense</t>
  </si>
  <si>
    <t>gpt_neox.layers.7.mlp.dense_h_to_4h</t>
  </si>
  <si>
    <t>gpt_neox.layers.7.mlp.dense_4h_to_h</t>
  </si>
  <si>
    <t>gpt_neox.layers.8.attention.query_key_value</t>
  </si>
  <si>
    <t>gpt_neox.layers.8.attention.dense</t>
  </si>
  <si>
    <t>gpt_neox.layers.8.mlp.dense_h_to_4h</t>
  </si>
  <si>
    <t>gpt_neox.layers.8.mlp.dense_4h_to_h</t>
  </si>
  <si>
    <t>gpt_neox.layers.9.attention.query_key_value</t>
  </si>
  <si>
    <t>gpt_neox.layers.9.attention.dense</t>
  </si>
  <si>
    <t>gpt_neox.layers.9.mlp.dense_h_to_4h</t>
  </si>
  <si>
    <t>gpt_neox.layers.9.mlp.dense_4h_to_h</t>
  </si>
  <si>
    <t>gpt_neox.layers.10.attention.query_key_value</t>
  </si>
  <si>
    <t>gpt_neox.layers.10.attention.dense</t>
  </si>
  <si>
    <t>gpt_neox.layers.10.mlp.dense_h_to_4h</t>
  </si>
  <si>
    <t>gpt_neox.layers.10.mlp.dense_4h_to_h</t>
  </si>
  <si>
    <t>gpt_neox.layers.11.attention.query_key_value</t>
  </si>
  <si>
    <t>gpt_neox.layers.11.attention.dense</t>
  </si>
  <si>
    <t>gpt_neox.layers.11.mlp.dense_h_to_4h</t>
  </si>
  <si>
    <t>gpt_neox.layers.11.mlp.dense_4h_to_h</t>
  </si>
  <si>
    <t>gpt_neox.layers.12.attention.query_key_value</t>
  </si>
  <si>
    <t>gpt_neox.layers.12.attention.dense</t>
  </si>
  <si>
    <t>gpt_neox.layers.12.mlp.dense_h_to_4h</t>
  </si>
  <si>
    <t>gpt_neox.layers.12.mlp.dense_4h_to_h</t>
  </si>
  <si>
    <t>gpt_neox.layers.13.attention.query_key_value</t>
  </si>
  <si>
    <t>gpt_neox.layers.13.attention.dense</t>
  </si>
  <si>
    <t>gpt_neox.layers.13.mlp.dense_h_to_4h</t>
  </si>
  <si>
    <t>gpt_neox.layers.13.mlp.dense_4h_to_h</t>
  </si>
  <si>
    <t>gpt_neox.layers.14.attention.query_key_value</t>
  </si>
  <si>
    <t>gpt_neox.layers.14.attention.dense</t>
  </si>
  <si>
    <t>gpt_neox.layers.14.mlp.dense_h_to_4h</t>
  </si>
  <si>
    <t>gpt_neox.layers.14.mlp.dense_4h_to_h</t>
  </si>
  <si>
    <t>gpt_neox.layers.15.attention.query_key_value</t>
  </si>
  <si>
    <t>gpt_neox.layers.15.attention.dense</t>
  </si>
  <si>
    <t>gpt_neox.layers.15.mlp.dense_h_to_4h</t>
  </si>
  <si>
    <t>gpt_neox.layers.15.mlp.dense_4h_to_h</t>
  </si>
  <si>
    <t>gpt_neox.layers.16.attention.query_key_value</t>
  </si>
  <si>
    <t>gpt_neox.layers.16.attention.dense</t>
  </si>
  <si>
    <t>gpt_neox.layers.16.mlp.dense_h_to_4h</t>
  </si>
  <si>
    <t>gpt_neox.layers.16.mlp.dense_4h_to_h</t>
  </si>
  <si>
    <t>gpt_neox.layers.17.attention.query_key_value</t>
  </si>
  <si>
    <t>gpt_neox.layers.17.attention.dense</t>
  </si>
  <si>
    <t>gpt_neox.layers.17.mlp.dense_h_to_4h</t>
  </si>
  <si>
    <t>gpt_neox.layers.17.mlp.dense_4h_to_h</t>
  </si>
  <si>
    <t>gpt_neox.layers.18.attention.query_key_value</t>
  </si>
  <si>
    <t>gpt_neox.layers.18.attention.dense</t>
  </si>
  <si>
    <t>gpt_neox.layers.18.mlp.dense_h_to_4h</t>
  </si>
  <si>
    <t>gpt_neox.layers.18.mlp.dense_4h_to_h</t>
  </si>
  <si>
    <t>gpt_neox.layers.19.attention.query_key_value</t>
  </si>
  <si>
    <t>gpt_neox.layers.19.attention.dense</t>
  </si>
  <si>
    <t>gpt_neox.layers.19.mlp.dense_h_to_4h</t>
  </si>
  <si>
    <t>gpt_neox.layers.19.mlp.dense_4h_to_h</t>
  </si>
  <si>
    <t>gpt_neox.layers.20.attention.query_key_value</t>
  </si>
  <si>
    <t>gpt_neox.layers.20.attention.dense</t>
  </si>
  <si>
    <t>gpt_neox.layers.20.mlp.dense_h_to_4h</t>
  </si>
  <si>
    <t>gpt_neox.layers.20.mlp.dense_4h_to_h</t>
  </si>
  <si>
    <t>gpt_neox.layers.21.attention.query_key_value</t>
  </si>
  <si>
    <t>gpt_neox.layers.21.attention.dense</t>
  </si>
  <si>
    <t>gpt_neox.layers.21.mlp.dense_h_to_4h</t>
  </si>
  <si>
    <t>gpt_neox.layers.21.mlp.dense_4h_to_h</t>
  </si>
  <si>
    <t>gpt_neox.layers.22.attention.query_key_value</t>
  </si>
  <si>
    <t>gpt_neox.layers.22.attention.dense</t>
  </si>
  <si>
    <t>gpt_neox.layers.22.mlp.dense_h_to_4h</t>
  </si>
  <si>
    <t>gpt_neox.layers.22.mlp.dense_4h_to_h</t>
  </si>
  <si>
    <t>gpt_neox.layers.23.attention.query_key_value</t>
  </si>
  <si>
    <t>gpt_neox.layers.23.attention.dense</t>
  </si>
  <si>
    <t>gpt_neox.layers.23.mlp.dense_h_to_4h</t>
  </si>
  <si>
    <t>gpt_neox.layers.23.mlp.dense_4h_to_h</t>
  </si>
  <si>
    <t>gpt_neox.layers.24.attention.query_key_value</t>
  </si>
  <si>
    <t>gpt_neox.layers.24.attention.dense</t>
  </si>
  <si>
    <t>gpt_neox.layers.24.mlp.dense_h_to_4h</t>
  </si>
  <si>
    <t>gpt_neox.layers.24.mlp.dense_4h_to_h</t>
  </si>
  <si>
    <t>gpt_neox.layers.25.attention.query_key_value</t>
  </si>
  <si>
    <t>gpt_neox.layers.25.attention.dense</t>
  </si>
  <si>
    <t>gpt_neox.layers.25.mlp.dense_h_to_4h</t>
  </si>
  <si>
    <t>gpt_neox.layers.25.mlp.dense_4h_to_h</t>
  </si>
  <si>
    <t>gpt_neox.layers.26.attention.query_key_value</t>
  </si>
  <si>
    <t>gpt_neox.layers.26.attention.dense</t>
  </si>
  <si>
    <t>gpt_neox.layers.26.mlp.dense_h_to_4h</t>
  </si>
  <si>
    <t>gpt_neox.layers.26.mlp.dense_4h_to_h</t>
  </si>
  <si>
    <t>gpt_neox.layers.27.attention.query_key_value</t>
  </si>
  <si>
    <t>gpt_neox.layers.27.attention.dense</t>
  </si>
  <si>
    <t>gpt_neox.layers.27.mlp.dense_h_to_4h</t>
  </si>
  <si>
    <t>gpt_neox.layers.27.mlp.dense_4h_to_h</t>
  </si>
  <si>
    <t>gpt_neox.layers.28.attention.query_key_value</t>
  </si>
  <si>
    <t>gpt_neox.layers.28.attention.dense</t>
  </si>
  <si>
    <t>gpt_neox.layers.28.mlp.dense_h_to_4h</t>
  </si>
  <si>
    <t>gpt_neox.layers.28.mlp.dense_4h_to_h</t>
  </si>
  <si>
    <t>gpt_neox.layers.29.attention.query_key_value</t>
  </si>
  <si>
    <t>gpt_neox.layers.29.attention.dense</t>
  </si>
  <si>
    <t>gpt_neox.layers.29.mlp.dense_h_to_4h</t>
  </si>
  <si>
    <t>gpt_neox.layers.29.mlp.dense_4h_to_h</t>
  </si>
  <si>
    <t>gpt_neox.layers.30.attention.query_key_value</t>
  </si>
  <si>
    <t>gpt_neox.layers.30.attention.dense</t>
  </si>
  <si>
    <t>gpt_neox.layers.30.mlp.dense_h_to_4h</t>
  </si>
  <si>
    <t>gpt_neox.layers.30.mlp.dense_4h_to_h</t>
  </si>
  <si>
    <t>gpt_neox.layers.31.attention.query_key_value</t>
  </si>
  <si>
    <t>gpt_neox.layers.31.attention.dense</t>
  </si>
  <si>
    <t>gpt_neox.layers.31.mlp.dense_h_to_4h</t>
  </si>
  <si>
    <t>gpt_neox.layers.31.mlp.dense_4h_to_h</t>
  </si>
  <si>
    <t>gpt_neox.layers.32.attention.query_key_value</t>
  </si>
  <si>
    <t>gpt_neox.layers.32.attention.dense</t>
  </si>
  <si>
    <t>gpt_neox.layers.32.mlp.dense_h_to_4h</t>
  </si>
  <si>
    <t>gpt_neox.layers.32.mlp.dense_4h_to_h</t>
  </si>
  <si>
    <t>gpt_neox.layers.33.attention.query_key_value</t>
  </si>
  <si>
    <t>gpt_neox.layers.33.attention.dense</t>
  </si>
  <si>
    <t>gpt_neox.layers.33.mlp.dense_h_to_4h</t>
  </si>
  <si>
    <t>gpt_neox.layers.33.mlp.dense_4h_to_h</t>
  </si>
  <si>
    <t>gpt_neox.layers.34.attention.query_key_value</t>
  </si>
  <si>
    <t>gpt_neox.layers.34.attention.dense</t>
  </si>
  <si>
    <t>gpt_neox.layers.34.mlp.dense_h_to_4h</t>
  </si>
  <si>
    <t>gpt_neox.layers.34.mlp.dense_4h_to_h</t>
  </si>
  <si>
    <t>gpt_neox.layers.35.attention.query_key_value</t>
  </si>
  <si>
    <t>gpt_neox.layers.35.attention.dense</t>
  </si>
  <si>
    <t>gpt_neox.layers.35.mlp.dense_h_to_4h</t>
  </si>
  <si>
    <t>gpt_neox.layers.35.mlp.dense_4h_to_h</t>
  </si>
  <si>
    <t>gpt_neox.layers.36.attention.query_key_value</t>
  </si>
  <si>
    <t>gpt_neox.layers.36.attention.dense</t>
  </si>
  <si>
    <t>gpt_neox.layers.36.mlp.dense_h_to_4h</t>
  </si>
  <si>
    <t>gpt_neox.layers.36.mlp.dense_4h_to_h</t>
  </si>
  <si>
    <t>gpt_neox.layers.37.attention.query_key_value</t>
  </si>
  <si>
    <t>gpt_neox.layers.37.attention.dense</t>
  </si>
  <si>
    <t>gpt_neox.layers.37.mlp.dense_h_to_4h</t>
  </si>
  <si>
    <t>gpt_neox.layers.37.mlp.dense_4h_to_h</t>
  </si>
  <si>
    <t>gpt_neox.layers.38.attention.query_key_value</t>
  </si>
  <si>
    <t>gpt_neox.layers.38.attention.dense</t>
  </si>
  <si>
    <t>gpt_neox.layers.38.mlp.dense_h_to_4h</t>
  </si>
  <si>
    <t>gpt_neox.layers.38.mlp.dense_4h_to_h</t>
  </si>
  <si>
    <t>gpt_neox.layers.39.attention.query_key_value</t>
  </si>
  <si>
    <t>gpt_neox.layers.39.attention.dense</t>
  </si>
  <si>
    <t>gpt_neox.layers.39.mlp.dense_h_to_4h</t>
  </si>
  <si>
    <t>gpt_neox.layers.39.mlp.dense_4h_to_h</t>
  </si>
  <si>
    <t>gpt_neox.layers.40.attention.query_key_value</t>
  </si>
  <si>
    <t>gpt_neox.layers.40.attention.dense</t>
  </si>
  <si>
    <t>gpt_neox.layers.40.mlp.dense_h_to_4h</t>
  </si>
  <si>
    <t>gpt_neox.layers.40.mlp.dense_4h_to_h</t>
  </si>
  <si>
    <t>gpt_neox.layers.41.attention.query_key_value</t>
  </si>
  <si>
    <t>gpt_neox.layers.41.attention.dense</t>
  </si>
  <si>
    <t>gpt_neox.layers.41.mlp.dense_h_to_4h</t>
  </si>
  <si>
    <t>gpt_neox.layers.41.mlp.dense_4h_to_h</t>
  </si>
  <si>
    <t>gpt_neox.layers.42.attention.query_key_value</t>
  </si>
  <si>
    <t>gpt_neox.layers.42.attention.dense</t>
  </si>
  <si>
    <t>gpt_neox.layers.42.mlp.dense_h_to_4h</t>
  </si>
  <si>
    <t>gpt_neox.layers.42.mlp.dense_4h_to_h</t>
  </si>
  <si>
    <t>gpt_neox.layers.43.attention.query_key_value</t>
  </si>
  <si>
    <t>gpt_neox.layers.43.attention.dense</t>
  </si>
  <si>
    <t>gpt_neox.layers.43.mlp.dense_h_to_4h</t>
  </si>
  <si>
    <t>gpt_neox.layers.43.mlp.dense_4h_to_h</t>
  </si>
  <si>
    <t>Alpha_max</t>
  </si>
  <si>
    <t>OPTLearnedPositionalEmbedding</t>
  </si>
  <si>
    <t>LAYER_TYPE.EMBEDDING</t>
  </si>
  <si>
    <t>model.decoder.embed_positions</t>
  </si>
  <si>
    <t>model.decoder.layers.0.self_attn.k_proj</t>
  </si>
  <si>
    <t>model.decoder.layers.0.self_attn.v_proj</t>
  </si>
  <si>
    <t>model.decoder.layers.0.self_attn.q_proj</t>
  </si>
  <si>
    <t>model.decoder.layers.0.self_attn.out_proj</t>
  </si>
  <si>
    <t>model.decoder.layers.0.fc1</t>
  </si>
  <si>
    <t>model.decoder.layers.0.fc2</t>
  </si>
  <si>
    <t>model.decoder.layers.1.self_attn.k_proj</t>
  </si>
  <si>
    <t>model.decoder.layers.1.self_attn.v_proj</t>
  </si>
  <si>
    <t>model.decoder.layers.1.self_attn.q_proj</t>
  </si>
  <si>
    <t>model.decoder.layers.1.self_attn.out_proj</t>
  </si>
  <si>
    <t>model.decoder.layers.1.fc1</t>
  </si>
  <si>
    <t>model.decoder.layers.1.fc2</t>
  </si>
  <si>
    <t>model.decoder.layers.2.self_attn.k_proj</t>
  </si>
  <si>
    <t>over-trained</t>
  </si>
  <si>
    <t>model.decoder.layers.2.self_attn.v_proj</t>
  </si>
  <si>
    <t>model.decoder.layers.2.self_attn.q_proj</t>
  </si>
  <si>
    <t>model.decoder.layers.2.self_attn.out_proj</t>
  </si>
  <si>
    <t>model.decoder.layers.2.fc1</t>
  </si>
  <si>
    <t>model.decoder.layers.2.fc2</t>
  </si>
  <si>
    <t>model.decoder.layers.3.self_attn.k_proj</t>
  </si>
  <si>
    <t>model.decoder.layers.3.self_attn.v_proj</t>
  </si>
  <si>
    <t>model.decoder.layers.3.self_attn.q_proj</t>
  </si>
  <si>
    <t>model.decoder.layers.3.self_attn.out_proj</t>
  </si>
  <si>
    <t>model.decoder.layers.3.fc1</t>
  </si>
  <si>
    <t>model.decoder.layers.3.fc2</t>
  </si>
  <si>
    <t>model.decoder.layers.4.self_attn.k_proj</t>
  </si>
  <si>
    <t>model.decoder.layers.4.self_attn.v_proj</t>
  </si>
  <si>
    <t>model.decoder.layers.4.self_attn.q_proj</t>
  </si>
  <si>
    <t>model.decoder.layers.4.self_attn.out_proj</t>
  </si>
  <si>
    <t>model.decoder.layers.4.fc1</t>
  </si>
  <si>
    <t>model.decoder.layers.4.fc2</t>
  </si>
  <si>
    <t>model.decoder.layers.5.self_attn.k_proj</t>
  </si>
  <si>
    <t>model.decoder.layers.5.self_attn.v_proj</t>
  </si>
  <si>
    <t>model.decoder.layers.5.self_attn.q_proj</t>
  </si>
  <si>
    <t>model.decoder.layers.5.self_attn.out_proj</t>
  </si>
  <si>
    <t>model.decoder.layers.5.fc1</t>
  </si>
  <si>
    <t>model.decoder.layers.5.fc2</t>
  </si>
  <si>
    <t>model.decoder.layers.6.self_attn.k_proj</t>
  </si>
  <si>
    <t>model.decoder.layers.6.self_attn.v_proj</t>
  </si>
  <si>
    <t>model.decoder.layers.6.self_attn.q_proj</t>
  </si>
  <si>
    <t>model.decoder.layers.6.self_attn.out_proj</t>
  </si>
  <si>
    <t>model.decoder.layers.6.fc1</t>
  </si>
  <si>
    <t>model.decoder.layers.6.fc2</t>
  </si>
  <si>
    <t>model.decoder.layers.7.self_attn.k_proj</t>
  </si>
  <si>
    <t>model.decoder.layers.7.self_attn.v_proj</t>
  </si>
  <si>
    <t>model.decoder.layers.7.self_attn.q_proj</t>
  </si>
  <si>
    <t>model.decoder.layers.7.self_attn.out_proj</t>
  </si>
  <si>
    <t>model.decoder.layers.7.fc1</t>
  </si>
  <si>
    <t>model.decoder.layers.7.fc2</t>
  </si>
  <si>
    <t>model.decoder.layers.8.self_attn.k_proj</t>
  </si>
  <si>
    <t>model.decoder.layers.8.self_attn.v_proj</t>
  </si>
  <si>
    <t>model.decoder.layers.8.self_attn.q_proj</t>
  </si>
  <si>
    <t>model.decoder.layers.8.self_attn.out_proj</t>
  </si>
  <si>
    <t>model.decoder.layers.8.fc1</t>
  </si>
  <si>
    <t>model.decoder.layers.8.fc2</t>
  </si>
  <si>
    <t>model.decoder.layers.9.self_attn.k_proj</t>
  </si>
  <si>
    <t>model.decoder.layers.9.self_attn.v_proj</t>
  </si>
  <si>
    <t>model.decoder.layers.9.self_attn.q_proj</t>
  </si>
  <si>
    <t>model.decoder.layers.9.self_attn.out_proj</t>
  </si>
  <si>
    <t>model.decoder.layers.9.fc1</t>
  </si>
  <si>
    <t>model.decoder.layers.9.fc2</t>
  </si>
  <si>
    <t>model.decoder.layers.10.self_attn.k_proj</t>
  </si>
  <si>
    <t>model.decoder.layers.10.self_attn.v_proj</t>
  </si>
  <si>
    <t>model.decoder.layers.10.self_attn.q_proj</t>
  </si>
  <si>
    <t>model.decoder.layers.10.self_attn.out_proj</t>
  </si>
  <si>
    <t>model.decoder.layers.10.fc1</t>
  </si>
  <si>
    <t>model.decoder.layers.10.fc2</t>
  </si>
  <si>
    <t>model.decoder.layers.11.self_attn.k_proj</t>
  </si>
  <si>
    <t>model.decoder.layers.11.self_attn.v_proj</t>
  </si>
  <si>
    <t>model.decoder.layers.11.self_attn.q_proj</t>
  </si>
  <si>
    <t>model.decoder.layers.11.self_attn.out_proj</t>
  </si>
  <si>
    <t>model.decoder.layers.11.fc1</t>
  </si>
  <si>
    <t>model.decoder.layers.11.fc2</t>
  </si>
  <si>
    <t>model.decoder.layers.12.self_attn.k_proj</t>
  </si>
  <si>
    <t>model.decoder.layers.12.self_attn.v_proj</t>
  </si>
  <si>
    <t>model.decoder.layers.12.self_attn.q_proj</t>
  </si>
  <si>
    <t>model.decoder.layers.12.self_attn.out_proj</t>
  </si>
  <si>
    <t>model.decoder.layers.12.fc1</t>
  </si>
  <si>
    <t>model.decoder.layers.12.fc2</t>
  </si>
  <si>
    <t>model.decoder.layers.13.self_attn.k_proj</t>
  </si>
  <si>
    <t>model.decoder.layers.13.self_attn.v_proj</t>
  </si>
  <si>
    <t>model.decoder.layers.13.self_attn.q_proj</t>
  </si>
  <si>
    <t>model.decoder.layers.13.self_attn.out_proj</t>
  </si>
  <si>
    <t>model.decoder.layers.13.fc1</t>
  </si>
  <si>
    <t>model.decoder.layers.13.fc2</t>
  </si>
  <si>
    <t>model.decoder.layers.14.self_attn.k_proj</t>
  </si>
  <si>
    <t>model.decoder.layers.14.self_attn.v_proj</t>
  </si>
  <si>
    <t>model.decoder.layers.14.self_attn.q_proj</t>
  </si>
  <si>
    <t>model.decoder.layers.14.self_attn.out_proj</t>
  </si>
  <si>
    <t>model.decoder.layers.14.fc1</t>
  </si>
  <si>
    <t>model.decoder.layers.14.fc2</t>
  </si>
  <si>
    <t>model.decoder.layers.15.self_attn.k_proj</t>
  </si>
  <si>
    <t>model.decoder.layers.15.self_attn.v_proj</t>
  </si>
  <si>
    <t>model.decoder.layers.15.self_attn.q_proj</t>
  </si>
  <si>
    <t>model.decoder.layers.15.self_attn.out_proj</t>
  </si>
  <si>
    <t>model.decoder.layers.15.fc1</t>
  </si>
  <si>
    <t>model.decoder.layers.15.fc2</t>
  </si>
  <si>
    <t>model.decoder.layers.16.self_attn.k_proj</t>
  </si>
  <si>
    <t>model.decoder.layers.16.self_attn.v_proj</t>
  </si>
  <si>
    <t>model.decoder.layers.16.self_attn.q_proj</t>
  </si>
  <si>
    <t>model.decoder.layers.16.self_attn.out_proj</t>
  </si>
  <si>
    <t>model.decoder.layers.16.fc1</t>
  </si>
  <si>
    <t>model.decoder.layers.16.fc2</t>
  </si>
  <si>
    <t>model.decoder.layers.17.self_attn.k_proj</t>
  </si>
  <si>
    <t>model.decoder.layers.17.self_attn.v_proj</t>
  </si>
  <si>
    <t>model.decoder.layers.17.self_attn.q_proj</t>
  </si>
  <si>
    <t>model.decoder.layers.17.self_attn.out_proj</t>
  </si>
  <si>
    <t>model.decoder.layers.17.fc1</t>
  </si>
  <si>
    <t>model.decoder.layers.17.fc2</t>
  </si>
  <si>
    <t>model.decoder.layers.18.self_attn.k_proj</t>
  </si>
  <si>
    <t>model.decoder.layers.18.self_attn.v_proj</t>
  </si>
  <si>
    <t>model.decoder.layers.18.self_attn.q_proj</t>
  </si>
  <si>
    <t>model.decoder.layers.18.self_attn.out_proj</t>
  </si>
  <si>
    <t>model.decoder.layers.18.fc1</t>
  </si>
  <si>
    <t>model.decoder.layers.18.fc2</t>
  </si>
  <si>
    <t>model.decoder.layers.19.self_attn.k_proj</t>
  </si>
  <si>
    <t>model.decoder.layers.19.self_attn.v_proj</t>
  </si>
  <si>
    <t>model.decoder.layers.19.self_attn.q_proj</t>
  </si>
  <si>
    <t>model.decoder.layers.19.self_attn.out_proj</t>
  </si>
  <si>
    <t>model.decoder.layers.19.fc1</t>
  </si>
  <si>
    <t>model.decoder.layers.19.fc2</t>
  </si>
  <si>
    <t>model.decoder.layers.20.self_attn.k_proj</t>
  </si>
  <si>
    <t>model.decoder.layers.20.self_attn.v_proj</t>
  </si>
  <si>
    <t>model.decoder.layers.20.self_attn.q_proj</t>
  </si>
  <si>
    <t>model.decoder.layers.20.self_attn.out_proj</t>
  </si>
  <si>
    <t>model.decoder.layers.20.fc1</t>
  </si>
  <si>
    <t>model.decoder.layers.20.fc2</t>
  </si>
  <si>
    <t>model.decoder.layers.21.self_attn.k_proj</t>
  </si>
  <si>
    <t>model.decoder.layers.21.self_attn.v_proj</t>
  </si>
  <si>
    <t>model.decoder.layers.21.self_attn.q_proj</t>
  </si>
  <si>
    <t>model.decoder.layers.21.self_attn.out_proj</t>
  </si>
  <si>
    <t>model.decoder.layers.21.fc1</t>
  </si>
  <si>
    <t>model.decoder.layers.21.fc2</t>
  </si>
  <si>
    <t>model.decoder.layers.22.self_attn.k_proj</t>
  </si>
  <si>
    <t>model.decoder.layers.22.self_attn.v_proj</t>
  </si>
  <si>
    <t>model.decoder.layers.22.self_attn.q_proj</t>
  </si>
  <si>
    <t>model.decoder.layers.22.self_attn.out_proj</t>
  </si>
  <si>
    <t>model.decoder.layers.22.fc1</t>
  </si>
  <si>
    <t>model.decoder.layers.22.fc2</t>
  </si>
  <si>
    <t>model.decoder.layers.23.self_attn.k_proj</t>
  </si>
  <si>
    <t>model.decoder.layers.23.self_attn.v_proj</t>
  </si>
  <si>
    <t>model.decoder.layers.23.self_attn.q_proj</t>
  </si>
  <si>
    <t>model.decoder.layers.23.self_attn.out_proj</t>
  </si>
  <si>
    <t>model.decoder.layers.23.fc1</t>
  </si>
  <si>
    <t>model.decoder.layers.23.fc2</t>
  </si>
  <si>
    <t>model.decoder.layers.24.self_attn.k_proj</t>
  </si>
  <si>
    <t>model.decoder.layers.24.self_attn.v_proj</t>
  </si>
  <si>
    <t>model.decoder.layers.24.self_attn.q_proj</t>
  </si>
  <si>
    <t>model.decoder.layers.24.self_attn.out_proj</t>
  </si>
  <si>
    <t>model.decoder.layers.24.fc1</t>
  </si>
  <si>
    <t>model.decoder.layers.24.fc2</t>
  </si>
  <si>
    <t>model.decoder.layers.25.self_attn.k_proj</t>
  </si>
  <si>
    <t>model.decoder.layers.25.self_attn.v_proj</t>
  </si>
  <si>
    <t>model.decoder.layers.25.self_attn.q_proj</t>
  </si>
  <si>
    <t>model.decoder.layers.25.self_attn.out_proj</t>
  </si>
  <si>
    <t>model.decoder.layers.25.fc1</t>
  </si>
  <si>
    <t>model.decoder.layers.25.fc2</t>
  </si>
  <si>
    <t>model.decoder.layers.26.self_attn.k_proj</t>
  </si>
  <si>
    <t>model.decoder.layers.26.self_attn.v_proj</t>
  </si>
  <si>
    <t>model.decoder.layers.26.self_attn.q_proj</t>
  </si>
  <si>
    <t>model.decoder.layers.26.self_attn.out_proj</t>
  </si>
  <si>
    <t>model.decoder.layers.26.fc1</t>
  </si>
  <si>
    <t>model.decoder.layers.26.fc2</t>
  </si>
  <si>
    <t>model.decoder.layers.27.self_attn.k_proj</t>
  </si>
  <si>
    <t>model.decoder.layers.27.self_attn.v_proj</t>
  </si>
  <si>
    <t>model.decoder.layers.27.self_attn.q_proj</t>
  </si>
  <si>
    <t>model.decoder.layers.27.self_attn.out_proj</t>
  </si>
  <si>
    <t>model.decoder.layers.27.fc1</t>
  </si>
  <si>
    <t>model.decoder.layers.27.fc2</t>
  </si>
  <si>
    <t>model.decoder.layers.28.self_attn.k_proj</t>
  </si>
  <si>
    <t>model.decoder.layers.28.self_attn.v_proj</t>
  </si>
  <si>
    <t>model.decoder.layers.28.self_attn.q_proj</t>
  </si>
  <si>
    <t>model.decoder.layers.28.self_attn.out_proj</t>
  </si>
  <si>
    <t>model.decoder.layers.28.fc1</t>
  </si>
  <si>
    <t>model.decoder.layers.28.fc2</t>
  </si>
  <si>
    <t>model.decoder.layers.29.self_attn.k_proj</t>
  </si>
  <si>
    <t>model.decoder.layers.29.self_attn.v_proj</t>
  </si>
  <si>
    <t>model.decoder.layers.29.self_attn.q_proj</t>
  </si>
  <si>
    <t>model.decoder.layers.29.self_attn.out_proj</t>
  </si>
  <si>
    <t>model.decoder.layers.29.fc1</t>
  </si>
  <si>
    <t>model.decoder.layers.29.fc2</t>
  </si>
  <si>
    <t>model.decoder.layers.30.self_attn.k_proj</t>
  </si>
  <si>
    <t>model.decoder.layers.30.self_attn.v_proj</t>
  </si>
  <si>
    <t>model.decoder.layers.30.self_attn.q_proj</t>
  </si>
  <si>
    <t>model.decoder.layers.30.self_attn.out_proj</t>
  </si>
  <si>
    <t>model.decoder.layers.30.fc1</t>
  </si>
  <si>
    <t>model.decoder.layers.30.fc2</t>
  </si>
  <si>
    <t>model.decoder.layers.31.self_attn.k_proj</t>
  </si>
  <si>
    <t>model.decoder.layers.31.self_attn.v_proj</t>
  </si>
  <si>
    <t>model.decoder.layers.31.self_attn.q_proj</t>
  </si>
  <si>
    <t>model.decoder.layers.31.self_attn.out_proj</t>
  </si>
  <si>
    <t>model.decoder.layers.31.fc1</t>
  </si>
  <si>
    <t>model.decoder.layers.31.fc2</t>
  </si>
  <si>
    <t>model.decoder.layers.32.self_attn.k_proj</t>
  </si>
  <si>
    <t>model.decoder.layers.32.self_attn.v_proj</t>
  </si>
  <si>
    <t>model.decoder.layers.32.self_attn.q_proj</t>
  </si>
  <si>
    <t>model.decoder.layers.32.self_attn.out_proj</t>
  </si>
  <si>
    <t>model.decoder.layers.32.fc1</t>
  </si>
  <si>
    <t>model.decoder.layers.32.fc2</t>
  </si>
  <si>
    <t>model.decoder.layers.33.self_attn.k_proj</t>
  </si>
  <si>
    <t>model.decoder.layers.33.self_attn.v_proj</t>
  </si>
  <si>
    <t>model.decoder.layers.33.self_attn.q_proj</t>
  </si>
  <si>
    <t>model.decoder.layers.33.self_attn.out_proj</t>
  </si>
  <si>
    <t>model.decoder.layers.33.fc1</t>
  </si>
  <si>
    <t>model.decoder.layers.33.fc2</t>
  </si>
  <si>
    <t>model.decoder.layers.34.self_attn.k_proj</t>
  </si>
  <si>
    <t>model.decoder.layers.34.self_attn.v_proj</t>
  </si>
  <si>
    <t>model.decoder.layers.34.self_attn.q_proj</t>
  </si>
  <si>
    <t>model.decoder.layers.34.self_attn.out_proj</t>
  </si>
  <si>
    <t>model.decoder.layers.34.fc1</t>
  </si>
  <si>
    <t>model.decoder.layers.34.fc2</t>
  </si>
  <si>
    <t>model.decoder.layers.35.self_attn.k_proj</t>
  </si>
  <si>
    <t>model.decoder.layers.35.self_attn.v_proj</t>
  </si>
  <si>
    <t>model.decoder.layers.35.self_attn.q_proj</t>
  </si>
  <si>
    <t>model.decoder.layers.35.self_attn.out_proj</t>
  </si>
  <si>
    <t>model.decoder.layers.35.fc1</t>
  </si>
  <si>
    <t>model.decoder.layers.35.fc2</t>
  </si>
  <si>
    <t>model.decoder.layers.36.self_attn.k_proj</t>
  </si>
  <si>
    <t>model.decoder.layers.36.self_attn.v_proj</t>
  </si>
  <si>
    <t>model.decoder.layers.36.self_attn.q_proj</t>
  </si>
  <si>
    <t>model.decoder.layers.36.self_attn.out_proj</t>
  </si>
  <si>
    <t>model.decoder.layers.36.fc1</t>
  </si>
  <si>
    <t>model.decoder.layers.36.fc2</t>
  </si>
  <si>
    <t>model.decoder.layers.37.self_attn.k_proj</t>
  </si>
  <si>
    <t>model.decoder.layers.37.self_attn.v_proj</t>
  </si>
  <si>
    <t>model.decoder.layers.37.self_attn.q_proj</t>
  </si>
  <si>
    <t>model.decoder.layers.37.self_attn.out_proj</t>
  </si>
  <si>
    <t>model.decoder.layers.37.fc1</t>
  </si>
  <si>
    <t>model.decoder.layers.37.fc2</t>
  </si>
  <si>
    <t>model.decoder.layers.38.self_attn.k_proj</t>
  </si>
  <si>
    <t>model.decoder.layers.38.self_attn.v_proj</t>
  </si>
  <si>
    <t>model.decoder.layers.38.self_attn.q_proj</t>
  </si>
  <si>
    <t>model.decoder.layers.38.self_attn.out_proj</t>
  </si>
  <si>
    <t>model.decoder.layers.38.fc1</t>
  </si>
  <si>
    <t>model.decoder.layers.38.fc2</t>
  </si>
  <si>
    <t>model.decoder.layers.39.self_attn.k_proj</t>
  </si>
  <si>
    <t>model.decoder.layers.39.self_attn.v_proj</t>
  </si>
  <si>
    <t>model.decoder.layers.39.self_attn.q_proj</t>
  </si>
  <si>
    <t>model.decoder.layers.39.self_attn.out_proj</t>
  </si>
  <si>
    <t>model.decoder.layers.39.fc1</t>
  </si>
  <si>
    <t>model.decoder.layers.39.fc2</t>
  </si>
  <si>
    <t>Alpha_out</t>
  </si>
  <si>
    <t>Pct</t>
  </si>
  <si>
    <t>Overall</t>
  </si>
  <si>
    <t>Encoder/decoder Blocks</t>
  </si>
  <si>
    <t>Rank</t>
  </si>
  <si>
    <t>No. Params</t>
  </si>
  <si>
    <t xml:space="preserve">  </t>
  </si>
  <si>
    <t>transformer.h.0.self_attention.query_key_value</t>
  </si>
  <si>
    <t>transformer.h.0.self_attention.dense</t>
  </si>
  <si>
    <t>transformer.h.0.mlp.dense_h_to_4h</t>
  </si>
  <si>
    <t>transformer.h.0.mlp.dense_4h_to_h</t>
  </si>
  <si>
    <t>transformer.h.1.self_attention.query_key_value</t>
  </si>
  <si>
    <t>transformer.h.1.self_attention.dense</t>
  </si>
  <si>
    <t>transformer.h.1.mlp.dense_h_to_4h</t>
  </si>
  <si>
    <t>transformer.h.1.mlp.dense_4h_to_h</t>
  </si>
  <si>
    <t>transformer.h.2.self_attention.query_key_value</t>
  </si>
  <si>
    <t>transformer.h.2.self_attention.dense</t>
  </si>
  <si>
    <t>transformer.h.2.mlp.dense_h_to_4h</t>
  </si>
  <si>
    <t>transformer.h.2.mlp.dense_4h_to_h</t>
  </si>
  <si>
    <t>transformer.h.3.self_attention.query_key_value</t>
  </si>
  <si>
    <t>transformer.h.3.self_attention.dense</t>
  </si>
  <si>
    <t>transformer.h.3.mlp.dense_h_to_4h</t>
  </si>
  <si>
    <t>transformer.h.3.mlp.dense_4h_to_h</t>
  </si>
  <si>
    <t>transformer.h.4.self_attention.query_key_value</t>
  </si>
  <si>
    <t>transformer.h.4.self_attention.dense</t>
  </si>
  <si>
    <t>transformer.h.4.mlp.dense_h_to_4h</t>
  </si>
  <si>
    <t>transformer.h.4.mlp.dense_4h_to_h</t>
  </si>
  <si>
    <t>transformer.h.5.self_attention.query_key_value</t>
  </si>
  <si>
    <t>transformer.h.5.self_attention.dense</t>
  </si>
  <si>
    <t>transformer.h.5.mlp.dense_h_to_4h</t>
  </si>
  <si>
    <t>transformer.h.5.mlp.dense_4h_to_h</t>
  </si>
  <si>
    <t>transformer.h.6.self_attention.query_key_value</t>
  </si>
  <si>
    <t>transformer.h.6.self_attention.dense</t>
  </si>
  <si>
    <t>transformer.h.6.mlp.dense_h_to_4h</t>
  </si>
  <si>
    <t>transformer.h.6.mlp.dense_4h_to_h</t>
  </si>
  <si>
    <t>transformer.h.7.self_attention.query_key_value</t>
  </si>
  <si>
    <t>transformer.h.7.self_attention.dense</t>
  </si>
  <si>
    <t>transformer.h.7.mlp.dense_h_to_4h</t>
  </si>
  <si>
    <t>transformer.h.7.mlp.dense_4h_to_h</t>
  </si>
  <si>
    <t>transformer.h.8.self_attention.query_key_value</t>
  </si>
  <si>
    <t>transformer.h.8.self_attention.dense</t>
  </si>
  <si>
    <t>transformer.h.8.mlp.dense_h_to_4h</t>
  </si>
  <si>
    <t>transformer.h.8.mlp.dense_4h_to_h</t>
  </si>
  <si>
    <t>transformer.h.9.self_attention.query_key_value</t>
  </si>
  <si>
    <t>transformer.h.9.self_attention.dense</t>
  </si>
  <si>
    <t>transformer.h.9.mlp.dense_h_to_4h</t>
  </si>
  <si>
    <t>transformer.h.9.mlp.dense_4h_to_h</t>
  </si>
  <si>
    <t>transformer.h.10.self_attention.query_key_value</t>
  </si>
  <si>
    <t>transformer.h.10.self_attention.dense</t>
  </si>
  <si>
    <t>transformer.h.10.mlp.dense_h_to_4h</t>
  </si>
  <si>
    <t>transformer.h.10.mlp.dense_4h_to_h</t>
  </si>
  <si>
    <t>transformer.h.11.self_attention.query_key_value</t>
  </si>
  <si>
    <t>transformer.h.11.self_attention.dense</t>
  </si>
  <si>
    <t>transformer.h.11.mlp.dense_h_to_4h</t>
  </si>
  <si>
    <t>transformer.h.11.mlp.dense_4h_to_h</t>
  </si>
  <si>
    <t>transformer.h.12.self_attention.query_key_value</t>
  </si>
  <si>
    <t>transformer.h.12.self_attention.dense</t>
  </si>
  <si>
    <t>transformer.h.12.mlp.dense_h_to_4h</t>
  </si>
  <si>
    <t>transformer.h.12.mlp.dense_4h_to_h</t>
  </si>
  <si>
    <t>transformer.h.13.self_attention.query_key_value</t>
  </si>
  <si>
    <t>transformer.h.13.self_attention.dense</t>
  </si>
  <si>
    <t>transformer.h.13.mlp.dense_h_to_4h</t>
  </si>
  <si>
    <t>transformer.h.13.mlp.dense_4h_to_h</t>
  </si>
  <si>
    <t>transformer.h.14.self_attention.query_key_value</t>
  </si>
  <si>
    <t>transformer.h.14.self_attention.dense</t>
  </si>
  <si>
    <t>transformer.h.14.mlp.dense_h_to_4h</t>
  </si>
  <si>
    <t>transformer.h.14.mlp.dense_4h_to_h</t>
  </si>
  <si>
    <t>transformer.h.15.self_attention.query_key_value</t>
  </si>
  <si>
    <t>transformer.h.15.self_attention.dense</t>
  </si>
  <si>
    <t>transformer.h.15.mlp.dense_h_to_4h</t>
  </si>
  <si>
    <t>transformer.h.15.mlp.dense_4h_to_h</t>
  </si>
  <si>
    <t>transformer.h.16.self_attention.query_key_value</t>
  </si>
  <si>
    <t>transformer.h.16.self_attention.dense</t>
  </si>
  <si>
    <t>transformer.h.16.mlp.dense_h_to_4h</t>
  </si>
  <si>
    <t>transformer.h.16.mlp.dense_4h_to_h</t>
  </si>
  <si>
    <t>transformer.h.17.self_attention.query_key_value</t>
  </si>
  <si>
    <t>transformer.h.17.self_attention.dense</t>
  </si>
  <si>
    <t>transformer.h.17.mlp.dense_h_to_4h</t>
  </si>
  <si>
    <t>transformer.h.17.mlp.dense_4h_to_h</t>
  </si>
  <si>
    <t>transformer.h.18.self_attention.query_key_value</t>
  </si>
  <si>
    <t>transformer.h.18.self_attention.dense</t>
  </si>
  <si>
    <t>transformer.h.18.mlp.dense_h_to_4h</t>
  </si>
  <si>
    <t>transformer.h.18.mlp.dense_4h_to_h</t>
  </si>
  <si>
    <t>transformer.h.19.self_attention.query_key_value</t>
  </si>
  <si>
    <t>transformer.h.19.self_attention.dense</t>
  </si>
  <si>
    <t>transformer.h.19.mlp.dense_h_to_4h</t>
  </si>
  <si>
    <t>transformer.h.19.mlp.dense_4h_to_h</t>
  </si>
  <si>
    <t>transformer.h.20.self_attention.query_key_value</t>
  </si>
  <si>
    <t>transformer.h.20.self_attention.dense</t>
  </si>
  <si>
    <t>transformer.h.20.mlp.dense_h_to_4h</t>
  </si>
  <si>
    <t>transformer.h.20.mlp.dense_4h_to_h</t>
  </si>
  <si>
    <t>transformer.h.21.self_attention.query_key_value</t>
  </si>
  <si>
    <t>transformer.h.21.self_attention.dense</t>
  </si>
  <si>
    <t>transformer.h.21.mlp.dense_h_to_4h</t>
  </si>
  <si>
    <t>transformer.h.21.mlp.dense_4h_to_h</t>
  </si>
  <si>
    <t>transformer.h.22.self_attention.query_key_value</t>
  </si>
  <si>
    <t>transformer.h.22.self_attention.dense</t>
  </si>
  <si>
    <t>transformer.h.22.mlp.dense_h_to_4h</t>
  </si>
  <si>
    <t>transformer.h.22.mlp.dense_4h_to_h</t>
  </si>
  <si>
    <t>transformer.h.23.self_attention.query_key_value</t>
  </si>
  <si>
    <t>transformer.h.23.self_attention.dense</t>
  </si>
  <si>
    <t>transformer.h.23.mlp.dense_h_to_4h</t>
  </si>
  <si>
    <t>transformer.h.23.mlp.dense_4h_to_h</t>
  </si>
  <si>
    <t>transformer.h.24.self_attention.query_key_value</t>
  </si>
  <si>
    <t>transformer.h.24.self_attention.dense</t>
  </si>
  <si>
    <t>transformer.h.24.mlp.dense_h_to_4h</t>
  </si>
  <si>
    <t>transformer.h.24.mlp.dense_4h_to_h</t>
  </si>
  <si>
    <t>transformer.h.25.self_attention.query_key_value</t>
  </si>
  <si>
    <t>transformer.h.25.self_attention.dense</t>
  </si>
  <si>
    <t>transformer.h.25.mlp.dense_h_to_4h</t>
  </si>
  <si>
    <t>transformer.h.25.mlp.dense_4h_to_h</t>
  </si>
  <si>
    <t>transformer.h.26.self_attention.query_key_value</t>
  </si>
  <si>
    <t>transformer.h.26.self_attention.dense</t>
  </si>
  <si>
    <t>transformer.h.26.mlp.dense_h_to_4h</t>
  </si>
  <si>
    <t>transformer.h.26.mlp.dense_4h_to_h</t>
  </si>
  <si>
    <t>transformer.h.27.self_attention.query_key_value</t>
  </si>
  <si>
    <t>transformer.h.27.self_attention.dense</t>
  </si>
  <si>
    <t>transformer.h.27.mlp.dense_h_to_4h</t>
  </si>
  <si>
    <t>transformer.h.27.mlp.dense_4h_to_h</t>
  </si>
  <si>
    <t>transformer.h.28.self_attention.query_key_value</t>
  </si>
  <si>
    <t>transformer.h.28.self_attention.dense</t>
  </si>
  <si>
    <t>transformer.h.28.mlp.dense_h_to_4h</t>
  </si>
  <si>
    <t>transformer.h.28.mlp.dense_4h_to_h</t>
  </si>
  <si>
    <t>transformer.h.29.self_attention.query_key_value</t>
  </si>
  <si>
    <t>transformer.h.29.self_attention.dense</t>
  </si>
  <si>
    <t>transformer.h.29.mlp.dense_h_to_4h</t>
  </si>
  <si>
    <t>transformer.h.29.mlp.dense_4h_to_h</t>
  </si>
  <si>
    <t>transformer.h.30.self_attention.query_key_value</t>
  </si>
  <si>
    <t>transformer.h.30.self_attention.dense</t>
  </si>
  <si>
    <t>transformer.h.30.mlp.dense_h_to_4h</t>
  </si>
  <si>
    <t>transformer.h.30.mlp.dense_4h_to_h</t>
  </si>
  <si>
    <t>transformer.h.31.self_attention.query_key_value</t>
  </si>
  <si>
    <t>transformer.h.31.self_attention.dense</t>
  </si>
  <si>
    <t>transformer.h.31.mlp.dense_h_to_4h</t>
  </si>
  <si>
    <t>transformer.h.31.mlp.dense_4h_to_h</t>
  </si>
  <si>
    <t>Embedding</t>
  </si>
  <si>
    <t>model.embed_tokens</t>
  </si>
  <si>
    <t>model.layers.0.self_attn.q_proj</t>
  </si>
  <si>
    <t>model.layers.0.self_attn.k_proj</t>
  </si>
  <si>
    <t>model.layers.0.self_attn.v_proj</t>
  </si>
  <si>
    <t>model.layers.0.self_attn.o_proj</t>
  </si>
  <si>
    <t>model.layers.0.mlp.gate_proj</t>
  </si>
  <si>
    <t>model.layers.0.mlp.down_proj</t>
  </si>
  <si>
    <t>model.layers.0.mlp.up_proj</t>
  </si>
  <si>
    <t>model.layers.1.self_attn.q_proj</t>
  </si>
  <si>
    <t>model.layers.1.self_attn.k_proj</t>
  </si>
  <si>
    <t>model.layers.1.self_attn.v_proj</t>
  </si>
  <si>
    <t>model.layers.1.self_attn.o_proj</t>
  </si>
  <si>
    <t>model.layers.1.mlp.gate_proj</t>
  </si>
  <si>
    <t>model.layers.1.mlp.down_proj</t>
  </si>
  <si>
    <t>model.layers.1.mlp.up_proj</t>
  </si>
  <si>
    <t>model.layers.2.self_attn.q_proj</t>
  </si>
  <si>
    <t>model.layers.2.self_attn.k_proj</t>
  </si>
  <si>
    <t>model.layers.2.self_attn.v_proj</t>
  </si>
  <si>
    <t>model.layers.2.self_attn.o_proj</t>
  </si>
  <si>
    <t>model.layers.2.mlp.gate_proj</t>
  </si>
  <si>
    <t>model.layers.2.mlp.down_proj</t>
  </si>
  <si>
    <t>model.layers.2.mlp.up_proj</t>
  </si>
  <si>
    <t>model.layers.3.self_attn.q_proj</t>
  </si>
  <si>
    <t>model.layers.3.self_attn.k_proj</t>
  </si>
  <si>
    <t>model.layers.3.self_attn.v_proj</t>
  </si>
  <si>
    <t>model.layers.3.self_attn.o_proj</t>
  </si>
  <si>
    <t>model.layers.3.mlp.gate_proj</t>
  </si>
  <si>
    <t>model.layers.3.mlp.down_proj</t>
  </si>
  <si>
    <t>model.layers.3.mlp.up_proj</t>
  </si>
  <si>
    <t>model.layers.4.self_attn.q_proj</t>
  </si>
  <si>
    <t>model.layers.4.self_attn.k_proj</t>
  </si>
  <si>
    <t>model.layers.4.self_attn.v_proj</t>
  </si>
  <si>
    <t>model.layers.4.self_attn.o_proj</t>
  </si>
  <si>
    <t>model.layers.4.mlp.gate_proj</t>
  </si>
  <si>
    <t>model.layers.4.mlp.down_proj</t>
  </si>
  <si>
    <t>model.layers.4.mlp.up_proj</t>
  </si>
  <si>
    <t>model.layers.5.self_attn.q_proj</t>
  </si>
  <si>
    <t>model.layers.5.self_attn.k_proj</t>
  </si>
  <si>
    <t>model.layers.5.self_attn.v_proj</t>
  </si>
  <si>
    <t>model.layers.5.self_attn.o_proj</t>
  </si>
  <si>
    <t>model.layers.5.mlp.gate_proj</t>
  </si>
  <si>
    <t>model.layers.5.mlp.down_proj</t>
  </si>
  <si>
    <t>model.layers.5.mlp.up_proj</t>
  </si>
  <si>
    <t>model.layers.6.self_attn.q_proj</t>
  </si>
  <si>
    <t>model.layers.6.self_attn.k_proj</t>
  </si>
  <si>
    <t>model.layers.6.self_attn.v_proj</t>
  </si>
  <si>
    <t>model.layers.6.self_attn.o_proj</t>
  </si>
  <si>
    <t>model.layers.6.mlp.gate_proj</t>
  </si>
  <si>
    <t>model.layers.6.mlp.down_proj</t>
  </si>
  <si>
    <t>model.layers.6.mlp.up_proj</t>
  </si>
  <si>
    <t>model.layers.7.self_attn.q_proj</t>
  </si>
  <si>
    <t>model.layers.7.self_attn.k_proj</t>
  </si>
  <si>
    <t>model.layers.7.self_attn.v_proj</t>
  </si>
  <si>
    <t>model.layers.7.self_attn.o_proj</t>
  </si>
  <si>
    <t>model.layers.7.mlp.gate_proj</t>
  </si>
  <si>
    <t>model.layers.7.mlp.down_proj</t>
  </si>
  <si>
    <t>model.layers.7.mlp.up_proj</t>
  </si>
  <si>
    <t>model.layers.8.self_attn.q_proj</t>
  </si>
  <si>
    <t>model.layers.8.self_attn.k_proj</t>
  </si>
  <si>
    <t>model.layers.8.self_attn.v_proj</t>
  </si>
  <si>
    <t>model.layers.8.self_attn.o_proj</t>
  </si>
  <si>
    <t>model.layers.8.mlp.gate_proj</t>
  </si>
  <si>
    <t>model.layers.8.mlp.down_proj</t>
  </si>
  <si>
    <t>model.layers.8.mlp.up_proj</t>
  </si>
  <si>
    <t>model.layers.9.self_attn.q_proj</t>
  </si>
  <si>
    <t>model.layers.9.self_attn.k_proj</t>
  </si>
  <si>
    <t>model.layers.9.self_attn.v_proj</t>
  </si>
  <si>
    <t>model.layers.9.self_attn.o_proj</t>
  </si>
  <si>
    <t>model.layers.9.mlp.gate_proj</t>
  </si>
  <si>
    <t>model.layers.9.mlp.down_proj</t>
  </si>
  <si>
    <t>model.layers.9.mlp.up_proj</t>
  </si>
  <si>
    <t>model.layers.10.self_attn.q_proj</t>
  </si>
  <si>
    <t>model.layers.10.self_attn.k_proj</t>
  </si>
  <si>
    <t>model.layers.10.self_attn.v_proj</t>
  </si>
  <si>
    <t>model.layers.10.self_attn.o_proj</t>
  </si>
  <si>
    <t>model.layers.10.mlp.gate_proj</t>
  </si>
  <si>
    <t>model.layers.10.mlp.down_proj</t>
  </si>
  <si>
    <t>model.layers.10.mlp.up_proj</t>
  </si>
  <si>
    <t>model.layers.11.self_attn.q_proj</t>
  </si>
  <si>
    <t>model.layers.11.self_attn.k_proj</t>
  </si>
  <si>
    <t>model.layers.11.self_attn.v_proj</t>
  </si>
  <si>
    <t>model.layers.11.self_attn.o_proj</t>
  </si>
  <si>
    <t>model.layers.11.mlp.gate_proj</t>
  </si>
  <si>
    <t>model.layers.11.mlp.down_proj</t>
  </si>
  <si>
    <t>model.layers.11.mlp.up_proj</t>
  </si>
  <si>
    <t>model.layers.12.self_attn.q_proj</t>
  </si>
  <si>
    <t>model.layers.12.self_attn.k_proj</t>
  </si>
  <si>
    <t>model.layers.12.self_attn.v_proj</t>
  </si>
  <si>
    <t>model.layers.12.self_attn.o_proj</t>
  </si>
  <si>
    <t>model.layers.12.mlp.gate_proj</t>
  </si>
  <si>
    <t>model.layers.12.mlp.down_proj</t>
  </si>
  <si>
    <t>model.layers.12.mlp.up_proj</t>
  </si>
  <si>
    <t>model.layers.13.self_attn.q_proj</t>
  </si>
  <si>
    <t>model.layers.13.self_attn.k_proj</t>
  </si>
  <si>
    <t>model.layers.13.self_attn.v_proj</t>
  </si>
  <si>
    <t>model.layers.13.self_attn.o_proj</t>
  </si>
  <si>
    <t>model.layers.13.mlp.gate_proj</t>
  </si>
  <si>
    <t>model.layers.13.mlp.down_proj</t>
  </si>
  <si>
    <t>model.layers.13.mlp.up_proj</t>
  </si>
  <si>
    <t>model.layers.14.self_attn.q_proj</t>
  </si>
  <si>
    <t>model.layers.14.self_attn.k_proj</t>
  </si>
  <si>
    <t>model.layers.14.self_attn.v_proj</t>
  </si>
  <si>
    <t>model.layers.14.self_attn.o_proj</t>
  </si>
  <si>
    <t>model.layers.14.mlp.gate_proj</t>
  </si>
  <si>
    <t>model.layers.14.mlp.down_proj</t>
  </si>
  <si>
    <t>model.layers.14.mlp.up_proj</t>
  </si>
  <si>
    <t>model.layers.15.self_attn.q_proj</t>
  </si>
  <si>
    <t>model.layers.15.self_attn.k_proj</t>
  </si>
  <si>
    <t>model.layers.15.self_attn.v_proj</t>
  </si>
  <si>
    <t>model.layers.15.self_attn.o_proj</t>
  </si>
  <si>
    <t>model.layers.15.mlp.gate_proj</t>
  </si>
  <si>
    <t>model.layers.15.mlp.down_proj</t>
  </si>
  <si>
    <t>model.layers.15.mlp.up_proj</t>
  </si>
  <si>
    <t>model.layers.16.self_attn.q_proj</t>
  </si>
  <si>
    <t>model.layers.16.self_attn.k_proj</t>
  </si>
  <si>
    <t>model.layers.16.self_attn.v_proj</t>
  </si>
  <si>
    <t>model.layers.16.self_attn.o_proj</t>
  </si>
  <si>
    <t>model.layers.16.mlp.gate_proj</t>
  </si>
  <si>
    <t>model.layers.16.mlp.down_proj</t>
  </si>
  <si>
    <t>model.layers.16.mlp.up_proj</t>
  </si>
  <si>
    <t>model.layers.17.self_attn.q_proj</t>
  </si>
  <si>
    <t>model.layers.17.self_attn.k_proj</t>
  </si>
  <si>
    <t>model.layers.17.self_attn.v_proj</t>
  </si>
  <si>
    <t>model.layers.17.self_attn.o_proj</t>
  </si>
  <si>
    <t>model.layers.17.mlp.gate_proj</t>
  </si>
  <si>
    <t>model.layers.17.mlp.down_proj</t>
  </si>
  <si>
    <t>model.layers.17.mlp.up_proj</t>
  </si>
  <si>
    <t>model.layers.18.self_attn.q_proj</t>
  </si>
  <si>
    <t>model.layers.18.self_attn.k_proj</t>
  </si>
  <si>
    <t>model.layers.18.self_attn.v_proj</t>
  </si>
  <si>
    <t>model.layers.18.self_attn.o_proj</t>
  </si>
  <si>
    <t>model.layers.18.mlp.gate_proj</t>
  </si>
  <si>
    <t>model.layers.18.mlp.down_proj</t>
  </si>
  <si>
    <t>model.layers.18.mlp.up_proj</t>
  </si>
  <si>
    <t>model.layers.19.self_attn.q_proj</t>
  </si>
  <si>
    <t>model.layers.19.self_attn.k_proj</t>
  </si>
  <si>
    <t>model.layers.19.self_attn.v_proj</t>
  </si>
  <si>
    <t>model.layers.19.self_attn.o_proj</t>
  </si>
  <si>
    <t>model.layers.19.mlp.gate_proj</t>
  </si>
  <si>
    <t>model.layers.19.mlp.down_proj</t>
  </si>
  <si>
    <t>model.layers.19.mlp.up_proj</t>
  </si>
  <si>
    <t>model.layers.20.self_attn.q_proj</t>
  </si>
  <si>
    <t>model.layers.20.self_attn.k_proj</t>
  </si>
  <si>
    <t>model.layers.20.self_attn.v_proj</t>
  </si>
  <si>
    <t>model.layers.20.self_attn.o_proj</t>
  </si>
  <si>
    <t>model.layers.20.mlp.gate_proj</t>
  </si>
  <si>
    <t>model.layers.20.mlp.down_proj</t>
  </si>
  <si>
    <t>model.layers.20.mlp.up_proj</t>
  </si>
  <si>
    <t>model.layers.21.self_attn.q_proj</t>
  </si>
  <si>
    <t>model.layers.21.self_attn.k_proj</t>
  </si>
  <si>
    <t>model.layers.21.self_attn.v_proj</t>
  </si>
  <si>
    <t>model.layers.21.self_attn.o_proj</t>
  </si>
  <si>
    <t>model.layers.21.mlp.gate_proj</t>
  </si>
  <si>
    <t>model.layers.21.mlp.down_proj</t>
  </si>
  <si>
    <t>model.layers.21.mlp.up_proj</t>
  </si>
  <si>
    <t>model.layers.22.self_attn.q_proj</t>
  </si>
  <si>
    <t>model.layers.22.self_attn.k_proj</t>
  </si>
  <si>
    <t>model.layers.22.self_attn.v_proj</t>
  </si>
  <si>
    <t>model.layers.22.self_attn.o_proj</t>
  </si>
  <si>
    <t>model.layers.22.mlp.gate_proj</t>
  </si>
  <si>
    <t>model.layers.22.mlp.down_proj</t>
  </si>
  <si>
    <t>model.layers.22.mlp.up_proj</t>
  </si>
  <si>
    <t>model.layers.23.self_attn.q_proj</t>
  </si>
  <si>
    <t>model.layers.23.self_attn.k_proj</t>
  </si>
  <si>
    <t>model.layers.23.self_attn.v_proj</t>
  </si>
  <si>
    <t>model.layers.23.self_attn.o_proj</t>
  </si>
  <si>
    <t>model.layers.23.mlp.gate_proj</t>
  </si>
  <si>
    <t>model.layers.23.mlp.down_proj</t>
  </si>
  <si>
    <t>model.layers.23.mlp.up_proj</t>
  </si>
  <si>
    <t>model.layers.24.self_attn.q_proj</t>
  </si>
  <si>
    <t>model.layers.24.self_attn.k_proj</t>
  </si>
  <si>
    <t>model.layers.24.self_attn.v_proj</t>
  </si>
  <si>
    <t>model.layers.24.self_attn.o_proj</t>
  </si>
  <si>
    <t>model.layers.24.mlp.gate_proj</t>
  </si>
  <si>
    <t>model.layers.24.mlp.down_proj</t>
  </si>
  <si>
    <t>model.layers.24.mlp.up_proj</t>
  </si>
  <si>
    <t>model.layers.25.self_attn.q_proj</t>
  </si>
  <si>
    <t>model.layers.25.self_attn.k_proj</t>
  </si>
  <si>
    <t>model.layers.25.self_attn.v_proj</t>
  </si>
  <si>
    <t>model.layers.25.self_attn.o_proj</t>
  </si>
  <si>
    <t>model.layers.25.mlp.gate_proj</t>
  </si>
  <si>
    <t>model.layers.25.mlp.down_proj</t>
  </si>
  <si>
    <t>model.layers.25.mlp.up_proj</t>
  </si>
  <si>
    <t>model.layers.26.self_attn.q_proj</t>
  </si>
  <si>
    <t>model.layers.26.self_attn.k_proj</t>
  </si>
  <si>
    <t>model.layers.26.self_attn.v_proj</t>
  </si>
  <si>
    <t>model.layers.26.self_attn.o_proj</t>
  </si>
  <si>
    <t>model.layers.26.mlp.gate_proj</t>
  </si>
  <si>
    <t>model.layers.26.mlp.down_proj</t>
  </si>
  <si>
    <t>model.layers.26.mlp.up_proj</t>
  </si>
  <si>
    <t>model.layers.27.self_attn.q_proj</t>
  </si>
  <si>
    <t>model.layers.27.self_attn.k_proj</t>
  </si>
  <si>
    <t>model.layers.27.self_attn.v_proj</t>
  </si>
  <si>
    <t>model.layers.27.self_attn.o_proj</t>
  </si>
  <si>
    <t>model.layers.27.mlp.gate_proj</t>
  </si>
  <si>
    <t>model.layers.27.mlp.down_proj</t>
  </si>
  <si>
    <t>model.layers.27.mlp.up_proj</t>
  </si>
  <si>
    <t>model.layers.28.self_attn.q_proj</t>
  </si>
  <si>
    <t>model.layers.28.self_attn.k_proj</t>
  </si>
  <si>
    <t>model.layers.28.self_attn.v_proj</t>
  </si>
  <si>
    <t>model.layers.28.self_attn.o_proj</t>
  </si>
  <si>
    <t>model.layers.28.mlp.gate_proj</t>
  </si>
  <si>
    <t>model.layers.28.mlp.down_proj</t>
  </si>
  <si>
    <t>model.layers.28.mlp.up_proj</t>
  </si>
  <si>
    <t>model.layers.29.self_attn.q_proj</t>
  </si>
  <si>
    <t>model.layers.29.self_attn.k_proj</t>
  </si>
  <si>
    <t>model.layers.29.self_attn.v_proj</t>
  </si>
  <si>
    <t>model.layers.29.self_attn.o_proj</t>
  </si>
  <si>
    <t>model.layers.29.mlp.gate_proj</t>
  </si>
  <si>
    <t>model.layers.29.mlp.down_proj</t>
  </si>
  <si>
    <t>model.layers.29.mlp.up_proj</t>
  </si>
  <si>
    <t>model.layers.30.self_attn.q_proj</t>
  </si>
  <si>
    <t>model.layers.30.self_attn.k_proj</t>
  </si>
  <si>
    <t>model.layers.30.self_attn.v_proj</t>
  </si>
  <si>
    <t>model.layers.30.self_attn.o_proj</t>
  </si>
  <si>
    <t>model.layers.30.mlp.gate_proj</t>
  </si>
  <si>
    <t>model.layers.30.mlp.down_proj</t>
  </si>
  <si>
    <t>model.layers.30.mlp.up_proj</t>
  </si>
  <si>
    <t>model.layers.31.self_attn.q_proj</t>
  </si>
  <si>
    <t>model.layers.31.self_attn.k_proj</t>
  </si>
  <si>
    <t>model.layers.31.self_attn.v_proj</t>
  </si>
  <si>
    <t>model.layers.31.self_attn.o_proj</t>
  </si>
  <si>
    <t>model.layers.31.mlp.gate_proj</t>
  </si>
  <si>
    <t>model.layers.31.mlp.down_proj</t>
  </si>
  <si>
    <t>model.layers.31.mlp.up_proj</t>
  </si>
  <si>
    <t>model.layers.32.self_attn.q_proj</t>
  </si>
  <si>
    <t>model.layers.32.self_attn.k_proj</t>
  </si>
  <si>
    <t>model.layers.32.self_attn.v_proj</t>
  </si>
  <si>
    <t>model.layers.32.self_attn.o_proj</t>
  </si>
  <si>
    <t>model.layers.32.mlp.gate_proj</t>
  </si>
  <si>
    <t>model.layers.32.mlp.down_proj</t>
  </si>
  <si>
    <t>model.layers.32.mlp.up_proj</t>
  </si>
  <si>
    <t>model.layers.33.self_attn.q_proj</t>
  </si>
  <si>
    <t>model.layers.33.self_attn.k_proj</t>
  </si>
  <si>
    <t>model.layers.33.self_attn.v_proj</t>
  </si>
  <si>
    <t>model.layers.33.self_attn.o_proj</t>
  </si>
  <si>
    <t>model.layers.33.mlp.gate_proj</t>
  </si>
  <si>
    <t>model.layers.33.mlp.down_proj</t>
  </si>
  <si>
    <t>model.layers.33.mlp.up_proj</t>
  </si>
  <si>
    <t>model.layers.34.self_attn.q_proj</t>
  </si>
  <si>
    <t>model.layers.34.self_attn.k_proj</t>
  </si>
  <si>
    <t>model.layers.34.self_attn.v_proj</t>
  </si>
  <si>
    <t>model.layers.34.self_attn.o_proj</t>
  </si>
  <si>
    <t>model.layers.34.mlp.gate_proj</t>
  </si>
  <si>
    <t>model.layers.34.mlp.down_proj</t>
  </si>
  <si>
    <t>model.layers.34.mlp.up_proj</t>
  </si>
  <si>
    <t>model.layers.35.self_attn.q_proj</t>
  </si>
  <si>
    <t>model.layers.35.self_attn.k_proj</t>
  </si>
  <si>
    <t>model.layers.35.self_attn.v_proj</t>
  </si>
  <si>
    <t>model.layers.35.self_attn.o_proj</t>
  </si>
  <si>
    <t>model.layers.35.mlp.gate_proj</t>
  </si>
  <si>
    <t>model.layers.35.mlp.down_proj</t>
  </si>
  <si>
    <t>model.layers.35.mlp.up_proj</t>
  </si>
  <si>
    <t>model.layers.36.self_attn.q_proj</t>
  </si>
  <si>
    <t>model.layers.36.self_attn.k_proj</t>
  </si>
  <si>
    <t>model.layers.36.self_attn.v_proj</t>
  </si>
  <si>
    <t>model.layers.36.self_attn.o_proj</t>
  </si>
  <si>
    <t>model.layers.36.mlp.gate_proj</t>
  </si>
  <si>
    <t>model.layers.36.mlp.down_proj</t>
  </si>
  <si>
    <t>model.layers.36.mlp.up_proj</t>
  </si>
  <si>
    <t>model.layers.37.self_attn.q_proj</t>
  </si>
  <si>
    <t>model.layers.37.self_attn.k_proj</t>
  </si>
  <si>
    <t>model.layers.37.self_attn.v_proj</t>
  </si>
  <si>
    <t>model.layers.37.self_attn.o_proj</t>
  </si>
  <si>
    <t>model.layers.37.mlp.gate_proj</t>
  </si>
  <si>
    <t>model.layers.37.mlp.down_proj</t>
  </si>
  <si>
    <t>model.layers.37.mlp.up_proj</t>
  </si>
  <si>
    <t>model.layers.38.self_attn.q_proj</t>
  </si>
  <si>
    <t>model.layers.38.self_attn.k_proj</t>
  </si>
  <si>
    <t>model.layers.38.self_attn.v_proj</t>
  </si>
  <si>
    <t>model.layers.38.self_attn.o_proj</t>
  </si>
  <si>
    <t>model.layers.38.mlp.gate_proj</t>
  </si>
  <si>
    <t>model.layers.38.mlp.down_proj</t>
  </si>
  <si>
    <t>model.layers.38.mlp.up_proj</t>
  </si>
  <si>
    <t>model.layers.39.self_attn.q_proj</t>
  </si>
  <si>
    <t>model.layers.39.self_attn.k_proj</t>
  </si>
  <si>
    <t>model.layers.39.self_attn.v_proj</t>
  </si>
  <si>
    <t>model.layers.39.self_attn.o_proj</t>
  </si>
  <si>
    <t>model.layers.39.mlp.gate_proj</t>
  </si>
  <si>
    <t>model.layers.39.mlp.down_proj</t>
  </si>
  <si>
    <t>model.layers.39.mlp.up_proj</t>
  </si>
  <si>
    <t>lm_head</t>
  </si>
  <si>
    <t>transformer.h.0.attn.k_proj</t>
  </si>
  <si>
    <t>transformer.h.0.attn.v_proj</t>
  </si>
  <si>
    <t>transformer.h.0.attn.q_proj</t>
  </si>
  <si>
    <t>transformer.h.0.attn.out_proj</t>
  </si>
  <si>
    <t>transformer.h.0.mlp.fc_in</t>
  </si>
  <si>
    <t>transformer.h.0.mlp.fc_out</t>
  </si>
  <si>
    <t>transformer.h.1.attn.k_proj</t>
  </si>
  <si>
    <t>transformer.h.1.attn.v_proj</t>
  </si>
  <si>
    <t>transformer.h.1.attn.q_proj</t>
  </si>
  <si>
    <t>transformer.h.1.attn.out_proj</t>
  </si>
  <si>
    <t>transformer.h.1.mlp.fc_in</t>
  </si>
  <si>
    <t>transformer.h.1.mlp.fc_out</t>
  </si>
  <si>
    <t>transformer.h.2.attn.k_proj</t>
  </si>
  <si>
    <t>transformer.h.2.attn.v_proj</t>
  </si>
  <si>
    <t>transformer.h.2.attn.q_proj</t>
  </si>
  <si>
    <t>transformer.h.2.attn.out_proj</t>
  </si>
  <si>
    <t>transformer.h.2.mlp.fc_in</t>
  </si>
  <si>
    <t>transformer.h.2.mlp.fc_out</t>
  </si>
  <si>
    <t>transformer.h.3.attn.k_proj</t>
  </si>
  <si>
    <t>transformer.h.3.attn.v_proj</t>
  </si>
  <si>
    <t>transformer.h.3.attn.q_proj</t>
  </si>
  <si>
    <t>transformer.h.3.attn.out_proj</t>
  </si>
  <si>
    <t>transformer.h.3.mlp.fc_in</t>
  </si>
  <si>
    <t>transformer.h.3.mlp.fc_out</t>
  </si>
  <si>
    <t>transformer.h.4.attn.k_proj</t>
  </si>
  <si>
    <t>transformer.h.4.attn.v_proj</t>
  </si>
  <si>
    <t>transformer.h.4.attn.q_proj</t>
  </si>
  <si>
    <t>transformer.h.4.attn.out_proj</t>
  </si>
  <si>
    <t>transformer.h.4.mlp.fc_in</t>
  </si>
  <si>
    <t>transformer.h.4.mlp.fc_out</t>
  </si>
  <si>
    <t>transformer.h.5.attn.k_proj</t>
  </si>
  <si>
    <t>transformer.h.5.attn.v_proj</t>
  </si>
  <si>
    <t>transformer.h.5.attn.q_proj</t>
  </si>
  <si>
    <t>transformer.h.5.attn.out_proj</t>
  </si>
  <si>
    <t>transformer.h.5.mlp.fc_in</t>
  </si>
  <si>
    <t>transformer.h.5.mlp.fc_out</t>
  </si>
  <si>
    <t>transformer.h.6.attn.k_proj</t>
  </si>
  <si>
    <t>transformer.h.6.attn.v_proj</t>
  </si>
  <si>
    <t>transformer.h.6.attn.q_proj</t>
  </si>
  <si>
    <t>transformer.h.6.attn.out_proj</t>
  </si>
  <si>
    <t>transformer.h.6.mlp.fc_in</t>
  </si>
  <si>
    <t>transformer.h.6.mlp.fc_out</t>
  </si>
  <si>
    <t>transformer.h.7.attn.k_proj</t>
  </si>
  <si>
    <t>transformer.h.7.attn.v_proj</t>
  </si>
  <si>
    <t>transformer.h.7.attn.q_proj</t>
  </si>
  <si>
    <t>transformer.h.7.attn.out_proj</t>
  </si>
  <si>
    <t>transformer.h.7.mlp.fc_in</t>
  </si>
  <si>
    <t>transformer.h.7.mlp.fc_out</t>
  </si>
  <si>
    <t>transformer.h.8.attn.k_proj</t>
  </si>
  <si>
    <t>transformer.h.8.attn.v_proj</t>
  </si>
  <si>
    <t>transformer.h.8.attn.q_proj</t>
  </si>
  <si>
    <t>transformer.h.8.attn.out_proj</t>
  </si>
  <si>
    <t>transformer.h.8.mlp.fc_in</t>
  </si>
  <si>
    <t>transformer.h.8.mlp.fc_out</t>
  </si>
  <si>
    <t>transformer.h.9.attn.k_proj</t>
  </si>
  <si>
    <t>transformer.h.9.attn.v_proj</t>
  </si>
  <si>
    <t>transformer.h.9.attn.q_proj</t>
  </si>
  <si>
    <t>transformer.h.9.attn.out_proj</t>
  </si>
  <si>
    <t>transformer.h.9.mlp.fc_in</t>
  </si>
  <si>
    <t>transformer.h.9.mlp.fc_out</t>
  </si>
  <si>
    <t>transformer.h.10.attn.k_proj</t>
  </si>
  <si>
    <t>transformer.h.10.attn.v_proj</t>
  </si>
  <si>
    <t>transformer.h.10.attn.q_proj</t>
  </si>
  <si>
    <t>transformer.h.10.attn.out_proj</t>
  </si>
  <si>
    <t>transformer.h.10.mlp.fc_in</t>
  </si>
  <si>
    <t>transformer.h.10.mlp.fc_out</t>
  </si>
  <si>
    <t>transformer.h.11.attn.k_proj</t>
  </si>
  <si>
    <t>transformer.h.11.attn.v_proj</t>
  </si>
  <si>
    <t>transformer.h.11.attn.q_proj</t>
  </si>
  <si>
    <t>transformer.h.11.attn.out_proj</t>
  </si>
  <si>
    <t>transformer.h.11.mlp.fc_in</t>
  </si>
  <si>
    <t>transformer.h.11.mlp.fc_out</t>
  </si>
  <si>
    <t>transformer.h.12.attn.k_proj</t>
  </si>
  <si>
    <t>transformer.h.12.attn.v_proj</t>
  </si>
  <si>
    <t>transformer.h.12.attn.q_proj</t>
  </si>
  <si>
    <t>transformer.h.12.attn.out_proj</t>
  </si>
  <si>
    <t>transformer.h.12.mlp.fc_in</t>
  </si>
  <si>
    <t>transformer.h.12.mlp.fc_out</t>
  </si>
  <si>
    <t>transformer.h.13.attn.k_proj</t>
  </si>
  <si>
    <t>transformer.h.13.attn.v_proj</t>
  </si>
  <si>
    <t>transformer.h.13.attn.q_proj</t>
  </si>
  <si>
    <t>transformer.h.13.attn.out_proj</t>
  </si>
  <si>
    <t>transformer.h.13.mlp.fc_in</t>
  </si>
  <si>
    <t>transformer.h.13.mlp.fc_out</t>
  </si>
  <si>
    <t>transformer.h.14.attn.k_proj</t>
  </si>
  <si>
    <t>transformer.h.14.attn.v_proj</t>
  </si>
  <si>
    <t>transformer.h.14.attn.q_proj</t>
  </si>
  <si>
    <t>transformer.h.14.attn.out_proj</t>
  </si>
  <si>
    <t>transformer.h.14.mlp.fc_in</t>
  </si>
  <si>
    <t>transformer.h.14.mlp.fc_out</t>
  </si>
  <si>
    <t>transformer.h.15.attn.k_proj</t>
  </si>
  <si>
    <t>transformer.h.15.attn.v_proj</t>
  </si>
  <si>
    <t>transformer.h.15.attn.q_proj</t>
  </si>
  <si>
    <t>transformer.h.15.attn.out_proj</t>
  </si>
  <si>
    <t>transformer.h.15.mlp.fc_in</t>
  </si>
  <si>
    <t>transformer.h.15.mlp.fc_out</t>
  </si>
  <si>
    <t>transformer.h.16.attn.k_proj</t>
  </si>
  <si>
    <t>transformer.h.16.attn.v_proj</t>
  </si>
  <si>
    <t>transformer.h.16.attn.q_proj</t>
  </si>
  <si>
    <t>transformer.h.16.attn.out_proj</t>
  </si>
  <si>
    <t>transformer.h.16.mlp.fc_in</t>
  </si>
  <si>
    <t>transformer.h.16.mlp.fc_out</t>
  </si>
  <si>
    <t>transformer.h.17.attn.k_proj</t>
  </si>
  <si>
    <t>transformer.h.17.attn.v_proj</t>
  </si>
  <si>
    <t>transformer.h.17.attn.q_proj</t>
  </si>
  <si>
    <t>transformer.h.17.attn.out_proj</t>
  </si>
  <si>
    <t>transformer.h.17.mlp.fc_in</t>
  </si>
  <si>
    <t>transformer.h.17.mlp.fc_out</t>
  </si>
  <si>
    <t>transformer.h.18.attn.k_proj</t>
  </si>
  <si>
    <t>transformer.h.18.attn.v_proj</t>
  </si>
  <si>
    <t>transformer.h.18.attn.q_proj</t>
  </si>
  <si>
    <t>transformer.h.18.attn.out_proj</t>
  </si>
  <si>
    <t>transformer.h.18.mlp.fc_in</t>
  </si>
  <si>
    <t>transformer.h.18.mlp.fc_out</t>
  </si>
  <si>
    <t>transformer.h.19.attn.k_proj</t>
  </si>
  <si>
    <t>transformer.h.19.attn.v_proj</t>
  </si>
  <si>
    <t>transformer.h.19.attn.q_proj</t>
  </si>
  <si>
    <t>transformer.h.19.attn.out_proj</t>
  </si>
  <si>
    <t>transformer.h.19.mlp.fc_in</t>
  </si>
  <si>
    <t>transformer.h.19.mlp.fc_out</t>
  </si>
  <si>
    <t>transformer.h.20.attn.k_proj</t>
  </si>
  <si>
    <t>transformer.h.20.attn.v_proj</t>
  </si>
  <si>
    <t>transformer.h.20.attn.q_proj</t>
  </si>
  <si>
    <t>transformer.h.20.attn.out_proj</t>
  </si>
  <si>
    <t>transformer.h.20.mlp.fc_in</t>
  </si>
  <si>
    <t>transformer.h.20.mlp.fc_out</t>
  </si>
  <si>
    <t>transformer.h.21.attn.k_proj</t>
  </si>
  <si>
    <t>transformer.h.21.attn.v_proj</t>
  </si>
  <si>
    <t>transformer.h.21.attn.q_proj</t>
  </si>
  <si>
    <t>transformer.h.21.attn.out_proj</t>
  </si>
  <si>
    <t>transformer.h.21.mlp.fc_in</t>
  </si>
  <si>
    <t>transformer.h.21.mlp.fc_out</t>
  </si>
  <si>
    <t>transformer.h.22.attn.k_proj</t>
  </si>
  <si>
    <t>transformer.h.22.attn.v_proj</t>
  </si>
  <si>
    <t>transformer.h.22.attn.q_proj</t>
  </si>
  <si>
    <t>transformer.h.22.attn.out_proj</t>
  </si>
  <si>
    <t>transformer.h.22.mlp.fc_in</t>
  </si>
  <si>
    <t>transformer.h.22.mlp.fc_out</t>
  </si>
  <si>
    <t>transformer.h.23.attn.k_proj</t>
  </si>
  <si>
    <t>transformer.h.23.attn.v_proj</t>
  </si>
  <si>
    <t>transformer.h.23.attn.q_proj</t>
  </si>
  <si>
    <t>transformer.h.23.attn.out_proj</t>
  </si>
  <si>
    <t>transformer.h.23.mlp.fc_in</t>
  </si>
  <si>
    <t>transformer.h.23.mlp.fc_out</t>
  </si>
  <si>
    <t>transformer.h.24.attn.k_proj</t>
  </si>
  <si>
    <t>transformer.h.24.attn.v_proj</t>
  </si>
  <si>
    <t>transformer.h.24.attn.q_proj</t>
  </si>
  <si>
    <t>transformer.h.24.attn.out_proj</t>
  </si>
  <si>
    <t>transformer.h.24.mlp.fc_in</t>
  </si>
  <si>
    <t>transformer.h.24.mlp.fc_out</t>
  </si>
  <si>
    <t>transformer.h.25.attn.k_proj</t>
  </si>
  <si>
    <t>transformer.h.25.attn.v_proj</t>
  </si>
  <si>
    <t>transformer.h.25.attn.q_proj</t>
  </si>
  <si>
    <t>transformer.h.25.attn.out_proj</t>
  </si>
  <si>
    <t>transformer.h.25.mlp.fc_in</t>
  </si>
  <si>
    <t>transformer.h.25.mlp.fc_out</t>
  </si>
  <si>
    <t>transformer.h.26.attn.k_proj</t>
  </si>
  <si>
    <t>transformer.h.26.attn.v_proj</t>
  </si>
  <si>
    <t>transformer.h.26.attn.q_proj</t>
  </si>
  <si>
    <t>transformer.h.26.attn.out_proj</t>
  </si>
  <si>
    <t>transformer.h.26.mlp.fc_in</t>
  </si>
  <si>
    <t>transformer.h.26.mlp.fc_out</t>
  </si>
  <si>
    <t>transformer.h.27.attn.k_proj</t>
  </si>
  <si>
    <t>transformer.h.27.attn.v_proj</t>
  </si>
  <si>
    <t>transformer.h.27.attn.q_proj</t>
  </si>
  <si>
    <t>transformer.h.27.attn.out_proj</t>
  </si>
  <si>
    <t>transformer.h.27.mlp.fc_in</t>
  </si>
  <si>
    <t>transformer.h.27.mlp.fc_out</t>
  </si>
  <si>
    <t>transformer.h.32.self_attention.query_key_value</t>
  </si>
  <si>
    <t>transformer.h.32.self_attention.dense</t>
  </si>
  <si>
    <t>transformer.h.32.mlp.dense_h_to_4h</t>
  </si>
  <si>
    <t>transformer.h.32.mlp.dense_4h_to_h</t>
  </si>
  <si>
    <t>transformer.h.33.self_attention.query_key_value</t>
  </si>
  <si>
    <t>transformer.h.33.self_attention.dense</t>
  </si>
  <si>
    <t>transformer.h.33.mlp.dense_h_to_4h</t>
  </si>
  <si>
    <t>transformer.h.33.mlp.dense_4h_to_h</t>
  </si>
  <si>
    <t>transformer.h.34.self_attention.query_key_value</t>
  </si>
  <si>
    <t>transformer.h.34.self_attention.dense</t>
  </si>
  <si>
    <t>transformer.h.34.mlp.dense_h_to_4h</t>
  </si>
  <si>
    <t>transformer.h.34.mlp.dense_4h_to_h</t>
  </si>
  <si>
    <t>transformer.h.35.self_attention.query_key_value</t>
  </si>
  <si>
    <t>transformer.h.35.self_attention.dense</t>
  </si>
  <si>
    <t>transformer.h.35.mlp.dense_h_to_4h</t>
  </si>
  <si>
    <t>transformer.h.35.mlp.dense_4h_to_h</t>
  </si>
  <si>
    <t>transformer.h.36.self_attention.query_key_value</t>
  </si>
  <si>
    <t>transformer.h.36.self_attention.dense</t>
  </si>
  <si>
    <t>transformer.h.36.mlp.dense_h_to_4h</t>
  </si>
  <si>
    <t>transformer.h.36.mlp.dense_4h_to_h</t>
  </si>
  <si>
    <t>transformer.h.37.self_attention.query_key_value</t>
  </si>
  <si>
    <t>transformer.h.37.self_attention.dense</t>
  </si>
  <si>
    <t>transformer.h.37.mlp.dense_h_to_4h</t>
  </si>
  <si>
    <t>transformer.h.37.mlp.dense_4h_to_h</t>
  </si>
  <si>
    <t>transformer.h.38.self_attention.query_key_value</t>
  </si>
  <si>
    <t>transformer.h.38.self_attention.dense</t>
  </si>
  <si>
    <t>transformer.h.38.mlp.dense_h_to_4h</t>
  </si>
  <si>
    <t>transformer.h.38.mlp.dense_4h_to_h</t>
  </si>
  <si>
    <t>transformer.h.39.self_attention.query_key_value</t>
  </si>
  <si>
    <t>transformer.h.39.self_attention.dense</t>
  </si>
  <si>
    <t>transformer.h.39.mlp.dense_h_to_4h</t>
  </si>
  <si>
    <t>transformer.h.39.mlp.dense_4h_to_h</t>
  </si>
  <si>
    <t>transformer.h.40.self_attention.query_key_value</t>
  </si>
  <si>
    <t>transformer.h.40.self_attention.dense</t>
  </si>
  <si>
    <t>transformer.h.40.mlp.dense_h_to_4h</t>
  </si>
  <si>
    <t>transformer.h.40.mlp.dense_4h_to_h</t>
  </si>
  <si>
    <t>transformer.h.41.self_attention.query_key_value</t>
  </si>
  <si>
    <t>transformer.h.41.self_attention.dense</t>
  </si>
  <si>
    <t>transformer.h.41.mlp.dense_h_to_4h</t>
  </si>
  <si>
    <t>transformer.h.41.mlp.dense_4h_to_h</t>
  </si>
  <si>
    <t>transformer.h.42.self_attention.query_key_value</t>
  </si>
  <si>
    <t>transformer.h.42.self_attention.dense</t>
  </si>
  <si>
    <t>transformer.h.42.mlp.dense_h_to_4h</t>
  </si>
  <si>
    <t>transformer.h.42.mlp.dense_4h_to_h</t>
  </si>
  <si>
    <t>transformer.h.43.self_attention.query_key_value</t>
  </si>
  <si>
    <t>transformer.h.43.self_attention.dense</t>
  </si>
  <si>
    <t>transformer.h.43.mlp.dense_h_to_4h</t>
  </si>
  <si>
    <t>transformer.h.43.mlp.dense_4h_to_h</t>
  </si>
  <si>
    <t>transformer.h.44.self_attention.query_key_value</t>
  </si>
  <si>
    <t>transformer.h.44.self_attention.dense</t>
  </si>
  <si>
    <t>transformer.h.44.mlp.dense_h_to_4h</t>
  </si>
  <si>
    <t>transformer.h.44.mlp.dense_4h_to_h</t>
  </si>
  <si>
    <t>transformer.h.45.self_attention.query_key_value</t>
  </si>
  <si>
    <t>transformer.h.45.self_attention.dense</t>
  </si>
  <si>
    <t>transformer.h.45.mlp.dense_h_to_4h</t>
  </si>
  <si>
    <t>transformer.h.45.mlp.dense_4h_to_h</t>
  </si>
  <si>
    <t>transformer.h.46.self_attention.query_key_value</t>
  </si>
  <si>
    <t>transformer.h.46.self_attention.dense</t>
  </si>
  <si>
    <t>transformer.h.46.mlp.dense_h_to_4h</t>
  </si>
  <si>
    <t>transformer.h.46.mlp.dense_4h_to_h</t>
  </si>
  <si>
    <t>transformer.h.47.self_attention.query_key_value</t>
  </si>
  <si>
    <t>transformer.h.47.self_attention.dense</t>
  </si>
  <si>
    <t>transformer.h.47.mlp.dense_h_to_4h</t>
  </si>
  <si>
    <t>transformer.h.47.mlp.dense_4h_to_h</t>
  </si>
  <si>
    <t>transformer.h.48.self_attention.query_key_value</t>
  </si>
  <si>
    <t>transformer.h.48.self_attention.dense</t>
  </si>
  <si>
    <t>transformer.h.48.mlp.dense_h_to_4h</t>
  </si>
  <si>
    <t>transformer.h.48.mlp.dense_4h_to_h</t>
  </si>
  <si>
    <t>transformer.h.49.self_attention.query_key_value</t>
  </si>
  <si>
    <t>transformer.h.49.self_attention.dense</t>
  </si>
  <si>
    <t>transformer.h.49.mlp.dense_h_to_4h</t>
  </si>
  <si>
    <t>transformer.h.49.mlp.dense_4h_to_h</t>
  </si>
  <si>
    <t>transformer.h.50.self_attention.query_key_value</t>
  </si>
  <si>
    <t>transformer.h.50.self_attention.dense</t>
  </si>
  <si>
    <t>transformer.h.50.mlp.dense_h_to_4h</t>
  </si>
  <si>
    <t>transformer.h.50.mlp.dense_4h_to_h</t>
  </si>
  <si>
    <t>transformer.h.51.self_attention.query_key_value</t>
  </si>
  <si>
    <t>transformer.h.51.self_attention.dense</t>
  </si>
  <si>
    <t>transformer.h.51.mlp.dense_h_to_4h</t>
  </si>
  <si>
    <t>transformer.h.51.mlp.dense_4h_to_h</t>
  </si>
  <si>
    <t>transformer.h.52.self_attention.query_key_value</t>
  </si>
  <si>
    <t>transformer.h.52.self_attention.dense</t>
  </si>
  <si>
    <t>transformer.h.52.mlp.dense_h_to_4h</t>
  </si>
  <si>
    <t>transformer.h.52.mlp.dense_4h_to_h</t>
  </si>
  <si>
    <t>transformer.h.53.self_attention.query_key_value</t>
  </si>
  <si>
    <t>transformer.h.53.self_attention.dense</t>
  </si>
  <si>
    <t>transformer.h.53.mlp.dense_h_to_4h</t>
  </si>
  <si>
    <t>transformer.h.53.mlp.dense_4h_to_h</t>
  </si>
  <si>
    <t>transformer.h.54.self_attention.query_key_value</t>
  </si>
  <si>
    <t>transformer.h.54.self_attention.dense</t>
  </si>
  <si>
    <t>transformer.h.54.mlp.dense_h_to_4h</t>
  </si>
  <si>
    <t>transformer.h.54.mlp.dense_4h_to_h</t>
  </si>
  <si>
    <t>transformer.h.55.self_attention.query_key_value</t>
  </si>
  <si>
    <t>transformer.h.55.self_attention.dense</t>
  </si>
  <si>
    <t>transformer.h.55.mlp.dense_h_to_4h</t>
  </si>
  <si>
    <t>transformer.h.55.mlp.dense_4h_to_h</t>
  </si>
  <si>
    <t>transformer.h.56.self_attention.query_key_value</t>
  </si>
  <si>
    <t>transformer.h.56.self_attention.dense</t>
  </si>
  <si>
    <t>transformer.h.56.mlp.dense_h_to_4h</t>
  </si>
  <si>
    <t>transformer.h.56.mlp.dense_4h_to_h</t>
  </si>
  <si>
    <t>transformer.h.57.self_attention.query_key_value</t>
  </si>
  <si>
    <t>transformer.h.57.self_attention.dense</t>
  </si>
  <si>
    <t>transformer.h.57.mlp.dense_h_to_4h</t>
  </si>
  <si>
    <t>transformer.h.57.mlp.dense_4h_to_h</t>
  </si>
  <si>
    <t>transformer.h.58.self_attention.query_key_value</t>
  </si>
  <si>
    <t>transformer.h.58.self_attention.dense</t>
  </si>
  <si>
    <t>transformer.h.58.mlp.dense_h_to_4h</t>
  </si>
  <si>
    <t>transformer.h.58.mlp.dense_4h_to_h</t>
  </si>
  <si>
    <t>transformer.h.59.self_attention.query_key_value</t>
  </si>
  <si>
    <t>transformer.h.59.self_attention.dense</t>
  </si>
  <si>
    <t>transformer.h.59.mlp.dense_h_to_4h</t>
  </si>
  <si>
    <t>transformer.h.59.mlp.dense_4h_to_h</t>
  </si>
  <si>
    <t>Spectral_Norm_Max</t>
  </si>
  <si>
    <t>Alpha_Max</t>
  </si>
  <si>
    <t>Spectral_Norm_Min</t>
  </si>
  <si>
    <t>Max_Spectral_Range</t>
  </si>
  <si>
    <t>Alph_min</t>
  </si>
  <si>
    <t xml:space="preserve">Tasks   </t>
  </si>
  <si>
    <t>Alpha_min</t>
  </si>
  <si>
    <t>only out layer</t>
  </si>
  <si>
    <t>Formula</t>
  </si>
  <si>
    <t>Formula Rank</t>
  </si>
  <si>
    <t>To Do</t>
  </si>
  <si>
    <t>Range</t>
  </si>
  <si>
    <t>Mismatch</t>
  </si>
  <si>
    <t>No_spectrable_Matrices</t>
  </si>
  <si>
    <t>Custom score</t>
  </si>
  <si>
    <t>cond_Num</t>
  </si>
  <si>
    <t>Cond_Num</t>
  </si>
  <si>
    <t>Std_Range</t>
  </si>
  <si>
    <t>Std_Cond</t>
  </si>
  <si>
    <t>Std_Rng_spec</t>
  </si>
  <si>
    <t>Avg_Cond_Num</t>
  </si>
  <si>
    <t>Avg_Cond</t>
  </si>
  <si>
    <t>corr_conditional_num</t>
  </si>
  <si>
    <t>RangeCorr_Alpha_Reprted</t>
  </si>
  <si>
    <t>Alpha v/s Cond</t>
  </si>
  <si>
    <t>Alpha vs Range</t>
  </si>
  <si>
    <t>Max_norm</t>
  </si>
  <si>
    <t>Tasks</t>
  </si>
  <si>
    <t>Avg Alpha</t>
  </si>
  <si>
    <t>Avg_Alpha</t>
  </si>
  <si>
    <t>Avg_Apha</t>
  </si>
  <si>
    <t xml:space="preserve">Avg_Alpha </t>
  </si>
  <si>
    <t xml:space="preserve">Avg_Num </t>
  </si>
  <si>
    <t>Conditional Num</t>
  </si>
  <si>
    <t>Quality of fit</t>
  </si>
  <si>
    <t>Alpha_mean</t>
  </si>
  <si>
    <t>a</t>
  </si>
  <si>
    <t>b</t>
  </si>
  <si>
    <t>c</t>
  </si>
  <si>
    <t>task-A</t>
  </si>
  <si>
    <t>HellaSWAG</t>
  </si>
  <si>
    <t>Effective Rank</t>
  </si>
  <si>
    <t>Effective Cond Num</t>
  </si>
  <si>
    <t>cond</t>
  </si>
  <si>
    <t>max</t>
  </si>
  <si>
    <t>Min</t>
  </si>
  <si>
    <t>Std</t>
  </si>
  <si>
    <t>median</t>
  </si>
  <si>
    <t>Avg</t>
  </si>
  <si>
    <t>Cond</t>
  </si>
  <si>
    <t>ECN_MAX</t>
  </si>
  <si>
    <t>ECN_MIN</t>
  </si>
  <si>
    <t>ECN_AVG</t>
  </si>
  <si>
    <t>ECN_RANGE</t>
  </si>
  <si>
    <t>ECN_STD</t>
  </si>
  <si>
    <t>ECN_MEDIAN</t>
  </si>
  <si>
    <t>Effective_cond</t>
  </si>
  <si>
    <t>Median</t>
  </si>
  <si>
    <t>PCT</t>
  </si>
  <si>
    <t>Max</t>
  </si>
  <si>
    <t>avg</t>
  </si>
  <si>
    <t>std</t>
  </si>
  <si>
    <t>ER_MAX</t>
  </si>
  <si>
    <t>ER_MIN</t>
  </si>
  <si>
    <t>ER_RANGE</t>
  </si>
  <si>
    <t>ER_AVG</t>
  </si>
  <si>
    <t>ER_STD</t>
  </si>
  <si>
    <t>ER_MEDIAN</t>
  </si>
  <si>
    <t>LOG_ECN_MAX</t>
  </si>
  <si>
    <t>LOG_ECN_MIN</t>
  </si>
  <si>
    <t>LOG_ECN</t>
  </si>
  <si>
    <t>LOG_MAX_SPECTRAL_RANGE</t>
  </si>
  <si>
    <t>STD_Cond_Num</t>
  </si>
  <si>
    <t>log_spectral_norm_max</t>
  </si>
  <si>
    <t>Only out layer</t>
  </si>
  <si>
    <t>CN_MEDIAN</t>
  </si>
  <si>
    <t>Rarams</t>
  </si>
  <si>
    <t>cust</t>
  </si>
  <si>
    <t>LOG_ECN_AVG</t>
  </si>
  <si>
    <t>LOG_ECN_RANGE</t>
  </si>
  <si>
    <t>LOG_ECN_STD</t>
  </si>
  <si>
    <t>LOG_ECN_MEDIAN</t>
  </si>
  <si>
    <t>stabilityai</t>
  </si>
  <si>
    <t>StableBeluga-7B</t>
  </si>
  <si>
    <t>FULL</t>
  </si>
  <si>
    <t>model.layers.40.self_attn.q_proj</t>
  </si>
  <si>
    <t>model.layers.40.self_attn.k_proj</t>
  </si>
  <si>
    <t>model.layers.40.self_attn.v_proj</t>
  </si>
  <si>
    <t>model.layers.40.self_attn.o_proj</t>
  </si>
  <si>
    <t>model.layers.40.mlp.gate_proj</t>
  </si>
  <si>
    <t>model.layers.40.mlp.up_proj</t>
  </si>
  <si>
    <t>model.layers.40.mlp.down_proj</t>
  </si>
  <si>
    <t>model.layers.41.self_attn.q_proj</t>
  </si>
  <si>
    <t>model.layers.41.self_attn.k_proj</t>
  </si>
  <si>
    <t>model.layers.41.self_attn.v_proj</t>
  </si>
  <si>
    <t>model.layers.41.self_attn.o_proj</t>
  </si>
  <si>
    <t>model.layers.41.mlp.gate_proj</t>
  </si>
  <si>
    <t>model.layers.41.mlp.up_proj</t>
  </si>
  <si>
    <t>model.layers.41.mlp.down_proj</t>
  </si>
  <si>
    <t>model.layers.42.self_attn.q_proj</t>
  </si>
  <si>
    <t>model.layers.42.self_attn.k_proj</t>
  </si>
  <si>
    <t>model.layers.42.self_attn.v_proj</t>
  </si>
  <si>
    <t>model.layers.42.self_attn.o_proj</t>
  </si>
  <si>
    <t>model.layers.42.mlp.gate_proj</t>
  </si>
  <si>
    <t>model.layers.42.mlp.up_proj</t>
  </si>
  <si>
    <t>model.layers.42.mlp.down_proj</t>
  </si>
  <si>
    <t>model.layers.43.self_attn.q_proj</t>
  </si>
  <si>
    <t>model.layers.43.self_attn.k_proj</t>
  </si>
  <si>
    <t>model.layers.43.self_attn.v_proj</t>
  </si>
  <si>
    <t>model.layers.43.self_attn.o_proj</t>
  </si>
  <si>
    <t>model.layers.43.mlp.gate_proj</t>
  </si>
  <si>
    <t>model.layers.43.mlp.up_proj</t>
  </si>
  <si>
    <t>model.layers.43.mlp.down_proj</t>
  </si>
  <si>
    <t>model.layers.44.self_attn.q_proj</t>
  </si>
  <si>
    <t>model.layers.44.self_attn.k_proj</t>
  </si>
  <si>
    <t>model.layers.44.self_attn.v_proj</t>
  </si>
  <si>
    <t>model.layers.44.self_attn.o_proj</t>
  </si>
  <si>
    <t>model.layers.44.mlp.gate_proj</t>
  </si>
  <si>
    <t>model.layers.44.mlp.up_proj</t>
  </si>
  <si>
    <t>model.layers.44.mlp.down_proj</t>
  </si>
  <si>
    <t>model.layers.45.self_attn.q_proj</t>
  </si>
  <si>
    <t>model.layers.45.self_attn.k_proj</t>
  </si>
  <si>
    <t>model.layers.45.self_attn.v_proj</t>
  </si>
  <si>
    <t>model.layers.45.self_attn.o_proj</t>
  </si>
  <si>
    <t>model.layers.45.mlp.gate_proj</t>
  </si>
  <si>
    <t>model.layers.45.mlp.up_proj</t>
  </si>
  <si>
    <t>model.layers.45.mlp.down_proj</t>
  </si>
  <si>
    <t>model.layers.46.self_attn.q_proj</t>
  </si>
  <si>
    <t>model.layers.46.self_attn.k_proj</t>
  </si>
  <si>
    <t>model.layers.46.self_attn.v_proj</t>
  </si>
  <si>
    <t>model.layers.46.self_attn.o_proj</t>
  </si>
  <si>
    <t>model.layers.46.mlp.gate_proj</t>
  </si>
  <si>
    <t>model.layers.46.mlp.up_proj</t>
  </si>
  <si>
    <t>model.layers.46.mlp.down_proj</t>
  </si>
  <si>
    <t>model.layers.47.self_attn.q_proj</t>
  </si>
  <si>
    <t>model.layers.47.self_attn.k_proj</t>
  </si>
  <si>
    <t>model.layers.47.self_attn.v_proj</t>
  </si>
  <si>
    <t>model.layers.47.self_attn.o_proj</t>
  </si>
  <si>
    <t>model.layers.47.mlp.gate_proj</t>
  </si>
  <si>
    <t>model.layers.47.mlp.up_proj</t>
  </si>
  <si>
    <t>model.layers.47.mlp.down_proj</t>
  </si>
  <si>
    <t>model.layers.48.self_attn.q_proj</t>
  </si>
  <si>
    <t>model.layers.48.self_attn.k_proj</t>
  </si>
  <si>
    <t>model.layers.48.self_attn.v_proj</t>
  </si>
  <si>
    <t>model.layers.48.self_attn.o_proj</t>
  </si>
  <si>
    <t>model.layers.48.mlp.gate_proj</t>
  </si>
  <si>
    <t>model.layers.48.mlp.up_proj</t>
  </si>
  <si>
    <t>model.layers.48.mlp.down_proj</t>
  </si>
  <si>
    <t>model.layers.49.self_attn.q_proj</t>
  </si>
  <si>
    <t>model.layers.49.self_attn.k_proj</t>
  </si>
  <si>
    <t>model.layers.49.self_attn.v_proj</t>
  </si>
  <si>
    <t>model.layers.49.self_attn.o_proj</t>
  </si>
  <si>
    <t>model.layers.49.mlp.gate_proj</t>
  </si>
  <si>
    <t>model.layers.49.mlp.up_proj</t>
  </si>
  <si>
    <t>model.layers.49.mlp.down_proj</t>
  </si>
  <si>
    <t>model.layers.50.self_attn.q_proj</t>
  </si>
  <si>
    <t>model.layers.50.self_attn.k_proj</t>
  </si>
  <si>
    <t>model.layers.50.self_attn.v_proj</t>
  </si>
  <si>
    <t>model.layers.50.self_attn.o_proj</t>
  </si>
  <si>
    <t>model.layers.50.mlp.gate_proj</t>
  </si>
  <si>
    <t>model.layers.50.mlp.up_proj</t>
  </si>
  <si>
    <t>model.layers.50.mlp.down_proj</t>
  </si>
  <si>
    <t>model.layers.51.self_attn.q_proj</t>
  </si>
  <si>
    <t>model.layers.51.self_attn.k_proj</t>
  </si>
  <si>
    <t>model.layers.51.self_attn.v_proj</t>
  </si>
  <si>
    <t>model.layers.51.self_attn.o_proj</t>
  </si>
  <si>
    <t>model.layers.51.mlp.gate_proj</t>
  </si>
  <si>
    <t>model.layers.51.mlp.up_proj</t>
  </si>
  <si>
    <t>model.layers.51.mlp.down_proj</t>
  </si>
  <si>
    <t>model.layers.52.self_attn.q_proj</t>
  </si>
  <si>
    <t>model.layers.52.self_attn.k_proj</t>
  </si>
  <si>
    <t>model.layers.52.self_attn.v_proj</t>
  </si>
  <si>
    <t>model.layers.52.self_attn.o_proj</t>
  </si>
  <si>
    <t>model.layers.52.mlp.gate_proj</t>
  </si>
  <si>
    <t>model.layers.52.mlp.up_proj</t>
  </si>
  <si>
    <t>model.layers.52.mlp.down_proj</t>
  </si>
  <si>
    <t>model.layers.53.self_attn.q_proj</t>
  </si>
  <si>
    <t>model.layers.53.self_attn.k_proj</t>
  </si>
  <si>
    <t>model.layers.53.self_attn.v_proj</t>
  </si>
  <si>
    <t>model.layers.53.self_attn.o_proj</t>
  </si>
  <si>
    <t>model.layers.53.mlp.gate_proj</t>
  </si>
  <si>
    <t>model.layers.53.mlp.up_proj</t>
  </si>
  <si>
    <t>model.layers.53.mlp.down_proj</t>
  </si>
  <si>
    <t>model.layers.54.self_attn.q_proj</t>
  </si>
  <si>
    <t>model.layers.54.self_attn.k_proj</t>
  </si>
  <si>
    <t>model.layers.54.self_attn.v_proj</t>
  </si>
  <si>
    <t>model.layers.54.self_attn.o_proj</t>
  </si>
  <si>
    <t>model.layers.54.mlp.gate_proj</t>
  </si>
  <si>
    <t>model.layers.54.mlp.up_proj</t>
  </si>
  <si>
    <t>model.layers.54.mlp.down_proj</t>
  </si>
  <si>
    <t>model.layers.55.self_attn.q_proj</t>
  </si>
  <si>
    <t>model.layers.55.self_attn.k_proj</t>
  </si>
  <si>
    <t>model.layers.55.self_attn.v_proj</t>
  </si>
  <si>
    <t>model.layers.55.self_attn.o_proj</t>
  </si>
  <si>
    <t>model.layers.55.mlp.gate_proj</t>
  </si>
  <si>
    <t>model.layers.55.mlp.up_proj</t>
  </si>
  <si>
    <t>model.layers.55.mlp.down_proj</t>
  </si>
  <si>
    <t>model.layers.56.self_attn.q_proj</t>
  </si>
  <si>
    <t>model.layers.56.self_attn.k_proj</t>
  </si>
  <si>
    <t>model.layers.56.self_attn.v_proj</t>
  </si>
  <si>
    <t>model.layers.56.self_attn.o_proj</t>
  </si>
  <si>
    <t>model.layers.56.mlp.gate_proj</t>
  </si>
  <si>
    <t>model.layers.56.mlp.up_proj</t>
  </si>
  <si>
    <t>model.layers.56.mlp.down_proj</t>
  </si>
  <si>
    <t>model.layers.57.self_attn.q_proj</t>
  </si>
  <si>
    <t>model.layers.57.self_attn.k_proj</t>
  </si>
  <si>
    <t>model.layers.57.self_attn.v_proj</t>
  </si>
  <si>
    <t>model.layers.57.self_attn.o_proj</t>
  </si>
  <si>
    <t>model.layers.57.mlp.gate_proj</t>
  </si>
  <si>
    <t>model.layers.57.mlp.up_proj</t>
  </si>
  <si>
    <t>model.layers.57.mlp.down_proj</t>
  </si>
  <si>
    <t>model.layers.58.self_attn.q_proj</t>
  </si>
  <si>
    <t>model.layers.58.self_attn.k_proj</t>
  </si>
  <si>
    <t>model.layers.58.self_attn.v_proj</t>
  </si>
  <si>
    <t>model.layers.58.self_attn.o_proj</t>
  </si>
  <si>
    <t>model.layers.58.mlp.gate_proj</t>
  </si>
  <si>
    <t>model.layers.58.mlp.up_proj</t>
  </si>
  <si>
    <t>model.layers.58.mlp.down_proj</t>
  </si>
  <si>
    <t>model.layers.59.self_attn.q_proj</t>
  </si>
  <si>
    <t>model.layers.59.self_attn.k_proj</t>
  </si>
  <si>
    <t>model.layers.59.self_attn.v_proj</t>
  </si>
  <si>
    <t>model.layers.59.self_attn.o_proj</t>
  </si>
  <si>
    <t>model.layers.59.mlp.gate_proj</t>
  </si>
  <si>
    <t>model.layers.59.mlp.up_proj</t>
  </si>
  <si>
    <t>model.layers.59.mlp.down_proj</t>
  </si>
  <si>
    <t>chronoboros_33</t>
  </si>
  <si>
    <t>Henk717</t>
  </si>
  <si>
    <t>garage-bAInd</t>
  </si>
  <si>
    <t>SuperPlatty-30B</t>
  </si>
  <si>
    <t>CalderaAI</t>
  </si>
  <si>
    <t>Lazarus_30B</t>
  </si>
  <si>
    <t>h2oai</t>
  </si>
  <si>
    <t>h2ogpt_20B</t>
  </si>
  <si>
    <t>EleutherAI</t>
  </si>
  <si>
    <t>pythia-12B</t>
  </si>
  <si>
    <t>Salesforce</t>
  </si>
  <si>
    <t>codegen-6B-nl</t>
  </si>
  <si>
    <t>transformer.h.0.attn.qkv_proj</t>
  </si>
  <si>
    <t>transformer.h.1.attn.qkv_proj</t>
  </si>
  <si>
    <t>transformer.h.2.attn.qkv_proj</t>
  </si>
  <si>
    <t>transformer.h.3.attn.qkv_proj</t>
  </si>
  <si>
    <t>transformer.h.4.attn.qkv_proj</t>
  </si>
  <si>
    <t>transformer.h.5.attn.qkv_proj</t>
  </si>
  <si>
    <t>transformer.h.6.attn.qkv_proj</t>
  </si>
  <si>
    <t>transformer.h.7.attn.qkv_proj</t>
  </si>
  <si>
    <t>transformer.h.8.attn.qkv_proj</t>
  </si>
  <si>
    <t>transformer.h.9.attn.qkv_proj</t>
  </si>
  <si>
    <t>transformer.h.10.attn.qkv_proj</t>
  </si>
  <si>
    <t>transformer.h.11.attn.qkv_proj</t>
  </si>
  <si>
    <t>transformer.h.12.attn.qkv_proj</t>
  </si>
  <si>
    <t>transformer.h.13.attn.qkv_proj</t>
  </si>
  <si>
    <t>transformer.h.14.attn.qkv_proj</t>
  </si>
  <si>
    <t>transformer.h.15.attn.qkv_proj</t>
  </si>
  <si>
    <t>transformer.h.16.attn.qkv_proj</t>
  </si>
  <si>
    <t>transformer.h.17.attn.qkv_proj</t>
  </si>
  <si>
    <t>transformer.h.18.attn.qkv_proj</t>
  </si>
  <si>
    <t>transformer.h.19.attn.qkv_proj</t>
  </si>
  <si>
    <t>transformer.h.20.attn.qkv_proj</t>
  </si>
  <si>
    <t>transformer.h.21.attn.qkv_proj</t>
  </si>
  <si>
    <t>transformer.h.22.attn.qkv_proj</t>
  </si>
  <si>
    <t>transformer.h.23.attn.qkv_proj</t>
  </si>
  <si>
    <t>transformer.h.24.attn.qkv_proj</t>
  </si>
  <si>
    <t>transformer.h.25.attn.qkv_proj</t>
  </si>
  <si>
    <t>transformer.h.26.attn.qkv_proj</t>
  </si>
  <si>
    <t>transformer.h.27.attn.qkv_proj</t>
  </si>
  <si>
    <t>transformer.h.28.attn.qkv_proj</t>
  </si>
  <si>
    <t>transformer.h.28.attn.out_proj</t>
  </si>
  <si>
    <t>transformer.h.28.mlp.fc_in</t>
  </si>
  <si>
    <t>transformer.h.28.mlp.fc_out</t>
  </si>
  <si>
    <t>transformer.h.29.attn.qkv_proj</t>
  </si>
  <si>
    <t>transformer.h.29.attn.out_proj</t>
  </si>
  <si>
    <t>transformer.h.29.mlp.fc_in</t>
  </si>
  <si>
    <t>transformer.h.29.mlp.fc_out</t>
  </si>
  <si>
    <t>transformer.h.30.attn.qkv_proj</t>
  </si>
  <si>
    <t>transformer.h.30.attn.out_proj</t>
  </si>
  <si>
    <t>transformer.h.30.mlp.fc_in</t>
  </si>
  <si>
    <t>transformer.h.30.mlp.fc_out</t>
  </si>
  <si>
    <t>transformer.h.31.attn.qkv_proj</t>
  </si>
  <si>
    <t>transformer.h.31.attn.out_proj</t>
  </si>
  <si>
    <t>transformer.h.31.mlp.fc_in</t>
  </si>
  <si>
    <t>transformer.h.31.mlp.fc_out</t>
  </si>
  <si>
    <t>transformer.h.32.attn.qkv_proj</t>
  </si>
  <si>
    <t>transformer.h.32.attn.out_proj</t>
  </si>
  <si>
    <t>transformer.h.32.mlp.fc_in</t>
  </si>
  <si>
    <t>transformer.h.32.mlp.fc_out</t>
  </si>
  <si>
    <t>huggyllama</t>
  </si>
  <si>
    <t>digitous</t>
  </si>
  <si>
    <t>Alpacino30b</t>
  </si>
  <si>
    <t>psmathur</t>
  </si>
  <si>
    <t>orca_mini_13b</t>
  </si>
  <si>
    <t>bofenghuang</t>
  </si>
  <si>
    <t>vigogne-7b-chat</t>
  </si>
  <si>
    <t>cerebras</t>
  </si>
  <si>
    <t>Cerebras-GPT-2.7B</t>
  </si>
  <si>
    <t>transformer.wpe</t>
  </si>
  <si>
    <t>Conv1D</t>
  </si>
  <si>
    <t>LAYER_TYPE.CONV1D</t>
  </si>
  <si>
    <t>transformer.h.0.attn.c_attn</t>
  </si>
  <si>
    <t>transformer.h.0.attn.c_proj</t>
  </si>
  <si>
    <t>transformer.h.0.mlp.c_fc</t>
  </si>
  <si>
    <t>transformer.h.0.mlp.c_proj</t>
  </si>
  <si>
    <t>transformer.h.1.attn.c_attn</t>
  </si>
  <si>
    <t>transformer.h.1.attn.c_proj</t>
  </si>
  <si>
    <t>transformer.h.1.mlp.c_fc</t>
  </si>
  <si>
    <t>transformer.h.1.mlp.c_proj</t>
  </si>
  <si>
    <t>transformer.h.2.attn.c_attn</t>
  </si>
  <si>
    <t>transformer.h.2.attn.c_proj</t>
  </si>
  <si>
    <t>transformer.h.2.mlp.c_fc</t>
  </si>
  <si>
    <t>transformer.h.2.mlp.c_proj</t>
  </si>
  <si>
    <t>transformer.h.3.attn.c_attn</t>
  </si>
  <si>
    <t>transformer.h.3.attn.c_proj</t>
  </si>
  <si>
    <t>transformer.h.3.mlp.c_fc</t>
  </si>
  <si>
    <t>transformer.h.3.mlp.c_proj</t>
  </si>
  <si>
    <t>transformer.h.4.attn.c_attn</t>
  </si>
  <si>
    <t>transformer.h.4.attn.c_proj</t>
  </si>
  <si>
    <t>transformer.h.4.mlp.c_fc</t>
  </si>
  <si>
    <t>transformer.h.4.mlp.c_proj</t>
  </si>
  <si>
    <t>transformer.h.5.attn.c_attn</t>
  </si>
  <si>
    <t>transformer.h.5.attn.c_proj</t>
  </si>
  <si>
    <t>transformer.h.5.mlp.c_fc</t>
  </si>
  <si>
    <t>transformer.h.5.mlp.c_proj</t>
  </si>
  <si>
    <t>transformer.h.6.attn.c_attn</t>
  </si>
  <si>
    <t>transformer.h.6.attn.c_proj</t>
  </si>
  <si>
    <t>transformer.h.6.mlp.c_fc</t>
  </si>
  <si>
    <t>transformer.h.6.mlp.c_proj</t>
  </si>
  <si>
    <t>transformer.h.7.attn.c_attn</t>
  </si>
  <si>
    <t>transformer.h.7.attn.c_proj</t>
  </si>
  <si>
    <t>transformer.h.7.mlp.c_fc</t>
  </si>
  <si>
    <t>transformer.h.7.mlp.c_proj</t>
  </si>
  <si>
    <t>transformer.h.8.attn.c_attn</t>
  </si>
  <si>
    <t>transformer.h.8.attn.c_proj</t>
  </si>
  <si>
    <t>transformer.h.8.mlp.c_fc</t>
  </si>
  <si>
    <t>transformer.h.8.mlp.c_proj</t>
  </si>
  <si>
    <t>transformer.h.9.attn.c_attn</t>
  </si>
  <si>
    <t>transformer.h.9.attn.c_proj</t>
  </si>
  <si>
    <t>transformer.h.9.mlp.c_fc</t>
  </si>
  <si>
    <t>transformer.h.9.mlp.c_proj</t>
  </si>
  <si>
    <t>transformer.h.10.attn.c_attn</t>
  </si>
  <si>
    <t>transformer.h.10.attn.c_proj</t>
  </si>
  <si>
    <t>transformer.h.10.mlp.c_fc</t>
  </si>
  <si>
    <t>transformer.h.10.mlp.c_proj</t>
  </si>
  <si>
    <t>transformer.h.11.attn.c_attn</t>
  </si>
  <si>
    <t>transformer.h.11.attn.c_proj</t>
  </si>
  <si>
    <t>transformer.h.11.mlp.c_fc</t>
  </si>
  <si>
    <t>transformer.h.11.mlp.c_proj</t>
  </si>
  <si>
    <t>transformer.h.12.attn.c_attn</t>
  </si>
  <si>
    <t>transformer.h.12.attn.c_proj</t>
  </si>
  <si>
    <t>transformer.h.12.mlp.c_fc</t>
  </si>
  <si>
    <t>transformer.h.12.mlp.c_proj</t>
  </si>
  <si>
    <t>transformer.h.13.attn.c_attn</t>
  </si>
  <si>
    <t>transformer.h.13.attn.c_proj</t>
  </si>
  <si>
    <t>transformer.h.13.mlp.c_fc</t>
  </si>
  <si>
    <t>transformer.h.13.mlp.c_proj</t>
  </si>
  <si>
    <t>transformer.h.14.attn.c_attn</t>
  </si>
  <si>
    <t>transformer.h.14.attn.c_proj</t>
  </si>
  <si>
    <t>transformer.h.14.mlp.c_fc</t>
  </si>
  <si>
    <t>transformer.h.14.mlp.c_proj</t>
  </si>
  <si>
    <t>transformer.h.15.attn.c_attn</t>
  </si>
  <si>
    <t>transformer.h.15.attn.c_proj</t>
  </si>
  <si>
    <t>transformer.h.15.mlp.c_fc</t>
  </si>
  <si>
    <t>transformer.h.15.mlp.c_proj</t>
  </si>
  <si>
    <t>transformer.h.16.attn.c_attn</t>
  </si>
  <si>
    <t>transformer.h.16.attn.c_proj</t>
  </si>
  <si>
    <t>transformer.h.16.mlp.c_fc</t>
  </si>
  <si>
    <t>transformer.h.16.mlp.c_proj</t>
  </si>
  <si>
    <t>transformer.h.17.attn.c_attn</t>
  </si>
  <si>
    <t>transformer.h.17.attn.c_proj</t>
  </si>
  <si>
    <t>transformer.h.17.mlp.c_fc</t>
  </si>
  <si>
    <t>transformer.h.17.mlp.c_proj</t>
  </si>
  <si>
    <t>transformer.h.18.attn.c_attn</t>
  </si>
  <si>
    <t>transformer.h.18.attn.c_proj</t>
  </si>
  <si>
    <t>transformer.h.18.mlp.c_fc</t>
  </si>
  <si>
    <t>transformer.h.18.mlp.c_proj</t>
  </si>
  <si>
    <t>transformer.h.19.attn.c_attn</t>
  </si>
  <si>
    <t>transformer.h.19.attn.c_proj</t>
  </si>
  <si>
    <t>transformer.h.19.mlp.c_fc</t>
  </si>
  <si>
    <t>transformer.h.19.mlp.c_proj</t>
  </si>
  <si>
    <t>transformer.h.20.attn.c_attn</t>
  </si>
  <si>
    <t>transformer.h.20.attn.c_proj</t>
  </si>
  <si>
    <t>transformer.h.20.mlp.c_fc</t>
  </si>
  <si>
    <t>transformer.h.20.mlp.c_proj</t>
  </si>
  <si>
    <t>transformer.h.21.attn.c_attn</t>
  </si>
  <si>
    <t>transformer.h.21.attn.c_proj</t>
  </si>
  <si>
    <t>transformer.h.21.mlp.c_fc</t>
  </si>
  <si>
    <t>transformer.h.21.mlp.c_proj</t>
  </si>
  <si>
    <t>transformer.h.22.attn.c_attn</t>
  </si>
  <si>
    <t>transformer.h.22.attn.c_proj</t>
  </si>
  <si>
    <t>transformer.h.22.mlp.c_fc</t>
  </si>
  <si>
    <t>transformer.h.22.mlp.c_proj</t>
  </si>
  <si>
    <t>transformer.h.23.attn.c_attn</t>
  </si>
  <si>
    <t>transformer.h.23.attn.c_proj</t>
  </si>
  <si>
    <t>transformer.h.23.mlp.c_fc</t>
  </si>
  <si>
    <t>transformer.h.23.mlp.c_proj</t>
  </si>
  <si>
    <t>transformer.h.24.attn.c_attn</t>
  </si>
  <si>
    <t>transformer.h.24.attn.c_proj</t>
  </si>
  <si>
    <t>transformer.h.24.mlp.c_fc</t>
  </si>
  <si>
    <t>transformer.h.24.mlp.c_proj</t>
  </si>
  <si>
    <t>transformer.h.25.attn.c_attn</t>
  </si>
  <si>
    <t>transformer.h.25.attn.c_proj</t>
  </si>
  <si>
    <t>transformer.h.25.mlp.c_fc</t>
  </si>
  <si>
    <t>transformer.h.25.mlp.c_proj</t>
  </si>
  <si>
    <t>transformer.h.26.attn.c_attn</t>
  </si>
  <si>
    <t>transformer.h.26.attn.c_proj</t>
  </si>
  <si>
    <t>transformer.h.26.mlp.c_fc</t>
  </si>
  <si>
    <t>transformer.h.26.mlp.c_proj</t>
  </si>
  <si>
    <t>transformer.h.27.attn.c_attn</t>
  </si>
  <si>
    <t>transformer.h.27.attn.c_proj</t>
  </si>
  <si>
    <t>transformer.h.27.mlp.c_fc</t>
  </si>
  <si>
    <t>transformer.h.27.mlp.c_proj</t>
  </si>
  <si>
    <t>transformer.h.28.attn.c_attn</t>
  </si>
  <si>
    <t>transformer.h.28.attn.c_proj</t>
  </si>
  <si>
    <t>transformer.h.28.mlp.c_fc</t>
  </si>
  <si>
    <t>transformer.h.28.mlp.c_proj</t>
  </si>
  <si>
    <t>transformer.h.29.attn.c_attn</t>
  </si>
  <si>
    <t>transformer.h.29.attn.c_proj</t>
  </si>
  <si>
    <t>transformer.h.29.mlp.c_fc</t>
  </si>
  <si>
    <t>transformer.h.29.mlp.c_proj</t>
  </si>
  <si>
    <t>transformer.h.30.attn.c_attn</t>
  </si>
  <si>
    <t>transformer.h.30.attn.c_proj</t>
  </si>
  <si>
    <t>transformer.h.30.mlp.c_fc</t>
  </si>
  <si>
    <t>transformer.h.30.mlp.c_proj</t>
  </si>
  <si>
    <t>transformer.h.31.attn.c_attn</t>
  </si>
  <si>
    <t>transformer.h.31.attn.c_proj</t>
  </si>
  <si>
    <t>transformer.h.31.mlp.c_fc</t>
  </si>
  <si>
    <t>transformer.h.31.mlp.c_proj</t>
  </si>
  <si>
    <t>Corianas</t>
  </si>
  <si>
    <t xml:space="preserve">Quokka_1.3b </t>
  </si>
  <si>
    <t>33B</t>
  </si>
  <si>
    <t>6B</t>
  </si>
  <si>
    <t>2.7B</t>
  </si>
  <si>
    <t xml:space="preserve">gpt-neo-1.3B </t>
  </si>
  <si>
    <t>transformer.h.0.attn.attention.k_proj</t>
  </si>
  <si>
    <t>transformer.h.0.attn.attention.v_proj</t>
  </si>
  <si>
    <t>transformer.h.0.attn.attention.q_proj</t>
  </si>
  <si>
    <t>transformer.h.0.attn.attention.out_proj</t>
  </si>
  <si>
    <t>transformer.h.1.attn.attention.k_proj</t>
  </si>
  <si>
    <t>transformer.h.1.attn.attention.v_proj</t>
  </si>
  <si>
    <t>transformer.h.1.attn.attention.q_proj</t>
  </si>
  <si>
    <t>transformer.h.1.attn.attention.out_proj</t>
  </si>
  <si>
    <t>transformer.h.2.attn.attention.k_proj</t>
  </si>
  <si>
    <t>transformer.h.2.attn.attention.v_proj</t>
  </si>
  <si>
    <t>transformer.h.2.attn.attention.q_proj</t>
  </si>
  <si>
    <t>transformer.h.2.attn.attention.out_proj</t>
  </si>
  <si>
    <t>transformer.h.3.attn.attention.k_proj</t>
  </si>
  <si>
    <t>transformer.h.3.attn.attention.v_proj</t>
  </si>
  <si>
    <t>transformer.h.3.attn.attention.q_proj</t>
  </si>
  <si>
    <t>transformer.h.3.attn.attention.out_proj</t>
  </si>
  <si>
    <t>transformer.h.4.attn.attention.k_proj</t>
  </si>
  <si>
    <t>transformer.h.4.attn.attention.v_proj</t>
  </si>
  <si>
    <t>transformer.h.4.attn.attention.q_proj</t>
  </si>
  <si>
    <t>transformer.h.4.attn.attention.out_proj</t>
  </si>
  <si>
    <t>transformer.h.5.attn.attention.k_proj</t>
  </si>
  <si>
    <t>transformer.h.5.attn.attention.v_proj</t>
  </si>
  <si>
    <t>transformer.h.5.attn.attention.q_proj</t>
  </si>
  <si>
    <t>transformer.h.5.attn.attention.out_proj</t>
  </si>
  <si>
    <t>transformer.h.6.attn.attention.k_proj</t>
  </si>
  <si>
    <t>transformer.h.6.attn.attention.v_proj</t>
  </si>
  <si>
    <t>transformer.h.6.attn.attention.q_proj</t>
  </si>
  <si>
    <t>transformer.h.6.attn.attention.out_proj</t>
  </si>
  <si>
    <t>transformer.h.7.attn.attention.k_proj</t>
  </si>
  <si>
    <t>transformer.h.7.attn.attention.v_proj</t>
  </si>
  <si>
    <t>transformer.h.7.attn.attention.q_proj</t>
  </si>
  <si>
    <t>transformer.h.7.attn.attention.out_proj</t>
  </si>
  <si>
    <t>transformer.h.8.attn.attention.k_proj</t>
  </si>
  <si>
    <t>transformer.h.8.attn.attention.v_proj</t>
  </si>
  <si>
    <t>transformer.h.8.attn.attention.q_proj</t>
  </si>
  <si>
    <t>transformer.h.8.attn.attention.out_proj</t>
  </si>
  <si>
    <t>transformer.h.9.attn.attention.k_proj</t>
  </si>
  <si>
    <t>transformer.h.9.attn.attention.v_proj</t>
  </si>
  <si>
    <t>transformer.h.9.attn.attention.q_proj</t>
  </si>
  <si>
    <t>transformer.h.9.attn.attention.out_proj</t>
  </si>
  <si>
    <t>transformer.h.10.attn.attention.k_proj</t>
  </si>
  <si>
    <t>transformer.h.10.attn.attention.v_proj</t>
  </si>
  <si>
    <t>transformer.h.10.attn.attention.q_proj</t>
  </si>
  <si>
    <t>transformer.h.10.attn.attention.out_proj</t>
  </si>
  <si>
    <t>transformer.h.11.attn.attention.k_proj</t>
  </si>
  <si>
    <t>transformer.h.11.attn.attention.v_proj</t>
  </si>
  <si>
    <t>transformer.h.11.attn.attention.q_proj</t>
  </si>
  <si>
    <t>transformer.h.11.attn.attention.out_proj</t>
  </si>
  <si>
    <t>transformer.h.12.attn.attention.k_proj</t>
  </si>
  <si>
    <t>transformer.h.12.attn.attention.v_proj</t>
  </si>
  <si>
    <t>transformer.h.12.attn.attention.q_proj</t>
  </si>
  <si>
    <t>transformer.h.12.attn.attention.out_proj</t>
  </si>
  <si>
    <t>transformer.h.13.attn.attention.k_proj</t>
  </si>
  <si>
    <t>transformer.h.13.attn.attention.v_proj</t>
  </si>
  <si>
    <t>transformer.h.13.attn.attention.q_proj</t>
  </si>
  <si>
    <t>transformer.h.13.attn.attention.out_proj</t>
  </si>
  <si>
    <t>transformer.h.14.attn.attention.k_proj</t>
  </si>
  <si>
    <t>transformer.h.14.attn.attention.v_proj</t>
  </si>
  <si>
    <t>transformer.h.14.attn.attention.q_proj</t>
  </si>
  <si>
    <t>transformer.h.14.attn.attention.out_proj</t>
  </si>
  <si>
    <t>transformer.h.15.attn.attention.k_proj</t>
  </si>
  <si>
    <t>transformer.h.15.attn.attention.v_proj</t>
  </si>
  <si>
    <t>transformer.h.15.attn.attention.q_proj</t>
  </si>
  <si>
    <t>transformer.h.15.attn.attention.out_proj</t>
  </si>
  <si>
    <t>transformer.h.16.attn.attention.k_proj</t>
  </si>
  <si>
    <t>transformer.h.16.attn.attention.v_proj</t>
  </si>
  <si>
    <t>transformer.h.16.attn.attention.q_proj</t>
  </si>
  <si>
    <t>transformer.h.16.attn.attention.out_proj</t>
  </si>
  <si>
    <t>transformer.h.17.attn.attention.k_proj</t>
  </si>
  <si>
    <t>transformer.h.17.attn.attention.v_proj</t>
  </si>
  <si>
    <t>transformer.h.17.attn.attention.q_proj</t>
  </si>
  <si>
    <t>transformer.h.17.attn.attention.out_proj</t>
  </si>
  <si>
    <t>transformer.h.18.attn.attention.k_proj</t>
  </si>
  <si>
    <t>transformer.h.18.attn.attention.v_proj</t>
  </si>
  <si>
    <t>transformer.h.18.attn.attention.q_proj</t>
  </si>
  <si>
    <t>transformer.h.18.attn.attention.out_proj</t>
  </si>
  <si>
    <t>transformer.h.19.attn.attention.k_proj</t>
  </si>
  <si>
    <t>transformer.h.19.attn.attention.v_proj</t>
  </si>
  <si>
    <t>transformer.h.19.attn.attention.q_proj</t>
  </si>
  <si>
    <t>transformer.h.19.attn.attention.out_proj</t>
  </si>
  <si>
    <t>transformer.h.20.attn.attention.k_proj</t>
  </si>
  <si>
    <t>transformer.h.20.attn.attention.v_proj</t>
  </si>
  <si>
    <t>transformer.h.20.attn.attention.q_proj</t>
  </si>
  <si>
    <t>transformer.h.20.attn.attention.out_proj</t>
  </si>
  <si>
    <t>transformer.h.21.attn.attention.k_proj</t>
  </si>
  <si>
    <t>transformer.h.21.attn.attention.v_proj</t>
  </si>
  <si>
    <t>transformer.h.21.attn.attention.q_proj</t>
  </si>
  <si>
    <t>transformer.h.21.attn.attention.out_proj</t>
  </si>
  <si>
    <t>transformer.h.22.attn.attention.k_proj</t>
  </si>
  <si>
    <t>transformer.h.22.attn.attention.v_proj</t>
  </si>
  <si>
    <t>transformer.h.22.attn.attention.q_proj</t>
  </si>
  <si>
    <t>transformer.h.22.attn.attention.out_proj</t>
  </si>
  <si>
    <t>transformer.h.23.attn.attention.k_proj</t>
  </si>
  <si>
    <t>transformer.h.23.attn.attention.v_proj</t>
  </si>
  <si>
    <t>transformer.h.23.attn.attention.q_proj</t>
  </si>
  <si>
    <t>transformer.h.23.attn.attention.out_proj</t>
  </si>
  <si>
    <t>Microsoft</t>
  </si>
  <si>
    <t>DialoGPT-large</t>
  </si>
  <si>
    <t>760M</t>
  </si>
  <si>
    <t>transformer.h.32.attn.c_attn</t>
  </si>
  <si>
    <t>transformer.h.32.attn.c_proj</t>
  </si>
  <si>
    <t>transformer.h.32.mlp.c_fc</t>
  </si>
  <si>
    <t>transformer.h.32.mlp.c_proj</t>
  </si>
  <si>
    <t>transformer.h.33.attn.c_attn</t>
  </si>
  <si>
    <t>transformer.h.33.attn.c_proj</t>
  </si>
  <si>
    <t>transformer.h.33.mlp.c_fc</t>
  </si>
  <si>
    <t>transformer.h.33.mlp.c_proj</t>
  </si>
  <si>
    <t>transformer.h.34.attn.c_attn</t>
  </si>
  <si>
    <t>transformer.h.34.attn.c_proj</t>
  </si>
  <si>
    <t>transformer.h.34.mlp.c_fc</t>
  </si>
  <si>
    <t>transformer.h.34.mlp.c_proj</t>
  </si>
  <si>
    <t>transformer.h.35.attn.c_attn</t>
  </si>
  <si>
    <t>transformer.h.35.attn.c_proj</t>
  </si>
  <si>
    <t>transformer.h.35.mlp.c_fc</t>
  </si>
  <si>
    <t>transformer.h.35.mlp.c_proj</t>
  </si>
  <si>
    <t>gpt-j-6b</t>
  </si>
  <si>
    <t>bigscience</t>
  </si>
  <si>
    <t xml:space="preserve">
bloom-7b1 </t>
  </si>
  <si>
    <t>Facebook</t>
  </si>
  <si>
    <t>opt-6.7b</t>
  </si>
  <si>
    <t>xglm-4.5B</t>
  </si>
  <si>
    <t>model.layers.0.self_attn.out_proj</t>
  </si>
  <si>
    <t>model.layers.0.fc1</t>
  </si>
  <si>
    <t>model.layers.0.fc2</t>
  </si>
  <si>
    <t>model.layers.1.self_attn.out_proj</t>
  </si>
  <si>
    <t>model.layers.1.fc1</t>
  </si>
  <si>
    <t>model.layers.1.fc2</t>
  </si>
  <si>
    <t>model.layers.2.self_attn.out_proj</t>
  </si>
  <si>
    <t>model.layers.2.fc1</t>
  </si>
  <si>
    <t>model.layers.2.fc2</t>
  </si>
  <si>
    <t>model.layers.3.self_attn.out_proj</t>
  </si>
  <si>
    <t>model.layers.3.fc1</t>
  </si>
  <si>
    <t>model.layers.3.fc2</t>
  </si>
  <si>
    <t>model.layers.4.self_attn.out_proj</t>
  </si>
  <si>
    <t>model.layers.4.fc1</t>
  </si>
  <si>
    <t>model.layers.4.fc2</t>
  </si>
  <si>
    <t>model.layers.5.self_attn.out_proj</t>
  </si>
  <si>
    <t>model.layers.5.fc1</t>
  </si>
  <si>
    <t>model.layers.5.fc2</t>
  </si>
  <si>
    <t>model.layers.6.self_attn.out_proj</t>
  </si>
  <si>
    <t>model.layers.6.fc1</t>
  </si>
  <si>
    <t>model.layers.6.fc2</t>
  </si>
  <si>
    <t>model.layers.7.self_attn.out_proj</t>
  </si>
  <si>
    <t>model.layers.7.fc1</t>
  </si>
  <si>
    <t>model.layers.7.fc2</t>
  </si>
  <si>
    <t>model.layers.8.self_attn.out_proj</t>
  </si>
  <si>
    <t>model.layers.8.fc1</t>
  </si>
  <si>
    <t>model.layers.8.fc2</t>
  </si>
  <si>
    <t>model.layers.9.self_attn.out_proj</t>
  </si>
  <si>
    <t>model.layers.9.fc1</t>
  </si>
  <si>
    <t>model.layers.9.fc2</t>
  </si>
  <si>
    <t>model.layers.10.self_attn.out_proj</t>
  </si>
  <si>
    <t>model.layers.10.fc1</t>
  </si>
  <si>
    <t>model.layers.10.fc2</t>
  </si>
  <si>
    <t>model.layers.11.self_attn.out_proj</t>
  </si>
  <si>
    <t>model.layers.11.fc1</t>
  </si>
  <si>
    <t>model.layers.11.fc2</t>
  </si>
  <si>
    <t>model.layers.12.self_attn.out_proj</t>
  </si>
  <si>
    <t>model.layers.12.fc1</t>
  </si>
  <si>
    <t>model.layers.12.fc2</t>
  </si>
  <si>
    <t>model.layers.13.self_attn.out_proj</t>
  </si>
  <si>
    <t>model.layers.13.fc1</t>
  </si>
  <si>
    <t>model.layers.13.fc2</t>
  </si>
  <si>
    <t>model.layers.14.self_attn.out_proj</t>
  </si>
  <si>
    <t>model.layers.14.fc1</t>
  </si>
  <si>
    <t>model.layers.14.fc2</t>
  </si>
  <si>
    <t>model.layers.15.self_attn.out_proj</t>
  </si>
  <si>
    <t>model.layers.15.fc1</t>
  </si>
  <si>
    <t>model.layers.15.fc2</t>
  </si>
  <si>
    <t>model.layers.16.self_attn.out_proj</t>
  </si>
  <si>
    <t>model.layers.16.fc1</t>
  </si>
  <si>
    <t>model.layers.16.fc2</t>
  </si>
  <si>
    <t>model.layers.17.self_attn.out_proj</t>
  </si>
  <si>
    <t>model.layers.17.fc1</t>
  </si>
  <si>
    <t>model.layers.17.fc2</t>
  </si>
  <si>
    <t>model.layers.18.self_attn.out_proj</t>
  </si>
  <si>
    <t>model.layers.18.fc1</t>
  </si>
  <si>
    <t>model.layers.18.fc2</t>
  </si>
  <si>
    <t>model.layers.19.self_attn.out_proj</t>
  </si>
  <si>
    <t>model.layers.19.fc1</t>
  </si>
  <si>
    <t>model.layers.19.fc2</t>
  </si>
  <si>
    <t>model.layers.20.self_attn.out_proj</t>
  </si>
  <si>
    <t>model.layers.20.fc1</t>
  </si>
  <si>
    <t>model.layers.20.fc2</t>
  </si>
  <si>
    <t>model.layers.21.self_attn.out_proj</t>
  </si>
  <si>
    <t>model.layers.21.fc1</t>
  </si>
  <si>
    <t>model.layers.21.fc2</t>
  </si>
  <si>
    <t>model.layers.22.self_attn.out_proj</t>
  </si>
  <si>
    <t>model.layers.22.fc1</t>
  </si>
  <si>
    <t>model.layers.22.fc2</t>
  </si>
  <si>
    <t>model.layers.23.self_attn.out_proj</t>
  </si>
  <si>
    <t>model.layers.23.fc1</t>
  </si>
  <si>
    <t>model.layers.23.fc2</t>
  </si>
  <si>
    <t>model.layers.24.self_attn.out_proj</t>
  </si>
  <si>
    <t>model.layers.24.fc1</t>
  </si>
  <si>
    <t>model.layers.24.fc2</t>
  </si>
  <si>
    <t>model.layers.25.self_attn.out_proj</t>
  </si>
  <si>
    <t>model.layers.25.fc1</t>
  </si>
  <si>
    <t>model.layers.25.fc2</t>
  </si>
  <si>
    <t>model.layers.26.self_attn.out_proj</t>
  </si>
  <si>
    <t>model.layers.26.fc1</t>
  </si>
  <si>
    <t>model.layers.26.fc2</t>
  </si>
  <si>
    <t>model.layers.27.self_attn.out_proj</t>
  </si>
  <si>
    <t>model.layers.27.fc1</t>
  </si>
  <si>
    <t>model.layers.27.fc2</t>
  </si>
  <si>
    <t>model.layers.28.self_attn.out_proj</t>
  </si>
  <si>
    <t>model.layers.28.fc1</t>
  </si>
  <si>
    <t>model.layers.28.fc2</t>
  </si>
  <si>
    <t>model.layers.29.self_attn.out_proj</t>
  </si>
  <si>
    <t>model.layers.29.fc1</t>
  </si>
  <si>
    <t>model.layers.29.fc2</t>
  </si>
  <si>
    <t>model.layers.30.self_attn.out_proj</t>
  </si>
  <si>
    <t>model.layers.30.fc1</t>
  </si>
  <si>
    <t>model.layers.30.fc2</t>
  </si>
  <si>
    <t>model.layers.31.self_attn.out_proj</t>
  </si>
  <si>
    <t>model.layers.31.fc1</t>
  </si>
  <si>
    <t>model.layers.31.fc2</t>
  </si>
  <si>
    <t>model.layers.32.self_attn.out_proj</t>
  </si>
  <si>
    <t>model.layers.32.fc1</t>
  </si>
  <si>
    <t>model.layers.32.fc2</t>
  </si>
  <si>
    <t>model.layers.33.self_attn.out_proj</t>
  </si>
  <si>
    <t>model.layers.33.fc1</t>
  </si>
  <si>
    <t>model.layers.33.fc2</t>
  </si>
  <si>
    <t>model.layers.34.self_attn.out_proj</t>
  </si>
  <si>
    <t>model.layers.34.fc1</t>
  </si>
  <si>
    <t>model.layers.34.fc2</t>
  </si>
  <si>
    <t>model.layers.35.self_attn.out_proj</t>
  </si>
  <si>
    <t>model.layers.35.fc1</t>
  </si>
  <si>
    <t>model.layers.35.fc2</t>
  </si>
  <si>
    <t>model.layers.36.self_attn.out_proj</t>
  </si>
  <si>
    <t>model.layers.36.fc1</t>
  </si>
  <si>
    <t>model.layers.36.fc2</t>
  </si>
  <si>
    <t>model.layers.37.self_attn.out_proj</t>
  </si>
  <si>
    <t>model.layers.37.fc1</t>
  </si>
  <si>
    <t>model.layers.37.fc2</t>
  </si>
  <si>
    <t>model.layers.38.self_attn.out_proj</t>
  </si>
  <si>
    <t>model.layers.38.fc1</t>
  </si>
  <si>
    <t>model.layers.38.fc2</t>
  </si>
  <si>
    <t>model.layers.39.self_attn.out_proj</t>
  </si>
  <si>
    <t>model.layers.39.fc1</t>
  </si>
  <si>
    <t>model.layers.39.fc2</t>
  </si>
  <si>
    <t>model.layers.40.self_attn.out_proj</t>
  </si>
  <si>
    <t>model.layers.40.fc1</t>
  </si>
  <si>
    <t>model.layers.40.fc2</t>
  </si>
  <si>
    <t>model.layers.41.self_attn.out_proj</t>
  </si>
  <si>
    <t>model.layers.41.fc1</t>
  </si>
  <si>
    <t>model.layers.41.fc2</t>
  </si>
  <si>
    <t>model.layers.42.self_attn.out_proj</t>
  </si>
  <si>
    <t>model.layers.42.fc1</t>
  </si>
  <si>
    <t>model.layers.42.fc2</t>
  </si>
  <si>
    <t>model.layers.43.self_attn.out_proj</t>
  </si>
  <si>
    <t>model.layers.43.fc1</t>
  </si>
  <si>
    <t>model.layers.43.fc2</t>
  </si>
  <si>
    <t>model.layers.44.self_attn.out_proj</t>
  </si>
  <si>
    <t>model.layers.44.fc1</t>
  </si>
  <si>
    <t>model.layers.44.fc2</t>
  </si>
  <si>
    <t>model.layers.45.self_attn.out_proj</t>
  </si>
  <si>
    <t>model.layers.45.fc1</t>
  </si>
  <si>
    <t>model.layers.45.fc2</t>
  </si>
  <si>
    <t>model.layers.46.self_attn.out_proj</t>
  </si>
  <si>
    <t>model.layers.46.fc1</t>
  </si>
  <si>
    <t>model.layers.46.fc2</t>
  </si>
  <si>
    <t>model.layers.47.self_attn.out_proj</t>
  </si>
  <si>
    <t>model.layers.47.fc1</t>
  </si>
  <si>
    <t>model.layers.47.fc2</t>
  </si>
  <si>
    <t>TheBloke</t>
  </si>
  <si>
    <t>OpenAssistant-SFT-7-Llama-30B-HF</t>
  </si>
  <si>
    <t>6.7B</t>
  </si>
  <si>
    <t>4.5B</t>
  </si>
  <si>
    <t>ALPHA</t>
  </si>
  <si>
    <t>PARA</t>
  </si>
  <si>
    <t>OUTER</t>
  </si>
  <si>
    <t>1/ER_AVG</t>
  </si>
  <si>
    <t>1/ER_MIN</t>
  </si>
  <si>
    <t>1/ER_MED</t>
  </si>
  <si>
    <t>pythia-6.9b-v0</t>
  </si>
  <si>
    <t>6.9B</t>
  </si>
  <si>
    <t>polyglot-ko-12.8b</t>
  </si>
  <si>
    <t>gpt_neox.embed_in</t>
  </si>
  <si>
    <t>embed_out</t>
  </si>
  <si>
    <t>12.8B</t>
  </si>
  <si>
    <t>golaxy</t>
  </si>
  <si>
    <t>gogpt2-7b</t>
  </si>
  <si>
    <t>openlm-research</t>
  </si>
  <si>
    <t xml:space="preserve">open_llama_13b </t>
  </si>
  <si>
    <t>model.decoder.project_out</t>
  </si>
  <si>
    <t>model.decoder.project_in</t>
  </si>
  <si>
    <t>MayaPH</t>
  </si>
  <si>
    <t>FinOPT-Lincoln</t>
  </si>
  <si>
    <t>350M</t>
  </si>
  <si>
    <t xml:space="preserve">codegen-6B-multi </t>
  </si>
  <si>
    <t>togethercomputer</t>
  </si>
  <si>
    <t xml:space="preserve">GPT-JT-6B-v0 </t>
  </si>
  <si>
    <t>1/ER_MAX</t>
  </si>
  <si>
    <t>Is_Last</t>
  </si>
  <si>
    <t>Y</t>
  </si>
  <si>
    <t>Spectral_Range_out</t>
  </si>
  <si>
    <t>SR_MEDIAN</t>
  </si>
  <si>
    <t>Spectral_Range_OUT</t>
  </si>
  <si>
    <t>SN_MAX</t>
  </si>
  <si>
    <t>SN_MIN</t>
  </si>
  <si>
    <t>SN_range</t>
  </si>
  <si>
    <t>SN_MEDIAN</t>
  </si>
  <si>
    <t>SN_Range_Log</t>
  </si>
  <si>
    <t>SN_MEDIAN_LOG</t>
  </si>
  <si>
    <t>LOG_SR_MEDIAN</t>
  </si>
  <si>
    <t>ER_Range</t>
  </si>
  <si>
    <t>log_Spectral_Norm_Range</t>
  </si>
  <si>
    <t>Custom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</si>
</sst>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-* #,##0.00_-;\-* #,##0.00_-;_-* &quot;-&quot;??_-;_-@_-"/>
    <numFmt numFmtId="164" formatCode="_-* #,##0_-;\-* #,##0_-;_-* &quot;-&quot;??_-;_-@_-"/>
    <numFmt numFmtId="165" formatCode="0.00000"/>
    <numFmt numFmtId="166" formatCode="_-* #,##0.0000_-;\-* #,##0.0000_-;_-* &quot;-&quot;??_-;_-@_-"/>
    <numFmt numFmtId="167" formatCode="0.000"/>
    <numFmt numFmtId="168" formatCode="0.0000000000000"/>
    <numFmt numFmtId="169" formatCode="0.0000"/>
  </numFmts>
  <fonts count="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8"/>
      <name val="Calibri"/>
      <family val="2"/>
      <scheme val="minor"/>
    </font>
    <font>
      <sz val="11"/>
      <color theme="2" tint="-0.89999084444715716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7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</cellStyleXfs>
  <cellXfs count="5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2" borderId="0" xfId="0" applyFill="1"/>
    <xf numFmtId="0" fontId="0" fillId="2" borderId="0" xfId="0" applyFill="1" applyAlignment="1">
      <alignment horizontal="center"/>
    </xf>
    <xf numFmtId="0" fontId="0" fillId="3" borderId="0" xfId="0" applyFill="1" applyAlignment="1">
      <alignment horizontal="center"/>
    </xf>
    <xf numFmtId="2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0" fillId="2" borderId="0" xfId="0" applyFill="1" applyAlignment="1">
      <alignment horizontal="left"/>
    </xf>
    <xf numFmtId="165" fontId="0" fillId="0" borderId="0" xfId="0" applyNumberFormat="1" applyAlignment="1">
      <alignment horizontal="center"/>
    </xf>
    <xf numFmtId="43" fontId="0" fillId="0" borderId="0" xfId="0" applyNumberFormat="1"/>
    <xf numFmtId="0" fontId="2" fillId="0" borderId="0" xfId="2"/>
    <xf numFmtId="2" fontId="0" fillId="0" borderId="0" xfId="0" applyNumberFormat="1" applyAlignment="1">
      <alignment horizontal="center" vertical="center"/>
    </xf>
    <xf numFmtId="0" fontId="0" fillId="4" borderId="0" xfId="0" applyFill="1"/>
    <xf numFmtId="0" fontId="0" fillId="5" borderId="0" xfId="0" applyFill="1" applyAlignment="1">
      <alignment horizontal="center"/>
    </xf>
    <xf numFmtId="0" fontId="2" fillId="0" borderId="0" xfId="2" applyAlignment="1">
      <alignment horizontal="left"/>
    </xf>
    <xf numFmtId="0" fontId="2" fillId="0" borderId="0" xfId="2" applyFill="1"/>
    <xf numFmtId="0" fontId="0" fillId="5" borderId="0" xfId="0" applyFill="1"/>
    <xf numFmtId="0" fontId="0" fillId="6" borderId="0" xfId="0" applyFill="1" applyAlignment="1">
      <alignment horizontal="center"/>
    </xf>
    <xf numFmtId="0" fontId="0" fillId="0" borderId="0" xfId="0" applyAlignment="1">
      <alignment horizontal="center" vertical="center"/>
    </xf>
    <xf numFmtId="43" fontId="0" fillId="0" borderId="0" xfId="0" applyNumberFormat="1" applyAlignment="1">
      <alignment horizontal="center"/>
    </xf>
    <xf numFmtId="1" fontId="0" fillId="0" borderId="0" xfId="1" applyNumberFormat="1" applyFont="1" applyAlignment="1">
      <alignment horizontal="center" vertical="center"/>
    </xf>
    <xf numFmtId="0" fontId="0" fillId="7" borderId="0" xfId="0" applyFill="1" applyAlignment="1">
      <alignment horizontal="center"/>
    </xf>
    <xf numFmtId="0" fontId="0" fillId="8" borderId="0" xfId="0" applyFill="1" applyAlignment="1">
      <alignment horizontal="center"/>
    </xf>
    <xf numFmtId="166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 vertical="center"/>
    </xf>
    <xf numFmtId="167" fontId="0" fillId="0" borderId="0" xfId="0" applyNumberFormat="1" applyAlignment="1">
      <alignment horizontal="center"/>
    </xf>
    <xf numFmtId="167" fontId="2" fillId="0" borderId="0" xfId="2" applyNumberFormat="1"/>
    <xf numFmtId="167" fontId="0" fillId="9" borderId="0" xfId="0" applyNumberFormat="1" applyFill="1" applyAlignment="1">
      <alignment horizontal="center"/>
    </xf>
    <xf numFmtId="167" fontId="0" fillId="5" borderId="0" xfId="0" applyNumberFormat="1" applyFill="1" applyAlignment="1">
      <alignment horizontal="center"/>
    </xf>
    <xf numFmtId="167" fontId="0" fillId="4" borderId="0" xfId="0" applyNumberFormat="1" applyFill="1" applyAlignment="1">
      <alignment horizontal="center"/>
    </xf>
    <xf numFmtId="0" fontId="0" fillId="11" borderId="0" xfId="0" applyFill="1" applyAlignment="1">
      <alignment horizontal="center"/>
    </xf>
    <xf numFmtId="0" fontId="0" fillId="12" borderId="0" xfId="0" applyFill="1" applyAlignment="1">
      <alignment horizontal="center"/>
    </xf>
    <xf numFmtId="168" fontId="0" fillId="0" borderId="0" xfId="0" applyNumberFormat="1"/>
    <xf numFmtId="0" fontId="4" fillId="2" borderId="0" xfId="0" applyFont="1" applyFill="1" applyAlignment="1">
      <alignment horizontal="center"/>
    </xf>
    <xf numFmtId="167" fontId="0" fillId="0" borderId="0" xfId="0" applyNumberFormat="1"/>
    <xf numFmtId="169" fontId="0" fillId="0" borderId="0" xfId="0" applyNumberFormat="1" applyAlignment="1">
      <alignment horizontal="center"/>
    </xf>
    <xf numFmtId="2" fontId="0" fillId="0" borderId="0" xfId="0" applyNumberFormat="1"/>
    <xf numFmtId="0" fontId="0" fillId="0" borderId="1" xfId="0" applyBorder="1"/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/>
    </xf>
    <xf numFmtId="0" fontId="0" fillId="2" borderId="1" xfId="0" applyFill="1" applyBorder="1"/>
    <xf numFmtId="167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left"/>
    </xf>
    <xf numFmtId="167" fontId="0" fillId="2" borderId="1" xfId="0" applyNumberFormat="1" applyFill="1" applyBorder="1" applyAlignment="1">
      <alignment horizontal="center"/>
    </xf>
    <xf numFmtId="0" fontId="0" fillId="0" borderId="2" xfId="0" applyBorder="1" applyAlignment="1">
      <alignment horizontal="center" vertical="center"/>
    </xf>
    <xf numFmtId="2" fontId="0" fillId="10" borderId="0" xfId="0" applyNumberFormat="1" applyFill="1" applyAlignment="1">
      <alignment horizontal="center"/>
    </xf>
    <xf numFmtId="0" fontId="0" fillId="4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</cellXfs>
  <cellStyles count="3">
    <cellStyle name="Comma" xfId="1" builtinId="3"/>
    <cellStyle name="Hyperlink" xfId="2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styles" Target="styles.xml"/><Relationship Id="rId50" Type="http://schemas.microsoft.com/office/2017/10/relationships/person" Target="persons/perso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sheetMetadata" Target="metadata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sharedStrings" Target="sharedStrings.xml"/><Relationship Id="rId8" Type="http://schemas.openxmlformats.org/officeDocument/2006/relationships/worksheet" Target="worksheets/sheet8.xml"/><Relationship Id="rId51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theme" Target="theme/theme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201930</xdr:colOff>
      <xdr:row>22</xdr:row>
      <xdr:rowOff>53340</xdr:rowOff>
    </xdr:from>
    <xdr:to>
      <xdr:col>5</xdr:col>
      <xdr:colOff>323850</xdr:colOff>
      <xdr:row>25</xdr:row>
      <xdr:rowOff>123825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D20FA8C0-2648-0304-39F1-7BB741A15AE1}"/>
            </a:ext>
          </a:extLst>
        </xdr:cNvPr>
        <xdr:cNvSpPr txBox="1"/>
      </xdr:nvSpPr>
      <xdr:spPr>
        <a:xfrm>
          <a:off x="2383155" y="4034790"/>
          <a:ext cx="1950720" cy="6134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 b="1"/>
            <a:t>Graph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266700</xdr:colOff>
      <xdr:row>29</xdr:row>
      <xdr:rowOff>93345</xdr:rowOff>
    </xdr:from>
    <xdr:to>
      <xdr:col>4</xdr:col>
      <xdr:colOff>819150</xdr:colOff>
      <xdr:row>36</xdr:row>
      <xdr:rowOff>110490</xdr:rowOff>
    </xdr:to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78E99EBE-9736-0F8F-4ADA-7403070571BF}"/>
            </a:ext>
          </a:extLst>
        </xdr:cNvPr>
        <xdr:cNvSpPr txBox="1"/>
      </xdr:nvSpPr>
      <xdr:spPr>
        <a:xfrm>
          <a:off x="876300" y="5341620"/>
          <a:ext cx="3924300" cy="128397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GB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We see alphas and no of paramerts are not correlated,</a:t>
          </a: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but indepedently they are highly correlation with model score, indicating that  number of parametrs along with high spectral distribution is better for LLM exlainability, I can think it as more eign distribution leads to more learning dynamics </a:t>
          </a:r>
          <a:b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b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</a:br>
          <a:r>
            <a:rPr lang="en-GB" sz="110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 Specral norm range study </a:t>
          </a:r>
          <a:endParaRPr lang="en-GB">
            <a:effectLst/>
          </a:endParaRPr>
        </a:p>
      </xdr:txBody>
    </xdr:sp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Iqbal Singh" id="{8B978251-9CE9-4A45-8B2B-18DE30F6B158}" userId="Iqbal Singh" providerId="Non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H28" dT="2023-06-28T15:06:17.75" personId="{8B978251-9CE9-4A45-8B2B-18DE30F6B158}" id="{2409069D-50F0-4B5F-9F6E-AF098F8317D2}">
    <text xml:space="preserve">We see alpha and number of parameters are not correlated, but both of them independently impacts models
</text>
  </threadedComment>
</ThreadedComments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huggingface.co/EleutherAI" TargetMode="External"/><Relationship Id="rId3" Type="http://schemas.openxmlformats.org/officeDocument/2006/relationships/hyperlink" Target="https://arxiv.org/abs/2009.03300" TargetMode="External"/><Relationship Id="rId7" Type="http://schemas.openxmlformats.org/officeDocument/2006/relationships/hyperlink" Target="https://huggingface.co/EleutherAI" TargetMode="External"/><Relationship Id="rId2" Type="http://schemas.openxmlformats.org/officeDocument/2006/relationships/hyperlink" Target="https://arxiv.org/abs/1905.07830" TargetMode="External"/><Relationship Id="rId1" Type="http://schemas.openxmlformats.org/officeDocument/2006/relationships/hyperlink" Target="https://arxiv.org/abs/1803.05457" TargetMode="External"/><Relationship Id="rId6" Type="http://schemas.openxmlformats.org/officeDocument/2006/relationships/hyperlink" Target="https://huggingface.co/CalderaAI" TargetMode="External"/><Relationship Id="rId5" Type="http://schemas.openxmlformats.org/officeDocument/2006/relationships/hyperlink" Target="https://huggingface.co/garage-bAInd" TargetMode="External"/><Relationship Id="rId10" Type="http://schemas.openxmlformats.org/officeDocument/2006/relationships/printerSettings" Target="../printerSettings/printerSettings1.bin"/><Relationship Id="rId4" Type="http://schemas.openxmlformats.org/officeDocument/2006/relationships/hyperlink" Target="https://arxiv.org/abs/2109.07958" TargetMode="External"/><Relationship Id="rId9" Type="http://schemas.openxmlformats.org/officeDocument/2006/relationships/hyperlink" Target="https://huggingface.co/openlm-research" TargetMode="Externa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2.xml.rels><?xml version="1.0" encoding="UTF-8" standalone="yes"?>
<Relationships xmlns="http://schemas.openxmlformats.org/package/2006/relationships"><Relationship Id="rId8" Type="http://schemas.openxmlformats.org/officeDocument/2006/relationships/comments" Target="../comments1.xml"/><Relationship Id="rId3" Type="http://schemas.openxmlformats.org/officeDocument/2006/relationships/hyperlink" Target="https://arxiv.org/abs/2009.03300" TargetMode="External"/><Relationship Id="rId7" Type="http://schemas.openxmlformats.org/officeDocument/2006/relationships/vmlDrawing" Target="../drawings/vmlDrawing1.vml"/><Relationship Id="rId2" Type="http://schemas.openxmlformats.org/officeDocument/2006/relationships/hyperlink" Target="https://arxiv.org/abs/1905.07830" TargetMode="External"/><Relationship Id="rId1" Type="http://schemas.openxmlformats.org/officeDocument/2006/relationships/hyperlink" Target="https://arxiv.org/abs/1803.05457" TargetMode="External"/><Relationship Id="rId6" Type="http://schemas.openxmlformats.org/officeDocument/2006/relationships/drawing" Target="../drawings/drawing2.xml"/><Relationship Id="rId5" Type="http://schemas.openxmlformats.org/officeDocument/2006/relationships/printerSettings" Target="../printerSettings/printerSettings3.bin"/><Relationship Id="rId4" Type="http://schemas.openxmlformats.org/officeDocument/2006/relationships/hyperlink" Target="https://arxiv.org/abs/2109.07958" TargetMode="External"/><Relationship Id="rId9" Type="http://schemas.microsoft.com/office/2017/10/relationships/threadedComment" Target="../threadedComments/threadedComment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2F9DA0-A9C4-4EFE-839C-FE0C9E6B93A8}">
  <sheetPr>
    <tabColor rgb="FF92D050"/>
  </sheetPr>
  <dimension ref="A1:BU73"/>
  <sheetViews>
    <sheetView zoomScaleNormal="100" workbookViewId="0">
      <pane xSplit="4" ySplit="1" topLeftCell="AD2" activePane="bottomRight" state="frozen"/>
      <selection pane="topRight" activeCell="E1" sqref="E1"/>
      <selection pane="bottomLeft" activeCell="A2" sqref="A2"/>
      <selection pane="bottomRight" activeCell="C3" sqref="C3"/>
    </sheetView>
  </sheetViews>
  <sheetFormatPr defaultRowHeight="14.4" x14ac:dyDescent="0.3"/>
  <cols>
    <col min="2" max="2" width="16.21875" bestFit="1" customWidth="1"/>
    <col min="3" max="3" width="31" bestFit="1" customWidth="1"/>
    <col min="4" max="4" width="8.21875" bestFit="1" customWidth="1"/>
    <col min="5" max="5" width="10" customWidth="1"/>
    <col min="6" max="6" width="20.77734375" bestFit="1" customWidth="1"/>
    <col min="7" max="7" width="12.77734375" customWidth="1"/>
    <col min="8" max="8" width="13.21875" bestFit="1" customWidth="1"/>
    <col min="9" max="9" width="16.6640625" customWidth="1"/>
    <col min="10" max="10" width="12.6640625" bestFit="1" customWidth="1"/>
    <col min="11" max="11" width="22.21875" bestFit="1" customWidth="1"/>
    <col min="12" max="12" width="22.109375" bestFit="1" customWidth="1"/>
    <col min="13" max="13" width="18.88671875" customWidth="1"/>
    <col min="14" max="14" width="15.109375" customWidth="1"/>
    <col min="15" max="15" width="13.33203125" customWidth="1"/>
    <col min="16" max="16" width="24" bestFit="1" customWidth="1"/>
    <col min="17" max="17" width="18.5546875" customWidth="1"/>
    <col min="18" max="18" width="21.88671875" bestFit="1" customWidth="1"/>
    <col min="19" max="19" width="18.5546875" customWidth="1"/>
    <col min="20" max="20" width="19.109375" bestFit="1" customWidth="1"/>
    <col min="21" max="29" width="19.109375" customWidth="1"/>
    <col min="30" max="30" width="15.6640625" bestFit="1" customWidth="1"/>
    <col min="31" max="31" width="16.109375" bestFit="1" customWidth="1"/>
    <col min="32" max="32" width="16.6640625" bestFit="1" customWidth="1"/>
    <col min="33" max="33" width="24.5546875" bestFit="1" customWidth="1"/>
    <col min="34" max="34" width="20.5546875" bestFit="1" customWidth="1"/>
    <col min="35" max="56" width="20.21875" customWidth="1"/>
    <col min="57" max="57" width="26.21875" bestFit="1" customWidth="1"/>
    <col min="58" max="58" width="20.21875" customWidth="1"/>
    <col min="59" max="61" width="13.33203125" bestFit="1" customWidth="1"/>
    <col min="62" max="62" width="12.5546875" bestFit="1" customWidth="1"/>
    <col min="63" max="63" width="13.33203125" bestFit="1" customWidth="1"/>
    <col min="65" max="65" width="12.21875" bestFit="1" customWidth="1"/>
    <col min="66" max="66" width="10.5546875" bestFit="1" customWidth="1"/>
    <col min="71" max="71" width="17.109375" customWidth="1"/>
    <col min="73" max="73" width="17.77734375" bestFit="1" customWidth="1"/>
  </cols>
  <sheetData>
    <row r="1" spans="1:73" x14ac:dyDescent="0.3">
      <c r="E1" s="51" t="s">
        <v>1225</v>
      </c>
      <c r="F1" s="51"/>
      <c r="G1" s="1"/>
      <c r="I1">
        <f>10^9</f>
        <v>1000000000</v>
      </c>
      <c r="N1" t="s">
        <v>1249</v>
      </c>
      <c r="O1" t="s">
        <v>1222</v>
      </c>
      <c r="P1" t="s">
        <v>1222</v>
      </c>
      <c r="Q1" t="s">
        <v>1289</v>
      </c>
      <c r="R1" t="s">
        <v>1289</v>
      </c>
      <c r="S1" t="s">
        <v>1289</v>
      </c>
      <c r="T1" t="s">
        <v>1289</v>
      </c>
      <c r="U1" t="s">
        <v>1917</v>
      </c>
      <c r="AD1" t="s">
        <v>1299</v>
      </c>
      <c r="AE1" t="s">
        <v>1248</v>
      </c>
      <c r="AG1" s="1" t="s">
        <v>1240</v>
      </c>
      <c r="AH1" s="1" t="s">
        <v>1239</v>
      </c>
      <c r="AI1" s="51" t="s">
        <v>1264</v>
      </c>
      <c r="AJ1" s="51"/>
      <c r="AK1" s="51"/>
      <c r="AL1" s="51"/>
      <c r="AM1" s="51"/>
      <c r="AN1" s="51"/>
      <c r="AO1" s="51" t="s">
        <v>1256</v>
      </c>
      <c r="AP1" s="51"/>
      <c r="AQ1" s="51"/>
      <c r="AR1" s="51"/>
      <c r="AS1" s="51"/>
      <c r="AT1" s="51"/>
      <c r="AU1" s="51"/>
      <c r="AV1" s="51"/>
      <c r="AW1" s="51"/>
      <c r="AX1" s="51"/>
      <c r="AY1" s="1"/>
      <c r="AZ1" s="51" t="s">
        <v>1285</v>
      </c>
      <c r="BA1" s="51"/>
      <c r="BB1" s="51"/>
      <c r="BC1" s="51"/>
      <c r="BD1" s="51"/>
      <c r="BE1" s="1"/>
      <c r="BF1" s="1"/>
      <c r="BG1" s="50" t="s">
        <v>1220</v>
      </c>
      <c r="BH1" s="50"/>
      <c r="BI1" s="50"/>
      <c r="BJ1" s="50"/>
      <c r="BK1" s="50"/>
      <c r="BL1" s="50"/>
    </row>
    <row r="2" spans="1:73" x14ac:dyDescent="0.3">
      <c r="A2" s="1" t="s">
        <v>20</v>
      </c>
      <c r="B2" s="1" t="s">
        <v>0</v>
      </c>
      <c r="C2" s="1" t="s">
        <v>1</v>
      </c>
      <c r="D2" t="s">
        <v>521</v>
      </c>
      <c r="E2" s="1" t="s">
        <v>1223</v>
      </c>
      <c r="F2" s="1" t="s">
        <v>1224</v>
      </c>
      <c r="G2" s="1" t="s">
        <v>1227</v>
      </c>
      <c r="H2" s="1" t="s">
        <v>2</v>
      </c>
      <c r="I2" s="1" t="s">
        <v>2</v>
      </c>
      <c r="J2" s="1" t="s">
        <v>53</v>
      </c>
      <c r="K2" s="1" t="s">
        <v>1228</v>
      </c>
      <c r="L2" s="1" t="s">
        <v>520</v>
      </c>
      <c r="M2" s="1" t="s">
        <v>1250</v>
      </c>
      <c r="N2" s="1" t="s">
        <v>4</v>
      </c>
      <c r="O2" s="23" t="s">
        <v>272</v>
      </c>
      <c r="P2" s="23" t="s">
        <v>1221</v>
      </c>
      <c r="Q2" s="33" t="s">
        <v>1215</v>
      </c>
      <c r="R2" s="33" t="s">
        <v>1288</v>
      </c>
      <c r="S2" s="33" t="s">
        <v>1217</v>
      </c>
      <c r="T2" s="33" t="s">
        <v>1218</v>
      </c>
      <c r="U2" s="33" t="s">
        <v>1942</v>
      </c>
      <c r="V2" s="33" t="str">
        <f>'GPT-NeoX'!BA1</f>
        <v>SN_MAX</v>
      </c>
      <c r="W2" s="33" t="str">
        <f>'GPT-NeoX'!BB1</f>
        <v>SN_MIN</v>
      </c>
      <c r="X2" s="33" t="str">
        <f>'GPT-NeoX'!BC1</f>
        <v>SN_range</v>
      </c>
      <c r="Y2" s="33" t="str">
        <f>'GPT-NeoX'!BD1</f>
        <v>SN_MEDIAN</v>
      </c>
      <c r="Z2" s="33" t="str">
        <f>'GPT-NeoX'!BE1</f>
        <v>SN_Range_Log</v>
      </c>
      <c r="AA2" s="33" t="str">
        <f>'GPT-NeoX'!BF1</f>
        <v>SN_MEDIAN_LOG</v>
      </c>
      <c r="AB2" s="33" t="str">
        <f>'GPT-NeoX'!BG1</f>
        <v>SR_MEDIAN</v>
      </c>
      <c r="AC2" s="33" t="str">
        <f>'GPT-NeoX'!BH1</f>
        <v>LOG_SR_MEDIAN</v>
      </c>
      <c r="AD2" s="33" t="s">
        <v>1234</v>
      </c>
      <c r="AE2" s="24" t="s">
        <v>1235</v>
      </c>
      <c r="AF2" s="24" t="s">
        <v>1287</v>
      </c>
      <c r="AG2" s="24" t="s">
        <v>1238</v>
      </c>
      <c r="AH2" s="24" t="s">
        <v>1237</v>
      </c>
      <c r="AI2" s="24" t="s">
        <v>1265</v>
      </c>
      <c r="AJ2" s="24" t="s">
        <v>1266</v>
      </c>
      <c r="AK2" s="24" t="s">
        <v>1267</v>
      </c>
      <c r="AL2" s="24" t="s">
        <v>1268</v>
      </c>
      <c r="AM2" s="24" t="s">
        <v>1269</v>
      </c>
      <c r="AN2" s="24" t="s">
        <v>1270</v>
      </c>
      <c r="AO2" s="33" t="s">
        <v>1277</v>
      </c>
      <c r="AP2" s="33" t="s">
        <v>1278</v>
      </c>
      <c r="AQ2" s="33" t="s">
        <v>1279</v>
      </c>
      <c r="AR2" s="33" t="s">
        <v>1280</v>
      </c>
      <c r="AS2" s="33" t="s">
        <v>1281</v>
      </c>
      <c r="AT2" s="33" t="s">
        <v>1282</v>
      </c>
      <c r="AU2" s="33" t="s">
        <v>1918</v>
      </c>
      <c r="AV2" s="33" t="s">
        <v>1920</v>
      </c>
      <c r="AW2" s="33" t="s">
        <v>1919</v>
      </c>
      <c r="AX2" s="33" t="s">
        <v>1939</v>
      </c>
      <c r="AY2" s="24" t="s">
        <v>1283</v>
      </c>
      <c r="AZ2" s="24" t="s">
        <v>1284</v>
      </c>
      <c r="BA2" s="24" t="s">
        <v>1293</v>
      </c>
      <c r="BB2" s="24" t="s">
        <v>1294</v>
      </c>
      <c r="BC2" s="24" t="s">
        <v>1295</v>
      </c>
      <c r="BD2" s="24" t="s">
        <v>1296</v>
      </c>
      <c r="BE2" s="32" t="s">
        <v>1286</v>
      </c>
      <c r="BF2" s="24" t="s">
        <v>1290</v>
      </c>
      <c r="BG2" s="1" t="s">
        <v>5</v>
      </c>
      <c r="BH2" s="1" t="s">
        <v>6</v>
      </c>
      <c r="BI2" s="1" t="s">
        <v>7</v>
      </c>
      <c r="BJ2" s="1" t="s">
        <v>8</v>
      </c>
      <c r="BK2" s="15" t="s">
        <v>1273</v>
      </c>
      <c r="BL2" s="1" t="s">
        <v>521</v>
      </c>
    </row>
    <row r="3" spans="1:73" x14ac:dyDescent="0.3">
      <c r="A3" s="1">
        <v>1</v>
      </c>
      <c r="B3" t="s">
        <v>9</v>
      </c>
      <c r="C3" s="16" t="s">
        <v>10</v>
      </c>
      <c r="D3" s="21">
        <f>RANK(BK3,$BK$3:$BK$41)</f>
        <v>18</v>
      </c>
      <c r="E3" s="25">
        <f>LOG(J3,2)+LOG(AV3+AW3+AX3+AU3)+LOG(K3)+LOG(L3)+LOG(M3,2)+LOG(BB3,10)+LOG(BD3)+LOG(BE3)+LOG(Z3)</f>
        <v>12.313471288545012</v>
      </c>
      <c r="F3" s="21">
        <f>RANK(E3,$E$3:$E$41)</f>
        <v>13</v>
      </c>
      <c r="G3" s="21">
        <f>D3-F3</f>
        <v>5</v>
      </c>
      <c r="H3" s="1" t="s">
        <v>11</v>
      </c>
      <c r="I3" s="7">
        <v>20000000000</v>
      </c>
      <c r="J3" s="8">
        <f>LOG10(I3)</f>
        <v>10.301029995663981</v>
      </c>
      <c r="K3" s="22">
        <v>176</v>
      </c>
      <c r="L3" s="1">
        <v>44</v>
      </c>
      <c r="M3" s="6">
        <f>'GPT-NeoX'!AN12</f>
        <v>3.9146517860076786</v>
      </c>
      <c r="N3" s="1">
        <v>0.02</v>
      </c>
      <c r="O3" s="27">
        <f>'GPT-NeoX'!AS2</f>
        <v>7.6123566095823296</v>
      </c>
      <c r="P3" s="27">
        <f>'GPT-NeoX'!AT2</f>
        <v>2.7541204582210201</v>
      </c>
      <c r="Q3" s="27">
        <f>'GPT-NeoX'!AV2</f>
        <v>3046</v>
      </c>
      <c r="R3" s="27">
        <f>'GPT-NeoX'!AW2</f>
        <v>3.4837298990000236</v>
      </c>
      <c r="S3" s="27">
        <f>'GPT-NeoX'!AX2</f>
        <v>131</v>
      </c>
      <c r="T3" s="27">
        <f>'GPT-NeoX'!AY2</f>
        <v>3028.65625</v>
      </c>
      <c r="U3" s="27">
        <f>'GPT-NeoX'!AZ2</f>
        <v>2915</v>
      </c>
      <c r="V3" s="27">
        <f>'GPT-NeoX'!BA2</f>
        <v>4372</v>
      </c>
      <c r="W3" s="27">
        <f>'GPT-NeoX'!BB2</f>
        <v>24.66</v>
      </c>
      <c r="X3" s="27">
        <f>'GPT-NeoX'!BC2</f>
        <v>4347.34</v>
      </c>
      <c r="Y3" s="27">
        <f>'GPT-NeoX'!BD2</f>
        <v>528</v>
      </c>
      <c r="Z3" s="27">
        <f>'GPT-NeoX'!BE2</f>
        <v>3.6382236071449525</v>
      </c>
      <c r="AA3" s="27">
        <f>'GPT-NeoX'!BF2</f>
        <v>2.7226339225338121</v>
      </c>
      <c r="AB3" s="27">
        <f>'GPT-NeoX'!BG2</f>
        <v>510.49609375</v>
      </c>
      <c r="AC3" s="27">
        <f>'GPT-NeoX'!BH2</f>
        <v>2.7079924232705088</v>
      </c>
      <c r="AD3" s="6">
        <f>'GPT-NeoX'!AN8</f>
        <v>1369.6189239308726</v>
      </c>
      <c r="AE3" s="6">
        <f>'GPT-NeoX'!AN10</f>
        <v>93.405947012298554</v>
      </c>
      <c r="AF3" s="6">
        <f>'GPT-NeoX'!AN9</f>
        <v>152.00030957263334</v>
      </c>
      <c r="AG3" s="6">
        <f>'GPT-NeoX'!AN4</f>
        <v>-0.54783787868006906</v>
      </c>
      <c r="AH3" s="6">
        <f>'GPT-NeoX'!AN5</f>
        <v>-0.46852307585446062</v>
      </c>
      <c r="AI3" s="6">
        <f>'GPT-NeoX'!AN17</f>
        <v>10765.856193687961</v>
      </c>
      <c r="AJ3" s="6">
        <f>'GPT-NeoX'!$AN18</f>
        <v>76.81530269574705</v>
      </c>
      <c r="AK3" s="6">
        <f>'GPT-NeoX'!AN19</f>
        <v>1807.4477948763904</v>
      </c>
      <c r="AL3" s="6">
        <f>'GPT-NeoX'!AN20</f>
        <v>10689.040890992215</v>
      </c>
      <c r="AM3" s="6">
        <f>'GPT-NeoX'!AN21</f>
        <v>2236.4767827615874</v>
      </c>
      <c r="AN3" s="6">
        <f>'GPT-NeoX'!AN22</f>
        <v>1069.8389834931615</v>
      </c>
      <c r="AO3" s="6">
        <f>'GPT-NeoX'!$AQ4</f>
        <v>0.6917867527923699</v>
      </c>
      <c r="AP3" s="6">
        <f>'GPT-NeoX'!$AQ5</f>
        <v>0.31207819051219188</v>
      </c>
      <c r="AQ3" s="6">
        <f>'GPT-NeoX'!AQ6</f>
        <v>0.37970856228017802</v>
      </c>
      <c r="AR3" s="6">
        <f>'GPT-NeoX'!AQ7</f>
        <v>0.53195034212471914</v>
      </c>
      <c r="AS3" s="6">
        <f>'GPT-NeoX'!AQ8</f>
        <v>0.18339150058550222</v>
      </c>
      <c r="AT3" s="27">
        <f>'GPT-NeoX'!AQ9</f>
        <v>0.6917867527923699</v>
      </c>
      <c r="AU3" s="6">
        <f>1/AR3</f>
        <v>1.8798747191435092</v>
      </c>
      <c r="AV3" s="6">
        <f>1/AT3</f>
        <v>1.4455321614117926</v>
      </c>
      <c r="AW3" s="6">
        <f>1/AP3</f>
        <v>3.2043251672241841</v>
      </c>
      <c r="AX3" s="6">
        <f>1/AO3</f>
        <v>1.4455321614117926</v>
      </c>
      <c r="AY3" s="6">
        <f t="shared" ref="AY3:AY35" si="0">LOG10(AI3)</f>
        <v>4.0320485743738823</v>
      </c>
      <c r="AZ3" s="27">
        <f t="shared" ref="AZ3:AZ35" si="1">LOG10(AJ3)</f>
        <v>1.8854477462593884</v>
      </c>
      <c r="BA3" s="27">
        <f t="shared" ref="BA3:BA35" si="2">LOG10(AK3)</f>
        <v>3.2570657622738799</v>
      </c>
      <c r="BB3" s="27">
        <f t="shared" ref="BB3:BB35" si="3">LOG10(AL3)</f>
        <v>4.0289387384700897</v>
      </c>
      <c r="BC3" s="27">
        <f t="shared" ref="BC3:BC35" si="4">LOG10(AM3)</f>
        <v>3.3495643940486426</v>
      </c>
      <c r="BD3" s="27">
        <f t="shared" ref="BD3:BD35" si="5">LOG10(AN3)</f>
        <v>3.0293184189539342</v>
      </c>
      <c r="BE3" s="27">
        <f t="shared" ref="BE3:BE35" si="6">LOG10(T3)</f>
        <v>3.4812499840625</v>
      </c>
      <c r="BF3" s="27">
        <f>'GPT-NeoX'!AP13</f>
        <v>24.049191548457493</v>
      </c>
      <c r="BG3" s="1">
        <v>45.2</v>
      </c>
      <c r="BH3" s="1">
        <v>73.400000000000006</v>
      </c>
      <c r="BI3" s="1">
        <v>33.6</v>
      </c>
      <c r="BJ3" s="6">
        <v>31.7</v>
      </c>
      <c r="BK3" s="1">
        <f>SUM(BG3:BJ3)/400*100</f>
        <v>45.975000000000001</v>
      </c>
      <c r="BL3" s="21">
        <f>D3</f>
        <v>18</v>
      </c>
      <c r="BM3" s="38">
        <f t="shared" ref="BM3:BM37" si="7">M3</f>
        <v>3.9146517860076786</v>
      </c>
      <c r="BS3" s="34">
        <f t="shared" ref="BS3:BS14" si="8">LOG10(T3)+LOG10(AI3)</f>
        <v>7.5132985584363823</v>
      </c>
      <c r="BT3">
        <f t="shared" ref="BT3:BT14" si="9">LOG10(T3)+LOG10(U3)+LOG(AI3)+AP3*-1+AY3</f>
        <v>14.697907501393104</v>
      </c>
      <c r="BU3" s="34">
        <f t="shared" ref="BU3:BU14" si="10">LOG(AI3,2)+LOG(T3,2)+LOG(U3)+LOG(BB3,2)</f>
        <v>30.433675994573768</v>
      </c>
    </row>
    <row r="4" spans="1:73" x14ac:dyDescent="0.3">
      <c r="A4" s="1">
        <v>2</v>
      </c>
      <c r="B4" t="s">
        <v>12</v>
      </c>
      <c r="C4" s="16" t="s">
        <v>43</v>
      </c>
      <c r="D4" s="21">
        <f t="shared" ref="D4:D41" si="11">RANK(BK4,$BK$3:$BK$41)</f>
        <v>22</v>
      </c>
      <c r="E4" s="25">
        <f t="shared" ref="E4:E41" si="12">LOG(J4,2)+LOG(AV4+AW4+AX4+AU4)+LOG(K4)+LOG(L4)+LOG(M4,2)+LOG(BB4,10)+LOG(BD4)+LOG(BE4)+LOG(Z4)</f>
        <v>11.938780216854004</v>
      </c>
      <c r="F4" s="21">
        <f t="shared" ref="F4:F41" si="13">RANK(E4,$E$3:$E$41)</f>
        <v>27</v>
      </c>
      <c r="G4" s="21">
        <f t="shared" ref="G4:G41" si="14">D4-F4</f>
        <v>-5</v>
      </c>
      <c r="H4" s="1" t="s">
        <v>13</v>
      </c>
      <c r="I4" s="7">
        <f>13*10^9</f>
        <v>13000000000</v>
      </c>
      <c r="J4" s="8">
        <f t="shared" ref="J4:J14" si="15">LOG10(I4)</f>
        <v>10.113943352306837</v>
      </c>
      <c r="K4" s="22">
        <v>241</v>
      </c>
      <c r="L4" s="1">
        <v>40</v>
      </c>
      <c r="M4" s="6">
        <f>'OPT-13B'!AN12</f>
        <v>3.6208265037337144</v>
      </c>
      <c r="N4" s="1">
        <v>0.02</v>
      </c>
      <c r="O4" s="27">
        <f>'OPT-13B'!AS2</f>
        <v>4.7408027717143897</v>
      </c>
      <c r="P4" s="27">
        <f>'OPT-13B'!AT2</f>
        <v>3.0625935161448199</v>
      </c>
      <c r="Q4" s="27">
        <f>'OPT-13B'!AV2</f>
        <v>256</v>
      </c>
      <c r="R4" s="27">
        <f>'OPT-13B'!AW2</f>
        <v>2.4082399653118496</v>
      </c>
      <c r="S4" s="27">
        <f>'OPT-13B'!AX2</f>
        <v>31.33</v>
      </c>
      <c r="T4" s="27">
        <f>'OPT-13B'!AY2</f>
        <v>250.9453125</v>
      </c>
      <c r="U4" s="27">
        <f>'OPT-13B'!AZ2</f>
        <v>224.67000000000002</v>
      </c>
      <c r="V4" s="27">
        <f>'OPT-13B'!BA2</f>
        <v>830</v>
      </c>
      <c r="W4" s="27">
        <f>'OPT-13B'!BB2</f>
        <v>2.5880000000000001</v>
      </c>
      <c r="X4" s="27">
        <f>'OPT-13B'!BC2</f>
        <v>827.41200000000003</v>
      </c>
      <c r="Y4" s="27">
        <f>'OPT-13B'!BD2</f>
        <v>75.900000000000006</v>
      </c>
      <c r="Z4" s="27">
        <f>'OPT-13B'!BE2</f>
        <v>2.9177218152010105</v>
      </c>
      <c r="AA4" s="27">
        <f>'OPT-13B'!BF2</f>
        <v>1.8802417758954804</v>
      </c>
      <c r="AB4" s="27">
        <f>'OPT-13B'!BG2</f>
        <v>70.87890625</v>
      </c>
      <c r="AC4" s="27">
        <f>'OPT-13B'!BH2</f>
        <v>1.8505170072247257</v>
      </c>
      <c r="AD4" s="6">
        <f>'OPT-13B'!AN8</f>
        <v>166.20107673981184</v>
      </c>
      <c r="AE4" s="6">
        <f>'OPT-13B'!AN10</f>
        <v>93.455094670850244</v>
      </c>
      <c r="AF4" s="6">
        <f>'OPT-13B'!AN9</f>
        <v>257.73518704227803</v>
      </c>
      <c r="AG4" s="6">
        <f>'OPT-13B'!AN4</f>
        <v>-0.32627334120624063</v>
      </c>
      <c r="AH4" s="6">
        <f>'OPT-13B'!AN5</f>
        <v>-0.22343208709093809</v>
      </c>
      <c r="AI4" s="6">
        <f>'OPT-13B'!AN17</f>
        <v>2142.5307700368171</v>
      </c>
      <c r="AJ4" s="6">
        <f>'OPT-13B'!$AN18</f>
        <v>7.4698057092998189</v>
      </c>
      <c r="AK4" s="6">
        <f>'OPT-13B'!$AN19</f>
        <v>409.49789068735379</v>
      </c>
      <c r="AL4" s="6">
        <f>'OPT-13B'!AN20</f>
        <v>2135.0609643275175</v>
      </c>
      <c r="AM4" s="6">
        <f>'OPT-13B'!AN21</f>
        <v>459.16503741539196</v>
      </c>
      <c r="AN4" s="6">
        <f>'OPT-13B'!AN22</f>
        <v>207.52835685324334</v>
      </c>
      <c r="AO4" s="6">
        <f>'OPT-13B'!AQ4</f>
        <v>0.49559515366385865</v>
      </c>
      <c r="AP4" s="6">
        <f>'OPT-13B'!AR4</f>
        <v>0.33521743961522521</v>
      </c>
      <c r="AQ4" s="6">
        <f>'OPT-13B'!AS4</f>
        <v>0.16037771404863344</v>
      </c>
      <c r="AR4" s="6">
        <f>'OPT-13B'!AT4</f>
        <v>0.35751769766337288</v>
      </c>
      <c r="AS4" s="6">
        <f>'OPT-13B'!AU4</f>
        <v>2.2747833000659592E-2</v>
      </c>
      <c r="AT4" s="27">
        <f>'OPT-13B'!AV4</f>
        <v>0.34980410852916727</v>
      </c>
      <c r="AU4" s="6">
        <f t="shared" ref="AU4:AU35" si="16">1/AR4</f>
        <v>2.7970643314602226</v>
      </c>
      <c r="AV4" s="6">
        <f t="shared" ref="AV4:AV34" si="17">1/AT4</f>
        <v>2.858742866699687</v>
      </c>
      <c r="AW4" s="6">
        <f t="shared" ref="AW4:AW34" si="18">1/AP4</f>
        <v>2.9831383508800631</v>
      </c>
      <c r="AX4" s="6">
        <f t="shared" ref="AX4:AX41" si="19">1/AO4</f>
        <v>2.0177759863210003</v>
      </c>
      <c r="AY4" s="6">
        <f t="shared" si="0"/>
        <v>3.3309270677766776</v>
      </c>
      <c r="AZ4" s="27">
        <f t="shared" si="1"/>
        <v>0.87330930590156697</v>
      </c>
      <c r="BA4" s="27">
        <f t="shared" si="2"/>
        <v>2.6122516690629767</v>
      </c>
      <c r="BB4" s="27">
        <f t="shared" si="3"/>
        <v>3.3294102803413832</v>
      </c>
      <c r="BC4" s="27">
        <f t="shared" si="4"/>
        <v>2.6619688118035936</v>
      </c>
      <c r="BD4" s="27">
        <f t="shared" si="5"/>
        <v>2.3170774474744631</v>
      </c>
      <c r="BE4" s="27">
        <f t="shared" si="6"/>
        <v>2.3995790877471168</v>
      </c>
      <c r="BF4" s="27">
        <f>'OPT-13B'!AP13</f>
        <v>20.862846104314229</v>
      </c>
      <c r="BG4" s="1">
        <v>40.5</v>
      </c>
      <c r="BH4" s="1">
        <v>71.3</v>
      </c>
      <c r="BI4" s="1">
        <v>30.4</v>
      </c>
      <c r="BJ4" s="6">
        <v>34</v>
      </c>
      <c r="BK4" s="6">
        <f>SUM(BG4:BJ4)/400*100</f>
        <v>44.05</v>
      </c>
      <c r="BL4" s="21">
        <f t="shared" ref="BL4:BL41" si="20">D4</f>
        <v>22</v>
      </c>
      <c r="BM4" s="38">
        <f t="shared" si="7"/>
        <v>3.6208265037337144</v>
      </c>
      <c r="BS4" s="34">
        <f t="shared" si="8"/>
        <v>5.7305061555237948</v>
      </c>
      <c r="BT4">
        <f t="shared" si="9"/>
        <v>11.077760868991412</v>
      </c>
      <c r="BU4" s="34">
        <f t="shared" si="10"/>
        <v>23.123141144757366</v>
      </c>
    </row>
    <row r="5" spans="1:73" x14ac:dyDescent="0.3">
      <c r="A5" s="1">
        <v>3</v>
      </c>
      <c r="B5" t="s">
        <v>14</v>
      </c>
      <c r="C5" s="16" t="s">
        <v>15</v>
      </c>
      <c r="D5" s="21">
        <f t="shared" si="11"/>
        <v>20</v>
      </c>
      <c r="E5" s="25">
        <f t="shared" si="12"/>
        <v>12.214027263473854</v>
      </c>
      <c r="F5" s="21">
        <f t="shared" si="13"/>
        <v>18</v>
      </c>
      <c r="G5" s="21">
        <f t="shared" si="14"/>
        <v>2</v>
      </c>
      <c r="H5" s="1" t="s">
        <v>44</v>
      </c>
      <c r="I5" s="7">
        <f>12*I1</f>
        <v>12000000000</v>
      </c>
      <c r="J5" s="8">
        <f t="shared" si="15"/>
        <v>10.079181246047625</v>
      </c>
      <c r="K5" s="22">
        <v>144</v>
      </c>
      <c r="L5" s="1">
        <v>36</v>
      </c>
      <c r="M5" s="6">
        <f>'dolly-v2-12b'!AN11</f>
        <v>4.3161775843093109</v>
      </c>
      <c r="N5" s="1">
        <v>0.02</v>
      </c>
      <c r="O5" s="27">
        <f>'dolly-v2-12b'!AS2</f>
        <v>9.6784394593402006</v>
      </c>
      <c r="P5" s="27">
        <f>'dolly-v2-12b'!AT2</f>
        <v>2.9201628999059399</v>
      </c>
      <c r="Q5" s="27">
        <f>'dolly-v2-12b'!AV2</f>
        <v>899</v>
      </c>
      <c r="R5" s="27">
        <f>'dolly-v2-12b'!AW2</f>
        <v>2.9537596917332287</v>
      </c>
      <c r="S5" s="27">
        <f>'dolly-v2-12b'!AX2</f>
        <v>50.28</v>
      </c>
      <c r="T5" s="27">
        <f>'dolly-v2-12b'!AY2</f>
        <v>888.1796875</v>
      </c>
      <c r="U5" s="27">
        <f>'dolly-v2-12b'!AZ2</f>
        <v>848.72</v>
      </c>
      <c r="V5" s="27">
        <f>'dolly-v2-12b'!BA2</f>
        <v>2122</v>
      </c>
      <c r="W5" s="27">
        <f>'dolly-v2-12b'!BB2</f>
        <v>7.49</v>
      </c>
      <c r="X5" s="27">
        <f>'dolly-v2-12b'!BC2</f>
        <v>2114.5100000000002</v>
      </c>
      <c r="Y5" s="27">
        <f>'dolly-v2-12b'!BD2</f>
        <v>171.6</v>
      </c>
      <c r="Z5" s="27">
        <f>'dolly-v2-12b'!BE2</f>
        <v>3.3252097433654209</v>
      </c>
      <c r="AA5" s="27">
        <f>'dolly-v2-12b'!BF2</f>
        <v>2.2345172835126865</v>
      </c>
      <c r="AB5" s="27">
        <f>'dolly-v2-12b'!BG2</f>
        <v>152.3125</v>
      </c>
      <c r="AC5" s="27">
        <f>'dolly-v2-12b'!BH2</f>
        <v>2.1827355465287996</v>
      </c>
      <c r="AD5" s="6">
        <f>'dolly-v2-12b'!AN7</f>
        <v>587.58216595736951</v>
      </c>
      <c r="AE5" s="6">
        <f>'dolly-v2-12b'!AN9</f>
        <v>50.379323910135746</v>
      </c>
      <c r="AF5" s="6">
        <f>'dolly-v2-12b'!AN8</f>
        <v>87.378526059188857</v>
      </c>
      <c r="AG5" s="6">
        <f>'dolly-v2-12b'!AN3</f>
        <v>-0.46374092163536662</v>
      </c>
      <c r="AH5" s="6">
        <f>'dolly-v2-12b'!AN4</f>
        <v>-0.37553127624114718</v>
      </c>
      <c r="AI5" s="6">
        <f>'dolly-v2-12b'!AN15</f>
        <v>5670.2526581415796</v>
      </c>
      <c r="AJ5" s="6">
        <f>'dolly-v2-12b'!AN16</f>
        <v>21.859080021946298</v>
      </c>
      <c r="AK5" s="6">
        <f>'dolly-v2-12b'!AN17</f>
        <v>1236.9745103824605</v>
      </c>
      <c r="AL5" s="6">
        <f>'dolly-v2-12b'!AN18</f>
        <v>5648.3935781196333</v>
      </c>
      <c r="AM5" s="6">
        <f>'dolly-v2-12b'!AN19</f>
        <v>1581.5428372557578</v>
      </c>
      <c r="AN5" s="6">
        <f>'dolly-v2-12b'!AN20</f>
        <v>506.90106308699421</v>
      </c>
      <c r="AO5" s="6">
        <f>'dolly-v2-12b'!AQ4</f>
        <v>0.37907693595453829</v>
      </c>
      <c r="AP5" s="6">
        <f>'dolly-v2-12b'!AR4</f>
        <v>0.33387314019592701</v>
      </c>
      <c r="AQ5" s="6">
        <f>'dolly-v2-12b'!AS4</f>
        <v>4.5203795758611276E-2</v>
      </c>
      <c r="AR5" s="6">
        <f>'dolly-v2-12b'!AT4</f>
        <v>0.34572292188016041</v>
      </c>
      <c r="AS5" s="6">
        <f>'dolly-v2-12b'!AU4</f>
        <v>1.1139321648316616E-2</v>
      </c>
      <c r="AT5" s="27">
        <f>'dolly-v2-12b'!AV4</f>
        <v>0.34298398308291056</v>
      </c>
      <c r="AU5" s="6">
        <f t="shared" si="16"/>
        <v>2.8924897272117662</v>
      </c>
      <c r="AV5" s="6">
        <f t="shared" si="17"/>
        <v>2.9155880429502941</v>
      </c>
      <c r="AW5" s="6">
        <f t="shared" si="18"/>
        <v>2.9951495930854732</v>
      </c>
      <c r="AX5" s="6">
        <f t="shared" si="19"/>
        <v>2.6379869233720075</v>
      </c>
      <c r="AY5" s="6">
        <f t="shared" si="0"/>
        <v>3.7536024108491675</v>
      </c>
      <c r="AZ5" s="27">
        <f t="shared" si="1"/>
        <v>1.3396318799467224</v>
      </c>
      <c r="BA5" s="27">
        <f t="shared" si="2"/>
        <v>3.0923607504663893</v>
      </c>
      <c r="BB5" s="27">
        <f t="shared" si="3"/>
        <v>3.7519249505880614</v>
      </c>
      <c r="BC5" s="27">
        <f t="shared" si="4"/>
        <v>3.1990809595978322</v>
      </c>
      <c r="BD5" s="27">
        <f t="shared" si="5"/>
        <v>2.7049232020388114</v>
      </c>
      <c r="BE5" s="27">
        <f t="shared" si="6"/>
        <v>2.948500836719286</v>
      </c>
      <c r="BF5" s="27">
        <f>'dolly-v2-12b'!AP12</f>
        <v>15.590918503736892</v>
      </c>
      <c r="BG5" s="1">
        <v>41.2</v>
      </c>
      <c r="BH5" s="1">
        <v>72.3</v>
      </c>
      <c r="BI5" s="1">
        <v>31.7</v>
      </c>
      <c r="BJ5" s="1">
        <v>34.299999999999997</v>
      </c>
      <c r="BK5" s="6">
        <f t="shared" ref="BK5:BK13" si="21">SUM(BG5:BJ5)/400*100</f>
        <v>44.875</v>
      </c>
      <c r="BL5" s="21">
        <f t="shared" si="20"/>
        <v>20</v>
      </c>
      <c r="BM5" s="38">
        <f t="shared" si="7"/>
        <v>4.3161775843093109</v>
      </c>
      <c r="BS5" s="34">
        <f t="shared" si="8"/>
        <v>6.7021032475684539</v>
      </c>
      <c r="BT5">
        <f t="shared" si="9"/>
        <v>13.050596954623982</v>
      </c>
      <c r="BU5" s="34">
        <f t="shared" si="10"/>
        <v>27.100300479380607</v>
      </c>
    </row>
    <row r="6" spans="1:73" x14ac:dyDescent="0.3">
      <c r="A6" s="1">
        <v>4</v>
      </c>
      <c r="B6" t="s">
        <v>14</v>
      </c>
      <c r="C6" s="16" t="s">
        <v>16</v>
      </c>
      <c r="D6" s="21">
        <f t="shared" si="11"/>
        <v>21</v>
      </c>
      <c r="E6" s="25">
        <f t="shared" si="12"/>
        <v>12.025841455473268</v>
      </c>
      <c r="F6" s="21">
        <f t="shared" si="13"/>
        <v>25</v>
      </c>
      <c r="G6" s="21">
        <f t="shared" si="14"/>
        <v>-4</v>
      </c>
      <c r="H6" s="1" t="s">
        <v>45</v>
      </c>
      <c r="I6" s="7">
        <f>7*I1</f>
        <v>7000000000</v>
      </c>
      <c r="J6" s="8">
        <f t="shared" si="15"/>
        <v>9.8450980400142569</v>
      </c>
      <c r="K6" s="22">
        <v>128</v>
      </c>
      <c r="L6" s="1">
        <v>32</v>
      </c>
      <c r="M6" s="6">
        <f>'dolly-v2-7b'!AN11</f>
        <v>4.5655997491181344</v>
      </c>
      <c r="N6" s="1">
        <v>0.02</v>
      </c>
      <c r="O6" s="27">
        <f>'dolly-v2-7b'!AS2</f>
        <v>9.5547428188648205</v>
      </c>
      <c r="P6" s="27">
        <f>'dolly-v2-7b'!AT2</f>
        <v>3.0449123597073902</v>
      </c>
      <c r="Q6" s="27">
        <f>'dolly-v2-7b'!AV2</f>
        <v>615</v>
      </c>
      <c r="R6" s="27">
        <f>'dolly-v2-7b'!AW2</f>
        <v>2.7888751157754168</v>
      </c>
      <c r="S6" s="27">
        <f>'dolly-v2-7b'!AX2</f>
        <v>37.659999999999997</v>
      </c>
      <c r="T6" s="27">
        <f>'dolly-v2-7b'!AY2</f>
        <v>606.3046875</v>
      </c>
      <c r="U6" s="27">
        <f>'dolly-v2-7b'!AZ2</f>
        <v>577.34</v>
      </c>
      <c r="V6" s="27">
        <f>'dolly-v2-7b'!BA2</f>
        <v>1432</v>
      </c>
      <c r="W6" s="27">
        <f>'dolly-v2-7b'!BB2</f>
        <v>5.5659999999999998</v>
      </c>
      <c r="X6" s="27">
        <f>'dolly-v2-7b'!BC2</f>
        <v>1426.434</v>
      </c>
      <c r="Y6" s="27">
        <f>'dolly-v2-7b'!BD2</f>
        <v>125.155</v>
      </c>
      <c r="Z6" s="27">
        <f>'dolly-v2-7b'!BE2</f>
        <v>3.1542516819875481</v>
      </c>
      <c r="AA6" s="27">
        <f>'dolly-v2-7b'!BF2</f>
        <v>2.0974482045557745</v>
      </c>
      <c r="AB6" s="27">
        <f>'dolly-v2-7b'!BG2</f>
        <v>101.3828125</v>
      </c>
      <c r="AC6" s="27">
        <f>'dolly-v2-7b'!BH2</f>
        <v>2.0059643349864933</v>
      </c>
      <c r="AD6" s="6">
        <f>'dolly-v2-7b'!AN7</f>
        <v>375.99625669039818</v>
      </c>
      <c r="AE6" s="6">
        <f>'dolly-v2-7b'!AN9</f>
        <v>34.306091172307305</v>
      </c>
      <c r="AF6" s="6">
        <f>'dolly-v2-7b'!AN8</f>
        <v>58.665289235477616</v>
      </c>
      <c r="AG6" s="6">
        <f>'dolly-v2-7b'!AN3</f>
        <v>-0.42864916656898316</v>
      </c>
      <c r="AH6" s="6">
        <f>'dolly-v2-7b'!AN4</f>
        <v>-0.34079637085291026</v>
      </c>
      <c r="AI6" s="6">
        <f>'dolly-v2-7b'!AN15</f>
        <v>3585.3293825230285</v>
      </c>
      <c r="AJ6" s="6">
        <f>'dolly-v2-7b'!AN16</f>
        <v>15.066636939281691</v>
      </c>
      <c r="AK6" s="6">
        <f>'dolly-v2-7b'!AN17</f>
        <v>719.16422300224588</v>
      </c>
      <c r="AL6" s="6">
        <f>'dolly-v2-7b'!AN18</f>
        <v>3570.2627455837469</v>
      </c>
      <c r="AM6" s="6">
        <f>'dolly-v2-7b'!AN19</f>
        <v>947.59337235884425</v>
      </c>
      <c r="AN6" s="6">
        <f>'dolly-v2-7b'!AN20</f>
        <v>338.08693413843855</v>
      </c>
      <c r="AO6" s="6">
        <f>'dolly-v2-7b'!AQ4</f>
        <v>0.40948096578366044</v>
      </c>
      <c r="AP6" s="6">
        <f>'dolly-v2-7b'!AR4</f>
        <v>0.35949407830247965</v>
      </c>
      <c r="AQ6" s="6">
        <f>'dolly-v2-7b'!AS4</f>
        <v>4.9986887481180797E-2</v>
      </c>
      <c r="AR6" s="6">
        <f>'dolly-v2-7b'!AT4</f>
        <v>0.37119500723161653</v>
      </c>
      <c r="AS6" s="6">
        <f>'dolly-v2-7b'!AU4</f>
        <v>1.0635862734755502E-2</v>
      </c>
      <c r="AT6" s="27">
        <f>'dolly-v2-7b'!AV4</f>
        <v>0.36915567677702643</v>
      </c>
      <c r="AU6" s="6">
        <f t="shared" si="16"/>
        <v>2.6940017524966997</v>
      </c>
      <c r="AV6" s="6">
        <f t="shared" si="17"/>
        <v>2.7088842537399462</v>
      </c>
      <c r="AW6" s="6">
        <f t="shared" si="18"/>
        <v>2.7816869883419786</v>
      </c>
      <c r="AX6" s="6">
        <f t="shared" si="19"/>
        <v>2.4421159554662335</v>
      </c>
      <c r="AY6" s="6">
        <f t="shared" si="0"/>
        <v>3.5545290602663191</v>
      </c>
      <c r="AZ6" s="27">
        <f t="shared" si="1"/>
        <v>1.1780163232033132</v>
      </c>
      <c r="BA6" s="27">
        <f t="shared" si="2"/>
        <v>2.8568280739710241</v>
      </c>
      <c r="BB6" s="27">
        <f t="shared" si="3"/>
        <v>3.5527001782293541</v>
      </c>
      <c r="BC6" s="27">
        <f t="shared" si="4"/>
        <v>2.9766220145264053</v>
      </c>
      <c r="BD6" s="27">
        <f t="shared" si="5"/>
        <v>2.5290283871478323</v>
      </c>
      <c r="BE6" s="27">
        <f t="shared" si="6"/>
        <v>2.7826909258920907</v>
      </c>
      <c r="BF6" s="27">
        <f>'dolly-v2-7b'!AP12</f>
        <v>14.022173704340286</v>
      </c>
      <c r="BG6" s="1">
        <v>43.7</v>
      </c>
      <c r="BH6" s="1">
        <v>69.3</v>
      </c>
      <c r="BI6" s="1">
        <v>30.2</v>
      </c>
      <c r="BJ6" s="1">
        <v>34.5</v>
      </c>
      <c r="BK6" s="6">
        <f>SUM(BG6:BJ6)/400*100</f>
        <v>44.424999999999997</v>
      </c>
      <c r="BL6" s="21">
        <f t="shared" si="20"/>
        <v>21</v>
      </c>
      <c r="BM6" s="38">
        <f t="shared" si="7"/>
        <v>4.5655997491181344</v>
      </c>
      <c r="BS6" s="34">
        <f t="shared" si="8"/>
        <v>6.3372199861584093</v>
      </c>
      <c r="BT6">
        <f t="shared" si="9"/>
        <v>12.293686616002788</v>
      </c>
      <c r="BU6" s="34">
        <f t="shared" si="10"/>
        <v>25.642136704335481</v>
      </c>
    </row>
    <row r="7" spans="1:73" x14ac:dyDescent="0.3">
      <c r="A7" s="1">
        <v>5</v>
      </c>
      <c r="B7" t="s">
        <v>12</v>
      </c>
      <c r="C7" s="16" t="s">
        <v>19</v>
      </c>
      <c r="D7" s="21">
        <f t="shared" si="11"/>
        <v>32</v>
      </c>
      <c r="E7" s="25">
        <f t="shared" si="12"/>
        <v>11.368321046768871</v>
      </c>
      <c r="F7" s="21">
        <f t="shared" si="13"/>
        <v>37</v>
      </c>
      <c r="G7" s="21">
        <f t="shared" si="14"/>
        <v>-5</v>
      </c>
      <c r="H7" s="1" t="s">
        <v>47</v>
      </c>
      <c r="I7" s="7">
        <f>1.3*I1</f>
        <v>1300000000</v>
      </c>
      <c r="J7" s="8">
        <f t="shared" si="15"/>
        <v>9.1139433523068369</v>
      </c>
      <c r="K7" s="22">
        <v>145</v>
      </c>
      <c r="L7" s="1">
        <v>24</v>
      </c>
      <c r="M7" s="6">
        <f>'opt-1.3b'!AN11</f>
        <v>3.8244457935864404</v>
      </c>
      <c r="N7" s="1">
        <v>0.03</v>
      </c>
      <c r="O7" s="27">
        <f>'opt-1.3b'!AS2</f>
        <v>6.1530480768442803</v>
      </c>
      <c r="P7" s="27">
        <f>'opt-1.3b'!AT2</f>
        <v>3.7255486630542598</v>
      </c>
      <c r="Q7" s="27">
        <f>'opt-1.3b'!AV2</f>
        <v>129.6</v>
      </c>
      <c r="R7" s="27">
        <f>'opt-1.3b'!AW2</f>
        <v>2.1126050015345745</v>
      </c>
      <c r="S7" s="27">
        <f>'opt-1.3b'!AX2</f>
        <v>31.16</v>
      </c>
      <c r="T7" s="27">
        <f>'opt-1.3b'!AY2</f>
        <v>124.85546875</v>
      </c>
      <c r="U7" s="27">
        <f>'opt-1.3b'!AZ2</f>
        <v>98.44</v>
      </c>
      <c r="V7" s="27">
        <f>'opt-1.3b'!BA2</f>
        <v>5184</v>
      </c>
      <c r="W7" s="27">
        <f>'opt-1.3b'!BB2</f>
        <v>0.75800000000000001</v>
      </c>
      <c r="X7" s="27">
        <f>'opt-1.3b'!BC2</f>
        <v>5183.2420000000002</v>
      </c>
      <c r="Y7" s="27">
        <f>'opt-1.3b'!BD2</f>
        <v>43.6</v>
      </c>
      <c r="Z7" s="27">
        <f>'opt-1.3b'!BE2</f>
        <v>3.7146014860556411</v>
      </c>
      <c r="AA7" s="27">
        <f>'opt-1.3b'!BF2</f>
        <v>1.6394864892685861</v>
      </c>
      <c r="AB7" s="27">
        <f>'opt-1.3b'!BG2</f>
        <v>37.51953125</v>
      </c>
      <c r="AC7" s="27">
        <f>'opt-1.3b'!BH2</f>
        <v>1.574257403885863</v>
      </c>
      <c r="AD7" s="6">
        <f>'opt-1.3b'!AN7</f>
        <v>457.8732550631961</v>
      </c>
      <c r="AE7" s="6">
        <f>'opt-1.3b'!AN9</f>
        <v>46.700185562046229</v>
      </c>
      <c r="AF7" s="6">
        <f>'opt-1.3b'!AN8</f>
        <v>170.53267933979618</v>
      </c>
      <c r="AG7" s="6">
        <f>'opt-1.3b'!AN3</f>
        <v>-0.1399894034484713</v>
      </c>
      <c r="AH7" s="6">
        <f>'opt-1.3b'!AN4</f>
        <v>-0.14602187016289542</v>
      </c>
      <c r="AI7" s="6">
        <f>'opt-1.3b'!AN15</f>
        <v>8252.3131199144445</v>
      </c>
      <c r="AJ7" s="6">
        <f>'opt-1.3b'!AN16</f>
        <v>1.6906853256737753</v>
      </c>
      <c r="AK7" s="6">
        <f>'opt-1.3b'!AN17</f>
        <v>252.68380622484571</v>
      </c>
      <c r="AL7" s="6">
        <f>'opt-1.3b'!AN18</f>
        <v>8250.6224345887713</v>
      </c>
      <c r="AM7" s="6">
        <f>'opt-1.3b'!AN19</f>
        <v>736.63255655945648</v>
      </c>
      <c r="AN7" s="6">
        <f>'opt-1.3b'!AN20</f>
        <v>99.376527692401936</v>
      </c>
      <c r="AO7" s="6">
        <f>'opt-1.3b'!AQ4</f>
        <v>0.64792798780182004</v>
      </c>
      <c r="AP7" s="6">
        <f>'opt-1.3b'!AR4</f>
        <v>0.42867496254856208</v>
      </c>
      <c r="AQ7" s="6">
        <f>'opt-1.3b'!AS4</f>
        <v>0.21925302525325796</v>
      </c>
      <c r="AR7" s="6">
        <f>'opt-1.3b'!AT4</f>
        <v>0.45757109661506074</v>
      </c>
      <c r="AS7" s="6">
        <f>'opt-1.3b'!AU4</f>
        <v>3.7601121278879948E-2</v>
      </c>
      <c r="AT7" s="27">
        <f>'opt-1.3b'!AV4</f>
        <v>0.44822799872471542</v>
      </c>
      <c r="AU7" s="6">
        <f t="shared" si="16"/>
        <v>2.1854527250467188</v>
      </c>
      <c r="AV7" s="6">
        <f t="shared" si="17"/>
        <v>2.2310074400643631</v>
      </c>
      <c r="AW7" s="6">
        <f t="shared" si="18"/>
        <v>2.3327697844884416</v>
      </c>
      <c r="AX7" s="6">
        <f t="shared" si="19"/>
        <v>1.543381392417744</v>
      </c>
      <c r="AY7" s="6">
        <f t="shared" si="0"/>
        <v>3.9165756981754596</v>
      </c>
      <c r="AZ7" s="27">
        <f t="shared" si="1"/>
        <v>0.22806278320948012</v>
      </c>
      <c r="BA7" s="27">
        <f t="shared" si="2"/>
        <v>2.4025774101330373</v>
      </c>
      <c r="BB7" s="27">
        <f t="shared" si="3"/>
        <v>3.916486713363307</v>
      </c>
      <c r="BC7" s="27">
        <f t="shared" si="4"/>
        <v>2.8672509092265606</v>
      </c>
      <c r="BD7" s="27">
        <f t="shared" si="5"/>
        <v>1.9972838180245822</v>
      </c>
      <c r="BE7" s="27">
        <f t="shared" si="6"/>
        <v>2.0964075694821829</v>
      </c>
      <c r="BF7" s="27">
        <f>'opt-1.3b'!AP12</f>
        <v>13.488673139158577</v>
      </c>
      <c r="BG7" s="1">
        <v>29.6</v>
      </c>
      <c r="BH7" s="1">
        <v>54.6</v>
      </c>
      <c r="BI7" s="1">
        <v>27.7</v>
      </c>
      <c r="BJ7" s="1">
        <v>38.700000000000003</v>
      </c>
      <c r="BK7" s="6">
        <f t="shared" si="21"/>
        <v>37.650000000000006</v>
      </c>
      <c r="BL7" s="21">
        <f t="shared" si="20"/>
        <v>32</v>
      </c>
      <c r="BM7" s="38">
        <f t="shared" si="7"/>
        <v>3.8244457935864404</v>
      </c>
      <c r="BS7" s="34">
        <f t="shared" si="8"/>
        <v>6.012983267657642</v>
      </c>
      <c r="BT7">
        <f t="shared" si="9"/>
        <v>11.494055608315305</v>
      </c>
      <c r="BU7" s="34">
        <f t="shared" si="10"/>
        <v>23.93742972000398</v>
      </c>
    </row>
    <row r="8" spans="1:73" x14ac:dyDescent="0.3">
      <c r="A8" s="1">
        <v>6</v>
      </c>
      <c r="B8" t="s">
        <v>21</v>
      </c>
      <c r="C8" s="16" t="s">
        <v>22</v>
      </c>
      <c r="D8" s="21">
        <f t="shared" si="11"/>
        <v>30</v>
      </c>
      <c r="E8" s="25">
        <f t="shared" si="12"/>
        <v>11.463186579753007</v>
      </c>
      <c r="F8" s="21">
        <f t="shared" si="13"/>
        <v>36</v>
      </c>
      <c r="G8" s="21">
        <f t="shared" si="14"/>
        <v>-6</v>
      </c>
      <c r="H8" s="1" t="s">
        <v>45</v>
      </c>
      <c r="I8" s="7">
        <f>7*I1</f>
        <v>7000000000</v>
      </c>
      <c r="J8" s="8">
        <f t="shared" si="15"/>
        <v>9.8450980400142569</v>
      </c>
      <c r="K8" s="22">
        <v>64</v>
      </c>
      <c r="L8" s="1">
        <v>16</v>
      </c>
      <c r="M8" s="6">
        <f>'stablelm-tuned-alpha-7b'!AN11</f>
        <v>4.1647643600726658</v>
      </c>
      <c r="N8" s="1">
        <v>0.02</v>
      </c>
      <c r="O8" s="27">
        <f>'stablelm-tuned-alpha-7b'!AS2</f>
        <v>8.9514355048055503</v>
      </c>
      <c r="P8" s="27">
        <f>'stablelm-tuned-alpha-7b'!AT2</f>
        <v>3.3623825973998902</v>
      </c>
      <c r="Q8" s="27">
        <f>'stablelm-tuned-alpha-7b'!AV2</f>
        <v>1933</v>
      </c>
      <c r="R8" s="27">
        <f>'stablelm-tuned-alpha-7b'!AW2</f>
        <v>3.2862318540285531</v>
      </c>
      <c r="S8" s="27">
        <f>'stablelm-tuned-alpha-7b'!AX2</f>
        <v>109.75</v>
      </c>
      <c r="T8" s="27">
        <f>'stablelm-tuned-alpha-7b'!AY2</f>
        <v>1908.5</v>
      </c>
      <c r="U8" s="27">
        <f>'stablelm-tuned-alpha-7b'!AZ2</f>
        <v>1823.25</v>
      </c>
      <c r="V8" s="27">
        <f>'stablelm-tuned-alpha-7b'!BA2</f>
        <v>4160</v>
      </c>
      <c r="W8" s="27">
        <f>'stablelm-tuned-alpha-7b'!BB2</f>
        <v>18.670000000000002</v>
      </c>
      <c r="X8" s="27">
        <f>'stablelm-tuned-alpha-7b'!BC2</f>
        <v>4141.33</v>
      </c>
      <c r="Y8" s="27">
        <f>'stablelm-tuned-alpha-7b'!BD2</f>
        <v>301.5</v>
      </c>
      <c r="Z8" s="27">
        <f>'stablelm-tuned-alpha-7b'!BE2</f>
        <v>3.6171398384397833</v>
      </c>
      <c r="AA8" s="27">
        <f>'stablelm-tuned-alpha-7b'!BF2</f>
        <v>2.47928731647617</v>
      </c>
      <c r="AB8" s="27">
        <f>'stablelm-tuned-alpha-7b'!BG2</f>
        <v>271.75</v>
      </c>
      <c r="AC8" s="27">
        <f>'stablelm-tuned-alpha-7b'!BH2</f>
        <v>2.4341695527583322</v>
      </c>
      <c r="AD8" s="6">
        <f>'stablelm-tuned-alpha-7b'!AN7</f>
        <v>1106.5170257202678</v>
      </c>
      <c r="AE8" s="6">
        <f>'stablelm-tuned-alpha-7b'!AN9</f>
        <v>40.605199855236158</v>
      </c>
      <c r="AF8" s="6">
        <f>'stablelm-tuned-alpha-7b'!AN8</f>
        <v>67.345231061748592</v>
      </c>
      <c r="AG8" s="6">
        <f>'stablelm-tuned-alpha-7b'!AN3</f>
        <v>-0.47972712683717311</v>
      </c>
      <c r="AH8" s="6">
        <f>'stablelm-tuned-alpha-7b'!AN4</f>
        <v>-0.3563269554711635</v>
      </c>
      <c r="AI8" s="6">
        <f>'stablelm-tuned-alpha-7b'!AN15</f>
        <v>6013.4137914730582</v>
      </c>
      <c r="AJ8" s="6">
        <f>'stablelm-tuned-alpha-7b'!AN16</f>
        <v>58.546488099473464</v>
      </c>
      <c r="AK8" s="6">
        <f>'stablelm-tuned-alpha-7b'!AN17</f>
        <v>1290.7058615046926</v>
      </c>
      <c r="AL8" s="6">
        <f>'stablelm-tuned-alpha-7b'!AN18</f>
        <v>5954.8673033735849</v>
      </c>
      <c r="AM8" s="6">
        <f>'stablelm-tuned-alpha-7b'!AN19</f>
        <v>1573.4663773265711</v>
      </c>
      <c r="AN8" s="6">
        <f>'stablelm-tuned-alpha-7b'!AN20</f>
        <v>718.36636515067039</v>
      </c>
      <c r="AO8" s="6">
        <f>'stablelm-tuned-alpha-7b'!AQ4</f>
        <v>0.6917867527923699</v>
      </c>
      <c r="AP8" s="6">
        <f>'stablelm-tuned-alpha-7b'!AR4</f>
        <v>0.3105769865986257</v>
      </c>
      <c r="AQ8" s="6">
        <f>'stablelm-tuned-alpha-7b'!AS4</f>
        <v>0.38120976619374419</v>
      </c>
      <c r="AR8" s="6">
        <f>'stablelm-tuned-alpha-7b'!AT4</f>
        <v>0.49916416333988661</v>
      </c>
      <c r="AS8" s="6">
        <f>'stablelm-tuned-alpha-7b'!AU4</f>
        <v>0.18672629312028863</v>
      </c>
      <c r="AT8" s="27">
        <f>'stablelm-tuned-alpha-7b'!AV4</f>
        <v>0.3264441832611894</v>
      </c>
      <c r="AU8" s="6">
        <f t="shared" si="16"/>
        <v>2.0033489449824318</v>
      </c>
      <c r="AV8" s="6">
        <f t="shared" si="17"/>
        <v>3.0633108239514737</v>
      </c>
      <c r="AW8" s="6">
        <f t="shared" si="18"/>
        <v>3.2198135829437691</v>
      </c>
      <c r="AX8" s="6">
        <f t="shared" si="19"/>
        <v>1.4455321614117926</v>
      </c>
      <c r="AY8" s="6">
        <f t="shared" si="0"/>
        <v>3.7791210892887568</v>
      </c>
      <c r="AZ8" s="27">
        <f t="shared" si="1"/>
        <v>1.7675008491135373</v>
      </c>
      <c r="BA8" s="27">
        <f t="shared" si="2"/>
        <v>3.1108272823284313</v>
      </c>
      <c r="BB8" s="27">
        <f t="shared" si="3"/>
        <v>3.7748720882277444</v>
      </c>
      <c r="BC8" s="27">
        <f t="shared" si="4"/>
        <v>3.1968574671109811</v>
      </c>
      <c r="BD8" s="27">
        <f t="shared" si="5"/>
        <v>2.8563459899016928</v>
      </c>
      <c r="BE8" s="27">
        <f t="shared" si="6"/>
        <v>3.2806921642851177</v>
      </c>
      <c r="BF8" s="27">
        <f>'stablelm-tuned-alpha-7b'!AP12</f>
        <v>15.499370832942059</v>
      </c>
      <c r="BG8" s="1">
        <v>31.9</v>
      </c>
      <c r="BH8" s="1">
        <v>53.6</v>
      </c>
      <c r="BI8" s="1">
        <v>27.4</v>
      </c>
      <c r="BJ8" s="1">
        <v>40.200000000000003</v>
      </c>
      <c r="BK8" s="6">
        <f t="shared" si="21"/>
        <v>38.275000000000006</v>
      </c>
      <c r="BL8" s="21">
        <f t="shared" si="20"/>
        <v>30</v>
      </c>
      <c r="BM8" s="38">
        <f t="shared" si="7"/>
        <v>4.1647643600726658</v>
      </c>
      <c r="BS8" s="34">
        <f t="shared" si="8"/>
        <v>7.0598132535738749</v>
      </c>
      <c r="BT8">
        <f t="shared" si="9"/>
        <v>13.789203578499041</v>
      </c>
      <c r="BU8" s="34">
        <f t="shared" si="10"/>
        <v>28.629465973396243</v>
      </c>
    </row>
    <row r="9" spans="1:73" x14ac:dyDescent="0.3">
      <c r="A9" s="1">
        <v>7</v>
      </c>
      <c r="B9" t="s">
        <v>26</v>
      </c>
      <c r="C9" s="16" t="s">
        <v>27</v>
      </c>
      <c r="D9" s="21">
        <f t="shared" si="11"/>
        <v>15</v>
      </c>
      <c r="E9" s="25">
        <f t="shared" si="12"/>
        <v>11.902003985573893</v>
      </c>
      <c r="F9" s="21">
        <f t="shared" si="13"/>
        <v>29</v>
      </c>
      <c r="G9" s="21">
        <f t="shared" si="14"/>
        <v>-14</v>
      </c>
      <c r="H9" s="1" t="s">
        <v>45</v>
      </c>
      <c r="I9" s="7">
        <f>7*I1</f>
        <v>7000000000</v>
      </c>
      <c r="J9" s="8">
        <f t="shared" si="15"/>
        <v>9.8450980400142569</v>
      </c>
      <c r="K9" s="22">
        <v>128</v>
      </c>
      <c r="L9" s="1">
        <v>32</v>
      </c>
      <c r="M9" s="6">
        <f>'falcon-7b-instruct'!AN11</f>
        <v>3.6257439779178373</v>
      </c>
      <c r="N9" s="1">
        <v>0.02</v>
      </c>
      <c r="O9" s="27">
        <f>'falcon-7b-instruct'!AS2</f>
        <v>6.13561149512201</v>
      </c>
      <c r="P9" s="27">
        <f>'falcon-7b-instruct'!AT2</f>
        <v>3.3952823411098199</v>
      </c>
      <c r="Q9" s="27">
        <f>'falcon-7b-instruct'!AV2</f>
        <v>950.5</v>
      </c>
      <c r="R9" s="27">
        <f>'falcon-7b-instruct'!AW2</f>
        <v>2.9779521212014619</v>
      </c>
      <c r="S9" s="27">
        <f>'falcon-7b-instruct'!AX2</f>
        <v>40.200000000000003</v>
      </c>
      <c r="T9" s="27">
        <f>'falcon-7b-instruct'!AY2</f>
        <v>933.21875</v>
      </c>
      <c r="U9" s="27">
        <f>'falcon-7b-instruct'!AZ2</f>
        <v>910.3</v>
      </c>
      <c r="V9" s="27">
        <f>'falcon-7b-instruct'!BA2</f>
        <v>4516</v>
      </c>
      <c r="W9" s="27">
        <f>'falcon-7b-instruct'!BB2</f>
        <v>17.170000000000002</v>
      </c>
      <c r="X9" s="27">
        <f>'falcon-7b-instruct'!BC2</f>
        <v>4498.83</v>
      </c>
      <c r="Y9" s="27">
        <f>'falcon-7b-instruct'!BD2</f>
        <v>227.45</v>
      </c>
      <c r="Z9" s="27">
        <f>'falcon-7b-instruct'!BE2</f>
        <v>3.6530995825283505</v>
      </c>
      <c r="AA9" s="27">
        <f>'falcon-7b-instruct'!BF2</f>
        <v>2.3568859411659742</v>
      </c>
      <c r="AB9" s="27">
        <f>'falcon-7b-instruct'!BG2</f>
        <v>218.41796875</v>
      </c>
      <c r="AC9" s="27">
        <f>'falcon-7b-instruct'!BH2</f>
        <v>2.3392883639226509</v>
      </c>
      <c r="AD9" s="6">
        <f>'falcon-7b-instruct'!AN7</f>
        <v>760.30590274282122</v>
      </c>
      <c r="AE9" s="6">
        <f>'falcon-7b-instruct'!AN9</f>
        <v>34.444612112649345</v>
      </c>
      <c r="AF9" s="6">
        <f>'falcon-7b-instruct'!AN8</f>
        <v>38.329006612083511</v>
      </c>
      <c r="AG9" s="6">
        <f>'falcon-7b-instruct'!AN3</f>
        <v>-8.3634346661794576E-2</v>
      </c>
      <c r="AH9" s="6">
        <f>'falcon-7b-instruct'!AN4</f>
        <v>-0.28778930040666623</v>
      </c>
      <c r="AI9" s="6">
        <f>'falcon-7b-instruct'!AN15</f>
        <v>11922.726900388237</v>
      </c>
      <c r="AJ9" s="6">
        <f>'falcon-7b-instruct'!AN16</f>
        <v>47.920581090293808</v>
      </c>
      <c r="AK9" s="6">
        <f>'falcon-7b-instruct'!AN17</f>
        <v>1466.0250686188028</v>
      </c>
      <c r="AL9" s="6">
        <f>'falcon-7b-instruct'!AN18</f>
        <v>11874.806319297944</v>
      </c>
      <c r="AM9" s="6">
        <f>'falcon-7b-instruct'!AN19</f>
        <v>2091.9351635537937</v>
      </c>
      <c r="AN9" s="6">
        <f>'falcon-7b-instruct'!AN20</f>
        <v>625.85153440740942</v>
      </c>
      <c r="AO9" s="6">
        <f>'falcon-7b-instruct'!AQ4</f>
        <v>0.39114638359623011</v>
      </c>
      <c r="AP9" s="6">
        <f>'falcon-7b-instruct'!AR4</f>
        <v>0.34784177147718343</v>
      </c>
      <c r="AQ9" s="6">
        <f>'falcon-7b-instruct'!AS4</f>
        <v>4.3304612119046682E-2</v>
      </c>
      <c r="AR9" s="6">
        <f>'falcon-7b-instruct'!AT4</f>
        <v>0.3623108751012174</v>
      </c>
      <c r="AS9" s="6">
        <f>'falcon-7b-instruct'!AU4</f>
        <v>1.1678887293413393E-2</v>
      </c>
      <c r="AT9" s="27">
        <f>'falcon-7b-instruct'!AV4</f>
        <v>0.36108663250564965</v>
      </c>
      <c r="AU9" s="6">
        <f t="shared" si="16"/>
        <v>2.7600606791629807</v>
      </c>
      <c r="AV9" s="6">
        <f t="shared" si="17"/>
        <v>2.7694184995462376</v>
      </c>
      <c r="AW9" s="6">
        <f t="shared" si="18"/>
        <v>2.8748703634796051</v>
      </c>
      <c r="AX9" s="6">
        <f t="shared" si="19"/>
        <v>2.5565876151171913</v>
      </c>
      <c r="AY9" s="6">
        <f t="shared" si="0"/>
        <v>4.0763755962054127</v>
      </c>
      <c r="AZ9" s="27">
        <f t="shared" si="1"/>
        <v>1.6805220757163548</v>
      </c>
      <c r="BA9" s="27">
        <f t="shared" si="2"/>
        <v>3.1661413966828245</v>
      </c>
      <c r="BB9" s="27">
        <f t="shared" si="3"/>
        <v>4.0746265349161792</v>
      </c>
      <c r="BC9" s="27">
        <f t="shared" si="4"/>
        <v>3.3205482200866472</v>
      </c>
      <c r="BD9" s="27">
        <f t="shared" si="5"/>
        <v>2.7964713213337897</v>
      </c>
      <c r="BE9" s="27">
        <f t="shared" si="6"/>
        <v>2.969983455946545</v>
      </c>
      <c r="BF9" s="27">
        <f>'falcon-7b-instruct'!AP12</f>
        <v>21.689796091133648</v>
      </c>
      <c r="BG9" s="1">
        <v>45.9</v>
      </c>
      <c r="BH9" s="1">
        <v>70.8</v>
      </c>
      <c r="BI9" s="1">
        <v>32.799999999999997</v>
      </c>
      <c r="BJ9" s="1">
        <v>44.1</v>
      </c>
      <c r="BK9" s="6">
        <f t="shared" si="21"/>
        <v>48.4</v>
      </c>
      <c r="BL9" s="21">
        <f t="shared" si="20"/>
        <v>15</v>
      </c>
      <c r="BM9" s="38">
        <f t="shared" si="7"/>
        <v>3.6257439779178373</v>
      </c>
      <c r="BS9" s="34">
        <f t="shared" si="8"/>
        <v>7.0463590521519581</v>
      </c>
      <c r="BT9">
        <f t="shared" si="9"/>
        <v>13.73407741961138</v>
      </c>
      <c r="BU9" s="34">
        <f t="shared" si="10"/>
        <v>28.393350478090809</v>
      </c>
    </row>
    <row r="10" spans="1:73" x14ac:dyDescent="0.3">
      <c r="A10" s="1">
        <v>8</v>
      </c>
      <c r="B10" t="s">
        <v>14</v>
      </c>
      <c r="C10" s="16" t="s">
        <v>28</v>
      </c>
      <c r="D10" s="21">
        <f t="shared" si="11"/>
        <v>25</v>
      </c>
      <c r="E10" s="25">
        <f t="shared" si="12"/>
        <v>11.722266375787878</v>
      </c>
      <c r="F10" s="21">
        <f t="shared" si="13"/>
        <v>33</v>
      </c>
      <c r="G10" s="21">
        <f t="shared" si="14"/>
        <v>-8</v>
      </c>
      <c r="H10" s="1" t="s">
        <v>49</v>
      </c>
      <c r="I10" s="7">
        <f>3*I1</f>
        <v>3000000000</v>
      </c>
      <c r="J10" s="8">
        <f t="shared" si="15"/>
        <v>9.4771212547196626</v>
      </c>
      <c r="K10" s="22">
        <v>128</v>
      </c>
      <c r="L10" s="1">
        <v>32</v>
      </c>
      <c r="M10" s="6">
        <f>'dolly-v2-3b'!AN11</f>
        <v>4.332794881239737</v>
      </c>
      <c r="N10" s="1">
        <v>0.03</v>
      </c>
      <c r="O10" s="27">
        <f>'dolly-v2-3b'!AS2</f>
        <v>8.4741732843077706</v>
      </c>
      <c r="P10" s="27">
        <f>'dolly-v2-3b'!AT2</f>
        <v>3.01313121682966</v>
      </c>
      <c r="Q10" s="27">
        <f>'dolly-v2-3b'!AV2</f>
        <v>185.9</v>
      </c>
      <c r="R10" s="27">
        <f>'dolly-v2-3b'!AW2</f>
        <v>2.2692793897718988</v>
      </c>
      <c r="S10" s="27">
        <f>'dolly-v2-3b'!AX2</f>
        <v>25.05</v>
      </c>
      <c r="T10" s="27">
        <f>'dolly-v2-3b'!AY2</f>
        <v>178.734375</v>
      </c>
      <c r="U10" s="27">
        <f>'dolly-v2-3b'!AZ2</f>
        <v>160.85</v>
      </c>
      <c r="V10" s="27">
        <f>'dolly-v2-3b'!BA2</f>
        <v>1630</v>
      </c>
      <c r="W10" s="27">
        <f>'dolly-v2-3b'!BB2</f>
        <v>5.54</v>
      </c>
      <c r="X10" s="27">
        <f>'dolly-v2-3b'!BC2</f>
        <v>1624.46</v>
      </c>
      <c r="Y10" s="27">
        <f>'dolly-v2-3b'!BD2</f>
        <v>99</v>
      </c>
      <c r="Z10" s="27">
        <f>'dolly-v2-3b'!BE2</f>
        <v>3.2107090219332934</v>
      </c>
      <c r="AA10" s="27">
        <f>'dolly-v2-3b'!BF2</f>
        <v>1.9956351945975499</v>
      </c>
      <c r="AB10" s="27">
        <f>'dolly-v2-3b'!BG2</f>
        <v>92.59765625</v>
      </c>
      <c r="AC10" s="27">
        <f>'dolly-v2-3b'!BH2</f>
        <v>1.9665999943431258</v>
      </c>
      <c r="AD10" s="6">
        <f>'dolly-v2-3b'!AN7</f>
        <v>326.9554646274629</v>
      </c>
      <c r="AE10" s="6">
        <f>'dolly-v2-3b'!AN9</f>
        <v>37.700519712496671</v>
      </c>
      <c r="AF10" s="6">
        <f>'dolly-v2-3b'!AN8</f>
        <v>87.706163248364319</v>
      </c>
      <c r="AG10" s="6">
        <f>'dolly-v2-3b'!AN3</f>
        <v>-0.43155422485409939</v>
      </c>
      <c r="AH10" s="6">
        <f>'dolly-v2-3b'!AN4</f>
        <v>-0.35687859539716338</v>
      </c>
      <c r="AI10" s="6">
        <f>'dolly-v2-3b'!AN15</f>
        <v>3354.3753285971193</v>
      </c>
      <c r="AJ10" s="6">
        <f>'dolly-v2-3b'!AN16</f>
        <v>13.19419156894598</v>
      </c>
      <c r="AK10" s="6">
        <f>'dolly-v2-3b'!AN17</f>
        <v>424.80939686878764</v>
      </c>
      <c r="AL10" s="6">
        <f>'dolly-v2-3b'!AN18</f>
        <v>3341.1811370281735</v>
      </c>
      <c r="AM10" s="6">
        <f>'dolly-v2-3b'!AN19</f>
        <v>693.93396053325296</v>
      </c>
      <c r="AN10" s="6">
        <f>'dolly-v2-3b'!AN20</f>
        <v>239.23951432179331</v>
      </c>
      <c r="AO10" s="6">
        <f>'dolly-v2-3b'!AQ4</f>
        <v>0.48593250317092729</v>
      </c>
      <c r="AP10" s="6">
        <f>'dolly-v2-3b'!AR4</f>
        <v>0.40652990444986181</v>
      </c>
      <c r="AQ10" s="6">
        <f>'dolly-v2-3b'!AS4</f>
        <v>7.9402598721065476E-2</v>
      </c>
      <c r="AR10" s="6">
        <f>'dolly-v2-3b'!AT4</f>
        <v>0.42142967566435829</v>
      </c>
      <c r="AS10" s="6">
        <f>'dolly-v2-3b'!AU4</f>
        <v>1.5686522924830821E-2</v>
      </c>
      <c r="AT10" s="27">
        <f>'dolly-v2-3b'!AV4</f>
        <v>0.41846344124909207</v>
      </c>
      <c r="AU10" s="6">
        <f t="shared" si="16"/>
        <v>2.3728751384760951</v>
      </c>
      <c r="AV10" s="6">
        <f t="shared" si="17"/>
        <v>2.3896950161644965</v>
      </c>
      <c r="AW10" s="6">
        <f t="shared" si="18"/>
        <v>2.4598436401702206</v>
      </c>
      <c r="AX10" s="6">
        <f t="shared" si="19"/>
        <v>2.0578989745994596</v>
      </c>
      <c r="AY10" s="6">
        <f t="shared" si="0"/>
        <v>3.5256116551749255</v>
      </c>
      <c r="AZ10" s="27">
        <f t="shared" si="1"/>
        <v>1.1203827853933777</v>
      </c>
      <c r="BA10" s="27">
        <f t="shared" si="2"/>
        <v>2.6281941148604298</v>
      </c>
      <c r="BB10" s="27">
        <f t="shared" si="3"/>
        <v>3.5239000208878664</v>
      </c>
      <c r="BC10" s="27">
        <f t="shared" si="4"/>
        <v>2.8413181420100826</v>
      </c>
      <c r="BD10" s="27">
        <f t="shared" si="5"/>
        <v>2.3788329120832428</v>
      </c>
      <c r="BE10" s="27">
        <f t="shared" si="6"/>
        <v>2.2522080860094458</v>
      </c>
      <c r="BF10" s="27">
        <f>'dolly-v2-3b'!AP12</f>
        <v>10.701747914562763</v>
      </c>
      <c r="BG10" s="1">
        <v>39.799999999999997</v>
      </c>
      <c r="BH10" s="1">
        <v>65.2</v>
      </c>
      <c r="BI10" s="1">
        <v>29.7</v>
      </c>
      <c r="BJ10" s="1">
        <v>33.700000000000003</v>
      </c>
      <c r="BK10" s="6">
        <f t="shared" si="21"/>
        <v>42.099999999999994</v>
      </c>
      <c r="BL10" s="21">
        <f t="shared" si="20"/>
        <v>25</v>
      </c>
      <c r="BM10" s="38">
        <f t="shared" si="7"/>
        <v>4.332794881239737</v>
      </c>
      <c r="BS10" s="34">
        <f t="shared" si="8"/>
        <v>5.7778197411843717</v>
      </c>
      <c r="BT10">
        <f t="shared" si="9"/>
        <v>11.103322557147424</v>
      </c>
      <c r="BU10" s="34">
        <f t="shared" si="10"/>
        <v>23.217095783769359</v>
      </c>
    </row>
    <row r="11" spans="1:73" x14ac:dyDescent="0.3">
      <c r="A11" s="1">
        <v>9</v>
      </c>
      <c r="B11" t="s">
        <v>36</v>
      </c>
      <c r="C11" s="17" t="s">
        <v>37</v>
      </c>
      <c r="D11" s="21">
        <f t="shared" si="11"/>
        <v>16</v>
      </c>
      <c r="E11" s="25">
        <f t="shared" si="12"/>
        <v>12.201711308772611</v>
      </c>
      <c r="F11" s="21">
        <f t="shared" si="13"/>
        <v>19</v>
      </c>
      <c r="G11" s="21">
        <f t="shared" si="14"/>
        <v>-3</v>
      </c>
      <c r="H11" s="1" t="s">
        <v>13</v>
      </c>
      <c r="I11" s="7">
        <f>13*I1</f>
        <v>13000000000</v>
      </c>
      <c r="J11" s="8">
        <f t="shared" si="15"/>
        <v>10.113943352306837</v>
      </c>
      <c r="K11" s="22">
        <v>168</v>
      </c>
      <c r="L11" s="1">
        <v>28</v>
      </c>
      <c r="M11" s="6">
        <f>'gpt4all-j'!AN11</f>
        <v>5.2006135490096126</v>
      </c>
      <c r="N11" s="1">
        <v>0.02</v>
      </c>
      <c r="O11" s="27">
        <f>'gpt4all-j'!AS2</f>
        <v>8.7430641808119791</v>
      </c>
      <c r="P11" s="27">
        <f>'gpt4all-j'!AT2</f>
        <v>2.9263805257677</v>
      </c>
      <c r="Q11" s="27">
        <f>'gpt4all-j'!AV2</f>
        <v>946.5</v>
      </c>
      <c r="R11" s="27">
        <f>'gpt4all-j'!AW2</f>
        <v>2.9761206182998157</v>
      </c>
      <c r="S11" s="27">
        <f>'gpt4all-j'!AX2</f>
        <v>40.53</v>
      </c>
      <c r="T11" s="27">
        <f>'gpt4all-j'!AY2</f>
        <v>935.578125</v>
      </c>
      <c r="U11" s="27">
        <f>'gpt4all-j'!AZ2</f>
        <v>905.97</v>
      </c>
      <c r="V11" s="27">
        <f>'gpt4all-j'!BA2</f>
        <v>946.5</v>
      </c>
      <c r="W11" s="27">
        <f>'gpt4all-j'!BB2</f>
        <v>4.3499999999999996</v>
      </c>
      <c r="X11" s="27">
        <f>'gpt4all-j'!BC2</f>
        <v>942.15</v>
      </c>
      <c r="Y11" s="27">
        <f>'gpt4all-j'!BD2</f>
        <v>38.204999999999998</v>
      </c>
      <c r="Z11" s="27">
        <f>'gpt4all-j'!BE2</f>
        <v>2.9741200524597544</v>
      </c>
      <c r="AA11" s="27">
        <f>'gpt4all-j'!BF2</f>
        <v>1.5821202040192963</v>
      </c>
      <c r="AB11" s="27">
        <f>'gpt4all-j'!BG2</f>
        <v>34.07421875</v>
      </c>
      <c r="AC11" s="27">
        <f>'gpt4all-j'!BH2</f>
        <v>1.5324259071639792</v>
      </c>
      <c r="AD11" s="6">
        <f>'gpt4all-j'!AN7</f>
        <v>146.38571029066085</v>
      </c>
      <c r="AE11" s="6">
        <f>'gpt4all-j'!AN9</f>
        <v>14.52650201850474</v>
      </c>
      <c r="AF11" s="6">
        <f>'gpt4all-j'!AN8</f>
        <v>16.811735867739337</v>
      </c>
      <c r="AG11" s="6">
        <f>'gpt4all-j'!AN3</f>
        <v>-0.2806840066010774</v>
      </c>
      <c r="AH11" s="6">
        <f>'gpt4all-j'!AN4</f>
        <v>-0.39491927392033871</v>
      </c>
      <c r="AI11" s="6">
        <f>'gpt4all-j'!AN15</f>
        <v>2580.4964352860484</v>
      </c>
      <c r="AJ11" s="6">
        <f>'gpt4all-j'!AN16</f>
        <v>11.627925934351657</v>
      </c>
      <c r="AK11" s="6">
        <f>'gpt4all-j'!AN17</f>
        <v>250.01394411749283</v>
      </c>
      <c r="AL11" s="6">
        <f>'gpt4all-j'!AN18</f>
        <v>2568.8685093516965</v>
      </c>
      <c r="AM11" s="6">
        <f>'gpt4all-j'!AN19</f>
        <v>400.58032069092349</v>
      </c>
      <c r="AN11" s="6">
        <f>'gpt4all-j'!AN20</f>
        <v>101.46113641720748</v>
      </c>
      <c r="AO11" s="6">
        <f>'gpt4all-j'!AQ4</f>
        <v>0.38552884504723478</v>
      </c>
      <c r="AP11" s="6">
        <f>'gpt4all-j'!AR4</f>
        <v>0.35949407830247965</v>
      </c>
      <c r="AQ11" s="6">
        <f>'gpt4all-j'!AS4</f>
        <v>2.6034766744755133E-2</v>
      </c>
      <c r="AR11" s="6">
        <f>'gpt4all-j'!AT4</f>
        <v>0.37208226271480288</v>
      </c>
      <c r="AS11" s="6">
        <f>'gpt4all-j'!AU4</f>
        <v>6.0487168120251233E-3</v>
      </c>
      <c r="AT11" s="27">
        <f>'gpt4all-j'!AV4</f>
        <v>0.37393312945137119</v>
      </c>
      <c r="AU11" s="6">
        <f t="shared" si="16"/>
        <v>2.6875777219364241</v>
      </c>
      <c r="AV11" s="6">
        <f t="shared" si="17"/>
        <v>2.6742749471467913</v>
      </c>
      <c r="AW11" s="6">
        <f t="shared" si="18"/>
        <v>2.7816869883419786</v>
      </c>
      <c r="AX11" s="6">
        <f t="shared" si="19"/>
        <v>2.5938396383219535</v>
      </c>
      <c r="AY11" s="6">
        <f t="shared" si="0"/>
        <v>3.4117032634692652</v>
      </c>
      <c r="AZ11" s="27">
        <f t="shared" si="1"/>
        <v>1.0655022568097061</v>
      </c>
      <c r="BA11" s="27">
        <f t="shared" si="2"/>
        <v>2.397964231409643</v>
      </c>
      <c r="BB11" s="27">
        <f t="shared" si="3"/>
        <v>3.4097418749458064</v>
      </c>
      <c r="BC11" s="27">
        <f t="shared" si="4"/>
        <v>2.602689609896971</v>
      </c>
      <c r="BD11" s="27">
        <f t="shared" si="5"/>
        <v>2.006299722331458</v>
      </c>
      <c r="BE11" s="27">
        <f t="shared" si="6"/>
        <v>2.971080058901487</v>
      </c>
      <c r="BF11" s="27">
        <f>'gpt4all-j'!AP12</f>
        <v>8.0939385515747517</v>
      </c>
      <c r="BG11" s="1">
        <v>41.2</v>
      </c>
      <c r="BH11" s="1">
        <v>64.5</v>
      </c>
      <c r="BI11" s="1">
        <v>33.299999999999997</v>
      </c>
      <c r="BJ11" s="1">
        <v>45.6</v>
      </c>
      <c r="BK11" s="6">
        <f t="shared" si="21"/>
        <v>46.15</v>
      </c>
      <c r="BL11" s="21">
        <f t="shared" si="20"/>
        <v>16</v>
      </c>
      <c r="BM11" s="38">
        <f t="shared" si="7"/>
        <v>5.2006135490096126</v>
      </c>
      <c r="BS11" s="34">
        <f t="shared" si="8"/>
        <v>6.3827833223707522</v>
      </c>
      <c r="BT11">
        <f t="shared" si="9"/>
        <v>12.392106324364272</v>
      </c>
      <c r="BU11" s="34">
        <f t="shared" si="10"/>
        <v>25.929923587143996</v>
      </c>
    </row>
    <row r="12" spans="1:73" x14ac:dyDescent="0.3">
      <c r="A12" s="1">
        <v>10</v>
      </c>
      <c r="B12" t="s">
        <v>39</v>
      </c>
      <c r="C12" s="17" t="s">
        <v>40</v>
      </c>
      <c r="D12" s="21">
        <f t="shared" si="11"/>
        <v>12</v>
      </c>
      <c r="E12" s="25">
        <f t="shared" si="12"/>
        <v>12.284969651822005</v>
      </c>
      <c r="F12" s="21">
        <f t="shared" si="13"/>
        <v>15</v>
      </c>
      <c r="G12" s="21">
        <f t="shared" si="14"/>
        <v>-3</v>
      </c>
      <c r="H12" s="1" t="s">
        <v>45</v>
      </c>
      <c r="I12" s="7">
        <f>7*I1</f>
        <v>7000000000</v>
      </c>
      <c r="J12" s="8">
        <f t="shared" si="15"/>
        <v>9.8450980400142569</v>
      </c>
      <c r="K12" s="22">
        <v>225</v>
      </c>
      <c r="L12" s="1">
        <v>32</v>
      </c>
      <c r="M12" s="6">
        <f>'vicuna-7b-1.1'!AN11</f>
        <v>4.7313754091444462</v>
      </c>
      <c r="N12" s="1">
        <v>0.03</v>
      </c>
      <c r="O12" s="27">
        <f>'vicuna-7b-1.1'!AS2</f>
        <v>9.0613192698476706</v>
      </c>
      <c r="P12" s="27">
        <f>'vicuna-7b-1.1'!AT2</f>
        <v>2.94012010835411</v>
      </c>
      <c r="Q12" s="27">
        <f>'vicuna-7b-1.1'!AV2</f>
        <v>422.2</v>
      </c>
      <c r="R12" s="27">
        <f>'vicuna-7b-1.1'!AW2</f>
        <v>2.6255182289716377</v>
      </c>
      <c r="S12" s="27">
        <f>'vicuna-7b-1.1'!AX2</f>
        <v>30.81</v>
      </c>
      <c r="T12" s="27">
        <f>'vicuna-7b-1.1'!AY2</f>
        <v>397.203125</v>
      </c>
      <c r="U12" s="27">
        <f>'vicuna-7b-1.1'!AZ2</f>
        <v>391.39</v>
      </c>
      <c r="V12" s="27">
        <f>'vicuna-7b-1.1'!BA2</f>
        <v>2212</v>
      </c>
      <c r="W12" s="27">
        <f>'vicuna-7b-1.1'!BB2</f>
        <v>10.01</v>
      </c>
      <c r="X12" s="27">
        <f>'vicuna-7b-1.1'!BC2</f>
        <v>2201.9899999999998</v>
      </c>
      <c r="Y12" s="27">
        <f>'vicuna-7b-1.1'!BD2</f>
        <v>68.05</v>
      </c>
      <c r="Z12" s="27">
        <f>'vicuna-7b-1.1'!BE2</f>
        <v>3.3428153423584028</v>
      </c>
      <c r="AA12" s="27">
        <f>'vicuna-7b-1.1'!BF2</f>
        <v>1.8328281295393534</v>
      </c>
      <c r="AB12" s="27">
        <f>'vicuna-7b-1.1'!BG2</f>
        <v>58.11328125</v>
      </c>
      <c r="AC12" s="27">
        <f>'vicuna-7b-1.1'!BH2</f>
        <v>1.7642753976989227</v>
      </c>
      <c r="AD12" s="6">
        <f>'vicuna-7b-1.1'!AN7</f>
        <v>208.98076290549832</v>
      </c>
      <c r="AE12" s="6">
        <f>'vicuna-7b-1.1'!AN9</f>
        <v>85.85792947924142</v>
      </c>
      <c r="AF12" s="6">
        <f>'vicuna-7b-1.1'!AN8</f>
        <v>1062.5383374089552</v>
      </c>
      <c r="AG12" s="6">
        <f>'vicuna-7b-1.1'!AN3</f>
        <v>-0.38913979271001109</v>
      </c>
      <c r="AH12" s="6">
        <f>'vicuna-7b-1.1'!AN4</f>
        <v>-0.12203181168348642</v>
      </c>
      <c r="AI12" s="6">
        <f>'vicuna-7b-1.1'!AN15</f>
        <v>6074.478353723036</v>
      </c>
      <c r="AJ12" s="6">
        <f>'vicuna-7b-1.1'!AN16</f>
        <v>26.656313852601816</v>
      </c>
      <c r="AK12" s="6">
        <f>'vicuna-7b-1.1'!AN17</f>
        <v>426.68153203631294</v>
      </c>
      <c r="AL12" s="6">
        <f>'vicuna-7b-1.1'!AN18</f>
        <v>6047.8220398704343</v>
      </c>
      <c r="AM12" s="6">
        <f>'vicuna-7b-1.1'!AN19</f>
        <v>555.61058267632916</v>
      </c>
      <c r="AN12" s="6">
        <f>'vicuna-7b-1.1'!AN20</f>
        <v>187.51282918080022</v>
      </c>
      <c r="AO12" s="6">
        <f>'vicuna-7b-1.1'!AQ4</f>
        <v>0.46529525450693643</v>
      </c>
      <c r="AP12" s="6">
        <f>'vicuna-7b-1.1'!AR4</f>
        <v>0.3603618556497033</v>
      </c>
      <c r="AQ12" s="6">
        <f>'vicuna-7b-1.1'!AS4</f>
        <v>0.10493339885723313</v>
      </c>
      <c r="AR12" s="6">
        <f>'vicuna-7b-1.1'!AT4</f>
        <v>0.37381122181871135</v>
      </c>
      <c r="AS12" s="6">
        <f>'vicuna-7b-1.1'!AU4</f>
        <v>1.3679294131063616E-2</v>
      </c>
      <c r="AT12" s="27">
        <f>'vicuna-7b-1.1'!AV4</f>
        <v>0.37049316199484883</v>
      </c>
      <c r="AU12" s="6">
        <f t="shared" si="16"/>
        <v>2.6751470839604004</v>
      </c>
      <c r="AV12" s="6">
        <f t="shared" si="17"/>
        <v>2.6991051457351958</v>
      </c>
      <c r="AW12" s="6">
        <f t="shared" si="18"/>
        <v>2.7749884853852826</v>
      </c>
      <c r="AX12" s="6">
        <f t="shared" si="19"/>
        <v>2.1491730042673205</v>
      </c>
      <c r="AY12" s="6">
        <f t="shared" si="0"/>
        <v>3.7835089888009295</v>
      </c>
      <c r="AZ12" s="27">
        <f t="shared" si="1"/>
        <v>1.4258000931589665</v>
      </c>
      <c r="BA12" s="27">
        <f t="shared" si="2"/>
        <v>2.6301038457927679</v>
      </c>
      <c r="BB12" s="27">
        <f t="shared" si="3"/>
        <v>3.7815990033530436</v>
      </c>
      <c r="BC12" s="27">
        <f t="shared" si="4"/>
        <v>2.7447705091213077</v>
      </c>
      <c r="BD12" s="27">
        <f t="shared" si="5"/>
        <v>2.2730309864734726</v>
      </c>
      <c r="BE12" s="27">
        <f t="shared" si="6"/>
        <v>2.5990126566534473</v>
      </c>
      <c r="BF12" s="6">
        <f>'vicuna-7b-1.1'!AP12</f>
        <v>7.8717103906518506</v>
      </c>
      <c r="BG12" s="1">
        <v>47</v>
      </c>
      <c r="BH12" s="1">
        <v>75.2</v>
      </c>
      <c r="BI12" s="1">
        <v>37.5</v>
      </c>
      <c r="BJ12" s="1">
        <v>48.9</v>
      </c>
      <c r="BK12" s="6">
        <f t="shared" si="21"/>
        <v>52.15</v>
      </c>
      <c r="BL12" s="21">
        <f t="shared" si="20"/>
        <v>12</v>
      </c>
      <c r="BM12" s="38">
        <f t="shared" si="7"/>
        <v>4.7313754091444462</v>
      </c>
      <c r="BS12" s="34">
        <f t="shared" si="8"/>
        <v>6.3825216454543767</v>
      </c>
      <c r="BT12">
        <f t="shared" si="9"/>
        <v>12.398278503861413</v>
      </c>
      <c r="BU12" s="34">
        <f t="shared" si="10"/>
        <v>25.713884085101903</v>
      </c>
    </row>
    <row r="13" spans="1:73" x14ac:dyDescent="0.3">
      <c r="A13" s="1">
        <v>11</v>
      </c>
      <c r="B13" t="s">
        <v>26</v>
      </c>
      <c r="C13" s="16" t="s">
        <v>41</v>
      </c>
      <c r="D13" s="21">
        <f t="shared" si="11"/>
        <v>4</v>
      </c>
      <c r="E13" s="25">
        <f t="shared" si="12"/>
        <v>12.847732623894125</v>
      </c>
      <c r="F13" s="21">
        <f t="shared" si="13"/>
        <v>6</v>
      </c>
      <c r="G13" s="21">
        <f t="shared" si="14"/>
        <v>-2</v>
      </c>
      <c r="H13" s="1" t="s">
        <v>51</v>
      </c>
      <c r="I13" s="7">
        <f>40*I1</f>
        <v>40000000000</v>
      </c>
      <c r="J13" s="8">
        <f t="shared" si="15"/>
        <v>10.602059991327963</v>
      </c>
      <c r="K13" s="22">
        <v>240</v>
      </c>
      <c r="L13" s="1">
        <v>60</v>
      </c>
      <c r="M13" s="6">
        <f>'falcon-40b-instruct'!AN11</f>
        <v>3.9794746985744789</v>
      </c>
      <c r="N13" s="1">
        <v>0.02</v>
      </c>
      <c r="O13" s="27">
        <f>'falcon-40b-instruct'!AS2</f>
        <v>5.9109830442669598</v>
      </c>
      <c r="P13" s="27">
        <f>'falcon-40b-instruct'!AT2</f>
        <v>3.0142865887188401</v>
      </c>
      <c r="Q13" s="27">
        <f>'falcon-40b-instruct'!AV2</f>
        <v>5550</v>
      </c>
      <c r="R13" s="27">
        <f>'falcon-40b-instruct'!AW2</f>
        <v>3.7442929831226763</v>
      </c>
      <c r="S13" s="27">
        <f>'falcon-40b-instruct'!AX2</f>
        <v>75.75</v>
      </c>
      <c r="T13" s="27">
        <f>'falcon-40b-instruct'!AY2</f>
        <v>5535.96875</v>
      </c>
      <c r="U13" s="27">
        <f>'falcon-40b-instruct'!AZ2</f>
        <v>5474.25</v>
      </c>
      <c r="V13" s="27">
        <f>'falcon-40b-instruct'!BA2</f>
        <v>7290</v>
      </c>
      <c r="W13" s="27">
        <f>'falcon-40b-instruct'!BB2</f>
        <v>14.77</v>
      </c>
      <c r="X13" s="27">
        <f>'falcon-40b-instruct'!BC2</f>
        <v>7275.23</v>
      </c>
      <c r="Y13" s="27">
        <f>'falcon-40b-instruct'!BD2</f>
        <v>161.60000000000002</v>
      </c>
      <c r="Z13" s="27">
        <f>'falcon-40b-instruct'!BE2</f>
        <v>3.8618467277131874</v>
      </c>
      <c r="AA13" s="27">
        <f>'falcon-40b-instruct'!BF2</f>
        <v>2.2084413564385672</v>
      </c>
      <c r="AB13" s="27">
        <f>'falcon-40b-instruct'!BG2</f>
        <v>150.5546875</v>
      </c>
      <c r="AC13" s="27">
        <f>'falcon-40b-instruct'!BH2</f>
        <v>2.1776942817597189</v>
      </c>
      <c r="AD13" s="6">
        <f>'falcon-40b-instruct'!AN7</f>
        <v>764.13964078056961</v>
      </c>
      <c r="AE13" s="6">
        <f>'falcon-40b-instruct'!AN9</f>
        <v>32.190128972044008</v>
      </c>
      <c r="AF13" s="6">
        <f>'falcon-40b-instruct'!AN8</f>
        <v>42.911143093670809</v>
      </c>
      <c r="AG13" s="6">
        <f>'falcon-40b-instruct'!AN3</f>
        <v>-0.13571414913149896</v>
      </c>
      <c r="AH13" s="6">
        <f>'falcon-40b-instruct'!AN4</f>
        <v>-0.19426866816972804</v>
      </c>
      <c r="AI13" s="6">
        <f>'falcon-40b-instruct'!AN15</f>
        <v>23655.347793584606</v>
      </c>
      <c r="AJ13" s="6">
        <f>'falcon-40b-instruct'!AN16</f>
        <v>53.532669032957074</v>
      </c>
      <c r="AK13" s="6">
        <f>'falcon-40b-instruct'!AN17</f>
        <v>1039.489860012211</v>
      </c>
      <c r="AL13" s="6">
        <f>'falcon-40b-instruct'!AN18</f>
        <v>23601.815124551649</v>
      </c>
      <c r="AM13" s="6">
        <f>'falcon-40b-instruct'!AN19</f>
        <v>1796.0437900736174</v>
      </c>
      <c r="AN13" s="6">
        <f>'falcon-40b-instruct'!AN20</f>
        <v>569.27098312499857</v>
      </c>
      <c r="AO13" s="6">
        <f>'falcon-40b-instruct'!AQ4</f>
        <v>0.61174648741647364</v>
      </c>
      <c r="AP13" s="6">
        <f>'falcon-40b-instruct'!AR4</f>
        <v>0.27113408789881671</v>
      </c>
      <c r="AQ13" s="6">
        <f>'falcon-40b-instruct'!AS4</f>
        <v>0.34061239951765693</v>
      </c>
      <c r="AR13" s="6">
        <f>'falcon-40b-instruct'!AT4</f>
        <v>0.41686202116176424</v>
      </c>
      <c r="AS13" s="6">
        <f>'falcon-40b-instruct'!AU4</f>
        <v>0.16197695353642441</v>
      </c>
      <c r="AT13" s="27">
        <f>'falcon-40b-instruct'!AV4</f>
        <v>0.28682423297641302</v>
      </c>
      <c r="AU13" s="6">
        <f t="shared" si="16"/>
        <v>2.3988752854315498</v>
      </c>
      <c r="AV13" s="6">
        <f t="shared" si="17"/>
        <v>3.4864557629000439</v>
      </c>
      <c r="AW13" s="6">
        <f t="shared" si="18"/>
        <v>3.6882120125492497</v>
      </c>
      <c r="AX13" s="6">
        <f t="shared" si="19"/>
        <v>1.6346640652130227</v>
      </c>
      <c r="AY13" s="6">
        <f t="shared" si="0"/>
        <v>4.3739293376614494</v>
      </c>
      <c r="AZ13" s="27">
        <f t="shared" si="1"/>
        <v>1.7286188969868022</v>
      </c>
      <c r="BA13" s="27">
        <f t="shared" si="2"/>
        <v>3.0168202572439942</v>
      </c>
      <c r="BB13" s="27">
        <f t="shared" si="3"/>
        <v>4.3729454041677114</v>
      </c>
      <c r="BC13" s="27">
        <f t="shared" si="4"/>
        <v>3.2543169211706466</v>
      </c>
      <c r="BD13" s="27">
        <f t="shared" si="5"/>
        <v>2.7553190475216112</v>
      </c>
      <c r="BE13" s="27">
        <f t="shared" si="6"/>
        <v>3.7431936299059152</v>
      </c>
      <c r="BF13" s="6">
        <f>'falcon-40b-instruct'!AP12</f>
        <v>15.512522926125261</v>
      </c>
      <c r="BG13" s="1">
        <v>61.6</v>
      </c>
      <c r="BH13" s="1">
        <v>84.4</v>
      </c>
      <c r="BI13" s="1">
        <v>54.1</v>
      </c>
      <c r="BJ13" s="1">
        <v>52.5</v>
      </c>
      <c r="BK13" s="6">
        <f t="shared" si="21"/>
        <v>63.149999999999991</v>
      </c>
      <c r="BL13" s="21">
        <f t="shared" si="20"/>
        <v>4</v>
      </c>
      <c r="BM13" s="38">
        <f t="shared" si="7"/>
        <v>3.9794746985744789</v>
      </c>
      <c r="BS13" s="34">
        <f t="shared" si="8"/>
        <v>8.1171229675673651</v>
      </c>
      <c r="BT13">
        <f t="shared" si="9"/>
        <v>15.958242844372178</v>
      </c>
      <c r="BU13" s="34">
        <f t="shared" si="10"/>
        <v>32.831428799272693</v>
      </c>
    </row>
    <row r="14" spans="1:73" x14ac:dyDescent="0.3">
      <c r="A14" s="1">
        <v>12</v>
      </c>
      <c r="B14" t="s">
        <v>26</v>
      </c>
      <c r="C14" s="16" t="s">
        <v>42</v>
      </c>
      <c r="D14" s="21">
        <f t="shared" si="11"/>
        <v>7</v>
      </c>
      <c r="E14" s="25">
        <f t="shared" si="12"/>
        <v>12.846115757995593</v>
      </c>
      <c r="F14" s="21">
        <f t="shared" si="13"/>
        <v>7</v>
      </c>
      <c r="G14" s="21">
        <f t="shared" si="14"/>
        <v>0</v>
      </c>
      <c r="H14" s="1" t="s">
        <v>51</v>
      </c>
      <c r="I14" s="7">
        <f>40*I1</f>
        <v>40000000000</v>
      </c>
      <c r="J14" s="8">
        <f t="shared" si="15"/>
        <v>10.602059991327963</v>
      </c>
      <c r="K14" s="22">
        <v>240</v>
      </c>
      <c r="L14" s="1">
        <v>60</v>
      </c>
      <c r="M14" s="6">
        <f>'falcon-40b'!AN11</f>
        <v>3.978240187558312</v>
      </c>
      <c r="N14" s="27">
        <v>0.02</v>
      </c>
      <c r="O14" s="27">
        <f>'falcon-40b'!AS2</f>
        <v>5.9334571556896698</v>
      </c>
      <c r="P14" s="27">
        <f>'falcon-40b'!AT2</f>
        <v>3.0121615126340799</v>
      </c>
      <c r="Q14" s="27">
        <f>'falcon-40b'!AV2</f>
        <v>5540</v>
      </c>
      <c r="R14" s="27">
        <f>'falcon-40b'!AW2</f>
        <v>3.7435097647284299</v>
      </c>
      <c r="S14" s="27">
        <f>'falcon-40b'!AX2</f>
        <v>75.75</v>
      </c>
      <c r="T14" s="27">
        <f>'falcon-40b'!AY2</f>
        <v>5523.96875</v>
      </c>
      <c r="U14" s="27">
        <f>'falcon-40b'!AZ2</f>
        <v>5464.25</v>
      </c>
      <c r="V14" s="27">
        <f>'falcon-40b'!BA2</f>
        <v>7204</v>
      </c>
      <c r="W14" s="27">
        <f>'falcon-40b'!BB2</f>
        <v>14.79</v>
      </c>
      <c r="X14" s="27">
        <f>'falcon-40b'!BC2</f>
        <v>7189.21</v>
      </c>
      <c r="Y14" s="27">
        <f>'falcon-40b'!BD2</f>
        <v>161.4</v>
      </c>
      <c r="Z14" s="27">
        <f>'falcon-40b'!BE2</f>
        <v>3.8566811697304897</v>
      </c>
      <c r="AA14" s="27">
        <f>'falcon-40b'!BF2</f>
        <v>2.2079035303860515</v>
      </c>
      <c r="AB14" s="27">
        <f>'falcon-40b'!BG2</f>
        <v>150.4140625</v>
      </c>
      <c r="AC14" s="27">
        <f>'falcon-40b'!BH2</f>
        <v>2.1772884411801767</v>
      </c>
      <c r="AD14" s="6">
        <f>'falcon-40b'!AN7</f>
        <v>760.49825581426433</v>
      </c>
      <c r="AE14" s="6">
        <f>'falcon-40b'!AN9</f>
        <v>32.34022956274945</v>
      </c>
      <c r="AF14" s="6">
        <f>'falcon-40b'!AN8</f>
        <v>43.47689395286131</v>
      </c>
      <c r="AG14" s="6">
        <f>'falcon-40b'!AN3</f>
        <v>-0.13328555437955555</v>
      </c>
      <c r="AH14" s="6">
        <f>'falcon-40b'!AN4</f>
        <v>-0.1927805089333107</v>
      </c>
      <c r="AI14" s="6">
        <f>'falcon-40b'!AN15</f>
        <v>23401.500349796799</v>
      </c>
      <c r="AJ14" s="6">
        <f>'falcon-40b'!AN16</f>
        <v>53.546237205210652</v>
      </c>
      <c r="AK14" s="6">
        <f>'falcon-40b'!AN17</f>
        <v>1037.9075365913479</v>
      </c>
      <c r="AL14" s="6">
        <f>'falcon-40b'!AN18</f>
        <v>23347.954112591589</v>
      </c>
      <c r="AM14" s="6">
        <f>'falcon-40b'!AN19</f>
        <v>1782.0201480663711</v>
      </c>
      <c r="AN14" s="6">
        <f>'falcon-40b'!AN20</f>
        <v>569.68739910299337</v>
      </c>
      <c r="AO14" s="6">
        <f>'falcon-40b'!AQ4</f>
        <v>0.61174648741647364</v>
      </c>
      <c r="AP14" s="6">
        <f>'falcon-40b'!AR4</f>
        <v>0.27135207475962764</v>
      </c>
      <c r="AQ14" s="6">
        <f>'falcon-40b'!AS4</f>
        <v>0.340394412656846</v>
      </c>
      <c r="AR14" s="6">
        <f>'falcon-40b'!AT4</f>
        <v>0.41686845247575383</v>
      </c>
      <c r="AS14" s="6">
        <f>'falcon-40b'!AU4</f>
        <v>0.16197126011543619</v>
      </c>
      <c r="AT14" s="27">
        <f>'falcon-40b'!AV4</f>
        <v>0.28670902487600247</v>
      </c>
      <c r="AU14" s="6">
        <f t="shared" si="16"/>
        <v>2.3988382763460918</v>
      </c>
      <c r="AV14" s="6">
        <f t="shared" si="17"/>
        <v>3.4878567231446085</v>
      </c>
      <c r="AW14" s="6">
        <f t="shared" si="18"/>
        <v>3.6852491394651472</v>
      </c>
      <c r="AX14" s="6">
        <f t="shared" si="19"/>
        <v>1.6346640652130227</v>
      </c>
      <c r="AY14" s="6">
        <f t="shared" si="0"/>
        <v>4.3692437023994284</v>
      </c>
      <c r="AZ14" s="27">
        <f t="shared" si="1"/>
        <v>1.7287289575501343</v>
      </c>
      <c r="BA14" s="27">
        <f t="shared" si="2"/>
        <v>3.0161586655193813</v>
      </c>
      <c r="BB14" s="27">
        <f t="shared" si="3"/>
        <v>4.3682488310888745</v>
      </c>
      <c r="BC14" s="27">
        <f t="shared" si="4"/>
        <v>3.250912609995233</v>
      </c>
      <c r="BD14" s="27">
        <f t="shared" si="5"/>
        <v>2.7556366134174319</v>
      </c>
      <c r="BE14" s="27">
        <f t="shared" si="6"/>
        <v>3.7422512130382106</v>
      </c>
      <c r="BF14" s="6">
        <f>'falcon-40b'!AP12</f>
        <v>15.734049030205886</v>
      </c>
      <c r="BG14" s="1">
        <v>61.9</v>
      </c>
      <c r="BH14" s="1">
        <v>85.3</v>
      </c>
      <c r="BI14" s="1">
        <v>52.7</v>
      </c>
      <c r="BJ14" s="1">
        <v>41.7</v>
      </c>
      <c r="BK14" s="6">
        <f>SUM(BG14:BJ14)/400*100</f>
        <v>60.399999999999984</v>
      </c>
      <c r="BL14" s="21">
        <f t="shared" si="20"/>
        <v>7</v>
      </c>
      <c r="BM14" s="38">
        <f t="shared" si="7"/>
        <v>3.978240187558312</v>
      </c>
      <c r="BS14" s="34">
        <f t="shared" si="8"/>
        <v>8.111494915437639</v>
      </c>
      <c r="BT14">
        <f t="shared" si="9"/>
        <v>15.946917104017517</v>
      </c>
      <c r="BU14" s="34">
        <f t="shared" si="10"/>
        <v>32.810388451740309</v>
      </c>
    </row>
    <row r="15" spans="1:73" x14ac:dyDescent="0.3">
      <c r="A15" s="1">
        <v>13</v>
      </c>
      <c r="B15" t="s">
        <v>1297</v>
      </c>
      <c r="C15" s="12" t="s">
        <v>1298</v>
      </c>
      <c r="D15" s="21">
        <f t="shared" si="11"/>
        <v>8</v>
      </c>
      <c r="E15" s="25">
        <f t="shared" si="12"/>
        <v>12.126334659780834</v>
      </c>
      <c r="F15" s="21">
        <f t="shared" si="13"/>
        <v>23</v>
      </c>
      <c r="G15" s="21">
        <f t="shared" si="14"/>
        <v>-15</v>
      </c>
      <c r="H15" s="1" t="s">
        <v>45</v>
      </c>
      <c r="I15" s="7">
        <v>7000000000</v>
      </c>
      <c r="J15" s="8">
        <f>LOG10(I15)</f>
        <v>9.8450980400142569</v>
      </c>
      <c r="K15" s="22">
        <v>226</v>
      </c>
      <c r="L15" s="1">
        <v>32</v>
      </c>
      <c r="M15" s="6">
        <f>'14_StableBeluga_7B'!AN11</f>
        <v>4.8370129190152218</v>
      </c>
      <c r="N15" s="27">
        <v>0.03</v>
      </c>
      <c r="O15" s="27">
        <f>'14_StableBeluga_7B'!AS2</f>
        <v>7.9647694357693304</v>
      </c>
      <c r="P15" s="27">
        <f>'14_StableBeluga_7B'!AT2</f>
        <v>3.65877754211933</v>
      </c>
      <c r="Q15" s="27">
        <f>'14_StableBeluga_7B'!AV2</f>
        <v>79.2</v>
      </c>
      <c r="R15" s="27">
        <f>'14_StableBeluga_7B'!AW2</f>
        <v>1.8987251815894934</v>
      </c>
      <c r="S15" s="27">
        <f>'14_StableBeluga_7B'!AX2</f>
        <v>19.600000000000001</v>
      </c>
      <c r="T15" s="27">
        <f>'14_StableBeluga_7B'!AY2</f>
        <v>72.671875</v>
      </c>
      <c r="U15" s="27">
        <f>'14_StableBeluga_7B'!AZ2</f>
        <v>59.6</v>
      </c>
      <c r="V15" s="27">
        <f>'14_StableBeluga_7B'!BA2</f>
        <v>1994</v>
      </c>
      <c r="W15" s="27">
        <f>'14_StableBeluga_7B'!BB2</f>
        <v>7.4139999999999997</v>
      </c>
      <c r="X15" s="27">
        <f>'14_StableBeluga_7B'!BC2</f>
        <v>1986.586</v>
      </c>
      <c r="Y15" s="27">
        <f>'14_StableBeluga_7B'!BD2</f>
        <v>49.41</v>
      </c>
      <c r="Z15" s="27">
        <f>'14_StableBeluga_7B'!BE2</f>
        <v>3.2981073705577542</v>
      </c>
      <c r="AA15" s="27">
        <f>'14_StableBeluga_7B'!BF2</f>
        <v>1.6938148538894167</v>
      </c>
      <c r="AB15" s="27">
        <f>'14_StableBeluga_7B'!BG2</f>
        <v>41.705078125</v>
      </c>
      <c r="AC15" s="27">
        <f>'14_StableBeluga_7B'!BH2</f>
        <v>1.6201889390838913</v>
      </c>
      <c r="AD15" s="6">
        <f>'14_StableBeluga_7B'!AN7</f>
        <v>161.71329769862152</v>
      </c>
      <c r="AE15" s="6">
        <f>'14_StableBeluga_7B'!AN9</f>
        <v>50.896450891297533</v>
      </c>
      <c r="AF15" s="6">
        <f>'14_StableBeluga_7B'!AN8</f>
        <v>392.35040642632089</v>
      </c>
      <c r="AG15" s="6">
        <f>'14_StableBeluga_7B'!AP23</f>
        <v>-0.32504851613318647</v>
      </c>
      <c r="AH15" s="6">
        <f>'14_StableBeluga_7B'!AQ23</f>
        <v>-0.15582814967356279</v>
      </c>
      <c r="AI15" s="6">
        <f>'14_StableBeluga_7B'!AR23</f>
        <v>5453.8588937774921</v>
      </c>
      <c r="AJ15" s="6">
        <f>'14_StableBeluga_7B'!AS23</f>
        <v>20.035473833629585</v>
      </c>
      <c r="AK15" s="6">
        <f>'14_StableBeluga_7B'!AT23</f>
        <v>297.99929774953159</v>
      </c>
      <c r="AL15" s="6">
        <f>'14_StableBeluga_7B'!AU23</f>
        <v>5433.8234199438621</v>
      </c>
      <c r="AM15" s="6">
        <f>'14_StableBeluga_7B'!AV23</f>
        <v>436.42859593811039</v>
      </c>
      <c r="AN15" s="6">
        <f>'14_StableBeluga_7B'!AW23</f>
        <v>136.16403033325116</v>
      </c>
      <c r="AO15" s="6">
        <f>'14_StableBeluga_7B'!AX23</f>
        <v>0.51508657350328335</v>
      </c>
      <c r="AP15" s="6">
        <f>'14_StableBeluga_7B'!AY23</f>
        <v>0.3606515800081484</v>
      </c>
      <c r="AQ15" s="6">
        <f>'14_StableBeluga_7B'!AZ23</f>
        <v>0.15443499349513495</v>
      </c>
      <c r="AR15" s="6">
        <f>'14_StableBeluga_7B'!BA23</f>
        <v>0.37386384274884737</v>
      </c>
      <c r="AS15" s="6">
        <f>'14_StableBeluga_7B'!BB23</f>
        <v>1.6786910082025562E-2</v>
      </c>
      <c r="AT15" s="27">
        <f>'14_StableBeluga_7B'!BC23</f>
        <v>0.37004677611145292</v>
      </c>
      <c r="AU15" s="6">
        <f t="shared" si="16"/>
        <v>2.6747705599115013</v>
      </c>
      <c r="AV15" s="6">
        <f t="shared" si="17"/>
        <v>2.7023610650206393</v>
      </c>
      <c r="AW15" s="6">
        <f t="shared" si="18"/>
        <v>2.7727592375372554</v>
      </c>
      <c r="AX15" s="6">
        <f t="shared" si="19"/>
        <v>1.9414212123578594</v>
      </c>
      <c r="AY15" s="6">
        <f t="shared" si="0"/>
        <v>3.7367038973667861</v>
      </c>
      <c r="AZ15" s="27">
        <f t="shared" si="1"/>
        <v>1.3017996178392097</v>
      </c>
      <c r="BA15" s="27">
        <f t="shared" si="2"/>
        <v>2.4742152406404743</v>
      </c>
      <c r="BB15" s="27">
        <f t="shared" si="3"/>
        <v>3.735105521275464</v>
      </c>
      <c r="BC15" s="27">
        <f t="shared" si="4"/>
        <v>2.6399131989540052</v>
      </c>
      <c r="BD15" s="27">
        <f t="shared" si="5"/>
        <v>2.1340623976581576</v>
      </c>
      <c r="BE15" s="27">
        <f t="shared" si="6"/>
        <v>1.8613663655276294</v>
      </c>
      <c r="BF15" s="6">
        <f>'14_StableBeluga_7B'!AP12</f>
        <v>9.4117800681982082</v>
      </c>
      <c r="BG15" s="1">
        <v>56.31</v>
      </c>
      <c r="BH15" s="1">
        <v>79.14</v>
      </c>
      <c r="BI15" s="1">
        <v>52.71</v>
      </c>
      <c r="BJ15" s="1">
        <v>50.19</v>
      </c>
      <c r="BK15" s="6">
        <f>SUM(BG15:BJ15)/400*100</f>
        <v>59.587499999999991</v>
      </c>
      <c r="BL15" s="21">
        <f t="shared" si="20"/>
        <v>8</v>
      </c>
      <c r="BM15" s="38">
        <f t="shared" si="7"/>
        <v>4.8370129190152218</v>
      </c>
    </row>
    <row r="16" spans="1:73" x14ac:dyDescent="0.3">
      <c r="A16" s="1">
        <v>14</v>
      </c>
      <c r="B16" t="s">
        <v>1441</v>
      </c>
      <c r="C16" s="12" t="s">
        <v>1440</v>
      </c>
      <c r="D16" s="21">
        <f t="shared" si="11"/>
        <v>3</v>
      </c>
      <c r="E16" s="25">
        <f t="shared" si="12"/>
        <v>13.116950570528664</v>
      </c>
      <c r="F16" s="21">
        <f t="shared" si="13"/>
        <v>4</v>
      </c>
      <c r="G16" s="21">
        <f t="shared" si="14"/>
        <v>-1</v>
      </c>
      <c r="H16" s="1" t="s">
        <v>1642</v>
      </c>
      <c r="I16" s="7">
        <f>33*I1</f>
        <v>33000000000</v>
      </c>
      <c r="J16" s="8">
        <f t="shared" ref="J16:J41" si="22">LOG10(I16)</f>
        <v>10.518513939877888</v>
      </c>
      <c r="K16" s="22">
        <v>422</v>
      </c>
      <c r="L16" s="1">
        <v>60</v>
      </c>
      <c r="M16" s="6">
        <f>'15_chronoboros_33'!AN11</f>
        <v>4.8301884042269361</v>
      </c>
      <c r="N16" s="27">
        <f>'15_chronoboros_33'!AR2</f>
        <v>2.6966232762968868E-2</v>
      </c>
      <c r="O16" s="27">
        <f>'15_chronoboros_33'!AS2</f>
        <v>8.2465310195334105</v>
      </c>
      <c r="P16" s="27">
        <f>'15_chronoboros_33'!AT2</f>
        <v>2.8285801885698199</v>
      </c>
      <c r="Q16" s="27">
        <f>'15_chronoboros_33'!AV2</f>
        <v>1528</v>
      </c>
      <c r="R16" s="27">
        <f>'15_chronoboros_33'!AW2</f>
        <v>3.184123354239671</v>
      </c>
      <c r="S16" s="27">
        <f>'15_chronoboros_33'!AX2</f>
        <v>32.159999999999997</v>
      </c>
      <c r="T16" s="27">
        <f>'15_chronoboros_33'!AY2</f>
        <v>1515.5859375</v>
      </c>
      <c r="U16" s="27">
        <f>'15_chronoboros_33'!AZ2</f>
        <v>1495.84</v>
      </c>
      <c r="V16" s="27">
        <f>'15_chronoboros_33'!BA2</f>
        <v>3860</v>
      </c>
      <c r="W16" s="27">
        <f>'15_chronoboros_33'!BB2</f>
        <v>12.07</v>
      </c>
      <c r="X16" s="27">
        <f>'15_chronoboros_33'!BC2</f>
        <v>3847.93</v>
      </c>
      <c r="Y16" s="27">
        <f>'15_chronoboros_33'!BD2</f>
        <v>68.775000000000006</v>
      </c>
      <c r="Z16" s="27">
        <f>'15_chronoboros_33'!BE2</f>
        <v>3.5852271629265213</v>
      </c>
      <c r="AA16" s="27">
        <f>'15_chronoboros_33'!BF2</f>
        <v>1.8374305990617212</v>
      </c>
      <c r="AB16" s="27">
        <f>'15_chronoboros_33'!BG2</f>
        <v>60.01953125</v>
      </c>
      <c r="AC16" s="27">
        <f>'15_chronoboros_33'!BH2</f>
        <v>1.7782925992805474</v>
      </c>
      <c r="AD16" s="6">
        <f>'15_chronoboros_33'!AM23</f>
        <v>278.96991588407974</v>
      </c>
      <c r="AE16" s="6">
        <f>'15_chronoboros_33'!AN23</f>
        <v>263.03970350636871</v>
      </c>
      <c r="AF16" s="6">
        <f>'15_chronoboros_33'!AO23</f>
        <v>3370.6235991256926</v>
      </c>
      <c r="AG16" s="6">
        <f>'15_chronoboros_33'!AP23</f>
        <v>-0.59418771972401718</v>
      </c>
      <c r="AH16" s="6">
        <f>'15_chronoboros_33'!AQ23</f>
        <v>-0.109277485572001</v>
      </c>
      <c r="AI16" s="6">
        <f>'15_chronoboros_33'!AR23</f>
        <v>4959.5734671511082</v>
      </c>
      <c r="AJ16" s="6">
        <f>'15_chronoboros_33'!AS23</f>
        <v>39.209247944323529</v>
      </c>
      <c r="AK16" s="6">
        <f>'15_chronoboros_33'!AT23</f>
        <v>703.0565427581306</v>
      </c>
      <c r="AL16" s="6">
        <f>'15_chronoboros_33'!AU23</f>
        <v>4920.3642192067846</v>
      </c>
      <c r="AM16" s="6">
        <f>'15_chronoboros_33'!AV23</f>
        <v>809.59219887126574</v>
      </c>
      <c r="AN16" s="6">
        <f>'15_chronoboros_33'!AW23</f>
        <v>225.27725347308285</v>
      </c>
      <c r="AO16" s="6">
        <f>'15_chronoboros_33'!AX23</f>
        <v>0.67084479130006669</v>
      </c>
      <c r="AP16" s="6">
        <f>'15_chronoboros_33'!AY23</f>
        <v>0.3002688222488567</v>
      </c>
      <c r="AQ16" s="6">
        <f>'15_chronoboros_33'!AZ23</f>
        <v>0.37057596905120999</v>
      </c>
      <c r="AR16" s="6">
        <f>'15_chronoboros_33'!BA23</f>
        <v>0.3155844796208373</v>
      </c>
      <c r="AS16" s="6">
        <f>'15_chronoboros_33'!BB23</f>
        <v>2.3600751294599848E-2</v>
      </c>
      <c r="AT16" s="27">
        <f>'15_chronoboros_33'!BC23</f>
        <v>0.30784350970310986</v>
      </c>
      <c r="AU16" s="6">
        <f t="shared" si="16"/>
        <v>3.1687236368577496</v>
      </c>
      <c r="AV16" s="6">
        <f t="shared" si="17"/>
        <v>3.2484037131866739</v>
      </c>
      <c r="AW16" s="6">
        <f t="shared" si="18"/>
        <v>3.3303490935573068</v>
      </c>
      <c r="AX16" s="6">
        <f t="shared" si="19"/>
        <v>1.4906577690825407</v>
      </c>
      <c r="AY16" s="6">
        <f t="shared" si="0"/>
        <v>3.6954443279361793</v>
      </c>
      <c r="AZ16" s="27">
        <f t="shared" si="1"/>
        <v>1.5933885123649179</v>
      </c>
      <c r="BA16" s="27">
        <f t="shared" si="2"/>
        <v>2.8469902542095316</v>
      </c>
      <c r="BB16" s="27">
        <f t="shared" si="3"/>
        <v>3.691997251657027</v>
      </c>
      <c r="BC16" s="27">
        <f t="shared" si="4"/>
        <v>2.9082663147088108</v>
      </c>
      <c r="BD16" s="27">
        <f t="shared" si="5"/>
        <v>2.3527173426788344</v>
      </c>
      <c r="BE16" s="27">
        <f t="shared" si="6"/>
        <v>3.1805805669813636</v>
      </c>
      <c r="BF16" s="6">
        <f>'15_chronoboros_33'!AP12</f>
        <v>8.2494871439782109</v>
      </c>
      <c r="BG16" s="1">
        <v>63.91</v>
      </c>
      <c r="BH16" s="1">
        <v>85</v>
      </c>
      <c r="BI16" s="1">
        <v>59.44</v>
      </c>
      <c r="BJ16" s="1">
        <v>49.83</v>
      </c>
      <c r="BK16" s="6">
        <f>SUM(BG16:BJ16)/400*100</f>
        <v>64.545000000000002</v>
      </c>
      <c r="BL16" s="21">
        <f t="shared" si="20"/>
        <v>3</v>
      </c>
      <c r="BM16" s="38">
        <f t="shared" si="7"/>
        <v>4.8301884042269361</v>
      </c>
    </row>
    <row r="17" spans="1:65" x14ac:dyDescent="0.3">
      <c r="A17" s="1">
        <v>15</v>
      </c>
      <c r="B17" t="s">
        <v>1442</v>
      </c>
      <c r="C17" s="12" t="s">
        <v>1443</v>
      </c>
      <c r="D17" s="21">
        <f t="shared" si="11"/>
        <v>1</v>
      </c>
      <c r="E17" s="25">
        <f t="shared" si="12"/>
        <v>13.119482285624841</v>
      </c>
      <c r="F17" s="21">
        <f t="shared" si="13"/>
        <v>3</v>
      </c>
      <c r="G17" s="21">
        <f t="shared" si="14"/>
        <v>-2</v>
      </c>
      <c r="H17" s="1" t="s">
        <v>48</v>
      </c>
      <c r="I17" s="7">
        <f>30*I1</f>
        <v>30000000000</v>
      </c>
      <c r="J17" s="8">
        <f t="shared" si="22"/>
        <v>10.477121254719663</v>
      </c>
      <c r="K17" s="22">
        <v>422</v>
      </c>
      <c r="L17" s="1">
        <v>60</v>
      </c>
      <c r="M17" s="6">
        <f>'16_SuperPlatty_30B'!AN11</f>
        <v>4.55537723059998</v>
      </c>
      <c r="N17" s="27">
        <f>'16_SuperPlatty_30B'!AR2</f>
        <v>2.7448962592560845E-2</v>
      </c>
      <c r="O17" s="27">
        <f>'16_SuperPlatty_30B'!AS2</f>
        <v>8.2548355545612608</v>
      </c>
      <c r="P17" s="27">
        <f>'16_SuperPlatty_30B'!AT2</f>
        <v>2.8120677104118399</v>
      </c>
      <c r="Q17" s="27">
        <f>'16_SuperPlatty_30B'!AV2</f>
        <v>1528</v>
      </c>
      <c r="R17" s="27">
        <f>'16_SuperPlatty_30B'!AW2</f>
        <v>3.184123354239671</v>
      </c>
      <c r="S17" s="27">
        <f>'16_SuperPlatty_30B'!AX2</f>
        <v>32.159999999999997</v>
      </c>
      <c r="T17" s="27">
        <f>'16_SuperPlatty_30B'!AY2</f>
        <v>1515.5703125</v>
      </c>
      <c r="U17" s="27">
        <f>'16_SuperPlatty_30B'!AZ2</f>
        <v>1495.84</v>
      </c>
      <c r="V17" s="27">
        <f>'16_SuperPlatty_30B'!BA2</f>
        <v>3860</v>
      </c>
      <c r="W17" s="27">
        <f>'16_SuperPlatty_30B'!BB2</f>
        <v>13.055</v>
      </c>
      <c r="X17" s="27">
        <f>'16_SuperPlatty_30B'!BC2</f>
        <v>3846.9450000000002</v>
      </c>
      <c r="Y17" s="27">
        <f>'16_SuperPlatty_30B'!BD2</f>
        <v>244.5</v>
      </c>
      <c r="Z17" s="27">
        <f>'16_SuperPlatty_30B'!BE2</f>
        <v>3.5851159772173289</v>
      </c>
      <c r="AA17" s="27">
        <f>'16_SuperPlatty_30B'!BF2</f>
        <v>2.388278863459639</v>
      </c>
      <c r="AB17" s="27">
        <f>'16_SuperPlatty_30B'!BG2</f>
        <v>234.482421875</v>
      </c>
      <c r="AC17" s="27">
        <f>'16_SuperPlatty_30B'!BH2</f>
        <v>2.3701102911072662</v>
      </c>
      <c r="AD17" s="6">
        <f>'16_SuperPlatty_30B'!AM23</f>
        <v>326.01913661386197</v>
      </c>
      <c r="AE17" s="6">
        <f>'16_SuperPlatty_30B'!AN23</f>
        <v>271.08195318686012</v>
      </c>
      <c r="AF17" s="6">
        <f>'16_SuperPlatty_30B'!AO23</f>
        <v>3299.1063215655427</v>
      </c>
      <c r="AG17" s="6">
        <f>'16_SuperPlatty_30B'!AP23</f>
        <v>-0.48806059133493412</v>
      </c>
      <c r="AH17" s="6">
        <f>'16_SuperPlatty_30B'!AQ23</f>
        <v>-0.11702422884919908</v>
      </c>
      <c r="AI17" s="6">
        <f>'16_SuperPlatty_30B'!AR23</f>
        <v>5240.7700402898663</v>
      </c>
      <c r="AJ17" s="6">
        <f>'16_SuperPlatty_30B'!AS23</f>
        <v>42.577641533983318</v>
      </c>
      <c r="AK17" s="6">
        <f>'16_SuperPlatty_30B'!AT23</f>
        <v>994.95087061630545</v>
      </c>
      <c r="AL17" s="6">
        <f>'16_SuperPlatty_30B'!AU23</f>
        <v>5198.192398755883</v>
      </c>
      <c r="AM17" s="6">
        <f>'16_SuperPlatty_30B'!AV23</f>
        <v>976.97478163807978</v>
      </c>
      <c r="AN17" s="6">
        <f>'16_SuperPlatty_30B'!AW23</f>
        <v>793.5559992448857</v>
      </c>
      <c r="AO17" s="6">
        <f>'16_SuperPlatty_30B'!AX23</f>
        <v>0.67084479130006669</v>
      </c>
      <c r="AP17" s="6">
        <f>'16_SuperPlatty_30B'!AY23</f>
        <v>0.3002688222488567</v>
      </c>
      <c r="AQ17" s="6">
        <f>'16_SuperPlatty_30B'!AZ23</f>
        <v>0.37057596905120999</v>
      </c>
      <c r="AR17" s="6">
        <f>'16_SuperPlatty_30B'!BA23</f>
        <v>0.31574860550861616</v>
      </c>
      <c r="AS17" s="6">
        <f>'16_SuperPlatty_30B'!BB23</f>
        <v>2.249249684718313E-2</v>
      </c>
      <c r="AT17" s="27">
        <f>'16_SuperPlatty_30B'!BC23</f>
        <v>0.309704646391879</v>
      </c>
      <c r="AU17" s="6">
        <f t="shared" si="16"/>
        <v>3.1670765366934042</v>
      </c>
      <c r="AV17" s="6">
        <f t="shared" si="17"/>
        <v>3.2288827812246272</v>
      </c>
      <c r="AW17" s="6">
        <f t="shared" si="18"/>
        <v>3.3303490935573068</v>
      </c>
      <c r="AX17" s="6">
        <f t="shared" si="19"/>
        <v>1.4906577690825407</v>
      </c>
      <c r="AY17" s="6">
        <f t="shared" si="0"/>
        <v>3.7193951037162849</v>
      </c>
      <c r="AZ17" s="27">
        <f t="shared" si="1"/>
        <v>1.6291816012745797</v>
      </c>
      <c r="BA17" s="27">
        <f t="shared" si="2"/>
        <v>2.9978016363768645</v>
      </c>
      <c r="BB17" s="27">
        <f t="shared" si="3"/>
        <v>3.7158523498421081</v>
      </c>
      <c r="BC17" s="27">
        <f t="shared" si="4"/>
        <v>2.9898833535480707</v>
      </c>
      <c r="BD17" s="27">
        <f t="shared" si="5"/>
        <v>2.8995775792382119</v>
      </c>
      <c r="BE17" s="27">
        <f t="shared" si="6"/>
        <v>3.1805760895801871</v>
      </c>
      <c r="BF17" s="6">
        <f>'16_SuperPlatty_30B'!AP12</f>
        <v>21.806754461853952</v>
      </c>
      <c r="BG17" s="1">
        <v>65.78</v>
      </c>
      <c r="BH17" s="1">
        <v>83.95</v>
      </c>
      <c r="BI17" s="1">
        <v>62.57</v>
      </c>
      <c r="BJ17" s="1">
        <v>53.52</v>
      </c>
      <c r="BK17" s="6">
        <f t="shared" ref="BK17:BK41" si="23">SUM(BG17:BJ17)/400*100</f>
        <v>66.454999999999998</v>
      </c>
      <c r="BL17" s="21">
        <f t="shared" si="20"/>
        <v>1</v>
      </c>
      <c r="BM17" s="38">
        <f t="shared" si="7"/>
        <v>4.55537723059998</v>
      </c>
    </row>
    <row r="18" spans="1:65" x14ac:dyDescent="0.3">
      <c r="A18" s="1">
        <v>16</v>
      </c>
      <c r="B18" t="s">
        <v>1444</v>
      </c>
      <c r="C18" s="12" t="s">
        <v>1445</v>
      </c>
      <c r="D18" s="21">
        <f t="shared" si="11"/>
        <v>2</v>
      </c>
      <c r="E18" s="25">
        <f t="shared" si="12"/>
        <v>13.134973433940221</v>
      </c>
      <c r="F18" s="21">
        <f t="shared" si="13"/>
        <v>1</v>
      </c>
      <c r="G18" s="21">
        <f t="shared" si="14"/>
        <v>1</v>
      </c>
      <c r="H18" s="1" t="s">
        <v>48</v>
      </c>
      <c r="I18" s="7">
        <f>30*I1</f>
        <v>30000000000</v>
      </c>
      <c r="J18" s="8">
        <f t="shared" si="22"/>
        <v>10.477121254719663</v>
      </c>
      <c r="K18" s="22">
        <v>422</v>
      </c>
      <c r="L18" s="1">
        <v>60</v>
      </c>
      <c r="M18" s="6">
        <f>'18_Lazarus_30B'!AN11</f>
        <v>4.601161828910012</v>
      </c>
      <c r="N18" s="27">
        <f>'18_Lazarus_30B'!AR2</f>
        <v>2.7506841316107932E-2</v>
      </c>
      <c r="O18" s="27">
        <f>'18_Lazarus_30B'!AS2</f>
        <v>8.2603564877068507</v>
      </c>
      <c r="P18" s="27">
        <f>'18_Lazarus_30B'!AT2</f>
        <v>2.8116758180294199</v>
      </c>
      <c r="Q18" s="27">
        <f>'18_Lazarus_30B'!AV2</f>
        <v>1528</v>
      </c>
      <c r="R18" s="27">
        <f>'18_Lazarus_30B'!AW2</f>
        <v>3.184123354239671</v>
      </c>
      <c r="S18" s="27">
        <f>'18_Lazarus_30B'!AX2</f>
        <v>32.159999999999997</v>
      </c>
      <c r="T18" s="27">
        <f>'18_Lazarus_30B'!AY2</f>
        <v>1515.5703125</v>
      </c>
      <c r="U18" s="27">
        <f>'18_Lazarus_30B'!AZ2</f>
        <v>1495.84</v>
      </c>
      <c r="V18" s="27">
        <f>'18_Lazarus_30B'!BA2</f>
        <v>3860</v>
      </c>
      <c r="W18" s="27">
        <f>'18_Lazarus_30B'!BB2</f>
        <v>13.055</v>
      </c>
      <c r="X18" s="27">
        <f>'18_Lazarus_30B'!BC2</f>
        <v>3846.9450000000002</v>
      </c>
      <c r="Y18" s="27">
        <f>'18_Lazarus_30B'!BD2</f>
        <v>244.85</v>
      </c>
      <c r="Z18" s="27">
        <f>'18_Lazarus_30B'!BE2</f>
        <v>3.5851159772173289</v>
      </c>
      <c r="AA18" s="27">
        <f>'18_Lazarus_30B'!BF2</f>
        <v>2.3889001083542367</v>
      </c>
      <c r="AB18" s="27">
        <f>'18_Lazarus_30B'!BG2</f>
        <v>234.703125</v>
      </c>
      <c r="AC18" s="27">
        <f>'18_Lazarus_30B'!BH2</f>
        <v>2.3705188721346846</v>
      </c>
      <c r="AD18" s="6">
        <f>'18_Lazarus_30B'!AM23</f>
        <v>327.41289180983938</v>
      </c>
      <c r="AE18" s="6">
        <f>'18_Lazarus_30B'!AN23</f>
        <v>273.47640060373698</v>
      </c>
      <c r="AF18" s="6">
        <f>'18_Lazarus_30B'!AO23</f>
        <v>3332.9078989645568</v>
      </c>
      <c r="AG18" s="6">
        <f>'18_Lazarus_30B'!AP23</f>
        <v>-0.48625518107688265</v>
      </c>
      <c r="AH18" s="6">
        <f>'18_Lazarus_30B'!AQ23</f>
        <v>-0.11647772820427291</v>
      </c>
      <c r="AI18" s="6">
        <f>'18_Lazarus_30B'!AR23</f>
        <v>5345.1329547624928</v>
      </c>
      <c r="AJ18" s="6">
        <f>'18_Lazarus_30B'!AS23</f>
        <v>42.577641533983318</v>
      </c>
      <c r="AK18" s="6">
        <f>'18_Lazarus_30B'!AT23</f>
        <v>994.02998019395034</v>
      </c>
      <c r="AL18" s="6">
        <f>'18_Lazarus_30B'!AU23</f>
        <v>5302.5553132285095</v>
      </c>
      <c r="AM18" s="6">
        <f>'18_Lazarus_30B'!AV23</f>
        <v>981.57502412663939</v>
      </c>
      <c r="AN18" s="6">
        <f>'18_Lazarus_30B'!AW23</f>
        <v>793.97029036536605</v>
      </c>
      <c r="AO18" s="6">
        <f>'18_Lazarus_30B'!AX23</f>
        <v>0.67084479130006669</v>
      </c>
      <c r="AP18" s="6">
        <f>'18_Lazarus_30B'!AY23</f>
        <v>0.3002688222488567</v>
      </c>
      <c r="AQ18" s="6">
        <f>'18_Lazarus_30B'!AZ23</f>
        <v>0.37057596905120999</v>
      </c>
      <c r="AR18" s="6">
        <f>'18_Lazarus_30B'!BA23</f>
        <v>0.31569267570429915</v>
      </c>
      <c r="AS18" s="6">
        <f>'18_Lazarus_30B'!BB23</f>
        <v>2.2475014640159698E-2</v>
      </c>
      <c r="AT18" s="27">
        <f>'18_Lazarus_30B'!BC23</f>
        <v>0.309704646391879</v>
      </c>
      <c r="AU18" s="6">
        <f t="shared" si="16"/>
        <v>3.1676376329258686</v>
      </c>
      <c r="AV18" s="6">
        <f t="shared" si="17"/>
        <v>3.2288827812246272</v>
      </c>
      <c r="AW18" s="6">
        <f t="shared" si="18"/>
        <v>3.3303490935573068</v>
      </c>
      <c r="AX18" s="6">
        <f t="shared" si="19"/>
        <v>1.4906577690825407</v>
      </c>
      <c r="AY18" s="6">
        <f t="shared" si="0"/>
        <v>3.7279585123140309</v>
      </c>
      <c r="AZ18" s="27">
        <f t="shared" si="1"/>
        <v>1.6291816012745797</v>
      </c>
      <c r="BA18" s="27">
        <f t="shared" si="2"/>
        <v>2.9973994830255331</v>
      </c>
      <c r="BB18" s="27">
        <f t="shared" si="3"/>
        <v>3.7244852075242192</v>
      </c>
      <c r="BC18" s="27">
        <f t="shared" si="4"/>
        <v>2.9919234993705595</v>
      </c>
      <c r="BD18" s="27">
        <f t="shared" si="5"/>
        <v>2.8998042518329123</v>
      </c>
      <c r="BE18" s="27">
        <f t="shared" si="6"/>
        <v>3.1805760895801871</v>
      </c>
      <c r="BF18" s="6">
        <f>'18_Lazarus_30B'!AP12</f>
        <v>20.653071769443674</v>
      </c>
      <c r="BG18" s="1">
        <v>64.930000000000007</v>
      </c>
      <c r="BH18" s="1">
        <v>84.27</v>
      </c>
      <c r="BI18" s="1">
        <v>56.47</v>
      </c>
      <c r="BJ18" s="1">
        <v>58.65</v>
      </c>
      <c r="BK18" s="6">
        <f t="shared" si="23"/>
        <v>66.08</v>
      </c>
      <c r="BL18" s="21">
        <f t="shared" si="20"/>
        <v>2</v>
      </c>
      <c r="BM18" s="38">
        <f t="shared" si="7"/>
        <v>4.601161828910012</v>
      </c>
    </row>
    <row r="19" spans="1:65" x14ac:dyDescent="0.3">
      <c r="A19" s="1">
        <v>17</v>
      </c>
      <c r="B19" t="s">
        <v>1446</v>
      </c>
      <c r="C19" s="12" t="s">
        <v>1447</v>
      </c>
      <c r="D19" s="21">
        <f t="shared" si="11"/>
        <v>19</v>
      </c>
      <c r="E19" s="25">
        <f t="shared" si="12"/>
        <v>12.311366650301883</v>
      </c>
      <c r="F19" s="21">
        <f t="shared" si="13"/>
        <v>14</v>
      </c>
      <c r="G19" s="21">
        <f t="shared" si="14"/>
        <v>5</v>
      </c>
      <c r="H19" s="1" t="s">
        <v>11</v>
      </c>
      <c r="I19" s="7">
        <f>20*I1</f>
        <v>20000000000</v>
      </c>
      <c r="J19" s="8">
        <f t="shared" si="22"/>
        <v>10.301029995663981</v>
      </c>
      <c r="K19" s="22">
        <v>176</v>
      </c>
      <c r="L19" s="1">
        <v>44</v>
      </c>
      <c r="M19" s="6">
        <f>'19_h2ogpt_20b'!AN11</f>
        <v>3.9093026095241865</v>
      </c>
      <c r="N19" s="27">
        <f>'19_h2ogpt_20b'!AR2</f>
        <v>2.6149609832175666E-2</v>
      </c>
      <c r="O19" s="27">
        <f>'19_h2ogpt_20b'!AS2</f>
        <v>7.6123566095823296</v>
      </c>
      <c r="P19" s="27">
        <f>'19_h2ogpt_20b'!AT2</f>
        <v>2.7541204582210201</v>
      </c>
      <c r="Q19" s="27">
        <f>'19_h2ogpt_20b'!AV2</f>
        <v>3046</v>
      </c>
      <c r="R19" s="27">
        <f>'19_h2ogpt_20b'!AW2</f>
        <v>3.4837298990000236</v>
      </c>
      <c r="S19" s="27">
        <f>'19_h2ogpt_20b'!AX2</f>
        <v>131</v>
      </c>
      <c r="T19" s="27">
        <f>'19_h2ogpt_20b'!AY2</f>
        <v>3028.65625</v>
      </c>
      <c r="U19" s="27">
        <f>'19_h2ogpt_20b'!AZ2</f>
        <v>2915</v>
      </c>
      <c r="V19" s="27">
        <f>'19_h2ogpt_20b'!BA2</f>
        <v>4372</v>
      </c>
      <c r="W19" s="27">
        <f>'19_h2ogpt_20b'!BB2</f>
        <v>24.66</v>
      </c>
      <c r="X19" s="27">
        <f>'19_h2ogpt_20b'!BC2</f>
        <v>4347.34</v>
      </c>
      <c r="Y19" s="27">
        <f>'19_h2ogpt_20b'!BD2</f>
        <v>529.5</v>
      </c>
      <c r="Z19" s="27">
        <f>'19_h2ogpt_20b'!BE2</f>
        <v>3.6382236071449525</v>
      </c>
      <c r="AA19" s="27">
        <f>'19_h2ogpt_20b'!BF2</f>
        <v>2.7238659644435037</v>
      </c>
      <c r="AB19" s="27">
        <f>'19_h2ogpt_20b'!BG2</f>
        <v>512.2578125</v>
      </c>
      <c r="AC19" s="27">
        <f>'19_h2ogpt_20b'!BH2</f>
        <v>2.7094885905964476</v>
      </c>
      <c r="AD19" s="6">
        <f>'19_h2ogpt_20b'!AM23</f>
        <v>1372.3775563378495</v>
      </c>
      <c r="AE19" s="6">
        <f>'19_h2ogpt_20b'!AN23</f>
        <v>95.20849467971307</v>
      </c>
      <c r="AF19" s="6">
        <f>'19_h2ogpt_20b'!AO23</f>
        <v>153.93790000248583</v>
      </c>
      <c r="AG19" s="6">
        <f>'19_h2ogpt_20b'!AP23</f>
        <v>-0.54550110450690337</v>
      </c>
      <c r="AH19" s="6">
        <f>'19_h2ogpt_20b'!AQ23</f>
        <v>-0.47130118984019531</v>
      </c>
      <c r="AI19" s="6">
        <f>'19_h2ogpt_20b'!AR23</f>
        <v>10827.153199808343</v>
      </c>
      <c r="AJ19" s="6">
        <f>'19_h2ogpt_20b'!AS23</f>
        <v>76.81530269574705</v>
      </c>
      <c r="AK19" s="6">
        <f>'19_h2ogpt_20b'!AT23</f>
        <v>1796.1424031380591</v>
      </c>
      <c r="AL19" s="6">
        <f>'19_h2ogpt_20b'!AU23</f>
        <v>10750.337897112597</v>
      </c>
      <c r="AM19" s="6">
        <f>'19_h2ogpt_20b'!AV23</f>
        <v>2230.2523781261243</v>
      </c>
      <c r="AN19" s="6">
        <f>'19_h2ogpt_20b'!AW23</f>
        <v>1069.8389834931615</v>
      </c>
      <c r="AO19" s="6">
        <f>'19_h2ogpt_20b'!AX23</f>
        <v>0.6917867527923699</v>
      </c>
      <c r="AP19" s="6">
        <f>'19_h2ogpt_20b'!AY23</f>
        <v>0.31207819051219188</v>
      </c>
      <c r="AQ19" s="6">
        <f>'19_h2ogpt_20b'!AZ23</f>
        <v>0.37970856228017802</v>
      </c>
      <c r="AR19" s="6">
        <f>'19_h2ogpt_20b'!BA23</f>
        <v>0.5340336304063118</v>
      </c>
      <c r="AS19" s="6">
        <f>'19_h2ogpt_20b'!BB23</f>
        <v>0.18311271217849598</v>
      </c>
      <c r="AT19" s="27">
        <f>'19_h2ogpt_20b'!BC23</f>
        <v>0.6917867527923699</v>
      </c>
      <c r="AU19" s="6">
        <f t="shared" si="16"/>
        <v>1.8725412465862203</v>
      </c>
      <c r="AV19" s="6">
        <f t="shared" si="17"/>
        <v>1.4455321614117926</v>
      </c>
      <c r="AW19" s="6">
        <f t="shared" si="18"/>
        <v>3.2043251672241841</v>
      </c>
      <c r="AX19" s="6">
        <f t="shared" si="19"/>
        <v>1.4455321614117926</v>
      </c>
      <c r="AY19" s="6">
        <f t="shared" si="0"/>
        <v>4.0345142819126947</v>
      </c>
      <c r="AZ19" s="27">
        <f t="shared" si="1"/>
        <v>1.8854477462593884</v>
      </c>
      <c r="BA19" s="27">
        <f t="shared" si="2"/>
        <v>3.2543407657641268</v>
      </c>
      <c r="BB19" s="27">
        <f t="shared" si="3"/>
        <v>4.0314221149069924</v>
      </c>
      <c r="BC19" s="27">
        <f t="shared" si="4"/>
        <v>3.3483540111314323</v>
      </c>
      <c r="BD19" s="27">
        <f t="shared" si="5"/>
        <v>3.0293184189539342</v>
      </c>
      <c r="BE19" s="27">
        <f t="shared" si="6"/>
        <v>3.4812499840625</v>
      </c>
      <c r="BF19" s="6">
        <f>'19_h2ogpt_20b'!AP12</f>
        <v>24.049191548457493</v>
      </c>
      <c r="BG19" s="1">
        <v>46.93</v>
      </c>
      <c r="BH19" s="1">
        <v>72.77</v>
      </c>
      <c r="BI19" s="1">
        <v>26.25</v>
      </c>
      <c r="BJ19" s="1">
        <v>37.5</v>
      </c>
      <c r="BK19" s="6">
        <f t="shared" si="23"/>
        <v>45.862499999999997</v>
      </c>
      <c r="BL19" s="21">
        <f t="shared" si="20"/>
        <v>19</v>
      </c>
      <c r="BM19" s="38">
        <f t="shared" si="7"/>
        <v>3.9093026095241865</v>
      </c>
    </row>
    <row r="20" spans="1:65" x14ac:dyDescent="0.3">
      <c r="A20" s="1">
        <v>18</v>
      </c>
      <c r="B20" t="s">
        <v>1448</v>
      </c>
      <c r="C20" s="12" t="s">
        <v>1449</v>
      </c>
      <c r="D20" s="21">
        <f t="shared" si="11"/>
        <v>28</v>
      </c>
      <c r="E20" s="25">
        <f t="shared" si="12"/>
        <v>12.233121599769364</v>
      </c>
      <c r="F20" s="21">
        <f t="shared" si="13"/>
        <v>17</v>
      </c>
      <c r="G20" s="21">
        <f t="shared" si="14"/>
        <v>11</v>
      </c>
      <c r="H20" s="1" t="s">
        <v>44</v>
      </c>
      <c r="I20" s="7">
        <f>12*I1</f>
        <v>12000000000</v>
      </c>
      <c r="J20" s="8">
        <f t="shared" si="22"/>
        <v>10.079181246047625</v>
      </c>
      <c r="K20" s="22">
        <v>144</v>
      </c>
      <c r="L20" s="1">
        <v>36</v>
      </c>
      <c r="M20" s="6">
        <f>'20_pythia_12B'!AN11</f>
        <v>4.3737272070421316</v>
      </c>
      <c r="N20" s="27">
        <f>'20_pythia_12B'!AR2</f>
        <v>2.7027499314060566E-2</v>
      </c>
      <c r="O20" s="27">
        <f>'20_pythia_12B'!AS2</f>
        <v>9.7623597908399695</v>
      </c>
      <c r="P20" s="27">
        <f>'20_pythia_12B'!AT2</f>
        <v>2.9188979446421399</v>
      </c>
      <c r="Q20" s="27">
        <f>'20_pythia_12B'!AV2</f>
        <v>899</v>
      </c>
      <c r="R20" s="27">
        <f>'20_pythia_12B'!AW2</f>
        <v>2.9537596917332287</v>
      </c>
      <c r="S20" s="27">
        <f>'20_pythia_12B'!AX2</f>
        <v>50.28</v>
      </c>
      <c r="T20" s="27">
        <f>'20_pythia_12B'!AY2</f>
        <v>888.0390625</v>
      </c>
      <c r="U20" s="27">
        <f>'20_pythia_12B'!AZ2</f>
        <v>848.72</v>
      </c>
      <c r="V20" s="27">
        <f>'20_pythia_12B'!BA2</f>
        <v>2122</v>
      </c>
      <c r="W20" s="27">
        <f>'20_pythia_12B'!BB2</f>
        <v>7.4770000000000003</v>
      </c>
      <c r="X20" s="27">
        <f>'20_pythia_12B'!BC2</f>
        <v>2114.5230000000001</v>
      </c>
      <c r="Y20" s="27">
        <f>'20_pythia_12B'!BD2</f>
        <v>171.75</v>
      </c>
      <c r="Z20" s="27">
        <f>'20_pythia_12B'!BE2</f>
        <v>3.3252124133981518</v>
      </c>
      <c r="AA20" s="27">
        <f>'20_pythia_12B'!BF2</f>
        <v>2.234896745731588</v>
      </c>
      <c r="AB20" s="27">
        <f>'20_pythia_12B'!BG2</f>
        <v>152.248046875</v>
      </c>
      <c r="AC20" s="27">
        <f>'20_pythia_12B'!BH2</f>
        <v>2.1825517299627077</v>
      </c>
      <c r="AD20" s="6">
        <f>'20_pythia_12B'!AM23</f>
        <v>587.6761903900599</v>
      </c>
      <c r="AE20" s="6">
        <f>'20_pythia_12B'!AN23</f>
        <v>50.379914206798638</v>
      </c>
      <c r="AF20" s="6">
        <f>'20_pythia_12B'!AO23</f>
        <v>87.420520050231403</v>
      </c>
      <c r="AG20" s="6">
        <f>'20_pythia_12B'!AP23</f>
        <v>-0.46535791054573356</v>
      </c>
      <c r="AH20" s="6">
        <f>'20_pythia_12B'!AQ23</f>
        <v>-0.37601351701193308</v>
      </c>
      <c r="AI20" s="6">
        <f>'20_pythia_12B'!AR23</f>
        <v>5670.2526581415796</v>
      </c>
      <c r="AJ20" s="6">
        <f>'20_pythia_12B'!AS23</f>
        <v>21.824871759001155</v>
      </c>
      <c r="AK20" s="6">
        <f>'20_pythia_12B'!AT23</f>
        <v>1236.8915441276681</v>
      </c>
      <c r="AL20" s="6">
        <f>'20_pythia_12B'!AU23</f>
        <v>5648.4277863825782</v>
      </c>
      <c r="AM20" s="6">
        <f>'20_pythia_12B'!AV23</f>
        <v>1581.6708776546379</v>
      </c>
      <c r="AN20" s="6">
        <f>'20_pythia_12B'!AW23</f>
        <v>506.88083874864026</v>
      </c>
      <c r="AO20" s="6">
        <f>'20_pythia_12B'!AX23</f>
        <v>0.37907693595453829</v>
      </c>
      <c r="AP20" s="6">
        <f>'20_pythia_12B'!AY23</f>
        <v>0.33387314019592701</v>
      </c>
      <c r="AQ20" s="6">
        <f>'20_pythia_12B'!AZ23</f>
        <v>4.5203795758611276E-2</v>
      </c>
      <c r="AR20" s="6">
        <f>'20_pythia_12B'!BA23</f>
        <v>0.34573055065551928</v>
      </c>
      <c r="AS20" s="6">
        <f>'20_pythia_12B'!BB23</f>
        <v>1.1136369034130567E-2</v>
      </c>
      <c r="AT20" s="27">
        <f>'20_pythia_12B'!BC23</f>
        <v>0.34298398308291056</v>
      </c>
      <c r="AU20" s="6">
        <f t="shared" si="16"/>
        <v>2.8924259024953365</v>
      </c>
      <c r="AV20" s="6">
        <f t="shared" si="17"/>
        <v>2.9155880429502941</v>
      </c>
      <c r="AW20" s="6">
        <f t="shared" si="18"/>
        <v>2.9951495930854732</v>
      </c>
      <c r="AX20" s="6">
        <f t="shared" si="19"/>
        <v>2.6379869233720075</v>
      </c>
      <c r="AY20" s="6">
        <f t="shared" si="0"/>
        <v>3.7536024108491675</v>
      </c>
      <c r="AZ20" s="27">
        <f t="shared" si="1"/>
        <v>1.3389517005094846</v>
      </c>
      <c r="BA20" s="27">
        <f t="shared" si="2"/>
        <v>3.0923316205249449</v>
      </c>
      <c r="BB20" s="27">
        <f t="shared" si="3"/>
        <v>3.7519275807898418</v>
      </c>
      <c r="BC20" s="27">
        <f t="shared" si="4"/>
        <v>3.1991161182963812</v>
      </c>
      <c r="BD20" s="27">
        <f t="shared" si="5"/>
        <v>2.704905874212121</v>
      </c>
      <c r="BE20" s="27">
        <f t="shared" si="6"/>
        <v>2.9484320696694559</v>
      </c>
      <c r="BF20" s="6">
        <f>'20_pythia_12B'!AP12</f>
        <v>15.581473403382702</v>
      </c>
      <c r="BG20" s="1">
        <v>39.590000000000003</v>
      </c>
      <c r="BH20" s="1">
        <v>68.819999999999993</v>
      </c>
      <c r="BI20" s="1">
        <v>26.76</v>
      </c>
      <c r="BJ20" s="1">
        <v>31.85</v>
      </c>
      <c r="BK20" s="6">
        <f t="shared" si="23"/>
        <v>41.754999999999995</v>
      </c>
      <c r="BL20" s="21">
        <f t="shared" si="20"/>
        <v>28</v>
      </c>
      <c r="BM20" s="38">
        <f t="shared" si="7"/>
        <v>4.3737272070421316</v>
      </c>
    </row>
    <row r="21" spans="1:65" x14ac:dyDescent="0.3">
      <c r="A21" s="1">
        <v>19</v>
      </c>
      <c r="B21" t="s">
        <v>1450</v>
      </c>
      <c r="C21" s="12" t="s">
        <v>1451</v>
      </c>
      <c r="D21" s="21">
        <f t="shared" si="11"/>
        <v>24</v>
      </c>
      <c r="E21" s="25">
        <f t="shared" si="12"/>
        <v>12.127609904758971</v>
      </c>
      <c r="F21" s="21">
        <f t="shared" si="13"/>
        <v>22</v>
      </c>
      <c r="G21" s="21">
        <f t="shared" si="14"/>
        <v>2</v>
      </c>
      <c r="H21" s="1" t="s">
        <v>1643</v>
      </c>
      <c r="I21" s="7">
        <f>6*I1</f>
        <v>6000000000</v>
      </c>
      <c r="J21" s="8">
        <f t="shared" si="22"/>
        <v>9.7781512503836439</v>
      </c>
      <c r="K21" s="22">
        <v>132</v>
      </c>
      <c r="L21" s="1">
        <v>33</v>
      </c>
      <c r="M21" s="6">
        <f>'21_codegen_6B'!AN11</f>
        <v>4.8414347859609004</v>
      </c>
      <c r="N21" s="27">
        <f>'21_codegen_6B'!AR2</f>
        <v>2.9633164792511595E-2</v>
      </c>
      <c r="O21" s="27">
        <f>'21_codegen_6B'!AS2</f>
        <v>8.3097814342692295</v>
      </c>
      <c r="P21" s="27">
        <f>'21_codegen_6B'!AT2</f>
        <v>2.7289202637288899</v>
      </c>
      <c r="Q21" s="27">
        <f>'21_codegen_6B'!AV2</f>
        <v>687.5</v>
      </c>
      <c r="R21" s="27">
        <f>'21_codegen_6B'!AW2</f>
        <v>2.8372727025023003</v>
      </c>
      <c r="S21" s="27">
        <f>'21_codegen_6B'!AX2</f>
        <v>23.08</v>
      </c>
      <c r="T21" s="27">
        <f>'21_codegen_6B'!AY2</f>
        <v>680.0546875</v>
      </c>
      <c r="U21" s="27">
        <f>'21_codegen_6B'!AZ2</f>
        <v>664.42</v>
      </c>
      <c r="V21" s="27">
        <f>'21_codegen_6B'!BA2</f>
        <v>1056</v>
      </c>
      <c r="W21" s="27">
        <f>'21_codegen_6B'!BB2</f>
        <v>6.5270000000000001</v>
      </c>
      <c r="X21" s="27">
        <f>'21_codegen_6B'!BC2</f>
        <v>1049.473</v>
      </c>
      <c r="Y21" s="27">
        <f>'21_codegen_6B'!BD2</f>
        <v>161.15</v>
      </c>
      <c r="Z21" s="27">
        <f>'21_codegen_6B'!BE2</f>
        <v>3.0209712698818798</v>
      </c>
      <c r="AA21" s="27">
        <f>'21_codegen_6B'!BF2</f>
        <v>2.2072303098483532</v>
      </c>
      <c r="AB21" s="27">
        <f>'21_codegen_6B'!BG2</f>
        <v>141.296875</v>
      </c>
      <c r="AC21" s="27">
        <f>'21_codegen_6B'!BH2</f>
        <v>2.1501325568573075</v>
      </c>
      <c r="AD21" s="6">
        <f>'21_codegen_6B'!AM23</f>
        <v>240.00368558475643</v>
      </c>
      <c r="AE21" s="6">
        <f>'21_codegen_6B'!AN23</f>
        <v>20.432905839276511</v>
      </c>
      <c r="AF21" s="6">
        <f>'21_codegen_6B'!AO23</f>
        <v>23.304817291653219</v>
      </c>
      <c r="AG21" s="6">
        <f>'21_codegen_6B'!AP23</f>
        <v>-0.44864152477036356</v>
      </c>
      <c r="AH21" s="27">
        <f>'21_codegen_6B'!AQ23</f>
        <v>-0.46671194195877347</v>
      </c>
      <c r="AI21" s="6">
        <f>'21_codegen_6B'!AR23</f>
        <v>2817.2338657422415</v>
      </c>
      <c r="AJ21" s="6">
        <f>'21_codegen_6B'!AS23</f>
        <v>17.371942895291301</v>
      </c>
      <c r="AK21" s="6">
        <f>'21_codegen_6B'!AT23</f>
        <v>584.7238653377018</v>
      </c>
      <c r="AL21" s="6">
        <f>'21_codegen_6B'!AU23</f>
        <v>2799.8619228469502</v>
      </c>
      <c r="AM21" s="6">
        <f>'21_codegen_6B'!AV23</f>
        <v>650.09268102103704</v>
      </c>
      <c r="AN21" s="6">
        <f>'21_codegen_6B'!AW23</f>
        <v>434.3569022406806</v>
      </c>
      <c r="AO21" s="6">
        <f>'21_codegen_6B'!AX23</f>
        <v>0.38863966474358291</v>
      </c>
      <c r="AP21" s="6">
        <f>'21_codegen_6B'!AY23</f>
        <v>0.35978310498376698</v>
      </c>
      <c r="AQ21" s="6">
        <f>'21_codegen_6B'!AZ23</f>
        <v>2.8856559759815936E-2</v>
      </c>
      <c r="AR21" s="6">
        <f>'21_codegen_6B'!BA23</f>
        <v>0.3688483996680274</v>
      </c>
      <c r="AS21" s="6">
        <f>'21_codegen_6B'!BB23</f>
        <v>5.3560972878135609E-3</v>
      </c>
      <c r="AT21" s="27">
        <f>'21_codegen_6B'!BC23</f>
        <v>0.36856280300190597</v>
      </c>
      <c r="AU21" s="6">
        <f t="shared" si="16"/>
        <v>2.7111409481511224</v>
      </c>
      <c r="AV21" s="6">
        <f t="shared" si="17"/>
        <v>2.713241791779049</v>
      </c>
      <c r="AW21" s="6">
        <f t="shared" si="18"/>
        <v>2.7794523593461093</v>
      </c>
      <c r="AX21" s="6">
        <f t="shared" si="19"/>
        <v>2.5730775592856201</v>
      </c>
      <c r="AY21" s="6">
        <f t="shared" si="0"/>
        <v>3.449822900370791</v>
      </c>
      <c r="AZ21" s="27">
        <f t="shared" si="1"/>
        <v>1.2398483930882667</v>
      </c>
      <c r="BA21" s="27">
        <f t="shared" si="2"/>
        <v>2.7669508198043711</v>
      </c>
      <c r="BB21" s="27">
        <f t="shared" si="3"/>
        <v>3.4471366143335556</v>
      </c>
      <c r="BC21" s="27">
        <f t="shared" si="4"/>
        <v>2.8129752766223608</v>
      </c>
      <c r="BD21" s="27">
        <f t="shared" si="5"/>
        <v>2.637846727152616</v>
      </c>
      <c r="BE21" s="27">
        <f t="shared" si="6"/>
        <v>2.8325438384775454</v>
      </c>
      <c r="BF21" s="6">
        <f>'21_codegen_6B'!AP12</f>
        <v>9.4394353997557445</v>
      </c>
      <c r="BG21" s="1">
        <v>42.32</v>
      </c>
      <c r="BH21" s="1">
        <v>68.59</v>
      </c>
      <c r="BI21" s="1">
        <v>25.93</v>
      </c>
      <c r="BJ21" s="1">
        <v>34.47</v>
      </c>
      <c r="BK21" s="6">
        <f t="shared" si="23"/>
        <v>42.827500000000001</v>
      </c>
      <c r="BL21" s="21">
        <f t="shared" si="20"/>
        <v>24</v>
      </c>
      <c r="BM21" s="38">
        <f t="shared" si="7"/>
        <v>4.8414347859609004</v>
      </c>
    </row>
    <row r="22" spans="1:65" x14ac:dyDescent="0.3">
      <c r="A22" s="1">
        <v>20</v>
      </c>
      <c r="B22" t="s">
        <v>1500</v>
      </c>
      <c r="C22" s="12" t="s">
        <v>35</v>
      </c>
      <c r="D22" s="21">
        <f t="shared" si="11"/>
        <v>9</v>
      </c>
      <c r="E22" s="25">
        <f t="shared" si="12"/>
        <v>12.605452450457259</v>
      </c>
      <c r="F22" s="21">
        <f t="shared" si="13"/>
        <v>8</v>
      </c>
      <c r="G22" s="21">
        <f t="shared" si="14"/>
        <v>1</v>
      </c>
      <c r="H22" s="1" t="s">
        <v>13</v>
      </c>
      <c r="I22" s="7">
        <f>13*I1</f>
        <v>13000000000</v>
      </c>
      <c r="J22" s="8">
        <f t="shared" si="22"/>
        <v>10.113943352306837</v>
      </c>
      <c r="K22" s="22">
        <v>282</v>
      </c>
      <c r="L22" s="1">
        <v>40</v>
      </c>
      <c r="M22" s="6">
        <f>'22_llama_13b'!AN11</f>
        <v>4.9177914816012853</v>
      </c>
      <c r="N22" s="27">
        <f>'22_llama_13b'!AR2</f>
        <v>2.7841526089294761E-2</v>
      </c>
      <c r="O22" s="27">
        <f>'22_llama_13b'!AS2</f>
        <v>8.6659209766094598</v>
      </c>
      <c r="P22" s="27">
        <f>'22_llama_13b'!AT2</f>
        <v>3.0094695406209202</v>
      </c>
      <c r="Q22" s="27">
        <f>'22_llama_13b'!AV2</f>
        <v>501.2</v>
      </c>
      <c r="R22" s="27">
        <f>'22_llama_13b'!AW2</f>
        <v>2.7000110623221123</v>
      </c>
      <c r="S22" s="27">
        <f>'22_llama_13b'!AX2</f>
        <v>38.619999999999997</v>
      </c>
      <c r="T22" s="27">
        <f>'22_llama_13b'!AY2</f>
        <v>486.71875</v>
      </c>
      <c r="U22" s="27">
        <f>'22_llama_13b'!AZ2</f>
        <v>462.58</v>
      </c>
      <c r="V22" s="27">
        <f>'22_llama_13b'!BA2</f>
        <v>3192</v>
      </c>
      <c r="W22" s="27">
        <f>'22_llama_13b'!BB2</f>
        <v>14.55</v>
      </c>
      <c r="X22" s="27">
        <f>'22_llama_13b'!BC2</f>
        <v>3177.45</v>
      </c>
      <c r="Y22" s="27">
        <f>'22_llama_13b'!BD2</f>
        <v>80.819999999999993</v>
      </c>
      <c r="Z22" s="27">
        <f>'22_llama_13b'!BE2</f>
        <v>3.5020787252701231</v>
      </c>
      <c r="AA22" s="27">
        <f>'22_llama_13b'!BF2</f>
        <v>1.9075188461066293</v>
      </c>
      <c r="AB22" s="27">
        <f>'22_llama_13b'!BG2</f>
        <v>69.3125</v>
      </c>
      <c r="AC22" s="27">
        <f>'22_llama_13b'!BH2</f>
        <v>1.8408115634932354</v>
      </c>
      <c r="AD22" s="6">
        <f>'22_llama_13b'!AM23</f>
        <v>240.15070815264349</v>
      </c>
      <c r="AE22" s="6">
        <f>'22_llama_13b'!AN23</f>
        <v>15.241656486687933</v>
      </c>
      <c r="AF22" s="6">
        <f>'22_llama_13b'!AO23</f>
        <v>16.830877341649245</v>
      </c>
      <c r="AG22" s="6">
        <f>'22_llama_13b'!AP23</f>
        <v>-0.38389105036513244</v>
      </c>
      <c r="AH22" s="27">
        <f>'22_llama_13b'!AQ23</f>
        <v>-0.48824679381442815</v>
      </c>
      <c r="AI22" s="6">
        <f>'22_llama_13b'!AR23</f>
        <v>4339.8779792821797</v>
      </c>
      <c r="AJ22" s="6">
        <f>'22_llama_13b'!AS23</f>
        <v>41.753215183278478</v>
      </c>
      <c r="AK22" s="6">
        <f>'22_llama_13b'!AT23</f>
        <v>518.72557573744712</v>
      </c>
      <c r="AL22" s="6">
        <f>'22_llama_13b'!AU23</f>
        <v>4298.1247640989013</v>
      </c>
      <c r="AM22" s="6">
        <f>'22_llama_13b'!AV23</f>
        <v>510.15213841835822</v>
      </c>
      <c r="AN22" s="6">
        <f>'22_llama_13b'!AW23</f>
        <v>240.11946490249613</v>
      </c>
      <c r="AO22" s="6">
        <f>'22_llama_13b'!AX23</f>
        <v>0.73550454995233761</v>
      </c>
      <c r="AP22" s="6">
        <f>'22_llama_13b'!AY23</f>
        <v>0.33414156811033796</v>
      </c>
      <c r="AQ22" s="6">
        <f>'22_llama_13b'!AZ23</f>
        <v>0.40136298184199964</v>
      </c>
      <c r="AR22" s="6">
        <f>'22_llama_13b'!BA23</f>
        <v>0.34739407564206082</v>
      </c>
      <c r="AS22" s="6">
        <f>'22_llama_13b'!BB23</f>
        <v>2.6028109592684603E-2</v>
      </c>
      <c r="AT22" s="6">
        <f>'22_llama_13b'!BC23</f>
        <v>0.34312180411306237</v>
      </c>
      <c r="AU22" s="6">
        <f t="shared" si="16"/>
        <v>2.8785752841402941</v>
      </c>
      <c r="AV22" s="6">
        <f t="shared" si="17"/>
        <v>2.9144169446908395</v>
      </c>
      <c r="AW22" s="6">
        <f t="shared" si="18"/>
        <v>2.9927434819177803</v>
      </c>
      <c r="AX22" s="6">
        <f t="shared" si="19"/>
        <v>1.3596108957650939</v>
      </c>
      <c r="AY22" s="6">
        <f t="shared" si="0"/>
        <v>3.6374775189896078</v>
      </c>
      <c r="AZ22" s="27">
        <f t="shared" si="1"/>
        <v>1.6206899237140573</v>
      </c>
      <c r="BA22" s="27">
        <f t="shared" si="2"/>
        <v>2.7149376613882534</v>
      </c>
      <c r="BB22" s="27">
        <f t="shared" si="3"/>
        <v>3.6332790178499952</v>
      </c>
      <c r="BC22" s="27">
        <f t="shared" si="4"/>
        <v>2.70769971143601</v>
      </c>
      <c r="BD22" s="27">
        <f t="shared" si="5"/>
        <v>2.3804273668754399</v>
      </c>
      <c r="BE22" s="27">
        <f t="shared" si="6"/>
        <v>2.6872780770113014</v>
      </c>
      <c r="BF22" s="6">
        <f>'22_llama_13b'!AP12</f>
        <v>7.4658041603247085</v>
      </c>
      <c r="BG22" s="1">
        <v>56.14</v>
      </c>
      <c r="BH22" s="1">
        <v>80.92</v>
      </c>
      <c r="BI22" s="1">
        <v>47.61</v>
      </c>
      <c r="BJ22" s="1">
        <v>39.479999999999997</v>
      </c>
      <c r="BK22" s="6">
        <f t="shared" si="23"/>
        <v>56.037500000000009</v>
      </c>
      <c r="BL22" s="21">
        <f t="shared" si="20"/>
        <v>9</v>
      </c>
      <c r="BM22" s="38">
        <f t="shared" si="7"/>
        <v>4.9177914816012853</v>
      </c>
    </row>
    <row r="23" spans="1:65" x14ac:dyDescent="0.3">
      <c r="A23" s="1">
        <v>21</v>
      </c>
      <c r="B23" t="s">
        <v>1501</v>
      </c>
      <c r="C23" s="12" t="s">
        <v>1502</v>
      </c>
      <c r="D23" s="21">
        <f t="shared" si="11"/>
        <v>5</v>
      </c>
      <c r="E23" s="25">
        <f t="shared" si="12"/>
        <v>13.128926128621032</v>
      </c>
      <c r="F23" s="21">
        <f t="shared" si="13"/>
        <v>2</v>
      </c>
      <c r="G23" s="21">
        <f t="shared" si="14"/>
        <v>3</v>
      </c>
      <c r="H23" s="1" t="s">
        <v>48</v>
      </c>
      <c r="I23" s="7">
        <f>30*I1</f>
        <v>30000000000</v>
      </c>
      <c r="J23" s="8">
        <f t="shared" si="22"/>
        <v>10.477121254719663</v>
      </c>
      <c r="K23" s="22">
        <v>422</v>
      </c>
      <c r="L23" s="1">
        <v>60</v>
      </c>
      <c r="M23" s="6">
        <f>'23_Alpacino_30B'!AN11</f>
        <v>4.8865966747976355</v>
      </c>
      <c r="N23" s="27">
        <f>'23_Alpacino_30B'!AR2</f>
        <v>2.7495219511092576E-2</v>
      </c>
      <c r="O23" s="27">
        <f>'23_Alpacino_30B'!AS2</f>
        <v>8.2548355545612608</v>
      </c>
      <c r="P23" s="27">
        <f>'23_Alpacino_30B'!AT2</f>
        <v>2.8120677104118399</v>
      </c>
      <c r="Q23" s="27">
        <f>'23_Alpacino_30B'!AV2</f>
        <v>1528</v>
      </c>
      <c r="R23" s="27">
        <f>'23_Alpacino_30B'!AW2</f>
        <v>3.184123354239671</v>
      </c>
      <c r="S23" s="27">
        <f>'23_Alpacino_30B'!AX2</f>
        <v>32.159999999999997</v>
      </c>
      <c r="T23" s="27">
        <f>'23_Alpacino_30B'!AY2</f>
        <v>1515.5703125</v>
      </c>
      <c r="U23" s="27">
        <f>'23_Alpacino_30B'!AZ2</f>
        <v>1495.84</v>
      </c>
      <c r="V23" s="27">
        <f>'23_Alpacino_30B'!BA2</f>
        <v>3860</v>
      </c>
      <c r="W23" s="27">
        <f>'23_Alpacino_30B'!BB2</f>
        <v>12.1</v>
      </c>
      <c r="X23" s="27">
        <f>'23_Alpacino_30B'!BC2</f>
        <v>3847.9</v>
      </c>
      <c r="Y23" s="27">
        <f>'23_Alpacino_30B'!BD2</f>
        <v>68.775000000000006</v>
      </c>
      <c r="Z23" s="27">
        <f>'23_Alpacino_30B'!BE2</f>
        <v>3.5852237769799875</v>
      </c>
      <c r="AA23" s="27">
        <f>'23_Alpacino_30B'!BF2</f>
        <v>1.8374305990617212</v>
      </c>
      <c r="AB23" s="27">
        <f>'23_Alpacino_30B'!BG2</f>
        <v>58.796875</v>
      </c>
      <c r="AC23" s="27">
        <f>'23_Alpacino_30B'!BH2</f>
        <v>1.7693542443359771</v>
      </c>
      <c r="AD23" s="6">
        <f>'23_Alpacino_30B'!AM23</f>
        <v>191.51027100889129</v>
      </c>
      <c r="AE23" s="6">
        <f>'23_Alpacino_30B'!AN23</f>
        <v>246.51473254831336</v>
      </c>
      <c r="AF23" s="6">
        <f>'23_Alpacino_30B'!AO23</f>
        <v>3306.557728160748</v>
      </c>
      <c r="AG23" s="6">
        <f>'23_Alpacino_30B'!AP23</f>
        <v>-0.62746869742566003</v>
      </c>
      <c r="AH23" s="27">
        <f>'23_Alpacino_30B'!AQ23</f>
        <v>-0.11203197521103149</v>
      </c>
      <c r="AI23" s="6">
        <f>'23_Alpacino_30B'!AR23</f>
        <v>4963.5608737492375</v>
      </c>
      <c r="AJ23" s="6">
        <f>'23_Alpacino_30B'!AS23</f>
        <v>39.310760560360613</v>
      </c>
      <c r="AK23" s="6">
        <f>'23_Alpacino_30B'!AT23</f>
        <v>585.43637926837016</v>
      </c>
      <c r="AL23" s="6">
        <f>'23_Alpacino_30B'!AU23</f>
        <v>4924.2501131888766</v>
      </c>
      <c r="AM23" s="6">
        <f>'23_Alpacino_30B'!AV23</f>
        <v>584.60072990251433</v>
      </c>
      <c r="AN23" s="6">
        <f>'23_Alpacino_30B'!AW23</f>
        <v>225.27725347308285</v>
      </c>
      <c r="AO23" s="6">
        <f>'23_Alpacino_30B'!AX23</f>
        <v>0.67084479130006669</v>
      </c>
      <c r="AP23" s="6">
        <f>'23_Alpacino_30B'!AY23</f>
        <v>0.3002688222488567</v>
      </c>
      <c r="AQ23" s="6">
        <f>'23_Alpacino_30B'!AZ23</f>
        <v>0.37057596905120999</v>
      </c>
      <c r="AR23" s="6">
        <f>'23_Alpacino_30B'!BA23</f>
        <v>0.31334524484949888</v>
      </c>
      <c r="AS23" s="6">
        <f>'23_Alpacino_30B'!BB23</f>
        <v>2.1486395676503112E-2</v>
      </c>
      <c r="AT23" s="6">
        <f>'23_Alpacino_30B'!BC23</f>
        <v>0.30784350970310986</v>
      </c>
      <c r="AU23" s="6">
        <f t="shared" si="16"/>
        <v>3.1913680403233964</v>
      </c>
      <c r="AV23" s="6">
        <f t="shared" si="17"/>
        <v>3.2484037131866739</v>
      </c>
      <c r="AW23" s="6">
        <f t="shared" si="18"/>
        <v>3.3303490935573068</v>
      </c>
      <c r="AX23" s="6">
        <f t="shared" si="19"/>
        <v>1.4906577690825407</v>
      </c>
      <c r="AY23" s="6">
        <f t="shared" si="0"/>
        <v>3.695793352491604</v>
      </c>
      <c r="AZ23" s="27">
        <f t="shared" si="1"/>
        <v>1.5945114463632706</v>
      </c>
      <c r="BA23" s="27">
        <f t="shared" si="2"/>
        <v>2.7674797061821779</v>
      </c>
      <c r="BB23" s="27">
        <f t="shared" si="3"/>
        <v>3.6923401035645473</v>
      </c>
      <c r="BC23" s="27">
        <f t="shared" si="4"/>
        <v>2.7668593532595915</v>
      </c>
      <c r="BD23" s="27">
        <f t="shared" si="5"/>
        <v>2.3527173426788344</v>
      </c>
      <c r="BE23" s="27">
        <f t="shared" si="6"/>
        <v>3.1805760895801871</v>
      </c>
      <c r="BF23" s="6">
        <f>'23_Alpacino_30B'!AP12</f>
        <v>7.938336391951399</v>
      </c>
      <c r="BG23" s="1">
        <v>62.71</v>
      </c>
      <c r="BH23" s="1">
        <v>85.04</v>
      </c>
      <c r="BI23" s="1">
        <v>58.48</v>
      </c>
      <c r="BJ23" s="1">
        <v>44.23</v>
      </c>
      <c r="BK23" s="6">
        <f t="shared" si="23"/>
        <v>62.614999999999995</v>
      </c>
      <c r="BL23" s="21">
        <f t="shared" si="20"/>
        <v>5</v>
      </c>
      <c r="BM23" s="38">
        <f t="shared" si="7"/>
        <v>4.8865966747976355</v>
      </c>
    </row>
    <row r="24" spans="1:65" x14ac:dyDescent="0.3">
      <c r="A24" s="1">
        <v>22</v>
      </c>
      <c r="B24" t="s">
        <v>1503</v>
      </c>
      <c r="C24" s="12" t="s">
        <v>1504</v>
      </c>
      <c r="D24" s="21">
        <f t="shared" si="11"/>
        <v>17</v>
      </c>
      <c r="E24" s="25">
        <f t="shared" si="12"/>
        <v>12.495755390100026</v>
      </c>
      <c r="F24" s="21">
        <f t="shared" si="13"/>
        <v>9</v>
      </c>
      <c r="G24" s="21">
        <f t="shared" si="14"/>
        <v>8</v>
      </c>
      <c r="H24" s="1" t="s">
        <v>13</v>
      </c>
      <c r="I24" s="7">
        <f>13*I1</f>
        <v>13000000000</v>
      </c>
      <c r="J24" s="8">
        <f t="shared" si="22"/>
        <v>10.113943352306837</v>
      </c>
      <c r="K24" s="22">
        <v>282</v>
      </c>
      <c r="L24" s="1">
        <v>40</v>
      </c>
      <c r="M24" s="6">
        <f>'24_orca_mini_13B'!AN11</f>
        <v>4.3462030132712037</v>
      </c>
      <c r="N24" s="27">
        <f>'24_orca_mini_13B'!AR2</f>
        <v>2.9498649247531386E-2</v>
      </c>
      <c r="O24" s="27">
        <f>'24_orca_mini_13B'!AS2</f>
        <v>8.9757161474990106</v>
      </c>
      <c r="P24" s="27">
        <f>'24_orca_mini_13B'!AT2</f>
        <v>3.2099772333555099</v>
      </c>
      <c r="Q24" s="27">
        <f>'24_orca_mini_13B'!AV2</f>
        <v>134.80000000000001</v>
      </c>
      <c r="R24" s="27">
        <f>'24_orca_mini_13B'!AW2</f>
        <v>2.129689892199301</v>
      </c>
      <c r="S24" s="27">
        <f>'24_orca_mini_13B'!AX2</f>
        <v>18.36</v>
      </c>
      <c r="T24" s="27">
        <f>'24_orca_mini_13B'!AY2</f>
        <v>120.921875</v>
      </c>
      <c r="U24" s="27">
        <f>'24_orca_mini_13B'!AZ2</f>
        <v>116.44000000000001</v>
      </c>
      <c r="V24" s="27">
        <f>'24_orca_mini_13B'!BA2</f>
        <v>18060</v>
      </c>
      <c r="W24" s="27">
        <f>'24_orca_mini_13B'!BB2</f>
        <v>7.6050000000000004</v>
      </c>
      <c r="X24" s="27">
        <f>'24_orca_mini_13B'!BC2</f>
        <v>18052.395</v>
      </c>
      <c r="Y24" s="27">
        <f>'24_orca_mini_13B'!BD2</f>
        <v>47.814999999999998</v>
      </c>
      <c r="Z24" s="27">
        <f>'24_orca_mini_13B'!BE2</f>
        <v>4.2565348276424553</v>
      </c>
      <c r="AA24" s="27">
        <f>'24_orca_mini_13B'!BF2</f>
        <v>1.6795641601122389</v>
      </c>
      <c r="AB24" s="27">
        <f>'24_orca_mini_13B'!BG2</f>
        <v>40.392578125</v>
      </c>
      <c r="AC24" s="27">
        <f>'24_orca_mini_13B'!BH2</f>
        <v>1.6063015736386221</v>
      </c>
      <c r="AD24" s="6">
        <f>'24_orca_mini_13B'!AM23</f>
        <v>1078.0501134110336</v>
      </c>
      <c r="AE24" s="6">
        <f>'24_orca_mini_13B'!AN23</f>
        <v>1778.8557775580459</v>
      </c>
      <c r="AF24" s="6">
        <f>'24_orca_mini_13B'!AO23</f>
        <v>12937.676374799064</v>
      </c>
      <c r="AG24" s="6">
        <f>'24_orca_mini_13B'!AP23</f>
        <v>-6.4336360044526794E-2</v>
      </c>
      <c r="AH24" s="27">
        <f>'24_orca_mini_13B'!AQ23</f>
        <v>-0.22710814369030197</v>
      </c>
      <c r="AI24" s="6">
        <f>'24_orca_mini_13B'!AR23</f>
        <v>45665.50466439141</v>
      </c>
      <c r="AJ24" s="6">
        <f>'24_orca_mini_13B'!AS23</f>
        <v>21.429825672287972</v>
      </c>
      <c r="AK24" s="6">
        <f>'24_orca_mini_13B'!AT23</f>
        <v>529.9773090949991</v>
      </c>
      <c r="AL24" s="6">
        <f>'24_orca_mini_13B'!AU23</f>
        <v>45644.07483871912</v>
      </c>
      <c r="AM24" s="6">
        <f>'24_orca_mini_13B'!AV23</f>
        <v>2724.9235132814447</v>
      </c>
      <c r="AN24" s="6">
        <f>'24_orca_mini_13B'!AW23</f>
        <v>140.9599833692705</v>
      </c>
      <c r="AO24" s="6">
        <f>'24_orca_mini_13B'!AX23</f>
        <v>0.46904970676370639</v>
      </c>
      <c r="AP24" s="6">
        <f>'24_orca_mini_13B'!AY23</f>
        <v>0.33414156811033796</v>
      </c>
      <c r="AQ24" s="6">
        <f>'24_orca_mini_13B'!AZ23</f>
        <v>0.13490813865336843</v>
      </c>
      <c r="AR24" s="6">
        <f>'24_orca_mini_13B'!BA23</f>
        <v>0.34884106885764443</v>
      </c>
      <c r="AS24" s="6">
        <f>'24_orca_mini_13B'!BB23</f>
        <v>1.905303491521345E-2</v>
      </c>
      <c r="AT24" s="6">
        <f>'24_orca_mini_13B'!BC23</f>
        <v>0.34450334214797906</v>
      </c>
      <c r="AU24" s="6">
        <f t="shared" si="16"/>
        <v>2.86663495004965</v>
      </c>
      <c r="AV24" s="6">
        <f t="shared" si="17"/>
        <v>2.9027294590670669</v>
      </c>
      <c r="AW24" s="6">
        <f t="shared" si="18"/>
        <v>2.9927434819177803</v>
      </c>
      <c r="AX24" s="6">
        <f t="shared" si="19"/>
        <v>2.131970206099651</v>
      </c>
      <c r="AY24" s="6">
        <f t="shared" si="0"/>
        <v>4.659588261540466</v>
      </c>
      <c r="AZ24" s="27">
        <f t="shared" si="1"/>
        <v>1.3310186381500266</v>
      </c>
      <c r="BA24" s="27">
        <f t="shared" si="2"/>
        <v>2.7242572757408108</v>
      </c>
      <c r="BB24" s="27">
        <f t="shared" si="3"/>
        <v>4.6593844087736667</v>
      </c>
      <c r="BC24" s="27">
        <f t="shared" si="4"/>
        <v>3.4353543164379814</v>
      </c>
      <c r="BD24" s="27">
        <f t="shared" si="5"/>
        <v>2.1490958398290787</v>
      </c>
      <c r="BE24" s="27">
        <f t="shared" si="6"/>
        <v>2.0825048726758117</v>
      </c>
      <c r="BF24" s="6">
        <f>'24_orca_mini_13B'!AP12</f>
        <v>9.0928160851567128</v>
      </c>
      <c r="BG24" s="1">
        <v>42.06</v>
      </c>
      <c r="BH24" s="1">
        <v>63.4</v>
      </c>
      <c r="BI24" s="1">
        <v>35.43</v>
      </c>
      <c r="BJ24" s="1">
        <v>43.1</v>
      </c>
      <c r="BK24" s="6">
        <f t="shared" si="23"/>
        <v>45.997500000000002</v>
      </c>
      <c r="BL24" s="21">
        <f t="shared" si="20"/>
        <v>17</v>
      </c>
      <c r="BM24" s="38">
        <f t="shared" si="7"/>
        <v>4.3462030132712037</v>
      </c>
    </row>
    <row r="25" spans="1:65" x14ac:dyDescent="0.3">
      <c r="A25" s="1">
        <v>23</v>
      </c>
      <c r="B25" t="s">
        <v>1505</v>
      </c>
      <c r="C25" s="12" t="s">
        <v>1506</v>
      </c>
      <c r="D25" s="21">
        <f t="shared" si="11"/>
        <v>10</v>
      </c>
      <c r="E25" s="25">
        <f t="shared" si="12"/>
        <v>12.347186567160421</v>
      </c>
      <c r="F25" s="21">
        <f t="shared" si="13"/>
        <v>12</v>
      </c>
      <c r="G25" s="21">
        <f t="shared" si="14"/>
        <v>-2</v>
      </c>
      <c r="H25" s="1" t="s">
        <v>45</v>
      </c>
      <c r="I25" s="7">
        <f>7*I1</f>
        <v>7000000000</v>
      </c>
      <c r="J25" s="8">
        <f t="shared" si="22"/>
        <v>9.8450980400142569</v>
      </c>
      <c r="K25" s="22">
        <v>226</v>
      </c>
      <c r="L25" s="1">
        <v>32</v>
      </c>
      <c r="M25" s="6">
        <f>'17_vigogne_chat_7B'!AN11</f>
        <v>4.7340753968356752</v>
      </c>
      <c r="N25" s="27">
        <f>'17_vigogne_chat_7B'!AR2</f>
        <v>3.062003461018907E-2</v>
      </c>
      <c r="O25" s="27">
        <f>'17_vigogne_chat_7B'!AS2</f>
        <v>8.3572189710979607</v>
      </c>
      <c r="P25" s="27">
        <f>'17_vigogne_chat_7B'!AT2</f>
        <v>3.34243033671653</v>
      </c>
      <c r="Q25" s="27">
        <f>'17_vigogne_chat_7B'!AV2</f>
        <v>954</v>
      </c>
      <c r="R25" s="27">
        <f>'17_vigogne_chat_7B'!AW2</f>
        <v>2.9795483747040952</v>
      </c>
      <c r="S25" s="27">
        <f>'17_vigogne_chat_7B'!AX2</f>
        <v>31.6</v>
      </c>
      <c r="T25" s="27">
        <f>'17_vigogne_chat_7B'!AY2</f>
        <v>942.6328125</v>
      </c>
      <c r="U25" s="27">
        <f>'17_vigogne_chat_7B'!AZ2</f>
        <v>922.4</v>
      </c>
      <c r="V25" s="27">
        <f>'17_vigogne_chat_7B'!BA2</f>
        <v>2236</v>
      </c>
      <c r="W25" s="27">
        <f>'17_vigogne_chat_7B'!BB2</f>
        <v>10.02</v>
      </c>
      <c r="X25" s="27">
        <f>'17_vigogne_chat_7B'!BC2</f>
        <v>2225.98</v>
      </c>
      <c r="Y25" s="27">
        <f>'17_vigogne_chat_7B'!BD2</f>
        <v>67.88</v>
      </c>
      <c r="Z25" s="27">
        <f>'17_vigogne_chat_7B'!BE2</f>
        <v>3.3475212579642517</v>
      </c>
      <c r="AA25" s="27">
        <f>'17_vigogne_chat_7B'!BF2</f>
        <v>1.8317418336456381</v>
      </c>
      <c r="AB25" s="27">
        <f>'17_vigogne_chat_7B'!BG2</f>
        <v>58.10546875</v>
      </c>
      <c r="AC25" s="27">
        <f>'17_vigogne_chat_7B'!BH2</f>
        <v>1.7642170090887377</v>
      </c>
      <c r="AD25" s="27">
        <f>'17_vigogne_chat_7B'!AM23</f>
        <v>208.08606068137016</v>
      </c>
      <c r="AE25" s="27">
        <f>'17_vigogne_chat_7B'!AN23</f>
        <v>14.953602763608131</v>
      </c>
      <c r="AF25" s="6">
        <f>'17_vigogne_chat_7B'!AO23</f>
        <v>15.914930667454898</v>
      </c>
      <c r="AG25" s="27">
        <f>'17_vigogne_chat_7B'!AP23</f>
        <v>-0.3801510230739269</v>
      </c>
      <c r="AH25" s="27">
        <f>'17_vigogne_chat_7B'!AQ23</f>
        <v>-0.47916945755048584</v>
      </c>
      <c r="AI25" s="6">
        <f>'17_vigogne_chat_7B'!AR23</f>
        <v>6140.3858946314231</v>
      </c>
      <c r="AJ25" s="27">
        <f>'17_vigogne_chat_7B'!AS23</f>
        <v>26.697931828952484</v>
      </c>
      <c r="AK25" s="6">
        <f>'17_vigogne_chat_7B'!AT23</f>
        <v>426.59918348988003</v>
      </c>
      <c r="AL25" s="6">
        <f>'17_vigogne_chat_7B'!AU23</f>
        <v>6113.6879628024708</v>
      </c>
      <c r="AM25" s="6">
        <f>'17_vigogne_chat_7B'!AV23</f>
        <v>558.36225380210192</v>
      </c>
      <c r="AN25" s="6">
        <f>'17_vigogne_chat_7B'!AW23</f>
        <v>186.92096766827993</v>
      </c>
      <c r="AO25" s="6">
        <f>'17_vigogne_chat_7B'!AX23</f>
        <v>0.46529525450693643</v>
      </c>
      <c r="AP25" s="6">
        <f>'17_vigogne_chat_7B'!AY23</f>
        <v>0.3603618556497033</v>
      </c>
      <c r="AQ25" s="6">
        <f>'17_vigogne_chat_7B'!AZ23</f>
        <v>0.10493339885723313</v>
      </c>
      <c r="AR25" s="6">
        <f>'17_vigogne_chat_7B'!BA23</f>
        <v>0.37382155460159361</v>
      </c>
      <c r="AS25" s="6">
        <f>'17_vigogne_chat_7B'!BB23</f>
        <v>1.3670570249409318E-2</v>
      </c>
      <c r="AT25" s="27">
        <f>'17_vigogne_chat_7B'!BC23</f>
        <v>0.37049316199484883</v>
      </c>
      <c r="AU25" s="6">
        <f t="shared" si="16"/>
        <v>2.6750731403537342</v>
      </c>
      <c r="AV25" s="6">
        <f t="shared" si="17"/>
        <v>2.6991051457351958</v>
      </c>
      <c r="AW25" s="6">
        <f t="shared" si="18"/>
        <v>2.7749884853852826</v>
      </c>
      <c r="AX25" s="6">
        <f t="shared" si="19"/>
        <v>2.1491730042673205</v>
      </c>
      <c r="AY25" s="6">
        <f t="shared" si="0"/>
        <v>3.7881956653826543</v>
      </c>
      <c r="AZ25" s="27">
        <f t="shared" si="1"/>
        <v>1.4264776197892088</v>
      </c>
      <c r="BA25" s="27">
        <f t="shared" si="2"/>
        <v>2.6300200198752974</v>
      </c>
      <c r="BB25" s="27">
        <f t="shared" si="3"/>
        <v>3.7863032689515217</v>
      </c>
      <c r="BC25" s="27">
        <f t="shared" si="4"/>
        <v>2.7469160515930002</v>
      </c>
      <c r="BD25" s="27">
        <f t="shared" si="5"/>
        <v>2.2716580206505128</v>
      </c>
      <c r="BE25" s="27">
        <f t="shared" si="6"/>
        <v>2.9743425532250836</v>
      </c>
      <c r="BF25" s="6">
        <f>'17_vigogne_chat_7B'!AP12</f>
        <v>7.9848910993212261</v>
      </c>
      <c r="BG25" s="1">
        <v>52.47</v>
      </c>
      <c r="BH25" s="1">
        <v>78.349999999999994</v>
      </c>
      <c r="BI25" s="1">
        <v>39.51</v>
      </c>
      <c r="BJ25" s="1">
        <v>44.52</v>
      </c>
      <c r="BK25" s="6">
        <f t="shared" si="23"/>
        <v>53.712499999999999</v>
      </c>
      <c r="BL25" s="21">
        <f t="shared" si="20"/>
        <v>10</v>
      </c>
      <c r="BM25" s="38">
        <f t="shared" si="7"/>
        <v>4.7340753968356752</v>
      </c>
    </row>
    <row r="26" spans="1:65" x14ac:dyDescent="0.3">
      <c r="A26" s="1">
        <v>24</v>
      </c>
      <c r="B26" t="s">
        <v>1507</v>
      </c>
      <c r="C26" s="12" t="s">
        <v>1508</v>
      </c>
      <c r="D26" s="21">
        <f t="shared" si="11"/>
        <v>33</v>
      </c>
      <c r="E26" s="25">
        <f t="shared" si="12"/>
        <v>11.568457769531722</v>
      </c>
      <c r="F26" s="21">
        <f t="shared" si="13"/>
        <v>34</v>
      </c>
      <c r="G26" s="21">
        <f t="shared" si="14"/>
        <v>-1</v>
      </c>
      <c r="H26" s="1" t="s">
        <v>1644</v>
      </c>
      <c r="I26" s="7">
        <f>2.7*I1</f>
        <v>2700000000</v>
      </c>
      <c r="J26" s="8">
        <f t="shared" si="22"/>
        <v>9.4313637641589878</v>
      </c>
      <c r="K26" s="22">
        <v>129</v>
      </c>
      <c r="L26" s="1">
        <v>32</v>
      </c>
      <c r="M26" s="6">
        <f>'25_CerebrasGPT_2_7B'!AN11</f>
        <v>4.2983799451070333</v>
      </c>
      <c r="N26" s="27">
        <f>'25_CerebrasGPT_2_7B'!AR2</f>
        <v>2.95653903688941E-2</v>
      </c>
      <c r="O26" s="27">
        <f>'25_CerebrasGPT_2_7B'!AS2</f>
        <v>7.3019932232098803</v>
      </c>
      <c r="P26" s="27">
        <f>'25_CerebrasGPT_2_7B'!AT2</f>
        <v>2.8287186755230498</v>
      </c>
      <c r="Q26" s="27">
        <f>'25_CerebrasGPT_2_7B'!AV2</f>
        <v>256</v>
      </c>
      <c r="R26" s="27">
        <f>'25_CerebrasGPT_2_7B'!AW2</f>
        <v>2.4082399653118496</v>
      </c>
      <c r="S26" s="27">
        <f>'25_CerebrasGPT_2_7B'!AX2</f>
        <v>34.47</v>
      </c>
      <c r="T26" s="27">
        <f>'25_CerebrasGPT_2_7B'!AY2</f>
        <v>241.5234375</v>
      </c>
      <c r="U26" s="27">
        <f>'25_CerebrasGPT_2_7B'!AZ2</f>
        <v>221.53</v>
      </c>
      <c r="V26" s="27">
        <f>'25_CerebrasGPT_2_7B'!BA2</f>
        <v>568</v>
      </c>
      <c r="W26" s="27">
        <f>'25_CerebrasGPT_2_7B'!BB2</f>
        <v>6.625</v>
      </c>
      <c r="X26" s="27">
        <f>'25_CerebrasGPT_2_7B'!BC2</f>
        <v>561.375</v>
      </c>
      <c r="Y26" s="27">
        <f>'25_CerebrasGPT_2_7B'!BD2</f>
        <v>62.12</v>
      </c>
      <c r="Z26" s="27">
        <f>'25_CerebrasGPT_2_7B'!BE2</f>
        <v>2.7492530680707712</v>
      </c>
      <c r="AA26" s="27">
        <f>'25_CerebrasGPT_2_7B'!BF2</f>
        <v>1.7932314470565209</v>
      </c>
      <c r="AB26" s="27">
        <f>'25_CerebrasGPT_2_7B'!BG2</f>
        <v>52.7578125</v>
      </c>
      <c r="AC26" s="27">
        <f>'25_CerebrasGPT_2_7B'!BH2</f>
        <v>1.7222867800723141</v>
      </c>
      <c r="AD26" s="27">
        <f>'25_CerebrasGPT_2_7B'!AM23</f>
        <v>117.43416221397813</v>
      </c>
      <c r="AE26" s="27">
        <f>'25_CerebrasGPT_2_7B'!AN23</f>
        <v>20.44068982464356</v>
      </c>
      <c r="AF26" s="6">
        <f>'25_CerebrasGPT_2_7B'!AO23</f>
        <v>41.581622930750299</v>
      </c>
      <c r="AG26" s="27">
        <f>'25_CerebrasGPT_2_7B'!AP23</f>
        <v>-0.34042192977532182</v>
      </c>
      <c r="AH26" s="27">
        <f>'25_CerebrasGPT_2_7B'!AQ23</f>
        <v>-0.27515638364027806</v>
      </c>
      <c r="AI26" s="6">
        <f>'25_CerebrasGPT_2_7B'!AR23</f>
        <v>1290.3347897681319</v>
      </c>
      <c r="AJ26" s="27">
        <f>'25_CerebrasGPT_2_7B'!AS23</f>
        <v>15.566787072092627</v>
      </c>
      <c r="AK26" s="6">
        <f>'25_CerebrasGPT_2_7B'!AT23</f>
        <v>279.52238407636946</v>
      </c>
      <c r="AL26" s="6">
        <f>'25_CerebrasGPT_2_7B'!AU23</f>
        <v>1274.7680026960393</v>
      </c>
      <c r="AM26" s="6">
        <f>'25_CerebrasGPT_2_7B'!AV23</f>
        <v>284.00297107612437</v>
      </c>
      <c r="AN26" s="6">
        <f>'25_CerebrasGPT_2_7B'!AW23</f>
        <v>149.41741419145274</v>
      </c>
      <c r="AO26" s="6">
        <f>'25_CerebrasGPT_2_7B'!AX23</f>
        <v>0.49739070066452146</v>
      </c>
      <c r="AP26" s="6">
        <f>'25_CerebrasGPT_2_7B'!AY23</f>
        <v>0.40751122087019293</v>
      </c>
      <c r="AQ26" s="6">
        <f>'25_CerebrasGPT_2_7B'!AZ23</f>
        <v>8.9879479794328532E-2</v>
      </c>
      <c r="AR26" s="6">
        <f>'25_CerebrasGPT_2_7B'!BA23</f>
        <v>0.42050991049908054</v>
      </c>
      <c r="AS26" s="6">
        <f>'25_CerebrasGPT_2_7B'!BB23</f>
        <v>1.1132084432117009E-2</v>
      </c>
      <c r="AT26" s="27">
        <f>'25_CerebrasGPT_2_7B'!BC23</f>
        <v>0.41712025920188872</v>
      </c>
      <c r="AU26" s="6">
        <f t="shared" si="16"/>
        <v>2.3780652370669548</v>
      </c>
      <c r="AV26" s="6">
        <f t="shared" si="17"/>
        <v>2.3973901481394937</v>
      </c>
      <c r="AW26" s="6">
        <f t="shared" si="18"/>
        <v>2.4539201592157784</v>
      </c>
      <c r="AX26" s="6">
        <f t="shared" si="19"/>
        <v>2.0104919506214833</v>
      </c>
      <c r="AY26" s="6">
        <f t="shared" si="0"/>
        <v>3.110702406799168</v>
      </c>
      <c r="AZ26" s="27">
        <f t="shared" si="1"/>
        <v>1.1921989850248129</v>
      </c>
      <c r="BA26" s="27">
        <f t="shared" si="2"/>
        <v>2.4464165917988305</v>
      </c>
      <c r="BB26" s="27">
        <f t="shared" si="3"/>
        <v>3.1054311539333659</v>
      </c>
      <c r="BC26" s="27">
        <f t="shared" si="4"/>
        <v>2.4533228834104772</v>
      </c>
      <c r="BD26" s="27">
        <f t="shared" si="5"/>
        <v>2.1744012162646591</v>
      </c>
      <c r="BE26" s="27">
        <f t="shared" si="6"/>
        <v>2.3829592811870257</v>
      </c>
      <c r="BF26" s="6">
        <f>'25_CerebrasGPT_2_7B'!AP12</f>
        <v>8.7336244541484724</v>
      </c>
      <c r="BG26" s="1">
        <v>30.8</v>
      </c>
      <c r="BH26" s="1">
        <v>48.88</v>
      </c>
      <c r="BI26" s="1">
        <v>25.12</v>
      </c>
      <c r="BJ26" s="1">
        <v>40.24</v>
      </c>
      <c r="BK26" s="6">
        <f t="shared" si="23"/>
        <v>36.260000000000005</v>
      </c>
      <c r="BL26" s="21">
        <f t="shared" si="20"/>
        <v>33</v>
      </c>
      <c r="BM26" s="38">
        <f t="shared" si="7"/>
        <v>4.2983799451070333</v>
      </c>
    </row>
    <row r="27" spans="1:65" x14ac:dyDescent="0.3">
      <c r="A27" s="1">
        <v>25</v>
      </c>
      <c r="B27" t="s">
        <v>1640</v>
      </c>
      <c r="C27" s="17" t="s">
        <v>1641</v>
      </c>
      <c r="D27" s="21">
        <f t="shared" si="11"/>
        <v>37</v>
      </c>
      <c r="E27" s="25">
        <f t="shared" si="12"/>
        <v>10.938091775090783</v>
      </c>
      <c r="F27" s="21">
        <f t="shared" si="13"/>
        <v>39</v>
      </c>
      <c r="G27" s="21">
        <f t="shared" si="14"/>
        <v>-2</v>
      </c>
      <c r="H27" s="1" t="s">
        <v>47</v>
      </c>
      <c r="I27" s="7">
        <f>1.3*I1</f>
        <v>1300000000</v>
      </c>
      <c r="J27" s="8">
        <f t="shared" si="22"/>
        <v>9.1139433523068369</v>
      </c>
      <c r="K27" s="1">
        <v>97</v>
      </c>
      <c r="L27" s="1">
        <v>24</v>
      </c>
      <c r="M27" s="6">
        <f>'26_Quokka_1_3B'!AN11</f>
        <v>4.1129647094247277</v>
      </c>
      <c r="N27" s="27">
        <f>'26_Quokka_1_3B'!AR2</f>
        <v>2.9939790106761194E-2</v>
      </c>
      <c r="O27" s="27">
        <f>'26_Quokka_1_3B'!AS2</f>
        <v>7.4459222509652898</v>
      </c>
      <c r="P27" s="27">
        <f>'26_Quokka_1_3B'!AT2</f>
        <v>3.1161519233507899</v>
      </c>
      <c r="Q27" s="27">
        <f>'26_Quokka_1_3B'!AV2</f>
        <v>76.7</v>
      </c>
      <c r="R27" s="27">
        <f>'26_Quokka_1_3B'!AW2</f>
        <v>1.884795363948981</v>
      </c>
      <c r="S27" s="27">
        <f>'26_Quokka_1_3B'!AX2</f>
        <v>16.77</v>
      </c>
      <c r="T27" s="27">
        <f>'26_Quokka_1_3B'!AY2</f>
        <v>73.189453125</v>
      </c>
      <c r="U27" s="27">
        <f>'26_Quokka_1_3B'!AZ2</f>
        <v>59.930000000000007</v>
      </c>
      <c r="V27" s="27">
        <f>'26_Quokka_1_3B'!BA2</f>
        <v>291.8</v>
      </c>
      <c r="W27" s="27">
        <f>'26_Quokka_1_3B'!BB2</f>
        <v>3.5960000000000001</v>
      </c>
      <c r="X27" s="27">
        <f>'26_Quokka_1_3B'!BC2</f>
        <v>288.20400000000001</v>
      </c>
      <c r="Y27" s="27">
        <f>'26_Quokka_1_3B'!BD2</f>
        <v>35.340000000000003</v>
      </c>
      <c r="Z27" s="27">
        <f>'26_Quokka_1_3B'!BE2</f>
        <v>2.459700004118055</v>
      </c>
      <c r="AA27" s="27">
        <f>'26_Quokka_1_3B'!BF2</f>
        <v>1.5482665451707454</v>
      </c>
      <c r="AB27" s="27">
        <f>'26_Quokka_1_3B'!BG2</f>
        <v>27.08203125</v>
      </c>
      <c r="AC27" s="27">
        <f>'26_Quokka_1_3B'!BH2</f>
        <v>1.4326812348869222</v>
      </c>
      <c r="AD27" s="27">
        <f>'26_Quokka_1_3B'!AM23</f>
        <v>75.125570344004132</v>
      </c>
      <c r="AE27" s="27">
        <f>'26_Quokka_1_3B'!AN23</f>
        <v>18.451051761653122</v>
      </c>
      <c r="AF27" s="6">
        <f>'26_Quokka_1_3B'!AO23</f>
        <v>27.972081386472727</v>
      </c>
      <c r="AG27" s="27">
        <f>'26_Quokka_1_3B'!AP23</f>
        <v>-0.40145226382408061</v>
      </c>
      <c r="AH27" s="27">
        <f>'26_Quokka_1_3B'!AQ23</f>
        <v>-0.47003598748099379</v>
      </c>
      <c r="AI27" s="6">
        <f>'26_Quokka_1_3B'!AR23</f>
        <v>644.90849981205611</v>
      </c>
      <c r="AJ27" s="27">
        <f>'26_Quokka_1_3B'!AS23</f>
        <v>8.0059391472520041</v>
      </c>
      <c r="AK27" s="6">
        <f>'26_Quokka_1_3B'!AT23</f>
        <v>156.44247375569506</v>
      </c>
      <c r="AL27" s="6">
        <f>'26_Quokka_1_3B'!AU23</f>
        <v>636.90256066480413</v>
      </c>
      <c r="AM27" s="6">
        <f>'26_Quokka_1_3B'!AV23</f>
        <v>174.82763491368144</v>
      </c>
      <c r="AN27" s="6">
        <f>'26_Quokka_1_3B'!AW23</f>
        <v>81.591926734632324</v>
      </c>
      <c r="AO27" s="6">
        <f>'26_Quokka_1_3B'!AX23</f>
        <v>0.48671417900815828</v>
      </c>
      <c r="AP27" s="6">
        <f>'26_Quokka_1_3B'!AY23</f>
        <v>0.42764268231138125</v>
      </c>
      <c r="AQ27" s="6">
        <f>'26_Quokka_1_3B'!AZ23</f>
        <v>5.9071496696777026E-2</v>
      </c>
      <c r="AR27" s="6">
        <f>'26_Quokka_1_3B'!BA23</f>
        <v>0.43986837208983171</v>
      </c>
      <c r="AS27" s="6">
        <f>'26_Quokka_1_3B'!BB23</f>
        <v>1.0132247029827396E-2</v>
      </c>
      <c r="AT27" s="27">
        <f>'26_Quokka_1_3B'!BC23</f>
        <v>0.43632154538144147</v>
      </c>
      <c r="AU27" s="6">
        <f t="shared" si="16"/>
        <v>2.2734073724122541</v>
      </c>
      <c r="AV27" s="6">
        <f t="shared" si="17"/>
        <v>2.2918877387220906</v>
      </c>
      <c r="AW27" s="6">
        <f t="shared" si="18"/>
        <v>2.3384008223759709</v>
      </c>
      <c r="AX27" s="6">
        <f t="shared" si="19"/>
        <v>2.054593934448</v>
      </c>
      <c r="AY27" s="6">
        <f t="shared" si="0"/>
        <v>2.8094981009211328</v>
      </c>
      <c r="AZ27" s="27">
        <f t="shared" si="1"/>
        <v>0.90341228473072732</v>
      </c>
      <c r="BA27" s="27">
        <f t="shared" si="2"/>
        <v>2.1943546746410871</v>
      </c>
      <c r="BB27" s="27">
        <f t="shared" si="3"/>
        <v>2.8040729949688123</v>
      </c>
      <c r="BC27" s="27">
        <f t="shared" si="4"/>
        <v>2.242610082428357</v>
      </c>
      <c r="BD27" s="27">
        <f t="shared" si="5"/>
        <v>1.9116471888021835</v>
      </c>
      <c r="BE27" s="27">
        <f t="shared" si="6"/>
        <v>1.8644485021017256</v>
      </c>
      <c r="BF27" s="6">
        <f>'26_Quokka_1_3B'!AP12</f>
        <v>9.2241992882562283</v>
      </c>
      <c r="BG27" s="1">
        <v>27.73</v>
      </c>
      <c r="BH27" s="1">
        <v>37.909999999999997</v>
      </c>
      <c r="BI27" s="1">
        <v>26.66</v>
      </c>
      <c r="BJ27" s="1">
        <v>40.14</v>
      </c>
      <c r="BK27" s="6">
        <f t="shared" si="23"/>
        <v>33.11</v>
      </c>
      <c r="BL27" s="21">
        <f t="shared" si="20"/>
        <v>37</v>
      </c>
      <c r="BM27" s="38">
        <f t="shared" si="7"/>
        <v>4.1129647094247277</v>
      </c>
    </row>
    <row r="28" spans="1:65" x14ac:dyDescent="0.3">
      <c r="A28" s="1">
        <v>26</v>
      </c>
      <c r="B28" t="s">
        <v>1448</v>
      </c>
      <c r="C28" s="12" t="s">
        <v>1645</v>
      </c>
      <c r="D28" s="21">
        <f t="shared" si="11"/>
        <v>34</v>
      </c>
      <c r="E28" s="25">
        <f t="shared" si="12"/>
        <v>11.88919811008358</v>
      </c>
      <c r="F28" s="21">
        <f t="shared" si="13"/>
        <v>31</v>
      </c>
      <c r="G28" s="21">
        <f t="shared" si="14"/>
        <v>3</v>
      </c>
      <c r="H28" s="1" t="s">
        <v>47</v>
      </c>
      <c r="I28" s="7">
        <f>1.3*I1</f>
        <v>1300000000</v>
      </c>
      <c r="J28" s="8">
        <f t="shared" si="22"/>
        <v>9.1139433523068369</v>
      </c>
      <c r="K28" s="1">
        <v>145</v>
      </c>
      <c r="L28" s="1">
        <v>24</v>
      </c>
      <c r="M28" s="6">
        <f>'27_gpt-neo-1.3B '!AN11</f>
        <v>4.4540231817536213</v>
      </c>
      <c r="N28" s="27">
        <f>'27_gpt-neo-1.3B '!AR2</f>
        <v>3.7407312227852089E-2</v>
      </c>
      <c r="O28" s="27">
        <f>'27_gpt-neo-1.3B '!AS2</f>
        <v>6.6941783191465802</v>
      </c>
      <c r="P28" s="27">
        <f>'27_gpt-neo-1.3B '!AT2</f>
        <v>2.9181782955626101</v>
      </c>
      <c r="Q28" s="27">
        <f>'27_gpt-neo-1.3B '!AV2</f>
        <v>2832</v>
      </c>
      <c r="R28" s="27">
        <f>'27_gpt-neo-1.3B '!AW2</f>
        <v>3.4520932490177314</v>
      </c>
      <c r="S28" s="27">
        <f>'27_gpt-neo-1.3B '!AX2</f>
        <v>324.5</v>
      </c>
      <c r="T28" s="27">
        <f>'27_gpt-neo-1.3B '!AY2</f>
        <v>2745.5625</v>
      </c>
      <c r="U28" s="27">
        <f>'27_gpt-neo-1.3B '!AZ2</f>
        <v>2507.5</v>
      </c>
      <c r="V28" s="27">
        <f>'27_gpt-neo-1.3B '!BA2</f>
        <v>3718</v>
      </c>
      <c r="W28" s="27">
        <f>'27_gpt-neo-1.3B '!BB2</f>
        <v>76.3</v>
      </c>
      <c r="X28" s="27">
        <f>'27_gpt-neo-1.3B '!BC2</f>
        <v>3641.7</v>
      </c>
      <c r="Y28" s="27">
        <f>'27_gpt-neo-1.3B '!BD2</f>
        <v>361</v>
      </c>
      <c r="Z28" s="27">
        <f>'27_gpt-neo-1.3B '!BE2</f>
        <v>3.5613041661401361</v>
      </c>
      <c r="AA28" s="27">
        <f>'27_gpt-neo-1.3B '!BF2</f>
        <v>2.5575072019056577</v>
      </c>
      <c r="AB28" s="27">
        <f>'27_gpt-neo-1.3B '!BG2</f>
        <v>318.6875</v>
      </c>
      <c r="AC28" s="27">
        <f>'27_gpt-neo-1.3B '!BH2</f>
        <v>2.5033650293115488</v>
      </c>
      <c r="AD28" s="27">
        <f>'27_gpt-neo-1.3B '!AM23</f>
        <v>717.74580388768277</v>
      </c>
      <c r="AE28" s="27">
        <f>'27_gpt-neo-1.3B '!AN23</f>
        <v>46.558664447791386</v>
      </c>
      <c r="AF28" s="6">
        <f>'27_gpt-neo-1.3B '!AO23</f>
        <v>358.13000165554655</v>
      </c>
      <c r="AG28" s="27">
        <f>'27_gpt-neo-1.3B '!AP23</f>
        <v>-0.29041318502147284</v>
      </c>
      <c r="AH28" s="27">
        <f>'27_gpt-neo-1.3B '!AQ23</f>
        <v>-0.10654486616093033</v>
      </c>
      <c r="AI28" s="27">
        <f>'27_gpt-neo-1.3B '!AR23</f>
        <v>8129.8922585428227</v>
      </c>
      <c r="AJ28" s="27">
        <f>'27_gpt-neo-1.3B '!AS23</f>
        <v>169.77553743851166</v>
      </c>
      <c r="AK28" s="6">
        <f>'27_gpt-neo-1.3B '!AT23</f>
        <v>1142.1484487335031</v>
      </c>
      <c r="AL28" s="6">
        <f>'27_gpt-neo-1.3B '!AU23</f>
        <v>7960.1167211043112</v>
      </c>
      <c r="AM28" s="6">
        <f>'27_gpt-neo-1.3B '!AV23</f>
        <v>1068.4845604991831</v>
      </c>
      <c r="AN28" s="6">
        <f>'27_gpt-neo-1.3B '!AW23</f>
        <v>678.43521012653241</v>
      </c>
      <c r="AO28" s="6">
        <f>'27_gpt-neo-1.3B '!AX23</f>
        <v>0.8843880610030489</v>
      </c>
      <c r="AP28" s="6">
        <f>'27_gpt-neo-1.3B '!AY23</f>
        <v>0.43040096992634674</v>
      </c>
      <c r="AQ28" s="6">
        <f>'27_gpt-neo-1.3B '!AZ23</f>
        <v>0.45398709107670215</v>
      </c>
      <c r="AR28" s="6">
        <f>'27_gpt-neo-1.3B '!BA23</f>
        <v>0.55397542734228766</v>
      </c>
      <c r="AS28" s="6">
        <f>'27_gpt-neo-1.3B '!BB23</f>
        <v>0.18427407883131328</v>
      </c>
      <c r="AT28" s="27">
        <f>'27_gpt-neo-1.3B '!BC23</f>
        <v>0.4525715777674727</v>
      </c>
      <c r="AU28" s="6">
        <f t="shared" si="16"/>
        <v>1.8051342183127643</v>
      </c>
      <c r="AV28" s="6">
        <f t="shared" si="17"/>
        <v>2.2095952311742191</v>
      </c>
      <c r="AW28" s="6">
        <f t="shared" si="18"/>
        <v>2.3234148384264262</v>
      </c>
      <c r="AX28" s="6">
        <f t="shared" si="19"/>
        <v>1.1307253502108874</v>
      </c>
      <c r="AY28" s="6">
        <f t="shared" si="0"/>
        <v>3.9100847901413776</v>
      </c>
      <c r="AZ28" s="27">
        <f t="shared" si="1"/>
        <v>2.2298751139360768</v>
      </c>
      <c r="BA28" s="27">
        <f t="shared" si="2"/>
        <v>3.0577225542389943</v>
      </c>
      <c r="BB28" s="27">
        <f t="shared" si="3"/>
        <v>3.9009194359487083</v>
      </c>
      <c r="BC28" s="27">
        <f t="shared" si="4"/>
        <v>3.0287682510312504</v>
      </c>
      <c r="BD28" s="27">
        <f t="shared" si="5"/>
        <v>2.831508379294124</v>
      </c>
      <c r="BE28" s="27">
        <f t="shared" si="6"/>
        <v>3.4386313344399215</v>
      </c>
      <c r="BF28" s="6">
        <f>'27_gpt-neo-1.3B '!AP12</f>
        <v>9.9593280282935464</v>
      </c>
      <c r="BG28" s="1">
        <v>31.23</v>
      </c>
      <c r="BH28" s="1">
        <v>48.47</v>
      </c>
      <c r="BI28" s="1">
        <v>24.82</v>
      </c>
      <c r="BJ28" s="1">
        <v>39.630000000000003</v>
      </c>
      <c r="BK28" s="6">
        <f t="shared" si="23"/>
        <v>36.037500000000001</v>
      </c>
      <c r="BL28" s="21">
        <f t="shared" si="20"/>
        <v>34</v>
      </c>
      <c r="BM28" s="38">
        <f t="shared" si="7"/>
        <v>4.4540231817536213</v>
      </c>
    </row>
    <row r="29" spans="1:65" x14ac:dyDescent="0.3">
      <c r="A29" s="1">
        <v>27</v>
      </c>
      <c r="B29" t="s">
        <v>1742</v>
      </c>
      <c r="C29" s="12" t="s">
        <v>1743</v>
      </c>
      <c r="D29" s="21">
        <f t="shared" si="11"/>
        <v>39</v>
      </c>
      <c r="E29" s="25">
        <f t="shared" si="12"/>
        <v>11.777696756756409</v>
      </c>
      <c r="F29" s="21">
        <f t="shared" si="13"/>
        <v>32</v>
      </c>
      <c r="G29" s="21">
        <f t="shared" si="14"/>
        <v>7</v>
      </c>
      <c r="H29" s="1" t="s">
        <v>1744</v>
      </c>
      <c r="I29" s="7">
        <f>760*1000000</f>
        <v>760000000</v>
      </c>
      <c r="J29" s="8">
        <f t="shared" si="22"/>
        <v>8.8808135922807914</v>
      </c>
      <c r="K29" s="1">
        <v>145</v>
      </c>
      <c r="L29" s="1">
        <v>36</v>
      </c>
      <c r="M29" s="6">
        <f>'29_Dialogue_Gpt_760M'!AN11</f>
        <v>4.1773635116001158</v>
      </c>
      <c r="N29" s="27">
        <f>'29_Dialogue_Gpt_760M'!AR2</f>
        <v>4.0384336783741127E-2</v>
      </c>
      <c r="O29" s="27">
        <f>'29_Dialogue_Gpt_760M'!AS2</f>
        <v>5.3224890659965096</v>
      </c>
      <c r="P29" s="27">
        <f>'29_Dialogue_Gpt_760M'!AT2</f>
        <v>3.0815097504062998</v>
      </c>
      <c r="Q29" s="27">
        <f>'29_Dialogue_Gpt_760M'!AV2</f>
        <v>1437</v>
      </c>
      <c r="R29" s="27">
        <f>'29_Dialogue_Gpt_760M'!AW2</f>
        <v>3.1574567681342258</v>
      </c>
      <c r="S29" s="27">
        <f>'29_Dialogue_Gpt_760M'!AX2</f>
        <v>127.06</v>
      </c>
      <c r="T29" s="27">
        <f>'29_Dialogue_Gpt_760M'!AY2</f>
        <v>1391</v>
      </c>
      <c r="U29" s="27">
        <f>'29_Dialogue_Gpt_760M'!AZ2</f>
        <v>1309.94</v>
      </c>
      <c r="V29" s="27">
        <f>'29_Dialogue_Gpt_760M'!BA2</f>
        <v>1437</v>
      </c>
      <c r="W29" s="27">
        <f>'29_Dialogue_Gpt_760M'!BB2</f>
        <v>30.64</v>
      </c>
      <c r="X29" s="27">
        <f>'29_Dialogue_Gpt_760M'!BC2</f>
        <v>1406.36</v>
      </c>
      <c r="Y29" s="27">
        <f>'29_Dialogue_Gpt_760M'!BD2</f>
        <v>227.4</v>
      </c>
      <c r="Z29" s="27">
        <f>'29_Dialogue_Gpt_760M'!BE2</f>
        <v>3.1480965056063179</v>
      </c>
      <c r="AA29" s="27">
        <f>'29_Dialogue_Gpt_760M'!BF2</f>
        <v>2.356790460351716</v>
      </c>
      <c r="AB29" s="27">
        <f>'29_Dialogue_Gpt_760M'!BG2</f>
        <v>203.46875</v>
      </c>
      <c r="AC29" s="27">
        <f>'29_Dialogue_Gpt_760M'!BH2</f>
        <v>2.3084977170269907</v>
      </c>
      <c r="AD29" s="27">
        <f>'29_Dialogue_Gpt_760M'!AM23</f>
        <v>330.02440111274876</v>
      </c>
      <c r="AE29" s="27">
        <f>'29_Dialogue_Gpt_760M'!AN23</f>
        <v>100.09842847277874</v>
      </c>
      <c r="AF29" s="6">
        <f>'29_Dialogue_Gpt_760M'!AO23</f>
        <v>1016.5607475780122</v>
      </c>
      <c r="AG29" s="27">
        <f>'29_Dialogue_Gpt_760M'!AP23</f>
        <v>-0.36731918866823676</v>
      </c>
      <c r="AH29" s="27">
        <f>'29_Dialogue_Gpt_760M'!AQ23</f>
        <v>-0.17246612412813309</v>
      </c>
      <c r="AI29" s="27">
        <f>'29_Dialogue_Gpt_760M'!AR23</f>
        <v>3045.2308105452266</v>
      </c>
      <c r="AJ29" s="27">
        <f>'29_Dialogue_Gpt_760M'!AS23</f>
        <v>62.751992939354047</v>
      </c>
      <c r="AK29" s="6">
        <f>'29_Dialogue_Gpt_760M'!AT23</f>
        <v>805.02361974352164</v>
      </c>
      <c r="AL29" s="6">
        <f>'29_Dialogue_Gpt_760M'!AU23</f>
        <v>2982.4788176058728</v>
      </c>
      <c r="AM29" s="6">
        <f>'29_Dialogue_Gpt_760M'!AV23</f>
        <v>698.10115768781907</v>
      </c>
      <c r="AN29" s="6">
        <f>'29_Dialogue_Gpt_760M'!AW23</f>
        <v>471.27931393363565</v>
      </c>
      <c r="AO29" s="6">
        <f>'29_Dialogue_Gpt_760M'!AX23</f>
        <v>0.756638575897979</v>
      </c>
      <c r="AP29" s="6">
        <f>'29_Dialogue_Gpt_760M'!AY23</f>
        <v>0.46679341562623367</v>
      </c>
      <c r="AQ29" s="6">
        <f>'29_Dialogue_Gpt_760M'!AZ23</f>
        <v>0.28984516027174534</v>
      </c>
      <c r="AR29" s="6">
        <f>'29_Dialogue_Gpt_760M'!BA23</f>
        <v>0.48071421259699948</v>
      </c>
      <c r="AS29" s="6">
        <f>'29_Dialogue_Gpt_760M'!BB23</f>
        <v>2.4951128050049301E-2</v>
      </c>
      <c r="AT29" s="27">
        <f>'29_Dialogue_Gpt_760M'!BC23</f>
        <v>0.47607548998463767</v>
      </c>
      <c r="AU29" s="6">
        <f t="shared" si="16"/>
        <v>2.0802380578631592</v>
      </c>
      <c r="AV29" s="6">
        <f t="shared" si="17"/>
        <v>2.1005072116446675</v>
      </c>
      <c r="AW29" s="6">
        <f t="shared" si="18"/>
        <v>2.1422752903625151</v>
      </c>
      <c r="AX29" s="6">
        <f t="shared" si="19"/>
        <v>1.3216349679411992</v>
      </c>
      <c r="AY29" s="6">
        <f t="shared" si="0"/>
        <v>3.4836202151781781</v>
      </c>
      <c r="AZ29" s="27">
        <f t="shared" si="1"/>
        <v>1.7976275231223191</v>
      </c>
      <c r="BA29" s="27">
        <f t="shared" si="2"/>
        <v>2.9058086229440026</v>
      </c>
      <c r="BB29" s="27">
        <f t="shared" si="3"/>
        <v>3.4745773678731249</v>
      </c>
      <c r="BC29" s="27">
        <f t="shared" si="4"/>
        <v>2.8439183582141201</v>
      </c>
      <c r="BD29" s="27">
        <f t="shared" si="5"/>
        <v>2.6732783775028199</v>
      </c>
      <c r="BE29" s="27">
        <f t="shared" si="6"/>
        <v>3.1433271299920462</v>
      </c>
      <c r="BF29" s="6">
        <f>'29_Dialogue_Gpt_760M'!AP12</f>
        <v>8.8543689320388346</v>
      </c>
      <c r="BG29" s="1">
        <v>23.38</v>
      </c>
      <c r="BH29" s="1">
        <v>25.77</v>
      </c>
      <c r="BI29" s="1">
        <v>23.81</v>
      </c>
      <c r="BJ29" s="1">
        <v>50.27</v>
      </c>
      <c r="BK29" s="6">
        <f t="shared" si="23"/>
        <v>30.807499999999997</v>
      </c>
      <c r="BL29" s="21">
        <f t="shared" si="20"/>
        <v>39</v>
      </c>
      <c r="BM29" s="38">
        <f t="shared" si="7"/>
        <v>4.1773635116001158</v>
      </c>
    </row>
    <row r="30" spans="1:65" x14ac:dyDescent="0.3">
      <c r="A30" s="1">
        <v>28</v>
      </c>
      <c r="B30" t="s">
        <v>1448</v>
      </c>
      <c r="C30" s="12" t="s">
        <v>1761</v>
      </c>
      <c r="D30" s="21">
        <f t="shared" si="11"/>
        <v>23</v>
      </c>
      <c r="E30" s="25">
        <f t="shared" si="12"/>
        <v>12.163695252234017</v>
      </c>
      <c r="F30" s="21">
        <f t="shared" si="13"/>
        <v>20</v>
      </c>
      <c r="G30" s="21">
        <f t="shared" si="14"/>
        <v>3</v>
      </c>
      <c r="H30" s="1" t="s">
        <v>1643</v>
      </c>
      <c r="I30" s="7">
        <f>6*I1</f>
        <v>6000000000</v>
      </c>
      <c r="J30" s="8">
        <f t="shared" si="22"/>
        <v>9.7781512503836439</v>
      </c>
      <c r="K30" s="1">
        <v>166</v>
      </c>
      <c r="L30" s="1">
        <v>28</v>
      </c>
      <c r="M30" s="6">
        <f>'30_GPTJ_6B'!AN11</f>
        <v>5.2555341743769679</v>
      </c>
      <c r="N30" s="27">
        <f>'30_GPTJ_6B'!AR2</f>
        <v>3.2101138130427663E-2</v>
      </c>
      <c r="O30" s="27">
        <f>'30_GPTJ_6B'!AS2</f>
        <v>8.9982035233031095</v>
      </c>
      <c r="P30" s="27">
        <f>'30_GPTJ_6B'!AT2</f>
        <v>2.92341975624189</v>
      </c>
      <c r="Q30" s="27">
        <f>'30_GPTJ_6B'!AV2</f>
        <v>949.5</v>
      </c>
      <c r="R30" s="27">
        <f>'30_GPTJ_6B'!AW2</f>
        <v>2.9774949690730361</v>
      </c>
      <c r="S30" s="27">
        <f>'30_GPTJ_6B'!AX2</f>
        <v>40.340000000000003</v>
      </c>
      <c r="T30" s="27">
        <f>'30_GPTJ_6B'!AY2</f>
        <v>938.6796875</v>
      </c>
      <c r="U30" s="27">
        <f>'30_GPTJ_6B'!AZ2</f>
        <v>909.16</v>
      </c>
      <c r="V30" s="27">
        <f>'30_GPTJ_6B'!BA2</f>
        <v>949.5</v>
      </c>
      <c r="W30" s="27">
        <f>'30_GPTJ_6B'!BB2</f>
        <v>4.3440000000000003</v>
      </c>
      <c r="X30" s="27">
        <f>'30_GPTJ_6B'!BC2</f>
        <v>945.15599999999995</v>
      </c>
      <c r="Y30" s="27">
        <f>'30_GPTJ_6B'!BD2</f>
        <v>38.174999999999997</v>
      </c>
      <c r="Z30" s="27">
        <f>'30_GPTJ_6B'!BE2</f>
        <v>2.9755034956497219</v>
      </c>
      <c r="AA30" s="27">
        <f>'30_GPTJ_6B'!BF2</f>
        <v>1.5817790457284588</v>
      </c>
      <c r="AB30" s="27">
        <f>'30_GPTJ_6B'!BG2</f>
        <v>34.150390625</v>
      </c>
      <c r="AC30" s="27">
        <f>'30_GPTJ_6B'!BH2</f>
        <v>1.5333956756694327</v>
      </c>
      <c r="AD30" s="27">
        <f>'30_GPTJ_6B'!AM23</f>
        <v>145.65316594209131</v>
      </c>
      <c r="AE30" s="27">
        <f>'30_GPTJ_6B'!AN23</f>
        <v>14.50945056199496</v>
      </c>
      <c r="AF30" s="6">
        <f>'30_GPTJ_6B'!AO23</f>
        <v>16.812185320190228</v>
      </c>
      <c r="AG30" s="27">
        <f>'30_GPTJ_6B'!AP23</f>
        <v>-0.27179882637694386</v>
      </c>
      <c r="AH30" s="27">
        <f>'30_GPTJ_6B'!AQ23</f>
        <v>-0.38175485397164005</v>
      </c>
      <c r="AI30" s="27">
        <f>'30_GPTJ_6B'!AR23</f>
        <v>2588.6755048115192</v>
      </c>
      <c r="AJ30" s="27">
        <f>'30_GPTJ_6B'!AS23</f>
        <v>11.60704994524151</v>
      </c>
      <c r="AK30" s="6">
        <f>'30_GPTJ_6B'!AT23</f>
        <v>249.01153640934575</v>
      </c>
      <c r="AL30" s="6">
        <f>'30_GPTJ_6B'!AU23</f>
        <v>2577.0684548662775</v>
      </c>
      <c r="AM30" s="6">
        <f>'30_GPTJ_6B'!AV23</f>
        <v>398.69953038375394</v>
      </c>
      <c r="AN30" s="6">
        <f>'30_GPTJ_6B'!AW23</f>
        <v>101.62787616481177</v>
      </c>
      <c r="AO30" s="6">
        <f>'30_GPTJ_6B'!AX23</f>
        <v>0.38552884504723478</v>
      </c>
      <c r="AP30" s="6">
        <f>'30_GPTJ_6B'!AY23</f>
        <v>0.35949407830247965</v>
      </c>
      <c r="AQ30" s="6">
        <f>'30_GPTJ_6B'!AZ23</f>
        <v>2.6034766744755133E-2</v>
      </c>
      <c r="AR30" s="6">
        <f>'30_GPTJ_6B'!BA23</f>
        <v>0.37208593606906071</v>
      </c>
      <c r="AS30" s="6">
        <f>'30_GPTJ_6B'!BB23</f>
        <v>6.0556950021007005E-3</v>
      </c>
      <c r="AT30" s="27">
        <f>'30_GPTJ_6B'!BC23</f>
        <v>0.37393312945137119</v>
      </c>
      <c r="AU30" s="6">
        <f t="shared" si="16"/>
        <v>2.687551189288691</v>
      </c>
      <c r="AV30" s="6">
        <f t="shared" si="17"/>
        <v>2.6742749471467913</v>
      </c>
      <c r="AW30" s="6">
        <f t="shared" si="18"/>
        <v>2.7816869883419786</v>
      </c>
      <c r="AX30" s="6">
        <f t="shared" si="19"/>
        <v>2.5938396383219535</v>
      </c>
      <c r="AY30" s="6">
        <f t="shared" si="0"/>
        <v>3.4130776142424861</v>
      </c>
      <c r="AZ30" s="27">
        <f t="shared" si="1"/>
        <v>1.0647218532180347</v>
      </c>
      <c r="BA30" s="27">
        <f t="shared" si="2"/>
        <v>2.3962194679104343</v>
      </c>
      <c r="BB30" s="27">
        <f t="shared" si="3"/>
        <v>3.4111259549016326</v>
      </c>
      <c r="BC30" s="27">
        <f t="shared" si="4"/>
        <v>2.6006457241202212</v>
      </c>
      <c r="BD30" s="27">
        <f t="shared" si="5"/>
        <v>2.007012849719775</v>
      </c>
      <c r="BE30" s="27">
        <f t="shared" si="6"/>
        <v>2.9725174200794382</v>
      </c>
      <c r="BF30" s="6">
        <f>'30_GPTJ_6B'!AP12</f>
        <v>8.3322872271729302</v>
      </c>
      <c r="BG30" s="1">
        <v>41.38</v>
      </c>
      <c r="BH30" s="1">
        <v>67.56</v>
      </c>
      <c r="BI30" s="1">
        <v>26.61</v>
      </c>
      <c r="BJ30" s="1">
        <v>35.96</v>
      </c>
      <c r="BK30" s="6">
        <f t="shared" si="23"/>
        <v>42.877500000000005</v>
      </c>
      <c r="BL30" s="21">
        <f t="shared" si="20"/>
        <v>23</v>
      </c>
      <c r="BM30" s="38">
        <f t="shared" si="7"/>
        <v>5.2555341743769679</v>
      </c>
    </row>
    <row r="31" spans="1:65" x14ac:dyDescent="0.3">
      <c r="A31" s="1">
        <v>29</v>
      </c>
      <c r="B31" t="s">
        <v>1762</v>
      </c>
      <c r="C31" s="12" t="s">
        <v>1763</v>
      </c>
      <c r="D31" s="21">
        <f t="shared" si="11"/>
        <v>26</v>
      </c>
      <c r="E31" s="25">
        <f t="shared" si="12"/>
        <v>11.558855120030683</v>
      </c>
      <c r="F31" s="21">
        <f t="shared" si="13"/>
        <v>35</v>
      </c>
      <c r="G31" s="21">
        <f t="shared" si="14"/>
        <v>-9</v>
      </c>
      <c r="H31" s="1" t="s">
        <v>45</v>
      </c>
      <c r="I31" s="7">
        <f>7*I1</f>
        <v>7000000000</v>
      </c>
      <c r="J31" s="8">
        <f t="shared" si="22"/>
        <v>9.8450980400142569</v>
      </c>
      <c r="K31" s="1">
        <v>120</v>
      </c>
      <c r="L31" s="1">
        <v>30</v>
      </c>
      <c r="M31" s="6">
        <f>'31_bloom_7B'!AN11</f>
        <v>3.6686676278121459</v>
      </c>
      <c r="N31" s="27">
        <f>'31_bloom_7B'!AR2</f>
        <v>3.1532138918996859E-2</v>
      </c>
      <c r="O31" s="27">
        <f>'31_bloom_7B'!AS2</f>
        <v>5.8852893773726596</v>
      </c>
      <c r="P31" s="27">
        <f>'31_bloom_7B'!AT2</f>
        <v>3.03117388898028</v>
      </c>
      <c r="Q31" s="27">
        <f>'31_bloom_7B'!AV2</f>
        <v>712</v>
      </c>
      <c r="R31" s="27">
        <f>'31_bloom_7B'!AW2</f>
        <v>2.8524799936368566</v>
      </c>
      <c r="S31" s="27">
        <f>'31_bloom_7B'!AX2</f>
        <v>41.84</v>
      </c>
      <c r="T31" s="27">
        <f>'31_bloom_7B'!AY2</f>
        <v>700.4609375</v>
      </c>
      <c r="U31" s="27">
        <f>'31_bloom_7B'!AZ2</f>
        <v>670.16</v>
      </c>
      <c r="V31" s="27">
        <f>'31_bloom_7B'!BA2</f>
        <v>712</v>
      </c>
      <c r="W31" s="27">
        <f>'31_bloom_7B'!BB2</f>
        <v>8.8360000000000003</v>
      </c>
      <c r="X31" s="27">
        <f>'31_bloom_7B'!BC2</f>
        <v>703.16399999999999</v>
      </c>
      <c r="Y31" s="27">
        <f>'31_bloom_7B'!BD2</f>
        <v>88.95</v>
      </c>
      <c r="Z31" s="27">
        <f>'31_bloom_7B'!BE2</f>
        <v>2.8470566279906797</v>
      </c>
      <c r="AA31" s="27">
        <f>'31_bloom_7B'!BF2</f>
        <v>1.9491459524199439</v>
      </c>
      <c r="AB31" s="27">
        <f>'31_bloom_7B'!BG2</f>
        <v>81.00390625</v>
      </c>
      <c r="AC31" s="27">
        <f>'31_bloom_7B'!BH2</f>
        <v>1.9085059623590821</v>
      </c>
      <c r="AD31" s="27">
        <f>'31_bloom_7B'!AM23</f>
        <v>141.82286146694608</v>
      </c>
      <c r="AE31" s="27">
        <f>'31_bloom_7B'!AN23</f>
        <v>28.181117966152392</v>
      </c>
      <c r="AF31" s="6">
        <f>'31_bloom_7B'!AO23</f>
        <v>40.278684310734874</v>
      </c>
      <c r="AG31" s="27">
        <f>'31_bloom_7B'!AP23</f>
        <v>-0.31183955530623092</v>
      </c>
      <c r="AH31" s="27">
        <f>'31_bloom_7B'!AQ23</f>
        <v>-0.24963340677436555</v>
      </c>
      <c r="AI31" s="27">
        <f>'31_bloom_7B'!AR23</f>
        <v>1948.981701179335</v>
      </c>
      <c r="AJ31" s="27">
        <f>'31_bloom_7B'!AS23</f>
        <v>23.402938774873892</v>
      </c>
      <c r="AK31" s="6">
        <f>'31_bloom_7B'!AT23</f>
        <v>430.08726602167854</v>
      </c>
      <c r="AL31" s="6">
        <f>'31_bloom_7B'!AU23</f>
        <v>1925.578762404461</v>
      </c>
      <c r="AM31" s="6">
        <f>'31_bloom_7B'!AV23</f>
        <v>381.48161426603821</v>
      </c>
      <c r="AN31" s="6">
        <f>'31_bloom_7B'!AW23</f>
        <v>239.56461179248055</v>
      </c>
      <c r="AO31" s="6">
        <f>'31_bloom_7B'!AX23</f>
        <v>0.40816674745603782</v>
      </c>
      <c r="AP31" s="6">
        <f>'31_bloom_7B'!AY23</f>
        <v>0.3606515800081484</v>
      </c>
      <c r="AQ31" s="6">
        <f>'31_bloom_7B'!AZ23</f>
        <v>4.7515167447889417E-2</v>
      </c>
      <c r="AR31" s="6">
        <f>'31_bloom_7B'!BA23</f>
        <v>0.37117493934352719</v>
      </c>
      <c r="AS31" s="6">
        <f>'31_bloom_7B'!BB23</f>
        <v>7.9769369019871573E-3</v>
      </c>
      <c r="AT31" s="27">
        <f>'31_bloom_7B'!BC23</f>
        <v>0.36900739877472566</v>
      </c>
      <c r="AU31" s="6">
        <f t="shared" si="16"/>
        <v>2.6941474059876849</v>
      </c>
      <c r="AV31" s="6">
        <f t="shared" si="17"/>
        <v>2.7099727629322885</v>
      </c>
      <c r="AW31" s="6">
        <f t="shared" si="18"/>
        <v>2.7727592375372554</v>
      </c>
      <c r="AX31" s="6">
        <f t="shared" si="19"/>
        <v>2.4499790985734489</v>
      </c>
      <c r="AY31" s="6">
        <f t="shared" si="0"/>
        <v>3.2898077615834258</v>
      </c>
      <c r="AZ31" s="27">
        <f t="shared" si="1"/>
        <v>1.3692703964517661</v>
      </c>
      <c r="BA31" s="27">
        <f t="shared" si="2"/>
        <v>2.6335565841993205</v>
      </c>
      <c r="BB31" s="27">
        <f t="shared" si="3"/>
        <v>3.2845612873721799</v>
      </c>
      <c r="BC31" s="27">
        <f t="shared" si="4"/>
        <v>2.5814736117136543</v>
      </c>
      <c r="BD31" s="27">
        <f t="shared" si="5"/>
        <v>2.3794226649763197</v>
      </c>
      <c r="BE31" s="27">
        <f t="shared" si="6"/>
        <v>2.8453839210618757</v>
      </c>
      <c r="BF31" s="6">
        <f>'31_bloom_7B'!AP12</f>
        <v>13.293090421816419</v>
      </c>
      <c r="BG31" s="1">
        <v>41.13</v>
      </c>
      <c r="BH31" s="1">
        <v>62</v>
      </c>
      <c r="BI31" s="1">
        <v>26.25</v>
      </c>
      <c r="BJ31" s="1">
        <v>38.9</v>
      </c>
      <c r="BK31" s="6">
        <f t="shared" si="23"/>
        <v>42.07</v>
      </c>
      <c r="BL31" s="21">
        <f t="shared" si="20"/>
        <v>26</v>
      </c>
      <c r="BM31" s="38">
        <f t="shared" si="7"/>
        <v>3.6686676278121459</v>
      </c>
    </row>
    <row r="32" spans="1:65" x14ac:dyDescent="0.3">
      <c r="A32" s="1">
        <v>30</v>
      </c>
      <c r="B32" t="s">
        <v>1764</v>
      </c>
      <c r="C32" s="12" t="s">
        <v>1765</v>
      </c>
      <c r="D32" s="21">
        <f t="shared" si="11"/>
        <v>27</v>
      </c>
      <c r="E32" s="25">
        <f t="shared" si="12"/>
        <v>11.901831259674193</v>
      </c>
      <c r="F32" s="21">
        <f t="shared" si="13"/>
        <v>30</v>
      </c>
      <c r="G32" s="21">
        <f t="shared" si="14"/>
        <v>-3</v>
      </c>
      <c r="H32" s="1" t="s">
        <v>1913</v>
      </c>
      <c r="I32" s="7">
        <f>6.7*I1</f>
        <v>6700000000</v>
      </c>
      <c r="J32" s="8">
        <f t="shared" si="22"/>
        <v>9.8260748027008269</v>
      </c>
      <c r="K32" s="1">
        <v>193</v>
      </c>
      <c r="L32" s="1">
        <v>32</v>
      </c>
      <c r="M32" s="6">
        <f>'32_opt_6.7b'!AN11</f>
        <v>4.0784635607378004</v>
      </c>
      <c r="N32" s="27">
        <f>'32_opt_6.7b'!AR2</f>
        <v>2.988495547717647E-2</v>
      </c>
      <c r="O32" s="27">
        <f>'32_opt_6.7b'!AS2</f>
        <v>5.3649849095958304</v>
      </c>
      <c r="P32" s="27">
        <f>'32_opt_6.7b'!AT2</f>
        <v>3.3022847546079701</v>
      </c>
      <c r="Q32" s="27">
        <f>'32_opt_6.7b'!AV2</f>
        <v>410.8</v>
      </c>
      <c r="R32" s="27">
        <f>'32_opt_6.7b'!AW2</f>
        <v>2.6136304349252404</v>
      </c>
      <c r="S32" s="27">
        <f>'32_opt_6.7b'!AX2</f>
        <v>43.84</v>
      </c>
      <c r="T32" s="27">
        <f>'32_opt_6.7b'!AY2</f>
        <v>402.6953125</v>
      </c>
      <c r="U32" s="27">
        <f>'32_opt_6.7b'!AZ2</f>
        <v>366.96000000000004</v>
      </c>
      <c r="V32" s="27">
        <f>'32_opt_6.7b'!BA2</f>
        <v>1001</v>
      </c>
      <c r="W32" s="27">
        <f>'32_opt_6.7b'!BB2</f>
        <v>1.958</v>
      </c>
      <c r="X32" s="27">
        <f>'32_opt_6.7b'!BC2</f>
        <v>999.04200000000003</v>
      </c>
      <c r="Y32" s="27">
        <f>'32_opt_6.7b'!BD2</f>
        <v>77.099999999999994</v>
      </c>
      <c r="Z32" s="27">
        <f>'32_opt_6.7b'!BE2</f>
        <v>2.9995837464690447</v>
      </c>
      <c r="AA32" s="27">
        <f>'32_opt_6.7b'!BF2</f>
        <v>1.887054378050957</v>
      </c>
      <c r="AB32" s="27">
        <f>'32_opt_6.7b'!BG2</f>
        <v>70.15625</v>
      </c>
      <c r="AC32" s="27">
        <f>'32_opt_6.7b'!BH2</f>
        <v>1.8460663670194359</v>
      </c>
      <c r="AD32" s="27">
        <f>'32_opt_6.7b'!AM23</f>
        <v>172.26342653911584</v>
      </c>
      <c r="AE32" s="27">
        <f>'32_opt_6.7b'!AN23</f>
        <v>144.64286700814176</v>
      </c>
      <c r="AF32" s="6">
        <f>'32_opt_6.7b'!AO23</f>
        <v>1070.3621410480414</v>
      </c>
      <c r="AG32" s="27">
        <f>'32_opt_6.7b'!AP23</f>
        <v>-0.28823141990891304</v>
      </c>
      <c r="AH32" s="27">
        <f>'32_opt_6.7b'!AQ23</f>
        <v>-9.9388610344420397E-2</v>
      </c>
      <c r="AI32" s="27">
        <f>'32_opt_6.7b'!AR23</f>
        <v>2720.3239457363984</v>
      </c>
      <c r="AJ32" s="27">
        <f>'32_opt_6.7b'!AS23</f>
        <v>5.2194456294492735</v>
      </c>
      <c r="AK32" s="6">
        <f>'32_opt_6.7b'!AT23</f>
        <v>392.32241162555971</v>
      </c>
      <c r="AL32" s="6">
        <f>'32_opt_6.7b'!AU23</f>
        <v>2715.1045001069492</v>
      </c>
      <c r="AM32" s="6">
        <f>'32_opt_6.7b'!AV23</f>
        <v>459.12105691593035</v>
      </c>
      <c r="AN32" s="6">
        <f>'32_opt_6.7b'!AW23</f>
        <v>187.15791571611842</v>
      </c>
      <c r="AO32" s="6">
        <f>'32_opt_6.7b'!AX23</f>
        <v>0.49879173349775036</v>
      </c>
      <c r="AP32" s="6">
        <f>'32_opt_6.7b'!AY23</f>
        <v>0.36152215143132183</v>
      </c>
      <c r="AQ32" s="6">
        <f>'32_opt_6.7b'!AZ23</f>
        <v>0.13726958206642853</v>
      </c>
      <c r="AR32" s="6">
        <f>'32_opt_6.7b'!BA23</f>
        <v>0.38400248624516098</v>
      </c>
      <c r="AS32" s="6">
        <f>'32_opt_6.7b'!BB23</f>
        <v>2.6728819710867331E-2</v>
      </c>
      <c r="AT32" s="27">
        <f>'32_opt_6.7b'!BC23</f>
        <v>0.37634499141570149</v>
      </c>
      <c r="AU32" s="6">
        <f t="shared" si="16"/>
        <v>2.6041498058467365</v>
      </c>
      <c r="AV32" s="6">
        <f t="shared" si="17"/>
        <v>2.6571364647056628</v>
      </c>
      <c r="AW32" s="6">
        <f t="shared" si="18"/>
        <v>2.7660822332486297</v>
      </c>
      <c r="AX32" s="6">
        <f t="shared" si="19"/>
        <v>2.0048447735642156</v>
      </c>
      <c r="AY32" s="6">
        <f t="shared" si="0"/>
        <v>3.4346206244270738</v>
      </c>
      <c r="AZ32" s="27">
        <f t="shared" si="1"/>
        <v>0.71762437793396205</v>
      </c>
      <c r="BA32" s="27">
        <f t="shared" si="2"/>
        <v>2.5936431181404904</v>
      </c>
      <c r="BB32" s="27">
        <f t="shared" si="3"/>
        <v>3.4337865495589059</v>
      </c>
      <c r="BC32" s="27">
        <f t="shared" si="4"/>
        <v>2.6619272115041661</v>
      </c>
      <c r="BD32" s="27">
        <f t="shared" si="5"/>
        <v>2.2722082000271482</v>
      </c>
      <c r="BE32" s="27">
        <f t="shared" si="6"/>
        <v>2.604976574312591</v>
      </c>
      <c r="BF32" s="6">
        <f>'32_opt_6.7b'!AP12</f>
        <v>16.760655737704919</v>
      </c>
      <c r="BG32" s="1">
        <v>39.159999999999997</v>
      </c>
      <c r="BH32" s="1">
        <v>68.66</v>
      </c>
      <c r="BI32" s="1">
        <v>24.57</v>
      </c>
      <c r="BJ32" s="1">
        <v>35.119999999999997</v>
      </c>
      <c r="BK32" s="6">
        <f t="shared" si="23"/>
        <v>41.877499999999998</v>
      </c>
      <c r="BL32" s="21">
        <f t="shared" si="20"/>
        <v>27</v>
      </c>
      <c r="BM32" s="38">
        <f t="shared" si="7"/>
        <v>4.0784635607378004</v>
      </c>
    </row>
    <row r="33" spans="1:70" x14ac:dyDescent="0.3">
      <c r="A33" s="1">
        <v>31</v>
      </c>
      <c r="B33" t="s">
        <v>1764</v>
      </c>
      <c r="C33" s="12" t="s">
        <v>1766</v>
      </c>
      <c r="D33" s="21">
        <f t="shared" si="11"/>
        <v>31</v>
      </c>
      <c r="E33" s="25">
        <f t="shared" si="12"/>
        <v>12.065161903562274</v>
      </c>
      <c r="F33" s="21">
        <f t="shared" si="13"/>
        <v>24</v>
      </c>
      <c r="G33" s="21">
        <f t="shared" si="14"/>
        <v>7</v>
      </c>
      <c r="H33" s="1" t="s">
        <v>1914</v>
      </c>
      <c r="I33" s="7">
        <f>4.5*I1</f>
        <v>4500000000</v>
      </c>
      <c r="J33" s="8">
        <f t="shared" si="22"/>
        <v>9.653212513775344</v>
      </c>
      <c r="K33" s="1">
        <v>288</v>
      </c>
      <c r="L33" s="1">
        <v>48</v>
      </c>
      <c r="M33" s="6">
        <f>'xglm-4.5B'!AN11</f>
        <v>4.4886452699335653</v>
      </c>
      <c r="N33" s="27">
        <f>'xglm-4.5B'!AR2</f>
        <v>3.5963299932435029E-2</v>
      </c>
      <c r="O33" s="27">
        <f>'xglm-4.5B'!AS2</f>
        <v>6.2542515987379899</v>
      </c>
      <c r="P33" s="27">
        <f>'xglm-4.5B'!AT2</f>
        <v>3.0176671794702998</v>
      </c>
      <c r="Q33" s="27">
        <f>'xglm-4.5B'!AV2</f>
        <v>127.8</v>
      </c>
      <c r="R33" s="27">
        <f>'xglm-4.5B'!AW2</f>
        <v>2.1065308538223815</v>
      </c>
      <c r="S33" s="27">
        <f>'xglm-4.5B'!AX2</f>
        <v>23.5</v>
      </c>
      <c r="T33" s="27">
        <f>'xglm-4.5B'!AY2</f>
        <v>117.09375</v>
      </c>
      <c r="U33" s="27">
        <f>'xglm-4.5B'!AZ2</f>
        <v>104.3</v>
      </c>
      <c r="V33" s="27">
        <f>'xglm-4.5B'!BA2</f>
        <v>742.5</v>
      </c>
      <c r="W33" s="27">
        <f>'xglm-4.5B'!BB2</f>
        <v>6.27</v>
      </c>
      <c r="X33" s="27">
        <f>'xglm-4.5B'!BC2</f>
        <v>736.23</v>
      </c>
      <c r="Y33" s="27">
        <f>'xglm-4.5B'!BD2</f>
        <v>26.785</v>
      </c>
      <c r="Z33" s="27">
        <f>'xglm-4.5B'!BE2</f>
        <v>2.8670135101617253</v>
      </c>
      <c r="AA33" s="27">
        <f>'xglm-4.5B'!BF2</f>
        <v>1.4278916507088781</v>
      </c>
      <c r="AB33" s="27">
        <f>'xglm-4.5B'!BG2</f>
        <v>22.265625</v>
      </c>
      <c r="AC33" s="27">
        <f>'xglm-4.5B'!BH2</f>
        <v>1.3476348903606419</v>
      </c>
      <c r="AD33" s="27">
        <f>'xglm-4.5B'!AM23</f>
        <v>174.09520408351975</v>
      </c>
      <c r="AE33" s="27">
        <f>'xglm-4.5B'!AN23</f>
        <v>15.143979312292734</v>
      </c>
      <c r="AF33" s="6">
        <f>'xglm-4.5B'!AO23</f>
        <v>18.90116660490045</v>
      </c>
      <c r="AG33" s="27">
        <f>'xglm-4.5B'!AP23</f>
        <v>-0.23265205098828165</v>
      </c>
      <c r="AH33" s="27">
        <f>'xglm-4.5B'!AQ23</f>
        <v>-0.31457537640404609</v>
      </c>
      <c r="AI33" s="27">
        <f>'xglm-4.5B'!AR23</f>
        <v>1715.4578228928119</v>
      </c>
      <c r="AJ33" s="27">
        <f>'xglm-4.5B'!AS23</f>
        <v>14.088907280035484</v>
      </c>
      <c r="AK33" s="6">
        <f>'xglm-4.5B'!AT23</f>
        <v>245.28395567201076</v>
      </c>
      <c r="AL33" s="6">
        <f>'xglm-4.5B'!AU23</f>
        <v>1701.3689156127764</v>
      </c>
      <c r="AM33" s="6">
        <f>'xglm-4.5B'!AV23</f>
        <v>407.99064227405671</v>
      </c>
      <c r="AN33" s="6">
        <f>'xglm-4.5B'!AW23</f>
        <v>62.023101171866948</v>
      </c>
      <c r="AO33" s="6">
        <f>'xglm-4.5B'!AX23</f>
        <v>0.47818445975611173</v>
      </c>
      <c r="AP33" s="6">
        <f>'xglm-4.5B'!AY23</f>
        <v>0.42490207158633586</v>
      </c>
      <c r="AQ33" s="6">
        <f>'xglm-4.5B'!AZ23</f>
        <v>5.3282388169775874E-2</v>
      </c>
      <c r="AR33" s="6">
        <f>'xglm-4.5B'!BA23</f>
        <v>0.4435592341015131</v>
      </c>
      <c r="AS33" s="6">
        <f>'xglm-4.5B'!BB23</f>
        <v>1.098644458266136E-2</v>
      </c>
      <c r="AT33" s="37">
        <f>'xglm-4.5B'!BC23</f>
        <v>0.44616150759379625</v>
      </c>
      <c r="AU33" s="6">
        <f t="shared" si="16"/>
        <v>2.2544903208375993</v>
      </c>
      <c r="AV33" s="6">
        <f t="shared" si="17"/>
        <v>2.2413408216076789</v>
      </c>
      <c r="AW33" s="6">
        <f t="shared" si="18"/>
        <v>2.3534834656526495</v>
      </c>
      <c r="AX33" s="6">
        <f t="shared" si="19"/>
        <v>2.0912432003959931</v>
      </c>
      <c r="AY33" s="6">
        <f t="shared" si="0"/>
        <v>3.2343800447413082</v>
      </c>
      <c r="AZ33" s="27">
        <f t="shared" si="1"/>
        <v>1.1488773110189634</v>
      </c>
      <c r="BA33" s="27">
        <f t="shared" si="2"/>
        <v>2.3896691413943265</v>
      </c>
      <c r="BB33" s="27">
        <f t="shared" si="3"/>
        <v>3.2307984938849135</v>
      </c>
      <c r="BC33" s="27">
        <f t="shared" si="4"/>
        <v>2.6106502021699134</v>
      </c>
      <c r="BD33" s="27">
        <f t="shared" si="5"/>
        <v>1.7925534772859892</v>
      </c>
      <c r="BE33" s="27">
        <f t="shared" si="6"/>
        <v>2.068533714773892</v>
      </c>
      <c r="BF33" s="6">
        <f>'xglm-4.5B'!AP12</f>
        <v>6.9196327814740322</v>
      </c>
      <c r="BG33" s="1">
        <v>31.48</v>
      </c>
      <c r="BH33" s="1">
        <v>57.95</v>
      </c>
      <c r="BI33" s="1">
        <v>25.43</v>
      </c>
      <c r="BJ33" s="1">
        <v>35.840000000000003</v>
      </c>
      <c r="BK33" s="6">
        <f t="shared" si="23"/>
        <v>37.675000000000004</v>
      </c>
      <c r="BL33" s="21">
        <f t="shared" si="20"/>
        <v>31</v>
      </c>
      <c r="BM33" s="38">
        <f t="shared" si="7"/>
        <v>4.4886452699335653</v>
      </c>
    </row>
    <row r="34" spans="1:70" x14ac:dyDescent="0.3">
      <c r="A34" s="1">
        <v>32</v>
      </c>
      <c r="B34" t="s">
        <v>1911</v>
      </c>
      <c r="C34" s="12" t="s">
        <v>1912</v>
      </c>
      <c r="D34" s="21">
        <f t="shared" si="11"/>
        <v>6</v>
      </c>
      <c r="E34" s="25">
        <f t="shared" si="12"/>
        <v>13.066267217816101</v>
      </c>
      <c r="F34" s="21">
        <f>RANK(E34,$E$3:$E$41)</f>
        <v>5</v>
      </c>
      <c r="G34" s="21">
        <f t="shared" si="14"/>
        <v>1</v>
      </c>
      <c r="H34" s="1" t="s">
        <v>45</v>
      </c>
      <c r="I34" s="7">
        <f>7*I1</f>
        <v>7000000000</v>
      </c>
      <c r="J34" s="8">
        <f t="shared" si="22"/>
        <v>9.8450980400142569</v>
      </c>
      <c r="K34" s="1">
        <v>422</v>
      </c>
      <c r="L34" s="1">
        <v>60</v>
      </c>
      <c r="M34" s="6">
        <f>'34_OpenAssistant_Llama_30B'!AN11</f>
        <v>4.8960255390116432</v>
      </c>
      <c r="N34" s="27">
        <f>'34_OpenAssistant_Llama_30B'!AR2</f>
        <v>2.7537767262735116E-2</v>
      </c>
      <c r="O34" s="27">
        <f>'34_OpenAssistant_Llama_30B'!AS2</f>
        <v>8.2560016833041807</v>
      </c>
      <c r="P34" s="27">
        <f>'34_OpenAssistant_Llama_30B'!AT2</f>
        <v>2.8289144566725799</v>
      </c>
      <c r="Q34" s="27">
        <f>'34_OpenAssistant_Llama_30B'!AV2</f>
        <v>1528</v>
      </c>
      <c r="R34" s="27">
        <f>'34_OpenAssistant_Llama_30B'!AW2</f>
        <v>3.184123354239671</v>
      </c>
      <c r="S34" s="27">
        <f>'34_OpenAssistant_Llama_30B'!AX2</f>
        <v>32.22</v>
      </c>
      <c r="T34" s="27">
        <f>'34_OpenAssistant_Llama_30B'!AY2</f>
        <v>1515.4296875</v>
      </c>
      <c r="U34" s="27">
        <f>'34_OpenAssistant_Llama_30B'!AZ2</f>
        <v>1495.78</v>
      </c>
      <c r="V34" s="27">
        <f>'34_OpenAssistant_Llama_30B'!BA2</f>
        <v>4516</v>
      </c>
      <c r="W34" s="27">
        <f>'34_OpenAssistant_Llama_30B'!BB2</f>
        <v>12.1</v>
      </c>
      <c r="X34" s="27">
        <f>'34_OpenAssistant_Llama_30B'!BC2</f>
        <v>4503.8999999999996</v>
      </c>
      <c r="Y34" s="27">
        <f>'34_OpenAssistant_Llama_30B'!BD2</f>
        <v>69.199999999999989</v>
      </c>
      <c r="Z34" s="27">
        <f>'34_OpenAssistant_Llama_30B'!BE2</f>
        <v>3.6535887393187965</v>
      </c>
      <c r="AA34" s="27">
        <f>'34_OpenAssistant_Llama_30B'!BF2</f>
        <v>1.8401060944567578</v>
      </c>
      <c r="AB34" s="27">
        <f>'34_OpenAssistant_Llama_30B'!BG2</f>
        <v>57.921875</v>
      </c>
      <c r="AC34" s="27">
        <f>'34_OpenAssistant_Llama_30B'!BH2</f>
        <v>1.7628426120456766</v>
      </c>
      <c r="AD34" s="27">
        <f>'34_OpenAssistant_Llama_30B'!AM23</f>
        <v>284.44409114167257</v>
      </c>
      <c r="AE34" s="27">
        <f>'34_OpenAssistant_Llama_30B'!AN23</f>
        <v>240.98985116807731</v>
      </c>
      <c r="AF34" s="27">
        <f>'34_OpenAssistant_Llama_30B'!AO23</f>
        <v>3229.3733478182512</v>
      </c>
      <c r="AG34" s="27">
        <f>'34_OpenAssistant_Llama_30B'!AP23</f>
        <v>-0.42159272996070624</v>
      </c>
      <c r="AH34" s="27">
        <f>'34_OpenAssistant_Llama_30B'!AQ23</f>
        <v>-0.11093890416554517</v>
      </c>
      <c r="AI34" s="27">
        <f>'34_OpenAssistant_Llama_30B'!AR23</f>
        <v>6731.8104851767539</v>
      </c>
      <c r="AJ34" s="27">
        <f>'34_OpenAssistant_Llama_30B'!AS23</f>
        <v>39.310760560360613</v>
      </c>
      <c r="AK34" s="27">
        <f>'34_OpenAssistant_Llama_30B'!AT23</f>
        <v>602.06636552373857</v>
      </c>
      <c r="AL34" s="27">
        <f>'34_OpenAssistant_Llama_30B'!AU23</f>
        <v>6692.499724616393</v>
      </c>
      <c r="AM34" s="27">
        <f>'34_OpenAssistant_Llama_30B'!AV23</f>
        <v>657.71550674119442</v>
      </c>
      <c r="AN34" s="27">
        <f>'34_OpenAssistant_Llama_30B'!AW23</f>
        <v>227.34159461611043</v>
      </c>
      <c r="AO34" s="27">
        <f>'34_OpenAssistant_Llama_30B'!AX23</f>
        <v>0.67084479130006669</v>
      </c>
      <c r="AP34" s="6">
        <f>'34_OpenAssistant_Llama_30B'!AY23</f>
        <v>0.3002688222488567</v>
      </c>
      <c r="AQ34" s="6">
        <f>'34_OpenAssistant_Llama_30B'!AZ23</f>
        <v>0.37057596905120999</v>
      </c>
      <c r="AR34" s="6">
        <f>'34_OpenAssistant_Llama_30B'!BA23</f>
        <v>0.3133456496767969</v>
      </c>
      <c r="AS34" s="6">
        <f>'34_OpenAssistant_Llama_30B'!BB23</f>
        <v>2.1483488265961519E-2</v>
      </c>
      <c r="AT34" s="37">
        <f>'34_OpenAssistant_Llama_30B'!BC23</f>
        <v>0.30784350970310986</v>
      </c>
      <c r="AU34" s="6">
        <f t="shared" si="16"/>
        <v>3.1913639172315258</v>
      </c>
      <c r="AV34" s="6">
        <f t="shared" si="17"/>
        <v>3.2484037131866739</v>
      </c>
      <c r="AW34" s="6">
        <f t="shared" si="18"/>
        <v>3.3303490935573068</v>
      </c>
      <c r="AX34" s="6">
        <f t="shared" si="19"/>
        <v>1.4906577690825407</v>
      </c>
      <c r="AY34" s="6">
        <f t="shared" si="0"/>
        <v>3.8281318811599214</v>
      </c>
      <c r="AZ34" s="27">
        <f t="shared" si="1"/>
        <v>1.5945114463632706</v>
      </c>
      <c r="BA34" s="27">
        <f t="shared" si="2"/>
        <v>2.7796443659956345</v>
      </c>
      <c r="BB34" s="27">
        <f t="shared" si="3"/>
        <v>3.8255883619885807</v>
      </c>
      <c r="BC34" s="27">
        <f t="shared" si="4"/>
        <v>2.818038081197471</v>
      </c>
      <c r="BD34" s="27">
        <f t="shared" si="5"/>
        <v>2.3566789018913665</v>
      </c>
      <c r="BE34" s="27">
        <f t="shared" si="6"/>
        <v>3.1805357908922547</v>
      </c>
      <c r="BF34" s="6">
        <f>'34_OpenAssistant_Llama_30B'!AP12</f>
        <v>7.8685135135135136</v>
      </c>
      <c r="BG34" s="1">
        <v>60.58</v>
      </c>
      <c r="BH34" s="1">
        <v>82.17</v>
      </c>
      <c r="BI34" s="1">
        <v>57.93</v>
      </c>
      <c r="BJ34" s="1">
        <v>46.94</v>
      </c>
      <c r="BK34" s="6">
        <f t="shared" si="23"/>
        <v>61.905000000000001</v>
      </c>
      <c r="BL34" s="21">
        <f t="shared" si="20"/>
        <v>6</v>
      </c>
      <c r="BM34" s="38">
        <f t="shared" si="7"/>
        <v>4.8960255390116432</v>
      </c>
    </row>
    <row r="35" spans="1:70" x14ac:dyDescent="0.3">
      <c r="A35" s="1">
        <v>33</v>
      </c>
      <c r="B35" t="s">
        <v>1448</v>
      </c>
      <c r="C35" s="12" t="s">
        <v>1921</v>
      </c>
      <c r="D35" s="21">
        <f t="shared" si="11"/>
        <v>29</v>
      </c>
      <c r="E35" s="25">
        <f t="shared" si="12"/>
        <v>11.993138508027386</v>
      </c>
      <c r="F35" s="21">
        <f t="shared" si="13"/>
        <v>26</v>
      </c>
      <c r="G35" s="21">
        <f t="shared" si="14"/>
        <v>3</v>
      </c>
      <c r="H35" s="1" t="s">
        <v>1922</v>
      </c>
      <c r="I35" s="7">
        <f>6.9*I1</f>
        <v>6900000000</v>
      </c>
      <c r="J35" s="8">
        <f t="shared" si="22"/>
        <v>9.8388490907372557</v>
      </c>
      <c r="K35" s="1">
        <v>128</v>
      </c>
      <c r="L35" s="1">
        <v>32</v>
      </c>
      <c r="M35" s="6">
        <f>'35_Pythia-6.9B'!AN11</f>
        <v>4.4443972585849867</v>
      </c>
      <c r="N35" s="27">
        <f>'35_Pythia-6.9B'!AR2</f>
        <v>2.7771447044993711E-2</v>
      </c>
      <c r="O35" s="27">
        <f>'35_Pythia-6.9B'!AS2</f>
        <v>9.6467817724280103</v>
      </c>
      <c r="P35" s="27">
        <f>'35_Pythia-6.9B'!AT2</f>
        <v>2.9871299481518401</v>
      </c>
      <c r="Q35" s="27">
        <f>'35_Pythia-6.9B'!AV2</f>
        <v>768.5</v>
      </c>
      <c r="R35" s="27">
        <f>'35_Pythia-6.9B'!AW2</f>
        <v>2.885643871835764</v>
      </c>
      <c r="S35" s="27">
        <f>'35_Pythia-6.9B'!AX2</f>
        <v>38.200000000000003</v>
      </c>
      <c r="T35" s="27">
        <f>'35_Pythia-6.9B'!AY2</f>
        <v>759.34375</v>
      </c>
      <c r="U35" s="27">
        <f>'35_Pythia-6.9B'!AZ2</f>
        <v>730.3</v>
      </c>
      <c r="V35" s="27">
        <f>'35_Pythia-6.9B'!BA2</f>
        <v>1369</v>
      </c>
      <c r="W35" s="27">
        <f>'35_Pythia-6.9B'!BB2</f>
        <v>6.4180000000000001</v>
      </c>
      <c r="X35" s="27">
        <f>'35_Pythia-6.9B'!BC2</f>
        <v>1362.5820000000001</v>
      </c>
      <c r="Y35" s="27">
        <f>'35_Pythia-6.9B'!BD2</f>
        <v>114.25</v>
      </c>
      <c r="Z35" s="27">
        <f>'35_Pythia-6.9B'!BE2</f>
        <v>3.1343626475181683</v>
      </c>
      <c r="AA35" s="27">
        <f>'35_Pythia-6.9B'!BF2</f>
        <v>2.0578562087418879</v>
      </c>
      <c r="AB35" s="27">
        <f>'35_Pythia-6.9B'!BG2</f>
        <v>98.921875</v>
      </c>
      <c r="AC35" s="27">
        <f>'35_Pythia-6.9B'!BH2</f>
        <v>1.9952923395375839</v>
      </c>
      <c r="AD35" s="27">
        <f>'35_Pythia-6.9B'!AM23</f>
        <v>355.4350124406136</v>
      </c>
      <c r="AE35" s="27">
        <f>'35_Pythia-6.9B'!AN23</f>
        <v>34.042351967720592</v>
      </c>
      <c r="AF35" s="27">
        <f>'35_Pythia-6.9B'!AO23</f>
        <v>55.897392574227574</v>
      </c>
      <c r="AG35" s="27">
        <f>'35_Pythia-6.9B'!AP23</f>
        <v>-0.47212924319232064</v>
      </c>
      <c r="AH35" s="27">
        <f>'35_Pythia-6.9B'!AQ23</f>
        <v>-0.37577109446059348</v>
      </c>
      <c r="AI35" s="27">
        <f>'35_Pythia-6.9B'!AR23</f>
        <v>3438.6311150662937</v>
      </c>
      <c r="AJ35" s="27">
        <f>'35_Pythia-6.9B'!AS23</f>
        <v>17.343668866519181</v>
      </c>
      <c r="AK35" s="27">
        <f>'35_Pythia-6.9B'!AT23</f>
        <v>724.94300714793053</v>
      </c>
      <c r="AL35" s="27">
        <f>'35_Pythia-6.9B'!AU23</f>
        <v>3421.2874461997744</v>
      </c>
      <c r="AM35" s="27">
        <f>'35_Pythia-6.9B'!AV23</f>
        <v>907.90684516359465</v>
      </c>
      <c r="AN35" s="27">
        <f>'35_Pythia-6.9B'!AW23</f>
        <v>314.25436530223743</v>
      </c>
      <c r="AO35" s="27">
        <f>'35_Pythia-6.9B'!AX23</f>
        <v>0.40036954212731163</v>
      </c>
      <c r="AP35" s="6">
        <f>'35_Pythia-6.9B'!AY23</f>
        <v>0.35949407830247965</v>
      </c>
      <c r="AQ35" s="6">
        <f>'35_Pythia-6.9B'!AZ23</f>
        <v>4.0875463824831981E-2</v>
      </c>
      <c r="AR35" s="6">
        <f>'35_Pythia-6.9B'!BA23</f>
        <v>0.37087118648634676</v>
      </c>
      <c r="AS35" s="6">
        <f>'35_Pythia-6.9B'!BB23</f>
        <v>9.534869595544929E-3</v>
      </c>
      <c r="AT35" s="37">
        <f>'35_Pythia-6.9B'!BC23</f>
        <v>0.36856280300190597</v>
      </c>
      <c r="AU35" s="6">
        <f t="shared" si="16"/>
        <v>2.6963539806746728</v>
      </c>
      <c r="AV35" s="6">
        <f t="shared" ref="AV35" si="24">1/AT35</f>
        <v>2.713241791779049</v>
      </c>
      <c r="AW35" s="6">
        <f t="shared" ref="AW35" si="25">1/AP35</f>
        <v>2.7816869883419786</v>
      </c>
      <c r="AX35" s="6">
        <f t="shared" si="19"/>
        <v>2.4976924935064484</v>
      </c>
      <c r="AY35" s="6">
        <f t="shared" si="0"/>
        <v>3.5363855886501692</v>
      </c>
      <c r="AZ35" s="27">
        <f t="shared" si="1"/>
        <v>1.2391409731829974</v>
      </c>
      <c r="BA35" s="27">
        <f t="shared" si="2"/>
        <v>2.8603038649791483</v>
      </c>
      <c r="BB35" s="27">
        <f t="shared" si="3"/>
        <v>3.5341895638237868</v>
      </c>
      <c r="BC35" s="27">
        <f t="shared" si="4"/>
        <v>2.9580412904738962</v>
      </c>
      <c r="BD35" s="27">
        <f t="shared" si="5"/>
        <v>2.4972813191774259</v>
      </c>
      <c r="BE35" s="27">
        <f t="shared" si="6"/>
        <v>2.8804384227097541</v>
      </c>
      <c r="BF35" s="6">
        <f>'35_Pythia-6.9B'!AP12</f>
        <v>14.149592790518822</v>
      </c>
      <c r="BG35" s="1">
        <v>40.1</v>
      </c>
      <c r="BH35" s="1">
        <v>65</v>
      </c>
      <c r="BI35" s="1">
        <v>24.64</v>
      </c>
      <c r="BJ35" s="1">
        <v>32.85</v>
      </c>
      <c r="BK35" s="6">
        <f>SUM(BG35:BJ35)/400*100</f>
        <v>40.647500000000001</v>
      </c>
      <c r="BL35" s="21">
        <f t="shared" si="20"/>
        <v>29</v>
      </c>
      <c r="BM35" s="38">
        <f t="shared" si="7"/>
        <v>4.4443972585849867</v>
      </c>
    </row>
    <row r="36" spans="1:70" x14ac:dyDescent="0.3">
      <c r="A36" s="1">
        <v>34</v>
      </c>
      <c r="B36" t="s">
        <v>1448</v>
      </c>
      <c r="C36" s="12" t="s">
        <v>1923</v>
      </c>
      <c r="D36" s="21">
        <f t="shared" si="11"/>
        <v>35</v>
      </c>
      <c r="E36" s="25">
        <f t="shared" si="12"/>
        <v>12.381952414196743</v>
      </c>
      <c r="F36" s="21">
        <f t="shared" si="13"/>
        <v>11</v>
      </c>
      <c r="G36" s="21">
        <f t="shared" si="14"/>
        <v>24</v>
      </c>
      <c r="H36" s="1" t="s">
        <v>1926</v>
      </c>
      <c r="I36" s="7">
        <f>12.8*I1</f>
        <v>12800000000</v>
      </c>
      <c r="J36" s="8">
        <f t="shared" si="22"/>
        <v>10.107209969647869</v>
      </c>
      <c r="K36" s="1">
        <v>162</v>
      </c>
      <c r="L36" s="1">
        <v>40</v>
      </c>
      <c r="M36" s="6">
        <f>'36_polyglot_12.8'!AN11</f>
        <v>4.1832428756580464</v>
      </c>
      <c r="N36" s="27">
        <f>'36_polyglot_12.8'!AR2</f>
        <v>2.5204219988626327E-2</v>
      </c>
      <c r="O36" s="27">
        <f>'36_polyglot_12.8'!AS2</f>
        <v>6.4192342324424496</v>
      </c>
      <c r="P36" s="27">
        <f>'36_polyglot_12.8'!AT2</f>
        <v>2.1461169511140401</v>
      </c>
      <c r="Q36" s="27">
        <f>'36_polyglot_12.8'!AV2</f>
        <v>3356</v>
      </c>
      <c r="R36" s="27">
        <f>'36_polyglot_12.8'!AW2</f>
        <v>3.5258219521566625</v>
      </c>
      <c r="S36" s="27">
        <f>'36_polyglot_12.8'!AX2</f>
        <v>60.38</v>
      </c>
      <c r="T36" s="27">
        <f>'36_polyglot_12.8'!AY2</f>
        <v>3353.94140625</v>
      </c>
      <c r="U36" s="27">
        <f>'36_polyglot_12.8'!AZ2</f>
        <v>3295.62</v>
      </c>
      <c r="V36" s="27">
        <f>'36_polyglot_12.8'!BA2</f>
        <v>3356</v>
      </c>
      <c r="W36" s="27">
        <f>'36_polyglot_12.8'!BB2</f>
        <v>16.100000000000001</v>
      </c>
      <c r="X36" s="27">
        <f>'36_polyglot_12.8'!BC2</f>
        <v>3339.9</v>
      </c>
      <c r="Y36" s="27">
        <f>'36_polyglot_12.8'!BD2</f>
        <v>167.7</v>
      </c>
      <c r="Z36" s="27">
        <f>'36_polyglot_12.8'!BE2</f>
        <v>3.5237334637881079</v>
      </c>
      <c r="AA36" s="27">
        <f>'36_polyglot_12.8'!BF2</f>
        <v>2.2245330626060857</v>
      </c>
      <c r="AB36" s="27">
        <f>'36_polyglot_12.8'!BG2</f>
        <v>155.33984375</v>
      </c>
      <c r="AC36" s="27">
        <f>'36_polyglot_12.8'!BH2</f>
        <v>2.1912828639796658</v>
      </c>
      <c r="AD36" s="27">
        <f>'36_polyglot_12.8'!AM23</f>
        <v>393.4787319638246</v>
      </c>
      <c r="AE36" s="27">
        <f>'36_polyglot_12.8'!AN23</f>
        <v>30.325713972393654</v>
      </c>
      <c r="AF36" s="27">
        <f>'36_polyglot_12.8'!AO23</f>
        <v>129.02287669407272</v>
      </c>
      <c r="AG36" s="27">
        <f>'36_polyglot_12.8'!AP23</f>
        <v>-0.25794684111386984</v>
      </c>
      <c r="AH36" s="27">
        <f>'36_polyglot_12.8'!AQ23</f>
        <v>-0.15995839542530482</v>
      </c>
      <c r="AI36" s="27">
        <f>'36_polyglot_12.8'!AR23</f>
        <v>8136.6758008500246</v>
      </c>
      <c r="AJ36" s="27">
        <f>'36_polyglot_12.8'!AS23</f>
        <v>46.941607581780133</v>
      </c>
      <c r="AK36" s="27">
        <f>'36_polyglot_12.8'!AT23</f>
        <v>741.93373546840405</v>
      </c>
      <c r="AL36" s="27">
        <f>'36_polyglot_12.8'!AU23</f>
        <v>8089.7341932682448</v>
      </c>
      <c r="AM36" s="27">
        <f>'36_polyglot_12.8'!AV23</f>
        <v>1057.2328004689398</v>
      </c>
      <c r="AN36" s="27">
        <f>'36_polyglot_12.8'!AW23</f>
        <v>496.05930620668119</v>
      </c>
      <c r="AO36" s="27">
        <f>'36_polyglot_12.8'!AX23</f>
        <v>0.41245344931272848</v>
      </c>
      <c r="AP36" s="6">
        <f>'36_polyglot_12.8'!AY23</f>
        <v>0.33441021183589564</v>
      </c>
      <c r="AQ36" s="6">
        <f>'36_polyglot_12.8'!AZ23</f>
        <v>7.8043237476832839E-2</v>
      </c>
      <c r="AR36" s="6">
        <f>'36_polyglot_12.8'!BA23</f>
        <v>0.34288778957821314</v>
      </c>
      <c r="AS36" s="6">
        <f>'36_polyglot_12.8'!BB23</f>
        <v>8.9475942913702679E-3</v>
      </c>
      <c r="AT36" s="37">
        <f>'36_polyglot_12.8'!BC23</f>
        <v>0.34119695356631791</v>
      </c>
      <c r="AU36" s="6">
        <f t="shared" ref="AU36:AU37" si="26">1/AR36</f>
        <v>2.9164059800149249</v>
      </c>
      <c r="AV36" s="6">
        <f t="shared" ref="AV36:AV37" si="27">1/AT36</f>
        <v>2.9308585248128001</v>
      </c>
      <c r="AW36" s="6">
        <f t="shared" ref="AW36:AW37" si="28">1/AP36</f>
        <v>2.9903393036655461</v>
      </c>
      <c r="AX36" s="6">
        <f t="shared" si="19"/>
        <v>2.424516031242558</v>
      </c>
      <c r="AY36" s="6">
        <f t="shared" ref="AY36:BC41" si="29">LOG10(AI36)</f>
        <v>3.9104470122341755</v>
      </c>
      <c r="AZ36" s="27">
        <f t="shared" si="29"/>
        <v>1.6715579585463696</v>
      </c>
      <c r="BA36" s="27">
        <f t="shared" si="29"/>
        <v>2.8703651187486727</v>
      </c>
      <c r="BB36" s="27">
        <f t="shared" si="29"/>
        <v>3.9079342521075344</v>
      </c>
      <c r="BC36" s="27">
        <f t="shared" si="29"/>
        <v>3.0241706285815861</v>
      </c>
      <c r="BD36" s="27">
        <f t="shared" ref="BD36:BD39" si="30">LOG10(AN36)</f>
        <v>2.6955336015276901</v>
      </c>
      <c r="BE36" s="27">
        <f t="shared" ref="BE36:BE41" si="31">LOG10(T36)</f>
        <v>3.5255554711607711</v>
      </c>
      <c r="BF36" s="6">
        <f>'36_polyglot_12.8'!AP12</f>
        <v>13.221455938697318</v>
      </c>
      <c r="BG36" s="1">
        <v>27.05</v>
      </c>
      <c r="BH36" s="1">
        <v>51.68</v>
      </c>
      <c r="BI36" s="1">
        <v>26.64</v>
      </c>
      <c r="BJ36" s="1">
        <v>34.69</v>
      </c>
      <c r="BK36" s="6">
        <f t="shared" si="23"/>
        <v>35.015000000000001</v>
      </c>
      <c r="BL36" s="21">
        <f t="shared" si="20"/>
        <v>35</v>
      </c>
      <c r="BM36" s="38">
        <f t="shared" si="7"/>
        <v>4.1832428756580464</v>
      </c>
    </row>
    <row r="37" spans="1:70" x14ac:dyDescent="0.3">
      <c r="A37" s="1">
        <v>35</v>
      </c>
      <c r="B37" t="s">
        <v>1927</v>
      </c>
      <c r="C37" s="12" t="s">
        <v>1928</v>
      </c>
      <c r="D37" s="21">
        <f t="shared" si="11"/>
        <v>11</v>
      </c>
      <c r="E37" s="25">
        <f t="shared" si="12"/>
        <v>11.903145329041141</v>
      </c>
      <c r="F37" s="21">
        <f t="shared" si="13"/>
        <v>28</v>
      </c>
      <c r="G37" s="21">
        <f t="shared" si="14"/>
        <v>-17</v>
      </c>
      <c r="H37" s="1" t="s">
        <v>1644</v>
      </c>
      <c r="I37" s="7">
        <f>2.7*I1</f>
        <v>2700000000</v>
      </c>
      <c r="J37" s="8">
        <f t="shared" si="22"/>
        <v>9.4313637641589878</v>
      </c>
      <c r="K37" s="1">
        <v>224</v>
      </c>
      <c r="L37" s="1">
        <v>32</v>
      </c>
      <c r="M37" s="6">
        <f>'37_gogpt2.7B.'!AN11</f>
        <v>4.9171258583517394</v>
      </c>
      <c r="N37" s="27">
        <f>'37_gogpt2.7B.'!AR2</f>
        <v>3.1158988063322856E-2</v>
      </c>
      <c r="O37" s="27">
        <f>'37_gogpt2.7B.'!AS2</f>
        <v>7.8922449627265401</v>
      </c>
      <c r="P37" s="27">
        <f>'37_gogpt2.7B.'!AT2</f>
        <v>3.6594722150543699</v>
      </c>
      <c r="Q37" s="27">
        <f>'37_gogpt2.7B.'!AV2</f>
        <v>83.44</v>
      </c>
      <c r="R37" s="27">
        <f>'37_gogpt2.7B.'!AW2</f>
        <v>1.9213742954184745</v>
      </c>
      <c r="S37" s="27">
        <f>'37_gogpt2.7B.'!AX2</f>
        <v>19.34</v>
      </c>
      <c r="T37" s="27">
        <f>'37_gogpt2.7B.'!AY2</f>
        <v>76.94921875</v>
      </c>
      <c r="U37" s="27">
        <f>'37_gogpt2.7B.'!AZ2</f>
        <v>64.099999999999994</v>
      </c>
      <c r="V37" s="27">
        <f>'37_gogpt2.7B.'!BA2</f>
        <v>455</v>
      </c>
      <c r="W37" s="27">
        <f>'37_gogpt2.7B.'!BB2</f>
        <v>7.33</v>
      </c>
      <c r="X37" s="27">
        <f>'37_gogpt2.7B.'!BC2</f>
        <v>447.67</v>
      </c>
      <c r="Y37" s="27">
        <f>'37_gogpt2.7B.'!BD2</f>
        <v>48.19</v>
      </c>
      <c r="Z37" s="27">
        <f>'37_gogpt2.7B.'!BE2</f>
        <v>2.6509579917008401</v>
      </c>
      <c r="AA37" s="27">
        <f>'37_gogpt2.7B.'!BF2</f>
        <v>1.6829569263012085</v>
      </c>
      <c r="AB37" s="27">
        <f>'37_gogpt2.7B.'!BG2</f>
        <v>41.578125</v>
      </c>
      <c r="AC37" s="27">
        <f>'37_gogpt2.7B.'!BH2</f>
        <v>1.6188649005675018</v>
      </c>
      <c r="AD37" s="27">
        <f>'37_gogpt2.7B.'!AM23</f>
        <v>92.343606714484039</v>
      </c>
      <c r="AE37" s="27">
        <f>'37_gogpt2.7B.'!AN23</f>
        <v>50.643579263463963</v>
      </c>
      <c r="AF37" s="27">
        <f>'37_gogpt2.7B.'!AO23</f>
        <v>398.01934105469871</v>
      </c>
      <c r="AG37" s="27">
        <f>'37_gogpt2.7B.'!AP23</f>
        <v>-0.54626748938170466</v>
      </c>
      <c r="AH37" s="27">
        <f>'37_gogpt2.7B.'!AQ23</f>
        <v>-0.14493499173294996</v>
      </c>
      <c r="AI37" s="27">
        <f>'37_gogpt2.7B.'!AR23</f>
        <v>1110.9902772097885</v>
      </c>
      <c r="AJ37" s="27">
        <f>'37_gogpt2.7B.'!AS23</f>
        <v>19.81916112306833</v>
      </c>
      <c r="AK37" s="27">
        <f>'37_gogpt2.7B.'!AT23</f>
        <v>265.92768303487799</v>
      </c>
      <c r="AL37" s="27">
        <f>'37_gogpt2.7B.'!AU23</f>
        <v>1091.1711160867201</v>
      </c>
      <c r="AM37" s="27">
        <f>'37_gogpt2.7B.'!AV23</f>
        <v>238.26454800178323</v>
      </c>
      <c r="AN37" s="27">
        <f>'37_gogpt2.7B.'!AW23</f>
        <v>132.2971512136013</v>
      </c>
      <c r="AO37" s="27">
        <f>'37_gogpt2.7B.'!AX23</f>
        <v>0.51322714559098037</v>
      </c>
      <c r="AP37" s="6">
        <f>'37_gogpt2.7B.'!AY23</f>
        <v>0.3606515800081484</v>
      </c>
      <c r="AQ37" s="6">
        <f>'37_gogpt2.7B.'!AZ23</f>
        <v>0.15257556558283197</v>
      </c>
      <c r="AR37" s="6">
        <f>'37_gogpt2.7B.'!BA23</f>
        <v>0.37387025175480282</v>
      </c>
      <c r="AS37" s="6">
        <f>'37_gogpt2.7B.'!BB23</f>
        <v>1.6721163618388726E-2</v>
      </c>
      <c r="AT37" s="37">
        <f>'37_gogpt2.7B.'!BC23</f>
        <v>0.37004677611145292</v>
      </c>
      <c r="AU37" s="6">
        <f t="shared" si="26"/>
        <v>2.6747247081210275</v>
      </c>
      <c r="AV37" s="6">
        <f t="shared" si="27"/>
        <v>2.7023610650206393</v>
      </c>
      <c r="AW37" s="6">
        <f t="shared" si="28"/>
        <v>2.7727592375372554</v>
      </c>
      <c r="AX37" s="6">
        <f t="shared" si="19"/>
        <v>1.9484550039700284</v>
      </c>
      <c r="AY37" s="6">
        <f t="shared" si="29"/>
        <v>3.0457102582454452</v>
      </c>
      <c r="AZ37" s="27">
        <f t="shared" si="29"/>
        <v>1.2970852683464054</v>
      </c>
      <c r="BA37" s="27">
        <f t="shared" si="29"/>
        <v>2.4247635496801689</v>
      </c>
      <c r="BB37" s="27">
        <f t="shared" si="29"/>
        <v>3.037892861445306</v>
      </c>
      <c r="BC37" s="27">
        <f t="shared" si="29"/>
        <v>2.3770594273544643</v>
      </c>
      <c r="BD37" s="27">
        <f t="shared" si="30"/>
        <v>2.1215504925205804</v>
      </c>
      <c r="BE37" s="27">
        <f t="shared" si="31"/>
        <v>1.8862042148850235</v>
      </c>
      <c r="BF37" s="6">
        <f>'37_gogpt2.7B.'!AP12</f>
        <v>8.926341631823238</v>
      </c>
      <c r="BG37" s="1">
        <v>46.76</v>
      </c>
      <c r="BH37" s="1">
        <v>71.53</v>
      </c>
      <c r="BI37" s="1">
        <v>42.85</v>
      </c>
      <c r="BJ37" s="1">
        <v>47.85</v>
      </c>
      <c r="BK37" s="6">
        <f t="shared" si="23"/>
        <v>52.247499999999988</v>
      </c>
      <c r="BL37" s="21">
        <f t="shared" si="20"/>
        <v>11</v>
      </c>
      <c r="BM37" s="38">
        <f t="shared" si="7"/>
        <v>4.9171258583517394</v>
      </c>
    </row>
    <row r="38" spans="1:70" x14ac:dyDescent="0.3">
      <c r="A38" s="1">
        <v>36</v>
      </c>
      <c r="B38" t="s">
        <v>1929</v>
      </c>
      <c r="C38" s="12" t="s">
        <v>1930</v>
      </c>
      <c r="D38" s="21">
        <f t="shared" si="11"/>
        <v>13</v>
      </c>
      <c r="E38" s="25">
        <f t="shared" si="12"/>
        <v>12.417968665125983</v>
      </c>
      <c r="F38" s="21">
        <f t="shared" si="13"/>
        <v>10</v>
      </c>
      <c r="G38" s="21">
        <f t="shared" si="14"/>
        <v>3</v>
      </c>
      <c r="H38" s="1" t="s">
        <v>13</v>
      </c>
      <c r="I38" s="7">
        <f>13*I1</f>
        <v>13000000000</v>
      </c>
      <c r="J38" s="8">
        <f t="shared" si="22"/>
        <v>10.113943352306837</v>
      </c>
      <c r="K38" s="1">
        <v>282</v>
      </c>
      <c r="L38" s="1">
        <v>40</v>
      </c>
      <c r="M38" s="6">
        <f>'38_open_llama_13b'!AN11</f>
        <v>4.3521181533238096</v>
      </c>
      <c r="N38" s="27">
        <f>'38_open_llama_13b'!AR2</f>
        <v>2.9314542229423285E-2</v>
      </c>
      <c r="O38" s="27">
        <f>'38_open_llama_13b'!AS2</f>
        <v>9.0090231009419206</v>
      </c>
      <c r="P38" s="27">
        <f>'38_open_llama_13b'!AT2</f>
        <v>3.16487400218378</v>
      </c>
      <c r="Q38" s="27">
        <f>'38_open_llama_13b'!AV2</f>
        <v>136</v>
      </c>
      <c r="R38" s="27">
        <f>'38_open_llama_13b'!AW2</f>
        <v>2.1335389083702174</v>
      </c>
      <c r="S38" s="27">
        <f>'38_open_llama_13b'!AX2</f>
        <v>18.2</v>
      </c>
      <c r="T38" s="27">
        <f>'38_open_llama_13b'!AY2</f>
        <v>122.375</v>
      </c>
      <c r="U38" s="27">
        <f>'38_open_llama_13b'!AZ2</f>
        <v>117.8</v>
      </c>
      <c r="V38" s="27">
        <f>'38_open_llama_13b'!BA2</f>
        <v>14400</v>
      </c>
      <c r="W38" s="27">
        <f>'38_open_llama_13b'!BB2</f>
        <v>7.5430000000000001</v>
      </c>
      <c r="X38" s="27">
        <f>'38_open_llama_13b'!BC2</f>
        <v>14392.457</v>
      </c>
      <c r="Y38" s="27">
        <f>'38_open_llama_13b'!BD2</f>
        <v>46.515000000000001</v>
      </c>
      <c r="Z38" s="27">
        <f>'38_open_llama_13b'!BE2</f>
        <v>4.1581349405978596</v>
      </c>
      <c r="AA38" s="27">
        <f>'38_open_llama_13b'!BF2</f>
        <v>1.6675930252930076</v>
      </c>
      <c r="AB38" s="27">
        <f>'38_open_llama_13b'!BG2</f>
        <v>39.998046875</v>
      </c>
      <c r="AC38" s="27">
        <f>'38_open_llama_13b'!BH2</f>
        <v>1.6020387850249771</v>
      </c>
      <c r="AD38" s="27">
        <f>'38_open_llama_13b'!AM23</f>
        <v>863.13399280270403</v>
      </c>
      <c r="AE38" s="27">
        <f>'38_open_llama_13b'!AN23</f>
        <v>2018.4736248042773</v>
      </c>
      <c r="AF38" s="27">
        <f>'38_open_llama_13b'!AO23</f>
        <v>14938.660271325849</v>
      </c>
      <c r="AG38" s="27">
        <f>'38_open_llama_13b'!AP23</f>
        <v>-9.2432266564282523E-2</v>
      </c>
      <c r="AH38" s="27">
        <f>'38_open_llama_13b'!AQ23</f>
        <v>-0.2140899110981056</v>
      </c>
      <c r="AI38" s="27">
        <f>'38_open_llama_13b'!AR23</f>
        <v>19578.396899017353</v>
      </c>
      <c r="AJ38" s="27">
        <f>'38_open_llama_13b'!AS23</f>
        <v>21.2708078772541</v>
      </c>
      <c r="AK38" s="27">
        <f>'38_open_llama_13b'!AT23</f>
        <v>432.73073271619643</v>
      </c>
      <c r="AL38" s="27">
        <f>'38_open_llama_13b'!AU23</f>
        <v>19557.126091140097</v>
      </c>
      <c r="AM38" s="27">
        <f>'38_open_llama_13b'!AV23</f>
        <v>1215.3660161516104</v>
      </c>
      <c r="AN38" s="27">
        <f>'38_open_llama_13b'!AW23</f>
        <v>136.91211709313228</v>
      </c>
      <c r="AO38" s="27">
        <f>'38_open_llama_13b'!AX23</f>
        <v>0.73550454995233761</v>
      </c>
      <c r="AP38" s="6">
        <f>'38_open_llama_13b'!AY23</f>
        <v>0.33414156811033796</v>
      </c>
      <c r="AQ38" s="6">
        <f>'38_open_llama_13b'!AZ23</f>
        <v>0.40136298184199964</v>
      </c>
      <c r="AR38" s="6">
        <f>'38_open_llama_13b'!BA23</f>
        <v>0.35006925612929646</v>
      </c>
      <c r="AS38" s="6">
        <f>'38_open_llama_13b'!BB23</f>
        <v>2.9757220394168189E-2</v>
      </c>
      <c r="AT38" s="37">
        <f>'38_open_llama_13b'!BC23</f>
        <v>0.34450334214797906</v>
      </c>
      <c r="AU38" s="6">
        <f t="shared" ref="AU38" si="32">1/AR38</f>
        <v>2.8565776128328579</v>
      </c>
      <c r="AV38" s="6">
        <f t="shared" ref="AV38" si="33">1/AT38</f>
        <v>2.9027294590670669</v>
      </c>
      <c r="AW38" s="6">
        <f t="shared" ref="AW38" si="34">1/AP38</f>
        <v>2.9927434819177803</v>
      </c>
      <c r="AX38" s="6">
        <f t="shared" si="19"/>
        <v>1.3596108957650939</v>
      </c>
      <c r="AY38" s="6">
        <f t="shared" si="29"/>
        <v>4.2917771284061654</v>
      </c>
      <c r="AZ38" s="27">
        <f t="shared" si="29"/>
        <v>1.3277839849648145</v>
      </c>
      <c r="BA38" s="27">
        <f t="shared" si="29"/>
        <v>2.6362177400683575</v>
      </c>
      <c r="BB38" s="27">
        <f t="shared" si="29"/>
        <v>4.2913050358063716</v>
      </c>
      <c r="BC38" s="27">
        <f t="shared" si="29"/>
        <v>3.0847070885160108</v>
      </c>
      <c r="BD38" s="27">
        <f t="shared" si="30"/>
        <v>2.1364418860727006</v>
      </c>
      <c r="BE38" s="27">
        <f t="shared" si="31"/>
        <v>2.0876927048111944</v>
      </c>
      <c r="BF38" s="6">
        <f>'38_open_llama_13b'!AP12</f>
        <v>9.8340901044492206</v>
      </c>
      <c r="BG38" s="1">
        <v>51.19</v>
      </c>
      <c r="BH38" s="1">
        <v>75.23</v>
      </c>
      <c r="BI38" s="1">
        <v>43.75</v>
      </c>
      <c r="BJ38" s="1">
        <v>38.08</v>
      </c>
      <c r="BK38" s="6">
        <f t="shared" si="23"/>
        <v>52.0625</v>
      </c>
      <c r="BL38" s="21">
        <f t="shared" si="20"/>
        <v>13</v>
      </c>
      <c r="BN38">
        <f>CORREL(BK3:BK14,BJ3:BJ14)</f>
        <v>0.63062304996388541</v>
      </c>
    </row>
    <row r="39" spans="1:70" x14ac:dyDescent="0.3">
      <c r="A39" s="1">
        <v>37</v>
      </c>
      <c r="B39" t="s">
        <v>1933</v>
      </c>
      <c r="C39" s="12" t="s">
        <v>1934</v>
      </c>
      <c r="D39" s="21">
        <f t="shared" si="11"/>
        <v>38</v>
      </c>
      <c r="E39" s="25">
        <f t="shared" si="12"/>
        <v>11.172874686819586</v>
      </c>
      <c r="F39" s="21">
        <f t="shared" si="13"/>
        <v>38</v>
      </c>
      <c r="G39" s="21">
        <f t="shared" si="14"/>
        <v>0</v>
      </c>
      <c r="H39" s="1" t="s">
        <v>1935</v>
      </c>
      <c r="I39" s="7">
        <v>350000000</v>
      </c>
      <c r="J39" s="8">
        <f t="shared" si="22"/>
        <v>8.5440680443502757</v>
      </c>
      <c r="K39" s="1">
        <v>147</v>
      </c>
      <c r="L39" s="1">
        <v>24</v>
      </c>
      <c r="M39" s="6">
        <f>'39_FinOPT_350M'!AN11</f>
        <v>4.1831779702309939</v>
      </c>
      <c r="N39" s="27">
        <f>'39_FinOPT_350M'!AR2</f>
        <v>4.4422142932414352E-2</v>
      </c>
      <c r="O39" s="27">
        <f>'39_FinOPT_350M'!AS2</f>
        <v>6.1890812495888303</v>
      </c>
      <c r="P39" s="27">
        <f>'39_FinOPT_350M'!AT2</f>
        <v>3.22572959291454</v>
      </c>
      <c r="Q39" s="27">
        <f>'39_FinOPT_350M'!AV2</f>
        <v>77.7</v>
      </c>
      <c r="R39" s="27">
        <f>'39_FinOPT_350M'!AW2</f>
        <v>1.8904210188009143</v>
      </c>
      <c r="S39" s="27">
        <f>'39_FinOPT_350M'!AX2</f>
        <v>25.16</v>
      </c>
      <c r="T39" s="27">
        <f>'39_FinOPT_350M'!AY2</f>
        <v>72.9296875</v>
      </c>
      <c r="U39" s="27">
        <f>'39_FinOPT_350M'!AZ2</f>
        <v>52.540000000000006</v>
      </c>
      <c r="V39" s="27">
        <f>'39_FinOPT_350M'!BA2</f>
        <v>2878</v>
      </c>
      <c r="W39" s="27">
        <f>'39_FinOPT_350M'!BB2</f>
        <v>5.34</v>
      </c>
      <c r="X39" s="27">
        <f>'39_FinOPT_350M'!BC2</f>
        <v>2872.66</v>
      </c>
      <c r="Y39" s="27">
        <f>'39_FinOPT_350M'!BD2</f>
        <v>28.1</v>
      </c>
      <c r="Z39" s="27">
        <f>'39_FinOPT_350M'!BE2</f>
        <v>3.458284227153861</v>
      </c>
      <c r="AA39" s="27">
        <f>'39_FinOPT_350M'!BF2</f>
        <v>1.4487063199050798</v>
      </c>
      <c r="AB39" s="27">
        <f>'39_FinOPT_350M'!BG2</f>
        <v>23.4921875</v>
      </c>
      <c r="AC39" s="27">
        <f>'39_FinOPT_350M'!BH2</f>
        <v>1.3709234584526491</v>
      </c>
      <c r="AD39" s="27">
        <f>'39_FinOPT_350M'!AM23</f>
        <v>274.75373547266798</v>
      </c>
      <c r="AE39" s="27">
        <f>'39_FinOPT_350M'!AN23</f>
        <v>3336.5842923459177</v>
      </c>
      <c r="AF39" s="27">
        <f>'39_FinOPT_350M'!AO23</f>
        <v>38816.976549602034</v>
      </c>
      <c r="AG39" s="27">
        <f>'39_FinOPT_350M'!AP23</f>
        <v>-0.23580198305320954</v>
      </c>
      <c r="AH39" s="27">
        <f>'39_FinOPT_350M'!AQ23</f>
        <v>-0.13662204546782625</v>
      </c>
      <c r="AI39" s="27">
        <f>'39_FinOPT_350M'!AR23</f>
        <v>3898.0513803798644</v>
      </c>
      <c r="AJ39" s="27">
        <f>'39_FinOPT_350M'!AS23</f>
        <v>10.148437210586657</v>
      </c>
      <c r="AK39" s="27">
        <f>'39_FinOPT_350M'!AT23</f>
        <v>142.24133242879202</v>
      </c>
      <c r="AL39" s="27">
        <f>'39_FinOPT_350M'!AU23</f>
        <v>3887.9029431692779</v>
      </c>
      <c r="AM39" s="27">
        <f>'39_FinOPT_350M'!AV23</f>
        <v>377.96017714471122</v>
      </c>
      <c r="AN39" s="27">
        <f>'39_FinOPT_350M'!AW23</f>
        <v>55.064753081524124</v>
      </c>
      <c r="AO39" s="27">
        <f>'39_FinOPT_350M'!AX23</f>
        <v>0.80219511994151871</v>
      </c>
      <c r="AP39" s="6">
        <f>'39_FinOPT_350M'!AY23</f>
        <v>0.48359499995004412</v>
      </c>
      <c r="AQ39" s="6">
        <f>'39_FinOPT_350M'!AZ23</f>
        <v>0.31860011999147458</v>
      </c>
      <c r="AR39" s="6">
        <f>'39_FinOPT_350M'!BA23</f>
        <v>0.50872726009041425</v>
      </c>
      <c r="AS39" s="6">
        <f>'39_FinOPT_350M'!BB23</f>
        <v>3.8235836747103312E-2</v>
      </c>
      <c r="AT39" s="37">
        <f>'39_FinOPT_350M'!BC23</f>
        <v>0.50504389754778045</v>
      </c>
      <c r="AU39" s="6">
        <f t="shared" ref="AU39" si="35">1/AR39</f>
        <v>1.9656898272411698</v>
      </c>
      <c r="AV39" s="6">
        <f t="shared" ref="AV39" si="36">1/AT39</f>
        <v>1.980025904392585</v>
      </c>
      <c r="AW39" s="6">
        <f t="shared" ref="AW39" si="37">1/AP39</f>
        <v>2.067846028398352</v>
      </c>
      <c r="AX39" s="6">
        <f t="shared" si="19"/>
        <v>1.2465795105720683</v>
      </c>
      <c r="AY39" s="6">
        <f t="shared" si="29"/>
        <v>3.5908475592732367</v>
      </c>
      <c r="AZ39" s="27">
        <f t="shared" si="29"/>
        <v>1.0063991690399405</v>
      </c>
      <c r="BA39" s="27">
        <f t="shared" si="29"/>
        <v>2.1530258118471846</v>
      </c>
      <c r="BB39" s="27">
        <f t="shared" si="29"/>
        <v>3.5897154147490578</v>
      </c>
      <c r="BC39" s="27">
        <f t="shared" si="29"/>
        <v>2.5774460438652986</v>
      </c>
      <c r="BD39" s="27">
        <f t="shared" si="30"/>
        <v>1.7408736961235112</v>
      </c>
      <c r="BE39" s="27">
        <f t="shared" si="31"/>
        <v>1.8629043526372286</v>
      </c>
      <c r="BF39" s="27">
        <f>'39_FinOPT_350M'!AP12</f>
        <v>7.4985915492957744</v>
      </c>
      <c r="BG39" s="1">
        <v>26.71</v>
      </c>
      <c r="BH39" s="1">
        <v>25.6</v>
      </c>
      <c r="BI39" s="1">
        <v>23</v>
      </c>
      <c r="BJ39" s="1">
        <v>50.59</v>
      </c>
      <c r="BK39" s="6">
        <f t="shared" si="23"/>
        <v>31.475000000000001</v>
      </c>
      <c r="BL39" s="21">
        <f t="shared" si="20"/>
        <v>38</v>
      </c>
    </row>
    <row r="40" spans="1:70" x14ac:dyDescent="0.3">
      <c r="A40" s="1">
        <v>38</v>
      </c>
      <c r="B40" t="s">
        <v>1450</v>
      </c>
      <c r="C40" s="12" t="s">
        <v>1936</v>
      </c>
      <c r="D40" s="21">
        <f t="shared" si="11"/>
        <v>36</v>
      </c>
      <c r="E40" s="25">
        <f t="shared" si="12"/>
        <v>12.239915477498553</v>
      </c>
      <c r="F40" s="21">
        <f t="shared" si="13"/>
        <v>16</v>
      </c>
      <c r="G40" s="21">
        <f t="shared" si="14"/>
        <v>20</v>
      </c>
      <c r="H40" s="1" t="s">
        <v>1643</v>
      </c>
      <c r="I40" s="7">
        <f>6*I1</f>
        <v>6000000000</v>
      </c>
      <c r="J40" s="8">
        <f t="shared" si="22"/>
        <v>9.7781512503836439</v>
      </c>
      <c r="K40" s="1">
        <v>132</v>
      </c>
      <c r="L40" s="1">
        <v>33</v>
      </c>
      <c r="M40" s="6">
        <f>'40_Codegen_6B_multi'!AN11</f>
        <v>5.0849396470760722</v>
      </c>
      <c r="N40" s="27">
        <f>'40_Codegen_6B_multi'!AR2</f>
        <v>2.6475702699833136E-2</v>
      </c>
      <c r="O40" s="27">
        <f>'40_Codegen_6B_multi'!AS2</f>
        <v>8.0398572442356606</v>
      </c>
      <c r="P40" s="27">
        <f>'40_Codegen_6B_multi'!AT2</f>
        <v>2.9394331210715499</v>
      </c>
      <c r="Q40" s="27">
        <f>'40_Codegen_6B_multi'!AV2</f>
        <v>571.5</v>
      </c>
      <c r="R40" s="27">
        <f>'40_Codegen_6B_multi'!AW2</f>
        <v>2.7570162347313008</v>
      </c>
      <c r="S40" s="27">
        <f>'40_Codegen_6B_multi'!AX2</f>
        <v>26.42</v>
      </c>
      <c r="T40" s="27">
        <f>'40_Codegen_6B_multi'!AY2</f>
        <v>562.3671875</v>
      </c>
      <c r="U40" s="27">
        <f>'40_Codegen_6B_multi'!AZ2</f>
        <v>545.08000000000004</v>
      </c>
      <c r="V40" s="27">
        <f>'40_Codegen_6B_multi'!BA2</f>
        <v>1966</v>
      </c>
      <c r="W40" s="27">
        <f>'40_Codegen_6B_multi'!BB2</f>
        <v>6.5659999999999998</v>
      </c>
      <c r="X40" s="27">
        <f>'40_Codegen_6B_multi'!BC2</f>
        <v>1959.434</v>
      </c>
      <c r="Y40" s="27">
        <f>'40_Codegen_6B_multi'!BD2</f>
        <v>138.9</v>
      </c>
      <c r="Z40" s="27">
        <f>'40_Codegen_6B_multi'!BE2</f>
        <v>3.2921306396342089</v>
      </c>
      <c r="AA40" s="27">
        <f>'40_Codegen_6B_multi'!BF2</f>
        <v>2.1427022457376155</v>
      </c>
      <c r="AB40" s="27">
        <f>'40_Codegen_6B_multi'!BG2</f>
        <v>129.787109375</v>
      </c>
      <c r="AC40" s="27">
        <f>'40_Codegen_6B_multi'!BH2</f>
        <v>2.1132315599118607</v>
      </c>
      <c r="AD40" s="27">
        <f>'40_Codegen_6B_multi'!AM23</f>
        <v>313.31247361769641</v>
      </c>
      <c r="AE40" s="27">
        <f>'40_Codegen_6B_multi'!AN23</f>
        <v>19.996519014098446</v>
      </c>
      <c r="AF40" s="27">
        <f>'40_Codegen_6B_multi'!AO23</f>
        <v>23.729318784639162</v>
      </c>
      <c r="AG40" s="27">
        <f>'40_Codegen_6B_multi'!AP23</f>
        <v>-0.45521449022300564</v>
      </c>
      <c r="AH40" s="27">
        <f>'40_Codegen_6B_multi'!AQ23</f>
        <v>-0.48173498635198997</v>
      </c>
      <c r="AI40" s="27">
        <f>'40_Codegen_6B_multi'!AR23</f>
        <v>4914.4113652676024</v>
      </c>
      <c r="AJ40" s="27">
        <f>'40_Codegen_6B_multi'!AS23</f>
        <v>17.787634494284568</v>
      </c>
      <c r="AK40" s="27">
        <f>'40_Codegen_6B_multi'!AT23</f>
        <v>660.90354048374786</v>
      </c>
      <c r="AL40" s="27">
        <f>'40_Codegen_6B_multi'!AU23</f>
        <v>4896.6237307733181</v>
      </c>
      <c r="AM40" s="27">
        <f>'40_Codegen_6B_multi'!AV23</f>
        <v>835.40035719007597</v>
      </c>
      <c r="AN40" s="27">
        <f>'40_Codegen_6B_multi'!AW23</f>
        <v>378.21197419416768</v>
      </c>
      <c r="AO40" s="27">
        <f>'40_Codegen_6B_multi'!AX23</f>
        <v>0.40004791090437058</v>
      </c>
      <c r="AP40" s="6">
        <f>'40_Codegen_6B_multi'!AY23</f>
        <v>0.35920528380669886</v>
      </c>
      <c r="AQ40" s="6">
        <f>'40_Codegen_6B_multi'!AZ23</f>
        <v>4.0842627097671724E-2</v>
      </c>
      <c r="AR40" s="6">
        <f>'40_Codegen_6B_multi'!BA23</f>
        <v>0.36841781034636362</v>
      </c>
      <c r="AS40" s="6">
        <f>'40_Codegen_6B_multi'!BB23</f>
        <v>6.1221360105646119E-3</v>
      </c>
      <c r="AT40" s="6">
        <f>'40_Codegen_6B_multi'!BC23</f>
        <v>0.36811880233591343</v>
      </c>
      <c r="AU40" s="6">
        <f t="shared" ref="AU40:AU41" si="38">1/AR40</f>
        <v>2.7143096015359895</v>
      </c>
      <c r="AV40" s="6">
        <f t="shared" ref="AV40" si="39">1/AT40</f>
        <v>2.7165143254146695</v>
      </c>
      <c r="AW40" s="6">
        <f t="shared" ref="AW40" si="40">1/AP40</f>
        <v>2.7839234139387981</v>
      </c>
      <c r="AX40" s="6">
        <f t="shared" si="19"/>
        <v>2.499700592709869</v>
      </c>
      <c r="AY40" s="6">
        <f t="shared" si="29"/>
        <v>3.6914715066797505</v>
      </c>
      <c r="AZ40" s="27">
        <f t="shared" si="29"/>
        <v>1.2501181968536794</v>
      </c>
      <c r="BA40" s="27">
        <f t="shared" si="29"/>
        <v>2.8201380784076315</v>
      </c>
      <c r="BB40" s="27">
        <f t="shared" si="29"/>
        <v>3.6898967329895918</v>
      </c>
      <c r="BC40" s="27">
        <f t="shared" si="29"/>
        <v>2.9218946566193655</v>
      </c>
      <c r="BD40" s="27">
        <f t="shared" ref="BD40" si="41">LOG10(AN40)</f>
        <v>2.5777352744935005</v>
      </c>
      <c r="BE40" s="27">
        <f t="shared" si="31"/>
        <v>2.7500199729231989</v>
      </c>
      <c r="BF40" s="27">
        <f>'40_Codegen_6B_multi'!AP12</f>
        <v>8.3518185571403833</v>
      </c>
      <c r="BG40" s="1">
        <v>27.22</v>
      </c>
      <c r="BH40" s="1">
        <v>41.11</v>
      </c>
      <c r="BI40" s="1">
        <v>25.71</v>
      </c>
      <c r="BJ40" s="1">
        <v>45.65</v>
      </c>
      <c r="BK40" s="6">
        <f t="shared" si="23"/>
        <v>34.922499999999999</v>
      </c>
      <c r="BL40" s="21">
        <f t="shared" si="20"/>
        <v>36</v>
      </c>
    </row>
    <row r="41" spans="1:70" x14ac:dyDescent="0.3">
      <c r="A41" s="1">
        <v>39</v>
      </c>
      <c r="B41" t="s">
        <v>1937</v>
      </c>
      <c r="C41" s="17" t="s">
        <v>1938</v>
      </c>
      <c r="D41" s="21">
        <f t="shared" si="11"/>
        <v>14</v>
      </c>
      <c r="E41" s="25">
        <f t="shared" si="12"/>
        <v>12.162813569019326</v>
      </c>
      <c r="F41" s="21">
        <f t="shared" si="13"/>
        <v>21</v>
      </c>
      <c r="G41" s="21">
        <f t="shared" si="14"/>
        <v>-7</v>
      </c>
      <c r="H41" s="1" t="s">
        <v>1643</v>
      </c>
      <c r="I41" s="7">
        <f>6*I1</f>
        <v>6000000000</v>
      </c>
      <c r="J41" s="8">
        <f t="shared" si="22"/>
        <v>9.7781512503836439</v>
      </c>
      <c r="K41" s="1">
        <v>168</v>
      </c>
      <c r="L41" s="1">
        <v>28</v>
      </c>
      <c r="M41" s="6">
        <f>'41_GPT_JT_6B'!AN11</f>
        <v>5.2336395202673502</v>
      </c>
      <c r="N41" s="27">
        <f>'41_GPT_JT_6B'!AR2</f>
        <v>3.2118368957616814E-2</v>
      </c>
      <c r="O41" s="27">
        <f>'41_GPT_JT_6B'!AS2</f>
        <v>9.1384850452950399</v>
      </c>
      <c r="P41" s="27">
        <f>'41_GPT_JT_6B'!AT2</f>
        <v>2.91572985832495</v>
      </c>
      <c r="Q41" s="27">
        <f>'41_GPT_JT_6B'!AV2</f>
        <v>949.5</v>
      </c>
      <c r="R41" s="27">
        <f>'41_GPT_JT_6B'!AW2</f>
        <v>2.9774949690730361</v>
      </c>
      <c r="S41" s="27">
        <f>'41_GPT_JT_6B'!AX2</f>
        <v>40.28</v>
      </c>
      <c r="T41" s="27">
        <f>'41_GPT_JT_6B'!AY2</f>
        <v>938.6796875</v>
      </c>
      <c r="U41" s="27">
        <f>'41_GPT_JT_6B'!AZ2</f>
        <v>909.22</v>
      </c>
      <c r="V41" s="27">
        <f>'41_GPT_JT_6B'!BA2</f>
        <v>949.5</v>
      </c>
      <c r="W41" s="27">
        <f>'41_GPT_JT_6B'!BB2</f>
        <v>4.33</v>
      </c>
      <c r="X41" s="27">
        <f>'41_GPT_JT_6B'!BC2</f>
        <v>945.17</v>
      </c>
      <c r="Y41" s="27">
        <f>'41_GPT_JT_6B'!BD2</f>
        <v>38.290000000000006</v>
      </c>
      <c r="Z41" s="27">
        <f>'41_GPT_JT_6B'!BE2</f>
        <v>2.9755099285324595</v>
      </c>
      <c r="AA41" s="27">
        <f>'41_GPT_JT_6B'!BF2</f>
        <v>1.5830853663476876</v>
      </c>
      <c r="AB41" s="27">
        <f>'41_GPT_JT_6B'!BG2</f>
        <v>34.197265625</v>
      </c>
      <c r="AC41" s="27">
        <f>'41_GPT_JT_6B'!BH2</f>
        <v>1.5339913817447539</v>
      </c>
      <c r="AD41" s="27">
        <f>'41_GPT_JT_6B'!AM23</f>
        <v>145.67731753081623</v>
      </c>
      <c r="AE41" s="27">
        <f>'41_GPT_JT_6B'!AN23</f>
        <v>14.527108360557664</v>
      </c>
      <c r="AF41" s="27">
        <f>'41_GPT_JT_6B'!AO23</f>
        <v>16.87746060220956</v>
      </c>
      <c r="AG41" s="27">
        <f>'41_GPT_JT_6B'!AP23</f>
        <v>-0.2759361284595947</v>
      </c>
      <c r="AH41" s="27">
        <f>'41_GPT_JT_6B'!AQ23</f>
        <v>-0.38693616743852621</v>
      </c>
      <c r="AI41" s="27">
        <f>'41_GPT_JT_6B'!AR23</f>
        <v>2588.6755048115192</v>
      </c>
      <c r="AJ41" s="27">
        <f>'41_GPT_JT_6B'!AS23</f>
        <v>11.565297967021218</v>
      </c>
      <c r="AK41" s="27">
        <f>'41_GPT_JT_6B'!AT23</f>
        <v>249.06692481345246</v>
      </c>
      <c r="AL41" s="27">
        <f>'41_GPT_JT_6B'!AU23</f>
        <v>2577.110206844498</v>
      </c>
      <c r="AM41" s="27">
        <f>'41_GPT_JT_6B'!AV23</f>
        <v>398.69362640292456</v>
      </c>
      <c r="AN41" s="27">
        <f>'41_GPT_JT_6B'!AW23</f>
        <v>101.75283047414521</v>
      </c>
      <c r="AO41" s="27">
        <f>'41_GPT_JT_6B'!AX23</f>
        <v>0.38583880320607417</v>
      </c>
      <c r="AP41" s="6">
        <f>'41_GPT_JT_6B'!AY23</f>
        <v>0.35978310498376698</v>
      </c>
      <c r="AQ41" s="6">
        <f>'41_GPT_JT_6B'!AZ23</f>
        <v>2.6055698222307189E-2</v>
      </c>
      <c r="AR41" s="6">
        <f>'41_GPT_JT_6B'!BA23</f>
        <v>0.37209491073079509</v>
      </c>
      <c r="AS41" s="6">
        <f>'41_GPT_JT_6B'!BB23</f>
        <v>6.060488999119663E-3</v>
      </c>
      <c r="AT41" s="6">
        <f>'41_GPT_JT_6B'!BC23</f>
        <v>0.37393312945137119</v>
      </c>
      <c r="AU41" s="6">
        <f t="shared" si="38"/>
        <v>2.6874863674861831</v>
      </c>
      <c r="AV41" s="6">
        <f t="shared" ref="AV41" si="42">1/AT41</f>
        <v>2.6742749471467913</v>
      </c>
      <c r="AW41" s="6">
        <f t="shared" ref="AW41" si="43">1/AP41</f>
        <v>2.7794523593461093</v>
      </c>
      <c r="AX41" s="6">
        <f t="shared" si="19"/>
        <v>2.5917559138444304</v>
      </c>
      <c r="AY41" s="6">
        <f t="shared" si="29"/>
        <v>3.4130776142424861</v>
      </c>
      <c r="AZ41" s="27">
        <f t="shared" si="29"/>
        <v>1.0631568263644071</v>
      </c>
      <c r="BA41" s="27">
        <f t="shared" si="29"/>
        <v>2.3963160586295151</v>
      </c>
      <c r="BB41" s="27">
        <f t="shared" si="29"/>
        <v>3.41113299099989</v>
      </c>
      <c r="BC41" s="27">
        <f t="shared" si="29"/>
        <v>2.6006392929983244</v>
      </c>
      <c r="BD41" s="27">
        <f t="shared" ref="BD41" si="44">LOG10(AN41)</f>
        <v>2.0075464989017298</v>
      </c>
      <c r="BE41" s="27">
        <f t="shared" si="31"/>
        <v>2.9725174200794382</v>
      </c>
      <c r="BF41" s="27">
        <f>'41_GPT_JT_6B'!AP12</f>
        <v>8.1414607896835705</v>
      </c>
      <c r="BG41" s="1">
        <v>42.06</v>
      </c>
      <c r="BH41" s="1">
        <v>67.959999999999994</v>
      </c>
      <c r="BI41" s="1">
        <v>49.34</v>
      </c>
      <c r="BJ41" s="1">
        <v>38.89</v>
      </c>
      <c r="BK41" s="6">
        <f t="shared" si="23"/>
        <v>49.5625</v>
      </c>
      <c r="BL41" s="21">
        <f t="shared" si="20"/>
        <v>14</v>
      </c>
    </row>
    <row r="42" spans="1:70" x14ac:dyDescent="0.3">
      <c r="A42" s="1"/>
      <c r="E42" s="12"/>
      <c r="F42" s="21"/>
      <c r="G42" s="21"/>
      <c r="N42" s="27"/>
      <c r="O42" s="27"/>
      <c r="P42" s="27"/>
      <c r="Q42" s="27"/>
      <c r="R42" s="27"/>
      <c r="S42" s="27"/>
      <c r="T42" s="27"/>
      <c r="U42" s="27"/>
      <c r="V42" s="27"/>
      <c r="W42" s="27"/>
      <c r="X42" s="27"/>
      <c r="Y42" s="27"/>
      <c r="Z42" s="27"/>
      <c r="AA42" s="27"/>
      <c r="AB42" s="27"/>
      <c r="AC42" s="27"/>
      <c r="AD42" s="27"/>
      <c r="AE42" s="27"/>
      <c r="AF42" s="27"/>
      <c r="AG42" s="27"/>
      <c r="AH42" s="27"/>
      <c r="AI42" s="27"/>
      <c r="AJ42" s="27"/>
      <c r="AK42" s="27"/>
      <c r="AL42" s="27"/>
      <c r="AM42" s="27"/>
      <c r="AN42" s="27"/>
      <c r="AO42" s="27"/>
      <c r="AP42" s="6"/>
      <c r="AQ42" s="6"/>
      <c r="AR42" s="27"/>
      <c r="AS42" s="27"/>
      <c r="BH42" s="1"/>
      <c r="BI42" s="1"/>
      <c r="BJ42" s="1"/>
      <c r="BK42" s="1"/>
    </row>
    <row r="43" spans="1:70" x14ac:dyDescent="0.3">
      <c r="A43" s="1"/>
      <c r="E43" s="12"/>
      <c r="F43" s="21"/>
      <c r="G43" s="21"/>
      <c r="AD43" s="27"/>
      <c r="AE43" s="27"/>
      <c r="AF43" s="27"/>
      <c r="AG43" s="27"/>
      <c r="AH43" s="27"/>
      <c r="AI43" s="27"/>
      <c r="AJ43" s="27"/>
      <c r="AK43" s="27"/>
      <c r="AL43" s="27"/>
      <c r="AM43" s="27"/>
      <c r="AN43" s="27"/>
      <c r="AO43" s="27"/>
      <c r="AP43" s="6"/>
      <c r="AQ43" s="6"/>
      <c r="AR43" s="27"/>
      <c r="AS43" s="27"/>
      <c r="BH43" s="1"/>
      <c r="BI43" s="1"/>
      <c r="BJ43" s="1"/>
      <c r="BK43" s="1"/>
    </row>
    <row r="44" spans="1:70" x14ac:dyDescent="0.3">
      <c r="A44" s="1"/>
      <c r="E44" s="12"/>
      <c r="F44" s="21"/>
      <c r="G44" s="21"/>
      <c r="AG44" s="6"/>
      <c r="AH44" s="6"/>
      <c r="AI44" s="6"/>
      <c r="AJ44" s="6"/>
      <c r="AK44" s="6"/>
      <c r="AL44" s="6"/>
      <c r="AM44" s="6"/>
      <c r="AN44" s="6"/>
      <c r="AO44" s="6"/>
      <c r="AP44" s="6"/>
      <c r="AQ44" s="6"/>
      <c r="AR44" s="27"/>
      <c r="AS44" s="27"/>
      <c r="BH44" s="1"/>
      <c r="BI44" s="1"/>
      <c r="BJ44" s="1"/>
      <c r="BK44" s="1"/>
    </row>
    <row r="45" spans="1:70" x14ac:dyDescent="0.3">
      <c r="A45" s="1"/>
      <c r="E45" s="12"/>
      <c r="F45" s="21"/>
      <c r="G45" s="21"/>
      <c r="AQ45" s="27"/>
      <c r="AR45" s="27"/>
      <c r="AS45" s="27"/>
      <c r="BH45" s="1"/>
      <c r="BI45" s="1"/>
      <c r="BJ45" s="1"/>
      <c r="BK45" s="1"/>
    </row>
    <row r="46" spans="1:70" x14ac:dyDescent="0.3">
      <c r="E46" s="12"/>
      <c r="F46" s="21"/>
      <c r="G46" s="12"/>
      <c r="AQ46" s="27"/>
      <c r="AR46" s="27"/>
      <c r="AS46" s="27"/>
      <c r="BH46" s="1"/>
      <c r="BI46" s="1"/>
      <c r="BJ46" s="1"/>
      <c r="BK46" s="1"/>
    </row>
    <row r="47" spans="1:70" x14ac:dyDescent="0.3">
      <c r="D47" s="12"/>
      <c r="E47" s="12"/>
      <c r="F47" s="12"/>
      <c r="AO47" s="27"/>
      <c r="AP47" s="27"/>
      <c r="AQ47" s="27"/>
    </row>
    <row r="48" spans="1:70" x14ac:dyDescent="0.3">
      <c r="D48" s="12"/>
      <c r="E48" s="12"/>
      <c r="F48" s="12"/>
      <c r="K48" s="1" t="s">
        <v>1229</v>
      </c>
      <c r="L48" s="1" t="s">
        <v>522</v>
      </c>
      <c r="M48" s="35" t="s">
        <v>1250</v>
      </c>
      <c r="N48" s="1"/>
      <c r="R48" s="1"/>
      <c r="AO48" s="27"/>
      <c r="AP48" s="27"/>
      <c r="AQ48" s="27"/>
      <c r="BG48" s="50" t="s">
        <v>1242</v>
      </c>
      <c r="BH48" s="50"/>
      <c r="BI48" s="50"/>
      <c r="BJ48" s="50"/>
      <c r="BK48" s="50"/>
      <c r="BN48" s="1"/>
      <c r="BO48" s="1"/>
      <c r="BP48" s="1"/>
      <c r="BQ48" s="1"/>
      <c r="BR48" s="1"/>
    </row>
    <row r="49" spans="1:73" x14ac:dyDescent="0.3">
      <c r="C49" t="s">
        <v>59</v>
      </c>
      <c r="D49" s="12"/>
      <c r="E49" s="12"/>
      <c r="F49" s="12"/>
      <c r="J49" t="s">
        <v>59</v>
      </c>
      <c r="L49" s="27">
        <f>CORREL(J3:J14,J3:J14)</f>
        <v>1</v>
      </c>
      <c r="M49" s="27"/>
      <c r="N49" s="27"/>
      <c r="R49" s="27"/>
      <c r="AO49" s="27"/>
      <c r="AP49" s="27"/>
      <c r="AQ49" s="27"/>
      <c r="BG49" s="29">
        <f>CORREL(BG$3:BG$14,$J$3:$J$14)</f>
        <v>0.80892136402896431</v>
      </c>
      <c r="BH49" s="29">
        <f>CORREL(BH$3:BH$14,$J$3:$J$14)</f>
        <v>0.79732447482988245</v>
      </c>
      <c r="BI49" s="29">
        <f>CORREL(BI$3:BI$14,$J$3:$J$14)</f>
        <v>0.75692232325184861</v>
      </c>
      <c r="BJ49" s="29">
        <f>CORREL(BJ$3:BJ$14,$J$3:$J$14)</f>
        <v>0.27980161907955409</v>
      </c>
      <c r="BK49" s="29">
        <f>CORREL(BK$3:BK$14,$J$3:$J$14)</f>
        <v>0.77563272434423702</v>
      </c>
      <c r="BM49" t="s">
        <v>59</v>
      </c>
      <c r="BN49" s="1" t="s">
        <v>1292</v>
      </c>
      <c r="BO49" s="1" t="s">
        <v>1291</v>
      </c>
      <c r="BP49" s="1"/>
      <c r="BQ49" s="1"/>
      <c r="BR49" s="1"/>
    </row>
    <row r="50" spans="1:73" x14ac:dyDescent="0.3">
      <c r="C50" t="s">
        <v>52</v>
      </c>
      <c r="D50" s="12"/>
      <c r="E50" s="12"/>
      <c r="F50" s="25"/>
      <c r="J50" t="s">
        <v>52</v>
      </c>
      <c r="K50" s="1"/>
      <c r="L50" s="30">
        <f>CORREL(J3:J34,M3:M34)</f>
        <v>0.10171054576536212</v>
      </c>
      <c r="M50" s="26"/>
      <c r="N50" s="26"/>
      <c r="R50" s="27"/>
      <c r="S50" s="27"/>
      <c r="T50" s="27"/>
      <c r="U50" s="27"/>
      <c r="V50" s="27"/>
      <c r="W50" s="27"/>
      <c r="X50" s="27"/>
      <c r="Y50" s="27"/>
      <c r="Z50" s="27"/>
      <c r="AA50" s="27"/>
      <c r="AB50" s="27"/>
      <c r="AC50" s="27"/>
      <c r="AD50" s="27"/>
      <c r="AE50" s="27"/>
      <c r="AF50" s="27"/>
      <c r="AG50" s="27"/>
      <c r="AH50" s="27"/>
      <c r="AI50" s="27"/>
      <c r="AJ50" s="27"/>
      <c r="AK50" s="27"/>
      <c r="AL50" s="27"/>
      <c r="AM50" s="27"/>
      <c r="AN50" s="27"/>
      <c r="AO50" s="27"/>
      <c r="AP50" s="27"/>
      <c r="AQ50" s="27"/>
      <c r="AR50" s="27"/>
      <c r="AS50" s="27"/>
      <c r="AT50" s="27"/>
      <c r="AY50" s="27"/>
      <c r="AZ50" s="27"/>
      <c r="BA50" s="27"/>
      <c r="BG50" s="27">
        <f>CORREL(BG$3:BG$14,$M$3:$M$14)</f>
        <v>-7.1541723611686509E-2</v>
      </c>
      <c r="BH50" s="27">
        <f>CORREL(BH$3:BH$14,$M$3:$M$14)</f>
        <v>-0.11402891703360168</v>
      </c>
      <c r="BI50" s="27">
        <f>CORREL(BI$3:BI$14,$M$3:$M$14)</f>
        <v>-8.6088344681629195E-2</v>
      </c>
      <c r="BJ50" s="27">
        <f>CORREL(BJ$3:BJ$14,$M$3:$M$14)</f>
        <v>0.22053937986719802</v>
      </c>
      <c r="BK50" s="27">
        <f>CORREL(BK$3:BK$14,$M$3:$M$14)</f>
        <v>-3.5145846852399722E-2</v>
      </c>
      <c r="BM50" t="s">
        <v>52</v>
      </c>
      <c r="BN50" s="27"/>
      <c r="BO50" s="27">
        <v>-0.15405759430052685</v>
      </c>
      <c r="BP50" s="27">
        <v>1</v>
      </c>
      <c r="BQ50" s="27"/>
      <c r="BR50" s="1"/>
    </row>
    <row r="51" spans="1:73" x14ac:dyDescent="0.3">
      <c r="A51" t="s">
        <v>1916</v>
      </c>
      <c r="B51" t="s">
        <v>1915</v>
      </c>
      <c r="C51" t="s">
        <v>4</v>
      </c>
      <c r="F51" s="25"/>
      <c r="J51" t="s">
        <v>4</v>
      </c>
      <c r="K51" s="1"/>
      <c r="M51" s="26"/>
      <c r="N51" s="26">
        <v>1</v>
      </c>
      <c r="O51" s="26"/>
      <c r="P51" s="26"/>
      <c r="Q51" s="27"/>
      <c r="R51" s="27"/>
      <c r="S51" s="27"/>
      <c r="T51" s="27"/>
      <c r="U51" s="27"/>
      <c r="V51" s="27"/>
      <c r="W51" s="27"/>
      <c r="X51" s="27"/>
      <c r="Y51" s="27"/>
      <c r="Z51" s="27"/>
      <c r="AA51" s="27"/>
      <c r="AB51" s="27"/>
      <c r="AC51" s="27"/>
      <c r="AD51" s="27"/>
      <c r="AE51" s="27"/>
      <c r="AF51" s="27"/>
      <c r="AG51" s="27"/>
      <c r="AH51" s="27"/>
      <c r="AI51" s="27"/>
      <c r="AJ51" s="27"/>
      <c r="AK51" s="27"/>
      <c r="AL51" s="27"/>
      <c r="AM51" s="27"/>
      <c r="AN51" s="27"/>
      <c r="AO51" s="27"/>
      <c r="AP51" s="27"/>
      <c r="AQ51" s="27"/>
      <c r="AR51" s="27"/>
      <c r="AS51" s="27"/>
      <c r="AT51" s="27"/>
      <c r="AU51" s="33" t="s">
        <v>1918</v>
      </c>
      <c r="AV51" s="33" t="s">
        <v>1920</v>
      </c>
      <c r="AW51" s="33" t="s">
        <v>1919</v>
      </c>
      <c r="AX51" s="33" t="s">
        <v>1939</v>
      </c>
      <c r="AY51" s="27"/>
      <c r="AZ51" s="27"/>
      <c r="BA51" s="27"/>
      <c r="BB51" s="27"/>
      <c r="BC51" s="27"/>
      <c r="BD51" s="27"/>
      <c r="BE51" s="27"/>
      <c r="BF51" s="27"/>
      <c r="BG51" s="27"/>
      <c r="BH51" s="27"/>
      <c r="BI51" s="27"/>
      <c r="BJ51" s="27"/>
      <c r="BK51" s="27"/>
      <c r="BM51" t="s">
        <v>4</v>
      </c>
      <c r="BN51" s="27"/>
      <c r="BO51" s="27">
        <v>-0.90181106668109556</v>
      </c>
      <c r="BP51" s="27">
        <v>0.21363315772688457</v>
      </c>
      <c r="BQ51" s="27"/>
      <c r="BR51" s="1"/>
    </row>
    <row r="52" spans="1:73" x14ac:dyDescent="0.3">
      <c r="A52" s="36">
        <f>L52</f>
        <v>0.74619423941388163</v>
      </c>
      <c r="B52" s="36">
        <f>M52</f>
        <v>0.23046973599957432</v>
      </c>
      <c r="C52" t="s">
        <v>5</v>
      </c>
      <c r="F52" s="25"/>
      <c r="I52" s="20" t="s">
        <v>58</v>
      </c>
      <c r="J52" t="s">
        <v>5</v>
      </c>
      <c r="K52" s="6">
        <f>CORREL(E$3:E$40,$BG$3:$BG$40)</f>
        <v>0.82226306570897578</v>
      </c>
      <c r="L52" s="27">
        <f>CORREL(J$3:J$40,$BG$3:$BG$40)</f>
        <v>0.74619423941388163</v>
      </c>
      <c r="M52" s="27">
        <f t="shared" ref="M52:AQ52" si="45">CORREL(M$3:M$43,$BG$3:$BG$43)</f>
        <v>0.23046973599957432</v>
      </c>
      <c r="N52" s="27">
        <f t="shared" si="45"/>
        <v>-0.35779340825428851</v>
      </c>
      <c r="O52" s="27">
        <f t="shared" si="45"/>
        <v>0.23533404289454268</v>
      </c>
      <c r="P52" s="27">
        <f t="shared" si="45"/>
        <v>-5.8861453751829634E-2</v>
      </c>
      <c r="Q52" s="27">
        <f t="shared" si="45"/>
        <v>0.31678097791952153</v>
      </c>
      <c r="R52" s="27">
        <f t="shared" si="45"/>
        <v>0.32721457594896403</v>
      </c>
      <c r="S52" s="27">
        <f t="shared" si="45"/>
        <v>-0.19746809801865894</v>
      </c>
      <c r="T52" s="27">
        <f t="shared" si="45"/>
        <v>0.31925510307563437</v>
      </c>
      <c r="U52" s="27">
        <f t="shared" si="45"/>
        <v>0.33132767273851588</v>
      </c>
      <c r="V52" s="27">
        <f t="shared" si="45"/>
        <v>0.27031898051052861</v>
      </c>
      <c r="W52" s="27">
        <f t="shared" si="45"/>
        <v>-6.0050814163574939E-2</v>
      </c>
      <c r="X52" s="27">
        <f t="shared" si="45"/>
        <v>0.27062667237612809</v>
      </c>
      <c r="Y52" s="27">
        <f t="shared" si="45"/>
        <v>2.708962380976657E-2</v>
      </c>
      <c r="Z52" s="27">
        <f t="shared" si="45"/>
        <v>0.40824147302373903</v>
      </c>
      <c r="AA52" s="27">
        <f t="shared" si="45"/>
        <v>0.10428032278530336</v>
      </c>
      <c r="AB52" s="27">
        <f t="shared" si="45"/>
        <v>4.0881426179772286E-2</v>
      </c>
      <c r="AC52" s="27">
        <f t="shared" si="45"/>
        <v>0.11213900235395982</v>
      </c>
      <c r="AD52" s="27">
        <f t="shared" si="45"/>
        <v>4.9783306547497082E-2</v>
      </c>
      <c r="AE52" s="27">
        <f t="shared" si="45"/>
        <v>-8.0396447112237188E-2</v>
      </c>
      <c r="AF52" s="27">
        <f t="shared" si="45"/>
        <v>-9.0083004010040935E-2</v>
      </c>
      <c r="AG52" s="27">
        <f t="shared" si="45"/>
        <v>-0.19536716467590359</v>
      </c>
      <c r="AH52" s="27">
        <f t="shared" si="45"/>
        <v>0.24788889182115287</v>
      </c>
      <c r="AI52" s="27">
        <f t="shared" si="45"/>
        <v>0.23589497781214183</v>
      </c>
      <c r="AJ52" s="27">
        <f t="shared" si="45"/>
        <v>8.7805940006912178E-2</v>
      </c>
      <c r="AK52" s="27">
        <f t="shared" si="45"/>
        <v>0.19250142436212603</v>
      </c>
      <c r="AL52" s="27">
        <f t="shared" si="45"/>
        <v>0.23574266284140646</v>
      </c>
      <c r="AM52" s="27">
        <f t="shared" si="45"/>
        <v>0.1652728604142516</v>
      </c>
      <c r="AN52" s="27">
        <f t="shared" si="45"/>
        <v>0.19007696405945762</v>
      </c>
      <c r="AO52" s="27">
        <f t="shared" si="45"/>
        <v>0.18942111428998967</v>
      </c>
      <c r="AP52" s="27">
        <f t="shared" si="45"/>
        <v>-0.75965453077901779</v>
      </c>
      <c r="AQ52" s="27">
        <f t="shared" si="45"/>
        <v>0.4328549264544993</v>
      </c>
      <c r="AR52" s="27">
        <f t="shared" ref="AR52:BK52" si="46">CORREL(AR$3:AR$43,$BG$3:$BG$43)</f>
        <v>-0.51647637437863092</v>
      </c>
      <c r="AS52" s="27">
        <f t="shared" si="46"/>
        <v>8.5750568874404923E-2</v>
      </c>
      <c r="AT52" s="27">
        <f t="shared" si="46"/>
        <v>-0.4033557106998345</v>
      </c>
      <c r="AU52" s="27">
        <f t="shared" si="46"/>
        <v>0.56847547517695085</v>
      </c>
      <c r="AV52" s="27">
        <f t="shared" si="46"/>
        <v>0.5839919277893405</v>
      </c>
      <c r="AW52" s="27">
        <f t="shared" si="46"/>
        <v>0.77551930608721376</v>
      </c>
      <c r="AX52" s="27">
        <f t="shared" si="46"/>
        <v>-0.25282005033849336</v>
      </c>
      <c r="AY52" s="27">
        <f t="shared" si="46"/>
        <v>0.35886947969477229</v>
      </c>
      <c r="AZ52" s="27">
        <f t="shared" si="46"/>
        <v>0.34091999875781515</v>
      </c>
      <c r="BA52" s="27">
        <f t="shared" si="46"/>
        <v>0.29161959279850369</v>
      </c>
      <c r="BB52" s="27">
        <f t="shared" si="46"/>
        <v>0.35917749806880184</v>
      </c>
      <c r="BC52" s="27">
        <f t="shared" si="46"/>
        <v>0.22124973389838107</v>
      </c>
      <c r="BD52" s="27">
        <f t="shared" si="46"/>
        <v>0.24845760300217454</v>
      </c>
      <c r="BE52" s="27">
        <f t="shared" si="46"/>
        <v>0.32580834150962928</v>
      </c>
      <c r="BF52" s="27">
        <f t="shared" si="46"/>
        <v>0.19741021036372669</v>
      </c>
      <c r="BG52" s="27">
        <f t="shared" si="46"/>
        <v>0.99999999999999978</v>
      </c>
      <c r="BH52" s="27">
        <f t="shared" si="46"/>
        <v>0.91204255849727911</v>
      </c>
      <c r="BI52" s="27">
        <f t="shared" si="46"/>
        <v>0.8960421870685763</v>
      </c>
      <c r="BJ52" s="27">
        <f t="shared" si="46"/>
        <v>0.42485205038334639</v>
      </c>
      <c r="BK52" s="27">
        <f t="shared" si="46"/>
        <v>0.98357834298162827</v>
      </c>
      <c r="BM52" t="s">
        <v>5</v>
      </c>
      <c r="BN52" s="27">
        <v>0.84383332599637351</v>
      </c>
      <c r="BO52" s="27">
        <v>0.83996605287756276</v>
      </c>
      <c r="BP52" s="27">
        <v>-0.1488395463312136</v>
      </c>
      <c r="BQ52" s="27"/>
      <c r="BR52" s="1"/>
      <c r="BS52">
        <f>CORREL($BS$3:$BS$14,BG$3:BG$14)</f>
        <v>0.73221817142224566</v>
      </c>
      <c r="BT52">
        <f>CORREL($BT$3:$BT$14,BH$3:BH$14)</f>
        <v>0.61068038384150958</v>
      </c>
      <c r="BU52">
        <f>CORREL($BU$3:$BU$14,BG$3:BG$14)</f>
        <v>0.7327096625428251</v>
      </c>
    </row>
    <row r="53" spans="1:73" x14ac:dyDescent="0.3">
      <c r="A53" s="36">
        <f>L53</f>
        <v>0.82011908682258061</v>
      </c>
      <c r="B53" s="36">
        <f t="shared" ref="B53:B54" si="47">M53</f>
        <v>0.18924177534713202</v>
      </c>
      <c r="C53" t="s">
        <v>6</v>
      </c>
      <c r="F53" s="25"/>
      <c r="I53" s="20"/>
      <c r="J53" t="s">
        <v>6</v>
      </c>
      <c r="K53" s="6">
        <f>CORREL($E$3:$E$43,BH3:BH43)</f>
        <v>0.75938498726146964</v>
      </c>
      <c r="L53" s="27">
        <f>CORREL(J$3:J$40,$BH$3:$BH$40)</f>
        <v>0.82011908682258061</v>
      </c>
      <c r="M53" s="27">
        <f t="shared" ref="M53:AQ53" si="48">CORREL(M$3:M$43,$BH$3:$BH$43)</f>
        <v>0.18924177534713202</v>
      </c>
      <c r="N53" s="27">
        <f t="shared" si="48"/>
        <v>-0.52488745403471881</v>
      </c>
      <c r="O53" s="27">
        <f t="shared" si="48"/>
        <v>0.30183769767236007</v>
      </c>
      <c r="P53" s="27">
        <f t="shared" si="48"/>
        <v>-6.8740045201659633E-2</v>
      </c>
      <c r="Q53" s="27">
        <f t="shared" si="48"/>
        <v>0.26491046563339177</v>
      </c>
      <c r="R53" s="27">
        <f t="shared" si="48"/>
        <v>0.31698942157460425</v>
      </c>
      <c r="S53" s="27">
        <f t="shared" si="48"/>
        <v>-0.20907497888030996</v>
      </c>
      <c r="T53" s="27">
        <f t="shared" si="48"/>
        <v>0.26799208740255281</v>
      </c>
      <c r="U53" s="27">
        <f t="shared" si="48"/>
        <v>0.27887763655453657</v>
      </c>
      <c r="V53" s="27">
        <f t="shared" si="48"/>
        <v>0.21100157175032783</v>
      </c>
      <c r="W53" s="27">
        <f t="shared" si="48"/>
        <v>-0.13908379334947665</v>
      </c>
      <c r="X53" s="27">
        <f t="shared" si="48"/>
        <v>0.2115662863748666</v>
      </c>
      <c r="Y53" s="27">
        <f t="shared" si="48"/>
        <v>3.9331241585845132E-2</v>
      </c>
      <c r="Z53" s="27">
        <f t="shared" si="48"/>
        <v>0.32946395925230937</v>
      </c>
      <c r="AA53" s="27">
        <f t="shared" si="48"/>
        <v>0.11696094373046946</v>
      </c>
      <c r="AB53" s="27">
        <f t="shared" si="48"/>
        <v>5.303370127258112E-2</v>
      </c>
      <c r="AC53" s="27">
        <f t="shared" si="48"/>
        <v>0.12756342373448554</v>
      </c>
      <c r="AD53" s="27">
        <f t="shared" si="48"/>
        <v>9.7775723393577749E-2</v>
      </c>
      <c r="AE53" s="27">
        <f t="shared" si="48"/>
        <v>-0.26451716588150825</v>
      </c>
      <c r="AF53" s="27">
        <f t="shared" si="48"/>
        <v>-0.30527921454481238</v>
      </c>
      <c r="AG53" s="27">
        <f t="shared" si="48"/>
        <v>-0.17276295055032009</v>
      </c>
      <c r="AH53" s="27">
        <f t="shared" si="48"/>
        <v>0.10551836731042832</v>
      </c>
      <c r="AI53" s="27">
        <f t="shared" si="48"/>
        <v>0.20793474748669019</v>
      </c>
      <c r="AJ53" s="27">
        <f t="shared" si="48"/>
        <v>8.4461186472159083E-3</v>
      </c>
      <c r="AK53" s="27">
        <f t="shared" si="48"/>
        <v>0.22552983869303064</v>
      </c>
      <c r="AL53" s="27">
        <f t="shared" si="48"/>
        <v>0.20804769793219652</v>
      </c>
      <c r="AM53" s="27">
        <f t="shared" si="48"/>
        <v>0.21559304140777039</v>
      </c>
      <c r="AN53" s="27">
        <f t="shared" si="48"/>
        <v>0.18027146125389801</v>
      </c>
      <c r="AO53" s="27">
        <f t="shared" si="48"/>
        <v>-4.6871562772674916E-2</v>
      </c>
      <c r="AP53" s="27">
        <f t="shared" si="48"/>
        <v>-0.81510170293117135</v>
      </c>
      <c r="AQ53" s="27">
        <f t="shared" si="48"/>
        <v>0.22567677188020854</v>
      </c>
      <c r="AR53" s="27">
        <f t="shared" ref="AR53:BK53" si="49">CORREL(AR$3:AR$43,$BH$3:$BH$43)</f>
        <v>-0.54154196834117874</v>
      </c>
      <c r="AS53" s="27">
        <f t="shared" si="49"/>
        <v>6.7719817889794393E-2</v>
      </c>
      <c r="AT53" s="27">
        <f t="shared" si="49"/>
        <v>-0.37802612068262553</v>
      </c>
      <c r="AU53" s="27">
        <f t="shared" si="49"/>
        <v>0.56973499079756251</v>
      </c>
      <c r="AV53" s="27">
        <f t="shared" si="49"/>
        <v>0.53980004310106711</v>
      </c>
      <c r="AW53" s="27">
        <f t="shared" si="49"/>
        <v>0.78155193434793246</v>
      </c>
      <c r="AX53" s="27">
        <f t="shared" si="49"/>
        <v>-2.1711307949910965E-2</v>
      </c>
      <c r="AY53" s="27">
        <f t="shared" si="49"/>
        <v>0.34243438094686918</v>
      </c>
      <c r="AZ53" s="27">
        <f t="shared" si="49"/>
        <v>0.22038713466459206</v>
      </c>
      <c r="BA53" s="27">
        <f t="shared" si="49"/>
        <v>0.32699449147378024</v>
      </c>
      <c r="BB53" s="27">
        <f t="shared" si="49"/>
        <v>0.3435105176354134</v>
      </c>
      <c r="BC53" s="27">
        <f t="shared" si="49"/>
        <v>0.27208525827568492</v>
      </c>
      <c r="BD53" s="27">
        <f t="shared" si="49"/>
        <v>0.25680344380671649</v>
      </c>
      <c r="BE53" s="27">
        <f t="shared" si="49"/>
        <v>0.31651113381765195</v>
      </c>
      <c r="BF53" s="27">
        <f t="shared" si="49"/>
        <v>0.28338056171455889</v>
      </c>
      <c r="BG53" s="27">
        <f t="shared" si="49"/>
        <v>0.91204255849727911</v>
      </c>
      <c r="BH53" s="27">
        <f t="shared" si="49"/>
        <v>0.99999999999999989</v>
      </c>
      <c r="BI53" s="27">
        <f t="shared" si="49"/>
        <v>0.73722949780476132</v>
      </c>
      <c r="BJ53" s="27">
        <f t="shared" si="49"/>
        <v>0.10616961686760232</v>
      </c>
      <c r="BK53" s="27">
        <f t="shared" si="49"/>
        <v>0.88925625459673852</v>
      </c>
      <c r="BM53" t="s">
        <v>6</v>
      </c>
      <c r="BN53" s="27">
        <v>0.71973575671006396</v>
      </c>
      <c r="BO53" s="27">
        <v>0.91629275125237497</v>
      </c>
      <c r="BP53" s="27">
        <v>-0.20040722006443928</v>
      </c>
      <c r="BQ53" s="27"/>
      <c r="BR53" s="1"/>
      <c r="BS53">
        <f>CORREL($BS$3:$BS$14,BH$3:BH$14)</f>
        <v>0.60247904076581416</v>
      </c>
      <c r="BT53">
        <f>CORREL($BT$3:$BT$14,BI$3:BI$14)</f>
        <v>0.77832949469697799</v>
      </c>
      <c r="BU53">
        <f>CORREL($BU$3:$BU$14,BH$3:BH$14)</f>
        <v>0.60369535677439157</v>
      </c>
    </row>
    <row r="54" spans="1:73" x14ac:dyDescent="0.3">
      <c r="A54" s="36">
        <f>L54</f>
        <v>0.61466388847756059</v>
      </c>
      <c r="B54" s="36">
        <f t="shared" si="47"/>
        <v>0.33914198106221183</v>
      </c>
      <c r="C54" s="3" t="s">
        <v>7</v>
      </c>
      <c r="F54" s="25"/>
      <c r="I54" s="20"/>
      <c r="J54" s="3" t="s">
        <v>7</v>
      </c>
      <c r="K54" s="6">
        <f>CORREL($E$3:$E$44,BI3:BI44)</f>
        <v>0.78756996504516918</v>
      </c>
      <c r="L54" s="27">
        <f>CORREL(J$3:J$40,$BI$3:$BI$40)</f>
        <v>0.61466388847756059</v>
      </c>
      <c r="M54" s="27">
        <f t="shared" ref="M54:AQ54" si="50">CORREL(M$3:M$43,$BI$3:$BI$43)</f>
        <v>0.33914198106221183</v>
      </c>
      <c r="N54" s="27">
        <f t="shared" si="50"/>
        <v>-0.22467792292195152</v>
      </c>
      <c r="O54" s="27">
        <f t="shared" si="50"/>
        <v>0.18947286710733119</v>
      </c>
      <c r="P54" s="27">
        <f t="shared" si="50"/>
        <v>-3.3101853047579545E-2</v>
      </c>
      <c r="Q54" s="27">
        <f t="shared" si="50"/>
        <v>0.28112874964287821</v>
      </c>
      <c r="R54" s="27">
        <f t="shared" si="50"/>
        <v>0.24083727188034795</v>
      </c>
      <c r="S54" s="27">
        <f t="shared" si="50"/>
        <v>-0.2156330972686587</v>
      </c>
      <c r="T54" s="27">
        <f t="shared" si="50"/>
        <v>0.28319889830738942</v>
      </c>
      <c r="U54" s="27">
        <f t="shared" si="50"/>
        <v>0.2956949848767938</v>
      </c>
      <c r="V54" s="27">
        <f t="shared" si="50"/>
        <v>0.2801765083622888</v>
      </c>
      <c r="W54" s="27">
        <f t="shared" si="50"/>
        <v>-5.0643409325642118E-2</v>
      </c>
      <c r="X54" s="27">
        <f t="shared" si="50"/>
        <v>0.28045460323190835</v>
      </c>
      <c r="Y54" s="27">
        <f t="shared" si="50"/>
        <v>-0.1101949853036862</v>
      </c>
      <c r="Z54" s="27">
        <f t="shared" si="50"/>
        <v>0.39658296015551869</v>
      </c>
      <c r="AA54" s="27">
        <f t="shared" si="50"/>
        <v>-4.2728884985301314E-2</v>
      </c>
      <c r="AB54" s="27">
        <f t="shared" si="50"/>
        <v>-9.8233086909143022E-2</v>
      </c>
      <c r="AC54" s="27">
        <f t="shared" si="50"/>
        <v>-3.5963797272346734E-2</v>
      </c>
      <c r="AD54" s="27">
        <f t="shared" si="50"/>
        <v>-7.0143212802645266E-2</v>
      </c>
      <c r="AE54" s="27">
        <f t="shared" si="50"/>
        <v>-2.1045995759115074E-2</v>
      </c>
      <c r="AF54" s="27">
        <f t="shared" si="50"/>
        <v>-1.723019620284463E-2</v>
      </c>
      <c r="AG54" s="27">
        <f t="shared" si="50"/>
        <v>-0.14452449099844758</v>
      </c>
      <c r="AH54" s="27">
        <f t="shared" si="50"/>
        <v>0.38577946950701508</v>
      </c>
      <c r="AI54" s="27">
        <f t="shared" si="50"/>
        <v>0.21015744042833789</v>
      </c>
      <c r="AJ54" s="27">
        <f t="shared" si="50"/>
        <v>7.2543842259798721E-2</v>
      </c>
      <c r="AK54" s="27">
        <f t="shared" si="50"/>
        <v>3.2206950274695785E-2</v>
      </c>
      <c r="AL54" s="27">
        <f t="shared" si="50"/>
        <v>0.21004211516977472</v>
      </c>
      <c r="AM54" s="27">
        <f t="shared" si="50"/>
        <v>3.2142767040845011E-2</v>
      </c>
      <c r="AN54" s="27">
        <f t="shared" si="50"/>
        <v>5.4324944506496324E-2</v>
      </c>
      <c r="AO54" s="27">
        <f t="shared" si="50"/>
        <v>0.28442564848035201</v>
      </c>
      <c r="AP54" s="27">
        <f t="shared" si="50"/>
        <v>-0.63540691152060946</v>
      </c>
      <c r="AQ54" s="27">
        <f t="shared" si="50"/>
        <v>0.4823287180346032</v>
      </c>
      <c r="AR54" s="27">
        <f t="shared" ref="AR54:BK54" si="51">CORREL(AR$3:AR$43,$BI$3:$BI$43)</f>
        <v>-0.51678232745007757</v>
      </c>
      <c r="AS54" s="27">
        <f t="shared" si="51"/>
        <v>1.6578702474207986E-2</v>
      </c>
      <c r="AT54" s="27">
        <f t="shared" si="51"/>
        <v>-0.48107324949288988</v>
      </c>
      <c r="AU54" s="27">
        <f t="shared" si="51"/>
        <v>0.57278597969534784</v>
      </c>
      <c r="AV54" s="27">
        <f t="shared" si="51"/>
        <v>0.63077479995729435</v>
      </c>
      <c r="AW54" s="27">
        <f t="shared" si="51"/>
        <v>0.67362120815638693</v>
      </c>
      <c r="AX54" s="27">
        <f t="shared" si="51"/>
        <v>-0.34938866544671793</v>
      </c>
      <c r="AY54" s="27">
        <f t="shared" si="51"/>
        <v>0.29839416128273316</v>
      </c>
      <c r="AZ54" s="27">
        <f t="shared" si="51"/>
        <v>0.29742254134962215</v>
      </c>
      <c r="BA54" s="27">
        <f t="shared" si="51"/>
        <v>0.13182967902567544</v>
      </c>
      <c r="BB54" s="27">
        <f t="shared" si="51"/>
        <v>0.29828611081163497</v>
      </c>
      <c r="BC54" s="27">
        <f t="shared" si="51"/>
        <v>8.7921695328997809E-2</v>
      </c>
      <c r="BD54" s="27">
        <f t="shared" si="51"/>
        <v>0.10081024557857704</v>
      </c>
      <c r="BE54" s="27">
        <f t="shared" si="51"/>
        <v>0.23858468611508768</v>
      </c>
      <c r="BF54" s="27">
        <f t="shared" si="51"/>
        <v>2.6022324462559093E-3</v>
      </c>
      <c r="BG54" s="27">
        <f t="shared" si="51"/>
        <v>0.8960421870685763</v>
      </c>
      <c r="BH54" s="27">
        <f t="shared" si="51"/>
        <v>0.73722949780476132</v>
      </c>
      <c r="BI54" s="27">
        <f t="shared" si="51"/>
        <v>1.0000000000000002</v>
      </c>
      <c r="BJ54" s="27">
        <f t="shared" si="51"/>
        <v>0.58979665846371632</v>
      </c>
      <c r="BK54" s="27">
        <f t="shared" si="51"/>
        <v>0.9461092741757996</v>
      </c>
      <c r="BM54" s="3" t="s">
        <v>7</v>
      </c>
      <c r="BN54" s="27">
        <v>0.81602268102066078</v>
      </c>
      <c r="BO54" s="27">
        <v>0.64176588444240434</v>
      </c>
      <c r="BP54" s="27">
        <v>-0.12279040058084918</v>
      </c>
      <c r="BQ54" s="27"/>
      <c r="BR54" s="1"/>
      <c r="BS54">
        <f>CORREL($BS$3:$BS$14,BI$3:BI$14)</f>
        <v>0.77642603028378709</v>
      </c>
      <c r="BT54">
        <f>CORREL($BT$3:$BT$14,BJ$3:BJ$14)</f>
        <v>0.40806340987767536</v>
      </c>
      <c r="BU54">
        <f>CORREL($BU$3:$BU$14,BI$3:BI$14)</f>
        <v>0.77212739130836683</v>
      </c>
    </row>
    <row r="55" spans="1:73" x14ac:dyDescent="0.3">
      <c r="A55" s="36">
        <f>L55</f>
        <v>5.6231535205260225E-2</v>
      </c>
      <c r="B55" s="36">
        <f>M55</f>
        <v>0.23471594757756453</v>
      </c>
      <c r="C55" s="3" t="s">
        <v>8</v>
      </c>
      <c r="F55" s="25"/>
      <c r="I55" s="20"/>
      <c r="J55" s="3" t="s">
        <v>8</v>
      </c>
      <c r="K55" s="6">
        <f>CORREL($E$3:$E$44,BJ3:BJ44)</f>
        <v>0.3561516861024111</v>
      </c>
      <c r="L55" s="27">
        <f>CORREL(J$3:J$40,$BJ$3:$BJ$40)</f>
        <v>5.6231535205260225E-2</v>
      </c>
      <c r="M55" s="27">
        <f t="shared" ref="M55:AQ55" si="52">CORREL(M$3:M$43,$BJ$3:$BJ$43)</f>
        <v>0.23471594757756453</v>
      </c>
      <c r="N55" s="27">
        <f t="shared" si="52"/>
        <v>0.18927094128503202</v>
      </c>
      <c r="O55" s="27">
        <f t="shared" si="52"/>
        <v>-0.10070292670932648</v>
      </c>
      <c r="P55" s="27">
        <f t="shared" si="52"/>
        <v>0.17544994506448222</v>
      </c>
      <c r="Q55" s="27">
        <f t="shared" si="52"/>
        <v>0.11017727721936457</v>
      </c>
      <c r="R55" s="27">
        <f t="shared" si="52"/>
        <v>4.1529516655526288E-2</v>
      </c>
      <c r="S55" s="27">
        <f t="shared" si="52"/>
        <v>-0.1046219424855389</v>
      </c>
      <c r="T55" s="27">
        <f t="shared" si="52"/>
        <v>0.10943378251183476</v>
      </c>
      <c r="U55" s="27">
        <f t="shared" si="52"/>
        <v>0.1167109461587498</v>
      </c>
      <c r="V55" s="27">
        <f t="shared" si="52"/>
        <v>0.13419809841707708</v>
      </c>
      <c r="W55" s="27">
        <f t="shared" si="52"/>
        <v>7.7778844137227549E-2</v>
      </c>
      <c r="X55" s="27">
        <f t="shared" si="52"/>
        <v>0.13397217623339841</v>
      </c>
      <c r="Y55" s="27">
        <f t="shared" si="52"/>
        <v>-0.10458466981717063</v>
      </c>
      <c r="Z55" s="27">
        <f t="shared" si="52"/>
        <v>0.22342738404966669</v>
      </c>
      <c r="AA55" s="27">
        <f t="shared" si="52"/>
        <v>-6.7714493535634829E-2</v>
      </c>
      <c r="AB55" s="27">
        <f t="shared" si="52"/>
        <v>-9.6708983049016858E-2</v>
      </c>
      <c r="AC55" s="27">
        <f t="shared" si="52"/>
        <v>-6.2986378224062098E-2</v>
      </c>
      <c r="AD55" s="27">
        <f t="shared" si="52"/>
        <v>-0.18282219962933655</v>
      </c>
      <c r="AE55" s="27">
        <f t="shared" si="52"/>
        <v>0.20833305830141946</v>
      </c>
      <c r="AF55" s="27">
        <f t="shared" si="52"/>
        <v>0.27088769607561131</v>
      </c>
      <c r="AG55" s="27">
        <f t="shared" si="52"/>
        <v>-1.5383524754371226E-2</v>
      </c>
      <c r="AH55" s="27">
        <f t="shared" si="52"/>
        <v>0.50519255702006949</v>
      </c>
      <c r="AI55" s="27">
        <f t="shared" si="52"/>
        <v>0.10555909131857391</v>
      </c>
      <c r="AJ55" s="27">
        <f t="shared" si="52"/>
        <v>0.10788070726888067</v>
      </c>
      <c r="AK55" s="27">
        <f t="shared" si="52"/>
        <v>-9.2647585489436649E-2</v>
      </c>
      <c r="AL55" s="27">
        <f t="shared" si="52"/>
        <v>0.10524502373566505</v>
      </c>
      <c r="AM55" s="27">
        <f t="shared" si="52"/>
        <v>-0.10854165053485192</v>
      </c>
      <c r="AN55" s="27">
        <f t="shared" si="52"/>
        <v>8.3967341502213209E-3</v>
      </c>
      <c r="AO55" s="27">
        <f t="shared" si="52"/>
        <v>0.36835057066421434</v>
      </c>
      <c r="AP55" s="27">
        <f t="shared" si="52"/>
        <v>-9.7501343497341922E-2</v>
      </c>
      <c r="AQ55" s="27">
        <f t="shared" si="52"/>
        <v>0.38398835493948896</v>
      </c>
      <c r="AR55" s="27">
        <f t="shared" ref="AR55:BK55" si="53">CORREL(AR$3:AR$43,$BJ$3:$BJ$43)</f>
        <v>-0.17694981798573617</v>
      </c>
      <c r="AS55" s="27">
        <f t="shared" si="53"/>
        <v>-3.5203569676203632E-2</v>
      </c>
      <c r="AT55" s="27">
        <f t="shared" si="53"/>
        <v>-0.27960926622508547</v>
      </c>
      <c r="AU55" s="27">
        <f t="shared" si="53"/>
        <v>0.21668174430796375</v>
      </c>
      <c r="AV55" s="27">
        <f t="shared" si="53"/>
        <v>0.32742462842995074</v>
      </c>
      <c r="AW55" s="27">
        <f t="shared" si="53"/>
        <v>0.17553978943997228</v>
      </c>
      <c r="AX55" s="27">
        <f t="shared" si="53"/>
        <v>-0.40282074354607872</v>
      </c>
      <c r="AY55" s="27">
        <f t="shared" si="53"/>
        <v>0.12745429101105823</v>
      </c>
      <c r="AZ55" s="27">
        <f t="shared" si="53"/>
        <v>0.24861505325504102</v>
      </c>
      <c r="BA55" s="27">
        <f t="shared" si="53"/>
        <v>-5.7337742708140335E-2</v>
      </c>
      <c r="BB55" s="27">
        <f t="shared" si="53"/>
        <v>0.12620367404209548</v>
      </c>
      <c r="BC55" s="27">
        <f t="shared" si="53"/>
        <v>-9.3014928468222069E-2</v>
      </c>
      <c r="BD55" s="27">
        <f t="shared" si="53"/>
        <v>-8.7847801130560288E-3</v>
      </c>
      <c r="BE55" s="27">
        <f t="shared" si="53"/>
        <v>3.8218486436785333E-2</v>
      </c>
      <c r="BF55" s="27">
        <f t="shared" si="53"/>
        <v>-0.13752354647402723</v>
      </c>
      <c r="BG55" s="27">
        <f t="shared" si="53"/>
        <v>0.42485205038334639</v>
      </c>
      <c r="BH55" s="27">
        <f t="shared" si="53"/>
        <v>0.10616961686760232</v>
      </c>
      <c r="BI55" s="27">
        <f t="shared" si="53"/>
        <v>0.58979665846371632</v>
      </c>
      <c r="BJ55" s="27">
        <f t="shared" si="53"/>
        <v>1.0000000000000002</v>
      </c>
      <c r="BK55" s="27">
        <f t="shared" si="53"/>
        <v>0.51224993815494302</v>
      </c>
      <c r="BM55" s="3" t="s">
        <v>8</v>
      </c>
      <c r="BN55" s="27">
        <v>0.42093098220803993</v>
      </c>
      <c r="BO55" s="27">
        <v>7.2644327031624364E-2</v>
      </c>
      <c r="BP55" s="27">
        <v>0.23663009191013096</v>
      </c>
      <c r="BQ55" s="27"/>
      <c r="BR55" s="1"/>
      <c r="BS55">
        <f>CORREL($BS$3:$BS$14,BJ$3:BJ$14)</f>
        <v>0.40735202158223366</v>
      </c>
      <c r="BT55">
        <f>CORREL($BT$3:$BT$14,BJ3:BJ14)</f>
        <v>0.40806340987767536</v>
      </c>
      <c r="BU55">
        <f>CORREL($BU$3:$BU$14,BJ$3:BJ$14)</f>
        <v>0.40312880499345627</v>
      </c>
    </row>
    <row r="56" spans="1:73" x14ac:dyDescent="0.3">
      <c r="A56" s="36">
        <f>L56</f>
        <v>0.78274970055895854</v>
      </c>
      <c r="B56" s="36">
        <f>M56</f>
        <v>0.28205869543764195</v>
      </c>
      <c r="C56" t="s">
        <v>519</v>
      </c>
      <c r="F56" s="25"/>
      <c r="J56" t="s">
        <v>519</v>
      </c>
      <c r="K56" s="49">
        <f>CORREL($E$3:$E$44,BK3:BK44)</f>
        <v>0.82891530376271283</v>
      </c>
      <c r="L56" s="31">
        <f>CORREL(J$3:J$34,$BK$3:$BK$34)</f>
        <v>0.78274970055895854</v>
      </c>
      <c r="M56" s="31">
        <f>CORREL(M$3:M$43,$BK$3:$BK$43)</f>
        <v>0.28205869543764195</v>
      </c>
      <c r="N56" s="31">
        <f t="shared" ref="N56:AC56" si="54">CORREL(N$3:N$40,$BK$3:$BK$40)</f>
        <v>-0.34837611039971611</v>
      </c>
      <c r="O56" s="31">
        <f t="shared" si="54"/>
        <v>0.22071129333863104</v>
      </c>
      <c r="P56" s="31">
        <f t="shared" si="54"/>
        <v>-2.1450830390795997E-2</v>
      </c>
      <c r="Q56" s="31">
        <f t="shared" si="54"/>
        <v>0.29931128209232788</v>
      </c>
      <c r="R56" s="31">
        <f t="shared" si="54"/>
        <v>0.29514282146935933</v>
      </c>
      <c r="S56" s="31">
        <f t="shared" si="54"/>
        <v>-0.21928283775492188</v>
      </c>
      <c r="T56" s="31">
        <f t="shared" si="54"/>
        <v>0.30169900028109781</v>
      </c>
      <c r="U56" s="31">
        <f t="shared" si="54"/>
        <v>0.31438780379958936</v>
      </c>
      <c r="V56" s="31">
        <f t="shared" si="54"/>
        <v>0.27373173906484621</v>
      </c>
      <c r="W56" s="31">
        <f t="shared" si="54"/>
        <v>-6.9028680835879833E-2</v>
      </c>
      <c r="X56" s="31">
        <f t="shared" si="54"/>
        <v>0.27406319396470452</v>
      </c>
      <c r="Y56" s="31">
        <f t="shared" si="54"/>
        <v>-2.3014256988954943E-2</v>
      </c>
      <c r="Z56" s="31">
        <f t="shared" si="54"/>
        <v>0.41463860846939093</v>
      </c>
      <c r="AA56" s="31">
        <f t="shared" si="54"/>
        <v>5.9858445595274028E-2</v>
      </c>
      <c r="AB56" s="31">
        <f t="shared" si="54"/>
        <v>-8.8938033654653581E-3</v>
      </c>
      <c r="AC56" s="31">
        <f t="shared" si="54"/>
        <v>6.866154891966951E-2</v>
      </c>
      <c r="AD56" s="31">
        <f t="shared" ref="AD56:BK56" si="55">CORREL(AD$3:AD$43,$BK$3:$BK$43)</f>
        <v>-3.0950901222272096E-4</v>
      </c>
      <c r="AE56" s="31">
        <f t="shared" si="55"/>
        <v>-9.5307307826379334E-2</v>
      </c>
      <c r="AF56" s="31">
        <f t="shared" si="55"/>
        <v>-0.101954008831802</v>
      </c>
      <c r="AG56" s="31">
        <f t="shared" si="55"/>
        <v>-0.1694932622588497</v>
      </c>
      <c r="AH56" s="31">
        <f t="shared" si="55"/>
        <v>0.31496682109935292</v>
      </c>
      <c r="AI56" s="31">
        <f t="shared" si="55"/>
        <v>0.22981582243406187</v>
      </c>
      <c r="AJ56" s="31">
        <f t="shared" si="55"/>
        <v>6.9198200780325611E-2</v>
      </c>
      <c r="AK56" s="31">
        <f t="shared" si="55"/>
        <v>0.13631308817822341</v>
      </c>
      <c r="AL56" s="31">
        <f t="shared" si="55"/>
        <v>0.22972603346473539</v>
      </c>
      <c r="AM56" s="31">
        <f t="shared" si="55"/>
        <v>0.12185963324744825</v>
      </c>
      <c r="AN56" s="31">
        <f t="shared" si="55"/>
        <v>0.14211892996746439</v>
      </c>
      <c r="AO56" s="31">
        <f t="shared" si="55"/>
        <v>0.18632560624488162</v>
      </c>
      <c r="AP56" s="31">
        <f t="shared" si="55"/>
        <v>-0.74196205864131126</v>
      </c>
      <c r="AQ56" s="31">
        <f t="shared" si="55"/>
        <v>0.42403010217968901</v>
      </c>
      <c r="AR56" s="31">
        <f t="shared" si="55"/>
        <v>-0.54401516439907394</v>
      </c>
      <c r="AS56" s="31">
        <f t="shared" si="55"/>
        <v>5.0028858905095244E-2</v>
      </c>
      <c r="AT56" s="31">
        <f t="shared" si="55"/>
        <v>-0.4551401513280488</v>
      </c>
      <c r="AU56" s="31">
        <f t="shared" si="55"/>
        <v>0.59370280624626359</v>
      </c>
      <c r="AV56" s="31">
        <f t="shared" si="55"/>
        <v>0.62314164030982544</v>
      </c>
      <c r="AW56" s="31">
        <f t="shared" si="55"/>
        <v>0.7586392650859497</v>
      </c>
      <c r="AX56" s="31">
        <f t="shared" si="55"/>
        <v>-0.25649980317213789</v>
      </c>
      <c r="AY56" s="31">
        <f t="shared" si="55"/>
        <v>0.34745601737630083</v>
      </c>
      <c r="AZ56" s="31">
        <f t="shared" si="55"/>
        <v>0.31596890113884107</v>
      </c>
      <c r="BA56" s="31">
        <f t="shared" si="55"/>
        <v>0.24014599932806099</v>
      </c>
      <c r="BB56" s="31">
        <f t="shared" si="55"/>
        <v>0.34771170698352677</v>
      </c>
      <c r="BC56" s="31">
        <f t="shared" si="55"/>
        <v>0.17930723951444208</v>
      </c>
      <c r="BD56" s="31">
        <f t="shared" si="55"/>
        <v>0.19955240119992829</v>
      </c>
      <c r="BE56" s="31">
        <f t="shared" si="55"/>
        <v>0.29476245859915651</v>
      </c>
      <c r="BF56" s="31">
        <f t="shared" si="55"/>
        <v>0.14311576271766208</v>
      </c>
      <c r="BG56" s="31">
        <f t="shared" si="55"/>
        <v>0.98357834298162827</v>
      </c>
      <c r="BH56" s="31">
        <f t="shared" si="55"/>
        <v>0.88925625459673852</v>
      </c>
      <c r="BI56" s="31">
        <f t="shared" si="55"/>
        <v>0.9461092741757996</v>
      </c>
      <c r="BJ56" s="31">
        <f t="shared" si="55"/>
        <v>0.51224993815494302</v>
      </c>
      <c r="BK56" s="31">
        <f t="shared" si="55"/>
        <v>1</v>
      </c>
      <c r="BM56" t="s">
        <v>519</v>
      </c>
      <c r="BN56" s="27">
        <v>0.84294178720874813</v>
      </c>
      <c r="BO56" s="27">
        <v>0.81276476437249423</v>
      </c>
      <c r="BP56" s="27">
        <v>-0.11551622404749981</v>
      </c>
      <c r="BQ56" s="27"/>
      <c r="BR56" s="1"/>
      <c r="BS56">
        <f>CORREL($BS$3:$BS$14,BK$3:BK$14)</f>
        <v>0.72409816829693119</v>
      </c>
      <c r="BT56">
        <f>CORREL($BT$3:$BT$14,BK3:BK14)</f>
        <v>0.7291892597902464</v>
      </c>
      <c r="BU56">
        <f>CORREL($BU$3:$BU$14,BK$3:BK$14)</f>
        <v>0.72249470248515824</v>
      </c>
    </row>
    <row r="57" spans="1:73" x14ac:dyDescent="0.3">
      <c r="F57" s="25"/>
      <c r="K57" s="1"/>
      <c r="L57" s="27"/>
      <c r="M57" s="26"/>
      <c r="N57" s="26"/>
      <c r="O57" s="26"/>
      <c r="BN57" s="27"/>
      <c r="BO57" s="27"/>
      <c r="BP57" s="27"/>
      <c r="BQ57" s="27"/>
      <c r="BR57" s="1"/>
    </row>
    <row r="58" spans="1:73" x14ac:dyDescent="0.3">
      <c r="D58" t="s">
        <v>1254</v>
      </c>
      <c r="E58" t="s">
        <v>1254</v>
      </c>
      <c r="F58" t="s">
        <v>1254</v>
      </c>
      <c r="BN58" s="1"/>
      <c r="BO58" s="1"/>
      <c r="BP58" s="1"/>
      <c r="BQ58" s="1"/>
      <c r="BR58" s="1"/>
    </row>
    <row r="59" spans="1:73" x14ac:dyDescent="0.3">
      <c r="C59" t="s">
        <v>1251</v>
      </c>
      <c r="F59" s="25"/>
      <c r="L59" s="11">
        <f>CORREL(J3:J14,BL3:BL14)*-1</f>
        <v>0.7986457349781112</v>
      </c>
      <c r="AI59">
        <f>CORREL(AI3:AI14,J3:J14)</f>
        <v>0.60473486068117588</v>
      </c>
      <c r="BN59" s="1"/>
      <c r="BO59" s="1"/>
      <c r="BP59" s="1"/>
      <c r="BQ59" s="1"/>
      <c r="BR59" s="1"/>
    </row>
    <row r="60" spans="1:73" x14ac:dyDescent="0.3">
      <c r="C60" t="s">
        <v>1252</v>
      </c>
      <c r="F60" s="25"/>
    </row>
    <row r="61" spans="1:73" x14ac:dyDescent="0.3">
      <c r="C61" t="s">
        <v>1253</v>
      </c>
      <c r="F61" s="25"/>
    </row>
    <row r="62" spans="1:73" x14ac:dyDescent="0.3">
      <c r="F62" s="25"/>
      <c r="H62" s="39"/>
      <c r="I62" s="40" t="s">
        <v>1916</v>
      </c>
      <c r="J62" s="40" t="s">
        <v>1915</v>
      </c>
      <c r="K62" s="40" t="s">
        <v>1918</v>
      </c>
      <c r="L62" s="40" t="s">
        <v>1920</v>
      </c>
      <c r="M62" s="40" t="s">
        <v>1919</v>
      </c>
      <c r="N62" s="40" t="s">
        <v>1939</v>
      </c>
      <c r="O62" s="40" t="s">
        <v>1952</v>
      </c>
      <c r="P62" s="40" t="s">
        <v>1953</v>
      </c>
      <c r="Q62" s="40" t="s">
        <v>1954</v>
      </c>
      <c r="R62" s="48"/>
    </row>
    <row r="63" spans="1:73" x14ac:dyDescent="0.3">
      <c r="F63" s="28"/>
      <c r="H63" s="39" t="s">
        <v>5</v>
      </c>
      <c r="I63" s="41">
        <f t="shared" ref="I63:J66" si="56">A52</f>
        <v>0.74619423941388163</v>
      </c>
      <c r="J63" s="41">
        <f t="shared" si="56"/>
        <v>0.23046973599957432</v>
      </c>
      <c r="K63" s="41">
        <f t="shared" ref="K63:N66" si="57">AU52</f>
        <v>0.56847547517695085</v>
      </c>
      <c r="L63" s="41">
        <f t="shared" si="57"/>
        <v>0.5839919277893405</v>
      </c>
      <c r="M63" s="41">
        <f t="shared" si="57"/>
        <v>0.77551930608721376</v>
      </c>
      <c r="N63" s="41">
        <f t="shared" si="57"/>
        <v>-0.25282005033849336</v>
      </c>
      <c r="O63" s="43">
        <f>AQ52</f>
        <v>0.4328549264544993</v>
      </c>
      <c r="P63" s="44">
        <f>Z52</f>
        <v>0.40824147302373903</v>
      </c>
      <c r="Q63" s="41">
        <f>K52</f>
        <v>0.82226306570897578</v>
      </c>
      <c r="R63" s="36"/>
    </row>
    <row r="64" spans="1:73" x14ac:dyDescent="0.3">
      <c r="B64" t="s">
        <v>5</v>
      </c>
      <c r="C64" s="12" t="s">
        <v>54</v>
      </c>
      <c r="F64" s="28"/>
      <c r="H64" s="39" t="s">
        <v>6</v>
      </c>
      <c r="I64" s="41">
        <f t="shared" si="56"/>
        <v>0.82011908682258061</v>
      </c>
      <c r="J64" s="41">
        <f t="shared" si="56"/>
        <v>0.18924177534713202</v>
      </c>
      <c r="K64" s="41">
        <f t="shared" si="57"/>
        <v>0.56973499079756251</v>
      </c>
      <c r="L64" s="41">
        <f t="shared" si="57"/>
        <v>0.53980004310106711</v>
      </c>
      <c r="M64" s="41">
        <f t="shared" si="57"/>
        <v>0.78155193434793246</v>
      </c>
      <c r="N64" s="41">
        <f t="shared" si="57"/>
        <v>-2.1711307949910965E-2</v>
      </c>
      <c r="O64" s="43">
        <f>AQ53</f>
        <v>0.22567677188020854</v>
      </c>
      <c r="P64" s="44">
        <f>Z53</f>
        <v>0.32946395925230937</v>
      </c>
      <c r="Q64" s="41">
        <f t="shared" ref="Q64:Q66" si="58">K53</f>
        <v>0.75938498726146964</v>
      </c>
      <c r="BF64" s="39"/>
      <c r="BG64" s="45" t="s">
        <v>5</v>
      </c>
      <c r="BH64" s="45" t="s">
        <v>6</v>
      </c>
      <c r="BI64" s="45" t="s">
        <v>7</v>
      </c>
      <c r="BJ64" s="45" t="s">
        <v>8</v>
      </c>
    </row>
    <row r="65" spans="2:63" x14ac:dyDescent="0.3">
      <c r="B65" s="2" t="s">
        <v>6</v>
      </c>
      <c r="C65" s="12" t="s">
        <v>55</v>
      </c>
      <c r="H65" s="42" t="s">
        <v>7</v>
      </c>
      <c r="I65" s="41">
        <f t="shared" si="56"/>
        <v>0.61466388847756059</v>
      </c>
      <c r="J65" s="41">
        <f t="shared" si="56"/>
        <v>0.33914198106221183</v>
      </c>
      <c r="K65" s="41">
        <f t="shared" si="57"/>
        <v>0.57278597969534784</v>
      </c>
      <c r="L65" s="41">
        <f t="shared" si="57"/>
        <v>0.63077479995729435</v>
      </c>
      <c r="M65" s="41">
        <f t="shared" si="57"/>
        <v>0.67362120815638693</v>
      </c>
      <c r="N65" s="41">
        <f t="shared" si="57"/>
        <v>-0.34938866544671793</v>
      </c>
      <c r="O65" s="43">
        <f>AQ54</f>
        <v>0.4823287180346032</v>
      </c>
      <c r="P65" s="44">
        <f>Z54</f>
        <v>0.39658296015551869</v>
      </c>
      <c r="Q65" s="41">
        <f t="shared" si="58"/>
        <v>0.78756996504516918</v>
      </c>
      <c r="BF65" s="46" t="str">
        <f>BG64</f>
        <v>ARC</v>
      </c>
      <c r="BG65" s="43">
        <f>CORREL(BG$3:BG$43,$BG$3:$BG$43)</f>
        <v>0.99999999999999978</v>
      </c>
      <c r="BH65" s="43">
        <f>CORREL(BH$3:BH$43,$BG$3:$BG$43)</f>
        <v>0.91204255849727911</v>
      </c>
      <c r="BI65" s="43">
        <f>CORREL(BI$3:BI$43,$BG$3:$BG$43)</f>
        <v>0.8960421870685763</v>
      </c>
      <c r="BJ65" s="43">
        <f>CORREL(BJ$3:BJ$43,$BG$3:$BG$43)</f>
        <v>0.42485205038334639</v>
      </c>
      <c r="BK65" s="27"/>
    </row>
    <row r="66" spans="2:63" x14ac:dyDescent="0.3">
      <c r="B66" s="2" t="s">
        <v>7</v>
      </c>
      <c r="C66" s="12" t="s">
        <v>7</v>
      </c>
      <c r="H66" s="42" t="s">
        <v>8</v>
      </c>
      <c r="I66" s="41">
        <f t="shared" si="56"/>
        <v>5.6231535205260225E-2</v>
      </c>
      <c r="J66" s="41">
        <f t="shared" si="56"/>
        <v>0.23471594757756453</v>
      </c>
      <c r="K66" s="41">
        <f t="shared" si="57"/>
        <v>0.21668174430796375</v>
      </c>
      <c r="L66" s="41">
        <f t="shared" si="57"/>
        <v>0.32742462842995074</v>
      </c>
      <c r="M66" s="41">
        <f t="shared" si="57"/>
        <v>0.17553978943997228</v>
      </c>
      <c r="N66" s="41">
        <f t="shared" si="57"/>
        <v>-0.40282074354607872</v>
      </c>
      <c r="O66" s="43">
        <f>AQ55</f>
        <v>0.38398835493948896</v>
      </c>
      <c r="P66" s="44">
        <f>Z55</f>
        <v>0.22342738404966669</v>
      </c>
      <c r="Q66" s="41">
        <f t="shared" si="58"/>
        <v>0.3561516861024111</v>
      </c>
      <c r="BF66" s="46" t="str">
        <f>BH64</f>
        <v>HELLASWAG</v>
      </c>
      <c r="BG66" s="43">
        <f>CORREL(BG$3:BG$43,$BH$3:$BH$43)</f>
        <v>0.91204255849727911</v>
      </c>
      <c r="BH66" s="43">
        <f>CORREL(BH$3:BH$43,$BH$3:$BH$43)</f>
        <v>0.99999999999999989</v>
      </c>
      <c r="BI66" s="43">
        <f>CORREL(BI$3:BI$43,$BH$3:$BH$43)</f>
        <v>0.73722949780476132</v>
      </c>
      <c r="BJ66" s="43">
        <f>CORREL(BJ$3:BJ$43,$BH$3:$BH$43)</f>
        <v>0.10616961686760232</v>
      </c>
      <c r="BK66" s="27"/>
    </row>
    <row r="67" spans="2:63" x14ac:dyDescent="0.3">
      <c r="B67" s="1" t="s">
        <v>8</v>
      </c>
      <c r="C67" s="12" t="s">
        <v>56</v>
      </c>
      <c r="BF67" s="46" t="str">
        <f>BI64</f>
        <v>MMLU</v>
      </c>
      <c r="BG67" s="43">
        <f>CORREL(BG$3:BG$43,$BI$3:$BI$43)</f>
        <v>0.8960421870685763</v>
      </c>
      <c r="BH67" s="43">
        <f>CORREL(BH$3:BH$43,$BI$3:$BI$43)</f>
        <v>0.73722949780476132</v>
      </c>
      <c r="BI67" s="43">
        <f>CORREL(BI$3:BI$43,$BI$3:$BI$43)</f>
        <v>1.0000000000000002</v>
      </c>
      <c r="BJ67" s="43">
        <f>CORREL(BJ$3:BJ$43,$BI$3:$BI$43)</f>
        <v>0.58979665846371632</v>
      </c>
      <c r="BK67" s="27"/>
    </row>
    <row r="68" spans="2:63" x14ac:dyDescent="0.3">
      <c r="BF68" s="46" t="str">
        <f>BJ64</f>
        <v>TRUTHFULQA</v>
      </c>
      <c r="BG68" s="47">
        <f>CORREL(BG$3:BG$43,$BJ$3:$BJ$43)</f>
        <v>0.42485205038334639</v>
      </c>
      <c r="BH68" s="47">
        <f>CORREL(BH$3:BH$43,$BJ$3:$BJ$43)</f>
        <v>0.10616961686760232</v>
      </c>
      <c r="BI68" s="43">
        <f>CORREL(BI$3:BI$43,$BJ$3:$BJ$43)</f>
        <v>0.58979665846371632</v>
      </c>
      <c r="BJ68" s="43">
        <f>CORREL(BJ$3:BJ$43,$BJ$3:$BJ$43)</f>
        <v>1.0000000000000002</v>
      </c>
      <c r="BK68" s="27"/>
    </row>
    <row r="73" spans="2:63" x14ac:dyDescent="0.3">
      <c r="AV73" s="36"/>
      <c r="AW73" s="36"/>
      <c r="AX73" s="36"/>
    </row>
  </sheetData>
  <mergeCells count="6">
    <mergeCell ref="BG1:BL1"/>
    <mergeCell ref="E1:F1"/>
    <mergeCell ref="BG48:BK48"/>
    <mergeCell ref="AI1:AN1"/>
    <mergeCell ref="AZ1:BD1"/>
    <mergeCell ref="AO1:AX1"/>
  </mergeCells>
  <hyperlinks>
    <hyperlink ref="C64" r:id="rId1" display="https://arxiv.org/abs/1803.05457" xr:uid="{331D43C6-92F7-41B1-AC5B-23538B0CAA63}"/>
    <hyperlink ref="C65" r:id="rId2" display="https://arxiv.org/abs/1905.07830" xr:uid="{D250B671-F36A-4C5F-8276-ED530BA6888A}"/>
    <hyperlink ref="C66" r:id="rId3" display="https://arxiv.org/abs/2009.03300" xr:uid="{9172217D-E18F-465B-800A-895338EADE52}"/>
    <hyperlink ref="C67" r:id="rId4" display="https://arxiv.org/abs/2109.07958" xr:uid="{0B0FBB7C-DEAE-4703-A57B-A566CF742B51}"/>
    <hyperlink ref="C8" location="'stablelm-tuned-alpha-7b'!A1" display="stablelm-tuned-alpha-7b" xr:uid="{623D6903-141C-46DF-9B72-F492F070F926}"/>
    <hyperlink ref="C9" location="'falcon-7b-instruct'!A1" display="falcon-7b-instruct" xr:uid="{6ECBF450-0A05-41DC-8906-41C998D473AA}"/>
    <hyperlink ref="C10" location="'dolly-v2-3b'!A1" display="dolly-v2-3b" xr:uid="{05104710-11FA-4C85-BE21-EA5D4B2ADA71}"/>
    <hyperlink ref="C12" location="'vicuna-7b-1.1'!A1" display="vicuna-7b-1.1" xr:uid="{F07D1503-872B-4967-A309-F026413F0BEC}"/>
    <hyperlink ref="C13" location="'falcon-40b-instruct'!A1" display="falcon-40b-instruct" xr:uid="{09A65EFC-4BB5-440D-A419-9357841895B4}"/>
    <hyperlink ref="C14" location="'falcon-40b'!A1" display="falcon-40b" xr:uid="{5D173DE6-0BAC-4DC4-962C-F6A9DA1F0CC6}"/>
    <hyperlink ref="C3" location="'GPT-NeoX'!A1" display="gpt-neox-20b" xr:uid="{AE539803-48C2-4AF4-8EC3-E89C069E96CC}"/>
    <hyperlink ref="C4" location="'OPT-13B'!A1" display="OPT-13B" xr:uid="{B6702D08-D7FD-4C50-ACC1-C4A97B80621A}"/>
    <hyperlink ref="C5" location="'dolly-v2-12b'!A1" display="dolly-v2-12b" xr:uid="{BD1A7DAD-D276-4AB6-BA2F-88E8F4339DEA}"/>
    <hyperlink ref="C6" location="'dolly-v2-7b'!A1" display="dolly-v2-7b" xr:uid="{41C4D7BE-7127-41B2-A43B-5C063083339F}"/>
    <hyperlink ref="C7" location="'opt-1.3b'!A1" display="opt-1.3b" xr:uid="{A322804A-DDC7-422A-A3D2-AB9CFF8457E8}"/>
    <hyperlink ref="B17" r:id="rId5" display="https://huggingface.co/garage-bAInd" xr:uid="{F8079CFC-051B-4F70-9A06-3578669BB37D}"/>
    <hyperlink ref="C16" location="'15_chronoboros_33'!A1" display="chronoboros_33" xr:uid="{175D88CA-A7ED-4302-933E-BB144CE02680}"/>
    <hyperlink ref="C17" location="'16_SuperPlatty_30B'!A1" display="SuperPlatty-30B" xr:uid="{441EA297-AB83-47CA-9F2B-6D7A0D4E6D91}"/>
    <hyperlink ref="B18" r:id="rId6" display="https://huggingface.co/CalderaAI" xr:uid="{B8338E85-CF5F-46EC-9318-D67BEB471F51}"/>
    <hyperlink ref="C18" location="'18_Lazarus_30B'!A1" display="Lazarus_30B" xr:uid="{2C6C4855-D872-4CEE-8B6E-EB3FB94483AB}"/>
    <hyperlink ref="C19" location="'19_h2ogpt_20b'!A1" display="h2ogpt_20B" xr:uid="{1C6EFFFE-D324-4CAE-B7EE-9BEB29AC9A3C}"/>
    <hyperlink ref="C20" location="'20_pythia_12B'!A1" display="pythia-12B" xr:uid="{229BD1F9-9527-4524-BC2A-280D294C3A80}"/>
    <hyperlink ref="C21" location="'21_codegen_6B'!A1" display="codegen-6B-nl" xr:uid="{4BD335B3-E8A4-4915-A3DC-A5ACE437DD6C}"/>
    <hyperlink ref="C22" location="'22_llama_13b'!A1" display="llama-13b" xr:uid="{5E2706F4-C827-442D-A7B1-4CB23C16D708}"/>
    <hyperlink ref="C23" location="'23_Alpacino_30B'!A1" display="Alpacino30b" xr:uid="{B059E654-37B3-489B-9A6A-D45CCF0ED885}"/>
    <hyperlink ref="C24" location="'24_orca_mini_13B'!A1" display="orca_mini_13b" xr:uid="{0B6B2BC6-EDF0-437A-B79D-B875AFE5F74A}"/>
    <hyperlink ref="C25" location="'17_vigogne_chat_7B'!A1" display="vigogne-7b-chat" xr:uid="{6F8A8117-C44B-4BEF-A7BD-DDC031E7EE43}"/>
    <hyperlink ref="C26" location="'25_CerebrasGPT_2_7B'!A1" display="Cerebras-GPT-2.7B" xr:uid="{ECBFA566-A8E0-4A00-83A3-FADE5B4A4F7E}"/>
    <hyperlink ref="C27" location="'26_Quokka_1_3B'!A1" display="Quokka_1.3b " xr:uid="{1CECFB2B-EBF5-4740-A191-D6AF624AFE16}"/>
    <hyperlink ref="C28" location="'27_gpt-neo-1.3B '!A1" display="gpt-neo-1.3B " xr:uid="{9B571362-B530-4CBB-A95E-9FCA48AA772B}"/>
    <hyperlink ref="C30" location="'30_GPTJ_6B'!A1" display="gpt-j-6b" xr:uid="{4F9BA297-A0FF-4FD2-A9D9-965FBFC0E3E7}"/>
    <hyperlink ref="C31" location="'31_bloom_7B'!A1" display="'31_bloom_7B'!A1" xr:uid="{6D2FF82B-3F4A-4E96-AE6B-1D0E6275F850}"/>
    <hyperlink ref="B35" r:id="rId7" display="https://huggingface.co/EleutherAI" xr:uid="{B1341B02-C718-4B71-8010-2B9392B13332}"/>
    <hyperlink ref="C34" location="'34_OpenAssistant_Llama_30B'!A1" display="OpenAssistant-SFT-7-Llama-30B-HF" xr:uid="{9C991113-F66F-473E-AC1C-AC996C665ED9}"/>
    <hyperlink ref="C33" location="'xglm-4.5B'!A1" display="xglm-4.5B" xr:uid="{131618DC-778A-42A9-B147-CCFB5D0BC5BC}"/>
    <hyperlink ref="C32" location="'32_opt_6.7b'!A1" display="opt-6.7b" xr:uid="{0C54F2EA-DECC-4871-B81B-F260C7672F4C}"/>
    <hyperlink ref="B36" r:id="rId8" display="https://huggingface.co/EleutherAI" xr:uid="{2CF2849F-B6C6-429C-B985-5DE8A5F89330}"/>
    <hyperlink ref="C35" location="'35_Pythia-6.9B'!A1" display="pythia-6.9b-v0" xr:uid="{A2CD6E3C-F35B-4AA5-89C2-8D99D5098D57}"/>
    <hyperlink ref="B38" r:id="rId9" display="https://huggingface.co/openlm-research" xr:uid="{5AAFBA9E-950B-4B88-A24E-3563FA90EE65}"/>
    <hyperlink ref="C38" location="'38_open_llama_13b'!A1" display="open_llama_13b " xr:uid="{6CD4F780-EC0B-4833-9568-BF13D75671D3}"/>
    <hyperlink ref="C29" location="'29_Dialogue_Gpt_760M'!A1" display="DialoGPT-large" xr:uid="{2491D8D3-F9B9-44A5-B47D-4B88C725AD74}"/>
    <hyperlink ref="C39" location="'39_FinOPT_350M'!A1" display="FinOPT-Lincoln" xr:uid="{FC828FC9-9A8B-4235-9322-577F643E2199}"/>
    <hyperlink ref="C40" location="'40_Codegen_6B_multi'!A1" display="codegen-6B-multi " xr:uid="{C834A133-A3B5-4EBE-8481-2895E79C988B}"/>
    <hyperlink ref="C15" location="'14_StableBeluga_7B'!A1" display="StableBeluga-7B" xr:uid="{E46681A0-E29C-4284-8FC0-9AE6412D4CEC}"/>
    <hyperlink ref="C11" location="'gpt4all-j'!A1" display="gpt4all-j" xr:uid="{096D997E-CD83-47CA-AB6F-0DB7872B10B4}"/>
    <hyperlink ref="C36" location="'36_polyglot_12.8'!A1" display="polyglot-ko-12.8b" xr:uid="{02398CEC-A92E-419D-87A8-FBD0114B76DE}"/>
    <hyperlink ref="C37" location="'37_gogpt2.7B.'!A1" display="gogpt2-7b" xr:uid="{F0D10107-5F2F-4E2F-B067-BC6401FC4651}"/>
    <hyperlink ref="C41" location="'41_GPT_JT_6B'!A1" display="GPT-JT-6B-v0 " xr:uid="{AA0A729D-39ED-46A9-95A7-36CCBC34D53B}"/>
  </hyperlinks>
  <pageMargins left="0.7" right="0.7" top="0.75" bottom="0.75" header="0.3" footer="0.3"/>
  <pageSetup orientation="portrait" r:id="rId10"/>
  <ignoredErrors>
    <ignoredError sqref="BK4:BK10 BK11:BK14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731108-CD8D-41D4-9089-077AAB4E8EDB}">
  <dimension ref="A1:AZ40"/>
  <sheetViews>
    <sheetView workbookViewId="0">
      <selection activeCell="D11" sqref="D11"/>
    </sheetView>
  </sheetViews>
  <sheetFormatPr defaultRowHeight="14.4" x14ac:dyDescent="0.3"/>
  <cols>
    <col min="1" max="1" width="12" bestFit="1" customWidth="1"/>
    <col min="2" max="2" width="12" customWidth="1"/>
    <col min="3" max="3" width="12" bestFit="1" customWidth="1"/>
    <col min="4" max="4" width="22.109375" bestFit="1" customWidth="1"/>
    <col min="5" max="5" width="12" bestFit="1" customWidth="1"/>
    <col min="6" max="6" width="13.5546875" bestFit="1" customWidth="1"/>
    <col min="7" max="7" width="13.77734375" bestFit="1" customWidth="1"/>
    <col min="8" max="8" width="16" bestFit="1" customWidth="1"/>
    <col min="9" max="9" width="13.21875" bestFit="1" customWidth="1"/>
    <col min="10" max="10" width="18.33203125" bestFit="1" customWidth="1"/>
    <col min="11" max="11" width="26.21875" bestFit="1" customWidth="1"/>
    <col min="12" max="12" width="12" bestFit="1" customWidth="1"/>
    <col min="13" max="13" width="6" bestFit="1" customWidth="1"/>
    <col min="14" max="14" width="11.33203125" bestFit="1" customWidth="1"/>
    <col min="15" max="15" width="6.5546875" bestFit="1" customWidth="1"/>
    <col min="16" max="16" width="12.21875" bestFit="1" customWidth="1"/>
    <col min="17" max="17" width="8" bestFit="1" customWidth="1"/>
    <col min="18" max="18" width="15.6640625" bestFit="1" customWidth="1"/>
    <col min="19" max="19" width="12.88671875" bestFit="1" customWidth="1"/>
    <col min="20" max="20" width="14.88671875" bestFit="1" customWidth="1"/>
    <col min="22" max="22" width="24.109375" bestFit="1" customWidth="1"/>
    <col min="23" max="23" width="12" bestFit="1" customWidth="1"/>
    <col min="46" max="46" width="12" bestFit="1" customWidth="1"/>
  </cols>
  <sheetData>
    <row r="1" spans="1:52" x14ac:dyDescent="0.3">
      <c r="A1" t="s">
        <v>53</v>
      </c>
      <c r="B1" s="1" t="s">
        <v>1223</v>
      </c>
      <c r="C1" t="s">
        <v>1228</v>
      </c>
      <c r="D1" t="s">
        <v>520</v>
      </c>
      <c r="E1" t="s">
        <v>1250</v>
      </c>
      <c r="F1" t="s">
        <v>1215</v>
      </c>
      <c r="G1" t="s">
        <v>1288</v>
      </c>
      <c r="H1" t="s">
        <v>1217</v>
      </c>
      <c r="I1" t="s">
        <v>1218</v>
      </c>
      <c r="J1" t="s">
        <v>1942</v>
      </c>
      <c r="K1" t="s">
        <v>1945</v>
      </c>
      <c r="L1" t="s">
        <v>1946</v>
      </c>
      <c r="M1" t="s">
        <v>1947</v>
      </c>
      <c r="N1" t="s">
        <v>1948</v>
      </c>
      <c r="O1" t="s">
        <v>1949</v>
      </c>
      <c r="P1" t="s">
        <v>1950</v>
      </c>
      <c r="Q1" t="s">
        <v>1943</v>
      </c>
      <c r="R1" t="s">
        <v>1951</v>
      </c>
      <c r="S1" t="s">
        <v>1234</v>
      </c>
      <c r="T1" t="s">
        <v>1235</v>
      </c>
      <c r="U1" t="s">
        <v>1287</v>
      </c>
      <c r="V1" t="s">
        <v>1238</v>
      </c>
      <c r="W1" t="s">
        <v>1265</v>
      </c>
      <c r="X1" t="s">
        <v>1266</v>
      </c>
      <c r="Y1" t="s">
        <v>1267</v>
      </c>
      <c r="Z1" t="s">
        <v>1268</v>
      </c>
      <c r="AA1" t="s">
        <v>1269</v>
      </c>
      <c r="AB1" t="s">
        <v>1270</v>
      </c>
      <c r="AC1" t="s">
        <v>1277</v>
      </c>
      <c r="AD1" t="s">
        <v>1278</v>
      </c>
      <c r="AE1" t="s">
        <v>1279</v>
      </c>
      <c r="AF1" t="s">
        <v>1280</v>
      </c>
      <c r="AG1" t="s">
        <v>1281</v>
      </c>
      <c r="AH1" t="s">
        <v>1282</v>
      </c>
      <c r="AI1" t="s">
        <v>1918</v>
      </c>
      <c r="AJ1" t="s">
        <v>1920</v>
      </c>
      <c r="AK1" t="s">
        <v>1919</v>
      </c>
      <c r="AL1" t="s">
        <v>1939</v>
      </c>
      <c r="AM1" t="s">
        <v>1283</v>
      </c>
      <c r="AN1" t="s">
        <v>1284</v>
      </c>
      <c r="AO1" t="s">
        <v>1293</v>
      </c>
      <c r="AP1" t="s">
        <v>1294</v>
      </c>
      <c r="AQ1" t="s">
        <v>1295</v>
      </c>
      <c r="AR1" t="s">
        <v>1296</v>
      </c>
      <c r="AS1" t="s">
        <v>1286</v>
      </c>
      <c r="AT1" t="s">
        <v>1290</v>
      </c>
      <c r="AU1" t="s">
        <v>5</v>
      </c>
      <c r="AV1" t="s">
        <v>6</v>
      </c>
      <c r="AW1" t="s">
        <v>7</v>
      </c>
      <c r="AX1" t="s">
        <v>8</v>
      </c>
      <c r="AY1" t="s">
        <v>1273</v>
      </c>
      <c r="AZ1" t="s">
        <v>521</v>
      </c>
    </row>
    <row r="2" spans="1:52" x14ac:dyDescent="0.3">
      <c r="A2">
        <v>10.301029995663981</v>
      </c>
      <c r="B2">
        <v>12.313471288545012</v>
      </c>
      <c r="C2">
        <v>176</v>
      </c>
      <c r="D2">
        <v>44</v>
      </c>
      <c r="E2">
        <v>3.9146517860076786</v>
      </c>
      <c r="F2">
        <v>3046</v>
      </c>
      <c r="G2">
        <v>3.4837298990000236</v>
      </c>
      <c r="H2">
        <v>131</v>
      </c>
      <c r="I2">
        <v>3028.65625</v>
      </c>
      <c r="J2">
        <v>2915</v>
      </c>
      <c r="K2">
        <v>4372</v>
      </c>
      <c r="L2">
        <v>24.66</v>
      </c>
      <c r="M2">
        <v>4347.34</v>
      </c>
      <c r="N2">
        <v>528</v>
      </c>
      <c r="O2">
        <v>3.6382236071449525</v>
      </c>
      <c r="P2">
        <v>2.7226339225338121</v>
      </c>
      <c r="Q2">
        <v>510.49609375</v>
      </c>
      <c r="R2">
        <v>2.7079924232705088</v>
      </c>
      <c r="S2">
        <v>1369.6189239308726</v>
      </c>
      <c r="T2">
        <v>93.405947012298554</v>
      </c>
      <c r="U2">
        <v>152.00030957263334</v>
      </c>
      <c r="V2">
        <v>-0.54783787868006906</v>
      </c>
      <c r="W2">
        <v>10765.856193687961</v>
      </c>
      <c r="X2">
        <v>76.81530269574705</v>
      </c>
      <c r="Y2">
        <v>1807.4477948763904</v>
      </c>
      <c r="Z2">
        <v>10689.040890992215</v>
      </c>
      <c r="AA2">
        <v>2236.4767827615874</v>
      </c>
      <c r="AB2">
        <v>1069.8389834931615</v>
      </c>
      <c r="AC2">
        <v>0.6917867527923699</v>
      </c>
      <c r="AD2">
        <v>0.31207819051219188</v>
      </c>
      <c r="AE2">
        <v>0.37970856228017802</v>
      </c>
      <c r="AF2">
        <v>0.53195034212471914</v>
      </c>
      <c r="AG2">
        <v>0.18339150058550222</v>
      </c>
      <c r="AH2">
        <v>0.6917867527923699</v>
      </c>
      <c r="AI2">
        <v>1.8798747191435092</v>
      </c>
      <c r="AJ2">
        <v>1.4455321614117926</v>
      </c>
      <c r="AK2">
        <v>3.2043251672241841</v>
      </c>
      <c r="AL2">
        <v>1.4455321614117926</v>
      </c>
      <c r="AM2">
        <v>4.0320485743738823</v>
      </c>
      <c r="AN2">
        <v>1.8854477462593884</v>
      </c>
      <c r="AO2">
        <v>3.2570657622738799</v>
      </c>
      <c r="AP2">
        <v>4.0289387384700897</v>
      </c>
      <c r="AQ2">
        <v>3.3495643940486426</v>
      </c>
      <c r="AR2">
        <v>3.0293184189539342</v>
      </c>
      <c r="AS2">
        <v>3.4812499840625</v>
      </c>
      <c r="AT2">
        <v>24.049191548457493</v>
      </c>
      <c r="AU2">
        <v>45.2</v>
      </c>
      <c r="AV2">
        <v>73.400000000000006</v>
      </c>
      <c r="AW2">
        <v>33.6</v>
      </c>
      <c r="AX2">
        <v>31.7</v>
      </c>
      <c r="AY2">
        <v>45.975000000000001</v>
      </c>
      <c r="AZ2">
        <v>18</v>
      </c>
    </row>
    <row r="3" spans="1:52" x14ac:dyDescent="0.3">
      <c r="A3">
        <v>10.113943352306837</v>
      </c>
      <c r="B3">
        <v>11.938780216854004</v>
      </c>
      <c r="C3">
        <v>241</v>
      </c>
      <c r="D3">
        <v>40</v>
      </c>
      <c r="E3">
        <v>3.6208265037337144</v>
      </c>
      <c r="F3">
        <v>256</v>
      </c>
      <c r="G3">
        <v>2.4082399653118496</v>
      </c>
      <c r="H3">
        <v>31.33</v>
      </c>
      <c r="I3">
        <v>250.9453125</v>
      </c>
      <c r="J3">
        <v>224.67000000000002</v>
      </c>
      <c r="K3">
        <v>830</v>
      </c>
      <c r="L3">
        <v>2.5880000000000001</v>
      </c>
      <c r="M3">
        <v>827.41200000000003</v>
      </c>
      <c r="N3">
        <v>75.900000000000006</v>
      </c>
      <c r="O3">
        <v>2.9177218152010105</v>
      </c>
      <c r="P3">
        <v>1.8802417758954804</v>
      </c>
      <c r="Q3">
        <v>70.87890625</v>
      </c>
      <c r="R3">
        <v>1.8505170072247257</v>
      </c>
      <c r="S3">
        <v>166.20107673981184</v>
      </c>
      <c r="T3">
        <v>93.455094670850244</v>
      </c>
      <c r="U3">
        <v>257.73518704227803</v>
      </c>
      <c r="V3">
        <v>-0.32627334120624063</v>
      </c>
      <c r="W3">
        <v>2142.5307700368171</v>
      </c>
      <c r="X3">
        <v>7.4698057092998189</v>
      </c>
      <c r="Y3">
        <v>409.49789068735379</v>
      </c>
      <c r="Z3">
        <v>2135.0609643275175</v>
      </c>
      <c r="AA3">
        <v>459.16503741539196</v>
      </c>
      <c r="AB3">
        <v>207.52835685324334</v>
      </c>
      <c r="AC3">
        <v>0.49559515366385865</v>
      </c>
      <c r="AD3">
        <v>0.33521743961522521</v>
      </c>
      <c r="AE3">
        <v>0.16037771404863344</v>
      </c>
      <c r="AF3">
        <v>0.35751769766337288</v>
      </c>
      <c r="AG3">
        <v>2.2747833000659592E-2</v>
      </c>
      <c r="AH3">
        <v>0.34980410852916727</v>
      </c>
      <c r="AI3">
        <v>2.7970643314602226</v>
      </c>
      <c r="AJ3">
        <v>2.858742866699687</v>
      </c>
      <c r="AK3">
        <v>2.9831383508800631</v>
      </c>
      <c r="AL3">
        <v>2.0177759863210003</v>
      </c>
      <c r="AM3">
        <v>3.3309270677766776</v>
      </c>
      <c r="AN3">
        <v>0.87330930590156697</v>
      </c>
      <c r="AO3">
        <v>2.6122516690629767</v>
      </c>
      <c r="AP3">
        <v>3.3294102803413832</v>
      </c>
      <c r="AQ3">
        <v>2.6619688118035936</v>
      </c>
      <c r="AR3">
        <v>2.3170774474744631</v>
      </c>
      <c r="AS3">
        <v>2.3995790877471168</v>
      </c>
      <c r="AT3">
        <v>20.862846104314229</v>
      </c>
      <c r="AU3">
        <v>40.5</v>
      </c>
      <c r="AV3">
        <v>71.3</v>
      </c>
      <c r="AW3">
        <v>30.4</v>
      </c>
      <c r="AX3">
        <v>34</v>
      </c>
      <c r="AY3">
        <v>44.05</v>
      </c>
      <c r="AZ3">
        <v>22</v>
      </c>
    </row>
    <row r="4" spans="1:52" x14ac:dyDescent="0.3">
      <c r="A4">
        <v>10.079181246047625</v>
      </c>
      <c r="B4">
        <v>12.214027263473854</v>
      </c>
      <c r="C4">
        <v>144</v>
      </c>
      <c r="D4">
        <v>36</v>
      </c>
      <c r="E4">
        <v>4.3161775843093109</v>
      </c>
      <c r="F4">
        <v>899</v>
      </c>
      <c r="G4">
        <v>2.9537596917332287</v>
      </c>
      <c r="H4">
        <v>50.28</v>
      </c>
      <c r="I4">
        <v>888.1796875</v>
      </c>
      <c r="J4">
        <v>848.72</v>
      </c>
      <c r="K4">
        <v>2122</v>
      </c>
      <c r="L4">
        <v>7.49</v>
      </c>
      <c r="M4">
        <v>2114.5100000000002</v>
      </c>
      <c r="N4">
        <v>171.6</v>
      </c>
      <c r="O4">
        <v>3.3252097433654209</v>
      </c>
      <c r="P4">
        <v>2.2345172835126865</v>
      </c>
      <c r="Q4">
        <v>152.3125</v>
      </c>
      <c r="R4">
        <v>2.1827355465287996</v>
      </c>
      <c r="S4">
        <v>587.58216595736951</v>
      </c>
      <c r="T4">
        <v>50.379323910135746</v>
      </c>
      <c r="U4">
        <v>87.378526059188857</v>
      </c>
      <c r="V4">
        <v>-0.46374092163536662</v>
      </c>
      <c r="W4">
        <v>5670.2526581415796</v>
      </c>
      <c r="X4">
        <v>21.859080021946298</v>
      </c>
      <c r="Y4">
        <v>1236.9745103824605</v>
      </c>
      <c r="Z4">
        <v>5648.3935781196333</v>
      </c>
      <c r="AA4">
        <v>1581.5428372557578</v>
      </c>
      <c r="AB4">
        <v>506.90106308699421</v>
      </c>
      <c r="AC4">
        <v>0.37907693595453829</v>
      </c>
      <c r="AD4">
        <v>0.33387314019592701</v>
      </c>
      <c r="AE4">
        <v>4.5203795758611276E-2</v>
      </c>
      <c r="AF4">
        <v>0.34572292188016041</v>
      </c>
      <c r="AG4">
        <v>1.1139321648316616E-2</v>
      </c>
      <c r="AH4">
        <v>0.34298398308291056</v>
      </c>
      <c r="AI4">
        <v>2.8924897272117662</v>
      </c>
      <c r="AJ4">
        <v>2.9155880429502941</v>
      </c>
      <c r="AK4">
        <v>2.9951495930854732</v>
      </c>
      <c r="AL4">
        <v>2.6379869233720075</v>
      </c>
      <c r="AM4">
        <v>3.7536024108491675</v>
      </c>
      <c r="AN4">
        <v>1.3396318799467224</v>
      </c>
      <c r="AO4">
        <v>3.0923607504663893</v>
      </c>
      <c r="AP4">
        <v>3.7519249505880614</v>
      </c>
      <c r="AQ4">
        <v>3.1990809595978322</v>
      </c>
      <c r="AR4">
        <v>2.7049232020388114</v>
      </c>
      <c r="AS4">
        <v>2.948500836719286</v>
      </c>
      <c r="AT4">
        <v>15.590918503736892</v>
      </c>
      <c r="AU4">
        <v>41.2</v>
      </c>
      <c r="AV4">
        <v>72.3</v>
      </c>
      <c r="AW4">
        <v>31.7</v>
      </c>
      <c r="AX4">
        <v>34.299999999999997</v>
      </c>
      <c r="AY4">
        <v>44.875</v>
      </c>
      <c r="AZ4">
        <v>20</v>
      </c>
    </row>
    <row r="5" spans="1:52" x14ac:dyDescent="0.3">
      <c r="A5">
        <v>9.8450980400142569</v>
      </c>
      <c r="B5">
        <v>12.025841455473268</v>
      </c>
      <c r="C5">
        <v>128</v>
      </c>
      <c r="D5">
        <v>32</v>
      </c>
      <c r="E5">
        <v>4.5655997491181344</v>
      </c>
      <c r="F5">
        <v>615</v>
      </c>
      <c r="G5">
        <v>2.7888751157754168</v>
      </c>
      <c r="H5">
        <v>37.659999999999997</v>
      </c>
      <c r="I5">
        <v>606.3046875</v>
      </c>
      <c r="J5">
        <v>577.34</v>
      </c>
      <c r="K5">
        <v>1432</v>
      </c>
      <c r="L5">
        <v>5.5659999999999998</v>
      </c>
      <c r="M5">
        <v>1426.434</v>
      </c>
      <c r="N5">
        <v>125.155</v>
      </c>
      <c r="O5">
        <v>3.1542516819875481</v>
      </c>
      <c r="P5">
        <v>2.0974482045557745</v>
      </c>
      <c r="Q5">
        <v>101.3828125</v>
      </c>
      <c r="R5">
        <v>2.0059643349864933</v>
      </c>
      <c r="S5">
        <v>375.99625669039818</v>
      </c>
      <c r="T5">
        <v>34.306091172307305</v>
      </c>
      <c r="U5">
        <v>58.665289235477616</v>
      </c>
      <c r="V5">
        <v>-0.42864916656898316</v>
      </c>
      <c r="W5">
        <v>3585.3293825230285</v>
      </c>
      <c r="X5">
        <v>15.066636939281691</v>
      </c>
      <c r="Y5">
        <v>719.16422300224588</v>
      </c>
      <c r="Z5">
        <v>3570.2627455837469</v>
      </c>
      <c r="AA5">
        <v>947.59337235884425</v>
      </c>
      <c r="AB5">
        <v>338.08693413843855</v>
      </c>
      <c r="AC5">
        <v>0.40948096578366044</v>
      </c>
      <c r="AD5">
        <v>0.35949407830247965</v>
      </c>
      <c r="AE5">
        <v>4.9986887481180797E-2</v>
      </c>
      <c r="AF5">
        <v>0.37119500723161653</v>
      </c>
      <c r="AG5">
        <v>1.0635862734755502E-2</v>
      </c>
      <c r="AH5">
        <v>0.36915567677702643</v>
      </c>
      <c r="AI5">
        <v>2.6940017524966997</v>
      </c>
      <c r="AJ5">
        <v>2.7088842537399462</v>
      </c>
      <c r="AK5">
        <v>2.7816869883419786</v>
      </c>
      <c r="AL5">
        <v>2.4421159554662335</v>
      </c>
      <c r="AM5">
        <v>3.5545290602663191</v>
      </c>
      <c r="AN5">
        <v>1.1780163232033132</v>
      </c>
      <c r="AO5">
        <v>2.8568280739710241</v>
      </c>
      <c r="AP5">
        <v>3.5527001782293541</v>
      </c>
      <c r="AQ5">
        <v>2.9766220145264053</v>
      </c>
      <c r="AR5">
        <v>2.5290283871478323</v>
      </c>
      <c r="AS5">
        <v>2.7826909258920907</v>
      </c>
      <c r="AT5">
        <v>14.022173704340286</v>
      </c>
      <c r="AU5">
        <v>43.7</v>
      </c>
      <c r="AV5">
        <v>69.3</v>
      </c>
      <c r="AW5">
        <v>30.2</v>
      </c>
      <c r="AX5">
        <v>34.5</v>
      </c>
      <c r="AY5">
        <v>44.424999999999997</v>
      </c>
      <c r="AZ5">
        <v>21</v>
      </c>
    </row>
    <row r="6" spans="1:52" x14ac:dyDescent="0.3">
      <c r="A6">
        <v>9.1139433523068369</v>
      </c>
      <c r="B6">
        <v>11.368321046768871</v>
      </c>
      <c r="C6">
        <v>145</v>
      </c>
      <c r="D6">
        <v>24</v>
      </c>
      <c r="E6">
        <v>3.8244457935864404</v>
      </c>
      <c r="F6">
        <v>129.6</v>
      </c>
      <c r="G6">
        <v>2.1126050015345745</v>
      </c>
      <c r="H6">
        <v>31.16</v>
      </c>
      <c r="I6">
        <v>124.85546875</v>
      </c>
      <c r="J6">
        <v>98.44</v>
      </c>
      <c r="K6">
        <v>5184</v>
      </c>
      <c r="L6">
        <v>0.75800000000000001</v>
      </c>
      <c r="M6">
        <v>5183.2420000000002</v>
      </c>
      <c r="N6">
        <v>43.6</v>
      </c>
      <c r="O6">
        <v>3.7146014860556411</v>
      </c>
      <c r="P6">
        <v>1.6394864892685861</v>
      </c>
      <c r="Q6">
        <v>37.51953125</v>
      </c>
      <c r="R6">
        <v>1.574257403885863</v>
      </c>
      <c r="S6">
        <v>457.8732550631961</v>
      </c>
      <c r="T6">
        <v>46.700185562046229</v>
      </c>
      <c r="U6">
        <v>170.53267933979618</v>
      </c>
      <c r="V6">
        <v>-0.1399894034484713</v>
      </c>
      <c r="W6">
        <v>8252.3131199144445</v>
      </c>
      <c r="X6">
        <v>1.6906853256737753</v>
      </c>
      <c r="Y6">
        <v>252.68380622484571</v>
      </c>
      <c r="Z6">
        <v>8250.6224345887713</v>
      </c>
      <c r="AA6">
        <v>736.63255655945648</v>
      </c>
      <c r="AB6">
        <v>99.376527692401936</v>
      </c>
      <c r="AC6">
        <v>0.64792798780182004</v>
      </c>
      <c r="AD6">
        <v>0.42867496254856208</v>
      </c>
      <c r="AE6">
        <v>0.21925302525325796</v>
      </c>
      <c r="AF6">
        <v>0.45757109661506074</v>
      </c>
      <c r="AG6">
        <v>3.7601121278879948E-2</v>
      </c>
      <c r="AH6">
        <v>0.44822799872471542</v>
      </c>
      <c r="AI6">
        <v>2.1854527250467188</v>
      </c>
      <c r="AJ6">
        <v>2.2310074400643631</v>
      </c>
      <c r="AK6">
        <v>2.3327697844884416</v>
      </c>
      <c r="AL6">
        <v>1.543381392417744</v>
      </c>
      <c r="AM6">
        <v>3.9165756981754596</v>
      </c>
      <c r="AN6">
        <v>0.22806278320948012</v>
      </c>
      <c r="AO6">
        <v>2.4025774101330373</v>
      </c>
      <c r="AP6">
        <v>3.916486713363307</v>
      </c>
      <c r="AQ6">
        <v>2.8672509092265606</v>
      </c>
      <c r="AR6">
        <v>1.9972838180245822</v>
      </c>
      <c r="AS6">
        <v>2.0964075694821829</v>
      </c>
      <c r="AT6">
        <v>13.488673139158577</v>
      </c>
      <c r="AU6">
        <v>29.6</v>
      </c>
      <c r="AV6">
        <v>54.6</v>
      </c>
      <c r="AW6">
        <v>27.7</v>
      </c>
      <c r="AX6">
        <v>38.700000000000003</v>
      </c>
      <c r="AY6">
        <v>37.650000000000006</v>
      </c>
      <c r="AZ6">
        <v>32</v>
      </c>
    </row>
    <row r="7" spans="1:52" x14ac:dyDescent="0.3">
      <c r="A7">
        <v>9.8450980400142569</v>
      </c>
      <c r="B7">
        <v>11.463186579753007</v>
      </c>
      <c r="C7">
        <v>64</v>
      </c>
      <c r="D7">
        <v>16</v>
      </c>
      <c r="E7">
        <v>4.1647643600726658</v>
      </c>
      <c r="F7">
        <v>1933</v>
      </c>
      <c r="G7">
        <v>3.2862318540285531</v>
      </c>
      <c r="H7">
        <v>109.75</v>
      </c>
      <c r="I7">
        <v>1908.5</v>
      </c>
      <c r="J7">
        <v>1823.25</v>
      </c>
      <c r="K7">
        <v>4160</v>
      </c>
      <c r="L7">
        <v>18.670000000000002</v>
      </c>
      <c r="M7">
        <v>4141.33</v>
      </c>
      <c r="N7">
        <v>301.5</v>
      </c>
      <c r="O7">
        <v>3.6171398384397833</v>
      </c>
      <c r="P7">
        <v>2.47928731647617</v>
      </c>
      <c r="Q7">
        <v>271.75</v>
      </c>
      <c r="R7">
        <v>2.4341695527583322</v>
      </c>
      <c r="S7">
        <v>1106.5170257202678</v>
      </c>
      <c r="T7">
        <v>40.605199855236158</v>
      </c>
      <c r="U7">
        <v>67.345231061748592</v>
      </c>
      <c r="V7">
        <v>-0.47972712683717311</v>
      </c>
      <c r="W7">
        <v>6013.4137914730582</v>
      </c>
      <c r="X7">
        <v>58.546488099473464</v>
      </c>
      <c r="Y7">
        <v>1290.7058615046926</v>
      </c>
      <c r="Z7">
        <v>5954.8673033735849</v>
      </c>
      <c r="AA7">
        <v>1573.4663773265711</v>
      </c>
      <c r="AB7">
        <v>718.36636515067039</v>
      </c>
      <c r="AC7">
        <v>0.6917867527923699</v>
      </c>
      <c r="AD7">
        <v>0.3105769865986257</v>
      </c>
      <c r="AE7">
        <v>0.38120976619374419</v>
      </c>
      <c r="AF7">
        <v>0.49916416333988661</v>
      </c>
      <c r="AG7">
        <v>0.18672629312028863</v>
      </c>
      <c r="AH7">
        <v>0.3264441832611894</v>
      </c>
      <c r="AI7">
        <v>2.0033489449824318</v>
      </c>
      <c r="AJ7">
        <v>3.0633108239514737</v>
      </c>
      <c r="AK7">
        <v>3.2198135829437691</v>
      </c>
      <c r="AL7">
        <v>1.4455321614117926</v>
      </c>
      <c r="AM7">
        <v>3.7791210892887568</v>
      </c>
      <c r="AN7">
        <v>1.7675008491135373</v>
      </c>
      <c r="AO7">
        <v>3.1108272823284313</v>
      </c>
      <c r="AP7">
        <v>3.7748720882277444</v>
      </c>
      <c r="AQ7">
        <v>3.1968574671109811</v>
      </c>
      <c r="AR7">
        <v>2.8563459899016928</v>
      </c>
      <c r="AS7">
        <v>3.2806921642851177</v>
      </c>
      <c r="AT7">
        <v>15.499370832942059</v>
      </c>
      <c r="AU7">
        <v>31.9</v>
      </c>
      <c r="AV7">
        <v>53.6</v>
      </c>
      <c r="AW7">
        <v>27.4</v>
      </c>
      <c r="AX7">
        <v>40.200000000000003</v>
      </c>
      <c r="AY7">
        <v>38.275000000000006</v>
      </c>
      <c r="AZ7">
        <v>30</v>
      </c>
    </row>
    <row r="8" spans="1:52" x14ac:dyDescent="0.3">
      <c r="A8">
        <v>9.8450980400142569</v>
      </c>
      <c r="B8">
        <v>11.902003985573893</v>
      </c>
      <c r="C8">
        <v>128</v>
      </c>
      <c r="D8">
        <v>32</v>
      </c>
      <c r="E8">
        <v>3.6257439779178373</v>
      </c>
      <c r="F8">
        <v>950.5</v>
      </c>
      <c r="G8">
        <v>2.9779521212014619</v>
      </c>
      <c r="H8">
        <v>40.200000000000003</v>
      </c>
      <c r="I8">
        <v>933.21875</v>
      </c>
      <c r="J8">
        <v>910.3</v>
      </c>
      <c r="K8">
        <v>4516</v>
      </c>
      <c r="L8">
        <v>17.170000000000002</v>
      </c>
      <c r="M8">
        <v>4498.83</v>
      </c>
      <c r="N8">
        <v>227.45</v>
      </c>
      <c r="O8">
        <v>3.6530995825283505</v>
      </c>
      <c r="P8">
        <v>2.3568859411659742</v>
      </c>
      <c r="Q8">
        <v>218.41796875</v>
      </c>
      <c r="R8">
        <v>2.3392883639226509</v>
      </c>
      <c r="S8">
        <v>760.30590274282122</v>
      </c>
      <c r="T8">
        <v>34.444612112649345</v>
      </c>
      <c r="U8">
        <v>38.329006612083511</v>
      </c>
      <c r="V8">
        <v>-8.3634346661794576E-2</v>
      </c>
      <c r="W8">
        <v>11922.726900388237</v>
      </c>
      <c r="X8">
        <v>47.920581090293808</v>
      </c>
      <c r="Y8">
        <v>1466.0250686188028</v>
      </c>
      <c r="Z8">
        <v>11874.806319297944</v>
      </c>
      <c r="AA8">
        <v>2091.9351635537937</v>
      </c>
      <c r="AB8">
        <v>625.85153440740942</v>
      </c>
      <c r="AC8">
        <v>0.39114638359623011</v>
      </c>
      <c r="AD8">
        <v>0.34784177147718343</v>
      </c>
      <c r="AE8">
        <v>4.3304612119046682E-2</v>
      </c>
      <c r="AF8">
        <v>0.3623108751012174</v>
      </c>
      <c r="AG8">
        <v>1.1678887293413393E-2</v>
      </c>
      <c r="AH8">
        <v>0.36108663250564965</v>
      </c>
      <c r="AI8">
        <v>2.7600606791629807</v>
      </c>
      <c r="AJ8">
        <v>2.7694184995462376</v>
      </c>
      <c r="AK8">
        <v>2.8748703634796051</v>
      </c>
      <c r="AL8">
        <v>2.5565876151171913</v>
      </c>
      <c r="AM8">
        <v>4.0763755962054127</v>
      </c>
      <c r="AN8">
        <v>1.6805220757163548</v>
      </c>
      <c r="AO8">
        <v>3.1661413966828245</v>
      </c>
      <c r="AP8">
        <v>4.0746265349161792</v>
      </c>
      <c r="AQ8">
        <v>3.3205482200866472</v>
      </c>
      <c r="AR8">
        <v>2.7964713213337897</v>
      </c>
      <c r="AS8">
        <v>2.969983455946545</v>
      </c>
      <c r="AT8">
        <v>21.689796091133648</v>
      </c>
      <c r="AU8">
        <v>45.9</v>
      </c>
      <c r="AV8">
        <v>70.8</v>
      </c>
      <c r="AW8">
        <v>32.799999999999997</v>
      </c>
      <c r="AX8">
        <v>44.1</v>
      </c>
      <c r="AY8">
        <v>48.4</v>
      </c>
      <c r="AZ8">
        <v>15</v>
      </c>
    </row>
    <row r="9" spans="1:52" x14ac:dyDescent="0.3">
      <c r="A9">
        <v>9.4771212547196626</v>
      </c>
      <c r="B9">
        <v>11.722266375787878</v>
      </c>
      <c r="C9">
        <v>128</v>
      </c>
      <c r="D9">
        <v>32</v>
      </c>
      <c r="E9">
        <v>4.332794881239737</v>
      </c>
      <c r="F9">
        <v>185.9</v>
      </c>
      <c r="G9">
        <v>2.2692793897718988</v>
      </c>
      <c r="H9">
        <v>25.05</v>
      </c>
      <c r="I9">
        <v>178.734375</v>
      </c>
      <c r="J9">
        <v>160.85</v>
      </c>
      <c r="K9">
        <v>1630</v>
      </c>
      <c r="L9">
        <v>5.54</v>
      </c>
      <c r="M9">
        <v>1624.46</v>
      </c>
      <c r="N9">
        <v>99</v>
      </c>
      <c r="O9">
        <v>3.2107090219332934</v>
      </c>
      <c r="P9">
        <v>1.9956351945975499</v>
      </c>
      <c r="Q9">
        <v>92.59765625</v>
      </c>
      <c r="R9">
        <v>1.9665999943431258</v>
      </c>
      <c r="S9">
        <v>326.9554646274629</v>
      </c>
      <c r="T9">
        <v>37.700519712496671</v>
      </c>
      <c r="U9">
        <v>87.706163248364319</v>
      </c>
      <c r="V9">
        <v>-0.43155422485409939</v>
      </c>
      <c r="W9">
        <v>3354.3753285971193</v>
      </c>
      <c r="X9">
        <v>13.19419156894598</v>
      </c>
      <c r="Y9">
        <v>424.80939686878764</v>
      </c>
      <c r="Z9">
        <v>3341.1811370281735</v>
      </c>
      <c r="AA9">
        <v>693.93396053325296</v>
      </c>
      <c r="AB9">
        <v>239.23951432179331</v>
      </c>
      <c r="AC9">
        <v>0.48593250317092729</v>
      </c>
      <c r="AD9">
        <v>0.40652990444986181</v>
      </c>
      <c r="AE9">
        <v>7.9402598721065476E-2</v>
      </c>
      <c r="AF9">
        <v>0.42142967566435829</v>
      </c>
      <c r="AG9">
        <v>1.5686522924830821E-2</v>
      </c>
      <c r="AH9">
        <v>0.41846344124909207</v>
      </c>
      <c r="AI9">
        <v>2.3728751384760951</v>
      </c>
      <c r="AJ9">
        <v>2.3896950161644965</v>
      </c>
      <c r="AK9">
        <v>2.4598436401702206</v>
      </c>
      <c r="AL9">
        <v>2.0578989745994596</v>
      </c>
      <c r="AM9">
        <v>3.5256116551749255</v>
      </c>
      <c r="AN9">
        <v>1.1203827853933777</v>
      </c>
      <c r="AO9">
        <v>2.6281941148604298</v>
      </c>
      <c r="AP9">
        <v>3.5239000208878664</v>
      </c>
      <c r="AQ9">
        <v>2.8413181420100826</v>
      </c>
      <c r="AR9">
        <v>2.3788329120832428</v>
      </c>
      <c r="AS9">
        <v>2.2522080860094458</v>
      </c>
      <c r="AT9">
        <v>10.701747914562763</v>
      </c>
      <c r="AU9">
        <v>39.799999999999997</v>
      </c>
      <c r="AV9">
        <v>65.2</v>
      </c>
      <c r="AW9">
        <v>29.7</v>
      </c>
      <c r="AX9">
        <v>33.700000000000003</v>
      </c>
      <c r="AY9">
        <v>42.099999999999994</v>
      </c>
      <c r="AZ9">
        <v>25</v>
      </c>
    </row>
    <row r="10" spans="1:52" x14ac:dyDescent="0.3">
      <c r="A10">
        <v>10.113943352306837</v>
      </c>
      <c r="B10">
        <v>12.201711308772611</v>
      </c>
      <c r="C10">
        <v>168</v>
      </c>
      <c r="D10">
        <v>28</v>
      </c>
      <c r="E10">
        <v>5.2006135490096126</v>
      </c>
      <c r="F10">
        <v>946.5</v>
      </c>
      <c r="G10">
        <v>2.9761206182998157</v>
      </c>
      <c r="H10">
        <v>40.53</v>
      </c>
      <c r="I10">
        <v>935.578125</v>
      </c>
      <c r="J10">
        <v>905.97</v>
      </c>
      <c r="K10">
        <v>946.5</v>
      </c>
      <c r="L10">
        <v>4.3499999999999996</v>
      </c>
      <c r="M10">
        <v>942.15</v>
      </c>
      <c r="N10">
        <v>38.204999999999998</v>
      </c>
      <c r="O10">
        <v>2.9741200524597544</v>
      </c>
      <c r="P10">
        <v>1.5821202040192963</v>
      </c>
      <c r="Q10">
        <v>34.07421875</v>
      </c>
      <c r="R10">
        <v>1.5324259071639792</v>
      </c>
      <c r="S10">
        <v>146.38571029066085</v>
      </c>
      <c r="T10">
        <v>14.52650201850474</v>
      </c>
      <c r="U10">
        <v>16.811735867739337</v>
      </c>
      <c r="V10">
        <v>-0.2806840066010774</v>
      </c>
      <c r="W10">
        <v>2580.4964352860484</v>
      </c>
      <c r="X10">
        <v>11.627925934351657</v>
      </c>
      <c r="Y10">
        <v>250.01394411749283</v>
      </c>
      <c r="Z10">
        <v>2568.8685093516965</v>
      </c>
      <c r="AA10">
        <v>400.58032069092349</v>
      </c>
      <c r="AB10">
        <v>101.46113641720748</v>
      </c>
      <c r="AC10">
        <v>0.38552884504723478</v>
      </c>
      <c r="AD10">
        <v>0.35949407830247965</v>
      </c>
      <c r="AE10">
        <v>2.6034766744755133E-2</v>
      </c>
      <c r="AF10">
        <v>0.37208226271480288</v>
      </c>
      <c r="AG10">
        <v>6.0487168120251233E-3</v>
      </c>
      <c r="AH10">
        <v>0.37393312945137119</v>
      </c>
      <c r="AI10">
        <v>2.6875777219364241</v>
      </c>
      <c r="AJ10">
        <v>2.6742749471467913</v>
      </c>
      <c r="AK10">
        <v>2.7816869883419786</v>
      </c>
      <c r="AL10">
        <v>2.5938396383219535</v>
      </c>
      <c r="AM10">
        <v>3.4117032634692652</v>
      </c>
      <c r="AN10">
        <v>1.0655022568097061</v>
      </c>
      <c r="AO10">
        <v>2.397964231409643</v>
      </c>
      <c r="AP10">
        <v>3.4097418749458064</v>
      </c>
      <c r="AQ10">
        <v>2.602689609896971</v>
      </c>
      <c r="AR10">
        <v>2.006299722331458</v>
      </c>
      <c r="AS10">
        <v>2.971080058901487</v>
      </c>
      <c r="AT10">
        <v>8.0939385515747517</v>
      </c>
      <c r="AU10">
        <v>41.2</v>
      </c>
      <c r="AV10">
        <v>64.5</v>
      </c>
      <c r="AW10">
        <v>33.299999999999997</v>
      </c>
      <c r="AX10">
        <v>45.6</v>
      </c>
      <c r="AY10">
        <v>46.15</v>
      </c>
      <c r="AZ10">
        <v>16</v>
      </c>
    </row>
    <row r="11" spans="1:52" x14ac:dyDescent="0.3">
      <c r="A11">
        <v>9.8450980400142569</v>
      </c>
      <c r="B11">
        <v>12.284969651822005</v>
      </c>
      <c r="C11">
        <v>225</v>
      </c>
      <c r="D11">
        <v>32</v>
      </c>
      <c r="E11">
        <v>4.7313754091444462</v>
      </c>
      <c r="F11">
        <v>422.2</v>
      </c>
      <c r="G11">
        <v>2.6255182289716377</v>
      </c>
      <c r="H11">
        <v>30.81</v>
      </c>
      <c r="I11">
        <v>397.203125</v>
      </c>
      <c r="J11">
        <v>391.39</v>
      </c>
      <c r="K11">
        <v>2212</v>
      </c>
      <c r="L11">
        <v>10.01</v>
      </c>
      <c r="M11">
        <v>2201.9899999999998</v>
      </c>
      <c r="N11">
        <v>68.05</v>
      </c>
      <c r="O11">
        <v>3.3428153423584028</v>
      </c>
      <c r="P11">
        <v>1.8328281295393534</v>
      </c>
      <c r="Q11">
        <v>58.11328125</v>
      </c>
      <c r="R11">
        <v>1.7642753976989227</v>
      </c>
      <c r="S11">
        <v>208.98076290549832</v>
      </c>
      <c r="T11">
        <v>85.85792947924142</v>
      </c>
      <c r="U11">
        <v>1062.5383374089552</v>
      </c>
      <c r="V11">
        <v>-0.38913979271001109</v>
      </c>
      <c r="W11">
        <v>6074.478353723036</v>
      </c>
      <c r="X11">
        <v>26.656313852601816</v>
      </c>
      <c r="Y11">
        <v>426.68153203631294</v>
      </c>
      <c r="Z11">
        <v>6047.8220398704343</v>
      </c>
      <c r="AA11">
        <v>555.61058267632916</v>
      </c>
      <c r="AB11">
        <v>187.51282918080022</v>
      </c>
      <c r="AC11">
        <v>0.46529525450693643</v>
      </c>
      <c r="AD11">
        <v>0.3603618556497033</v>
      </c>
      <c r="AE11">
        <v>0.10493339885723313</v>
      </c>
      <c r="AF11">
        <v>0.37381122181871135</v>
      </c>
      <c r="AG11">
        <v>1.3679294131063616E-2</v>
      </c>
      <c r="AH11">
        <v>0.37049316199484883</v>
      </c>
      <c r="AI11">
        <v>2.6751470839604004</v>
      </c>
      <c r="AJ11">
        <v>2.6991051457351958</v>
      </c>
      <c r="AK11">
        <v>2.7749884853852826</v>
      </c>
      <c r="AL11">
        <v>2.1491730042673205</v>
      </c>
      <c r="AM11">
        <v>3.7835089888009295</v>
      </c>
      <c r="AN11">
        <v>1.4258000931589665</v>
      </c>
      <c r="AO11">
        <v>2.6301038457927679</v>
      </c>
      <c r="AP11">
        <v>3.7815990033530436</v>
      </c>
      <c r="AQ11">
        <v>2.7447705091213077</v>
      </c>
      <c r="AR11">
        <v>2.2730309864734726</v>
      </c>
      <c r="AS11">
        <v>2.5990126566534473</v>
      </c>
      <c r="AT11">
        <v>7.8717103906518506</v>
      </c>
      <c r="AU11">
        <v>47</v>
      </c>
      <c r="AV11">
        <v>75.2</v>
      </c>
      <c r="AW11">
        <v>37.5</v>
      </c>
      <c r="AX11">
        <v>48.9</v>
      </c>
      <c r="AY11">
        <v>52.15</v>
      </c>
      <c r="AZ11">
        <v>12</v>
      </c>
    </row>
    <row r="12" spans="1:52" x14ac:dyDescent="0.3">
      <c r="A12">
        <v>10.602059991327963</v>
      </c>
      <c r="B12">
        <v>12.847732623894125</v>
      </c>
      <c r="C12">
        <v>240</v>
      </c>
      <c r="D12">
        <v>60</v>
      </c>
      <c r="E12">
        <v>3.9794746985744789</v>
      </c>
      <c r="F12">
        <v>5550</v>
      </c>
      <c r="G12">
        <v>3.7442929831226763</v>
      </c>
      <c r="H12">
        <v>75.75</v>
      </c>
      <c r="I12">
        <v>5535.96875</v>
      </c>
      <c r="J12">
        <v>5474.25</v>
      </c>
      <c r="K12">
        <v>7290</v>
      </c>
      <c r="L12">
        <v>14.77</v>
      </c>
      <c r="M12">
        <v>7275.23</v>
      </c>
      <c r="N12">
        <v>161.60000000000002</v>
      </c>
      <c r="O12">
        <v>3.8618467277131874</v>
      </c>
      <c r="P12">
        <v>2.2084413564385672</v>
      </c>
      <c r="Q12">
        <v>150.5546875</v>
      </c>
      <c r="R12">
        <v>2.1776942817597189</v>
      </c>
      <c r="S12">
        <v>764.13964078056961</v>
      </c>
      <c r="T12">
        <v>32.190128972044008</v>
      </c>
      <c r="U12">
        <v>42.911143093670809</v>
      </c>
      <c r="V12">
        <v>-0.13571414913149896</v>
      </c>
      <c r="W12">
        <v>23655.347793584606</v>
      </c>
      <c r="X12">
        <v>53.532669032957074</v>
      </c>
      <c r="Y12">
        <v>1039.489860012211</v>
      </c>
      <c r="Z12">
        <v>23601.815124551649</v>
      </c>
      <c r="AA12">
        <v>1796.0437900736174</v>
      </c>
      <c r="AB12">
        <v>569.27098312499857</v>
      </c>
      <c r="AC12">
        <v>0.61174648741647364</v>
      </c>
      <c r="AD12">
        <v>0.27113408789881671</v>
      </c>
      <c r="AE12">
        <v>0.34061239951765693</v>
      </c>
      <c r="AF12">
        <v>0.41686202116176424</v>
      </c>
      <c r="AG12">
        <v>0.16197695353642441</v>
      </c>
      <c r="AH12">
        <v>0.28682423297641302</v>
      </c>
      <c r="AI12">
        <v>2.3988752854315498</v>
      </c>
      <c r="AJ12">
        <v>3.4864557629000439</v>
      </c>
      <c r="AK12">
        <v>3.6882120125492497</v>
      </c>
      <c r="AL12">
        <v>1.6346640652130227</v>
      </c>
      <c r="AM12">
        <v>4.3739293376614494</v>
      </c>
      <c r="AN12">
        <v>1.7286188969868022</v>
      </c>
      <c r="AO12">
        <v>3.0168202572439942</v>
      </c>
      <c r="AP12">
        <v>4.3729454041677114</v>
      </c>
      <c r="AQ12">
        <v>3.2543169211706466</v>
      </c>
      <c r="AR12">
        <v>2.7553190475216112</v>
      </c>
      <c r="AS12">
        <v>3.7431936299059152</v>
      </c>
      <c r="AT12">
        <v>15.512522926125261</v>
      </c>
      <c r="AU12">
        <v>61.6</v>
      </c>
      <c r="AV12">
        <v>84.4</v>
      </c>
      <c r="AW12">
        <v>54.1</v>
      </c>
      <c r="AX12">
        <v>52.5</v>
      </c>
      <c r="AY12">
        <v>63.149999999999991</v>
      </c>
      <c r="AZ12">
        <v>4</v>
      </c>
    </row>
    <row r="13" spans="1:52" x14ac:dyDescent="0.3">
      <c r="A13">
        <v>10.602059991327963</v>
      </c>
      <c r="B13">
        <v>12.846115757995593</v>
      </c>
      <c r="C13">
        <v>240</v>
      </c>
      <c r="D13">
        <v>60</v>
      </c>
      <c r="E13">
        <v>3.978240187558312</v>
      </c>
      <c r="F13">
        <v>5540</v>
      </c>
      <c r="G13">
        <v>3.7435097647284299</v>
      </c>
      <c r="H13">
        <v>75.75</v>
      </c>
      <c r="I13">
        <v>5523.96875</v>
      </c>
      <c r="J13">
        <v>5464.25</v>
      </c>
      <c r="K13">
        <v>7204</v>
      </c>
      <c r="L13">
        <v>14.79</v>
      </c>
      <c r="M13">
        <v>7189.21</v>
      </c>
      <c r="N13">
        <v>161.4</v>
      </c>
      <c r="O13">
        <v>3.8566811697304897</v>
      </c>
      <c r="P13">
        <v>2.2079035303860515</v>
      </c>
      <c r="Q13">
        <v>150.4140625</v>
      </c>
      <c r="R13">
        <v>2.1772884411801767</v>
      </c>
      <c r="S13">
        <v>760.49825581426433</v>
      </c>
      <c r="T13">
        <v>32.34022956274945</v>
      </c>
      <c r="U13">
        <v>43.47689395286131</v>
      </c>
      <c r="V13">
        <v>-0.13328555437955555</v>
      </c>
      <c r="W13">
        <v>23401.500349796799</v>
      </c>
      <c r="X13">
        <v>53.546237205210652</v>
      </c>
      <c r="Y13">
        <v>1037.9075365913479</v>
      </c>
      <c r="Z13">
        <v>23347.954112591589</v>
      </c>
      <c r="AA13">
        <v>1782.0201480663711</v>
      </c>
      <c r="AB13">
        <v>569.68739910299337</v>
      </c>
      <c r="AC13">
        <v>0.61174648741647364</v>
      </c>
      <c r="AD13">
        <v>0.27135207475962764</v>
      </c>
      <c r="AE13">
        <v>0.340394412656846</v>
      </c>
      <c r="AF13">
        <v>0.41686845247575383</v>
      </c>
      <c r="AG13">
        <v>0.16197126011543619</v>
      </c>
      <c r="AH13">
        <v>0.28670902487600247</v>
      </c>
      <c r="AI13">
        <v>2.3988382763460918</v>
      </c>
      <c r="AJ13">
        <v>3.4878567231446085</v>
      </c>
      <c r="AK13">
        <v>3.6852491394651472</v>
      </c>
      <c r="AL13">
        <v>1.6346640652130227</v>
      </c>
      <c r="AM13">
        <v>4.3692437023994284</v>
      </c>
      <c r="AN13">
        <v>1.7287289575501343</v>
      </c>
      <c r="AO13">
        <v>3.0161586655193813</v>
      </c>
      <c r="AP13">
        <v>4.3682488310888745</v>
      </c>
      <c r="AQ13">
        <v>3.250912609995233</v>
      </c>
      <c r="AR13">
        <v>2.7556366134174319</v>
      </c>
      <c r="AS13">
        <v>3.7422512130382106</v>
      </c>
      <c r="AT13">
        <v>15.734049030205886</v>
      </c>
      <c r="AU13">
        <v>61.9</v>
      </c>
      <c r="AV13">
        <v>85.3</v>
      </c>
      <c r="AW13">
        <v>52.7</v>
      </c>
      <c r="AX13">
        <v>41.7</v>
      </c>
      <c r="AY13">
        <v>60.399999999999984</v>
      </c>
      <c r="AZ13">
        <v>7</v>
      </c>
    </row>
    <row r="14" spans="1:52" x14ac:dyDescent="0.3">
      <c r="A14">
        <v>9.8450980400142569</v>
      </c>
      <c r="B14">
        <v>12.126334659780834</v>
      </c>
      <c r="C14">
        <v>226</v>
      </c>
      <c r="D14">
        <v>32</v>
      </c>
      <c r="E14">
        <v>4.8370129190152218</v>
      </c>
      <c r="F14">
        <v>79.2</v>
      </c>
      <c r="G14">
        <v>1.8987251815894934</v>
      </c>
      <c r="H14">
        <v>19.600000000000001</v>
      </c>
      <c r="I14">
        <v>72.671875</v>
      </c>
      <c r="J14">
        <v>59.6</v>
      </c>
      <c r="K14">
        <v>1994</v>
      </c>
      <c r="L14">
        <v>7.4139999999999997</v>
      </c>
      <c r="M14">
        <v>1986.586</v>
      </c>
      <c r="N14">
        <v>49.41</v>
      </c>
      <c r="O14">
        <v>3.2981073705577542</v>
      </c>
      <c r="P14">
        <v>1.6938148538894167</v>
      </c>
      <c r="Q14">
        <v>41.705078125</v>
      </c>
      <c r="R14">
        <v>1.6201889390838913</v>
      </c>
      <c r="S14">
        <v>161.71329769862152</v>
      </c>
      <c r="T14">
        <v>50.896450891297533</v>
      </c>
      <c r="U14">
        <v>392.35040642632089</v>
      </c>
      <c r="V14">
        <v>-0.32504851613318647</v>
      </c>
      <c r="W14">
        <v>5453.8588937774921</v>
      </c>
      <c r="X14">
        <v>20.035473833629585</v>
      </c>
      <c r="Y14">
        <v>297.99929774953159</v>
      </c>
      <c r="Z14">
        <v>5433.8234199438621</v>
      </c>
      <c r="AA14">
        <v>436.42859593811039</v>
      </c>
      <c r="AB14">
        <v>136.16403033325116</v>
      </c>
      <c r="AC14">
        <v>0.51508657350328335</v>
      </c>
      <c r="AD14">
        <v>0.3606515800081484</v>
      </c>
      <c r="AE14">
        <v>0.15443499349513495</v>
      </c>
      <c r="AF14">
        <v>0.37386384274884737</v>
      </c>
      <c r="AG14">
        <v>1.6786910082025562E-2</v>
      </c>
      <c r="AH14">
        <v>0.37004677611145292</v>
      </c>
      <c r="AI14">
        <v>2.6747705599115013</v>
      </c>
      <c r="AJ14">
        <v>2.7023610650206393</v>
      </c>
      <c r="AK14">
        <v>2.7727592375372554</v>
      </c>
      <c r="AL14">
        <v>1.9414212123578594</v>
      </c>
      <c r="AM14">
        <v>3.7367038973667861</v>
      </c>
      <c r="AN14">
        <v>1.3017996178392097</v>
      </c>
      <c r="AO14">
        <v>2.4742152406404743</v>
      </c>
      <c r="AP14">
        <v>3.735105521275464</v>
      </c>
      <c r="AQ14">
        <v>2.6399131989540052</v>
      </c>
      <c r="AR14">
        <v>2.1340623976581576</v>
      </c>
      <c r="AS14">
        <v>1.8613663655276294</v>
      </c>
      <c r="AT14">
        <v>9.4117800681982082</v>
      </c>
      <c r="AU14">
        <v>56.31</v>
      </c>
      <c r="AV14">
        <v>79.14</v>
      </c>
      <c r="AW14">
        <v>52.71</v>
      </c>
      <c r="AX14">
        <v>50.19</v>
      </c>
      <c r="AY14">
        <v>59.587499999999991</v>
      </c>
      <c r="AZ14">
        <v>8</v>
      </c>
    </row>
    <row r="15" spans="1:52" x14ac:dyDescent="0.3">
      <c r="A15">
        <v>10.518513939877888</v>
      </c>
      <c r="B15">
        <v>13.116950570528664</v>
      </c>
      <c r="C15">
        <v>422</v>
      </c>
      <c r="D15">
        <v>60</v>
      </c>
      <c r="E15">
        <v>4.8301884042269361</v>
      </c>
      <c r="F15">
        <v>1528</v>
      </c>
      <c r="G15">
        <v>3.184123354239671</v>
      </c>
      <c r="H15">
        <v>32.159999999999997</v>
      </c>
      <c r="I15">
        <v>1515.5859375</v>
      </c>
      <c r="J15">
        <v>1495.84</v>
      </c>
      <c r="K15">
        <v>3860</v>
      </c>
      <c r="L15">
        <v>12.07</v>
      </c>
      <c r="M15">
        <v>3847.93</v>
      </c>
      <c r="N15">
        <v>68.775000000000006</v>
      </c>
      <c r="O15">
        <v>3.5852271629265213</v>
      </c>
      <c r="P15">
        <v>1.8374305990617212</v>
      </c>
      <c r="Q15">
        <v>60.01953125</v>
      </c>
      <c r="R15">
        <v>1.7782925992805474</v>
      </c>
      <c r="S15">
        <v>278.96991588407974</v>
      </c>
      <c r="T15">
        <v>263.03970350636871</v>
      </c>
      <c r="U15">
        <v>3370.6235991256926</v>
      </c>
      <c r="V15">
        <v>-0.59418771972401718</v>
      </c>
      <c r="W15">
        <v>4959.5734671511082</v>
      </c>
      <c r="X15">
        <v>39.209247944323529</v>
      </c>
      <c r="Y15">
        <v>703.0565427581306</v>
      </c>
      <c r="Z15">
        <v>4920.3642192067846</v>
      </c>
      <c r="AA15">
        <v>809.59219887126574</v>
      </c>
      <c r="AB15">
        <v>225.27725347308285</v>
      </c>
      <c r="AC15">
        <v>0.67084479130006669</v>
      </c>
      <c r="AD15">
        <v>0.3002688222488567</v>
      </c>
      <c r="AE15">
        <v>0.37057596905120999</v>
      </c>
      <c r="AF15">
        <v>0.3155844796208373</v>
      </c>
      <c r="AG15">
        <v>2.3600751294599848E-2</v>
      </c>
      <c r="AH15">
        <v>0.30784350970310986</v>
      </c>
      <c r="AI15">
        <v>3.1687236368577496</v>
      </c>
      <c r="AJ15">
        <v>3.2484037131866739</v>
      </c>
      <c r="AK15">
        <v>3.3303490935573068</v>
      </c>
      <c r="AL15">
        <v>1.4906577690825407</v>
      </c>
      <c r="AM15">
        <v>3.6954443279361793</v>
      </c>
      <c r="AN15">
        <v>1.5933885123649179</v>
      </c>
      <c r="AO15">
        <v>2.8469902542095316</v>
      </c>
      <c r="AP15">
        <v>3.691997251657027</v>
      </c>
      <c r="AQ15">
        <v>2.9082663147088108</v>
      </c>
      <c r="AR15">
        <v>2.3527173426788344</v>
      </c>
      <c r="AS15">
        <v>3.1805805669813636</v>
      </c>
      <c r="AT15">
        <v>8.2494871439782109</v>
      </c>
      <c r="AU15">
        <v>63.91</v>
      </c>
      <c r="AV15">
        <v>85</v>
      </c>
      <c r="AW15">
        <v>59.44</v>
      </c>
      <c r="AX15">
        <v>49.83</v>
      </c>
      <c r="AY15">
        <v>64.545000000000002</v>
      </c>
      <c r="AZ15">
        <v>3</v>
      </c>
    </row>
    <row r="16" spans="1:52" x14ac:dyDescent="0.3">
      <c r="A16">
        <v>10.477121254719663</v>
      </c>
      <c r="B16">
        <v>13.119482285624841</v>
      </c>
      <c r="C16">
        <v>422</v>
      </c>
      <c r="D16">
        <v>60</v>
      </c>
      <c r="E16">
        <v>4.55537723059998</v>
      </c>
      <c r="F16">
        <v>1528</v>
      </c>
      <c r="G16">
        <v>3.184123354239671</v>
      </c>
      <c r="H16">
        <v>32.159999999999997</v>
      </c>
      <c r="I16">
        <v>1515.5703125</v>
      </c>
      <c r="J16">
        <v>1495.84</v>
      </c>
      <c r="K16">
        <v>3860</v>
      </c>
      <c r="L16">
        <v>13.055</v>
      </c>
      <c r="M16">
        <v>3846.9450000000002</v>
      </c>
      <c r="N16">
        <v>244.5</v>
      </c>
      <c r="O16">
        <v>3.5851159772173289</v>
      </c>
      <c r="P16">
        <v>2.388278863459639</v>
      </c>
      <c r="Q16">
        <v>234.482421875</v>
      </c>
      <c r="R16">
        <v>2.3701102911072662</v>
      </c>
      <c r="S16">
        <v>326.01913661386197</v>
      </c>
      <c r="T16">
        <v>271.08195318686012</v>
      </c>
      <c r="U16">
        <v>3299.1063215655427</v>
      </c>
      <c r="V16">
        <v>-0.48806059133493412</v>
      </c>
      <c r="W16">
        <v>5240.7700402898663</v>
      </c>
      <c r="X16">
        <v>42.577641533983318</v>
      </c>
      <c r="Y16">
        <v>994.95087061630545</v>
      </c>
      <c r="Z16">
        <v>5198.192398755883</v>
      </c>
      <c r="AA16">
        <v>976.97478163807978</v>
      </c>
      <c r="AB16">
        <v>793.5559992448857</v>
      </c>
      <c r="AC16">
        <v>0.67084479130006669</v>
      </c>
      <c r="AD16">
        <v>0.3002688222488567</v>
      </c>
      <c r="AE16">
        <v>0.37057596905120999</v>
      </c>
      <c r="AF16">
        <v>0.31574860550861616</v>
      </c>
      <c r="AG16">
        <v>2.249249684718313E-2</v>
      </c>
      <c r="AH16">
        <v>0.309704646391879</v>
      </c>
      <c r="AI16">
        <v>3.1670765366934042</v>
      </c>
      <c r="AJ16">
        <v>3.2288827812246272</v>
      </c>
      <c r="AK16">
        <v>3.3303490935573068</v>
      </c>
      <c r="AL16">
        <v>1.4906577690825407</v>
      </c>
      <c r="AM16">
        <v>3.7193951037162849</v>
      </c>
      <c r="AN16">
        <v>1.6291816012745797</v>
      </c>
      <c r="AO16">
        <v>2.9978016363768645</v>
      </c>
      <c r="AP16">
        <v>3.7158523498421081</v>
      </c>
      <c r="AQ16">
        <v>2.9898833535480707</v>
      </c>
      <c r="AR16">
        <v>2.8995775792382119</v>
      </c>
      <c r="AS16">
        <v>3.1805760895801871</v>
      </c>
      <c r="AT16">
        <v>21.806754461853952</v>
      </c>
      <c r="AU16">
        <v>65.78</v>
      </c>
      <c r="AV16">
        <v>83.95</v>
      </c>
      <c r="AW16">
        <v>62.57</v>
      </c>
      <c r="AX16">
        <v>53.52</v>
      </c>
      <c r="AY16">
        <v>66.454999999999998</v>
      </c>
      <c r="AZ16">
        <v>1</v>
      </c>
    </row>
    <row r="17" spans="1:52" x14ac:dyDescent="0.3">
      <c r="A17">
        <v>10.477121254719663</v>
      </c>
      <c r="B17">
        <v>13.134973433940221</v>
      </c>
      <c r="C17">
        <v>422</v>
      </c>
      <c r="D17">
        <v>60</v>
      </c>
      <c r="E17">
        <v>4.601161828910012</v>
      </c>
      <c r="F17">
        <v>1528</v>
      </c>
      <c r="G17">
        <v>3.184123354239671</v>
      </c>
      <c r="H17">
        <v>32.159999999999997</v>
      </c>
      <c r="I17">
        <v>1515.5703125</v>
      </c>
      <c r="J17">
        <v>1495.84</v>
      </c>
      <c r="K17">
        <v>3860</v>
      </c>
      <c r="L17">
        <v>13.055</v>
      </c>
      <c r="M17">
        <v>3846.9450000000002</v>
      </c>
      <c r="N17">
        <v>244.85</v>
      </c>
      <c r="O17">
        <v>3.5851159772173289</v>
      </c>
      <c r="P17">
        <v>2.3889001083542367</v>
      </c>
      <c r="Q17">
        <v>234.703125</v>
      </c>
      <c r="R17">
        <v>2.3705188721346846</v>
      </c>
      <c r="S17">
        <v>327.41289180983938</v>
      </c>
      <c r="T17">
        <v>273.47640060373698</v>
      </c>
      <c r="U17">
        <v>3332.9078989645568</v>
      </c>
      <c r="V17">
        <v>-0.48625518107688265</v>
      </c>
      <c r="W17">
        <v>5345.1329547624928</v>
      </c>
      <c r="X17">
        <v>42.577641533983318</v>
      </c>
      <c r="Y17">
        <v>994.02998019395034</v>
      </c>
      <c r="Z17">
        <v>5302.5553132285095</v>
      </c>
      <c r="AA17">
        <v>981.57502412663939</v>
      </c>
      <c r="AB17">
        <v>793.97029036536605</v>
      </c>
      <c r="AC17">
        <v>0.67084479130006669</v>
      </c>
      <c r="AD17">
        <v>0.3002688222488567</v>
      </c>
      <c r="AE17">
        <v>0.37057596905120999</v>
      </c>
      <c r="AF17">
        <v>0.31569267570429915</v>
      </c>
      <c r="AG17">
        <v>2.2475014640159698E-2</v>
      </c>
      <c r="AH17">
        <v>0.309704646391879</v>
      </c>
      <c r="AI17">
        <v>3.1676376329258686</v>
      </c>
      <c r="AJ17">
        <v>3.2288827812246272</v>
      </c>
      <c r="AK17">
        <v>3.3303490935573068</v>
      </c>
      <c r="AL17">
        <v>1.4906577690825407</v>
      </c>
      <c r="AM17">
        <v>3.7279585123140309</v>
      </c>
      <c r="AN17">
        <v>1.6291816012745797</v>
      </c>
      <c r="AO17">
        <v>2.9973994830255331</v>
      </c>
      <c r="AP17">
        <v>3.7244852075242192</v>
      </c>
      <c r="AQ17">
        <v>2.9919234993705595</v>
      </c>
      <c r="AR17">
        <v>2.8998042518329123</v>
      </c>
      <c r="AS17">
        <v>3.1805760895801871</v>
      </c>
      <c r="AT17">
        <v>20.653071769443674</v>
      </c>
      <c r="AU17">
        <v>64.930000000000007</v>
      </c>
      <c r="AV17">
        <v>84.27</v>
      </c>
      <c r="AW17">
        <v>56.47</v>
      </c>
      <c r="AX17">
        <v>58.65</v>
      </c>
      <c r="AY17">
        <v>66.08</v>
      </c>
      <c r="AZ17">
        <v>2</v>
      </c>
    </row>
    <row r="18" spans="1:52" x14ac:dyDescent="0.3">
      <c r="A18">
        <v>10.301029995663981</v>
      </c>
      <c r="B18">
        <v>12.311366650301883</v>
      </c>
      <c r="C18">
        <v>176</v>
      </c>
      <c r="D18">
        <v>44</v>
      </c>
      <c r="E18">
        <v>3.9093026095241865</v>
      </c>
      <c r="F18">
        <v>3046</v>
      </c>
      <c r="G18">
        <v>3.4837298990000236</v>
      </c>
      <c r="H18">
        <v>131</v>
      </c>
      <c r="I18">
        <v>3028.65625</v>
      </c>
      <c r="J18">
        <v>2915</v>
      </c>
      <c r="K18">
        <v>4372</v>
      </c>
      <c r="L18">
        <v>24.66</v>
      </c>
      <c r="M18">
        <v>4347.34</v>
      </c>
      <c r="N18">
        <v>529.5</v>
      </c>
      <c r="O18">
        <v>3.6382236071449525</v>
      </c>
      <c r="P18">
        <v>2.7238659644435037</v>
      </c>
      <c r="Q18">
        <v>512.2578125</v>
      </c>
      <c r="R18">
        <v>2.7094885905964476</v>
      </c>
      <c r="S18">
        <v>1372.3775563378495</v>
      </c>
      <c r="T18">
        <v>95.20849467971307</v>
      </c>
      <c r="U18">
        <v>153.93790000248583</v>
      </c>
      <c r="V18">
        <v>-0.54550110450690337</v>
      </c>
      <c r="W18">
        <v>10827.153199808343</v>
      </c>
      <c r="X18">
        <v>76.81530269574705</v>
      </c>
      <c r="Y18">
        <v>1796.1424031380591</v>
      </c>
      <c r="Z18">
        <v>10750.337897112597</v>
      </c>
      <c r="AA18">
        <v>2230.2523781261243</v>
      </c>
      <c r="AB18">
        <v>1069.8389834931615</v>
      </c>
      <c r="AC18">
        <v>0.6917867527923699</v>
      </c>
      <c r="AD18">
        <v>0.31207819051219188</v>
      </c>
      <c r="AE18">
        <v>0.37970856228017802</v>
      </c>
      <c r="AF18">
        <v>0.5340336304063118</v>
      </c>
      <c r="AG18">
        <v>0.18311271217849598</v>
      </c>
      <c r="AH18">
        <v>0.6917867527923699</v>
      </c>
      <c r="AI18">
        <v>1.8725412465862203</v>
      </c>
      <c r="AJ18">
        <v>1.4455321614117926</v>
      </c>
      <c r="AK18">
        <v>3.2043251672241841</v>
      </c>
      <c r="AL18">
        <v>1.4455321614117926</v>
      </c>
      <c r="AM18">
        <v>4.0345142819126947</v>
      </c>
      <c r="AN18">
        <v>1.8854477462593884</v>
      </c>
      <c r="AO18">
        <v>3.2543407657641268</v>
      </c>
      <c r="AP18">
        <v>4.0314221149069924</v>
      </c>
      <c r="AQ18">
        <v>3.3483540111314323</v>
      </c>
      <c r="AR18">
        <v>3.0293184189539342</v>
      </c>
      <c r="AS18">
        <v>3.4812499840625</v>
      </c>
      <c r="AT18">
        <v>24.049191548457493</v>
      </c>
      <c r="AU18">
        <v>46.93</v>
      </c>
      <c r="AV18">
        <v>72.77</v>
      </c>
      <c r="AW18">
        <v>26.25</v>
      </c>
      <c r="AX18">
        <v>37.5</v>
      </c>
      <c r="AY18">
        <v>45.862499999999997</v>
      </c>
      <c r="AZ18">
        <v>19</v>
      </c>
    </row>
    <row r="19" spans="1:52" x14ac:dyDescent="0.3">
      <c r="A19">
        <v>10.079181246047625</v>
      </c>
      <c r="B19">
        <v>12.233121599769364</v>
      </c>
      <c r="C19">
        <v>144</v>
      </c>
      <c r="D19">
        <v>36</v>
      </c>
      <c r="E19">
        <v>4.3737272070421316</v>
      </c>
      <c r="F19">
        <v>899</v>
      </c>
      <c r="G19">
        <v>2.9537596917332287</v>
      </c>
      <c r="H19">
        <v>50.28</v>
      </c>
      <c r="I19">
        <v>888.0390625</v>
      </c>
      <c r="J19">
        <v>848.72</v>
      </c>
      <c r="K19">
        <v>2122</v>
      </c>
      <c r="L19">
        <v>7.4770000000000003</v>
      </c>
      <c r="M19">
        <v>2114.5230000000001</v>
      </c>
      <c r="N19">
        <v>171.75</v>
      </c>
      <c r="O19">
        <v>3.3252124133981518</v>
      </c>
      <c r="P19">
        <v>2.234896745731588</v>
      </c>
      <c r="Q19">
        <v>152.248046875</v>
      </c>
      <c r="R19">
        <v>2.1825517299627077</v>
      </c>
      <c r="S19">
        <v>587.6761903900599</v>
      </c>
      <c r="T19">
        <v>50.379914206798638</v>
      </c>
      <c r="U19">
        <v>87.420520050231403</v>
      </c>
      <c r="V19">
        <v>-0.46535791054573356</v>
      </c>
      <c r="W19">
        <v>5670.2526581415796</v>
      </c>
      <c r="X19">
        <v>21.824871759001155</v>
      </c>
      <c r="Y19">
        <v>1236.8915441276681</v>
      </c>
      <c r="Z19">
        <v>5648.4277863825782</v>
      </c>
      <c r="AA19">
        <v>1581.6708776546379</v>
      </c>
      <c r="AB19">
        <v>506.88083874864026</v>
      </c>
      <c r="AC19">
        <v>0.37907693595453829</v>
      </c>
      <c r="AD19">
        <v>0.33387314019592701</v>
      </c>
      <c r="AE19">
        <v>4.5203795758611276E-2</v>
      </c>
      <c r="AF19">
        <v>0.34573055065551928</v>
      </c>
      <c r="AG19">
        <v>1.1136369034130567E-2</v>
      </c>
      <c r="AH19">
        <v>0.34298398308291056</v>
      </c>
      <c r="AI19">
        <v>2.8924259024953365</v>
      </c>
      <c r="AJ19">
        <v>2.9155880429502941</v>
      </c>
      <c r="AK19">
        <v>2.9951495930854732</v>
      </c>
      <c r="AL19">
        <v>2.6379869233720075</v>
      </c>
      <c r="AM19">
        <v>3.7536024108491675</v>
      </c>
      <c r="AN19">
        <v>1.3389517005094846</v>
      </c>
      <c r="AO19">
        <v>3.0923316205249449</v>
      </c>
      <c r="AP19">
        <v>3.7519275807898418</v>
      </c>
      <c r="AQ19">
        <v>3.1991161182963812</v>
      </c>
      <c r="AR19">
        <v>2.704905874212121</v>
      </c>
      <c r="AS19">
        <v>2.9484320696694559</v>
      </c>
      <c r="AT19">
        <v>15.581473403382702</v>
      </c>
      <c r="AU19">
        <v>39.590000000000003</v>
      </c>
      <c r="AV19">
        <v>68.819999999999993</v>
      </c>
      <c r="AW19">
        <v>26.76</v>
      </c>
      <c r="AX19">
        <v>31.85</v>
      </c>
      <c r="AY19">
        <v>41.754999999999995</v>
      </c>
      <c r="AZ19">
        <v>28</v>
      </c>
    </row>
    <row r="20" spans="1:52" x14ac:dyDescent="0.3">
      <c r="A20">
        <v>9.7781512503836439</v>
      </c>
      <c r="B20">
        <v>12.127609904758971</v>
      </c>
      <c r="C20">
        <v>132</v>
      </c>
      <c r="D20">
        <v>33</v>
      </c>
      <c r="E20">
        <v>4.8414347859609004</v>
      </c>
      <c r="F20">
        <v>687.5</v>
      </c>
      <c r="G20">
        <v>2.8372727025023003</v>
      </c>
      <c r="H20">
        <v>23.08</v>
      </c>
      <c r="I20">
        <v>680.0546875</v>
      </c>
      <c r="J20">
        <v>664.42</v>
      </c>
      <c r="K20">
        <v>1056</v>
      </c>
      <c r="L20">
        <v>6.5270000000000001</v>
      </c>
      <c r="M20">
        <v>1049.473</v>
      </c>
      <c r="N20">
        <v>161.15</v>
      </c>
      <c r="O20">
        <v>3.0209712698818798</v>
      </c>
      <c r="P20">
        <v>2.2072303098483532</v>
      </c>
      <c r="Q20">
        <v>141.296875</v>
      </c>
      <c r="R20">
        <v>2.1501325568573075</v>
      </c>
      <c r="S20">
        <v>240.00368558475643</v>
      </c>
      <c r="T20">
        <v>20.432905839276511</v>
      </c>
      <c r="U20">
        <v>23.304817291653219</v>
      </c>
      <c r="V20">
        <v>-0.44864152477036356</v>
      </c>
      <c r="W20">
        <v>2817.2338657422415</v>
      </c>
      <c r="X20">
        <v>17.371942895291301</v>
      </c>
      <c r="Y20">
        <v>584.7238653377018</v>
      </c>
      <c r="Z20">
        <v>2799.8619228469502</v>
      </c>
      <c r="AA20">
        <v>650.09268102103704</v>
      </c>
      <c r="AB20">
        <v>434.3569022406806</v>
      </c>
      <c r="AC20">
        <v>0.38863966474358291</v>
      </c>
      <c r="AD20">
        <v>0.35978310498376698</v>
      </c>
      <c r="AE20">
        <v>2.8856559759815936E-2</v>
      </c>
      <c r="AF20">
        <v>0.3688483996680274</v>
      </c>
      <c r="AG20">
        <v>5.3560972878135609E-3</v>
      </c>
      <c r="AH20">
        <v>0.36856280300190597</v>
      </c>
      <c r="AI20">
        <v>2.7111409481511224</v>
      </c>
      <c r="AJ20">
        <v>2.713241791779049</v>
      </c>
      <c r="AK20">
        <v>2.7794523593461093</v>
      </c>
      <c r="AL20">
        <v>2.5730775592856201</v>
      </c>
      <c r="AM20">
        <v>3.449822900370791</v>
      </c>
      <c r="AN20">
        <v>1.2398483930882667</v>
      </c>
      <c r="AO20">
        <v>2.7669508198043711</v>
      </c>
      <c r="AP20">
        <v>3.4471366143335556</v>
      </c>
      <c r="AQ20">
        <v>2.8129752766223608</v>
      </c>
      <c r="AR20">
        <v>2.637846727152616</v>
      </c>
      <c r="AS20">
        <v>2.8325438384775454</v>
      </c>
      <c r="AT20">
        <v>9.4394353997557445</v>
      </c>
      <c r="AU20">
        <v>42.32</v>
      </c>
      <c r="AV20">
        <v>68.59</v>
      </c>
      <c r="AW20">
        <v>25.93</v>
      </c>
      <c r="AX20">
        <v>34.47</v>
      </c>
      <c r="AY20">
        <v>42.827500000000001</v>
      </c>
      <c r="AZ20">
        <v>24</v>
      </c>
    </row>
    <row r="21" spans="1:52" x14ac:dyDescent="0.3">
      <c r="A21">
        <v>10.113943352306837</v>
      </c>
      <c r="B21">
        <v>12.605452450457259</v>
      </c>
      <c r="C21">
        <v>282</v>
      </c>
      <c r="D21">
        <v>40</v>
      </c>
      <c r="E21">
        <v>4.9177914816012853</v>
      </c>
      <c r="F21">
        <v>501.2</v>
      </c>
      <c r="G21">
        <v>2.7000110623221123</v>
      </c>
      <c r="H21">
        <v>38.619999999999997</v>
      </c>
      <c r="I21">
        <v>486.71875</v>
      </c>
      <c r="J21">
        <v>462.58</v>
      </c>
      <c r="K21">
        <v>3192</v>
      </c>
      <c r="L21">
        <v>14.55</v>
      </c>
      <c r="M21">
        <v>3177.45</v>
      </c>
      <c r="N21">
        <v>80.819999999999993</v>
      </c>
      <c r="O21">
        <v>3.5020787252701231</v>
      </c>
      <c r="P21">
        <v>1.9075188461066293</v>
      </c>
      <c r="Q21">
        <v>69.3125</v>
      </c>
      <c r="R21">
        <v>1.8408115634932354</v>
      </c>
      <c r="S21">
        <v>240.15070815264349</v>
      </c>
      <c r="T21">
        <v>15.241656486687933</v>
      </c>
      <c r="U21">
        <v>16.830877341649245</v>
      </c>
      <c r="V21">
        <v>-0.38389105036513244</v>
      </c>
      <c r="W21">
        <v>4339.8779792821797</v>
      </c>
      <c r="X21">
        <v>41.753215183278478</v>
      </c>
      <c r="Y21">
        <v>518.72557573744712</v>
      </c>
      <c r="Z21">
        <v>4298.1247640989013</v>
      </c>
      <c r="AA21">
        <v>510.15213841835822</v>
      </c>
      <c r="AB21">
        <v>240.11946490249613</v>
      </c>
      <c r="AC21">
        <v>0.73550454995233761</v>
      </c>
      <c r="AD21">
        <v>0.33414156811033796</v>
      </c>
      <c r="AE21">
        <v>0.40136298184199964</v>
      </c>
      <c r="AF21">
        <v>0.34739407564206082</v>
      </c>
      <c r="AG21">
        <v>2.6028109592684603E-2</v>
      </c>
      <c r="AH21">
        <v>0.34312180411306237</v>
      </c>
      <c r="AI21">
        <v>2.8785752841402941</v>
      </c>
      <c r="AJ21">
        <v>2.9144169446908395</v>
      </c>
      <c r="AK21">
        <v>2.9927434819177803</v>
      </c>
      <c r="AL21">
        <v>1.3596108957650939</v>
      </c>
      <c r="AM21">
        <v>3.6374775189896078</v>
      </c>
      <c r="AN21">
        <v>1.6206899237140573</v>
      </c>
      <c r="AO21">
        <v>2.7149376613882534</v>
      </c>
      <c r="AP21">
        <v>3.6332790178499952</v>
      </c>
      <c r="AQ21">
        <v>2.70769971143601</v>
      </c>
      <c r="AR21">
        <v>2.3804273668754399</v>
      </c>
      <c r="AS21">
        <v>2.6872780770113014</v>
      </c>
      <c r="AT21">
        <v>7.4658041603247085</v>
      </c>
      <c r="AU21">
        <v>56.14</v>
      </c>
      <c r="AV21">
        <v>80.92</v>
      </c>
      <c r="AW21">
        <v>47.61</v>
      </c>
      <c r="AX21">
        <v>39.479999999999997</v>
      </c>
      <c r="AY21">
        <v>56.037500000000009</v>
      </c>
      <c r="AZ21">
        <v>9</v>
      </c>
    </row>
    <row r="22" spans="1:52" x14ac:dyDescent="0.3">
      <c r="A22">
        <v>10.477121254719663</v>
      </c>
      <c r="B22">
        <v>13.128926128621032</v>
      </c>
      <c r="C22">
        <v>422</v>
      </c>
      <c r="D22">
        <v>60</v>
      </c>
      <c r="E22">
        <v>4.8865966747976355</v>
      </c>
      <c r="F22">
        <v>1528</v>
      </c>
      <c r="G22">
        <v>3.184123354239671</v>
      </c>
      <c r="H22">
        <v>32.159999999999997</v>
      </c>
      <c r="I22">
        <v>1515.5703125</v>
      </c>
      <c r="J22">
        <v>1495.84</v>
      </c>
      <c r="K22">
        <v>3860</v>
      </c>
      <c r="L22">
        <v>12.1</v>
      </c>
      <c r="M22">
        <v>3847.9</v>
      </c>
      <c r="N22">
        <v>68.775000000000006</v>
      </c>
      <c r="O22">
        <v>3.5852237769799875</v>
      </c>
      <c r="P22">
        <v>1.8374305990617212</v>
      </c>
      <c r="Q22">
        <v>58.796875</v>
      </c>
      <c r="R22">
        <v>1.7693542443359771</v>
      </c>
      <c r="S22">
        <v>191.51027100889129</v>
      </c>
      <c r="T22">
        <v>246.51473254831336</v>
      </c>
      <c r="U22">
        <v>3306.557728160748</v>
      </c>
      <c r="V22">
        <v>-0.62746869742566003</v>
      </c>
      <c r="W22">
        <v>4963.5608737492375</v>
      </c>
      <c r="X22">
        <v>39.310760560360613</v>
      </c>
      <c r="Y22">
        <v>585.43637926837016</v>
      </c>
      <c r="Z22">
        <v>4924.2501131888766</v>
      </c>
      <c r="AA22">
        <v>584.60072990251433</v>
      </c>
      <c r="AB22">
        <v>225.27725347308285</v>
      </c>
      <c r="AC22">
        <v>0.67084479130006669</v>
      </c>
      <c r="AD22">
        <v>0.3002688222488567</v>
      </c>
      <c r="AE22">
        <v>0.37057596905120999</v>
      </c>
      <c r="AF22">
        <v>0.31334524484949888</v>
      </c>
      <c r="AG22">
        <v>2.1486395676503112E-2</v>
      </c>
      <c r="AH22">
        <v>0.30784350970310986</v>
      </c>
      <c r="AI22">
        <v>3.1913680403233964</v>
      </c>
      <c r="AJ22">
        <v>3.2484037131866739</v>
      </c>
      <c r="AK22">
        <v>3.3303490935573068</v>
      </c>
      <c r="AL22">
        <v>1.4906577690825407</v>
      </c>
      <c r="AM22">
        <v>3.695793352491604</v>
      </c>
      <c r="AN22">
        <v>1.5945114463632706</v>
      </c>
      <c r="AO22">
        <v>2.7674797061821779</v>
      </c>
      <c r="AP22">
        <v>3.6923401035645473</v>
      </c>
      <c r="AQ22">
        <v>2.7668593532595915</v>
      </c>
      <c r="AR22">
        <v>2.3527173426788344</v>
      </c>
      <c r="AS22">
        <v>3.1805760895801871</v>
      </c>
      <c r="AT22">
        <v>7.938336391951399</v>
      </c>
      <c r="AU22">
        <v>62.71</v>
      </c>
      <c r="AV22">
        <v>85.04</v>
      </c>
      <c r="AW22">
        <v>58.48</v>
      </c>
      <c r="AX22">
        <v>44.23</v>
      </c>
      <c r="AY22">
        <v>62.614999999999995</v>
      </c>
      <c r="AZ22">
        <v>5</v>
      </c>
    </row>
    <row r="23" spans="1:52" x14ac:dyDescent="0.3">
      <c r="A23">
        <v>10.113943352306837</v>
      </c>
      <c r="B23">
        <v>12.495755390100026</v>
      </c>
      <c r="C23">
        <v>282</v>
      </c>
      <c r="D23">
        <v>40</v>
      </c>
      <c r="E23">
        <v>4.3462030132712037</v>
      </c>
      <c r="F23">
        <v>134.80000000000001</v>
      </c>
      <c r="G23">
        <v>2.129689892199301</v>
      </c>
      <c r="H23">
        <v>18.36</v>
      </c>
      <c r="I23">
        <v>120.921875</v>
      </c>
      <c r="J23">
        <v>116.44000000000001</v>
      </c>
      <c r="K23">
        <v>18060</v>
      </c>
      <c r="L23">
        <v>7.6050000000000004</v>
      </c>
      <c r="M23">
        <v>18052.395</v>
      </c>
      <c r="N23">
        <v>47.814999999999998</v>
      </c>
      <c r="O23">
        <v>4.2565348276424553</v>
      </c>
      <c r="P23">
        <v>1.6795641601122389</v>
      </c>
      <c r="Q23">
        <v>40.392578125</v>
      </c>
      <c r="R23">
        <v>1.6063015736386221</v>
      </c>
      <c r="S23">
        <v>1078.0501134110336</v>
      </c>
      <c r="T23">
        <v>1778.8557775580459</v>
      </c>
      <c r="U23">
        <v>12937.676374799064</v>
      </c>
      <c r="V23">
        <v>-6.4336360044526794E-2</v>
      </c>
      <c r="W23">
        <v>45665.50466439141</v>
      </c>
      <c r="X23">
        <v>21.429825672287972</v>
      </c>
      <c r="Y23">
        <v>529.9773090949991</v>
      </c>
      <c r="Z23">
        <v>45644.07483871912</v>
      </c>
      <c r="AA23">
        <v>2724.9235132814447</v>
      </c>
      <c r="AB23">
        <v>140.9599833692705</v>
      </c>
      <c r="AC23">
        <v>0.46904970676370639</v>
      </c>
      <c r="AD23">
        <v>0.33414156811033796</v>
      </c>
      <c r="AE23">
        <v>0.13490813865336843</v>
      </c>
      <c r="AF23">
        <v>0.34884106885764443</v>
      </c>
      <c r="AG23">
        <v>1.905303491521345E-2</v>
      </c>
      <c r="AH23">
        <v>0.34450334214797906</v>
      </c>
      <c r="AI23">
        <v>2.86663495004965</v>
      </c>
      <c r="AJ23">
        <v>2.9027294590670669</v>
      </c>
      <c r="AK23">
        <v>2.9927434819177803</v>
      </c>
      <c r="AL23">
        <v>2.131970206099651</v>
      </c>
      <c r="AM23">
        <v>4.659588261540466</v>
      </c>
      <c r="AN23">
        <v>1.3310186381500266</v>
      </c>
      <c r="AO23">
        <v>2.7242572757408108</v>
      </c>
      <c r="AP23">
        <v>4.6593844087736667</v>
      </c>
      <c r="AQ23">
        <v>3.4353543164379814</v>
      </c>
      <c r="AR23">
        <v>2.1490958398290787</v>
      </c>
      <c r="AS23">
        <v>2.0825048726758117</v>
      </c>
      <c r="AT23">
        <v>9.0928160851567128</v>
      </c>
      <c r="AU23">
        <v>42.06</v>
      </c>
      <c r="AV23">
        <v>63.4</v>
      </c>
      <c r="AW23">
        <v>35.43</v>
      </c>
      <c r="AX23">
        <v>43.1</v>
      </c>
      <c r="AY23">
        <v>45.997500000000002</v>
      </c>
      <c r="AZ23">
        <v>17</v>
      </c>
    </row>
    <row r="24" spans="1:52" x14ac:dyDescent="0.3">
      <c r="A24">
        <v>9.8450980400142569</v>
      </c>
      <c r="B24">
        <v>12.347186567160421</v>
      </c>
      <c r="C24">
        <v>226</v>
      </c>
      <c r="D24">
        <v>32</v>
      </c>
      <c r="E24">
        <v>4.7340753968356752</v>
      </c>
      <c r="F24">
        <v>954</v>
      </c>
      <c r="G24">
        <v>2.9795483747040952</v>
      </c>
      <c r="H24">
        <v>31.6</v>
      </c>
      <c r="I24">
        <v>942.6328125</v>
      </c>
      <c r="J24">
        <v>922.4</v>
      </c>
      <c r="K24">
        <v>2236</v>
      </c>
      <c r="L24">
        <v>10.02</v>
      </c>
      <c r="M24">
        <v>2225.98</v>
      </c>
      <c r="N24">
        <v>67.88</v>
      </c>
      <c r="O24">
        <v>3.3475212579642517</v>
      </c>
      <c r="P24">
        <v>1.8317418336456381</v>
      </c>
      <c r="Q24">
        <v>58.10546875</v>
      </c>
      <c r="R24">
        <v>1.7642170090887377</v>
      </c>
      <c r="S24">
        <v>208.08606068137016</v>
      </c>
      <c r="T24">
        <v>14.953602763608131</v>
      </c>
      <c r="U24">
        <v>15.914930667454898</v>
      </c>
      <c r="V24">
        <v>-0.3801510230739269</v>
      </c>
      <c r="W24">
        <v>6140.3858946314231</v>
      </c>
      <c r="X24">
        <v>26.697931828952484</v>
      </c>
      <c r="Y24">
        <v>426.59918348988003</v>
      </c>
      <c r="Z24">
        <v>6113.6879628024708</v>
      </c>
      <c r="AA24">
        <v>558.36225380210192</v>
      </c>
      <c r="AB24">
        <v>186.92096766827993</v>
      </c>
      <c r="AC24">
        <v>0.46529525450693643</v>
      </c>
      <c r="AD24">
        <v>0.3603618556497033</v>
      </c>
      <c r="AE24">
        <v>0.10493339885723313</v>
      </c>
      <c r="AF24">
        <v>0.37382155460159361</v>
      </c>
      <c r="AG24">
        <v>1.3670570249409318E-2</v>
      </c>
      <c r="AH24">
        <v>0.37049316199484883</v>
      </c>
      <c r="AI24">
        <v>2.6750731403537342</v>
      </c>
      <c r="AJ24">
        <v>2.6991051457351958</v>
      </c>
      <c r="AK24">
        <v>2.7749884853852826</v>
      </c>
      <c r="AL24">
        <v>2.1491730042673205</v>
      </c>
      <c r="AM24">
        <v>3.7881956653826543</v>
      </c>
      <c r="AN24">
        <v>1.4264776197892088</v>
      </c>
      <c r="AO24">
        <v>2.6300200198752974</v>
      </c>
      <c r="AP24">
        <v>3.7863032689515217</v>
      </c>
      <c r="AQ24">
        <v>2.7469160515930002</v>
      </c>
      <c r="AR24">
        <v>2.2716580206505128</v>
      </c>
      <c r="AS24">
        <v>2.9743425532250836</v>
      </c>
      <c r="AT24">
        <v>7.9848910993212261</v>
      </c>
      <c r="AU24">
        <v>52.47</v>
      </c>
      <c r="AV24">
        <v>78.349999999999994</v>
      </c>
      <c r="AW24">
        <v>39.51</v>
      </c>
      <c r="AX24">
        <v>44.52</v>
      </c>
      <c r="AY24">
        <v>53.712499999999999</v>
      </c>
      <c r="AZ24">
        <v>10</v>
      </c>
    </row>
    <row r="25" spans="1:52" x14ac:dyDescent="0.3">
      <c r="A25">
        <v>9.4313637641589878</v>
      </c>
      <c r="B25">
        <v>11.568457769531722</v>
      </c>
      <c r="C25">
        <v>129</v>
      </c>
      <c r="D25">
        <v>32</v>
      </c>
      <c r="E25">
        <v>4.2983799451070333</v>
      </c>
      <c r="F25">
        <v>256</v>
      </c>
      <c r="G25">
        <v>2.4082399653118496</v>
      </c>
      <c r="H25">
        <v>34.47</v>
      </c>
      <c r="I25">
        <v>241.5234375</v>
      </c>
      <c r="J25">
        <v>221.53</v>
      </c>
      <c r="K25">
        <v>568</v>
      </c>
      <c r="L25">
        <v>6.625</v>
      </c>
      <c r="M25">
        <v>561.375</v>
      </c>
      <c r="N25">
        <v>62.12</v>
      </c>
      <c r="O25">
        <v>2.7492530680707712</v>
      </c>
      <c r="P25">
        <v>1.7932314470565209</v>
      </c>
      <c r="Q25">
        <v>52.7578125</v>
      </c>
      <c r="R25">
        <v>1.7222867800723141</v>
      </c>
      <c r="S25">
        <v>117.43416221397813</v>
      </c>
      <c r="T25">
        <v>20.44068982464356</v>
      </c>
      <c r="U25">
        <v>41.581622930750299</v>
      </c>
      <c r="V25">
        <v>-0.34042192977532182</v>
      </c>
      <c r="W25">
        <v>1290.3347897681319</v>
      </c>
      <c r="X25">
        <v>15.566787072092627</v>
      </c>
      <c r="Y25">
        <v>279.52238407636946</v>
      </c>
      <c r="Z25">
        <v>1274.7680026960393</v>
      </c>
      <c r="AA25">
        <v>284.00297107612437</v>
      </c>
      <c r="AB25">
        <v>149.41741419145274</v>
      </c>
      <c r="AC25">
        <v>0.49739070066452146</v>
      </c>
      <c r="AD25">
        <v>0.40751122087019293</v>
      </c>
      <c r="AE25">
        <v>8.9879479794328532E-2</v>
      </c>
      <c r="AF25">
        <v>0.42050991049908054</v>
      </c>
      <c r="AG25">
        <v>1.1132084432117009E-2</v>
      </c>
      <c r="AH25">
        <v>0.41712025920188872</v>
      </c>
      <c r="AI25">
        <v>2.3780652370669548</v>
      </c>
      <c r="AJ25">
        <v>2.3973901481394937</v>
      </c>
      <c r="AK25">
        <v>2.4539201592157784</v>
      </c>
      <c r="AL25">
        <v>2.0104919506214833</v>
      </c>
      <c r="AM25">
        <v>3.110702406799168</v>
      </c>
      <c r="AN25">
        <v>1.1921989850248129</v>
      </c>
      <c r="AO25">
        <v>2.4464165917988305</v>
      </c>
      <c r="AP25">
        <v>3.1054311539333659</v>
      </c>
      <c r="AQ25">
        <v>2.4533228834104772</v>
      </c>
      <c r="AR25">
        <v>2.1744012162646591</v>
      </c>
      <c r="AS25">
        <v>2.3829592811870257</v>
      </c>
      <c r="AT25">
        <v>8.7336244541484724</v>
      </c>
      <c r="AU25">
        <v>30.8</v>
      </c>
      <c r="AV25">
        <v>48.88</v>
      </c>
      <c r="AW25">
        <v>25.12</v>
      </c>
      <c r="AX25">
        <v>40.24</v>
      </c>
      <c r="AY25">
        <v>36.260000000000005</v>
      </c>
      <c r="AZ25">
        <v>33</v>
      </c>
    </row>
    <row r="26" spans="1:52" x14ac:dyDescent="0.3">
      <c r="A26">
        <v>9.1139433523068369</v>
      </c>
      <c r="B26">
        <v>10.938091775090783</v>
      </c>
      <c r="C26">
        <v>97</v>
      </c>
      <c r="D26">
        <v>24</v>
      </c>
      <c r="E26">
        <v>4.1129647094247277</v>
      </c>
      <c r="F26">
        <v>76.7</v>
      </c>
      <c r="G26">
        <v>1.884795363948981</v>
      </c>
      <c r="H26">
        <v>16.77</v>
      </c>
      <c r="I26">
        <v>73.189453125</v>
      </c>
      <c r="J26">
        <v>59.930000000000007</v>
      </c>
      <c r="K26">
        <v>291.8</v>
      </c>
      <c r="L26">
        <v>3.5960000000000001</v>
      </c>
      <c r="M26">
        <v>288.20400000000001</v>
      </c>
      <c r="N26">
        <v>35.340000000000003</v>
      </c>
      <c r="O26">
        <v>2.459700004118055</v>
      </c>
      <c r="P26">
        <v>1.5482665451707454</v>
      </c>
      <c r="Q26">
        <v>27.08203125</v>
      </c>
      <c r="R26">
        <v>1.4326812348869222</v>
      </c>
      <c r="S26">
        <v>75.125570344004132</v>
      </c>
      <c r="T26">
        <v>18.451051761653122</v>
      </c>
      <c r="U26">
        <v>27.972081386472727</v>
      </c>
      <c r="V26">
        <v>-0.40145226382408061</v>
      </c>
      <c r="W26">
        <v>644.90849981205611</v>
      </c>
      <c r="X26">
        <v>8.0059391472520041</v>
      </c>
      <c r="Y26">
        <v>156.44247375569506</v>
      </c>
      <c r="Z26">
        <v>636.90256066480413</v>
      </c>
      <c r="AA26">
        <v>174.82763491368144</v>
      </c>
      <c r="AB26">
        <v>81.591926734632324</v>
      </c>
      <c r="AC26">
        <v>0.48671417900815828</v>
      </c>
      <c r="AD26">
        <v>0.42764268231138125</v>
      </c>
      <c r="AE26">
        <v>5.9071496696777026E-2</v>
      </c>
      <c r="AF26">
        <v>0.43986837208983171</v>
      </c>
      <c r="AG26">
        <v>1.0132247029827396E-2</v>
      </c>
      <c r="AH26">
        <v>0.43632154538144147</v>
      </c>
      <c r="AI26">
        <v>2.2734073724122541</v>
      </c>
      <c r="AJ26">
        <v>2.2918877387220906</v>
      </c>
      <c r="AK26">
        <v>2.3384008223759709</v>
      </c>
      <c r="AL26">
        <v>2.054593934448</v>
      </c>
      <c r="AM26">
        <v>2.8094981009211328</v>
      </c>
      <c r="AN26">
        <v>0.90341228473072732</v>
      </c>
      <c r="AO26">
        <v>2.1943546746410871</v>
      </c>
      <c r="AP26">
        <v>2.8040729949688123</v>
      </c>
      <c r="AQ26">
        <v>2.242610082428357</v>
      </c>
      <c r="AR26">
        <v>1.9116471888021835</v>
      </c>
      <c r="AS26">
        <v>1.8644485021017256</v>
      </c>
      <c r="AT26">
        <v>9.2241992882562283</v>
      </c>
      <c r="AU26">
        <v>27.73</v>
      </c>
      <c r="AV26">
        <v>37.909999999999997</v>
      </c>
      <c r="AW26">
        <v>26.66</v>
      </c>
      <c r="AX26">
        <v>40.14</v>
      </c>
      <c r="AY26">
        <v>33.11</v>
      </c>
      <c r="AZ26">
        <v>37</v>
      </c>
    </row>
    <row r="27" spans="1:52" x14ac:dyDescent="0.3">
      <c r="A27">
        <v>9.1139433523068369</v>
      </c>
      <c r="B27">
        <v>11.88919811008358</v>
      </c>
      <c r="C27">
        <v>145</v>
      </c>
      <c r="D27">
        <v>24</v>
      </c>
      <c r="E27">
        <v>4.4540231817536213</v>
      </c>
      <c r="F27">
        <v>2832</v>
      </c>
      <c r="G27">
        <v>3.4520932490177314</v>
      </c>
      <c r="H27">
        <v>324.5</v>
      </c>
      <c r="I27">
        <v>2745.5625</v>
      </c>
      <c r="J27">
        <v>2507.5</v>
      </c>
      <c r="K27">
        <v>3718</v>
      </c>
      <c r="L27">
        <v>76.3</v>
      </c>
      <c r="M27">
        <v>3641.7</v>
      </c>
      <c r="N27">
        <v>361</v>
      </c>
      <c r="O27">
        <v>3.5613041661401361</v>
      </c>
      <c r="P27">
        <v>2.5575072019056577</v>
      </c>
      <c r="Q27">
        <v>318.6875</v>
      </c>
      <c r="R27">
        <v>2.5033650293115488</v>
      </c>
      <c r="S27">
        <v>717.74580388768277</v>
      </c>
      <c r="T27">
        <v>46.558664447791386</v>
      </c>
      <c r="U27">
        <v>358.13000165554655</v>
      </c>
      <c r="V27">
        <v>-0.29041318502147284</v>
      </c>
      <c r="W27">
        <v>8129.8922585428227</v>
      </c>
      <c r="X27">
        <v>169.77553743851166</v>
      </c>
      <c r="Y27">
        <v>1142.1484487335031</v>
      </c>
      <c r="Z27">
        <v>7960.1167211043112</v>
      </c>
      <c r="AA27">
        <v>1068.4845604991831</v>
      </c>
      <c r="AB27">
        <v>678.43521012653241</v>
      </c>
      <c r="AC27">
        <v>0.8843880610030489</v>
      </c>
      <c r="AD27">
        <v>0.43040096992634674</v>
      </c>
      <c r="AE27">
        <v>0.45398709107670215</v>
      </c>
      <c r="AF27">
        <v>0.55397542734228766</v>
      </c>
      <c r="AG27">
        <v>0.18427407883131328</v>
      </c>
      <c r="AH27">
        <v>0.4525715777674727</v>
      </c>
      <c r="AI27">
        <v>1.8051342183127643</v>
      </c>
      <c r="AJ27">
        <v>2.2095952311742191</v>
      </c>
      <c r="AK27">
        <v>2.3234148384264262</v>
      </c>
      <c r="AL27">
        <v>1.1307253502108874</v>
      </c>
      <c r="AM27">
        <v>3.9100847901413776</v>
      </c>
      <c r="AN27">
        <v>2.2298751139360768</v>
      </c>
      <c r="AO27">
        <v>3.0577225542389943</v>
      </c>
      <c r="AP27">
        <v>3.9009194359487083</v>
      </c>
      <c r="AQ27">
        <v>3.0287682510312504</v>
      </c>
      <c r="AR27">
        <v>2.831508379294124</v>
      </c>
      <c r="AS27">
        <v>3.4386313344399215</v>
      </c>
      <c r="AT27">
        <v>9.9593280282935464</v>
      </c>
      <c r="AU27">
        <v>31.23</v>
      </c>
      <c r="AV27">
        <v>48.47</v>
      </c>
      <c r="AW27">
        <v>24.82</v>
      </c>
      <c r="AX27">
        <v>39.630000000000003</v>
      </c>
      <c r="AY27">
        <v>36.037500000000001</v>
      </c>
      <c r="AZ27">
        <v>34</v>
      </c>
    </row>
    <row r="28" spans="1:52" x14ac:dyDescent="0.3">
      <c r="A28">
        <v>8.8808135922807914</v>
      </c>
      <c r="B28">
        <v>11.777696756756409</v>
      </c>
      <c r="C28">
        <v>145</v>
      </c>
      <c r="D28">
        <v>36</v>
      </c>
      <c r="E28">
        <v>4.1773635116001158</v>
      </c>
      <c r="F28">
        <v>1437</v>
      </c>
      <c r="G28">
        <v>3.1574567681342258</v>
      </c>
      <c r="H28">
        <v>127.06</v>
      </c>
      <c r="I28">
        <v>1391</v>
      </c>
      <c r="J28">
        <v>1309.94</v>
      </c>
      <c r="K28">
        <v>1437</v>
      </c>
      <c r="L28">
        <v>30.64</v>
      </c>
      <c r="M28">
        <v>1406.36</v>
      </c>
      <c r="N28">
        <v>227.4</v>
      </c>
      <c r="O28">
        <v>3.1480965056063179</v>
      </c>
      <c r="P28">
        <v>2.356790460351716</v>
      </c>
      <c r="Q28">
        <v>203.46875</v>
      </c>
      <c r="R28">
        <v>2.3084977170269907</v>
      </c>
      <c r="S28">
        <v>330.02440111274876</v>
      </c>
      <c r="T28">
        <v>100.09842847277874</v>
      </c>
      <c r="U28">
        <v>1016.5607475780122</v>
      </c>
      <c r="V28">
        <v>-0.36731918866823676</v>
      </c>
      <c r="W28">
        <v>3045.2308105452266</v>
      </c>
      <c r="X28">
        <v>62.751992939354047</v>
      </c>
      <c r="Y28">
        <v>805.02361974352164</v>
      </c>
      <c r="Z28">
        <v>2982.4788176058728</v>
      </c>
      <c r="AA28">
        <v>698.10115768781907</v>
      </c>
      <c r="AB28">
        <v>471.27931393363565</v>
      </c>
      <c r="AC28">
        <v>0.756638575897979</v>
      </c>
      <c r="AD28">
        <v>0.46679341562623367</v>
      </c>
      <c r="AE28">
        <v>0.28984516027174534</v>
      </c>
      <c r="AF28">
        <v>0.48071421259699948</v>
      </c>
      <c r="AG28">
        <v>2.4951128050049301E-2</v>
      </c>
      <c r="AH28">
        <v>0.47607548998463767</v>
      </c>
      <c r="AI28">
        <v>2.0802380578631592</v>
      </c>
      <c r="AJ28">
        <v>2.1005072116446675</v>
      </c>
      <c r="AK28">
        <v>2.1422752903625151</v>
      </c>
      <c r="AL28">
        <v>1.3216349679411992</v>
      </c>
      <c r="AM28">
        <v>3.4836202151781781</v>
      </c>
      <c r="AN28">
        <v>1.7976275231223191</v>
      </c>
      <c r="AO28">
        <v>2.9058086229440026</v>
      </c>
      <c r="AP28">
        <v>3.4745773678731249</v>
      </c>
      <c r="AQ28">
        <v>2.8439183582141201</v>
      </c>
      <c r="AR28">
        <v>2.6732783775028199</v>
      </c>
      <c r="AS28">
        <v>3.1433271299920462</v>
      </c>
      <c r="AT28">
        <v>8.8543689320388346</v>
      </c>
      <c r="AU28">
        <v>23.38</v>
      </c>
      <c r="AV28">
        <v>25.77</v>
      </c>
      <c r="AW28">
        <v>23.81</v>
      </c>
      <c r="AX28">
        <v>50.27</v>
      </c>
      <c r="AY28">
        <v>30.807499999999997</v>
      </c>
      <c r="AZ28">
        <v>39</v>
      </c>
    </row>
    <row r="29" spans="1:52" x14ac:dyDescent="0.3">
      <c r="A29">
        <v>9.7781512503836439</v>
      </c>
      <c r="B29">
        <v>12.163695252234017</v>
      </c>
      <c r="C29">
        <v>166</v>
      </c>
      <c r="D29">
        <v>28</v>
      </c>
      <c r="E29">
        <v>5.2555341743769679</v>
      </c>
      <c r="F29">
        <v>949.5</v>
      </c>
      <c r="G29">
        <v>2.9774949690730361</v>
      </c>
      <c r="H29">
        <v>40.340000000000003</v>
      </c>
      <c r="I29">
        <v>938.6796875</v>
      </c>
      <c r="J29">
        <v>909.16</v>
      </c>
      <c r="K29">
        <v>949.5</v>
      </c>
      <c r="L29">
        <v>4.3440000000000003</v>
      </c>
      <c r="M29">
        <v>945.15599999999995</v>
      </c>
      <c r="N29">
        <v>38.174999999999997</v>
      </c>
      <c r="O29">
        <v>2.9755034956497219</v>
      </c>
      <c r="P29">
        <v>1.5817790457284588</v>
      </c>
      <c r="Q29">
        <v>34.150390625</v>
      </c>
      <c r="R29">
        <v>1.5333956756694327</v>
      </c>
      <c r="S29">
        <v>145.65316594209131</v>
      </c>
      <c r="T29">
        <v>14.50945056199496</v>
      </c>
      <c r="U29">
        <v>16.812185320190228</v>
      </c>
      <c r="V29">
        <v>-0.27179882637694386</v>
      </c>
      <c r="W29">
        <v>2588.6755048115192</v>
      </c>
      <c r="X29">
        <v>11.60704994524151</v>
      </c>
      <c r="Y29">
        <v>249.01153640934575</v>
      </c>
      <c r="Z29">
        <v>2577.0684548662775</v>
      </c>
      <c r="AA29">
        <v>398.69953038375394</v>
      </c>
      <c r="AB29">
        <v>101.62787616481177</v>
      </c>
      <c r="AC29">
        <v>0.38552884504723478</v>
      </c>
      <c r="AD29">
        <v>0.35949407830247965</v>
      </c>
      <c r="AE29">
        <v>2.6034766744755133E-2</v>
      </c>
      <c r="AF29">
        <v>0.37208593606906071</v>
      </c>
      <c r="AG29">
        <v>6.0556950021007005E-3</v>
      </c>
      <c r="AH29">
        <v>0.37393312945137119</v>
      </c>
      <c r="AI29">
        <v>2.687551189288691</v>
      </c>
      <c r="AJ29">
        <v>2.6742749471467913</v>
      </c>
      <c r="AK29">
        <v>2.7816869883419786</v>
      </c>
      <c r="AL29">
        <v>2.5938396383219535</v>
      </c>
      <c r="AM29">
        <v>3.4130776142424861</v>
      </c>
      <c r="AN29">
        <v>1.0647218532180347</v>
      </c>
      <c r="AO29">
        <v>2.3962194679104343</v>
      </c>
      <c r="AP29">
        <v>3.4111259549016326</v>
      </c>
      <c r="AQ29">
        <v>2.6006457241202212</v>
      </c>
      <c r="AR29">
        <v>2.007012849719775</v>
      </c>
      <c r="AS29">
        <v>2.9725174200794382</v>
      </c>
      <c r="AT29">
        <v>8.3322872271729302</v>
      </c>
      <c r="AU29">
        <v>41.38</v>
      </c>
      <c r="AV29">
        <v>67.56</v>
      </c>
      <c r="AW29">
        <v>26.61</v>
      </c>
      <c r="AX29">
        <v>35.96</v>
      </c>
      <c r="AY29">
        <v>42.877500000000005</v>
      </c>
      <c r="AZ29">
        <v>23</v>
      </c>
    </row>
    <row r="30" spans="1:52" x14ac:dyDescent="0.3">
      <c r="A30">
        <v>9.8450980400142569</v>
      </c>
      <c r="B30">
        <v>11.558855120030683</v>
      </c>
      <c r="C30">
        <v>120</v>
      </c>
      <c r="D30">
        <v>30</v>
      </c>
      <c r="E30">
        <v>3.6686676278121459</v>
      </c>
      <c r="F30">
        <v>712</v>
      </c>
      <c r="G30">
        <v>2.8524799936368566</v>
      </c>
      <c r="H30">
        <v>41.84</v>
      </c>
      <c r="I30">
        <v>700.4609375</v>
      </c>
      <c r="J30">
        <v>670.16</v>
      </c>
      <c r="K30">
        <v>712</v>
      </c>
      <c r="L30">
        <v>8.8360000000000003</v>
      </c>
      <c r="M30">
        <v>703.16399999999999</v>
      </c>
      <c r="N30">
        <v>88.95</v>
      </c>
      <c r="O30">
        <v>2.8470566279906797</v>
      </c>
      <c r="P30">
        <v>1.9491459524199439</v>
      </c>
      <c r="Q30">
        <v>81.00390625</v>
      </c>
      <c r="R30">
        <v>1.9085059623590821</v>
      </c>
      <c r="S30">
        <v>141.82286146694608</v>
      </c>
      <c r="T30">
        <v>28.181117966152392</v>
      </c>
      <c r="U30">
        <v>40.278684310734874</v>
      </c>
      <c r="V30">
        <v>-0.31183955530623092</v>
      </c>
      <c r="W30">
        <v>1948.981701179335</v>
      </c>
      <c r="X30">
        <v>23.402938774873892</v>
      </c>
      <c r="Y30">
        <v>430.08726602167854</v>
      </c>
      <c r="Z30">
        <v>1925.578762404461</v>
      </c>
      <c r="AA30">
        <v>381.48161426603821</v>
      </c>
      <c r="AB30">
        <v>239.56461179248055</v>
      </c>
      <c r="AC30">
        <v>0.40816674745603782</v>
      </c>
      <c r="AD30">
        <v>0.3606515800081484</v>
      </c>
      <c r="AE30">
        <v>4.7515167447889417E-2</v>
      </c>
      <c r="AF30">
        <v>0.37117493934352719</v>
      </c>
      <c r="AG30">
        <v>7.9769369019871573E-3</v>
      </c>
      <c r="AH30">
        <v>0.36900739877472566</v>
      </c>
      <c r="AI30">
        <v>2.6941474059876849</v>
      </c>
      <c r="AJ30">
        <v>2.7099727629322885</v>
      </c>
      <c r="AK30">
        <v>2.7727592375372554</v>
      </c>
      <c r="AL30">
        <v>2.4499790985734489</v>
      </c>
      <c r="AM30">
        <v>3.2898077615834258</v>
      </c>
      <c r="AN30">
        <v>1.3692703964517661</v>
      </c>
      <c r="AO30">
        <v>2.6335565841993205</v>
      </c>
      <c r="AP30">
        <v>3.2845612873721799</v>
      </c>
      <c r="AQ30">
        <v>2.5814736117136543</v>
      </c>
      <c r="AR30">
        <v>2.3794226649763197</v>
      </c>
      <c r="AS30">
        <v>2.8453839210618757</v>
      </c>
      <c r="AT30">
        <v>13.293090421816419</v>
      </c>
      <c r="AU30">
        <v>41.13</v>
      </c>
      <c r="AV30">
        <v>62</v>
      </c>
      <c r="AW30">
        <v>26.25</v>
      </c>
      <c r="AX30">
        <v>38.9</v>
      </c>
      <c r="AY30">
        <v>42.07</v>
      </c>
      <c r="AZ30">
        <v>26</v>
      </c>
    </row>
    <row r="31" spans="1:52" x14ac:dyDescent="0.3">
      <c r="A31" s="6">
        <v>9.8260748027008269</v>
      </c>
      <c r="B31">
        <v>11.901831259674193</v>
      </c>
      <c r="C31" s="6">
        <v>193</v>
      </c>
      <c r="D31" s="6">
        <v>32</v>
      </c>
      <c r="E31" s="6">
        <v>4.0784635607378004</v>
      </c>
      <c r="F31">
        <v>410.8</v>
      </c>
      <c r="G31">
        <v>2.6136304349252404</v>
      </c>
      <c r="H31">
        <v>43.84</v>
      </c>
      <c r="I31">
        <v>402.6953125</v>
      </c>
      <c r="J31">
        <v>366.96000000000004</v>
      </c>
      <c r="K31">
        <v>1001</v>
      </c>
      <c r="L31">
        <v>1.958</v>
      </c>
      <c r="M31">
        <v>999.04200000000003</v>
      </c>
      <c r="N31">
        <v>77.099999999999994</v>
      </c>
      <c r="O31">
        <v>2.9995837464690447</v>
      </c>
      <c r="P31">
        <v>1.887054378050957</v>
      </c>
      <c r="Q31">
        <v>70.15625</v>
      </c>
      <c r="R31">
        <v>1.8460663670194359</v>
      </c>
      <c r="S31">
        <v>172.26342653911584</v>
      </c>
      <c r="T31">
        <v>144.64286700814176</v>
      </c>
      <c r="U31">
        <v>1070.3621410480414</v>
      </c>
      <c r="V31">
        <v>-0.28823141990891304</v>
      </c>
      <c r="W31">
        <v>2720.3239457363984</v>
      </c>
      <c r="X31">
        <v>5.2194456294492735</v>
      </c>
      <c r="Y31">
        <v>392.32241162555971</v>
      </c>
      <c r="Z31">
        <v>2715.1045001069492</v>
      </c>
      <c r="AA31">
        <v>459.12105691593035</v>
      </c>
      <c r="AB31">
        <v>187.15791571611842</v>
      </c>
      <c r="AC31">
        <v>0.49879173349775036</v>
      </c>
      <c r="AD31">
        <v>0.36152215143132183</v>
      </c>
      <c r="AE31">
        <v>0.13726958206642853</v>
      </c>
      <c r="AF31">
        <v>0.38400248624516098</v>
      </c>
      <c r="AG31">
        <v>2.6728819710867331E-2</v>
      </c>
      <c r="AH31">
        <v>0.37634499141570149</v>
      </c>
      <c r="AI31">
        <v>2.6041498058467365</v>
      </c>
      <c r="AJ31">
        <v>2.6571364647056628</v>
      </c>
      <c r="AK31">
        <v>2.7660822332486297</v>
      </c>
      <c r="AL31">
        <v>2.0048447735642156</v>
      </c>
      <c r="AM31">
        <v>3.4346206244270738</v>
      </c>
      <c r="AN31">
        <v>0.71762437793396205</v>
      </c>
      <c r="AO31">
        <v>2.5936431181404904</v>
      </c>
      <c r="AP31">
        <v>3.4337865495589059</v>
      </c>
      <c r="AQ31">
        <v>2.6619272115041661</v>
      </c>
      <c r="AR31">
        <v>2.2722082000271482</v>
      </c>
      <c r="AS31">
        <v>2.604976574312591</v>
      </c>
      <c r="AT31">
        <v>16.760655737704919</v>
      </c>
      <c r="AU31">
        <v>39.159999999999997</v>
      </c>
      <c r="AV31">
        <v>68.66</v>
      </c>
      <c r="AW31">
        <v>24.57</v>
      </c>
      <c r="AX31">
        <v>35.119999999999997</v>
      </c>
      <c r="AY31">
        <v>41.877499999999998</v>
      </c>
      <c r="AZ31">
        <v>27</v>
      </c>
    </row>
    <row r="32" spans="1:52" x14ac:dyDescent="0.3">
      <c r="A32" s="6">
        <v>9.653212513775344</v>
      </c>
      <c r="B32" s="6">
        <v>12.065161903562274</v>
      </c>
      <c r="C32" s="6">
        <v>288</v>
      </c>
      <c r="D32" s="6">
        <v>48</v>
      </c>
      <c r="E32" s="6">
        <v>4.4886452699335653</v>
      </c>
      <c r="F32">
        <v>127.8</v>
      </c>
      <c r="G32">
        <v>2.1065308538223815</v>
      </c>
      <c r="H32">
        <v>23.5</v>
      </c>
      <c r="I32">
        <v>117.09375</v>
      </c>
      <c r="J32">
        <v>104.3</v>
      </c>
      <c r="K32">
        <v>742.5</v>
      </c>
      <c r="L32">
        <v>6.27</v>
      </c>
      <c r="M32">
        <v>736.23</v>
      </c>
      <c r="N32">
        <v>26.785</v>
      </c>
      <c r="O32">
        <v>2.8670135101617253</v>
      </c>
      <c r="P32">
        <v>1.4278916507088781</v>
      </c>
      <c r="Q32">
        <v>22.265625</v>
      </c>
      <c r="R32">
        <v>1.3476348903606419</v>
      </c>
      <c r="S32">
        <v>174.09520408351975</v>
      </c>
      <c r="T32">
        <v>15.143979312292734</v>
      </c>
      <c r="U32">
        <v>18.90116660490045</v>
      </c>
      <c r="V32">
        <v>-0.23265205098828165</v>
      </c>
      <c r="W32">
        <v>1715.4578228928119</v>
      </c>
      <c r="X32">
        <v>14.088907280035484</v>
      </c>
      <c r="Y32">
        <v>245.28395567201076</v>
      </c>
      <c r="Z32">
        <v>1701.3689156127764</v>
      </c>
      <c r="AA32">
        <v>407.99064227405671</v>
      </c>
      <c r="AB32">
        <v>62.023101171866948</v>
      </c>
      <c r="AC32">
        <v>0.47818445975611173</v>
      </c>
      <c r="AD32">
        <v>0.42490207158633586</v>
      </c>
      <c r="AE32">
        <v>5.3282388169775874E-2</v>
      </c>
      <c r="AF32">
        <v>0.4435592341015131</v>
      </c>
      <c r="AG32">
        <v>1.098644458266136E-2</v>
      </c>
      <c r="AH32">
        <v>0.44616150759379625</v>
      </c>
      <c r="AI32">
        <v>2.2544903208375993</v>
      </c>
      <c r="AJ32">
        <v>2.2413408216076789</v>
      </c>
      <c r="AK32">
        <v>2.3534834656526495</v>
      </c>
      <c r="AL32">
        <v>2.0912432003959931</v>
      </c>
      <c r="AM32">
        <v>3.2343800447413082</v>
      </c>
      <c r="AN32">
        <v>1.1488773110189634</v>
      </c>
      <c r="AO32">
        <v>2.3896691413943265</v>
      </c>
      <c r="AP32">
        <v>3.2307984938849135</v>
      </c>
      <c r="AQ32">
        <v>2.6106502021699134</v>
      </c>
      <c r="AR32">
        <v>1.7925534772859892</v>
      </c>
      <c r="AS32">
        <v>2.068533714773892</v>
      </c>
      <c r="AT32">
        <v>6.9196327814740322</v>
      </c>
      <c r="AU32">
        <v>31.48</v>
      </c>
      <c r="AV32">
        <v>57.95</v>
      </c>
      <c r="AW32">
        <v>25.43</v>
      </c>
      <c r="AX32">
        <v>35.840000000000003</v>
      </c>
      <c r="AY32">
        <v>37.675000000000004</v>
      </c>
      <c r="AZ32">
        <v>31</v>
      </c>
    </row>
    <row r="33" spans="1:52" x14ac:dyDescent="0.3">
      <c r="A33" s="6">
        <v>9.8450980400142569</v>
      </c>
      <c r="B33" s="6">
        <v>13.066267217816101</v>
      </c>
      <c r="C33" s="6">
        <v>422</v>
      </c>
      <c r="D33" s="6">
        <v>60</v>
      </c>
      <c r="E33" s="6">
        <v>4.8960255390116432</v>
      </c>
      <c r="F33">
        <v>1528</v>
      </c>
      <c r="G33">
        <v>3.184123354239671</v>
      </c>
      <c r="H33">
        <v>32.22</v>
      </c>
      <c r="I33">
        <v>1515.4296875</v>
      </c>
      <c r="J33">
        <v>1495.78</v>
      </c>
      <c r="K33">
        <v>4516</v>
      </c>
      <c r="L33">
        <v>12.1</v>
      </c>
      <c r="M33">
        <v>4503.8999999999996</v>
      </c>
      <c r="N33">
        <v>69.199999999999989</v>
      </c>
      <c r="O33">
        <v>3.6535887393187965</v>
      </c>
      <c r="P33">
        <v>1.8401060944567578</v>
      </c>
      <c r="Q33">
        <v>57.921875</v>
      </c>
      <c r="R33">
        <v>1.7628426120456766</v>
      </c>
      <c r="S33">
        <v>284.44409114167257</v>
      </c>
      <c r="T33">
        <v>240.98985116807731</v>
      </c>
      <c r="U33">
        <v>3229.3733478182512</v>
      </c>
      <c r="V33">
        <v>-0.42159272996070624</v>
      </c>
      <c r="W33">
        <v>6731.8104851767539</v>
      </c>
      <c r="X33">
        <v>39.310760560360613</v>
      </c>
      <c r="Y33">
        <v>602.06636552373857</v>
      </c>
      <c r="Z33">
        <v>6692.499724616393</v>
      </c>
      <c r="AA33">
        <v>657.71550674119442</v>
      </c>
      <c r="AB33">
        <v>227.34159461611043</v>
      </c>
      <c r="AC33">
        <v>0.67084479130006669</v>
      </c>
      <c r="AD33">
        <v>0.3002688222488567</v>
      </c>
      <c r="AE33">
        <v>0.37057596905120999</v>
      </c>
      <c r="AF33">
        <v>0.3133456496767969</v>
      </c>
      <c r="AG33">
        <v>2.1483488265961519E-2</v>
      </c>
      <c r="AH33">
        <v>0.30784350970310986</v>
      </c>
      <c r="AI33">
        <v>3.1913639172315258</v>
      </c>
      <c r="AJ33">
        <v>3.2484037131866739</v>
      </c>
      <c r="AK33">
        <v>3.3303490935573068</v>
      </c>
      <c r="AL33">
        <v>1.4906577690825407</v>
      </c>
      <c r="AM33">
        <v>3.8281318811599214</v>
      </c>
      <c r="AN33">
        <v>1.5945114463632706</v>
      </c>
      <c r="AO33">
        <v>2.7796443659956345</v>
      </c>
      <c r="AP33">
        <v>3.8255883619885807</v>
      </c>
      <c r="AQ33">
        <v>2.818038081197471</v>
      </c>
      <c r="AR33">
        <v>2.3566789018913665</v>
      </c>
      <c r="AS33">
        <v>3.1805357908922547</v>
      </c>
      <c r="AT33">
        <v>7.8685135135135136</v>
      </c>
      <c r="AU33">
        <v>60.58</v>
      </c>
      <c r="AV33">
        <v>82.17</v>
      </c>
      <c r="AW33">
        <v>57.93</v>
      </c>
      <c r="AX33">
        <v>46.94</v>
      </c>
      <c r="AY33">
        <v>61.905000000000001</v>
      </c>
      <c r="AZ33">
        <v>6</v>
      </c>
    </row>
    <row r="34" spans="1:52" x14ac:dyDescent="0.3">
      <c r="A34" s="6">
        <v>9.8388490907372557</v>
      </c>
      <c r="B34" s="6">
        <v>11.993138508027386</v>
      </c>
      <c r="C34" s="6">
        <v>128</v>
      </c>
      <c r="D34" s="6">
        <v>32</v>
      </c>
      <c r="E34" s="6">
        <v>4.4443972585849867</v>
      </c>
      <c r="F34">
        <v>768.5</v>
      </c>
      <c r="G34">
        <v>2.885643871835764</v>
      </c>
      <c r="H34">
        <v>38.200000000000003</v>
      </c>
      <c r="I34">
        <v>759.34375</v>
      </c>
      <c r="J34">
        <v>730.3</v>
      </c>
      <c r="K34">
        <v>1369</v>
      </c>
      <c r="L34">
        <v>6.4180000000000001</v>
      </c>
      <c r="M34">
        <v>1362.5820000000001</v>
      </c>
      <c r="N34">
        <v>114.25</v>
      </c>
      <c r="O34">
        <v>3.1343626475181683</v>
      </c>
      <c r="P34">
        <v>2.0578562087418879</v>
      </c>
      <c r="Q34">
        <v>98.921875</v>
      </c>
      <c r="R34">
        <v>1.9952923395375839</v>
      </c>
      <c r="S34">
        <v>355.4350124406136</v>
      </c>
      <c r="T34">
        <v>34.042351967720592</v>
      </c>
      <c r="U34">
        <v>55.897392574227574</v>
      </c>
      <c r="V34">
        <v>-0.47212924319232064</v>
      </c>
      <c r="W34">
        <v>3438.6311150662937</v>
      </c>
      <c r="X34">
        <v>17.343668866519181</v>
      </c>
      <c r="Y34">
        <v>724.94300714793053</v>
      </c>
      <c r="Z34">
        <v>3421.2874461997744</v>
      </c>
      <c r="AA34">
        <v>907.90684516359465</v>
      </c>
      <c r="AB34">
        <v>314.25436530223743</v>
      </c>
      <c r="AC34">
        <v>0.40036954212731163</v>
      </c>
      <c r="AD34">
        <v>0.35949407830247965</v>
      </c>
      <c r="AE34">
        <v>4.0875463824831981E-2</v>
      </c>
      <c r="AF34">
        <v>0.37087118648634676</v>
      </c>
      <c r="AG34">
        <v>9.534869595544929E-3</v>
      </c>
      <c r="AH34">
        <v>0.36856280300190597</v>
      </c>
      <c r="AI34">
        <v>2.6963539806746728</v>
      </c>
      <c r="AJ34">
        <v>2.713241791779049</v>
      </c>
      <c r="AK34">
        <v>2.7816869883419786</v>
      </c>
      <c r="AL34">
        <v>2.4976924935064484</v>
      </c>
      <c r="AM34">
        <v>3.5363855886501692</v>
      </c>
      <c r="AN34">
        <v>1.2391409731829974</v>
      </c>
      <c r="AO34">
        <v>2.8603038649791483</v>
      </c>
      <c r="AP34">
        <v>3.5341895638237868</v>
      </c>
      <c r="AQ34">
        <v>2.9580412904738962</v>
      </c>
      <c r="AR34">
        <v>2.4972813191774259</v>
      </c>
      <c r="AS34">
        <v>2.8804384227097541</v>
      </c>
      <c r="AT34">
        <v>14.149592790518822</v>
      </c>
      <c r="AU34">
        <v>40.1</v>
      </c>
      <c r="AV34">
        <v>65</v>
      </c>
      <c r="AW34">
        <v>24.64</v>
      </c>
      <c r="AX34">
        <v>32.85</v>
      </c>
      <c r="AY34">
        <v>40.647500000000001</v>
      </c>
      <c r="AZ34">
        <v>29</v>
      </c>
    </row>
    <row r="35" spans="1:52" x14ac:dyDescent="0.3">
      <c r="A35" s="6">
        <v>10.107209969647869</v>
      </c>
      <c r="B35" s="6">
        <v>12.381952414196743</v>
      </c>
      <c r="C35" s="6">
        <v>162</v>
      </c>
      <c r="D35" s="6">
        <v>40</v>
      </c>
      <c r="E35" s="6">
        <v>4.1832428756580464</v>
      </c>
      <c r="F35">
        <v>3356</v>
      </c>
      <c r="G35">
        <v>3.5258219521566625</v>
      </c>
      <c r="H35">
        <v>60.38</v>
      </c>
      <c r="I35">
        <v>3353.94140625</v>
      </c>
      <c r="J35">
        <v>3295.62</v>
      </c>
      <c r="K35">
        <v>3356</v>
      </c>
      <c r="L35">
        <v>16.100000000000001</v>
      </c>
      <c r="M35">
        <v>3339.9</v>
      </c>
      <c r="N35">
        <v>167.7</v>
      </c>
      <c r="O35">
        <v>3.5237334637881079</v>
      </c>
      <c r="P35">
        <v>2.2245330626060857</v>
      </c>
      <c r="Q35">
        <v>155.33984375</v>
      </c>
      <c r="R35">
        <v>2.1912828639796658</v>
      </c>
      <c r="S35">
        <v>393.4787319638246</v>
      </c>
      <c r="T35">
        <v>30.325713972393654</v>
      </c>
      <c r="U35">
        <v>129.02287669407272</v>
      </c>
      <c r="V35">
        <v>-0.25794684111386984</v>
      </c>
      <c r="W35">
        <v>8136.6758008500246</v>
      </c>
      <c r="X35">
        <v>46.941607581780133</v>
      </c>
      <c r="Y35">
        <v>741.93373546840405</v>
      </c>
      <c r="Z35">
        <v>8089.7341932682448</v>
      </c>
      <c r="AA35">
        <v>1057.2328004689398</v>
      </c>
      <c r="AB35">
        <v>496.05930620668119</v>
      </c>
      <c r="AC35">
        <v>0.41245344931272848</v>
      </c>
      <c r="AD35">
        <v>0.33441021183589564</v>
      </c>
      <c r="AE35">
        <v>7.8043237476832839E-2</v>
      </c>
      <c r="AF35">
        <v>0.34288778957821314</v>
      </c>
      <c r="AG35">
        <v>8.9475942913702679E-3</v>
      </c>
      <c r="AH35">
        <v>0.34119695356631791</v>
      </c>
      <c r="AI35">
        <v>2.9164059800149249</v>
      </c>
      <c r="AJ35">
        <v>2.9308585248128001</v>
      </c>
      <c r="AK35">
        <v>2.9903393036655461</v>
      </c>
      <c r="AL35">
        <v>2.424516031242558</v>
      </c>
      <c r="AM35">
        <v>3.9104470122341755</v>
      </c>
      <c r="AN35">
        <v>1.6715579585463696</v>
      </c>
      <c r="AO35">
        <v>2.8703651187486727</v>
      </c>
      <c r="AP35">
        <v>3.9079342521075344</v>
      </c>
      <c r="AQ35">
        <v>3.0241706285815861</v>
      </c>
      <c r="AR35">
        <v>2.6955336015276901</v>
      </c>
      <c r="AS35">
        <v>3.5255554711607711</v>
      </c>
      <c r="AT35">
        <v>13.221455938697318</v>
      </c>
      <c r="AU35">
        <v>27.05</v>
      </c>
      <c r="AV35">
        <v>51.68</v>
      </c>
      <c r="AW35">
        <v>26.64</v>
      </c>
      <c r="AX35">
        <v>34.69</v>
      </c>
      <c r="AY35">
        <v>35.015000000000001</v>
      </c>
      <c r="AZ35">
        <v>35</v>
      </c>
    </row>
    <row r="36" spans="1:52" x14ac:dyDescent="0.3">
      <c r="A36" s="6">
        <v>9.4313637641589878</v>
      </c>
      <c r="B36" s="6">
        <v>11.903145329041141</v>
      </c>
      <c r="C36" s="6">
        <v>224</v>
      </c>
      <c r="D36" s="6">
        <v>32</v>
      </c>
      <c r="E36" s="6">
        <v>4.9171258583517394</v>
      </c>
      <c r="F36">
        <v>83.44</v>
      </c>
      <c r="G36">
        <v>1.9213742954184745</v>
      </c>
      <c r="H36">
        <v>19.34</v>
      </c>
      <c r="I36">
        <v>76.94921875</v>
      </c>
      <c r="J36">
        <v>64.099999999999994</v>
      </c>
      <c r="K36">
        <v>455</v>
      </c>
      <c r="L36">
        <v>7.33</v>
      </c>
      <c r="M36">
        <v>447.67</v>
      </c>
      <c r="N36">
        <v>48.19</v>
      </c>
      <c r="O36">
        <v>2.6509579917008401</v>
      </c>
      <c r="P36">
        <v>1.6829569263012085</v>
      </c>
      <c r="Q36">
        <v>41.578125</v>
      </c>
      <c r="R36">
        <v>1.6188649005675018</v>
      </c>
      <c r="S36">
        <v>92.343606714484039</v>
      </c>
      <c r="T36">
        <v>50.643579263463963</v>
      </c>
      <c r="U36">
        <v>398.01934105469871</v>
      </c>
      <c r="V36">
        <v>-0.54626748938170466</v>
      </c>
      <c r="W36">
        <v>1110.9902772097885</v>
      </c>
      <c r="X36">
        <v>19.81916112306833</v>
      </c>
      <c r="Y36">
        <v>265.92768303487799</v>
      </c>
      <c r="Z36">
        <v>1091.1711160867201</v>
      </c>
      <c r="AA36">
        <v>238.26454800178323</v>
      </c>
      <c r="AB36">
        <v>132.2971512136013</v>
      </c>
      <c r="AC36">
        <v>0.51322714559098037</v>
      </c>
      <c r="AD36">
        <v>0.3606515800081484</v>
      </c>
      <c r="AE36">
        <v>0.15257556558283197</v>
      </c>
      <c r="AF36">
        <v>0.37387025175480282</v>
      </c>
      <c r="AG36">
        <v>1.6721163618388726E-2</v>
      </c>
      <c r="AH36">
        <v>0.37004677611145292</v>
      </c>
      <c r="AI36">
        <v>2.6747247081210275</v>
      </c>
      <c r="AJ36">
        <v>2.7023610650206393</v>
      </c>
      <c r="AK36">
        <v>2.7727592375372554</v>
      </c>
      <c r="AL36">
        <v>1.9484550039700284</v>
      </c>
      <c r="AM36">
        <v>3.0457102582454452</v>
      </c>
      <c r="AN36">
        <v>1.2970852683464054</v>
      </c>
      <c r="AO36">
        <v>2.4247635496801689</v>
      </c>
      <c r="AP36">
        <v>3.037892861445306</v>
      </c>
      <c r="AQ36">
        <v>2.3770594273544643</v>
      </c>
      <c r="AR36">
        <v>2.1215504925205804</v>
      </c>
      <c r="AS36">
        <v>1.8862042148850235</v>
      </c>
      <c r="AT36">
        <v>8.926341631823238</v>
      </c>
      <c r="AU36">
        <v>46.76</v>
      </c>
      <c r="AV36">
        <v>71.53</v>
      </c>
      <c r="AW36">
        <v>42.85</v>
      </c>
      <c r="AX36">
        <v>47.85</v>
      </c>
      <c r="AY36">
        <v>52.247499999999988</v>
      </c>
      <c r="AZ36">
        <v>11</v>
      </c>
    </row>
    <row r="37" spans="1:52" x14ac:dyDescent="0.3">
      <c r="A37" s="6">
        <v>10.113943352306837</v>
      </c>
      <c r="B37" s="6">
        <v>12.417968665125983</v>
      </c>
      <c r="C37" s="6">
        <v>282</v>
      </c>
      <c r="D37" s="6">
        <v>40</v>
      </c>
      <c r="E37" s="6">
        <v>4.3521181533238096</v>
      </c>
      <c r="F37">
        <v>136</v>
      </c>
      <c r="G37">
        <v>2.1335389083702174</v>
      </c>
      <c r="H37">
        <v>18.2</v>
      </c>
      <c r="I37">
        <v>122.375</v>
      </c>
      <c r="J37">
        <v>117.8</v>
      </c>
      <c r="K37">
        <v>14400</v>
      </c>
      <c r="L37">
        <v>7.5430000000000001</v>
      </c>
      <c r="M37">
        <v>14392.457</v>
      </c>
      <c r="N37">
        <v>46.515000000000001</v>
      </c>
      <c r="O37">
        <v>4.1581349405978596</v>
      </c>
      <c r="P37">
        <v>1.6675930252930076</v>
      </c>
      <c r="Q37">
        <v>39.998046875</v>
      </c>
      <c r="R37">
        <v>1.6020387850249771</v>
      </c>
      <c r="S37">
        <v>863.13399280270403</v>
      </c>
      <c r="T37">
        <v>2018.4736248042773</v>
      </c>
      <c r="U37">
        <v>14938.660271325849</v>
      </c>
      <c r="V37">
        <v>-9.2432266564282523E-2</v>
      </c>
      <c r="W37">
        <v>19578.396899017353</v>
      </c>
      <c r="X37">
        <v>21.2708078772541</v>
      </c>
      <c r="Y37">
        <v>432.73073271619643</v>
      </c>
      <c r="Z37">
        <v>19557.126091140097</v>
      </c>
      <c r="AA37">
        <v>1215.3660161516104</v>
      </c>
      <c r="AB37">
        <v>136.91211709313228</v>
      </c>
      <c r="AC37">
        <v>0.73550454995233761</v>
      </c>
      <c r="AD37">
        <v>0.33414156811033796</v>
      </c>
      <c r="AE37">
        <v>0.40136298184199964</v>
      </c>
      <c r="AF37">
        <v>0.35006925612929646</v>
      </c>
      <c r="AG37">
        <v>2.9757220394168189E-2</v>
      </c>
      <c r="AH37">
        <v>0.34450334214797906</v>
      </c>
      <c r="AI37">
        <v>2.8565776128328579</v>
      </c>
      <c r="AJ37">
        <v>2.9027294590670669</v>
      </c>
      <c r="AK37">
        <v>2.9927434819177803</v>
      </c>
      <c r="AL37">
        <v>1.3596108957650939</v>
      </c>
      <c r="AM37">
        <v>4.2917771284061654</v>
      </c>
      <c r="AN37">
        <v>1.3277839849648145</v>
      </c>
      <c r="AO37">
        <v>2.6362177400683575</v>
      </c>
      <c r="AP37">
        <v>4.2913050358063716</v>
      </c>
      <c r="AQ37">
        <v>3.0847070885160108</v>
      </c>
      <c r="AR37">
        <v>2.1364418860727006</v>
      </c>
      <c r="AS37">
        <v>2.0876927048111944</v>
      </c>
      <c r="AT37">
        <v>9.8340901044492206</v>
      </c>
      <c r="AU37">
        <v>51.19</v>
      </c>
      <c r="AV37">
        <v>75.23</v>
      </c>
      <c r="AW37">
        <v>43.75</v>
      </c>
      <c r="AX37">
        <v>38.08</v>
      </c>
      <c r="AY37">
        <v>52.0625</v>
      </c>
      <c r="AZ37">
        <v>13</v>
      </c>
    </row>
    <row r="38" spans="1:52" x14ac:dyDescent="0.3">
      <c r="A38" s="6">
        <v>8.5440680443502757</v>
      </c>
      <c r="B38" s="6">
        <v>11.172874686819586</v>
      </c>
      <c r="C38" s="6">
        <v>147</v>
      </c>
      <c r="D38" s="6">
        <v>24</v>
      </c>
      <c r="E38" s="6">
        <v>4.1831779702309939</v>
      </c>
      <c r="F38">
        <v>77.7</v>
      </c>
      <c r="G38">
        <v>1.8904210188009143</v>
      </c>
      <c r="H38">
        <v>25.16</v>
      </c>
      <c r="I38">
        <v>72.9296875</v>
      </c>
      <c r="J38">
        <v>52.540000000000006</v>
      </c>
      <c r="K38">
        <v>2878</v>
      </c>
      <c r="L38">
        <v>5.34</v>
      </c>
      <c r="M38">
        <v>2872.66</v>
      </c>
      <c r="N38">
        <v>28.1</v>
      </c>
      <c r="O38">
        <v>3.458284227153861</v>
      </c>
      <c r="P38">
        <v>1.4487063199050798</v>
      </c>
      <c r="Q38">
        <v>23.4921875</v>
      </c>
      <c r="R38">
        <v>1.3709234584526491</v>
      </c>
      <c r="S38">
        <v>274.75373547266798</v>
      </c>
      <c r="T38">
        <v>3336.5842923459177</v>
      </c>
      <c r="U38">
        <v>38816.976549602034</v>
      </c>
      <c r="V38">
        <v>-0.23580198305320954</v>
      </c>
      <c r="W38">
        <v>3898.0513803798644</v>
      </c>
      <c r="X38">
        <v>10.148437210586657</v>
      </c>
      <c r="Y38">
        <v>142.24133242879202</v>
      </c>
      <c r="Z38">
        <v>3887.9029431692779</v>
      </c>
      <c r="AA38">
        <v>377.96017714471122</v>
      </c>
      <c r="AB38">
        <v>55.064753081524124</v>
      </c>
      <c r="AC38">
        <v>0.80219511994151871</v>
      </c>
      <c r="AD38">
        <v>0.48359499995004412</v>
      </c>
      <c r="AE38">
        <v>0.31860011999147458</v>
      </c>
      <c r="AF38">
        <v>0.50872726009041425</v>
      </c>
      <c r="AG38">
        <v>3.8235836747103312E-2</v>
      </c>
      <c r="AH38">
        <v>0.50504389754778045</v>
      </c>
      <c r="AI38">
        <v>1.9656898272411698</v>
      </c>
      <c r="AJ38">
        <v>1.980025904392585</v>
      </c>
      <c r="AK38">
        <v>2.067846028398352</v>
      </c>
      <c r="AL38">
        <v>1.2465795105720683</v>
      </c>
      <c r="AM38">
        <v>3.5908475592732367</v>
      </c>
      <c r="AN38">
        <v>1.0063991690399405</v>
      </c>
      <c r="AO38">
        <v>2.1530258118471846</v>
      </c>
      <c r="AP38">
        <v>3.5897154147490578</v>
      </c>
      <c r="AQ38">
        <v>2.5774460438652986</v>
      </c>
      <c r="AR38">
        <v>1.7408736961235112</v>
      </c>
      <c r="AS38">
        <v>1.8629043526372286</v>
      </c>
      <c r="AT38">
        <v>7.4985915492957744</v>
      </c>
      <c r="AU38">
        <v>26.71</v>
      </c>
      <c r="AV38">
        <v>25.6</v>
      </c>
      <c r="AW38">
        <v>23</v>
      </c>
      <c r="AX38">
        <v>50.59</v>
      </c>
      <c r="AY38">
        <v>31.475000000000001</v>
      </c>
      <c r="AZ38">
        <v>38</v>
      </c>
    </row>
    <row r="39" spans="1:52" x14ac:dyDescent="0.3">
      <c r="A39" s="6">
        <v>9.7781512503836439</v>
      </c>
      <c r="B39" s="6">
        <v>12.239915477498553</v>
      </c>
      <c r="C39" s="6">
        <v>132</v>
      </c>
      <c r="D39" s="6">
        <v>33</v>
      </c>
      <c r="E39" s="6">
        <v>5.0849396470760722</v>
      </c>
      <c r="F39">
        <v>571.5</v>
      </c>
      <c r="G39">
        <v>2.7570162347313008</v>
      </c>
      <c r="H39">
        <v>26.42</v>
      </c>
      <c r="I39">
        <v>562.3671875</v>
      </c>
      <c r="J39">
        <v>545.08000000000004</v>
      </c>
      <c r="K39">
        <v>1966</v>
      </c>
      <c r="L39">
        <v>6.5659999999999998</v>
      </c>
      <c r="M39">
        <v>1959.434</v>
      </c>
      <c r="N39">
        <v>138.9</v>
      </c>
      <c r="O39">
        <v>3.2921306396342089</v>
      </c>
      <c r="P39">
        <v>2.1427022457376155</v>
      </c>
      <c r="Q39">
        <v>129.787109375</v>
      </c>
      <c r="R39">
        <v>2.1132315599118607</v>
      </c>
      <c r="S39">
        <v>313.31247361769641</v>
      </c>
      <c r="T39">
        <v>19.996519014098446</v>
      </c>
      <c r="U39">
        <v>23.729318784639162</v>
      </c>
      <c r="V39">
        <v>-0.45521449022300564</v>
      </c>
      <c r="W39">
        <v>4914.4113652676024</v>
      </c>
      <c r="X39">
        <v>17.787634494284568</v>
      </c>
      <c r="Y39">
        <v>660.90354048374786</v>
      </c>
      <c r="Z39">
        <v>4896.6237307733181</v>
      </c>
      <c r="AA39">
        <v>835.40035719007597</v>
      </c>
      <c r="AB39">
        <v>378.21197419416768</v>
      </c>
      <c r="AC39">
        <v>0.40004791090437058</v>
      </c>
      <c r="AD39">
        <v>0.35920528380669886</v>
      </c>
      <c r="AE39">
        <v>4.0842627097671724E-2</v>
      </c>
      <c r="AF39">
        <v>0.36841781034636362</v>
      </c>
      <c r="AG39">
        <v>6.1221360105646119E-3</v>
      </c>
      <c r="AH39">
        <v>0.36811880233591343</v>
      </c>
      <c r="AI39">
        <v>2.7143096015359895</v>
      </c>
      <c r="AJ39">
        <v>2.7165143254146695</v>
      </c>
      <c r="AK39">
        <v>2.7839234139387981</v>
      </c>
      <c r="AL39">
        <v>2.499700592709869</v>
      </c>
      <c r="AM39">
        <v>3.6914715066797505</v>
      </c>
      <c r="AN39">
        <v>1.2501181968536794</v>
      </c>
      <c r="AO39">
        <v>2.8201380784076315</v>
      </c>
      <c r="AP39">
        <v>3.6898967329895918</v>
      </c>
      <c r="AQ39">
        <v>2.9218946566193655</v>
      </c>
      <c r="AR39">
        <v>2.5777352744935005</v>
      </c>
      <c r="AS39">
        <v>2.7500199729231989</v>
      </c>
      <c r="AT39">
        <v>8.3518185571403833</v>
      </c>
      <c r="AU39">
        <v>27.22</v>
      </c>
      <c r="AV39">
        <v>41.11</v>
      </c>
      <c r="AW39">
        <v>25.71</v>
      </c>
      <c r="AX39">
        <v>45.65</v>
      </c>
      <c r="AY39">
        <v>34.922499999999999</v>
      </c>
      <c r="AZ39">
        <v>36</v>
      </c>
    </row>
    <row r="40" spans="1:52" x14ac:dyDescent="0.3">
      <c r="A40" s="6">
        <v>9.7781512503836439</v>
      </c>
      <c r="B40" s="6">
        <v>12.162813569019326</v>
      </c>
      <c r="C40" s="6">
        <v>168</v>
      </c>
      <c r="D40" s="6">
        <v>28</v>
      </c>
      <c r="E40" s="6">
        <v>5.2336395202673502</v>
      </c>
      <c r="F40">
        <v>949.5</v>
      </c>
      <c r="G40">
        <v>2.9774949690730361</v>
      </c>
      <c r="H40">
        <v>40.28</v>
      </c>
      <c r="I40">
        <v>938.6796875</v>
      </c>
      <c r="J40">
        <v>909.22</v>
      </c>
      <c r="K40">
        <v>949.5</v>
      </c>
      <c r="L40">
        <v>4.33</v>
      </c>
      <c r="M40">
        <v>945.17</v>
      </c>
      <c r="N40">
        <v>38.290000000000006</v>
      </c>
      <c r="O40">
        <v>2.9755099285324595</v>
      </c>
      <c r="P40">
        <v>1.5830853663476876</v>
      </c>
      <c r="Q40">
        <v>34.197265625</v>
      </c>
      <c r="R40">
        <v>1.5339913817447539</v>
      </c>
      <c r="S40">
        <v>145.67731753081623</v>
      </c>
      <c r="T40">
        <v>14.527108360557664</v>
      </c>
      <c r="U40">
        <v>16.87746060220956</v>
      </c>
      <c r="V40">
        <v>-0.2759361284595947</v>
      </c>
      <c r="W40">
        <v>2588.6755048115192</v>
      </c>
      <c r="X40">
        <v>11.565297967021218</v>
      </c>
      <c r="Y40">
        <v>249.06692481345246</v>
      </c>
      <c r="Z40">
        <v>2577.110206844498</v>
      </c>
      <c r="AA40">
        <v>398.69362640292456</v>
      </c>
      <c r="AB40">
        <v>101.75283047414521</v>
      </c>
      <c r="AC40">
        <v>0.38583880320607417</v>
      </c>
      <c r="AD40">
        <v>0.35978310498376698</v>
      </c>
      <c r="AE40">
        <v>2.6055698222307189E-2</v>
      </c>
      <c r="AF40">
        <v>0.37209491073079509</v>
      </c>
      <c r="AG40">
        <v>6.060488999119663E-3</v>
      </c>
      <c r="AH40">
        <v>0.37393312945137119</v>
      </c>
      <c r="AI40">
        <v>2.6874863674861831</v>
      </c>
      <c r="AJ40">
        <v>2.6742749471467913</v>
      </c>
      <c r="AK40">
        <v>2.7794523593461093</v>
      </c>
      <c r="AL40">
        <v>2.5917559138444304</v>
      </c>
      <c r="AM40">
        <v>3.4130776142424861</v>
      </c>
      <c r="AN40">
        <v>1.0631568263644071</v>
      </c>
      <c r="AO40">
        <v>2.3963160586295151</v>
      </c>
      <c r="AP40">
        <v>3.41113299099989</v>
      </c>
      <c r="AQ40">
        <v>2.6006392929983244</v>
      </c>
      <c r="AR40">
        <v>2.0075464989017298</v>
      </c>
      <c r="AS40">
        <v>2.9725174200794382</v>
      </c>
      <c r="AT40">
        <v>8.1414607896835705</v>
      </c>
      <c r="AU40">
        <v>42.06</v>
      </c>
      <c r="AV40">
        <v>67.959999999999994</v>
      </c>
      <c r="AW40">
        <v>49.34</v>
      </c>
      <c r="AX40">
        <v>38.89</v>
      </c>
      <c r="AY40">
        <v>49.5625</v>
      </c>
      <c r="AZ40">
        <v>14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5C3BB9-6804-45B2-9511-B05D3B011CB9}">
  <sheetPr>
    <tabColor rgb="FF92D050"/>
  </sheetPr>
  <dimension ref="A1:BH169"/>
  <sheetViews>
    <sheetView topLeftCell="AD1" workbookViewId="0">
      <selection activeCell="AK2" sqref="AK2"/>
    </sheetView>
  </sheetViews>
  <sheetFormatPr defaultRowHeight="14.4" x14ac:dyDescent="0.3"/>
  <cols>
    <col min="17" max="17" width="27.88671875" bestFit="1" customWidth="1"/>
    <col min="26" max="26" width="13.44140625" bestFit="1" customWidth="1"/>
    <col min="27" max="27" width="11" bestFit="1" customWidth="1"/>
    <col min="35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10</v>
      </c>
      <c r="C2" t="s">
        <v>91</v>
      </c>
      <c r="D2">
        <v>3.4424297479933197E-2</v>
      </c>
      <c r="E2">
        <v>4096</v>
      </c>
      <c r="F2">
        <v>4096</v>
      </c>
      <c r="G2">
        <v>1</v>
      </c>
      <c r="H2">
        <v>4.7293746723701</v>
      </c>
      <c r="I2">
        <v>7.6021003034386601</v>
      </c>
      <c r="J2">
        <v>-0.96599780356729303</v>
      </c>
      <c r="K2" t="b">
        <v>1</v>
      </c>
      <c r="L2">
        <v>40.5</v>
      </c>
      <c r="M2" t="s">
        <v>92</v>
      </c>
      <c r="N2">
        <v>7.8513763763306397</v>
      </c>
      <c r="O2">
        <v>3.7949999999999999</v>
      </c>
      <c r="P2">
        <v>1.607</v>
      </c>
      <c r="Q2" t="s">
        <v>935</v>
      </c>
      <c r="S2">
        <v>0</v>
      </c>
      <c r="T2">
        <v>6236</v>
      </c>
      <c r="U2">
        <v>4096</v>
      </c>
      <c r="V2">
        <v>188</v>
      </c>
      <c r="W2">
        <v>4096</v>
      </c>
      <c r="X2">
        <v>1</v>
      </c>
      <c r="Y2">
        <v>0.27199260243886397</v>
      </c>
      <c r="Z2">
        <v>40.5</v>
      </c>
      <c r="AA2">
        <v>154</v>
      </c>
      <c r="AB2" t="s">
        <v>94</v>
      </c>
      <c r="AC2">
        <v>6.36328125</v>
      </c>
      <c r="AE2">
        <v>5</v>
      </c>
      <c r="AF2">
        <v>40.5</v>
      </c>
      <c r="AG2">
        <v>6.73828125</v>
      </c>
      <c r="AH2">
        <f>AF2-AG2</f>
        <v>33.76171875</v>
      </c>
      <c r="AI2">
        <f>AF2/AG2</f>
        <v>6.0104347826086952</v>
      </c>
      <c r="AJ2">
        <f>EXP(J2)</f>
        <v>0.38060324293620951</v>
      </c>
      <c r="AK2">
        <f>AF2/AJ2</f>
        <v>106.41002343426682</v>
      </c>
      <c r="AM2" s="1"/>
      <c r="AN2" s="1" t="s">
        <v>52</v>
      </c>
      <c r="AR2">
        <f>AVERAGE($D$2:$D$500)</f>
        <v>3.2118368957616814E-2</v>
      </c>
      <c r="AS2">
        <f>_xlfn.MAXIFS($H$2:$H$500,$R$2:$R$500,"Y")</f>
        <v>9.1384850452950399</v>
      </c>
      <c r="AT2">
        <f>_xlfn.MINIFS(H2:H500,R2:R500,"Y")</f>
        <v>2.91572985832495</v>
      </c>
      <c r="AU2" cm="1">
        <f t="array" ref="AU2">LOOKUP(2,1/($H$2:$H$500&lt;&gt;""),$H$2:$H$500)</f>
        <v>3.8939594553751902</v>
      </c>
      <c r="AV2">
        <f>_xlfn.MAXIFS($Z$2:$Z$500,$R$2:$R$500,"Y")</f>
        <v>949.5</v>
      </c>
      <c r="AW2">
        <f>LOG(AV2)</f>
        <v>2.9774949690730361</v>
      </c>
      <c r="AX2">
        <f>_xlfn.MINIFS($Z$2:$Z$500,$R$2:$R$500,"Y")</f>
        <v>40.28</v>
      </c>
      <c r="AY2">
        <f>_xlfn.MAXIFS($AH$2:$AH$500,$R$2:$R$500,"Y")</f>
        <v>938.6796875</v>
      </c>
      <c r="AZ2">
        <f>AV2-AX2</f>
        <v>909.22</v>
      </c>
      <c r="BA2">
        <f>MAX($Z$2:$Z$500)</f>
        <v>949.5</v>
      </c>
      <c r="BB2">
        <f>MIN($Z$2:$Z$500)</f>
        <v>4.33</v>
      </c>
      <c r="BC2">
        <f>BA2-BB2</f>
        <v>945.17</v>
      </c>
      <c r="BD2">
        <f>MEDIAN($Z$2:$Z$500)</f>
        <v>38.290000000000006</v>
      </c>
      <c r="BE2">
        <f>LOG10(BC2)</f>
        <v>2.9755099285324595</v>
      </c>
      <c r="BF2">
        <f>LOG(BD2)</f>
        <v>1.5830853663476876</v>
      </c>
      <c r="BG2">
        <f>MEDIAN(AH2:AH500)</f>
        <v>34.197265625</v>
      </c>
      <c r="BH2">
        <f>LOG(BG2)</f>
        <v>1.5339913817447539</v>
      </c>
    </row>
    <row r="3" spans="1:60" x14ac:dyDescent="0.3">
      <c r="A3">
        <v>1</v>
      </c>
      <c r="B3">
        <v>11</v>
      </c>
      <c r="C3" t="s">
        <v>91</v>
      </c>
      <c r="D3">
        <v>2.2241310981591201E-2</v>
      </c>
      <c r="E3">
        <v>4096</v>
      </c>
      <c r="F3">
        <v>4096</v>
      </c>
      <c r="G3">
        <v>1</v>
      </c>
      <c r="H3">
        <v>4.9228120561531696</v>
      </c>
      <c r="I3">
        <v>4.3074605491340296</v>
      </c>
      <c r="J3">
        <v>-0.98367829581228505</v>
      </c>
      <c r="K3" t="b">
        <v>1</v>
      </c>
      <c r="L3">
        <v>7.5</v>
      </c>
      <c r="M3" t="s">
        <v>92</v>
      </c>
      <c r="N3">
        <v>5.0621025918536402</v>
      </c>
      <c r="O3">
        <v>3.387</v>
      </c>
      <c r="P3">
        <v>0.875</v>
      </c>
      <c r="Q3" t="s">
        <v>936</v>
      </c>
      <c r="S3">
        <v>0</v>
      </c>
      <c r="T3">
        <v>2434</v>
      </c>
      <c r="U3">
        <v>4096</v>
      </c>
      <c r="V3">
        <v>260</v>
      </c>
      <c r="W3">
        <v>4096</v>
      </c>
      <c r="X3">
        <v>1</v>
      </c>
      <c r="Y3">
        <v>0.24328247611415299</v>
      </c>
      <c r="Z3">
        <v>7.5</v>
      </c>
      <c r="AA3">
        <v>324.5</v>
      </c>
      <c r="AB3" t="s">
        <v>94</v>
      </c>
      <c r="AC3">
        <v>2.73828125</v>
      </c>
      <c r="AE3">
        <v>6</v>
      </c>
      <c r="AF3">
        <v>7.5</v>
      </c>
      <c r="AG3">
        <v>1.953125</v>
      </c>
      <c r="AH3">
        <f t="shared" ref="AH3:AH66" si="0">AF3-AG3</f>
        <v>5.546875</v>
      </c>
      <c r="AI3">
        <f t="shared" ref="AI3:AI66" si="1">AF3/AG3</f>
        <v>3.84</v>
      </c>
      <c r="AJ3">
        <f t="shared" ref="AJ3:AJ66" si="2">EXP(J3)</f>
        <v>0.37393312945137119</v>
      </c>
      <c r="AK3">
        <f t="shared" ref="AK3:AK66" si="3">AF3/AJ3</f>
        <v>20.057062103600934</v>
      </c>
      <c r="AM3" s="1" t="s">
        <v>1226</v>
      </c>
      <c r="AN3" s="1">
        <f>CORREL(AH2:AH500,H2:H500)</f>
        <v>-0.2759361284595947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1.76386667140256E-2</v>
      </c>
      <c r="E4">
        <v>4096</v>
      </c>
      <c r="F4">
        <v>4096</v>
      </c>
      <c r="G4">
        <v>1</v>
      </c>
      <c r="H4">
        <v>4.3747317721180297</v>
      </c>
      <c r="I4">
        <v>6.7970686029685403</v>
      </c>
      <c r="J4">
        <v>-0.96439048609047595</v>
      </c>
      <c r="K4" t="b">
        <v>1</v>
      </c>
      <c r="L4">
        <v>35.78</v>
      </c>
      <c r="M4" t="s">
        <v>92</v>
      </c>
      <c r="N4">
        <v>7.3300915127086599</v>
      </c>
      <c r="O4">
        <v>3.8090000000000002</v>
      </c>
      <c r="P4">
        <v>1.554</v>
      </c>
      <c r="Q4" t="s">
        <v>937</v>
      </c>
      <c r="S4">
        <v>0</v>
      </c>
      <c r="T4">
        <v>6436</v>
      </c>
      <c r="U4">
        <v>4096</v>
      </c>
      <c r="V4">
        <v>167</v>
      </c>
      <c r="W4">
        <v>4096</v>
      </c>
      <c r="X4">
        <v>1</v>
      </c>
      <c r="Y4">
        <v>0.26114458488360298</v>
      </c>
      <c r="Z4">
        <v>35.78</v>
      </c>
      <c r="AA4">
        <v>179.9</v>
      </c>
      <c r="AB4" t="s">
        <v>94</v>
      </c>
      <c r="AC4">
        <v>5.98046875</v>
      </c>
      <c r="AE4">
        <v>5</v>
      </c>
      <c r="AF4">
        <v>35.78125</v>
      </c>
      <c r="AG4">
        <v>7.328125</v>
      </c>
      <c r="AH4">
        <f t="shared" si="0"/>
        <v>28.453125</v>
      </c>
      <c r="AI4">
        <f t="shared" si="1"/>
        <v>4.8827292110874199</v>
      </c>
      <c r="AJ4">
        <f t="shared" si="2"/>
        <v>0.38121548508225578</v>
      </c>
      <c r="AK4">
        <f t="shared" si="3"/>
        <v>93.86095633622908</v>
      </c>
      <c r="AM4" t="s">
        <v>1231</v>
      </c>
      <c r="AN4">
        <f>CORREL(AI2:AI500,H2:H500)</f>
        <v>-0.38693616743852621</v>
      </c>
      <c r="AP4" t="s">
        <v>1274</v>
      </c>
      <c r="AQ4">
        <f>MAX(AJ2:AJ500)</f>
        <v>0.38583880320607417</v>
      </c>
      <c r="AR4">
        <f>AQ5</f>
        <v>0.35978310498376698</v>
      </c>
      <c r="AS4">
        <f>AQ6</f>
        <v>2.6055698222307189E-2</v>
      </c>
      <c r="AT4">
        <f>AQ7</f>
        <v>0.37209491073079509</v>
      </c>
      <c r="AU4">
        <f>AQ8</f>
        <v>6.060488999119663E-3</v>
      </c>
      <c r="AV4">
        <f>AQ9</f>
        <v>0.37393312945137119</v>
      </c>
    </row>
    <row r="5" spans="1:60" x14ac:dyDescent="0.3">
      <c r="A5">
        <v>3</v>
      </c>
      <c r="B5">
        <v>13</v>
      </c>
      <c r="C5" t="s">
        <v>91</v>
      </c>
      <c r="D5">
        <v>1.9723468191042301E-2</v>
      </c>
      <c r="E5">
        <v>4096</v>
      </c>
      <c r="F5">
        <v>4096</v>
      </c>
      <c r="G5">
        <v>1</v>
      </c>
      <c r="H5">
        <v>3.835898598749</v>
      </c>
      <c r="I5">
        <v>5.0908068317381803</v>
      </c>
      <c r="J5">
        <v>-0.97644536716660701</v>
      </c>
      <c r="K5" t="b">
        <v>1</v>
      </c>
      <c r="L5">
        <v>21.25</v>
      </c>
      <c r="M5" t="s">
        <v>92</v>
      </c>
      <c r="N5">
        <v>5.2194118096204196</v>
      </c>
      <c r="O5">
        <v>3.379</v>
      </c>
      <c r="P5">
        <v>1.327</v>
      </c>
      <c r="Q5" t="s">
        <v>938</v>
      </c>
      <c r="S5">
        <v>0</v>
      </c>
      <c r="T5">
        <v>2396</v>
      </c>
      <c r="U5">
        <v>4096</v>
      </c>
      <c r="V5">
        <v>183</v>
      </c>
      <c r="W5">
        <v>4096</v>
      </c>
      <c r="X5">
        <v>1</v>
      </c>
      <c r="Y5">
        <v>0.20963565664655301</v>
      </c>
      <c r="Z5">
        <v>21.25</v>
      </c>
      <c r="AA5">
        <v>112.75</v>
      </c>
      <c r="AB5" t="s">
        <v>94</v>
      </c>
      <c r="AC5">
        <v>4.609375</v>
      </c>
      <c r="AE5">
        <v>6</v>
      </c>
      <c r="AF5">
        <v>21.25</v>
      </c>
      <c r="AG5">
        <v>2.26171875</v>
      </c>
      <c r="AH5">
        <f t="shared" si="0"/>
        <v>18.98828125</v>
      </c>
      <c r="AI5">
        <f t="shared" si="1"/>
        <v>9.395509499136443</v>
      </c>
      <c r="AJ5">
        <f t="shared" si="2"/>
        <v>0.37664756592374726</v>
      </c>
      <c r="AK5">
        <f t="shared" si="3"/>
        <v>56.418790196833733</v>
      </c>
      <c r="AP5" t="s">
        <v>1260</v>
      </c>
      <c r="AQ5">
        <f>MIN(AJ2:AJ500)</f>
        <v>0.35978310498376698</v>
      </c>
    </row>
    <row r="6" spans="1:60" x14ac:dyDescent="0.3">
      <c r="A6">
        <v>4</v>
      </c>
      <c r="B6">
        <v>15</v>
      </c>
      <c r="C6" t="s">
        <v>91</v>
      </c>
      <c r="D6">
        <v>3.99391931884008E-2</v>
      </c>
      <c r="E6">
        <v>4096</v>
      </c>
      <c r="F6">
        <v>16384</v>
      </c>
      <c r="G6">
        <v>4</v>
      </c>
      <c r="H6">
        <v>5.28400852074253</v>
      </c>
      <c r="I6">
        <v>13.550592163544801</v>
      </c>
      <c r="J6">
        <v>-0.99492951815000696</v>
      </c>
      <c r="K6" t="b">
        <v>1</v>
      </c>
      <c r="L6">
        <v>367.5</v>
      </c>
      <c r="M6" t="s">
        <v>92</v>
      </c>
      <c r="N6">
        <v>13.554860144967</v>
      </c>
      <c r="O6">
        <v>4.16</v>
      </c>
      <c r="P6">
        <v>2.5640000000000001</v>
      </c>
      <c r="Q6" t="s">
        <v>939</v>
      </c>
      <c r="S6">
        <v>0</v>
      </c>
      <c r="T6">
        <v>14490</v>
      </c>
      <c r="U6">
        <v>4096</v>
      </c>
      <c r="V6">
        <v>264</v>
      </c>
      <c r="W6">
        <v>4096</v>
      </c>
      <c r="X6">
        <v>1</v>
      </c>
      <c r="Y6">
        <v>0.26366249809318099</v>
      </c>
      <c r="Z6">
        <v>367.5</v>
      </c>
      <c r="AA6">
        <v>39.44</v>
      </c>
      <c r="AB6" t="s">
        <v>94</v>
      </c>
      <c r="AC6">
        <v>19.171875</v>
      </c>
      <c r="AE6">
        <v>0</v>
      </c>
      <c r="AF6">
        <v>367.5</v>
      </c>
      <c r="AG6">
        <v>9.890625</v>
      </c>
      <c r="AH6">
        <f t="shared" si="0"/>
        <v>357.609375</v>
      </c>
      <c r="AI6">
        <f t="shared" si="1"/>
        <v>37.156398104265406</v>
      </c>
      <c r="AJ6">
        <f t="shared" si="2"/>
        <v>0.36974950425477376</v>
      </c>
      <c r="AK6">
        <f t="shared" si="3"/>
        <v>993.91613990312817</v>
      </c>
      <c r="AP6" t="s">
        <v>1226</v>
      </c>
      <c r="AQ6">
        <f>AQ4-AQ5</f>
        <v>2.6055698222307189E-2</v>
      </c>
    </row>
    <row r="7" spans="1:60" x14ac:dyDescent="0.3">
      <c r="A7">
        <v>5</v>
      </c>
      <c r="B7">
        <v>16</v>
      </c>
      <c r="C7" t="s">
        <v>91</v>
      </c>
      <c r="D7">
        <v>7.1902242550067205E-2</v>
      </c>
      <c r="E7">
        <v>4096</v>
      </c>
      <c r="F7">
        <v>16384</v>
      </c>
      <c r="G7">
        <v>4</v>
      </c>
      <c r="H7">
        <v>9.1384850452950399</v>
      </c>
      <c r="I7">
        <v>14.671552162563501</v>
      </c>
      <c r="J7">
        <v>-1.0158246453486299</v>
      </c>
      <c r="K7" t="b">
        <v>1</v>
      </c>
      <c r="L7">
        <v>40.28</v>
      </c>
      <c r="M7" t="s">
        <v>92</v>
      </c>
      <c r="N7">
        <v>14.6682127822457</v>
      </c>
      <c r="O7">
        <v>3.8319999999999999</v>
      </c>
      <c r="P7">
        <v>1.605</v>
      </c>
      <c r="Q7" t="s">
        <v>940</v>
      </c>
      <c r="R7" t="s">
        <v>1941</v>
      </c>
      <c r="S7">
        <v>0</v>
      </c>
      <c r="T7">
        <v>6796</v>
      </c>
      <c r="U7">
        <v>4096</v>
      </c>
      <c r="V7">
        <v>317</v>
      </c>
      <c r="W7">
        <v>4096</v>
      </c>
      <c r="X7">
        <v>1</v>
      </c>
      <c r="Y7">
        <v>0.45710286009625201</v>
      </c>
      <c r="Z7">
        <v>40.28</v>
      </c>
      <c r="AA7">
        <v>168.8</v>
      </c>
      <c r="AB7" t="s">
        <v>94</v>
      </c>
      <c r="AC7">
        <v>6.34765625</v>
      </c>
      <c r="AD7" t="s">
        <v>98</v>
      </c>
      <c r="AE7">
        <v>0</v>
      </c>
      <c r="AF7">
        <v>40.28125</v>
      </c>
      <c r="AG7">
        <v>3.66015625</v>
      </c>
      <c r="AH7">
        <f t="shared" si="0"/>
        <v>36.62109375</v>
      </c>
      <c r="AI7">
        <f t="shared" si="1"/>
        <v>11.005336179295623</v>
      </c>
      <c r="AJ7">
        <f t="shared" si="2"/>
        <v>0.36210369954459704</v>
      </c>
      <c r="AK7">
        <f t="shared" si="3"/>
        <v>111.24230448531753</v>
      </c>
      <c r="AM7" t="s">
        <v>1232</v>
      </c>
      <c r="AN7">
        <f>_xlfn.STDEV.P(AH2:AH500)</f>
        <v>145.67731753081623</v>
      </c>
      <c r="AP7" t="s">
        <v>1275</v>
      </c>
      <c r="AQ7">
        <f>AVERAGE(AJ2:AJ500)</f>
        <v>0.37209491073079509</v>
      </c>
    </row>
    <row r="8" spans="1:60" x14ac:dyDescent="0.3">
      <c r="A8">
        <v>6</v>
      </c>
      <c r="B8">
        <v>24</v>
      </c>
      <c r="C8" t="s">
        <v>91</v>
      </c>
      <c r="D8">
        <v>2.3234962351447098E-2</v>
      </c>
      <c r="E8">
        <v>4096</v>
      </c>
      <c r="F8">
        <v>4096</v>
      </c>
      <c r="G8">
        <v>1</v>
      </c>
      <c r="H8">
        <v>4.2939901918538101</v>
      </c>
      <c r="I8">
        <v>7.4096490908258703</v>
      </c>
      <c r="J8">
        <v>-0.95313926375275304</v>
      </c>
      <c r="K8" t="b">
        <v>1</v>
      </c>
      <c r="L8">
        <v>53.12</v>
      </c>
      <c r="M8" t="s">
        <v>92</v>
      </c>
      <c r="N8">
        <v>7.4806959283891201</v>
      </c>
      <c r="O8">
        <v>3.6560000000000001</v>
      </c>
      <c r="P8">
        <v>1.726</v>
      </c>
      <c r="Q8" t="s">
        <v>941</v>
      </c>
      <c r="S8">
        <v>0</v>
      </c>
      <c r="T8">
        <v>4540</v>
      </c>
      <c r="U8">
        <v>4096</v>
      </c>
      <c r="V8">
        <v>161</v>
      </c>
      <c r="W8">
        <v>4096</v>
      </c>
      <c r="X8">
        <v>1</v>
      </c>
      <c r="Y8">
        <v>0.25960279482495202</v>
      </c>
      <c r="Z8">
        <v>53.12</v>
      </c>
      <c r="AA8">
        <v>85.44</v>
      </c>
      <c r="AB8" t="s">
        <v>94</v>
      </c>
      <c r="AC8">
        <v>7.2890625</v>
      </c>
      <c r="AE8">
        <v>7</v>
      </c>
      <c r="AF8">
        <v>53.125</v>
      </c>
      <c r="AG8">
        <v>5.70703125</v>
      </c>
      <c r="AH8">
        <f t="shared" si="0"/>
        <v>47.41796875</v>
      </c>
      <c r="AI8">
        <f t="shared" si="1"/>
        <v>9.3086926762491444</v>
      </c>
      <c r="AJ8">
        <f t="shared" si="2"/>
        <v>0.38552884504723478</v>
      </c>
      <c r="AK8">
        <f t="shared" si="3"/>
        <v>137.79773078585379</v>
      </c>
      <c r="AM8" t="s">
        <v>1233</v>
      </c>
      <c r="AN8">
        <f>_xlfn.STDEV.P(AI2:AI500)</f>
        <v>16.87746060220956</v>
      </c>
      <c r="AP8" t="s">
        <v>1276</v>
      </c>
      <c r="AQ8">
        <f>_xlfn.STDEV.P(AJ2:AJ500)</f>
        <v>6.060488999119663E-3</v>
      </c>
    </row>
    <row r="9" spans="1:60" x14ac:dyDescent="0.3">
      <c r="A9">
        <v>7</v>
      </c>
      <c r="B9">
        <v>25</v>
      </c>
      <c r="C9" t="s">
        <v>91</v>
      </c>
      <c r="D9">
        <v>4.2040315494029402E-2</v>
      </c>
      <c r="E9">
        <v>4096</v>
      </c>
      <c r="F9">
        <v>4096</v>
      </c>
      <c r="G9">
        <v>1</v>
      </c>
      <c r="H9">
        <v>4.5863366415854401</v>
      </c>
      <c r="I9">
        <v>3.6233851006275599</v>
      </c>
      <c r="J9">
        <v>-0.97483804968978904</v>
      </c>
      <c r="K9" t="b">
        <v>1</v>
      </c>
      <c r="L9">
        <v>6.1639999999999997</v>
      </c>
      <c r="M9" t="s">
        <v>92</v>
      </c>
      <c r="N9">
        <v>4.3617516206663103</v>
      </c>
      <c r="O9">
        <v>3.1970000000000001</v>
      </c>
      <c r="P9">
        <v>0.79</v>
      </c>
      <c r="Q9" t="s">
        <v>942</v>
      </c>
      <c r="S9">
        <v>0</v>
      </c>
      <c r="T9">
        <v>1577</v>
      </c>
      <c r="U9">
        <v>4096</v>
      </c>
      <c r="V9">
        <v>131</v>
      </c>
      <c r="W9">
        <v>4096</v>
      </c>
      <c r="X9">
        <v>1</v>
      </c>
      <c r="Y9">
        <v>0.31333968723053202</v>
      </c>
      <c r="Z9">
        <v>6.1639999999999997</v>
      </c>
      <c r="AA9">
        <v>255.9</v>
      </c>
      <c r="AB9" t="s">
        <v>94</v>
      </c>
      <c r="AC9">
        <v>2.482421875</v>
      </c>
      <c r="AE9">
        <v>7</v>
      </c>
      <c r="AF9">
        <v>6.1640625</v>
      </c>
      <c r="AG9">
        <v>1.8720703125</v>
      </c>
      <c r="AH9">
        <f t="shared" si="0"/>
        <v>4.2919921875</v>
      </c>
      <c r="AI9">
        <f t="shared" si="1"/>
        <v>3.2926447574334898</v>
      </c>
      <c r="AJ9">
        <f t="shared" si="2"/>
        <v>0.37725344492857493</v>
      </c>
      <c r="AK9">
        <f t="shared" si="3"/>
        <v>16.33931401518954</v>
      </c>
      <c r="AM9" t="s">
        <v>1236</v>
      </c>
      <c r="AN9">
        <f>AVERAGE(AI2:AI500)</f>
        <v>14.527108360557664</v>
      </c>
      <c r="AP9" t="s">
        <v>1262</v>
      </c>
      <c r="AQ9">
        <f>MEDIAN(AJ2:AJ500)</f>
        <v>0.37393312945137119</v>
      </c>
    </row>
    <row r="10" spans="1:60" x14ac:dyDescent="0.3">
      <c r="A10">
        <v>8</v>
      </c>
      <c r="B10">
        <v>26</v>
      </c>
      <c r="C10" t="s">
        <v>91</v>
      </c>
      <c r="D10">
        <v>1.8458147499018501E-2</v>
      </c>
      <c r="E10">
        <v>4096</v>
      </c>
      <c r="F10">
        <v>4096</v>
      </c>
      <c r="G10">
        <v>1</v>
      </c>
      <c r="H10">
        <v>3.6813853131101002</v>
      </c>
      <c r="I10">
        <v>5.4789367355271503</v>
      </c>
      <c r="J10">
        <v>-0.952335605014345</v>
      </c>
      <c r="K10" t="b">
        <v>1</v>
      </c>
      <c r="L10">
        <v>30.81</v>
      </c>
      <c r="M10" t="s">
        <v>92</v>
      </c>
      <c r="N10">
        <v>6.2140890723532403</v>
      </c>
      <c r="O10">
        <v>3.67</v>
      </c>
      <c r="P10">
        <v>1.488</v>
      </c>
      <c r="Q10" t="s">
        <v>943</v>
      </c>
      <c r="S10">
        <v>0</v>
      </c>
      <c r="T10">
        <v>4670</v>
      </c>
      <c r="U10">
        <v>4096</v>
      </c>
      <c r="V10">
        <v>162</v>
      </c>
      <c r="W10">
        <v>4096</v>
      </c>
      <c r="X10">
        <v>1</v>
      </c>
      <c r="Y10">
        <v>0.21066952643046299</v>
      </c>
      <c r="Z10">
        <v>30.81</v>
      </c>
      <c r="AA10">
        <v>151.6</v>
      </c>
      <c r="AB10" t="s">
        <v>94</v>
      </c>
      <c r="AC10">
        <v>5.55078125</v>
      </c>
      <c r="AE10">
        <v>8</v>
      </c>
      <c r="AF10">
        <v>30.8125</v>
      </c>
      <c r="AG10">
        <v>5.7890625</v>
      </c>
      <c r="AH10">
        <f t="shared" si="0"/>
        <v>25.0234375</v>
      </c>
      <c r="AI10">
        <f t="shared" si="1"/>
        <v>5.3225371120107958</v>
      </c>
      <c r="AJ10">
        <f t="shared" si="2"/>
        <v>0.38583880320607417</v>
      </c>
      <c r="AK10">
        <f t="shared" si="3"/>
        <v>79.858479095331504</v>
      </c>
    </row>
    <row r="11" spans="1:60" x14ac:dyDescent="0.3">
      <c r="A11">
        <v>9</v>
      </c>
      <c r="B11">
        <v>27</v>
      </c>
      <c r="C11" t="s">
        <v>91</v>
      </c>
      <c r="D11">
        <v>2.64010099410701E-2</v>
      </c>
      <c r="E11">
        <v>4096</v>
      </c>
      <c r="F11">
        <v>4096</v>
      </c>
      <c r="G11">
        <v>1</v>
      </c>
      <c r="H11">
        <v>5.7874748376934804</v>
      </c>
      <c r="I11">
        <v>5.6405272343926702</v>
      </c>
      <c r="J11">
        <v>-0.98207097833546797</v>
      </c>
      <c r="K11" t="b">
        <v>1</v>
      </c>
      <c r="L11">
        <v>9.43</v>
      </c>
      <c r="M11" t="s">
        <v>92</v>
      </c>
      <c r="N11">
        <v>5.6887238595283796</v>
      </c>
      <c r="O11">
        <v>3.2229999999999999</v>
      </c>
      <c r="P11">
        <v>0.97460000000000002</v>
      </c>
      <c r="Q11" t="s">
        <v>944</v>
      </c>
      <c r="S11">
        <v>0</v>
      </c>
      <c r="T11">
        <v>1669</v>
      </c>
      <c r="U11">
        <v>4096</v>
      </c>
      <c r="V11">
        <v>35</v>
      </c>
      <c r="W11">
        <v>4096</v>
      </c>
      <c r="X11">
        <v>1</v>
      </c>
      <c r="Y11">
        <v>0.80923094569647203</v>
      </c>
      <c r="Z11">
        <v>9.43</v>
      </c>
      <c r="AA11">
        <v>177</v>
      </c>
      <c r="AB11" t="s">
        <v>94</v>
      </c>
      <c r="AC11">
        <v>3.0703125</v>
      </c>
      <c r="AE11">
        <v>5</v>
      </c>
      <c r="AF11">
        <v>9.4296875</v>
      </c>
      <c r="AG11">
        <v>2.619140625</v>
      </c>
      <c r="AH11">
        <f t="shared" si="0"/>
        <v>6.810546875</v>
      </c>
      <c r="AI11">
        <f t="shared" si="1"/>
        <v>3.6002982848620433</v>
      </c>
      <c r="AJ11">
        <f t="shared" si="2"/>
        <v>0.37453464198680558</v>
      </c>
      <c r="AK11">
        <f t="shared" si="3"/>
        <v>25.177076945347547</v>
      </c>
      <c r="AM11" t="s">
        <v>1244</v>
      </c>
      <c r="AN11">
        <f>AVERAGE(H2:H500)</f>
        <v>5.2336395202673502</v>
      </c>
      <c r="AP11" s="24" t="s">
        <v>1290</v>
      </c>
    </row>
    <row r="12" spans="1:60" x14ac:dyDescent="0.3">
      <c r="A12">
        <v>10</v>
      </c>
      <c r="B12">
        <v>29</v>
      </c>
      <c r="C12" t="s">
        <v>91</v>
      </c>
      <c r="D12">
        <v>1.29656444942257E-2</v>
      </c>
      <c r="E12">
        <v>4096</v>
      </c>
      <c r="F12">
        <v>16384</v>
      </c>
      <c r="G12">
        <v>4</v>
      </c>
      <c r="H12">
        <v>3.1116835325919898</v>
      </c>
      <c r="I12">
        <v>7.6758912141868798</v>
      </c>
      <c r="J12">
        <v>-0.97403439095138</v>
      </c>
      <c r="K12" t="b">
        <v>1</v>
      </c>
      <c r="L12">
        <v>293.2</v>
      </c>
      <c r="M12" t="s">
        <v>92</v>
      </c>
      <c r="N12">
        <v>7.9532751208501198</v>
      </c>
      <c r="O12">
        <v>4.2770000000000001</v>
      </c>
      <c r="P12">
        <v>2.4670000000000001</v>
      </c>
      <c r="Q12" t="s">
        <v>945</v>
      </c>
      <c r="S12">
        <v>0</v>
      </c>
      <c r="T12">
        <v>18900</v>
      </c>
      <c r="U12">
        <v>4096</v>
      </c>
      <c r="V12">
        <v>329</v>
      </c>
      <c r="W12">
        <v>4096</v>
      </c>
      <c r="X12">
        <v>1</v>
      </c>
      <c r="Y12">
        <v>0.116420881750913</v>
      </c>
      <c r="Z12">
        <v>293.2</v>
      </c>
      <c r="AA12">
        <v>64.44</v>
      </c>
      <c r="AB12" t="s">
        <v>94</v>
      </c>
      <c r="AC12">
        <v>17.125</v>
      </c>
      <c r="AE12">
        <v>0</v>
      </c>
      <c r="AF12">
        <v>293.25</v>
      </c>
      <c r="AG12">
        <v>12.015625</v>
      </c>
      <c r="AH12">
        <f t="shared" si="0"/>
        <v>281.234375</v>
      </c>
      <c r="AI12">
        <f t="shared" si="1"/>
        <v>24.405721716514954</v>
      </c>
      <c r="AJ12">
        <f t="shared" si="2"/>
        <v>0.37755674981667398</v>
      </c>
      <c r="AK12">
        <f t="shared" si="3"/>
        <v>776.70442957883847</v>
      </c>
      <c r="AP12">
        <f>MEDIAN(AI1:AI500)</f>
        <v>8.1414607896835705</v>
      </c>
    </row>
    <row r="13" spans="1:60" x14ac:dyDescent="0.3">
      <c r="A13">
        <v>11</v>
      </c>
      <c r="B13">
        <v>30</v>
      </c>
      <c r="C13" t="s">
        <v>91</v>
      </c>
      <c r="D13">
        <v>7.0950991935416702E-3</v>
      </c>
      <c r="E13">
        <v>4096</v>
      </c>
      <c r="F13">
        <v>16384</v>
      </c>
      <c r="G13">
        <v>4</v>
      </c>
      <c r="H13">
        <v>3.7782214529379101</v>
      </c>
      <c r="I13">
        <v>7.3276834038424701</v>
      </c>
      <c r="J13">
        <v>-1.0134136691333999</v>
      </c>
      <c r="K13" t="b">
        <v>1</v>
      </c>
      <c r="L13">
        <v>87</v>
      </c>
      <c r="M13" t="s">
        <v>92</v>
      </c>
      <c r="N13">
        <v>7.4679100756524504</v>
      </c>
      <c r="O13">
        <v>4.0350000000000001</v>
      </c>
      <c r="P13">
        <v>1.9390000000000001</v>
      </c>
      <c r="Q13" t="s">
        <v>946</v>
      </c>
      <c r="R13" t="s">
        <v>1941</v>
      </c>
      <c r="S13">
        <v>0</v>
      </c>
      <c r="T13">
        <v>10850</v>
      </c>
      <c r="U13">
        <v>4096</v>
      </c>
      <c r="V13">
        <v>541</v>
      </c>
      <c r="W13">
        <v>4096</v>
      </c>
      <c r="X13">
        <v>1</v>
      </c>
      <c r="Y13">
        <v>0.11944506963844199</v>
      </c>
      <c r="Z13">
        <v>87</v>
      </c>
      <c r="AA13">
        <v>124.7</v>
      </c>
      <c r="AB13" t="s">
        <v>94</v>
      </c>
      <c r="AC13">
        <v>9.328125</v>
      </c>
      <c r="AE13">
        <v>0</v>
      </c>
      <c r="AF13">
        <v>87</v>
      </c>
      <c r="AG13">
        <v>4.484375</v>
      </c>
      <c r="AH13">
        <f t="shared" si="0"/>
        <v>82.515625</v>
      </c>
      <c r="AI13">
        <f t="shared" si="1"/>
        <v>19.400696864111499</v>
      </c>
      <c r="AJ13">
        <f t="shared" si="2"/>
        <v>0.36297777621727673</v>
      </c>
      <c r="AK13">
        <f t="shared" si="3"/>
        <v>239.68409555719529</v>
      </c>
    </row>
    <row r="14" spans="1:60" x14ac:dyDescent="0.3">
      <c r="A14">
        <v>12</v>
      </c>
      <c r="B14">
        <v>38</v>
      </c>
      <c r="C14" t="s">
        <v>91</v>
      </c>
      <c r="D14">
        <v>1.7576980864477398E-2</v>
      </c>
      <c r="E14">
        <v>4096</v>
      </c>
      <c r="F14">
        <v>4096</v>
      </c>
      <c r="G14">
        <v>1</v>
      </c>
      <c r="H14">
        <v>3.8244257511997799</v>
      </c>
      <c r="I14">
        <v>6.2819180796074603</v>
      </c>
      <c r="J14">
        <v>-0.96680146230570196</v>
      </c>
      <c r="K14" t="b">
        <v>1</v>
      </c>
      <c r="L14">
        <v>43.94</v>
      </c>
      <c r="M14" t="s">
        <v>92</v>
      </c>
      <c r="N14">
        <v>6.5126787574433598</v>
      </c>
      <c r="O14">
        <v>3.6739999999999999</v>
      </c>
      <c r="P14">
        <v>1.643</v>
      </c>
      <c r="Q14" t="s">
        <v>947</v>
      </c>
      <c r="S14">
        <v>0</v>
      </c>
      <c r="T14">
        <v>4720</v>
      </c>
      <c r="U14">
        <v>4096</v>
      </c>
      <c r="V14">
        <v>137</v>
      </c>
      <c r="W14">
        <v>4096</v>
      </c>
      <c r="X14">
        <v>1</v>
      </c>
      <c r="Y14">
        <v>0.241306976918995</v>
      </c>
      <c r="Z14">
        <v>43.94</v>
      </c>
      <c r="AA14">
        <v>107.44</v>
      </c>
      <c r="AB14" t="s">
        <v>94</v>
      </c>
      <c r="AC14">
        <v>6.62890625</v>
      </c>
      <c r="AE14">
        <v>6</v>
      </c>
      <c r="AF14">
        <v>43.9375</v>
      </c>
      <c r="AG14">
        <v>5.44921875</v>
      </c>
      <c r="AH14">
        <f t="shared" si="0"/>
        <v>38.48828125</v>
      </c>
      <c r="AI14">
        <f t="shared" si="1"/>
        <v>8.0630824372759857</v>
      </c>
      <c r="AJ14">
        <f t="shared" si="2"/>
        <v>0.38029749069084523</v>
      </c>
      <c r="AK14">
        <f t="shared" si="3"/>
        <v>115.53455143809524</v>
      </c>
      <c r="AN14" t="s">
        <v>1258</v>
      </c>
    </row>
    <row r="15" spans="1:60" x14ac:dyDescent="0.3">
      <c r="A15">
        <v>13</v>
      </c>
      <c r="B15">
        <v>39</v>
      </c>
      <c r="C15" t="s">
        <v>91</v>
      </c>
      <c r="D15">
        <v>7.1682093342509995E-2</v>
      </c>
      <c r="E15">
        <v>4096</v>
      </c>
      <c r="F15">
        <v>4096</v>
      </c>
      <c r="G15">
        <v>1</v>
      </c>
      <c r="H15">
        <v>7.3096520557405196</v>
      </c>
      <c r="I15">
        <v>4.6506233538231898</v>
      </c>
      <c r="J15">
        <v>-0.98287463707387601</v>
      </c>
      <c r="K15" t="b">
        <v>1</v>
      </c>
      <c r="L15">
        <v>4.33</v>
      </c>
      <c r="M15" t="s">
        <v>92</v>
      </c>
      <c r="N15">
        <v>5.5149109891746599</v>
      </c>
      <c r="O15">
        <v>3.2709999999999999</v>
      </c>
      <c r="P15">
        <v>0.63600000000000001</v>
      </c>
      <c r="Q15" t="s">
        <v>948</v>
      </c>
      <c r="S15">
        <v>0</v>
      </c>
      <c r="T15">
        <v>1865</v>
      </c>
      <c r="U15">
        <v>4096</v>
      </c>
      <c r="V15">
        <v>62</v>
      </c>
      <c r="W15">
        <v>4096</v>
      </c>
      <c r="X15">
        <v>1</v>
      </c>
      <c r="Y15">
        <v>0.80132661240605896</v>
      </c>
      <c r="Z15">
        <v>4.33</v>
      </c>
      <c r="AA15">
        <v>431</v>
      </c>
      <c r="AB15" t="s">
        <v>94</v>
      </c>
      <c r="AC15">
        <v>2.080078125</v>
      </c>
      <c r="AD15" t="s">
        <v>98</v>
      </c>
      <c r="AE15">
        <v>4</v>
      </c>
      <c r="AF15">
        <v>4.328125</v>
      </c>
      <c r="AG15">
        <v>2.509765625</v>
      </c>
      <c r="AH15">
        <f t="shared" si="0"/>
        <v>1.818359375</v>
      </c>
      <c r="AI15">
        <f t="shared" si="1"/>
        <v>1.7245136186770429</v>
      </c>
      <c r="AJ15">
        <f t="shared" si="2"/>
        <v>0.37423376486639376</v>
      </c>
      <c r="AK15">
        <f t="shared" si="3"/>
        <v>11.565297967021218</v>
      </c>
      <c r="AM15" t="s">
        <v>1259</v>
      </c>
      <c r="AN15">
        <f>MAX(AK2:AK500)</f>
        <v>2588.6755048115192</v>
      </c>
    </row>
    <row r="16" spans="1:60" x14ac:dyDescent="0.3">
      <c r="A16">
        <v>14</v>
      </c>
      <c r="B16">
        <v>40</v>
      </c>
      <c r="C16" t="s">
        <v>91</v>
      </c>
      <c r="D16">
        <v>4.96312841069005E-2</v>
      </c>
      <c r="E16">
        <v>4096</v>
      </c>
      <c r="F16">
        <v>4096</v>
      </c>
      <c r="G16">
        <v>1</v>
      </c>
      <c r="H16">
        <v>2.8486162922292699</v>
      </c>
      <c r="I16">
        <v>4.10323147562322</v>
      </c>
      <c r="J16">
        <v>-0.96037219239843197</v>
      </c>
      <c r="K16" t="b">
        <v>1</v>
      </c>
      <c r="L16">
        <v>27.56</v>
      </c>
      <c r="M16" t="s">
        <v>92</v>
      </c>
      <c r="N16">
        <v>5.2393994409265598</v>
      </c>
      <c r="O16">
        <v>3.6909999999999998</v>
      </c>
      <c r="P16">
        <v>1.44</v>
      </c>
      <c r="Q16" t="s">
        <v>949</v>
      </c>
      <c r="S16">
        <v>0</v>
      </c>
      <c r="T16">
        <v>4904</v>
      </c>
      <c r="U16">
        <v>4096</v>
      </c>
      <c r="V16">
        <v>390</v>
      </c>
      <c r="W16">
        <v>4096</v>
      </c>
      <c r="X16">
        <v>1</v>
      </c>
      <c r="Y16">
        <v>9.3608324688641401E-2</v>
      </c>
      <c r="Z16">
        <v>27.56</v>
      </c>
      <c r="AA16">
        <v>177.9</v>
      </c>
      <c r="AB16" t="s">
        <v>94</v>
      </c>
      <c r="AC16">
        <v>5.25</v>
      </c>
      <c r="AE16">
        <v>5</v>
      </c>
      <c r="AF16">
        <v>27.5625</v>
      </c>
      <c r="AG16">
        <v>3.341796875</v>
      </c>
      <c r="AH16">
        <f t="shared" si="0"/>
        <v>24.220703125</v>
      </c>
      <c r="AI16">
        <f t="shared" si="1"/>
        <v>8.2478082992402104</v>
      </c>
      <c r="AJ16">
        <f t="shared" si="2"/>
        <v>0.38275040267078464</v>
      </c>
      <c r="AK16">
        <f t="shared" si="3"/>
        <v>72.011681261919804</v>
      </c>
      <c r="AM16" t="s">
        <v>1260</v>
      </c>
      <c r="AN16">
        <f>MIN(AK2:AK500)</f>
        <v>11.565297967021218</v>
      </c>
    </row>
    <row r="17" spans="1:55" x14ac:dyDescent="0.3">
      <c r="A17">
        <v>15</v>
      </c>
      <c r="B17">
        <v>41</v>
      </c>
      <c r="C17" t="s">
        <v>91</v>
      </c>
      <c r="D17">
        <v>4.1605871491670998E-2</v>
      </c>
      <c r="E17">
        <v>4096</v>
      </c>
      <c r="F17">
        <v>4096</v>
      </c>
      <c r="G17">
        <v>1</v>
      </c>
      <c r="H17">
        <v>7.1750876811885398</v>
      </c>
      <c r="I17">
        <v>6.7932104559690298</v>
      </c>
      <c r="J17">
        <v>-0.98287463707387601</v>
      </c>
      <c r="K17" t="b">
        <v>1</v>
      </c>
      <c r="L17">
        <v>8.85</v>
      </c>
      <c r="M17" t="s">
        <v>92</v>
      </c>
      <c r="N17">
        <v>6.8225338656499002</v>
      </c>
      <c r="O17">
        <v>3.2869999999999999</v>
      </c>
      <c r="P17">
        <v>0.94699999999999995</v>
      </c>
      <c r="Q17" t="s">
        <v>950</v>
      </c>
      <c r="S17">
        <v>0</v>
      </c>
      <c r="T17">
        <v>1935</v>
      </c>
      <c r="U17">
        <v>4096</v>
      </c>
      <c r="V17">
        <v>23</v>
      </c>
      <c r="W17">
        <v>4096</v>
      </c>
      <c r="X17">
        <v>1</v>
      </c>
      <c r="Y17">
        <v>1.28759478959408</v>
      </c>
      <c r="Z17">
        <v>8.85</v>
      </c>
      <c r="AA17">
        <v>218.6</v>
      </c>
      <c r="AB17" t="s">
        <v>94</v>
      </c>
      <c r="AC17">
        <v>2.974609375</v>
      </c>
      <c r="AD17" t="s">
        <v>98</v>
      </c>
      <c r="AE17">
        <v>4</v>
      </c>
      <c r="AF17">
        <v>8.8515625</v>
      </c>
      <c r="AG17">
        <v>3.201171875</v>
      </c>
      <c r="AH17">
        <f t="shared" si="0"/>
        <v>5.650390625</v>
      </c>
      <c r="AI17">
        <f t="shared" si="1"/>
        <v>2.7651006711409396</v>
      </c>
      <c r="AJ17">
        <f t="shared" si="2"/>
        <v>0.37423376486639376</v>
      </c>
      <c r="AK17">
        <f t="shared" si="3"/>
        <v>23.652495661796099</v>
      </c>
      <c r="AM17" t="s">
        <v>1263</v>
      </c>
      <c r="AN17">
        <f>AVERAGE(AK2:AK500)</f>
        <v>249.06692481345246</v>
      </c>
    </row>
    <row r="18" spans="1:55" x14ac:dyDescent="0.3">
      <c r="A18">
        <v>16</v>
      </c>
      <c r="B18">
        <v>43</v>
      </c>
      <c r="C18" t="s">
        <v>91</v>
      </c>
      <c r="D18">
        <v>7.50466140160818E-3</v>
      </c>
      <c r="E18">
        <v>4096</v>
      </c>
      <c r="F18">
        <v>16384</v>
      </c>
      <c r="G18">
        <v>4</v>
      </c>
      <c r="H18">
        <v>2.9621184383125798</v>
      </c>
      <c r="I18">
        <v>8.7359352379921695</v>
      </c>
      <c r="J18">
        <v>-0.97323073221297196</v>
      </c>
      <c r="K18" t="b">
        <v>1</v>
      </c>
      <c r="L18">
        <v>891.5</v>
      </c>
      <c r="M18" t="s">
        <v>92</v>
      </c>
      <c r="N18">
        <v>8.7545153944325502</v>
      </c>
      <c r="O18">
        <v>4.3049999999999997</v>
      </c>
      <c r="P18">
        <v>2.95</v>
      </c>
      <c r="Q18" t="s">
        <v>951</v>
      </c>
      <c r="S18">
        <v>0</v>
      </c>
      <c r="T18">
        <v>20200</v>
      </c>
      <c r="U18">
        <v>4096</v>
      </c>
      <c r="V18">
        <v>383</v>
      </c>
      <c r="W18">
        <v>4096</v>
      </c>
      <c r="X18">
        <v>1</v>
      </c>
      <c r="Y18">
        <v>0.100259568681414</v>
      </c>
      <c r="Z18">
        <v>891.5</v>
      </c>
      <c r="AA18">
        <v>22.66</v>
      </c>
      <c r="AB18" t="s">
        <v>94</v>
      </c>
      <c r="AC18">
        <v>29.859375</v>
      </c>
      <c r="AE18">
        <v>0</v>
      </c>
      <c r="AF18">
        <v>891.5</v>
      </c>
      <c r="AG18">
        <v>10.25</v>
      </c>
      <c r="AH18">
        <f t="shared" si="0"/>
        <v>881.25</v>
      </c>
      <c r="AI18">
        <f t="shared" si="1"/>
        <v>86.975609756097555</v>
      </c>
      <c r="AJ18">
        <f t="shared" si="2"/>
        <v>0.37786029855636999</v>
      </c>
      <c r="AK18">
        <f t="shared" si="3"/>
        <v>2359.3375737170868</v>
      </c>
      <c r="AM18" t="s">
        <v>1226</v>
      </c>
      <c r="AN18">
        <f>AN15-AN16</f>
        <v>2577.110206844498</v>
      </c>
    </row>
    <row r="19" spans="1:55" x14ac:dyDescent="0.3">
      <c r="A19">
        <v>17</v>
      </c>
      <c r="B19">
        <v>44</v>
      </c>
      <c r="C19" t="s">
        <v>91</v>
      </c>
      <c r="D19">
        <v>7.28116459965955E-3</v>
      </c>
      <c r="E19">
        <v>4096</v>
      </c>
      <c r="F19">
        <v>16384</v>
      </c>
      <c r="G19">
        <v>4</v>
      </c>
      <c r="H19">
        <v>4.0890402124588698</v>
      </c>
      <c r="I19">
        <v>9.4798647113060195</v>
      </c>
      <c r="J19">
        <v>-1.0118063516565901</v>
      </c>
      <c r="K19" t="b">
        <v>1</v>
      </c>
      <c r="L19">
        <v>208.2</v>
      </c>
      <c r="M19" t="s">
        <v>92</v>
      </c>
      <c r="N19">
        <v>9.4814896506289692</v>
      </c>
      <c r="O19">
        <v>4.0430000000000001</v>
      </c>
      <c r="P19">
        <v>2.3180000000000001</v>
      </c>
      <c r="Q19" t="s">
        <v>952</v>
      </c>
      <c r="R19" t="s">
        <v>1941</v>
      </c>
      <c r="S19">
        <v>0</v>
      </c>
      <c r="T19">
        <v>11020</v>
      </c>
      <c r="U19">
        <v>4096</v>
      </c>
      <c r="V19">
        <v>464</v>
      </c>
      <c r="W19">
        <v>4096</v>
      </c>
      <c r="X19">
        <v>1</v>
      </c>
      <c r="Y19">
        <v>0.143405091723765</v>
      </c>
      <c r="Z19">
        <v>208.2</v>
      </c>
      <c r="AA19">
        <v>52.94</v>
      </c>
      <c r="AB19" t="s">
        <v>94</v>
      </c>
      <c r="AC19">
        <v>14.4296875</v>
      </c>
      <c r="AE19">
        <v>0</v>
      </c>
      <c r="AF19">
        <v>208.25</v>
      </c>
      <c r="AG19">
        <v>4.8125</v>
      </c>
      <c r="AH19">
        <f t="shared" si="0"/>
        <v>203.4375</v>
      </c>
      <c r="AI19">
        <f t="shared" si="1"/>
        <v>43.272727272727273</v>
      </c>
      <c r="AJ19">
        <f t="shared" si="2"/>
        <v>0.36356166586299532</v>
      </c>
      <c r="AK19">
        <f t="shared" si="3"/>
        <v>572.80516499359692</v>
      </c>
      <c r="AM19" t="s">
        <v>1261</v>
      </c>
      <c r="AN19">
        <f>_xlfn.STDEV.P(AK2:AK500)</f>
        <v>398.69362640292456</v>
      </c>
    </row>
    <row r="20" spans="1:55" x14ac:dyDescent="0.3">
      <c r="A20">
        <v>18</v>
      </c>
      <c r="B20">
        <v>52</v>
      </c>
      <c r="C20" t="s">
        <v>91</v>
      </c>
      <c r="D20">
        <v>6.2201235141791197E-2</v>
      </c>
      <c r="E20">
        <v>4096</v>
      </c>
      <c r="F20">
        <v>4096</v>
      </c>
      <c r="G20">
        <v>1</v>
      </c>
      <c r="H20">
        <v>4.8989672339145498</v>
      </c>
      <c r="I20">
        <v>7.3388825554930897</v>
      </c>
      <c r="J20">
        <v>-0.96921243852092798</v>
      </c>
      <c r="K20" t="b">
        <v>1</v>
      </c>
      <c r="L20">
        <v>31.47</v>
      </c>
      <c r="M20" t="s">
        <v>92</v>
      </c>
      <c r="N20">
        <v>7.4644077283188102</v>
      </c>
      <c r="O20">
        <v>3.629</v>
      </c>
      <c r="P20">
        <v>1.498</v>
      </c>
      <c r="Q20" t="s">
        <v>953</v>
      </c>
      <c r="S20">
        <v>0</v>
      </c>
      <c r="T20">
        <v>4256</v>
      </c>
      <c r="U20">
        <v>4096</v>
      </c>
      <c r="V20">
        <v>98</v>
      </c>
      <c r="W20">
        <v>4096</v>
      </c>
      <c r="X20">
        <v>1</v>
      </c>
      <c r="Y20">
        <v>0.39385516724644798</v>
      </c>
      <c r="Z20">
        <v>31.47</v>
      </c>
      <c r="AA20">
        <v>135.19999999999999</v>
      </c>
      <c r="AB20" t="s">
        <v>94</v>
      </c>
      <c r="AC20">
        <v>5.609375</v>
      </c>
      <c r="AE20">
        <v>5</v>
      </c>
      <c r="AF20">
        <v>31.46875</v>
      </c>
      <c r="AG20">
        <v>5.921875</v>
      </c>
      <c r="AH20">
        <f t="shared" si="0"/>
        <v>25.546875</v>
      </c>
      <c r="AI20">
        <f t="shared" si="1"/>
        <v>5.313984168865435</v>
      </c>
      <c r="AJ20">
        <f t="shared" si="2"/>
        <v>0.37938170689615924</v>
      </c>
      <c r="AK20">
        <f t="shared" si="3"/>
        <v>82.947462747889759</v>
      </c>
      <c r="AM20" t="s">
        <v>1262</v>
      </c>
      <c r="AN20">
        <f>MEDIAN(AK2:AK500)</f>
        <v>101.75283047414521</v>
      </c>
    </row>
    <row r="21" spans="1:55" x14ac:dyDescent="0.3">
      <c r="A21">
        <v>19</v>
      </c>
      <c r="B21">
        <v>53</v>
      </c>
      <c r="C21" t="s">
        <v>91</v>
      </c>
      <c r="D21">
        <v>5.7687633040017998E-2</v>
      </c>
      <c r="E21">
        <v>4096</v>
      </c>
      <c r="F21">
        <v>4096</v>
      </c>
      <c r="G21">
        <v>1</v>
      </c>
      <c r="H21">
        <v>3.36438517580316</v>
      </c>
      <c r="I21">
        <v>2.9832634176067101</v>
      </c>
      <c r="J21">
        <v>-0.97805268464342399</v>
      </c>
      <c r="K21" t="b">
        <v>1</v>
      </c>
      <c r="L21">
        <v>7.7030000000000003</v>
      </c>
      <c r="M21" t="s">
        <v>92</v>
      </c>
      <c r="N21">
        <v>4.3724606967290001</v>
      </c>
      <c r="O21">
        <v>3.395</v>
      </c>
      <c r="P21">
        <v>0.88670000000000004</v>
      </c>
      <c r="Q21" t="s">
        <v>954</v>
      </c>
      <c r="S21">
        <v>0</v>
      </c>
      <c r="T21">
        <v>2480</v>
      </c>
      <c r="U21">
        <v>4096</v>
      </c>
      <c r="V21">
        <v>357</v>
      </c>
      <c r="W21">
        <v>4096</v>
      </c>
      <c r="X21">
        <v>1</v>
      </c>
      <c r="Y21">
        <v>0.12513653338476599</v>
      </c>
      <c r="Z21">
        <v>7.7030000000000003</v>
      </c>
      <c r="AA21">
        <v>322</v>
      </c>
      <c r="AB21" t="s">
        <v>94</v>
      </c>
      <c r="AC21">
        <v>2.775390625</v>
      </c>
      <c r="AE21">
        <v>4</v>
      </c>
      <c r="AF21">
        <v>7.703125</v>
      </c>
      <c r="AG21">
        <v>1.7587890625</v>
      </c>
      <c r="AH21">
        <f t="shared" si="0"/>
        <v>5.9443359375</v>
      </c>
      <c r="AI21">
        <f t="shared" si="1"/>
        <v>4.3797890061077176</v>
      </c>
      <c r="AJ21">
        <f t="shared" si="2"/>
        <v>0.37604265997661745</v>
      </c>
      <c r="AK21">
        <f t="shared" si="3"/>
        <v>20.484710432797662</v>
      </c>
    </row>
    <row r="22" spans="1:55" x14ac:dyDescent="0.3">
      <c r="A22">
        <v>20</v>
      </c>
      <c r="B22">
        <v>54</v>
      </c>
      <c r="C22" t="s">
        <v>91</v>
      </c>
      <c r="D22">
        <v>1.91771503409639E-2</v>
      </c>
      <c r="E22">
        <v>4096</v>
      </c>
      <c r="F22">
        <v>4096</v>
      </c>
      <c r="G22">
        <v>1</v>
      </c>
      <c r="H22">
        <v>4.1456898634542796</v>
      </c>
      <c r="I22">
        <v>6.0525452596329599</v>
      </c>
      <c r="J22">
        <v>-0.96760512104411001</v>
      </c>
      <c r="K22" t="b">
        <v>1</v>
      </c>
      <c r="L22">
        <v>28.84</v>
      </c>
      <c r="M22" t="s">
        <v>92</v>
      </c>
      <c r="N22">
        <v>6.4620526212809102</v>
      </c>
      <c r="O22">
        <v>3.637</v>
      </c>
      <c r="P22">
        <v>1.46</v>
      </c>
      <c r="Q22" t="s">
        <v>955</v>
      </c>
      <c r="S22">
        <v>0</v>
      </c>
      <c r="T22">
        <v>4324</v>
      </c>
      <c r="U22">
        <v>4096</v>
      </c>
      <c r="V22">
        <v>135</v>
      </c>
      <c r="W22">
        <v>4096</v>
      </c>
      <c r="X22">
        <v>1</v>
      </c>
      <c r="Y22">
        <v>0.27073787674426503</v>
      </c>
      <c r="Z22">
        <v>28.84</v>
      </c>
      <c r="AA22">
        <v>149.9</v>
      </c>
      <c r="AB22" t="s">
        <v>94</v>
      </c>
      <c r="AC22">
        <v>5.37109375</v>
      </c>
      <c r="AE22">
        <v>5</v>
      </c>
      <c r="AF22">
        <v>28.84375</v>
      </c>
      <c r="AG22">
        <v>5.28515625</v>
      </c>
      <c r="AH22">
        <f t="shared" si="0"/>
        <v>23.55859375</v>
      </c>
      <c r="AI22">
        <f t="shared" si="1"/>
        <v>5.4575018477457498</v>
      </c>
      <c r="AJ22">
        <f t="shared" si="2"/>
        <v>0.37999198406723378</v>
      </c>
      <c r="AK22">
        <f t="shared" si="3"/>
        <v>75.906206471177924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55</v>
      </c>
      <c r="C23" t="s">
        <v>91</v>
      </c>
      <c r="D23">
        <v>5.7524192231929901E-2</v>
      </c>
      <c r="E23">
        <v>4096</v>
      </c>
      <c r="F23">
        <v>4096</v>
      </c>
      <c r="G23">
        <v>1</v>
      </c>
      <c r="H23">
        <v>3.6530547664680801</v>
      </c>
      <c r="I23">
        <v>3.9384496700984002</v>
      </c>
      <c r="J23">
        <v>-0.97724902590501495</v>
      </c>
      <c r="K23" t="b">
        <v>1</v>
      </c>
      <c r="L23">
        <v>11.96</v>
      </c>
      <c r="M23" t="s">
        <v>92</v>
      </c>
      <c r="N23">
        <v>4.6299649802937299</v>
      </c>
      <c r="O23">
        <v>3.395</v>
      </c>
      <c r="P23">
        <v>1.0780000000000001</v>
      </c>
      <c r="Q23" t="s">
        <v>956</v>
      </c>
      <c r="S23">
        <v>0</v>
      </c>
      <c r="T23">
        <v>2478</v>
      </c>
      <c r="U23">
        <v>4096</v>
      </c>
      <c r="V23">
        <v>239</v>
      </c>
      <c r="W23">
        <v>4096</v>
      </c>
      <c r="X23">
        <v>1</v>
      </c>
      <c r="Y23">
        <v>0.171611846665117</v>
      </c>
      <c r="Z23">
        <v>11.96</v>
      </c>
      <c r="AA23">
        <v>207.1</v>
      </c>
      <c r="AB23" t="s">
        <v>94</v>
      </c>
      <c r="AC23">
        <v>3.458984375</v>
      </c>
      <c r="AE23">
        <v>4</v>
      </c>
      <c r="AF23">
        <v>11.9609375</v>
      </c>
      <c r="AG23">
        <v>2.173828125</v>
      </c>
      <c r="AH23">
        <f t="shared" si="0"/>
        <v>9.787109375</v>
      </c>
      <c r="AI23">
        <f t="shared" si="1"/>
        <v>5.5022461814914649</v>
      </c>
      <c r="AJ23">
        <f t="shared" si="2"/>
        <v>0.37634499141570149</v>
      </c>
      <c r="AK23">
        <f t="shared" si="3"/>
        <v>31.781843183315388</v>
      </c>
      <c r="AM23">
        <f>AN7</f>
        <v>145.67731753081623</v>
      </c>
      <c r="AN23">
        <f>AN9</f>
        <v>14.527108360557664</v>
      </c>
      <c r="AO23">
        <f>AN8</f>
        <v>16.87746060220956</v>
      </c>
      <c r="AP23">
        <f>AN3</f>
        <v>-0.2759361284595947</v>
      </c>
      <c r="AQ23">
        <f>AN4</f>
        <v>-0.38693616743852621</v>
      </c>
      <c r="AR23">
        <f>AN15</f>
        <v>2588.6755048115192</v>
      </c>
      <c r="AS23">
        <f>AN16</f>
        <v>11.565297967021218</v>
      </c>
      <c r="AT23">
        <f>AN17</f>
        <v>249.06692481345246</v>
      </c>
      <c r="AU23">
        <f>AN18</f>
        <v>2577.110206844498</v>
      </c>
      <c r="AV23">
        <f>AN19</f>
        <v>398.69362640292456</v>
      </c>
      <c r="AW23">
        <f>AN20</f>
        <v>101.75283047414521</v>
      </c>
      <c r="AX23">
        <f>AQ4</f>
        <v>0.38583880320607417</v>
      </c>
      <c r="AY23">
        <f>AR4</f>
        <v>0.35978310498376698</v>
      </c>
      <c r="AZ23">
        <f t="shared" ref="AZ23:BC23" si="4">AS4</f>
        <v>2.6055698222307189E-2</v>
      </c>
      <c r="BA23">
        <f t="shared" si="4"/>
        <v>0.37209491073079509</v>
      </c>
      <c r="BB23">
        <f t="shared" si="4"/>
        <v>6.060488999119663E-3</v>
      </c>
      <c r="BC23">
        <f t="shared" si="4"/>
        <v>0.37393312945137119</v>
      </c>
    </row>
    <row r="24" spans="1:55" x14ac:dyDescent="0.3">
      <c r="A24">
        <v>22</v>
      </c>
      <c r="B24">
        <v>57</v>
      </c>
      <c r="C24" t="s">
        <v>91</v>
      </c>
      <c r="D24">
        <v>1.1862096969811499E-2</v>
      </c>
      <c r="E24">
        <v>4096</v>
      </c>
      <c r="F24">
        <v>16384</v>
      </c>
      <c r="G24">
        <v>4</v>
      </c>
      <c r="H24">
        <v>2.9083315898759898</v>
      </c>
      <c r="I24">
        <v>7.1685829422334102</v>
      </c>
      <c r="J24">
        <v>-0.99653683562682505</v>
      </c>
      <c r="K24" t="b">
        <v>1</v>
      </c>
      <c r="L24">
        <v>291.2</v>
      </c>
      <c r="M24" t="s">
        <v>92</v>
      </c>
      <c r="N24">
        <v>7.24615532800102</v>
      </c>
      <c r="O24">
        <v>4.242</v>
      </c>
      <c r="P24">
        <v>2.4649999999999999</v>
      </c>
      <c r="Q24" t="s">
        <v>957</v>
      </c>
      <c r="S24">
        <v>0</v>
      </c>
      <c r="T24">
        <v>17460</v>
      </c>
      <c r="U24">
        <v>4096</v>
      </c>
      <c r="V24">
        <v>726</v>
      </c>
      <c r="W24">
        <v>4096</v>
      </c>
      <c r="X24">
        <v>1</v>
      </c>
      <c r="Y24">
        <v>7.0824828109551E-2</v>
      </c>
      <c r="Z24">
        <v>291.2</v>
      </c>
      <c r="AA24">
        <v>59.94</v>
      </c>
      <c r="AB24" t="s">
        <v>94</v>
      </c>
      <c r="AC24">
        <v>17.0625</v>
      </c>
      <c r="AE24">
        <v>0</v>
      </c>
      <c r="AF24">
        <v>291.25</v>
      </c>
      <c r="AG24">
        <v>6.14453125</v>
      </c>
      <c r="AH24">
        <f t="shared" si="0"/>
        <v>285.10546875</v>
      </c>
      <c r="AI24">
        <f t="shared" si="1"/>
        <v>47.399872854418312</v>
      </c>
      <c r="AJ24">
        <f t="shared" si="2"/>
        <v>0.36915567677702643</v>
      </c>
      <c r="AK24">
        <f t="shared" si="3"/>
        <v>788.96253890175933</v>
      </c>
    </row>
    <row r="25" spans="1:55" x14ac:dyDescent="0.3">
      <c r="A25">
        <v>23</v>
      </c>
      <c r="B25">
        <v>58</v>
      </c>
      <c r="C25" t="s">
        <v>91</v>
      </c>
      <c r="D25">
        <v>1.0240347673889099E-2</v>
      </c>
      <c r="E25">
        <v>4096</v>
      </c>
      <c r="F25">
        <v>16384</v>
      </c>
      <c r="G25">
        <v>4</v>
      </c>
      <c r="H25">
        <v>3.61112054199935</v>
      </c>
      <c r="I25">
        <v>6.8590131388561897</v>
      </c>
      <c r="J25">
        <v>-1.0134136691333999</v>
      </c>
      <c r="K25" t="b">
        <v>1</v>
      </c>
      <c r="L25">
        <v>79.3</v>
      </c>
      <c r="M25" t="s">
        <v>92</v>
      </c>
      <c r="N25">
        <v>6.9812679254662999</v>
      </c>
      <c r="O25">
        <v>4.05</v>
      </c>
      <c r="P25">
        <v>1.899</v>
      </c>
      <c r="Q25" t="s">
        <v>958</v>
      </c>
      <c r="R25" t="s">
        <v>1941</v>
      </c>
      <c r="S25">
        <v>0</v>
      </c>
      <c r="T25">
        <v>11280</v>
      </c>
      <c r="U25">
        <v>4096</v>
      </c>
      <c r="V25">
        <v>533</v>
      </c>
      <c r="W25">
        <v>4096</v>
      </c>
      <c r="X25">
        <v>1</v>
      </c>
      <c r="Y25">
        <v>0.113100185417881</v>
      </c>
      <c r="Z25">
        <v>79.3</v>
      </c>
      <c r="AA25">
        <v>142.19999999999999</v>
      </c>
      <c r="AB25" t="s">
        <v>94</v>
      </c>
      <c r="AC25">
        <v>8.90625</v>
      </c>
      <c r="AE25">
        <v>0</v>
      </c>
      <c r="AF25">
        <v>79.3125</v>
      </c>
      <c r="AG25">
        <v>4.68359375</v>
      </c>
      <c r="AH25">
        <f t="shared" si="0"/>
        <v>74.62890625</v>
      </c>
      <c r="AI25">
        <f t="shared" si="1"/>
        <v>16.934111759799833</v>
      </c>
      <c r="AJ25">
        <f t="shared" si="2"/>
        <v>0.36297777621727673</v>
      </c>
      <c r="AK25">
        <f t="shared" si="3"/>
        <v>218.50511297563276</v>
      </c>
    </row>
    <row r="26" spans="1:55" x14ac:dyDescent="0.3">
      <c r="A26">
        <v>24</v>
      </c>
      <c r="B26">
        <v>66</v>
      </c>
      <c r="C26" t="s">
        <v>91</v>
      </c>
      <c r="D26">
        <v>5.3517450833187298E-2</v>
      </c>
      <c r="E26">
        <v>4096</v>
      </c>
      <c r="F26">
        <v>4096</v>
      </c>
      <c r="G26">
        <v>1</v>
      </c>
      <c r="H26">
        <v>2.4251256551595302</v>
      </c>
      <c r="I26">
        <v>3.5974276076048199</v>
      </c>
      <c r="J26">
        <v>-0.96037219239843197</v>
      </c>
      <c r="K26" t="b">
        <v>1</v>
      </c>
      <c r="L26">
        <v>30.42</v>
      </c>
      <c r="M26" t="s">
        <v>92</v>
      </c>
      <c r="N26">
        <v>4.7182103899768597</v>
      </c>
      <c r="O26">
        <v>3.6680000000000001</v>
      </c>
      <c r="P26">
        <v>1.4830000000000001</v>
      </c>
      <c r="Q26" t="s">
        <v>959</v>
      </c>
      <c r="S26">
        <v>0</v>
      </c>
      <c r="T26">
        <v>4656</v>
      </c>
      <c r="U26">
        <v>4096</v>
      </c>
      <c r="V26">
        <v>739</v>
      </c>
      <c r="W26">
        <v>4096</v>
      </c>
      <c r="X26">
        <v>1</v>
      </c>
      <c r="Y26">
        <v>5.2424094660174801E-2</v>
      </c>
      <c r="Z26">
        <v>30.42</v>
      </c>
      <c r="AA26">
        <v>153</v>
      </c>
      <c r="AB26" t="s">
        <v>94</v>
      </c>
      <c r="AC26">
        <v>5.515625</v>
      </c>
      <c r="AE26">
        <v>5</v>
      </c>
      <c r="AF26">
        <v>30.421875</v>
      </c>
      <c r="AG26">
        <v>1.8369140625</v>
      </c>
      <c r="AH26">
        <f t="shared" si="0"/>
        <v>28.5849609375</v>
      </c>
      <c r="AI26">
        <f t="shared" si="1"/>
        <v>16.561403508771932</v>
      </c>
      <c r="AJ26">
        <f t="shared" si="2"/>
        <v>0.38275040267078464</v>
      </c>
      <c r="AK26">
        <f t="shared" si="3"/>
        <v>79.482280848615559</v>
      </c>
    </row>
    <row r="27" spans="1:55" x14ac:dyDescent="0.3">
      <c r="A27">
        <v>25</v>
      </c>
      <c r="B27">
        <v>67</v>
      </c>
      <c r="C27" t="s">
        <v>91</v>
      </c>
      <c r="D27">
        <v>4.8402457528936099E-2</v>
      </c>
      <c r="E27">
        <v>4096</v>
      </c>
      <c r="F27">
        <v>4096</v>
      </c>
      <c r="G27">
        <v>1</v>
      </c>
      <c r="H27">
        <v>4.1980639552767096</v>
      </c>
      <c r="I27">
        <v>4.0135787228670896</v>
      </c>
      <c r="J27">
        <v>-0.97885634338183303</v>
      </c>
      <c r="K27" t="b">
        <v>1</v>
      </c>
      <c r="L27">
        <v>9.0399999999999991</v>
      </c>
      <c r="M27" t="s">
        <v>92</v>
      </c>
      <c r="N27">
        <v>4.9851447120309702</v>
      </c>
      <c r="O27">
        <v>3.42</v>
      </c>
      <c r="P27">
        <v>0.95599999999999996</v>
      </c>
      <c r="Q27" t="s">
        <v>960</v>
      </c>
      <c r="S27">
        <v>0</v>
      </c>
      <c r="T27">
        <v>2628</v>
      </c>
      <c r="U27">
        <v>4096</v>
      </c>
      <c r="V27">
        <v>162</v>
      </c>
      <c r="W27">
        <v>4096</v>
      </c>
      <c r="X27">
        <v>1</v>
      </c>
      <c r="Y27">
        <v>0.25126363438271498</v>
      </c>
      <c r="Z27">
        <v>9.0399999999999991</v>
      </c>
      <c r="AA27">
        <v>290.8</v>
      </c>
      <c r="AB27" t="s">
        <v>94</v>
      </c>
      <c r="AC27">
        <v>3.005859375</v>
      </c>
      <c r="AE27">
        <v>3</v>
      </c>
      <c r="AF27">
        <v>9.0390625</v>
      </c>
      <c r="AG27">
        <v>2.701171875</v>
      </c>
      <c r="AH27">
        <f t="shared" si="0"/>
        <v>6.337890625</v>
      </c>
      <c r="AI27">
        <f t="shared" si="1"/>
        <v>3.346348517715112</v>
      </c>
      <c r="AJ27">
        <f t="shared" si="2"/>
        <v>0.37574057141122941</v>
      </c>
      <c r="AK27">
        <f t="shared" si="3"/>
        <v>24.056658204490766</v>
      </c>
    </row>
    <row r="28" spans="1:55" x14ac:dyDescent="0.3">
      <c r="A28">
        <v>26</v>
      </c>
      <c r="B28">
        <v>68</v>
      </c>
      <c r="C28" t="s">
        <v>91</v>
      </c>
      <c r="D28">
        <v>4.3454036263856299E-2</v>
      </c>
      <c r="E28">
        <v>4096</v>
      </c>
      <c r="F28">
        <v>4096</v>
      </c>
      <c r="G28">
        <v>1</v>
      </c>
      <c r="H28">
        <v>6.1319705578237196</v>
      </c>
      <c r="I28">
        <v>9.2219088467270698</v>
      </c>
      <c r="J28">
        <v>-0.96197950987524905</v>
      </c>
      <c r="K28" t="b">
        <v>1</v>
      </c>
      <c r="L28">
        <v>31.9</v>
      </c>
      <c r="M28" t="s">
        <v>92</v>
      </c>
      <c r="N28">
        <v>9.3056954772044804</v>
      </c>
      <c r="O28">
        <v>3.6819999999999999</v>
      </c>
      <c r="P28">
        <v>1.504</v>
      </c>
      <c r="Q28" t="s">
        <v>961</v>
      </c>
      <c r="S28">
        <v>0</v>
      </c>
      <c r="T28">
        <v>4804</v>
      </c>
      <c r="U28">
        <v>4096</v>
      </c>
      <c r="V28">
        <v>68</v>
      </c>
      <c r="W28">
        <v>4096</v>
      </c>
      <c r="X28">
        <v>1</v>
      </c>
      <c r="Y28">
        <v>0.62234284345491697</v>
      </c>
      <c r="Z28">
        <v>31.9</v>
      </c>
      <c r="AA28">
        <v>150.6</v>
      </c>
      <c r="AB28" t="s">
        <v>94</v>
      </c>
      <c r="AC28">
        <v>5.6484375</v>
      </c>
      <c r="AD28" t="s">
        <v>98</v>
      </c>
      <c r="AE28">
        <v>5</v>
      </c>
      <c r="AF28">
        <v>31.90625</v>
      </c>
      <c r="AG28">
        <v>8.953125</v>
      </c>
      <c r="AH28">
        <f t="shared" si="0"/>
        <v>22.953125</v>
      </c>
      <c r="AI28">
        <f t="shared" si="1"/>
        <v>3.5636998254799304</v>
      </c>
      <c r="AJ28">
        <f t="shared" si="2"/>
        <v>0.38213569540651737</v>
      </c>
      <c r="AK28">
        <f t="shared" si="3"/>
        <v>83.494555425025169</v>
      </c>
    </row>
    <row r="29" spans="1:55" x14ac:dyDescent="0.3">
      <c r="A29">
        <v>27</v>
      </c>
      <c r="B29">
        <v>69</v>
      </c>
      <c r="C29" t="s">
        <v>91</v>
      </c>
      <c r="D29">
        <v>3.5019133178291903E-2</v>
      </c>
      <c r="E29">
        <v>4096</v>
      </c>
      <c r="F29">
        <v>4096</v>
      </c>
      <c r="G29">
        <v>1</v>
      </c>
      <c r="H29">
        <v>6.26618291070311</v>
      </c>
      <c r="I29">
        <v>6.9393080280637998</v>
      </c>
      <c r="J29">
        <v>-0.97966000212024096</v>
      </c>
      <c r="K29" t="b">
        <v>1</v>
      </c>
      <c r="L29">
        <v>12.82</v>
      </c>
      <c r="M29" t="s">
        <v>92</v>
      </c>
      <c r="N29">
        <v>7.0273713292530102</v>
      </c>
      <c r="O29">
        <v>3.4159999999999999</v>
      </c>
      <c r="P29">
        <v>1.107</v>
      </c>
      <c r="Q29" t="s">
        <v>962</v>
      </c>
      <c r="S29">
        <v>0</v>
      </c>
      <c r="T29">
        <v>2608</v>
      </c>
      <c r="U29">
        <v>4096</v>
      </c>
      <c r="V29">
        <v>26</v>
      </c>
      <c r="W29">
        <v>4096</v>
      </c>
      <c r="X29">
        <v>1</v>
      </c>
      <c r="Y29">
        <v>1.0327834393778399</v>
      </c>
      <c r="Z29">
        <v>12.82</v>
      </c>
      <c r="AA29">
        <v>203.4</v>
      </c>
      <c r="AB29" t="s">
        <v>94</v>
      </c>
      <c r="AC29">
        <v>3.580078125</v>
      </c>
      <c r="AD29" t="s">
        <v>98</v>
      </c>
      <c r="AE29">
        <v>4</v>
      </c>
      <c r="AF29">
        <v>12.8203125</v>
      </c>
      <c r="AG29">
        <v>4.6171875</v>
      </c>
      <c r="AH29">
        <f t="shared" si="0"/>
        <v>8.203125</v>
      </c>
      <c r="AI29">
        <f t="shared" si="1"/>
        <v>2.7766497461928936</v>
      </c>
      <c r="AJ29">
        <f t="shared" si="2"/>
        <v>0.3754387255244287</v>
      </c>
      <c r="AK29">
        <f t="shared" si="3"/>
        <v>34.147549595721763</v>
      </c>
    </row>
    <row r="30" spans="1:55" x14ac:dyDescent="0.3">
      <c r="A30">
        <v>28</v>
      </c>
      <c r="B30">
        <v>71</v>
      </c>
      <c r="C30" t="s">
        <v>91</v>
      </c>
      <c r="D30">
        <v>1.1898825468447101E-2</v>
      </c>
      <c r="E30">
        <v>4096</v>
      </c>
      <c r="F30">
        <v>16384</v>
      </c>
      <c r="G30">
        <v>4</v>
      </c>
      <c r="H30">
        <v>3.2186482569163299</v>
      </c>
      <c r="I30">
        <v>7.6882945668138101</v>
      </c>
      <c r="J30">
        <v>-1.0053770817493199</v>
      </c>
      <c r="K30" t="b">
        <v>1</v>
      </c>
      <c r="L30">
        <v>244.6</v>
      </c>
      <c r="M30" t="s">
        <v>92</v>
      </c>
      <c r="N30">
        <v>7.7245915565694503</v>
      </c>
      <c r="O30">
        <v>4.22</v>
      </c>
      <c r="P30">
        <v>2.3889999999999998</v>
      </c>
      <c r="Q30" t="s">
        <v>963</v>
      </c>
      <c r="S30">
        <v>0</v>
      </c>
      <c r="T30">
        <v>16530</v>
      </c>
      <c r="U30">
        <v>4096</v>
      </c>
      <c r="V30">
        <v>678</v>
      </c>
      <c r="W30">
        <v>4096</v>
      </c>
      <c r="X30">
        <v>1</v>
      </c>
      <c r="Y30">
        <v>8.5206672982946693E-2</v>
      </c>
      <c r="Z30">
        <v>244.6</v>
      </c>
      <c r="AA30">
        <v>67.56</v>
      </c>
      <c r="AB30" t="s">
        <v>94</v>
      </c>
      <c r="AC30">
        <v>15.640625</v>
      </c>
      <c r="AE30">
        <v>0</v>
      </c>
      <c r="AF30">
        <v>244.625</v>
      </c>
      <c r="AG30">
        <v>6.125</v>
      </c>
      <c r="AH30">
        <f t="shared" si="0"/>
        <v>238.5</v>
      </c>
      <c r="AI30">
        <f t="shared" si="1"/>
        <v>39.938775510204081</v>
      </c>
      <c r="AJ30">
        <f t="shared" si="2"/>
        <v>0.36590663207358498</v>
      </c>
      <c r="AK30">
        <f t="shared" si="3"/>
        <v>668.54486515785572</v>
      </c>
    </row>
    <row r="31" spans="1:55" x14ac:dyDescent="0.3">
      <c r="A31">
        <v>29</v>
      </c>
      <c r="B31">
        <v>72</v>
      </c>
      <c r="C31" t="s">
        <v>91</v>
      </c>
      <c r="D31">
        <v>1.00376472667847E-2</v>
      </c>
      <c r="E31">
        <v>4096</v>
      </c>
      <c r="F31">
        <v>16384</v>
      </c>
      <c r="G31">
        <v>4</v>
      </c>
      <c r="H31">
        <v>3.09139460546601</v>
      </c>
      <c r="I31">
        <v>5.2620124973899003</v>
      </c>
      <c r="J31">
        <v>-1.00698439922613</v>
      </c>
      <c r="K31" t="b">
        <v>1</v>
      </c>
      <c r="L31">
        <v>50.38</v>
      </c>
      <c r="M31" t="s">
        <v>92</v>
      </c>
      <c r="N31">
        <v>6.1560906483598998</v>
      </c>
      <c r="O31">
        <v>4.07</v>
      </c>
      <c r="P31">
        <v>1.702</v>
      </c>
      <c r="Q31" t="s">
        <v>964</v>
      </c>
      <c r="R31" t="s">
        <v>1941</v>
      </c>
      <c r="S31">
        <v>0</v>
      </c>
      <c r="T31">
        <v>11770</v>
      </c>
      <c r="U31">
        <v>4096</v>
      </c>
      <c r="V31">
        <v>766</v>
      </c>
      <c r="W31">
        <v>4096</v>
      </c>
      <c r="X31">
        <v>1</v>
      </c>
      <c r="Y31">
        <v>7.5565158677588298E-2</v>
      </c>
      <c r="Z31">
        <v>50.38</v>
      </c>
      <c r="AA31">
        <v>233.6</v>
      </c>
      <c r="AB31" t="s">
        <v>94</v>
      </c>
      <c r="AC31">
        <v>7.09765625</v>
      </c>
      <c r="AE31">
        <v>0</v>
      </c>
      <c r="AF31">
        <v>50.375</v>
      </c>
      <c r="AG31">
        <v>3.9921875</v>
      </c>
      <c r="AH31">
        <f t="shared" si="0"/>
        <v>46.3828125</v>
      </c>
      <c r="AI31">
        <f t="shared" si="1"/>
        <v>12.61839530332681</v>
      </c>
      <c r="AJ31">
        <f t="shared" si="2"/>
        <v>0.3653189763501456</v>
      </c>
      <c r="AK31">
        <f t="shared" si="3"/>
        <v>137.89319269228793</v>
      </c>
    </row>
    <row r="32" spans="1:55" x14ac:dyDescent="0.3">
      <c r="A32">
        <v>30</v>
      </c>
      <c r="B32">
        <v>80</v>
      </c>
      <c r="C32" t="s">
        <v>91</v>
      </c>
      <c r="D32">
        <v>1.5171495042676E-2</v>
      </c>
      <c r="E32">
        <v>4096</v>
      </c>
      <c r="F32">
        <v>4096</v>
      </c>
      <c r="G32">
        <v>1</v>
      </c>
      <c r="H32">
        <v>3.9733627058694898</v>
      </c>
      <c r="I32">
        <v>6.0221278510834404</v>
      </c>
      <c r="J32">
        <v>-0.97644536716660701</v>
      </c>
      <c r="K32" t="b">
        <v>1</v>
      </c>
      <c r="L32">
        <v>32.75</v>
      </c>
      <c r="M32" t="s">
        <v>92</v>
      </c>
      <c r="N32">
        <v>6.2425993653643097</v>
      </c>
      <c r="O32">
        <v>3.621</v>
      </c>
      <c r="P32">
        <v>1.516</v>
      </c>
      <c r="Q32" t="s">
        <v>965</v>
      </c>
      <c r="S32">
        <v>0</v>
      </c>
      <c r="T32">
        <v>4176</v>
      </c>
      <c r="U32">
        <v>4096</v>
      </c>
      <c r="V32">
        <v>158</v>
      </c>
      <c r="W32">
        <v>4096</v>
      </c>
      <c r="X32">
        <v>1</v>
      </c>
      <c r="Y32">
        <v>0.23654803591509299</v>
      </c>
      <c r="Z32">
        <v>32.75</v>
      </c>
      <c r="AA32">
        <v>127.5</v>
      </c>
      <c r="AB32" t="s">
        <v>94</v>
      </c>
      <c r="AC32">
        <v>5.72265625</v>
      </c>
      <c r="AE32">
        <v>5</v>
      </c>
      <c r="AF32">
        <v>32.75</v>
      </c>
      <c r="AG32">
        <v>4.23046875</v>
      </c>
      <c r="AH32">
        <f t="shared" si="0"/>
        <v>28.51953125</v>
      </c>
      <c r="AI32">
        <f t="shared" si="1"/>
        <v>7.7414589104339795</v>
      </c>
      <c r="AJ32">
        <f t="shared" si="2"/>
        <v>0.37664756592374726</v>
      </c>
      <c r="AK32">
        <f t="shared" si="3"/>
        <v>86.95131195041435</v>
      </c>
    </row>
    <row r="33" spans="1:37" x14ac:dyDescent="0.3">
      <c r="A33">
        <v>31</v>
      </c>
      <c r="B33">
        <v>81</v>
      </c>
      <c r="C33" t="s">
        <v>91</v>
      </c>
      <c r="D33">
        <v>6.4071424895190202E-2</v>
      </c>
      <c r="E33">
        <v>4096</v>
      </c>
      <c r="F33">
        <v>4096</v>
      </c>
      <c r="G33">
        <v>1</v>
      </c>
      <c r="H33">
        <v>4.3473641402865599</v>
      </c>
      <c r="I33">
        <v>4.0268309443962904</v>
      </c>
      <c r="J33">
        <v>-0.98126731959705904</v>
      </c>
      <c r="K33" t="b">
        <v>1</v>
      </c>
      <c r="L33">
        <v>8.44</v>
      </c>
      <c r="M33" t="s">
        <v>92</v>
      </c>
      <c r="N33">
        <v>5.2741735422210496</v>
      </c>
      <c r="O33">
        <v>3.496</v>
      </c>
      <c r="P33">
        <v>0.92630000000000001</v>
      </c>
      <c r="Q33" t="s">
        <v>966</v>
      </c>
      <c r="S33">
        <v>0</v>
      </c>
      <c r="T33">
        <v>3140</v>
      </c>
      <c r="U33">
        <v>4096</v>
      </c>
      <c r="V33">
        <v>184</v>
      </c>
      <c r="W33">
        <v>4096</v>
      </c>
      <c r="X33">
        <v>1</v>
      </c>
      <c r="Y33">
        <v>0.24677095840330299</v>
      </c>
      <c r="Z33">
        <v>8.44</v>
      </c>
      <c r="AA33">
        <v>372.2</v>
      </c>
      <c r="AB33" t="s">
        <v>94</v>
      </c>
      <c r="AC33">
        <v>2.904296875</v>
      </c>
      <c r="AE33">
        <v>5</v>
      </c>
      <c r="AF33">
        <v>8.4375</v>
      </c>
      <c r="AG33">
        <v>3.06640625</v>
      </c>
      <c r="AH33">
        <f t="shared" si="0"/>
        <v>5.37109375</v>
      </c>
      <c r="AI33">
        <f t="shared" si="1"/>
        <v>2.7515923566878979</v>
      </c>
      <c r="AJ33">
        <f t="shared" si="2"/>
        <v>0.37483576100693411</v>
      </c>
      <c r="AK33">
        <f t="shared" si="3"/>
        <v>22.50985865738652</v>
      </c>
    </row>
    <row r="34" spans="1:37" x14ac:dyDescent="0.3">
      <c r="A34">
        <v>32</v>
      </c>
      <c r="B34">
        <v>82</v>
      </c>
      <c r="C34" t="s">
        <v>91</v>
      </c>
      <c r="D34">
        <v>2.8287454890277501E-2</v>
      </c>
      <c r="E34">
        <v>4096</v>
      </c>
      <c r="F34">
        <v>4096</v>
      </c>
      <c r="G34">
        <v>1</v>
      </c>
      <c r="H34">
        <v>4.1706860967872101</v>
      </c>
      <c r="I34">
        <v>6.2397374026152397</v>
      </c>
      <c r="J34">
        <v>-0.97081975599774495</v>
      </c>
      <c r="K34" t="b">
        <v>1</v>
      </c>
      <c r="L34">
        <v>31.33</v>
      </c>
      <c r="M34" t="s">
        <v>92</v>
      </c>
      <c r="N34">
        <v>6.5169775361107396</v>
      </c>
      <c r="O34">
        <v>3.63</v>
      </c>
      <c r="P34">
        <v>1.496</v>
      </c>
      <c r="Q34" t="s">
        <v>967</v>
      </c>
      <c r="S34">
        <v>0</v>
      </c>
      <c r="T34">
        <v>4268</v>
      </c>
      <c r="U34">
        <v>4096</v>
      </c>
      <c r="V34">
        <v>71</v>
      </c>
      <c r="W34">
        <v>4096</v>
      </c>
      <c r="X34">
        <v>1</v>
      </c>
      <c r="Y34">
        <v>0.37629121035573199</v>
      </c>
      <c r="Z34">
        <v>31.33</v>
      </c>
      <c r="AA34">
        <v>136.19999999999999</v>
      </c>
      <c r="AB34" t="s">
        <v>94</v>
      </c>
      <c r="AC34">
        <v>5.59765625</v>
      </c>
      <c r="AE34">
        <v>5</v>
      </c>
      <c r="AF34">
        <v>31.328125</v>
      </c>
      <c r="AG34">
        <v>6.42578125</v>
      </c>
      <c r="AH34">
        <f t="shared" si="0"/>
        <v>24.90234375</v>
      </c>
      <c r="AI34">
        <f t="shared" si="1"/>
        <v>4.8753799392097266</v>
      </c>
      <c r="AJ34">
        <f t="shared" si="2"/>
        <v>0.37877240984635374</v>
      </c>
      <c r="AK34">
        <f t="shared" si="3"/>
        <v>82.709627696241199</v>
      </c>
    </row>
    <row r="35" spans="1:37" x14ac:dyDescent="0.3">
      <c r="A35">
        <v>33</v>
      </c>
      <c r="B35">
        <v>83</v>
      </c>
      <c r="C35" t="s">
        <v>91</v>
      </c>
      <c r="D35">
        <v>5.4364328432706402E-2</v>
      </c>
      <c r="E35">
        <v>4096</v>
      </c>
      <c r="F35">
        <v>4096</v>
      </c>
      <c r="G35">
        <v>1</v>
      </c>
      <c r="H35">
        <v>4.0989381856002698</v>
      </c>
      <c r="I35">
        <v>4.4231706006721598</v>
      </c>
      <c r="J35">
        <v>-0.98207097833546797</v>
      </c>
      <c r="K35" t="b">
        <v>1</v>
      </c>
      <c r="L35">
        <v>11.99</v>
      </c>
      <c r="M35" t="s">
        <v>92</v>
      </c>
      <c r="N35">
        <v>5.0992662726074798</v>
      </c>
      <c r="O35">
        <v>3.49</v>
      </c>
      <c r="P35">
        <v>1.079</v>
      </c>
      <c r="Q35" t="s">
        <v>968</v>
      </c>
      <c r="S35">
        <v>0</v>
      </c>
      <c r="T35">
        <v>3098</v>
      </c>
      <c r="U35">
        <v>4096</v>
      </c>
      <c r="V35">
        <v>265</v>
      </c>
      <c r="W35">
        <v>4096</v>
      </c>
      <c r="X35">
        <v>1</v>
      </c>
      <c r="Y35">
        <v>0.19036625947845101</v>
      </c>
      <c r="Z35">
        <v>11.99</v>
      </c>
      <c r="AA35">
        <v>258.2</v>
      </c>
      <c r="AB35" t="s">
        <v>94</v>
      </c>
      <c r="AC35">
        <v>3.462890625</v>
      </c>
      <c r="AE35">
        <v>4</v>
      </c>
      <c r="AF35">
        <v>11.9921875</v>
      </c>
      <c r="AG35">
        <v>2.55859375</v>
      </c>
      <c r="AH35">
        <f t="shared" si="0"/>
        <v>9.43359375</v>
      </c>
      <c r="AI35">
        <f t="shared" si="1"/>
        <v>4.6870229007633588</v>
      </c>
      <c r="AJ35">
        <f t="shared" si="2"/>
        <v>0.37453464198680558</v>
      </c>
      <c r="AK35">
        <f t="shared" si="3"/>
        <v>32.018900672003717</v>
      </c>
    </row>
    <row r="36" spans="1:37" x14ac:dyDescent="0.3">
      <c r="A36">
        <v>34</v>
      </c>
      <c r="B36">
        <v>85</v>
      </c>
      <c r="C36" t="s">
        <v>91</v>
      </c>
      <c r="D36">
        <v>5.1698230252416001E-3</v>
      </c>
      <c r="E36">
        <v>4096</v>
      </c>
      <c r="F36">
        <v>16384</v>
      </c>
      <c r="G36">
        <v>4</v>
      </c>
      <c r="H36">
        <v>3.2891007286898901</v>
      </c>
      <c r="I36">
        <v>7.8116142306384901</v>
      </c>
      <c r="J36">
        <v>-1.00457342301091</v>
      </c>
      <c r="K36" t="b">
        <v>1</v>
      </c>
      <c r="L36">
        <v>236.9</v>
      </c>
      <c r="M36" t="s">
        <v>92</v>
      </c>
      <c r="N36">
        <v>7.8595617549694401</v>
      </c>
      <c r="O36">
        <v>4.2270000000000003</v>
      </c>
      <c r="P36">
        <v>2.375</v>
      </c>
      <c r="Q36" t="s">
        <v>969</v>
      </c>
      <c r="S36">
        <v>0</v>
      </c>
      <c r="T36">
        <v>16910</v>
      </c>
      <c r="U36">
        <v>4096</v>
      </c>
      <c r="V36">
        <v>592</v>
      </c>
      <c r="W36">
        <v>4096</v>
      </c>
      <c r="X36">
        <v>1</v>
      </c>
      <c r="Y36">
        <v>9.4081460409143294E-2</v>
      </c>
      <c r="Z36">
        <v>236.9</v>
      </c>
      <c r="AA36">
        <v>71.400000000000006</v>
      </c>
      <c r="AB36" t="s">
        <v>94</v>
      </c>
      <c r="AC36">
        <v>15.390625</v>
      </c>
      <c r="AE36">
        <v>0</v>
      </c>
      <c r="AF36">
        <v>236.875</v>
      </c>
      <c r="AG36">
        <v>6.625</v>
      </c>
      <c r="AH36">
        <f t="shared" si="0"/>
        <v>230.25</v>
      </c>
      <c r="AI36">
        <f t="shared" si="1"/>
        <v>35.754716981132077</v>
      </c>
      <c r="AJ36">
        <f t="shared" si="2"/>
        <v>0.3662008143311305</v>
      </c>
      <c r="AK36">
        <f t="shared" si="3"/>
        <v>646.8445473903563</v>
      </c>
    </row>
    <row r="37" spans="1:37" x14ac:dyDescent="0.3">
      <c r="A37">
        <v>35</v>
      </c>
      <c r="B37">
        <v>86</v>
      </c>
      <c r="C37" t="s">
        <v>91</v>
      </c>
      <c r="D37">
        <v>1.43371804351857E-2</v>
      </c>
      <c r="E37">
        <v>4096</v>
      </c>
      <c r="F37">
        <v>16384</v>
      </c>
      <c r="G37">
        <v>4</v>
      </c>
      <c r="H37">
        <v>3.1192097004113601</v>
      </c>
      <c r="I37">
        <v>5.4951702143965804</v>
      </c>
      <c r="J37">
        <v>-1.0085917167029499</v>
      </c>
      <c r="K37" t="b">
        <v>1</v>
      </c>
      <c r="L37">
        <v>57.72</v>
      </c>
      <c r="M37" t="s">
        <v>92</v>
      </c>
      <c r="N37">
        <v>6.1762817689504503</v>
      </c>
      <c r="O37">
        <v>4.09</v>
      </c>
      <c r="P37">
        <v>1.762</v>
      </c>
      <c r="Q37" t="s">
        <v>970</v>
      </c>
      <c r="R37" t="s">
        <v>1941</v>
      </c>
      <c r="S37">
        <v>0</v>
      </c>
      <c r="T37">
        <v>12280</v>
      </c>
      <c r="U37">
        <v>4096</v>
      </c>
      <c r="V37">
        <v>737</v>
      </c>
      <c r="W37">
        <v>4096</v>
      </c>
      <c r="X37">
        <v>1</v>
      </c>
      <c r="Y37">
        <v>7.8062092620976103E-2</v>
      </c>
      <c r="Z37">
        <v>57.72</v>
      </c>
      <c r="AA37">
        <v>212.8</v>
      </c>
      <c r="AB37" t="s">
        <v>94</v>
      </c>
      <c r="AC37">
        <v>7.59765625</v>
      </c>
      <c r="AE37">
        <v>0</v>
      </c>
      <c r="AF37">
        <v>57.71875</v>
      </c>
      <c r="AG37">
        <v>4.29296875</v>
      </c>
      <c r="AH37">
        <f t="shared" si="0"/>
        <v>53.42578125</v>
      </c>
      <c r="AI37">
        <f t="shared" si="1"/>
        <v>13.444949954504095</v>
      </c>
      <c r="AJ37">
        <f t="shared" si="2"/>
        <v>0.36473226441732848</v>
      </c>
      <c r="AK37">
        <f t="shared" si="3"/>
        <v>158.24964126002826</v>
      </c>
    </row>
    <row r="38" spans="1:37" x14ac:dyDescent="0.3">
      <c r="A38">
        <v>36</v>
      </c>
      <c r="B38">
        <v>94</v>
      </c>
      <c r="C38" t="s">
        <v>91</v>
      </c>
      <c r="D38">
        <v>2.44786329702485E-2</v>
      </c>
      <c r="E38">
        <v>4096</v>
      </c>
      <c r="F38">
        <v>4096</v>
      </c>
      <c r="G38">
        <v>1</v>
      </c>
      <c r="H38">
        <v>4.1551412405711003</v>
      </c>
      <c r="I38">
        <v>6.5735632907472503</v>
      </c>
      <c r="J38">
        <v>-0.97403439095138</v>
      </c>
      <c r="K38" t="b">
        <v>1</v>
      </c>
      <c r="L38">
        <v>38.200000000000003</v>
      </c>
      <c r="M38" t="s">
        <v>92</v>
      </c>
      <c r="N38">
        <v>6.7155968948820703</v>
      </c>
      <c r="O38">
        <v>3.6480000000000001</v>
      </c>
      <c r="P38">
        <v>1.5820000000000001</v>
      </c>
      <c r="Q38" t="s">
        <v>971</v>
      </c>
      <c r="S38">
        <v>0</v>
      </c>
      <c r="T38">
        <v>4450</v>
      </c>
      <c r="U38">
        <v>4096</v>
      </c>
      <c r="V38">
        <v>158</v>
      </c>
      <c r="W38">
        <v>4096</v>
      </c>
      <c r="X38">
        <v>1</v>
      </c>
      <c r="Y38">
        <v>0.25100955965395799</v>
      </c>
      <c r="Z38">
        <v>38.200000000000003</v>
      </c>
      <c r="AA38">
        <v>116.5</v>
      </c>
      <c r="AB38" t="s">
        <v>94</v>
      </c>
      <c r="AC38">
        <v>6.1796875</v>
      </c>
      <c r="AE38">
        <v>5</v>
      </c>
      <c r="AF38">
        <v>38.1875</v>
      </c>
      <c r="AG38">
        <v>4.625</v>
      </c>
      <c r="AH38">
        <f t="shared" si="0"/>
        <v>33.5625</v>
      </c>
      <c r="AI38">
        <f t="shared" si="1"/>
        <v>8.2567567567567561</v>
      </c>
      <c r="AJ38">
        <f t="shared" si="2"/>
        <v>0.37755674981667398</v>
      </c>
      <c r="AK38">
        <f t="shared" si="3"/>
        <v>101.14373539485727</v>
      </c>
    </row>
    <row r="39" spans="1:37" x14ac:dyDescent="0.3">
      <c r="A39">
        <v>37</v>
      </c>
      <c r="B39">
        <v>95</v>
      </c>
      <c r="C39" t="s">
        <v>91</v>
      </c>
      <c r="D39">
        <v>6.0466234011275002E-2</v>
      </c>
      <c r="E39">
        <v>4096</v>
      </c>
      <c r="F39">
        <v>4096</v>
      </c>
      <c r="G39">
        <v>1</v>
      </c>
      <c r="H39">
        <v>3.4710750563729098</v>
      </c>
      <c r="I39">
        <v>3.3219273000443899</v>
      </c>
      <c r="J39">
        <v>-0.97966000212024096</v>
      </c>
      <c r="K39" t="b">
        <v>1</v>
      </c>
      <c r="L39">
        <v>9.06</v>
      </c>
      <c r="M39" t="s">
        <v>92</v>
      </c>
      <c r="N39">
        <v>4.7858992244150604</v>
      </c>
      <c r="O39">
        <v>3.512</v>
      </c>
      <c r="P39">
        <v>0.95699999999999996</v>
      </c>
      <c r="Q39" t="s">
        <v>972</v>
      </c>
      <c r="S39">
        <v>0</v>
      </c>
      <c r="T39">
        <v>3256</v>
      </c>
      <c r="U39">
        <v>4096</v>
      </c>
      <c r="V39">
        <v>373</v>
      </c>
      <c r="W39">
        <v>4096</v>
      </c>
      <c r="X39">
        <v>1</v>
      </c>
      <c r="Y39">
        <v>0.12794741645937299</v>
      </c>
      <c r="Z39">
        <v>9.06</v>
      </c>
      <c r="AA39">
        <v>359.2</v>
      </c>
      <c r="AB39" t="s">
        <v>94</v>
      </c>
      <c r="AC39">
        <v>3.009765625</v>
      </c>
      <c r="AE39">
        <v>3</v>
      </c>
      <c r="AF39">
        <v>9.0625</v>
      </c>
      <c r="AG39">
        <v>2.283203125</v>
      </c>
      <c r="AH39">
        <f t="shared" si="0"/>
        <v>6.779296875</v>
      </c>
      <c r="AI39">
        <f t="shared" si="1"/>
        <v>3.9692044482463644</v>
      </c>
      <c r="AJ39">
        <f t="shared" si="2"/>
        <v>0.3754387255244287</v>
      </c>
      <c r="AK39">
        <f t="shared" si="3"/>
        <v>24.138426283386501</v>
      </c>
    </row>
    <row r="40" spans="1:37" x14ac:dyDescent="0.3">
      <c r="A40">
        <v>38</v>
      </c>
      <c r="B40">
        <v>96</v>
      </c>
      <c r="C40" t="s">
        <v>91</v>
      </c>
      <c r="D40">
        <v>2.0644535678076201E-2</v>
      </c>
      <c r="E40">
        <v>4096</v>
      </c>
      <c r="F40">
        <v>4096</v>
      </c>
      <c r="G40">
        <v>1</v>
      </c>
      <c r="H40">
        <v>4.5242200145134097</v>
      </c>
      <c r="I40">
        <v>6.7554027365146601</v>
      </c>
      <c r="J40">
        <v>-0.97081975599774495</v>
      </c>
      <c r="K40" t="b">
        <v>1</v>
      </c>
      <c r="L40">
        <v>31.16</v>
      </c>
      <c r="M40" t="s">
        <v>92</v>
      </c>
      <c r="N40">
        <v>6.9829605774165904</v>
      </c>
      <c r="O40">
        <v>3.66</v>
      </c>
      <c r="P40">
        <v>1.4930000000000001</v>
      </c>
      <c r="Q40" t="s">
        <v>973</v>
      </c>
      <c r="S40">
        <v>0</v>
      </c>
      <c r="T40">
        <v>4580</v>
      </c>
      <c r="U40">
        <v>4096</v>
      </c>
      <c r="V40">
        <v>101</v>
      </c>
      <c r="W40">
        <v>4096</v>
      </c>
      <c r="X40">
        <v>1</v>
      </c>
      <c r="Y40">
        <v>0.350672998092324</v>
      </c>
      <c r="Z40">
        <v>31.16</v>
      </c>
      <c r="AA40">
        <v>147</v>
      </c>
      <c r="AB40" t="s">
        <v>94</v>
      </c>
      <c r="AC40">
        <v>5.58203125</v>
      </c>
      <c r="AE40">
        <v>5</v>
      </c>
      <c r="AF40">
        <v>31.15625</v>
      </c>
      <c r="AG40">
        <v>6.22265625</v>
      </c>
      <c r="AH40">
        <f t="shared" si="0"/>
        <v>24.93359375</v>
      </c>
      <c r="AI40">
        <f t="shared" si="1"/>
        <v>5.0069052102950407</v>
      </c>
      <c r="AJ40">
        <f t="shared" si="2"/>
        <v>0.37877240984635374</v>
      </c>
      <c r="AK40">
        <f t="shared" si="3"/>
        <v>82.255859165239372</v>
      </c>
    </row>
    <row r="41" spans="1:37" x14ac:dyDescent="0.3">
      <c r="A41">
        <v>39</v>
      </c>
      <c r="B41">
        <v>97</v>
      </c>
      <c r="C41" t="s">
        <v>91</v>
      </c>
      <c r="D41">
        <v>4.2204922704976999E-2</v>
      </c>
      <c r="E41">
        <v>4096</v>
      </c>
      <c r="F41">
        <v>4096</v>
      </c>
      <c r="G41">
        <v>1</v>
      </c>
      <c r="H41">
        <v>6.1496942516426003</v>
      </c>
      <c r="I41">
        <v>7.12860066083962</v>
      </c>
      <c r="J41">
        <v>-0.98046366085865</v>
      </c>
      <c r="K41" t="b">
        <v>1</v>
      </c>
      <c r="L41">
        <v>14.414</v>
      </c>
      <c r="M41" t="s">
        <v>92</v>
      </c>
      <c r="N41">
        <v>7.2709329639243903</v>
      </c>
      <c r="O41">
        <v>3.5059999999999998</v>
      </c>
      <c r="P41">
        <v>1.159</v>
      </c>
      <c r="Q41" t="s">
        <v>974</v>
      </c>
      <c r="S41">
        <v>0</v>
      </c>
      <c r="T41">
        <v>3202</v>
      </c>
      <c r="U41">
        <v>4096</v>
      </c>
      <c r="V41">
        <v>36</v>
      </c>
      <c r="W41">
        <v>4096</v>
      </c>
      <c r="X41">
        <v>1</v>
      </c>
      <c r="Y41">
        <v>0.85828237527376805</v>
      </c>
      <c r="Z41">
        <v>14.414</v>
      </c>
      <c r="AA41">
        <v>222.1</v>
      </c>
      <c r="AB41" t="s">
        <v>94</v>
      </c>
      <c r="AC41">
        <v>3.796875</v>
      </c>
      <c r="AD41" t="s">
        <v>98</v>
      </c>
      <c r="AE41">
        <v>4</v>
      </c>
      <c r="AF41">
        <v>14.4140625</v>
      </c>
      <c r="AG41">
        <v>5.22265625</v>
      </c>
      <c r="AH41">
        <f t="shared" si="0"/>
        <v>9.19140625</v>
      </c>
      <c r="AI41">
        <f t="shared" si="1"/>
        <v>2.7599102468212418</v>
      </c>
      <c r="AJ41">
        <f t="shared" si="2"/>
        <v>0.3751371221212621</v>
      </c>
      <c r="AK41">
        <f t="shared" si="3"/>
        <v>38.423450120035554</v>
      </c>
    </row>
    <row r="42" spans="1:37" x14ac:dyDescent="0.3">
      <c r="A42">
        <v>40</v>
      </c>
      <c r="B42">
        <v>99</v>
      </c>
      <c r="C42" t="s">
        <v>91</v>
      </c>
      <c r="D42">
        <v>9.6590179011869504E-3</v>
      </c>
      <c r="E42">
        <v>4096</v>
      </c>
      <c r="F42">
        <v>16384</v>
      </c>
      <c r="G42">
        <v>4</v>
      </c>
      <c r="H42">
        <v>3.2560296050608599</v>
      </c>
      <c r="I42">
        <v>7.8411806700000897</v>
      </c>
      <c r="J42">
        <v>-1.0037697642725001</v>
      </c>
      <c r="K42" t="b">
        <v>1</v>
      </c>
      <c r="L42">
        <v>256</v>
      </c>
      <c r="M42" t="s">
        <v>92</v>
      </c>
      <c r="N42">
        <v>7.8730703401267998</v>
      </c>
      <c r="O42">
        <v>4.2030000000000003</v>
      </c>
      <c r="P42">
        <v>2.4079999999999999</v>
      </c>
      <c r="Q42" t="s">
        <v>975</v>
      </c>
      <c r="S42">
        <v>0</v>
      </c>
      <c r="T42">
        <v>16030</v>
      </c>
      <c r="U42">
        <v>4096</v>
      </c>
      <c r="V42">
        <v>434</v>
      </c>
      <c r="W42">
        <v>4096</v>
      </c>
      <c r="X42">
        <v>1</v>
      </c>
      <c r="Y42">
        <v>0.108292886470736</v>
      </c>
      <c r="Z42">
        <v>256</v>
      </c>
      <c r="AA42">
        <v>62.62</v>
      </c>
      <c r="AB42" t="s">
        <v>94</v>
      </c>
      <c r="AC42">
        <v>16</v>
      </c>
      <c r="AE42">
        <v>0</v>
      </c>
      <c r="AF42">
        <v>256</v>
      </c>
      <c r="AG42">
        <v>7.2734375</v>
      </c>
      <c r="AH42">
        <f t="shared" si="0"/>
        <v>248.7265625</v>
      </c>
      <c r="AI42">
        <f t="shared" si="1"/>
        <v>35.196562835660579</v>
      </c>
      <c r="AJ42">
        <f t="shared" si="2"/>
        <v>0.36649523310584481</v>
      </c>
      <c r="AK42">
        <f t="shared" si="3"/>
        <v>698.50840304399401</v>
      </c>
    </row>
    <row r="43" spans="1:37" x14ac:dyDescent="0.3">
      <c r="A43">
        <v>41</v>
      </c>
      <c r="B43">
        <v>100</v>
      </c>
      <c r="C43" t="s">
        <v>91</v>
      </c>
      <c r="D43">
        <v>2.8475400126230201E-2</v>
      </c>
      <c r="E43">
        <v>4096</v>
      </c>
      <c r="F43">
        <v>16384</v>
      </c>
      <c r="G43">
        <v>4</v>
      </c>
      <c r="H43">
        <v>3.3101674606004901</v>
      </c>
      <c r="I43">
        <v>5.6020705168170402</v>
      </c>
      <c r="J43">
        <v>-1.0110026929181799</v>
      </c>
      <c r="K43" t="b">
        <v>1</v>
      </c>
      <c r="L43">
        <v>49.28</v>
      </c>
      <c r="M43" t="s">
        <v>92</v>
      </c>
      <c r="N43">
        <v>6.3272134997891802</v>
      </c>
      <c r="O43">
        <v>4.1100000000000003</v>
      </c>
      <c r="P43">
        <v>1.6919999999999999</v>
      </c>
      <c r="Q43" t="s">
        <v>976</v>
      </c>
      <c r="R43" t="s">
        <v>1941</v>
      </c>
      <c r="S43">
        <v>0</v>
      </c>
      <c r="T43">
        <v>12824</v>
      </c>
      <c r="U43">
        <v>4096</v>
      </c>
      <c r="V43">
        <v>681</v>
      </c>
      <c r="W43">
        <v>4096</v>
      </c>
      <c r="X43">
        <v>1</v>
      </c>
      <c r="Y43">
        <v>8.8525809439298594E-2</v>
      </c>
      <c r="Z43">
        <v>49.28</v>
      </c>
      <c r="AA43">
        <v>260.2</v>
      </c>
      <c r="AB43" t="s">
        <v>94</v>
      </c>
      <c r="AC43">
        <v>7.01953125</v>
      </c>
      <c r="AE43">
        <v>0</v>
      </c>
      <c r="AF43">
        <v>49.28125</v>
      </c>
      <c r="AG43">
        <v>4.8125</v>
      </c>
      <c r="AH43">
        <f t="shared" si="0"/>
        <v>44.46875</v>
      </c>
      <c r="AI43">
        <f t="shared" si="1"/>
        <v>10.24025974025974</v>
      </c>
      <c r="AJ43">
        <f t="shared" si="2"/>
        <v>0.36385396281048299</v>
      </c>
      <c r="AK43">
        <f t="shared" si="3"/>
        <v>135.44238908198628</v>
      </c>
    </row>
    <row r="44" spans="1:37" x14ac:dyDescent="0.3">
      <c r="A44">
        <v>42</v>
      </c>
      <c r="B44">
        <v>108</v>
      </c>
      <c r="C44" t="s">
        <v>91</v>
      </c>
      <c r="D44">
        <v>1.7094267076616699E-2</v>
      </c>
      <c r="E44">
        <v>4096</v>
      </c>
      <c r="F44">
        <v>4096</v>
      </c>
      <c r="G44">
        <v>1</v>
      </c>
      <c r="H44">
        <v>3.9407996792459001</v>
      </c>
      <c r="I44">
        <v>6.4499807250157497</v>
      </c>
      <c r="J44">
        <v>-0.97564170842819797</v>
      </c>
      <c r="K44" t="b">
        <v>1</v>
      </c>
      <c r="L44">
        <v>43.28</v>
      </c>
      <c r="M44" t="s">
        <v>92</v>
      </c>
      <c r="N44">
        <v>6.5425116603234299</v>
      </c>
      <c r="O44">
        <v>3.64</v>
      </c>
      <c r="P44">
        <v>1.637</v>
      </c>
      <c r="Q44" t="s">
        <v>977</v>
      </c>
      <c r="S44">
        <v>0</v>
      </c>
      <c r="T44">
        <v>4372</v>
      </c>
      <c r="U44">
        <v>4096</v>
      </c>
      <c r="V44">
        <v>67</v>
      </c>
      <c r="W44">
        <v>4096</v>
      </c>
      <c r="X44">
        <v>1</v>
      </c>
      <c r="Y44">
        <v>0.35927586277667201</v>
      </c>
      <c r="Z44">
        <v>43.28</v>
      </c>
      <c r="AA44">
        <v>101</v>
      </c>
      <c r="AB44" t="s">
        <v>94</v>
      </c>
      <c r="AC44">
        <v>6.578125</v>
      </c>
      <c r="AE44">
        <v>4</v>
      </c>
      <c r="AF44">
        <v>43.28125</v>
      </c>
      <c r="AG44">
        <v>5.7890625</v>
      </c>
      <c r="AH44">
        <f t="shared" si="0"/>
        <v>37.4921875</v>
      </c>
      <c r="AI44">
        <f t="shared" si="1"/>
        <v>7.47638326585695</v>
      </c>
      <c r="AJ44">
        <f t="shared" si="2"/>
        <v>0.3769503836961785</v>
      </c>
      <c r="AK44">
        <f t="shared" si="3"/>
        <v>114.8194878477286</v>
      </c>
    </row>
    <row r="45" spans="1:37" x14ac:dyDescent="0.3">
      <c r="A45">
        <v>43</v>
      </c>
      <c r="B45">
        <v>109</v>
      </c>
      <c r="C45" t="s">
        <v>91</v>
      </c>
      <c r="D45">
        <v>6.0593002068999799E-2</v>
      </c>
      <c r="E45">
        <v>4096</v>
      </c>
      <c r="F45">
        <v>4096</v>
      </c>
      <c r="G45">
        <v>1</v>
      </c>
      <c r="H45">
        <v>3.76461007506416</v>
      </c>
      <c r="I45">
        <v>3.7186553622337799</v>
      </c>
      <c r="J45">
        <v>-0.98046366085865</v>
      </c>
      <c r="K45" t="b">
        <v>1</v>
      </c>
      <c r="L45">
        <v>9.7200000000000006</v>
      </c>
      <c r="M45" t="s">
        <v>92</v>
      </c>
      <c r="N45">
        <v>5.0269463200932902</v>
      </c>
      <c r="O45">
        <v>3.5310000000000001</v>
      </c>
      <c r="P45">
        <v>0.98799999999999999</v>
      </c>
      <c r="Q45" t="s">
        <v>978</v>
      </c>
      <c r="S45">
        <v>0</v>
      </c>
      <c r="T45">
        <v>3404</v>
      </c>
      <c r="U45">
        <v>4096</v>
      </c>
      <c r="V45">
        <v>299</v>
      </c>
      <c r="W45">
        <v>4096</v>
      </c>
      <c r="X45">
        <v>1</v>
      </c>
      <c r="Y45">
        <v>0.15988152874739101</v>
      </c>
      <c r="Z45">
        <v>9.7200000000000006</v>
      </c>
      <c r="AA45">
        <v>350.2</v>
      </c>
      <c r="AB45" t="s">
        <v>94</v>
      </c>
      <c r="AC45">
        <v>3.1171875</v>
      </c>
      <c r="AE45">
        <v>4</v>
      </c>
      <c r="AF45">
        <v>9.71875</v>
      </c>
      <c r="AG45">
        <v>2.66015625</v>
      </c>
      <c r="AH45">
        <f t="shared" si="0"/>
        <v>7.05859375</v>
      </c>
      <c r="AI45">
        <f t="shared" si="1"/>
        <v>3.6534508076358296</v>
      </c>
      <c r="AJ45">
        <f t="shared" si="2"/>
        <v>0.3751371221212621</v>
      </c>
      <c r="AK45">
        <f t="shared" si="3"/>
        <v>25.907193468468417</v>
      </c>
    </row>
    <row r="46" spans="1:37" x14ac:dyDescent="0.3">
      <c r="A46">
        <v>44</v>
      </c>
      <c r="B46">
        <v>110</v>
      </c>
      <c r="C46" t="s">
        <v>91</v>
      </c>
      <c r="D46">
        <v>2.3115479437209301E-2</v>
      </c>
      <c r="E46">
        <v>4096</v>
      </c>
      <c r="F46">
        <v>4096</v>
      </c>
      <c r="G46">
        <v>1</v>
      </c>
      <c r="H46">
        <v>4.16482410218876</v>
      </c>
      <c r="I46">
        <v>6.4139918058121896</v>
      </c>
      <c r="J46">
        <v>-0.97081975599774495</v>
      </c>
      <c r="K46" t="b">
        <v>1</v>
      </c>
      <c r="L46">
        <v>34.700000000000003</v>
      </c>
      <c r="M46" t="s">
        <v>92</v>
      </c>
      <c r="N46">
        <v>6.6336589989637398</v>
      </c>
      <c r="O46">
        <v>3.65</v>
      </c>
      <c r="P46">
        <v>1.54</v>
      </c>
      <c r="Q46" t="s">
        <v>979</v>
      </c>
      <c r="S46">
        <v>0</v>
      </c>
      <c r="T46">
        <v>4476</v>
      </c>
      <c r="U46">
        <v>4096</v>
      </c>
      <c r="V46">
        <v>94</v>
      </c>
      <c r="W46">
        <v>4096</v>
      </c>
      <c r="X46">
        <v>1</v>
      </c>
      <c r="Y46">
        <v>0.32642668196694002</v>
      </c>
      <c r="Z46">
        <v>34.700000000000003</v>
      </c>
      <c r="AA46">
        <v>129</v>
      </c>
      <c r="AB46" t="s">
        <v>94</v>
      </c>
      <c r="AC46">
        <v>5.890625</v>
      </c>
      <c r="AE46">
        <v>4</v>
      </c>
      <c r="AF46">
        <v>34.6875</v>
      </c>
      <c r="AG46">
        <v>6.06640625</v>
      </c>
      <c r="AH46">
        <f t="shared" si="0"/>
        <v>28.62109375</v>
      </c>
      <c r="AI46">
        <f t="shared" si="1"/>
        <v>5.7179652285898257</v>
      </c>
      <c r="AJ46">
        <f t="shared" si="2"/>
        <v>0.37877240984635374</v>
      </c>
      <c r="AK46">
        <f t="shared" si="3"/>
        <v>91.578739893094991</v>
      </c>
    </row>
    <row r="47" spans="1:37" x14ac:dyDescent="0.3">
      <c r="A47">
        <v>45</v>
      </c>
      <c r="B47">
        <v>111</v>
      </c>
      <c r="C47" t="s">
        <v>91</v>
      </c>
      <c r="D47">
        <v>5.1742426471191802E-2</v>
      </c>
      <c r="E47">
        <v>4096</v>
      </c>
      <c r="F47">
        <v>4096</v>
      </c>
      <c r="G47">
        <v>1</v>
      </c>
      <c r="H47">
        <v>7.2334076322472596</v>
      </c>
      <c r="I47">
        <v>8.0528170905877801</v>
      </c>
      <c r="J47">
        <v>-0.98046366085865</v>
      </c>
      <c r="K47" t="b">
        <v>1</v>
      </c>
      <c r="L47">
        <v>12.984</v>
      </c>
      <c r="M47" t="s">
        <v>92</v>
      </c>
      <c r="N47">
        <v>8.1862709707549399</v>
      </c>
      <c r="O47">
        <v>3.5249999999999999</v>
      </c>
      <c r="P47">
        <v>1.113</v>
      </c>
      <c r="Q47" t="s">
        <v>980</v>
      </c>
      <c r="S47">
        <v>0</v>
      </c>
      <c r="T47">
        <v>3358</v>
      </c>
      <c r="U47">
        <v>4096</v>
      </c>
      <c r="V47">
        <v>30</v>
      </c>
      <c r="W47">
        <v>4096</v>
      </c>
      <c r="X47">
        <v>1</v>
      </c>
      <c r="Y47">
        <v>1.13805932343556</v>
      </c>
      <c r="Z47">
        <v>12.984</v>
      </c>
      <c r="AA47">
        <v>258.5</v>
      </c>
      <c r="AB47" t="s">
        <v>94</v>
      </c>
      <c r="AC47">
        <v>3.603515625</v>
      </c>
      <c r="AD47" t="s">
        <v>98</v>
      </c>
      <c r="AE47">
        <v>4</v>
      </c>
      <c r="AF47">
        <v>12.984375</v>
      </c>
      <c r="AG47">
        <v>5.6484375</v>
      </c>
      <c r="AH47">
        <f t="shared" si="0"/>
        <v>7.3359375</v>
      </c>
      <c r="AI47">
        <f t="shared" si="1"/>
        <v>2.2987551867219915</v>
      </c>
      <c r="AJ47">
        <f t="shared" si="2"/>
        <v>0.3751371221212621</v>
      </c>
      <c r="AK47">
        <f t="shared" si="3"/>
        <v>34.61234368536536</v>
      </c>
    </row>
    <row r="48" spans="1:37" x14ac:dyDescent="0.3">
      <c r="A48">
        <v>46</v>
      </c>
      <c r="B48">
        <v>113</v>
      </c>
      <c r="C48" t="s">
        <v>91</v>
      </c>
      <c r="D48">
        <v>9.7096577487135703E-3</v>
      </c>
      <c r="E48">
        <v>4096</v>
      </c>
      <c r="F48">
        <v>16384</v>
      </c>
      <c r="G48">
        <v>4</v>
      </c>
      <c r="H48">
        <v>3.0850337159229699</v>
      </c>
      <c r="I48">
        <v>7.6041260732320204</v>
      </c>
      <c r="J48">
        <v>-1.0005551293188599</v>
      </c>
      <c r="K48" t="b">
        <v>1</v>
      </c>
      <c r="L48">
        <v>292.2</v>
      </c>
      <c r="M48" t="s">
        <v>92</v>
      </c>
      <c r="N48">
        <v>7.6425654490955601</v>
      </c>
      <c r="O48">
        <v>4.2069999999999999</v>
      </c>
      <c r="P48">
        <v>2.4649999999999999</v>
      </c>
      <c r="Q48" t="s">
        <v>981</v>
      </c>
      <c r="S48">
        <v>0</v>
      </c>
      <c r="T48">
        <v>16050</v>
      </c>
      <c r="U48">
        <v>4096</v>
      </c>
      <c r="V48">
        <v>581</v>
      </c>
      <c r="W48">
        <v>4096</v>
      </c>
      <c r="X48">
        <v>1</v>
      </c>
      <c r="Y48">
        <v>8.6501774344675902E-2</v>
      </c>
      <c r="Z48">
        <v>292.2</v>
      </c>
      <c r="AA48">
        <v>54.9</v>
      </c>
      <c r="AB48" t="s">
        <v>94</v>
      </c>
      <c r="AC48">
        <v>17.09375</v>
      </c>
      <c r="AE48">
        <v>0</v>
      </c>
      <c r="AF48">
        <v>292.25</v>
      </c>
      <c r="AG48">
        <v>6.2890625</v>
      </c>
      <c r="AH48">
        <f t="shared" si="0"/>
        <v>285.9609375</v>
      </c>
      <c r="AI48">
        <f t="shared" si="1"/>
        <v>46.469565217391306</v>
      </c>
      <c r="AJ48">
        <f t="shared" si="2"/>
        <v>0.3676752771817936</v>
      </c>
      <c r="AK48">
        <f t="shared" si="3"/>
        <v>794.85899144505095</v>
      </c>
    </row>
    <row r="49" spans="1:37" x14ac:dyDescent="0.3">
      <c r="A49">
        <v>47</v>
      </c>
      <c r="B49">
        <v>114</v>
      </c>
      <c r="C49" t="s">
        <v>91</v>
      </c>
      <c r="D49">
        <v>2.7301844756683499E-2</v>
      </c>
      <c r="E49">
        <v>4096</v>
      </c>
      <c r="F49">
        <v>16384</v>
      </c>
      <c r="G49">
        <v>4</v>
      </c>
      <c r="H49">
        <v>3.0156373247411801</v>
      </c>
      <c r="I49">
        <v>5.2655854849972998</v>
      </c>
      <c r="J49">
        <v>-1.0061807404877301</v>
      </c>
      <c r="K49" t="b">
        <v>1</v>
      </c>
      <c r="L49">
        <v>55.72</v>
      </c>
      <c r="M49" t="s">
        <v>92</v>
      </c>
      <c r="N49">
        <v>6.1906098390217599</v>
      </c>
      <c r="O49">
        <v>4.1399999999999997</v>
      </c>
      <c r="P49">
        <v>1.746</v>
      </c>
      <c r="Q49" t="s">
        <v>982</v>
      </c>
      <c r="R49" t="s">
        <v>1941</v>
      </c>
      <c r="S49">
        <v>0</v>
      </c>
      <c r="T49">
        <v>13790</v>
      </c>
      <c r="U49">
        <v>4096</v>
      </c>
      <c r="V49">
        <v>691</v>
      </c>
      <c r="W49">
        <v>4096</v>
      </c>
      <c r="X49">
        <v>1</v>
      </c>
      <c r="Y49">
        <v>7.6678457559314198E-2</v>
      </c>
      <c r="Z49">
        <v>55.72</v>
      </c>
      <c r="AA49">
        <v>247.5</v>
      </c>
      <c r="AB49" t="s">
        <v>94</v>
      </c>
      <c r="AC49">
        <v>7.46484375</v>
      </c>
      <c r="AE49">
        <v>0</v>
      </c>
      <c r="AF49">
        <v>55.71875</v>
      </c>
      <c r="AG49">
        <v>5.046875</v>
      </c>
      <c r="AH49">
        <f t="shared" si="0"/>
        <v>50.671875</v>
      </c>
      <c r="AI49">
        <f t="shared" si="1"/>
        <v>11.040247678018575</v>
      </c>
      <c r="AJ49">
        <f t="shared" si="2"/>
        <v>0.36561268614320547</v>
      </c>
      <c r="AK49">
        <f t="shared" si="3"/>
        <v>152.39829500384386</v>
      </c>
    </row>
    <row r="50" spans="1:37" x14ac:dyDescent="0.3">
      <c r="A50">
        <v>48</v>
      </c>
      <c r="B50">
        <v>122</v>
      </c>
      <c r="C50" t="s">
        <v>91</v>
      </c>
      <c r="D50">
        <v>1.48455248175556E-2</v>
      </c>
      <c r="E50">
        <v>4096</v>
      </c>
      <c r="F50">
        <v>4096</v>
      </c>
      <c r="G50">
        <v>1</v>
      </c>
      <c r="H50">
        <v>4.1620178955636797</v>
      </c>
      <c r="I50">
        <v>7.0071473163591698</v>
      </c>
      <c r="J50">
        <v>-0.97403439095138</v>
      </c>
      <c r="K50" t="b">
        <v>1</v>
      </c>
      <c r="L50">
        <v>48.28</v>
      </c>
      <c r="M50" t="s">
        <v>92</v>
      </c>
      <c r="N50">
        <v>7.0546636301916301</v>
      </c>
      <c r="O50">
        <v>3.637</v>
      </c>
      <c r="P50">
        <v>1.6839999999999999</v>
      </c>
      <c r="Q50" t="s">
        <v>983</v>
      </c>
      <c r="S50">
        <v>0</v>
      </c>
      <c r="T50">
        <v>4324</v>
      </c>
      <c r="U50">
        <v>4096</v>
      </c>
      <c r="V50">
        <v>139</v>
      </c>
      <c r="W50">
        <v>4096</v>
      </c>
      <c r="X50">
        <v>1</v>
      </c>
      <c r="Y50">
        <v>0.26819885744670702</v>
      </c>
      <c r="Z50">
        <v>48.28</v>
      </c>
      <c r="AA50">
        <v>89.56</v>
      </c>
      <c r="AB50" t="s">
        <v>94</v>
      </c>
      <c r="AC50">
        <v>6.94921875</v>
      </c>
      <c r="AE50">
        <v>4</v>
      </c>
      <c r="AF50">
        <v>48.28125</v>
      </c>
      <c r="AG50">
        <v>4.734375</v>
      </c>
      <c r="AH50">
        <f t="shared" si="0"/>
        <v>43.546875</v>
      </c>
      <c r="AI50">
        <f t="shared" si="1"/>
        <v>10.198019801980198</v>
      </c>
      <c r="AJ50">
        <f t="shared" si="2"/>
        <v>0.37755674981667398</v>
      </c>
      <c r="AK50">
        <f t="shared" si="3"/>
        <v>127.87812699267961</v>
      </c>
    </row>
    <row r="51" spans="1:37" x14ac:dyDescent="0.3">
      <c r="A51">
        <v>49</v>
      </c>
      <c r="B51">
        <v>123</v>
      </c>
      <c r="C51" t="s">
        <v>91</v>
      </c>
      <c r="D51">
        <v>6.7000698601952596E-2</v>
      </c>
      <c r="E51">
        <v>4096</v>
      </c>
      <c r="F51">
        <v>4096</v>
      </c>
      <c r="G51">
        <v>1</v>
      </c>
      <c r="H51">
        <v>2.9185752578120501</v>
      </c>
      <c r="I51">
        <v>3.2463449400858599</v>
      </c>
      <c r="J51">
        <v>-0.97483804968978904</v>
      </c>
      <c r="K51" t="b">
        <v>1</v>
      </c>
      <c r="L51">
        <v>12.96</v>
      </c>
      <c r="M51" t="s">
        <v>92</v>
      </c>
      <c r="N51">
        <v>4.5875994635156898</v>
      </c>
      <c r="O51">
        <v>3.5350000000000001</v>
      </c>
      <c r="P51">
        <v>1.1120000000000001</v>
      </c>
      <c r="Q51" t="s">
        <v>984</v>
      </c>
      <c r="S51">
        <v>0</v>
      </c>
      <c r="T51">
        <v>3430</v>
      </c>
      <c r="U51">
        <v>4096</v>
      </c>
      <c r="V51">
        <v>524</v>
      </c>
      <c r="W51">
        <v>4096</v>
      </c>
      <c r="X51">
        <v>1</v>
      </c>
      <c r="Y51">
        <v>8.3813349287994401E-2</v>
      </c>
      <c r="Z51">
        <v>12.96</v>
      </c>
      <c r="AA51">
        <v>264.8</v>
      </c>
      <c r="AB51" t="s">
        <v>94</v>
      </c>
      <c r="AC51">
        <v>3.599609375</v>
      </c>
      <c r="AE51">
        <v>5</v>
      </c>
      <c r="AF51">
        <v>12.9609375</v>
      </c>
      <c r="AG51">
        <v>1.9013671875</v>
      </c>
      <c r="AH51">
        <f t="shared" si="0"/>
        <v>11.0595703125</v>
      </c>
      <c r="AI51">
        <f t="shared" si="1"/>
        <v>6.8166409861325112</v>
      </c>
      <c r="AJ51">
        <f t="shared" si="2"/>
        <v>0.37725344492857493</v>
      </c>
      <c r="AK51">
        <f t="shared" si="3"/>
        <v>34.356048100379532</v>
      </c>
    </row>
    <row r="52" spans="1:37" x14ac:dyDescent="0.3">
      <c r="A52">
        <v>50</v>
      </c>
      <c r="B52">
        <v>124</v>
      </c>
      <c r="C52" t="s">
        <v>91</v>
      </c>
      <c r="D52">
        <v>2.6876131500221299E-2</v>
      </c>
      <c r="E52">
        <v>4096</v>
      </c>
      <c r="F52">
        <v>4096</v>
      </c>
      <c r="G52">
        <v>1</v>
      </c>
      <c r="H52">
        <v>4.6558986349457196</v>
      </c>
      <c r="I52">
        <v>7.2793883931133703</v>
      </c>
      <c r="J52">
        <v>-0.97162341473615399</v>
      </c>
      <c r="K52" t="b">
        <v>1</v>
      </c>
      <c r="L52">
        <v>36.56</v>
      </c>
      <c r="M52" t="s">
        <v>92</v>
      </c>
      <c r="N52">
        <v>7.3536571980724998</v>
      </c>
      <c r="O52">
        <v>3.6429999999999998</v>
      </c>
      <c r="P52">
        <v>1.5629999999999999</v>
      </c>
      <c r="Q52" t="s">
        <v>985</v>
      </c>
      <c r="S52">
        <v>0</v>
      </c>
      <c r="T52">
        <v>4400</v>
      </c>
      <c r="U52">
        <v>4096</v>
      </c>
      <c r="V52">
        <v>60</v>
      </c>
      <c r="W52">
        <v>4096</v>
      </c>
      <c r="X52">
        <v>1</v>
      </c>
      <c r="Y52">
        <v>0.47197448428557298</v>
      </c>
      <c r="Z52">
        <v>36.56</v>
      </c>
      <c r="AA52">
        <v>120.3</v>
      </c>
      <c r="AB52" t="s">
        <v>94</v>
      </c>
      <c r="AC52">
        <v>6.046875</v>
      </c>
      <c r="AE52">
        <v>4</v>
      </c>
      <c r="AF52">
        <v>36.5625</v>
      </c>
      <c r="AG52">
        <v>6.87109375</v>
      </c>
      <c r="AH52">
        <f t="shared" si="0"/>
        <v>29.69140625</v>
      </c>
      <c r="AI52">
        <f t="shared" si="1"/>
        <v>5.3212052302444572</v>
      </c>
      <c r="AJ52">
        <f t="shared" si="2"/>
        <v>0.37846812837492133</v>
      </c>
      <c r="AK52">
        <f t="shared" si="3"/>
        <v>96.606549558065154</v>
      </c>
    </row>
    <row r="53" spans="1:37" x14ac:dyDescent="0.3">
      <c r="A53">
        <v>51</v>
      </c>
      <c r="B53">
        <v>125</v>
      </c>
      <c r="C53" t="s">
        <v>91</v>
      </c>
      <c r="D53">
        <v>3.3332656433633902E-2</v>
      </c>
      <c r="E53">
        <v>4096</v>
      </c>
      <c r="F53">
        <v>4096</v>
      </c>
      <c r="G53">
        <v>1</v>
      </c>
      <c r="H53">
        <v>6.0316787875511402</v>
      </c>
      <c r="I53">
        <v>7.4453535033834397</v>
      </c>
      <c r="J53">
        <v>-0.97724902590501495</v>
      </c>
      <c r="K53" t="b">
        <v>1</v>
      </c>
      <c r="L53">
        <v>17.14</v>
      </c>
      <c r="M53" t="s">
        <v>92</v>
      </c>
      <c r="N53">
        <v>7.5450472825313497</v>
      </c>
      <c r="O53">
        <v>3.5310000000000001</v>
      </c>
      <c r="P53">
        <v>1.234</v>
      </c>
      <c r="Q53" t="s">
        <v>986</v>
      </c>
      <c r="S53">
        <v>0</v>
      </c>
      <c r="T53">
        <v>3392</v>
      </c>
      <c r="U53">
        <v>4096</v>
      </c>
      <c r="V53">
        <v>39</v>
      </c>
      <c r="W53">
        <v>4096</v>
      </c>
      <c r="X53">
        <v>1</v>
      </c>
      <c r="Y53">
        <v>0.80571343479078406</v>
      </c>
      <c r="Z53">
        <v>17.14</v>
      </c>
      <c r="AA53">
        <v>197.9</v>
      </c>
      <c r="AB53" t="s">
        <v>94</v>
      </c>
      <c r="AC53">
        <v>4.140625</v>
      </c>
      <c r="AD53" t="s">
        <v>98</v>
      </c>
      <c r="AE53">
        <v>4</v>
      </c>
      <c r="AF53">
        <v>17.140625</v>
      </c>
      <c r="AG53">
        <v>5.57421875</v>
      </c>
      <c r="AH53">
        <f t="shared" si="0"/>
        <v>11.56640625</v>
      </c>
      <c r="AI53">
        <f t="shared" si="1"/>
        <v>3.0749824807288015</v>
      </c>
      <c r="AJ53">
        <f t="shared" si="2"/>
        <v>0.37634499141570149</v>
      </c>
      <c r="AK53">
        <f t="shared" si="3"/>
        <v>45.544979715345498</v>
      </c>
    </row>
    <row r="54" spans="1:37" x14ac:dyDescent="0.3">
      <c r="A54">
        <v>52</v>
      </c>
      <c r="B54">
        <v>127</v>
      </c>
      <c r="C54" t="s">
        <v>91</v>
      </c>
      <c r="D54">
        <v>1.1251204978692199E-2</v>
      </c>
      <c r="E54">
        <v>4096</v>
      </c>
      <c r="F54">
        <v>16384</v>
      </c>
      <c r="G54">
        <v>4</v>
      </c>
      <c r="H54">
        <v>3.2519535137338198</v>
      </c>
      <c r="I54">
        <v>8.1044778975085201</v>
      </c>
      <c r="J54">
        <v>-1.0029661055340899</v>
      </c>
      <c r="K54" t="b">
        <v>1</v>
      </c>
      <c r="L54">
        <v>310</v>
      </c>
      <c r="M54" t="s">
        <v>92</v>
      </c>
      <c r="N54">
        <v>8.1162913716911493</v>
      </c>
      <c r="O54">
        <v>4.2030000000000003</v>
      </c>
      <c r="P54">
        <v>2.492</v>
      </c>
      <c r="Q54" t="s">
        <v>987</v>
      </c>
      <c r="S54">
        <v>0</v>
      </c>
      <c r="T54">
        <v>15930</v>
      </c>
      <c r="U54">
        <v>4096</v>
      </c>
      <c r="V54">
        <v>474</v>
      </c>
      <c r="W54">
        <v>4096</v>
      </c>
      <c r="X54">
        <v>1</v>
      </c>
      <c r="Y54">
        <v>0.103435650596804</v>
      </c>
      <c r="Z54">
        <v>310</v>
      </c>
      <c r="AA54">
        <v>51.38</v>
      </c>
      <c r="AB54" t="s">
        <v>94</v>
      </c>
      <c r="AC54">
        <v>17.609375</v>
      </c>
      <c r="AE54">
        <v>0</v>
      </c>
      <c r="AF54">
        <v>310</v>
      </c>
      <c r="AG54">
        <v>6.953125</v>
      </c>
      <c r="AH54">
        <f t="shared" si="0"/>
        <v>303.046875</v>
      </c>
      <c r="AI54">
        <f t="shared" si="1"/>
        <v>44.584269662921351</v>
      </c>
      <c r="AJ54">
        <f t="shared" si="2"/>
        <v>0.36678988858788342</v>
      </c>
      <c r="AK54">
        <f t="shared" si="3"/>
        <v>845.17051763198629</v>
      </c>
    </row>
    <row r="55" spans="1:37" x14ac:dyDescent="0.3">
      <c r="A55">
        <v>53</v>
      </c>
      <c r="B55">
        <v>128</v>
      </c>
      <c r="C55" t="s">
        <v>91</v>
      </c>
      <c r="D55">
        <v>3.38166721998827E-2</v>
      </c>
      <c r="E55">
        <v>4096</v>
      </c>
      <c r="F55">
        <v>16384</v>
      </c>
      <c r="G55">
        <v>4</v>
      </c>
      <c r="H55">
        <v>3.12664621995842</v>
      </c>
      <c r="I55">
        <v>5.3830832869010701</v>
      </c>
      <c r="J55">
        <v>-1.0085917167029499</v>
      </c>
      <c r="K55" t="b">
        <v>1</v>
      </c>
      <c r="L55">
        <v>52.72</v>
      </c>
      <c r="M55" t="s">
        <v>92</v>
      </c>
      <c r="N55">
        <v>6.2945266128086299</v>
      </c>
      <c r="O55">
        <v>4.1520000000000001</v>
      </c>
      <c r="P55">
        <v>1.722</v>
      </c>
      <c r="Q55" t="s">
        <v>988</v>
      </c>
      <c r="R55" t="s">
        <v>1941</v>
      </c>
      <c r="S55">
        <v>0</v>
      </c>
      <c r="T55">
        <v>14184</v>
      </c>
      <c r="U55">
        <v>4096</v>
      </c>
      <c r="V55">
        <v>648</v>
      </c>
      <c r="W55">
        <v>4096</v>
      </c>
      <c r="X55">
        <v>1</v>
      </c>
      <c r="Y55">
        <v>8.3542553517629806E-2</v>
      </c>
      <c r="Z55">
        <v>52.72</v>
      </c>
      <c r="AA55">
        <v>269</v>
      </c>
      <c r="AB55" t="s">
        <v>94</v>
      </c>
      <c r="AC55">
        <v>7.26171875</v>
      </c>
      <c r="AE55">
        <v>0</v>
      </c>
      <c r="AF55">
        <v>52.71875</v>
      </c>
      <c r="AG55">
        <v>5.4296875</v>
      </c>
      <c r="AH55">
        <f t="shared" si="0"/>
        <v>47.2890625</v>
      </c>
      <c r="AI55">
        <f t="shared" si="1"/>
        <v>9.7093525179856108</v>
      </c>
      <c r="AJ55">
        <f t="shared" si="2"/>
        <v>0.36473226441732848</v>
      </c>
      <c r="AK55">
        <f t="shared" si="3"/>
        <v>144.54095549846653</v>
      </c>
    </row>
    <row r="56" spans="1:37" x14ac:dyDescent="0.3">
      <c r="A56">
        <v>54</v>
      </c>
      <c r="B56">
        <v>136</v>
      </c>
      <c r="C56" t="s">
        <v>91</v>
      </c>
      <c r="D56">
        <v>1.36254701606111E-2</v>
      </c>
      <c r="E56">
        <v>4096</v>
      </c>
      <c r="F56">
        <v>4096</v>
      </c>
      <c r="G56">
        <v>1</v>
      </c>
      <c r="H56">
        <v>3.7381578427998101</v>
      </c>
      <c r="I56">
        <v>6.49796968767936</v>
      </c>
      <c r="J56">
        <v>-0.97081975599774495</v>
      </c>
      <c r="K56" t="b">
        <v>1</v>
      </c>
      <c r="L56">
        <v>54.75</v>
      </c>
      <c r="M56" t="s">
        <v>92</v>
      </c>
      <c r="N56">
        <v>6.5823264688355101</v>
      </c>
      <c r="O56">
        <v>3.6389999999999998</v>
      </c>
      <c r="P56">
        <v>1.738</v>
      </c>
      <c r="Q56" t="s">
        <v>989</v>
      </c>
      <c r="S56">
        <v>0</v>
      </c>
      <c r="T56">
        <v>4348</v>
      </c>
      <c r="U56">
        <v>4096</v>
      </c>
      <c r="V56">
        <v>143</v>
      </c>
      <c r="W56">
        <v>4096</v>
      </c>
      <c r="X56">
        <v>1</v>
      </c>
      <c r="Y56">
        <v>0.22897626181795899</v>
      </c>
      <c r="Z56">
        <v>54.75</v>
      </c>
      <c r="AA56">
        <v>79.44</v>
      </c>
      <c r="AB56" t="s">
        <v>94</v>
      </c>
      <c r="AC56">
        <v>7.3984375</v>
      </c>
      <c r="AE56">
        <v>4</v>
      </c>
      <c r="AF56">
        <v>54.75</v>
      </c>
      <c r="AG56">
        <v>4.76953125</v>
      </c>
      <c r="AH56">
        <f t="shared" si="0"/>
        <v>49.98046875</v>
      </c>
      <c r="AI56">
        <f t="shared" si="1"/>
        <v>11.47911547911548</v>
      </c>
      <c r="AJ56">
        <f t="shared" si="2"/>
        <v>0.37877240984635374</v>
      </c>
      <c r="AK56">
        <f t="shared" si="3"/>
        <v>144.54590296639859</v>
      </c>
    </row>
    <row r="57" spans="1:37" x14ac:dyDescent="0.3">
      <c r="A57">
        <v>55</v>
      </c>
      <c r="B57">
        <v>137</v>
      </c>
      <c r="C57" t="s">
        <v>91</v>
      </c>
      <c r="D57">
        <v>6.8723460365607503E-2</v>
      </c>
      <c r="E57">
        <v>4096</v>
      </c>
      <c r="F57">
        <v>4096</v>
      </c>
      <c r="G57">
        <v>1</v>
      </c>
      <c r="H57">
        <v>2.8850367661944998</v>
      </c>
      <c r="I57">
        <v>2.9949160961569898</v>
      </c>
      <c r="J57">
        <v>-0.97323073221297196</v>
      </c>
      <c r="K57" t="b">
        <v>1</v>
      </c>
      <c r="L57">
        <v>10.91</v>
      </c>
      <c r="M57" t="s">
        <v>92</v>
      </c>
      <c r="N57">
        <v>4.65424129194278</v>
      </c>
      <c r="O57">
        <v>3.5640000000000001</v>
      </c>
      <c r="P57">
        <v>1.038</v>
      </c>
      <c r="Q57" t="s">
        <v>990</v>
      </c>
      <c r="S57">
        <v>0</v>
      </c>
      <c r="T57">
        <v>3666</v>
      </c>
      <c r="U57">
        <v>4096</v>
      </c>
      <c r="V57">
        <v>502</v>
      </c>
      <c r="W57">
        <v>4096</v>
      </c>
      <c r="X57">
        <v>1</v>
      </c>
      <c r="Y57">
        <v>8.4133308300267801E-2</v>
      </c>
      <c r="Z57">
        <v>10.91</v>
      </c>
      <c r="AA57">
        <v>336.2</v>
      </c>
      <c r="AB57" t="s">
        <v>94</v>
      </c>
      <c r="AC57">
        <v>3.302734375</v>
      </c>
      <c r="AE57">
        <v>4</v>
      </c>
      <c r="AF57">
        <v>10.90625</v>
      </c>
      <c r="AG57">
        <v>2.091796875</v>
      </c>
      <c r="AH57">
        <f t="shared" si="0"/>
        <v>8.814453125</v>
      </c>
      <c r="AI57">
        <f t="shared" si="1"/>
        <v>5.2138188608776845</v>
      </c>
      <c r="AJ57">
        <f t="shared" si="2"/>
        <v>0.37786029855636999</v>
      </c>
      <c r="AK57">
        <f t="shared" si="3"/>
        <v>28.863180497310125</v>
      </c>
    </row>
    <row r="58" spans="1:37" x14ac:dyDescent="0.3">
      <c r="A58">
        <v>56</v>
      </c>
      <c r="B58">
        <v>138</v>
      </c>
      <c r="C58" t="s">
        <v>91</v>
      </c>
      <c r="D58">
        <v>2.6501332953297398E-2</v>
      </c>
      <c r="E58">
        <v>4096</v>
      </c>
      <c r="F58">
        <v>4096</v>
      </c>
      <c r="G58">
        <v>1</v>
      </c>
      <c r="H58">
        <v>4.0262665725023297</v>
      </c>
      <c r="I58">
        <v>6.3382243309313999</v>
      </c>
      <c r="J58">
        <v>-0.97001609725933702</v>
      </c>
      <c r="K58" t="b">
        <v>1</v>
      </c>
      <c r="L58">
        <v>37.5</v>
      </c>
      <c r="M58" t="s">
        <v>92</v>
      </c>
      <c r="N58">
        <v>6.5301636395893699</v>
      </c>
      <c r="O58">
        <v>3.6429999999999998</v>
      </c>
      <c r="P58">
        <v>1.5740000000000001</v>
      </c>
      <c r="Q58" t="s">
        <v>991</v>
      </c>
      <c r="S58">
        <v>0</v>
      </c>
      <c r="T58">
        <v>4390</v>
      </c>
      <c r="U58">
        <v>4096</v>
      </c>
      <c r="V58">
        <v>79</v>
      </c>
      <c r="W58">
        <v>4096</v>
      </c>
      <c r="X58">
        <v>1</v>
      </c>
      <c r="Y58">
        <v>0.340481590569923</v>
      </c>
      <c r="Z58">
        <v>37.5</v>
      </c>
      <c r="AA58">
        <v>117.1</v>
      </c>
      <c r="AB58" t="s">
        <v>94</v>
      </c>
      <c r="AC58">
        <v>6.125</v>
      </c>
      <c r="AE58">
        <v>3</v>
      </c>
      <c r="AF58">
        <v>37.5</v>
      </c>
      <c r="AG58">
        <v>6.359375</v>
      </c>
      <c r="AH58">
        <f t="shared" si="0"/>
        <v>31.140625</v>
      </c>
      <c r="AI58">
        <f t="shared" si="1"/>
        <v>5.8968058968058967</v>
      </c>
      <c r="AJ58">
        <f t="shared" si="2"/>
        <v>0.37907693595453829</v>
      </c>
      <c r="AK58">
        <f t="shared" si="3"/>
        <v>98.924509626450288</v>
      </c>
    </row>
    <row r="59" spans="1:37" x14ac:dyDescent="0.3">
      <c r="A59">
        <v>57</v>
      </c>
      <c r="B59">
        <v>139</v>
      </c>
      <c r="C59" t="s">
        <v>91</v>
      </c>
      <c r="D59">
        <v>5.5555555555555497E-2</v>
      </c>
      <c r="E59">
        <v>4096</v>
      </c>
      <c r="F59">
        <v>4096</v>
      </c>
      <c r="G59">
        <v>1</v>
      </c>
      <c r="H59">
        <v>8.4608263367448</v>
      </c>
      <c r="I59">
        <v>9.8406681318975195</v>
      </c>
      <c r="J59">
        <v>-0.97564170842819797</v>
      </c>
      <c r="K59" t="b">
        <v>1</v>
      </c>
      <c r="L59">
        <v>14.56</v>
      </c>
      <c r="M59" t="s">
        <v>92</v>
      </c>
      <c r="N59">
        <v>9.9410978580619496</v>
      </c>
      <c r="O59">
        <v>3.5659999999999998</v>
      </c>
      <c r="P59">
        <v>1.163</v>
      </c>
      <c r="Q59" t="s">
        <v>992</v>
      </c>
      <c r="S59">
        <v>0</v>
      </c>
      <c r="T59">
        <v>3678</v>
      </c>
      <c r="U59">
        <v>4096</v>
      </c>
      <c r="V59">
        <v>18</v>
      </c>
      <c r="W59">
        <v>4096</v>
      </c>
      <c r="X59">
        <v>1</v>
      </c>
      <c r="Y59">
        <v>1.75853363198914</v>
      </c>
      <c r="Z59">
        <v>14.56</v>
      </c>
      <c r="AA59">
        <v>252.6</v>
      </c>
      <c r="AB59" t="s">
        <v>94</v>
      </c>
      <c r="AC59">
        <v>3.81640625</v>
      </c>
      <c r="AD59" t="s">
        <v>98</v>
      </c>
      <c r="AE59">
        <v>4</v>
      </c>
      <c r="AF59">
        <v>14.5625</v>
      </c>
      <c r="AG59">
        <v>7.43359375</v>
      </c>
      <c r="AH59">
        <f t="shared" si="0"/>
        <v>7.12890625</v>
      </c>
      <c r="AI59">
        <f t="shared" si="1"/>
        <v>1.9590120861797162</v>
      </c>
      <c r="AJ59">
        <f t="shared" si="2"/>
        <v>0.3769503836961785</v>
      </c>
      <c r="AK59">
        <f t="shared" si="3"/>
        <v>38.632405297502906</v>
      </c>
    </row>
    <row r="60" spans="1:37" x14ac:dyDescent="0.3">
      <c r="A60">
        <v>58</v>
      </c>
      <c r="B60">
        <v>141</v>
      </c>
      <c r="C60" t="s">
        <v>91</v>
      </c>
      <c r="D60">
        <v>1.45992513933518E-2</v>
      </c>
      <c r="E60">
        <v>4096</v>
      </c>
      <c r="F60">
        <v>16384</v>
      </c>
      <c r="G60">
        <v>4</v>
      </c>
      <c r="H60">
        <v>3.3300255082084398</v>
      </c>
      <c r="I60">
        <v>8.1494569566116706</v>
      </c>
      <c r="J60">
        <v>-1.00457342301091</v>
      </c>
      <c r="K60" t="b">
        <v>1</v>
      </c>
      <c r="L60">
        <v>280</v>
      </c>
      <c r="M60" t="s">
        <v>92</v>
      </c>
      <c r="N60">
        <v>8.1629344505782608</v>
      </c>
      <c r="O60">
        <v>4.1950000000000003</v>
      </c>
      <c r="P60">
        <v>2.4470000000000001</v>
      </c>
      <c r="Q60" t="s">
        <v>993</v>
      </c>
      <c r="S60">
        <v>0</v>
      </c>
      <c r="T60">
        <v>15700</v>
      </c>
      <c r="U60">
        <v>4096</v>
      </c>
      <c r="V60">
        <v>453</v>
      </c>
      <c r="W60">
        <v>4096</v>
      </c>
      <c r="X60">
        <v>1</v>
      </c>
      <c r="Y60">
        <v>0.10947414815642</v>
      </c>
      <c r="Z60">
        <v>280</v>
      </c>
      <c r="AA60">
        <v>56.06</v>
      </c>
      <c r="AB60" t="s">
        <v>94</v>
      </c>
      <c r="AC60">
        <v>16.734375</v>
      </c>
      <c r="AE60">
        <v>0</v>
      </c>
      <c r="AF60">
        <v>280</v>
      </c>
      <c r="AG60">
        <v>7.046875</v>
      </c>
      <c r="AH60">
        <f t="shared" si="0"/>
        <v>272.953125</v>
      </c>
      <c r="AI60">
        <f t="shared" si="1"/>
        <v>39.733924611973393</v>
      </c>
      <c r="AJ60">
        <f t="shared" si="2"/>
        <v>0.3662008143311305</v>
      </c>
      <c r="AK60">
        <f t="shared" si="3"/>
        <v>764.60780271999897</v>
      </c>
    </row>
    <row r="61" spans="1:37" x14ac:dyDescent="0.3">
      <c r="A61">
        <v>59</v>
      </c>
      <c r="B61">
        <v>142</v>
      </c>
      <c r="C61" t="s">
        <v>91</v>
      </c>
      <c r="D61">
        <v>2.5650780554659799E-2</v>
      </c>
      <c r="E61">
        <v>4096</v>
      </c>
      <c r="F61">
        <v>16384</v>
      </c>
      <c r="G61">
        <v>4</v>
      </c>
      <c r="H61">
        <v>3.36339630520725</v>
      </c>
      <c r="I61">
        <v>5.6527392981071198</v>
      </c>
      <c r="J61">
        <v>-1.0118063516565901</v>
      </c>
      <c r="K61" t="b">
        <v>1</v>
      </c>
      <c r="L61">
        <v>47.9</v>
      </c>
      <c r="M61" t="s">
        <v>92</v>
      </c>
      <c r="N61">
        <v>6.4941885585106203</v>
      </c>
      <c r="O61">
        <v>4.1399999999999997</v>
      </c>
      <c r="P61">
        <v>1.681</v>
      </c>
      <c r="Q61" t="s">
        <v>994</v>
      </c>
      <c r="R61" t="s">
        <v>1941</v>
      </c>
      <c r="S61">
        <v>0</v>
      </c>
      <c r="T61">
        <v>13770</v>
      </c>
      <c r="U61">
        <v>4096</v>
      </c>
      <c r="V61">
        <v>520</v>
      </c>
      <c r="W61">
        <v>4096</v>
      </c>
      <c r="X61">
        <v>1</v>
      </c>
      <c r="Y61">
        <v>0.103641784114131</v>
      </c>
      <c r="Z61">
        <v>47.9</v>
      </c>
      <c r="AA61">
        <v>287.5</v>
      </c>
      <c r="AB61" t="s">
        <v>94</v>
      </c>
      <c r="AC61">
        <v>6.921875</v>
      </c>
      <c r="AE61">
        <v>0</v>
      </c>
      <c r="AF61">
        <v>47.90625</v>
      </c>
      <c r="AG61">
        <v>5.828125</v>
      </c>
      <c r="AH61">
        <f t="shared" si="0"/>
        <v>42.078125</v>
      </c>
      <c r="AI61">
        <f t="shared" si="1"/>
        <v>8.2198391420911534</v>
      </c>
      <c r="AJ61">
        <f t="shared" si="2"/>
        <v>0.36356166586299532</v>
      </c>
      <c r="AK61">
        <f t="shared" si="3"/>
        <v>131.76925539243459</v>
      </c>
    </row>
    <row r="62" spans="1:37" x14ac:dyDescent="0.3">
      <c r="A62">
        <v>60</v>
      </c>
      <c r="B62">
        <v>150</v>
      </c>
      <c r="C62" t="s">
        <v>91</v>
      </c>
      <c r="D62">
        <v>1.43086259891777E-2</v>
      </c>
      <c r="E62">
        <v>4096</v>
      </c>
      <c r="F62">
        <v>4096</v>
      </c>
      <c r="G62">
        <v>1</v>
      </c>
      <c r="H62">
        <v>3.6919106159714299</v>
      </c>
      <c r="I62">
        <v>6.5437673515509198</v>
      </c>
      <c r="J62">
        <v>-0.97242707347456303</v>
      </c>
      <c r="K62" t="b">
        <v>1</v>
      </c>
      <c r="L62">
        <v>59.16</v>
      </c>
      <c r="M62" t="s">
        <v>92</v>
      </c>
      <c r="N62">
        <v>6.6009225253023596</v>
      </c>
      <c r="O62">
        <v>3.6349999999999998</v>
      </c>
      <c r="P62">
        <v>1.772</v>
      </c>
      <c r="Q62" t="s">
        <v>995</v>
      </c>
      <c r="S62">
        <v>0</v>
      </c>
      <c r="T62">
        <v>4310</v>
      </c>
      <c r="U62">
        <v>4096</v>
      </c>
      <c r="V62">
        <v>147</v>
      </c>
      <c r="W62">
        <v>4096</v>
      </c>
      <c r="X62">
        <v>1</v>
      </c>
      <c r="Y62">
        <v>0.22202504553793101</v>
      </c>
      <c r="Z62">
        <v>59.16</v>
      </c>
      <c r="AA62">
        <v>72.900000000000006</v>
      </c>
      <c r="AB62" t="s">
        <v>94</v>
      </c>
      <c r="AC62">
        <v>7.69140625</v>
      </c>
      <c r="AE62">
        <v>5</v>
      </c>
      <c r="AF62">
        <v>59.15625</v>
      </c>
      <c r="AG62">
        <v>4.5078125</v>
      </c>
      <c r="AH62">
        <f t="shared" si="0"/>
        <v>54.6484375</v>
      </c>
      <c r="AI62">
        <f t="shared" si="1"/>
        <v>13.123050259965337</v>
      </c>
      <c r="AJ62">
        <f t="shared" si="2"/>
        <v>0.37816409134371592</v>
      </c>
      <c r="AK62">
        <f t="shared" si="3"/>
        <v>156.43010892388637</v>
      </c>
    </row>
    <row r="63" spans="1:37" x14ac:dyDescent="0.3">
      <c r="A63">
        <v>61</v>
      </c>
      <c r="B63">
        <v>151</v>
      </c>
      <c r="C63" t="s">
        <v>91</v>
      </c>
      <c r="D63">
        <v>5.88217029377191E-2</v>
      </c>
      <c r="E63">
        <v>4096</v>
      </c>
      <c r="F63">
        <v>4096</v>
      </c>
      <c r="G63">
        <v>1</v>
      </c>
      <c r="H63">
        <v>9.3325210798616194</v>
      </c>
      <c r="I63">
        <v>9.8975760671188606</v>
      </c>
      <c r="J63">
        <v>-0.97644536716660701</v>
      </c>
      <c r="K63" t="b">
        <v>1</v>
      </c>
      <c r="L63">
        <v>11.5</v>
      </c>
      <c r="M63" t="s">
        <v>92</v>
      </c>
      <c r="N63">
        <v>10.3883025679716</v>
      </c>
      <c r="O63">
        <v>3.5739999999999998</v>
      </c>
      <c r="P63">
        <v>1.0609999999999999</v>
      </c>
      <c r="Q63" t="s">
        <v>996</v>
      </c>
      <c r="S63">
        <v>0</v>
      </c>
      <c r="T63">
        <v>3752</v>
      </c>
      <c r="U63">
        <v>4096</v>
      </c>
      <c r="V63">
        <v>21</v>
      </c>
      <c r="W63">
        <v>4096</v>
      </c>
      <c r="X63">
        <v>1</v>
      </c>
      <c r="Y63">
        <v>1.81830517039433</v>
      </c>
      <c r="Z63">
        <v>11.5</v>
      </c>
      <c r="AA63">
        <v>326.2</v>
      </c>
      <c r="AB63" t="s">
        <v>94</v>
      </c>
      <c r="AC63">
        <v>3.390625</v>
      </c>
      <c r="AD63" t="s">
        <v>98</v>
      </c>
      <c r="AE63">
        <v>5</v>
      </c>
      <c r="AF63">
        <v>11.5</v>
      </c>
      <c r="AG63">
        <v>7.5078125</v>
      </c>
      <c r="AH63">
        <f t="shared" si="0"/>
        <v>3.9921875</v>
      </c>
      <c r="AI63">
        <f t="shared" si="1"/>
        <v>1.5317377731529656</v>
      </c>
      <c r="AJ63">
        <f t="shared" si="2"/>
        <v>0.37664756592374726</v>
      </c>
      <c r="AK63">
        <f t="shared" si="3"/>
        <v>30.53252175358061</v>
      </c>
    </row>
    <row r="64" spans="1:37" x14ac:dyDescent="0.3">
      <c r="A64">
        <v>62</v>
      </c>
      <c r="B64">
        <v>152</v>
      </c>
      <c r="C64" t="s">
        <v>91</v>
      </c>
      <c r="D64">
        <v>3.5773353153089701E-2</v>
      </c>
      <c r="E64">
        <v>4096</v>
      </c>
      <c r="F64">
        <v>4096</v>
      </c>
      <c r="G64">
        <v>1</v>
      </c>
      <c r="H64">
        <v>3.7362790142189799</v>
      </c>
      <c r="I64">
        <v>6.1079404978540701</v>
      </c>
      <c r="J64">
        <v>-0.96921243852092798</v>
      </c>
      <c r="K64" t="b">
        <v>1</v>
      </c>
      <c r="L64">
        <v>43.12</v>
      </c>
      <c r="M64" t="s">
        <v>92</v>
      </c>
      <c r="N64">
        <v>6.2723461161121303</v>
      </c>
      <c r="O64">
        <v>3.637</v>
      </c>
      <c r="P64">
        <v>1.635</v>
      </c>
      <c r="Q64" t="s">
        <v>997</v>
      </c>
      <c r="S64">
        <v>0</v>
      </c>
      <c r="T64">
        <v>4336</v>
      </c>
      <c r="U64">
        <v>4096</v>
      </c>
      <c r="V64">
        <v>130</v>
      </c>
      <c r="W64">
        <v>4096</v>
      </c>
      <c r="X64">
        <v>1</v>
      </c>
      <c r="Y64">
        <v>0.23998754524822899</v>
      </c>
      <c r="Z64">
        <v>43.12</v>
      </c>
      <c r="AA64">
        <v>100.56</v>
      </c>
      <c r="AB64" t="s">
        <v>94</v>
      </c>
      <c r="AC64">
        <v>6.56640625</v>
      </c>
      <c r="AE64">
        <v>4</v>
      </c>
      <c r="AF64">
        <v>43.125</v>
      </c>
      <c r="AG64">
        <v>5.21484375</v>
      </c>
      <c r="AH64">
        <f t="shared" si="0"/>
        <v>37.91015625</v>
      </c>
      <c r="AI64">
        <f t="shared" si="1"/>
        <v>8.2696629213483153</v>
      </c>
      <c r="AJ64">
        <f t="shared" si="2"/>
        <v>0.37938170689615924</v>
      </c>
      <c r="AK64">
        <f t="shared" si="3"/>
        <v>113.67179601994823</v>
      </c>
    </row>
    <row r="65" spans="1:37" x14ac:dyDescent="0.3">
      <c r="A65">
        <v>63</v>
      </c>
      <c r="B65">
        <v>153</v>
      </c>
      <c r="C65" t="s">
        <v>91</v>
      </c>
      <c r="D65">
        <v>5.7237689788618297E-2</v>
      </c>
      <c r="E65">
        <v>4096</v>
      </c>
      <c r="F65">
        <v>4096</v>
      </c>
      <c r="G65">
        <v>1</v>
      </c>
      <c r="H65">
        <v>9.1163395458059</v>
      </c>
      <c r="I65">
        <v>10.5852809765265</v>
      </c>
      <c r="J65">
        <v>-0.97483804968978904</v>
      </c>
      <c r="K65" t="b">
        <v>1</v>
      </c>
      <c r="L65">
        <v>14.48</v>
      </c>
      <c r="M65" t="s">
        <v>92</v>
      </c>
      <c r="N65">
        <v>10.668267930804999</v>
      </c>
      <c r="O65">
        <v>3.5819999999999999</v>
      </c>
      <c r="P65">
        <v>1.161</v>
      </c>
      <c r="Q65" t="s">
        <v>998</v>
      </c>
      <c r="S65">
        <v>0</v>
      </c>
      <c r="T65">
        <v>3812</v>
      </c>
      <c r="U65">
        <v>4096</v>
      </c>
      <c r="V65">
        <v>24</v>
      </c>
      <c r="W65">
        <v>4096</v>
      </c>
      <c r="X65">
        <v>1</v>
      </c>
      <c r="Y65">
        <v>1.6567408721997501</v>
      </c>
      <c r="Z65">
        <v>14.48</v>
      </c>
      <c r="AA65">
        <v>263.2</v>
      </c>
      <c r="AB65" t="s">
        <v>94</v>
      </c>
      <c r="AC65">
        <v>3.8046875</v>
      </c>
      <c r="AD65" t="s">
        <v>98</v>
      </c>
      <c r="AE65">
        <v>5</v>
      </c>
      <c r="AF65">
        <v>14.4765625</v>
      </c>
      <c r="AG65">
        <v>7.43359375</v>
      </c>
      <c r="AH65">
        <f t="shared" si="0"/>
        <v>7.04296875</v>
      </c>
      <c r="AI65">
        <f t="shared" si="1"/>
        <v>1.9474513925380978</v>
      </c>
      <c r="AJ65">
        <f t="shared" si="2"/>
        <v>0.37725344492857493</v>
      </c>
      <c r="AK65">
        <f t="shared" si="3"/>
        <v>38.373572712479366</v>
      </c>
    </row>
    <row r="66" spans="1:37" x14ac:dyDescent="0.3">
      <c r="A66">
        <v>64</v>
      </c>
      <c r="B66">
        <v>155</v>
      </c>
      <c r="C66" t="s">
        <v>91</v>
      </c>
      <c r="D66">
        <v>2.59053275333226E-2</v>
      </c>
      <c r="E66">
        <v>4096</v>
      </c>
      <c r="F66">
        <v>16384</v>
      </c>
      <c r="G66">
        <v>4</v>
      </c>
      <c r="H66">
        <v>3.2936164827466499</v>
      </c>
      <c r="I66">
        <v>8.1825784493237101</v>
      </c>
      <c r="J66">
        <v>-1.00216244679568</v>
      </c>
      <c r="K66" t="b">
        <v>1</v>
      </c>
      <c r="L66">
        <v>305.2</v>
      </c>
      <c r="M66" t="s">
        <v>92</v>
      </c>
      <c r="N66">
        <v>8.1957744270587405</v>
      </c>
      <c r="O66">
        <v>4.1900000000000004</v>
      </c>
      <c r="P66">
        <v>2.484</v>
      </c>
      <c r="Q66" t="s">
        <v>999</v>
      </c>
      <c r="S66">
        <v>0</v>
      </c>
      <c r="T66">
        <v>15600</v>
      </c>
      <c r="U66">
        <v>4096</v>
      </c>
      <c r="V66">
        <v>368</v>
      </c>
      <c r="W66">
        <v>4096</v>
      </c>
      <c r="X66">
        <v>1</v>
      </c>
      <c r="Y66">
        <v>0.119563024242891</v>
      </c>
      <c r="Z66">
        <v>305.2</v>
      </c>
      <c r="AA66">
        <v>51.1</v>
      </c>
      <c r="AB66" t="s">
        <v>94</v>
      </c>
      <c r="AC66">
        <v>17.46875</v>
      </c>
      <c r="AE66">
        <v>0</v>
      </c>
      <c r="AF66">
        <v>305.25</v>
      </c>
      <c r="AG66">
        <v>7.921875</v>
      </c>
      <c r="AH66">
        <f t="shared" si="0"/>
        <v>297.328125</v>
      </c>
      <c r="AI66">
        <f t="shared" si="1"/>
        <v>38.532544378698226</v>
      </c>
      <c r="AJ66">
        <f t="shared" si="2"/>
        <v>0.36708478096755459</v>
      </c>
      <c r="AK66">
        <f t="shared" si="3"/>
        <v>831.55177176081304</v>
      </c>
    </row>
    <row r="67" spans="1:37" x14ac:dyDescent="0.3">
      <c r="A67">
        <v>65</v>
      </c>
      <c r="B67">
        <v>156</v>
      </c>
      <c r="C67" t="s">
        <v>91</v>
      </c>
      <c r="D67">
        <v>2.13263998603784E-2</v>
      </c>
      <c r="E67">
        <v>4096</v>
      </c>
      <c r="F67">
        <v>16384</v>
      </c>
      <c r="G67">
        <v>4</v>
      </c>
      <c r="H67">
        <v>2.91572985832495</v>
      </c>
      <c r="I67">
        <v>4.8775832493267997</v>
      </c>
      <c r="J67">
        <v>-1.0061807404877301</v>
      </c>
      <c r="K67" t="b">
        <v>1</v>
      </c>
      <c r="L67">
        <v>47.1</v>
      </c>
      <c r="M67" t="s">
        <v>92</v>
      </c>
      <c r="N67">
        <v>6.1086917362295701</v>
      </c>
      <c r="O67">
        <v>4.1520000000000001</v>
      </c>
      <c r="P67">
        <v>1.673</v>
      </c>
      <c r="Q67" t="s">
        <v>1000</v>
      </c>
      <c r="R67" t="s">
        <v>1941</v>
      </c>
      <c r="S67">
        <v>0</v>
      </c>
      <c r="T67">
        <v>14216</v>
      </c>
      <c r="U67">
        <v>4096</v>
      </c>
      <c r="V67">
        <v>895</v>
      </c>
      <c r="W67">
        <v>4096</v>
      </c>
      <c r="X67">
        <v>1</v>
      </c>
      <c r="Y67">
        <v>6.4035786870209402E-2</v>
      </c>
      <c r="Z67">
        <v>47.1</v>
      </c>
      <c r="AA67">
        <v>301.8</v>
      </c>
      <c r="AB67" t="s">
        <v>94</v>
      </c>
      <c r="AC67">
        <v>6.86328125</v>
      </c>
      <c r="AE67">
        <v>0</v>
      </c>
      <c r="AF67">
        <v>47.09375</v>
      </c>
      <c r="AG67">
        <v>4.41015625</v>
      </c>
      <c r="AH67">
        <f t="shared" ref="AH67:AH130" si="5">AF67-AG67</f>
        <v>42.68359375</v>
      </c>
      <c r="AI67">
        <f t="shared" ref="AI67:AI130" si="6">AF67/AG67</f>
        <v>10.678476527900797</v>
      </c>
      <c r="AJ67">
        <f t="shared" ref="AJ67:AJ130" si="7">EXP(J67)</f>
        <v>0.36561268614320547</v>
      </c>
      <c r="AK67">
        <f t="shared" ref="AK67:AK130" si="8">AF67/AJ67</f>
        <v>128.80775691014733</v>
      </c>
    </row>
    <row r="68" spans="1:37" x14ac:dyDescent="0.3">
      <c r="A68">
        <v>66</v>
      </c>
      <c r="B68">
        <v>164</v>
      </c>
      <c r="C68" t="s">
        <v>91</v>
      </c>
      <c r="D68">
        <v>1.55174981061161E-2</v>
      </c>
      <c r="E68">
        <v>4096</v>
      </c>
      <c r="F68">
        <v>4096</v>
      </c>
      <c r="G68">
        <v>1</v>
      </c>
      <c r="H68">
        <v>3.56099951107762</v>
      </c>
      <c r="I68">
        <v>6.4925645382635997</v>
      </c>
      <c r="J68">
        <v>-0.96921243852092798</v>
      </c>
      <c r="K68" t="b">
        <v>1</v>
      </c>
      <c r="L68">
        <v>66.599999999999994</v>
      </c>
      <c r="M68" t="s">
        <v>92</v>
      </c>
      <c r="N68">
        <v>6.5626151352701196</v>
      </c>
      <c r="O68">
        <v>3.65</v>
      </c>
      <c r="P68">
        <v>1.823</v>
      </c>
      <c r="Q68" t="s">
        <v>1001</v>
      </c>
      <c r="S68">
        <v>0</v>
      </c>
      <c r="T68">
        <v>4480</v>
      </c>
      <c r="U68">
        <v>4096</v>
      </c>
      <c r="V68">
        <v>125</v>
      </c>
      <c r="W68">
        <v>4096</v>
      </c>
      <c r="X68">
        <v>1</v>
      </c>
      <c r="Y68">
        <v>0.22906275988453201</v>
      </c>
      <c r="Z68">
        <v>66.599999999999994</v>
      </c>
      <c r="AA68">
        <v>67.25</v>
      </c>
      <c r="AB68" t="s">
        <v>94</v>
      </c>
      <c r="AC68">
        <v>8.1640625</v>
      </c>
      <c r="AE68">
        <v>4</v>
      </c>
      <c r="AF68">
        <v>66.625</v>
      </c>
      <c r="AG68">
        <v>5.17578125</v>
      </c>
      <c r="AH68">
        <f t="shared" si="5"/>
        <v>61.44921875</v>
      </c>
      <c r="AI68">
        <f t="shared" si="6"/>
        <v>12.87245283018868</v>
      </c>
      <c r="AJ68">
        <f t="shared" si="7"/>
        <v>0.37938170689615924</v>
      </c>
      <c r="AK68">
        <f t="shared" si="8"/>
        <v>175.61468776415191</v>
      </c>
    </row>
    <row r="69" spans="1:37" x14ac:dyDescent="0.3">
      <c r="A69">
        <v>67</v>
      </c>
      <c r="B69">
        <v>165</v>
      </c>
      <c r="C69" t="s">
        <v>91</v>
      </c>
      <c r="D69">
        <v>6.1308345154679401E-2</v>
      </c>
      <c r="E69">
        <v>4096</v>
      </c>
      <c r="F69">
        <v>4096</v>
      </c>
      <c r="G69">
        <v>1</v>
      </c>
      <c r="H69">
        <v>3.5468894332753198</v>
      </c>
      <c r="I69">
        <v>3.5988458214580601</v>
      </c>
      <c r="J69">
        <v>-0.97885634338183303</v>
      </c>
      <c r="K69" t="b">
        <v>1</v>
      </c>
      <c r="L69">
        <v>10.336</v>
      </c>
      <c r="M69" t="s">
        <v>92</v>
      </c>
      <c r="N69">
        <v>5.1261021106326803</v>
      </c>
      <c r="O69">
        <v>3.5939999999999999</v>
      </c>
      <c r="P69">
        <v>1.0149999999999999</v>
      </c>
      <c r="Q69" t="s">
        <v>1002</v>
      </c>
      <c r="S69">
        <v>0</v>
      </c>
      <c r="T69">
        <v>3918</v>
      </c>
      <c r="U69">
        <v>4096</v>
      </c>
      <c r="V69">
        <v>331</v>
      </c>
      <c r="W69">
        <v>4096</v>
      </c>
      <c r="X69">
        <v>1</v>
      </c>
      <c r="Y69">
        <v>0.13998970382218101</v>
      </c>
      <c r="Z69">
        <v>10.336</v>
      </c>
      <c r="AA69">
        <v>379</v>
      </c>
      <c r="AB69" t="s">
        <v>94</v>
      </c>
      <c r="AC69">
        <v>3.21484375</v>
      </c>
      <c r="AE69">
        <v>3</v>
      </c>
      <c r="AF69">
        <v>10.3359375</v>
      </c>
      <c r="AG69">
        <v>2.93359375</v>
      </c>
      <c r="AH69">
        <f t="shared" si="5"/>
        <v>7.40234375</v>
      </c>
      <c r="AI69">
        <f t="shared" si="6"/>
        <v>3.5233022636484685</v>
      </c>
      <c r="AJ69">
        <f t="shared" si="7"/>
        <v>0.37574057141122941</v>
      </c>
      <c r="AK69">
        <f t="shared" si="8"/>
        <v>27.508175284823924</v>
      </c>
    </row>
    <row r="70" spans="1:37" x14ac:dyDescent="0.3">
      <c r="A70">
        <v>68</v>
      </c>
      <c r="B70">
        <v>166</v>
      </c>
      <c r="C70" t="s">
        <v>91</v>
      </c>
      <c r="D70">
        <v>3.2828666520618097E-2</v>
      </c>
      <c r="E70">
        <v>4096</v>
      </c>
      <c r="F70">
        <v>4096</v>
      </c>
      <c r="G70">
        <v>1</v>
      </c>
      <c r="H70">
        <v>4.6989284089985404</v>
      </c>
      <c r="I70">
        <v>7.6632914482691001</v>
      </c>
      <c r="J70">
        <v>-0.96760512104411001</v>
      </c>
      <c r="K70" t="b">
        <v>1</v>
      </c>
      <c r="L70">
        <v>42.75</v>
      </c>
      <c r="M70" t="s">
        <v>92</v>
      </c>
      <c r="N70">
        <v>7.7382548163670704</v>
      </c>
      <c r="O70">
        <v>3.6539999999999999</v>
      </c>
      <c r="P70">
        <v>1.631</v>
      </c>
      <c r="Q70" t="s">
        <v>1003</v>
      </c>
      <c r="S70">
        <v>0</v>
      </c>
      <c r="T70">
        <v>4510</v>
      </c>
      <c r="U70">
        <v>4096</v>
      </c>
      <c r="V70">
        <v>34</v>
      </c>
      <c r="W70">
        <v>4096</v>
      </c>
      <c r="X70">
        <v>1</v>
      </c>
      <c r="Y70">
        <v>0.63436098868668001</v>
      </c>
      <c r="Z70">
        <v>42.75</v>
      </c>
      <c r="AA70">
        <v>105.56</v>
      </c>
      <c r="AB70" t="s">
        <v>94</v>
      </c>
      <c r="AC70">
        <v>6.5390625</v>
      </c>
      <c r="AE70">
        <v>3</v>
      </c>
      <c r="AF70">
        <v>42.75</v>
      </c>
      <c r="AG70">
        <v>9.609375</v>
      </c>
      <c r="AH70">
        <f t="shared" si="5"/>
        <v>33.140625</v>
      </c>
      <c r="AI70">
        <f t="shared" si="6"/>
        <v>4.4487804878048784</v>
      </c>
      <c r="AJ70">
        <f t="shared" si="7"/>
        <v>0.37999198406723378</v>
      </c>
      <c r="AK70">
        <f t="shared" si="8"/>
        <v>112.50237318805135</v>
      </c>
    </row>
    <row r="71" spans="1:37" x14ac:dyDescent="0.3">
      <c r="A71">
        <v>69</v>
      </c>
      <c r="B71">
        <v>167</v>
      </c>
      <c r="C71" t="s">
        <v>91</v>
      </c>
      <c r="D71">
        <v>6.1814082613787499E-2</v>
      </c>
      <c r="E71">
        <v>4096</v>
      </c>
      <c r="F71">
        <v>4096</v>
      </c>
      <c r="G71">
        <v>1</v>
      </c>
      <c r="H71">
        <v>11.477513925773099</v>
      </c>
      <c r="I71">
        <v>12.598364895086901</v>
      </c>
      <c r="J71">
        <v>-0.97724902590501495</v>
      </c>
      <c r="K71" t="b">
        <v>1</v>
      </c>
      <c r="L71">
        <v>12.52</v>
      </c>
      <c r="M71" t="s">
        <v>92</v>
      </c>
      <c r="N71">
        <v>12.6566218853017</v>
      </c>
      <c r="O71">
        <v>3.5880000000000001</v>
      </c>
      <c r="P71">
        <v>1.0980000000000001</v>
      </c>
      <c r="Q71" t="s">
        <v>1004</v>
      </c>
      <c r="S71">
        <v>0</v>
      </c>
      <c r="T71">
        <v>3872</v>
      </c>
      <c r="U71">
        <v>4096</v>
      </c>
      <c r="V71">
        <v>15</v>
      </c>
      <c r="W71">
        <v>4096</v>
      </c>
      <c r="X71">
        <v>1</v>
      </c>
      <c r="Y71">
        <v>2.70528246294504</v>
      </c>
      <c r="Z71">
        <v>12.52</v>
      </c>
      <c r="AA71">
        <v>309.2</v>
      </c>
      <c r="AB71" t="s">
        <v>94</v>
      </c>
      <c r="AC71">
        <v>3.5390625</v>
      </c>
      <c r="AD71" t="s">
        <v>98</v>
      </c>
      <c r="AE71">
        <v>5</v>
      </c>
      <c r="AF71">
        <v>12.5234375</v>
      </c>
      <c r="AG71">
        <v>7.53125</v>
      </c>
      <c r="AH71">
        <f t="shared" si="5"/>
        <v>4.9921875</v>
      </c>
      <c r="AI71">
        <f t="shared" si="6"/>
        <v>1.6628630705394192</v>
      </c>
      <c r="AJ71">
        <f t="shared" si="7"/>
        <v>0.37634499141570149</v>
      </c>
      <c r="AK71">
        <f t="shared" si="8"/>
        <v>33.276482444712322</v>
      </c>
    </row>
    <row r="72" spans="1:37" x14ac:dyDescent="0.3">
      <c r="A72">
        <v>70</v>
      </c>
      <c r="B72">
        <v>169</v>
      </c>
      <c r="C72" t="s">
        <v>91</v>
      </c>
      <c r="D72">
        <v>2.0174941626075402E-2</v>
      </c>
      <c r="E72">
        <v>4096</v>
      </c>
      <c r="F72">
        <v>16384</v>
      </c>
      <c r="G72">
        <v>4</v>
      </c>
      <c r="H72">
        <v>3.4495054893653299</v>
      </c>
      <c r="I72">
        <v>8.4081696303279898</v>
      </c>
      <c r="J72">
        <v>-1.00457342301091</v>
      </c>
      <c r="K72" t="b">
        <v>1</v>
      </c>
      <c r="L72">
        <v>273.8</v>
      </c>
      <c r="M72" t="s">
        <v>92</v>
      </c>
      <c r="N72">
        <v>8.4172832924186896</v>
      </c>
      <c r="O72">
        <v>4.18</v>
      </c>
      <c r="P72">
        <v>2.4380000000000002</v>
      </c>
      <c r="Q72" t="s">
        <v>1005</v>
      </c>
      <c r="S72">
        <v>0</v>
      </c>
      <c r="T72">
        <v>15190</v>
      </c>
      <c r="U72">
        <v>4096</v>
      </c>
      <c r="V72">
        <v>297</v>
      </c>
      <c r="W72">
        <v>4096</v>
      </c>
      <c r="X72">
        <v>1</v>
      </c>
      <c r="Y72">
        <v>0.14213472461311</v>
      </c>
      <c r="Z72">
        <v>273.8</v>
      </c>
      <c r="AA72">
        <v>55.5</v>
      </c>
      <c r="AB72" t="s">
        <v>94</v>
      </c>
      <c r="AC72">
        <v>16.546875</v>
      </c>
      <c r="AE72">
        <v>0</v>
      </c>
      <c r="AF72">
        <v>273.75</v>
      </c>
      <c r="AG72">
        <v>8.3359375</v>
      </c>
      <c r="AH72">
        <f t="shared" si="5"/>
        <v>265.4140625</v>
      </c>
      <c r="AI72">
        <f t="shared" si="6"/>
        <v>32.839737582005625</v>
      </c>
      <c r="AJ72">
        <f t="shared" si="7"/>
        <v>0.3662008143311305</v>
      </c>
      <c r="AK72">
        <f t="shared" si="8"/>
        <v>747.5406642664276</v>
      </c>
    </row>
    <row r="73" spans="1:37" x14ac:dyDescent="0.3">
      <c r="A73">
        <v>71</v>
      </c>
      <c r="B73">
        <v>170</v>
      </c>
      <c r="C73" t="s">
        <v>91</v>
      </c>
      <c r="D73">
        <v>2.6565787019006099E-2</v>
      </c>
      <c r="E73">
        <v>4096</v>
      </c>
      <c r="F73">
        <v>16384</v>
      </c>
      <c r="G73">
        <v>4</v>
      </c>
      <c r="H73">
        <v>3.8624079978721699</v>
      </c>
      <c r="I73">
        <v>6.2047472231442597</v>
      </c>
      <c r="J73">
        <v>-1.0166283040870401</v>
      </c>
      <c r="K73" t="b">
        <v>1</v>
      </c>
      <c r="L73">
        <v>40.44</v>
      </c>
      <c r="M73" t="s">
        <v>92</v>
      </c>
      <c r="N73">
        <v>6.8533608759089502</v>
      </c>
      <c r="O73">
        <v>4.133</v>
      </c>
      <c r="P73">
        <v>1.6060000000000001</v>
      </c>
      <c r="Q73" t="s">
        <v>1006</v>
      </c>
      <c r="R73" t="s">
        <v>1941</v>
      </c>
      <c r="S73">
        <v>0</v>
      </c>
      <c r="T73">
        <v>13576</v>
      </c>
      <c r="U73">
        <v>4096</v>
      </c>
      <c r="V73">
        <v>508</v>
      </c>
      <c r="W73">
        <v>4096</v>
      </c>
      <c r="X73">
        <v>1</v>
      </c>
      <c r="Y73">
        <v>0.126998818475831</v>
      </c>
      <c r="Z73">
        <v>40.44</v>
      </c>
      <c r="AA73">
        <v>335.8</v>
      </c>
      <c r="AB73" t="s">
        <v>94</v>
      </c>
      <c r="AC73">
        <v>6.359375</v>
      </c>
      <c r="AE73">
        <v>0</v>
      </c>
      <c r="AF73">
        <v>40.4375</v>
      </c>
      <c r="AG73">
        <v>5.81640625</v>
      </c>
      <c r="AH73">
        <f t="shared" si="5"/>
        <v>34.62109375</v>
      </c>
      <c r="AI73">
        <f t="shared" si="6"/>
        <v>6.9523169912693081</v>
      </c>
      <c r="AJ73">
        <f t="shared" si="7"/>
        <v>0.36181280864640991</v>
      </c>
      <c r="AK73">
        <f t="shared" si="8"/>
        <v>111.76359441580328</v>
      </c>
    </row>
    <row r="74" spans="1:37" x14ac:dyDescent="0.3">
      <c r="A74">
        <v>72</v>
      </c>
      <c r="B74">
        <v>178</v>
      </c>
      <c r="C74" t="s">
        <v>91</v>
      </c>
      <c r="D74">
        <v>2.1562508379904598E-2</v>
      </c>
      <c r="E74">
        <v>4096</v>
      </c>
      <c r="F74">
        <v>4096</v>
      </c>
      <c r="G74">
        <v>1</v>
      </c>
      <c r="H74">
        <v>3.7172707405208398</v>
      </c>
      <c r="I74">
        <v>6.3890590852702003</v>
      </c>
      <c r="J74">
        <v>-0.97162341473615399</v>
      </c>
      <c r="K74" t="b">
        <v>1</v>
      </c>
      <c r="L74">
        <v>52.34</v>
      </c>
      <c r="M74" t="s">
        <v>92</v>
      </c>
      <c r="N74">
        <v>6.4774660314255703</v>
      </c>
      <c r="O74">
        <v>3.6429999999999998</v>
      </c>
      <c r="P74">
        <v>1.7190000000000001</v>
      </c>
      <c r="Q74" t="s">
        <v>1007</v>
      </c>
      <c r="S74">
        <v>0</v>
      </c>
      <c r="T74">
        <v>4384</v>
      </c>
      <c r="U74">
        <v>4096</v>
      </c>
      <c r="V74">
        <v>111</v>
      </c>
      <c r="W74">
        <v>4096</v>
      </c>
      <c r="X74">
        <v>1</v>
      </c>
      <c r="Y74">
        <v>0.25791192499896698</v>
      </c>
      <c r="Z74">
        <v>52.34</v>
      </c>
      <c r="AA74">
        <v>83.75</v>
      </c>
      <c r="AB74" t="s">
        <v>94</v>
      </c>
      <c r="AC74">
        <v>7.234375</v>
      </c>
      <c r="AE74">
        <v>4</v>
      </c>
      <c r="AF74">
        <v>52.34375</v>
      </c>
      <c r="AG74">
        <v>5.25</v>
      </c>
      <c r="AH74">
        <f t="shared" si="5"/>
        <v>47.09375</v>
      </c>
      <c r="AI74">
        <f t="shared" si="6"/>
        <v>9.9702380952380949</v>
      </c>
      <c r="AJ74">
        <f t="shared" si="7"/>
        <v>0.37846812837492133</v>
      </c>
      <c r="AK74">
        <f t="shared" si="8"/>
        <v>138.30424829893943</v>
      </c>
    </row>
    <row r="75" spans="1:37" x14ac:dyDescent="0.3">
      <c r="A75">
        <v>73</v>
      </c>
      <c r="B75">
        <v>179</v>
      </c>
      <c r="C75" t="s">
        <v>91</v>
      </c>
      <c r="D75">
        <v>5.36603996018978E-2</v>
      </c>
      <c r="E75">
        <v>4096</v>
      </c>
      <c r="F75">
        <v>4096</v>
      </c>
      <c r="G75">
        <v>1</v>
      </c>
      <c r="H75">
        <v>5.5200606863985699</v>
      </c>
      <c r="I75">
        <v>5.8650644792984803</v>
      </c>
      <c r="J75">
        <v>-0.98367829581228505</v>
      </c>
      <c r="K75" t="b">
        <v>1</v>
      </c>
      <c r="L75">
        <v>11.54</v>
      </c>
      <c r="M75" t="s">
        <v>92</v>
      </c>
      <c r="N75">
        <v>6.46678531084663</v>
      </c>
      <c r="O75">
        <v>3.5920000000000001</v>
      </c>
      <c r="P75">
        <v>1.0625</v>
      </c>
      <c r="Q75" t="s">
        <v>1008</v>
      </c>
      <c r="S75">
        <v>0</v>
      </c>
      <c r="T75">
        <v>3906</v>
      </c>
      <c r="U75">
        <v>4096</v>
      </c>
      <c r="V75">
        <v>135</v>
      </c>
      <c r="W75">
        <v>4096</v>
      </c>
      <c r="X75">
        <v>1</v>
      </c>
      <c r="Y75">
        <v>0.38902488360596699</v>
      </c>
      <c r="Z75">
        <v>11.54</v>
      </c>
      <c r="AA75">
        <v>338.5</v>
      </c>
      <c r="AB75" t="s">
        <v>94</v>
      </c>
      <c r="AC75">
        <v>3.396484375</v>
      </c>
      <c r="AE75">
        <v>3</v>
      </c>
      <c r="AF75">
        <v>11.5390625</v>
      </c>
      <c r="AG75">
        <v>4.1171875</v>
      </c>
      <c r="AH75">
        <f t="shared" si="5"/>
        <v>7.421875</v>
      </c>
      <c r="AI75">
        <f t="shared" si="6"/>
        <v>2.8026565464895636</v>
      </c>
      <c r="AJ75">
        <f t="shared" si="7"/>
        <v>0.37393312945137119</v>
      </c>
      <c r="AK75">
        <f t="shared" si="8"/>
        <v>30.858625757311021</v>
      </c>
    </row>
    <row r="76" spans="1:37" x14ac:dyDescent="0.3">
      <c r="A76">
        <v>74</v>
      </c>
      <c r="B76">
        <v>180</v>
      </c>
      <c r="C76" t="s">
        <v>91</v>
      </c>
      <c r="D76">
        <v>4.7744845121230402E-2</v>
      </c>
      <c r="E76">
        <v>4096</v>
      </c>
      <c r="F76">
        <v>4096</v>
      </c>
      <c r="G76">
        <v>1</v>
      </c>
      <c r="H76">
        <v>4.2692891217859303</v>
      </c>
      <c r="I76">
        <v>6.76248726126639</v>
      </c>
      <c r="J76">
        <v>-0.96680146230570196</v>
      </c>
      <c r="K76" t="b">
        <v>1</v>
      </c>
      <c r="L76">
        <v>38.380000000000003</v>
      </c>
      <c r="M76" t="s">
        <v>92</v>
      </c>
      <c r="N76">
        <v>6.9311922448591403</v>
      </c>
      <c r="O76">
        <v>3.645</v>
      </c>
      <c r="P76">
        <v>1.5840000000000001</v>
      </c>
      <c r="Q76" t="s">
        <v>1009</v>
      </c>
      <c r="S76">
        <v>0</v>
      </c>
      <c r="T76">
        <v>4416</v>
      </c>
      <c r="U76">
        <v>4096</v>
      </c>
      <c r="V76">
        <v>55</v>
      </c>
      <c r="W76">
        <v>4096</v>
      </c>
      <c r="X76">
        <v>1</v>
      </c>
      <c r="Y76">
        <v>0.44083085525213</v>
      </c>
      <c r="Z76">
        <v>38.380000000000003</v>
      </c>
      <c r="AA76">
        <v>115.06</v>
      </c>
      <c r="AB76" t="s">
        <v>94</v>
      </c>
      <c r="AC76">
        <v>6.1953125</v>
      </c>
      <c r="AE76">
        <v>4</v>
      </c>
      <c r="AF76">
        <v>38.375</v>
      </c>
      <c r="AG76">
        <v>8.0234375</v>
      </c>
      <c r="AH76">
        <f t="shared" si="5"/>
        <v>30.3515625</v>
      </c>
      <c r="AI76">
        <f t="shared" si="6"/>
        <v>4.78286270691334</v>
      </c>
      <c r="AJ76">
        <f t="shared" si="7"/>
        <v>0.38029749069084523</v>
      </c>
      <c r="AK76">
        <f t="shared" si="8"/>
        <v>100.9078443570277</v>
      </c>
    </row>
    <row r="77" spans="1:37" x14ac:dyDescent="0.3">
      <c r="A77">
        <v>75</v>
      </c>
      <c r="B77">
        <v>181</v>
      </c>
      <c r="C77" t="s">
        <v>91</v>
      </c>
      <c r="D77">
        <v>4.1747011839726997E-2</v>
      </c>
      <c r="E77">
        <v>4096</v>
      </c>
      <c r="F77">
        <v>4096</v>
      </c>
      <c r="G77">
        <v>1</v>
      </c>
      <c r="H77">
        <v>7.3575508241637397</v>
      </c>
      <c r="I77">
        <v>8.3850213005850396</v>
      </c>
      <c r="J77">
        <v>-0.97885634338183303</v>
      </c>
      <c r="K77" t="b">
        <v>1</v>
      </c>
      <c r="L77">
        <v>13.8</v>
      </c>
      <c r="M77" t="s">
        <v>92</v>
      </c>
      <c r="N77">
        <v>8.5891416383078596</v>
      </c>
      <c r="O77">
        <v>3.59</v>
      </c>
      <c r="P77">
        <v>1.1399999999999999</v>
      </c>
      <c r="Q77" t="s">
        <v>1010</v>
      </c>
      <c r="S77">
        <v>0</v>
      </c>
      <c r="T77">
        <v>3894</v>
      </c>
      <c r="U77">
        <v>4096</v>
      </c>
      <c r="V77">
        <v>27</v>
      </c>
      <c r="W77">
        <v>4096</v>
      </c>
      <c r="X77">
        <v>1</v>
      </c>
      <c r="Y77">
        <v>1.2235112265725501</v>
      </c>
      <c r="Z77">
        <v>13.8</v>
      </c>
      <c r="AA77">
        <v>282.2</v>
      </c>
      <c r="AB77" t="s">
        <v>94</v>
      </c>
      <c r="AC77">
        <v>3.71484375</v>
      </c>
      <c r="AD77" t="s">
        <v>98</v>
      </c>
      <c r="AE77">
        <v>4</v>
      </c>
      <c r="AF77">
        <v>13.796875</v>
      </c>
      <c r="AG77">
        <v>6.59765625</v>
      </c>
      <c r="AH77">
        <f t="shared" si="5"/>
        <v>7.19921875</v>
      </c>
      <c r="AI77">
        <f t="shared" si="6"/>
        <v>2.0911782119597393</v>
      </c>
      <c r="AJ77">
        <f t="shared" si="7"/>
        <v>0.37574057141122941</v>
      </c>
      <c r="AK77">
        <f t="shared" si="8"/>
        <v>36.719151589568447</v>
      </c>
    </row>
    <row r="78" spans="1:37" x14ac:dyDescent="0.3">
      <c r="A78">
        <v>76</v>
      </c>
      <c r="B78">
        <v>183</v>
      </c>
      <c r="C78" t="s">
        <v>91</v>
      </c>
      <c r="D78">
        <v>3.0409080822465E-2</v>
      </c>
      <c r="E78">
        <v>4096</v>
      </c>
      <c r="F78">
        <v>16384</v>
      </c>
      <c r="G78">
        <v>4</v>
      </c>
      <c r="H78">
        <v>3.0528573087316802</v>
      </c>
      <c r="I78">
        <v>7.6619563314847996</v>
      </c>
      <c r="J78">
        <v>-0.99894781184205095</v>
      </c>
      <c r="K78" t="b">
        <v>1</v>
      </c>
      <c r="L78">
        <v>323</v>
      </c>
      <c r="M78" t="s">
        <v>92</v>
      </c>
      <c r="N78">
        <v>7.6806919844816504</v>
      </c>
      <c r="O78">
        <v>4.1840000000000002</v>
      </c>
      <c r="P78">
        <v>2.5099999999999998</v>
      </c>
      <c r="Q78" t="s">
        <v>1011</v>
      </c>
      <c r="S78">
        <v>0</v>
      </c>
      <c r="T78">
        <v>15200</v>
      </c>
      <c r="U78">
        <v>4096</v>
      </c>
      <c r="V78">
        <v>576</v>
      </c>
      <c r="W78">
        <v>4096</v>
      </c>
      <c r="X78">
        <v>1</v>
      </c>
      <c r="Y78">
        <v>8.5535721197153594E-2</v>
      </c>
      <c r="Z78">
        <v>323</v>
      </c>
      <c r="AA78">
        <v>47.06</v>
      </c>
      <c r="AB78" t="s">
        <v>94</v>
      </c>
      <c r="AC78">
        <v>17.96875</v>
      </c>
      <c r="AE78">
        <v>0</v>
      </c>
      <c r="AF78">
        <v>323</v>
      </c>
      <c r="AG78">
        <v>6.125</v>
      </c>
      <c r="AH78">
        <f t="shared" si="5"/>
        <v>316.875</v>
      </c>
      <c r="AI78">
        <f t="shared" si="6"/>
        <v>52.734693877551024</v>
      </c>
      <c r="AJ78">
        <f t="shared" si="7"/>
        <v>0.36826672327408694</v>
      </c>
      <c r="AK78">
        <f t="shared" si="8"/>
        <v>877.08168994569564</v>
      </c>
    </row>
    <row r="79" spans="1:37" x14ac:dyDescent="0.3">
      <c r="A79">
        <v>77</v>
      </c>
      <c r="B79">
        <v>184</v>
      </c>
      <c r="C79" t="s">
        <v>91</v>
      </c>
      <c r="D79">
        <v>2.8850906916075E-2</v>
      </c>
      <c r="E79">
        <v>4096</v>
      </c>
      <c r="F79">
        <v>16384</v>
      </c>
      <c r="G79">
        <v>4</v>
      </c>
      <c r="H79">
        <v>3.1000622796703099</v>
      </c>
      <c r="I79">
        <v>5.2283276923736697</v>
      </c>
      <c r="J79">
        <v>-1.00778805796454</v>
      </c>
      <c r="K79" t="b">
        <v>1</v>
      </c>
      <c r="L79">
        <v>48.56</v>
      </c>
      <c r="M79" t="s">
        <v>92</v>
      </c>
      <c r="N79">
        <v>6.3869193556844603</v>
      </c>
      <c r="O79">
        <v>4.1879999999999997</v>
      </c>
      <c r="P79">
        <v>1.6870000000000001</v>
      </c>
      <c r="Q79" t="s">
        <v>1012</v>
      </c>
      <c r="R79" t="s">
        <v>1941</v>
      </c>
      <c r="S79">
        <v>0</v>
      </c>
      <c r="T79">
        <v>15336</v>
      </c>
      <c r="U79">
        <v>4096</v>
      </c>
      <c r="V79">
        <v>653</v>
      </c>
      <c r="W79">
        <v>4096</v>
      </c>
      <c r="X79">
        <v>1</v>
      </c>
      <c r="Y79">
        <v>8.2181787612291293E-2</v>
      </c>
      <c r="Z79">
        <v>48.56</v>
      </c>
      <c r="AA79">
        <v>315.8</v>
      </c>
      <c r="AB79" t="s">
        <v>94</v>
      </c>
      <c r="AC79">
        <v>6.96875</v>
      </c>
      <c r="AE79">
        <v>0</v>
      </c>
      <c r="AF79">
        <v>48.5625</v>
      </c>
      <c r="AG79">
        <v>5.828125</v>
      </c>
      <c r="AH79">
        <f t="shared" si="5"/>
        <v>42.734375</v>
      </c>
      <c r="AI79">
        <f t="shared" si="6"/>
        <v>8.3324396782841816</v>
      </c>
      <c r="AJ79">
        <f t="shared" si="7"/>
        <v>0.36502550250470045</v>
      </c>
      <c r="AK79">
        <f t="shared" si="8"/>
        <v>133.03864981152833</v>
      </c>
    </row>
    <row r="80" spans="1:37" x14ac:dyDescent="0.3">
      <c r="A80">
        <v>78</v>
      </c>
      <c r="B80">
        <v>192</v>
      </c>
      <c r="C80" t="s">
        <v>91</v>
      </c>
      <c r="D80">
        <v>2.4413476946799899E-2</v>
      </c>
      <c r="E80">
        <v>4096</v>
      </c>
      <c r="F80">
        <v>4096</v>
      </c>
      <c r="G80">
        <v>1</v>
      </c>
      <c r="H80">
        <v>3.9513338296518499</v>
      </c>
      <c r="I80">
        <v>6.8222248152582701</v>
      </c>
      <c r="J80">
        <v>-0.97323073221297196</v>
      </c>
      <c r="K80" t="b">
        <v>1</v>
      </c>
      <c r="L80">
        <v>53.3</v>
      </c>
      <c r="M80" t="s">
        <v>92</v>
      </c>
      <c r="N80">
        <v>6.8710151679267302</v>
      </c>
      <c r="O80">
        <v>3.63</v>
      </c>
      <c r="P80">
        <v>1.7270000000000001</v>
      </c>
      <c r="Q80" t="s">
        <v>1013</v>
      </c>
      <c r="S80">
        <v>0</v>
      </c>
      <c r="T80">
        <v>4270</v>
      </c>
      <c r="U80">
        <v>4096</v>
      </c>
      <c r="V80">
        <v>71</v>
      </c>
      <c r="W80">
        <v>4096</v>
      </c>
      <c r="X80">
        <v>1</v>
      </c>
      <c r="Y80">
        <v>0.35025888562378299</v>
      </c>
      <c r="Z80">
        <v>53.3</v>
      </c>
      <c r="AA80">
        <v>80.099999999999994</v>
      </c>
      <c r="AB80" t="s">
        <v>94</v>
      </c>
      <c r="AC80">
        <v>7.30078125</v>
      </c>
      <c r="AE80">
        <v>4</v>
      </c>
      <c r="AF80">
        <v>53.3125</v>
      </c>
      <c r="AG80">
        <v>6.15234375</v>
      </c>
      <c r="AH80">
        <f t="shared" si="5"/>
        <v>47.16015625</v>
      </c>
      <c r="AI80">
        <f t="shared" si="6"/>
        <v>8.6653968253968259</v>
      </c>
      <c r="AJ80">
        <f t="shared" si="7"/>
        <v>0.37786029855636999</v>
      </c>
      <c r="AK80">
        <f t="shared" si="8"/>
        <v>141.0905040928684</v>
      </c>
    </row>
    <row r="81" spans="1:37" x14ac:dyDescent="0.3">
      <c r="A81">
        <v>79</v>
      </c>
      <c r="B81">
        <v>193</v>
      </c>
      <c r="C81" t="s">
        <v>91</v>
      </c>
      <c r="D81">
        <v>4.4618325307843598E-2</v>
      </c>
      <c r="E81">
        <v>4096</v>
      </c>
      <c r="F81">
        <v>4096</v>
      </c>
      <c r="G81">
        <v>1</v>
      </c>
      <c r="H81">
        <v>9.2660567837939301</v>
      </c>
      <c r="I81">
        <v>8.2209107305437392</v>
      </c>
      <c r="J81">
        <v>-0.98850024824273797</v>
      </c>
      <c r="K81" t="b">
        <v>1</v>
      </c>
      <c r="L81">
        <v>7.7149999999999999</v>
      </c>
      <c r="M81" t="s">
        <v>92</v>
      </c>
      <c r="N81">
        <v>8.9636707047652795</v>
      </c>
      <c r="O81">
        <v>3.6269999999999998</v>
      </c>
      <c r="P81">
        <v>0.88700000000000001</v>
      </c>
      <c r="Q81" t="s">
        <v>1014</v>
      </c>
      <c r="S81">
        <v>0</v>
      </c>
      <c r="T81">
        <v>4228</v>
      </c>
      <c r="U81">
        <v>4096</v>
      </c>
      <c r="V81">
        <v>62</v>
      </c>
      <c r="W81">
        <v>4096</v>
      </c>
      <c r="X81">
        <v>1</v>
      </c>
      <c r="Y81">
        <v>1.04979026133261</v>
      </c>
      <c r="Z81">
        <v>7.7149999999999999</v>
      </c>
      <c r="AA81">
        <v>548</v>
      </c>
      <c r="AB81" t="s">
        <v>94</v>
      </c>
      <c r="AC81">
        <v>2.77734375</v>
      </c>
      <c r="AD81" t="s">
        <v>98</v>
      </c>
      <c r="AE81">
        <v>3</v>
      </c>
      <c r="AF81">
        <v>7.71484375</v>
      </c>
      <c r="AG81">
        <v>4.8125</v>
      </c>
      <c r="AH81">
        <f t="shared" si="5"/>
        <v>2.90234375</v>
      </c>
      <c r="AI81">
        <f t="shared" si="6"/>
        <v>1.6030844155844155</v>
      </c>
      <c r="AJ81">
        <f t="shared" si="7"/>
        <v>0.37213438191177711</v>
      </c>
      <c r="AK81">
        <f t="shared" si="8"/>
        <v>20.731338261104234</v>
      </c>
    </row>
    <row r="82" spans="1:37" x14ac:dyDescent="0.3">
      <c r="A82">
        <v>80</v>
      </c>
      <c r="B82">
        <v>194</v>
      </c>
      <c r="C82" t="s">
        <v>91</v>
      </c>
      <c r="D82">
        <v>4.3468417101197601E-2</v>
      </c>
      <c r="E82">
        <v>4096</v>
      </c>
      <c r="F82">
        <v>4096</v>
      </c>
      <c r="G82">
        <v>1</v>
      </c>
      <c r="H82">
        <v>4.7490315149985598</v>
      </c>
      <c r="I82">
        <v>7.5687689770289603</v>
      </c>
      <c r="J82">
        <v>-0.97162341473615399</v>
      </c>
      <c r="K82" t="b">
        <v>1</v>
      </c>
      <c r="L82">
        <v>39.22</v>
      </c>
      <c r="M82" t="s">
        <v>92</v>
      </c>
      <c r="N82">
        <v>7.6108499256620101</v>
      </c>
      <c r="O82">
        <v>3.633</v>
      </c>
      <c r="P82">
        <v>1.5940000000000001</v>
      </c>
      <c r="Q82" t="s">
        <v>1015</v>
      </c>
      <c r="S82">
        <v>0</v>
      </c>
      <c r="T82">
        <v>4284</v>
      </c>
      <c r="U82">
        <v>4096</v>
      </c>
      <c r="V82">
        <v>64</v>
      </c>
      <c r="W82">
        <v>4096</v>
      </c>
      <c r="X82">
        <v>1</v>
      </c>
      <c r="Y82">
        <v>0.46862893937482097</v>
      </c>
      <c r="Z82">
        <v>39.22</v>
      </c>
      <c r="AA82">
        <v>109.25</v>
      </c>
      <c r="AB82" t="s">
        <v>94</v>
      </c>
      <c r="AC82">
        <v>6.26171875</v>
      </c>
      <c r="AE82">
        <v>4</v>
      </c>
      <c r="AF82">
        <v>39.21875</v>
      </c>
      <c r="AG82">
        <v>6.90234375</v>
      </c>
      <c r="AH82">
        <f t="shared" si="5"/>
        <v>32.31640625</v>
      </c>
      <c r="AI82">
        <f t="shared" si="6"/>
        <v>5.6819468024900965</v>
      </c>
      <c r="AJ82">
        <f t="shared" si="7"/>
        <v>0.37846812837492133</v>
      </c>
      <c r="AK82">
        <f t="shared" si="8"/>
        <v>103.62497409860835</v>
      </c>
    </row>
    <row r="83" spans="1:37" x14ac:dyDescent="0.3">
      <c r="A83">
        <v>81</v>
      </c>
      <c r="B83">
        <v>195</v>
      </c>
      <c r="C83" t="s">
        <v>91</v>
      </c>
      <c r="D83">
        <v>5.4955439906113498E-2</v>
      </c>
      <c r="E83">
        <v>4096</v>
      </c>
      <c r="F83">
        <v>4096</v>
      </c>
      <c r="G83">
        <v>1</v>
      </c>
      <c r="H83">
        <v>10.077628929280699</v>
      </c>
      <c r="I83">
        <v>11.347173979941999</v>
      </c>
      <c r="J83">
        <v>-0.98528561328910302</v>
      </c>
      <c r="K83" t="b">
        <v>1</v>
      </c>
      <c r="L83">
        <v>13.35</v>
      </c>
      <c r="M83" t="s">
        <v>92</v>
      </c>
      <c r="N83">
        <v>11.3531637545665</v>
      </c>
      <c r="O83">
        <v>3.617</v>
      </c>
      <c r="P83">
        <v>1.1259999999999999</v>
      </c>
      <c r="Q83" t="s">
        <v>1016</v>
      </c>
      <c r="S83">
        <v>0</v>
      </c>
      <c r="T83">
        <v>4136</v>
      </c>
      <c r="U83">
        <v>4096</v>
      </c>
      <c r="V83">
        <v>34</v>
      </c>
      <c r="W83">
        <v>4096</v>
      </c>
      <c r="X83">
        <v>1</v>
      </c>
      <c r="Y83">
        <v>1.5568005178203499</v>
      </c>
      <c r="Z83">
        <v>13.35</v>
      </c>
      <c r="AA83">
        <v>309.8</v>
      </c>
      <c r="AB83" t="s">
        <v>94</v>
      </c>
      <c r="AC83">
        <v>3.654296875</v>
      </c>
      <c r="AD83" t="s">
        <v>98</v>
      </c>
      <c r="AE83">
        <v>3</v>
      </c>
      <c r="AF83">
        <v>13.3515625</v>
      </c>
      <c r="AG83">
        <v>5.6796875</v>
      </c>
      <c r="AH83">
        <f t="shared" si="5"/>
        <v>7.671875</v>
      </c>
      <c r="AI83">
        <f t="shared" si="6"/>
        <v>2.3507565337001375</v>
      </c>
      <c r="AJ83">
        <f t="shared" si="7"/>
        <v>0.37333258296096872</v>
      </c>
      <c r="AK83">
        <f t="shared" si="8"/>
        <v>35.763185720641701</v>
      </c>
    </row>
    <row r="84" spans="1:37" x14ac:dyDescent="0.3">
      <c r="A84">
        <v>82</v>
      </c>
      <c r="B84">
        <v>197</v>
      </c>
      <c r="C84" t="s">
        <v>91</v>
      </c>
      <c r="D84">
        <v>2.3829073684170601E-2</v>
      </c>
      <c r="E84">
        <v>4096</v>
      </c>
      <c r="F84">
        <v>16384</v>
      </c>
      <c r="G84">
        <v>4</v>
      </c>
      <c r="H84">
        <v>3.20715798490669</v>
      </c>
      <c r="I84">
        <v>7.9928390405096401</v>
      </c>
      <c r="J84">
        <v>-1.0013587880572701</v>
      </c>
      <c r="K84" t="b">
        <v>1</v>
      </c>
      <c r="L84">
        <v>310</v>
      </c>
      <c r="M84" t="s">
        <v>92</v>
      </c>
      <c r="N84">
        <v>8.0023746335946999</v>
      </c>
      <c r="O84">
        <v>4.17</v>
      </c>
      <c r="P84">
        <v>2.492</v>
      </c>
      <c r="Q84" t="s">
        <v>1017</v>
      </c>
      <c r="S84">
        <v>0</v>
      </c>
      <c r="T84">
        <v>14880</v>
      </c>
      <c r="U84">
        <v>4096</v>
      </c>
      <c r="V84">
        <v>544</v>
      </c>
      <c r="W84">
        <v>4096</v>
      </c>
      <c r="X84">
        <v>1</v>
      </c>
      <c r="Y84">
        <v>9.4631117899372105E-2</v>
      </c>
      <c r="Z84">
        <v>310</v>
      </c>
      <c r="AA84">
        <v>48</v>
      </c>
      <c r="AB84" t="s">
        <v>94</v>
      </c>
      <c r="AC84">
        <v>17.609375</v>
      </c>
      <c r="AE84">
        <v>0</v>
      </c>
      <c r="AF84">
        <v>310</v>
      </c>
      <c r="AG84">
        <v>6.18359375</v>
      </c>
      <c r="AH84">
        <f t="shared" si="5"/>
        <v>303.81640625</v>
      </c>
      <c r="AI84">
        <f t="shared" si="6"/>
        <v>50.132659507264684</v>
      </c>
      <c r="AJ84">
        <f t="shared" si="7"/>
        <v>0.36737991043531981</v>
      </c>
      <c r="AK84">
        <f t="shared" si="8"/>
        <v>843.81315143953145</v>
      </c>
    </row>
    <row r="85" spans="1:37" x14ac:dyDescent="0.3">
      <c r="A85">
        <v>83</v>
      </c>
      <c r="B85">
        <v>198</v>
      </c>
      <c r="C85" t="s">
        <v>91</v>
      </c>
      <c r="D85">
        <v>2.4674510902887602E-2</v>
      </c>
      <c r="E85">
        <v>4096</v>
      </c>
      <c r="F85">
        <v>16384</v>
      </c>
      <c r="G85">
        <v>4</v>
      </c>
      <c r="H85">
        <v>3.5324671930738201</v>
      </c>
      <c r="I85">
        <v>5.7506082137246697</v>
      </c>
      <c r="J85">
        <v>-1.0134136691333999</v>
      </c>
      <c r="K85" t="b">
        <v>1</v>
      </c>
      <c r="L85">
        <v>42.5</v>
      </c>
      <c r="M85" t="s">
        <v>92</v>
      </c>
      <c r="N85">
        <v>6.7923325584224097</v>
      </c>
      <c r="O85">
        <v>4.1900000000000004</v>
      </c>
      <c r="P85">
        <v>1.6279999999999999</v>
      </c>
      <c r="Q85" t="s">
        <v>1018</v>
      </c>
      <c r="R85" t="s">
        <v>1941</v>
      </c>
      <c r="S85">
        <v>0</v>
      </c>
      <c r="T85">
        <v>15590</v>
      </c>
      <c r="U85">
        <v>4096</v>
      </c>
      <c r="V85">
        <v>486</v>
      </c>
      <c r="W85">
        <v>4096</v>
      </c>
      <c r="X85">
        <v>1</v>
      </c>
      <c r="Y85">
        <v>0.114875044692022</v>
      </c>
      <c r="Z85">
        <v>42.5</v>
      </c>
      <c r="AA85">
        <v>366.8</v>
      </c>
      <c r="AB85" t="s">
        <v>94</v>
      </c>
      <c r="AC85">
        <v>6.51953125</v>
      </c>
      <c r="AE85">
        <v>0</v>
      </c>
      <c r="AF85">
        <v>42.5</v>
      </c>
      <c r="AG85">
        <v>6.80859375</v>
      </c>
      <c r="AH85">
        <f t="shared" si="5"/>
        <v>35.69140625</v>
      </c>
      <c r="AI85">
        <f t="shared" si="6"/>
        <v>6.2421113023522663</v>
      </c>
      <c r="AJ85">
        <f t="shared" si="7"/>
        <v>0.36297777621727673</v>
      </c>
      <c r="AK85">
        <f t="shared" si="8"/>
        <v>117.08705817449194</v>
      </c>
    </row>
    <row r="86" spans="1:37" x14ac:dyDescent="0.3">
      <c r="A86">
        <v>84</v>
      </c>
      <c r="B86">
        <v>206</v>
      </c>
      <c r="C86" t="s">
        <v>91</v>
      </c>
      <c r="D86">
        <v>2.2511955189048499E-2</v>
      </c>
      <c r="E86">
        <v>4096</v>
      </c>
      <c r="F86">
        <v>4096</v>
      </c>
      <c r="G86">
        <v>1</v>
      </c>
      <c r="H86">
        <v>3.5102783728987701</v>
      </c>
      <c r="I86">
        <v>6.0744270281021704</v>
      </c>
      <c r="J86">
        <v>-0.97323073221297196</v>
      </c>
      <c r="K86" t="b">
        <v>1</v>
      </c>
      <c r="L86">
        <v>53.8</v>
      </c>
      <c r="M86" t="s">
        <v>92</v>
      </c>
      <c r="N86">
        <v>6.1678458296169403</v>
      </c>
      <c r="O86">
        <v>3.629</v>
      </c>
      <c r="P86">
        <v>1.73</v>
      </c>
      <c r="Q86" t="s">
        <v>1019</v>
      </c>
      <c r="S86">
        <v>0</v>
      </c>
      <c r="T86">
        <v>4250</v>
      </c>
      <c r="U86">
        <v>4096</v>
      </c>
      <c r="V86">
        <v>218</v>
      </c>
      <c r="W86">
        <v>4096</v>
      </c>
      <c r="X86">
        <v>1</v>
      </c>
      <c r="Y86">
        <v>0.17001750462284801</v>
      </c>
      <c r="Z86">
        <v>53.8</v>
      </c>
      <c r="AA86">
        <v>78.94</v>
      </c>
      <c r="AB86" t="s">
        <v>94</v>
      </c>
      <c r="AC86">
        <v>7.3359375</v>
      </c>
      <c r="AE86">
        <v>4</v>
      </c>
      <c r="AF86">
        <v>53.8125</v>
      </c>
      <c r="AG86">
        <v>3.720703125</v>
      </c>
      <c r="AH86">
        <f t="shared" si="5"/>
        <v>50.091796875</v>
      </c>
      <c r="AI86">
        <f t="shared" si="6"/>
        <v>14.462992125984252</v>
      </c>
      <c r="AJ86">
        <f t="shared" si="7"/>
        <v>0.37786029855636999</v>
      </c>
      <c r="AK86">
        <f t="shared" si="8"/>
        <v>142.41374445950729</v>
      </c>
    </row>
    <row r="87" spans="1:37" x14ac:dyDescent="0.3">
      <c r="A87">
        <v>85</v>
      </c>
      <c r="B87">
        <v>207</v>
      </c>
      <c r="C87" t="s">
        <v>91</v>
      </c>
      <c r="D87">
        <v>7.4487707035662098E-2</v>
      </c>
      <c r="E87">
        <v>4096</v>
      </c>
      <c r="F87">
        <v>4096</v>
      </c>
      <c r="G87">
        <v>1</v>
      </c>
      <c r="H87">
        <v>5.1685905518803201</v>
      </c>
      <c r="I87">
        <v>4.9894060161461802</v>
      </c>
      <c r="J87">
        <v>-0.98287463707387601</v>
      </c>
      <c r="K87" t="b">
        <v>1</v>
      </c>
      <c r="L87">
        <v>9.234</v>
      </c>
      <c r="M87" t="s">
        <v>92</v>
      </c>
      <c r="N87">
        <v>6.2440413382265696</v>
      </c>
      <c r="O87">
        <v>3.61</v>
      </c>
      <c r="P87">
        <v>0.96530000000000005</v>
      </c>
      <c r="Q87" t="s">
        <v>1020</v>
      </c>
      <c r="S87">
        <v>0</v>
      </c>
      <c r="T87">
        <v>4060</v>
      </c>
      <c r="U87">
        <v>4096</v>
      </c>
      <c r="V87">
        <v>158</v>
      </c>
      <c r="W87">
        <v>4096</v>
      </c>
      <c r="X87">
        <v>1</v>
      </c>
      <c r="Y87">
        <v>0.33163525782945102</v>
      </c>
      <c r="Z87">
        <v>9.234</v>
      </c>
      <c r="AA87">
        <v>439.8</v>
      </c>
      <c r="AB87" t="s">
        <v>94</v>
      </c>
      <c r="AC87">
        <v>3.0390625</v>
      </c>
      <c r="AE87">
        <v>4</v>
      </c>
      <c r="AF87">
        <v>9.234375</v>
      </c>
      <c r="AG87">
        <v>4.19140625</v>
      </c>
      <c r="AH87">
        <f t="shared" si="5"/>
        <v>5.04296875</v>
      </c>
      <c r="AI87">
        <f t="shared" si="6"/>
        <v>2.2031686859273067</v>
      </c>
      <c r="AJ87">
        <f t="shared" si="7"/>
        <v>0.37423376486639376</v>
      </c>
      <c r="AK87">
        <f t="shared" si="8"/>
        <v>24.675419128193283</v>
      </c>
    </row>
    <row r="88" spans="1:37" x14ac:dyDescent="0.3">
      <c r="A88">
        <v>86</v>
      </c>
      <c r="B88">
        <v>208</v>
      </c>
      <c r="C88" t="s">
        <v>91</v>
      </c>
      <c r="D88">
        <v>3.38541033369123E-2</v>
      </c>
      <c r="E88">
        <v>4096</v>
      </c>
      <c r="F88">
        <v>4096</v>
      </c>
      <c r="G88">
        <v>1</v>
      </c>
      <c r="H88">
        <v>3.3465053093118802</v>
      </c>
      <c r="I88">
        <v>5.4217307696761896</v>
      </c>
      <c r="J88">
        <v>-0.97081975599774495</v>
      </c>
      <c r="K88" t="b">
        <v>1</v>
      </c>
      <c r="L88">
        <v>41.7</v>
      </c>
      <c r="M88" t="s">
        <v>92</v>
      </c>
      <c r="N88">
        <v>5.691322216424</v>
      </c>
      <c r="O88">
        <v>3.629</v>
      </c>
      <c r="P88">
        <v>1.62</v>
      </c>
      <c r="Q88" t="s">
        <v>1021</v>
      </c>
      <c r="S88">
        <v>0</v>
      </c>
      <c r="T88">
        <v>4252</v>
      </c>
      <c r="U88">
        <v>4096</v>
      </c>
      <c r="V88">
        <v>234</v>
      </c>
      <c r="W88">
        <v>4096</v>
      </c>
      <c r="X88">
        <v>1</v>
      </c>
      <c r="Y88">
        <v>0.153395850781158</v>
      </c>
      <c r="Z88">
        <v>41.7</v>
      </c>
      <c r="AA88">
        <v>102</v>
      </c>
      <c r="AB88" t="s">
        <v>94</v>
      </c>
      <c r="AC88">
        <v>6.45703125</v>
      </c>
      <c r="AE88">
        <v>5</v>
      </c>
      <c r="AF88">
        <v>41.6875</v>
      </c>
      <c r="AG88">
        <v>3.712890625</v>
      </c>
      <c r="AH88">
        <f t="shared" si="5"/>
        <v>37.974609375</v>
      </c>
      <c r="AI88">
        <f t="shared" si="6"/>
        <v>11.227774855339295</v>
      </c>
      <c r="AJ88">
        <f t="shared" si="7"/>
        <v>0.37877240984635374</v>
      </c>
      <c r="AK88">
        <f t="shared" si="8"/>
        <v>110.0594946102601</v>
      </c>
    </row>
    <row r="89" spans="1:37" x14ac:dyDescent="0.3">
      <c r="A89">
        <v>87</v>
      </c>
      <c r="B89">
        <v>209</v>
      </c>
      <c r="C89" t="s">
        <v>91</v>
      </c>
      <c r="D89">
        <v>3.8583477383625102E-2</v>
      </c>
      <c r="E89">
        <v>4096</v>
      </c>
      <c r="F89">
        <v>4096</v>
      </c>
      <c r="G89">
        <v>1</v>
      </c>
      <c r="H89">
        <v>8.8657148001265096</v>
      </c>
      <c r="I89">
        <v>10.1211138685038</v>
      </c>
      <c r="J89">
        <v>-0.98126731959705904</v>
      </c>
      <c r="K89" t="b">
        <v>1</v>
      </c>
      <c r="L89">
        <v>13.84</v>
      </c>
      <c r="M89" t="s">
        <v>92</v>
      </c>
      <c r="N89">
        <v>10.1659141443353</v>
      </c>
      <c r="O89">
        <v>3.605</v>
      </c>
      <c r="P89">
        <v>1.1419999999999999</v>
      </c>
      <c r="Q89" t="s">
        <v>1022</v>
      </c>
      <c r="S89">
        <v>0</v>
      </c>
      <c r="T89">
        <v>4026</v>
      </c>
      <c r="U89">
        <v>4096</v>
      </c>
      <c r="V89">
        <v>33</v>
      </c>
      <c r="W89">
        <v>4096</v>
      </c>
      <c r="X89">
        <v>1</v>
      </c>
      <c r="Y89">
        <v>1.3692451948220601</v>
      </c>
      <c r="Z89">
        <v>13.84</v>
      </c>
      <c r="AA89">
        <v>290.8</v>
      </c>
      <c r="AB89" t="s">
        <v>94</v>
      </c>
      <c r="AC89">
        <v>3.720703125</v>
      </c>
      <c r="AD89" t="s">
        <v>98</v>
      </c>
      <c r="AE89">
        <v>4</v>
      </c>
      <c r="AF89">
        <v>13.84375</v>
      </c>
      <c r="AG89">
        <v>6.18359375</v>
      </c>
      <c r="AH89">
        <f t="shared" si="5"/>
        <v>7.66015625</v>
      </c>
      <c r="AI89">
        <f t="shared" si="6"/>
        <v>2.238787113076437</v>
      </c>
      <c r="AJ89">
        <f t="shared" si="7"/>
        <v>0.37483576100693411</v>
      </c>
      <c r="AK89">
        <f t="shared" si="8"/>
        <v>36.932842167489731</v>
      </c>
    </row>
    <row r="90" spans="1:37" x14ac:dyDescent="0.3">
      <c r="A90">
        <v>88</v>
      </c>
      <c r="B90">
        <v>211</v>
      </c>
      <c r="C90" t="s">
        <v>91</v>
      </c>
      <c r="D90">
        <v>2.7424800225115901E-2</v>
      </c>
      <c r="E90">
        <v>4096</v>
      </c>
      <c r="F90">
        <v>16384</v>
      </c>
      <c r="G90">
        <v>4</v>
      </c>
      <c r="H90">
        <v>3.2047556634093701</v>
      </c>
      <c r="I90">
        <v>8.0056298701183302</v>
      </c>
      <c r="J90">
        <v>-1.0013587880572701</v>
      </c>
      <c r="K90" t="b">
        <v>1</v>
      </c>
      <c r="L90">
        <v>314.5</v>
      </c>
      <c r="M90" t="s">
        <v>92</v>
      </c>
      <c r="N90">
        <v>8.0171179975330595</v>
      </c>
      <c r="O90">
        <v>4.1900000000000004</v>
      </c>
      <c r="P90">
        <v>2.4980000000000002</v>
      </c>
      <c r="Q90" t="s">
        <v>1023</v>
      </c>
      <c r="S90">
        <v>0</v>
      </c>
      <c r="T90">
        <v>15510</v>
      </c>
      <c r="U90">
        <v>4096</v>
      </c>
      <c r="V90">
        <v>487</v>
      </c>
      <c r="W90">
        <v>4096</v>
      </c>
      <c r="X90">
        <v>1</v>
      </c>
      <c r="Y90">
        <v>9.9907015653906903E-2</v>
      </c>
      <c r="Z90">
        <v>314.5</v>
      </c>
      <c r="AA90">
        <v>49.3</v>
      </c>
      <c r="AB90" t="s">
        <v>94</v>
      </c>
      <c r="AC90">
        <v>17.734375</v>
      </c>
      <c r="AE90">
        <v>0</v>
      </c>
      <c r="AF90">
        <v>314.5</v>
      </c>
      <c r="AG90">
        <v>6.859375</v>
      </c>
      <c r="AH90">
        <f t="shared" si="5"/>
        <v>307.640625</v>
      </c>
      <c r="AI90">
        <f t="shared" si="6"/>
        <v>45.849658314350798</v>
      </c>
      <c r="AJ90">
        <f t="shared" si="7"/>
        <v>0.36737991043531981</v>
      </c>
      <c r="AK90">
        <f t="shared" si="8"/>
        <v>856.06205202494391</v>
      </c>
    </row>
    <row r="91" spans="1:37" x14ac:dyDescent="0.3">
      <c r="A91">
        <v>89</v>
      </c>
      <c r="B91">
        <v>212</v>
      </c>
      <c r="C91" t="s">
        <v>91</v>
      </c>
      <c r="D91">
        <v>2.3795979529553399E-2</v>
      </c>
      <c r="E91">
        <v>4096</v>
      </c>
      <c r="F91">
        <v>16384</v>
      </c>
      <c r="G91">
        <v>4</v>
      </c>
      <c r="H91">
        <v>3.4750765868136901</v>
      </c>
      <c r="I91">
        <v>5.8098936685791402</v>
      </c>
      <c r="J91">
        <v>-1.01261001039499</v>
      </c>
      <c r="K91" t="b">
        <v>1</v>
      </c>
      <c r="L91">
        <v>47</v>
      </c>
      <c r="M91" t="s">
        <v>92</v>
      </c>
      <c r="N91">
        <v>6.8087348461182904</v>
      </c>
      <c r="O91">
        <v>4.21</v>
      </c>
      <c r="P91">
        <v>1.6719999999999999</v>
      </c>
      <c r="Q91" t="s">
        <v>1024</v>
      </c>
      <c r="R91" t="s">
        <v>1941</v>
      </c>
      <c r="S91">
        <v>0</v>
      </c>
      <c r="T91">
        <v>16216</v>
      </c>
      <c r="U91">
        <v>4096</v>
      </c>
      <c r="V91">
        <v>524</v>
      </c>
      <c r="W91">
        <v>4096</v>
      </c>
      <c r="X91">
        <v>1</v>
      </c>
      <c r="Y91">
        <v>0.10812422272229399</v>
      </c>
      <c r="Z91">
        <v>47</v>
      </c>
      <c r="AA91">
        <v>345</v>
      </c>
      <c r="AB91" t="s">
        <v>94</v>
      </c>
      <c r="AC91">
        <v>6.85546875</v>
      </c>
      <c r="AE91">
        <v>0</v>
      </c>
      <c r="AF91">
        <v>47</v>
      </c>
      <c r="AG91">
        <v>6.8515625</v>
      </c>
      <c r="AH91">
        <f t="shared" si="5"/>
        <v>40.1484375</v>
      </c>
      <c r="AI91">
        <f t="shared" si="6"/>
        <v>6.8597491448118584</v>
      </c>
      <c r="AJ91">
        <f t="shared" si="7"/>
        <v>0.36326960372814016</v>
      </c>
      <c r="AK91">
        <f t="shared" si="8"/>
        <v>129.38049183760873</v>
      </c>
    </row>
    <row r="92" spans="1:37" x14ac:dyDescent="0.3">
      <c r="A92">
        <v>90</v>
      </c>
      <c r="B92">
        <v>220</v>
      </c>
      <c r="C92" t="s">
        <v>91</v>
      </c>
      <c r="D92">
        <v>9.8967185511906006E-3</v>
      </c>
      <c r="E92">
        <v>4096</v>
      </c>
      <c r="F92">
        <v>4096</v>
      </c>
      <c r="G92">
        <v>1</v>
      </c>
      <c r="H92">
        <v>3.71916119338827</v>
      </c>
      <c r="I92">
        <v>6.4976361083707301</v>
      </c>
      <c r="J92">
        <v>-0.97724902590501495</v>
      </c>
      <c r="K92" t="b">
        <v>1</v>
      </c>
      <c r="L92">
        <v>55.84</v>
      </c>
      <c r="M92" t="s">
        <v>92</v>
      </c>
      <c r="N92">
        <v>6.5387451878093001</v>
      </c>
      <c r="O92">
        <v>3.6110000000000002</v>
      </c>
      <c r="P92">
        <v>1.7470000000000001</v>
      </c>
      <c r="Q92" t="s">
        <v>1025</v>
      </c>
      <c r="S92">
        <v>0</v>
      </c>
      <c r="T92">
        <v>4078</v>
      </c>
      <c r="U92">
        <v>4096</v>
      </c>
      <c r="V92">
        <v>245</v>
      </c>
      <c r="W92">
        <v>4096</v>
      </c>
      <c r="X92">
        <v>1</v>
      </c>
      <c r="Y92">
        <v>0.173720836291304</v>
      </c>
      <c r="Z92">
        <v>55.84</v>
      </c>
      <c r="AA92">
        <v>73</v>
      </c>
      <c r="AB92" t="s">
        <v>94</v>
      </c>
      <c r="AC92">
        <v>7.47265625</v>
      </c>
      <c r="AE92">
        <v>5</v>
      </c>
      <c r="AF92">
        <v>55.84375</v>
      </c>
      <c r="AG92">
        <v>3.28515625</v>
      </c>
      <c r="AH92">
        <f t="shared" si="5"/>
        <v>52.55859375</v>
      </c>
      <c r="AI92">
        <f t="shared" si="6"/>
        <v>16.998810939357906</v>
      </c>
      <c r="AJ92">
        <f t="shared" si="7"/>
        <v>0.37634499141570149</v>
      </c>
      <c r="AK92">
        <f t="shared" si="8"/>
        <v>148.38446445090685</v>
      </c>
    </row>
    <row r="93" spans="1:37" x14ac:dyDescent="0.3">
      <c r="A93">
        <v>91</v>
      </c>
      <c r="B93">
        <v>221</v>
      </c>
      <c r="C93" t="s">
        <v>91</v>
      </c>
      <c r="D93">
        <v>5.8798482930738298E-2</v>
      </c>
      <c r="E93">
        <v>4096</v>
      </c>
      <c r="F93">
        <v>4096</v>
      </c>
      <c r="G93">
        <v>1</v>
      </c>
      <c r="H93">
        <v>10.094952089800399</v>
      </c>
      <c r="I93">
        <v>10.972345386667801</v>
      </c>
      <c r="J93">
        <v>-0.98689293076592</v>
      </c>
      <c r="K93" t="b">
        <v>1</v>
      </c>
      <c r="L93">
        <v>12.21</v>
      </c>
      <c r="M93" t="s">
        <v>92</v>
      </c>
      <c r="N93">
        <v>11.018343724018999</v>
      </c>
      <c r="O93">
        <v>3.629</v>
      </c>
      <c r="P93">
        <v>1.087</v>
      </c>
      <c r="Q93" t="s">
        <v>1026</v>
      </c>
      <c r="S93">
        <v>0</v>
      </c>
      <c r="T93">
        <v>4264</v>
      </c>
      <c r="U93">
        <v>4096</v>
      </c>
      <c r="V93">
        <v>16</v>
      </c>
      <c r="W93">
        <v>4096</v>
      </c>
      <c r="X93">
        <v>1</v>
      </c>
      <c r="Y93">
        <v>2.2737380224500998</v>
      </c>
      <c r="Z93">
        <v>12.21</v>
      </c>
      <c r="AA93">
        <v>349.2</v>
      </c>
      <c r="AB93" t="s">
        <v>94</v>
      </c>
      <c r="AC93">
        <v>3.494140625</v>
      </c>
      <c r="AD93" t="s">
        <v>98</v>
      </c>
      <c r="AE93">
        <v>3</v>
      </c>
      <c r="AF93">
        <v>12.2109375</v>
      </c>
      <c r="AG93">
        <v>6.59765625</v>
      </c>
      <c r="AH93">
        <f t="shared" si="5"/>
        <v>5.61328125</v>
      </c>
      <c r="AI93">
        <f t="shared" si="6"/>
        <v>1.8507992895204264</v>
      </c>
      <c r="AJ93">
        <f t="shared" si="7"/>
        <v>0.372733000964105</v>
      </c>
      <c r="AK93">
        <f t="shared" si="8"/>
        <v>32.760548350737366</v>
      </c>
    </row>
    <row r="94" spans="1:37" x14ac:dyDescent="0.3">
      <c r="A94">
        <v>92</v>
      </c>
      <c r="B94">
        <v>222</v>
      </c>
      <c r="C94" t="s">
        <v>91</v>
      </c>
      <c r="D94">
        <v>2.99703600578624E-2</v>
      </c>
      <c r="E94">
        <v>4096</v>
      </c>
      <c r="F94">
        <v>4096</v>
      </c>
      <c r="G94">
        <v>1</v>
      </c>
      <c r="H94">
        <v>3.5249141533817601</v>
      </c>
      <c r="I94">
        <v>5.7383123961790901</v>
      </c>
      <c r="J94">
        <v>-0.97323073221297196</v>
      </c>
      <c r="K94" t="b">
        <v>1</v>
      </c>
      <c r="L94">
        <v>42.47</v>
      </c>
      <c r="M94" t="s">
        <v>92</v>
      </c>
      <c r="N94">
        <v>5.8918670757997802</v>
      </c>
      <c r="O94">
        <v>3.613</v>
      </c>
      <c r="P94">
        <v>1.6279999999999999</v>
      </c>
      <c r="Q94" t="s">
        <v>1027</v>
      </c>
      <c r="S94">
        <v>0</v>
      </c>
      <c r="T94">
        <v>4104</v>
      </c>
      <c r="U94">
        <v>4096</v>
      </c>
      <c r="V94">
        <v>210</v>
      </c>
      <c r="W94">
        <v>4096</v>
      </c>
      <c r="X94">
        <v>1</v>
      </c>
      <c r="Y94">
        <v>0.17423562975448101</v>
      </c>
      <c r="Z94">
        <v>42.47</v>
      </c>
      <c r="AA94">
        <v>96.6</v>
      </c>
      <c r="AB94" t="s">
        <v>94</v>
      </c>
      <c r="AC94">
        <v>6.515625</v>
      </c>
      <c r="AE94">
        <v>4</v>
      </c>
      <c r="AF94">
        <v>42.46875</v>
      </c>
      <c r="AG94">
        <v>3.705078125</v>
      </c>
      <c r="AH94">
        <f t="shared" si="5"/>
        <v>38.763671875</v>
      </c>
      <c r="AI94">
        <f t="shared" si="6"/>
        <v>11.462308908803374</v>
      </c>
      <c r="AJ94">
        <f t="shared" si="7"/>
        <v>0.37786029855636999</v>
      </c>
      <c r="AK94">
        <f t="shared" si="8"/>
        <v>112.39272864138815</v>
      </c>
    </row>
    <row r="95" spans="1:37" x14ac:dyDescent="0.3">
      <c r="A95">
        <v>93</v>
      </c>
      <c r="B95">
        <v>223</v>
      </c>
      <c r="C95" t="s">
        <v>91</v>
      </c>
      <c r="D95">
        <v>4.1622353577111901E-2</v>
      </c>
      <c r="E95">
        <v>4096</v>
      </c>
      <c r="F95">
        <v>4096</v>
      </c>
      <c r="G95">
        <v>1</v>
      </c>
      <c r="H95">
        <v>8.1086390931946699</v>
      </c>
      <c r="I95">
        <v>8.9242541582328005</v>
      </c>
      <c r="J95">
        <v>-0.98448195455069398</v>
      </c>
      <c r="K95" t="b">
        <v>1</v>
      </c>
      <c r="L95">
        <v>12.59</v>
      </c>
      <c r="M95" t="s">
        <v>92</v>
      </c>
      <c r="N95">
        <v>9.1324203914190694</v>
      </c>
      <c r="O95">
        <v>3.629</v>
      </c>
      <c r="P95">
        <v>1.101</v>
      </c>
      <c r="Q95" t="s">
        <v>1028</v>
      </c>
      <c r="S95">
        <v>0</v>
      </c>
      <c r="T95">
        <v>4252</v>
      </c>
      <c r="U95">
        <v>4096</v>
      </c>
      <c r="V95">
        <v>40</v>
      </c>
      <c r="W95">
        <v>4096</v>
      </c>
      <c r="X95">
        <v>1</v>
      </c>
      <c r="Y95">
        <v>1.12397452993045</v>
      </c>
      <c r="Z95">
        <v>12.59</v>
      </c>
      <c r="AA95">
        <v>337.8</v>
      </c>
      <c r="AB95" t="s">
        <v>94</v>
      </c>
      <c r="AC95">
        <v>3.548828125</v>
      </c>
      <c r="AD95" t="s">
        <v>98</v>
      </c>
      <c r="AE95">
        <v>4</v>
      </c>
      <c r="AF95">
        <v>12.59375</v>
      </c>
      <c r="AG95">
        <v>5.828125</v>
      </c>
      <c r="AH95">
        <f t="shared" si="5"/>
        <v>6.765625</v>
      </c>
      <c r="AI95">
        <f t="shared" si="6"/>
        <v>2.1608579088471851</v>
      </c>
      <c r="AJ95">
        <f t="shared" si="7"/>
        <v>0.37363273554756776</v>
      </c>
      <c r="AK95">
        <f t="shared" si="8"/>
        <v>33.706227537968687</v>
      </c>
    </row>
    <row r="96" spans="1:37" x14ac:dyDescent="0.3">
      <c r="A96">
        <v>94</v>
      </c>
      <c r="B96">
        <v>225</v>
      </c>
      <c r="C96" t="s">
        <v>91</v>
      </c>
      <c r="D96">
        <v>2.92810824325427E-2</v>
      </c>
      <c r="E96">
        <v>4096</v>
      </c>
      <c r="F96">
        <v>16384</v>
      </c>
      <c r="G96">
        <v>4</v>
      </c>
      <c r="H96">
        <v>3.1802513305438498</v>
      </c>
      <c r="I96">
        <v>7.88851404255995</v>
      </c>
      <c r="J96">
        <v>-1.0029661055340899</v>
      </c>
      <c r="K96" t="b">
        <v>1</v>
      </c>
      <c r="L96">
        <v>302</v>
      </c>
      <c r="M96" t="s">
        <v>92</v>
      </c>
      <c r="N96">
        <v>7.9012917396681699</v>
      </c>
      <c r="O96">
        <v>4.1900000000000004</v>
      </c>
      <c r="P96">
        <v>2.48</v>
      </c>
      <c r="Q96" t="s">
        <v>1029</v>
      </c>
      <c r="S96">
        <v>0</v>
      </c>
      <c r="T96">
        <v>15500</v>
      </c>
      <c r="U96">
        <v>4096</v>
      </c>
      <c r="V96">
        <v>590</v>
      </c>
      <c r="W96">
        <v>4096</v>
      </c>
      <c r="X96">
        <v>1</v>
      </c>
      <c r="Y96">
        <v>8.9759526800338996E-2</v>
      </c>
      <c r="Z96">
        <v>302</v>
      </c>
      <c r="AA96">
        <v>51.34</v>
      </c>
      <c r="AB96" t="s">
        <v>94</v>
      </c>
      <c r="AC96">
        <v>17.375</v>
      </c>
      <c r="AE96">
        <v>0</v>
      </c>
      <c r="AF96">
        <v>302</v>
      </c>
      <c r="AG96">
        <v>6.203125</v>
      </c>
      <c r="AH96">
        <f t="shared" si="5"/>
        <v>295.796875</v>
      </c>
      <c r="AI96">
        <f t="shared" si="6"/>
        <v>48.685138539042818</v>
      </c>
      <c r="AJ96">
        <f t="shared" si="7"/>
        <v>0.36678988858788342</v>
      </c>
      <c r="AK96">
        <f t="shared" si="8"/>
        <v>823.35966556406402</v>
      </c>
    </row>
    <row r="97" spans="1:37" x14ac:dyDescent="0.3">
      <c r="A97">
        <v>95</v>
      </c>
      <c r="B97">
        <v>226</v>
      </c>
      <c r="C97" t="s">
        <v>91</v>
      </c>
      <c r="D97">
        <v>2.6606105893198902E-2</v>
      </c>
      <c r="E97">
        <v>4096</v>
      </c>
      <c r="F97">
        <v>16384</v>
      </c>
      <c r="G97">
        <v>4</v>
      </c>
      <c r="H97">
        <v>3.7962416849521499</v>
      </c>
      <c r="I97">
        <v>6.2726962216201496</v>
      </c>
      <c r="J97">
        <v>-1.0166283040870401</v>
      </c>
      <c r="K97" t="b">
        <v>1</v>
      </c>
      <c r="L97">
        <v>44.94</v>
      </c>
      <c r="M97" t="s">
        <v>92</v>
      </c>
      <c r="N97">
        <v>7.0858858041385897</v>
      </c>
      <c r="O97">
        <v>4.22</v>
      </c>
      <c r="P97">
        <v>1.6519999999999999</v>
      </c>
      <c r="Q97" t="s">
        <v>1030</v>
      </c>
      <c r="R97" t="s">
        <v>1941</v>
      </c>
      <c r="S97">
        <v>0</v>
      </c>
      <c r="T97">
        <v>16560</v>
      </c>
      <c r="U97">
        <v>4096</v>
      </c>
      <c r="V97">
        <v>543</v>
      </c>
      <c r="W97">
        <v>4096</v>
      </c>
      <c r="X97">
        <v>1</v>
      </c>
      <c r="Y97">
        <v>0.119998216382263</v>
      </c>
      <c r="Z97">
        <v>44.94</v>
      </c>
      <c r="AA97">
        <v>368.5</v>
      </c>
      <c r="AB97" t="s">
        <v>94</v>
      </c>
      <c r="AC97">
        <v>6.703125</v>
      </c>
      <c r="AE97">
        <v>0</v>
      </c>
      <c r="AF97">
        <v>44.9375</v>
      </c>
      <c r="AG97">
        <v>6.90234375</v>
      </c>
      <c r="AH97">
        <f t="shared" si="5"/>
        <v>38.03515625</v>
      </c>
      <c r="AI97">
        <f t="shared" si="6"/>
        <v>6.5104697226938315</v>
      </c>
      <c r="AJ97">
        <f t="shared" si="7"/>
        <v>0.36181280864640991</v>
      </c>
      <c r="AK97">
        <f t="shared" si="8"/>
        <v>124.20096504630999</v>
      </c>
    </row>
    <row r="98" spans="1:37" x14ac:dyDescent="0.3">
      <c r="A98">
        <v>96</v>
      </c>
      <c r="B98">
        <v>234</v>
      </c>
      <c r="C98" t="s">
        <v>91</v>
      </c>
      <c r="D98">
        <v>1.5740897830512999E-2</v>
      </c>
      <c r="E98">
        <v>4096</v>
      </c>
      <c r="F98">
        <v>4096</v>
      </c>
      <c r="G98">
        <v>1</v>
      </c>
      <c r="H98">
        <v>3.6189474870434899</v>
      </c>
      <c r="I98">
        <v>5.9125968220935201</v>
      </c>
      <c r="J98">
        <v>-0.97724902590501495</v>
      </c>
      <c r="K98" t="b">
        <v>1</v>
      </c>
      <c r="L98">
        <v>43</v>
      </c>
      <c r="M98" t="s">
        <v>92</v>
      </c>
      <c r="N98">
        <v>6.0116656087828098</v>
      </c>
      <c r="O98">
        <v>3.6019999999999999</v>
      </c>
      <c r="P98">
        <v>1.6339999999999999</v>
      </c>
      <c r="Q98" t="s">
        <v>1031</v>
      </c>
      <c r="S98">
        <v>0</v>
      </c>
      <c r="T98">
        <v>4000</v>
      </c>
      <c r="U98">
        <v>4096</v>
      </c>
      <c r="V98">
        <v>269</v>
      </c>
      <c r="W98">
        <v>4096</v>
      </c>
      <c r="X98">
        <v>1</v>
      </c>
      <c r="Y98">
        <v>0.15968004649506801</v>
      </c>
      <c r="Z98">
        <v>43</v>
      </c>
      <c r="AA98">
        <v>93</v>
      </c>
      <c r="AB98" t="s">
        <v>94</v>
      </c>
      <c r="AC98">
        <v>6.55859375</v>
      </c>
      <c r="AE98">
        <v>3</v>
      </c>
      <c r="AF98">
        <v>43</v>
      </c>
      <c r="AG98">
        <v>3.1484375</v>
      </c>
      <c r="AH98">
        <f t="shared" si="5"/>
        <v>39.8515625</v>
      </c>
      <c r="AI98">
        <f t="shared" si="6"/>
        <v>13.657568238213399</v>
      </c>
      <c r="AJ98">
        <f t="shared" si="7"/>
        <v>0.37634499141570149</v>
      </c>
      <c r="AK98">
        <f t="shared" si="8"/>
        <v>114.25686798234349</v>
      </c>
    </row>
    <row r="99" spans="1:37" x14ac:dyDescent="0.3">
      <c r="A99">
        <v>97</v>
      </c>
      <c r="B99">
        <v>235</v>
      </c>
      <c r="C99" t="s">
        <v>91</v>
      </c>
      <c r="D99">
        <v>7.9476386981613203E-2</v>
      </c>
      <c r="E99">
        <v>4096</v>
      </c>
      <c r="F99">
        <v>4096</v>
      </c>
      <c r="G99">
        <v>1</v>
      </c>
      <c r="H99">
        <v>17.3918658890316</v>
      </c>
      <c r="I99">
        <v>16.016142122418799</v>
      </c>
      <c r="J99">
        <v>-0.98608927202751095</v>
      </c>
      <c r="K99" t="b">
        <v>1</v>
      </c>
      <c r="L99">
        <v>8.3360000000000003</v>
      </c>
      <c r="M99" t="s">
        <v>92</v>
      </c>
      <c r="N99">
        <v>16.445423950095702</v>
      </c>
      <c r="O99">
        <v>3.66</v>
      </c>
      <c r="P99">
        <v>0.92100000000000004</v>
      </c>
      <c r="Q99" t="s">
        <v>1032</v>
      </c>
      <c r="S99">
        <v>0</v>
      </c>
      <c r="T99">
        <v>4572</v>
      </c>
      <c r="U99">
        <v>4096</v>
      </c>
      <c r="V99">
        <v>25</v>
      </c>
      <c r="W99">
        <v>4096</v>
      </c>
      <c r="X99">
        <v>1</v>
      </c>
      <c r="Y99">
        <v>3.2783731778063299</v>
      </c>
      <c r="Z99">
        <v>8.3360000000000003</v>
      </c>
      <c r="AA99">
        <v>548.5</v>
      </c>
      <c r="AB99" t="s">
        <v>94</v>
      </c>
      <c r="AC99">
        <v>2.88671875</v>
      </c>
      <c r="AD99" t="s">
        <v>98</v>
      </c>
      <c r="AE99">
        <v>3</v>
      </c>
      <c r="AF99">
        <v>8.3359375</v>
      </c>
      <c r="AG99">
        <v>6.578125</v>
      </c>
      <c r="AH99">
        <f t="shared" si="5"/>
        <v>1.7578125</v>
      </c>
      <c r="AI99">
        <f t="shared" si="6"/>
        <v>1.2672209026128265</v>
      </c>
      <c r="AJ99">
        <f t="shared" si="7"/>
        <v>0.37303267149771574</v>
      </c>
      <c r="AK99">
        <f t="shared" si="8"/>
        <v>22.346400561997545</v>
      </c>
    </row>
    <row r="100" spans="1:37" x14ac:dyDescent="0.3">
      <c r="A100">
        <v>98</v>
      </c>
      <c r="B100">
        <v>236</v>
      </c>
      <c r="C100" t="s">
        <v>91</v>
      </c>
      <c r="D100">
        <v>3.91843474107589E-2</v>
      </c>
      <c r="E100">
        <v>4096</v>
      </c>
      <c r="F100">
        <v>4096</v>
      </c>
      <c r="G100">
        <v>1</v>
      </c>
      <c r="H100">
        <v>4.9338954040479504</v>
      </c>
      <c r="I100">
        <v>7.6465742248282202</v>
      </c>
      <c r="J100">
        <v>-0.97483804968978904</v>
      </c>
      <c r="K100" t="b">
        <v>1</v>
      </c>
      <c r="L100">
        <v>35.44</v>
      </c>
      <c r="M100" t="s">
        <v>92</v>
      </c>
      <c r="N100">
        <v>7.6807218212155099</v>
      </c>
      <c r="O100">
        <v>3.605</v>
      </c>
      <c r="P100">
        <v>1.55</v>
      </c>
      <c r="Q100" t="s">
        <v>1033</v>
      </c>
      <c r="S100">
        <v>0</v>
      </c>
      <c r="T100">
        <v>4036</v>
      </c>
      <c r="U100">
        <v>4096</v>
      </c>
      <c r="V100">
        <v>41</v>
      </c>
      <c r="W100">
        <v>4096</v>
      </c>
      <c r="X100">
        <v>1</v>
      </c>
      <c r="Y100">
        <v>0.61437124412646704</v>
      </c>
      <c r="Z100">
        <v>35.44</v>
      </c>
      <c r="AA100">
        <v>113.9</v>
      </c>
      <c r="AB100" t="s">
        <v>94</v>
      </c>
      <c r="AC100">
        <v>5.953125</v>
      </c>
      <c r="AE100">
        <v>4</v>
      </c>
      <c r="AF100">
        <v>35.4375</v>
      </c>
      <c r="AG100">
        <v>7.16015625</v>
      </c>
      <c r="AH100">
        <f t="shared" si="5"/>
        <v>28.27734375</v>
      </c>
      <c r="AI100">
        <f t="shared" si="6"/>
        <v>4.9492635024549916</v>
      </c>
      <c r="AJ100">
        <f t="shared" si="7"/>
        <v>0.37725344492857493</v>
      </c>
      <c r="AK100">
        <f t="shared" si="8"/>
        <v>93.935523920025034</v>
      </c>
    </row>
    <row r="101" spans="1:37" x14ac:dyDescent="0.3">
      <c r="A101">
        <v>99</v>
      </c>
      <c r="B101">
        <v>237</v>
      </c>
      <c r="C101" t="s">
        <v>91</v>
      </c>
      <c r="D101">
        <v>6.5364888231481899E-2</v>
      </c>
      <c r="E101">
        <v>4096</v>
      </c>
      <c r="F101">
        <v>4096</v>
      </c>
      <c r="G101">
        <v>1</v>
      </c>
      <c r="H101">
        <v>11.8544657068989</v>
      </c>
      <c r="I101">
        <v>13.3478505469282</v>
      </c>
      <c r="J101">
        <v>-0.98689293076592</v>
      </c>
      <c r="K101" t="b">
        <v>1</v>
      </c>
      <c r="L101">
        <v>13.35</v>
      </c>
      <c r="M101" t="s">
        <v>92</v>
      </c>
      <c r="N101">
        <v>13.351820836367899</v>
      </c>
      <c r="O101">
        <v>3.6480000000000001</v>
      </c>
      <c r="P101">
        <v>1.1259999999999999</v>
      </c>
      <c r="Q101" t="s">
        <v>1034</v>
      </c>
      <c r="S101">
        <v>0</v>
      </c>
      <c r="T101">
        <v>4460</v>
      </c>
      <c r="U101">
        <v>4096</v>
      </c>
      <c r="V101">
        <v>32</v>
      </c>
      <c r="W101">
        <v>4096</v>
      </c>
      <c r="X101">
        <v>1</v>
      </c>
      <c r="Y101">
        <v>1.9188165768762699</v>
      </c>
      <c r="Z101">
        <v>13.35</v>
      </c>
      <c r="AA101">
        <v>334</v>
      </c>
      <c r="AB101" t="s">
        <v>94</v>
      </c>
      <c r="AC101">
        <v>3.654296875</v>
      </c>
      <c r="AD101" t="s">
        <v>98</v>
      </c>
      <c r="AE101">
        <v>4</v>
      </c>
      <c r="AF101">
        <v>13.3515625</v>
      </c>
      <c r="AG101">
        <v>6.48828125</v>
      </c>
      <c r="AH101">
        <f t="shared" si="5"/>
        <v>6.86328125</v>
      </c>
      <c r="AI101">
        <f t="shared" si="6"/>
        <v>2.0577965081276339</v>
      </c>
      <c r="AJ101">
        <f t="shared" si="7"/>
        <v>0.372733000964105</v>
      </c>
      <c r="AK101">
        <f t="shared" si="8"/>
        <v>35.820714735387178</v>
      </c>
    </row>
    <row r="102" spans="1:37" x14ac:dyDescent="0.3">
      <c r="A102">
        <v>100</v>
      </c>
      <c r="B102">
        <v>239</v>
      </c>
      <c r="C102" t="s">
        <v>91</v>
      </c>
      <c r="D102">
        <v>2.5581356677815401E-2</v>
      </c>
      <c r="E102">
        <v>4096</v>
      </c>
      <c r="F102">
        <v>16384</v>
      </c>
      <c r="G102">
        <v>4</v>
      </c>
      <c r="H102">
        <v>3.1429134475837399</v>
      </c>
      <c r="I102">
        <v>7.8081755963408703</v>
      </c>
      <c r="J102">
        <v>-1.0029661055340899</v>
      </c>
      <c r="K102" t="b">
        <v>1</v>
      </c>
      <c r="L102">
        <v>305.2</v>
      </c>
      <c r="M102" t="s">
        <v>92</v>
      </c>
      <c r="N102">
        <v>7.8239025267924198</v>
      </c>
      <c r="O102">
        <v>4.1840000000000002</v>
      </c>
      <c r="P102">
        <v>2.484</v>
      </c>
      <c r="Q102" t="s">
        <v>1035</v>
      </c>
      <c r="S102">
        <v>0</v>
      </c>
      <c r="T102">
        <v>15300</v>
      </c>
      <c r="U102">
        <v>4096</v>
      </c>
      <c r="V102">
        <v>692</v>
      </c>
      <c r="W102">
        <v>4096</v>
      </c>
      <c r="X102">
        <v>1</v>
      </c>
      <c r="Y102">
        <v>8.1461346234872598E-2</v>
      </c>
      <c r="Z102">
        <v>305.2</v>
      </c>
      <c r="AA102">
        <v>50.12</v>
      </c>
      <c r="AB102" t="s">
        <v>94</v>
      </c>
      <c r="AC102">
        <v>17.46875</v>
      </c>
      <c r="AE102">
        <v>0</v>
      </c>
      <c r="AF102">
        <v>305.25</v>
      </c>
      <c r="AG102">
        <v>5.60546875</v>
      </c>
      <c r="AH102">
        <f t="shared" si="5"/>
        <v>299.64453125</v>
      </c>
      <c r="AI102">
        <f t="shared" si="6"/>
        <v>54.455749128919862</v>
      </c>
      <c r="AJ102">
        <f t="shared" si="7"/>
        <v>0.36678988858788342</v>
      </c>
      <c r="AK102">
        <f t="shared" si="8"/>
        <v>832.22032421665745</v>
      </c>
    </row>
    <row r="103" spans="1:37" x14ac:dyDescent="0.3">
      <c r="A103">
        <v>101</v>
      </c>
      <c r="B103">
        <v>240</v>
      </c>
      <c r="C103" t="s">
        <v>91</v>
      </c>
      <c r="D103">
        <v>2.6533105242008002E-2</v>
      </c>
      <c r="E103">
        <v>4096</v>
      </c>
      <c r="F103">
        <v>16384</v>
      </c>
      <c r="G103">
        <v>4</v>
      </c>
      <c r="H103">
        <v>3.6955937579293998</v>
      </c>
      <c r="I103">
        <v>6.4384172501426402</v>
      </c>
      <c r="J103">
        <v>-1.01502098661022</v>
      </c>
      <c r="K103" t="b">
        <v>1</v>
      </c>
      <c r="L103">
        <v>55.25</v>
      </c>
      <c r="M103" t="s">
        <v>92</v>
      </c>
      <c r="N103">
        <v>7.17739117858578</v>
      </c>
      <c r="O103">
        <v>4.2460000000000004</v>
      </c>
      <c r="P103">
        <v>1.742</v>
      </c>
      <c r="Q103" t="s">
        <v>1036</v>
      </c>
      <c r="R103" t="s">
        <v>1941</v>
      </c>
      <c r="S103">
        <v>0</v>
      </c>
      <c r="T103">
        <v>17650</v>
      </c>
      <c r="U103">
        <v>4096</v>
      </c>
      <c r="V103">
        <v>508</v>
      </c>
      <c r="W103">
        <v>4096</v>
      </c>
      <c r="X103">
        <v>1</v>
      </c>
      <c r="Y103">
        <v>0.11959763339200501</v>
      </c>
      <c r="Z103">
        <v>55.25</v>
      </c>
      <c r="AA103">
        <v>319.5</v>
      </c>
      <c r="AB103" t="s">
        <v>94</v>
      </c>
      <c r="AC103">
        <v>7.43359375</v>
      </c>
      <c r="AE103">
        <v>0</v>
      </c>
      <c r="AF103">
        <v>55.25</v>
      </c>
      <c r="AG103">
        <v>7.53125</v>
      </c>
      <c r="AH103">
        <f t="shared" si="5"/>
        <v>47.71875</v>
      </c>
      <c r="AI103">
        <f t="shared" si="6"/>
        <v>7.3360995850622404</v>
      </c>
      <c r="AJ103">
        <f t="shared" si="7"/>
        <v>0.36239482431375997</v>
      </c>
      <c r="AK103">
        <f t="shared" si="8"/>
        <v>152.45802724865842</v>
      </c>
    </row>
    <row r="104" spans="1:37" x14ac:dyDescent="0.3">
      <c r="A104">
        <v>102</v>
      </c>
      <c r="B104">
        <v>248</v>
      </c>
      <c r="C104" t="s">
        <v>91</v>
      </c>
      <c r="D104">
        <v>1.33714367069662E-2</v>
      </c>
      <c r="E104">
        <v>4096</v>
      </c>
      <c r="F104">
        <v>4096</v>
      </c>
      <c r="G104">
        <v>1</v>
      </c>
      <c r="H104">
        <v>3.8560242813328398</v>
      </c>
      <c r="I104">
        <v>6.23591426746796</v>
      </c>
      <c r="J104">
        <v>-0.98126731959705904</v>
      </c>
      <c r="K104" t="b">
        <v>1</v>
      </c>
      <c r="L104">
        <v>41.4</v>
      </c>
      <c r="M104" t="s">
        <v>92</v>
      </c>
      <c r="N104">
        <v>6.2982206312328604</v>
      </c>
      <c r="O104">
        <v>3.6040000000000001</v>
      </c>
      <c r="P104">
        <v>1.617</v>
      </c>
      <c r="Q104" t="s">
        <v>1037</v>
      </c>
      <c r="S104">
        <v>0</v>
      </c>
      <c r="T104">
        <v>4008</v>
      </c>
      <c r="U104">
        <v>4096</v>
      </c>
      <c r="V104">
        <v>232</v>
      </c>
      <c r="W104">
        <v>4096</v>
      </c>
      <c r="X104">
        <v>1</v>
      </c>
      <c r="Y104">
        <v>0.18750718027128399</v>
      </c>
      <c r="Z104">
        <v>41.4</v>
      </c>
      <c r="AA104">
        <v>96.8</v>
      </c>
      <c r="AB104" t="s">
        <v>94</v>
      </c>
      <c r="AC104">
        <v>6.43359375</v>
      </c>
      <c r="AE104">
        <v>3</v>
      </c>
      <c r="AF104">
        <v>41.40625</v>
      </c>
      <c r="AG104">
        <v>3.25390625</v>
      </c>
      <c r="AH104">
        <f t="shared" si="5"/>
        <v>38.15234375</v>
      </c>
      <c r="AI104">
        <f t="shared" si="6"/>
        <v>12.725090036014405</v>
      </c>
      <c r="AJ104">
        <f t="shared" si="7"/>
        <v>0.37483576100693411</v>
      </c>
      <c r="AK104">
        <f t="shared" si="8"/>
        <v>110.46504711495236</v>
      </c>
    </row>
    <row r="105" spans="1:37" x14ac:dyDescent="0.3">
      <c r="A105">
        <v>103</v>
      </c>
      <c r="B105">
        <v>249</v>
      </c>
      <c r="C105" t="s">
        <v>91</v>
      </c>
      <c r="D105">
        <v>6.47809713270521E-2</v>
      </c>
      <c r="E105">
        <v>4096</v>
      </c>
      <c r="F105">
        <v>4096</v>
      </c>
      <c r="G105">
        <v>1</v>
      </c>
      <c r="H105">
        <v>14.891609314806001</v>
      </c>
      <c r="I105">
        <v>12.1721455043873</v>
      </c>
      <c r="J105">
        <v>-0.99171488319637202</v>
      </c>
      <c r="K105" t="b">
        <v>1</v>
      </c>
      <c r="L105">
        <v>6.5659999999999998</v>
      </c>
      <c r="M105" t="s">
        <v>92</v>
      </c>
      <c r="N105">
        <v>12.670987146079</v>
      </c>
      <c r="O105">
        <v>3.62</v>
      </c>
      <c r="P105">
        <v>0.81740000000000002</v>
      </c>
      <c r="Q105" t="s">
        <v>1038</v>
      </c>
      <c r="S105">
        <v>0</v>
      </c>
      <c r="T105">
        <v>4150</v>
      </c>
      <c r="U105">
        <v>4096</v>
      </c>
      <c r="V105">
        <v>27</v>
      </c>
      <c r="W105">
        <v>4096</v>
      </c>
      <c r="X105">
        <v>1</v>
      </c>
      <c r="Y105">
        <v>2.6734414591267899</v>
      </c>
      <c r="Z105">
        <v>6.5659999999999998</v>
      </c>
      <c r="AA105">
        <v>632.5</v>
      </c>
      <c r="AB105" t="s">
        <v>94</v>
      </c>
      <c r="AC105">
        <v>2.5625</v>
      </c>
      <c r="AD105" t="s">
        <v>98</v>
      </c>
      <c r="AE105">
        <v>5</v>
      </c>
      <c r="AF105">
        <v>6.56640625</v>
      </c>
      <c r="AG105">
        <v>5.01953125</v>
      </c>
      <c r="AH105">
        <f t="shared" si="5"/>
        <v>1.546875</v>
      </c>
      <c r="AI105">
        <f t="shared" si="6"/>
        <v>1.3081712062256809</v>
      </c>
      <c r="AJ105">
        <f t="shared" si="7"/>
        <v>0.37094002645715707</v>
      </c>
      <c r="AK105">
        <f t="shared" si="8"/>
        <v>17.702069827070574</v>
      </c>
    </row>
    <row r="106" spans="1:37" x14ac:dyDescent="0.3">
      <c r="A106">
        <v>104</v>
      </c>
      <c r="B106">
        <v>250</v>
      </c>
      <c r="C106" t="s">
        <v>91</v>
      </c>
      <c r="D106">
        <v>2.8965581160616E-2</v>
      </c>
      <c r="E106">
        <v>4096</v>
      </c>
      <c r="F106">
        <v>4096</v>
      </c>
      <c r="G106">
        <v>1</v>
      </c>
      <c r="H106">
        <v>3.6009651028216401</v>
      </c>
      <c r="I106">
        <v>5.6229914056755996</v>
      </c>
      <c r="J106">
        <v>-0.97885634338183303</v>
      </c>
      <c r="K106" t="b">
        <v>1</v>
      </c>
      <c r="L106">
        <v>36.47</v>
      </c>
      <c r="M106" t="s">
        <v>92</v>
      </c>
      <c r="N106">
        <v>5.7777510263133696</v>
      </c>
      <c r="O106">
        <v>3.6040000000000001</v>
      </c>
      <c r="P106">
        <v>1.5620000000000001</v>
      </c>
      <c r="Q106" t="s">
        <v>1039</v>
      </c>
      <c r="S106">
        <v>0</v>
      </c>
      <c r="T106">
        <v>4020</v>
      </c>
      <c r="U106">
        <v>4096</v>
      </c>
      <c r="V106">
        <v>277</v>
      </c>
      <c r="W106">
        <v>4096</v>
      </c>
      <c r="X106">
        <v>1</v>
      </c>
      <c r="Y106">
        <v>0.156276847121366</v>
      </c>
      <c r="Z106">
        <v>36.47</v>
      </c>
      <c r="AA106">
        <v>110.25</v>
      </c>
      <c r="AB106" t="s">
        <v>94</v>
      </c>
      <c r="AC106">
        <v>6.0390625</v>
      </c>
      <c r="AE106">
        <v>4</v>
      </c>
      <c r="AF106">
        <v>36.46875</v>
      </c>
      <c r="AG106">
        <v>3.099609375</v>
      </c>
      <c r="AH106">
        <f t="shared" si="5"/>
        <v>33.369140625</v>
      </c>
      <c r="AI106">
        <f t="shared" si="6"/>
        <v>11.765595463137997</v>
      </c>
      <c r="AJ106">
        <f t="shared" si="7"/>
        <v>0.37574057141122941</v>
      </c>
      <c r="AK106">
        <f t="shared" si="8"/>
        <v>97.058323680693945</v>
      </c>
    </row>
    <row r="107" spans="1:37" x14ac:dyDescent="0.3">
      <c r="A107">
        <v>105</v>
      </c>
      <c r="B107">
        <v>251</v>
      </c>
      <c r="C107" t="s">
        <v>91</v>
      </c>
      <c r="D107">
        <v>5.32699889429816E-2</v>
      </c>
      <c r="E107">
        <v>4096</v>
      </c>
      <c r="F107">
        <v>4096</v>
      </c>
      <c r="G107">
        <v>1</v>
      </c>
      <c r="H107">
        <v>8.1856180439958894</v>
      </c>
      <c r="I107">
        <v>8.8011381508197992</v>
      </c>
      <c r="J107">
        <v>-0.99091122445796398</v>
      </c>
      <c r="K107" t="b">
        <v>1</v>
      </c>
      <c r="L107">
        <v>11.9</v>
      </c>
      <c r="M107" t="s">
        <v>92</v>
      </c>
      <c r="N107">
        <v>8.8453879790920702</v>
      </c>
      <c r="O107">
        <v>3.61</v>
      </c>
      <c r="P107">
        <v>1.075</v>
      </c>
      <c r="Q107" t="s">
        <v>1040</v>
      </c>
      <c r="S107">
        <v>0</v>
      </c>
      <c r="T107">
        <v>4076</v>
      </c>
      <c r="U107">
        <v>4096</v>
      </c>
      <c r="V107">
        <v>101</v>
      </c>
      <c r="W107">
        <v>4096</v>
      </c>
      <c r="X107">
        <v>1</v>
      </c>
      <c r="Y107">
        <v>0.71499571884198698</v>
      </c>
      <c r="Z107">
        <v>11.9</v>
      </c>
      <c r="AA107">
        <v>342.5</v>
      </c>
      <c r="AB107" t="s">
        <v>94</v>
      </c>
      <c r="AC107">
        <v>3.44921875</v>
      </c>
      <c r="AD107" t="s">
        <v>98</v>
      </c>
      <c r="AE107">
        <v>4</v>
      </c>
      <c r="AF107">
        <v>11.8984375</v>
      </c>
      <c r="AG107">
        <v>4.03125</v>
      </c>
      <c r="AH107">
        <f t="shared" si="5"/>
        <v>7.8671875</v>
      </c>
      <c r="AI107">
        <f t="shared" si="6"/>
        <v>2.9515503875968991</v>
      </c>
      <c r="AJ107">
        <f t="shared" si="7"/>
        <v>0.3712382554719702</v>
      </c>
      <c r="AK107">
        <f t="shared" si="8"/>
        <v>32.050677225796775</v>
      </c>
    </row>
    <row r="108" spans="1:37" x14ac:dyDescent="0.3">
      <c r="A108">
        <v>106</v>
      </c>
      <c r="B108">
        <v>253</v>
      </c>
      <c r="C108" t="s">
        <v>91</v>
      </c>
      <c r="D108">
        <v>2.7372981879546399E-2</v>
      </c>
      <c r="E108">
        <v>4096</v>
      </c>
      <c r="F108">
        <v>16384</v>
      </c>
      <c r="G108">
        <v>4</v>
      </c>
      <c r="H108">
        <v>3.41190293273683</v>
      </c>
      <c r="I108">
        <v>8.4297992381095597</v>
      </c>
      <c r="J108">
        <v>-1.00457342301091</v>
      </c>
      <c r="K108" t="b">
        <v>1</v>
      </c>
      <c r="L108">
        <v>296</v>
      </c>
      <c r="M108" t="s">
        <v>92</v>
      </c>
      <c r="N108">
        <v>8.4393348747992203</v>
      </c>
      <c r="O108">
        <v>4.2</v>
      </c>
      <c r="P108">
        <v>2.4700000000000002</v>
      </c>
      <c r="Q108" t="s">
        <v>1041</v>
      </c>
      <c r="S108">
        <v>0</v>
      </c>
      <c r="T108">
        <v>15780</v>
      </c>
      <c r="U108">
        <v>4096</v>
      </c>
      <c r="V108">
        <v>403</v>
      </c>
      <c r="W108">
        <v>4096</v>
      </c>
      <c r="X108">
        <v>1</v>
      </c>
      <c r="Y108">
        <v>0.120145442845689</v>
      </c>
      <c r="Z108">
        <v>296</v>
      </c>
      <c r="AA108">
        <v>53.3</v>
      </c>
      <c r="AB108" t="s">
        <v>94</v>
      </c>
      <c r="AC108">
        <v>17.203125</v>
      </c>
      <c r="AE108">
        <v>0</v>
      </c>
      <c r="AF108">
        <v>296</v>
      </c>
      <c r="AG108">
        <v>7.62890625</v>
      </c>
      <c r="AH108">
        <f t="shared" si="5"/>
        <v>288.37109375</v>
      </c>
      <c r="AI108">
        <f t="shared" si="6"/>
        <v>38.799795186891963</v>
      </c>
      <c r="AJ108">
        <f t="shared" si="7"/>
        <v>0.3662008143311305</v>
      </c>
      <c r="AK108">
        <f t="shared" si="8"/>
        <v>808.29967716114174</v>
      </c>
    </row>
    <row r="109" spans="1:37" x14ac:dyDescent="0.3">
      <c r="A109">
        <v>107</v>
      </c>
      <c r="B109">
        <v>254</v>
      </c>
      <c r="C109" t="s">
        <v>91</v>
      </c>
      <c r="D109">
        <v>2.2866608776887801E-2</v>
      </c>
      <c r="E109">
        <v>4096</v>
      </c>
      <c r="F109">
        <v>16384</v>
      </c>
      <c r="G109">
        <v>4</v>
      </c>
      <c r="H109">
        <v>3.8742850946532501</v>
      </c>
      <c r="I109">
        <v>6.7383806187279696</v>
      </c>
      <c r="J109">
        <v>-1.01743196282545</v>
      </c>
      <c r="K109" t="b">
        <v>1</v>
      </c>
      <c r="L109">
        <v>54.84</v>
      </c>
      <c r="M109" t="s">
        <v>92</v>
      </c>
      <c r="N109">
        <v>7.3664714401521598</v>
      </c>
      <c r="O109">
        <v>4.258</v>
      </c>
      <c r="P109">
        <v>1.7390000000000001</v>
      </c>
      <c r="Q109" t="s">
        <v>1042</v>
      </c>
      <c r="R109" t="s">
        <v>1941</v>
      </c>
      <c r="S109">
        <v>0</v>
      </c>
      <c r="T109">
        <v>18180</v>
      </c>
      <c r="U109">
        <v>4096</v>
      </c>
      <c r="V109">
        <v>538</v>
      </c>
      <c r="W109">
        <v>4096</v>
      </c>
      <c r="X109">
        <v>1</v>
      </c>
      <c r="Y109">
        <v>0.123919229640199</v>
      </c>
      <c r="Z109">
        <v>54.84</v>
      </c>
      <c r="AA109">
        <v>331.5</v>
      </c>
      <c r="AB109" t="s">
        <v>94</v>
      </c>
      <c r="AC109">
        <v>7.40625</v>
      </c>
      <c r="AE109">
        <v>0</v>
      </c>
      <c r="AF109">
        <v>54.84375</v>
      </c>
      <c r="AG109">
        <v>7.51953125</v>
      </c>
      <c r="AH109">
        <f t="shared" si="5"/>
        <v>47.32421875</v>
      </c>
      <c r="AI109">
        <f t="shared" si="6"/>
        <v>7.2935064935064933</v>
      </c>
      <c r="AJ109">
        <f t="shared" si="7"/>
        <v>0.36152215143132183</v>
      </c>
      <c r="AK109">
        <f t="shared" si="8"/>
        <v>151.70232247972953</v>
      </c>
    </row>
    <row r="110" spans="1:37" x14ac:dyDescent="0.3">
      <c r="A110">
        <v>108</v>
      </c>
      <c r="B110">
        <v>262</v>
      </c>
      <c r="C110" t="s">
        <v>91</v>
      </c>
      <c r="D110">
        <v>1.41951288358839E-2</v>
      </c>
      <c r="E110">
        <v>4096</v>
      </c>
      <c r="F110">
        <v>4096</v>
      </c>
      <c r="G110">
        <v>1</v>
      </c>
      <c r="H110">
        <v>3.52996966923059</v>
      </c>
      <c r="I110">
        <v>5.7741203085559096</v>
      </c>
      <c r="J110">
        <v>-0.97885634338183303</v>
      </c>
      <c r="K110" t="b">
        <v>1</v>
      </c>
      <c r="L110">
        <v>43.22</v>
      </c>
      <c r="M110" t="s">
        <v>92</v>
      </c>
      <c r="N110">
        <v>5.8781954778990704</v>
      </c>
      <c r="O110">
        <v>3.5880000000000001</v>
      </c>
      <c r="P110">
        <v>1.6359999999999999</v>
      </c>
      <c r="Q110" t="s">
        <v>1043</v>
      </c>
      <c r="S110">
        <v>0</v>
      </c>
      <c r="T110">
        <v>3864</v>
      </c>
      <c r="U110">
        <v>4096</v>
      </c>
      <c r="V110">
        <v>344</v>
      </c>
      <c r="W110">
        <v>4096</v>
      </c>
      <c r="X110">
        <v>1</v>
      </c>
      <c r="Y110">
        <v>0.13640682277686</v>
      </c>
      <c r="Z110">
        <v>43.22</v>
      </c>
      <c r="AA110">
        <v>89.4</v>
      </c>
      <c r="AB110" t="s">
        <v>94</v>
      </c>
      <c r="AC110">
        <v>6.57421875</v>
      </c>
      <c r="AE110">
        <v>3</v>
      </c>
      <c r="AF110">
        <v>43.21875</v>
      </c>
      <c r="AG110">
        <v>2.650390625</v>
      </c>
      <c r="AH110">
        <f t="shared" si="5"/>
        <v>40.568359375</v>
      </c>
      <c r="AI110">
        <f t="shared" si="6"/>
        <v>16.306558585114221</v>
      </c>
      <c r="AJ110">
        <f t="shared" si="7"/>
        <v>0.37574057141122941</v>
      </c>
      <c r="AK110">
        <f t="shared" si="8"/>
        <v>115.02284631568099</v>
      </c>
    </row>
    <row r="111" spans="1:37" x14ac:dyDescent="0.3">
      <c r="A111">
        <v>109</v>
      </c>
      <c r="B111">
        <v>263</v>
      </c>
      <c r="C111" t="s">
        <v>91</v>
      </c>
      <c r="D111">
        <v>3.4919429166056899E-2</v>
      </c>
      <c r="E111">
        <v>4096</v>
      </c>
      <c r="F111">
        <v>4096</v>
      </c>
      <c r="G111">
        <v>1</v>
      </c>
      <c r="H111">
        <v>14.6187213083512</v>
      </c>
      <c r="I111">
        <v>13.019798665250301</v>
      </c>
      <c r="J111">
        <v>-0.99010756571955505</v>
      </c>
      <c r="K111" t="b">
        <v>1</v>
      </c>
      <c r="L111">
        <v>7.7770000000000001</v>
      </c>
      <c r="M111" t="s">
        <v>92</v>
      </c>
      <c r="N111">
        <v>13.322291856059801</v>
      </c>
      <c r="O111">
        <v>3.6579999999999999</v>
      </c>
      <c r="P111">
        <v>0.89059999999999995</v>
      </c>
      <c r="Q111" t="s">
        <v>1044</v>
      </c>
      <c r="S111">
        <v>0</v>
      </c>
      <c r="T111">
        <v>4544</v>
      </c>
      <c r="U111">
        <v>4096</v>
      </c>
      <c r="V111">
        <v>26</v>
      </c>
      <c r="W111">
        <v>4096</v>
      </c>
      <c r="X111">
        <v>1</v>
      </c>
      <c r="Y111">
        <v>2.6708509885178802</v>
      </c>
      <c r="Z111">
        <v>7.7770000000000001</v>
      </c>
      <c r="AA111">
        <v>584.5</v>
      </c>
      <c r="AB111" t="s">
        <v>94</v>
      </c>
      <c r="AC111">
        <v>2.7890625</v>
      </c>
      <c r="AD111" t="s">
        <v>98</v>
      </c>
      <c r="AE111">
        <v>4</v>
      </c>
      <c r="AF111">
        <v>7.77734375</v>
      </c>
      <c r="AG111">
        <v>5.57421875</v>
      </c>
      <c r="AH111">
        <f t="shared" si="5"/>
        <v>2.203125</v>
      </c>
      <c r="AI111">
        <f t="shared" si="6"/>
        <v>1.3952347582340574</v>
      </c>
      <c r="AJ111">
        <f t="shared" si="7"/>
        <v>0.37153672425747147</v>
      </c>
      <c r="AK111">
        <f t="shared" si="8"/>
        <v>20.932907145433013</v>
      </c>
    </row>
    <row r="112" spans="1:37" x14ac:dyDescent="0.3">
      <c r="A112">
        <v>110</v>
      </c>
      <c r="B112">
        <v>264</v>
      </c>
      <c r="C112" t="s">
        <v>91</v>
      </c>
      <c r="D112">
        <v>2.31998104853674E-2</v>
      </c>
      <c r="E112">
        <v>4096</v>
      </c>
      <c r="F112">
        <v>4096</v>
      </c>
      <c r="G112">
        <v>1</v>
      </c>
      <c r="H112">
        <v>3.4338013262008502</v>
      </c>
      <c r="I112">
        <v>5.43238100434119</v>
      </c>
      <c r="J112">
        <v>-0.97805268464342399</v>
      </c>
      <c r="K112" t="b">
        <v>1</v>
      </c>
      <c r="L112">
        <v>38.200000000000003</v>
      </c>
      <c r="M112" t="s">
        <v>92</v>
      </c>
      <c r="N112">
        <v>5.6092787677559102</v>
      </c>
      <c r="O112">
        <v>3.5920000000000001</v>
      </c>
      <c r="P112">
        <v>1.5820000000000001</v>
      </c>
      <c r="Q112" t="s">
        <v>1045</v>
      </c>
      <c r="S112">
        <v>0</v>
      </c>
      <c r="T112">
        <v>3898</v>
      </c>
      <c r="U112">
        <v>4096</v>
      </c>
      <c r="V112">
        <v>311</v>
      </c>
      <c r="W112">
        <v>4096</v>
      </c>
      <c r="X112">
        <v>1</v>
      </c>
      <c r="Y112">
        <v>0.13800821187432699</v>
      </c>
      <c r="Z112">
        <v>38.200000000000003</v>
      </c>
      <c r="AA112">
        <v>102.06</v>
      </c>
      <c r="AB112" t="s">
        <v>94</v>
      </c>
      <c r="AC112">
        <v>6.1796875</v>
      </c>
      <c r="AE112">
        <v>3</v>
      </c>
      <c r="AF112">
        <v>38.1875</v>
      </c>
      <c r="AG112">
        <v>2.814453125</v>
      </c>
      <c r="AH112">
        <f t="shared" si="5"/>
        <v>35.373046875</v>
      </c>
      <c r="AI112">
        <f t="shared" si="6"/>
        <v>13.568355308813324</v>
      </c>
      <c r="AJ112">
        <f t="shared" si="7"/>
        <v>0.37604265997661745</v>
      </c>
      <c r="AK112">
        <f t="shared" si="8"/>
        <v>101.55097829159735</v>
      </c>
    </row>
    <row r="113" spans="1:37" x14ac:dyDescent="0.3">
      <c r="A113">
        <v>111</v>
      </c>
      <c r="B113">
        <v>265</v>
      </c>
      <c r="C113" t="s">
        <v>91</v>
      </c>
      <c r="D113">
        <v>4.2803984210400201E-2</v>
      </c>
      <c r="E113">
        <v>4096</v>
      </c>
      <c r="F113">
        <v>4096</v>
      </c>
      <c r="G113">
        <v>1</v>
      </c>
      <c r="H113">
        <v>8.8349647377353193</v>
      </c>
      <c r="I113">
        <v>9.5079405673675002</v>
      </c>
      <c r="J113">
        <v>-0.99332220067318999</v>
      </c>
      <c r="K113" t="b">
        <v>1</v>
      </c>
      <c r="L113">
        <v>11.914</v>
      </c>
      <c r="M113" t="s">
        <v>92</v>
      </c>
      <c r="N113">
        <v>9.55135055555367</v>
      </c>
      <c r="O113">
        <v>3.645</v>
      </c>
      <c r="P113">
        <v>1.0760000000000001</v>
      </c>
      <c r="Q113" t="s">
        <v>1046</v>
      </c>
      <c r="S113">
        <v>0</v>
      </c>
      <c r="T113">
        <v>4412</v>
      </c>
      <c r="U113">
        <v>4096</v>
      </c>
      <c r="V113">
        <v>119</v>
      </c>
      <c r="W113">
        <v>4096</v>
      </c>
      <c r="X113">
        <v>1</v>
      </c>
      <c r="Y113">
        <v>0.71823003993510004</v>
      </c>
      <c r="Z113">
        <v>11.914</v>
      </c>
      <c r="AA113">
        <v>370.2</v>
      </c>
      <c r="AB113" t="s">
        <v>94</v>
      </c>
      <c r="AC113">
        <v>3.451171875</v>
      </c>
      <c r="AD113" t="s">
        <v>98</v>
      </c>
      <c r="AE113">
        <v>4</v>
      </c>
      <c r="AF113">
        <v>11.9140625</v>
      </c>
      <c r="AG113">
        <v>4.046875</v>
      </c>
      <c r="AH113">
        <f t="shared" si="5"/>
        <v>7.8671875</v>
      </c>
      <c r="AI113">
        <f t="shared" si="6"/>
        <v>2.9440154440154438</v>
      </c>
      <c r="AJ113">
        <f t="shared" si="7"/>
        <v>0.37034428696928262</v>
      </c>
      <c r="AK113">
        <f t="shared" si="8"/>
        <v>32.170234344638843</v>
      </c>
    </row>
    <row r="114" spans="1:37" x14ac:dyDescent="0.3">
      <c r="A114">
        <v>112</v>
      </c>
      <c r="B114">
        <v>267</v>
      </c>
      <c r="C114" t="s">
        <v>91</v>
      </c>
      <c r="D114">
        <v>3.2076602501554301E-2</v>
      </c>
      <c r="E114">
        <v>4096</v>
      </c>
      <c r="F114">
        <v>16384</v>
      </c>
      <c r="G114">
        <v>4</v>
      </c>
      <c r="H114">
        <v>3.1795715913041498</v>
      </c>
      <c r="I114">
        <v>7.81230676144654</v>
      </c>
      <c r="J114">
        <v>-1.00457342301091</v>
      </c>
      <c r="K114" t="b">
        <v>1</v>
      </c>
      <c r="L114">
        <v>286.2</v>
      </c>
      <c r="M114" t="s">
        <v>92</v>
      </c>
      <c r="N114">
        <v>7.8282479184691596</v>
      </c>
      <c r="O114">
        <v>4.2030000000000003</v>
      </c>
      <c r="P114">
        <v>2.4569999999999999</v>
      </c>
      <c r="Q114" t="s">
        <v>1047</v>
      </c>
      <c r="S114">
        <v>0</v>
      </c>
      <c r="T114">
        <v>15910</v>
      </c>
      <c r="U114">
        <v>4096</v>
      </c>
      <c r="V114">
        <v>690</v>
      </c>
      <c r="W114">
        <v>4096</v>
      </c>
      <c r="X114">
        <v>1</v>
      </c>
      <c r="Y114">
        <v>8.2974872411009995E-2</v>
      </c>
      <c r="Z114">
        <v>286.2</v>
      </c>
      <c r="AA114">
        <v>55.6</v>
      </c>
      <c r="AB114" t="s">
        <v>94</v>
      </c>
      <c r="AC114">
        <v>16.921875</v>
      </c>
      <c r="AE114">
        <v>0</v>
      </c>
      <c r="AF114">
        <v>286.25</v>
      </c>
      <c r="AG114">
        <v>5.8671875</v>
      </c>
      <c r="AH114">
        <f t="shared" si="5"/>
        <v>280.3828125</v>
      </c>
      <c r="AI114">
        <f t="shared" si="6"/>
        <v>48.788282290279625</v>
      </c>
      <c r="AJ114">
        <f t="shared" si="7"/>
        <v>0.3662008143311305</v>
      </c>
      <c r="AK114">
        <f t="shared" si="8"/>
        <v>781.67494117357035</v>
      </c>
    </row>
    <row r="115" spans="1:37" x14ac:dyDescent="0.3">
      <c r="A115">
        <v>113</v>
      </c>
      <c r="B115">
        <v>268</v>
      </c>
      <c r="C115" t="s">
        <v>91</v>
      </c>
      <c r="D115">
        <v>9.1667811333608299E-3</v>
      </c>
      <c r="E115">
        <v>4096</v>
      </c>
      <c r="F115">
        <v>16384</v>
      </c>
      <c r="G115">
        <v>4</v>
      </c>
      <c r="H115">
        <v>4.8882745983110096</v>
      </c>
      <c r="I115">
        <v>8.3635323205477405</v>
      </c>
      <c r="J115">
        <v>-1.02064659777908</v>
      </c>
      <c r="K115" t="b">
        <v>1</v>
      </c>
      <c r="L115">
        <v>51.38</v>
      </c>
      <c r="M115" t="s">
        <v>92</v>
      </c>
      <c r="N115">
        <v>8.6357030185420793</v>
      </c>
      <c r="O115">
        <v>4.2539999999999996</v>
      </c>
      <c r="P115">
        <v>1.7110000000000001</v>
      </c>
      <c r="Q115" t="s">
        <v>1048</v>
      </c>
      <c r="R115" t="s">
        <v>1941</v>
      </c>
      <c r="S115">
        <v>0</v>
      </c>
      <c r="T115">
        <v>17900</v>
      </c>
      <c r="U115">
        <v>4096</v>
      </c>
      <c r="V115">
        <v>186</v>
      </c>
      <c r="W115">
        <v>4096</v>
      </c>
      <c r="X115">
        <v>1</v>
      </c>
      <c r="Y115">
        <v>0.28510212612656</v>
      </c>
      <c r="Z115">
        <v>51.38</v>
      </c>
      <c r="AA115">
        <v>348.5</v>
      </c>
      <c r="AB115" t="s">
        <v>94</v>
      </c>
      <c r="AC115">
        <v>7.16796875</v>
      </c>
      <c r="AE115">
        <v>0</v>
      </c>
      <c r="AF115">
        <v>51.375</v>
      </c>
      <c r="AG115">
        <v>10.2109375</v>
      </c>
      <c r="AH115">
        <f t="shared" si="5"/>
        <v>41.1640625</v>
      </c>
      <c r="AI115">
        <f t="shared" si="6"/>
        <v>5.0313695485845447</v>
      </c>
      <c r="AJ115">
        <f t="shared" si="7"/>
        <v>0.3603618556497033</v>
      </c>
      <c r="AK115">
        <f t="shared" si="8"/>
        <v>142.5650334366689</v>
      </c>
    </row>
    <row r="116" spans="1:37" x14ac:dyDescent="0.3">
      <c r="A116">
        <v>114</v>
      </c>
      <c r="B116">
        <v>276</v>
      </c>
      <c r="C116" t="s">
        <v>91</v>
      </c>
      <c r="D116">
        <v>1.7381047023136802E-2</v>
      </c>
      <c r="E116">
        <v>4096</v>
      </c>
      <c r="F116">
        <v>4096</v>
      </c>
      <c r="G116">
        <v>1</v>
      </c>
      <c r="H116">
        <v>3.13696424462624</v>
      </c>
      <c r="I116">
        <v>5.0945034558725002</v>
      </c>
      <c r="J116">
        <v>-0.97242707347456303</v>
      </c>
      <c r="K116" t="b">
        <v>1</v>
      </c>
      <c r="L116">
        <v>42.06</v>
      </c>
      <c r="M116" t="s">
        <v>92</v>
      </c>
      <c r="N116">
        <v>5.3444181112858704</v>
      </c>
      <c r="O116">
        <v>3.5619999999999998</v>
      </c>
      <c r="P116">
        <v>1.6240000000000001</v>
      </c>
      <c r="Q116" t="s">
        <v>1049</v>
      </c>
      <c r="S116">
        <v>0</v>
      </c>
      <c r="T116">
        <v>3650</v>
      </c>
      <c r="U116">
        <v>4096</v>
      </c>
      <c r="V116">
        <v>422</v>
      </c>
      <c r="W116">
        <v>4096</v>
      </c>
      <c r="X116">
        <v>1</v>
      </c>
      <c r="Y116">
        <v>0.104025791811989</v>
      </c>
      <c r="Z116">
        <v>42.06</v>
      </c>
      <c r="AA116">
        <v>86.75</v>
      </c>
      <c r="AB116" t="s">
        <v>94</v>
      </c>
      <c r="AC116">
        <v>6.484375</v>
      </c>
      <c r="AE116">
        <v>4</v>
      </c>
      <c r="AF116">
        <v>42.0625</v>
      </c>
      <c r="AG116">
        <v>2.21484375</v>
      </c>
      <c r="AH116">
        <f t="shared" si="5"/>
        <v>39.84765625</v>
      </c>
      <c r="AI116">
        <f t="shared" si="6"/>
        <v>18.991181657848326</v>
      </c>
      <c r="AJ116">
        <f t="shared" si="7"/>
        <v>0.37816409134371592</v>
      </c>
      <c r="AK116">
        <f t="shared" si="8"/>
        <v>111.22817042342898</v>
      </c>
    </row>
    <row r="117" spans="1:37" x14ac:dyDescent="0.3">
      <c r="A117">
        <v>115</v>
      </c>
      <c r="B117">
        <v>277</v>
      </c>
      <c r="C117" t="s">
        <v>91</v>
      </c>
      <c r="D117">
        <v>4.9332331542749602E-2</v>
      </c>
      <c r="E117">
        <v>4096</v>
      </c>
      <c r="F117">
        <v>4096</v>
      </c>
      <c r="G117">
        <v>1</v>
      </c>
      <c r="H117">
        <v>6.8105844780862297</v>
      </c>
      <c r="I117">
        <v>6.8571412079168903</v>
      </c>
      <c r="J117">
        <v>-0.98287463707387601</v>
      </c>
      <c r="K117" t="b">
        <v>1</v>
      </c>
      <c r="L117">
        <v>10.15</v>
      </c>
      <c r="M117" t="s">
        <v>92</v>
      </c>
      <c r="N117">
        <v>8.02088225856523</v>
      </c>
      <c r="O117">
        <v>3.6739999999999999</v>
      </c>
      <c r="P117">
        <v>1.0069999999999999</v>
      </c>
      <c r="Q117" t="s">
        <v>1050</v>
      </c>
      <c r="S117">
        <v>0</v>
      </c>
      <c r="T117">
        <v>4730</v>
      </c>
      <c r="U117">
        <v>4096</v>
      </c>
      <c r="V117">
        <v>75</v>
      </c>
      <c r="W117">
        <v>4096</v>
      </c>
      <c r="X117">
        <v>1</v>
      </c>
      <c r="Y117">
        <v>0.67094850251442895</v>
      </c>
      <c r="Z117">
        <v>10.15</v>
      </c>
      <c r="AA117">
        <v>466</v>
      </c>
      <c r="AB117" t="s">
        <v>94</v>
      </c>
      <c r="AC117">
        <v>3.185546875</v>
      </c>
      <c r="AD117" t="s">
        <v>98</v>
      </c>
      <c r="AE117">
        <v>4</v>
      </c>
      <c r="AF117">
        <v>10.1484375</v>
      </c>
      <c r="AG117">
        <v>6.0546875</v>
      </c>
      <c r="AH117">
        <f t="shared" si="5"/>
        <v>4.09375</v>
      </c>
      <c r="AI117">
        <f t="shared" si="6"/>
        <v>1.6761290322580644</v>
      </c>
      <c r="AJ117">
        <f t="shared" si="7"/>
        <v>0.37423376486639376</v>
      </c>
      <c r="AK117">
        <f t="shared" si="8"/>
        <v>27.117909854080434</v>
      </c>
    </row>
    <row r="118" spans="1:37" x14ac:dyDescent="0.3">
      <c r="A118">
        <v>116</v>
      </c>
      <c r="B118">
        <v>278</v>
      </c>
      <c r="C118" t="s">
        <v>91</v>
      </c>
      <c r="D118">
        <v>1.69294100730248E-2</v>
      </c>
      <c r="E118">
        <v>4096</v>
      </c>
      <c r="F118">
        <v>4096</v>
      </c>
      <c r="G118">
        <v>1</v>
      </c>
      <c r="H118">
        <v>3.0144162483229699</v>
      </c>
      <c r="I118">
        <v>4.7011940904021303</v>
      </c>
      <c r="J118">
        <v>-0.97162341473615399</v>
      </c>
      <c r="K118" t="b">
        <v>1</v>
      </c>
      <c r="L118">
        <v>36.28</v>
      </c>
      <c r="M118" t="s">
        <v>92</v>
      </c>
      <c r="N118">
        <v>5.0969913317753797</v>
      </c>
      <c r="O118">
        <v>3.5659999999999998</v>
      </c>
      <c r="P118">
        <v>1.56</v>
      </c>
      <c r="Q118" t="s">
        <v>1051</v>
      </c>
      <c r="S118">
        <v>0</v>
      </c>
      <c r="T118">
        <v>3692</v>
      </c>
      <c r="U118">
        <v>4096</v>
      </c>
      <c r="V118">
        <v>440</v>
      </c>
      <c r="W118">
        <v>4096</v>
      </c>
      <c r="X118">
        <v>1</v>
      </c>
      <c r="Y118">
        <v>9.60335265972206E-2</v>
      </c>
      <c r="Z118">
        <v>36.28</v>
      </c>
      <c r="AA118">
        <v>101.75</v>
      </c>
      <c r="AB118" t="s">
        <v>94</v>
      </c>
      <c r="AC118">
        <v>6.0234375</v>
      </c>
      <c r="AE118">
        <v>4</v>
      </c>
      <c r="AF118">
        <v>36.28125</v>
      </c>
      <c r="AG118">
        <v>2.185546875</v>
      </c>
      <c r="AH118">
        <f t="shared" si="5"/>
        <v>34.095703125</v>
      </c>
      <c r="AI118">
        <f t="shared" si="6"/>
        <v>16.600536193029491</v>
      </c>
      <c r="AJ118">
        <f t="shared" si="7"/>
        <v>0.37846812837492133</v>
      </c>
      <c r="AK118">
        <f t="shared" si="8"/>
        <v>95.863422253772342</v>
      </c>
    </row>
    <row r="119" spans="1:37" x14ac:dyDescent="0.3">
      <c r="A119">
        <v>117</v>
      </c>
      <c r="B119">
        <v>279</v>
      </c>
      <c r="C119" t="s">
        <v>91</v>
      </c>
      <c r="D119">
        <v>5.2081205549829201E-2</v>
      </c>
      <c r="E119">
        <v>4096</v>
      </c>
      <c r="F119">
        <v>4096</v>
      </c>
      <c r="G119">
        <v>1</v>
      </c>
      <c r="H119">
        <v>10.368875543456999</v>
      </c>
      <c r="I119">
        <v>10.409378963548599</v>
      </c>
      <c r="J119">
        <v>-0.99251854193478095</v>
      </c>
      <c r="K119" t="b">
        <v>1</v>
      </c>
      <c r="L119">
        <v>10.086</v>
      </c>
      <c r="M119" t="s">
        <v>92</v>
      </c>
      <c r="N119">
        <v>10.476726441543001</v>
      </c>
      <c r="O119">
        <v>3.66</v>
      </c>
      <c r="P119">
        <v>1.004</v>
      </c>
      <c r="Q119" t="s">
        <v>1052</v>
      </c>
      <c r="S119">
        <v>0</v>
      </c>
      <c r="T119">
        <v>4570</v>
      </c>
      <c r="U119">
        <v>4096</v>
      </c>
      <c r="V119">
        <v>53</v>
      </c>
      <c r="W119">
        <v>4096</v>
      </c>
      <c r="X119">
        <v>1</v>
      </c>
      <c r="Y119">
        <v>1.2869140282143301</v>
      </c>
      <c r="Z119">
        <v>10.086</v>
      </c>
      <c r="AA119">
        <v>453</v>
      </c>
      <c r="AB119" t="s">
        <v>94</v>
      </c>
      <c r="AC119">
        <v>3.17578125</v>
      </c>
      <c r="AD119" t="s">
        <v>98</v>
      </c>
      <c r="AE119">
        <v>3</v>
      </c>
      <c r="AF119">
        <v>10.0859375</v>
      </c>
      <c r="AG119">
        <v>4.88671875</v>
      </c>
      <c r="AH119">
        <f t="shared" si="5"/>
        <v>5.19921875</v>
      </c>
      <c r="AI119">
        <f t="shared" si="6"/>
        <v>2.0639488409272584</v>
      </c>
      <c r="AJ119">
        <f t="shared" si="7"/>
        <v>0.37064203702041498</v>
      </c>
      <c r="AK119">
        <f t="shared" si="8"/>
        <v>27.212071196998266</v>
      </c>
    </row>
    <row r="120" spans="1:37" x14ac:dyDescent="0.3">
      <c r="A120">
        <v>118</v>
      </c>
      <c r="B120">
        <v>281</v>
      </c>
      <c r="C120" t="s">
        <v>91</v>
      </c>
      <c r="D120">
        <v>2.6694018095725199E-2</v>
      </c>
      <c r="E120">
        <v>4096</v>
      </c>
      <c r="F120">
        <v>16384</v>
      </c>
      <c r="G120">
        <v>4</v>
      </c>
      <c r="H120">
        <v>3.1474169968410699</v>
      </c>
      <c r="I120">
        <v>7.8316586991709602</v>
      </c>
      <c r="J120">
        <v>-1.0037697642725001</v>
      </c>
      <c r="K120" t="b">
        <v>1</v>
      </c>
      <c r="L120">
        <v>308</v>
      </c>
      <c r="M120" t="s">
        <v>92</v>
      </c>
      <c r="N120">
        <v>7.8490384592552997</v>
      </c>
      <c r="O120">
        <v>4.21</v>
      </c>
      <c r="P120">
        <v>2.488</v>
      </c>
      <c r="Q120" t="s">
        <v>1053</v>
      </c>
      <c r="S120">
        <v>0</v>
      </c>
      <c r="T120">
        <v>16216</v>
      </c>
      <c r="U120">
        <v>4096</v>
      </c>
      <c r="V120">
        <v>661</v>
      </c>
      <c r="W120">
        <v>4096</v>
      </c>
      <c r="X120">
        <v>1</v>
      </c>
      <c r="Y120">
        <v>8.3524840791416005E-2</v>
      </c>
      <c r="Z120">
        <v>308</v>
      </c>
      <c r="AA120">
        <v>52.66</v>
      </c>
      <c r="AB120" t="s">
        <v>94</v>
      </c>
      <c r="AC120">
        <v>17.546875</v>
      </c>
      <c r="AE120">
        <v>0</v>
      </c>
      <c r="AF120">
        <v>308</v>
      </c>
      <c r="AG120">
        <v>6.06640625</v>
      </c>
      <c r="AH120">
        <f t="shared" si="5"/>
        <v>301.93359375</v>
      </c>
      <c r="AI120">
        <f t="shared" si="6"/>
        <v>50.771410173857049</v>
      </c>
      <c r="AJ120">
        <f t="shared" si="7"/>
        <v>0.36649523310584481</v>
      </c>
      <c r="AK120">
        <f t="shared" si="8"/>
        <v>840.39292241230532</v>
      </c>
    </row>
    <row r="121" spans="1:37" x14ac:dyDescent="0.3">
      <c r="A121">
        <v>119</v>
      </c>
      <c r="B121">
        <v>282</v>
      </c>
      <c r="C121" t="s">
        <v>91</v>
      </c>
      <c r="D121">
        <v>1.26173687133533E-2</v>
      </c>
      <c r="E121">
        <v>4096</v>
      </c>
      <c r="F121">
        <v>16384</v>
      </c>
      <c r="G121">
        <v>4</v>
      </c>
      <c r="H121">
        <v>5.3188858285505702</v>
      </c>
      <c r="I121">
        <v>9.1574176911471206</v>
      </c>
      <c r="J121">
        <v>-1.02064659777908</v>
      </c>
      <c r="K121" t="b">
        <v>1</v>
      </c>
      <c r="L121">
        <v>52.72</v>
      </c>
      <c r="M121" t="s">
        <v>92</v>
      </c>
      <c r="N121">
        <v>9.3610028081876102</v>
      </c>
      <c r="O121">
        <v>4.2850000000000001</v>
      </c>
      <c r="P121">
        <v>1.722</v>
      </c>
      <c r="Q121" t="s">
        <v>1054</v>
      </c>
      <c r="R121" t="s">
        <v>1941</v>
      </c>
      <c r="S121">
        <v>0</v>
      </c>
      <c r="T121">
        <v>19310</v>
      </c>
      <c r="U121">
        <v>4096</v>
      </c>
      <c r="V121">
        <v>145</v>
      </c>
      <c r="W121">
        <v>4096</v>
      </c>
      <c r="X121">
        <v>1</v>
      </c>
      <c r="Y121">
        <v>0.35866394606549901</v>
      </c>
      <c r="Z121">
        <v>52.72</v>
      </c>
      <c r="AA121">
        <v>366.2</v>
      </c>
      <c r="AB121" t="s">
        <v>94</v>
      </c>
      <c r="AC121">
        <v>7.26171875</v>
      </c>
      <c r="AE121">
        <v>0</v>
      </c>
      <c r="AF121">
        <v>52.71875</v>
      </c>
      <c r="AG121">
        <v>11.6953125</v>
      </c>
      <c r="AH121">
        <f t="shared" si="5"/>
        <v>41.0234375</v>
      </c>
      <c r="AI121">
        <f t="shared" si="6"/>
        <v>4.5076820307281231</v>
      </c>
      <c r="AJ121">
        <f t="shared" si="7"/>
        <v>0.3603618556497033</v>
      </c>
      <c r="AK121">
        <f t="shared" si="8"/>
        <v>146.29392421390537</v>
      </c>
    </row>
    <row r="122" spans="1:37" x14ac:dyDescent="0.3">
      <c r="A122">
        <v>120</v>
      </c>
      <c r="B122">
        <v>290</v>
      </c>
      <c r="C122" t="s">
        <v>91</v>
      </c>
      <c r="D122">
        <v>2.1539979769938E-2</v>
      </c>
      <c r="E122">
        <v>4096</v>
      </c>
      <c r="F122">
        <v>4096</v>
      </c>
      <c r="G122">
        <v>1</v>
      </c>
      <c r="H122">
        <v>4.0859601198558897</v>
      </c>
      <c r="I122">
        <v>6.6277146084771896</v>
      </c>
      <c r="J122">
        <v>-0.98287463707387601</v>
      </c>
      <c r="K122" t="b">
        <v>1</v>
      </c>
      <c r="L122">
        <v>41.84</v>
      </c>
      <c r="M122" t="s">
        <v>92</v>
      </c>
      <c r="N122">
        <v>6.6580800503036999</v>
      </c>
      <c r="O122">
        <v>3.5739999999999998</v>
      </c>
      <c r="P122">
        <v>1.6220000000000001</v>
      </c>
      <c r="Q122" t="s">
        <v>1055</v>
      </c>
      <c r="S122">
        <v>0</v>
      </c>
      <c r="T122">
        <v>3756</v>
      </c>
      <c r="U122">
        <v>4096</v>
      </c>
      <c r="V122">
        <v>305</v>
      </c>
      <c r="W122">
        <v>4096</v>
      </c>
      <c r="X122">
        <v>1</v>
      </c>
      <c r="Y122">
        <v>0.17670156243885099</v>
      </c>
      <c r="Z122">
        <v>41.84</v>
      </c>
      <c r="AA122">
        <v>89.75</v>
      </c>
      <c r="AB122" t="s">
        <v>94</v>
      </c>
      <c r="AC122">
        <v>6.46875</v>
      </c>
      <c r="AE122">
        <v>3</v>
      </c>
      <c r="AF122">
        <v>41.84375</v>
      </c>
      <c r="AG122">
        <v>2.720703125</v>
      </c>
      <c r="AH122">
        <f t="shared" si="5"/>
        <v>39.123046875</v>
      </c>
      <c r="AI122">
        <f t="shared" si="6"/>
        <v>15.37975592246949</v>
      </c>
      <c r="AJ122">
        <f t="shared" si="7"/>
        <v>0.37423376486639376</v>
      </c>
      <c r="AK122">
        <f t="shared" si="8"/>
        <v>111.81179767394519</v>
      </c>
    </row>
    <row r="123" spans="1:37" x14ac:dyDescent="0.3">
      <c r="A123">
        <v>121</v>
      </c>
      <c r="B123">
        <v>291</v>
      </c>
      <c r="C123" t="s">
        <v>91</v>
      </c>
      <c r="D123">
        <v>5.1463119888129502E-2</v>
      </c>
      <c r="E123">
        <v>4096</v>
      </c>
      <c r="F123">
        <v>4096</v>
      </c>
      <c r="G123">
        <v>1</v>
      </c>
      <c r="H123">
        <v>10.5745251617384</v>
      </c>
      <c r="I123">
        <v>10.2647246198906</v>
      </c>
      <c r="J123">
        <v>-0.98930390698114601</v>
      </c>
      <c r="K123" t="b">
        <v>1</v>
      </c>
      <c r="L123">
        <v>9.35</v>
      </c>
      <c r="M123" t="s">
        <v>92</v>
      </c>
      <c r="N123">
        <v>10.614063311103401</v>
      </c>
      <c r="O123">
        <v>3.6560000000000001</v>
      </c>
      <c r="P123">
        <v>0.97070000000000001</v>
      </c>
      <c r="Q123" t="s">
        <v>1056</v>
      </c>
      <c r="S123">
        <v>0</v>
      </c>
      <c r="T123">
        <v>4536</v>
      </c>
      <c r="U123">
        <v>4096</v>
      </c>
      <c r="V123">
        <v>42</v>
      </c>
      <c r="W123">
        <v>4096</v>
      </c>
      <c r="X123">
        <v>1</v>
      </c>
      <c r="Y123">
        <v>1.4773813067525801</v>
      </c>
      <c r="Z123">
        <v>9.35</v>
      </c>
      <c r="AA123">
        <v>485</v>
      </c>
      <c r="AB123" t="s">
        <v>94</v>
      </c>
      <c r="AC123">
        <v>3.05859375</v>
      </c>
      <c r="AD123" t="s">
        <v>98</v>
      </c>
      <c r="AE123">
        <v>3</v>
      </c>
      <c r="AF123">
        <v>9.3515625</v>
      </c>
      <c r="AG123">
        <v>5.6953125</v>
      </c>
      <c r="AH123">
        <f t="shared" si="5"/>
        <v>3.65625</v>
      </c>
      <c r="AI123">
        <f t="shared" si="6"/>
        <v>1.6419753086419753</v>
      </c>
      <c r="AJ123">
        <f t="shared" si="7"/>
        <v>0.37183543300643185</v>
      </c>
      <c r="AK123">
        <f t="shared" si="8"/>
        <v>25.149734721053978</v>
      </c>
    </row>
    <row r="124" spans="1:37" x14ac:dyDescent="0.3">
      <c r="A124">
        <v>122</v>
      </c>
      <c r="B124">
        <v>292</v>
      </c>
      <c r="C124" t="s">
        <v>91</v>
      </c>
      <c r="D124">
        <v>1.01535023799855E-2</v>
      </c>
      <c r="E124">
        <v>4096</v>
      </c>
      <c r="F124">
        <v>4096</v>
      </c>
      <c r="G124">
        <v>1</v>
      </c>
      <c r="H124">
        <v>3.9789830917353499</v>
      </c>
      <c r="I124">
        <v>6.3181899484000903</v>
      </c>
      <c r="J124">
        <v>-0.98287463707387601</v>
      </c>
      <c r="K124" t="b">
        <v>1</v>
      </c>
      <c r="L124">
        <v>38.700000000000003</v>
      </c>
      <c r="M124" t="s">
        <v>92</v>
      </c>
      <c r="N124">
        <v>6.3661056229838202</v>
      </c>
      <c r="O124">
        <v>3.5779999999999998</v>
      </c>
      <c r="P124">
        <v>1.5880000000000001</v>
      </c>
      <c r="Q124" t="s">
        <v>1057</v>
      </c>
      <c r="S124">
        <v>0</v>
      </c>
      <c r="T124">
        <v>3794</v>
      </c>
      <c r="U124">
        <v>4096</v>
      </c>
      <c r="V124">
        <v>255</v>
      </c>
      <c r="W124">
        <v>4096</v>
      </c>
      <c r="X124">
        <v>1</v>
      </c>
      <c r="Y124">
        <v>0.18655115747766199</v>
      </c>
      <c r="Z124">
        <v>38.700000000000003</v>
      </c>
      <c r="AA124">
        <v>98.06</v>
      </c>
      <c r="AB124" t="s">
        <v>94</v>
      </c>
      <c r="AC124">
        <v>6.21875</v>
      </c>
      <c r="AE124">
        <v>4</v>
      </c>
      <c r="AF124">
        <v>38.6875</v>
      </c>
      <c r="AG124">
        <v>2.94140625</v>
      </c>
      <c r="AH124">
        <f t="shared" si="5"/>
        <v>35.74609375</v>
      </c>
      <c r="AI124">
        <f t="shared" si="6"/>
        <v>13.152722443559098</v>
      </c>
      <c r="AJ124">
        <f t="shared" si="7"/>
        <v>0.37423376486639376</v>
      </c>
      <c r="AK124">
        <f t="shared" si="8"/>
        <v>103.37789807344598</v>
      </c>
    </row>
    <row r="125" spans="1:37" x14ac:dyDescent="0.3">
      <c r="A125">
        <v>123</v>
      </c>
      <c r="B125">
        <v>293</v>
      </c>
      <c r="C125" t="s">
        <v>91</v>
      </c>
      <c r="D125">
        <v>3.9474442231731001E-2</v>
      </c>
      <c r="E125">
        <v>4096</v>
      </c>
      <c r="F125">
        <v>4096</v>
      </c>
      <c r="G125">
        <v>1</v>
      </c>
      <c r="H125">
        <v>8.3453993114493201</v>
      </c>
      <c r="I125">
        <v>10.0813075666629</v>
      </c>
      <c r="J125">
        <v>-0.99412585941159903</v>
      </c>
      <c r="K125" t="b">
        <v>1</v>
      </c>
      <c r="L125">
        <v>16.16</v>
      </c>
      <c r="M125" t="s">
        <v>92</v>
      </c>
      <c r="N125">
        <v>10.089149168479601</v>
      </c>
      <c r="O125">
        <v>3.645</v>
      </c>
      <c r="P125">
        <v>1.208</v>
      </c>
      <c r="Q125" t="s">
        <v>1058</v>
      </c>
      <c r="S125">
        <v>0</v>
      </c>
      <c r="T125">
        <v>4416</v>
      </c>
      <c r="U125">
        <v>4096</v>
      </c>
      <c r="V125">
        <v>120</v>
      </c>
      <c r="W125">
        <v>4096</v>
      </c>
      <c r="X125">
        <v>1</v>
      </c>
      <c r="Y125">
        <v>0.67054014946061802</v>
      </c>
      <c r="Z125">
        <v>16.16</v>
      </c>
      <c r="AA125">
        <v>273.2</v>
      </c>
      <c r="AB125" t="s">
        <v>94</v>
      </c>
      <c r="AC125">
        <v>4.01953125</v>
      </c>
      <c r="AD125" t="s">
        <v>98</v>
      </c>
      <c r="AE125">
        <v>4</v>
      </c>
      <c r="AF125">
        <v>16.15625</v>
      </c>
      <c r="AG125">
        <v>3.921875</v>
      </c>
      <c r="AH125">
        <f t="shared" si="5"/>
        <v>12.234375</v>
      </c>
      <c r="AI125">
        <f t="shared" si="6"/>
        <v>4.1195219123505975</v>
      </c>
      <c r="AJ125">
        <f t="shared" si="7"/>
        <v>0.37004677611145292</v>
      </c>
      <c r="AK125">
        <f t="shared" si="8"/>
        <v>43.660020956739707</v>
      </c>
    </row>
    <row r="126" spans="1:37" x14ac:dyDescent="0.3">
      <c r="A126">
        <v>124</v>
      </c>
      <c r="B126">
        <v>295</v>
      </c>
      <c r="C126" t="s">
        <v>91</v>
      </c>
      <c r="D126">
        <v>3.0079233768053201E-2</v>
      </c>
      <c r="E126">
        <v>4096</v>
      </c>
      <c r="F126">
        <v>16384</v>
      </c>
      <c r="G126">
        <v>4</v>
      </c>
      <c r="H126">
        <v>3.11401061117403</v>
      </c>
      <c r="I126">
        <v>7.6937957483108503</v>
      </c>
      <c r="J126">
        <v>-1.00457342301091</v>
      </c>
      <c r="K126" t="b">
        <v>1</v>
      </c>
      <c r="L126">
        <v>296</v>
      </c>
      <c r="M126" t="s">
        <v>92</v>
      </c>
      <c r="N126">
        <v>7.7161998298569898</v>
      </c>
      <c r="O126">
        <v>4.22</v>
      </c>
      <c r="P126">
        <v>2.4700000000000002</v>
      </c>
      <c r="Q126" t="s">
        <v>1059</v>
      </c>
      <c r="S126">
        <v>0</v>
      </c>
      <c r="T126">
        <v>16560</v>
      </c>
      <c r="U126">
        <v>4096</v>
      </c>
      <c r="V126">
        <v>782</v>
      </c>
      <c r="W126">
        <v>4096</v>
      </c>
      <c r="X126">
        <v>1</v>
      </c>
      <c r="Y126">
        <v>7.5596865117181306E-2</v>
      </c>
      <c r="Z126">
        <v>296</v>
      </c>
      <c r="AA126">
        <v>55.94</v>
      </c>
      <c r="AB126" t="s">
        <v>94</v>
      </c>
      <c r="AC126">
        <v>17.203125</v>
      </c>
      <c r="AE126">
        <v>0</v>
      </c>
      <c r="AF126">
        <v>296</v>
      </c>
      <c r="AG126">
        <v>5.6796875</v>
      </c>
      <c r="AH126">
        <f t="shared" si="5"/>
        <v>290.3203125</v>
      </c>
      <c r="AI126">
        <f t="shared" si="6"/>
        <v>52.115543328748281</v>
      </c>
      <c r="AJ126">
        <f t="shared" si="7"/>
        <v>0.3662008143311305</v>
      </c>
      <c r="AK126">
        <f t="shared" si="8"/>
        <v>808.29967716114174</v>
      </c>
    </row>
    <row r="127" spans="1:37" x14ac:dyDescent="0.3">
      <c r="A127">
        <v>125</v>
      </c>
      <c r="B127">
        <v>296</v>
      </c>
      <c r="C127" t="s">
        <v>91</v>
      </c>
      <c r="D127">
        <v>1.92307648713929E-2</v>
      </c>
      <c r="E127">
        <v>4096</v>
      </c>
      <c r="F127">
        <v>16384</v>
      </c>
      <c r="G127">
        <v>4</v>
      </c>
      <c r="H127">
        <v>6.8939936901049901</v>
      </c>
      <c r="I127">
        <v>11.4249094649493</v>
      </c>
      <c r="J127">
        <v>-1.0222539152559</v>
      </c>
      <c r="K127" t="b">
        <v>1</v>
      </c>
      <c r="L127">
        <v>45.47</v>
      </c>
      <c r="M127" t="s">
        <v>92</v>
      </c>
      <c r="N127">
        <v>11.479241647184001</v>
      </c>
      <c r="O127">
        <v>4.2969999999999997</v>
      </c>
      <c r="P127">
        <v>1.657</v>
      </c>
      <c r="Q127" t="s">
        <v>1060</v>
      </c>
      <c r="R127" t="s">
        <v>1941</v>
      </c>
      <c r="S127">
        <v>0</v>
      </c>
      <c r="T127">
        <v>19760</v>
      </c>
      <c r="U127">
        <v>4096</v>
      </c>
      <c r="V127">
        <v>148</v>
      </c>
      <c r="W127">
        <v>4096</v>
      </c>
      <c r="X127">
        <v>1</v>
      </c>
      <c r="Y127">
        <v>0.484483296918713</v>
      </c>
      <c r="Z127">
        <v>45.47</v>
      </c>
      <c r="AA127">
        <v>434.5</v>
      </c>
      <c r="AB127" t="s">
        <v>94</v>
      </c>
      <c r="AC127">
        <v>6.7421875</v>
      </c>
      <c r="AD127" t="s">
        <v>98</v>
      </c>
      <c r="AE127">
        <v>0</v>
      </c>
      <c r="AF127">
        <v>45.46875</v>
      </c>
      <c r="AG127">
        <v>11.2890625</v>
      </c>
      <c r="AH127">
        <f t="shared" si="5"/>
        <v>34.1796875</v>
      </c>
      <c r="AI127">
        <f t="shared" si="6"/>
        <v>4.0276816608996544</v>
      </c>
      <c r="AJ127">
        <f t="shared" si="7"/>
        <v>0.35978310498376698</v>
      </c>
      <c r="AK127">
        <f t="shared" si="8"/>
        <v>126.3782244640184</v>
      </c>
    </row>
    <row r="128" spans="1:37" x14ac:dyDescent="0.3">
      <c r="A128">
        <v>126</v>
      </c>
      <c r="B128">
        <v>304</v>
      </c>
      <c r="C128" t="s">
        <v>91</v>
      </c>
      <c r="D128">
        <v>1.65124252140731E-2</v>
      </c>
      <c r="E128">
        <v>4096</v>
      </c>
      <c r="F128">
        <v>4096</v>
      </c>
      <c r="G128">
        <v>1</v>
      </c>
      <c r="H128">
        <v>3.8851815009077</v>
      </c>
      <c r="I128">
        <v>6.1464785463579004</v>
      </c>
      <c r="J128">
        <v>-0.98046366085865</v>
      </c>
      <c r="K128" t="b">
        <v>1</v>
      </c>
      <c r="L128">
        <v>38.200000000000003</v>
      </c>
      <c r="M128" t="s">
        <v>92</v>
      </c>
      <c r="N128">
        <v>6.2203113028776098</v>
      </c>
      <c r="O128">
        <v>3.57</v>
      </c>
      <c r="P128">
        <v>1.5820000000000001</v>
      </c>
      <c r="Q128" t="s">
        <v>1061</v>
      </c>
      <c r="S128">
        <v>0</v>
      </c>
      <c r="T128">
        <v>3726</v>
      </c>
      <c r="U128">
        <v>4096</v>
      </c>
      <c r="V128">
        <v>327</v>
      </c>
      <c r="W128">
        <v>4096</v>
      </c>
      <c r="X128">
        <v>1</v>
      </c>
      <c r="Y128">
        <v>0.159550901574422</v>
      </c>
      <c r="Z128">
        <v>38.200000000000003</v>
      </c>
      <c r="AA128">
        <v>97.56</v>
      </c>
      <c r="AB128" t="s">
        <v>94</v>
      </c>
      <c r="AC128">
        <v>6.1796875</v>
      </c>
      <c r="AE128">
        <v>4</v>
      </c>
      <c r="AF128">
        <v>38.1875</v>
      </c>
      <c r="AG128">
        <v>2.666015625</v>
      </c>
      <c r="AH128">
        <f t="shared" si="5"/>
        <v>35.521484375</v>
      </c>
      <c r="AI128">
        <f t="shared" si="6"/>
        <v>14.323809523809524</v>
      </c>
      <c r="AJ128">
        <f t="shared" si="7"/>
        <v>0.3751371221212621</v>
      </c>
      <c r="AK128">
        <f t="shared" si="8"/>
        <v>101.79611067031641</v>
      </c>
    </row>
    <row r="129" spans="1:37" x14ac:dyDescent="0.3">
      <c r="A129">
        <v>127</v>
      </c>
      <c r="B129">
        <v>305</v>
      </c>
      <c r="C129" t="s">
        <v>91</v>
      </c>
      <c r="D129">
        <v>6.3769021537308304E-2</v>
      </c>
      <c r="E129">
        <v>4096</v>
      </c>
      <c r="F129">
        <v>4096</v>
      </c>
      <c r="G129">
        <v>1</v>
      </c>
      <c r="H129">
        <v>25.119662093691701</v>
      </c>
      <c r="I129">
        <v>23.733665112936301</v>
      </c>
      <c r="J129">
        <v>-0.98608927202751095</v>
      </c>
      <c r="K129" t="b">
        <v>1</v>
      </c>
      <c r="L129">
        <v>8.8049999999999997</v>
      </c>
      <c r="M129" t="s">
        <v>92</v>
      </c>
      <c r="N129">
        <v>23.986630107528999</v>
      </c>
      <c r="O129">
        <v>3.6909999999999998</v>
      </c>
      <c r="P129">
        <v>0.94499999999999995</v>
      </c>
      <c r="Q129" t="s">
        <v>1062</v>
      </c>
      <c r="S129">
        <v>0</v>
      </c>
      <c r="T129">
        <v>4920</v>
      </c>
      <c r="U129">
        <v>4096</v>
      </c>
      <c r="V129">
        <v>13</v>
      </c>
      <c r="W129">
        <v>4096</v>
      </c>
      <c r="X129">
        <v>1</v>
      </c>
      <c r="Y129">
        <v>6.6895906481285197</v>
      </c>
      <c r="Z129">
        <v>8.8049999999999997</v>
      </c>
      <c r="AA129">
        <v>559</v>
      </c>
      <c r="AB129" t="s">
        <v>94</v>
      </c>
      <c r="AC129">
        <v>2.966796875</v>
      </c>
      <c r="AD129" t="s">
        <v>98</v>
      </c>
      <c r="AE129">
        <v>3</v>
      </c>
      <c r="AF129">
        <v>8.8046875</v>
      </c>
      <c r="AG129">
        <v>7.51953125</v>
      </c>
      <c r="AH129">
        <f t="shared" si="5"/>
        <v>1.28515625</v>
      </c>
      <c r="AI129">
        <f t="shared" si="6"/>
        <v>1.1709090909090909</v>
      </c>
      <c r="AJ129">
        <f t="shared" si="7"/>
        <v>0.37303267149771574</v>
      </c>
      <c r="AK129">
        <f t="shared" si="8"/>
        <v>23.602992908501623</v>
      </c>
    </row>
    <row r="130" spans="1:37" x14ac:dyDescent="0.3">
      <c r="A130">
        <v>128</v>
      </c>
      <c r="B130">
        <v>306</v>
      </c>
      <c r="C130" t="s">
        <v>91</v>
      </c>
      <c r="D130">
        <v>1.2924221715240301E-2</v>
      </c>
      <c r="E130">
        <v>4096</v>
      </c>
      <c r="F130">
        <v>4096</v>
      </c>
      <c r="G130">
        <v>1</v>
      </c>
      <c r="H130">
        <v>3.6732365701760501</v>
      </c>
      <c r="I130">
        <v>5.7358449958120099</v>
      </c>
      <c r="J130">
        <v>-0.98046366085865</v>
      </c>
      <c r="K130" t="b">
        <v>1</v>
      </c>
      <c r="L130">
        <v>36.44</v>
      </c>
      <c r="M130" t="s">
        <v>92</v>
      </c>
      <c r="N130">
        <v>5.8558660407821401</v>
      </c>
      <c r="O130">
        <v>3.5760000000000001</v>
      </c>
      <c r="P130">
        <v>1.5620000000000001</v>
      </c>
      <c r="Q130" t="s">
        <v>1063</v>
      </c>
      <c r="S130">
        <v>0</v>
      </c>
      <c r="T130">
        <v>3770</v>
      </c>
      <c r="U130">
        <v>4096</v>
      </c>
      <c r="V130">
        <v>369</v>
      </c>
      <c r="W130">
        <v>4096</v>
      </c>
      <c r="X130">
        <v>1</v>
      </c>
      <c r="Y130">
        <v>0.13916313719419601</v>
      </c>
      <c r="Z130">
        <v>36.44</v>
      </c>
      <c r="AA130">
        <v>103.44</v>
      </c>
      <c r="AB130" t="s">
        <v>94</v>
      </c>
      <c r="AC130">
        <v>6.03515625</v>
      </c>
      <c r="AE130">
        <v>4</v>
      </c>
      <c r="AF130">
        <v>36.4375</v>
      </c>
      <c r="AG130">
        <v>2.515625</v>
      </c>
      <c r="AH130">
        <f t="shared" si="5"/>
        <v>33.921875</v>
      </c>
      <c r="AI130">
        <f t="shared" si="6"/>
        <v>14.48447204968944</v>
      </c>
      <c r="AJ130">
        <f t="shared" si="7"/>
        <v>0.3751371221212621</v>
      </c>
      <c r="AK130">
        <f t="shared" si="8"/>
        <v>97.131149788534316</v>
      </c>
    </row>
    <row r="131" spans="1:37" x14ac:dyDescent="0.3">
      <c r="A131">
        <v>129</v>
      </c>
      <c r="B131">
        <v>307</v>
      </c>
      <c r="C131" t="s">
        <v>91</v>
      </c>
      <c r="D131">
        <v>3.8200160576892503E-2</v>
      </c>
      <c r="E131">
        <v>4096</v>
      </c>
      <c r="F131">
        <v>4096</v>
      </c>
      <c r="G131">
        <v>1</v>
      </c>
      <c r="H131">
        <v>11.4699825514547</v>
      </c>
      <c r="I131">
        <v>12.142051841579001</v>
      </c>
      <c r="J131">
        <v>-0.99412585941159903</v>
      </c>
      <c r="K131" t="b">
        <v>1</v>
      </c>
      <c r="L131">
        <v>11.45</v>
      </c>
      <c r="M131" t="s">
        <v>92</v>
      </c>
      <c r="N131">
        <v>12.150032279710301</v>
      </c>
      <c r="O131">
        <v>3.6739999999999999</v>
      </c>
      <c r="P131">
        <v>1.0589999999999999</v>
      </c>
      <c r="Q131" t="s">
        <v>1064</v>
      </c>
      <c r="S131">
        <v>0</v>
      </c>
      <c r="T131">
        <v>4720</v>
      </c>
      <c r="U131">
        <v>4096</v>
      </c>
      <c r="V131">
        <v>62</v>
      </c>
      <c r="W131">
        <v>4096</v>
      </c>
      <c r="X131">
        <v>1</v>
      </c>
      <c r="Y131">
        <v>1.3296891137245199</v>
      </c>
      <c r="Z131">
        <v>11.45</v>
      </c>
      <c r="AA131">
        <v>412</v>
      </c>
      <c r="AB131" t="s">
        <v>94</v>
      </c>
      <c r="AC131">
        <v>3.384765625</v>
      </c>
      <c r="AD131" t="s">
        <v>98</v>
      </c>
      <c r="AE131">
        <v>3</v>
      </c>
      <c r="AF131">
        <v>11.453125</v>
      </c>
      <c r="AG131">
        <v>4.640625</v>
      </c>
      <c r="AH131">
        <f t="shared" ref="AH131:AH169" si="9">AF131-AG131</f>
        <v>6.8125</v>
      </c>
      <c r="AI131">
        <f t="shared" ref="AI131:AI169" si="10">AF131/AG131</f>
        <v>2.468013468013468</v>
      </c>
      <c r="AJ131">
        <f t="shared" ref="AJ131:AJ169" si="11">EXP(J131)</f>
        <v>0.37004677611145292</v>
      </c>
      <c r="AK131">
        <f t="shared" ref="AK131:AK169" si="12">AF131/AJ131</f>
        <v>30.95047907281451</v>
      </c>
    </row>
    <row r="132" spans="1:37" x14ac:dyDescent="0.3">
      <c r="A132">
        <v>130</v>
      </c>
      <c r="B132">
        <v>309</v>
      </c>
      <c r="C132" t="s">
        <v>91</v>
      </c>
      <c r="D132">
        <v>3.3033054936790297E-2</v>
      </c>
      <c r="E132">
        <v>4096</v>
      </c>
      <c r="F132">
        <v>16384</v>
      </c>
      <c r="G132">
        <v>4</v>
      </c>
      <c r="H132">
        <v>3.38639149480034</v>
      </c>
      <c r="I132">
        <v>8.3932242322297501</v>
      </c>
      <c r="J132">
        <v>-1.00698439922613</v>
      </c>
      <c r="K132" t="b">
        <v>1</v>
      </c>
      <c r="L132">
        <v>300.8</v>
      </c>
      <c r="M132" t="s">
        <v>92</v>
      </c>
      <c r="N132">
        <v>8.3989413643634698</v>
      </c>
      <c r="O132">
        <v>4.2149999999999999</v>
      </c>
      <c r="P132">
        <v>2.4790000000000001</v>
      </c>
      <c r="Q132" t="s">
        <v>1065</v>
      </c>
      <c r="S132">
        <v>0</v>
      </c>
      <c r="T132">
        <v>16340</v>
      </c>
      <c r="U132">
        <v>4096</v>
      </c>
      <c r="V132">
        <v>594</v>
      </c>
      <c r="W132">
        <v>4096</v>
      </c>
      <c r="X132">
        <v>1</v>
      </c>
      <c r="Y132">
        <v>9.79148290517909E-2</v>
      </c>
      <c r="Z132">
        <v>300.8</v>
      </c>
      <c r="AA132">
        <v>54.3</v>
      </c>
      <c r="AB132" t="s">
        <v>94</v>
      </c>
      <c r="AC132">
        <v>17.34375</v>
      </c>
      <c r="AE132">
        <v>0</v>
      </c>
      <c r="AF132">
        <v>300.75</v>
      </c>
      <c r="AG132">
        <v>6.52734375</v>
      </c>
      <c r="AH132">
        <f t="shared" si="9"/>
        <v>294.22265625</v>
      </c>
      <c r="AI132">
        <f t="shared" si="10"/>
        <v>46.075403949730699</v>
      </c>
      <c r="AJ132">
        <f t="shared" si="11"/>
        <v>0.3653189763501456</v>
      </c>
      <c r="AK132">
        <f t="shared" si="12"/>
        <v>823.253155378771</v>
      </c>
    </row>
    <row r="133" spans="1:37" x14ac:dyDescent="0.3">
      <c r="A133">
        <v>131</v>
      </c>
      <c r="B133">
        <v>310</v>
      </c>
      <c r="C133" t="s">
        <v>91</v>
      </c>
      <c r="D133">
        <v>1.61182624325002E-2</v>
      </c>
      <c r="E133">
        <v>4096</v>
      </c>
      <c r="F133">
        <v>16384</v>
      </c>
      <c r="G133">
        <v>4</v>
      </c>
      <c r="H133">
        <v>5.7452654542716903</v>
      </c>
      <c r="I133">
        <v>10.166426760879199</v>
      </c>
      <c r="J133">
        <v>-1.0214502565174901</v>
      </c>
      <c r="K133" t="b">
        <v>1</v>
      </c>
      <c r="L133">
        <v>58.84</v>
      </c>
      <c r="M133" t="s">
        <v>92</v>
      </c>
      <c r="N133">
        <v>10.280409420686</v>
      </c>
      <c r="O133">
        <v>4.3120000000000003</v>
      </c>
      <c r="P133">
        <v>1.77</v>
      </c>
      <c r="Q133" t="s">
        <v>1066</v>
      </c>
      <c r="R133" t="s">
        <v>1941</v>
      </c>
      <c r="S133">
        <v>0</v>
      </c>
      <c r="T133">
        <v>20450</v>
      </c>
      <c r="U133">
        <v>4096</v>
      </c>
      <c r="V133">
        <v>290</v>
      </c>
      <c r="W133">
        <v>4096</v>
      </c>
      <c r="X133">
        <v>1</v>
      </c>
      <c r="Y133">
        <v>0.27865158217129599</v>
      </c>
      <c r="Z133">
        <v>58.84</v>
      </c>
      <c r="AA133">
        <v>347.5</v>
      </c>
      <c r="AB133" t="s">
        <v>94</v>
      </c>
      <c r="AC133">
        <v>7.671875</v>
      </c>
      <c r="AE133">
        <v>0</v>
      </c>
      <c r="AF133">
        <v>58.84375</v>
      </c>
      <c r="AG133">
        <v>10.234375</v>
      </c>
      <c r="AH133">
        <f t="shared" si="9"/>
        <v>48.609375</v>
      </c>
      <c r="AI133">
        <f t="shared" si="10"/>
        <v>5.7496183206106872</v>
      </c>
      <c r="AJ133">
        <f t="shared" si="11"/>
        <v>0.36007236403723386</v>
      </c>
      <c r="AK133">
        <f t="shared" si="12"/>
        <v>163.42201145410638</v>
      </c>
    </row>
    <row r="134" spans="1:37" x14ac:dyDescent="0.3">
      <c r="A134">
        <v>132</v>
      </c>
      <c r="B134">
        <v>318</v>
      </c>
      <c r="C134" t="s">
        <v>91</v>
      </c>
      <c r="D134">
        <v>2.4456424309146501E-2</v>
      </c>
      <c r="E134">
        <v>4096</v>
      </c>
      <c r="F134">
        <v>4096</v>
      </c>
      <c r="G134">
        <v>1</v>
      </c>
      <c r="H134">
        <v>3.9056128756424702</v>
      </c>
      <c r="I134">
        <v>6.1749875445948801</v>
      </c>
      <c r="J134">
        <v>-0.98207097833546797</v>
      </c>
      <c r="K134" t="b">
        <v>1</v>
      </c>
      <c r="L134">
        <v>38.1</v>
      </c>
      <c r="M134" t="s">
        <v>92</v>
      </c>
      <c r="N134">
        <v>6.2462323598855001</v>
      </c>
      <c r="O134">
        <v>3.5880000000000001</v>
      </c>
      <c r="P134">
        <v>1.581</v>
      </c>
      <c r="Q134" t="s">
        <v>1067</v>
      </c>
      <c r="S134">
        <v>0</v>
      </c>
      <c r="T134">
        <v>3864</v>
      </c>
      <c r="U134">
        <v>4096</v>
      </c>
      <c r="V134">
        <v>385</v>
      </c>
      <c r="W134">
        <v>4096</v>
      </c>
      <c r="X134">
        <v>1</v>
      </c>
      <c r="Y134">
        <v>0.14808374414761799</v>
      </c>
      <c r="Z134">
        <v>38.1</v>
      </c>
      <c r="AA134">
        <v>101.44</v>
      </c>
      <c r="AB134" t="s">
        <v>94</v>
      </c>
      <c r="AC134">
        <v>6.171875</v>
      </c>
      <c r="AE134">
        <v>3</v>
      </c>
      <c r="AF134">
        <v>38.09375</v>
      </c>
      <c r="AG134">
        <v>2.568359375</v>
      </c>
      <c r="AH134">
        <f t="shared" si="9"/>
        <v>35.525390625</v>
      </c>
      <c r="AI134">
        <f t="shared" si="10"/>
        <v>14.831939163498099</v>
      </c>
      <c r="AJ134">
        <f t="shared" si="11"/>
        <v>0.37453464198680558</v>
      </c>
      <c r="AK134">
        <f t="shared" si="12"/>
        <v>101.70955027797402</v>
      </c>
    </row>
    <row r="135" spans="1:37" x14ac:dyDescent="0.3">
      <c r="A135">
        <v>133</v>
      </c>
      <c r="B135">
        <v>319</v>
      </c>
      <c r="C135" t="s">
        <v>91</v>
      </c>
      <c r="D135">
        <v>7.8189252715919894E-2</v>
      </c>
      <c r="E135">
        <v>4096</v>
      </c>
      <c r="F135">
        <v>4096</v>
      </c>
      <c r="G135">
        <v>1</v>
      </c>
      <c r="H135">
        <v>4.10339832823382</v>
      </c>
      <c r="I135">
        <v>3.62052772417896</v>
      </c>
      <c r="J135">
        <v>-0.98930390698114601</v>
      </c>
      <c r="K135" t="b">
        <v>1</v>
      </c>
      <c r="L135">
        <v>7.63</v>
      </c>
      <c r="M135" t="s">
        <v>92</v>
      </c>
      <c r="N135">
        <v>5.5186669467571896</v>
      </c>
      <c r="O135">
        <v>3.6930000000000001</v>
      </c>
      <c r="P135">
        <v>0.88229999999999997</v>
      </c>
      <c r="Q135" t="s">
        <v>1068</v>
      </c>
      <c r="S135">
        <v>0</v>
      </c>
      <c r="T135">
        <v>4930</v>
      </c>
      <c r="U135">
        <v>4096</v>
      </c>
      <c r="V135">
        <v>428</v>
      </c>
      <c r="W135">
        <v>4096</v>
      </c>
      <c r="X135">
        <v>1</v>
      </c>
      <c r="Y135">
        <v>0.150008420197347</v>
      </c>
      <c r="Z135">
        <v>7.63</v>
      </c>
      <c r="AA135">
        <v>646</v>
      </c>
      <c r="AB135" t="s">
        <v>94</v>
      </c>
      <c r="AC135">
        <v>2.76171875</v>
      </c>
      <c r="AE135">
        <v>3</v>
      </c>
      <c r="AF135">
        <v>7.62890625</v>
      </c>
      <c r="AG135">
        <v>3.1875</v>
      </c>
      <c r="AH135">
        <f t="shared" si="9"/>
        <v>4.44140625</v>
      </c>
      <c r="AI135">
        <f t="shared" si="10"/>
        <v>2.3933823529411766</v>
      </c>
      <c r="AJ135">
        <f t="shared" si="11"/>
        <v>0.37183543300643185</v>
      </c>
      <c r="AK135">
        <f t="shared" si="12"/>
        <v>20.516888851386142</v>
      </c>
    </row>
    <row r="136" spans="1:37" x14ac:dyDescent="0.3">
      <c r="A136">
        <v>134</v>
      </c>
      <c r="B136">
        <v>320</v>
      </c>
      <c r="C136" t="s">
        <v>91</v>
      </c>
      <c r="D136">
        <v>2.1656716707908599E-2</v>
      </c>
      <c r="E136">
        <v>4096</v>
      </c>
      <c r="F136">
        <v>4096</v>
      </c>
      <c r="G136">
        <v>1</v>
      </c>
      <c r="H136">
        <v>3.7532172086372202</v>
      </c>
      <c r="I136">
        <v>5.7581096042666697</v>
      </c>
      <c r="J136">
        <v>-0.98207097833546797</v>
      </c>
      <c r="K136" t="b">
        <v>1</v>
      </c>
      <c r="L136">
        <v>34.200000000000003</v>
      </c>
      <c r="M136" t="s">
        <v>92</v>
      </c>
      <c r="N136">
        <v>5.88885900463249</v>
      </c>
      <c r="O136">
        <v>3.5920000000000001</v>
      </c>
      <c r="P136">
        <v>1.534</v>
      </c>
      <c r="Q136" t="s">
        <v>1069</v>
      </c>
      <c r="S136">
        <v>0</v>
      </c>
      <c r="T136">
        <v>3900</v>
      </c>
      <c r="U136">
        <v>4096</v>
      </c>
      <c r="V136">
        <v>391</v>
      </c>
      <c r="W136">
        <v>4096</v>
      </c>
      <c r="X136">
        <v>1</v>
      </c>
      <c r="Y136">
        <v>0.13923617902581401</v>
      </c>
      <c r="Z136">
        <v>34.200000000000003</v>
      </c>
      <c r="AA136">
        <v>114.06</v>
      </c>
      <c r="AB136" t="s">
        <v>94</v>
      </c>
      <c r="AC136">
        <v>5.84765625</v>
      </c>
      <c r="AE136">
        <v>4</v>
      </c>
      <c r="AF136">
        <v>34.1875</v>
      </c>
      <c r="AG136">
        <v>2.525390625</v>
      </c>
      <c r="AH136">
        <f t="shared" si="9"/>
        <v>31.662109375</v>
      </c>
      <c r="AI136">
        <f t="shared" si="10"/>
        <v>13.537509667440062</v>
      </c>
      <c r="AJ136">
        <f t="shared" si="11"/>
        <v>0.37453464198680558</v>
      </c>
      <c r="AK136">
        <f t="shared" si="12"/>
        <v>91.279940938559122</v>
      </c>
    </row>
    <row r="137" spans="1:37" x14ac:dyDescent="0.3">
      <c r="A137">
        <v>135</v>
      </c>
      <c r="B137">
        <v>321</v>
      </c>
      <c r="C137" t="s">
        <v>91</v>
      </c>
      <c r="D137">
        <v>6.3417698252412003E-2</v>
      </c>
      <c r="E137">
        <v>4096</v>
      </c>
      <c r="F137">
        <v>4096</v>
      </c>
      <c r="G137">
        <v>1</v>
      </c>
      <c r="H137">
        <v>12.3589589412602</v>
      </c>
      <c r="I137">
        <v>13.6141657087319</v>
      </c>
      <c r="J137">
        <v>-0.99573317688841601</v>
      </c>
      <c r="K137" t="b">
        <v>1</v>
      </c>
      <c r="L137">
        <v>12.65</v>
      </c>
      <c r="M137" t="s">
        <v>92</v>
      </c>
      <c r="N137">
        <v>13.6203006404106</v>
      </c>
      <c r="O137">
        <v>3.6760000000000002</v>
      </c>
      <c r="P137">
        <v>1.1020000000000001</v>
      </c>
      <c r="Q137" t="s">
        <v>1070</v>
      </c>
      <c r="S137">
        <v>0</v>
      </c>
      <c r="T137">
        <v>4748</v>
      </c>
      <c r="U137">
        <v>4096</v>
      </c>
      <c r="V137">
        <v>83</v>
      </c>
      <c r="W137">
        <v>4096</v>
      </c>
      <c r="X137">
        <v>1</v>
      </c>
      <c r="Y137">
        <v>1.2468077224406999</v>
      </c>
      <c r="Z137">
        <v>12.65</v>
      </c>
      <c r="AA137">
        <v>375.5</v>
      </c>
      <c r="AB137" t="s">
        <v>94</v>
      </c>
      <c r="AC137">
        <v>3.556640625</v>
      </c>
      <c r="AD137" t="s">
        <v>98</v>
      </c>
      <c r="AE137">
        <v>3</v>
      </c>
      <c r="AF137">
        <v>12.6484375</v>
      </c>
      <c r="AG137">
        <v>4.30078125</v>
      </c>
      <c r="AH137">
        <f t="shared" si="9"/>
        <v>8.34765625</v>
      </c>
      <c r="AI137">
        <f t="shared" si="10"/>
        <v>2.940962761126249</v>
      </c>
      <c r="AJ137">
        <f t="shared" si="11"/>
        <v>0.36945247120724611</v>
      </c>
      <c r="AK137">
        <f t="shared" si="12"/>
        <v>34.235628357469558</v>
      </c>
    </row>
    <row r="138" spans="1:37" x14ac:dyDescent="0.3">
      <c r="A138">
        <v>136</v>
      </c>
      <c r="B138">
        <v>323</v>
      </c>
      <c r="C138" t="s">
        <v>91</v>
      </c>
      <c r="D138">
        <v>3.8481967818915497E-2</v>
      </c>
      <c r="E138">
        <v>4096</v>
      </c>
      <c r="F138">
        <v>16384</v>
      </c>
      <c r="G138">
        <v>4</v>
      </c>
      <c r="H138">
        <v>3.42289265022012</v>
      </c>
      <c r="I138">
        <v>8.4368955558159993</v>
      </c>
      <c r="J138">
        <v>-1.0085917167029499</v>
      </c>
      <c r="K138" t="b">
        <v>1</v>
      </c>
      <c r="L138">
        <v>291.2</v>
      </c>
      <c r="M138" t="s">
        <v>92</v>
      </c>
      <c r="N138">
        <v>8.4408490061085093</v>
      </c>
      <c r="O138">
        <v>4.2149999999999999</v>
      </c>
      <c r="P138">
        <v>2.4649999999999999</v>
      </c>
      <c r="Q138" t="s">
        <v>1071</v>
      </c>
      <c r="S138">
        <v>0</v>
      </c>
      <c r="T138">
        <v>16400</v>
      </c>
      <c r="U138">
        <v>4096</v>
      </c>
      <c r="V138">
        <v>673</v>
      </c>
      <c r="W138">
        <v>4096</v>
      </c>
      <c r="X138">
        <v>1</v>
      </c>
      <c r="Y138">
        <v>9.3395648155253003E-2</v>
      </c>
      <c r="Z138">
        <v>291.2</v>
      </c>
      <c r="AA138">
        <v>56.3</v>
      </c>
      <c r="AB138" t="s">
        <v>94</v>
      </c>
      <c r="AC138">
        <v>17.0625</v>
      </c>
      <c r="AE138">
        <v>0</v>
      </c>
      <c r="AF138">
        <v>291.25</v>
      </c>
      <c r="AG138">
        <v>6.203125</v>
      </c>
      <c r="AH138">
        <f t="shared" si="9"/>
        <v>285.046875</v>
      </c>
      <c r="AI138">
        <f t="shared" si="10"/>
        <v>46.952141057934512</v>
      </c>
      <c r="AJ138">
        <f t="shared" si="11"/>
        <v>0.36473226441732848</v>
      </c>
      <c r="AK138">
        <f t="shared" si="12"/>
        <v>798.53094561097089</v>
      </c>
    </row>
    <row r="139" spans="1:37" x14ac:dyDescent="0.3">
      <c r="A139">
        <v>137</v>
      </c>
      <c r="B139">
        <v>324</v>
      </c>
      <c r="C139" t="s">
        <v>91</v>
      </c>
      <c r="D139">
        <v>1.4223612602319601E-2</v>
      </c>
      <c r="E139">
        <v>4096</v>
      </c>
      <c r="F139">
        <v>16384</v>
      </c>
      <c r="G139">
        <v>4</v>
      </c>
      <c r="H139">
        <v>6.0871270132508002</v>
      </c>
      <c r="I139">
        <v>10.200693315174099</v>
      </c>
      <c r="J139">
        <v>-1.0222539152559</v>
      </c>
      <c r="K139" t="b">
        <v>1</v>
      </c>
      <c r="L139">
        <v>47.44</v>
      </c>
      <c r="M139" t="s">
        <v>92</v>
      </c>
      <c r="N139">
        <v>10.4485560758225</v>
      </c>
      <c r="O139">
        <v>4.3159999999999998</v>
      </c>
      <c r="P139">
        <v>1.6759999999999999</v>
      </c>
      <c r="Q139" t="s">
        <v>1072</v>
      </c>
      <c r="R139" t="s">
        <v>1941</v>
      </c>
      <c r="S139">
        <v>0</v>
      </c>
      <c r="T139">
        <v>20750</v>
      </c>
      <c r="U139">
        <v>4096</v>
      </c>
      <c r="V139">
        <v>225</v>
      </c>
      <c r="W139">
        <v>4096</v>
      </c>
      <c r="X139">
        <v>1</v>
      </c>
      <c r="Y139">
        <v>0.33914180088338602</v>
      </c>
      <c r="Z139">
        <v>47.44</v>
      </c>
      <c r="AA139">
        <v>437.5</v>
      </c>
      <c r="AB139" t="s">
        <v>94</v>
      </c>
      <c r="AC139">
        <v>6.88671875</v>
      </c>
      <c r="AD139" t="s">
        <v>98</v>
      </c>
      <c r="AE139">
        <v>0</v>
      </c>
      <c r="AF139">
        <v>47.4375</v>
      </c>
      <c r="AG139">
        <v>11.0390625</v>
      </c>
      <c r="AH139">
        <f t="shared" si="9"/>
        <v>36.3984375</v>
      </c>
      <c r="AI139">
        <f t="shared" si="10"/>
        <v>4.2972399150743099</v>
      </c>
      <c r="AJ139">
        <f t="shared" si="11"/>
        <v>0.35978310498376698</v>
      </c>
      <c r="AK139">
        <f t="shared" si="12"/>
        <v>131.85027129648105</v>
      </c>
    </row>
    <row r="140" spans="1:37" x14ac:dyDescent="0.3">
      <c r="A140">
        <v>138</v>
      </c>
      <c r="B140">
        <v>332</v>
      </c>
      <c r="C140" t="s">
        <v>91</v>
      </c>
      <c r="D140">
        <v>2.6425280366911601E-2</v>
      </c>
      <c r="E140">
        <v>4096</v>
      </c>
      <c r="F140">
        <v>4096</v>
      </c>
      <c r="G140">
        <v>1</v>
      </c>
      <c r="H140">
        <v>3.3821716040752698</v>
      </c>
      <c r="I140">
        <v>5.5554810918502104</v>
      </c>
      <c r="J140">
        <v>-0.97564170842819797</v>
      </c>
      <c r="K140" t="b">
        <v>1</v>
      </c>
      <c r="L140">
        <v>43.94</v>
      </c>
      <c r="M140" t="s">
        <v>92</v>
      </c>
      <c r="N140">
        <v>5.7027426884741503</v>
      </c>
      <c r="O140">
        <v>3.5569999999999999</v>
      </c>
      <c r="P140">
        <v>1.643</v>
      </c>
      <c r="Q140" t="s">
        <v>1073</v>
      </c>
      <c r="S140">
        <v>0</v>
      </c>
      <c r="T140">
        <v>3606</v>
      </c>
      <c r="U140">
        <v>4096</v>
      </c>
      <c r="V140">
        <v>435</v>
      </c>
      <c r="W140">
        <v>4096</v>
      </c>
      <c r="X140">
        <v>1</v>
      </c>
      <c r="Y140">
        <v>0.114216386199466</v>
      </c>
      <c r="Z140">
        <v>43.94</v>
      </c>
      <c r="AA140">
        <v>82.06</v>
      </c>
      <c r="AB140" t="s">
        <v>94</v>
      </c>
      <c r="AC140">
        <v>6.62890625</v>
      </c>
      <c r="AE140">
        <v>4</v>
      </c>
      <c r="AF140">
        <v>43.9375</v>
      </c>
      <c r="AG140">
        <v>2.189453125</v>
      </c>
      <c r="AH140">
        <f t="shared" si="9"/>
        <v>41.748046875</v>
      </c>
      <c r="AI140">
        <f t="shared" si="10"/>
        <v>20.067796610169491</v>
      </c>
      <c r="AJ140">
        <f t="shared" si="11"/>
        <v>0.3769503836961785</v>
      </c>
      <c r="AK140">
        <f t="shared" si="12"/>
        <v>116.56043315083495</v>
      </c>
    </row>
    <row r="141" spans="1:37" x14ac:dyDescent="0.3">
      <c r="A141">
        <v>139</v>
      </c>
      <c r="B141">
        <v>333</v>
      </c>
      <c r="C141" t="s">
        <v>91</v>
      </c>
      <c r="D141">
        <v>6.9538396630103E-2</v>
      </c>
      <c r="E141">
        <v>4096</v>
      </c>
      <c r="F141">
        <v>4096</v>
      </c>
      <c r="G141">
        <v>1</v>
      </c>
      <c r="H141">
        <v>9.1008358099176796</v>
      </c>
      <c r="I141">
        <v>8.50981473437127</v>
      </c>
      <c r="J141">
        <v>-0.98769658950432904</v>
      </c>
      <c r="K141" t="b">
        <v>1</v>
      </c>
      <c r="L141">
        <v>8.61</v>
      </c>
      <c r="M141" t="s">
        <v>92</v>
      </c>
      <c r="N141">
        <v>9.6067117729083797</v>
      </c>
      <c r="O141">
        <v>3.6779999999999999</v>
      </c>
      <c r="P141">
        <v>0.93500000000000005</v>
      </c>
      <c r="Q141" t="s">
        <v>1074</v>
      </c>
      <c r="S141">
        <v>0</v>
      </c>
      <c r="T141">
        <v>4772</v>
      </c>
      <c r="U141">
        <v>4096</v>
      </c>
      <c r="V141">
        <v>53</v>
      </c>
      <c r="W141">
        <v>4096</v>
      </c>
      <c r="X141">
        <v>1</v>
      </c>
      <c r="Y141">
        <v>1.1127353753060201</v>
      </c>
      <c r="Z141">
        <v>8.61</v>
      </c>
      <c r="AA141">
        <v>554.5</v>
      </c>
      <c r="AB141" t="s">
        <v>94</v>
      </c>
      <c r="AC141">
        <v>2.93359375</v>
      </c>
      <c r="AD141" t="s">
        <v>98</v>
      </c>
      <c r="AE141">
        <v>2</v>
      </c>
      <c r="AF141">
        <v>8.609375</v>
      </c>
      <c r="AG141">
        <v>6.0859375</v>
      </c>
      <c r="AH141">
        <f t="shared" si="9"/>
        <v>2.5234375</v>
      </c>
      <c r="AI141">
        <f t="shared" si="10"/>
        <v>1.4146341463414633</v>
      </c>
      <c r="AJ141">
        <f t="shared" si="11"/>
        <v>0.37243357116658943</v>
      </c>
      <c r="AK141">
        <f t="shared" si="12"/>
        <v>23.116538536073669</v>
      </c>
    </row>
    <row r="142" spans="1:37" x14ac:dyDescent="0.3">
      <c r="A142">
        <v>140</v>
      </c>
      <c r="B142">
        <v>334</v>
      </c>
      <c r="C142" t="s">
        <v>91</v>
      </c>
      <c r="D142">
        <v>2.37928567210209E-2</v>
      </c>
      <c r="E142">
        <v>4096</v>
      </c>
      <c r="F142">
        <v>4096</v>
      </c>
      <c r="G142">
        <v>1</v>
      </c>
      <c r="H142">
        <v>3.3217385548623302</v>
      </c>
      <c r="I142">
        <v>5.2258992303546998</v>
      </c>
      <c r="J142">
        <v>-0.97644536716660701</v>
      </c>
      <c r="K142" t="b">
        <v>1</v>
      </c>
      <c r="L142">
        <v>37.47</v>
      </c>
      <c r="M142" t="s">
        <v>92</v>
      </c>
      <c r="N142">
        <v>5.4703072045094396</v>
      </c>
      <c r="O142">
        <v>3.5640000000000001</v>
      </c>
      <c r="P142">
        <v>1.573</v>
      </c>
      <c r="Q142" t="s">
        <v>1075</v>
      </c>
      <c r="S142">
        <v>0</v>
      </c>
      <c r="T142">
        <v>3670</v>
      </c>
      <c r="U142">
        <v>4096</v>
      </c>
      <c r="V142">
        <v>502</v>
      </c>
      <c r="W142">
        <v>4096</v>
      </c>
      <c r="X142">
        <v>1</v>
      </c>
      <c r="Y142">
        <v>0.103624263002144</v>
      </c>
      <c r="Z142">
        <v>37.47</v>
      </c>
      <c r="AA142">
        <v>97.94</v>
      </c>
      <c r="AB142" t="s">
        <v>94</v>
      </c>
      <c r="AC142">
        <v>6.12109375</v>
      </c>
      <c r="AE142">
        <v>5</v>
      </c>
      <c r="AF142">
        <v>37.46875</v>
      </c>
      <c r="AG142">
        <v>2.048828125</v>
      </c>
      <c r="AH142">
        <f t="shared" si="9"/>
        <v>35.419921875</v>
      </c>
      <c r="AI142">
        <f t="shared" si="10"/>
        <v>18.287893231649189</v>
      </c>
      <c r="AJ142">
        <f t="shared" si="11"/>
        <v>0.37664756592374726</v>
      </c>
      <c r="AK142">
        <f t="shared" si="12"/>
        <v>99.479602126475953</v>
      </c>
    </row>
    <row r="143" spans="1:37" x14ac:dyDescent="0.3">
      <c r="A143">
        <v>141</v>
      </c>
      <c r="B143">
        <v>335</v>
      </c>
      <c r="C143" t="s">
        <v>91</v>
      </c>
      <c r="D143">
        <v>5.0570416191099601E-2</v>
      </c>
      <c r="E143">
        <v>4096</v>
      </c>
      <c r="F143">
        <v>4096</v>
      </c>
      <c r="G143">
        <v>1</v>
      </c>
      <c r="H143">
        <v>9.4330984137037603</v>
      </c>
      <c r="I143">
        <v>10.520115613720399</v>
      </c>
      <c r="J143">
        <v>-0.99653683562682505</v>
      </c>
      <c r="K143" t="b">
        <v>1</v>
      </c>
      <c r="L143">
        <v>13.04</v>
      </c>
      <c r="M143" t="s">
        <v>92</v>
      </c>
      <c r="N143">
        <v>10.5251299633168</v>
      </c>
      <c r="O143">
        <v>3.6680000000000001</v>
      </c>
      <c r="P143">
        <v>1.115</v>
      </c>
      <c r="Q143" t="s">
        <v>1076</v>
      </c>
      <c r="S143">
        <v>0</v>
      </c>
      <c r="T143">
        <v>4660</v>
      </c>
      <c r="U143">
        <v>4096</v>
      </c>
      <c r="V143">
        <v>141</v>
      </c>
      <c r="W143">
        <v>4096</v>
      </c>
      <c r="X143">
        <v>1</v>
      </c>
      <c r="Y143">
        <v>0.710195002964363</v>
      </c>
      <c r="Z143">
        <v>13.04</v>
      </c>
      <c r="AA143">
        <v>357.5</v>
      </c>
      <c r="AB143" t="s">
        <v>94</v>
      </c>
      <c r="AC143">
        <v>3.611328125</v>
      </c>
      <c r="AD143" t="s">
        <v>98</v>
      </c>
      <c r="AE143">
        <v>3</v>
      </c>
      <c r="AF143">
        <v>13.0390625</v>
      </c>
      <c r="AG143">
        <v>3.873046875</v>
      </c>
      <c r="AH143">
        <f t="shared" si="9"/>
        <v>9.166015625</v>
      </c>
      <c r="AI143">
        <f t="shared" si="10"/>
        <v>3.3666162380231972</v>
      </c>
      <c r="AJ143">
        <f t="shared" si="11"/>
        <v>0.36915567677702643</v>
      </c>
      <c r="AK143">
        <f t="shared" si="12"/>
        <v>35.32131108978102</v>
      </c>
    </row>
    <row r="144" spans="1:37" x14ac:dyDescent="0.3">
      <c r="A144">
        <v>142</v>
      </c>
      <c r="B144">
        <v>337</v>
      </c>
      <c r="C144" t="s">
        <v>91</v>
      </c>
      <c r="D144">
        <v>4.2739088193657002E-2</v>
      </c>
      <c r="E144">
        <v>4096</v>
      </c>
      <c r="F144">
        <v>16384</v>
      </c>
      <c r="G144">
        <v>4</v>
      </c>
      <c r="H144">
        <v>3.5326478337190799</v>
      </c>
      <c r="I144">
        <v>8.6246285002907399</v>
      </c>
      <c r="J144">
        <v>-1.01019903417977</v>
      </c>
      <c r="K144" t="b">
        <v>1</v>
      </c>
      <c r="L144">
        <v>276.5</v>
      </c>
      <c r="M144" t="s">
        <v>92</v>
      </c>
      <c r="N144">
        <v>8.6307956675586297</v>
      </c>
      <c r="O144">
        <v>4.2270000000000003</v>
      </c>
      <c r="P144">
        <v>2.4409999999999998</v>
      </c>
      <c r="Q144" t="s">
        <v>1077</v>
      </c>
      <c r="S144">
        <v>0</v>
      </c>
      <c r="T144">
        <v>16860</v>
      </c>
      <c r="U144">
        <v>4096</v>
      </c>
      <c r="V144">
        <v>637</v>
      </c>
      <c r="W144">
        <v>4096</v>
      </c>
      <c r="X144">
        <v>1</v>
      </c>
      <c r="Y144">
        <v>0.100347160738098</v>
      </c>
      <c r="Z144">
        <v>276.5</v>
      </c>
      <c r="AA144">
        <v>61</v>
      </c>
      <c r="AB144" t="s">
        <v>94</v>
      </c>
      <c r="AC144">
        <v>16.625</v>
      </c>
      <c r="AE144">
        <v>0</v>
      </c>
      <c r="AF144">
        <v>276.5</v>
      </c>
      <c r="AG144">
        <v>6.59765625</v>
      </c>
      <c r="AH144">
        <f t="shared" si="9"/>
        <v>269.90234375</v>
      </c>
      <c r="AI144">
        <f t="shared" si="10"/>
        <v>41.908821788040264</v>
      </c>
      <c r="AJ144">
        <f t="shared" si="11"/>
        <v>0.36414649475938449</v>
      </c>
      <c r="AK144">
        <f t="shared" si="12"/>
        <v>759.3097942153795</v>
      </c>
    </row>
    <row r="145" spans="1:37" x14ac:dyDescent="0.3">
      <c r="A145">
        <v>143</v>
      </c>
      <c r="B145">
        <v>338</v>
      </c>
      <c r="C145" t="s">
        <v>91</v>
      </c>
      <c r="D145">
        <v>1.6680770310560901E-2</v>
      </c>
      <c r="E145">
        <v>4096</v>
      </c>
      <c r="F145">
        <v>16384</v>
      </c>
      <c r="G145">
        <v>4</v>
      </c>
      <c r="H145">
        <v>5.89084156148982</v>
      </c>
      <c r="I145">
        <v>10.5793531558396</v>
      </c>
      <c r="J145">
        <v>-1.0214502565174901</v>
      </c>
      <c r="K145" t="b">
        <v>1</v>
      </c>
      <c r="L145">
        <v>62.44</v>
      </c>
      <c r="M145" t="s">
        <v>92</v>
      </c>
      <c r="N145">
        <v>10.626049191292701</v>
      </c>
      <c r="O145">
        <v>4.3319999999999999</v>
      </c>
      <c r="P145">
        <v>1.796</v>
      </c>
      <c r="Q145" t="s">
        <v>1078</v>
      </c>
      <c r="R145" t="s">
        <v>1941</v>
      </c>
      <c r="S145">
        <v>0</v>
      </c>
      <c r="T145">
        <v>21570</v>
      </c>
      <c r="U145">
        <v>4096</v>
      </c>
      <c r="V145">
        <v>263</v>
      </c>
      <c r="W145">
        <v>4096</v>
      </c>
      <c r="X145">
        <v>1</v>
      </c>
      <c r="Y145">
        <v>0.30158221031787302</v>
      </c>
      <c r="Z145">
        <v>62.44</v>
      </c>
      <c r="AA145">
        <v>345.5</v>
      </c>
      <c r="AB145" t="s">
        <v>94</v>
      </c>
      <c r="AC145">
        <v>7.90234375</v>
      </c>
      <c r="AE145">
        <v>0</v>
      </c>
      <c r="AF145">
        <v>62.4375</v>
      </c>
      <c r="AG145">
        <v>11.1796875</v>
      </c>
      <c r="AH145">
        <f t="shared" si="9"/>
        <v>51.2578125</v>
      </c>
      <c r="AI145">
        <f t="shared" si="10"/>
        <v>5.5849056603773581</v>
      </c>
      <c r="AJ145">
        <f t="shared" si="11"/>
        <v>0.36007236403723386</v>
      </c>
      <c r="AK145">
        <f t="shared" si="12"/>
        <v>173.40264412390047</v>
      </c>
    </row>
    <row r="146" spans="1:37" x14ac:dyDescent="0.3">
      <c r="A146">
        <v>144</v>
      </c>
      <c r="B146">
        <v>346</v>
      </c>
      <c r="C146" t="s">
        <v>91</v>
      </c>
      <c r="D146">
        <v>2.61915499721289E-2</v>
      </c>
      <c r="E146">
        <v>4096</v>
      </c>
      <c r="F146">
        <v>4096</v>
      </c>
      <c r="G146">
        <v>1</v>
      </c>
      <c r="H146">
        <v>3.8520576111578002</v>
      </c>
      <c r="I146">
        <v>6.1580256928372297</v>
      </c>
      <c r="J146">
        <v>-0.98207097833546797</v>
      </c>
      <c r="K146" t="b">
        <v>1</v>
      </c>
      <c r="L146">
        <v>39.700000000000003</v>
      </c>
      <c r="M146" t="s">
        <v>92</v>
      </c>
      <c r="N146">
        <v>6.2225793339490698</v>
      </c>
      <c r="O146">
        <v>3.5659999999999998</v>
      </c>
      <c r="P146">
        <v>1.599</v>
      </c>
      <c r="Q146" t="s">
        <v>1079</v>
      </c>
      <c r="S146">
        <v>0</v>
      </c>
      <c r="T146">
        <v>3684</v>
      </c>
      <c r="U146">
        <v>4096</v>
      </c>
      <c r="V146">
        <v>372</v>
      </c>
      <c r="W146">
        <v>4096</v>
      </c>
      <c r="X146">
        <v>1</v>
      </c>
      <c r="Y146">
        <v>0.14787229866794399</v>
      </c>
      <c r="Z146">
        <v>39.700000000000003</v>
      </c>
      <c r="AA146">
        <v>92.8</v>
      </c>
      <c r="AB146" t="s">
        <v>94</v>
      </c>
      <c r="AC146">
        <v>6.30078125</v>
      </c>
      <c r="AE146">
        <v>4</v>
      </c>
      <c r="AF146">
        <v>39.6875</v>
      </c>
      <c r="AG146">
        <v>2.451171875</v>
      </c>
      <c r="AH146">
        <f t="shared" si="9"/>
        <v>37.236328125</v>
      </c>
      <c r="AI146">
        <f t="shared" si="10"/>
        <v>16.191235059760956</v>
      </c>
      <c r="AJ146">
        <f t="shared" si="11"/>
        <v>0.37453464198680558</v>
      </c>
      <c r="AK146">
        <f t="shared" si="12"/>
        <v>105.9648308884553</v>
      </c>
    </row>
    <row r="147" spans="1:37" x14ac:dyDescent="0.3">
      <c r="A147">
        <v>145</v>
      </c>
      <c r="B147">
        <v>347</v>
      </c>
      <c r="C147" t="s">
        <v>91</v>
      </c>
      <c r="D147">
        <v>3.8445203675454398E-2</v>
      </c>
      <c r="E147">
        <v>4096</v>
      </c>
      <c r="F147">
        <v>4096</v>
      </c>
      <c r="G147">
        <v>1</v>
      </c>
      <c r="H147">
        <v>12.0314039853713</v>
      </c>
      <c r="I147">
        <v>10.6508473757217</v>
      </c>
      <c r="J147">
        <v>-0.99332220067318999</v>
      </c>
      <c r="K147" t="b">
        <v>1</v>
      </c>
      <c r="L147">
        <v>7.68</v>
      </c>
      <c r="M147" t="s">
        <v>92</v>
      </c>
      <c r="N147">
        <v>11.120605878595001</v>
      </c>
      <c r="O147">
        <v>3.67</v>
      </c>
      <c r="P147">
        <v>0.88529999999999998</v>
      </c>
      <c r="Q147" t="s">
        <v>1080</v>
      </c>
      <c r="S147">
        <v>0</v>
      </c>
      <c r="T147">
        <v>4670</v>
      </c>
      <c r="U147">
        <v>4096</v>
      </c>
      <c r="V147">
        <v>33</v>
      </c>
      <c r="W147">
        <v>4096</v>
      </c>
      <c r="X147">
        <v>1</v>
      </c>
      <c r="Y147">
        <v>1.9203209476737699</v>
      </c>
      <c r="Z147">
        <v>7.68</v>
      </c>
      <c r="AA147">
        <v>608.5</v>
      </c>
      <c r="AB147" t="s">
        <v>94</v>
      </c>
      <c r="AC147">
        <v>2.771484375</v>
      </c>
      <c r="AD147" t="s">
        <v>98</v>
      </c>
      <c r="AE147">
        <v>4</v>
      </c>
      <c r="AF147">
        <v>7.6796875</v>
      </c>
      <c r="AG147">
        <v>5.203125</v>
      </c>
      <c r="AH147">
        <f t="shared" si="9"/>
        <v>2.4765625</v>
      </c>
      <c r="AI147">
        <f t="shared" si="10"/>
        <v>1.4759759759759761</v>
      </c>
      <c r="AJ147">
        <f t="shared" si="11"/>
        <v>0.37034428696928262</v>
      </c>
      <c r="AK147">
        <f t="shared" si="12"/>
        <v>20.736616630019661</v>
      </c>
    </row>
    <row r="148" spans="1:37" x14ac:dyDescent="0.3">
      <c r="A148">
        <v>146</v>
      </c>
      <c r="B148">
        <v>348</v>
      </c>
      <c r="C148" t="s">
        <v>91</v>
      </c>
      <c r="D148">
        <v>1.6440430414667199E-2</v>
      </c>
      <c r="E148">
        <v>4096</v>
      </c>
      <c r="F148">
        <v>4096</v>
      </c>
      <c r="G148">
        <v>1</v>
      </c>
      <c r="H148">
        <v>3.6743909176245699</v>
      </c>
      <c r="I148">
        <v>5.6694703611785302</v>
      </c>
      <c r="J148">
        <v>-0.98207097833546797</v>
      </c>
      <c r="K148" t="b">
        <v>1</v>
      </c>
      <c r="L148">
        <v>34.880000000000003</v>
      </c>
      <c r="M148" t="s">
        <v>92</v>
      </c>
      <c r="N148">
        <v>5.8025266693404296</v>
      </c>
      <c r="O148">
        <v>3.5720000000000001</v>
      </c>
      <c r="P148">
        <v>1.5429999999999999</v>
      </c>
      <c r="Q148" t="s">
        <v>1081</v>
      </c>
      <c r="S148">
        <v>0</v>
      </c>
      <c r="T148">
        <v>3734</v>
      </c>
      <c r="U148">
        <v>4096</v>
      </c>
      <c r="V148">
        <v>385</v>
      </c>
      <c r="W148">
        <v>4096</v>
      </c>
      <c r="X148">
        <v>1</v>
      </c>
      <c r="Y148">
        <v>0.136299581997365</v>
      </c>
      <c r="Z148">
        <v>34.880000000000003</v>
      </c>
      <c r="AA148">
        <v>107.06</v>
      </c>
      <c r="AB148" t="s">
        <v>94</v>
      </c>
      <c r="AC148">
        <v>5.90625</v>
      </c>
      <c r="AE148">
        <v>4</v>
      </c>
      <c r="AF148">
        <v>34.875</v>
      </c>
      <c r="AG148">
        <v>2.396484375</v>
      </c>
      <c r="AH148">
        <f t="shared" si="9"/>
        <v>32.478515625</v>
      </c>
      <c r="AI148">
        <f t="shared" si="10"/>
        <v>14.552567237163814</v>
      </c>
      <c r="AJ148">
        <f t="shared" si="11"/>
        <v>0.37453464198680558</v>
      </c>
      <c r="AK148">
        <f t="shared" si="12"/>
        <v>93.115552182296142</v>
      </c>
    </row>
    <row r="149" spans="1:37" x14ac:dyDescent="0.3">
      <c r="A149">
        <v>147</v>
      </c>
      <c r="B149">
        <v>349</v>
      </c>
      <c r="C149" t="s">
        <v>91</v>
      </c>
      <c r="D149">
        <v>2.9395827243729099E-2</v>
      </c>
      <c r="E149">
        <v>4096</v>
      </c>
      <c r="F149">
        <v>4096</v>
      </c>
      <c r="G149">
        <v>1</v>
      </c>
      <c r="H149">
        <v>8.7047216740005808</v>
      </c>
      <c r="I149">
        <v>11.161425349572999</v>
      </c>
      <c r="J149">
        <v>-0.99332220067318999</v>
      </c>
      <c r="K149" t="b">
        <v>1</v>
      </c>
      <c r="L149">
        <v>19.170000000000002</v>
      </c>
      <c r="M149" t="s">
        <v>92</v>
      </c>
      <c r="N149">
        <v>11.165804195765199</v>
      </c>
      <c r="O149">
        <v>3.66</v>
      </c>
      <c r="P149">
        <v>1.282</v>
      </c>
      <c r="Q149" t="s">
        <v>1082</v>
      </c>
      <c r="S149">
        <v>0</v>
      </c>
      <c r="T149">
        <v>4580</v>
      </c>
      <c r="U149">
        <v>4096</v>
      </c>
      <c r="V149">
        <v>108</v>
      </c>
      <c r="W149">
        <v>4096</v>
      </c>
      <c r="X149">
        <v>1</v>
      </c>
      <c r="Y149">
        <v>0.74138718875256304</v>
      </c>
      <c r="Z149">
        <v>19.170000000000002</v>
      </c>
      <c r="AA149">
        <v>238.9</v>
      </c>
      <c r="AB149" t="s">
        <v>94</v>
      </c>
      <c r="AC149">
        <v>4.37890625</v>
      </c>
      <c r="AD149" t="s">
        <v>98</v>
      </c>
      <c r="AE149">
        <v>3</v>
      </c>
      <c r="AF149">
        <v>19.171875</v>
      </c>
      <c r="AG149">
        <v>4.29296875</v>
      </c>
      <c r="AH149">
        <f t="shared" si="9"/>
        <v>14.87890625</v>
      </c>
      <c r="AI149">
        <f t="shared" si="10"/>
        <v>4.4658780709736128</v>
      </c>
      <c r="AJ149">
        <f t="shared" si="11"/>
        <v>0.37034428696928262</v>
      </c>
      <c r="AK149">
        <f t="shared" si="12"/>
        <v>51.767708250323757</v>
      </c>
    </row>
    <row r="150" spans="1:37" x14ac:dyDescent="0.3">
      <c r="A150">
        <v>148</v>
      </c>
      <c r="B150">
        <v>351</v>
      </c>
      <c r="C150" t="s">
        <v>91</v>
      </c>
      <c r="D150">
        <v>4.1578843190039003E-2</v>
      </c>
      <c r="E150">
        <v>4096</v>
      </c>
      <c r="F150">
        <v>16384</v>
      </c>
      <c r="G150">
        <v>4</v>
      </c>
      <c r="H150">
        <v>5.0175435818921796</v>
      </c>
      <c r="I150">
        <v>12.0930640235448</v>
      </c>
      <c r="J150">
        <v>-1.0118063516565901</v>
      </c>
      <c r="K150" t="b">
        <v>1</v>
      </c>
      <c r="L150">
        <v>257.5</v>
      </c>
      <c r="M150" t="s">
        <v>92</v>
      </c>
      <c r="N150">
        <v>12.096281790999599</v>
      </c>
      <c r="O150">
        <v>4.2270000000000003</v>
      </c>
      <c r="P150">
        <v>2.41</v>
      </c>
      <c r="Q150" t="s">
        <v>1083</v>
      </c>
      <c r="S150">
        <v>0</v>
      </c>
      <c r="T150">
        <v>16860</v>
      </c>
      <c r="U150">
        <v>4096</v>
      </c>
      <c r="V150">
        <v>105</v>
      </c>
      <c r="W150">
        <v>4096</v>
      </c>
      <c r="X150">
        <v>1</v>
      </c>
      <c r="Y150">
        <v>0.39207210746424898</v>
      </c>
      <c r="Z150">
        <v>257.5</v>
      </c>
      <c r="AA150">
        <v>65.5</v>
      </c>
      <c r="AB150" t="s">
        <v>94</v>
      </c>
      <c r="AC150">
        <v>16.046875</v>
      </c>
      <c r="AE150">
        <v>0</v>
      </c>
      <c r="AF150">
        <v>257.5</v>
      </c>
      <c r="AG150">
        <v>13.3125</v>
      </c>
      <c r="AH150">
        <f t="shared" si="9"/>
        <v>244.1875</v>
      </c>
      <c r="AI150">
        <f t="shared" si="10"/>
        <v>19.342723004694836</v>
      </c>
      <c r="AJ150">
        <f t="shared" si="11"/>
        <v>0.36356166586299532</v>
      </c>
      <c r="AK150">
        <f t="shared" si="12"/>
        <v>708.27049212893746</v>
      </c>
    </row>
    <row r="151" spans="1:37" x14ac:dyDescent="0.3">
      <c r="A151">
        <v>149</v>
      </c>
      <c r="B151">
        <v>352</v>
      </c>
      <c r="C151" t="s">
        <v>91</v>
      </c>
      <c r="D151">
        <v>1.9484772082320301E-2</v>
      </c>
      <c r="E151">
        <v>4096</v>
      </c>
      <c r="F151">
        <v>16384</v>
      </c>
      <c r="G151">
        <v>4</v>
      </c>
      <c r="H151">
        <v>5.5275890221934096</v>
      </c>
      <c r="I151">
        <v>12.642200673805601</v>
      </c>
      <c r="J151">
        <v>-1.0190392803022601</v>
      </c>
      <c r="K151" t="b">
        <v>1</v>
      </c>
      <c r="L151">
        <v>193.4</v>
      </c>
      <c r="M151" t="s">
        <v>92</v>
      </c>
      <c r="N151">
        <v>12.6385728606976</v>
      </c>
      <c r="O151">
        <v>4.3499999999999996</v>
      </c>
      <c r="P151">
        <v>2.2869999999999999</v>
      </c>
      <c r="Q151" t="s">
        <v>1084</v>
      </c>
      <c r="R151" t="s">
        <v>1941</v>
      </c>
      <c r="S151">
        <v>0</v>
      </c>
      <c r="T151">
        <v>22420</v>
      </c>
      <c r="U151">
        <v>4096</v>
      </c>
      <c r="V151">
        <v>313</v>
      </c>
      <c r="W151">
        <v>4096</v>
      </c>
      <c r="X151">
        <v>1</v>
      </c>
      <c r="Y151">
        <v>0.25591446225886999</v>
      </c>
      <c r="Z151">
        <v>193.4</v>
      </c>
      <c r="AA151">
        <v>115.94</v>
      </c>
      <c r="AB151" t="s">
        <v>94</v>
      </c>
      <c r="AC151">
        <v>13.90625</v>
      </c>
      <c r="AE151">
        <v>0</v>
      </c>
      <c r="AF151">
        <v>193.375</v>
      </c>
      <c r="AG151">
        <v>11.1796875</v>
      </c>
      <c r="AH151">
        <f t="shared" si="9"/>
        <v>182.1953125</v>
      </c>
      <c r="AI151">
        <f t="shared" si="10"/>
        <v>17.296995108315862</v>
      </c>
      <c r="AJ151">
        <f t="shared" si="11"/>
        <v>0.36094153729969269</v>
      </c>
      <c r="AK151">
        <f t="shared" si="12"/>
        <v>535.75158305883531</v>
      </c>
    </row>
    <row r="152" spans="1:37" x14ac:dyDescent="0.3">
      <c r="A152">
        <v>150</v>
      </c>
      <c r="B152">
        <v>360</v>
      </c>
      <c r="C152" t="s">
        <v>91</v>
      </c>
      <c r="D152">
        <v>2.07652675683009E-2</v>
      </c>
      <c r="E152">
        <v>4096</v>
      </c>
      <c r="F152">
        <v>4096</v>
      </c>
      <c r="G152">
        <v>1</v>
      </c>
      <c r="H152">
        <v>4.0838610345782698</v>
      </c>
      <c r="I152">
        <v>6.3610921388206396</v>
      </c>
      <c r="J152">
        <v>-0.98448195455069398</v>
      </c>
      <c r="K152" t="b">
        <v>1</v>
      </c>
      <c r="L152">
        <v>36.1</v>
      </c>
      <c r="M152" t="s">
        <v>92</v>
      </c>
      <c r="N152">
        <v>6.4162006161922402</v>
      </c>
      <c r="O152">
        <v>3.5779999999999998</v>
      </c>
      <c r="P152">
        <v>1.5580000000000001</v>
      </c>
      <c r="Q152" t="s">
        <v>1085</v>
      </c>
      <c r="S152">
        <v>0</v>
      </c>
      <c r="T152">
        <v>3786</v>
      </c>
      <c r="U152">
        <v>4096</v>
      </c>
      <c r="V152">
        <v>300</v>
      </c>
      <c r="W152">
        <v>4096</v>
      </c>
      <c r="X152">
        <v>1</v>
      </c>
      <c r="Y152">
        <v>0.178046799845716</v>
      </c>
      <c r="Z152">
        <v>36.1</v>
      </c>
      <c r="AA152">
        <v>104.9</v>
      </c>
      <c r="AB152" t="s">
        <v>94</v>
      </c>
      <c r="AC152">
        <v>6.0078125</v>
      </c>
      <c r="AE152">
        <v>3</v>
      </c>
      <c r="AF152">
        <v>36.09375</v>
      </c>
      <c r="AG152">
        <v>2.75</v>
      </c>
      <c r="AH152">
        <f t="shared" si="9"/>
        <v>33.34375</v>
      </c>
      <c r="AI152">
        <f t="shared" si="10"/>
        <v>13.125</v>
      </c>
      <c r="AJ152">
        <f t="shared" si="11"/>
        <v>0.37363273554756776</v>
      </c>
      <c r="AK152">
        <f t="shared" si="12"/>
        <v>96.602215400381723</v>
      </c>
    </row>
    <row r="153" spans="1:37" x14ac:dyDescent="0.3">
      <c r="A153">
        <v>151</v>
      </c>
      <c r="B153">
        <v>361</v>
      </c>
      <c r="C153" t="s">
        <v>91</v>
      </c>
      <c r="D153">
        <v>2.37186979036264E-2</v>
      </c>
      <c r="E153">
        <v>4096</v>
      </c>
      <c r="F153">
        <v>4096</v>
      </c>
      <c r="G153">
        <v>1</v>
      </c>
      <c r="H153">
        <v>7.0821144745584901</v>
      </c>
      <c r="I153">
        <v>6.22797273861321</v>
      </c>
      <c r="J153">
        <v>-0.99332220067318999</v>
      </c>
      <c r="K153" t="b">
        <v>1</v>
      </c>
      <c r="L153">
        <v>7.5739999999999998</v>
      </c>
      <c r="M153" t="s">
        <v>92</v>
      </c>
      <c r="N153">
        <v>7.4393639676820804</v>
      </c>
      <c r="O153">
        <v>3.68</v>
      </c>
      <c r="P153">
        <v>0.87939999999999996</v>
      </c>
      <c r="Q153" t="s">
        <v>1086</v>
      </c>
      <c r="S153">
        <v>0</v>
      </c>
      <c r="T153">
        <v>4788</v>
      </c>
      <c r="U153">
        <v>4096</v>
      </c>
      <c r="V153">
        <v>156</v>
      </c>
      <c r="W153">
        <v>4096</v>
      </c>
      <c r="X153">
        <v>1</v>
      </c>
      <c r="Y153">
        <v>0.486958881021124</v>
      </c>
      <c r="Z153">
        <v>7.5739999999999998</v>
      </c>
      <c r="AA153">
        <v>632</v>
      </c>
      <c r="AB153" t="s">
        <v>94</v>
      </c>
      <c r="AC153">
        <v>2.751953125</v>
      </c>
      <c r="AD153" t="s">
        <v>98</v>
      </c>
      <c r="AE153">
        <v>3</v>
      </c>
      <c r="AF153">
        <v>7.57421875</v>
      </c>
      <c r="AG153">
        <v>4.1171875</v>
      </c>
      <c r="AH153">
        <f t="shared" si="9"/>
        <v>3.45703125</v>
      </c>
      <c r="AI153">
        <f t="shared" si="10"/>
        <v>1.8396584440227703</v>
      </c>
      <c r="AJ153">
        <f t="shared" si="11"/>
        <v>0.37034428696928262</v>
      </c>
      <c r="AK153">
        <f t="shared" si="12"/>
        <v>20.451830948935974</v>
      </c>
    </row>
    <row r="154" spans="1:37" x14ac:dyDescent="0.3">
      <c r="A154">
        <v>152</v>
      </c>
      <c r="B154">
        <v>362</v>
      </c>
      <c r="C154" t="s">
        <v>91</v>
      </c>
      <c r="D154">
        <v>1.3908199452807E-2</v>
      </c>
      <c r="E154">
        <v>4096</v>
      </c>
      <c r="F154">
        <v>4096</v>
      </c>
      <c r="G154">
        <v>1</v>
      </c>
      <c r="H154">
        <v>3.8562914662112999</v>
      </c>
      <c r="I154">
        <v>5.7731394704120396</v>
      </c>
      <c r="J154">
        <v>-0.98367829581228505</v>
      </c>
      <c r="K154" t="b">
        <v>1</v>
      </c>
      <c r="L154">
        <v>31.42</v>
      </c>
      <c r="M154" t="s">
        <v>92</v>
      </c>
      <c r="N154">
        <v>5.9119331911512596</v>
      </c>
      <c r="O154">
        <v>3.5819999999999999</v>
      </c>
      <c r="P154">
        <v>1.4970000000000001</v>
      </c>
      <c r="Q154" t="s">
        <v>1087</v>
      </c>
      <c r="S154">
        <v>0</v>
      </c>
      <c r="T154">
        <v>3820</v>
      </c>
      <c r="U154">
        <v>4096</v>
      </c>
      <c r="V154">
        <v>323</v>
      </c>
      <c r="W154">
        <v>4096</v>
      </c>
      <c r="X154">
        <v>1</v>
      </c>
      <c r="Y154">
        <v>0.15892830850553899</v>
      </c>
      <c r="Z154">
        <v>31.42</v>
      </c>
      <c r="AA154">
        <v>121.56</v>
      </c>
      <c r="AB154" t="s">
        <v>94</v>
      </c>
      <c r="AC154">
        <v>5.60546875</v>
      </c>
      <c r="AE154">
        <v>3</v>
      </c>
      <c r="AF154">
        <v>31.421875</v>
      </c>
      <c r="AG154">
        <v>2.6796875</v>
      </c>
      <c r="AH154">
        <f t="shared" si="9"/>
        <v>28.7421875</v>
      </c>
      <c r="AI154">
        <f t="shared" si="10"/>
        <v>11.725947521865889</v>
      </c>
      <c r="AJ154">
        <f t="shared" si="11"/>
        <v>0.37393312945137119</v>
      </c>
      <c r="AK154">
        <f t="shared" si="12"/>
        <v>84.030733104878081</v>
      </c>
    </row>
    <row r="155" spans="1:37" x14ac:dyDescent="0.3">
      <c r="A155">
        <v>153</v>
      </c>
      <c r="B155">
        <v>363</v>
      </c>
      <c r="C155" t="s">
        <v>91</v>
      </c>
      <c r="D155">
        <v>2.7036757556065001E-2</v>
      </c>
      <c r="E155">
        <v>4096</v>
      </c>
      <c r="F155">
        <v>4096</v>
      </c>
      <c r="G155">
        <v>1</v>
      </c>
      <c r="H155">
        <v>6.0636743825775099</v>
      </c>
      <c r="I155">
        <v>8.1954349077024204</v>
      </c>
      <c r="J155">
        <v>-0.99332220067318999</v>
      </c>
      <c r="K155" t="b">
        <v>1</v>
      </c>
      <c r="L155">
        <v>22.45</v>
      </c>
      <c r="M155" t="s">
        <v>92</v>
      </c>
      <c r="N155">
        <v>8.2068006273502796</v>
      </c>
      <c r="O155">
        <v>3.6720000000000002</v>
      </c>
      <c r="P155">
        <v>1.3520000000000001</v>
      </c>
      <c r="Q155" t="s">
        <v>1088</v>
      </c>
      <c r="S155">
        <v>0</v>
      </c>
      <c r="T155">
        <v>4696</v>
      </c>
      <c r="U155">
        <v>4096</v>
      </c>
      <c r="V155">
        <v>220</v>
      </c>
      <c r="W155">
        <v>4096</v>
      </c>
      <c r="X155">
        <v>1</v>
      </c>
      <c r="Y155">
        <v>0.34139285722924001</v>
      </c>
      <c r="Z155">
        <v>22.45</v>
      </c>
      <c r="AA155">
        <v>209.1</v>
      </c>
      <c r="AB155" t="s">
        <v>94</v>
      </c>
      <c r="AC155">
        <v>4.73828125</v>
      </c>
      <c r="AD155" t="s">
        <v>98</v>
      </c>
      <c r="AE155">
        <v>3</v>
      </c>
      <c r="AF155">
        <v>22.453125</v>
      </c>
      <c r="AG155">
        <v>3.697265625</v>
      </c>
      <c r="AH155">
        <f t="shared" si="9"/>
        <v>18.755859375</v>
      </c>
      <c r="AI155">
        <f t="shared" si="10"/>
        <v>6.0729001584786051</v>
      </c>
      <c r="AJ155">
        <f t="shared" si="11"/>
        <v>0.37034428696928262</v>
      </c>
      <c r="AK155">
        <f t="shared" si="12"/>
        <v>60.627707217371828</v>
      </c>
    </row>
    <row r="156" spans="1:37" x14ac:dyDescent="0.3">
      <c r="A156">
        <v>154</v>
      </c>
      <c r="B156">
        <v>365</v>
      </c>
      <c r="C156" t="s">
        <v>91</v>
      </c>
      <c r="D156">
        <v>1.8150357722941698E-2</v>
      </c>
      <c r="E156">
        <v>4096</v>
      </c>
      <c r="F156">
        <v>16384</v>
      </c>
      <c r="G156">
        <v>4</v>
      </c>
      <c r="H156">
        <v>4.7077910518498598</v>
      </c>
      <c r="I156">
        <v>11.3281222185137</v>
      </c>
      <c r="J156">
        <v>-1.0134136691333999</v>
      </c>
      <c r="K156" t="b">
        <v>1</v>
      </c>
      <c r="L156">
        <v>254.5</v>
      </c>
      <c r="M156" t="s">
        <v>92</v>
      </c>
      <c r="N156">
        <v>11.3257016534979</v>
      </c>
      <c r="O156">
        <v>4.2229999999999999</v>
      </c>
      <c r="P156">
        <v>2.4060000000000001</v>
      </c>
      <c r="Q156" t="s">
        <v>1089</v>
      </c>
      <c r="S156">
        <v>0</v>
      </c>
      <c r="T156">
        <v>16720</v>
      </c>
      <c r="U156">
        <v>4096</v>
      </c>
      <c r="V156">
        <v>108</v>
      </c>
      <c r="W156">
        <v>4096</v>
      </c>
      <c r="X156">
        <v>1</v>
      </c>
      <c r="Y156">
        <v>0.35678236031406702</v>
      </c>
      <c r="Z156">
        <v>254.5</v>
      </c>
      <c r="AA156">
        <v>65.7</v>
      </c>
      <c r="AB156" t="s">
        <v>94</v>
      </c>
      <c r="AC156">
        <v>15.953125</v>
      </c>
      <c r="AE156">
        <v>0</v>
      </c>
      <c r="AF156">
        <v>254.5</v>
      </c>
      <c r="AG156">
        <v>12.3359375</v>
      </c>
      <c r="AH156">
        <f t="shared" si="9"/>
        <v>242.1640625</v>
      </c>
      <c r="AI156">
        <f t="shared" si="10"/>
        <v>20.6307789740342</v>
      </c>
      <c r="AJ156">
        <f t="shared" si="11"/>
        <v>0.36297777621727673</v>
      </c>
      <c r="AK156">
        <f t="shared" si="12"/>
        <v>701.14485424489885</v>
      </c>
    </row>
    <row r="157" spans="1:37" x14ac:dyDescent="0.3">
      <c r="A157">
        <v>155</v>
      </c>
      <c r="B157">
        <v>366</v>
      </c>
      <c r="C157" t="s">
        <v>91</v>
      </c>
      <c r="D157">
        <v>2.4567022865191E-2</v>
      </c>
      <c r="E157">
        <v>4096</v>
      </c>
      <c r="F157">
        <v>16384</v>
      </c>
      <c r="G157">
        <v>4</v>
      </c>
      <c r="H157">
        <v>4.9635073203706197</v>
      </c>
      <c r="I157">
        <v>13.3782033244364</v>
      </c>
      <c r="J157">
        <v>-1.0134136691333999</v>
      </c>
      <c r="K157" t="b">
        <v>1</v>
      </c>
      <c r="L157">
        <v>495.8</v>
      </c>
      <c r="M157" t="s">
        <v>92</v>
      </c>
      <c r="N157">
        <v>13.377981635849199</v>
      </c>
      <c r="O157">
        <v>4.37</v>
      </c>
      <c r="P157">
        <v>2.6949999999999998</v>
      </c>
      <c r="Q157" t="s">
        <v>1090</v>
      </c>
      <c r="R157" t="s">
        <v>1941</v>
      </c>
      <c r="S157">
        <v>0</v>
      </c>
      <c r="T157">
        <v>23420</v>
      </c>
      <c r="U157">
        <v>4096</v>
      </c>
      <c r="V157">
        <v>331</v>
      </c>
      <c r="W157">
        <v>4096</v>
      </c>
      <c r="X157">
        <v>1</v>
      </c>
      <c r="Y157">
        <v>0.21785406489444101</v>
      </c>
      <c r="Z157">
        <v>495.8</v>
      </c>
      <c r="AA157">
        <v>47.25</v>
      </c>
      <c r="AB157" t="s">
        <v>94</v>
      </c>
      <c r="AC157">
        <v>22.265625</v>
      </c>
      <c r="AE157">
        <v>0</v>
      </c>
      <c r="AF157">
        <v>495.75</v>
      </c>
      <c r="AG157">
        <v>11.5</v>
      </c>
      <c r="AH157">
        <f t="shared" si="9"/>
        <v>484.25</v>
      </c>
      <c r="AI157">
        <f t="shared" si="10"/>
        <v>43.108695652173914</v>
      </c>
      <c r="AJ157">
        <f t="shared" si="11"/>
        <v>0.36297777621727673</v>
      </c>
      <c r="AK157">
        <f t="shared" si="12"/>
        <v>1365.7860962353973</v>
      </c>
    </row>
    <row r="158" spans="1:37" x14ac:dyDescent="0.3">
      <c r="A158">
        <v>156</v>
      </c>
      <c r="B158">
        <v>374</v>
      </c>
      <c r="C158" t="s">
        <v>91</v>
      </c>
      <c r="D158">
        <v>1.7259068298899199E-2</v>
      </c>
      <c r="E158">
        <v>4096</v>
      </c>
      <c r="F158">
        <v>4096</v>
      </c>
      <c r="G158">
        <v>1</v>
      </c>
      <c r="H158">
        <v>3.9058671870817601</v>
      </c>
      <c r="I158">
        <v>6.1868325951627101</v>
      </c>
      <c r="J158">
        <v>-0.98287463707387601</v>
      </c>
      <c r="K158" t="b">
        <v>1</v>
      </c>
      <c r="L158">
        <v>38.380000000000003</v>
      </c>
      <c r="M158" t="s">
        <v>92</v>
      </c>
      <c r="N158">
        <v>6.2589762957846498</v>
      </c>
      <c r="O158">
        <v>3.5819999999999999</v>
      </c>
      <c r="P158">
        <v>1.5840000000000001</v>
      </c>
      <c r="Q158" t="s">
        <v>1091</v>
      </c>
      <c r="S158">
        <v>0</v>
      </c>
      <c r="T158">
        <v>3828</v>
      </c>
      <c r="U158">
        <v>4096</v>
      </c>
      <c r="V158">
        <v>312</v>
      </c>
      <c r="W158">
        <v>4096</v>
      </c>
      <c r="X158">
        <v>1</v>
      </c>
      <c r="Y158">
        <v>0.16451233401035101</v>
      </c>
      <c r="Z158">
        <v>38.380000000000003</v>
      </c>
      <c r="AA158">
        <v>99.75</v>
      </c>
      <c r="AB158" t="s">
        <v>94</v>
      </c>
      <c r="AC158">
        <v>6.1953125</v>
      </c>
      <c r="AE158">
        <v>5</v>
      </c>
      <c r="AF158">
        <v>38.375</v>
      </c>
      <c r="AG158">
        <v>2.724609375</v>
      </c>
      <c r="AH158">
        <f t="shared" si="9"/>
        <v>35.650390625</v>
      </c>
      <c r="AI158">
        <f t="shared" si="10"/>
        <v>14.084587813620072</v>
      </c>
      <c r="AJ158">
        <f t="shared" si="11"/>
        <v>0.37423376486639376</v>
      </c>
      <c r="AK158">
        <f t="shared" si="12"/>
        <v>102.5428585090401</v>
      </c>
    </row>
    <row r="159" spans="1:37" x14ac:dyDescent="0.3">
      <c r="A159">
        <v>157</v>
      </c>
      <c r="B159">
        <v>375</v>
      </c>
      <c r="C159" t="s">
        <v>91</v>
      </c>
      <c r="D159">
        <v>3.9245431905600703E-2</v>
      </c>
      <c r="E159">
        <v>4096</v>
      </c>
      <c r="F159">
        <v>4096</v>
      </c>
      <c r="G159">
        <v>1</v>
      </c>
      <c r="H159">
        <v>6.6873559624327399</v>
      </c>
      <c r="I159">
        <v>6.0963347567685204</v>
      </c>
      <c r="J159">
        <v>-0.99091122445796398</v>
      </c>
      <c r="K159" t="b">
        <v>1</v>
      </c>
      <c r="L159">
        <v>8.16</v>
      </c>
      <c r="M159" t="s">
        <v>92</v>
      </c>
      <c r="N159">
        <v>7.0904800593474997</v>
      </c>
      <c r="O159">
        <v>3.6429999999999998</v>
      </c>
      <c r="P159">
        <v>0.91159999999999997</v>
      </c>
      <c r="Q159" t="s">
        <v>1092</v>
      </c>
      <c r="S159">
        <v>0</v>
      </c>
      <c r="T159">
        <v>4390</v>
      </c>
      <c r="U159">
        <v>4096</v>
      </c>
      <c r="V159">
        <v>129</v>
      </c>
      <c r="W159">
        <v>4096</v>
      </c>
      <c r="X159">
        <v>1</v>
      </c>
      <c r="Y159">
        <v>0.50074377117203395</v>
      </c>
      <c r="Z159">
        <v>8.16</v>
      </c>
      <c r="AA159">
        <v>538.5</v>
      </c>
      <c r="AB159" t="s">
        <v>94</v>
      </c>
      <c r="AC159">
        <v>2.85546875</v>
      </c>
      <c r="AD159" t="s">
        <v>98</v>
      </c>
      <c r="AE159">
        <v>4</v>
      </c>
      <c r="AF159">
        <v>8.15625</v>
      </c>
      <c r="AG159">
        <v>4.0703125</v>
      </c>
      <c r="AH159">
        <f t="shared" si="9"/>
        <v>4.0859375</v>
      </c>
      <c r="AI159">
        <f t="shared" si="10"/>
        <v>2.0038387715930903</v>
      </c>
      <c r="AJ159">
        <f t="shared" si="11"/>
        <v>0.3712382554719702</v>
      </c>
      <c r="AK159">
        <f t="shared" si="12"/>
        <v>21.970392005076711</v>
      </c>
    </row>
    <row r="160" spans="1:37" x14ac:dyDescent="0.3">
      <c r="A160">
        <v>158</v>
      </c>
      <c r="B160">
        <v>376</v>
      </c>
      <c r="C160" t="s">
        <v>91</v>
      </c>
      <c r="D160">
        <v>1.0970026691629E-2</v>
      </c>
      <c r="E160">
        <v>4096</v>
      </c>
      <c r="F160">
        <v>4096</v>
      </c>
      <c r="G160">
        <v>1</v>
      </c>
      <c r="H160">
        <v>3.5100649269827402</v>
      </c>
      <c r="I160">
        <v>5.3302255482989898</v>
      </c>
      <c r="J160">
        <v>-0.97885634338183303</v>
      </c>
      <c r="K160" t="b">
        <v>1</v>
      </c>
      <c r="L160">
        <v>33.03</v>
      </c>
      <c r="M160" t="s">
        <v>92</v>
      </c>
      <c r="N160">
        <v>5.5907897472890697</v>
      </c>
      <c r="O160">
        <v>3.5859999999999999</v>
      </c>
      <c r="P160">
        <v>1.5189999999999999</v>
      </c>
      <c r="Q160" t="s">
        <v>1093</v>
      </c>
      <c r="S160">
        <v>0</v>
      </c>
      <c r="T160">
        <v>3850</v>
      </c>
      <c r="U160">
        <v>4096</v>
      </c>
      <c r="V160">
        <v>316</v>
      </c>
      <c r="W160">
        <v>4096</v>
      </c>
      <c r="X160">
        <v>1</v>
      </c>
      <c r="Y160">
        <v>0.141202183994352</v>
      </c>
      <c r="Z160">
        <v>33.03</v>
      </c>
      <c r="AA160">
        <v>116.56</v>
      </c>
      <c r="AB160" t="s">
        <v>94</v>
      </c>
      <c r="AC160">
        <v>5.74609375</v>
      </c>
      <c r="AE160">
        <v>4</v>
      </c>
      <c r="AF160">
        <v>33.03125</v>
      </c>
      <c r="AG160">
        <v>2.73046875</v>
      </c>
      <c r="AH160">
        <f t="shared" si="9"/>
        <v>30.30078125</v>
      </c>
      <c r="AI160">
        <f t="shared" si="10"/>
        <v>12.097281831187411</v>
      </c>
      <c r="AJ160">
        <f t="shared" si="11"/>
        <v>0.37574057141122941</v>
      </c>
      <c r="AK160">
        <f t="shared" si="12"/>
        <v>87.909724190654245</v>
      </c>
    </row>
    <row r="161" spans="1:37" x14ac:dyDescent="0.3">
      <c r="A161">
        <v>159</v>
      </c>
      <c r="B161">
        <v>377</v>
      </c>
      <c r="C161" t="s">
        <v>91</v>
      </c>
      <c r="D161">
        <v>3.5739428501505702E-2</v>
      </c>
      <c r="E161">
        <v>4096</v>
      </c>
      <c r="F161">
        <v>4096</v>
      </c>
      <c r="G161">
        <v>1</v>
      </c>
      <c r="H161">
        <v>4.4545608790386</v>
      </c>
      <c r="I161">
        <v>6.2555259219311603</v>
      </c>
      <c r="J161">
        <v>-0.98850024824273797</v>
      </c>
      <c r="K161" t="b">
        <v>1</v>
      </c>
      <c r="L161">
        <v>25.36</v>
      </c>
      <c r="M161" t="s">
        <v>92</v>
      </c>
      <c r="N161">
        <v>6.3437041610037799</v>
      </c>
      <c r="O161">
        <v>3.629</v>
      </c>
      <c r="P161">
        <v>1.4039999999999999</v>
      </c>
      <c r="Q161" t="s">
        <v>1094</v>
      </c>
      <c r="S161">
        <v>0</v>
      </c>
      <c r="T161">
        <v>4256</v>
      </c>
      <c r="U161">
        <v>4096</v>
      </c>
      <c r="V161">
        <v>54</v>
      </c>
      <c r="W161">
        <v>4096</v>
      </c>
      <c r="X161">
        <v>1</v>
      </c>
      <c r="Y161">
        <v>0.47010619105695001</v>
      </c>
      <c r="Z161">
        <v>25.36</v>
      </c>
      <c r="AA161">
        <v>167.9</v>
      </c>
      <c r="AB161" t="s">
        <v>94</v>
      </c>
      <c r="AC161">
        <v>5.03515625</v>
      </c>
      <c r="AE161">
        <v>3</v>
      </c>
      <c r="AF161">
        <v>25.359375</v>
      </c>
      <c r="AG161">
        <v>4.58984375</v>
      </c>
      <c r="AH161">
        <f t="shared" si="9"/>
        <v>20.76953125</v>
      </c>
      <c r="AI161">
        <f t="shared" si="10"/>
        <v>5.5251063829787235</v>
      </c>
      <c r="AJ161">
        <f t="shared" si="11"/>
        <v>0.37213438191177711</v>
      </c>
      <c r="AK161">
        <f t="shared" si="12"/>
        <v>68.145745818272758</v>
      </c>
    </row>
    <row r="162" spans="1:37" x14ac:dyDescent="0.3">
      <c r="A162">
        <v>160</v>
      </c>
      <c r="B162">
        <v>379</v>
      </c>
      <c r="C162" t="s">
        <v>91</v>
      </c>
      <c r="D162">
        <v>2.1303721586133501E-2</v>
      </c>
      <c r="E162">
        <v>4096</v>
      </c>
      <c r="F162">
        <v>16384</v>
      </c>
      <c r="G162">
        <v>4</v>
      </c>
      <c r="H162">
        <v>4.2131354752114696</v>
      </c>
      <c r="I162">
        <v>10.0802557756524</v>
      </c>
      <c r="J162">
        <v>-1.0134136691333999</v>
      </c>
      <c r="K162" t="b">
        <v>1</v>
      </c>
      <c r="L162">
        <v>247.1</v>
      </c>
      <c r="M162" t="s">
        <v>92</v>
      </c>
      <c r="N162">
        <v>10.0831344062944</v>
      </c>
      <c r="O162">
        <v>4.234</v>
      </c>
      <c r="P162">
        <v>2.3929999999999998</v>
      </c>
      <c r="Q162" t="s">
        <v>1095</v>
      </c>
      <c r="S162">
        <v>0</v>
      </c>
      <c r="T162">
        <v>17170</v>
      </c>
      <c r="U162">
        <v>4096</v>
      </c>
      <c r="V162">
        <v>312</v>
      </c>
      <c r="W162">
        <v>4096</v>
      </c>
      <c r="X162">
        <v>1</v>
      </c>
      <c r="Y162">
        <v>0.18190797530886099</v>
      </c>
      <c r="Z162">
        <v>247.1</v>
      </c>
      <c r="AA162">
        <v>69.5</v>
      </c>
      <c r="AB162" t="s">
        <v>94</v>
      </c>
      <c r="AC162">
        <v>15.71875</v>
      </c>
      <c r="AE162">
        <v>0</v>
      </c>
      <c r="AF162">
        <v>247.125</v>
      </c>
      <c r="AG162">
        <v>8.7578125</v>
      </c>
      <c r="AH162">
        <f t="shared" si="9"/>
        <v>238.3671875</v>
      </c>
      <c r="AI162">
        <f t="shared" si="10"/>
        <v>28.217662801070471</v>
      </c>
      <c r="AJ162">
        <f t="shared" si="11"/>
        <v>0.36297777621727673</v>
      </c>
      <c r="AK162">
        <f t="shared" si="12"/>
        <v>680.8268059146194</v>
      </c>
    </row>
    <row r="163" spans="1:37" x14ac:dyDescent="0.3">
      <c r="A163">
        <v>161</v>
      </c>
      <c r="B163">
        <v>380</v>
      </c>
      <c r="C163" t="s">
        <v>91</v>
      </c>
      <c r="D163">
        <v>1.6289067160113899E-2</v>
      </c>
      <c r="E163">
        <v>4096</v>
      </c>
      <c r="F163">
        <v>16384</v>
      </c>
      <c r="G163">
        <v>4</v>
      </c>
      <c r="H163">
        <v>4.3255488697970801</v>
      </c>
      <c r="I163">
        <v>12.8752665577553</v>
      </c>
      <c r="J163">
        <v>-1.0029661055340899</v>
      </c>
      <c r="K163" t="b">
        <v>1</v>
      </c>
      <c r="L163">
        <v>949.5</v>
      </c>
      <c r="M163" t="s">
        <v>92</v>
      </c>
      <c r="N163">
        <v>12.879317514230801</v>
      </c>
      <c r="O163">
        <v>4.3869999999999996</v>
      </c>
      <c r="P163">
        <v>2.9769999999999999</v>
      </c>
      <c r="Q163" t="s">
        <v>1096</v>
      </c>
      <c r="R163" t="s">
        <v>1941</v>
      </c>
      <c r="S163">
        <v>0</v>
      </c>
      <c r="T163">
        <v>24300</v>
      </c>
      <c r="U163">
        <v>4096</v>
      </c>
      <c r="V163">
        <v>440</v>
      </c>
      <c r="W163">
        <v>4096</v>
      </c>
      <c r="X163">
        <v>1</v>
      </c>
      <c r="Y163">
        <v>0.158539321802973</v>
      </c>
      <c r="Z163">
        <v>949.5</v>
      </c>
      <c r="AA163">
        <v>25.6</v>
      </c>
      <c r="AB163" t="s">
        <v>94</v>
      </c>
      <c r="AC163">
        <v>30.8125</v>
      </c>
      <c r="AE163">
        <v>0</v>
      </c>
      <c r="AF163">
        <v>949.5</v>
      </c>
      <c r="AG163">
        <v>10.8203125</v>
      </c>
      <c r="AH163">
        <f t="shared" si="9"/>
        <v>938.6796875</v>
      </c>
      <c r="AI163">
        <f t="shared" si="10"/>
        <v>87.751624548736459</v>
      </c>
      <c r="AJ163">
        <f t="shared" si="11"/>
        <v>0.36678988858788342</v>
      </c>
      <c r="AK163">
        <f t="shared" si="12"/>
        <v>2588.6755048115192</v>
      </c>
    </row>
    <row r="164" spans="1:37" x14ac:dyDescent="0.3">
      <c r="A164">
        <v>162</v>
      </c>
      <c r="B164">
        <v>388</v>
      </c>
      <c r="C164" t="s">
        <v>91</v>
      </c>
      <c r="D164">
        <v>1.7715673583914002E-2</v>
      </c>
      <c r="E164">
        <v>4096</v>
      </c>
      <c r="F164">
        <v>4096</v>
      </c>
      <c r="G164">
        <v>1</v>
      </c>
      <c r="H164">
        <v>4.4979270289290803</v>
      </c>
      <c r="I164">
        <v>7.32230894260233</v>
      </c>
      <c r="J164">
        <v>-0.98608927202751095</v>
      </c>
      <c r="K164" t="b">
        <v>1</v>
      </c>
      <c r="L164">
        <v>42.5</v>
      </c>
      <c r="M164" t="s">
        <v>92</v>
      </c>
      <c r="N164">
        <v>7.3450509716551498</v>
      </c>
      <c r="O164">
        <v>3.6459999999999999</v>
      </c>
      <c r="P164">
        <v>1.6279999999999999</v>
      </c>
      <c r="Q164" t="s">
        <v>1097</v>
      </c>
      <c r="S164">
        <v>0</v>
      </c>
      <c r="T164">
        <v>4436</v>
      </c>
      <c r="U164">
        <v>4096</v>
      </c>
      <c r="V164">
        <v>231</v>
      </c>
      <c r="W164">
        <v>4096</v>
      </c>
      <c r="X164">
        <v>1</v>
      </c>
      <c r="Y164">
        <v>0.23014670175294799</v>
      </c>
      <c r="Z164">
        <v>42.5</v>
      </c>
      <c r="AA164">
        <v>104.4</v>
      </c>
      <c r="AB164" t="s">
        <v>94</v>
      </c>
      <c r="AC164">
        <v>6.51953125</v>
      </c>
      <c r="AE164">
        <v>4</v>
      </c>
      <c r="AF164">
        <v>42.5</v>
      </c>
      <c r="AG164">
        <v>3.52734375</v>
      </c>
      <c r="AH164">
        <f t="shared" si="9"/>
        <v>38.97265625</v>
      </c>
      <c r="AI164">
        <f t="shared" si="10"/>
        <v>12.048726467331118</v>
      </c>
      <c r="AJ164">
        <f t="shared" si="11"/>
        <v>0.37303267149771574</v>
      </c>
      <c r="AK164">
        <f t="shared" si="12"/>
        <v>113.93103941636986</v>
      </c>
    </row>
    <row r="165" spans="1:37" x14ac:dyDescent="0.3">
      <c r="A165">
        <v>163</v>
      </c>
      <c r="B165">
        <v>389</v>
      </c>
      <c r="C165" t="s">
        <v>91</v>
      </c>
      <c r="D165">
        <v>3.2591272391247497E-2</v>
      </c>
      <c r="E165">
        <v>4096</v>
      </c>
      <c r="F165">
        <v>4096</v>
      </c>
      <c r="G165">
        <v>1</v>
      </c>
      <c r="H165">
        <v>8.0583260329124595</v>
      </c>
      <c r="I165">
        <v>7.0667741968314397</v>
      </c>
      <c r="J165">
        <v>-0.99251854193478095</v>
      </c>
      <c r="K165" t="b">
        <v>1</v>
      </c>
      <c r="L165">
        <v>7.53</v>
      </c>
      <c r="M165" t="s">
        <v>92</v>
      </c>
      <c r="N165">
        <v>7.7243735503556801</v>
      </c>
      <c r="O165">
        <v>3.5880000000000001</v>
      </c>
      <c r="P165">
        <v>0.877</v>
      </c>
      <c r="Q165" t="s">
        <v>1098</v>
      </c>
      <c r="S165">
        <v>0</v>
      </c>
      <c r="T165">
        <v>3880</v>
      </c>
      <c r="U165">
        <v>4096</v>
      </c>
      <c r="V165">
        <v>51</v>
      </c>
      <c r="W165">
        <v>4096</v>
      </c>
      <c r="X165">
        <v>1</v>
      </c>
      <c r="Y165">
        <v>0.98836333704637602</v>
      </c>
      <c r="Z165">
        <v>7.53</v>
      </c>
      <c r="AA165">
        <v>515</v>
      </c>
      <c r="AB165" t="s">
        <v>94</v>
      </c>
      <c r="AC165">
        <v>2.744140625</v>
      </c>
      <c r="AD165" t="s">
        <v>98</v>
      </c>
      <c r="AE165">
        <v>4</v>
      </c>
      <c r="AF165">
        <v>7.53125</v>
      </c>
      <c r="AG165">
        <v>4.22265625</v>
      </c>
      <c r="AH165">
        <f t="shared" si="9"/>
        <v>3.30859375</v>
      </c>
      <c r="AI165">
        <f t="shared" si="10"/>
        <v>1.7835337650323775</v>
      </c>
      <c r="AJ165">
        <f t="shared" si="11"/>
        <v>0.37064203702041498</v>
      </c>
      <c r="AK165">
        <f t="shared" si="12"/>
        <v>20.319470669176088</v>
      </c>
    </row>
    <row r="166" spans="1:37" x14ac:dyDescent="0.3">
      <c r="A166">
        <v>164</v>
      </c>
      <c r="B166">
        <v>390</v>
      </c>
      <c r="C166" t="s">
        <v>91</v>
      </c>
      <c r="D166">
        <v>1.0931100724716701E-2</v>
      </c>
      <c r="E166">
        <v>4096</v>
      </c>
      <c r="F166">
        <v>4096</v>
      </c>
      <c r="G166">
        <v>1</v>
      </c>
      <c r="H166">
        <v>3.84475542878815</v>
      </c>
      <c r="I166">
        <v>5.6582484679528804</v>
      </c>
      <c r="J166">
        <v>-0.98287463707387601</v>
      </c>
      <c r="K166" t="b">
        <v>1</v>
      </c>
      <c r="L166">
        <v>29.61</v>
      </c>
      <c r="M166" t="s">
        <v>92</v>
      </c>
      <c r="N166">
        <v>5.9888133689022496</v>
      </c>
      <c r="O166">
        <v>3.6480000000000001</v>
      </c>
      <c r="P166">
        <v>1.472</v>
      </c>
      <c r="Q166" t="s">
        <v>1099</v>
      </c>
      <c r="S166">
        <v>0</v>
      </c>
      <c r="T166">
        <v>4444</v>
      </c>
      <c r="U166">
        <v>4096</v>
      </c>
      <c r="V166">
        <v>249</v>
      </c>
      <c r="W166">
        <v>4096</v>
      </c>
      <c r="X166">
        <v>1</v>
      </c>
      <c r="Y166">
        <v>0.180279050203421</v>
      </c>
      <c r="Z166">
        <v>29.61</v>
      </c>
      <c r="AA166">
        <v>150.1</v>
      </c>
      <c r="AB166" t="s">
        <v>94</v>
      </c>
      <c r="AC166">
        <v>5.44140625</v>
      </c>
      <c r="AE166">
        <v>4</v>
      </c>
      <c r="AF166">
        <v>29.609375</v>
      </c>
      <c r="AG166">
        <v>3.46875</v>
      </c>
      <c r="AH166">
        <f t="shared" si="9"/>
        <v>26.140625</v>
      </c>
      <c r="AI166">
        <f t="shared" si="10"/>
        <v>8.5360360360360357</v>
      </c>
      <c r="AJ166">
        <f t="shared" si="11"/>
        <v>0.37423376486639376</v>
      </c>
      <c r="AK166">
        <f t="shared" si="12"/>
        <v>79.119998727455624</v>
      </c>
    </row>
    <row r="167" spans="1:37" x14ac:dyDescent="0.3">
      <c r="A167">
        <v>165</v>
      </c>
      <c r="B167">
        <v>391</v>
      </c>
      <c r="C167" t="s">
        <v>91</v>
      </c>
      <c r="D167">
        <v>4.0328224508004898E-2</v>
      </c>
      <c r="E167">
        <v>4096</v>
      </c>
      <c r="F167">
        <v>4096</v>
      </c>
      <c r="G167">
        <v>1</v>
      </c>
      <c r="H167">
        <v>5.9669811462405704</v>
      </c>
      <c r="I167">
        <v>9.3816793412571506</v>
      </c>
      <c r="J167">
        <v>-0.98850024824273797</v>
      </c>
      <c r="K167" t="b">
        <v>1</v>
      </c>
      <c r="L167">
        <v>37.299999999999997</v>
      </c>
      <c r="M167" t="s">
        <v>92</v>
      </c>
      <c r="N167">
        <v>9.3803499635369203</v>
      </c>
      <c r="O167">
        <v>3.5659999999999998</v>
      </c>
      <c r="P167">
        <v>1.5720000000000001</v>
      </c>
      <c r="Q167" t="s">
        <v>1100</v>
      </c>
      <c r="S167">
        <v>0</v>
      </c>
      <c r="T167">
        <v>3688</v>
      </c>
      <c r="U167">
        <v>4096</v>
      </c>
      <c r="V167">
        <v>198</v>
      </c>
      <c r="W167">
        <v>4096</v>
      </c>
      <c r="X167">
        <v>1</v>
      </c>
      <c r="Y167">
        <v>0.3529879795011</v>
      </c>
      <c r="Z167">
        <v>37.299999999999997</v>
      </c>
      <c r="AA167">
        <v>98.8</v>
      </c>
      <c r="AB167" t="s">
        <v>94</v>
      </c>
      <c r="AC167">
        <v>6.109375</v>
      </c>
      <c r="AE167">
        <v>4</v>
      </c>
      <c r="AF167">
        <v>37.3125</v>
      </c>
      <c r="AG167">
        <v>3.09765625</v>
      </c>
      <c r="AH167">
        <f t="shared" si="9"/>
        <v>34.21484375</v>
      </c>
      <c r="AI167">
        <f t="shared" si="10"/>
        <v>12.045397225725095</v>
      </c>
      <c r="AJ167">
        <f t="shared" si="11"/>
        <v>0.37213438191177711</v>
      </c>
      <c r="AK167">
        <f t="shared" si="12"/>
        <v>100.26619902281905</v>
      </c>
    </row>
    <row r="168" spans="1:37" x14ac:dyDescent="0.3">
      <c r="A168">
        <v>166</v>
      </c>
      <c r="B168">
        <v>393</v>
      </c>
      <c r="C168" t="s">
        <v>91</v>
      </c>
      <c r="D168">
        <v>2.5088988046405799E-2</v>
      </c>
      <c r="E168">
        <v>4096</v>
      </c>
      <c r="F168">
        <v>16384</v>
      </c>
      <c r="G168">
        <v>4</v>
      </c>
      <c r="H168">
        <v>3.8777960832685201</v>
      </c>
      <c r="I168">
        <v>9.5127185167680999</v>
      </c>
      <c r="J168">
        <v>-1.0110026929181799</v>
      </c>
      <c r="K168" t="b">
        <v>1</v>
      </c>
      <c r="L168">
        <v>283.8</v>
      </c>
      <c r="M168" t="s">
        <v>92</v>
      </c>
      <c r="N168">
        <v>9.5182670190959797</v>
      </c>
      <c r="O168">
        <v>4.2460000000000004</v>
      </c>
      <c r="P168">
        <v>2.4529999999999998</v>
      </c>
      <c r="Q168" t="s">
        <v>1101</v>
      </c>
      <c r="S168">
        <v>0</v>
      </c>
      <c r="T168">
        <v>17580</v>
      </c>
      <c r="U168">
        <v>4096</v>
      </c>
      <c r="V168">
        <v>632</v>
      </c>
      <c r="W168">
        <v>4096</v>
      </c>
      <c r="X168">
        <v>1</v>
      </c>
      <c r="Y168">
        <v>0.114472581820833</v>
      </c>
      <c r="Z168">
        <v>283.8</v>
      </c>
      <c r="AA168">
        <v>61.97</v>
      </c>
      <c r="AB168" t="s">
        <v>94</v>
      </c>
      <c r="AC168">
        <v>16.84375</v>
      </c>
      <c r="AE168">
        <v>0</v>
      </c>
      <c r="AF168">
        <v>283.75</v>
      </c>
      <c r="AG168">
        <v>6.7890625</v>
      </c>
      <c r="AH168">
        <f t="shared" si="9"/>
        <v>276.9609375</v>
      </c>
      <c r="AI168">
        <f t="shared" si="10"/>
        <v>41.795166858457996</v>
      </c>
      <c r="AJ168">
        <f t="shared" si="11"/>
        <v>0.36385396281048299</v>
      </c>
      <c r="AK168">
        <f t="shared" si="12"/>
        <v>779.84584201929954</v>
      </c>
    </row>
    <row r="169" spans="1:37" x14ac:dyDescent="0.3">
      <c r="A169">
        <v>167</v>
      </c>
      <c r="B169">
        <v>394</v>
      </c>
      <c r="C169" t="s">
        <v>91</v>
      </c>
      <c r="D169">
        <v>2.2780683207199202E-2</v>
      </c>
      <c r="E169">
        <v>4096</v>
      </c>
      <c r="F169">
        <v>16384</v>
      </c>
      <c r="G169">
        <v>4</v>
      </c>
      <c r="H169">
        <v>3.8939594553751902</v>
      </c>
      <c r="I169">
        <v>11.2103442133262</v>
      </c>
      <c r="J169">
        <v>-0.99814415310364202</v>
      </c>
      <c r="K169" t="b">
        <v>1</v>
      </c>
      <c r="L169">
        <v>758</v>
      </c>
      <c r="M169" t="s">
        <v>92</v>
      </c>
      <c r="N169">
        <v>11.2177756589131</v>
      </c>
      <c r="O169">
        <v>4.3499999999999996</v>
      </c>
      <c r="P169">
        <v>2.879</v>
      </c>
      <c r="Q169" t="s">
        <v>1102</v>
      </c>
      <c r="R169" t="s">
        <v>1941</v>
      </c>
      <c r="S169">
        <v>0</v>
      </c>
      <c r="T169">
        <v>22420</v>
      </c>
      <c r="U169">
        <v>4096</v>
      </c>
      <c r="V169">
        <v>470</v>
      </c>
      <c r="W169">
        <v>4096</v>
      </c>
      <c r="X169">
        <v>1</v>
      </c>
      <c r="Y169">
        <v>0.13348839561769399</v>
      </c>
      <c r="Z169">
        <v>758</v>
      </c>
      <c r="AA169">
        <v>29.58</v>
      </c>
      <c r="AB169" t="s">
        <v>94</v>
      </c>
      <c r="AC169">
        <v>27.53125</v>
      </c>
      <c r="AE169">
        <v>0</v>
      </c>
      <c r="AF169">
        <v>758</v>
      </c>
      <c r="AG169">
        <v>10.1015625</v>
      </c>
      <c r="AH169">
        <f t="shared" si="9"/>
        <v>747.8984375</v>
      </c>
      <c r="AI169">
        <f t="shared" si="10"/>
        <v>75.037896365042542</v>
      </c>
      <c r="AJ169">
        <f t="shared" si="11"/>
        <v>0.36856280300190597</v>
      </c>
      <c r="AK169">
        <f t="shared" si="12"/>
        <v>2056.6372781685191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21171-DAA4-44EB-AFE6-94B8E314F1EF}">
  <sheetPr>
    <tabColor rgb="FF92D050"/>
  </sheetPr>
  <dimension ref="A1:BH133"/>
  <sheetViews>
    <sheetView topLeftCell="AG1" workbookViewId="0">
      <selection activeCell="AR1" sqref="AR1:BH2"/>
    </sheetView>
  </sheetViews>
  <sheetFormatPr defaultRowHeight="14.4" x14ac:dyDescent="0.3"/>
  <cols>
    <col min="17" max="17" width="28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10</v>
      </c>
      <c r="C2" t="s">
        <v>91</v>
      </c>
      <c r="D2">
        <v>1.8211812740621201E-2</v>
      </c>
      <c r="E2">
        <v>4096</v>
      </c>
      <c r="F2">
        <v>12288</v>
      </c>
      <c r="G2">
        <v>3</v>
      </c>
      <c r="H2">
        <v>3.8357151352348402</v>
      </c>
      <c r="I2">
        <v>9.0723652905652301</v>
      </c>
      <c r="J2">
        <v>-0.97162341473615399</v>
      </c>
      <c r="K2" t="b">
        <v>1</v>
      </c>
      <c r="L2">
        <v>231.6</v>
      </c>
      <c r="M2" t="s">
        <v>92</v>
      </c>
      <c r="N2">
        <v>9.1156341406204895</v>
      </c>
      <c r="O2">
        <v>4.2149999999999999</v>
      </c>
      <c r="P2">
        <v>2.3650000000000002</v>
      </c>
      <c r="Q2" t="s">
        <v>1452</v>
      </c>
      <c r="S2">
        <v>0</v>
      </c>
      <c r="T2">
        <v>16376</v>
      </c>
      <c r="U2">
        <v>4096</v>
      </c>
      <c r="V2">
        <v>195</v>
      </c>
      <c r="W2">
        <v>4096</v>
      </c>
      <c r="X2">
        <v>1</v>
      </c>
      <c r="Y2">
        <v>0.20306977868804099</v>
      </c>
      <c r="Z2">
        <v>231.6</v>
      </c>
      <c r="AA2">
        <v>70.7</v>
      </c>
      <c r="AB2" t="s">
        <v>94</v>
      </c>
      <c r="AC2">
        <v>15.21875</v>
      </c>
      <c r="AE2">
        <v>0</v>
      </c>
      <c r="AF2">
        <v>231.625</v>
      </c>
      <c r="AG2">
        <v>15.734375</v>
      </c>
      <c r="AH2">
        <f>AF2-AG2</f>
        <v>215.890625</v>
      </c>
      <c r="AI2">
        <f>AF2/AG2</f>
        <v>14.720953326713008</v>
      </c>
      <c r="AJ2">
        <f>EXP(J2)</f>
        <v>0.37846812837492133</v>
      </c>
      <c r="AK2">
        <f>AF2/AJ2</f>
        <v>612.00661993536653</v>
      </c>
      <c r="AM2" s="1"/>
      <c r="AN2" s="1" t="s">
        <v>52</v>
      </c>
      <c r="AR2">
        <f>AVERAGE($D$2:$D$500)</f>
        <v>2.6475702699833136E-2</v>
      </c>
      <c r="AS2">
        <f>_xlfn.MAXIFS($H$2:$H$500,$R$2:$R$500,"Y")</f>
        <v>8.0398572442356606</v>
      </c>
      <c r="AT2">
        <f>_xlfn.MINIFS(H2:H500,R2:R500,"Y")</f>
        <v>2.9394331210715499</v>
      </c>
      <c r="AU2" cm="1">
        <f t="array" ref="AU2">LOOKUP(2,1/($H$2:$H$500&lt;&gt;""),$H$2:$H$500)</f>
        <v>3.1023141114528601</v>
      </c>
      <c r="AV2">
        <f>_xlfn.MAXIFS($Z$2:$Z$500,$R$2:$R$500,"Y")</f>
        <v>571.5</v>
      </c>
      <c r="AW2">
        <f>LOG(AV2)</f>
        <v>2.7570162347313008</v>
      </c>
      <c r="AX2">
        <f>_xlfn.MINIFS($Z$2:$Z$500,$R$2:$R$500,"Y")</f>
        <v>26.42</v>
      </c>
      <c r="AY2">
        <f>_xlfn.MAXIFS($AH$2:$AH$500,$R$2:$R$500,"Y")</f>
        <v>562.3671875</v>
      </c>
      <c r="AZ2">
        <f>AV2-AX2</f>
        <v>545.08000000000004</v>
      </c>
      <c r="BA2">
        <f>MAX($Z$2:$Z$500)</f>
        <v>1966</v>
      </c>
      <c r="BB2">
        <f>MIN($Z$2:$Z$500)</f>
        <v>6.5659999999999998</v>
      </c>
      <c r="BC2">
        <f>BA2-BB2</f>
        <v>1959.434</v>
      </c>
      <c r="BD2">
        <f>MEDIAN($Z$2:$Z$500)</f>
        <v>138.9</v>
      </c>
      <c r="BE2">
        <f>LOG10(BC2)</f>
        <v>3.2921306396342089</v>
      </c>
      <c r="BF2">
        <f>LOG(BD2)</f>
        <v>2.1427022457376155</v>
      </c>
      <c r="BG2">
        <f>MEDIAN(AH2:AH500)</f>
        <v>129.787109375</v>
      </c>
      <c r="BH2">
        <f>LOG(BG2)</f>
        <v>2.1132315599118607</v>
      </c>
    </row>
    <row r="3" spans="1:60" x14ac:dyDescent="0.3">
      <c r="A3">
        <v>1</v>
      </c>
      <c r="B3">
        <v>11</v>
      </c>
      <c r="C3" t="s">
        <v>91</v>
      </c>
      <c r="D3">
        <v>1.44397758010987E-2</v>
      </c>
      <c r="E3">
        <v>4096</v>
      </c>
      <c r="F3">
        <v>4096</v>
      </c>
      <c r="G3">
        <v>1</v>
      </c>
      <c r="H3">
        <v>3.5197897712477699</v>
      </c>
      <c r="I3">
        <v>5.1593793424247201</v>
      </c>
      <c r="J3">
        <v>-0.97001609725933702</v>
      </c>
      <c r="K3" t="b">
        <v>1</v>
      </c>
      <c r="L3">
        <v>29.23</v>
      </c>
      <c r="M3" t="s">
        <v>92</v>
      </c>
      <c r="N3">
        <v>5.3558090251244597</v>
      </c>
      <c r="O3">
        <v>3.4430000000000001</v>
      </c>
      <c r="P3">
        <v>1.466</v>
      </c>
      <c r="Q3" t="s">
        <v>938</v>
      </c>
      <c r="S3">
        <v>0</v>
      </c>
      <c r="T3">
        <v>2780</v>
      </c>
      <c r="U3">
        <v>4096</v>
      </c>
      <c r="V3">
        <v>250</v>
      </c>
      <c r="W3">
        <v>4096</v>
      </c>
      <c r="X3">
        <v>1</v>
      </c>
      <c r="Y3">
        <v>0.159365498038752</v>
      </c>
      <c r="Z3">
        <v>29.23</v>
      </c>
      <c r="AA3">
        <v>95.06</v>
      </c>
      <c r="AB3" t="s">
        <v>94</v>
      </c>
      <c r="AC3">
        <v>5.40625</v>
      </c>
      <c r="AE3">
        <v>7</v>
      </c>
      <c r="AF3">
        <v>29.234375</v>
      </c>
      <c r="AG3">
        <v>2.357421875</v>
      </c>
      <c r="AH3">
        <f t="shared" ref="AH3:AH66" si="0">AF3-AG3</f>
        <v>26.876953125</v>
      </c>
      <c r="AI3">
        <f t="shared" ref="AI3:AI66" si="1">AF3/AG3</f>
        <v>12.400994200497101</v>
      </c>
      <c r="AJ3">
        <f t="shared" ref="AJ3:AJ66" si="2">EXP(J3)</f>
        <v>0.37907693595453829</v>
      </c>
      <c r="AK3">
        <f t="shared" ref="AK3:AK66" si="3">AF3/AJ3</f>
        <v>77.119898962953528</v>
      </c>
      <c r="AM3" s="1" t="s">
        <v>1226</v>
      </c>
      <c r="AN3" s="1">
        <f>CORREL(AH2:AH500,H2:H500)</f>
        <v>-0.45521449022300564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3.7577718963839699E-2</v>
      </c>
      <c r="E4">
        <v>4096</v>
      </c>
      <c r="F4">
        <v>16384</v>
      </c>
      <c r="G4">
        <v>4</v>
      </c>
      <c r="H4">
        <v>4.0983434459004204</v>
      </c>
      <c r="I4">
        <v>12.3350532229151</v>
      </c>
      <c r="J4">
        <v>-0.96840877978251905</v>
      </c>
      <c r="K4" t="b">
        <v>1</v>
      </c>
      <c r="L4">
        <v>1024</v>
      </c>
      <c r="M4" t="s">
        <v>92</v>
      </c>
      <c r="N4">
        <v>12.3385858584922</v>
      </c>
      <c r="O4">
        <v>4.3479999999999999</v>
      </c>
      <c r="P4">
        <v>3.01</v>
      </c>
      <c r="Q4" t="s">
        <v>939</v>
      </c>
      <c r="S4">
        <v>0</v>
      </c>
      <c r="T4">
        <v>22340</v>
      </c>
      <c r="U4">
        <v>4096</v>
      </c>
      <c r="V4">
        <v>288</v>
      </c>
      <c r="W4">
        <v>4096</v>
      </c>
      <c r="X4">
        <v>1</v>
      </c>
      <c r="Y4">
        <v>0.18257163842009</v>
      </c>
      <c r="Z4">
        <v>1024</v>
      </c>
      <c r="AA4">
        <v>21.81</v>
      </c>
      <c r="AB4" t="s">
        <v>94</v>
      </c>
      <c r="AC4">
        <v>32</v>
      </c>
      <c r="AE4">
        <v>0</v>
      </c>
      <c r="AF4">
        <v>1024</v>
      </c>
      <c r="AG4">
        <v>16.4375</v>
      </c>
      <c r="AH4">
        <f t="shared" si="0"/>
        <v>1007.5625</v>
      </c>
      <c r="AI4">
        <f t="shared" si="1"/>
        <v>62.29657794676806</v>
      </c>
      <c r="AJ4">
        <f t="shared" si="2"/>
        <v>0.37968672286805771</v>
      </c>
      <c r="AK4">
        <f t="shared" si="3"/>
        <v>2696.9602525602222</v>
      </c>
      <c r="AM4" t="s">
        <v>1231</v>
      </c>
      <c r="AN4">
        <f>CORREL(AI2:AI500,H2:H500)</f>
        <v>-0.48173498635198997</v>
      </c>
      <c r="AP4" t="s">
        <v>1274</v>
      </c>
      <c r="AQ4">
        <f>MAX(AJ2:AJ500)</f>
        <v>0.40004791090437058</v>
      </c>
      <c r="AR4">
        <f>AQ5</f>
        <v>0.35920528380669886</v>
      </c>
      <c r="AS4">
        <f>AQ6</f>
        <v>4.0842627097671724E-2</v>
      </c>
      <c r="AT4">
        <f>AQ7</f>
        <v>0.36841781034636362</v>
      </c>
      <c r="AU4">
        <f>AQ8</f>
        <v>6.1221360105646119E-3</v>
      </c>
      <c r="AV4">
        <f>AQ9</f>
        <v>0.36811880233591343</v>
      </c>
    </row>
    <row r="5" spans="1:60" x14ac:dyDescent="0.3">
      <c r="A5">
        <v>3</v>
      </c>
      <c r="B5">
        <v>14</v>
      </c>
      <c r="C5" t="s">
        <v>91</v>
      </c>
      <c r="D5">
        <v>2.70118054775592E-2</v>
      </c>
      <c r="E5">
        <v>4096</v>
      </c>
      <c r="F5">
        <v>16384</v>
      </c>
      <c r="G5">
        <v>4</v>
      </c>
      <c r="H5">
        <v>7.1308763547725196</v>
      </c>
      <c r="I5">
        <v>10.139214816942101</v>
      </c>
      <c r="J5">
        <v>-1.0110026929181799</v>
      </c>
      <c r="K5" t="b">
        <v>1</v>
      </c>
      <c r="L5">
        <v>26.42</v>
      </c>
      <c r="M5" t="s">
        <v>92</v>
      </c>
      <c r="N5">
        <v>10.150842728716</v>
      </c>
      <c r="O5">
        <v>3.8959999999999999</v>
      </c>
      <c r="P5">
        <v>1.4219999999999999</v>
      </c>
      <c r="Q5" t="s">
        <v>940</v>
      </c>
      <c r="R5" t="s">
        <v>1941</v>
      </c>
      <c r="S5">
        <v>0</v>
      </c>
      <c r="T5">
        <v>7896</v>
      </c>
      <c r="U5">
        <v>4096</v>
      </c>
      <c r="V5">
        <v>216</v>
      </c>
      <c r="W5">
        <v>4096</v>
      </c>
      <c r="X5">
        <v>1</v>
      </c>
      <c r="Y5">
        <v>0.4171532984802</v>
      </c>
      <c r="Z5">
        <v>26.42</v>
      </c>
      <c r="AA5">
        <v>298.8</v>
      </c>
      <c r="AB5" t="s">
        <v>94</v>
      </c>
      <c r="AC5">
        <v>5.140625</v>
      </c>
      <c r="AD5" t="s">
        <v>98</v>
      </c>
      <c r="AE5">
        <v>0</v>
      </c>
      <c r="AF5">
        <v>26.421875</v>
      </c>
      <c r="AG5">
        <v>5.1953125</v>
      </c>
      <c r="AH5">
        <f t="shared" si="0"/>
        <v>21.2265625</v>
      </c>
      <c r="AI5">
        <f t="shared" si="1"/>
        <v>5.0857142857142854</v>
      </c>
      <c r="AJ5">
        <f t="shared" si="2"/>
        <v>0.36385396281048299</v>
      </c>
      <c r="AK5">
        <f t="shared" si="3"/>
        <v>72.616702580101077</v>
      </c>
      <c r="AP5" t="s">
        <v>1260</v>
      </c>
      <c r="AQ5">
        <f>MIN(AJ2:AJ500)</f>
        <v>0.35920528380669886</v>
      </c>
    </row>
    <row r="6" spans="1:60" x14ac:dyDescent="0.3">
      <c r="A6">
        <v>4</v>
      </c>
      <c r="B6">
        <v>22</v>
      </c>
      <c r="C6" t="s">
        <v>91</v>
      </c>
      <c r="D6">
        <v>2.2458517103107901E-2</v>
      </c>
      <c r="E6">
        <v>4096</v>
      </c>
      <c r="F6">
        <v>12288</v>
      </c>
      <c r="G6">
        <v>3</v>
      </c>
      <c r="H6">
        <v>4.1269618996098796</v>
      </c>
      <c r="I6">
        <v>9.6161436449894193</v>
      </c>
      <c r="J6">
        <v>-0.95555023996798005</v>
      </c>
      <c r="K6" t="b">
        <v>1</v>
      </c>
      <c r="L6">
        <v>214.1</v>
      </c>
      <c r="M6" t="s">
        <v>92</v>
      </c>
      <c r="N6">
        <v>9.6527118441526696</v>
      </c>
      <c r="O6">
        <v>4.1399999999999997</v>
      </c>
      <c r="P6">
        <v>2.33</v>
      </c>
      <c r="Q6" t="s">
        <v>1453</v>
      </c>
      <c r="S6">
        <v>0</v>
      </c>
      <c r="T6">
        <v>13810</v>
      </c>
      <c r="U6">
        <v>4096</v>
      </c>
      <c r="V6">
        <v>117</v>
      </c>
      <c r="W6">
        <v>4096</v>
      </c>
      <c r="X6">
        <v>1</v>
      </c>
      <c r="Y6">
        <v>0.28908772988373499</v>
      </c>
      <c r="Z6">
        <v>214.1</v>
      </c>
      <c r="AA6">
        <v>64.5</v>
      </c>
      <c r="AB6" t="s">
        <v>94</v>
      </c>
      <c r="AC6">
        <v>14.6328125</v>
      </c>
      <c r="AE6">
        <v>0</v>
      </c>
      <c r="AF6">
        <v>214.125</v>
      </c>
      <c r="AG6">
        <v>20.1875</v>
      </c>
      <c r="AH6">
        <f t="shared" si="0"/>
        <v>193.9375</v>
      </c>
      <c r="AI6">
        <f t="shared" si="1"/>
        <v>10.606811145510836</v>
      </c>
      <c r="AJ6">
        <f t="shared" si="2"/>
        <v>0.38460046377383472</v>
      </c>
      <c r="AK6">
        <f t="shared" si="3"/>
        <v>556.7465985322284</v>
      </c>
      <c r="AP6" t="s">
        <v>1226</v>
      </c>
      <c r="AQ6">
        <f>AQ4-AQ5</f>
        <v>4.0842627097671724E-2</v>
      </c>
    </row>
    <row r="7" spans="1:60" x14ac:dyDescent="0.3">
      <c r="A7">
        <v>5</v>
      </c>
      <c r="B7">
        <v>23</v>
      </c>
      <c r="C7" t="s">
        <v>91</v>
      </c>
      <c r="D7">
        <v>2.7227324796518002E-2</v>
      </c>
      <c r="E7">
        <v>4096</v>
      </c>
      <c r="F7">
        <v>4096</v>
      </c>
      <c r="G7">
        <v>1</v>
      </c>
      <c r="H7">
        <v>6.6697515451027698</v>
      </c>
      <c r="I7">
        <v>6.37013379991261</v>
      </c>
      <c r="J7">
        <v>-0.97644536716660701</v>
      </c>
      <c r="K7" t="b">
        <v>1</v>
      </c>
      <c r="L7">
        <v>9.016</v>
      </c>
      <c r="M7" t="s">
        <v>92</v>
      </c>
      <c r="N7">
        <v>6.53004778241315</v>
      </c>
      <c r="O7">
        <v>3.3479999999999999</v>
      </c>
      <c r="P7">
        <v>0.95499999999999996</v>
      </c>
      <c r="Q7" t="s">
        <v>944</v>
      </c>
      <c r="S7">
        <v>0</v>
      </c>
      <c r="T7">
        <v>2228</v>
      </c>
      <c r="U7">
        <v>4096</v>
      </c>
      <c r="V7">
        <v>58</v>
      </c>
      <c r="W7">
        <v>4096</v>
      </c>
      <c r="X7">
        <v>1</v>
      </c>
      <c r="Y7">
        <v>0.74447485058834595</v>
      </c>
      <c r="Z7">
        <v>9.016</v>
      </c>
      <c r="AA7">
        <v>247.1</v>
      </c>
      <c r="AB7" t="s">
        <v>94</v>
      </c>
      <c r="AC7">
        <v>3.001953125</v>
      </c>
      <c r="AD7" t="s">
        <v>98</v>
      </c>
      <c r="AE7">
        <v>5</v>
      </c>
      <c r="AF7">
        <v>9.015625</v>
      </c>
      <c r="AG7">
        <v>3.3203125</v>
      </c>
      <c r="AH7">
        <f t="shared" si="0"/>
        <v>5.6953125</v>
      </c>
      <c r="AI7">
        <f t="shared" si="1"/>
        <v>2.7152941176470589</v>
      </c>
      <c r="AJ7">
        <f t="shared" si="2"/>
        <v>0.37664756592374726</v>
      </c>
      <c r="AK7">
        <f t="shared" si="3"/>
        <v>23.936501429097842</v>
      </c>
      <c r="AM7" t="s">
        <v>1232</v>
      </c>
      <c r="AN7">
        <f>_xlfn.STDEV.P(AH2:AH500)</f>
        <v>313.31247361769641</v>
      </c>
      <c r="AP7" t="s">
        <v>1275</v>
      </c>
      <c r="AQ7">
        <f>AVERAGE(AJ2:AJ500)</f>
        <v>0.36841781034636362</v>
      </c>
    </row>
    <row r="8" spans="1:60" x14ac:dyDescent="0.3">
      <c r="A8">
        <v>6</v>
      </c>
      <c r="B8">
        <v>25</v>
      </c>
      <c r="C8" t="s">
        <v>91</v>
      </c>
      <c r="D8">
        <v>2.80600944258214E-2</v>
      </c>
      <c r="E8">
        <v>4096</v>
      </c>
      <c r="F8">
        <v>16384</v>
      </c>
      <c r="G8">
        <v>4</v>
      </c>
      <c r="H8">
        <v>2.7236410649307299</v>
      </c>
      <c r="I8">
        <v>8.9688649130336202</v>
      </c>
      <c r="J8">
        <v>-0.91617096178595203</v>
      </c>
      <c r="K8" t="b">
        <v>1</v>
      </c>
      <c r="L8">
        <v>1966</v>
      </c>
      <c r="M8" t="s">
        <v>92</v>
      </c>
      <c r="N8">
        <v>8.9969290786621006</v>
      </c>
      <c r="O8">
        <v>4.4530000000000003</v>
      </c>
      <c r="P8">
        <v>3.2930000000000001</v>
      </c>
      <c r="Q8" t="s">
        <v>945</v>
      </c>
      <c r="S8">
        <v>0</v>
      </c>
      <c r="T8">
        <v>28430</v>
      </c>
      <c r="U8">
        <v>4096</v>
      </c>
      <c r="V8">
        <v>195</v>
      </c>
      <c r="W8">
        <v>4096</v>
      </c>
      <c r="X8">
        <v>1</v>
      </c>
      <c r="Y8">
        <v>0.12343250041020599</v>
      </c>
      <c r="Z8">
        <v>1966</v>
      </c>
      <c r="AA8">
        <v>14.46</v>
      </c>
      <c r="AB8" t="s">
        <v>94</v>
      </c>
      <c r="AC8">
        <v>44.34375</v>
      </c>
      <c r="AE8">
        <v>0</v>
      </c>
      <c r="AF8">
        <v>1966</v>
      </c>
      <c r="AG8">
        <v>26.953125</v>
      </c>
      <c r="AH8">
        <f t="shared" si="0"/>
        <v>1939.046875</v>
      </c>
      <c r="AI8">
        <f t="shared" si="1"/>
        <v>72.941449275362316</v>
      </c>
      <c r="AJ8">
        <f t="shared" si="2"/>
        <v>0.40004791090437058</v>
      </c>
      <c r="AK8">
        <f t="shared" si="3"/>
        <v>4914.4113652676024</v>
      </c>
      <c r="AM8" t="s">
        <v>1233</v>
      </c>
      <c r="AN8">
        <f>_xlfn.STDEV.P(AI2:AI500)</f>
        <v>23.729318784639162</v>
      </c>
      <c r="AP8" t="s">
        <v>1276</v>
      </c>
      <c r="AQ8">
        <f>_xlfn.STDEV.P(AJ2:AJ500)</f>
        <v>6.1221360105646119E-3</v>
      </c>
    </row>
    <row r="9" spans="1:60" x14ac:dyDescent="0.3">
      <c r="A9">
        <v>7</v>
      </c>
      <c r="B9">
        <v>26</v>
      </c>
      <c r="C9" t="s">
        <v>91</v>
      </c>
      <c r="D9">
        <v>8.5678127626492798E-3</v>
      </c>
      <c r="E9">
        <v>4096</v>
      </c>
      <c r="F9">
        <v>16384</v>
      </c>
      <c r="G9">
        <v>4</v>
      </c>
      <c r="H9">
        <v>3.9339370491863201</v>
      </c>
      <c r="I9">
        <v>8.1137451639467901</v>
      </c>
      <c r="J9">
        <v>-1.0118063516565901</v>
      </c>
      <c r="K9" t="b">
        <v>1</v>
      </c>
      <c r="L9">
        <v>115.56</v>
      </c>
      <c r="M9" t="s">
        <v>92</v>
      </c>
      <c r="N9">
        <v>8.2638292651311502</v>
      </c>
      <c r="O9">
        <v>4.0999999999999996</v>
      </c>
      <c r="P9">
        <v>2.0619999999999998</v>
      </c>
      <c r="Q9" t="s">
        <v>946</v>
      </c>
      <c r="R9" t="s">
        <v>1941</v>
      </c>
      <c r="S9">
        <v>0</v>
      </c>
      <c r="T9">
        <v>12620</v>
      </c>
      <c r="U9">
        <v>4096</v>
      </c>
      <c r="V9">
        <v>416</v>
      </c>
      <c r="W9">
        <v>4096</v>
      </c>
      <c r="X9">
        <v>1</v>
      </c>
      <c r="Y9">
        <v>0.14384809870628701</v>
      </c>
      <c r="Z9">
        <v>115.56</v>
      </c>
      <c r="AA9">
        <v>109.25</v>
      </c>
      <c r="AB9" t="s">
        <v>94</v>
      </c>
      <c r="AC9">
        <v>10.75</v>
      </c>
      <c r="AE9">
        <v>0</v>
      </c>
      <c r="AF9">
        <v>115.5625</v>
      </c>
      <c r="AG9">
        <v>5.9140625</v>
      </c>
      <c r="AH9">
        <f t="shared" si="0"/>
        <v>109.6484375</v>
      </c>
      <c r="AI9">
        <f t="shared" si="1"/>
        <v>19.540290620871861</v>
      </c>
      <c r="AJ9">
        <f t="shared" si="2"/>
        <v>0.36356166586299532</v>
      </c>
      <c r="AK9">
        <f t="shared" si="3"/>
        <v>317.86216988990418</v>
      </c>
      <c r="AM9" t="s">
        <v>1236</v>
      </c>
      <c r="AN9">
        <f>AVERAGE(AI2:AI500)</f>
        <v>19.996519014098446</v>
      </c>
      <c r="AP9" t="s">
        <v>1262</v>
      </c>
      <c r="AQ9">
        <f>MEDIAN(AJ2:AJ500)</f>
        <v>0.36811880233591343</v>
      </c>
    </row>
    <row r="10" spans="1:60" x14ac:dyDescent="0.3">
      <c r="A10">
        <v>8</v>
      </c>
      <c r="B10">
        <v>34</v>
      </c>
      <c r="C10" t="s">
        <v>91</v>
      </c>
      <c r="D10">
        <v>1.9413483102965302E-2</v>
      </c>
      <c r="E10">
        <v>4096</v>
      </c>
      <c r="F10">
        <v>12288</v>
      </c>
      <c r="G10">
        <v>3</v>
      </c>
      <c r="H10">
        <v>3.5546937373698002</v>
      </c>
      <c r="I10">
        <v>7.8800339685834402</v>
      </c>
      <c r="J10">
        <v>-0.97724902590501495</v>
      </c>
      <c r="K10" t="b">
        <v>1</v>
      </c>
      <c r="L10">
        <v>165</v>
      </c>
      <c r="M10" t="s">
        <v>92</v>
      </c>
      <c r="N10">
        <v>7.9778486529698904</v>
      </c>
      <c r="O10">
        <v>4.1130000000000004</v>
      </c>
      <c r="P10">
        <v>2.2170000000000001</v>
      </c>
      <c r="Q10" t="s">
        <v>1454</v>
      </c>
      <c r="S10">
        <v>0</v>
      </c>
      <c r="T10">
        <v>12970</v>
      </c>
      <c r="U10">
        <v>4096</v>
      </c>
      <c r="V10">
        <v>187</v>
      </c>
      <c r="W10">
        <v>4096</v>
      </c>
      <c r="X10">
        <v>1</v>
      </c>
      <c r="Y10">
        <v>0.18681770822288099</v>
      </c>
      <c r="Z10">
        <v>165</v>
      </c>
      <c r="AA10">
        <v>78.599999999999994</v>
      </c>
      <c r="AB10" t="s">
        <v>94</v>
      </c>
      <c r="AC10">
        <v>12.84375</v>
      </c>
      <c r="AE10">
        <v>0</v>
      </c>
      <c r="AF10">
        <v>165</v>
      </c>
      <c r="AG10">
        <v>12.234375</v>
      </c>
      <c r="AH10">
        <f t="shared" si="0"/>
        <v>152.765625</v>
      </c>
      <c r="AI10">
        <f t="shared" si="1"/>
        <v>13.486590038314176</v>
      </c>
      <c r="AJ10">
        <f t="shared" si="2"/>
        <v>0.37634499141570149</v>
      </c>
      <c r="AK10">
        <f t="shared" si="3"/>
        <v>438.42751667643432</v>
      </c>
    </row>
    <row r="11" spans="1:60" x14ac:dyDescent="0.3">
      <c r="A11">
        <v>9</v>
      </c>
      <c r="B11">
        <v>35</v>
      </c>
      <c r="C11" t="s">
        <v>91</v>
      </c>
      <c r="D11">
        <v>7.3374698408192093E-2</v>
      </c>
      <c r="E11">
        <v>4096</v>
      </c>
      <c r="F11">
        <v>4096</v>
      </c>
      <c r="G11">
        <v>1</v>
      </c>
      <c r="H11">
        <v>5.8264823163998196</v>
      </c>
      <c r="I11">
        <v>5.0298929372045302</v>
      </c>
      <c r="J11">
        <v>-0.98126731959705904</v>
      </c>
      <c r="K11" t="b">
        <v>1</v>
      </c>
      <c r="L11">
        <v>7.2969999999999997</v>
      </c>
      <c r="M11" t="s">
        <v>92</v>
      </c>
      <c r="N11">
        <v>5.7474301280294302</v>
      </c>
      <c r="O11">
        <v>3.395</v>
      </c>
      <c r="P11">
        <v>0.86329999999999996</v>
      </c>
      <c r="Q11" t="s">
        <v>950</v>
      </c>
      <c r="S11">
        <v>0</v>
      </c>
      <c r="T11">
        <v>2486</v>
      </c>
      <c r="U11">
        <v>4096</v>
      </c>
      <c r="V11">
        <v>86</v>
      </c>
      <c r="W11">
        <v>4096</v>
      </c>
      <c r="X11">
        <v>1</v>
      </c>
      <c r="Y11">
        <v>0.52045297299474802</v>
      </c>
      <c r="Z11">
        <v>7.2969999999999997</v>
      </c>
      <c r="AA11">
        <v>340.8</v>
      </c>
      <c r="AB11" t="s">
        <v>94</v>
      </c>
      <c r="AC11">
        <v>2.701171875</v>
      </c>
      <c r="AE11">
        <v>4</v>
      </c>
      <c r="AF11">
        <v>7.296875</v>
      </c>
      <c r="AG11">
        <v>3.21484375</v>
      </c>
      <c r="AH11">
        <f t="shared" si="0"/>
        <v>4.08203125</v>
      </c>
      <c r="AI11">
        <f t="shared" si="1"/>
        <v>2.269744835965978</v>
      </c>
      <c r="AJ11">
        <f t="shared" si="2"/>
        <v>0.37483576100693411</v>
      </c>
      <c r="AK11">
        <f t="shared" si="3"/>
        <v>19.466859246295378</v>
      </c>
      <c r="AM11" t="s">
        <v>1244</v>
      </c>
      <c r="AN11">
        <f>AVERAGE(H2:H500)</f>
        <v>5.0849396470760722</v>
      </c>
      <c r="AP11" s="24" t="s">
        <v>1290</v>
      </c>
    </row>
    <row r="12" spans="1:60" x14ac:dyDescent="0.3">
      <c r="A12">
        <v>10</v>
      </c>
      <c r="B12">
        <v>37</v>
      </c>
      <c r="C12" t="s">
        <v>91</v>
      </c>
      <c r="D12">
        <v>3.1583167995199002E-2</v>
      </c>
      <c r="E12">
        <v>4096</v>
      </c>
      <c r="F12">
        <v>16384</v>
      </c>
      <c r="G12">
        <v>4</v>
      </c>
      <c r="H12">
        <v>2.8029793965859202</v>
      </c>
      <c r="I12">
        <v>8.3596670675521505</v>
      </c>
      <c r="J12">
        <v>-0.952335605014345</v>
      </c>
      <c r="K12" t="b">
        <v>1</v>
      </c>
      <c r="L12">
        <v>960</v>
      </c>
      <c r="M12" t="s">
        <v>92</v>
      </c>
      <c r="N12">
        <v>8.4205318410380698</v>
      </c>
      <c r="O12">
        <v>4.43</v>
      </c>
      <c r="P12">
        <v>2.9820000000000002</v>
      </c>
      <c r="Q12" t="s">
        <v>951</v>
      </c>
      <c r="S12">
        <v>0</v>
      </c>
      <c r="T12">
        <v>27000</v>
      </c>
      <c r="U12">
        <v>4096</v>
      </c>
      <c r="V12">
        <v>145</v>
      </c>
      <c r="W12">
        <v>4096</v>
      </c>
      <c r="X12">
        <v>1</v>
      </c>
      <c r="Y12">
        <v>0.14972928915588399</v>
      </c>
      <c r="Z12">
        <v>960</v>
      </c>
      <c r="AA12">
        <v>28.14</v>
      </c>
      <c r="AB12" t="s">
        <v>94</v>
      </c>
      <c r="AC12">
        <v>30.984375</v>
      </c>
      <c r="AE12">
        <v>0</v>
      </c>
      <c r="AF12">
        <v>960</v>
      </c>
      <c r="AG12">
        <v>29.859375</v>
      </c>
      <c r="AH12">
        <f t="shared" si="0"/>
        <v>930.140625</v>
      </c>
      <c r="AI12">
        <f t="shared" si="1"/>
        <v>32.15070643642072</v>
      </c>
      <c r="AJ12">
        <f t="shared" si="2"/>
        <v>0.38583880320607417</v>
      </c>
      <c r="AK12">
        <f t="shared" si="3"/>
        <v>2488.0856772906532</v>
      </c>
      <c r="AP12">
        <f>MEDIAN(AI1:AI500)</f>
        <v>8.3518185571403833</v>
      </c>
    </row>
    <row r="13" spans="1:60" x14ac:dyDescent="0.3">
      <c r="A13">
        <v>11</v>
      </c>
      <c r="B13">
        <v>38</v>
      </c>
      <c r="C13" t="s">
        <v>91</v>
      </c>
      <c r="D13">
        <v>1.19410398705405E-2</v>
      </c>
      <c r="E13">
        <v>4096</v>
      </c>
      <c r="F13">
        <v>16384</v>
      </c>
      <c r="G13">
        <v>4</v>
      </c>
      <c r="H13">
        <v>4.0068707725558399</v>
      </c>
      <c r="I13">
        <v>8.4832967137705708</v>
      </c>
      <c r="J13">
        <v>-1.0134136691333999</v>
      </c>
      <c r="K13" t="b">
        <v>1</v>
      </c>
      <c r="L13">
        <v>131</v>
      </c>
      <c r="M13" t="s">
        <v>92</v>
      </c>
      <c r="N13">
        <v>8.4941456682483008</v>
      </c>
      <c r="O13">
        <v>4.0940000000000003</v>
      </c>
      <c r="P13">
        <v>2.117</v>
      </c>
      <c r="Q13" t="s">
        <v>952</v>
      </c>
      <c r="R13" t="s">
        <v>1941</v>
      </c>
      <c r="S13">
        <v>0</v>
      </c>
      <c r="T13">
        <v>12424</v>
      </c>
      <c r="U13">
        <v>4096</v>
      </c>
      <c r="V13">
        <v>479</v>
      </c>
      <c r="W13">
        <v>4096</v>
      </c>
      <c r="X13">
        <v>1</v>
      </c>
      <c r="Y13">
        <v>0.13738743232652201</v>
      </c>
      <c r="Z13">
        <v>131</v>
      </c>
      <c r="AA13">
        <v>94.8</v>
      </c>
      <c r="AB13" t="s">
        <v>94</v>
      </c>
      <c r="AC13">
        <v>11.4453125</v>
      </c>
      <c r="AE13">
        <v>0</v>
      </c>
      <c r="AF13">
        <v>131</v>
      </c>
      <c r="AG13">
        <v>5.44921875</v>
      </c>
      <c r="AH13">
        <f t="shared" si="0"/>
        <v>125.55078125</v>
      </c>
      <c r="AI13">
        <f t="shared" si="1"/>
        <v>24.040143369175627</v>
      </c>
      <c r="AJ13">
        <f t="shared" si="2"/>
        <v>0.36297777621727673</v>
      </c>
      <c r="AK13">
        <f t="shared" si="3"/>
        <v>360.90363813784575</v>
      </c>
    </row>
    <row r="14" spans="1:60" x14ac:dyDescent="0.3">
      <c r="A14">
        <v>12</v>
      </c>
      <c r="B14">
        <v>46</v>
      </c>
      <c r="C14" t="s">
        <v>91</v>
      </c>
      <c r="D14">
        <v>3.20561112268931E-2</v>
      </c>
      <c r="E14">
        <v>4096</v>
      </c>
      <c r="F14">
        <v>12288</v>
      </c>
      <c r="G14">
        <v>3</v>
      </c>
      <c r="H14">
        <v>4.7146158250638104</v>
      </c>
      <c r="I14">
        <v>10.0185586282605</v>
      </c>
      <c r="J14">
        <v>-0.98287463707387601</v>
      </c>
      <c r="K14" t="b">
        <v>1</v>
      </c>
      <c r="L14">
        <v>133.4</v>
      </c>
      <c r="M14" t="s">
        <v>92</v>
      </c>
      <c r="N14">
        <v>10.051684642499101</v>
      </c>
      <c r="O14">
        <v>4.1520000000000001</v>
      </c>
      <c r="P14">
        <v>2.125</v>
      </c>
      <c r="Q14" t="s">
        <v>1455</v>
      </c>
      <c r="S14">
        <v>0</v>
      </c>
      <c r="T14">
        <v>14216</v>
      </c>
      <c r="U14">
        <v>4096</v>
      </c>
      <c r="V14">
        <v>116</v>
      </c>
      <c r="W14">
        <v>4096</v>
      </c>
      <c r="X14">
        <v>1</v>
      </c>
      <c r="Y14">
        <v>0.34489342091652597</v>
      </c>
      <c r="Z14">
        <v>133.4</v>
      </c>
      <c r="AA14">
        <v>106.56</v>
      </c>
      <c r="AB14" t="s">
        <v>94</v>
      </c>
      <c r="AC14">
        <v>11.546875</v>
      </c>
      <c r="AE14">
        <v>0</v>
      </c>
      <c r="AF14">
        <v>133.375</v>
      </c>
      <c r="AG14">
        <v>17.34375</v>
      </c>
      <c r="AH14">
        <f t="shared" si="0"/>
        <v>116.03125</v>
      </c>
      <c r="AI14">
        <f t="shared" si="1"/>
        <v>7.6900900900900897</v>
      </c>
      <c r="AJ14">
        <f t="shared" si="2"/>
        <v>0.37423376486639376</v>
      </c>
      <c r="AK14">
        <f t="shared" si="3"/>
        <v>356.39488608842277</v>
      </c>
      <c r="AN14" t="s">
        <v>1258</v>
      </c>
    </row>
    <row r="15" spans="1:60" x14ac:dyDescent="0.3">
      <c r="A15">
        <v>13</v>
      </c>
      <c r="B15">
        <v>47</v>
      </c>
      <c r="C15" t="s">
        <v>91</v>
      </c>
      <c r="D15">
        <v>5.79733373140216E-2</v>
      </c>
      <c r="E15">
        <v>4096</v>
      </c>
      <c r="F15">
        <v>4096</v>
      </c>
      <c r="G15">
        <v>1</v>
      </c>
      <c r="H15">
        <v>7.5499767970960496</v>
      </c>
      <c r="I15">
        <v>7.1260279046809902</v>
      </c>
      <c r="J15">
        <v>-0.98126731959705904</v>
      </c>
      <c r="K15" t="b">
        <v>1</v>
      </c>
      <c r="L15">
        <v>8.7899999999999991</v>
      </c>
      <c r="M15" t="s">
        <v>92</v>
      </c>
      <c r="N15">
        <v>7.5367356742337899</v>
      </c>
      <c r="O15">
        <v>3.4470000000000001</v>
      </c>
      <c r="P15">
        <v>0.94399999999999995</v>
      </c>
      <c r="Q15" t="s">
        <v>956</v>
      </c>
      <c r="S15">
        <v>0</v>
      </c>
      <c r="T15">
        <v>2800</v>
      </c>
      <c r="U15">
        <v>4096</v>
      </c>
      <c r="V15">
        <v>30</v>
      </c>
      <c r="W15">
        <v>4096</v>
      </c>
      <c r="X15">
        <v>1</v>
      </c>
      <c r="Y15">
        <v>1.19585668096831</v>
      </c>
      <c r="Z15">
        <v>8.7899999999999991</v>
      </c>
      <c r="AA15">
        <v>318.5</v>
      </c>
      <c r="AB15" t="s">
        <v>94</v>
      </c>
      <c r="AC15">
        <v>2.96484375</v>
      </c>
      <c r="AD15" t="s">
        <v>98</v>
      </c>
      <c r="AE15">
        <v>5</v>
      </c>
      <c r="AF15">
        <v>8.7890625</v>
      </c>
      <c r="AG15">
        <v>4.7421875</v>
      </c>
      <c r="AH15">
        <f t="shared" si="0"/>
        <v>4.046875</v>
      </c>
      <c r="AI15">
        <f t="shared" si="1"/>
        <v>1.8533772652388798</v>
      </c>
      <c r="AJ15">
        <f t="shared" si="2"/>
        <v>0.37483576100693411</v>
      </c>
      <c r="AK15">
        <f t="shared" si="3"/>
        <v>23.447769434777623</v>
      </c>
      <c r="AM15" t="s">
        <v>1259</v>
      </c>
      <c r="AN15">
        <f>MAX(AK2:AK500)</f>
        <v>4914.4113652676024</v>
      </c>
    </row>
    <row r="16" spans="1:60" x14ac:dyDescent="0.3">
      <c r="A16">
        <v>14</v>
      </c>
      <c r="B16">
        <v>49</v>
      </c>
      <c r="C16" t="s">
        <v>91</v>
      </c>
      <c r="D16">
        <v>2.8269999120961301E-2</v>
      </c>
      <c r="E16">
        <v>4096</v>
      </c>
      <c r="F16">
        <v>16384</v>
      </c>
      <c r="G16">
        <v>4</v>
      </c>
      <c r="H16">
        <v>2.7411099207658198</v>
      </c>
      <c r="I16">
        <v>8.1216088863315594</v>
      </c>
      <c r="J16">
        <v>-0.97564170842819797</v>
      </c>
      <c r="K16" t="b">
        <v>1</v>
      </c>
      <c r="L16">
        <v>920</v>
      </c>
      <c r="M16" t="s">
        <v>92</v>
      </c>
      <c r="N16">
        <v>8.1518898231794203</v>
      </c>
      <c r="O16">
        <v>4.4059999999999997</v>
      </c>
      <c r="P16">
        <v>2.9630000000000001</v>
      </c>
      <c r="Q16" t="s">
        <v>957</v>
      </c>
      <c r="S16">
        <v>0</v>
      </c>
      <c r="T16">
        <v>25500</v>
      </c>
      <c r="U16">
        <v>4096</v>
      </c>
      <c r="V16">
        <v>544</v>
      </c>
      <c r="W16">
        <v>4096</v>
      </c>
      <c r="X16">
        <v>1</v>
      </c>
      <c r="Y16">
        <v>7.4649471997231195E-2</v>
      </c>
      <c r="Z16">
        <v>920</v>
      </c>
      <c r="AA16">
        <v>27.72</v>
      </c>
      <c r="AB16" t="s">
        <v>94</v>
      </c>
      <c r="AC16">
        <v>30.328125</v>
      </c>
      <c r="AE16">
        <v>0</v>
      </c>
      <c r="AF16">
        <v>920</v>
      </c>
      <c r="AG16">
        <v>10.8984375</v>
      </c>
      <c r="AH16">
        <f t="shared" si="0"/>
        <v>909.1015625</v>
      </c>
      <c r="AI16">
        <f t="shared" si="1"/>
        <v>84.415770609318997</v>
      </c>
      <c r="AJ16">
        <f t="shared" si="2"/>
        <v>0.3769503836961785</v>
      </c>
      <c r="AK16">
        <f t="shared" si="3"/>
        <v>2440.6395106405271</v>
      </c>
      <c r="AM16" t="s">
        <v>1260</v>
      </c>
      <c r="AN16">
        <f>MIN(AK2:AK500)</f>
        <v>17.787634494284568</v>
      </c>
    </row>
    <row r="17" spans="1:55" x14ac:dyDescent="0.3">
      <c r="A17">
        <v>15</v>
      </c>
      <c r="B17">
        <v>50</v>
      </c>
      <c r="C17" t="s">
        <v>91</v>
      </c>
      <c r="D17">
        <v>1.03617113603106E-2</v>
      </c>
      <c r="E17">
        <v>4096</v>
      </c>
      <c r="F17">
        <v>16384</v>
      </c>
      <c r="G17">
        <v>4</v>
      </c>
      <c r="H17">
        <v>3.41476276066633</v>
      </c>
      <c r="I17">
        <v>6.7461572898710802</v>
      </c>
      <c r="J17">
        <v>-1.01019903417977</v>
      </c>
      <c r="K17" t="b">
        <v>1</v>
      </c>
      <c r="L17">
        <v>94.44</v>
      </c>
      <c r="M17" t="s">
        <v>92</v>
      </c>
      <c r="N17">
        <v>6.9436737870275902</v>
      </c>
      <c r="O17">
        <v>4.1100000000000003</v>
      </c>
      <c r="P17">
        <v>1.976</v>
      </c>
      <c r="Q17" t="s">
        <v>958</v>
      </c>
      <c r="R17" t="s">
        <v>1941</v>
      </c>
      <c r="S17">
        <v>0</v>
      </c>
      <c r="T17">
        <v>12840</v>
      </c>
      <c r="U17">
        <v>4096</v>
      </c>
      <c r="V17">
        <v>677</v>
      </c>
      <c r="W17">
        <v>4096</v>
      </c>
      <c r="X17">
        <v>1</v>
      </c>
      <c r="Y17">
        <v>9.2806872026130596E-2</v>
      </c>
      <c r="Z17">
        <v>94.44</v>
      </c>
      <c r="AA17">
        <v>136</v>
      </c>
      <c r="AB17" t="s">
        <v>94</v>
      </c>
      <c r="AC17">
        <v>9.71875</v>
      </c>
      <c r="AE17">
        <v>0</v>
      </c>
      <c r="AF17">
        <v>94.4375</v>
      </c>
      <c r="AG17">
        <v>4.734375</v>
      </c>
      <c r="AH17">
        <f t="shared" si="0"/>
        <v>89.703125</v>
      </c>
      <c r="AI17">
        <f t="shared" si="1"/>
        <v>19.947194719471948</v>
      </c>
      <c r="AJ17">
        <f t="shared" si="2"/>
        <v>0.36414649475938449</v>
      </c>
      <c r="AK17">
        <f t="shared" si="3"/>
        <v>259.33930810565965</v>
      </c>
      <c r="AM17" t="s">
        <v>1263</v>
      </c>
      <c r="AN17">
        <f>AVERAGE(AK2:AK500)</f>
        <v>660.90354048374786</v>
      </c>
    </row>
    <row r="18" spans="1:55" x14ac:dyDescent="0.3">
      <c r="A18">
        <v>16</v>
      </c>
      <c r="B18">
        <v>58</v>
      </c>
      <c r="C18" t="s">
        <v>91</v>
      </c>
      <c r="D18">
        <v>1.3662077705244101E-2</v>
      </c>
      <c r="E18">
        <v>4096</v>
      </c>
      <c r="F18">
        <v>12288</v>
      </c>
      <c r="G18">
        <v>3</v>
      </c>
      <c r="H18">
        <v>4.1361226829328803</v>
      </c>
      <c r="I18">
        <v>9.3062760365989803</v>
      </c>
      <c r="J18">
        <v>-0.98850024824273797</v>
      </c>
      <c r="K18" t="b">
        <v>1</v>
      </c>
      <c r="L18">
        <v>177.9</v>
      </c>
      <c r="M18" t="s">
        <v>92</v>
      </c>
      <c r="N18">
        <v>9.3271892665595093</v>
      </c>
      <c r="O18">
        <v>4.1520000000000001</v>
      </c>
      <c r="P18">
        <v>2.25</v>
      </c>
      <c r="Q18" t="s">
        <v>1456</v>
      </c>
      <c r="S18">
        <v>0</v>
      </c>
      <c r="T18">
        <v>14180</v>
      </c>
      <c r="U18">
        <v>4096</v>
      </c>
      <c r="V18">
        <v>109</v>
      </c>
      <c r="W18">
        <v>4096</v>
      </c>
      <c r="X18">
        <v>1</v>
      </c>
      <c r="Y18">
        <v>0.30038607393913902</v>
      </c>
      <c r="Z18">
        <v>177.9</v>
      </c>
      <c r="AA18">
        <v>79.7</v>
      </c>
      <c r="AB18" t="s">
        <v>94</v>
      </c>
      <c r="AC18">
        <v>13.3359375</v>
      </c>
      <c r="AE18">
        <v>0</v>
      </c>
      <c r="AF18">
        <v>177.875</v>
      </c>
      <c r="AG18">
        <v>15.640625</v>
      </c>
      <c r="AH18">
        <f t="shared" si="0"/>
        <v>162.234375</v>
      </c>
      <c r="AI18">
        <f t="shared" si="1"/>
        <v>11.372627372627372</v>
      </c>
      <c r="AJ18">
        <f t="shared" si="2"/>
        <v>0.37213438191177711</v>
      </c>
      <c r="AK18">
        <f t="shared" si="3"/>
        <v>477.98593370007211</v>
      </c>
      <c r="AM18" t="s">
        <v>1226</v>
      </c>
      <c r="AN18">
        <f>AN15-AN16</f>
        <v>4896.6237307733181</v>
      </c>
    </row>
    <row r="19" spans="1:55" x14ac:dyDescent="0.3">
      <c r="A19">
        <v>17</v>
      </c>
      <c r="B19">
        <v>59</v>
      </c>
      <c r="C19" t="s">
        <v>91</v>
      </c>
      <c r="D19">
        <v>6.1302136562020701E-2</v>
      </c>
      <c r="E19">
        <v>4096</v>
      </c>
      <c r="F19">
        <v>4096</v>
      </c>
      <c r="G19">
        <v>1</v>
      </c>
      <c r="H19">
        <v>4.7245971305939296</v>
      </c>
      <c r="I19">
        <v>4.8353298758422296</v>
      </c>
      <c r="J19">
        <v>-0.97805268464342399</v>
      </c>
      <c r="K19" t="b">
        <v>1</v>
      </c>
      <c r="L19">
        <v>10.55</v>
      </c>
      <c r="M19" t="s">
        <v>92</v>
      </c>
      <c r="N19">
        <v>5.7660445025250704</v>
      </c>
      <c r="O19">
        <v>3.5179999999999998</v>
      </c>
      <c r="P19">
        <v>1.0229999999999999</v>
      </c>
      <c r="Q19" t="s">
        <v>962</v>
      </c>
      <c r="S19">
        <v>0</v>
      </c>
      <c r="T19">
        <v>3298</v>
      </c>
      <c r="U19">
        <v>4096</v>
      </c>
      <c r="V19">
        <v>133</v>
      </c>
      <c r="W19">
        <v>4096</v>
      </c>
      <c r="X19">
        <v>1</v>
      </c>
      <c r="Y19">
        <v>0.32296353043989301</v>
      </c>
      <c r="Z19">
        <v>10.55</v>
      </c>
      <c r="AA19">
        <v>312.8</v>
      </c>
      <c r="AB19" t="s">
        <v>94</v>
      </c>
      <c r="AC19">
        <v>3.248046875</v>
      </c>
      <c r="AE19">
        <v>4</v>
      </c>
      <c r="AF19">
        <v>10.546875</v>
      </c>
      <c r="AG19">
        <v>3.822265625</v>
      </c>
      <c r="AH19">
        <f t="shared" si="0"/>
        <v>6.724609375</v>
      </c>
      <c r="AI19">
        <f t="shared" si="1"/>
        <v>2.7593254982115485</v>
      </c>
      <c r="AJ19">
        <f t="shared" si="2"/>
        <v>0.37604265997661745</v>
      </c>
      <c r="AK19">
        <f t="shared" si="3"/>
        <v>28.047017326852785</v>
      </c>
      <c r="AM19" t="s">
        <v>1261</v>
      </c>
      <c r="AN19">
        <f>_xlfn.STDEV.P(AK2:AK500)</f>
        <v>835.40035719007597</v>
      </c>
    </row>
    <row r="20" spans="1:55" x14ac:dyDescent="0.3">
      <c r="A20">
        <v>18</v>
      </c>
      <c r="B20">
        <v>61</v>
      </c>
      <c r="C20" t="s">
        <v>91</v>
      </c>
      <c r="D20">
        <v>2.3716361389335801E-2</v>
      </c>
      <c r="E20">
        <v>4096</v>
      </c>
      <c r="F20">
        <v>16384</v>
      </c>
      <c r="G20">
        <v>4</v>
      </c>
      <c r="H20">
        <v>2.8646428825146</v>
      </c>
      <c r="I20">
        <v>8.4596485124259395</v>
      </c>
      <c r="J20">
        <v>-0.97966000212024096</v>
      </c>
      <c r="K20" t="b">
        <v>1</v>
      </c>
      <c r="L20">
        <v>898</v>
      </c>
      <c r="M20" t="s">
        <v>92</v>
      </c>
      <c r="N20">
        <v>8.5078954860459799</v>
      </c>
      <c r="O20">
        <v>4.4180000000000001</v>
      </c>
      <c r="P20">
        <v>2.9529999999999998</v>
      </c>
      <c r="Q20" t="s">
        <v>963</v>
      </c>
      <c r="S20">
        <v>0</v>
      </c>
      <c r="T20">
        <v>26080</v>
      </c>
      <c r="U20">
        <v>4096</v>
      </c>
      <c r="V20">
        <v>506</v>
      </c>
      <c r="W20">
        <v>4096</v>
      </c>
      <c r="X20">
        <v>1</v>
      </c>
      <c r="Y20">
        <v>8.2893487055796494E-2</v>
      </c>
      <c r="Z20">
        <v>898</v>
      </c>
      <c r="AA20">
        <v>29.05</v>
      </c>
      <c r="AB20" t="s">
        <v>94</v>
      </c>
      <c r="AC20">
        <v>29.96875</v>
      </c>
      <c r="AE20">
        <v>0</v>
      </c>
      <c r="AF20">
        <v>898</v>
      </c>
      <c r="AG20">
        <v>11.375</v>
      </c>
      <c r="AH20">
        <f t="shared" si="0"/>
        <v>886.625</v>
      </c>
      <c r="AI20">
        <f t="shared" si="1"/>
        <v>78.945054945054949</v>
      </c>
      <c r="AJ20">
        <f t="shared" si="2"/>
        <v>0.3754387255244287</v>
      </c>
      <c r="AK20">
        <f t="shared" si="3"/>
        <v>2391.8683368254983</v>
      </c>
      <c r="AM20" t="s">
        <v>1262</v>
      </c>
      <c r="AN20">
        <f>MEDIAN(AK2:AK500)</f>
        <v>378.21197419416768</v>
      </c>
    </row>
    <row r="21" spans="1:55" x14ac:dyDescent="0.3">
      <c r="A21">
        <v>19</v>
      </c>
      <c r="B21">
        <v>62</v>
      </c>
      <c r="C21" t="s">
        <v>91</v>
      </c>
      <c r="D21">
        <v>1.1316480596750699E-2</v>
      </c>
      <c r="E21">
        <v>4096</v>
      </c>
      <c r="F21">
        <v>16384</v>
      </c>
      <c r="G21">
        <v>4</v>
      </c>
      <c r="H21">
        <v>3.5408842014898698</v>
      </c>
      <c r="I21">
        <v>7.7871789274953001</v>
      </c>
      <c r="J21">
        <v>-1.01019903417977</v>
      </c>
      <c r="K21" t="b">
        <v>1</v>
      </c>
      <c r="L21">
        <v>158</v>
      </c>
      <c r="M21" t="s">
        <v>92</v>
      </c>
      <c r="N21">
        <v>7.8053207147090298</v>
      </c>
      <c r="O21">
        <v>4.1050000000000004</v>
      </c>
      <c r="P21">
        <v>2.2000000000000002</v>
      </c>
      <c r="Q21" t="s">
        <v>964</v>
      </c>
      <c r="R21" t="s">
        <v>1941</v>
      </c>
      <c r="S21">
        <v>0</v>
      </c>
      <c r="T21">
        <v>12780</v>
      </c>
      <c r="U21">
        <v>4096</v>
      </c>
      <c r="V21">
        <v>496</v>
      </c>
      <c r="W21">
        <v>4096</v>
      </c>
      <c r="X21">
        <v>1</v>
      </c>
      <c r="Y21">
        <v>0.114089068605912</v>
      </c>
      <c r="Z21">
        <v>158</v>
      </c>
      <c r="AA21">
        <v>80.94</v>
      </c>
      <c r="AB21" t="s">
        <v>94</v>
      </c>
      <c r="AC21">
        <v>12.5703125</v>
      </c>
      <c r="AE21">
        <v>0</v>
      </c>
      <c r="AF21">
        <v>158</v>
      </c>
      <c r="AG21">
        <v>5.4765625</v>
      </c>
      <c r="AH21">
        <f t="shared" si="0"/>
        <v>152.5234375</v>
      </c>
      <c r="AI21">
        <f t="shared" si="1"/>
        <v>28.850213980028531</v>
      </c>
      <c r="AJ21">
        <f t="shared" si="2"/>
        <v>0.36414649475938449</v>
      </c>
      <c r="AK21">
        <f t="shared" si="3"/>
        <v>433.89131098021687</v>
      </c>
    </row>
    <row r="22" spans="1:55" x14ac:dyDescent="0.3">
      <c r="A22">
        <v>20</v>
      </c>
      <c r="B22">
        <v>70</v>
      </c>
      <c r="C22" t="s">
        <v>91</v>
      </c>
      <c r="D22">
        <v>3.4065838221012501E-2</v>
      </c>
      <c r="E22">
        <v>4096</v>
      </c>
      <c r="F22">
        <v>12288</v>
      </c>
      <c r="G22">
        <v>3</v>
      </c>
      <c r="H22">
        <v>5.0859490208752201</v>
      </c>
      <c r="I22">
        <v>11.1652474598901</v>
      </c>
      <c r="J22">
        <v>-0.98367829581228505</v>
      </c>
      <c r="K22" t="b">
        <v>1</v>
      </c>
      <c r="L22">
        <v>156.9</v>
      </c>
      <c r="M22" t="s">
        <v>92</v>
      </c>
      <c r="N22">
        <v>11.181485911176299</v>
      </c>
      <c r="O22">
        <v>4.2149999999999999</v>
      </c>
      <c r="P22">
        <v>2.1949999999999998</v>
      </c>
      <c r="Q22" t="s">
        <v>1457</v>
      </c>
      <c r="S22">
        <v>0</v>
      </c>
      <c r="T22">
        <v>16370</v>
      </c>
      <c r="U22">
        <v>4096</v>
      </c>
      <c r="V22">
        <v>110</v>
      </c>
      <c r="W22">
        <v>4096</v>
      </c>
      <c r="X22">
        <v>1</v>
      </c>
      <c r="Y22">
        <v>0.38957995329691802</v>
      </c>
      <c r="Z22">
        <v>156.9</v>
      </c>
      <c r="AA22">
        <v>104.3</v>
      </c>
      <c r="AB22" t="s">
        <v>94</v>
      </c>
      <c r="AC22">
        <v>12.5234375</v>
      </c>
      <c r="AE22">
        <v>0</v>
      </c>
      <c r="AF22">
        <v>156.875</v>
      </c>
      <c r="AG22">
        <v>21.109375</v>
      </c>
      <c r="AH22">
        <f t="shared" si="0"/>
        <v>135.765625</v>
      </c>
      <c r="AI22">
        <f t="shared" si="1"/>
        <v>7.4315321983715767</v>
      </c>
      <c r="AJ22">
        <f t="shared" si="2"/>
        <v>0.37393312945137119</v>
      </c>
      <c r="AK22">
        <f t="shared" si="3"/>
        <v>419.52688233365291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71</v>
      </c>
      <c r="C23" t="s">
        <v>91</v>
      </c>
      <c r="D23">
        <v>6.6235268356638705E-2</v>
      </c>
      <c r="E23">
        <v>4096</v>
      </c>
      <c r="F23">
        <v>4096</v>
      </c>
      <c r="G23">
        <v>1</v>
      </c>
      <c r="H23">
        <v>5.04079770377027</v>
      </c>
      <c r="I23">
        <v>4.8857341025312397</v>
      </c>
      <c r="J23">
        <v>-0.98207097833546797</v>
      </c>
      <c r="K23" t="b">
        <v>1</v>
      </c>
      <c r="L23">
        <v>9.32</v>
      </c>
      <c r="M23" t="s">
        <v>92</v>
      </c>
      <c r="N23">
        <v>5.8098270414683899</v>
      </c>
      <c r="O23">
        <v>3.5209999999999999</v>
      </c>
      <c r="P23">
        <v>0.96899999999999997</v>
      </c>
      <c r="Q23" t="s">
        <v>968</v>
      </c>
      <c r="S23">
        <v>0</v>
      </c>
      <c r="T23">
        <v>3330</v>
      </c>
      <c r="U23">
        <v>4096</v>
      </c>
      <c r="V23">
        <v>132</v>
      </c>
      <c r="W23">
        <v>4096</v>
      </c>
      <c r="X23">
        <v>1</v>
      </c>
      <c r="Y23">
        <v>0.35170629623174698</v>
      </c>
      <c r="Z23">
        <v>9.32</v>
      </c>
      <c r="AA23">
        <v>357.2</v>
      </c>
      <c r="AB23" t="s">
        <v>94</v>
      </c>
      <c r="AC23">
        <v>3.052734375</v>
      </c>
      <c r="AE23">
        <v>3</v>
      </c>
      <c r="AF23">
        <v>9.3203125</v>
      </c>
      <c r="AG23">
        <v>3.623046875</v>
      </c>
      <c r="AH23">
        <f t="shared" si="0"/>
        <v>5.697265625</v>
      </c>
      <c r="AI23">
        <f t="shared" si="1"/>
        <v>2.5725067385444742</v>
      </c>
      <c r="AJ23">
        <f t="shared" si="2"/>
        <v>0.37453464198680558</v>
      </c>
      <c r="AK23">
        <f t="shared" si="3"/>
        <v>24.885047883843928</v>
      </c>
      <c r="AM23">
        <f>AN7</f>
        <v>313.31247361769641</v>
      </c>
      <c r="AN23">
        <f>AN9</f>
        <v>19.996519014098446</v>
      </c>
      <c r="AO23">
        <f>AN8</f>
        <v>23.729318784639162</v>
      </c>
      <c r="AP23">
        <f>AN3</f>
        <v>-0.45521449022300564</v>
      </c>
      <c r="AQ23">
        <f>AN4</f>
        <v>-0.48173498635198997</v>
      </c>
      <c r="AR23">
        <f>AN15</f>
        <v>4914.4113652676024</v>
      </c>
      <c r="AS23">
        <f>AN16</f>
        <v>17.787634494284568</v>
      </c>
      <c r="AT23">
        <f>AN17</f>
        <v>660.90354048374786</v>
      </c>
      <c r="AU23">
        <f>AN18</f>
        <v>4896.6237307733181</v>
      </c>
      <c r="AV23">
        <f>AN19</f>
        <v>835.40035719007597</v>
      </c>
      <c r="AW23">
        <f>AN20</f>
        <v>378.21197419416768</v>
      </c>
      <c r="AX23">
        <f>AQ4</f>
        <v>0.40004791090437058</v>
      </c>
      <c r="AY23">
        <f>AR4</f>
        <v>0.35920528380669886</v>
      </c>
      <c r="AZ23">
        <f t="shared" ref="AZ23:BC23" si="4">AS4</f>
        <v>4.0842627097671724E-2</v>
      </c>
      <c r="BA23">
        <f t="shared" si="4"/>
        <v>0.36841781034636362</v>
      </c>
      <c r="BB23">
        <f t="shared" si="4"/>
        <v>6.1221360105646119E-3</v>
      </c>
      <c r="BC23">
        <f t="shared" si="4"/>
        <v>0.36811880233591343</v>
      </c>
    </row>
    <row r="24" spans="1:55" x14ac:dyDescent="0.3">
      <c r="A24">
        <v>22</v>
      </c>
      <c r="B24">
        <v>73</v>
      </c>
      <c r="C24" t="s">
        <v>91</v>
      </c>
      <c r="D24">
        <v>2.34261262844132E-2</v>
      </c>
      <c r="E24">
        <v>4096</v>
      </c>
      <c r="F24">
        <v>16384</v>
      </c>
      <c r="G24">
        <v>4</v>
      </c>
      <c r="H24">
        <v>2.9640468408610001</v>
      </c>
      <c r="I24">
        <v>8.5621587453777703</v>
      </c>
      <c r="J24">
        <v>-0.98930390698114601</v>
      </c>
      <c r="K24" t="b">
        <v>1</v>
      </c>
      <c r="L24">
        <v>774.5</v>
      </c>
      <c r="M24" t="s">
        <v>92</v>
      </c>
      <c r="N24">
        <v>8.5734274374652593</v>
      </c>
      <c r="O24">
        <v>4.38</v>
      </c>
      <c r="P24">
        <v>2.8889999999999998</v>
      </c>
      <c r="Q24" t="s">
        <v>969</v>
      </c>
      <c r="S24">
        <v>0</v>
      </c>
      <c r="T24">
        <v>23920</v>
      </c>
      <c r="U24">
        <v>4096</v>
      </c>
      <c r="V24">
        <v>555</v>
      </c>
      <c r="W24">
        <v>4096</v>
      </c>
      <c r="X24">
        <v>1</v>
      </c>
      <c r="Y24">
        <v>8.3369145383498502E-2</v>
      </c>
      <c r="Z24">
        <v>774.5</v>
      </c>
      <c r="AA24">
        <v>30.89</v>
      </c>
      <c r="AB24" t="s">
        <v>94</v>
      </c>
      <c r="AC24">
        <v>27.828125</v>
      </c>
      <c r="AE24">
        <v>0</v>
      </c>
      <c r="AF24">
        <v>774.5</v>
      </c>
      <c r="AG24">
        <v>9.9140625</v>
      </c>
      <c r="AH24">
        <f t="shared" si="0"/>
        <v>764.5859375</v>
      </c>
      <c r="AI24">
        <f t="shared" si="1"/>
        <v>78.121355397951149</v>
      </c>
      <c r="AJ24">
        <f t="shared" si="2"/>
        <v>0.37183543300643185</v>
      </c>
      <c r="AK24">
        <f t="shared" si="3"/>
        <v>2082.9106944915684</v>
      </c>
    </row>
    <row r="25" spans="1:55" x14ac:dyDescent="0.3">
      <c r="A25">
        <v>23</v>
      </c>
      <c r="B25">
        <v>74</v>
      </c>
      <c r="C25" t="s">
        <v>91</v>
      </c>
      <c r="D25">
        <v>1.3957446738689001E-2</v>
      </c>
      <c r="E25">
        <v>4096</v>
      </c>
      <c r="F25">
        <v>16384</v>
      </c>
      <c r="G25">
        <v>4</v>
      </c>
      <c r="H25">
        <v>3.53015392319233</v>
      </c>
      <c r="I25">
        <v>5.8675019309309997</v>
      </c>
      <c r="J25">
        <v>-1.0134136691333999</v>
      </c>
      <c r="K25" t="b">
        <v>1</v>
      </c>
      <c r="L25">
        <v>45.94</v>
      </c>
      <c r="M25" t="s">
        <v>92</v>
      </c>
      <c r="N25">
        <v>6.61080951674841</v>
      </c>
      <c r="O25">
        <v>4.125</v>
      </c>
      <c r="P25">
        <v>1.6619999999999999</v>
      </c>
      <c r="Q25" t="s">
        <v>970</v>
      </c>
      <c r="R25" t="s">
        <v>1941</v>
      </c>
      <c r="S25">
        <v>0</v>
      </c>
      <c r="T25">
        <v>13360</v>
      </c>
      <c r="U25">
        <v>4096</v>
      </c>
      <c r="V25">
        <v>531</v>
      </c>
      <c r="W25">
        <v>4096</v>
      </c>
      <c r="X25">
        <v>1</v>
      </c>
      <c r="Y25">
        <v>0.109799327958089</v>
      </c>
      <c r="Z25">
        <v>45.94</v>
      </c>
      <c r="AA25">
        <v>290.8</v>
      </c>
      <c r="AB25" t="s">
        <v>94</v>
      </c>
      <c r="AC25">
        <v>6.77734375</v>
      </c>
      <c r="AE25">
        <v>0</v>
      </c>
      <c r="AF25">
        <v>45.9375</v>
      </c>
      <c r="AG25">
        <v>5.5859375</v>
      </c>
      <c r="AH25">
        <f t="shared" si="0"/>
        <v>40.3515625</v>
      </c>
      <c r="AI25">
        <f t="shared" si="1"/>
        <v>8.2237762237762233</v>
      </c>
      <c r="AJ25">
        <f t="shared" si="2"/>
        <v>0.36297777621727673</v>
      </c>
      <c r="AK25">
        <f t="shared" si="3"/>
        <v>126.55733493860527</v>
      </c>
    </row>
    <row r="26" spans="1:55" x14ac:dyDescent="0.3">
      <c r="A26">
        <v>24</v>
      </c>
      <c r="B26">
        <v>82</v>
      </c>
      <c r="C26" t="s">
        <v>91</v>
      </c>
      <c r="D26">
        <v>2.5406480343503499E-2</v>
      </c>
      <c r="E26">
        <v>4096</v>
      </c>
      <c r="F26">
        <v>12288</v>
      </c>
      <c r="G26">
        <v>3</v>
      </c>
      <c r="H26">
        <v>4.3495482789480304</v>
      </c>
      <c r="I26">
        <v>9.5656081290927393</v>
      </c>
      <c r="J26">
        <v>-0.99332220067318999</v>
      </c>
      <c r="K26" t="b">
        <v>1</v>
      </c>
      <c r="L26">
        <v>158.19999999999999</v>
      </c>
      <c r="M26" t="s">
        <v>92</v>
      </c>
      <c r="N26">
        <v>9.5967328982118492</v>
      </c>
      <c r="O26">
        <v>4.1950000000000003</v>
      </c>
      <c r="P26">
        <v>2.2000000000000002</v>
      </c>
      <c r="Q26" t="s">
        <v>1458</v>
      </c>
      <c r="S26">
        <v>0</v>
      </c>
      <c r="T26">
        <v>15730</v>
      </c>
      <c r="U26">
        <v>4096</v>
      </c>
      <c r="V26">
        <v>58</v>
      </c>
      <c r="W26">
        <v>4096</v>
      </c>
      <c r="X26">
        <v>1</v>
      </c>
      <c r="Y26">
        <v>0.439817236200088</v>
      </c>
      <c r="Z26">
        <v>158.19999999999999</v>
      </c>
      <c r="AA26">
        <v>99.4</v>
      </c>
      <c r="AB26" t="s">
        <v>94</v>
      </c>
      <c r="AC26">
        <v>12.578125</v>
      </c>
      <c r="AE26">
        <v>0</v>
      </c>
      <c r="AF26">
        <v>158.25</v>
      </c>
      <c r="AG26">
        <v>20.953125</v>
      </c>
      <c r="AH26">
        <f t="shared" si="0"/>
        <v>137.296875</v>
      </c>
      <c r="AI26">
        <f t="shared" si="1"/>
        <v>7.5525727069351234</v>
      </c>
      <c r="AJ26">
        <f t="shared" si="2"/>
        <v>0.37034428696928262</v>
      </c>
      <c r="AK26">
        <f t="shared" si="3"/>
        <v>427.30509303934718</v>
      </c>
    </row>
    <row r="27" spans="1:55" x14ac:dyDescent="0.3">
      <c r="A27">
        <v>25</v>
      </c>
      <c r="B27">
        <v>83</v>
      </c>
      <c r="C27" t="s">
        <v>91</v>
      </c>
      <c r="D27">
        <v>5.5957729629746898E-2</v>
      </c>
      <c r="E27">
        <v>4096</v>
      </c>
      <c r="F27">
        <v>4096</v>
      </c>
      <c r="G27">
        <v>1</v>
      </c>
      <c r="H27">
        <v>8.3838431210872901</v>
      </c>
      <c r="I27">
        <v>8.9487700501449297</v>
      </c>
      <c r="J27">
        <v>-0.98126731959705904</v>
      </c>
      <c r="K27" t="b">
        <v>1</v>
      </c>
      <c r="L27">
        <v>11.67</v>
      </c>
      <c r="M27" t="s">
        <v>92</v>
      </c>
      <c r="N27">
        <v>9.2972814016193208</v>
      </c>
      <c r="O27">
        <v>3.5640000000000001</v>
      </c>
      <c r="P27">
        <v>1.0669999999999999</v>
      </c>
      <c r="Q27" t="s">
        <v>974</v>
      </c>
      <c r="S27">
        <v>0</v>
      </c>
      <c r="T27">
        <v>3668</v>
      </c>
      <c r="U27">
        <v>4096</v>
      </c>
      <c r="V27">
        <v>24</v>
      </c>
      <c r="W27">
        <v>4096</v>
      </c>
      <c r="X27">
        <v>1</v>
      </c>
      <c r="Y27">
        <v>1.50722066561862</v>
      </c>
      <c r="Z27">
        <v>11.67</v>
      </c>
      <c r="AA27">
        <v>314.2</v>
      </c>
      <c r="AB27" t="s">
        <v>94</v>
      </c>
      <c r="AC27">
        <v>3.416015625</v>
      </c>
      <c r="AD27" t="s">
        <v>98</v>
      </c>
      <c r="AE27">
        <v>3</v>
      </c>
      <c r="AF27">
        <v>11.671875</v>
      </c>
      <c r="AG27">
        <v>6.7578125</v>
      </c>
      <c r="AH27">
        <f t="shared" si="0"/>
        <v>4.9140625</v>
      </c>
      <c r="AI27">
        <f t="shared" si="1"/>
        <v>1.7271676300578034</v>
      </c>
      <c r="AJ27">
        <f t="shared" si="2"/>
        <v>0.37483576100693411</v>
      </c>
      <c r="AK27">
        <f t="shared" si="3"/>
        <v>31.138637809384687</v>
      </c>
    </row>
    <row r="28" spans="1:55" x14ac:dyDescent="0.3">
      <c r="A28">
        <v>26</v>
      </c>
      <c r="B28">
        <v>85</v>
      </c>
      <c r="C28" t="s">
        <v>91</v>
      </c>
      <c r="D28">
        <v>1.7656039613147399E-2</v>
      </c>
      <c r="E28">
        <v>4096</v>
      </c>
      <c r="F28">
        <v>16384</v>
      </c>
      <c r="G28">
        <v>4</v>
      </c>
      <c r="H28">
        <v>3.1388821403987199</v>
      </c>
      <c r="I28">
        <v>9.1775518831579799</v>
      </c>
      <c r="J28">
        <v>-0.99091122445796398</v>
      </c>
      <c r="K28" t="b">
        <v>1</v>
      </c>
      <c r="L28">
        <v>840</v>
      </c>
      <c r="M28" t="s">
        <v>92</v>
      </c>
      <c r="N28">
        <v>9.1832705610409793</v>
      </c>
      <c r="O28">
        <v>4.383</v>
      </c>
      <c r="P28">
        <v>2.9239999999999999</v>
      </c>
      <c r="Q28" t="s">
        <v>975</v>
      </c>
      <c r="S28">
        <v>0</v>
      </c>
      <c r="T28">
        <v>24210</v>
      </c>
      <c r="U28">
        <v>4096</v>
      </c>
      <c r="V28">
        <v>359</v>
      </c>
      <c r="W28">
        <v>4096</v>
      </c>
      <c r="X28">
        <v>1</v>
      </c>
      <c r="Y28">
        <v>0.11288588181618001</v>
      </c>
      <c r="Z28">
        <v>840</v>
      </c>
      <c r="AA28">
        <v>28.81</v>
      </c>
      <c r="AB28" t="s">
        <v>94</v>
      </c>
      <c r="AC28">
        <v>28.984375</v>
      </c>
      <c r="AE28">
        <v>0</v>
      </c>
      <c r="AF28">
        <v>840</v>
      </c>
      <c r="AG28">
        <v>12.4453125</v>
      </c>
      <c r="AH28">
        <f t="shared" si="0"/>
        <v>827.5546875</v>
      </c>
      <c r="AI28">
        <f t="shared" si="1"/>
        <v>67.495291902071557</v>
      </c>
      <c r="AJ28">
        <f t="shared" si="2"/>
        <v>0.3712382554719702</v>
      </c>
      <c r="AK28">
        <f t="shared" si="3"/>
        <v>2262.6978432814635</v>
      </c>
    </row>
    <row r="29" spans="1:55" x14ac:dyDescent="0.3">
      <c r="A29">
        <v>27</v>
      </c>
      <c r="B29">
        <v>86</v>
      </c>
      <c r="C29" t="s">
        <v>91</v>
      </c>
      <c r="D29">
        <v>2.41237133859665E-2</v>
      </c>
      <c r="E29">
        <v>4096</v>
      </c>
      <c r="F29">
        <v>16384</v>
      </c>
      <c r="G29">
        <v>4</v>
      </c>
      <c r="H29">
        <v>3.3782708106989201</v>
      </c>
      <c r="I29">
        <v>5.5721673821000701</v>
      </c>
      <c r="J29">
        <v>-1.0118063516565901</v>
      </c>
      <c r="K29" t="b">
        <v>1</v>
      </c>
      <c r="L29">
        <v>44.66</v>
      </c>
      <c r="M29" t="s">
        <v>92</v>
      </c>
      <c r="N29">
        <v>6.5004609000567202</v>
      </c>
      <c r="O29">
        <v>4.1500000000000004</v>
      </c>
      <c r="P29">
        <v>1.649</v>
      </c>
      <c r="Q29" t="s">
        <v>976</v>
      </c>
      <c r="R29" t="s">
        <v>1941</v>
      </c>
      <c r="S29">
        <v>0</v>
      </c>
      <c r="T29">
        <v>14030</v>
      </c>
      <c r="U29">
        <v>4096</v>
      </c>
      <c r="V29">
        <v>553</v>
      </c>
      <c r="W29">
        <v>4096</v>
      </c>
      <c r="X29">
        <v>1</v>
      </c>
      <c r="Y29">
        <v>0.101134362215102</v>
      </c>
      <c r="Z29">
        <v>44.66</v>
      </c>
      <c r="AA29">
        <v>314.2</v>
      </c>
      <c r="AB29" t="s">
        <v>94</v>
      </c>
      <c r="AC29">
        <v>6.68359375</v>
      </c>
      <c r="AE29">
        <v>0</v>
      </c>
      <c r="AF29">
        <v>44.65625</v>
      </c>
      <c r="AG29">
        <v>5.78125</v>
      </c>
      <c r="AH29">
        <f t="shared" si="0"/>
        <v>38.875</v>
      </c>
      <c r="AI29">
        <f t="shared" si="1"/>
        <v>7.724324324324324</v>
      </c>
      <c r="AJ29">
        <f t="shared" si="2"/>
        <v>0.36356166586299532</v>
      </c>
      <c r="AK29">
        <f t="shared" si="3"/>
        <v>122.82991908401111</v>
      </c>
    </row>
    <row r="30" spans="1:55" x14ac:dyDescent="0.3">
      <c r="A30">
        <v>28</v>
      </c>
      <c r="B30">
        <v>94</v>
      </c>
      <c r="C30" t="s">
        <v>91</v>
      </c>
      <c r="D30">
        <v>2.5556333318527E-2</v>
      </c>
      <c r="E30">
        <v>4096</v>
      </c>
      <c r="F30">
        <v>12288</v>
      </c>
      <c r="G30">
        <v>3</v>
      </c>
      <c r="H30">
        <v>4.5808769511608904</v>
      </c>
      <c r="I30">
        <v>10.119085608912</v>
      </c>
      <c r="J30">
        <v>-0.99573317688841601</v>
      </c>
      <c r="K30" t="b">
        <v>1</v>
      </c>
      <c r="L30">
        <v>161.6</v>
      </c>
      <c r="M30" t="s">
        <v>92</v>
      </c>
      <c r="N30">
        <v>10.132281296815099</v>
      </c>
      <c r="O30">
        <v>4.21</v>
      </c>
      <c r="P30">
        <v>2.2090000000000001</v>
      </c>
      <c r="Q30" t="s">
        <v>1459</v>
      </c>
      <c r="S30">
        <v>0</v>
      </c>
      <c r="T30">
        <v>16320</v>
      </c>
      <c r="U30">
        <v>4096</v>
      </c>
      <c r="V30">
        <v>75</v>
      </c>
      <c r="W30">
        <v>4096</v>
      </c>
      <c r="X30">
        <v>1</v>
      </c>
      <c r="Y30">
        <v>0.41348405433753299</v>
      </c>
      <c r="Z30">
        <v>161.6</v>
      </c>
      <c r="AA30">
        <v>101</v>
      </c>
      <c r="AB30" t="s">
        <v>94</v>
      </c>
      <c r="AC30">
        <v>12.7109375</v>
      </c>
      <c r="AE30">
        <v>0</v>
      </c>
      <c r="AF30">
        <v>161.625</v>
      </c>
      <c r="AG30">
        <v>19.3125</v>
      </c>
      <c r="AH30">
        <f t="shared" si="0"/>
        <v>142.3125</v>
      </c>
      <c r="AI30">
        <f t="shared" si="1"/>
        <v>8.3689320388349522</v>
      </c>
      <c r="AJ30">
        <f t="shared" si="2"/>
        <v>0.36945247120724611</v>
      </c>
      <c r="AK30">
        <f t="shared" si="3"/>
        <v>437.47169824541703</v>
      </c>
    </row>
    <row r="31" spans="1:55" x14ac:dyDescent="0.3">
      <c r="A31">
        <v>29</v>
      </c>
      <c r="B31">
        <v>95</v>
      </c>
      <c r="C31" t="s">
        <v>91</v>
      </c>
      <c r="D31">
        <v>6.3436953117162298E-2</v>
      </c>
      <c r="E31">
        <v>4096</v>
      </c>
      <c r="F31">
        <v>4096</v>
      </c>
      <c r="G31">
        <v>1</v>
      </c>
      <c r="H31">
        <v>10.408848901279899</v>
      </c>
      <c r="I31">
        <v>10.09373726462</v>
      </c>
      <c r="J31">
        <v>-0.98769658950432904</v>
      </c>
      <c r="K31" t="b">
        <v>1</v>
      </c>
      <c r="L31">
        <v>9.33</v>
      </c>
      <c r="M31" t="s">
        <v>92</v>
      </c>
      <c r="N31">
        <v>10.4039821272398</v>
      </c>
      <c r="O31">
        <v>3.5840000000000001</v>
      </c>
      <c r="P31">
        <v>0.96970000000000001</v>
      </c>
      <c r="Q31" t="s">
        <v>980</v>
      </c>
      <c r="S31">
        <v>0</v>
      </c>
      <c r="T31">
        <v>3836</v>
      </c>
      <c r="U31">
        <v>4096</v>
      </c>
      <c r="V31">
        <v>14</v>
      </c>
      <c r="W31">
        <v>4096</v>
      </c>
      <c r="X31">
        <v>1</v>
      </c>
      <c r="Y31">
        <v>2.51462064232242</v>
      </c>
      <c r="Z31">
        <v>9.33</v>
      </c>
      <c r="AA31">
        <v>411.2</v>
      </c>
      <c r="AB31" t="s">
        <v>94</v>
      </c>
      <c r="AC31">
        <v>3.0546875</v>
      </c>
      <c r="AD31" t="s">
        <v>98</v>
      </c>
      <c r="AE31">
        <v>3</v>
      </c>
      <c r="AF31">
        <v>9.328125</v>
      </c>
      <c r="AG31">
        <v>6.359375</v>
      </c>
      <c r="AH31">
        <f t="shared" si="0"/>
        <v>2.96875</v>
      </c>
      <c r="AI31">
        <f t="shared" si="1"/>
        <v>1.4668304668304668</v>
      </c>
      <c r="AJ31">
        <f t="shared" si="2"/>
        <v>0.37243357116658943</v>
      </c>
      <c r="AK31">
        <f t="shared" si="3"/>
        <v>25.046412896617024</v>
      </c>
    </row>
    <row r="32" spans="1:55" x14ac:dyDescent="0.3">
      <c r="A32">
        <v>30</v>
      </c>
      <c r="B32">
        <v>97</v>
      </c>
      <c r="C32" t="s">
        <v>91</v>
      </c>
      <c r="D32">
        <v>8.8252077833207397E-3</v>
      </c>
      <c r="E32">
        <v>4096</v>
      </c>
      <c r="F32">
        <v>16384</v>
      </c>
      <c r="G32">
        <v>4</v>
      </c>
      <c r="H32">
        <v>3.15162364350667</v>
      </c>
      <c r="I32">
        <v>9.2209613632285201</v>
      </c>
      <c r="J32">
        <v>-0.99171488319637202</v>
      </c>
      <c r="K32" t="b">
        <v>1</v>
      </c>
      <c r="L32">
        <v>842</v>
      </c>
      <c r="M32" t="s">
        <v>92</v>
      </c>
      <c r="N32">
        <v>9.2232740433868692</v>
      </c>
      <c r="O32">
        <v>4.375</v>
      </c>
      <c r="P32">
        <v>2.9260000000000002</v>
      </c>
      <c r="Q32" t="s">
        <v>981</v>
      </c>
      <c r="S32">
        <v>0</v>
      </c>
      <c r="T32">
        <v>23790</v>
      </c>
      <c r="U32">
        <v>4096</v>
      </c>
      <c r="V32">
        <v>484</v>
      </c>
      <c r="W32">
        <v>4096</v>
      </c>
      <c r="X32">
        <v>1</v>
      </c>
      <c r="Y32">
        <v>9.7801074704849E-2</v>
      </c>
      <c r="Z32">
        <v>842</v>
      </c>
      <c r="AA32">
        <v>28.25</v>
      </c>
      <c r="AB32" t="s">
        <v>94</v>
      </c>
      <c r="AC32">
        <v>29.015625</v>
      </c>
      <c r="AE32">
        <v>0</v>
      </c>
      <c r="AF32">
        <v>842</v>
      </c>
      <c r="AG32">
        <v>10.359375</v>
      </c>
      <c r="AH32">
        <f t="shared" si="0"/>
        <v>831.640625</v>
      </c>
      <c r="AI32">
        <f t="shared" si="1"/>
        <v>81.279034690799392</v>
      </c>
      <c r="AJ32">
        <f t="shared" si="2"/>
        <v>0.37094002645715707</v>
      </c>
      <c r="AK32">
        <f t="shared" si="3"/>
        <v>2269.9087182419489</v>
      </c>
    </row>
    <row r="33" spans="1:37" x14ac:dyDescent="0.3">
      <c r="A33">
        <v>31</v>
      </c>
      <c r="B33">
        <v>98</v>
      </c>
      <c r="C33" t="s">
        <v>91</v>
      </c>
      <c r="D33">
        <v>1.52727618099411E-2</v>
      </c>
      <c r="E33">
        <v>4096</v>
      </c>
      <c r="F33">
        <v>16384</v>
      </c>
      <c r="G33">
        <v>4</v>
      </c>
      <c r="H33">
        <v>3.11414234996982</v>
      </c>
      <c r="I33">
        <v>5.1547571124988698</v>
      </c>
      <c r="J33">
        <v>-1.00939537544136</v>
      </c>
      <c r="K33" t="b">
        <v>1</v>
      </c>
      <c r="L33">
        <v>45.25</v>
      </c>
      <c r="M33" t="s">
        <v>92</v>
      </c>
      <c r="N33">
        <v>6.31731903146669</v>
      </c>
      <c r="O33">
        <v>4.16</v>
      </c>
      <c r="P33">
        <v>1.655</v>
      </c>
      <c r="Q33" t="s">
        <v>982</v>
      </c>
      <c r="R33" t="s">
        <v>1941</v>
      </c>
      <c r="S33">
        <v>0</v>
      </c>
      <c r="T33">
        <v>14500</v>
      </c>
      <c r="U33">
        <v>4096</v>
      </c>
      <c r="V33">
        <v>733</v>
      </c>
      <c r="W33">
        <v>4096</v>
      </c>
      <c r="X33">
        <v>1</v>
      </c>
      <c r="Y33">
        <v>7.8087629405786493E-2</v>
      </c>
      <c r="Z33">
        <v>45.25</v>
      </c>
      <c r="AA33">
        <v>320.2</v>
      </c>
      <c r="AB33" t="s">
        <v>94</v>
      </c>
      <c r="AC33">
        <v>6.7265625</v>
      </c>
      <c r="AE33">
        <v>0</v>
      </c>
      <c r="AF33">
        <v>45.25</v>
      </c>
      <c r="AG33">
        <v>5.08203125</v>
      </c>
      <c r="AH33">
        <f t="shared" si="0"/>
        <v>40.16796875</v>
      </c>
      <c r="AI33">
        <f t="shared" si="1"/>
        <v>8.90392006149116</v>
      </c>
      <c r="AJ33">
        <f t="shared" si="2"/>
        <v>0.36443926189863673</v>
      </c>
      <c r="AK33">
        <f t="shared" si="3"/>
        <v>124.16335101838068</v>
      </c>
    </row>
    <row r="34" spans="1:37" x14ac:dyDescent="0.3">
      <c r="A34">
        <v>32</v>
      </c>
      <c r="B34">
        <v>106</v>
      </c>
      <c r="C34" t="s">
        <v>91</v>
      </c>
      <c r="D34">
        <v>2.1898709468524701E-2</v>
      </c>
      <c r="E34">
        <v>4096</v>
      </c>
      <c r="F34">
        <v>12288</v>
      </c>
      <c r="G34">
        <v>3</v>
      </c>
      <c r="H34">
        <v>4.4040590888430602</v>
      </c>
      <c r="I34">
        <v>9.8575228824495102</v>
      </c>
      <c r="J34">
        <v>-0.99492951815000696</v>
      </c>
      <c r="K34" t="b">
        <v>1</v>
      </c>
      <c r="L34">
        <v>173.2</v>
      </c>
      <c r="M34" t="s">
        <v>92</v>
      </c>
      <c r="N34">
        <v>9.8748519658828808</v>
      </c>
      <c r="O34">
        <v>4.2</v>
      </c>
      <c r="P34">
        <v>2.238</v>
      </c>
      <c r="Q34" t="s">
        <v>1460</v>
      </c>
      <c r="S34">
        <v>0</v>
      </c>
      <c r="T34">
        <v>15860</v>
      </c>
      <c r="U34">
        <v>4096</v>
      </c>
      <c r="V34">
        <v>57</v>
      </c>
      <c r="W34">
        <v>4096</v>
      </c>
      <c r="X34">
        <v>1</v>
      </c>
      <c r="Y34">
        <v>0.45087864085339802</v>
      </c>
      <c r="Z34">
        <v>173.2</v>
      </c>
      <c r="AA34">
        <v>91.5</v>
      </c>
      <c r="AB34" t="s">
        <v>94</v>
      </c>
      <c r="AC34">
        <v>13.1640625</v>
      </c>
      <c r="AE34">
        <v>0</v>
      </c>
      <c r="AF34">
        <v>173.25</v>
      </c>
      <c r="AG34">
        <v>20.640625</v>
      </c>
      <c r="AH34">
        <f t="shared" si="0"/>
        <v>152.609375</v>
      </c>
      <c r="AI34">
        <f t="shared" si="1"/>
        <v>8.3936411809235434</v>
      </c>
      <c r="AJ34">
        <f t="shared" si="2"/>
        <v>0.36974950425477376</v>
      </c>
      <c r="AK34">
        <f t="shared" si="3"/>
        <v>468.56046595433185</v>
      </c>
    </row>
    <row r="35" spans="1:37" x14ac:dyDescent="0.3">
      <c r="A35">
        <v>33</v>
      </c>
      <c r="B35">
        <v>107</v>
      </c>
      <c r="C35" t="s">
        <v>91</v>
      </c>
      <c r="D35">
        <v>5.6487225503832998E-2</v>
      </c>
      <c r="E35">
        <v>4096</v>
      </c>
      <c r="F35">
        <v>4096</v>
      </c>
      <c r="G35">
        <v>1</v>
      </c>
      <c r="H35">
        <v>6.84614260502505</v>
      </c>
      <c r="I35">
        <v>7.2205410287373599</v>
      </c>
      <c r="J35">
        <v>-0.98287463707387601</v>
      </c>
      <c r="K35" t="b">
        <v>1</v>
      </c>
      <c r="L35">
        <v>11.35</v>
      </c>
      <c r="M35" t="s">
        <v>92</v>
      </c>
      <c r="N35">
        <v>7.8077271195105604</v>
      </c>
      <c r="O35">
        <v>3.5779999999999998</v>
      </c>
      <c r="P35">
        <v>1.0549999999999999</v>
      </c>
      <c r="Q35" t="s">
        <v>986</v>
      </c>
      <c r="S35">
        <v>0</v>
      </c>
      <c r="T35">
        <v>3790</v>
      </c>
      <c r="U35">
        <v>4096</v>
      </c>
      <c r="V35">
        <v>29</v>
      </c>
      <c r="W35">
        <v>4096</v>
      </c>
      <c r="X35">
        <v>1</v>
      </c>
      <c r="Y35">
        <v>1.0856014280713899</v>
      </c>
      <c r="Z35">
        <v>11.35</v>
      </c>
      <c r="AA35">
        <v>333.8</v>
      </c>
      <c r="AB35" t="s">
        <v>94</v>
      </c>
      <c r="AC35">
        <v>3.369140625</v>
      </c>
      <c r="AD35" t="s">
        <v>98</v>
      </c>
      <c r="AE35">
        <v>4</v>
      </c>
      <c r="AF35">
        <v>11.3515625</v>
      </c>
      <c r="AG35">
        <v>6.328125</v>
      </c>
      <c r="AH35">
        <f t="shared" si="0"/>
        <v>5.0234375</v>
      </c>
      <c r="AI35">
        <f t="shared" si="1"/>
        <v>1.7938271604938272</v>
      </c>
      <c r="AJ35">
        <f t="shared" si="2"/>
        <v>0.37423376486639376</v>
      </c>
      <c r="AK35">
        <f t="shared" si="3"/>
        <v>30.332812177043014</v>
      </c>
    </row>
    <row r="36" spans="1:37" x14ac:dyDescent="0.3">
      <c r="A36">
        <v>34</v>
      </c>
      <c r="B36">
        <v>109</v>
      </c>
      <c r="C36" t="s">
        <v>91</v>
      </c>
      <c r="D36">
        <v>1.43401218056395E-2</v>
      </c>
      <c r="E36">
        <v>4096</v>
      </c>
      <c r="F36">
        <v>16384</v>
      </c>
      <c r="G36">
        <v>4</v>
      </c>
      <c r="H36">
        <v>3.1585196095616301</v>
      </c>
      <c r="I36">
        <v>9.2719823694748804</v>
      </c>
      <c r="J36">
        <v>-0.99251854193478095</v>
      </c>
      <c r="K36" t="b">
        <v>1</v>
      </c>
      <c r="L36">
        <v>862</v>
      </c>
      <c r="M36" t="s">
        <v>92</v>
      </c>
      <c r="N36">
        <v>9.2747510514624008</v>
      </c>
      <c r="O36">
        <v>4.38</v>
      </c>
      <c r="P36">
        <v>2.9359999999999999</v>
      </c>
      <c r="Q36" t="s">
        <v>987</v>
      </c>
      <c r="S36">
        <v>0</v>
      </c>
      <c r="T36">
        <v>23900</v>
      </c>
      <c r="U36">
        <v>4096</v>
      </c>
      <c r="V36">
        <v>463</v>
      </c>
      <c r="W36">
        <v>4096</v>
      </c>
      <c r="X36">
        <v>1</v>
      </c>
      <c r="Y36">
        <v>0.100314913487241</v>
      </c>
      <c r="Z36">
        <v>862</v>
      </c>
      <c r="AA36">
        <v>27.73</v>
      </c>
      <c r="AB36" t="s">
        <v>94</v>
      </c>
      <c r="AC36">
        <v>29.359375</v>
      </c>
      <c r="AE36">
        <v>0</v>
      </c>
      <c r="AF36">
        <v>862</v>
      </c>
      <c r="AG36">
        <v>10.640625</v>
      </c>
      <c r="AH36">
        <f t="shared" si="0"/>
        <v>851.359375</v>
      </c>
      <c r="AI36">
        <f t="shared" si="1"/>
        <v>81.010279001468433</v>
      </c>
      <c r="AJ36">
        <f t="shared" si="2"/>
        <v>0.37064203702041498</v>
      </c>
      <c r="AK36">
        <f t="shared" si="3"/>
        <v>2325.6941034794741</v>
      </c>
    </row>
    <row r="37" spans="1:37" x14ac:dyDescent="0.3">
      <c r="A37">
        <v>35</v>
      </c>
      <c r="B37">
        <v>110</v>
      </c>
      <c r="C37" t="s">
        <v>91</v>
      </c>
      <c r="D37">
        <v>1.4068699670695701E-2</v>
      </c>
      <c r="E37">
        <v>4096</v>
      </c>
      <c r="F37">
        <v>16384</v>
      </c>
      <c r="G37">
        <v>4</v>
      </c>
      <c r="H37">
        <v>2.9394331210715499</v>
      </c>
      <c r="I37">
        <v>4.8914004280331298</v>
      </c>
      <c r="J37">
        <v>-1.00698439922613</v>
      </c>
      <c r="K37" t="b">
        <v>1</v>
      </c>
      <c r="L37">
        <v>46.16</v>
      </c>
      <c r="M37" t="s">
        <v>92</v>
      </c>
      <c r="N37">
        <v>6.1427741334254504</v>
      </c>
      <c r="O37">
        <v>4.1559999999999997</v>
      </c>
      <c r="P37">
        <v>1.6639999999999999</v>
      </c>
      <c r="Q37" t="s">
        <v>988</v>
      </c>
      <c r="R37" t="s">
        <v>1941</v>
      </c>
      <c r="S37">
        <v>0</v>
      </c>
      <c r="T37">
        <v>14320</v>
      </c>
      <c r="U37">
        <v>4096</v>
      </c>
      <c r="V37">
        <v>912</v>
      </c>
      <c r="W37">
        <v>4096</v>
      </c>
      <c r="X37">
        <v>1</v>
      </c>
      <c r="Y37">
        <v>6.4221048080572898E-2</v>
      </c>
      <c r="Z37">
        <v>46.16</v>
      </c>
      <c r="AA37">
        <v>310.2</v>
      </c>
      <c r="AB37" t="s">
        <v>94</v>
      </c>
      <c r="AC37">
        <v>6.79296875</v>
      </c>
      <c r="AE37">
        <v>0</v>
      </c>
      <c r="AF37">
        <v>46.15625</v>
      </c>
      <c r="AG37">
        <v>4.359375</v>
      </c>
      <c r="AH37">
        <f t="shared" si="0"/>
        <v>41.796875</v>
      </c>
      <c r="AI37">
        <f t="shared" si="1"/>
        <v>10.587813620071685</v>
      </c>
      <c r="AJ37">
        <f t="shared" si="2"/>
        <v>0.3653189763501456</v>
      </c>
      <c r="AK37">
        <f t="shared" si="3"/>
        <v>126.34506551272287</v>
      </c>
    </row>
    <row r="38" spans="1:37" x14ac:dyDescent="0.3">
      <c r="A38">
        <v>36</v>
      </c>
      <c r="B38">
        <v>118</v>
      </c>
      <c r="C38" t="s">
        <v>91</v>
      </c>
      <c r="D38">
        <v>3.0729249410417301E-2</v>
      </c>
      <c r="E38">
        <v>4096</v>
      </c>
      <c r="F38">
        <v>12288</v>
      </c>
      <c r="G38">
        <v>3</v>
      </c>
      <c r="H38">
        <v>4.2192260496815104</v>
      </c>
      <c r="I38">
        <v>10.037143219750099</v>
      </c>
      <c r="J38">
        <v>-0.99251854193478095</v>
      </c>
      <c r="K38" t="b">
        <v>1</v>
      </c>
      <c r="L38">
        <v>239</v>
      </c>
      <c r="M38" t="s">
        <v>92</v>
      </c>
      <c r="N38">
        <v>10.044621671841499</v>
      </c>
      <c r="O38">
        <v>4.2229999999999999</v>
      </c>
      <c r="P38">
        <v>2.379</v>
      </c>
      <c r="Q38" t="s">
        <v>1461</v>
      </c>
      <c r="S38">
        <v>0</v>
      </c>
      <c r="T38">
        <v>16750</v>
      </c>
      <c r="U38">
        <v>4096</v>
      </c>
      <c r="V38">
        <v>70</v>
      </c>
      <c r="W38">
        <v>4096</v>
      </c>
      <c r="X38">
        <v>1</v>
      </c>
      <c r="Y38">
        <v>0.38477110744938903</v>
      </c>
      <c r="Z38">
        <v>239</v>
      </c>
      <c r="AA38">
        <v>70.06</v>
      </c>
      <c r="AB38" t="s">
        <v>94</v>
      </c>
      <c r="AC38">
        <v>15.4609375</v>
      </c>
      <c r="AE38">
        <v>0</v>
      </c>
      <c r="AF38">
        <v>239</v>
      </c>
      <c r="AG38">
        <v>21.0625</v>
      </c>
      <c r="AH38">
        <f t="shared" si="0"/>
        <v>217.9375</v>
      </c>
      <c r="AI38">
        <f t="shared" si="1"/>
        <v>11.347181008902076</v>
      </c>
      <c r="AJ38">
        <f t="shared" si="2"/>
        <v>0.37064203702041498</v>
      </c>
      <c r="AK38">
        <f t="shared" si="3"/>
        <v>644.82701941020218</v>
      </c>
    </row>
    <row r="39" spans="1:37" x14ac:dyDescent="0.3">
      <c r="A39">
        <v>37</v>
      </c>
      <c r="B39">
        <v>119</v>
      </c>
      <c r="C39" t="s">
        <v>91</v>
      </c>
      <c r="D39">
        <v>6.6171585383626802E-2</v>
      </c>
      <c r="E39">
        <v>4096</v>
      </c>
      <c r="F39">
        <v>4096</v>
      </c>
      <c r="G39">
        <v>1</v>
      </c>
      <c r="H39">
        <v>12.2217291395032</v>
      </c>
      <c r="I39">
        <v>12.699140434015099</v>
      </c>
      <c r="J39">
        <v>-0.98207097833546797</v>
      </c>
      <c r="K39" t="b">
        <v>1</v>
      </c>
      <c r="L39">
        <v>10.94</v>
      </c>
      <c r="M39" t="s">
        <v>92</v>
      </c>
      <c r="N39">
        <v>13.003360457076999</v>
      </c>
      <c r="O39">
        <v>3.6269999999999998</v>
      </c>
      <c r="P39">
        <v>1.0389999999999999</v>
      </c>
      <c r="Q39" t="s">
        <v>992</v>
      </c>
      <c r="S39">
        <v>0</v>
      </c>
      <c r="T39">
        <v>4228</v>
      </c>
      <c r="U39">
        <v>4096</v>
      </c>
      <c r="V39">
        <v>15</v>
      </c>
      <c r="W39">
        <v>4096</v>
      </c>
      <c r="X39">
        <v>1</v>
      </c>
      <c r="Y39">
        <v>2.8974380048630999</v>
      </c>
      <c r="Z39">
        <v>10.94</v>
      </c>
      <c r="AA39">
        <v>386.5</v>
      </c>
      <c r="AB39" t="s">
        <v>94</v>
      </c>
      <c r="AC39">
        <v>3.306640625</v>
      </c>
      <c r="AD39" t="s">
        <v>98</v>
      </c>
      <c r="AE39">
        <v>4</v>
      </c>
      <c r="AF39">
        <v>10.9375</v>
      </c>
      <c r="AG39">
        <v>7.82421875</v>
      </c>
      <c r="AH39">
        <f t="shared" si="0"/>
        <v>3.11328125</v>
      </c>
      <c r="AI39">
        <f t="shared" si="1"/>
        <v>1.3979031452820769</v>
      </c>
      <c r="AJ39">
        <f t="shared" si="2"/>
        <v>0.37453464198680558</v>
      </c>
      <c r="AK39">
        <f t="shared" si="3"/>
        <v>29.202906150361695</v>
      </c>
    </row>
    <row r="40" spans="1:37" x14ac:dyDescent="0.3">
      <c r="A40">
        <v>38</v>
      </c>
      <c r="B40">
        <v>121</v>
      </c>
      <c r="C40" t="s">
        <v>91</v>
      </c>
      <c r="D40">
        <v>1.28518409056868E-2</v>
      </c>
      <c r="E40">
        <v>4096</v>
      </c>
      <c r="F40">
        <v>16384</v>
      </c>
      <c r="G40">
        <v>4</v>
      </c>
      <c r="H40">
        <v>3.4504133838796802</v>
      </c>
      <c r="I40">
        <v>9.9266775672944707</v>
      </c>
      <c r="J40">
        <v>-0.99734049436523398</v>
      </c>
      <c r="K40" t="b">
        <v>1</v>
      </c>
      <c r="L40">
        <v>753.5</v>
      </c>
      <c r="M40" t="s">
        <v>92</v>
      </c>
      <c r="N40">
        <v>9.9285446743266998</v>
      </c>
      <c r="O40">
        <v>4.37</v>
      </c>
      <c r="P40">
        <v>2.8769999999999998</v>
      </c>
      <c r="Q40" t="s">
        <v>993</v>
      </c>
      <c r="S40">
        <v>0</v>
      </c>
      <c r="T40">
        <v>23540</v>
      </c>
      <c r="U40">
        <v>4096</v>
      </c>
      <c r="V40">
        <v>304</v>
      </c>
      <c r="W40">
        <v>4096</v>
      </c>
      <c r="X40">
        <v>1</v>
      </c>
      <c r="Y40">
        <v>0.14054084618724999</v>
      </c>
      <c r="Z40">
        <v>753.5</v>
      </c>
      <c r="AA40">
        <v>31.23</v>
      </c>
      <c r="AB40" t="s">
        <v>94</v>
      </c>
      <c r="AC40">
        <v>27.453125</v>
      </c>
      <c r="AE40">
        <v>0</v>
      </c>
      <c r="AF40">
        <v>753.5</v>
      </c>
      <c r="AG40">
        <v>12.84375</v>
      </c>
      <c r="AH40">
        <f t="shared" si="0"/>
        <v>740.65625</v>
      </c>
      <c r="AI40">
        <f t="shared" si="1"/>
        <v>58.666666666666664</v>
      </c>
      <c r="AJ40">
        <f t="shared" si="2"/>
        <v>0.36885912077242489</v>
      </c>
      <c r="AK40">
        <f t="shared" si="3"/>
        <v>2042.7853279650556</v>
      </c>
    </row>
    <row r="41" spans="1:37" x14ac:dyDescent="0.3">
      <c r="A41">
        <v>39</v>
      </c>
      <c r="B41">
        <v>122</v>
      </c>
      <c r="C41" t="s">
        <v>91</v>
      </c>
      <c r="D41">
        <v>1.89672546147833E-2</v>
      </c>
      <c r="E41">
        <v>4096</v>
      </c>
      <c r="F41">
        <v>16384</v>
      </c>
      <c r="G41">
        <v>4</v>
      </c>
      <c r="H41">
        <v>4.0244270659747903</v>
      </c>
      <c r="I41">
        <v>6.4296510546237897</v>
      </c>
      <c r="J41">
        <v>-1.0166283040870401</v>
      </c>
      <c r="K41" t="b">
        <v>1</v>
      </c>
      <c r="L41">
        <v>39.56</v>
      </c>
      <c r="M41" t="s">
        <v>92</v>
      </c>
      <c r="N41">
        <v>7.1185713231077399</v>
      </c>
      <c r="O41">
        <v>4.133</v>
      </c>
      <c r="P41">
        <v>1.5980000000000001</v>
      </c>
      <c r="Q41" t="s">
        <v>994</v>
      </c>
      <c r="R41" t="s">
        <v>1941</v>
      </c>
      <c r="S41">
        <v>0</v>
      </c>
      <c r="T41">
        <v>13550</v>
      </c>
      <c r="U41">
        <v>4096</v>
      </c>
      <c r="V41">
        <v>350</v>
      </c>
      <c r="W41">
        <v>4096</v>
      </c>
      <c r="X41">
        <v>1</v>
      </c>
      <c r="Y41">
        <v>0.16166242674519399</v>
      </c>
      <c r="Z41">
        <v>39.56</v>
      </c>
      <c r="AA41">
        <v>342.5</v>
      </c>
      <c r="AB41" t="s">
        <v>94</v>
      </c>
      <c r="AC41">
        <v>6.2890625</v>
      </c>
      <c r="AE41">
        <v>0</v>
      </c>
      <c r="AF41">
        <v>39.5625</v>
      </c>
      <c r="AG41">
        <v>6.70703125</v>
      </c>
      <c r="AH41">
        <f t="shared" si="0"/>
        <v>32.85546875</v>
      </c>
      <c r="AI41">
        <f t="shared" si="1"/>
        <v>5.8986604542807219</v>
      </c>
      <c r="AJ41">
        <f t="shared" si="2"/>
        <v>0.36181280864640991</v>
      </c>
      <c r="AK41">
        <f t="shared" si="3"/>
        <v>109.34521679320476</v>
      </c>
    </row>
    <row r="42" spans="1:37" x14ac:dyDescent="0.3">
      <c r="A42">
        <v>40</v>
      </c>
      <c r="B42">
        <v>130</v>
      </c>
      <c r="C42" t="s">
        <v>91</v>
      </c>
      <c r="D42">
        <v>3.2945809829629802E-2</v>
      </c>
      <c r="E42">
        <v>4096</v>
      </c>
      <c r="F42">
        <v>12288</v>
      </c>
      <c r="G42">
        <v>3</v>
      </c>
      <c r="H42">
        <v>4.5379491103833196</v>
      </c>
      <c r="I42">
        <v>10.423101862911601</v>
      </c>
      <c r="J42">
        <v>-0.99010756571955505</v>
      </c>
      <c r="K42" t="b">
        <v>1</v>
      </c>
      <c r="L42">
        <v>197.8</v>
      </c>
      <c r="M42" t="s">
        <v>92</v>
      </c>
      <c r="N42">
        <v>10.433924728981101</v>
      </c>
      <c r="O42">
        <v>4.234</v>
      </c>
      <c r="P42">
        <v>2.2970000000000002</v>
      </c>
      <c r="Q42" t="s">
        <v>1462</v>
      </c>
      <c r="S42">
        <v>0</v>
      </c>
      <c r="T42">
        <v>17180</v>
      </c>
      <c r="U42">
        <v>4096</v>
      </c>
      <c r="V42">
        <v>44</v>
      </c>
      <c r="W42">
        <v>4096</v>
      </c>
      <c r="X42">
        <v>1</v>
      </c>
      <c r="Y42">
        <v>0.53336589665968803</v>
      </c>
      <c r="Z42">
        <v>197.8</v>
      </c>
      <c r="AA42">
        <v>86.9</v>
      </c>
      <c r="AB42" t="s">
        <v>94</v>
      </c>
      <c r="AC42">
        <v>14.0625</v>
      </c>
      <c r="AE42">
        <v>0</v>
      </c>
      <c r="AF42">
        <v>197.75</v>
      </c>
      <c r="AG42">
        <v>26.875</v>
      </c>
      <c r="AH42">
        <f t="shared" si="0"/>
        <v>170.875</v>
      </c>
      <c r="AI42">
        <f t="shared" si="1"/>
        <v>7.3581395348837209</v>
      </c>
      <c r="AJ42">
        <f t="shared" si="2"/>
        <v>0.37153672425747147</v>
      </c>
      <c r="AK42">
        <f t="shared" si="3"/>
        <v>532.24886556022147</v>
      </c>
    </row>
    <row r="43" spans="1:37" x14ac:dyDescent="0.3">
      <c r="A43">
        <v>41</v>
      </c>
      <c r="B43">
        <v>131</v>
      </c>
      <c r="C43" t="s">
        <v>91</v>
      </c>
      <c r="D43">
        <v>4.8481336664398203E-2</v>
      </c>
      <c r="E43">
        <v>4096</v>
      </c>
      <c r="F43">
        <v>4096</v>
      </c>
      <c r="G43">
        <v>1</v>
      </c>
      <c r="H43">
        <v>6.0756278245170696</v>
      </c>
      <c r="I43">
        <v>7.1317428174507</v>
      </c>
      <c r="J43">
        <v>-0.98126731959705904</v>
      </c>
      <c r="K43" t="b">
        <v>1</v>
      </c>
      <c r="L43">
        <v>14.92</v>
      </c>
      <c r="M43" t="s">
        <v>92</v>
      </c>
      <c r="N43">
        <v>7.5063184848405999</v>
      </c>
      <c r="O43">
        <v>3.6110000000000002</v>
      </c>
      <c r="P43">
        <v>1.1739999999999999</v>
      </c>
      <c r="Q43" t="s">
        <v>998</v>
      </c>
      <c r="S43">
        <v>0</v>
      </c>
      <c r="T43">
        <v>4092</v>
      </c>
      <c r="U43">
        <v>4096</v>
      </c>
      <c r="V43">
        <v>43</v>
      </c>
      <c r="W43">
        <v>4096</v>
      </c>
      <c r="X43">
        <v>1</v>
      </c>
      <c r="Y43">
        <v>0.77402598677924195</v>
      </c>
      <c r="Z43">
        <v>14.92</v>
      </c>
      <c r="AA43">
        <v>274.2</v>
      </c>
      <c r="AB43" t="s">
        <v>94</v>
      </c>
      <c r="AC43">
        <v>3.86328125</v>
      </c>
      <c r="AD43" t="s">
        <v>98</v>
      </c>
      <c r="AE43">
        <v>4</v>
      </c>
      <c r="AF43">
        <v>14.921875</v>
      </c>
      <c r="AG43">
        <v>6.328125</v>
      </c>
      <c r="AH43">
        <f t="shared" si="0"/>
        <v>8.59375</v>
      </c>
      <c r="AI43">
        <f t="shared" si="1"/>
        <v>2.3580246913580245</v>
      </c>
      <c r="AJ43">
        <f t="shared" si="2"/>
        <v>0.37483576100693411</v>
      </c>
      <c r="AK43">
        <f t="shared" si="3"/>
        <v>39.809101884822454</v>
      </c>
    </row>
    <row r="44" spans="1:37" x14ac:dyDescent="0.3">
      <c r="A44">
        <v>42</v>
      </c>
      <c r="B44">
        <v>133</v>
      </c>
      <c r="C44" t="s">
        <v>91</v>
      </c>
      <c r="D44">
        <v>1.92530689860951E-2</v>
      </c>
      <c r="E44">
        <v>4096</v>
      </c>
      <c r="F44">
        <v>16384</v>
      </c>
      <c r="G44">
        <v>4</v>
      </c>
      <c r="H44">
        <v>2.9716288273285199</v>
      </c>
      <c r="I44">
        <v>8.6653160921903893</v>
      </c>
      <c r="J44">
        <v>-0.99091122445796398</v>
      </c>
      <c r="K44" t="b">
        <v>1</v>
      </c>
      <c r="L44">
        <v>824</v>
      </c>
      <c r="M44" t="s">
        <v>92</v>
      </c>
      <c r="N44">
        <v>8.6710080162024692</v>
      </c>
      <c r="O44">
        <v>4.3600000000000003</v>
      </c>
      <c r="P44">
        <v>2.9159999999999999</v>
      </c>
      <c r="Q44" t="s">
        <v>999</v>
      </c>
      <c r="S44">
        <v>0</v>
      </c>
      <c r="T44">
        <v>22820</v>
      </c>
      <c r="U44">
        <v>4096</v>
      </c>
      <c r="V44">
        <v>621</v>
      </c>
      <c r="W44">
        <v>4096</v>
      </c>
      <c r="X44">
        <v>1</v>
      </c>
      <c r="Y44">
        <v>7.9118739448812897E-2</v>
      </c>
      <c r="Z44">
        <v>824</v>
      </c>
      <c r="AA44">
        <v>27.69</v>
      </c>
      <c r="AB44" t="s">
        <v>94</v>
      </c>
      <c r="AC44">
        <v>28.703125</v>
      </c>
      <c r="AE44">
        <v>0</v>
      </c>
      <c r="AF44">
        <v>824</v>
      </c>
      <c r="AG44">
        <v>8.609375</v>
      </c>
      <c r="AH44">
        <f t="shared" si="0"/>
        <v>815.390625</v>
      </c>
      <c r="AI44">
        <f t="shared" si="1"/>
        <v>95.709618874773142</v>
      </c>
      <c r="AJ44">
        <f t="shared" si="2"/>
        <v>0.3712382554719702</v>
      </c>
      <c r="AK44">
        <f t="shared" si="3"/>
        <v>2219.598836742769</v>
      </c>
    </row>
    <row r="45" spans="1:37" x14ac:dyDescent="0.3">
      <c r="A45">
        <v>43</v>
      </c>
      <c r="B45">
        <v>134</v>
      </c>
      <c r="C45" t="s">
        <v>91</v>
      </c>
      <c r="D45">
        <v>1.8322121429645E-2</v>
      </c>
      <c r="E45">
        <v>4096</v>
      </c>
      <c r="F45">
        <v>16384</v>
      </c>
      <c r="G45">
        <v>4</v>
      </c>
      <c r="H45">
        <v>3.3427343595420398</v>
      </c>
      <c r="I45">
        <v>5.3601267757500297</v>
      </c>
      <c r="J45">
        <v>-1.0118063516565901</v>
      </c>
      <c r="K45" t="b">
        <v>1</v>
      </c>
      <c r="L45">
        <v>40.159999999999997</v>
      </c>
      <c r="M45" t="s">
        <v>92</v>
      </c>
      <c r="N45">
        <v>6.4891909098967897</v>
      </c>
      <c r="O45">
        <v>4.1520000000000001</v>
      </c>
      <c r="P45">
        <v>1.6040000000000001</v>
      </c>
      <c r="Q45" t="s">
        <v>1000</v>
      </c>
      <c r="R45" t="s">
        <v>1941</v>
      </c>
      <c r="S45">
        <v>0</v>
      </c>
      <c r="T45">
        <v>14180</v>
      </c>
      <c r="U45">
        <v>4096</v>
      </c>
      <c r="V45">
        <v>595</v>
      </c>
      <c r="W45">
        <v>4096</v>
      </c>
      <c r="X45">
        <v>1</v>
      </c>
      <c r="Y45">
        <v>9.6042745030041801E-2</v>
      </c>
      <c r="Z45">
        <v>40.159999999999997</v>
      </c>
      <c r="AA45">
        <v>353</v>
      </c>
      <c r="AB45" t="s">
        <v>94</v>
      </c>
      <c r="AC45">
        <v>6.3359375</v>
      </c>
      <c r="AE45">
        <v>0</v>
      </c>
      <c r="AF45">
        <v>40.15625</v>
      </c>
      <c r="AG45">
        <v>5.5859375</v>
      </c>
      <c r="AH45">
        <f t="shared" si="0"/>
        <v>34.5703125</v>
      </c>
      <c r="AI45">
        <f t="shared" si="1"/>
        <v>7.1888111888111892</v>
      </c>
      <c r="AJ45">
        <f t="shared" si="2"/>
        <v>0.36356166586299532</v>
      </c>
      <c r="AK45">
        <f t="shared" si="3"/>
        <v>110.45237650311707</v>
      </c>
    </row>
    <row r="46" spans="1:37" x14ac:dyDescent="0.3">
      <c r="A46">
        <v>44</v>
      </c>
      <c r="B46">
        <v>142</v>
      </c>
      <c r="C46" t="s">
        <v>91</v>
      </c>
      <c r="D46">
        <v>2.65961811663405E-2</v>
      </c>
      <c r="E46">
        <v>4096</v>
      </c>
      <c r="F46">
        <v>12288</v>
      </c>
      <c r="G46">
        <v>3</v>
      </c>
      <c r="H46">
        <v>4.4135163804762296</v>
      </c>
      <c r="I46">
        <v>9.9304118560715295</v>
      </c>
      <c r="J46">
        <v>-0.99251854193478095</v>
      </c>
      <c r="K46" t="b">
        <v>1</v>
      </c>
      <c r="L46">
        <v>177.9</v>
      </c>
      <c r="M46" t="s">
        <v>92</v>
      </c>
      <c r="N46">
        <v>9.9571641484822102</v>
      </c>
      <c r="O46">
        <v>4.234</v>
      </c>
      <c r="P46">
        <v>2.25</v>
      </c>
      <c r="Q46" t="s">
        <v>1463</v>
      </c>
      <c r="S46">
        <v>0</v>
      </c>
      <c r="T46">
        <v>17140</v>
      </c>
      <c r="U46">
        <v>4096</v>
      </c>
      <c r="V46">
        <v>42</v>
      </c>
      <c r="W46">
        <v>4096</v>
      </c>
      <c r="X46">
        <v>1</v>
      </c>
      <c r="Y46">
        <v>0.52671701265795801</v>
      </c>
      <c r="Z46">
        <v>177.9</v>
      </c>
      <c r="AA46">
        <v>96.3</v>
      </c>
      <c r="AB46" t="s">
        <v>94</v>
      </c>
      <c r="AC46">
        <v>13.3359375</v>
      </c>
      <c r="AE46">
        <v>0</v>
      </c>
      <c r="AF46">
        <v>177.875</v>
      </c>
      <c r="AG46">
        <v>26.46875</v>
      </c>
      <c r="AH46">
        <f t="shared" si="0"/>
        <v>151.40625</v>
      </c>
      <c r="AI46">
        <f t="shared" si="1"/>
        <v>6.7201889020070835</v>
      </c>
      <c r="AJ46">
        <f t="shared" si="2"/>
        <v>0.37064203702041498</v>
      </c>
      <c r="AK46">
        <f t="shared" si="3"/>
        <v>479.91048568029169</v>
      </c>
    </row>
    <row r="47" spans="1:37" x14ac:dyDescent="0.3">
      <c r="A47">
        <v>45</v>
      </c>
      <c r="B47">
        <v>143</v>
      </c>
      <c r="C47" t="s">
        <v>91</v>
      </c>
      <c r="D47">
        <v>4.9479533292159601E-2</v>
      </c>
      <c r="E47">
        <v>4096</v>
      </c>
      <c r="F47">
        <v>4096</v>
      </c>
      <c r="G47">
        <v>1</v>
      </c>
      <c r="H47">
        <v>3.7911074880306002</v>
      </c>
      <c r="I47">
        <v>4.1280125480020597</v>
      </c>
      <c r="J47">
        <v>-0.97966000212024096</v>
      </c>
      <c r="K47" t="b">
        <v>1</v>
      </c>
      <c r="L47">
        <v>12.266</v>
      </c>
      <c r="M47" t="s">
        <v>92</v>
      </c>
      <c r="N47">
        <v>5.4516997868407397</v>
      </c>
      <c r="O47">
        <v>3.6269999999999998</v>
      </c>
      <c r="P47">
        <v>1.089</v>
      </c>
      <c r="Q47" t="s">
        <v>1004</v>
      </c>
      <c r="S47">
        <v>0</v>
      </c>
      <c r="T47">
        <v>4228</v>
      </c>
      <c r="U47">
        <v>4096</v>
      </c>
      <c r="V47">
        <v>260</v>
      </c>
      <c r="W47">
        <v>4096</v>
      </c>
      <c r="X47">
        <v>1</v>
      </c>
      <c r="Y47">
        <v>0.17309713824391301</v>
      </c>
      <c r="Z47">
        <v>12.266</v>
      </c>
      <c r="AA47">
        <v>344.8</v>
      </c>
      <c r="AB47" t="s">
        <v>94</v>
      </c>
      <c r="AC47">
        <v>3.501953125</v>
      </c>
      <c r="AE47">
        <v>4</v>
      </c>
      <c r="AF47">
        <v>12.265625</v>
      </c>
      <c r="AG47">
        <v>3.53125</v>
      </c>
      <c r="AH47">
        <f t="shared" si="0"/>
        <v>8.734375</v>
      </c>
      <c r="AI47">
        <f t="shared" si="1"/>
        <v>3.4734513274336285</v>
      </c>
      <c r="AJ47">
        <f t="shared" si="2"/>
        <v>0.3754387255244287</v>
      </c>
      <c r="AK47">
        <f t="shared" si="3"/>
        <v>32.670111435273107</v>
      </c>
    </row>
    <row r="48" spans="1:37" x14ac:dyDescent="0.3">
      <c r="A48">
        <v>46</v>
      </c>
      <c r="B48">
        <v>145</v>
      </c>
      <c r="C48" t="s">
        <v>91</v>
      </c>
      <c r="D48">
        <v>2.37161118984693E-2</v>
      </c>
      <c r="E48">
        <v>4096</v>
      </c>
      <c r="F48">
        <v>16384</v>
      </c>
      <c r="G48">
        <v>4</v>
      </c>
      <c r="H48">
        <v>3.18659440174542</v>
      </c>
      <c r="I48">
        <v>9.2361447113089898</v>
      </c>
      <c r="J48">
        <v>-0.99492951815000696</v>
      </c>
      <c r="K48" t="b">
        <v>1</v>
      </c>
      <c r="L48">
        <v>792</v>
      </c>
      <c r="M48" t="s">
        <v>92</v>
      </c>
      <c r="N48">
        <v>9.2395964995406494</v>
      </c>
      <c r="O48">
        <v>4.3550000000000004</v>
      </c>
      <c r="P48">
        <v>2.8980000000000001</v>
      </c>
      <c r="Q48" t="s">
        <v>1005</v>
      </c>
      <c r="S48">
        <v>0</v>
      </c>
      <c r="T48">
        <v>22750</v>
      </c>
      <c r="U48">
        <v>4096</v>
      </c>
      <c r="V48">
        <v>494</v>
      </c>
      <c r="W48">
        <v>4096</v>
      </c>
      <c r="X48">
        <v>1</v>
      </c>
      <c r="Y48">
        <v>9.8379533166412805E-2</v>
      </c>
      <c r="Z48">
        <v>792</v>
      </c>
      <c r="AA48">
        <v>28.73</v>
      </c>
      <c r="AB48" t="s">
        <v>94</v>
      </c>
      <c r="AC48">
        <v>28.140625</v>
      </c>
      <c r="AE48">
        <v>0</v>
      </c>
      <c r="AF48">
        <v>792</v>
      </c>
      <c r="AG48">
        <v>9.890625</v>
      </c>
      <c r="AH48">
        <f t="shared" si="0"/>
        <v>782.109375</v>
      </c>
      <c r="AI48">
        <f t="shared" si="1"/>
        <v>80.075829383886258</v>
      </c>
      <c r="AJ48">
        <f t="shared" si="2"/>
        <v>0.36974950425477376</v>
      </c>
      <c r="AK48">
        <f t="shared" si="3"/>
        <v>2141.9907015055169</v>
      </c>
    </row>
    <row r="49" spans="1:37" x14ac:dyDescent="0.3">
      <c r="A49">
        <v>47</v>
      </c>
      <c r="B49">
        <v>146</v>
      </c>
      <c r="C49" t="s">
        <v>91</v>
      </c>
      <c r="D49">
        <v>1.4050360229141299E-2</v>
      </c>
      <c r="E49">
        <v>4096</v>
      </c>
      <c r="F49">
        <v>16384</v>
      </c>
      <c r="G49">
        <v>4</v>
      </c>
      <c r="H49">
        <v>3.3098796662295999</v>
      </c>
      <c r="I49">
        <v>5.3300698921998197</v>
      </c>
      <c r="J49">
        <v>-1.01261001039499</v>
      </c>
      <c r="K49" t="b">
        <v>1</v>
      </c>
      <c r="L49">
        <v>40.75</v>
      </c>
      <c r="M49" t="s">
        <v>92</v>
      </c>
      <c r="N49">
        <v>6.5045020085639598</v>
      </c>
      <c r="O49">
        <v>4.17</v>
      </c>
      <c r="P49">
        <v>1.61</v>
      </c>
      <c r="Q49" t="s">
        <v>1006</v>
      </c>
      <c r="R49" t="s">
        <v>1941</v>
      </c>
      <c r="S49">
        <v>0</v>
      </c>
      <c r="T49">
        <v>14900</v>
      </c>
      <c r="U49">
        <v>4096</v>
      </c>
      <c r="V49">
        <v>692</v>
      </c>
      <c r="W49">
        <v>4096</v>
      </c>
      <c r="X49">
        <v>1</v>
      </c>
      <c r="Y49">
        <v>8.7808449503076896E-2</v>
      </c>
      <c r="Z49">
        <v>40.75</v>
      </c>
      <c r="AA49">
        <v>365.5</v>
      </c>
      <c r="AB49" t="s">
        <v>94</v>
      </c>
      <c r="AC49">
        <v>6.3828125</v>
      </c>
      <c r="AE49">
        <v>0</v>
      </c>
      <c r="AF49">
        <v>40.75</v>
      </c>
      <c r="AG49">
        <v>5.4296875</v>
      </c>
      <c r="AH49">
        <f t="shared" si="0"/>
        <v>35.3203125</v>
      </c>
      <c r="AI49">
        <f t="shared" si="1"/>
        <v>7.5050359712230215</v>
      </c>
      <c r="AJ49">
        <f t="shared" si="2"/>
        <v>0.36326960372814016</v>
      </c>
      <c r="AK49">
        <f t="shared" si="3"/>
        <v>112.17563919962886</v>
      </c>
    </row>
    <row r="50" spans="1:37" x14ac:dyDescent="0.3">
      <c r="A50">
        <v>48</v>
      </c>
      <c r="B50">
        <v>154</v>
      </c>
      <c r="C50" t="s">
        <v>91</v>
      </c>
      <c r="D50">
        <v>2.30160353345885E-2</v>
      </c>
      <c r="E50">
        <v>4096</v>
      </c>
      <c r="F50">
        <v>12288</v>
      </c>
      <c r="G50">
        <v>3</v>
      </c>
      <c r="H50">
        <v>4.2435428809299598</v>
      </c>
      <c r="I50">
        <v>9.8794982696650706</v>
      </c>
      <c r="J50">
        <v>-0.99492951815000696</v>
      </c>
      <c r="K50" t="b">
        <v>1</v>
      </c>
      <c r="L50">
        <v>213</v>
      </c>
      <c r="M50" t="s">
        <v>92</v>
      </c>
      <c r="N50">
        <v>9.89409009476039</v>
      </c>
      <c r="O50">
        <v>4.234</v>
      </c>
      <c r="P50">
        <v>2.3279999999999998</v>
      </c>
      <c r="Q50" t="s">
        <v>1464</v>
      </c>
      <c r="S50">
        <v>0</v>
      </c>
      <c r="T50">
        <v>17090</v>
      </c>
      <c r="U50">
        <v>4096</v>
      </c>
      <c r="V50">
        <v>61</v>
      </c>
      <c r="W50">
        <v>4096</v>
      </c>
      <c r="X50">
        <v>1</v>
      </c>
      <c r="Y50">
        <v>0.41529311040282901</v>
      </c>
      <c r="Z50">
        <v>213</v>
      </c>
      <c r="AA50">
        <v>80.25</v>
      </c>
      <c r="AB50" t="s">
        <v>94</v>
      </c>
      <c r="AC50">
        <v>14.59375</v>
      </c>
      <c r="AE50">
        <v>0</v>
      </c>
      <c r="AF50">
        <v>213</v>
      </c>
      <c r="AG50">
        <v>21.828125</v>
      </c>
      <c r="AH50">
        <f t="shared" si="0"/>
        <v>191.171875</v>
      </c>
      <c r="AI50">
        <f t="shared" si="1"/>
        <v>9.758052970651395</v>
      </c>
      <c r="AJ50">
        <f t="shared" si="2"/>
        <v>0.36974950425477376</v>
      </c>
      <c r="AK50">
        <f t="shared" si="3"/>
        <v>576.06568108671104</v>
      </c>
    </row>
    <row r="51" spans="1:37" x14ac:dyDescent="0.3">
      <c r="A51">
        <v>49</v>
      </c>
      <c r="B51">
        <v>155</v>
      </c>
      <c r="C51" t="s">
        <v>91</v>
      </c>
      <c r="D51">
        <v>7.6292158530850598E-2</v>
      </c>
      <c r="E51">
        <v>4096</v>
      </c>
      <c r="F51">
        <v>4096</v>
      </c>
      <c r="G51">
        <v>1</v>
      </c>
      <c r="H51">
        <v>3.1213700385208298</v>
      </c>
      <c r="I51">
        <v>3.34998600813906</v>
      </c>
      <c r="J51">
        <v>-0.97885634338183303</v>
      </c>
      <c r="K51" t="b">
        <v>1</v>
      </c>
      <c r="L51">
        <v>11.83</v>
      </c>
      <c r="M51" t="s">
        <v>92</v>
      </c>
      <c r="N51">
        <v>4.9016493303912796</v>
      </c>
      <c r="O51">
        <v>3.6269999999999998</v>
      </c>
      <c r="P51">
        <v>1.073</v>
      </c>
      <c r="Q51" t="s">
        <v>1010</v>
      </c>
      <c r="S51">
        <v>0</v>
      </c>
      <c r="T51">
        <v>4240</v>
      </c>
      <c r="U51">
        <v>4096</v>
      </c>
      <c r="V51">
        <v>510</v>
      </c>
      <c r="W51">
        <v>4096</v>
      </c>
      <c r="X51">
        <v>1</v>
      </c>
      <c r="Y51">
        <v>9.3935844192640894E-2</v>
      </c>
      <c r="Z51">
        <v>11.83</v>
      </c>
      <c r="AA51">
        <v>358.5</v>
      </c>
      <c r="AB51" t="s">
        <v>94</v>
      </c>
      <c r="AC51">
        <v>3.439453125</v>
      </c>
      <c r="AE51">
        <v>4</v>
      </c>
      <c r="AF51">
        <v>11.828125</v>
      </c>
      <c r="AG51">
        <v>2.466796875</v>
      </c>
      <c r="AH51">
        <f t="shared" si="0"/>
        <v>9.361328125</v>
      </c>
      <c r="AI51">
        <f t="shared" si="1"/>
        <v>4.7949326999208237</v>
      </c>
      <c r="AJ51">
        <f t="shared" si="2"/>
        <v>0.37574057141122941</v>
      </c>
      <c r="AK51">
        <f t="shared" si="3"/>
        <v>31.479499154363886</v>
      </c>
    </row>
    <row r="52" spans="1:37" x14ac:dyDescent="0.3">
      <c r="A52">
        <v>50</v>
      </c>
      <c r="B52">
        <v>157</v>
      </c>
      <c r="C52" t="s">
        <v>91</v>
      </c>
      <c r="D52">
        <v>2.1960695619306098E-2</v>
      </c>
      <c r="E52">
        <v>4096</v>
      </c>
      <c r="F52">
        <v>16384</v>
      </c>
      <c r="G52">
        <v>4</v>
      </c>
      <c r="H52">
        <v>3.2244580131637002</v>
      </c>
      <c r="I52">
        <v>9.2640190182886908</v>
      </c>
      <c r="J52">
        <v>-0.99573317688841601</v>
      </c>
      <c r="K52" t="b">
        <v>1</v>
      </c>
      <c r="L52">
        <v>747.5</v>
      </c>
      <c r="M52" t="s">
        <v>92</v>
      </c>
      <c r="N52">
        <v>9.2685928100501496</v>
      </c>
      <c r="O52">
        <v>4.3600000000000003</v>
      </c>
      <c r="P52">
        <v>2.8730000000000002</v>
      </c>
      <c r="Q52" t="s">
        <v>1011</v>
      </c>
      <c r="S52">
        <v>0</v>
      </c>
      <c r="T52">
        <v>22980</v>
      </c>
      <c r="U52">
        <v>4096</v>
      </c>
      <c r="V52">
        <v>478</v>
      </c>
      <c r="W52">
        <v>4096</v>
      </c>
      <c r="X52">
        <v>1</v>
      </c>
      <c r="Y52">
        <v>0.10174434130768301</v>
      </c>
      <c r="Z52">
        <v>747.5</v>
      </c>
      <c r="AA52">
        <v>30.73</v>
      </c>
      <c r="AB52" t="s">
        <v>94</v>
      </c>
      <c r="AC52">
        <v>27.34375</v>
      </c>
      <c r="AE52">
        <v>0</v>
      </c>
      <c r="AF52">
        <v>747.5</v>
      </c>
      <c r="AG52">
        <v>10.1953125</v>
      </c>
      <c r="AH52">
        <f t="shared" si="0"/>
        <v>737.3046875</v>
      </c>
      <c r="AI52">
        <f t="shared" si="1"/>
        <v>73.318007662835242</v>
      </c>
      <c r="AJ52">
        <f t="shared" si="2"/>
        <v>0.36945247120724611</v>
      </c>
      <c r="AK52">
        <f t="shared" si="3"/>
        <v>2023.2643120708383</v>
      </c>
    </row>
    <row r="53" spans="1:37" x14ac:dyDescent="0.3">
      <c r="A53">
        <v>51</v>
      </c>
      <c r="B53">
        <v>158</v>
      </c>
      <c r="C53" t="s">
        <v>91</v>
      </c>
      <c r="D53">
        <v>1.7132906103559199E-2</v>
      </c>
      <c r="E53">
        <v>4096</v>
      </c>
      <c r="F53">
        <v>16384</v>
      </c>
      <c r="G53">
        <v>4</v>
      </c>
      <c r="H53">
        <v>3.3660683047912698</v>
      </c>
      <c r="I53">
        <v>5.34166112820881</v>
      </c>
      <c r="J53">
        <v>-1.0134136691333999</v>
      </c>
      <c r="K53" t="b">
        <v>1</v>
      </c>
      <c r="L53">
        <v>38.619999999999997</v>
      </c>
      <c r="M53" t="s">
        <v>92</v>
      </c>
      <c r="N53">
        <v>6.5431018164197301</v>
      </c>
      <c r="O53">
        <v>4.1760000000000002</v>
      </c>
      <c r="P53">
        <v>1.587</v>
      </c>
      <c r="Q53" t="s">
        <v>1012</v>
      </c>
      <c r="R53" t="s">
        <v>1941</v>
      </c>
      <c r="S53">
        <v>0</v>
      </c>
      <c r="T53">
        <v>14960</v>
      </c>
      <c r="U53">
        <v>4096</v>
      </c>
      <c r="V53">
        <v>688</v>
      </c>
      <c r="W53">
        <v>4096</v>
      </c>
      <c r="X53">
        <v>1</v>
      </c>
      <c r="Y53">
        <v>9.0205508447489799E-2</v>
      </c>
      <c r="Z53">
        <v>38.619999999999997</v>
      </c>
      <c r="AA53">
        <v>387.2</v>
      </c>
      <c r="AB53" t="s">
        <v>94</v>
      </c>
      <c r="AC53">
        <v>6.21484375</v>
      </c>
      <c r="AE53">
        <v>0</v>
      </c>
      <c r="AF53">
        <v>38.625</v>
      </c>
      <c r="AG53">
        <v>5.50390625</v>
      </c>
      <c r="AH53">
        <f t="shared" si="0"/>
        <v>33.12109375</v>
      </c>
      <c r="AI53">
        <f t="shared" si="1"/>
        <v>7.0177430801987226</v>
      </c>
      <c r="AJ53">
        <f t="shared" si="2"/>
        <v>0.36297777621727673</v>
      </c>
      <c r="AK53">
        <f t="shared" si="3"/>
        <v>106.41147345858239</v>
      </c>
    </row>
    <row r="54" spans="1:37" x14ac:dyDescent="0.3">
      <c r="A54">
        <v>52</v>
      </c>
      <c r="B54">
        <v>166</v>
      </c>
      <c r="C54" t="s">
        <v>91</v>
      </c>
      <c r="D54">
        <v>3.0650299389400299E-2</v>
      </c>
      <c r="E54">
        <v>4096</v>
      </c>
      <c r="F54">
        <v>12288</v>
      </c>
      <c r="G54">
        <v>3</v>
      </c>
      <c r="H54">
        <v>4.6721951972868503</v>
      </c>
      <c r="I54">
        <v>10.5398153376295</v>
      </c>
      <c r="J54">
        <v>-0.99251854193478095</v>
      </c>
      <c r="K54" t="b">
        <v>1</v>
      </c>
      <c r="L54">
        <v>180.1</v>
      </c>
      <c r="M54" t="s">
        <v>92</v>
      </c>
      <c r="N54">
        <v>10.567050836762199</v>
      </c>
      <c r="O54">
        <v>4.2699999999999996</v>
      </c>
      <c r="P54">
        <v>2.2559999999999998</v>
      </c>
      <c r="Q54" t="s">
        <v>1465</v>
      </c>
      <c r="S54">
        <v>0</v>
      </c>
      <c r="T54">
        <v>18620</v>
      </c>
      <c r="U54">
        <v>4096</v>
      </c>
      <c r="V54">
        <v>33</v>
      </c>
      <c r="W54">
        <v>4096</v>
      </c>
      <c r="X54">
        <v>1</v>
      </c>
      <c r="Y54">
        <v>0.63924713215546702</v>
      </c>
      <c r="Z54">
        <v>180.1</v>
      </c>
      <c r="AA54">
        <v>103.4</v>
      </c>
      <c r="AB54" t="s">
        <v>94</v>
      </c>
      <c r="AC54">
        <v>13.421875</v>
      </c>
      <c r="AE54">
        <v>0</v>
      </c>
      <c r="AF54">
        <v>180.125</v>
      </c>
      <c r="AG54">
        <v>33.09375</v>
      </c>
      <c r="AH54">
        <f t="shared" si="0"/>
        <v>147.03125</v>
      </c>
      <c r="AI54">
        <f t="shared" si="1"/>
        <v>5.4428706326723324</v>
      </c>
      <c r="AJ54">
        <f t="shared" si="2"/>
        <v>0.37064203702041498</v>
      </c>
      <c r="AK54">
        <f t="shared" si="3"/>
        <v>485.9810329341534</v>
      </c>
    </row>
    <row r="55" spans="1:37" x14ac:dyDescent="0.3">
      <c r="A55">
        <v>53</v>
      </c>
      <c r="B55">
        <v>167</v>
      </c>
      <c r="C55" t="s">
        <v>91</v>
      </c>
      <c r="D55">
        <v>7.5481735253699E-2</v>
      </c>
      <c r="E55">
        <v>4096</v>
      </c>
      <c r="F55">
        <v>4096</v>
      </c>
      <c r="G55">
        <v>1</v>
      </c>
      <c r="H55">
        <v>3.5013040622695999</v>
      </c>
      <c r="I55">
        <v>3.74407026189962</v>
      </c>
      <c r="J55">
        <v>-0.97724902590501495</v>
      </c>
      <c r="K55" t="b">
        <v>1</v>
      </c>
      <c r="L55">
        <v>11.734</v>
      </c>
      <c r="M55" t="s">
        <v>92</v>
      </c>
      <c r="N55">
        <v>5.3310479324335303</v>
      </c>
      <c r="O55">
        <v>3.6539999999999999</v>
      </c>
      <c r="P55">
        <v>1.069</v>
      </c>
      <c r="Q55" t="s">
        <v>1016</v>
      </c>
      <c r="S55">
        <v>0</v>
      </c>
      <c r="T55">
        <v>4508</v>
      </c>
      <c r="U55">
        <v>4096</v>
      </c>
      <c r="V55">
        <v>310</v>
      </c>
      <c r="W55">
        <v>4096</v>
      </c>
      <c r="X55">
        <v>1</v>
      </c>
      <c r="Y55">
        <v>0.142064524321627</v>
      </c>
      <c r="Z55">
        <v>11.734</v>
      </c>
      <c r="AA55">
        <v>384.2</v>
      </c>
      <c r="AB55" t="s">
        <v>94</v>
      </c>
      <c r="AC55">
        <v>3.42578125</v>
      </c>
      <c r="AE55">
        <v>3</v>
      </c>
      <c r="AF55">
        <v>11.734375</v>
      </c>
      <c r="AG55">
        <v>3.560546875</v>
      </c>
      <c r="AH55">
        <f t="shared" si="0"/>
        <v>8.173828125</v>
      </c>
      <c r="AI55">
        <f t="shared" si="1"/>
        <v>3.2956664838178824</v>
      </c>
      <c r="AJ55">
        <f t="shared" si="2"/>
        <v>0.37634499141570149</v>
      </c>
      <c r="AK55">
        <f t="shared" si="3"/>
        <v>31.179835703030509</v>
      </c>
    </row>
    <row r="56" spans="1:37" x14ac:dyDescent="0.3">
      <c r="A56">
        <v>54</v>
      </c>
      <c r="B56">
        <v>169</v>
      </c>
      <c r="C56" t="s">
        <v>91</v>
      </c>
      <c r="D56">
        <v>1.53030541521869E-2</v>
      </c>
      <c r="E56">
        <v>4096</v>
      </c>
      <c r="F56">
        <v>16384</v>
      </c>
      <c r="G56">
        <v>4</v>
      </c>
      <c r="H56">
        <v>3.5161921039050199</v>
      </c>
      <c r="I56">
        <v>10.0266415462916</v>
      </c>
      <c r="J56">
        <v>-0.99975147058045999</v>
      </c>
      <c r="K56" t="b">
        <v>1</v>
      </c>
      <c r="L56">
        <v>710.5</v>
      </c>
      <c r="M56" t="s">
        <v>92</v>
      </c>
      <c r="N56">
        <v>10.027477176065201</v>
      </c>
      <c r="O56">
        <v>4.34</v>
      </c>
      <c r="P56">
        <v>2.8519999999999999</v>
      </c>
      <c r="Q56" t="s">
        <v>1017</v>
      </c>
      <c r="S56">
        <v>0</v>
      </c>
      <c r="T56">
        <v>21810</v>
      </c>
      <c r="U56">
        <v>4096</v>
      </c>
      <c r="V56">
        <v>360</v>
      </c>
      <c r="W56">
        <v>4096</v>
      </c>
      <c r="X56">
        <v>1</v>
      </c>
      <c r="Y56">
        <v>0.132614967981182</v>
      </c>
      <c r="Z56">
        <v>710.5</v>
      </c>
      <c r="AA56">
        <v>30.69</v>
      </c>
      <c r="AB56" t="s">
        <v>94</v>
      </c>
      <c r="AC56">
        <v>26.65625</v>
      </c>
      <c r="AE56">
        <v>0</v>
      </c>
      <c r="AF56">
        <v>710.5</v>
      </c>
      <c r="AG56">
        <v>10.8984375</v>
      </c>
      <c r="AH56">
        <f t="shared" si="0"/>
        <v>699.6015625</v>
      </c>
      <c r="AI56">
        <f t="shared" si="1"/>
        <v>65.192831541218638</v>
      </c>
      <c r="AJ56">
        <f t="shared" si="2"/>
        <v>0.36797088139773987</v>
      </c>
      <c r="AK56">
        <f t="shared" si="3"/>
        <v>1930.8593041415695</v>
      </c>
    </row>
    <row r="57" spans="1:37" x14ac:dyDescent="0.3">
      <c r="A57">
        <v>55</v>
      </c>
      <c r="B57">
        <v>170</v>
      </c>
      <c r="C57" t="s">
        <v>91</v>
      </c>
      <c r="D57">
        <v>8.4084067837221204E-3</v>
      </c>
      <c r="E57">
        <v>4096</v>
      </c>
      <c r="F57">
        <v>16384</v>
      </c>
      <c r="G57">
        <v>4</v>
      </c>
      <c r="H57">
        <v>3.8715912711409102</v>
      </c>
      <c r="I57">
        <v>6.1854719917837198</v>
      </c>
      <c r="J57">
        <v>-1.01743196282545</v>
      </c>
      <c r="K57" t="b">
        <v>1</v>
      </c>
      <c r="L57">
        <v>39.56</v>
      </c>
      <c r="M57" t="s">
        <v>92</v>
      </c>
      <c r="N57">
        <v>7.1059388666275396</v>
      </c>
      <c r="O57">
        <v>4.1840000000000002</v>
      </c>
      <c r="P57">
        <v>1.5980000000000001</v>
      </c>
      <c r="Q57" t="s">
        <v>1018</v>
      </c>
      <c r="R57" t="s">
        <v>1941</v>
      </c>
      <c r="S57">
        <v>0</v>
      </c>
      <c r="T57">
        <v>15330</v>
      </c>
      <c r="U57">
        <v>4096</v>
      </c>
      <c r="V57">
        <v>528</v>
      </c>
      <c r="W57">
        <v>4096</v>
      </c>
      <c r="X57">
        <v>1</v>
      </c>
      <c r="Y57">
        <v>0.124969969335763</v>
      </c>
      <c r="Z57">
        <v>39.56</v>
      </c>
      <c r="AA57">
        <v>387.5</v>
      </c>
      <c r="AB57" t="s">
        <v>94</v>
      </c>
      <c r="AC57">
        <v>6.2890625</v>
      </c>
      <c r="AE57">
        <v>0</v>
      </c>
      <c r="AF57">
        <v>39.5625</v>
      </c>
      <c r="AG57">
        <v>6.33984375</v>
      </c>
      <c r="AH57">
        <f t="shared" si="0"/>
        <v>33.22265625</v>
      </c>
      <c r="AI57">
        <f t="shared" si="1"/>
        <v>6.2402957486136783</v>
      </c>
      <c r="AJ57">
        <f t="shared" si="2"/>
        <v>0.36152215143132183</v>
      </c>
      <c r="AK57">
        <f t="shared" si="3"/>
        <v>109.43312835289892</v>
      </c>
    </row>
    <row r="58" spans="1:37" x14ac:dyDescent="0.3">
      <c r="A58">
        <v>56</v>
      </c>
      <c r="B58">
        <v>178</v>
      </c>
      <c r="C58" t="s">
        <v>91</v>
      </c>
      <c r="D58">
        <v>1.9827415241567E-2</v>
      </c>
      <c r="E58">
        <v>4096</v>
      </c>
      <c r="F58">
        <v>12288</v>
      </c>
      <c r="G58">
        <v>3</v>
      </c>
      <c r="H58">
        <v>4.2549344762647499</v>
      </c>
      <c r="I58">
        <v>9.6982588550800095</v>
      </c>
      <c r="J58">
        <v>-0.99814415310364202</v>
      </c>
      <c r="K58" t="b">
        <v>1</v>
      </c>
      <c r="L58">
        <v>189.9</v>
      </c>
      <c r="M58" t="s">
        <v>92</v>
      </c>
      <c r="N58">
        <v>9.7131359246392304</v>
      </c>
      <c r="O58">
        <v>4.234</v>
      </c>
      <c r="P58">
        <v>2.2799999999999998</v>
      </c>
      <c r="Q58" t="s">
        <v>1466</v>
      </c>
      <c r="S58">
        <v>0</v>
      </c>
      <c r="T58">
        <v>17200</v>
      </c>
      <c r="U58">
        <v>4096</v>
      </c>
      <c r="V58">
        <v>48</v>
      </c>
      <c r="W58">
        <v>4096</v>
      </c>
      <c r="X58">
        <v>1</v>
      </c>
      <c r="Y58">
        <v>0.46980932401651199</v>
      </c>
      <c r="Z58">
        <v>189.9</v>
      </c>
      <c r="AA58">
        <v>90.56</v>
      </c>
      <c r="AB58" t="s">
        <v>94</v>
      </c>
      <c r="AC58">
        <v>13.78125</v>
      </c>
      <c r="AE58">
        <v>0</v>
      </c>
      <c r="AF58">
        <v>189.875</v>
      </c>
      <c r="AG58">
        <v>22.78125</v>
      </c>
      <c r="AH58">
        <f t="shared" si="0"/>
        <v>167.09375</v>
      </c>
      <c r="AI58">
        <f t="shared" si="1"/>
        <v>8.3347050754458163</v>
      </c>
      <c r="AJ58">
        <f t="shared" si="2"/>
        <v>0.36856280300190597</v>
      </c>
      <c r="AK58">
        <f t="shared" si="3"/>
        <v>515.17678521404696</v>
      </c>
    </row>
    <row r="59" spans="1:37" x14ac:dyDescent="0.3">
      <c r="A59">
        <v>57</v>
      </c>
      <c r="B59">
        <v>179</v>
      </c>
      <c r="C59" t="s">
        <v>91</v>
      </c>
      <c r="D59">
        <v>5.3627594439677802E-2</v>
      </c>
      <c r="E59">
        <v>4096</v>
      </c>
      <c r="F59">
        <v>4096</v>
      </c>
      <c r="G59">
        <v>1</v>
      </c>
      <c r="H59">
        <v>4.2176755862676902</v>
      </c>
      <c r="I59">
        <v>4.3247650054502698</v>
      </c>
      <c r="J59">
        <v>-0.98689293076592</v>
      </c>
      <c r="K59" t="b">
        <v>1</v>
      </c>
      <c r="L59">
        <v>10.6</v>
      </c>
      <c r="M59" t="s">
        <v>92</v>
      </c>
      <c r="N59">
        <v>5.6115884911555103</v>
      </c>
      <c r="O59">
        <v>3.6459999999999999</v>
      </c>
      <c r="P59">
        <v>1.0249999999999999</v>
      </c>
      <c r="Q59" t="s">
        <v>1022</v>
      </c>
      <c r="S59">
        <v>0</v>
      </c>
      <c r="T59">
        <v>4440</v>
      </c>
      <c r="U59">
        <v>4096</v>
      </c>
      <c r="V59">
        <v>310</v>
      </c>
      <c r="W59">
        <v>4096</v>
      </c>
      <c r="X59">
        <v>1</v>
      </c>
      <c r="Y59">
        <v>0.18275169279886</v>
      </c>
      <c r="Z59">
        <v>10.6</v>
      </c>
      <c r="AA59">
        <v>418.8</v>
      </c>
      <c r="AB59" t="s">
        <v>94</v>
      </c>
      <c r="AC59">
        <v>3.255859375</v>
      </c>
      <c r="AE59">
        <v>4</v>
      </c>
      <c r="AF59">
        <v>10.6015625</v>
      </c>
      <c r="AG59">
        <v>3.333984375</v>
      </c>
      <c r="AH59">
        <f t="shared" si="0"/>
        <v>7.267578125</v>
      </c>
      <c r="AI59">
        <f t="shared" si="1"/>
        <v>3.1798476859988285</v>
      </c>
      <c r="AJ59">
        <f t="shared" si="2"/>
        <v>0.372733000964105</v>
      </c>
      <c r="AK59">
        <f t="shared" si="3"/>
        <v>28.442779342258866</v>
      </c>
    </row>
    <row r="60" spans="1:37" x14ac:dyDescent="0.3">
      <c r="A60">
        <v>58</v>
      </c>
      <c r="B60">
        <v>181</v>
      </c>
      <c r="C60" t="s">
        <v>91</v>
      </c>
      <c r="D60">
        <v>2.2937708678702401E-2</v>
      </c>
      <c r="E60">
        <v>4096</v>
      </c>
      <c r="F60">
        <v>16384</v>
      </c>
      <c r="G60">
        <v>4</v>
      </c>
      <c r="H60">
        <v>3.1573748953013498</v>
      </c>
      <c r="I60">
        <v>9.0527858326218293</v>
      </c>
      <c r="J60">
        <v>-0.99653683562682505</v>
      </c>
      <c r="K60" t="b">
        <v>1</v>
      </c>
      <c r="L60">
        <v>736</v>
      </c>
      <c r="M60" t="s">
        <v>92</v>
      </c>
      <c r="N60">
        <v>9.0552368889096808</v>
      </c>
      <c r="O60">
        <v>4.3550000000000004</v>
      </c>
      <c r="P60">
        <v>2.867</v>
      </c>
      <c r="Q60" t="s">
        <v>1023</v>
      </c>
      <c r="S60">
        <v>0</v>
      </c>
      <c r="T60">
        <v>22670</v>
      </c>
      <c r="U60">
        <v>4096</v>
      </c>
      <c r="V60">
        <v>529</v>
      </c>
      <c r="W60">
        <v>4096</v>
      </c>
      <c r="X60">
        <v>1</v>
      </c>
      <c r="Y60">
        <v>9.3798908491363006E-2</v>
      </c>
      <c r="Z60">
        <v>736</v>
      </c>
      <c r="AA60">
        <v>30.8</v>
      </c>
      <c r="AB60" t="s">
        <v>94</v>
      </c>
      <c r="AC60">
        <v>27.125</v>
      </c>
      <c r="AE60">
        <v>0</v>
      </c>
      <c r="AF60">
        <v>736</v>
      </c>
      <c r="AG60">
        <v>9.4765625</v>
      </c>
      <c r="AH60">
        <f t="shared" si="0"/>
        <v>726.5234375</v>
      </c>
      <c r="AI60">
        <f t="shared" si="1"/>
        <v>77.665292662819454</v>
      </c>
      <c r="AJ60">
        <f t="shared" si="2"/>
        <v>0.36915567677702643</v>
      </c>
      <c r="AK60">
        <f t="shared" si="3"/>
        <v>1993.7388107526003</v>
      </c>
    </row>
    <row r="61" spans="1:37" x14ac:dyDescent="0.3">
      <c r="A61">
        <v>59</v>
      </c>
      <c r="B61">
        <v>182</v>
      </c>
      <c r="C61" t="s">
        <v>91</v>
      </c>
      <c r="D61">
        <v>1.0481582624562299E-2</v>
      </c>
      <c r="E61">
        <v>4096</v>
      </c>
      <c r="F61">
        <v>16384</v>
      </c>
      <c r="G61">
        <v>4</v>
      </c>
      <c r="H61">
        <v>3.4569076067041902</v>
      </c>
      <c r="I61">
        <v>5.6174748608943199</v>
      </c>
      <c r="J61">
        <v>-1.0142173278718101</v>
      </c>
      <c r="K61" t="b">
        <v>1</v>
      </c>
      <c r="L61">
        <v>42.16</v>
      </c>
      <c r="M61" t="s">
        <v>92</v>
      </c>
      <c r="N61">
        <v>6.7495744800108399</v>
      </c>
      <c r="O61">
        <v>4.2</v>
      </c>
      <c r="P61">
        <v>1.625</v>
      </c>
      <c r="Q61" t="s">
        <v>1024</v>
      </c>
      <c r="R61" t="s">
        <v>1941</v>
      </c>
      <c r="S61">
        <v>0</v>
      </c>
      <c r="T61">
        <v>15810</v>
      </c>
      <c r="U61">
        <v>4096</v>
      </c>
      <c r="V61">
        <v>680</v>
      </c>
      <c r="W61">
        <v>4096</v>
      </c>
      <c r="X61">
        <v>1</v>
      </c>
      <c r="Y61">
        <v>9.4218105758745202E-2</v>
      </c>
      <c r="Z61">
        <v>42.16</v>
      </c>
      <c r="AA61">
        <v>375</v>
      </c>
      <c r="AB61" t="s">
        <v>94</v>
      </c>
      <c r="AC61">
        <v>6.4921875</v>
      </c>
      <c r="AE61">
        <v>0</v>
      </c>
      <c r="AF61">
        <v>42.15625</v>
      </c>
      <c r="AG61">
        <v>5.80078125</v>
      </c>
      <c r="AH61">
        <f t="shared" si="0"/>
        <v>36.35546875</v>
      </c>
      <c r="AI61">
        <f t="shared" si="1"/>
        <v>7.2673400673400677</v>
      </c>
      <c r="AJ61">
        <f t="shared" si="2"/>
        <v>0.3626861831419268</v>
      </c>
      <c r="AK61">
        <f t="shared" si="3"/>
        <v>116.23340496404674</v>
      </c>
    </row>
    <row r="62" spans="1:37" x14ac:dyDescent="0.3">
      <c r="A62">
        <v>60</v>
      </c>
      <c r="B62">
        <v>190</v>
      </c>
      <c r="C62" t="s">
        <v>91</v>
      </c>
      <c r="D62">
        <v>3.0437692916622801E-2</v>
      </c>
      <c r="E62">
        <v>4096</v>
      </c>
      <c r="F62">
        <v>12288</v>
      </c>
      <c r="G62">
        <v>3</v>
      </c>
      <c r="H62">
        <v>4.2677598098279503</v>
      </c>
      <c r="I62">
        <v>9.6691433191414493</v>
      </c>
      <c r="J62">
        <v>-0.99894781184205095</v>
      </c>
      <c r="K62" t="b">
        <v>1</v>
      </c>
      <c r="L62">
        <v>184.4</v>
      </c>
      <c r="M62" t="s">
        <v>92</v>
      </c>
      <c r="N62">
        <v>9.6895265592352207</v>
      </c>
      <c r="O62">
        <v>4.2460000000000004</v>
      </c>
      <c r="P62">
        <v>2.266</v>
      </c>
      <c r="Q62" t="s">
        <v>1467</v>
      </c>
      <c r="S62">
        <v>0</v>
      </c>
      <c r="T62">
        <v>17630</v>
      </c>
      <c r="U62">
        <v>4096</v>
      </c>
      <c r="V62">
        <v>49</v>
      </c>
      <c r="W62">
        <v>4096</v>
      </c>
      <c r="X62">
        <v>1</v>
      </c>
      <c r="Y62">
        <v>0.46682282997542102</v>
      </c>
      <c r="Z62">
        <v>184.4</v>
      </c>
      <c r="AA62">
        <v>95.6</v>
      </c>
      <c r="AB62" t="s">
        <v>94</v>
      </c>
      <c r="AC62">
        <v>13.578125</v>
      </c>
      <c r="AE62">
        <v>0</v>
      </c>
      <c r="AF62">
        <v>184.375</v>
      </c>
      <c r="AG62">
        <v>22.75</v>
      </c>
      <c r="AH62">
        <f t="shared" si="0"/>
        <v>161.625</v>
      </c>
      <c r="AI62">
        <f t="shared" si="1"/>
        <v>8.104395604395604</v>
      </c>
      <c r="AJ62">
        <f t="shared" si="2"/>
        <v>0.36826672327408694</v>
      </c>
      <c r="AK62">
        <f t="shared" si="3"/>
        <v>500.6561504140484</v>
      </c>
    </row>
    <row r="63" spans="1:37" x14ac:dyDescent="0.3">
      <c r="A63">
        <v>61</v>
      </c>
      <c r="B63">
        <v>191</v>
      </c>
      <c r="C63" t="s">
        <v>91</v>
      </c>
      <c r="D63">
        <v>6.2980192703206594E-2</v>
      </c>
      <c r="E63">
        <v>4096</v>
      </c>
      <c r="F63">
        <v>4096</v>
      </c>
      <c r="G63">
        <v>1</v>
      </c>
      <c r="H63">
        <v>10.405325961748099</v>
      </c>
      <c r="I63">
        <v>10.2783078225666</v>
      </c>
      <c r="J63">
        <v>-0.98367829581228505</v>
      </c>
      <c r="K63" t="b">
        <v>1</v>
      </c>
      <c r="L63">
        <v>9.7200000000000006</v>
      </c>
      <c r="M63" t="s">
        <v>92</v>
      </c>
      <c r="N63">
        <v>10.897098544748999</v>
      </c>
      <c r="O63">
        <v>3.65</v>
      </c>
      <c r="P63">
        <v>0.98799999999999999</v>
      </c>
      <c r="Q63" t="s">
        <v>1028</v>
      </c>
      <c r="S63">
        <v>0</v>
      </c>
      <c r="T63">
        <v>4480</v>
      </c>
      <c r="U63">
        <v>4096</v>
      </c>
      <c r="V63">
        <v>40</v>
      </c>
      <c r="W63">
        <v>4096</v>
      </c>
      <c r="X63">
        <v>1</v>
      </c>
      <c r="Y63">
        <v>1.48711260877189</v>
      </c>
      <c r="Z63">
        <v>9.7200000000000006</v>
      </c>
      <c r="AA63">
        <v>461</v>
      </c>
      <c r="AB63" t="s">
        <v>94</v>
      </c>
      <c r="AC63">
        <v>3.1171875</v>
      </c>
      <c r="AD63" t="s">
        <v>98</v>
      </c>
      <c r="AE63">
        <v>4</v>
      </c>
      <c r="AF63">
        <v>9.71875</v>
      </c>
      <c r="AG63">
        <v>6.53515625</v>
      </c>
      <c r="AH63">
        <f t="shared" si="0"/>
        <v>3.18359375</v>
      </c>
      <c r="AI63">
        <f t="shared" si="1"/>
        <v>1.4871488344291692</v>
      </c>
      <c r="AJ63">
        <f t="shared" si="2"/>
        <v>0.37393312945137119</v>
      </c>
      <c r="AK63">
        <f t="shared" si="3"/>
        <v>25.990609642582879</v>
      </c>
    </row>
    <row r="64" spans="1:37" x14ac:dyDescent="0.3">
      <c r="A64">
        <v>62</v>
      </c>
      <c r="B64">
        <v>193</v>
      </c>
      <c r="C64" t="s">
        <v>91</v>
      </c>
      <c r="D64">
        <v>2.5017642710643401E-2</v>
      </c>
      <c r="E64">
        <v>4096</v>
      </c>
      <c r="F64">
        <v>16384</v>
      </c>
      <c r="G64">
        <v>4</v>
      </c>
      <c r="H64">
        <v>3.4716341353195701</v>
      </c>
      <c r="I64">
        <v>9.7910931472684908</v>
      </c>
      <c r="J64">
        <v>-0.99975147058045999</v>
      </c>
      <c r="K64" t="b">
        <v>1</v>
      </c>
      <c r="L64">
        <v>661.5</v>
      </c>
      <c r="M64" t="s">
        <v>92</v>
      </c>
      <c r="N64">
        <v>9.7931775320917005</v>
      </c>
      <c r="O64">
        <v>4.3479999999999999</v>
      </c>
      <c r="P64">
        <v>2.82</v>
      </c>
      <c r="Q64" t="s">
        <v>1029</v>
      </c>
      <c r="S64">
        <v>0</v>
      </c>
      <c r="T64">
        <v>22340</v>
      </c>
      <c r="U64">
        <v>4096</v>
      </c>
      <c r="V64">
        <v>313</v>
      </c>
      <c r="W64">
        <v>4096</v>
      </c>
      <c r="X64">
        <v>1</v>
      </c>
      <c r="Y64">
        <v>0.13970502126859199</v>
      </c>
      <c r="Z64">
        <v>661.5</v>
      </c>
      <c r="AA64">
        <v>33.78</v>
      </c>
      <c r="AB64" t="s">
        <v>94</v>
      </c>
      <c r="AC64">
        <v>25.71875</v>
      </c>
      <c r="AE64">
        <v>0</v>
      </c>
      <c r="AF64">
        <v>661.5</v>
      </c>
      <c r="AG64">
        <v>12.1015625</v>
      </c>
      <c r="AH64">
        <f t="shared" si="0"/>
        <v>649.3984375</v>
      </c>
      <c r="AI64">
        <f t="shared" si="1"/>
        <v>54.662362814719174</v>
      </c>
      <c r="AJ64">
        <f t="shared" si="2"/>
        <v>0.36797088139773987</v>
      </c>
      <c r="AK64">
        <f t="shared" si="3"/>
        <v>1797.6965935111164</v>
      </c>
    </row>
    <row r="65" spans="1:37" x14ac:dyDescent="0.3">
      <c r="A65">
        <v>63</v>
      </c>
      <c r="B65">
        <v>194</v>
      </c>
      <c r="C65" t="s">
        <v>91</v>
      </c>
      <c r="D65">
        <v>9.8330301749873505E-3</v>
      </c>
      <c r="E65">
        <v>4096</v>
      </c>
      <c r="F65">
        <v>16384</v>
      </c>
      <c r="G65">
        <v>4</v>
      </c>
      <c r="H65">
        <v>3.6868683789352898</v>
      </c>
      <c r="I65">
        <v>6.0055629453750701</v>
      </c>
      <c r="J65">
        <v>-1.0158246453486299</v>
      </c>
      <c r="K65" t="b">
        <v>1</v>
      </c>
      <c r="L65">
        <v>42.56</v>
      </c>
      <c r="M65" t="s">
        <v>92</v>
      </c>
      <c r="N65">
        <v>7.0153140607933597</v>
      </c>
      <c r="O65">
        <v>4.2030000000000003</v>
      </c>
      <c r="P65">
        <v>1.629</v>
      </c>
      <c r="Q65" t="s">
        <v>1030</v>
      </c>
      <c r="R65" t="s">
        <v>1941</v>
      </c>
      <c r="S65">
        <v>0</v>
      </c>
      <c r="T65">
        <v>15940</v>
      </c>
      <c r="U65">
        <v>4096</v>
      </c>
      <c r="V65">
        <v>685</v>
      </c>
      <c r="W65">
        <v>4096</v>
      </c>
      <c r="X65">
        <v>1</v>
      </c>
      <c r="Y65">
        <v>0.102659963736303</v>
      </c>
      <c r="Z65">
        <v>42.56</v>
      </c>
      <c r="AA65">
        <v>374.5</v>
      </c>
      <c r="AB65" t="s">
        <v>94</v>
      </c>
      <c r="AC65">
        <v>6.5234375</v>
      </c>
      <c r="AE65">
        <v>0</v>
      </c>
      <c r="AF65">
        <v>42.5625</v>
      </c>
      <c r="AG65">
        <v>5.8671875</v>
      </c>
      <c r="AH65">
        <f t="shared" si="0"/>
        <v>36.6953125</v>
      </c>
      <c r="AI65">
        <f t="shared" si="1"/>
        <v>7.2543275632490012</v>
      </c>
      <c r="AJ65">
        <f t="shared" si="2"/>
        <v>0.36210369954459704</v>
      </c>
      <c r="AK65">
        <f t="shared" si="3"/>
        <v>117.54229535221295</v>
      </c>
    </row>
    <row r="66" spans="1:37" x14ac:dyDescent="0.3">
      <c r="A66">
        <v>64</v>
      </c>
      <c r="B66">
        <v>202</v>
      </c>
      <c r="C66" t="s">
        <v>91</v>
      </c>
      <c r="D66">
        <v>2.21283900881535E-2</v>
      </c>
      <c r="E66">
        <v>4096</v>
      </c>
      <c r="F66">
        <v>12288</v>
      </c>
      <c r="G66">
        <v>3</v>
      </c>
      <c r="H66">
        <v>4.2629975276467</v>
      </c>
      <c r="I66">
        <v>9.7749201122211407</v>
      </c>
      <c r="J66">
        <v>-1.0005551293188599</v>
      </c>
      <c r="K66" t="b">
        <v>1</v>
      </c>
      <c r="L66">
        <v>196</v>
      </c>
      <c r="M66" t="s">
        <v>92</v>
      </c>
      <c r="N66">
        <v>9.7856963664723704</v>
      </c>
      <c r="O66">
        <v>4.242</v>
      </c>
      <c r="P66">
        <v>2.2930000000000001</v>
      </c>
      <c r="Q66" t="s">
        <v>1468</v>
      </c>
      <c r="S66">
        <v>0</v>
      </c>
      <c r="T66">
        <v>17420</v>
      </c>
      <c r="U66">
        <v>4096</v>
      </c>
      <c r="V66">
        <v>50</v>
      </c>
      <c r="W66">
        <v>4096</v>
      </c>
      <c r="X66">
        <v>1</v>
      </c>
      <c r="Y66">
        <v>0.46145753575878401</v>
      </c>
      <c r="Z66">
        <v>196</v>
      </c>
      <c r="AA66">
        <v>88.9</v>
      </c>
      <c r="AB66" t="s">
        <v>94</v>
      </c>
      <c r="AC66">
        <v>14</v>
      </c>
      <c r="AE66">
        <v>0</v>
      </c>
      <c r="AF66">
        <v>196</v>
      </c>
      <c r="AG66">
        <v>21.90625</v>
      </c>
      <c r="AH66">
        <f t="shared" si="0"/>
        <v>174.09375</v>
      </c>
      <c r="AI66">
        <f t="shared" si="1"/>
        <v>8.9472182596291017</v>
      </c>
      <c r="AJ66">
        <f t="shared" si="2"/>
        <v>0.3676752771817936</v>
      </c>
      <c r="AK66">
        <f t="shared" si="3"/>
        <v>533.07908408290837</v>
      </c>
    </row>
    <row r="67" spans="1:37" x14ac:dyDescent="0.3">
      <c r="A67">
        <v>65</v>
      </c>
      <c r="B67">
        <v>203</v>
      </c>
      <c r="C67" t="s">
        <v>91</v>
      </c>
      <c r="D67">
        <v>5.8071188413580201E-2</v>
      </c>
      <c r="E67">
        <v>4096</v>
      </c>
      <c r="F67">
        <v>4096</v>
      </c>
      <c r="G67">
        <v>1</v>
      </c>
      <c r="H67">
        <v>6.3830276150586398</v>
      </c>
      <c r="I67">
        <v>6.3549772007346599</v>
      </c>
      <c r="J67">
        <v>-0.98930390698114601</v>
      </c>
      <c r="K67" t="b">
        <v>1</v>
      </c>
      <c r="L67">
        <v>9.9</v>
      </c>
      <c r="M67" t="s">
        <v>92</v>
      </c>
      <c r="N67">
        <v>7.2128076855831296</v>
      </c>
      <c r="O67">
        <v>3.65</v>
      </c>
      <c r="P67">
        <v>0.99560000000000004</v>
      </c>
      <c r="Q67" t="s">
        <v>1034</v>
      </c>
      <c r="S67">
        <v>0</v>
      </c>
      <c r="T67">
        <v>4480</v>
      </c>
      <c r="U67">
        <v>4096</v>
      </c>
      <c r="V67">
        <v>89</v>
      </c>
      <c r="W67">
        <v>4096</v>
      </c>
      <c r="X67">
        <v>1</v>
      </c>
      <c r="Y67">
        <v>0.57059978599778505</v>
      </c>
      <c r="Z67">
        <v>9.9</v>
      </c>
      <c r="AA67">
        <v>452.5</v>
      </c>
      <c r="AB67" t="s">
        <v>94</v>
      </c>
      <c r="AC67">
        <v>3.146484375</v>
      </c>
      <c r="AD67" t="s">
        <v>98</v>
      </c>
      <c r="AE67">
        <v>2</v>
      </c>
      <c r="AF67">
        <v>9.8984375</v>
      </c>
      <c r="AG67">
        <v>4.90625</v>
      </c>
      <c r="AH67">
        <f t="shared" ref="AH67:AH130" si="5">AF67-AG67</f>
        <v>4.9921875</v>
      </c>
      <c r="AI67">
        <f t="shared" ref="AI67:AI130" si="6">AF67/AG67</f>
        <v>2.0175159235668789</v>
      </c>
      <c r="AJ67">
        <f t="shared" ref="AJ67:AJ130" si="7">EXP(J67)</f>
        <v>0.37183543300643185</v>
      </c>
      <c r="AK67">
        <f t="shared" ref="AK67:AK130" si="8">AF67/AJ67</f>
        <v>26.620479441583452</v>
      </c>
    </row>
    <row r="68" spans="1:37" x14ac:dyDescent="0.3">
      <c r="A68">
        <v>66</v>
      </c>
      <c r="B68">
        <v>205</v>
      </c>
      <c r="C68" t="s">
        <v>91</v>
      </c>
      <c r="D68">
        <v>2.5030595982093399E-2</v>
      </c>
      <c r="E68">
        <v>4096</v>
      </c>
      <c r="F68">
        <v>16384</v>
      </c>
      <c r="G68">
        <v>4</v>
      </c>
      <c r="H68">
        <v>3.6642998964382798</v>
      </c>
      <c r="I68">
        <v>10.1412362368223</v>
      </c>
      <c r="J68">
        <v>-1.0013587880572701</v>
      </c>
      <c r="K68" t="b">
        <v>1</v>
      </c>
      <c r="L68">
        <v>586</v>
      </c>
      <c r="M68" t="s">
        <v>92</v>
      </c>
      <c r="N68">
        <v>10.1435754277116</v>
      </c>
      <c r="O68">
        <v>4.3499999999999996</v>
      </c>
      <c r="P68">
        <v>2.7679999999999998</v>
      </c>
      <c r="Q68" t="s">
        <v>1035</v>
      </c>
      <c r="S68">
        <v>0</v>
      </c>
      <c r="T68">
        <v>22450</v>
      </c>
      <c r="U68">
        <v>4096</v>
      </c>
      <c r="V68">
        <v>206</v>
      </c>
      <c r="W68">
        <v>4096</v>
      </c>
      <c r="X68">
        <v>1</v>
      </c>
      <c r="Y68">
        <v>0.185630569782229</v>
      </c>
      <c r="Z68">
        <v>586</v>
      </c>
      <c r="AA68">
        <v>38.299999999999997</v>
      </c>
      <c r="AB68" t="s">
        <v>94</v>
      </c>
      <c r="AC68">
        <v>24.203125</v>
      </c>
      <c r="AE68">
        <v>0</v>
      </c>
      <c r="AF68">
        <v>586</v>
      </c>
      <c r="AG68">
        <v>14.671875</v>
      </c>
      <c r="AH68">
        <f t="shared" si="5"/>
        <v>571.328125</v>
      </c>
      <c r="AI68">
        <f t="shared" si="6"/>
        <v>39.940362087326946</v>
      </c>
      <c r="AJ68">
        <f t="shared" si="7"/>
        <v>0.36737991043531981</v>
      </c>
      <c r="AK68">
        <f t="shared" si="8"/>
        <v>1595.0790540115013</v>
      </c>
    </row>
    <row r="69" spans="1:37" x14ac:dyDescent="0.3">
      <c r="A69">
        <v>67</v>
      </c>
      <c r="B69">
        <v>206</v>
      </c>
      <c r="C69" t="s">
        <v>91</v>
      </c>
      <c r="D69">
        <v>9.57743212427597E-3</v>
      </c>
      <c r="E69">
        <v>4096</v>
      </c>
      <c r="F69">
        <v>16384</v>
      </c>
      <c r="G69">
        <v>4</v>
      </c>
      <c r="H69">
        <v>4.5799553293465998</v>
      </c>
      <c r="I69">
        <v>6.7581176783620203</v>
      </c>
      <c r="J69">
        <v>-1.02064659777908</v>
      </c>
      <c r="K69" t="b">
        <v>1</v>
      </c>
      <c r="L69">
        <v>29.9</v>
      </c>
      <c r="M69" t="s">
        <v>92</v>
      </c>
      <c r="N69">
        <v>7.7311283533881099</v>
      </c>
      <c r="O69">
        <v>4.2069999999999999</v>
      </c>
      <c r="P69">
        <v>1.476</v>
      </c>
      <c r="Q69" t="s">
        <v>1036</v>
      </c>
      <c r="R69" t="s">
        <v>1941</v>
      </c>
      <c r="S69">
        <v>0</v>
      </c>
      <c r="T69">
        <v>16136</v>
      </c>
      <c r="U69">
        <v>4096</v>
      </c>
      <c r="V69">
        <v>395</v>
      </c>
      <c r="W69">
        <v>4096</v>
      </c>
      <c r="X69">
        <v>1</v>
      </c>
      <c r="Y69">
        <v>0.18035554395083001</v>
      </c>
      <c r="Z69">
        <v>29.9</v>
      </c>
      <c r="AA69">
        <v>539.5</v>
      </c>
      <c r="AB69" t="s">
        <v>94</v>
      </c>
      <c r="AC69">
        <v>5.46875</v>
      </c>
      <c r="AE69">
        <v>0</v>
      </c>
      <c r="AF69">
        <v>29.90625</v>
      </c>
      <c r="AG69">
        <v>7.3828125</v>
      </c>
      <c r="AH69">
        <f t="shared" si="5"/>
        <v>22.5234375</v>
      </c>
      <c r="AI69">
        <f t="shared" si="6"/>
        <v>4.0507936507936506</v>
      </c>
      <c r="AJ69">
        <f t="shared" si="7"/>
        <v>0.3603618556497033</v>
      </c>
      <c r="AK69">
        <f t="shared" si="8"/>
        <v>82.989499391053613</v>
      </c>
    </row>
    <row r="70" spans="1:37" x14ac:dyDescent="0.3">
      <c r="A70">
        <v>68</v>
      </c>
      <c r="B70">
        <v>214</v>
      </c>
      <c r="C70" t="s">
        <v>91</v>
      </c>
      <c r="D70">
        <v>2.5419126319295899E-2</v>
      </c>
      <c r="E70">
        <v>4096</v>
      </c>
      <c r="F70">
        <v>12288</v>
      </c>
      <c r="G70">
        <v>3</v>
      </c>
      <c r="H70">
        <v>4.3361326553564696</v>
      </c>
      <c r="I70">
        <v>9.6038563108871795</v>
      </c>
      <c r="J70">
        <v>-1.00216244679568</v>
      </c>
      <c r="K70" t="b">
        <v>1</v>
      </c>
      <c r="L70">
        <v>164</v>
      </c>
      <c r="M70" t="s">
        <v>92</v>
      </c>
      <c r="N70">
        <v>9.6249328360050193</v>
      </c>
      <c r="O70">
        <v>4.242</v>
      </c>
      <c r="P70">
        <v>2.2149999999999999</v>
      </c>
      <c r="Q70" t="s">
        <v>1469</v>
      </c>
      <c r="S70">
        <v>0</v>
      </c>
      <c r="T70">
        <v>17440</v>
      </c>
      <c r="U70">
        <v>4096</v>
      </c>
      <c r="V70">
        <v>61</v>
      </c>
      <c r="W70">
        <v>4096</v>
      </c>
      <c r="X70">
        <v>1</v>
      </c>
      <c r="Y70">
        <v>0.42714801623408999</v>
      </c>
      <c r="Z70">
        <v>164</v>
      </c>
      <c r="AA70">
        <v>106.3</v>
      </c>
      <c r="AB70" t="s">
        <v>94</v>
      </c>
      <c r="AC70">
        <v>12.8046875</v>
      </c>
      <c r="AE70">
        <v>0</v>
      </c>
      <c r="AF70">
        <v>164</v>
      </c>
      <c r="AG70">
        <v>19.6875</v>
      </c>
      <c r="AH70">
        <f t="shared" si="5"/>
        <v>144.3125</v>
      </c>
      <c r="AI70">
        <f t="shared" si="6"/>
        <v>8.3301587301587308</v>
      </c>
      <c r="AJ70">
        <f t="shared" si="7"/>
        <v>0.36708478096755459</v>
      </c>
      <c r="AK70">
        <f t="shared" si="8"/>
        <v>446.7632778665793</v>
      </c>
    </row>
    <row r="71" spans="1:37" x14ac:dyDescent="0.3">
      <c r="A71">
        <v>69</v>
      </c>
      <c r="B71">
        <v>215</v>
      </c>
      <c r="C71" t="s">
        <v>91</v>
      </c>
      <c r="D71">
        <v>3.6947873627133303E-2</v>
      </c>
      <c r="E71">
        <v>4096</v>
      </c>
      <c r="F71">
        <v>4096</v>
      </c>
      <c r="G71">
        <v>1</v>
      </c>
      <c r="H71">
        <v>12.9880974603757</v>
      </c>
      <c r="I71">
        <v>12.119264768934499</v>
      </c>
      <c r="J71">
        <v>-0.99171488319637202</v>
      </c>
      <c r="K71" t="b">
        <v>1</v>
      </c>
      <c r="L71">
        <v>8.57</v>
      </c>
      <c r="M71" t="s">
        <v>92</v>
      </c>
      <c r="N71">
        <v>12.4391346817658</v>
      </c>
      <c r="O71">
        <v>3.67</v>
      </c>
      <c r="P71">
        <v>0.93300000000000005</v>
      </c>
      <c r="Q71" t="s">
        <v>1040</v>
      </c>
      <c r="S71">
        <v>0</v>
      </c>
      <c r="T71">
        <v>4684</v>
      </c>
      <c r="U71">
        <v>4096</v>
      </c>
      <c r="V71">
        <v>43</v>
      </c>
      <c r="W71">
        <v>4096</v>
      </c>
      <c r="X71">
        <v>1</v>
      </c>
      <c r="Y71">
        <v>1.8281677237152201</v>
      </c>
      <c r="Z71">
        <v>8.57</v>
      </c>
      <c r="AA71">
        <v>546.5</v>
      </c>
      <c r="AB71" t="s">
        <v>94</v>
      </c>
      <c r="AC71">
        <v>2.927734375</v>
      </c>
      <c r="AD71" t="s">
        <v>98</v>
      </c>
      <c r="AE71">
        <v>4</v>
      </c>
      <c r="AF71">
        <v>8.5703125</v>
      </c>
      <c r="AG71">
        <v>5.6796875</v>
      </c>
      <c r="AH71">
        <f t="shared" si="5"/>
        <v>2.890625</v>
      </c>
      <c r="AI71">
        <f t="shared" si="6"/>
        <v>1.5089408528198074</v>
      </c>
      <c r="AJ71">
        <f t="shared" si="7"/>
        <v>0.37094002645715707</v>
      </c>
      <c r="AK71">
        <f t="shared" si="8"/>
        <v>23.104307674356239</v>
      </c>
    </row>
    <row r="72" spans="1:37" x14ac:dyDescent="0.3">
      <c r="A72">
        <v>70</v>
      </c>
      <c r="B72">
        <v>217</v>
      </c>
      <c r="C72" t="s">
        <v>91</v>
      </c>
      <c r="D72">
        <v>2.25704658300627E-2</v>
      </c>
      <c r="E72">
        <v>4096</v>
      </c>
      <c r="F72">
        <v>16384</v>
      </c>
      <c r="G72">
        <v>4</v>
      </c>
      <c r="H72">
        <v>3.36556366372686</v>
      </c>
      <c r="I72">
        <v>9.5050880034161107</v>
      </c>
      <c r="J72">
        <v>-0.99894781184205095</v>
      </c>
      <c r="K72" t="b">
        <v>1</v>
      </c>
      <c r="L72">
        <v>666.5</v>
      </c>
      <c r="M72" t="s">
        <v>92</v>
      </c>
      <c r="N72">
        <v>9.5057174226289902</v>
      </c>
      <c r="O72">
        <v>4.3499999999999996</v>
      </c>
      <c r="P72">
        <v>2.8239999999999998</v>
      </c>
      <c r="Q72" t="s">
        <v>1041</v>
      </c>
      <c r="S72">
        <v>0</v>
      </c>
      <c r="T72">
        <v>22380</v>
      </c>
      <c r="U72">
        <v>4096</v>
      </c>
      <c r="V72">
        <v>384</v>
      </c>
      <c r="W72">
        <v>4096</v>
      </c>
      <c r="X72">
        <v>1</v>
      </c>
      <c r="Y72">
        <v>0.12071716521249</v>
      </c>
      <c r="Z72">
        <v>666.5</v>
      </c>
      <c r="AA72">
        <v>33.6</v>
      </c>
      <c r="AB72" t="s">
        <v>94</v>
      </c>
      <c r="AC72">
        <v>25.8125</v>
      </c>
      <c r="AE72">
        <v>0</v>
      </c>
      <c r="AF72">
        <v>666.5</v>
      </c>
      <c r="AG72">
        <v>10.9609375</v>
      </c>
      <c r="AH72">
        <f t="shared" si="5"/>
        <v>655.5390625</v>
      </c>
      <c r="AI72">
        <f t="shared" si="6"/>
        <v>60.806842480399148</v>
      </c>
      <c r="AJ72">
        <f t="shared" si="7"/>
        <v>0.36826672327408694</v>
      </c>
      <c r="AK72">
        <f t="shared" si="8"/>
        <v>1809.8295552594616</v>
      </c>
    </row>
    <row r="73" spans="1:37" x14ac:dyDescent="0.3">
      <c r="A73">
        <v>71</v>
      </c>
      <c r="B73">
        <v>218</v>
      </c>
      <c r="C73" t="s">
        <v>91</v>
      </c>
      <c r="D73">
        <v>8.3103290168087193E-3</v>
      </c>
      <c r="E73">
        <v>4096</v>
      </c>
      <c r="F73">
        <v>16384</v>
      </c>
      <c r="G73">
        <v>4</v>
      </c>
      <c r="H73">
        <v>4.2817472607725904</v>
      </c>
      <c r="I73">
        <v>7.0080160244676302</v>
      </c>
      <c r="J73">
        <v>-1.01984293904067</v>
      </c>
      <c r="K73" t="b">
        <v>1</v>
      </c>
      <c r="L73">
        <v>43.28</v>
      </c>
      <c r="M73" t="s">
        <v>92</v>
      </c>
      <c r="N73">
        <v>7.6983039155997997</v>
      </c>
      <c r="O73">
        <v>4.2300000000000004</v>
      </c>
      <c r="P73">
        <v>1.637</v>
      </c>
      <c r="Q73" t="s">
        <v>1042</v>
      </c>
      <c r="R73" t="s">
        <v>1941</v>
      </c>
      <c r="S73">
        <v>0</v>
      </c>
      <c r="T73">
        <v>16930</v>
      </c>
      <c r="U73">
        <v>4096</v>
      </c>
      <c r="V73">
        <v>466</v>
      </c>
      <c r="W73">
        <v>4096</v>
      </c>
      <c r="X73">
        <v>1</v>
      </c>
      <c r="Y73">
        <v>0.15202400620505899</v>
      </c>
      <c r="Z73">
        <v>43.28</v>
      </c>
      <c r="AA73">
        <v>391</v>
      </c>
      <c r="AB73" t="s">
        <v>94</v>
      </c>
      <c r="AC73">
        <v>6.578125</v>
      </c>
      <c r="AE73">
        <v>0</v>
      </c>
      <c r="AF73">
        <v>43.28125</v>
      </c>
      <c r="AG73">
        <v>7.31640625</v>
      </c>
      <c r="AH73">
        <f t="shared" si="5"/>
        <v>35.96484375</v>
      </c>
      <c r="AI73">
        <f t="shared" si="6"/>
        <v>5.9156433529097701</v>
      </c>
      <c r="AJ73">
        <f t="shared" si="7"/>
        <v>0.3606515800081484</v>
      </c>
      <c r="AK73">
        <f t="shared" si="8"/>
        <v>120.00848574965933</v>
      </c>
    </row>
    <row r="74" spans="1:37" x14ac:dyDescent="0.3">
      <c r="A74">
        <v>72</v>
      </c>
      <c r="B74">
        <v>226</v>
      </c>
      <c r="C74" t="s">
        <v>91</v>
      </c>
      <c r="D74">
        <v>1.29647807795882E-2</v>
      </c>
      <c r="E74">
        <v>4096</v>
      </c>
      <c r="F74">
        <v>12288</v>
      </c>
      <c r="G74">
        <v>3</v>
      </c>
      <c r="H74">
        <v>3.8233796443153301</v>
      </c>
      <c r="I74">
        <v>8.4308508172500201</v>
      </c>
      <c r="J74">
        <v>-1.0037697642725001</v>
      </c>
      <c r="K74" t="b">
        <v>1</v>
      </c>
      <c r="L74">
        <v>160</v>
      </c>
      <c r="M74" t="s">
        <v>92</v>
      </c>
      <c r="N74">
        <v>8.4721803578308901</v>
      </c>
      <c r="O74">
        <v>4.2300000000000004</v>
      </c>
      <c r="P74">
        <v>2.2050000000000001</v>
      </c>
      <c r="Q74" t="s">
        <v>1470</v>
      </c>
      <c r="S74">
        <v>0</v>
      </c>
      <c r="T74">
        <v>17010</v>
      </c>
      <c r="U74">
        <v>4096</v>
      </c>
      <c r="V74">
        <v>288</v>
      </c>
      <c r="W74">
        <v>4096</v>
      </c>
      <c r="X74">
        <v>1</v>
      </c>
      <c r="Y74">
        <v>0.16636924102995199</v>
      </c>
      <c r="Z74">
        <v>160</v>
      </c>
      <c r="AA74">
        <v>106.3</v>
      </c>
      <c r="AB74" t="s">
        <v>94</v>
      </c>
      <c r="AC74">
        <v>12.6484375</v>
      </c>
      <c r="AE74">
        <v>0</v>
      </c>
      <c r="AF74">
        <v>160</v>
      </c>
      <c r="AG74">
        <v>10.3359375</v>
      </c>
      <c r="AH74">
        <f t="shared" si="5"/>
        <v>149.6640625</v>
      </c>
      <c r="AI74">
        <f t="shared" si="6"/>
        <v>15.479969765684052</v>
      </c>
      <c r="AJ74">
        <f t="shared" si="7"/>
        <v>0.36649523310584481</v>
      </c>
      <c r="AK74">
        <f t="shared" si="8"/>
        <v>436.5677519024963</v>
      </c>
    </row>
    <row r="75" spans="1:37" x14ac:dyDescent="0.3">
      <c r="A75">
        <v>73</v>
      </c>
      <c r="B75">
        <v>227</v>
      </c>
      <c r="C75" t="s">
        <v>91</v>
      </c>
      <c r="D75">
        <v>3.6435061389128602E-2</v>
      </c>
      <c r="E75">
        <v>4096</v>
      </c>
      <c r="F75">
        <v>4096</v>
      </c>
      <c r="G75">
        <v>1</v>
      </c>
      <c r="H75">
        <v>10.565442962020301</v>
      </c>
      <c r="I75">
        <v>10.070187823175599</v>
      </c>
      <c r="J75">
        <v>-0.98850024824273797</v>
      </c>
      <c r="K75" t="b">
        <v>1</v>
      </c>
      <c r="L75">
        <v>8.98</v>
      </c>
      <c r="M75" t="s">
        <v>92</v>
      </c>
      <c r="N75">
        <v>10.701815178435499</v>
      </c>
      <c r="O75">
        <v>3.6659999999999999</v>
      </c>
      <c r="P75">
        <v>0.95299999999999996</v>
      </c>
      <c r="Q75" t="s">
        <v>1046</v>
      </c>
      <c r="S75">
        <v>0</v>
      </c>
      <c r="T75">
        <v>4644</v>
      </c>
      <c r="U75">
        <v>4096</v>
      </c>
      <c r="V75">
        <v>44</v>
      </c>
      <c r="W75">
        <v>4096</v>
      </c>
      <c r="X75">
        <v>1</v>
      </c>
      <c r="Y75">
        <v>1.4420447844803199</v>
      </c>
      <c r="Z75">
        <v>8.98</v>
      </c>
      <c r="AA75">
        <v>517.5</v>
      </c>
      <c r="AB75" t="s">
        <v>94</v>
      </c>
      <c r="AC75">
        <v>2.99609375</v>
      </c>
      <c r="AD75" t="s">
        <v>98</v>
      </c>
      <c r="AE75">
        <v>3</v>
      </c>
      <c r="AF75">
        <v>8.9765625</v>
      </c>
      <c r="AG75">
        <v>5.85546875</v>
      </c>
      <c r="AH75">
        <f t="shared" si="5"/>
        <v>3.12109375</v>
      </c>
      <c r="AI75">
        <f t="shared" si="6"/>
        <v>1.5330220146764511</v>
      </c>
      <c r="AJ75">
        <f t="shared" si="7"/>
        <v>0.37213438191177711</v>
      </c>
      <c r="AK75">
        <f t="shared" si="8"/>
        <v>24.121830543806343</v>
      </c>
    </row>
    <row r="76" spans="1:37" x14ac:dyDescent="0.3">
      <c r="A76">
        <v>74</v>
      </c>
      <c r="B76">
        <v>229</v>
      </c>
      <c r="C76" t="s">
        <v>91</v>
      </c>
      <c r="D76">
        <v>2.5822924106729199E-2</v>
      </c>
      <c r="E76">
        <v>4096</v>
      </c>
      <c r="F76">
        <v>16384</v>
      </c>
      <c r="G76">
        <v>4</v>
      </c>
      <c r="H76">
        <v>3.7097945056013999</v>
      </c>
      <c r="I76">
        <v>10.4410427393977</v>
      </c>
      <c r="J76">
        <v>-1.0005551293188599</v>
      </c>
      <c r="K76" t="b">
        <v>1</v>
      </c>
      <c r="L76">
        <v>652.5</v>
      </c>
      <c r="M76" t="s">
        <v>92</v>
      </c>
      <c r="N76">
        <v>10.442217408468499</v>
      </c>
      <c r="O76">
        <v>4.3600000000000003</v>
      </c>
      <c r="P76">
        <v>2.8140000000000001</v>
      </c>
      <c r="Q76" t="s">
        <v>1047</v>
      </c>
      <c r="S76">
        <v>0</v>
      </c>
      <c r="T76">
        <v>22930</v>
      </c>
      <c r="U76">
        <v>4096</v>
      </c>
      <c r="V76">
        <v>185</v>
      </c>
      <c r="W76">
        <v>4096</v>
      </c>
      <c r="X76">
        <v>1</v>
      </c>
      <c r="Y76">
        <v>0.19922805433876101</v>
      </c>
      <c r="Z76">
        <v>652.5</v>
      </c>
      <c r="AA76">
        <v>35.119999999999997</v>
      </c>
      <c r="AB76" t="s">
        <v>94</v>
      </c>
      <c r="AC76">
        <v>25.546875</v>
      </c>
      <c r="AE76">
        <v>0</v>
      </c>
      <c r="AF76">
        <v>652.5</v>
      </c>
      <c r="AG76">
        <v>15.59375</v>
      </c>
      <c r="AH76">
        <f t="shared" si="5"/>
        <v>636.90625</v>
      </c>
      <c r="AI76">
        <f t="shared" si="6"/>
        <v>41.8436873747495</v>
      </c>
      <c r="AJ76">
        <f t="shared" si="7"/>
        <v>0.3676752771817936</v>
      </c>
      <c r="AK76">
        <f t="shared" si="8"/>
        <v>1774.6637875719271</v>
      </c>
    </row>
    <row r="77" spans="1:37" x14ac:dyDescent="0.3">
      <c r="A77">
        <v>75</v>
      </c>
      <c r="B77">
        <v>230</v>
      </c>
      <c r="C77" t="s">
        <v>91</v>
      </c>
      <c r="D77">
        <v>9.1234552438579294E-3</v>
      </c>
      <c r="E77">
        <v>4096</v>
      </c>
      <c r="F77">
        <v>16384</v>
      </c>
      <c r="G77">
        <v>4</v>
      </c>
      <c r="H77">
        <v>4.6721413033490702</v>
      </c>
      <c r="I77">
        <v>7.3640977183646603</v>
      </c>
      <c r="J77">
        <v>-1.02064659777908</v>
      </c>
      <c r="K77" t="b">
        <v>1</v>
      </c>
      <c r="L77">
        <v>37.659999999999997</v>
      </c>
      <c r="M77" t="s">
        <v>92</v>
      </c>
      <c r="N77">
        <v>8.03026174807483</v>
      </c>
      <c r="O77">
        <v>4.24</v>
      </c>
      <c r="P77">
        <v>1.5760000000000001</v>
      </c>
      <c r="Q77" t="s">
        <v>1048</v>
      </c>
      <c r="R77" t="s">
        <v>1941</v>
      </c>
      <c r="S77">
        <v>0</v>
      </c>
      <c r="T77">
        <v>17280</v>
      </c>
      <c r="U77">
        <v>4096</v>
      </c>
      <c r="V77">
        <v>359</v>
      </c>
      <c r="W77">
        <v>4096</v>
      </c>
      <c r="X77">
        <v>1</v>
      </c>
      <c r="Y77">
        <v>0.19380820539504101</v>
      </c>
      <c r="Z77">
        <v>37.659999999999997</v>
      </c>
      <c r="AA77">
        <v>459</v>
      </c>
      <c r="AB77" t="s">
        <v>94</v>
      </c>
      <c r="AC77">
        <v>6.13671875</v>
      </c>
      <c r="AE77">
        <v>0</v>
      </c>
      <c r="AF77">
        <v>37.65625</v>
      </c>
      <c r="AG77">
        <v>8.078125</v>
      </c>
      <c r="AH77">
        <f t="shared" si="5"/>
        <v>29.578125</v>
      </c>
      <c r="AI77">
        <f t="shared" si="6"/>
        <v>4.6615087040618954</v>
      </c>
      <c r="AJ77">
        <f t="shared" si="7"/>
        <v>0.3603618556497033</v>
      </c>
      <c r="AK77">
        <f t="shared" si="8"/>
        <v>104.49566015278955</v>
      </c>
    </row>
    <row r="78" spans="1:37" x14ac:dyDescent="0.3">
      <c r="A78">
        <v>76</v>
      </c>
      <c r="B78">
        <v>238</v>
      </c>
      <c r="C78" t="s">
        <v>91</v>
      </c>
      <c r="D78">
        <v>1.0586755465641201E-2</v>
      </c>
      <c r="E78">
        <v>4096</v>
      </c>
      <c r="F78">
        <v>12288</v>
      </c>
      <c r="G78">
        <v>3</v>
      </c>
      <c r="H78">
        <v>4.0412784228653997</v>
      </c>
      <c r="I78">
        <v>8.91922776921467</v>
      </c>
      <c r="J78">
        <v>-1.0061807404877301</v>
      </c>
      <c r="K78" t="b">
        <v>1</v>
      </c>
      <c r="L78">
        <v>161.1</v>
      </c>
      <c r="M78" t="s">
        <v>92</v>
      </c>
      <c r="N78">
        <v>8.9456324431036993</v>
      </c>
      <c r="O78">
        <v>4.24</v>
      </c>
      <c r="P78">
        <v>2.2069999999999999</v>
      </c>
      <c r="Q78" t="s">
        <v>1471</v>
      </c>
      <c r="S78">
        <v>0</v>
      </c>
      <c r="T78">
        <v>17340</v>
      </c>
      <c r="U78">
        <v>4096</v>
      </c>
      <c r="V78">
        <v>246</v>
      </c>
      <c r="W78">
        <v>4096</v>
      </c>
      <c r="X78">
        <v>1</v>
      </c>
      <c r="Y78">
        <v>0.19390483003609801</v>
      </c>
      <c r="Z78">
        <v>161.1</v>
      </c>
      <c r="AA78">
        <v>107.6</v>
      </c>
      <c r="AB78" t="s">
        <v>94</v>
      </c>
      <c r="AC78">
        <v>12.6953125</v>
      </c>
      <c r="AE78">
        <v>0</v>
      </c>
      <c r="AF78">
        <v>161.125</v>
      </c>
      <c r="AG78">
        <v>10.9609375</v>
      </c>
      <c r="AH78">
        <f t="shared" si="5"/>
        <v>150.1640625</v>
      </c>
      <c r="AI78">
        <f t="shared" si="6"/>
        <v>14.699928724162509</v>
      </c>
      <c r="AJ78">
        <f t="shared" si="7"/>
        <v>0.36561268614320547</v>
      </c>
      <c r="AK78">
        <f t="shared" si="8"/>
        <v>440.69860293876553</v>
      </c>
    </row>
    <row r="79" spans="1:37" x14ac:dyDescent="0.3">
      <c r="A79">
        <v>77</v>
      </c>
      <c r="B79">
        <v>239</v>
      </c>
      <c r="C79" t="s">
        <v>91</v>
      </c>
      <c r="D79">
        <v>4.66735825974351E-2</v>
      </c>
      <c r="E79">
        <v>4096</v>
      </c>
      <c r="F79">
        <v>4096</v>
      </c>
      <c r="G79">
        <v>1</v>
      </c>
      <c r="H79">
        <v>10.795788542894901</v>
      </c>
      <c r="I79">
        <v>9.76259784250073</v>
      </c>
      <c r="J79">
        <v>-0.99412585941159903</v>
      </c>
      <c r="K79" t="b">
        <v>1</v>
      </c>
      <c r="L79">
        <v>8.02</v>
      </c>
      <c r="M79" t="s">
        <v>92</v>
      </c>
      <c r="N79">
        <v>10.0611503868159</v>
      </c>
      <c r="O79">
        <v>3.6640000000000001</v>
      </c>
      <c r="P79">
        <v>0.90429999999999999</v>
      </c>
      <c r="Q79" t="s">
        <v>1052</v>
      </c>
      <c r="S79">
        <v>0</v>
      </c>
      <c r="T79">
        <v>4610</v>
      </c>
      <c r="U79">
        <v>4096</v>
      </c>
      <c r="V79">
        <v>56</v>
      </c>
      <c r="W79">
        <v>4096</v>
      </c>
      <c r="X79">
        <v>1</v>
      </c>
      <c r="Y79">
        <v>1.3090173057428001</v>
      </c>
      <c r="Z79">
        <v>8.02</v>
      </c>
      <c r="AA79">
        <v>574.5</v>
      </c>
      <c r="AB79" t="s">
        <v>94</v>
      </c>
      <c r="AC79">
        <v>2.83203125</v>
      </c>
      <c r="AD79" t="s">
        <v>98</v>
      </c>
      <c r="AE79">
        <v>3</v>
      </c>
      <c r="AF79">
        <v>8.0234375</v>
      </c>
      <c r="AG79">
        <v>4.734375</v>
      </c>
      <c r="AH79">
        <f t="shared" si="5"/>
        <v>3.2890625</v>
      </c>
      <c r="AI79">
        <f t="shared" si="6"/>
        <v>1.6947194719471947</v>
      </c>
      <c r="AJ79">
        <f t="shared" si="7"/>
        <v>0.37004677611145292</v>
      </c>
      <c r="AK79">
        <f t="shared" si="8"/>
        <v>21.682225107626536</v>
      </c>
    </row>
    <row r="80" spans="1:37" x14ac:dyDescent="0.3">
      <c r="A80">
        <v>78</v>
      </c>
      <c r="B80">
        <v>241</v>
      </c>
      <c r="C80" t="s">
        <v>91</v>
      </c>
      <c r="D80">
        <v>2.8463055450710002E-2</v>
      </c>
      <c r="E80">
        <v>4096</v>
      </c>
      <c r="F80">
        <v>16384</v>
      </c>
      <c r="G80">
        <v>4</v>
      </c>
      <c r="H80">
        <v>3.8244783914316201</v>
      </c>
      <c r="I80">
        <v>10.6218911574526</v>
      </c>
      <c r="J80">
        <v>-1.00216244679568</v>
      </c>
      <c r="K80" t="b">
        <v>1</v>
      </c>
      <c r="L80">
        <v>600</v>
      </c>
      <c r="M80" t="s">
        <v>92</v>
      </c>
      <c r="N80">
        <v>10.625649756749301</v>
      </c>
      <c r="O80">
        <v>4.3600000000000003</v>
      </c>
      <c r="P80">
        <v>2.7770000000000001</v>
      </c>
      <c r="Q80" t="s">
        <v>1053</v>
      </c>
      <c r="S80">
        <v>0</v>
      </c>
      <c r="T80">
        <v>22960</v>
      </c>
      <c r="U80">
        <v>4096</v>
      </c>
      <c r="V80">
        <v>160</v>
      </c>
      <c r="W80">
        <v>4096</v>
      </c>
      <c r="X80">
        <v>1</v>
      </c>
      <c r="Y80">
        <v>0.223294622971313</v>
      </c>
      <c r="Z80">
        <v>600</v>
      </c>
      <c r="AA80">
        <v>38.28</v>
      </c>
      <c r="AB80" t="s">
        <v>94</v>
      </c>
      <c r="AC80">
        <v>24.5</v>
      </c>
      <c r="AE80">
        <v>0</v>
      </c>
      <c r="AF80">
        <v>600</v>
      </c>
      <c r="AG80">
        <v>16.6875</v>
      </c>
      <c r="AH80">
        <f t="shared" si="5"/>
        <v>583.3125</v>
      </c>
      <c r="AI80">
        <f t="shared" si="6"/>
        <v>35.955056179775283</v>
      </c>
      <c r="AJ80">
        <f t="shared" si="7"/>
        <v>0.36708478096755459</v>
      </c>
      <c r="AK80">
        <f t="shared" si="8"/>
        <v>1634.4997970728512</v>
      </c>
    </row>
    <row r="81" spans="1:37" x14ac:dyDescent="0.3">
      <c r="A81">
        <v>79</v>
      </c>
      <c r="B81">
        <v>242</v>
      </c>
      <c r="C81" t="s">
        <v>91</v>
      </c>
      <c r="D81">
        <v>1.2622478525657999E-2</v>
      </c>
      <c r="E81">
        <v>4096</v>
      </c>
      <c r="F81">
        <v>16384</v>
      </c>
      <c r="G81">
        <v>4</v>
      </c>
      <c r="H81">
        <v>5.6048387618553503</v>
      </c>
      <c r="I81">
        <v>8.5222011252038996</v>
      </c>
      <c r="J81">
        <v>-1.0222539152559</v>
      </c>
      <c r="K81" t="b">
        <v>1</v>
      </c>
      <c r="L81">
        <v>33.200000000000003</v>
      </c>
      <c r="M81" t="s">
        <v>92</v>
      </c>
      <c r="N81">
        <v>9.0521497834639</v>
      </c>
      <c r="O81">
        <v>4.2539999999999996</v>
      </c>
      <c r="P81">
        <v>1.5205</v>
      </c>
      <c r="Q81" t="s">
        <v>1054</v>
      </c>
      <c r="R81" t="s">
        <v>1941</v>
      </c>
      <c r="S81">
        <v>0</v>
      </c>
      <c r="T81">
        <v>17970</v>
      </c>
      <c r="U81">
        <v>4096</v>
      </c>
      <c r="V81">
        <v>143</v>
      </c>
      <c r="W81">
        <v>4096</v>
      </c>
      <c r="X81">
        <v>1</v>
      </c>
      <c r="Y81">
        <v>0.38507596219724799</v>
      </c>
      <c r="Z81">
        <v>33.200000000000003</v>
      </c>
      <c r="AA81">
        <v>541.5</v>
      </c>
      <c r="AB81" t="s">
        <v>94</v>
      </c>
      <c r="AC81">
        <v>5.76171875</v>
      </c>
      <c r="AE81">
        <v>0</v>
      </c>
      <c r="AF81">
        <v>33.1875</v>
      </c>
      <c r="AG81">
        <v>10.4765625</v>
      </c>
      <c r="AH81">
        <f t="shared" si="5"/>
        <v>22.7109375</v>
      </c>
      <c r="AI81">
        <f t="shared" si="6"/>
        <v>3.1677852348993287</v>
      </c>
      <c r="AJ81">
        <f t="shared" si="7"/>
        <v>0.35978310498376698</v>
      </c>
      <c r="AK81">
        <f t="shared" si="8"/>
        <v>92.243075175798992</v>
      </c>
    </row>
    <row r="82" spans="1:37" x14ac:dyDescent="0.3">
      <c r="A82">
        <v>80</v>
      </c>
      <c r="B82">
        <v>250</v>
      </c>
      <c r="C82" t="s">
        <v>91</v>
      </c>
      <c r="D82">
        <v>1.2209168925331E-2</v>
      </c>
      <c r="E82">
        <v>4096</v>
      </c>
      <c r="F82">
        <v>12288</v>
      </c>
      <c r="G82">
        <v>3</v>
      </c>
      <c r="H82">
        <v>4.0366939312380401</v>
      </c>
      <c r="I82">
        <v>8.8302679745832098</v>
      </c>
      <c r="J82">
        <v>-1.0061807404877301</v>
      </c>
      <c r="K82" t="b">
        <v>1</v>
      </c>
      <c r="L82">
        <v>154.1</v>
      </c>
      <c r="M82" t="s">
        <v>92</v>
      </c>
      <c r="N82">
        <v>8.8593882603480392</v>
      </c>
      <c r="O82">
        <v>4.2300000000000004</v>
      </c>
      <c r="P82">
        <v>2.1880000000000002</v>
      </c>
      <c r="Q82" t="s">
        <v>1472</v>
      </c>
      <c r="S82">
        <v>0</v>
      </c>
      <c r="T82">
        <v>16980</v>
      </c>
      <c r="U82">
        <v>4096</v>
      </c>
      <c r="V82">
        <v>275</v>
      </c>
      <c r="W82">
        <v>4096</v>
      </c>
      <c r="X82">
        <v>1</v>
      </c>
      <c r="Y82">
        <v>0.18311953405574299</v>
      </c>
      <c r="Z82">
        <v>154.1</v>
      </c>
      <c r="AA82">
        <v>110.1</v>
      </c>
      <c r="AB82" t="s">
        <v>94</v>
      </c>
      <c r="AC82">
        <v>12.4140625</v>
      </c>
      <c r="AE82">
        <v>0</v>
      </c>
      <c r="AF82">
        <v>154.125</v>
      </c>
      <c r="AG82">
        <v>10.28125</v>
      </c>
      <c r="AH82">
        <f t="shared" si="5"/>
        <v>143.84375</v>
      </c>
      <c r="AI82">
        <f t="shared" si="6"/>
        <v>14.990881458966566</v>
      </c>
      <c r="AJ82">
        <f t="shared" si="7"/>
        <v>0.36561268614320547</v>
      </c>
      <c r="AK82">
        <f t="shared" si="8"/>
        <v>421.552658978664</v>
      </c>
    </row>
    <row r="83" spans="1:37" x14ac:dyDescent="0.3">
      <c r="A83">
        <v>81</v>
      </c>
      <c r="B83">
        <v>251</v>
      </c>
      <c r="C83" t="s">
        <v>91</v>
      </c>
      <c r="D83">
        <v>4.5447295778454098E-2</v>
      </c>
      <c r="E83">
        <v>4096</v>
      </c>
      <c r="F83">
        <v>4096</v>
      </c>
      <c r="G83">
        <v>1</v>
      </c>
      <c r="H83">
        <v>10.0530692576703</v>
      </c>
      <c r="I83">
        <v>8.5117295375001607</v>
      </c>
      <c r="J83">
        <v>-0.99573317688841601</v>
      </c>
      <c r="K83" t="b">
        <v>1</v>
      </c>
      <c r="L83">
        <v>7.0229999999999997</v>
      </c>
      <c r="M83" t="s">
        <v>92</v>
      </c>
      <c r="N83">
        <v>9.2761277489161902</v>
      </c>
      <c r="O83">
        <v>3.67</v>
      </c>
      <c r="P83">
        <v>0.84670000000000001</v>
      </c>
      <c r="Q83" t="s">
        <v>1058</v>
      </c>
      <c r="S83">
        <v>0</v>
      </c>
      <c r="T83">
        <v>4668</v>
      </c>
      <c r="U83">
        <v>4096</v>
      </c>
      <c r="V83">
        <v>70</v>
      </c>
      <c r="W83">
        <v>4096</v>
      </c>
      <c r="X83">
        <v>1</v>
      </c>
      <c r="Y83">
        <v>1.0820487379053201</v>
      </c>
      <c r="Z83">
        <v>7.0229999999999997</v>
      </c>
      <c r="AA83">
        <v>664.5</v>
      </c>
      <c r="AB83" t="s">
        <v>94</v>
      </c>
      <c r="AC83">
        <v>2.650390625</v>
      </c>
      <c r="AD83" t="s">
        <v>98</v>
      </c>
      <c r="AE83">
        <v>2</v>
      </c>
      <c r="AF83">
        <v>7.0234375</v>
      </c>
      <c r="AG83">
        <v>4.5078125</v>
      </c>
      <c r="AH83">
        <f t="shared" si="5"/>
        <v>2.515625</v>
      </c>
      <c r="AI83">
        <f t="shared" si="6"/>
        <v>1.5580589254766031</v>
      </c>
      <c r="AJ83">
        <f t="shared" si="7"/>
        <v>0.36945247120724611</v>
      </c>
      <c r="AK83">
        <f t="shared" si="8"/>
        <v>19.010395239879635</v>
      </c>
    </row>
    <row r="84" spans="1:37" x14ac:dyDescent="0.3">
      <c r="A84">
        <v>82</v>
      </c>
      <c r="B84">
        <v>253</v>
      </c>
      <c r="C84" t="s">
        <v>91</v>
      </c>
      <c r="D84">
        <v>2.3849682765291799E-2</v>
      </c>
      <c r="E84">
        <v>4096</v>
      </c>
      <c r="F84">
        <v>16384</v>
      </c>
      <c r="G84">
        <v>4</v>
      </c>
      <c r="H84">
        <v>3.8035071621039198</v>
      </c>
      <c r="I84">
        <v>10.675077718639301</v>
      </c>
      <c r="J84">
        <v>-1.00216244679568</v>
      </c>
      <c r="K84" t="b">
        <v>1</v>
      </c>
      <c r="L84">
        <v>640</v>
      </c>
      <c r="M84" t="s">
        <v>92</v>
      </c>
      <c r="N84">
        <v>10.673876844907101</v>
      </c>
      <c r="O84">
        <v>4.367</v>
      </c>
      <c r="P84">
        <v>2.8069999999999999</v>
      </c>
      <c r="Q84" t="s">
        <v>1059</v>
      </c>
      <c r="S84">
        <v>0</v>
      </c>
      <c r="T84">
        <v>23220</v>
      </c>
      <c r="U84">
        <v>4096</v>
      </c>
      <c r="V84">
        <v>182</v>
      </c>
      <c r="W84">
        <v>4096</v>
      </c>
      <c r="X84">
        <v>1</v>
      </c>
      <c r="Y84">
        <v>0.207809776816403</v>
      </c>
      <c r="Z84">
        <v>640</v>
      </c>
      <c r="AA84">
        <v>36.28</v>
      </c>
      <c r="AB84" t="s">
        <v>94</v>
      </c>
      <c r="AC84">
        <v>25.296875</v>
      </c>
      <c r="AE84">
        <v>0</v>
      </c>
      <c r="AF84">
        <v>640</v>
      </c>
      <c r="AG84">
        <v>15.734375</v>
      </c>
      <c r="AH84">
        <f t="shared" si="5"/>
        <v>624.265625</v>
      </c>
      <c r="AI84">
        <f t="shared" si="6"/>
        <v>40.675273088381331</v>
      </c>
      <c r="AJ84">
        <f t="shared" si="7"/>
        <v>0.36708478096755459</v>
      </c>
      <c r="AK84">
        <f t="shared" si="8"/>
        <v>1743.4664502110413</v>
      </c>
    </row>
    <row r="85" spans="1:37" x14ac:dyDescent="0.3">
      <c r="A85">
        <v>83</v>
      </c>
      <c r="B85">
        <v>254</v>
      </c>
      <c r="C85" t="s">
        <v>91</v>
      </c>
      <c r="D85">
        <v>1.0310312200932301E-2</v>
      </c>
      <c r="E85">
        <v>4096</v>
      </c>
      <c r="F85">
        <v>16384</v>
      </c>
      <c r="G85">
        <v>4</v>
      </c>
      <c r="H85">
        <v>5.8105671911256396</v>
      </c>
      <c r="I85">
        <v>9.1300806743370693</v>
      </c>
      <c r="J85">
        <v>-1.0222539152559</v>
      </c>
      <c r="K85" t="b">
        <v>1</v>
      </c>
      <c r="L85">
        <v>37.28</v>
      </c>
      <c r="M85" t="s">
        <v>92</v>
      </c>
      <c r="N85">
        <v>9.4423965998899604</v>
      </c>
      <c r="O85">
        <v>4.26</v>
      </c>
      <c r="P85">
        <v>1.571</v>
      </c>
      <c r="Q85" t="s">
        <v>1060</v>
      </c>
      <c r="R85" t="s">
        <v>1941</v>
      </c>
      <c r="S85">
        <v>0</v>
      </c>
      <c r="T85">
        <v>18260</v>
      </c>
      <c r="U85">
        <v>4096</v>
      </c>
      <c r="V85">
        <v>153</v>
      </c>
      <c r="W85">
        <v>4096</v>
      </c>
      <c r="X85">
        <v>1</v>
      </c>
      <c r="Y85">
        <v>0.38891130682631198</v>
      </c>
      <c r="Z85">
        <v>37.28</v>
      </c>
      <c r="AA85">
        <v>489.8</v>
      </c>
      <c r="AB85" t="s">
        <v>94</v>
      </c>
      <c r="AC85">
        <v>6.10546875</v>
      </c>
      <c r="AE85">
        <v>0</v>
      </c>
      <c r="AF85">
        <v>37.28125</v>
      </c>
      <c r="AG85">
        <v>10.4375</v>
      </c>
      <c r="AH85">
        <f t="shared" si="5"/>
        <v>26.84375</v>
      </c>
      <c r="AI85">
        <f t="shared" si="6"/>
        <v>3.5718562874251498</v>
      </c>
      <c r="AJ85">
        <f t="shared" si="7"/>
        <v>0.35978310498376698</v>
      </c>
      <c r="AK85">
        <f t="shared" si="8"/>
        <v>103.62145827187213</v>
      </c>
    </row>
    <row r="86" spans="1:37" x14ac:dyDescent="0.3">
      <c r="A86">
        <v>84</v>
      </c>
      <c r="B86">
        <v>262</v>
      </c>
      <c r="C86" t="s">
        <v>91</v>
      </c>
      <c r="D86">
        <v>1.18141511246318E-2</v>
      </c>
      <c r="E86">
        <v>4096</v>
      </c>
      <c r="F86">
        <v>12288</v>
      </c>
      <c r="G86">
        <v>3</v>
      </c>
      <c r="H86">
        <v>4.1798371651179398</v>
      </c>
      <c r="I86">
        <v>9.20054000993734</v>
      </c>
      <c r="J86">
        <v>-1.0061807404877301</v>
      </c>
      <c r="K86" t="b">
        <v>1</v>
      </c>
      <c r="L86">
        <v>159</v>
      </c>
      <c r="M86" t="s">
        <v>92</v>
      </c>
      <c r="N86">
        <v>9.2224401007877699</v>
      </c>
      <c r="O86">
        <v>4.24</v>
      </c>
      <c r="P86">
        <v>2.2010000000000001</v>
      </c>
      <c r="Q86" t="s">
        <v>1473</v>
      </c>
      <c r="S86">
        <v>0</v>
      </c>
      <c r="T86">
        <v>17340</v>
      </c>
      <c r="U86">
        <v>4096</v>
      </c>
      <c r="V86">
        <v>232</v>
      </c>
      <c r="W86">
        <v>4096</v>
      </c>
      <c r="X86">
        <v>1</v>
      </c>
      <c r="Y86">
        <v>0.20876653761320399</v>
      </c>
      <c r="Z86">
        <v>159</v>
      </c>
      <c r="AA86">
        <v>109.06</v>
      </c>
      <c r="AB86" t="s">
        <v>94</v>
      </c>
      <c r="AC86">
        <v>12.609375</v>
      </c>
      <c r="AE86">
        <v>0</v>
      </c>
      <c r="AF86">
        <v>159</v>
      </c>
      <c r="AG86">
        <v>11.2890625</v>
      </c>
      <c r="AH86">
        <f t="shared" si="5"/>
        <v>147.7109375</v>
      </c>
      <c r="AI86">
        <f t="shared" si="6"/>
        <v>14.084429065743945</v>
      </c>
      <c r="AJ86">
        <f t="shared" si="7"/>
        <v>0.36561268614320547</v>
      </c>
      <c r="AK86">
        <f t="shared" si="8"/>
        <v>434.88644137944897</v>
      </c>
    </row>
    <row r="87" spans="1:37" x14ac:dyDescent="0.3">
      <c r="A87">
        <v>85</v>
      </c>
      <c r="B87">
        <v>263</v>
      </c>
      <c r="C87" t="s">
        <v>91</v>
      </c>
      <c r="D87">
        <v>5.0275051534654197E-2</v>
      </c>
      <c r="E87">
        <v>4096</v>
      </c>
      <c r="F87">
        <v>4096</v>
      </c>
      <c r="G87">
        <v>1</v>
      </c>
      <c r="H87">
        <v>12.398195423990201</v>
      </c>
      <c r="I87">
        <v>11.786760981693799</v>
      </c>
      <c r="J87">
        <v>-0.99332220067318999</v>
      </c>
      <c r="K87" t="b">
        <v>1</v>
      </c>
      <c r="L87">
        <v>8.93</v>
      </c>
      <c r="M87" t="s">
        <v>92</v>
      </c>
      <c r="N87">
        <v>11.9301885413844</v>
      </c>
      <c r="O87">
        <v>3.6819999999999999</v>
      </c>
      <c r="P87">
        <v>0.95069999999999999</v>
      </c>
      <c r="Q87" t="s">
        <v>1064</v>
      </c>
      <c r="S87">
        <v>0</v>
      </c>
      <c r="T87">
        <v>4812</v>
      </c>
      <c r="U87">
        <v>4096</v>
      </c>
      <c r="V87">
        <v>39</v>
      </c>
      <c r="W87">
        <v>4096</v>
      </c>
      <c r="X87">
        <v>1</v>
      </c>
      <c r="Y87">
        <v>1.82517198995315</v>
      </c>
      <c r="Z87">
        <v>8.93</v>
      </c>
      <c r="AA87">
        <v>539</v>
      </c>
      <c r="AB87" t="s">
        <v>94</v>
      </c>
      <c r="AC87">
        <v>2.98828125</v>
      </c>
      <c r="AD87" t="s">
        <v>98</v>
      </c>
      <c r="AE87">
        <v>2</v>
      </c>
      <c r="AF87">
        <v>8.9296875</v>
      </c>
      <c r="AG87">
        <v>5.3828125</v>
      </c>
      <c r="AH87">
        <f t="shared" si="5"/>
        <v>3.546875</v>
      </c>
      <c r="AI87">
        <f t="shared" si="6"/>
        <v>1.6589259796806968</v>
      </c>
      <c r="AJ87">
        <f t="shared" si="7"/>
        <v>0.37034428696928262</v>
      </c>
      <c r="AK87">
        <f t="shared" si="8"/>
        <v>24.111854331752262</v>
      </c>
    </row>
    <row r="88" spans="1:37" x14ac:dyDescent="0.3">
      <c r="A88">
        <v>86</v>
      </c>
      <c r="B88">
        <v>265</v>
      </c>
      <c r="C88" t="s">
        <v>91</v>
      </c>
      <c r="D88">
        <v>2.0320330812323002E-2</v>
      </c>
      <c r="E88">
        <v>4096</v>
      </c>
      <c r="F88">
        <v>16384</v>
      </c>
      <c r="G88">
        <v>4</v>
      </c>
      <c r="H88">
        <v>4.0497264867671401</v>
      </c>
      <c r="I88">
        <v>11.207934437009801</v>
      </c>
      <c r="J88">
        <v>-1.00457342301091</v>
      </c>
      <c r="K88" t="b">
        <v>1</v>
      </c>
      <c r="L88">
        <v>585</v>
      </c>
      <c r="M88" t="s">
        <v>92</v>
      </c>
      <c r="N88">
        <v>11.2065355120096</v>
      </c>
      <c r="O88">
        <v>4.3630000000000004</v>
      </c>
      <c r="P88">
        <v>2.7679999999999998</v>
      </c>
      <c r="Q88" t="s">
        <v>1065</v>
      </c>
      <c r="S88">
        <v>0</v>
      </c>
      <c r="T88">
        <v>23040</v>
      </c>
      <c r="U88">
        <v>4096</v>
      </c>
      <c r="V88">
        <v>127</v>
      </c>
      <c r="W88">
        <v>4096</v>
      </c>
      <c r="X88">
        <v>1</v>
      </c>
      <c r="Y88">
        <v>0.270619464997156</v>
      </c>
      <c r="Z88">
        <v>585</v>
      </c>
      <c r="AA88">
        <v>39.380000000000003</v>
      </c>
      <c r="AB88" t="s">
        <v>94</v>
      </c>
      <c r="AC88">
        <v>24.1875</v>
      </c>
      <c r="AE88">
        <v>0</v>
      </c>
      <c r="AF88">
        <v>585</v>
      </c>
      <c r="AG88">
        <v>17.53125</v>
      </c>
      <c r="AH88">
        <f t="shared" si="5"/>
        <v>567.46875</v>
      </c>
      <c r="AI88">
        <f t="shared" si="6"/>
        <v>33.36898395721925</v>
      </c>
      <c r="AJ88">
        <f t="shared" si="7"/>
        <v>0.3662008143311305</v>
      </c>
      <c r="AK88">
        <f t="shared" si="8"/>
        <v>1597.4841592542837</v>
      </c>
    </row>
    <row r="89" spans="1:37" x14ac:dyDescent="0.3">
      <c r="A89">
        <v>87</v>
      </c>
      <c r="B89">
        <v>266</v>
      </c>
      <c r="C89" t="s">
        <v>91</v>
      </c>
      <c r="D89">
        <v>1.0564263948964101E-2</v>
      </c>
      <c r="E89">
        <v>4096</v>
      </c>
      <c r="F89">
        <v>16384</v>
      </c>
      <c r="G89">
        <v>4</v>
      </c>
      <c r="H89">
        <v>6.6948475167587302</v>
      </c>
      <c r="I89">
        <v>9.7088364867057706</v>
      </c>
      <c r="J89">
        <v>-1.0238612327327199</v>
      </c>
      <c r="K89" t="b">
        <v>1</v>
      </c>
      <c r="L89">
        <v>28.22</v>
      </c>
      <c r="M89" t="s">
        <v>92</v>
      </c>
      <c r="N89">
        <v>10.180037056105199</v>
      </c>
      <c r="O89">
        <v>4.266</v>
      </c>
      <c r="P89">
        <v>1.45</v>
      </c>
      <c r="Q89" t="s">
        <v>1066</v>
      </c>
      <c r="R89" t="s">
        <v>1941</v>
      </c>
      <c r="S89">
        <v>0</v>
      </c>
      <c r="T89">
        <v>18460</v>
      </c>
      <c r="U89">
        <v>4096</v>
      </c>
      <c r="V89">
        <v>137</v>
      </c>
      <c r="W89">
        <v>4096</v>
      </c>
      <c r="X89">
        <v>1</v>
      </c>
      <c r="Y89">
        <v>0.48654365854720999</v>
      </c>
      <c r="Z89">
        <v>28.22</v>
      </c>
      <c r="AA89">
        <v>654.5</v>
      </c>
      <c r="AB89" t="s">
        <v>94</v>
      </c>
      <c r="AC89">
        <v>5.3125</v>
      </c>
      <c r="AD89" t="s">
        <v>98</v>
      </c>
      <c r="AE89">
        <v>0</v>
      </c>
      <c r="AF89">
        <v>28.21875</v>
      </c>
      <c r="AG89">
        <v>10.546875</v>
      </c>
      <c r="AH89">
        <f t="shared" si="5"/>
        <v>17.671875</v>
      </c>
      <c r="AI89">
        <f t="shared" si="6"/>
        <v>2.6755555555555555</v>
      </c>
      <c r="AJ89">
        <f t="shared" si="7"/>
        <v>0.35920528380669886</v>
      </c>
      <c r="AK89">
        <f t="shared" si="8"/>
        <v>78.55883883708546</v>
      </c>
    </row>
    <row r="90" spans="1:37" x14ac:dyDescent="0.3">
      <c r="A90">
        <v>88</v>
      </c>
      <c r="B90">
        <v>274</v>
      </c>
      <c r="C90" t="s">
        <v>91</v>
      </c>
      <c r="D90">
        <v>1.0690468807620999E-2</v>
      </c>
      <c r="E90">
        <v>4096</v>
      </c>
      <c r="F90">
        <v>12288</v>
      </c>
      <c r="G90">
        <v>3</v>
      </c>
      <c r="H90">
        <v>4.2320840557055597</v>
      </c>
      <c r="I90">
        <v>9.2411522935133199</v>
      </c>
      <c r="J90">
        <v>-1.00698439922613</v>
      </c>
      <c r="K90" t="b">
        <v>1</v>
      </c>
      <c r="L90">
        <v>152.4</v>
      </c>
      <c r="M90" t="s">
        <v>92</v>
      </c>
      <c r="N90">
        <v>9.2556345032039999</v>
      </c>
      <c r="O90">
        <v>4.2229999999999999</v>
      </c>
      <c r="P90">
        <v>2.1840000000000002</v>
      </c>
      <c r="Q90" t="s">
        <v>1474</v>
      </c>
      <c r="S90">
        <v>0</v>
      </c>
      <c r="T90">
        <v>16620</v>
      </c>
      <c r="U90">
        <v>4096</v>
      </c>
      <c r="V90">
        <v>277</v>
      </c>
      <c r="W90">
        <v>4096</v>
      </c>
      <c r="X90">
        <v>1</v>
      </c>
      <c r="Y90">
        <v>0.19419710987623401</v>
      </c>
      <c r="Z90">
        <v>152.4</v>
      </c>
      <c r="AA90">
        <v>109.1</v>
      </c>
      <c r="AB90" t="s">
        <v>94</v>
      </c>
      <c r="AC90">
        <v>12.34375</v>
      </c>
      <c r="AE90">
        <v>0</v>
      </c>
      <c r="AF90">
        <v>152.375</v>
      </c>
      <c r="AG90">
        <v>9.984375</v>
      </c>
      <c r="AH90">
        <f t="shared" si="5"/>
        <v>142.390625</v>
      </c>
      <c r="AI90">
        <f t="shared" si="6"/>
        <v>15.261345852895149</v>
      </c>
      <c r="AJ90">
        <f t="shared" si="7"/>
        <v>0.3653189763501456</v>
      </c>
      <c r="AK90">
        <f t="shared" si="8"/>
        <v>417.10124538932746</v>
      </c>
    </row>
    <row r="91" spans="1:37" x14ac:dyDescent="0.3">
      <c r="A91">
        <v>89</v>
      </c>
      <c r="B91">
        <v>275</v>
      </c>
      <c r="C91" t="s">
        <v>91</v>
      </c>
      <c r="D91">
        <v>3.0200739129967499E-2</v>
      </c>
      <c r="E91">
        <v>4096</v>
      </c>
      <c r="F91">
        <v>4096</v>
      </c>
      <c r="G91">
        <v>1</v>
      </c>
      <c r="H91">
        <v>8.3220979928860395</v>
      </c>
      <c r="I91">
        <v>9.07791353325557</v>
      </c>
      <c r="J91">
        <v>-0.99412585941159903</v>
      </c>
      <c r="K91" t="b">
        <v>1</v>
      </c>
      <c r="L91">
        <v>12.336</v>
      </c>
      <c r="M91" t="s">
        <v>92</v>
      </c>
      <c r="N91">
        <v>9.1305939104280203</v>
      </c>
      <c r="O91">
        <v>3.6659999999999999</v>
      </c>
      <c r="P91">
        <v>1.091</v>
      </c>
      <c r="Q91" t="s">
        <v>1070</v>
      </c>
      <c r="S91">
        <v>0</v>
      </c>
      <c r="T91">
        <v>4628</v>
      </c>
      <c r="U91">
        <v>4096</v>
      </c>
      <c r="V91">
        <v>102</v>
      </c>
      <c r="W91">
        <v>4096</v>
      </c>
      <c r="X91">
        <v>1</v>
      </c>
      <c r="Y91">
        <v>0.72499573370905501</v>
      </c>
      <c r="Z91">
        <v>12.336</v>
      </c>
      <c r="AA91">
        <v>375.2</v>
      </c>
      <c r="AB91" t="s">
        <v>94</v>
      </c>
      <c r="AC91">
        <v>3.51171875</v>
      </c>
      <c r="AD91" t="s">
        <v>98</v>
      </c>
      <c r="AE91">
        <v>3</v>
      </c>
      <c r="AF91">
        <v>12.3359375</v>
      </c>
      <c r="AG91">
        <v>4.328125</v>
      </c>
      <c r="AH91">
        <f t="shared" si="5"/>
        <v>8.0078125</v>
      </c>
      <c r="AI91">
        <f t="shared" si="6"/>
        <v>2.8501805054151625</v>
      </c>
      <c r="AJ91">
        <f t="shared" si="7"/>
        <v>0.37004677611145292</v>
      </c>
      <c r="AK91">
        <f t="shared" si="8"/>
        <v>33.336157200528042</v>
      </c>
    </row>
    <row r="92" spans="1:37" x14ac:dyDescent="0.3">
      <c r="A92">
        <v>90</v>
      </c>
      <c r="B92">
        <v>277</v>
      </c>
      <c r="C92" t="s">
        <v>91</v>
      </c>
      <c r="D92">
        <v>1.7161767005544799E-2</v>
      </c>
      <c r="E92">
        <v>4096</v>
      </c>
      <c r="F92">
        <v>16384</v>
      </c>
      <c r="G92">
        <v>4</v>
      </c>
      <c r="H92">
        <v>3.7737652581195702</v>
      </c>
      <c r="I92">
        <v>10.495784624144999</v>
      </c>
      <c r="J92">
        <v>-1.0037697642725001</v>
      </c>
      <c r="K92" t="b">
        <v>1</v>
      </c>
      <c r="L92">
        <v>605</v>
      </c>
      <c r="M92" t="s">
        <v>92</v>
      </c>
      <c r="N92">
        <v>10.498467703055301</v>
      </c>
      <c r="O92">
        <v>4.375</v>
      </c>
      <c r="P92">
        <v>2.7810000000000001</v>
      </c>
      <c r="Q92" t="s">
        <v>1071</v>
      </c>
      <c r="S92">
        <v>0</v>
      </c>
      <c r="T92">
        <v>23620</v>
      </c>
      <c r="U92">
        <v>4096</v>
      </c>
      <c r="V92">
        <v>200</v>
      </c>
      <c r="W92">
        <v>4096</v>
      </c>
      <c r="X92">
        <v>1</v>
      </c>
      <c r="Y92">
        <v>0.1961348223436</v>
      </c>
      <c r="Z92">
        <v>605</v>
      </c>
      <c r="AA92">
        <v>39.03</v>
      </c>
      <c r="AB92" t="s">
        <v>94</v>
      </c>
      <c r="AC92">
        <v>24.59375</v>
      </c>
      <c r="AE92">
        <v>0</v>
      </c>
      <c r="AF92">
        <v>605</v>
      </c>
      <c r="AG92">
        <v>15.0625</v>
      </c>
      <c r="AH92">
        <f t="shared" si="5"/>
        <v>589.9375</v>
      </c>
      <c r="AI92">
        <f t="shared" si="6"/>
        <v>40.165975103734439</v>
      </c>
      <c r="AJ92">
        <f t="shared" si="7"/>
        <v>0.36649523310584481</v>
      </c>
      <c r="AK92">
        <f t="shared" si="8"/>
        <v>1650.7718118813141</v>
      </c>
    </row>
    <row r="93" spans="1:37" x14ac:dyDescent="0.3">
      <c r="A93">
        <v>91</v>
      </c>
      <c r="B93">
        <v>278</v>
      </c>
      <c r="C93" t="s">
        <v>91</v>
      </c>
      <c r="D93">
        <v>2.12388698313925E-2</v>
      </c>
      <c r="E93">
        <v>4096</v>
      </c>
      <c r="F93">
        <v>16384</v>
      </c>
      <c r="G93">
        <v>4</v>
      </c>
      <c r="H93">
        <v>8.0398572442356606</v>
      </c>
      <c r="I93">
        <v>12.0754887125336</v>
      </c>
      <c r="J93">
        <v>-1.0238612327327199</v>
      </c>
      <c r="K93" t="b">
        <v>1</v>
      </c>
      <c r="L93">
        <v>31.73</v>
      </c>
      <c r="M93" t="s">
        <v>92</v>
      </c>
      <c r="N93">
        <v>12.1795756800818</v>
      </c>
      <c r="O93">
        <v>4.28</v>
      </c>
      <c r="P93">
        <v>1.502</v>
      </c>
      <c r="Q93" t="s">
        <v>1072</v>
      </c>
      <c r="R93" t="s">
        <v>1941</v>
      </c>
      <c r="S93">
        <v>0</v>
      </c>
      <c r="T93">
        <v>19120</v>
      </c>
      <c r="U93">
        <v>4096</v>
      </c>
      <c r="V93">
        <v>87</v>
      </c>
      <c r="W93">
        <v>4096</v>
      </c>
      <c r="X93">
        <v>1</v>
      </c>
      <c r="Y93">
        <v>0.75475191950136999</v>
      </c>
      <c r="Z93">
        <v>31.73</v>
      </c>
      <c r="AA93">
        <v>602.5</v>
      </c>
      <c r="AB93" t="s">
        <v>94</v>
      </c>
      <c r="AC93">
        <v>5.6328125</v>
      </c>
      <c r="AD93" t="s">
        <v>98</v>
      </c>
      <c r="AE93">
        <v>0</v>
      </c>
      <c r="AF93">
        <v>31.734375</v>
      </c>
      <c r="AG93">
        <v>11.75</v>
      </c>
      <c r="AH93">
        <f t="shared" si="5"/>
        <v>19.984375</v>
      </c>
      <c r="AI93">
        <f t="shared" si="6"/>
        <v>2.7007978723404253</v>
      </c>
      <c r="AJ93">
        <f t="shared" si="7"/>
        <v>0.35920528380669886</v>
      </c>
      <c r="AK93">
        <f t="shared" si="8"/>
        <v>88.346069589214054</v>
      </c>
    </row>
    <row r="94" spans="1:37" x14ac:dyDescent="0.3">
      <c r="A94">
        <v>92</v>
      </c>
      <c r="B94">
        <v>286</v>
      </c>
      <c r="C94" t="s">
        <v>91</v>
      </c>
      <c r="D94">
        <v>1.5044055696287299E-2</v>
      </c>
      <c r="E94">
        <v>4096</v>
      </c>
      <c r="F94">
        <v>12288</v>
      </c>
      <c r="G94">
        <v>3</v>
      </c>
      <c r="H94">
        <v>4.15768117740609</v>
      </c>
      <c r="I94">
        <v>8.9812409808811307</v>
      </c>
      <c r="J94">
        <v>-1.00778805796454</v>
      </c>
      <c r="K94" t="b">
        <v>1</v>
      </c>
      <c r="L94">
        <v>144.4</v>
      </c>
      <c r="M94" t="s">
        <v>92</v>
      </c>
      <c r="N94">
        <v>9.0047492329888392</v>
      </c>
      <c r="O94">
        <v>4.234</v>
      </c>
      <c r="P94">
        <v>2.16</v>
      </c>
      <c r="Q94" t="s">
        <v>1475</v>
      </c>
      <c r="S94">
        <v>0</v>
      </c>
      <c r="T94">
        <v>17100</v>
      </c>
      <c r="U94">
        <v>4096</v>
      </c>
      <c r="V94">
        <v>278</v>
      </c>
      <c r="W94">
        <v>4096</v>
      </c>
      <c r="X94">
        <v>1</v>
      </c>
      <c r="Y94">
        <v>0.18938513173642399</v>
      </c>
      <c r="Z94">
        <v>144.4</v>
      </c>
      <c r="AA94">
        <v>118.5</v>
      </c>
      <c r="AB94" t="s">
        <v>94</v>
      </c>
      <c r="AC94">
        <v>12.015625</v>
      </c>
      <c r="AE94">
        <v>0</v>
      </c>
      <c r="AF94">
        <v>144.375</v>
      </c>
      <c r="AG94">
        <v>10.3515625</v>
      </c>
      <c r="AH94">
        <f t="shared" si="5"/>
        <v>134.0234375</v>
      </c>
      <c r="AI94">
        <f t="shared" si="6"/>
        <v>13.947169811320755</v>
      </c>
      <c r="AJ94">
        <f t="shared" si="7"/>
        <v>0.36502550250470045</v>
      </c>
      <c r="AK94">
        <f t="shared" si="8"/>
        <v>395.52031025048962</v>
      </c>
    </row>
    <row r="95" spans="1:37" x14ac:dyDescent="0.3">
      <c r="A95">
        <v>93</v>
      </c>
      <c r="B95">
        <v>287</v>
      </c>
      <c r="C95" t="s">
        <v>91</v>
      </c>
      <c r="D95">
        <v>6.2215987544204203E-2</v>
      </c>
      <c r="E95">
        <v>4096</v>
      </c>
      <c r="F95">
        <v>4096</v>
      </c>
      <c r="G95">
        <v>1</v>
      </c>
      <c r="H95">
        <v>11.730356222068</v>
      </c>
      <c r="I95">
        <v>10.2583339813105</v>
      </c>
      <c r="J95">
        <v>-0.99412585941159903</v>
      </c>
      <c r="K95" t="b">
        <v>1</v>
      </c>
      <c r="L95">
        <v>7.49</v>
      </c>
      <c r="M95" t="s">
        <v>92</v>
      </c>
      <c r="N95">
        <v>10.9014403999905</v>
      </c>
      <c r="O95">
        <v>3.6739999999999999</v>
      </c>
      <c r="P95">
        <v>0.87450000000000006</v>
      </c>
      <c r="Q95" t="s">
        <v>1076</v>
      </c>
      <c r="S95">
        <v>0</v>
      </c>
      <c r="T95">
        <v>4724</v>
      </c>
      <c r="U95">
        <v>4096</v>
      </c>
      <c r="V95">
        <v>24</v>
      </c>
      <c r="W95">
        <v>4096</v>
      </c>
      <c r="X95">
        <v>1</v>
      </c>
      <c r="Y95">
        <v>2.1903247918637798</v>
      </c>
      <c r="Z95">
        <v>7.49</v>
      </c>
      <c r="AA95">
        <v>631</v>
      </c>
      <c r="AB95" t="s">
        <v>94</v>
      </c>
      <c r="AC95">
        <v>2.736328125</v>
      </c>
      <c r="AD95" t="s">
        <v>98</v>
      </c>
      <c r="AE95">
        <v>3</v>
      </c>
      <c r="AF95">
        <v>7.48828125</v>
      </c>
      <c r="AG95">
        <v>5.50390625</v>
      </c>
      <c r="AH95">
        <f t="shared" si="5"/>
        <v>1.984375</v>
      </c>
      <c r="AI95">
        <f t="shared" si="6"/>
        <v>1.3605393896380411</v>
      </c>
      <c r="AJ95">
        <f t="shared" si="7"/>
        <v>0.37004677611145292</v>
      </c>
      <c r="AK95">
        <f t="shared" si="8"/>
        <v>20.236039693924084</v>
      </c>
    </row>
    <row r="96" spans="1:37" x14ac:dyDescent="0.3">
      <c r="A96">
        <v>94</v>
      </c>
      <c r="B96">
        <v>289</v>
      </c>
      <c r="C96" t="s">
        <v>91</v>
      </c>
      <c r="D96">
        <v>2.1329334147000702E-2</v>
      </c>
      <c r="E96">
        <v>4096</v>
      </c>
      <c r="F96">
        <v>16384</v>
      </c>
      <c r="G96">
        <v>4</v>
      </c>
      <c r="H96">
        <v>4.0393054323677804</v>
      </c>
      <c r="I96">
        <v>11.1554255495469</v>
      </c>
      <c r="J96">
        <v>-1.0061807404877301</v>
      </c>
      <c r="K96" t="b">
        <v>1</v>
      </c>
      <c r="L96">
        <v>577.5</v>
      </c>
      <c r="M96" t="s">
        <v>92</v>
      </c>
      <c r="N96">
        <v>11.1550816099421</v>
      </c>
      <c r="O96">
        <v>4.37</v>
      </c>
      <c r="P96">
        <v>2.762</v>
      </c>
      <c r="Q96" t="s">
        <v>1077</v>
      </c>
      <c r="S96">
        <v>0</v>
      </c>
      <c r="T96">
        <v>23490</v>
      </c>
      <c r="U96">
        <v>4096</v>
      </c>
      <c r="V96">
        <v>127</v>
      </c>
      <c r="W96">
        <v>4096</v>
      </c>
      <c r="X96">
        <v>1</v>
      </c>
      <c r="Y96">
        <v>0.26969474595153098</v>
      </c>
      <c r="Z96">
        <v>577.5</v>
      </c>
      <c r="AA96">
        <v>40.659999999999997</v>
      </c>
      <c r="AB96" t="s">
        <v>94</v>
      </c>
      <c r="AC96">
        <v>24.03125</v>
      </c>
      <c r="AE96">
        <v>0</v>
      </c>
      <c r="AF96">
        <v>577.5</v>
      </c>
      <c r="AG96">
        <v>17.375</v>
      </c>
      <c r="AH96">
        <f t="shared" si="5"/>
        <v>560.125</v>
      </c>
      <c r="AI96">
        <f t="shared" si="6"/>
        <v>33.237410071942449</v>
      </c>
      <c r="AJ96">
        <f t="shared" si="7"/>
        <v>0.36561268614320547</v>
      </c>
      <c r="AK96">
        <f t="shared" si="8"/>
        <v>1579.540376708376</v>
      </c>
    </row>
    <row r="97" spans="1:37" x14ac:dyDescent="0.3">
      <c r="A97">
        <v>95</v>
      </c>
      <c r="B97">
        <v>290</v>
      </c>
      <c r="C97" t="s">
        <v>91</v>
      </c>
      <c r="D97">
        <v>2.43959665281379E-2</v>
      </c>
      <c r="E97">
        <v>4096</v>
      </c>
      <c r="F97">
        <v>16384</v>
      </c>
      <c r="G97">
        <v>4</v>
      </c>
      <c r="H97">
        <v>7.6094210521824799</v>
      </c>
      <c r="I97">
        <v>11.7856853405873</v>
      </c>
      <c r="J97">
        <v>-1.0238612327327199</v>
      </c>
      <c r="K97" t="b">
        <v>1</v>
      </c>
      <c r="L97">
        <v>35.4</v>
      </c>
      <c r="M97" t="s">
        <v>92</v>
      </c>
      <c r="N97">
        <v>11.8524729974321</v>
      </c>
      <c r="O97">
        <v>4.2850000000000001</v>
      </c>
      <c r="P97">
        <v>1.5489999999999999</v>
      </c>
      <c r="Q97" t="s">
        <v>1078</v>
      </c>
      <c r="R97" t="s">
        <v>1941</v>
      </c>
      <c r="S97">
        <v>0</v>
      </c>
      <c r="T97">
        <v>19330</v>
      </c>
      <c r="U97">
        <v>4096</v>
      </c>
      <c r="V97">
        <v>131</v>
      </c>
      <c r="W97">
        <v>4096</v>
      </c>
      <c r="X97">
        <v>1</v>
      </c>
      <c r="Y97">
        <v>0.57746779854727004</v>
      </c>
      <c r="Z97">
        <v>35.4</v>
      </c>
      <c r="AA97">
        <v>546</v>
      </c>
      <c r="AB97" t="s">
        <v>94</v>
      </c>
      <c r="AC97">
        <v>5.94921875</v>
      </c>
      <c r="AD97" t="s">
        <v>98</v>
      </c>
      <c r="AE97">
        <v>0</v>
      </c>
      <c r="AF97">
        <v>35.40625</v>
      </c>
      <c r="AG97">
        <v>11.140625</v>
      </c>
      <c r="AH97">
        <f t="shared" si="5"/>
        <v>24.265625</v>
      </c>
      <c r="AI97">
        <f t="shared" si="6"/>
        <v>3.1781206171107996</v>
      </c>
      <c r="AJ97">
        <f t="shared" si="7"/>
        <v>0.35920528380669886</v>
      </c>
      <c r="AK97">
        <f t="shared" si="8"/>
        <v>98.568288374770574</v>
      </c>
    </row>
    <row r="98" spans="1:37" x14ac:dyDescent="0.3">
      <c r="A98">
        <v>96</v>
      </c>
      <c r="B98">
        <v>298</v>
      </c>
      <c r="C98" t="s">
        <v>91</v>
      </c>
      <c r="D98">
        <v>1.4175561225073701E-2</v>
      </c>
      <c r="E98">
        <v>4096</v>
      </c>
      <c r="F98">
        <v>12288</v>
      </c>
      <c r="G98">
        <v>3</v>
      </c>
      <c r="H98">
        <v>4.4552421491740501</v>
      </c>
      <c r="I98">
        <v>9.7545438461408498</v>
      </c>
      <c r="J98">
        <v>-1.00939537544136</v>
      </c>
      <c r="K98" t="b">
        <v>1</v>
      </c>
      <c r="L98">
        <v>154.5</v>
      </c>
      <c r="M98" t="s">
        <v>92</v>
      </c>
      <c r="N98">
        <v>9.7623415114618002</v>
      </c>
      <c r="O98">
        <v>4.24</v>
      </c>
      <c r="P98">
        <v>2.19</v>
      </c>
      <c r="Q98" t="s">
        <v>1476</v>
      </c>
      <c r="S98">
        <v>0</v>
      </c>
      <c r="T98">
        <v>17310</v>
      </c>
      <c r="U98">
        <v>4096</v>
      </c>
      <c r="V98">
        <v>278</v>
      </c>
      <c r="W98">
        <v>4096</v>
      </c>
      <c r="X98">
        <v>1</v>
      </c>
      <c r="Y98">
        <v>0.20723165286120299</v>
      </c>
      <c r="Z98">
        <v>154.5</v>
      </c>
      <c r="AA98">
        <v>112.06</v>
      </c>
      <c r="AB98" t="s">
        <v>94</v>
      </c>
      <c r="AC98">
        <v>12.4296875</v>
      </c>
      <c r="AE98">
        <v>0</v>
      </c>
      <c r="AF98">
        <v>154.5</v>
      </c>
      <c r="AG98">
        <v>10.1875</v>
      </c>
      <c r="AH98">
        <f t="shared" si="5"/>
        <v>144.3125</v>
      </c>
      <c r="AI98">
        <f t="shared" si="6"/>
        <v>15.165644171779141</v>
      </c>
      <c r="AJ98">
        <f t="shared" si="7"/>
        <v>0.36443926189863673</v>
      </c>
      <c r="AK98">
        <f t="shared" si="8"/>
        <v>423.93895541082463</v>
      </c>
    </row>
    <row r="99" spans="1:37" x14ac:dyDescent="0.3">
      <c r="A99">
        <v>97</v>
      </c>
      <c r="B99">
        <v>299</v>
      </c>
      <c r="C99" t="s">
        <v>91</v>
      </c>
      <c r="D99">
        <v>4.4304572057851599E-2</v>
      </c>
      <c r="E99">
        <v>4096</v>
      </c>
      <c r="F99">
        <v>4096</v>
      </c>
      <c r="G99">
        <v>1</v>
      </c>
      <c r="H99">
        <v>12.764427690568199</v>
      </c>
      <c r="I99">
        <v>10.4334238056695</v>
      </c>
      <c r="J99">
        <v>-0.99653683562682505</v>
      </c>
      <c r="K99" t="b">
        <v>1</v>
      </c>
      <c r="L99">
        <v>6.5659999999999998</v>
      </c>
      <c r="M99" t="s">
        <v>92</v>
      </c>
      <c r="N99">
        <v>11.0361026795387</v>
      </c>
      <c r="O99">
        <v>3.6760000000000002</v>
      </c>
      <c r="P99">
        <v>0.81740000000000002</v>
      </c>
      <c r="Q99" t="s">
        <v>1082</v>
      </c>
      <c r="S99">
        <v>0</v>
      </c>
      <c r="T99">
        <v>4740</v>
      </c>
      <c r="U99">
        <v>4096</v>
      </c>
      <c r="V99">
        <v>63</v>
      </c>
      <c r="W99">
        <v>4096</v>
      </c>
      <c r="X99">
        <v>1</v>
      </c>
      <c r="Y99">
        <v>1.4821785707735899</v>
      </c>
      <c r="Z99">
        <v>6.5659999999999998</v>
      </c>
      <c r="AA99">
        <v>722</v>
      </c>
      <c r="AB99" t="s">
        <v>94</v>
      </c>
      <c r="AC99">
        <v>2.5625</v>
      </c>
      <c r="AD99" t="s">
        <v>98</v>
      </c>
      <c r="AE99">
        <v>2</v>
      </c>
      <c r="AF99">
        <v>6.56640625</v>
      </c>
      <c r="AG99">
        <v>4.43359375</v>
      </c>
      <c r="AH99">
        <f t="shared" si="5"/>
        <v>2.1328125</v>
      </c>
      <c r="AI99">
        <f t="shared" si="6"/>
        <v>1.481057268722467</v>
      </c>
      <c r="AJ99">
        <f t="shared" si="7"/>
        <v>0.36915567677702643</v>
      </c>
      <c r="AK99">
        <f t="shared" si="8"/>
        <v>17.787634494284568</v>
      </c>
    </row>
    <row r="100" spans="1:37" x14ac:dyDescent="0.3">
      <c r="A100">
        <v>98</v>
      </c>
      <c r="B100">
        <v>301</v>
      </c>
      <c r="C100" t="s">
        <v>91</v>
      </c>
      <c r="D100">
        <v>1.90709819101877E-2</v>
      </c>
      <c r="E100">
        <v>4096</v>
      </c>
      <c r="F100">
        <v>16384</v>
      </c>
      <c r="G100">
        <v>4</v>
      </c>
      <c r="H100">
        <v>4.1308353669022804</v>
      </c>
      <c r="I100">
        <v>11.3194570698513</v>
      </c>
      <c r="J100">
        <v>-1.00778805796454</v>
      </c>
      <c r="K100" t="b">
        <v>1</v>
      </c>
      <c r="L100">
        <v>550</v>
      </c>
      <c r="M100" t="s">
        <v>92</v>
      </c>
      <c r="N100">
        <v>11.3202410483512</v>
      </c>
      <c r="O100">
        <v>4.37</v>
      </c>
      <c r="P100">
        <v>2.74</v>
      </c>
      <c r="Q100" t="s">
        <v>1083</v>
      </c>
      <c r="S100">
        <v>0</v>
      </c>
      <c r="T100">
        <v>23580</v>
      </c>
      <c r="U100">
        <v>4096</v>
      </c>
      <c r="V100">
        <v>156</v>
      </c>
      <c r="W100">
        <v>4096</v>
      </c>
      <c r="X100">
        <v>1</v>
      </c>
      <c r="Y100">
        <v>0.25066744358486698</v>
      </c>
      <c r="Z100">
        <v>550</v>
      </c>
      <c r="AA100">
        <v>42.88</v>
      </c>
      <c r="AB100" t="s">
        <v>94</v>
      </c>
      <c r="AC100">
        <v>23.453125</v>
      </c>
      <c r="AE100">
        <v>0</v>
      </c>
      <c r="AF100">
        <v>550</v>
      </c>
      <c r="AG100">
        <v>15.796875</v>
      </c>
      <c r="AH100">
        <f t="shared" si="5"/>
        <v>534.203125</v>
      </c>
      <c r="AI100">
        <f t="shared" si="6"/>
        <v>34.817012858555884</v>
      </c>
      <c r="AJ100">
        <f t="shared" si="7"/>
        <v>0.36502550250470045</v>
      </c>
      <c r="AK100">
        <f t="shared" si="8"/>
        <v>1506.7440390494844</v>
      </c>
    </row>
    <row r="101" spans="1:37" x14ac:dyDescent="0.3">
      <c r="A101">
        <v>99</v>
      </c>
      <c r="B101">
        <v>302</v>
      </c>
      <c r="C101" t="s">
        <v>91</v>
      </c>
      <c r="D101">
        <v>2.4499660010535801E-2</v>
      </c>
      <c r="E101">
        <v>4096</v>
      </c>
      <c r="F101">
        <v>16384</v>
      </c>
      <c r="G101">
        <v>4</v>
      </c>
      <c r="H101">
        <v>6.7704104084871704</v>
      </c>
      <c r="I101">
        <v>10.578766263261199</v>
      </c>
      <c r="J101">
        <v>-1.02305757399431</v>
      </c>
      <c r="K101" t="b">
        <v>1</v>
      </c>
      <c r="L101">
        <v>36.53</v>
      </c>
      <c r="M101" t="s">
        <v>92</v>
      </c>
      <c r="N101">
        <v>10.7107030136681</v>
      </c>
      <c r="O101">
        <v>4.2930000000000001</v>
      </c>
      <c r="P101">
        <v>1.5625</v>
      </c>
      <c r="Q101" t="s">
        <v>1084</v>
      </c>
      <c r="R101" t="s">
        <v>1941</v>
      </c>
      <c r="S101">
        <v>0</v>
      </c>
      <c r="T101">
        <v>19550</v>
      </c>
      <c r="U101">
        <v>4096</v>
      </c>
      <c r="V101">
        <v>168</v>
      </c>
      <c r="W101">
        <v>4096</v>
      </c>
      <c r="X101">
        <v>1</v>
      </c>
      <c r="Y101">
        <v>0.44519682834284602</v>
      </c>
      <c r="Z101">
        <v>36.53</v>
      </c>
      <c r="AA101">
        <v>535</v>
      </c>
      <c r="AB101" t="s">
        <v>94</v>
      </c>
      <c r="AC101">
        <v>6.04296875</v>
      </c>
      <c r="AD101" t="s">
        <v>98</v>
      </c>
      <c r="AE101">
        <v>0</v>
      </c>
      <c r="AF101">
        <v>36.53125</v>
      </c>
      <c r="AG101">
        <v>10.8671875</v>
      </c>
      <c r="AH101">
        <f t="shared" si="5"/>
        <v>25.6640625</v>
      </c>
      <c r="AI101">
        <f t="shared" si="6"/>
        <v>3.3616103522645577</v>
      </c>
      <c r="AJ101">
        <f t="shared" si="7"/>
        <v>0.35949407830247965</v>
      </c>
      <c r="AK101">
        <f t="shared" si="8"/>
        <v>101.6185027928679</v>
      </c>
    </row>
    <row r="102" spans="1:37" x14ac:dyDescent="0.3">
      <c r="A102">
        <v>100</v>
      </c>
      <c r="B102">
        <v>310</v>
      </c>
      <c r="C102" t="s">
        <v>91</v>
      </c>
      <c r="D102">
        <v>2.30364836280205E-2</v>
      </c>
      <c r="E102">
        <v>4096</v>
      </c>
      <c r="F102">
        <v>12288</v>
      </c>
      <c r="G102">
        <v>3</v>
      </c>
      <c r="H102">
        <v>4.6376858733728099</v>
      </c>
      <c r="I102">
        <v>10.199285729331599</v>
      </c>
      <c r="J102">
        <v>-1.0118063516565901</v>
      </c>
      <c r="K102" t="b">
        <v>1</v>
      </c>
      <c r="L102">
        <v>158.4</v>
      </c>
      <c r="M102" t="s">
        <v>92</v>
      </c>
      <c r="N102">
        <v>10.2071716478693</v>
      </c>
      <c r="O102">
        <v>4.2460000000000004</v>
      </c>
      <c r="P102">
        <v>2.2000000000000002</v>
      </c>
      <c r="Q102" t="s">
        <v>1477</v>
      </c>
      <c r="S102">
        <v>0</v>
      </c>
      <c r="T102">
        <v>17630</v>
      </c>
      <c r="U102">
        <v>4096</v>
      </c>
      <c r="V102">
        <v>333</v>
      </c>
      <c r="W102">
        <v>4096</v>
      </c>
      <c r="X102">
        <v>1</v>
      </c>
      <c r="Y102">
        <v>0.19934395790583101</v>
      </c>
      <c r="Z102">
        <v>158.4</v>
      </c>
      <c r="AA102">
        <v>111.3</v>
      </c>
      <c r="AB102" t="s">
        <v>94</v>
      </c>
      <c r="AC102">
        <v>12.5859375</v>
      </c>
      <c r="AE102">
        <v>0</v>
      </c>
      <c r="AF102">
        <v>158.375</v>
      </c>
      <c r="AG102">
        <v>9.5625</v>
      </c>
      <c r="AH102">
        <f t="shared" si="5"/>
        <v>148.8125</v>
      </c>
      <c r="AI102">
        <f t="shared" si="6"/>
        <v>16.562091503267975</v>
      </c>
      <c r="AJ102">
        <f t="shared" si="7"/>
        <v>0.36356166586299532</v>
      </c>
      <c r="AK102">
        <f t="shared" si="8"/>
        <v>435.62073472202121</v>
      </c>
    </row>
    <row r="103" spans="1:37" x14ac:dyDescent="0.3">
      <c r="A103">
        <v>101</v>
      </c>
      <c r="B103">
        <v>311</v>
      </c>
      <c r="C103" t="s">
        <v>91</v>
      </c>
      <c r="D103">
        <v>2.1750932320129798E-2</v>
      </c>
      <c r="E103">
        <v>4096</v>
      </c>
      <c r="F103">
        <v>4096</v>
      </c>
      <c r="G103">
        <v>1</v>
      </c>
      <c r="H103">
        <v>9.3196457220548492</v>
      </c>
      <c r="I103">
        <v>8.6006496165447608</v>
      </c>
      <c r="J103">
        <v>-0.99573317688841601</v>
      </c>
      <c r="K103" t="b">
        <v>1</v>
      </c>
      <c r="L103">
        <v>8.375</v>
      </c>
      <c r="M103" t="s">
        <v>92</v>
      </c>
      <c r="N103">
        <v>9.0181235448834602</v>
      </c>
      <c r="O103">
        <v>3.68</v>
      </c>
      <c r="P103">
        <v>0.92300000000000004</v>
      </c>
      <c r="Q103" t="s">
        <v>1088</v>
      </c>
      <c r="S103">
        <v>0</v>
      </c>
      <c r="T103">
        <v>4776</v>
      </c>
      <c r="U103">
        <v>4096</v>
      </c>
      <c r="V103">
        <v>92</v>
      </c>
      <c r="W103">
        <v>4096</v>
      </c>
      <c r="X103">
        <v>1</v>
      </c>
      <c r="Y103">
        <v>0.86738302644835796</v>
      </c>
      <c r="Z103">
        <v>8.375</v>
      </c>
      <c r="AA103">
        <v>570.5</v>
      </c>
      <c r="AB103" t="s">
        <v>94</v>
      </c>
      <c r="AC103">
        <v>2.89453125</v>
      </c>
      <c r="AD103" t="s">
        <v>98</v>
      </c>
      <c r="AE103">
        <v>4</v>
      </c>
      <c r="AF103">
        <v>8.375</v>
      </c>
      <c r="AG103">
        <v>4.3203125</v>
      </c>
      <c r="AH103">
        <f t="shared" si="5"/>
        <v>4.0546875</v>
      </c>
      <c r="AI103">
        <f t="shared" si="6"/>
        <v>1.9385171790235081</v>
      </c>
      <c r="AJ103">
        <f t="shared" si="7"/>
        <v>0.36945247120724611</v>
      </c>
      <c r="AK103">
        <f t="shared" si="8"/>
        <v>22.668680419522769</v>
      </c>
    </row>
    <row r="104" spans="1:37" x14ac:dyDescent="0.3">
      <c r="A104">
        <v>102</v>
      </c>
      <c r="B104">
        <v>313</v>
      </c>
      <c r="C104" t="s">
        <v>91</v>
      </c>
      <c r="D104">
        <v>1.4814442849930101E-2</v>
      </c>
      <c r="E104">
        <v>4096</v>
      </c>
      <c r="F104">
        <v>16384</v>
      </c>
      <c r="G104">
        <v>4</v>
      </c>
      <c r="H104">
        <v>4.2041698683251996</v>
      </c>
      <c r="I104">
        <v>11.4875657144276</v>
      </c>
      <c r="J104">
        <v>-1.00939537544136</v>
      </c>
      <c r="K104" t="b">
        <v>1</v>
      </c>
      <c r="L104">
        <v>539</v>
      </c>
      <c r="M104" t="s">
        <v>92</v>
      </c>
      <c r="N104">
        <v>11.4842509654918</v>
      </c>
      <c r="O104">
        <v>4.37</v>
      </c>
      <c r="P104">
        <v>2.7320000000000002</v>
      </c>
      <c r="Q104" t="s">
        <v>1089</v>
      </c>
      <c r="S104">
        <v>0</v>
      </c>
      <c r="T104">
        <v>23600</v>
      </c>
      <c r="U104">
        <v>4096</v>
      </c>
      <c r="V104">
        <v>186</v>
      </c>
      <c r="W104">
        <v>4096</v>
      </c>
      <c r="X104">
        <v>1</v>
      </c>
      <c r="Y104">
        <v>0.23494113361412</v>
      </c>
      <c r="Z104">
        <v>539</v>
      </c>
      <c r="AA104">
        <v>43.78</v>
      </c>
      <c r="AB104" t="s">
        <v>94</v>
      </c>
      <c r="AC104">
        <v>23.21875</v>
      </c>
      <c r="AE104">
        <v>0</v>
      </c>
      <c r="AF104">
        <v>539</v>
      </c>
      <c r="AG104">
        <v>14.5234375</v>
      </c>
      <c r="AH104">
        <f t="shared" si="5"/>
        <v>524.4765625</v>
      </c>
      <c r="AI104">
        <f t="shared" si="6"/>
        <v>37.112426035502956</v>
      </c>
      <c r="AJ104">
        <f t="shared" si="7"/>
        <v>0.36443926189863673</v>
      </c>
      <c r="AK104">
        <f t="shared" si="8"/>
        <v>1478.9844463846891</v>
      </c>
    </row>
    <row r="105" spans="1:37" x14ac:dyDescent="0.3">
      <c r="A105">
        <v>103</v>
      </c>
      <c r="B105">
        <v>314</v>
      </c>
      <c r="C105" t="s">
        <v>91</v>
      </c>
      <c r="D105">
        <v>1.6502313836199101E-2</v>
      </c>
      <c r="E105">
        <v>4096</v>
      </c>
      <c r="F105">
        <v>16384</v>
      </c>
      <c r="G105">
        <v>4</v>
      </c>
      <c r="H105">
        <v>5.9618185246129096</v>
      </c>
      <c r="I105">
        <v>9.4783599199900603</v>
      </c>
      <c r="J105">
        <v>-1.0222539152559</v>
      </c>
      <c r="K105" t="b">
        <v>1</v>
      </c>
      <c r="L105">
        <v>38.880000000000003</v>
      </c>
      <c r="M105" t="s">
        <v>92</v>
      </c>
      <c r="N105">
        <v>9.7249943327320008</v>
      </c>
      <c r="O105">
        <v>4.2969999999999997</v>
      </c>
      <c r="P105">
        <v>1.59</v>
      </c>
      <c r="Q105" t="s">
        <v>1090</v>
      </c>
      <c r="R105" t="s">
        <v>1941</v>
      </c>
      <c r="S105">
        <v>0</v>
      </c>
      <c r="T105">
        <v>19740</v>
      </c>
      <c r="U105">
        <v>4096</v>
      </c>
      <c r="V105">
        <v>240</v>
      </c>
      <c r="W105">
        <v>4096</v>
      </c>
      <c r="X105">
        <v>1</v>
      </c>
      <c r="Y105">
        <v>0.320284008545487</v>
      </c>
      <c r="Z105">
        <v>38.880000000000003</v>
      </c>
      <c r="AA105">
        <v>508</v>
      </c>
      <c r="AB105" t="s">
        <v>94</v>
      </c>
      <c r="AC105">
        <v>6.234375</v>
      </c>
      <c r="AE105">
        <v>0</v>
      </c>
      <c r="AF105">
        <v>38.875</v>
      </c>
      <c r="AG105">
        <v>10.3515625</v>
      </c>
      <c r="AH105">
        <f t="shared" si="5"/>
        <v>28.5234375</v>
      </c>
      <c r="AI105">
        <f t="shared" si="6"/>
        <v>3.7554716981132077</v>
      </c>
      <c r="AJ105">
        <f t="shared" si="7"/>
        <v>0.35978310498376698</v>
      </c>
      <c r="AK105">
        <f t="shared" si="8"/>
        <v>108.05121046958</v>
      </c>
    </row>
    <row r="106" spans="1:37" x14ac:dyDescent="0.3">
      <c r="A106">
        <v>104</v>
      </c>
      <c r="B106">
        <v>322</v>
      </c>
      <c r="C106" t="s">
        <v>91</v>
      </c>
      <c r="D106">
        <v>1.55356910975172E-2</v>
      </c>
      <c r="E106">
        <v>4096</v>
      </c>
      <c r="F106">
        <v>12288</v>
      </c>
      <c r="G106">
        <v>3</v>
      </c>
      <c r="H106">
        <v>3.9106510047767098</v>
      </c>
      <c r="I106">
        <v>8.8066027509912992</v>
      </c>
      <c r="J106">
        <v>-1.00939537544136</v>
      </c>
      <c r="K106" t="b">
        <v>1</v>
      </c>
      <c r="L106">
        <v>178.6</v>
      </c>
      <c r="M106" t="s">
        <v>92</v>
      </c>
      <c r="N106">
        <v>8.8240501270040195</v>
      </c>
      <c r="O106">
        <v>4.234</v>
      </c>
      <c r="P106">
        <v>2.2519999999999998</v>
      </c>
      <c r="Q106" t="s">
        <v>1478</v>
      </c>
      <c r="S106">
        <v>0</v>
      </c>
      <c r="T106">
        <v>17170</v>
      </c>
      <c r="U106">
        <v>4096</v>
      </c>
      <c r="V106">
        <v>62</v>
      </c>
      <c r="W106">
        <v>4096</v>
      </c>
      <c r="X106">
        <v>1</v>
      </c>
      <c r="Y106">
        <v>0.36965304725987402</v>
      </c>
      <c r="Z106">
        <v>178.6</v>
      </c>
      <c r="AA106">
        <v>96.1</v>
      </c>
      <c r="AB106" t="s">
        <v>94</v>
      </c>
      <c r="AC106">
        <v>13.3671875</v>
      </c>
      <c r="AE106">
        <v>0</v>
      </c>
      <c r="AF106">
        <v>178.625</v>
      </c>
      <c r="AG106">
        <v>15.53125</v>
      </c>
      <c r="AH106">
        <f t="shared" si="5"/>
        <v>163.09375</v>
      </c>
      <c r="AI106">
        <f t="shared" si="6"/>
        <v>11.501006036217303</v>
      </c>
      <c r="AJ106">
        <f t="shared" si="7"/>
        <v>0.36443926189863673</v>
      </c>
      <c r="AK106">
        <f t="shared" si="8"/>
        <v>490.1365431084696</v>
      </c>
    </row>
    <row r="107" spans="1:37" x14ac:dyDescent="0.3">
      <c r="A107">
        <v>105</v>
      </c>
      <c r="B107">
        <v>323</v>
      </c>
      <c r="C107" t="s">
        <v>91</v>
      </c>
      <c r="D107">
        <v>3.1842271518360797E-2</v>
      </c>
      <c r="E107">
        <v>4096</v>
      </c>
      <c r="F107">
        <v>4096</v>
      </c>
      <c r="G107">
        <v>1</v>
      </c>
      <c r="H107">
        <v>10.221986433083201</v>
      </c>
      <c r="I107">
        <v>9.4533409688767698</v>
      </c>
      <c r="J107">
        <v>-0.99412585941159903</v>
      </c>
      <c r="K107" t="b">
        <v>1</v>
      </c>
      <c r="L107">
        <v>8.4139999999999997</v>
      </c>
      <c r="M107" t="s">
        <v>92</v>
      </c>
      <c r="N107">
        <v>9.9217198580117891</v>
      </c>
      <c r="O107">
        <v>3.6880000000000002</v>
      </c>
      <c r="P107">
        <v>0.92500000000000004</v>
      </c>
      <c r="Q107" t="s">
        <v>1094</v>
      </c>
      <c r="S107">
        <v>0</v>
      </c>
      <c r="T107">
        <v>4860</v>
      </c>
      <c r="U107">
        <v>4096</v>
      </c>
      <c r="V107">
        <v>91</v>
      </c>
      <c r="W107">
        <v>4096</v>
      </c>
      <c r="X107">
        <v>1</v>
      </c>
      <c r="Y107">
        <v>0.96672685422563898</v>
      </c>
      <c r="Z107">
        <v>8.4139999999999997</v>
      </c>
      <c r="AA107">
        <v>577.5</v>
      </c>
      <c r="AB107" t="s">
        <v>94</v>
      </c>
      <c r="AC107">
        <v>2.900390625</v>
      </c>
      <c r="AD107" t="s">
        <v>98</v>
      </c>
      <c r="AE107">
        <v>3</v>
      </c>
      <c r="AF107">
        <v>8.4140625</v>
      </c>
      <c r="AG107">
        <v>4.6171875</v>
      </c>
      <c r="AH107">
        <f t="shared" si="5"/>
        <v>3.796875</v>
      </c>
      <c r="AI107">
        <f t="shared" si="6"/>
        <v>1.8223350253807107</v>
      </c>
      <c r="AJ107">
        <f t="shared" si="7"/>
        <v>0.37004677611145292</v>
      </c>
      <c r="AK107">
        <f t="shared" si="8"/>
        <v>22.737834898650224</v>
      </c>
    </row>
    <row r="108" spans="1:37" x14ac:dyDescent="0.3">
      <c r="A108">
        <v>106</v>
      </c>
      <c r="B108">
        <v>325</v>
      </c>
      <c r="C108" t="s">
        <v>91</v>
      </c>
      <c r="D108">
        <v>1.6289871752905499E-2</v>
      </c>
      <c r="E108">
        <v>4096</v>
      </c>
      <c r="F108">
        <v>16384</v>
      </c>
      <c r="G108">
        <v>4</v>
      </c>
      <c r="H108">
        <v>4.3849593295812603</v>
      </c>
      <c r="I108">
        <v>11.8017069456308</v>
      </c>
      <c r="J108">
        <v>-1.0110026929181799</v>
      </c>
      <c r="K108" t="b">
        <v>1</v>
      </c>
      <c r="L108">
        <v>491</v>
      </c>
      <c r="M108" t="s">
        <v>92</v>
      </c>
      <c r="N108">
        <v>11.800417311804001</v>
      </c>
      <c r="O108">
        <v>4.375</v>
      </c>
      <c r="P108">
        <v>2.6909999999999998</v>
      </c>
      <c r="Q108" t="s">
        <v>1095</v>
      </c>
      <c r="S108">
        <v>0</v>
      </c>
      <c r="T108">
        <v>23800</v>
      </c>
      <c r="U108">
        <v>4096</v>
      </c>
      <c r="V108">
        <v>189</v>
      </c>
      <c r="W108">
        <v>4096</v>
      </c>
      <c r="X108">
        <v>1</v>
      </c>
      <c r="Y108">
        <v>0.24621956114528701</v>
      </c>
      <c r="Z108">
        <v>491</v>
      </c>
      <c r="AA108">
        <v>48.5</v>
      </c>
      <c r="AB108" t="s">
        <v>94</v>
      </c>
      <c r="AC108">
        <v>22.15625</v>
      </c>
      <c r="AE108">
        <v>0</v>
      </c>
      <c r="AF108">
        <v>491</v>
      </c>
      <c r="AG108">
        <v>14.34375</v>
      </c>
      <c r="AH108">
        <f t="shared" si="5"/>
        <v>476.65625</v>
      </c>
      <c r="AI108">
        <f t="shared" si="6"/>
        <v>34.230936819172115</v>
      </c>
      <c r="AJ108">
        <f t="shared" si="7"/>
        <v>0.36385396281048299</v>
      </c>
      <c r="AK108">
        <f t="shared" si="8"/>
        <v>1349.4424966748056</v>
      </c>
    </row>
    <row r="109" spans="1:37" x14ac:dyDescent="0.3">
      <c r="A109">
        <v>107</v>
      </c>
      <c r="B109">
        <v>326</v>
      </c>
      <c r="C109" t="s">
        <v>91</v>
      </c>
      <c r="D109">
        <v>2.0876209758030201E-2</v>
      </c>
      <c r="E109">
        <v>4096</v>
      </c>
      <c r="F109">
        <v>16384</v>
      </c>
      <c r="G109">
        <v>4</v>
      </c>
      <c r="H109">
        <v>5.5101467821372196</v>
      </c>
      <c r="I109">
        <v>8.7925584394650507</v>
      </c>
      <c r="J109">
        <v>-1.0214502565174901</v>
      </c>
      <c r="K109" t="b">
        <v>1</v>
      </c>
      <c r="L109">
        <v>39.4</v>
      </c>
      <c r="M109" t="s">
        <v>92</v>
      </c>
      <c r="N109">
        <v>9.2034911188250401</v>
      </c>
      <c r="O109">
        <v>4.3099999999999996</v>
      </c>
      <c r="P109">
        <v>1.5960000000000001</v>
      </c>
      <c r="Q109" t="s">
        <v>1096</v>
      </c>
      <c r="R109" t="s">
        <v>1941</v>
      </c>
      <c r="S109">
        <v>0</v>
      </c>
      <c r="T109">
        <v>20270</v>
      </c>
      <c r="U109">
        <v>4096</v>
      </c>
      <c r="V109">
        <v>277</v>
      </c>
      <c r="W109">
        <v>4096</v>
      </c>
      <c r="X109">
        <v>1</v>
      </c>
      <c r="Y109">
        <v>0.27098845670876098</v>
      </c>
      <c r="Z109">
        <v>39.4</v>
      </c>
      <c r="AA109">
        <v>514.5</v>
      </c>
      <c r="AB109" t="s">
        <v>94</v>
      </c>
      <c r="AC109">
        <v>6.27734375</v>
      </c>
      <c r="AE109">
        <v>0</v>
      </c>
      <c r="AF109">
        <v>39.40625</v>
      </c>
      <c r="AG109">
        <v>10.4375</v>
      </c>
      <c r="AH109">
        <f t="shared" si="5"/>
        <v>28.96875</v>
      </c>
      <c r="AI109">
        <f t="shared" si="6"/>
        <v>3.7754491017964074</v>
      </c>
      <c r="AJ109">
        <f t="shared" si="7"/>
        <v>0.36007236403723386</v>
      </c>
      <c r="AK109">
        <f t="shared" si="8"/>
        <v>109.43980692704629</v>
      </c>
    </row>
    <row r="110" spans="1:37" x14ac:dyDescent="0.3">
      <c r="A110">
        <v>108</v>
      </c>
      <c r="B110">
        <v>334</v>
      </c>
      <c r="C110" t="s">
        <v>91</v>
      </c>
      <c r="D110">
        <v>1.94380970834113E-2</v>
      </c>
      <c r="E110">
        <v>4096</v>
      </c>
      <c r="F110">
        <v>12288</v>
      </c>
      <c r="G110">
        <v>3</v>
      </c>
      <c r="H110">
        <v>4.5668909433223801</v>
      </c>
      <c r="I110">
        <v>9.9989936473913907</v>
      </c>
      <c r="J110">
        <v>-1.0118063516565901</v>
      </c>
      <c r="K110" t="b">
        <v>1</v>
      </c>
      <c r="L110">
        <v>154.80000000000001</v>
      </c>
      <c r="M110" t="s">
        <v>92</v>
      </c>
      <c r="N110">
        <v>10.0065929732461</v>
      </c>
      <c r="O110">
        <v>4.24</v>
      </c>
      <c r="P110">
        <v>2.19</v>
      </c>
      <c r="Q110" t="s">
        <v>1479</v>
      </c>
      <c r="S110">
        <v>0</v>
      </c>
      <c r="T110">
        <v>17360</v>
      </c>
      <c r="U110">
        <v>4096</v>
      </c>
      <c r="V110">
        <v>344</v>
      </c>
      <c r="W110">
        <v>4096</v>
      </c>
      <c r="X110">
        <v>1</v>
      </c>
      <c r="Y110">
        <v>0.19231387106633999</v>
      </c>
      <c r="Z110">
        <v>154.80000000000001</v>
      </c>
      <c r="AA110">
        <v>112.2</v>
      </c>
      <c r="AB110" t="s">
        <v>94</v>
      </c>
      <c r="AC110">
        <v>12.4375</v>
      </c>
      <c r="AE110">
        <v>0</v>
      </c>
      <c r="AF110">
        <v>154.75</v>
      </c>
      <c r="AG110">
        <v>9.25</v>
      </c>
      <c r="AH110">
        <f t="shared" si="5"/>
        <v>145.5</v>
      </c>
      <c r="AI110">
        <f t="shared" si="6"/>
        <v>16.72972972972973</v>
      </c>
      <c r="AJ110">
        <f t="shared" si="7"/>
        <v>0.36356166586299532</v>
      </c>
      <c r="AK110">
        <f t="shared" si="8"/>
        <v>425.64993653185655</v>
      </c>
    </row>
    <row r="111" spans="1:37" x14ac:dyDescent="0.3">
      <c r="A111">
        <v>109</v>
      </c>
      <c r="B111">
        <v>335</v>
      </c>
      <c r="C111" t="s">
        <v>91</v>
      </c>
      <c r="D111">
        <v>3.9188493296454401E-2</v>
      </c>
      <c r="E111">
        <v>4096</v>
      </c>
      <c r="F111">
        <v>4096</v>
      </c>
      <c r="G111">
        <v>1</v>
      </c>
      <c r="H111">
        <v>8.7402183385679404</v>
      </c>
      <c r="I111">
        <v>9.2694112457859195</v>
      </c>
      <c r="J111">
        <v>-0.99573317688841601</v>
      </c>
      <c r="K111" t="b">
        <v>1</v>
      </c>
      <c r="L111">
        <v>11.51</v>
      </c>
      <c r="M111" t="s">
        <v>92</v>
      </c>
      <c r="N111">
        <v>9.4190021775419304</v>
      </c>
      <c r="O111">
        <v>3.6859999999999999</v>
      </c>
      <c r="P111">
        <v>1.0609999999999999</v>
      </c>
      <c r="Q111" t="s">
        <v>1100</v>
      </c>
      <c r="S111">
        <v>0</v>
      </c>
      <c r="T111">
        <v>4850</v>
      </c>
      <c r="U111">
        <v>4096</v>
      </c>
      <c r="V111">
        <v>123</v>
      </c>
      <c r="W111">
        <v>4096</v>
      </c>
      <c r="X111">
        <v>1</v>
      </c>
      <c r="Y111">
        <v>0.69791198415827105</v>
      </c>
      <c r="Z111">
        <v>11.51</v>
      </c>
      <c r="AA111">
        <v>421.2</v>
      </c>
      <c r="AB111" t="s">
        <v>94</v>
      </c>
      <c r="AC111">
        <v>3.392578125</v>
      </c>
      <c r="AD111" t="s">
        <v>98</v>
      </c>
      <c r="AE111">
        <v>3</v>
      </c>
      <c r="AF111">
        <v>11.5078125</v>
      </c>
      <c r="AG111">
        <v>4.23046875</v>
      </c>
      <c r="AH111">
        <f t="shared" si="5"/>
        <v>7.27734375</v>
      </c>
      <c r="AI111">
        <f t="shared" si="6"/>
        <v>2.7202216066481992</v>
      </c>
      <c r="AJ111">
        <f t="shared" si="7"/>
        <v>0.36945247120724611</v>
      </c>
      <c r="AK111">
        <f t="shared" si="8"/>
        <v>31.148289419736045</v>
      </c>
    </row>
    <row r="112" spans="1:37" x14ac:dyDescent="0.3">
      <c r="A112">
        <v>110</v>
      </c>
      <c r="B112">
        <v>337</v>
      </c>
      <c r="C112" t="s">
        <v>91</v>
      </c>
      <c r="D112">
        <v>1.7216108854656201E-2</v>
      </c>
      <c r="E112">
        <v>4096</v>
      </c>
      <c r="F112">
        <v>16384</v>
      </c>
      <c r="G112">
        <v>4</v>
      </c>
      <c r="H112">
        <v>4.3908834543890398</v>
      </c>
      <c r="I112">
        <v>11.903410614632801</v>
      </c>
      <c r="J112">
        <v>-1.0118063516565901</v>
      </c>
      <c r="K112" t="b">
        <v>1</v>
      </c>
      <c r="L112">
        <v>514</v>
      </c>
      <c r="M112" t="s">
        <v>92</v>
      </c>
      <c r="N112">
        <v>11.9036208994779</v>
      </c>
      <c r="O112">
        <v>4.38</v>
      </c>
      <c r="P112">
        <v>2.71</v>
      </c>
      <c r="Q112" t="s">
        <v>1101</v>
      </c>
      <c r="S112">
        <v>0</v>
      </c>
      <c r="T112">
        <v>23860</v>
      </c>
      <c r="U112">
        <v>4096</v>
      </c>
      <c r="V112">
        <v>219</v>
      </c>
      <c r="W112">
        <v>4096</v>
      </c>
      <c r="X112">
        <v>1</v>
      </c>
      <c r="Y112">
        <v>0.22913466959270401</v>
      </c>
      <c r="Z112">
        <v>514</v>
      </c>
      <c r="AA112">
        <v>46.4</v>
      </c>
      <c r="AB112" t="s">
        <v>94</v>
      </c>
      <c r="AC112">
        <v>22.671875</v>
      </c>
      <c r="AE112">
        <v>0</v>
      </c>
      <c r="AF112">
        <v>514</v>
      </c>
      <c r="AG112">
        <v>13.5</v>
      </c>
      <c r="AH112">
        <f t="shared" si="5"/>
        <v>500.5</v>
      </c>
      <c r="AI112">
        <f t="shared" si="6"/>
        <v>38.074074074074076</v>
      </c>
      <c r="AJ112">
        <f t="shared" si="7"/>
        <v>0.36356166586299532</v>
      </c>
      <c r="AK112">
        <f t="shared" si="8"/>
        <v>1413.7904192398983</v>
      </c>
    </row>
    <row r="113" spans="1:37" x14ac:dyDescent="0.3">
      <c r="A113">
        <v>111</v>
      </c>
      <c r="B113">
        <v>338</v>
      </c>
      <c r="C113" t="s">
        <v>91</v>
      </c>
      <c r="D113">
        <v>2.15661453609662E-2</v>
      </c>
      <c r="E113">
        <v>4096</v>
      </c>
      <c r="F113">
        <v>16384</v>
      </c>
      <c r="G113">
        <v>4</v>
      </c>
      <c r="H113">
        <v>5.4393227344997799</v>
      </c>
      <c r="I113">
        <v>8.9345125385045296</v>
      </c>
      <c r="J113">
        <v>-1.02064659777908</v>
      </c>
      <c r="K113" t="b">
        <v>1</v>
      </c>
      <c r="L113">
        <v>43.88</v>
      </c>
      <c r="M113" t="s">
        <v>92</v>
      </c>
      <c r="N113">
        <v>9.3088080519332799</v>
      </c>
      <c r="O113">
        <v>4.3120000000000003</v>
      </c>
      <c r="P113">
        <v>1.643</v>
      </c>
      <c r="Q113" t="s">
        <v>1102</v>
      </c>
      <c r="R113" t="s">
        <v>1941</v>
      </c>
      <c r="S113">
        <v>0</v>
      </c>
      <c r="T113">
        <v>20580</v>
      </c>
      <c r="U113">
        <v>4096</v>
      </c>
      <c r="V113">
        <v>211</v>
      </c>
      <c r="W113">
        <v>4096</v>
      </c>
      <c r="X113">
        <v>1</v>
      </c>
      <c r="Y113">
        <v>0.30561558064490502</v>
      </c>
      <c r="Z113">
        <v>43.88</v>
      </c>
      <c r="AA113">
        <v>469</v>
      </c>
      <c r="AB113" t="s">
        <v>94</v>
      </c>
      <c r="AC113">
        <v>6.625</v>
      </c>
      <c r="AE113">
        <v>0</v>
      </c>
      <c r="AF113">
        <v>43.875</v>
      </c>
      <c r="AG113">
        <v>11.6328125</v>
      </c>
      <c r="AH113">
        <f t="shared" si="5"/>
        <v>32.2421875</v>
      </c>
      <c r="AI113">
        <f t="shared" si="6"/>
        <v>3.7716588314304902</v>
      </c>
      <c r="AJ113">
        <f t="shared" si="7"/>
        <v>0.3603618556497033</v>
      </c>
      <c r="AK113">
        <f t="shared" si="8"/>
        <v>121.75261979627928</v>
      </c>
    </row>
    <row r="114" spans="1:37" x14ac:dyDescent="0.3">
      <c r="A114">
        <v>112</v>
      </c>
      <c r="B114">
        <v>346</v>
      </c>
      <c r="C114" t="s">
        <v>91</v>
      </c>
      <c r="D114">
        <v>2.0605275901506001E-2</v>
      </c>
      <c r="E114">
        <v>4096</v>
      </c>
      <c r="F114">
        <v>12288</v>
      </c>
      <c r="G114">
        <v>3</v>
      </c>
      <c r="H114">
        <v>4.0181806102973496</v>
      </c>
      <c r="I114">
        <v>8.8368581390523797</v>
      </c>
      <c r="J114">
        <v>-1.0118063516565901</v>
      </c>
      <c r="K114" t="b">
        <v>1</v>
      </c>
      <c r="L114">
        <v>158.19999999999999</v>
      </c>
      <c r="M114" t="s">
        <v>92</v>
      </c>
      <c r="N114">
        <v>8.8557980767170701</v>
      </c>
      <c r="O114">
        <v>4.24</v>
      </c>
      <c r="P114">
        <v>2.2000000000000002</v>
      </c>
      <c r="Q114" t="s">
        <v>1480</v>
      </c>
      <c r="S114">
        <v>0</v>
      </c>
      <c r="T114">
        <v>17330</v>
      </c>
      <c r="U114">
        <v>4096</v>
      </c>
      <c r="V114">
        <v>68</v>
      </c>
      <c r="W114">
        <v>4096</v>
      </c>
      <c r="X114">
        <v>1</v>
      </c>
      <c r="Y114">
        <v>0.36600816039550399</v>
      </c>
      <c r="Z114">
        <v>158.19999999999999</v>
      </c>
      <c r="AA114">
        <v>109.5</v>
      </c>
      <c r="AB114" t="s">
        <v>94</v>
      </c>
      <c r="AC114">
        <v>12.578125</v>
      </c>
      <c r="AE114">
        <v>0</v>
      </c>
      <c r="AF114">
        <v>158.25</v>
      </c>
      <c r="AG114">
        <v>14.296875</v>
      </c>
      <c r="AH114">
        <f t="shared" si="5"/>
        <v>143.953125</v>
      </c>
      <c r="AI114">
        <f t="shared" si="6"/>
        <v>11.068852459016393</v>
      </c>
      <c r="AJ114">
        <f t="shared" si="7"/>
        <v>0.36356166586299532</v>
      </c>
      <c r="AK114">
        <f t="shared" si="8"/>
        <v>435.27691409477416</v>
      </c>
    </row>
    <row r="115" spans="1:37" x14ac:dyDescent="0.3">
      <c r="A115">
        <v>113</v>
      </c>
      <c r="B115">
        <v>347</v>
      </c>
      <c r="C115" t="s">
        <v>91</v>
      </c>
      <c r="D115">
        <v>2.03231739464639E-2</v>
      </c>
      <c r="E115">
        <v>4096</v>
      </c>
      <c r="F115">
        <v>4096</v>
      </c>
      <c r="G115">
        <v>1</v>
      </c>
      <c r="H115">
        <v>7.3076351090477498</v>
      </c>
      <c r="I115">
        <v>7.5431350686166798</v>
      </c>
      <c r="J115">
        <v>-0.99332220067318999</v>
      </c>
      <c r="K115" t="b">
        <v>1</v>
      </c>
      <c r="L115">
        <v>10.766</v>
      </c>
      <c r="M115" t="s">
        <v>92</v>
      </c>
      <c r="N115">
        <v>8.1049111554440092</v>
      </c>
      <c r="O115">
        <v>3.7029999999999998</v>
      </c>
      <c r="P115">
        <v>1.032</v>
      </c>
      <c r="Q115" t="s">
        <v>1481</v>
      </c>
      <c r="S115">
        <v>0</v>
      </c>
      <c r="T115">
        <v>5052</v>
      </c>
      <c r="U115">
        <v>4096</v>
      </c>
      <c r="V115">
        <v>79</v>
      </c>
      <c r="W115">
        <v>4096</v>
      </c>
      <c r="X115">
        <v>1</v>
      </c>
      <c r="Y115">
        <v>0.70966439446458296</v>
      </c>
      <c r="Z115">
        <v>10.766</v>
      </c>
      <c r="AA115">
        <v>469.2</v>
      </c>
      <c r="AB115" t="s">
        <v>94</v>
      </c>
      <c r="AC115">
        <v>3.28125</v>
      </c>
      <c r="AD115" t="s">
        <v>98</v>
      </c>
      <c r="AE115">
        <v>3</v>
      </c>
      <c r="AF115">
        <v>10.765625</v>
      </c>
      <c r="AG115">
        <v>5</v>
      </c>
      <c r="AH115">
        <f t="shared" si="5"/>
        <v>5.765625</v>
      </c>
      <c r="AI115">
        <f t="shared" si="6"/>
        <v>2.1531250000000002</v>
      </c>
      <c r="AJ115">
        <f t="shared" si="7"/>
        <v>0.37034428696928262</v>
      </c>
      <c r="AK115">
        <f t="shared" si="8"/>
        <v>29.069234706172018</v>
      </c>
    </row>
    <row r="116" spans="1:37" x14ac:dyDescent="0.3">
      <c r="A116">
        <v>114</v>
      </c>
      <c r="B116">
        <v>349</v>
      </c>
      <c r="C116" t="s">
        <v>91</v>
      </c>
      <c r="D116">
        <v>1.48035206896561E-2</v>
      </c>
      <c r="E116">
        <v>4096</v>
      </c>
      <c r="F116">
        <v>16384</v>
      </c>
      <c r="G116">
        <v>4</v>
      </c>
      <c r="H116">
        <v>4.5179704274976498</v>
      </c>
      <c r="I116">
        <v>12.1155730409263</v>
      </c>
      <c r="J116">
        <v>-1.0134136691333999</v>
      </c>
      <c r="K116" t="b">
        <v>1</v>
      </c>
      <c r="L116">
        <v>480.5</v>
      </c>
      <c r="M116" t="s">
        <v>92</v>
      </c>
      <c r="N116">
        <v>12.1158854500783</v>
      </c>
      <c r="O116">
        <v>4.38</v>
      </c>
      <c r="P116">
        <v>2.6819999999999999</v>
      </c>
      <c r="Q116" t="s">
        <v>1482</v>
      </c>
      <c r="S116">
        <v>0</v>
      </c>
      <c r="T116">
        <v>23980</v>
      </c>
      <c r="U116">
        <v>4096</v>
      </c>
      <c r="V116">
        <v>275</v>
      </c>
      <c r="W116">
        <v>4096</v>
      </c>
      <c r="X116">
        <v>1</v>
      </c>
      <c r="Y116">
        <v>0.212141598755925</v>
      </c>
      <c r="Z116">
        <v>480.5</v>
      </c>
      <c r="AA116">
        <v>49.9</v>
      </c>
      <c r="AB116" t="s">
        <v>94</v>
      </c>
      <c r="AC116">
        <v>21.921875</v>
      </c>
      <c r="AE116">
        <v>0</v>
      </c>
      <c r="AF116">
        <v>480.5</v>
      </c>
      <c r="AG116">
        <v>12.453125</v>
      </c>
      <c r="AH116">
        <f t="shared" si="5"/>
        <v>468.046875</v>
      </c>
      <c r="AI116">
        <f t="shared" si="6"/>
        <v>38.584692597239652</v>
      </c>
      <c r="AJ116">
        <f t="shared" si="7"/>
        <v>0.36297777621727673</v>
      </c>
      <c r="AK116">
        <f t="shared" si="8"/>
        <v>1323.7725047727854</v>
      </c>
    </row>
    <row r="117" spans="1:37" x14ac:dyDescent="0.3">
      <c r="A117">
        <v>115</v>
      </c>
      <c r="B117">
        <v>350</v>
      </c>
      <c r="C117" t="s">
        <v>91</v>
      </c>
      <c r="D117">
        <v>2.6748854847343202E-2</v>
      </c>
      <c r="E117">
        <v>4096</v>
      </c>
      <c r="F117">
        <v>16384</v>
      </c>
      <c r="G117">
        <v>4</v>
      </c>
      <c r="H117">
        <v>5.2424528399662096</v>
      </c>
      <c r="I117">
        <v>8.5087466992420406</v>
      </c>
      <c r="J117">
        <v>-1.0190392803022601</v>
      </c>
      <c r="K117" t="b">
        <v>1</v>
      </c>
      <c r="L117">
        <v>41.94</v>
      </c>
      <c r="M117" t="s">
        <v>92</v>
      </c>
      <c r="N117">
        <v>9.1321599092357602</v>
      </c>
      <c r="O117">
        <v>4.32</v>
      </c>
      <c r="P117">
        <v>1.623</v>
      </c>
      <c r="Q117" t="s">
        <v>1483</v>
      </c>
      <c r="R117" t="s">
        <v>1941</v>
      </c>
      <c r="S117">
        <v>0</v>
      </c>
      <c r="T117">
        <v>20960</v>
      </c>
      <c r="U117">
        <v>4096</v>
      </c>
      <c r="V117">
        <v>179</v>
      </c>
      <c r="W117">
        <v>4096</v>
      </c>
      <c r="X117">
        <v>1</v>
      </c>
      <c r="Y117">
        <v>0.31709581319358598</v>
      </c>
      <c r="Z117">
        <v>41.94</v>
      </c>
      <c r="AA117">
        <v>499.8</v>
      </c>
      <c r="AB117" t="s">
        <v>94</v>
      </c>
      <c r="AC117">
        <v>6.4765625</v>
      </c>
      <c r="AE117">
        <v>0</v>
      </c>
      <c r="AF117">
        <v>41.9375</v>
      </c>
      <c r="AG117">
        <v>12.84375</v>
      </c>
      <c r="AH117">
        <f t="shared" si="5"/>
        <v>29.09375</v>
      </c>
      <c r="AI117">
        <f t="shared" si="6"/>
        <v>3.2652068126520679</v>
      </c>
      <c r="AJ117">
        <f t="shared" si="7"/>
        <v>0.36094153729969269</v>
      </c>
      <c r="AK117">
        <f t="shared" si="8"/>
        <v>116.18917654572672</v>
      </c>
    </row>
    <row r="118" spans="1:37" x14ac:dyDescent="0.3">
      <c r="A118">
        <v>116</v>
      </c>
      <c r="B118">
        <v>358</v>
      </c>
      <c r="C118" t="s">
        <v>91</v>
      </c>
      <c r="D118">
        <v>1.97122704036314E-2</v>
      </c>
      <c r="E118">
        <v>4096</v>
      </c>
      <c r="F118">
        <v>12288</v>
      </c>
      <c r="G118">
        <v>3</v>
      </c>
      <c r="H118">
        <v>4.2845670255790598</v>
      </c>
      <c r="I118">
        <v>9.07960004444001</v>
      </c>
      <c r="J118">
        <v>-1.01019903417977</v>
      </c>
      <c r="K118" t="b">
        <v>1</v>
      </c>
      <c r="L118">
        <v>131.4</v>
      </c>
      <c r="M118" t="s">
        <v>92</v>
      </c>
      <c r="N118">
        <v>9.1087850578098699</v>
      </c>
      <c r="O118">
        <v>4.2300000000000004</v>
      </c>
      <c r="P118">
        <v>2.12</v>
      </c>
      <c r="Q118" t="s">
        <v>1484</v>
      </c>
      <c r="S118">
        <v>0</v>
      </c>
      <c r="T118">
        <v>16960</v>
      </c>
      <c r="U118">
        <v>4096</v>
      </c>
      <c r="V118">
        <v>406</v>
      </c>
      <c r="W118">
        <v>4096</v>
      </c>
      <c r="X118">
        <v>1</v>
      </c>
      <c r="Y118">
        <v>0.16301032444501201</v>
      </c>
      <c r="Z118">
        <v>131.4</v>
      </c>
      <c r="AA118">
        <v>129.1</v>
      </c>
      <c r="AB118" t="s">
        <v>94</v>
      </c>
      <c r="AC118">
        <v>11.4609375</v>
      </c>
      <c r="AE118">
        <v>0</v>
      </c>
      <c r="AF118">
        <v>131.375</v>
      </c>
      <c r="AG118">
        <v>8.5625</v>
      </c>
      <c r="AH118">
        <f t="shared" si="5"/>
        <v>122.8125</v>
      </c>
      <c r="AI118">
        <f t="shared" si="6"/>
        <v>15.343065693430656</v>
      </c>
      <c r="AJ118">
        <f t="shared" si="7"/>
        <v>0.36414649475938449</v>
      </c>
      <c r="AK118">
        <f t="shared" si="8"/>
        <v>360.77513278497463</v>
      </c>
    </row>
    <row r="119" spans="1:37" x14ac:dyDescent="0.3">
      <c r="A119">
        <v>117</v>
      </c>
      <c r="B119">
        <v>359</v>
      </c>
      <c r="C119" t="s">
        <v>91</v>
      </c>
      <c r="D119">
        <v>1.8231293518198799E-2</v>
      </c>
      <c r="E119">
        <v>4096</v>
      </c>
      <c r="F119">
        <v>4096</v>
      </c>
      <c r="G119">
        <v>1</v>
      </c>
      <c r="H119">
        <v>6.7491889235525901</v>
      </c>
      <c r="I119">
        <v>6.9535100726054502</v>
      </c>
      <c r="J119">
        <v>-0.99171488319637202</v>
      </c>
      <c r="K119" t="b">
        <v>1</v>
      </c>
      <c r="L119">
        <v>10.72</v>
      </c>
      <c r="M119" t="s">
        <v>92</v>
      </c>
      <c r="N119">
        <v>7.5129518327994198</v>
      </c>
      <c r="O119">
        <v>3.6779999999999999</v>
      </c>
      <c r="P119">
        <v>1.03</v>
      </c>
      <c r="Q119" t="s">
        <v>1485</v>
      </c>
      <c r="S119">
        <v>0</v>
      </c>
      <c r="T119">
        <v>4770</v>
      </c>
      <c r="U119">
        <v>4096</v>
      </c>
      <c r="V119">
        <v>128</v>
      </c>
      <c r="W119">
        <v>4096</v>
      </c>
      <c r="X119">
        <v>1</v>
      </c>
      <c r="Y119">
        <v>0.50816130927082803</v>
      </c>
      <c r="Z119">
        <v>10.72</v>
      </c>
      <c r="AA119">
        <v>444.8</v>
      </c>
      <c r="AB119" t="s">
        <v>94</v>
      </c>
      <c r="AC119">
        <v>3.2734375</v>
      </c>
      <c r="AD119" t="s">
        <v>98</v>
      </c>
      <c r="AE119">
        <v>4</v>
      </c>
      <c r="AF119">
        <v>10.71875</v>
      </c>
      <c r="AG119">
        <v>4.3359375</v>
      </c>
      <c r="AH119">
        <f t="shared" si="5"/>
        <v>6.3828125</v>
      </c>
      <c r="AI119">
        <f t="shared" si="6"/>
        <v>2.4720720720720721</v>
      </c>
      <c r="AJ119">
        <f t="shared" si="7"/>
        <v>0.37094002645715707</v>
      </c>
      <c r="AK119">
        <f t="shared" si="8"/>
        <v>28.896180610042624</v>
      </c>
    </row>
    <row r="120" spans="1:37" x14ac:dyDescent="0.3">
      <c r="A120">
        <v>118</v>
      </c>
      <c r="B120">
        <v>361</v>
      </c>
      <c r="C120" t="s">
        <v>91</v>
      </c>
      <c r="D120">
        <v>1.3339763743178201E-2</v>
      </c>
      <c r="E120">
        <v>4096</v>
      </c>
      <c r="F120">
        <v>16384</v>
      </c>
      <c r="G120">
        <v>4</v>
      </c>
      <c r="H120">
        <v>4.6796060717015102</v>
      </c>
      <c r="I120">
        <v>12.384504349913099</v>
      </c>
      <c r="J120">
        <v>-1.01502098661022</v>
      </c>
      <c r="K120" t="b">
        <v>1</v>
      </c>
      <c r="L120">
        <v>443.8</v>
      </c>
      <c r="M120" t="s">
        <v>92</v>
      </c>
      <c r="N120">
        <v>12.387627293101801</v>
      </c>
      <c r="O120">
        <v>4.3869999999999996</v>
      </c>
      <c r="P120">
        <v>2.6459999999999999</v>
      </c>
      <c r="Q120" t="s">
        <v>1486</v>
      </c>
      <c r="S120">
        <v>0</v>
      </c>
      <c r="T120">
        <v>24420</v>
      </c>
      <c r="U120">
        <v>4096</v>
      </c>
      <c r="V120">
        <v>257</v>
      </c>
      <c r="W120">
        <v>4096</v>
      </c>
      <c r="X120">
        <v>1</v>
      </c>
      <c r="Y120">
        <v>0.22952752047893599</v>
      </c>
      <c r="Z120">
        <v>443.8</v>
      </c>
      <c r="AA120">
        <v>55.03</v>
      </c>
      <c r="AB120" t="s">
        <v>94</v>
      </c>
      <c r="AC120">
        <v>21.0625</v>
      </c>
      <c r="AE120">
        <v>0</v>
      </c>
      <c r="AF120">
        <v>443.75</v>
      </c>
      <c r="AG120">
        <v>12.8046875</v>
      </c>
      <c r="AH120">
        <f t="shared" si="5"/>
        <v>430.9453125</v>
      </c>
      <c r="AI120">
        <f t="shared" si="6"/>
        <v>34.655277608297745</v>
      </c>
      <c r="AJ120">
        <f t="shared" si="7"/>
        <v>0.36239482431375997</v>
      </c>
      <c r="AK120">
        <f t="shared" si="8"/>
        <v>1224.4932052776865</v>
      </c>
    </row>
    <row r="121" spans="1:37" x14ac:dyDescent="0.3">
      <c r="A121">
        <v>119</v>
      </c>
      <c r="B121">
        <v>362</v>
      </c>
      <c r="C121" t="s">
        <v>91</v>
      </c>
      <c r="D121">
        <v>2.6412588397702899E-2</v>
      </c>
      <c r="E121">
        <v>4096</v>
      </c>
      <c r="F121">
        <v>16384</v>
      </c>
      <c r="G121">
        <v>4</v>
      </c>
      <c r="H121">
        <v>5.1578394074037801</v>
      </c>
      <c r="I121">
        <v>9.2478448749935094</v>
      </c>
      <c r="J121">
        <v>-1.0158246453486299</v>
      </c>
      <c r="K121" t="b">
        <v>1</v>
      </c>
      <c r="L121">
        <v>62.12</v>
      </c>
      <c r="M121" t="s">
        <v>92</v>
      </c>
      <c r="N121">
        <v>9.5486203393032092</v>
      </c>
      <c r="O121">
        <v>4.3319999999999999</v>
      </c>
      <c r="P121">
        <v>1.7929999999999999</v>
      </c>
      <c r="Q121" t="s">
        <v>1487</v>
      </c>
      <c r="R121" t="s">
        <v>1941</v>
      </c>
      <c r="S121">
        <v>0</v>
      </c>
      <c r="T121">
        <v>21540</v>
      </c>
      <c r="U121">
        <v>4096</v>
      </c>
      <c r="V121">
        <v>177</v>
      </c>
      <c r="W121">
        <v>4096</v>
      </c>
      <c r="X121">
        <v>1</v>
      </c>
      <c r="Y121">
        <v>0.31252234756486902</v>
      </c>
      <c r="Z121">
        <v>62.12</v>
      </c>
      <c r="AA121">
        <v>346.8</v>
      </c>
      <c r="AB121" t="s">
        <v>94</v>
      </c>
      <c r="AC121">
        <v>7.8828125</v>
      </c>
      <c r="AE121">
        <v>0</v>
      </c>
      <c r="AF121">
        <v>62.125</v>
      </c>
      <c r="AG121">
        <v>13.9921875</v>
      </c>
      <c r="AH121">
        <f t="shared" si="5"/>
        <v>48.1328125</v>
      </c>
      <c r="AI121">
        <f t="shared" si="6"/>
        <v>4.4399776661083195</v>
      </c>
      <c r="AJ121">
        <f t="shared" si="7"/>
        <v>0.36210369954459704</v>
      </c>
      <c r="AK121">
        <f t="shared" si="8"/>
        <v>171.56687456695985</v>
      </c>
    </row>
    <row r="122" spans="1:37" x14ac:dyDescent="0.3">
      <c r="A122">
        <v>120</v>
      </c>
      <c r="B122">
        <v>370</v>
      </c>
      <c r="C122" t="s">
        <v>91</v>
      </c>
      <c r="D122">
        <v>1.47036945044078E-2</v>
      </c>
      <c r="E122">
        <v>4096</v>
      </c>
      <c r="F122">
        <v>12288</v>
      </c>
      <c r="G122">
        <v>3</v>
      </c>
      <c r="H122">
        <v>3.7083705938333602</v>
      </c>
      <c r="I122">
        <v>8.2279472550677806</v>
      </c>
      <c r="J122">
        <v>-1.0085917167029499</v>
      </c>
      <c r="K122" t="b">
        <v>1</v>
      </c>
      <c r="L122">
        <v>165.6</v>
      </c>
      <c r="M122" t="s">
        <v>92</v>
      </c>
      <c r="N122">
        <v>8.2662136511307605</v>
      </c>
      <c r="O122">
        <v>4.2149999999999999</v>
      </c>
      <c r="P122">
        <v>2.2189999999999999</v>
      </c>
      <c r="Q122" t="s">
        <v>1488</v>
      </c>
      <c r="S122">
        <v>0</v>
      </c>
      <c r="T122">
        <v>16370</v>
      </c>
      <c r="U122">
        <v>4096</v>
      </c>
      <c r="V122">
        <v>97</v>
      </c>
      <c r="W122">
        <v>4096</v>
      </c>
      <c r="X122">
        <v>1</v>
      </c>
      <c r="Y122">
        <v>0.27499336962093701</v>
      </c>
      <c r="Z122">
        <v>165.6</v>
      </c>
      <c r="AA122">
        <v>98.8</v>
      </c>
      <c r="AB122" t="s">
        <v>94</v>
      </c>
      <c r="AC122">
        <v>12.8671875</v>
      </c>
      <c r="AE122">
        <v>0</v>
      </c>
      <c r="AF122">
        <v>165.625</v>
      </c>
      <c r="AG122">
        <v>12.75</v>
      </c>
      <c r="AH122">
        <f t="shared" si="5"/>
        <v>152.875</v>
      </c>
      <c r="AI122">
        <f t="shared" si="6"/>
        <v>12.990196078431373</v>
      </c>
      <c r="AJ122">
        <f t="shared" si="7"/>
        <v>0.36473226441732848</v>
      </c>
      <c r="AK122">
        <f t="shared" si="8"/>
        <v>454.1002158517324</v>
      </c>
    </row>
    <row r="123" spans="1:37" x14ac:dyDescent="0.3">
      <c r="A123">
        <v>121</v>
      </c>
      <c r="B123">
        <v>371</v>
      </c>
      <c r="C123" t="s">
        <v>91</v>
      </c>
      <c r="D123">
        <v>2.9660440055390699E-2</v>
      </c>
      <c r="E123">
        <v>4096</v>
      </c>
      <c r="F123">
        <v>4096</v>
      </c>
      <c r="G123">
        <v>1</v>
      </c>
      <c r="H123">
        <v>5.5494552801744899</v>
      </c>
      <c r="I123">
        <v>7.35411212421561</v>
      </c>
      <c r="J123">
        <v>-0.98769658950432904</v>
      </c>
      <c r="K123" t="b">
        <v>1</v>
      </c>
      <c r="L123">
        <v>21.14</v>
      </c>
      <c r="M123" t="s">
        <v>92</v>
      </c>
      <c r="N123">
        <v>7.4302777252879304</v>
      </c>
      <c r="O123">
        <v>3.68</v>
      </c>
      <c r="P123">
        <v>1.325</v>
      </c>
      <c r="Q123" t="s">
        <v>1489</v>
      </c>
      <c r="S123">
        <v>0</v>
      </c>
      <c r="T123">
        <v>4784</v>
      </c>
      <c r="U123">
        <v>4096</v>
      </c>
      <c r="V123">
        <v>48</v>
      </c>
      <c r="W123">
        <v>4096</v>
      </c>
      <c r="X123">
        <v>1</v>
      </c>
      <c r="Y123">
        <v>0.66360625576270404</v>
      </c>
      <c r="Z123">
        <v>21.14</v>
      </c>
      <c r="AA123">
        <v>226.2</v>
      </c>
      <c r="AB123" t="s">
        <v>94</v>
      </c>
      <c r="AC123">
        <v>4.59765625</v>
      </c>
      <c r="AE123">
        <v>4</v>
      </c>
      <c r="AF123">
        <v>21.140625</v>
      </c>
      <c r="AG123">
        <v>5.4375</v>
      </c>
      <c r="AH123">
        <f t="shared" si="5"/>
        <v>15.703125</v>
      </c>
      <c r="AI123">
        <f t="shared" si="6"/>
        <v>3.8879310344827585</v>
      </c>
      <c r="AJ123">
        <f t="shared" si="7"/>
        <v>0.37243357116658943</v>
      </c>
      <c r="AK123">
        <f t="shared" si="8"/>
        <v>56.763478474242604</v>
      </c>
    </row>
    <row r="124" spans="1:37" x14ac:dyDescent="0.3">
      <c r="A124">
        <v>122</v>
      </c>
      <c r="B124">
        <v>373</v>
      </c>
      <c r="C124" t="s">
        <v>91</v>
      </c>
      <c r="D124">
        <v>9.3814677789530992E-3</v>
      </c>
      <c r="E124">
        <v>4096</v>
      </c>
      <c r="F124">
        <v>16384</v>
      </c>
      <c r="G124">
        <v>4</v>
      </c>
      <c r="H124">
        <v>4.8924796395633399</v>
      </c>
      <c r="I124">
        <v>13.167650279918499</v>
      </c>
      <c r="J124">
        <v>-1.01502098661022</v>
      </c>
      <c r="K124" t="b">
        <v>1</v>
      </c>
      <c r="L124">
        <v>491</v>
      </c>
      <c r="M124" t="s">
        <v>92</v>
      </c>
      <c r="N124">
        <v>13.166081203639999</v>
      </c>
      <c r="O124">
        <v>4.4000000000000004</v>
      </c>
      <c r="P124">
        <v>2.6909999999999998</v>
      </c>
      <c r="Q124" t="s">
        <v>1490</v>
      </c>
      <c r="S124">
        <v>0</v>
      </c>
      <c r="T124">
        <v>24980</v>
      </c>
      <c r="U124">
        <v>4096</v>
      </c>
      <c r="V124">
        <v>271</v>
      </c>
      <c r="W124">
        <v>4096</v>
      </c>
      <c r="X124">
        <v>1</v>
      </c>
      <c r="Y124">
        <v>0.23645129893713801</v>
      </c>
      <c r="Z124">
        <v>491</v>
      </c>
      <c r="AA124">
        <v>50.88</v>
      </c>
      <c r="AB124" t="s">
        <v>94</v>
      </c>
      <c r="AC124">
        <v>22.15625</v>
      </c>
      <c r="AE124">
        <v>0</v>
      </c>
      <c r="AF124">
        <v>491</v>
      </c>
      <c r="AG124">
        <v>12.75</v>
      </c>
      <c r="AH124">
        <f t="shared" si="5"/>
        <v>478.25</v>
      </c>
      <c r="AI124">
        <f t="shared" si="6"/>
        <v>38.509803921568626</v>
      </c>
      <c r="AJ124">
        <f t="shared" si="7"/>
        <v>0.36239482431375997</v>
      </c>
      <c r="AK124">
        <f t="shared" si="8"/>
        <v>1354.8758620650008</v>
      </c>
    </row>
    <row r="125" spans="1:37" x14ac:dyDescent="0.3">
      <c r="A125">
        <v>123</v>
      </c>
      <c r="B125">
        <v>374</v>
      </c>
      <c r="C125" t="s">
        <v>91</v>
      </c>
      <c r="D125">
        <v>4.5589880491727797E-2</v>
      </c>
      <c r="E125">
        <v>4096</v>
      </c>
      <c r="F125">
        <v>16384</v>
      </c>
      <c r="G125">
        <v>4</v>
      </c>
      <c r="H125">
        <v>4.4623386730973804</v>
      </c>
      <c r="I125">
        <v>8.2579411967964305</v>
      </c>
      <c r="J125">
        <v>-1.01261001039499</v>
      </c>
      <c r="K125" t="b">
        <v>1</v>
      </c>
      <c r="L125">
        <v>70.94</v>
      </c>
      <c r="M125" t="s">
        <v>92</v>
      </c>
      <c r="N125">
        <v>8.6209431499436509</v>
      </c>
      <c r="O125">
        <v>4.3319999999999999</v>
      </c>
      <c r="P125">
        <v>1.851</v>
      </c>
      <c r="Q125" t="s">
        <v>1491</v>
      </c>
      <c r="R125" t="s">
        <v>1941</v>
      </c>
      <c r="S125">
        <v>0</v>
      </c>
      <c r="T125">
        <v>21470</v>
      </c>
      <c r="U125">
        <v>4096</v>
      </c>
      <c r="V125">
        <v>264</v>
      </c>
      <c r="W125">
        <v>4096</v>
      </c>
      <c r="X125">
        <v>1</v>
      </c>
      <c r="Y125">
        <v>0.21309221477348</v>
      </c>
      <c r="Z125">
        <v>70.94</v>
      </c>
      <c r="AA125">
        <v>302.8</v>
      </c>
      <c r="AB125" t="s">
        <v>94</v>
      </c>
      <c r="AC125">
        <v>8.421875</v>
      </c>
      <c r="AE125">
        <v>0</v>
      </c>
      <c r="AF125">
        <v>70.9375</v>
      </c>
      <c r="AG125">
        <v>13.0703125</v>
      </c>
      <c r="AH125">
        <f t="shared" si="5"/>
        <v>57.8671875</v>
      </c>
      <c r="AI125">
        <f t="shared" si="6"/>
        <v>5.4273759713090257</v>
      </c>
      <c r="AJ125">
        <f t="shared" si="7"/>
        <v>0.36326960372814016</v>
      </c>
      <c r="AK125">
        <f t="shared" si="8"/>
        <v>195.27507744107172</v>
      </c>
    </row>
    <row r="126" spans="1:37" x14ac:dyDescent="0.3">
      <c r="A126">
        <v>124</v>
      </c>
      <c r="B126">
        <v>382</v>
      </c>
      <c r="C126" t="s">
        <v>91</v>
      </c>
      <c r="D126">
        <v>1.3731887600066399E-2</v>
      </c>
      <c r="E126">
        <v>4096</v>
      </c>
      <c r="F126">
        <v>12288</v>
      </c>
      <c r="G126">
        <v>3</v>
      </c>
      <c r="H126">
        <v>3.8514624797712602</v>
      </c>
      <c r="I126">
        <v>8.5228652140250798</v>
      </c>
      <c r="J126">
        <v>-1.0053770817493199</v>
      </c>
      <c r="K126" t="b">
        <v>1</v>
      </c>
      <c r="L126">
        <v>163.4</v>
      </c>
      <c r="M126" t="s">
        <v>92</v>
      </c>
      <c r="N126">
        <v>8.5611743550286405</v>
      </c>
      <c r="O126">
        <v>4.21</v>
      </c>
      <c r="P126">
        <v>2.2130000000000001</v>
      </c>
      <c r="Q126" t="s">
        <v>1492</v>
      </c>
      <c r="S126">
        <v>0</v>
      </c>
      <c r="T126">
        <v>16184</v>
      </c>
      <c r="U126">
        <v>4096</v>
      </c>
      <c r="V126">
        <v>387</v>
      </c>
      <c r="W126">
        <v>4096</v>
      </c>
      <c r="X126">
        <v>1</v>
      </c>
      <c r="Y126">
        <v>0.14494798384072699</v>
      </c>
      <c r="Z126">
        <v>163.4</v>
      </c>
      <c r="AA126">
        <v>99.06</v>
      </c>
      <c r="AB126" t="s">
        <v>94</v>
      </c>
      <c r="AC126">
        <v>12.78125</v>
      </c>
      <c r="AE126">
        <v>0</v>
      </c>
      <c r="AF126">
        <v>163.375</v>
      </c>
      <c r="AG126">
        <v>8.4375</v>
      </c>
      <c r="AH126">
        <f t="shared" si="5"/>
        <v>154.9375</v>
      </c>
      <c r="AI126">
        <f t="shared" si="6"/>
        <v>19.362962962962964</v>
      </c>
      <c r="AJ126">
        <f t="shared" si="7"/>
        <v>0.36590663207358498</v>
      </c>
      <c r="AK126">
        <f t="shared" si="8"/>
        <v>446.49368357757663</v>
      </c>
    </row>
    <row r="127" spans="1:37" x14ac:dyDescent="0.3">
      <c r="A127">
        <v>125</v>
      </c>
      <c r="B127">
        <v>383</v>
      </c>
      <c r="C127" t="s">
        <v>91</v>
      </c>
      <c r="D127">
        <v>2.8349990775321899E-2</v>
      </c>
      <c r="E127">
        <v>4096</v>
      </c>
      <c r="F127">
        <v>4096</v>
      </c>
      <c r="G127">
        <v>1</v>
      </c>
      <c r="H127">
        <v>5.2924912205134902</v>
      </c>
      <c r="I127">
        <v>7.23065939208825</v>
      </c>
      <c r="J127">
        <v>-0.98367829581228505</v>
      </c>
      <c r="K127" t="b">
        <v>1</v>
      </c>
      <c r="L127">
        <v>23.23</v>
      </c>
      <c r="M127" t="s">
        <v>92</v>
      </c>
      <c r="N127">
        <v>7.3311803361274199</v>
      </c>
      <c r="O127">
        <v>3.65</v>
      </c>
      <c r="P127">
        <v>1.3660000000000001</v>
      </c>
      <c r="Q127" t="s">
        <v>1493</v>
      </c>
      <c r="S127">
        <v>0</v>
      </c>
      <c r="T127">
        <v>4470</v>
      </c>
      <c r="U127">
        <v>4096</v>
      </c>
      <c r="V127">
        <v>191</v>
      </c>
      <c r="W127">
        <v>4096</v>
      </c>
      <c r="X127">
        <v>1</v>
      </c>
      <c r="Y127">
        <v>0.31059376406042299</v>
      </c>
      <c r="Z127">
        <v>23.23</v>
      </c>
      <c r="AA127">
        <v>192.5</v>
      </c>
      <c r="AB127" t="s">
        <v>94</v>
      </c>
      <c r="AC127">
        <v>4.8203125</v>
      </c>
      <c r="AE127">
        <v>3</v>
      </c>
      <c r="AF127">
        <v>23.234375</v>
      </c>
      <c r="AG127">
        <v>4.1015625</v>
      </c>
      <c r="AH127">
        <f t="shared" si="5"/>
        <v>19.1328125</v>
      </c>
      <c r="AI127">
        <f t="shared" si="6"/>
        <v>5.6647619047619049</v>
      </c>
      <c r="AJ127">
        <f t="shared" si="7"/>
        <v>0.37393312945137119</v>
      </c>
      <c r="AK127">
        <f t="shared" si="8"/>
        <v>62.135106975113729</v>
      </c>
    </row>
    <row r="128" spans="1:37" x14ac:dyDescent="0.3">
      <c r="A128">
        <v>126</v>
      </c>
      <c r="B128">
        <v>385</v>
      </c>
      <c r="C128" t="s">
        <v>91</v>
      </c>
      <c r="D128">
        <v>1.9247605975031602E-2</v>
      </c>
      <c r="E128">
        <v>4096</v>
      </c>
      <c r="F128">
        <v>16384</v>
      </c>
      <c r="G128">
        <v>4</v>
      </c>
      <c r="H128">
        <v>4.6286800621618402</v>
      </c>
      <c r="I128">
        <v>12.656547044973699</v>
      </c>
      <c r="J128">
        <v>-1.0134136691333999</v>
      </c>
      <c r="K128" t="b">
        <v>1</v>
      </c>
      <c r="L128">
        <v>543.5</v>
      </c>
      <c r="M128" t="s">
        <v>92</v>
      </c>
      <c r="N128">
        <v>12.6604205785672</v>
      </c>
      <c r="O128">
        <v>4.4139999999999997</v>
      </c>
      <c r="P128">
        <v>2.734</v>
      </c>
      <c r="Q128" t="s">
        <v>1494</v>
      </c>
      <c r="S128">
        <v>0</v>
      </c>
      <c r="T128">
        <v>25980</v>
      </c>
      <c r="U128">
        <v>4096</v>
      </c>
      <c r="V128">
        <v>387</v>
      </c>
      <c r="W128">
        <v>4096</v>
      </c>
      <c r="X128">
        <v>1</v>
      </c>
      <c r="Y128">
        <v>0.18445617389136901</v>
      </c>
      <c r="Z128">
        <v>543.5</v>
      </c>
      <c r="AA128">
        <v>47.8</v>
      </c>
      <c r="AB128" t="s">
        <v>94</v>
      </c>
      <c r="AC128">
        <v>23.3125</v>
      </c>
      <c r="AE128">
        <v>0</v>
      </c>
      <c r="AF128">
        <v>543.5</v>
      </c>
      <c r="AG128">
        <v>11.9375</v>
      </c>
      <c r="AH128">
        <f t="shared" si="5"/>
        <v>531.5625</v>
      </c>
      <c r="AI128">
        <f t="shared" si="6"/>
        <v>45.528795811518322</v>
      </c>
      <c r="AJ128">
        <f t="shared" si="7"/>
        <v>0.36297777621727673</v>
      </c>
      <c r="AK128">
        <f t="shared" si="8"/>
        <v>1497.3368498314442</v>
      </c>
    </row>
    <row r="129" spans="1:37" x14ac:dyDescent="0.3">
      <c r="A129">
        <v>127</v>
      </c>
      <c r="B129">
        <v>386</v>
      </c>
      <c r="C129" t="s">
        <v>91</v>
      </c>
      <c r="D129">
        <v>2.2294610913986899E-2</v>
      </c>
      <c r="E129">
        <v>4096</v>
      </c>
      <c r="F129">
        <v>16384</v>
      </c>
      <c r="G129">
        <v>4</v>
      </c>
      <c r="H129">
        <v>4.5409521205661196</v>
      </c>
      <c r="I129">
        <v>9.4455351726619394</v>
      </c>
      <c r="J129">
        <v>-1.0061807404877301</v>
      </c>
      <c r="K129" t="b">
        <v>1</v>
      </c>
      <c r="L129">
        <v>120.3</v>
      </c>
      <c r="M129" t="s">
        <v>92</v>
      </c>
      <c r="N129">
        <v>9.5345433623966205</v>
      </c>
      <c r="O129">
        <v>4.3049999999999997</v>
      </c>
      <c r="P129">
        <v>2.08</v>
      </c>
      <c r="Q129" t="s">
        <v>1495</v>
      </c>
      <c r="R129" t="s">
        <v>1941</v>
      </c>
      <c r="S129">
        <v>0</v>
      </c>
      <c r="T129">
        <v>20260</v>
      </c>
      <c r="U129">
        <v>4096</v>
      </c>
      <c r="V129">
        <v>85</v>
      </c>
      <c r="W129">
        <v>4096</v>
      </c>
      <c r="X129">
        <v>1</v>
      </c>
      <c r="Y129">
        <v>0.384070182314174</v>
      </c>
      <c r="Z129">
        <v>120.3</v>
      </c>
      <c r="AA129">
        <v>168.4</v>
      </c>
      <c r="AB129" t="s">
        <v>94</v>
      </c>
      <c r="AC129">
        <v>10.96875</v>
      </c>
      <c r="AE129">
        <v>0</v>
      </c>
      <c r="AF129">
        <v>120.3125</v>
      </c>
      <c r="AG129">
        <v>19.453125</v>
      </c>
      <c r="AH129">
        <f t="shared" si="5"/>
        <v>100.859375</v>
      </c>
      <c r="AI129">
        <f t="shared" si="6"/>
        <v>6.1847389558232928</v>
      </c>
      <c r="AJ129">
        <f t="shared" si="7"/>
        <v>0.36561268614320547</v>
      </c>
      <c r="AK129">
        <f t="shared" si="8"/>
        <v>329.07091181424499</v>
      </c>
    </row>
    <row r="130" spans="1:37" x14ac:dyDescent="0.3">
      <c r="A130">
        <v>128</v>
      </c>
      <c r="B130">
        <v>394</v>
      </c>
      <c r="C130" t="s">
        <v>91</v>
      </c>
      <c r="D130">
        <v>1.5730382936864101E-2</v>
      </c>
      <c r="E130">
        <v>4096</v>
      </c>
      <c r="F130">
        <v>12288</v>
      </c>
      <c r="G130">
        <v>3</v>
      </c>
      <c r="H130">
        <v>3.5709246989421701</v>
      </c>
      <c r="I130">
        <v>8.4739716976850303</v>
      </c>
      <c r="J130">
        <v>-0.99814415310364202</v>
      </c>
      <c r="K130" t="b">
        <v>1</v>
      </c>
      <c r="L130">
        <v>235.9</v>
      </c>
      <c r="M130" t="s">
        <v>92</v>
      </c>
      <c r="N130">
        <v>8.5227238325885395</v>
      </c>
      <c r="O130">
        <v>4.2270000000000003</v>
      </c>
      <c r="P130">
        <v>2.3730000000000002</v>
      </c>
      <c r="Q130" t="s">
        <v>1496</v>
      </c>
      <c r="S130">
        <v>0</v>
      </c>
      <c r="T130">
        <v>16820</v>
      </c>
      <c r="U130">
        <v>4096</v>
      </c>
      <c r="V130">
        <v>386</v>
      </c>
      <c r="W130">
        <v>4096</v>
      </c>
      <c r="X130">
        <v>1</v>
      </c>
      <c r="Y130">
        <v>0.13085662176666299</v>
      </c>
      <c r="Z130">
        <v>235.9</v>
      </c>
      <c r="AA130">
        <v>71.3</v>
      </c>
      <c r="AB130" t="s">
        <v>94</v>
      </c>
      <c r="AC130">
        <v>15.359375</v>
      </c>
      <c r="AE130">
        <v>0</v>
      </c>
      <c r="AF130">
        <v>235.875</v>
      </c>
      <c r="AG130">
        <v>8.9921875</v>
      </c>
      <c r="AH130">
        <f t="shared" si="5"/>
        <v>226.8828125</v>
      </c>
      <c r="AI130">
        <f t="shared" si="6"/>
        <v>26.231103388357951</v>
      </c>
      <c r="AJ130">
        <f t="shared" si="7"/>
        <v>0.36856280300190597</v>
      </c>
      <c r="AK130">
        <f t="shared" si="8"/>
        <v>639.98590763588322</v>
      </c>
    </row>
    <row r="131" spans="1:37" x14ac:dyDescent="0.3">
      <c r="A131">
        <v>129</v>
      </c>
      <c r="B131">
        <v>395</v>
      </c>
      <c r="C131" t="s">
        <v>91</v>
      </c>
      <c r="D131">
        <v>4.3753802517377399E-2</v>
      </c>
      <c r="E131">
        <v>4096</v>
      </c>
      <c r="F131">
        <v>4096</v>
      </c>
      <c r="G131">
        <v>1</v>
      </c>
      <c r="H131">
        <v>6.1659070391823798</v>
      </c>
      <c r="I131">
        <v>11.4647334009797</v>
      </c>
      <c r="J131">
        <v>-0.98207097833546797</v>
      </c>
      <c r="K131" t="b">
        <v>1</v>
      </c>
      <c r="L131">
        <v>72.400000000000006</v>
      </c>
      <c r="M131" t="s">
        <v>92</v>
      </c>
      <c r="N131">
        <v>11.4661631951352</v>
      </c>
      <c r="O131">
        <v>3.6760000000000002</v>
      </c>
      <c r="P131">
        <v>1.859</v>
      </c>
      <c r="Q131" t="s">
        <v>1497</v>
      </c>
      <c r="S131">
        <v>0</v>
      </c>
      <c r="T131">
        <v>4744</v>
      </c>
      <c r="U131">
        <v>4096</v>
      </c>
      <c r="V131">
        <v>183</v>
      </c>
      <c r="W131">
        <v>4096</v>
      </c>
      <c r="X131">
        <v>1</v>
      </c>
      <c r="Y131">
        <v>0.38187483671375699</v>
      </c>
      <c r="Z131">
        <v>72.400000000000006</v>
      </c>
      <c r="AA131">
        <v>65.56</v>
      </c>
      <c r="AB131" t="s">
        <v>94</v>
      </c>
      <c r="AC131">
        <v>8.5078125</v>
      </c>
      <c r="AD131" t="s">
        <v>98</v>
      </c>
      <c r="AE131">
        <v>4</v>
      </c>
      <c r="AF131">
        <v>72.375</v>
      </c>
      <c r="AG131">
        <v>4.34375</v>
      </c>
      <c r="AH131">
        <f t="shared" ref="AH131:AH133" si="9">AF131-AG131</f>
        <v>68.03125</v>
      </c>
      <c r="AI131">
        <f t="shared" ref="AI131:AI133" si="10">AF131/AG131</f>
        <v>16.661870503597122</v>
      </c>
      <c r="AJ131">
        <f t="shared" ref="AJ131:AJ133" si="11">EXP(J131)</f>
        <v>0.37453464198680558</v>
      </c>
      <c r="AK131">
        <f t="shared" ref="AK131:AK133" si="12">AF131/AJ131</f>
        <v>193.23980184067909</v>
      </c>
    </row>
    <row r="132" spans="1:37" x14ac:dyDescent="0.3">
      <c r="A132">
        <v>130</v>
      </c>
      <c r="B132">
        <v>397</v>
      </c>
      <c r="C132" t="s">
        <v>91</v>
      </c>
      <c r="D132">
        <v>2.6500979063616301E-2</v>
      </c>
      <c r="E132">
        <v>4096</v>
      </c>
      <c r="F132">
        <v>16384</v>
      </c>
      <c r="G132">
        <v>4</v>
      </c>
      <c r="H132">
        <v>3.87801672314448</v>
      </c>
      <c r="I132">
        <v>10.816031016895099</v>
      </c>
      <c r="J132">
        <v>-1.00778805796454</v>
      </c>
      <c r="K132" t="b">
        <v>1</v>
      </c>
      <c r="L132">
        <v>615.5</v>
      </c>
      <c r="M132" t="s">
        <v>92</v>
      </c>
      <c r="N132">
        <v>10.8211188708466</v>
      </c>
      <c r="O132">
        <v>4.4400000000000004</v>
      </c>
      <c r="P132">
        <v>2.79</v>
      </c>
      <c r="Q132" t="s">
        <v>1498</v>
      </c>
      <c r="S132">
        <v>0</v>
      </c>
      <c r="T132">
        <v>27570</v>
      </c>
      <c r="U132">
        <v>4096</v>
      </c>
      <c r="V132">
        <v>686</v>
      </c>
      <c r="W132">
        <v>4096</v>
      </c>
      <c r="X132">
        <v>1</v>
      </c>
      <c r="Y132">
        <v>0.109883189096045</v>
      </c>
      <c r="Z132">
        <v>615.5</v>
      </c>
      <c r="AA132">
        <v>44.78</v>
      </c>
      <c r="AB132" t="s">
        <v>94</v>
      </c>
      <c r="AC132">
        <v>24.8125</v>
      </c>
      <c r="AE132">
        <v>0</v>
      </c>
      <c r="AF132">
        <v>615.5</v>
      </c>
      <c r="AG132">
        <v>10.1875</v>
      </c>
      <c r="AH132">
        <f t="shared" si="9"/>
        <v>605.3125</v>
      </c>
      <c r="AI132">
        <f t="shared" si="10"/>
        <v>60.417177914110432</v>
      </c>
      <c r="AJ132">
        <f t="shared" si="11"/>
        <v>0.36502550250470045</v>
      </c>
      <c r="AK132">
        <f t="shared" si="12"/>
        <v>1686.1835564271955</v>
      </c>
    </row>
    <row r="133" spans="1:37" x14ac:dyDescent="0.3">
      <c r="A133">
        <v>131</v>
      </c>
      <c r="B133">
        <v>398</v>
      </c>
      <c r="C133" t="s">
        <v>91</v>
      </c>
      <c r="D133">
        <v>2.3555768774343001E-2</v>
      </c>
      <c r="E133">
        <v>4096</v>
      </c>
      <c r="F133">
        <v>16384</v>
      </c>
      <c r="G133">
        <v>4</v>
      </c>
      <c r="H133">
        <v>3.1023141114528601</v>
      </c>
      <c r="I133">
        <v>8.5556006354910892</v>
      </c>
      <c r="J133">
        <v>-0.97885634338183303</v>
      </c>
      <c r="K133" t="b">
        <v>1</v>
      </c>
      <c r="L133">
        <v>571.5</v>
      </c>
      <c r="M133" t="s">
        <v>92</v>
      </c>
      <c r="N133">
        <v>8.5966579713041504</v>
      </c>
      <c r="O133">
        <v>4.234</v>
      </c>
      <c r="P133">
        <v>2.758</v>
      </c>
      <c r="Q133" t="s">
        <v>1499</v>
      </c>
      <c r="R133" t="s">
        <v>1941</v>
      </c>
      <c r="S133">
        <v>0</v>
      </c>
      <c r="T133">
        <v>17170</v>
      </c>
      <c r="U133">
        <v>4096</v>
      </c>
      <c r="V133">
        <v>378</v>
      </c>
      <c r="W133">
        <v>4096</v>
      </c>
      <c r="X133">
        <v>1</v>
      </c>
      <c r="Y133">
        <v>0.108131370023251</v>
      </c>
      <c r="Z133">
        <v>571.5</v>
      </c>
      <c r="AA133">
        <v>30.05</v>
      </c>
      <c r="AB133" t="s">
        <v>94</v>
      </c>
      <c r="AC133">
        <v>23.90625</v>
      </c>
      <c r="AE133">
        <v>0</v>
      </c>
      <c r="AF133">
        <v>571.5</v>
      </c>
      <c r="AG133">
        <v>9.1328125</v>
      </c>
      <c r="AH133">
        <f t="shared" si="9"/>
        <v>562.3671875</v>
      </c>
      <c r="AI133">
        <f t="shared" si="10"/>
        <v>62.57656116338751</v>
      </c>
      <c r="AJ133">
        <f t="shared" si="11"/>
        <v>0.37574057141122941</v>
      </c>
      <c r="AK133">
        <f t="shared" si="12"/>
        <v>1520.9962497622371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70750-300F-4ADB-8F6C-A48298B28374}">
  <sheetPr>
    <tabColor rgb="FF92D050"/>
  </sheetPr>
  <dimension ref="A1:BH148"/>
  <sheetViews>
    <sheetView topLeftCell="AH1" workbookViewId="0">
      <selection activeCell="AR1" sqref="AR1:BH2"/>
    </sheetView>
  </sheetViews>
  <sheetFormatPr defaultRowHeight="14.4" x14ac:dyDescent="0.3"/>
  <cols>
    <col min="17" max="17" width="39.44140625" bestFit="1" customWidth="1"/>
    <col min="18" max="18" width="39.44140625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4</v>
      </c>
      <c r="C2" t="s">
        <v>273</v>
      </c>
      <c r="D2">
        <v>9.9349936485980506E-2</v>
      </c>
      <c r="E2">
        <v>1024</v>
      </c>
      <c r="F2">
        <v>2050</v>
      </c>
      <c r="G2">
        <v>2.001953125</v>
      </c>
      <c r="H2">
        <v>1.5382388318179401</v>
      </c>
      <c r="I2">
        <v>3.6683390891596002</v>
      </c>
      <c r="J2">
        <v>-0.22040340900859401</v>
      </c>
      <c r="K2" t="b">
        <v>1</v>
      </c>
      <c r="L2">
        <v>242</v>
      </c>
      <c r="M2" t="s">
        <v>274</v>
      </c>
      <c r="N2">
        <v>4.01381157744947</v>
      </c>
      <c r="O2">
        <v>2.8159999999999998</v>
      </c>
      <c r="P2">
        <v>2.3849999999999998</v>
      </c>
      <c r="Q2" t="s">
        <v>275</v>
      </c>
      <c r="S2">
        <v>0</v>
      </c>
      <c r="T2">
        <v>655.5</v>
      </c>
      <c r="U2">
        <v>1024</v>
      </c>
      <c r="V2">
        <v>875</v>
      </c>
      <c r="W2">
        <v>1024</v>
      </c>
      <c r="X2">
        <v>1</v>
      </c>
      <c r="Y2">
        <v>1.8195793550841801E-2</v>
      </c>
      <c r="Z2">
        <v>242</v>
      </c>
      <c r="AA2">
        <v>2.7090000000000001</v>
      </c>
      <c r="AB2" t="s">
        <v>94</v>
      </c>
      <c r="AC2">
        <v>15.5546875</v>
      </c>
      <c r="AD2" t="s">
        <v>289</v>
      </c>
      <c r="AE2">
        <v>0</v>
      </c>
      <c r="AF2">
        <v>242</v>
      </c>
      <c r="AG2">
        <v>5.1259994506835905E-4</v>
      </c>
      <c r="AH2">
        <f>AF2-AG2</f>
        <v>241.99948740005493</v>
      </c>
      <c r="AI2">
        <f>AF2/AG2</f>
        <v>472103.05488372123</v>
      </c>
      <c r="AJ2">
        <f>EXP(J2)</f>
        <v>0.80219511994151871</v>
      </c>
      <c r="AK2">
        <f>AF2/AJ2</f>
        <v>301.67224155844053</v>
      </c>
      <c r="AM2" s="1"/>
      <c r="AN2" s="1" t="s">
        <v>52</v>
      </c>
      <c r="AR2">
        <f>AVERAGE($D$2:$D$500)</f>
        <v>4.4422142932414352E-2</v>
      </c>
      <c r="AS2">
        <f>_xlfn.MAXIFS($H$2:$H$500,$R$2:$R$500,"Y")</f>
        <v>6.1890812495888303</v>
      </c>
      <c r="AT2">
        <f>_xlfn.MINIFS(H2:H500,R2:R500,"Y")</f>
        <v>3.22572959291454</v>
      </c>
      <c r="AU2" cm="1">
        <f t="array" ref="AU2">LOOKUP(2,1/($H$2:$H$500&lt;&gt;""),$H$2:$H$500)</f>
        <v>4.6320937780057196</v>
      </c>
      <c r="AV2">
        <f>_xlfn.MAXIFS($Z$2:$Z$500,$R$2:$R$500,"Y")</f>
        <v>77.7</v>
      </c>
      <c r="AW2">
        <f>LOG(AV2)</f>
        <v>1.8904210188009143</v>
      </c>
      <c r="AX2">
        <f>_xlfn.MINIFS($Z$2:$Z$500,$R$2:$R$500,"Y")</f>
        <v>25.16</v>
      </c>
      <c r="AY2">
        <f>_xlfn.MAXIFS($AH$2:$AH$500,$R$2:$R$500,"Y")</f>
        <v>72.9296875</v>
      </c>
      <c r="AZ2">
        <f>AV2-AX2</f>
        <v>52.540000000000006</v>
      </c>
      <c r="BA2">
        <f>MAX($Z$2:$Z$500)</f>
        <v>2878</v>
      </c>
      <c r="BB2">
        <f>MIN($Z$2:$Z$500)</f>
        <v>5.34</v>
      </c>
      <c r="BC2">
        <f>BA2-BB2</f>
        <v>2872.66</v>
      </c>
      <c r="BD2">
        <f>MEDIAN($Z$2:$Z$500)</f>
        <v>28.1</v>
      </c>
      <c r="BE2">
        <f>LOG10(BC2)</f>
        <v>3.458284227153861</v>
      </c>
      <c r="BF2">
        <f>LOG(BD2)</f>
        <v>1.4487063199050798</v>
      </c>
      <c r="BG2">
        <f>MEDIAN(AH2:AH500)</f>
        <v>23.4921875</v>
      </c>
      <c r="BH2">
        <f>LOG(BG2)</f>
        <v>1.3709234584526491</v>
      </c>
    </row>
    <row r="3" spans="1:60" x14ac:dyDescent="0.3">
      <c r="A3">
        <v>1</v>
      </c>
      <c r="B3">
        <v>5</v>
      </c>
      <c r="C3" t="s">
        <v>91</v>
      </c>
      <c r="D3">
        <v>7.6567021569845795E-2</v>
      </c>
      <c r="E3">
        <v>512</v>
      </c>
      <c r="F3">
        <v>1024</v>
      </c>
      <c r="G3">
        <v>2</v>
      </c>
      <c r="H3">
        <v>4.6336301093330601</v>
      </c>
      <c r="I3">
        <v>7.9685767798198404</v>
      </c>
      <c r="J3">
        <v>-0.620022716682335</v>
      </c>
      <c r="K3" t="b">
        <v>1</v>
      </c>
      <c r="L3">
        <v>52.44</v>
      </c>
      <c r="M3" t="s">
        <v>92</v>
      </c>
      <c r="N3">
        <v>8.4697769975829598</v>
      </c>
      <c r="O3">
        <v>3.5270000000000001</v>
      </c>
      <c r="P3">
        <v>1.72</v>
      </c>
      <c r="Q3" t="s">
        <v>1931</v>
      </c>
      <c r="S3">
        <v>0</v>
      </c>
      <c r="T3">
        <v>3368</v>
      </c>
      <c r="U3">
        <v>512</v>
      </c>
      <c r="V3">
        <v>28</v>
      </c>
      <c r="W3">
        <v>512</v>
      </c>
      <c r="X3">
        <v>1</v>
      </c>
      <c r="Y3">
        <v>0.68669154469226501</v>
      </c>
      <c r="Z3">
        <v>52.44</v>
      </c>
      <c r="AA3">
        <v>64.25</v>
      </c>
      <c r="AB3" t="s">
        <v>94</v>
      </c>
      <c r="AC3">
        <v>7.2421875</v>
      </c>
      <c r="AE3">
        <v>0</v>
      </c>
      <c r="AF3">
        <v>52.4375</v>
      </c>
      <c r="AG3">
        <v>20.140625</v>
      </c>
      <c r="AH3">
        <f t="shared" ref="AH3:AH50" si="0">AF3-AG3</f>
        <v>32.296875</v>
      </c>
      <c r="AI3">
        <f t="shared" ref="AI3:AI50" si="1">AF3/AG3</f>
        <v>2.6035686578743213</v>
      </c>
      <c r="AJ3">
        <f t="shared" ref="AJ3:AJ50" si="2">EXP(J3)</f>
        <v>0.53793221742057318</v>
      </c>
      <c r="AK3">
        <f t="shared" ref="AK3:AK50" si="3">AF3/AJ3</f>
        <v>97.479753585761955</v>
      </c>
      <c r="AM3" s="1" t="s">
        <v>1226</v>
      </c>
      <c r="AN3" s="1">
        <f>CORREL(AH2:AH500,H2:H500)</f>
        <v>-0.23580198305320954</v>
      </c>
      <c r="AP3" t="s">
        <v>1256</v>
      </c>
    </row>
    <row r="4" spans="1:60" x14ac:dyDescent="0.3">
      <c r="A4">
        <v>2</v>
      </c>
      <c r="B4">
        <v>6</v>
      </c>
      <c r="C4" t="s">
        <v>91</v>
      </c>
      <c r="D4">
        <v>6.5340534579971896E-2</v>
      </c>
      <c r="E4">
        <v>512</v>
      </c>
      <c r="F4">
        <v>1024</v>
      </c>
      <c r="G4">
        <v>2</v>
      </c>
      <c r="H4">
        <v>8.6247024621078996</v>
      </c>
      <c r="I4">
        <v>11.126203078559101</v>
      </c>
      <c r="J4">
        <v>-0.61841539920551702</v>
      </c>
      <c r="K4" t="b">
        <v>1</v>
      </c>
      <c r="L4">
        <v>19.52</v>
      </c>
      <c r="M4" t="s">
        <v>92</v>
      </c>
      <c r="N4">
        <v>11.1646809503297</v>
      </c>
      <c r="O4">
        <v>3.1539999999999999</v>
      </c>
      <c r="P4">
        <v>1.29</v>
      </c>
      <c r="Q4" t="s">
        <v>1932</v>
      </c>
      <c r="S4">
        <v>0</v>
      </c>
      <c r="T4">
        <v>1425</v>
      </c>
      <c r="U4">
        <v>512</v>
      </c>
      <c r="V4">
        <v>20</v>
      </c>
      <c r="W4">
        <v>512</v>
      </c>
      <c r="X4">
        <v>1</v>
      </c>
      <c r="Y4">
        <v>1.7049353013483199</v>
      </c>
      <c r="Z4">
        <v>19.52</v>
      </c>
      <c r="AA4">
        <v>73</v>
      </c>
      <c r="AB4" t="s">
        <v>94</v>
      </c>
      <c r="AC4">
        <v>4.41796875</v>
      </c>
      <c r="AD4" t="s">
        <v>98</v>
      </c>
      <c r="AE4">
        <v>0</v>
      </c>
      <c r="AF4">
        <v>19.515625</v>
      </c>
      <c r="AG4">
        <v>9.015625</v>
      </c>
      <c r="AH4">
        <f t="shared" si="0"/>
        <v>10.5</v>
      </c>
      <c r="AI4">
        <f t="shared" si="1"/>
        <v>2.1646447140381282</v>
      </c>
      <c r="AJ4">
        <f t="shared" si="2"/>
        <v>0.53879754051314699</v>
      </c>
      <c r="AK4">
        <f t="shared" si="3"/>
        <v>36.22070171555248</v>
      </c>
      <c r="AM4" t="s">
        <v>1231</v>
      </c>
      <c r="AN4">
        <f>CORREL(AI2:AI500,H2:H500)</f>
        <v>-0.13662204546782625</v>
      </c>
      <c r="AP4" t="s">
        <v>1274</v>
      </c>
      <c r="AQ4">
        <f>MAX(AJ2:AJ500)</f>
        <v>0.80219511994151871</v>
      </c>
      <c r="AR4">
        <f>AQ5</f>
        <v>0.48359499995004412</v>
      </c>
      <c r="AS4">
        <f>AQ6</f>
        <v>0.31860011999147458</v>
      </c>
      <c r="AT4">
        <f>AQ7</f>
        <v>0.50872726009041425</v>
      </c>
      <c r="AU4">
        <f>AQ8</f>
        <v>3.8235836747103312E-2</v>
      </c>
      <c r="AV4">
        <f>AQ9</f>
        <v>0.50504389754778045</v>
      </c>
    </row>
    <row r="5" spans="1:60" x14ac:dyDescent="0.3">
      <c r="A5">
        <v>3</v>
      </c>
      <c r="B5">
        <v>10</v>
      </c>
      <c r="C5" t="s">
        <v>91</v>
      </c>
      <c r="D5">
        <v>3.5511049726397501E-2</v>
      </c>
      <c r="E5">
        <v>1024</v>
      </c>
      <c r="F5">
        <v>1024</v>
      </c>
      <c r="G5">
        <v>1</v>
      </c>
      <c r="H5">
        <v>1.69487335336994</v>
      </c>
      <c r="I5">
        <v>5.8625404469104696</v>
      </c>
      <c r="J5">
        <v>-0.30338117374929502</v>
      </c>
      <c r="K5" t="b">
        <v>1</v>
      </c>
      <c r="L5">
        <v>2878</v>
      </c>
      <c r="M5" t="s">
        <v>92</v>
      </c>
      <c r="N5">
        <v>5.9547012786353903</v>
      </c>
      <c r="O5">
        <v>3.7949999999999999</v>
      </c>
      <c r="P5">
        <v>3.4590000000000001</v>
      </c>
      <c r="Q5" t="s">
        <v>276</v>
      </c>
      <c r="S5">
        <v>0</v>
      </c>
      <c r="T5">
        <v>6240</v>
      </c>
      <c r="U5">
        <v>1024</v>
      </c>
      <c r="V5">
        <v>393</v>
      </c>
      <c r="W5">
        <v>1024</v>
      </c>
      <c r="X5">
        <v>1</v>
      </c>
      <c r="Y5">
        <v>3.5051723947816901E-2</v>
      </c>
      <c r="Z5">
        <v>2878</v>
      </c>
      <c r="AA5">
        <v>2.1680000000000001</v>
      </c>
      <c r="AB5" t="s">
        <v>94</v>
      </c>
      <c r="AC5">
        <v>53.65625</v>
      </c>
      <c r="AD5" t="s">
        <v>289</v>
      </c>
      <c r="AE5">
        <v>3</v>
      </c>
      <c r="AF5">
        <v>2878</v>
      </c>
      <c r="AG5">
        <v>0.1829833984375</v>
      </c>
      <c r="AH5">
        <f t="shared" si="0"/>
        <v>2877.8170166015625</v>
      </c>
      <c r="AI5">
        <f t="shared" si="1"/>
        <v>15728.202801867912</v>
      </c>
      <c r="AJ5">
        <f t="shared" si="2"/>
        <v>0.73831761543367325</v>
      </c>
      <c r="AK5">
        <f t="shared" si="3"/>
        <v>3898.0513803798644</v>
      </c>
      <c r="AP5" t="s">
        <v>1260</v>
      </c>
      <c r="AQ5">
        <f>MIN(AJ2:AJ500)</f>
        <v>0.48359499995004412</v>
      </c>
    </row>
    <row r="6" spans="1:60" x14ac:dyDescent="0.3">
      <c r="A6">
        <v>4</v>
      </c>
      <c r="B6">
        <v>11</v>
      </c>
      <c r="C6" t="s">
        <v>91</v>
      </c>
      <c r="D6">
        <v>2.9627031515236098E-2</v>
      </c>
      <c r="E6">
        <v>1024</v>
      </c>
      <c r="F6">
        <v>1024</v>
      </c>
      <c r="G6">
        <v>1</v>
      </c>
      <c r="H6">
        <v>4.3894365648589604</v>
      </c>
      <c r="I6">
        <v>3.5235516174942001</v>
      </c>
      <c r="J6">
        <v>-0.68913736818548599</v>
      </c>
      <c r="K6" t="b">
        <v>1</v>
      </c>
      <c r="L6">
        <v>6.3479999999999999</v>
      </c>
      <c r="M6" t="s">
        <v>92</v>
      </c>
      <c r="N6">
        <v>3.6740661917242199</v>
      </c>
      <c r="O6">
        <v>2.59</v>
      </c>
      <c r="P6">
        <v>0.80269999999999997</v>
      </c>
      <c r="Q6" t="s">
        <v>277</v>
      </c>
      <c r="S6">
        <v>0</v>
      </c>
      <c r="T6">
        <v>389.2</v>
      </c>
      <c r="U6">
        <v>1024</v>
      </c>
      <c r="V6">
        <v>58</v>
      </c>
      <c r="W6">
        <v>1024</v>
      </c>
      <c r="X6">
        <v>1</v>
      </c>
      <c r="Y6">
        <v>0.44505482473594199</v>
      </c>
      <c r="Z6">
        <v>6.3479999999999999</v>
      </c>
      <c r="AA6">
        <v>61.3</v>
      </c>
      <c r="AB6" t="s">
        <v>94</v>
      </c>
      <c r="AC6">
        <v>2.51953125</v>
      </c>
      <c r="AE6">
        <v>1</v>
      </c>
      <c r="AF6">
        <v>6.34765625</v>
      </c>
      <c r="AG6">
        <v>1.265625</v>
      </c>
      <c r="AH6">
        <f t="shared" si="0"/>
        <v>5.08203125</v>
      </c>
      <c r="AI6">
        <f t="shared" si="1"/>
        <v>5.0154320987654319</v>
      </c>
      <c r="AJ6">
        <f t="shared" si="2"/>
        <v>0.5020089312141186</v>
      </c>
      <c r="AK6">
        <f t="shared" si="3"/>
        <v>12.644508603956641</v>
      </c>
      <c r="AP6" t="s">
        <v>1226</v>
      </c>
      <c r="AQ6">
        <f>AQ4-AQ5</f>
        <v>0.31860011999147458</v>
      </c>
    </row>
    <row r="7" spans="1:60" x14ac:dyDescent="0.3">
      <c r="A7">
        <v>5</v>
      </c>
      <c r="B7">
        <v>12</v>
      </c>
      <c r="C7" t="s">
        <v>91</v>
      </c>
      <c r="D7">
        <v>4.5965313730146402E-2</v>
      </c>
      <c r="E7">
        <v>1024</v>
      </c>
      <c r="F7">
        <v>1024</v>
      </c>
      <c r="G7">
        <v>1</v>
      </c>
      <c r="H7">
        <v>1.5363915743896699</v>
      </c>
      <c r="I7">
        <v>4.9692664984165997</v>
      </c>
      <c r="J7">
        <v>-0.31342690797940398</v>
      </c>
      <c r="K7" t="b">
        <v>1</v>
      </c>
      <c r="L7">
        <v>1714</v>
      </c>
      <c r="M7" t="s">
        <v>92</v>
      </c>
      <c r="N7">
        <v>5.19299559380977</v>
      </c>
      <c r="O7">
        <v>3.6619999999999999</v>
      </c>
      <c r="P7">
        <v>3.234</v>
      </c>
      <c r="Q7" t="s">
        <v>278</v>
      </c>
      <c r="S7">
        <v>0</v>
      </c>
      <c r="T7">
        <v>4600</v>
      </c>
      <c r="U7">
        <v>1024</v>
      </c>
      <c r="V7">
        <v>53</v>
      </c>
      <c r="W7">
        <v>1024</v>
      </c>
      <c r="X7">
        <v>1</v>
      </c>
      <c r="Y7">
        <v>7.36790491554907E-2</v>
      </c>
      <c r="Z7">
        <v>1714</v>
      </c>
      <c r="AA7">
        <v>2.6840000000000002</v>
      </c>
      <c r="AB7" t="s">
        <v>94</v>
      </c>
      <c r="AC7">
        <v>41.40625</v>
      </c>
      <c r="AD7" t="s">
        <v>289</v>
      </c>
      <c r="AE7">
        <v>2</v>
      </c>
      <c r="AF7">
        <v>1714</v>
      </c>
      <c r="AG7">
        <v>1.5654296875</v>
      </c>
      <c r="AH7">
        <f t="shared" si="0"/>
        <v>1712.4345703125</v>
      </c>
      <c r="AI7">
        <f t="shared" si="1"/>
        <v>1094.9070492825952</v>
      </c>
      <c r="AJ7">
        <f t="shared" si="2"/>
        <v>0.73093780277208942</v>
      </c>
      <c r="AK7">
        <f t="shared" si="3"/>
        <v>2344.9327610360783</v>
      </c>
      <c r="AM7" t="s">
        <v>1232</v>
      </c>
      <c r="AN7">
        <f>_xlfn.STDEV.P(AH2:AH500)</f>
        <v>274.75373547266798</v>
      </c>
      <c r="AP7" t="s">
        <v>1275</v>
      </c>
      <c r="AQ7">
        <f>AVERAGE(AJ2:AJ500)</f>
        <v>0.50872726009041425</v>
      </c>
    </row>
    <row r="8" spans="1:60" x14ac:dyDescent="0.3">
      <c r="A8">
        <v>6</v>
      </c>
      <c r="B8">
        <v>13</v>
      </c>
      <c r="C8" t="s">
        <v>91</v>
      </c>
      <c r="D8">
        <v>3.98308109972772E-2</v>
      </c>
      <c r="E8">
        <v>1024</v>
      </c>
      <c r="F8">
        <v>1024</v>
      </c>
      <c r="G8">
        <v>1</v>
      </c>
      <c r="H8">
        <v>3.36496684566709</v>
      </c>
      <c r="I8">
        <v>2.44814482424021</v>
      </c>
      <c r="J8">
        <v>-0.64212333198857496</v>
      </c>
      <c r="K8" t="b">
        <v>1</v>
      </c>
      <c r="L8">
        <v>5.34</v>
      </c>
      <c r="M8" t="s">
        <v>92</v>
      </c>
      <c r="N8">
        <v>2.7673950182058999</v>
      </c>
      <c r="O8">
        <v>2.2189999999999999</v>
      </c>
      <c r="P8">
        <v>0.72750000000000004</v>
      </c>
      <c r="Q8" t="s">
        <v>279</v>
      </c>
      <c r="S8">
        <v>0</v>
      </c>
      <c r="T8">
        <v>165.4</v>
      </c>
      <c r="U8">
        <v>1024</v>
      </c>
      <c r="V8">
        <v>56</v>
      </c>
      <c r="W8">
        <v>1024</v>
      </c>
      <c r="X8">
        <v>1</v>
      </c>
      <c r="Y8">
        <v>0.31603198812734701</v>
      </c>
      <c r="Z8">
        <v>5.34</v>
      </c>
      <c r="AA8">
        <v>30.97</v>
      </c>
      <c r="AB8" t="s">
        <v>94</v>
      </c>
      <c r="AC8">
        <v>2.310546875</v>
      </c>
      <c r="AE8">
        <v>3</v>
      </c>
      <c r="AF8">
        <v>5.33984375</v>
      </c>
      <c r="AG8">
        <v>0.716796875</v>
      </c>
      <c r="AH8">
        <f t="shared" si="0"/>
        <v>4.623046875</v>
      </c>
      <c r="AI8">
        <f t="shared" si="1"/>
        <v>7.4495912806539506</v>
      </c>
      <c r="AJ8">
        <f t="shared" si="2"/>
        <v>0.52617399499004402</v>
      </c>
      <c r="AK8">
        <f t="shared" si="3"/>
        <v>10.148437210586657</v>
      </c>
      <c r="AM8" t="s">
        <v>1233</v>
      </c>
      <c r="AN8">
        <f>_xlfn.STDEV.P(AI2:AI500)</f>
        <v>38816.976549602034</v>
      </c>
      <c r="AP8" t="s">
        <v>1276</v>
      </c>
      <c r="AQ8">
        <f>_xlfn.STDEV.P(AJ2:AJ500)</f>
        <v>3.8235836747103312E-2</v>
      </c>
    </row>
    <row r="9" spans="1:60" x14ac:dyDescent="0.3">
      <c r="A9">
        <v>7</v>
      </c>
      <c r="B9">
        <v>16</v>
      </c>
      <c r="C9" t="s">
        <v>91</v>
      </c>
      <c r="D9">
        <v>5.0525722218767603E-2</v>
      </c>
      <c r="E9">
        <v>1024</v>
      </c>
      <c r="F9">
        <v>4096</v>
      </c>
      <c r="G9">
        <v>4</v>
      </c>
      <c r="H9">
        <v>4.8178899823992101</v>
      </c>
      <c r="I9">
        <v>11.282519704876201</v>
      </c>
      <c r="J9">
        <v>-0.69275383250832501</v>
      </c>
      <c r="K9" t="b">
        <v>1</v>
      </c>
      <c r="L9">
        <v>219.6</v>
      </c>
      <c r="M9" t="s">
        <v>92</v>
      </c>
      <c r="N9">
        <v>11.2821297828885</v>
      </c>
      <c r="O9">
        <v>3.6560000000000001</v>
      </c>
      <c r="P9">
        <v>2.3420000000000001</v>
      </c>
      <c r="Q9" t="s">
        <v>280</v>
      </c>
      <c r="S9">
        <v>0</v>
      </c>
      <c r="T9">
        <v>4524</v>
      </c>
      <c r="U9">
        <v>1024</v>
      </c>
      <c r="V9">
        <v>126</v>
      </c>
      <c r="W9">
        <v>1024</v>
      </c>
      <c r="X9">
        <v>1</v>
      </c>
      <c r="Y9">
        <v>0.34012467272700497</v>
      </c>
      <c r="Z9">
        <v>219.6</v>
      </c>
      <c r="AA9">
        <v>20.6</v>
      </c>
      <c r="AB9" t="s">
        <v>94</v>
      </c>
      <c r="AC9">
        <v>14.8203125</v>
      </c>
      <c r="AE9">
        <v>0</v>
      </c>
      <c r="AF9">
        <v>219.625</v>
      </c>
      <c r="AG9">
        <v>9.6953125</v>
      </c>
      <c r="AH9">
        <f t="shared" si="0"/>
        <v>209.9296875</v>
      </c>
      <c r="AI9">
        <f t="shared" si="1"/>
        <v>22.652699435938761</v>
      </c>
      <c r="AJ9">
        <f t="shared" si="2"/>
        <v>0.50019671271155475</v>
      </c>
      <c r="AK9">
        <f t="shared" si="3"/>
        <v>439.07725584484149</v>
      </c>
      <c r="AM9" t="s">
        <v>1236</v>
      </c>
      <c r="AN9">
        <f>AVERAGE(AI2:AI500)</f>
        <v>3336.5842923459177</v>
      </c>
      <c r="AP9" t="s">
        <v>1262</v>
      </c>
      <c r="AQ9">
        <f>MEDIAN(AJ2:AJ500)</f>
        <v>0.50504389754778045</v>
      </c>
    </row>
    <row r="10" spans="1:60" x14ac:dyDescent="0.3">
      <c r="A10">
        <v>8</v>
      </c>
      <c r="B10">
        <v>17</v>
      </c>
      <c r="C10" t="s">
        <v>91</v>
      </c>
      <c r="D10">
        <v>3.37687593135114E-2</v>
      </c>
      <c r="E10">
        <v>1024</v>
      </c>
      <c r="F10">
        <v>4096</v>
      </c>
      <c r="G10">
        <v>4</v>
      </c>
      <c r="H10">
        <v>5.8442471172685302</v>
      </c>
      <c r="I10">
        <v>9.45124338495771</v>
      </c>
      <c r="J10">
        <v>-0.72650749952149196</v>
      </c>
      <c r="K10" t="b">
        <v>1</v>
      </c>
      <c r="L10">
        <v>41.44</v>
      </c>
      <c r="M10" t="s">
        <v>92</v>
      </c>
      <c r="N10">
        <v>9.4604302700590299</v>
      </c>
      <c r="O10">
        <v>3.5350000000000001</v>
      </c>
      <c r="P10">
        <v>1.617</v>
      </c>
      <c r="Q10" t="s">
        <v>281</v>
      </c>
      <c r="R10" t="s">
        <v>1941</v>
      </c>
      <c r="S10">
        <v>0</v>
      </c>
      <c r="T10">
        <v>3422</v>
      </c>
      <c r="U10">
        <v>1024</v>
      </c>
      <c r="V10">
        <v>57</v>
      </c>
      <c r="W10">
        <v>1024</v>
      </c>
      <c r="X10">
        <v>1</v>
      </c>
      <c r="Y10">
        <v>0.64163620524412401</v>
      </c>
      <c r="Z10">
        <v>41.44</v>
      </c>
      <c r="AA10">
        <v>82.56</v>
      </c>
      <c r="AB10" t="s">
        <v>94</v>
      </c>
      <c r="AC10">
        <v>6.4375</v>
      </c>
      <c r="AE10">
        <v>0</v>
      </c>
      <c r="AF10">
        <v>41.4375</v>
      </c>
      <c r="AG10">
        <v>7.8671875</v>
      </c>
      <c r="AH10">
        <f t="shared" si="0"/>
        <v>33.5703125</v>
      </c>
      <c r="AI10">
        <f t="shared" si="1"/>
        <v>5.2671300893743798</v>
      </c>
      <c r="AJ10">
        <f t="shared" si="2"/>
        <v>0.48359499995004412</v>
      </c>
      <c r="AK10">
        <f t="shared" si="3"/>
        <v>85.686369801756712</v>
      </c>
    </row>
    <row r="11" spans="1:60" x14ac:dyDescent="0.3">
      <c r="A11">
        <v>9</v>
      </c>
      <c r="B11">
        <v>21</v>
      </c>
      <c r="C11" t="s">
        <v>91</v>
      </c>
      <c r="D11">
        <v>6.45954178691137E-2</v>
      </c>
      <c r="E11">
        <v>1024</v>
      </c>
      <c r="F11">
        <v>1024</v>
      </c>
      <c r="G11">
        <v>1</v>
      </c>
      <c r="H11">
        <v>2.97448693167471</v>
      </c>
      <c r="I11">
        <v>5.4464482391504703</v>
      </c>
      <c r="J11">
        <v>-0.64694528441902699</v>
      </c>
      <c r="K11" t="b">
        <v>1</v>
      </c>
      <c r="L11">
        <v>67.8</v>
      </c>
      <c r="M11" t="s">
        <v>92</v>
      </c>
      <c r="N11">
        <v>5.6563880546922602</v>
      </c>
      <c r="O11">
        <v>3.0590000000000002</v>
      </c>
      <c r="P11">
        <v>1.831</v>
      </c>
      <c r="Q11" t="s">
        <v>282</v>
      </c>
      <c r="S11">
        <v>0</v>
      </c>
      <c r="T11">
        <v>1145</v>
      </c>
      <c r="U11">
        <v>1024</v>
      </c>
      <c r="V11">
        <v>153</v>
      </c>
      <c r="W11">
        <v>1024</v>
      </c>
      <c r="X11">
        <v>1</v>
      </c>
      <c r="Y11">
        <v>0.15962780736659901</v>
      </c>
      <c r="Z11">
        <v>67.8</v>
      </c>
      <c r="AA11">
        <v>16.89</v>
      </c>
      <c r="AB11" t="s">
        <v>94</v>
      </c>
      <c r="AC11">
        <v>8.234375</v>
      </c>
      <c r="AE11">
        <v>2</v>
      </c>
      <c r="AF11">
        <v>67.8125</v>
      </c>
      <c r="AG11">
        <v>2.09375</v>
      </c>
      <c r="AH11">
        <f t="shared" si="0"/>
        <v>65.71875</v>
      </c>
      <c r="AI11">
        <f t="shared" si="1"/>
        <v>32.388059701492537</v>
      </c>
      <c r="AJ11">
        <f t="shared" si="2"/>
        <v>0.52364291629082527</v>
      </c>
      <c r="AK11">
        <f t="shared" si="3"/>
        <v>129.50141764610009</v>
      </c>
      <c r="AM11" t="s">
        <v>1244</v>
      </c>
      <c r="AN11">
        <f>AVERAGE(H2:H500)</f>
        <v>4.1831779702309939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6.3750864928328599E-2</v>
      </c>
      <c r="E12">
        <v>1024</v>
      </c>
      <c r="F12">
        <v>1024</v>
      </c>
      <c r="G12">
        <v>1</v>
      </c>
      <c r="H12">
        <v>4.4239404175163797</v>
      </c>
      <c r="I12">
        <v>3.6268534965869099</v>
      </c>
      <c r="J12">
        <v>-0.68190443953980695</v>
      </c>
      <c r="K12" t="b">
        <v>1</v>
      </c>
      <c r="L12">
        <v>6.6050000000000004</v>
      </c>
      <c r="M12" t="s">
        <v>92</v>
      </c>
      <c r="N12">
        <v>4.1597728087685599</v>
      </c>
      <c r="O12">
        <v>2.75</v>
      </c>
      <c r="P12">
        <v>0.82</v>
      </c>
      <c r="Q12" t="s">
        <v>283</v>
      </c>
      <c r="S12">
        <v>0</v>
      </c>
      <c r="T12">
        <v>563</v>
      </c>
      <c r="U12">
        <v>1024</v>
      </c>
      <c r="V12">
        <v>41</v>
      </c>
      <c r="W12">
        <v>1024</v>
      </c>
      <c r="X12">
        <v>1</v>
      </c>
      <c r="Y12">
        <v>0.53472965548597795</v>
      </c>
      <c r="Z12">
        <v>6.6050000000000004</v>
      </c>
      <c r="AA12">
        <v>85.25</v>
      </c>
      <c r="AB12" t="s">
        <v>94</v>
      </c>
      <c r="AC12">
        <v>2.5703125</v>
      </c>
      <c r="AE12">
        <v>2</v>
      </c>
      <c r="AF12">
        <v>6.60546875</v>
      </c>
      <c r="AG12">
        <v>2.296875</v>
      </c>
      <c r="AH12">
        <f t="shared" si="0"/>
        <v>4.30859375</v>
      </c>
      <c r="AI12">
        <f t="shared" si="1"/>
        <v>2.8758503401360542</v>
      </c>
      <c r="AJ12">
        <f t="shared" si="2"/>
        <v>0.50565308907289297</v>
      </c>
      <c r="AK12">
        <f t="shared" si="3"/>
        <v>13.06324215701129</v>
      </c>
      <c r="AP12">
        <f>MEDIAN(AI1:AI500)</f>
        <v>7.4985915492957744</v>
      </c>
    </row>
    <row r="13" spans="1:60" x14ac:dyDescent="0.3">
      <c r="A13">
        <v>11</v>
      </c>
      <c r="B13">
        <v>23</v>
      </c>
      <c r="C13" t="s">
        <v>91</v>
      </c>
      <c r="D13">
        <v>4.6155106337600803E-2</v>
      </c>
      <c r="E13">
        <v>1024</v>
      </c>
      <c r="F13">
        <v>1024</v>
      </c>
      <c r="G13">
        <v>1</v>
      </c>
      <c r="H13">
        <v>2.8154110772278602</v>
      </c>
      <c r="I13">
        <v>4.44032118137011</v>
      </c>
      <c r="J13">
        <v>-0.656991018649136</v>
      </c>
      <c r="K13" t="b">
        <v>1</v>
      </c>
      <c r="L13">
        <v>37.799999999999997</v>
      </c>
      <c r="M13" t="s">
        <v>92</v>
      </c>
      <c r="N13">
        <v>4.95890347241059</v>
      </c>
      <c r="O13">
        <v>3.0880000000000001</v>
      </c>
      <c r="P13">
        <v>1.577</v>
      </c>
      <c r="Q13" t="s">
        <v>284</v>
      </c>
      <c r="S13">
        <v>0</v>
      </c>
      <c r="T13">
        <v>1226</v>
      </c>
      <c r="U13">
        <v>1024</v>
      </c>
      <c r="V13">
        <v>151</v>
      </c>
      <c r="W13">
        <v>1024</v>
      </c>
      <c r="X13">
        <v>1</v>
      </c>
      <c r="Y13">
        <v>0.14773605825733499</v>
      </c>
      <c r="Z13">
        <v>37.799999999999997</v>
      </c>
      <c r="AA13">
        <v>32.44</v>
      </c>
      <c r="AB13" t="s">
        <v>94</v>
      </c>
      <c r="AC13">
        <v>6.1484375</v>
      </c>
      <c r="AE13">
        <v>1</v>
      </c>
      <c r="AF13">
        <v>37.8125</v>
      </c>
      <c r="AG13">
        <v>2.27734375</v>
      </c>
      <c r="AH13">
        <f t="shared" si="0"/>
        <v>35.53515625</v>
      </c>
      <c r="AI13">
        <f t="shared" si="1"/>
        <v>16.60377358490566</v>
      </c>
      <c r="AJ13">
        <f t="shared" si="2"/>
        <v>0.5184088726448236</v>
      </c>
      <c r="AK13">
        <f t="shared" si="3"/>
        <v>72.939530928720046</v>
      </c>
    </row>
    <row r="14" spans="1:60" x14ac:dyDescent="0.3">
      <c r="A14">
        <v>12</v>
      </c>
      <c r="B14">
        <v>24</v>
      </c>
      <c r="C14" t="s">
        <v>91</v>
      </c>
      <c r="D14">
        <v>3.2424215042944599E-2</v>
      </c>
      <c r="E14">
        <v>1024</v>
      </c>
      <c r="F14">
        <v>1024</v>
      </c>
      <c r="G14">
        <v>1</v>
      </c>
      <c r="H14">
        <v>4.9316810077254702</v>
      </c>
      <c r="I14">
        <v>4.2863243133551396</v>
      </c>
      <c r="J14">
        <v>-0.67386785215571998</v>
      </c>
      <c r="K14" t="b">
        <v>1</v>
      </c>
      <c r="L14">
        <v>7.4020000000000001</v>
      </c>
      <c r="M14" t="s">
        <v>92</v>
      </c>
      <c r="N14">
        <v>4.3534543015320804</v>
      </c>
      <c r="O14">
        <v>2.5640000000000001</v>
      </c>
      <c r="P14">
        <v>0.86899999999999999</v>
      </c>
      <c r="Q14" t="s">
        <v>285</v>
      </c>
      <c r="S14">
        <v>0</v>
      </c>
      <c r="T14">
        <v>366</v>
      </c>
      <c r="U14">
        <v>1024</v>
      </c>
      <c r="V14">
        <v>37</v>
      </c>
      <c r="W14">
        <v>1024</v>
      </c>
      <c r="X14">
        <v>1</v>
      </c>
      <c r="Y14">
        <v>0.64636437607777397</v>
      </c>
      <c r="Z14">
        <v>7.4020000000000001</v>
      </c>
      <c r="AA14">
        <v>49.44</v>
      </c>
      <c r="AB14" t="s">
        <v>94</v>
      </c>
      <c r="AC14">
        <v>2.720703125</v>
      </c>
      <c r="AE14">
        <v>1</v>
      </c>
      <c r="AF14">
        <v>7.40234375</v>
      </c>
      <c r="AG14">
        <v>1.7021484375</v>
      </c>
      <c r="AH14">
        <f t="shared" si="0"/>
        <v>5.7001953125</v>
      </c>
      <c r="AI14">
        <f t="shared" si="1"/>
        <v>4.3488238668961561</v>
      </c>
      <c r="AJ14">
        <f t="shared" si="2"/>
        <v>0.50973318738256546</v>
      </c>
      <c r="AK14">
        <f t="shared" si="3"/>
        <v>14.521996866655625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5.6988716006091698E-2</v>
      </c>
      <c r="E15">
        <v>1024</v>
      </c>
      <c r="F15">
        <v>4096</v>
      </c>
      <c r="G15">
        <v>4</v>
      </c>
      <c r="H15">
        <v>2.5363135527476999</v>
      </c>
      <c r="I15">
        <v>5.7661503425748597</v>
      </c>
      <c r="J15">
        <v>-0.69757578493877703</v>
      </c>
      <c r="K15" t="b">
        <v>1</v>
      </c>
      <c r="L15">
        <v>187.5</v>
      </c>
      <c r="M15" t="s">
        <v>92</v>
      </c>
      <c r="N15">
        <v>5.9649071103915201</v>
      </c>
      <c r="O15">
        <v>3.6720000000000002</v>
      </c>
      <c r="P15">
        <v>2.2730000000000001</v>
      </c>
      <c r="Q15" t="s">
        <v>286</v>
      </c>
      <c r="S15">
        <v>0</v>
      </c>
      <c r="T15">
        <v>4704</v>
      </c>
      <c r="U15">
        <v>1024</v>
      </c>
      <c r="V15">
        <v>23</v>
      </c>
      <c r="W15">
        <v>1024</v>
      </c>
      <c r="X15">
        <v>1</v>
      </c>
      <c r="Y15">
        <v>0.32034352025913099</v>
      </c>
      <c r="Z15">
        <v>187.5</v>
      </c>
      <c r="AA15">
        <v>25.1</v>
      </c>
      <c r="AB15" t="s">
        <v>94</v>
      </c>
      <c r="AC15">
        <v>13.6953125</v>
      </c>
      <c r="AE15">
        <v>0</v>
      </c>
      <c r="AF15">
        <v>187.5</v>
      </c>
      <c r="AG15">
        <v>13.796875</v>
      </c>
      <c r="AH15">
        <f t="shared" si="0"/>
        <v>173.703125</v>
      </c>
      <c r="AI15">
        <f t="shared" si="1"/>
        <v>13.590033975084937</v>
      </c>
      <c r="AJ15">
        <f t="shared" si="2"/>
        <v>0.49779059371476281</v>
      </c>
      <c r="AK15">
        <f t="shared" si="3"/>
        <v>376.66440942722733</v>
      </c>
      <c r="AM15" t="s">
        <v>1259</v>
      </c>
      <c r="AN15">
        <f>MAX(AK2:AK500)</f>
        <v>3898.0513803798644</v>
      </c>
    </row>
    <row r="16" spans="1:60" x14ac:dyDescent="0.3">
      <c r="A16">
        <v>14</v>
      </c>
      <c r="B16">
        <v>28</v>
      </c>
      <c r="C16" t="s">
        <v>91</v>
      </c>
      <c r="D16">
        <v>4.3870344313239197E-2</v>
      </c>
      <c r="E16">
        <v>1024</v>
      </c>
      <c r="F16">
        <v>4096</v>
      </c>
      <c r="G16">
        <v>4</v>
      </c>
      <c r="H16">
        <v>5.3879650125648402</v>
      </c>
      <c r="I16">
        <v>9.9972007069074191</v>
      </c>
      <c r="J16">
        <v>-0.72650749952149196</v>
      </c>
      <c r="K16" t="b">
        <v>1</v>
      </c>
      <c r="L16">
        <v>71.75</v>
      </c>
      <c r="M16" t="s">
        <v>92</v>
      </c>
      <c r="N16">
        <v>9.9996703976168906</v>
      </c>
      <c r="O16">
        <v>3.5270000000000001</v>
      </c>
      <c r="P16">
        <v>1.855</v>
      </c>
      <c r="Q16" t="s">
        <v>287</v>
      </c>
      <c r="R16" t="s">
        <v>1941</v>
      </c>
      <c r="S16">
        <v>0</v>
      </c>
      <c r="T16">
        <v>3364</v>
      </c>
      <c r="U16">
        <v>1024</v>
      </c>
      <c r="V16">
        <v>96</v>
      </c>
      <c r="W16">
        <v>1024</v>
      </c>
      <c r="X16">
        <v>1</v>
      </c>
      <c r="Y16">
        <v>0.44784480374871</v>
      </c>
      <c r="Z16">
        <v>71.75</v>
      </c>
      <c r="AA16">
        <v>46.88</v>
      </c>
      <c r="AB16" t="s">
        <v>94</v>
      </c>
      <c r="AC16">
        <v>8.46875</v>
      </c>
      <c r="AE16">
        <v>0</v>
      </c>
      <c r="AF16">
        <v>71.75</v>
      </c>
      <c r="AG16">
        <v>6.38671875</v>
      </c>
      <c r="AH16">
        <f t="shared" si="0"/>
        <v>65.36328125</v>
      </c>
      <c r="AI16">
        <f t="shared" si="1"/>
        <v>11.234250764525994</v>
      </c>
      <c r="AJ16">
        <f t="shared" si="2"/>
        <v>0.48359499995004412</v>
      </c>
      <c r="AK16">
        <f t="shared" si="3"/>
        <v>148.36795253758177</v>
      </c>
      <c r="AM16" t="s">
        <v>1260</v>
      </c>
      <c r="AN16">
        <f>MIN(AK2:AK500)</f>
        <v>10.148437210586657</v>
      </c>
    </row>
    <row r="17" spans="1:55" x14ac:dyDescent="0.3">
      <c r="A17">
        <v>15</v>
      </c>
      <c r="B17">
        <v>32</v>
      </c>
      <c r="C17" t="s">
        <v>91</v>
      </c>
      <c r="D17">
        <v>5.50422259491858E-2</v>
      </c>
      <c r="E17">
        <v>1024</v>
      </c>
      <c r="F17">
        <v>1024</v>
      </c>
      <c r="G17">
        <v>1</v>
      </c>
      <c r="H17">
        <v>2.9953520448673601</v>
      </c>
      <c r="I17">
        <v>5.5256054812055204</v>
      </c>
      <c r="J17">
        <v>-0.66020565360277095</v>
      </c>
      <c r="K17" t="b">
        <v>1</v>
      </c>
      <c r="L17">
        <v>70</v>
      </c>
      <c r="M17" t="s">
        <v>92</v>
      </c>
      <c r="N17">
        <v>5.6955838279505002</v>
      </c>
      <c r="O17">
        <v>3.1760000000000002</v>
      </c>
      <c r="P17">
        <v>1.845</v>
      </c>
      <c r="Q17" t="s">
        <v>288</v>
      </c>
      <c r="S17">
        <v>0</v>
      </c>
      <c r="T17">
        <v>1499</v>
      </c>
      <c r="U17">
        <v>1024</v>
      </c>
      <c r="V17">
        <v>162</v>
      </c>
      <c r="W17">
        <v>1024</v>
      </c>
      <c r="X17">
        <v>1</v>
      </c>
      <c r="Y17">
        <v>0.156769662420017</v>
      </c>
      <c r="Z17">
        <v>70</v>
      </c>
      <c r="AA17">
        <v>21.42</v>
      </c>
      <c r="AB17" t="s">
        <v>94</v>
      </c>
      <c r="AC17">
        <v>8.3671875</v>
      </c>
      <c r="AE17">
        <v>1</v>
      </c>
      <c r="AF17">
        <v>70</v>
      </c>
      <c r="AG17">
        <v>2.71484375</v>
      </c>
      <c r="AH17">
        <f t="shared" si="0"/>
        <v>67.28515625</v>
      </c>
      <c r="AI17">
        <f t="shared" si="1"/>
        <v>25.784172661870503</v>
      </c>
      <c r="AJ17">
        <f t="shared" si="2"/>
        <v>0.51674505308161611</v>
      </c>
      <c r="AK17">
        <f t="shared" si="3"/>
        <v>135.46331906334478</v>
      </c>
      <c r="AM17" t="s">
        <v>1263</v>
      </c>
      <c r="AN17">
        <f>AVERAGE(AK2:AK500)</f>
        <v>142.24133242879202</v>
      </c>
    </row>
    <row r="18" spans="1:55" x14ac:dyDescent="0.3">
      <c r="A18">
        <v>16</v>
      </c>
      <c r="B18">
        <v>33</v>
      </c>
      <c r="C18" t="s">
        <v>91</v>
      </c>
      <c r="D18">
        <v>7.1570780950861695E-2</v>
      </c>
      <c r="E18">
        <v>1024</v>
      </c>
      <c r="F18">
        <v>1024</v>
      </c>
      <c r="G18">
        <v>1</v>
      </c>
      <c r="H18">
        <v>3.5584259371101599</v>
      </c>
      <c r="I18">
        <v>3.0215345237473401</v>
      </c>
      <c r="J18">
        <v>-0.68150261017060298</v>
      </c>
      <c r="K18" t="b">
        <v>1</v>
      </c>
      <c r="L18">
        <v>7.0659999999999998</v>
      </c>
      <c r="M18" t="s">
        <v>92</v>
      </c>
      <c r="N18">
        <v>4.0185687266751202</v>
      </c>
      <c r="O18">
        <v>2.8570000000000002</v>
      </c>
      <c r="P18">
        <v>0.84899999999999998</v>
      </c>
      <c r="Q18" t="s">
        <v>290</v>
      </c>
      <c r="S18">
        <v>0</v>
      </c>
      <c r="T18">
        <v>719.5</v>
      </c>
      <c r="U18">
        <v>1024</v>
      </c>
      <c r="V18">
        <v>92</v>
      </c>
      <c r="W18">
        <v>1024</v>
      </c>
      <c r="X18">
        <v>1</v>
      </c>
      <c r="Y18">
        <v>0.26673434259247297</v>
      </c>
      <c r="Z18">
        <v>7.0659999999999998</v>
      </c>
      <c r="AA18">
        <v>101.8</v>
      </c>
      <c r="AB18" t="s">
        <v>94</v>
      </c>
      <c r="AC18">
        <v>2.658203125</v>
      </c>
      <c r="AE18">
        <v>1</v>
      </c>
      <c r="AF18">
        <v>7.06640625</v>
      </c>
      <c r="AG18">
        <v>2.0546875</v>
      </c>
      <c r="AH18">
        <f t="shared" si="0"/>
        <v>5.01171875</v>
      </c>
      <c r="AI18">
        <f t="shared" si="1"/>
        <v>3.4391634980988592</v>
      </c>
      <c r="AJ18">
        <f t="shared" si="2"/>
        <v>0.50585631616328341</v>
      </c>
      <c r="AK18">
        <f t="shared" si="3"/>
        <v>13.969196438221525</v>
      </c>
      <c r="AM18" t="s">
        <v>1226</v>
      </c>
      <c r="AN18">
        <f>AN15-AN16</f>
        <v>3887.9029431692779</v>
      </c>
    </row>
    <row r="19" spans="1:55" x14ac:dyDescent="0.3">
      <c r="A19">
        <v>17</v>
      </c>
      <c r="B19">
        <v>34</v>
      </c>
      <c r="C19" t="s">
        <v>91</v>
      </c>
      <c r="D19">
        <v>2.7515080668994201E-2</v>
      </c>
      <c r="E19">
        <v>1024</v>
      </c>
      <c r="F19">
        <v>1024</v>
      </c>
      <c r="G19">
        <v>1</v>
      </c>
      <c r="H19">
        <v>2.9013317204883702</v>
      </c>
      <c r="I19">
        <v>4.4511641922726799</v>
      </c>
      <c r="J19">
        <v>-0.66743858224844999</v>
      </c>
      <c r="K19" t="b">
        <v>1</v>
      </c>
      <c r="L19">
        <v>34.200000000000003</v>
      </c>
      <c r="M19" t="s">
        <v>92</v>
      </c>
      <c r="N19">
        <v>5.0774532845152098</v>
      </c>
      <c r="O19">
        <v>3.1949999999999998</v>
      </c>
      <c r="P19">
        <v>1.534</v>
      </c>
      <c r="Q19" t="s">
        <v>291</v>
      </c>
      <c r="S19">
        <v>0</v>
      </c>
      <c r="T19">
        <v>1566</v>
      </c>
      <c r="U19">
        <v>1024</v>
      </c>
      <c r="V19">
        <v>139</v>
      </c>
      <c r="W19">
        <v>1024</v>
      </c>
      <c r="X19">
        <v>1</v>
      </c>
      <c r="Y19">
        <v>0.16126885169676</v>
      </c>
      <c r="Z19">
        <v>34.200000000000003</v>
      </c>
      <c r="AA19">
        <v>45.8</v>
      </c>
      <c r="AB19" t="s">
        <v>94</v>
      </c>
      <c r="AC19">
        <v>5.84765625</v>
      </c>
      <c r="AE19">
        <v>1</v>
      </c>
      <c r="AF19">
        <v>34.1875</v>
      </c>
      <c r="AG19">
        <v>3.15234375</v>
      </c>
      <c r="AH19">
        <f t="shared" si="0"/>
        <v>31.03515625</v>
      </c>
      <c r="AI19">
        <f t="shared" si="1"/>
        <v>10.845105328376704</v>
      </c>
      <c r="AJ19">
        <f t="shared" si="2"/>
        <v>0.51302095727984265</v>
      </c>
      <c r="AK19">
        <f t="shared" si="3"/>
        <v>66.639577808419631</v>
      </c>
      <c r="AM19" t="s">
        <v>1261</v>
      </c>
      <c r="AN19">
        <f>_xlfn.STDEV.P(AK2:AK500)</f>
        <v>377.96017714471122</v>
      </c>
    </row>
    <row r="20" spans="1:55" x14ac:dyDescent="0.3">
      <c r="A20">
        <v>18</v>
      </c>
      <c r="B20">
        <v>35</v>
      </c>
      <c r="C20" t="s">
        <v>91</v>
      </c>
      <c r="D20">
        <v>5.1497544059281503E-2</v>
      </c>
      <c r="E20">
        <v>1024</v>
      </c>
      <c r="F20">
        <v>1024</v>
      </c>
      <c r="G20">
        <v>1</v>
      </c>
      <c r="H20">
        <v>4.7592855581142999</v>
      </c>
      <c r="I20">
        <v>4.4269721622108102</v>
      </c>
      <c r="J20">
        <v>-0.67788614584776297</v>
      </c>
      <c r="K20" t="b">
        <v>1</v>
      </c>
      <c r="L20">
        <v>8.516</v>
      </c>
      <c r="M20" t="s">
        <v>92</v>
      </c>
      <c r="N20">
        <v>4.5006959897335097</v>
      </c>
      <c r="O20">
        <v>2.6389999999999998</v>
      </c>
      <c r="P20">
        <v>0.93</v>
      </c>
      <c r="Q20" t="s">
        <v>292</v>
      </c>
      <c r="S20">
        <v>0</v>
      </c>
      <c r="T20">
        <v>435.5</v>
      </c>
      <c r="U20">
        <v>1024</v>
      </c>
      <c r="V20">
        <v>46</v>
      </c>
      <c r="W20">
        <v>1024</v>
      </c>
      <c r="X20">
        <v>1</v>
      </c>
      <c r="Y20">
        <v>0.554276416433227</v>
      </c>
      <c r="Z20">
        <v>8.516</v>
      </c>
      <c r="AA20">
        <v>51.16</v>
      </c>
      <c r="AB20" t="s">
        <v>94</v>
      </c>
      <c r="AC20">
        <v>2.91796875</v>
      </c>
      <c r="AE20">
        <v>2</v>
      </c>
      <c r="AF20">
        <v>8.515625</v>
      </c>
      <c r="AG20">
        <v>1.787109375</v>
      </c>
      <c r="AH20">
        <f t="shared" si="0"/>
        <v>6.728515625</v>
      </c>
      <c r="AI20">
        <f t="shared" si="1"/>
        <v>4.7650273224043715</v>
      </c>
      <c r="AJ20">
        <f t="shared" si="2"/>
        <v>0.50768903947491939</v>
      </c>
      <c r="AK20">
        <f t="shared" si="3"/>
        <v>16.773308734037943</v>
      </c>
      <c r="AM20" t="s">
        <v>1262</v>
      </c>
      <c r="AN20">
        <f>MEDIAN(AK2:AK500)</f>
        <v>55.064753081524124</v>
      </c>
    </row>
    <row r="21" spans="1:55" x14ac:dyDescent="0.3">
      <c r="A21">
        <v>19</v>
      </c>
      <c r="B21">
        <v>38</v>
      </c>
      <c r="C21" t="s">
        <v>91</v>
      </c>
      <c r="D21">
        <v>5.5267136330205503E-2</v>
      </c>
      <c r="E21">
        <v>1024</v>
      </c>
      <c r="F21">
        <v>4096</v>
      </c>
      <c r="G21">
        <v>4</v>
      </c>
      <c r="H21">
        <v>3.04369002775374</v>
      </c>
      <c r="I21">
        <v>6.66401664279676</v>
      </c>
      <c r="J21">
        <v>-0.69717395556957296</v>
      </c>
      <c r="K21" t="b">
        <v>1</v>
      </c>
      <c r="L21">
        <v>154.5</v>
      </c>
      <c r="M21" t="s">
        <v>92</v>
      </c>
      <c r="N21">
        <v>6.9251596529060002</v>
      </c>
      <c r="O21">
        <v>3.67</v>
      </c>
      <c r="P21">
        <v>2.19</v>
      </c>
      <c r="Q21" t="s">
        <v>293</v>
      </c>
      <c r="S21">
        <v>0</v>
      </c>
      <c r="T21">
        <v>4676</v>
      </c>
      <c r="U21">
        <v>1024</v>
      </c>
      <c r="V21">
        <v>321</v>
      </c>
      <c r="W21">
        <v>1024</v>
      </c>
      <c r="X21">
        <v>1</v>
      </c>
      <c r="Y21">
        <v>0.114067653991132</v>
      </c>
      <c r="Z21">
        <v>154.5</v>
      </c>
      <c r="AA21">
        <v>30.27</v>
      </c>
      <c r="AB21" t="s">
        <v>94</v>
      </c>
      <c r="AC21">
        <v>12.4296875</v>
      </c>
      <c r="AE21">
        <v>0</v>
      </c>
      <c r="AF21">
        <v>154.5</v>
      </c>
      <c r="AG21">
        <v>4.71875</v>
      </c>
      <c r="AH21">
        <f t="shared" si="0"/>
        <v>149.78125</v>
      </c>
      <c r="AI21">
        <f t="shared" si="1"/>
        <v>32.741721854304636</v>
      </c>
      <c r="AJ21">
        <f t="shared" si="2"/>
        <v>0.49799066078875198</v>
      </c>
      <c r="AK21">
        <f t="shared" si="3"/>
        <v>310.2467820486678</v>
      </c>
    </row>
    <row r="22" spans="1:55" x14ac:dyDescent="0.3">
      <c r="A22">
        <v>20</v>
      </c>
      <c r="B22">
        <v>39</v>
      </c>
      <c r="C22" t="s">
        <v>91</v>
      </c>
      <c r="D22">
        <v>3.01166806246463E-2</v>
      </c>
      <c r="E22">
        <v>1024</v>
      </c>
      <c r="F22">
        <v>4096</v>
      </c>
      <c r="G22">
        <v>4</v>
      </c>
      <c r="H22">
        <v>4.0883898896104496</v>
      </c>
      <c r="I22">
        <v>7.7296121350447704</v>
      </c>
      <c r="J22">
        <v>-0.72208737646024301</v>
      </c>
      <c r="K22" t="b">
        <v>1</v>
      </c>
      <c r="L22">
        <v>77.7</v>
      </c>
      <c r="M22" t="s">
        <v>92</v>
      </c>
      <c r="N22">
        <v>7.7384486848370404</v>
      </c>
      <c r="O22">
        <v>3.4940000000000002</v>
      </c>
      <c r="P22">
        <v>1.891</v>
      </c>
      <c r="Q22" t="s">
        <v>294</v>
      </c>
      <c r="R22" t="s">
        <v>1941</v>
      </c>
      <c r="S22">
        <v>0</v>
      </c>
      <c r="T22">
        <v>3116</v>
      </c>
      <c r="U22">
        <v>1024</v>
      </c>
      <c r="V22">
        <v>171</v>
      </c>
      <c r="W22">
        <v>1024</v>
      </c>
      <c r="X22">
        <v>1</v>
      </c>
      <c r="Y22">
        <v>0.23617507766780199</v>
      </c>
      <c r="Z22">
        <v>77.7</v>
      </c>
      <c r="AA22">
        <v>40.119999999999997</v>
      </c>
      <c r="AB22" t="s">
        <v>94</v>
      </c>
      <c r="AC22">
        <v>8.8125</v>
      </c>
      <c r="AE22">
        <v>0</v>
      </c>
      <c r="AF22">
        <v>77.6875</v>
      </c>
      <c r="AG22">
        <v>4.7578125</v>
      </c>
      <c r="AH22">
        <f t="shared" si="0"/>
        <v>72.9296875</v>
      </c>
      <c r="AI22">
        <f t="shared" si="1"/>
        <v>16.328407224958948</v>
      </c>
      <c r="AJ22">
        <f t="shared" si="2"/>
        <v>0.48573728044544157</v>
      </c>
      <c r="AK22">
        <f t="shared" si="3"/>
        <v>159.93728117544794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43</v>
      </c>
      <c r="C23" t="s">
        <v>91</v>
      </c>
      <c r="D23">
        <v>3.18974007125205E-2</v>
      </c>
      <c r="E23">
        <v>1024</v>
      </c>
      <c r="F23">
        <v>1024</v>
      </c>
      <c r="G23">
        <v>1</v>
      </c>
      <c r="H23">
        <v>3.0851447144280102</v>
      </c>
      <c r="I23">
        <v>5.3477850274509002</v>
      </c>
      <c r="J23">
        <v>-0.66703675287924502</v>
      </c>
      <c r="K23" t="b">
        <v>1</v>
      </c>
      <c r="L23">
        <v>54.16</v>
      </c>
      <c r="M23" t="s">
        <v>92</v>
      </c>
      <c r="N23">
        <v>5.5690891165112903</v>
      </c>
      <c r="O23">
        <v>3.19</v>
      </c>
      <c r="P23">
        <v>1.7330000000000001</v>
      </c>
      <c r="Q23" t="s">
        <v>295</v>
      </c>
      <c r="S23">
        <v>0</v>
      </c>
      <c r="T23">
        <v>1548</v>
      </c>
      <c r="U23">
        <v>1024</v>
      </c>
      <c r="V23">
        <v>129</v>
      </c>
      <c r="W23">
        <v>1024</v>
      </c>
      <c r="X23">
        <v>1</v>
      </c>
      <c r="Y23">
        <v>0.18358675536382199</v>
      </c>
      <c r="Z23">
        <v>54.16</v>
      </c>
      <c r="AA23">
        <v>28.58</v>
      </c>
      <c r="AB23" t="s">
        <v>94</v>
      </c>
      <c r="AC23">
        <v>7.359375</v>
      </c>
      <c r="AE23">
        <v>1</v>
      </c>
      <c r="AF23">
        <v>54.15625</v>
      </c>
      <c r="AG23">
        <v>3.306640625</v>
      </c>
      <c r="AH23">
        <f t="shared" si="0"/>
        <v>50.849609375</v>
      </c>
      <c r="AI23">
        <f t="shared" si="1"/>
        <v>16.378027170702893</v>
      </c>
      <c r="AJ23">
        <f t="shared" si="2"/>
        <v>0.51322714559098037</v>
      </c>
      <c r="AK23">
        <f t="shared" si="3"/>
        <v>105.52101630875185</v>
      </c>
      <c r="AM23">
        <f>AN7</f>
        <v>274.75373547266798</v>
      </c>
      <c r="AN23">
        <f>AN9</f>
        <v>3336.5842923459177</v>
      </c>
      <c r="AO23">
        <f>AN8</f>
        <v>38816.976549602034</v>
      </c>
      <c r="AP23">
        <f>AN3</f>
        <v>-0.23580198305320954</v>
      </c>
      <c r="AQ23">
        <f>AN4</f>
        <v>-0.13662204546782625</v>
      </c>
      <c r="AR23">
        <f>AN15</f>
        <v>3898.0513803798644</v>
      </c>
      <c r="AS23">
        <f>AN16</f>
        <v>10.148437210586657</v>
      </c>
      <c r="AT23">
        <f>AN17</f>
        <v>142.24133242879202</v>
      </c>
      <c r="AU23">
        <f>AN18</f>
        <v>3887.9029431692779</v>
      </c>
      <c r="AV23">
        <f>AN19</f>
        <v>377.96017714471122</v>
      </c>
      <c r="AW23">
        <f>AN20</f>
        <v>55.064753081524124</v>
      </c>
      <c r="AX23">
        <f>AQ4</f>
        <v>0.80219511994151871</v>
      </c>
      <c r="AY23">
        <f>AR4</f>
        <v>0.48359499995004412</v>
      </c>
      <c r="AZ23">
        <f t="shared" ref="AZ23:BC23" si="4">AS4</f>
        <v>0.31860011999147458</v>
      </c>
      <c r="BA23">
        <f t="shared" si="4"/>
        <v>0.50872726009041425</v>
      </c>
      <c r="BB23">
        <f t="shared" si="4"/>
        <v>3.8235836747103312E-2</v>
      </c>
      <c r="BC23">
        <f t="shared" si="4"/>
        <v>0.50504389754778045</v>
      </c>
    </row>
    <row r="24" spans="1:55" x14ac:dyDescent="0.3">
      <c r="A24">
        <v>22</v>
      </c>
      <c r="B24">
        <v>44</v>
      </c>
      <c r="C24" t="s">
        <v>91</v>
      </c>
      <c r="D24">
        <v>4.3305585900292702E-2</v>
      </c>
      <c r="E24">
        <v>1024</v>
      </c>
      <c r="F24">
        <v>1024</v>
      </c>
      <c r="G24">
        <v>1</v>
      </c>
      <c r="H24">
        <v>3.6030956465219899</v>
      </c>
      <c r="I24">
        <v>3.4183666216758901</v>
      </c>
      <c r="J24">
        <v>-0.68190443953980695</v>
      </c>
      <c r="K24" t="b">
        <v>1</v>
      </c>
      <c r="L24">
        <v>8.8800000000000008</v>
      </c>
      <c r="M24" t="s">
        <v>92</v>
      </c>
      <c r="N24">
        <v>4.3060356203503201</v>
      </c>
      <c r="O24">
        <v>2.9079999999999999</v>
      </c>
      <c r="P24">
        <v>0.94869999999999999</v>
      </c>
      <c r="Q24" t="s">
        <v>296</v>
      </c>
      <c r="S24">
        <v>0</v>
      </c>
      <c r="T24">
        <v>811</v>
      </c>
      <c r="U24">
        <v>1024</v>
      </c>
      <c r="V24">
        <v>78</v>
      </c>
      <c r="W24">
        <v>1024</v>
      </c>
      <c r="X24">
        <v>1</v>
      </c>
      <c r="Y24">
        <v>0.294742541823863</v>
      </c>
      <c r="Z24">
        <v>8.8800000000000008</v>
      </c>
      <c r="AA24">
        <v>91.3</v>
      </c>
      <c r="AB24" t="s">
        <v>94</v>
      </c>
      <c r="AC24">
        <v>2.98046875</v>
      </c>
      <c r="AE24">
        <v>2</v>
      </c>
      <c r="AF24">
        <v>8.8828125</v>
      </c>
      <c r="AG24">
        <v>2.423828125</v>
      </c>
      <c r="AH24">
        <f t="shared" si="0"/>
        <v>6.458984375</v>
      </c>
      <c r="AI24">
        <f t="shared" si="1"/>
        <v>3.6647864625302176</v>
      </c>
      <c r="AJ24">
        <f t="shared" si="2"/>
        <v>0.50565308907289297</v>
      </c>
      <c r="AK24">
        <f t="shared" si="3"/>
        <v>17.567009263775088</v>
      </c>
    </row>
    <row r="25" spans="1:55" x14ac:dyDescent="0.3">
      <c r="A25">
        <v>23</v>
      </c>
      <c r="B25">
        <v>45</v>
      </c>
      <c r="C25" t="s">
        <v>91</v>
      </c>
      <c r="D25">
        <v>2.70896589291563E-2</v>
      </c>
      <c r="E25">
        <v>1024</v>
      </c>
      <c r="F25">
        <v>1024</v>
      </c>
      <c r="G25">
        <v>1</v>
      </c>
      <c r="H25">
        <v>2.8250979014257598</v>
      </c>
      <c r="I25">
        <v>4.4031799323003096</v>
      </c>
      <c r="J25">
        <v>-0.66663492351004106</v>
      </c>
      <c r="K25" t="b">
        <v>1</v>
      </c>
      <c r="L25">
        <v>36.159999999999997</v>
      </c>
      <c r="M25" t="s">
        <v>92</v>
      </c>
      <c r="N25">
        <v>4.9895454543861097</v>
      </c>
      <c r="O25">
        <v>3.2130000000000001</v>
      </c>
      <c r="P25">
        <v>1.5589999999999999</v>
      </c>
      <c r="Q25" t="s">
        <v>297</v>
      </c>
      <c r="S25">
        <v>0</v>
      </c>
      <c r="T25">
        <v>1632</v>
      </c>
      <c r="U25">
        <v>1024</v>
      </c>
      <c r="V25">
        <v>120</v>
      </c>
      <c r="W25">
        <v>1024</v>
      </c>
      <c r="X25">
        <v>1</v>
      </c>
      <c r="Y25">
        <v>0.16660788171103799</v>
      </c>
      <c r="Z25">
        <v>36.159999999999997</v>
      </c>
      <c r="AA25">
        <v>45.12</v>
      </c>
      <c r="AB25" t="s">
        <v>94</v>
      </c>
      <c r="AC25">
        <v>6.01171875</v>
      </c>
      <c r="AE25">
        <v>1</v>
      </c>
      <c r="AF25">
        <v>36.15625</v>
      </c>
      <c r="AG25">
        <v>3.59375</v>
      </c>
      <c r="AH25">
        <f t="shared" si="0"/>
        <v>32.5625</v>
      </c>
      <c r="AI25">
        <f t="shared" si="1"/>
        <v>10.060869565217391</v>
      </c>
      <c r="AJ25">
        <f t="shared" si="2"/>
        <v>0.51343341677128518</v>
      </c>
      <c r="AK25">
        <f t="shared" si="3"/>
        <v>70.420523516696264</v>
      </c>
    </row>
    <row r="26" spans="1:55" x14ac:dyDescent="0.3">
      <c r="A26">
        <v>24</v>
      </c>
      <c r="B26">
        <v>46</v>
      </c>
      <c r="C26" t="s">
        <v>91</v>
      </c>
      <c r="D26">
        <v>7.9725867688897001E-2</v>
      </c>
      <c r="E26">
        <v>1024</v>
      </c>
      <c r="F26">
        <v>1024</v>
      </c>
      <c r="G26">
        <v>1</v>
      </c>
      <c r="H26">
        <v>3.3925608990121798</v>
      </c>
      <c r="I26">
        <v>4.0286660675769701</v>
      </c>
      <c r="J26">
        <v>-0.67627882837094599</v>
      </c>
      <c r="K26" t="b">
        <v>1</v>
      </c>
      <c r="L26">
        <v>15.4</v>
      </c>
      <c r="M26" t="s">
        <v>92</v>
      </c>
      <c r="N26">
        <v>4.1066346861670899</v>
      </c>
      <c r="O26">
        <v>2.7</v>
      </c>
      <c r="P26">
        <v>1.1875</v>
      </c>
      <c r="Q26" t="s">
        <v>298</v>
      </c>
      <c r="S26">
        <v>0</v>
      </c>
      <c r="T26">
        <v>500.5</v>
      </c>
      <c r="U26">
        <v>1024</v>
      </c>
      <c r="V26">
        <v>117</v>
      </c>
      <c r="W26">
        <v>1024</v>
      </c>
      <c r="X26">
        <v>1</v>
      </c>
      <c r="Y26">
        <v>0.221192333360478</v>
      </c>
      <c r="Z26">
        <v>15.4</v>
      </c>
      <c r="AA26">
        <v>32.5</v>
      </c>
      <c r="AB26" t="s">
        <v>94</v>
      </c>
      <c r="AC26">
        <v>3.923828125</v>
      </c>
      <c r="AE26">
        <v>2</v>
      </c>
      <c r="AF26">
        <v>15.3984375</v>
      </c>
      <c r="AG26">
        <v>1.25</v>
      </c>
      <c r="AH26">
        <f t="shared" si="0"/>
        <v>14.1484375</v>
      </c>
      <c r="AI26">
        <f t="shared" si="1"/>
        <v>12.31875</v>
      </c>
      <c r="AJ26">
        <f t="shared" si="2"/>
        <v>0.50850571309192372</v>
      </c>
      <c r="AK26">
        <f t="shared" si="3"/>
        <v>30.281739425052223</v>
      </c>
    </row>
    <row r="27" spans="1:55" x14ac:dyDescent="0.3">
      <c r="A27">
        <v>25</v>
      </c>
      <c r="B27">
        <v>49</v>
      </c>
      <c r="C27" t="s">
        <v>91</v>
      </c>
      <c r="D27">
        <v>5.6156229441109699E-2</v>
      </c>
      <c r="E27">
        <v>1024</v>
      </c>
      <c r="F27">
        <v>4096</v>
      </c>
      <c r="G27">
        <v>4</v>
      </c>
      <c r="H27">
        <v>3.0754128795964899</v>
      </c>
      <c r="I27">
        <v>6.7094456767759398</v>
      </c>
      <c r="J27">
        <v>-0.70159407863082102</v>
      </c>
      <c r="K27" t="b">
        <v>1</v>
      </c>
      <c r="L27">
        <v>151.80000000000001</v>
      </c>
      <c r="M27" t="s">
        <v>92</v>
      </c>
      <c r="N27">
        <v>6.9028381522680498</v>
      </c>
      <c r="O27">
        <v>3.6640000000000001</v>
      </c>
      <c r="P27">
        <v>2.1819999999999999</v>
      </c>
      <c r="Q27" t="s">
        <v>299</v>
      </c>
      <c r="S27">
        <v>0</v>
      </c>
      <c r="T27">
        <v>4616</v>
      </c>
      <c r="U27">
        <v>1024</v>
      </c>
      <c r="V27">
        <v>336</v>
      </c>
      <c r="W27">
        <v>1024</v>
      </c>
      <c r="X27">
        <v>1</v>
      </c>
      <c r="Y27">
        <v>0.113223054988538</v>
      </c>
      <c r="Z27">
        <v>151.80000000000001</v>
      </c>
      <c r="AA27">
        <v>30.42</v>
      </c>
      <c r="AB27" t="s">
        <v>94</v>
      </c>
      <c r="AC27">
        <v>12.3203125</v>
      </c>
      <c r="AE27">
        <v>0</v>
      </c>
      <c r="AF27">
        <v>151.75</v>
      </c>
      <c r="AG27">
        <v>4.5078125</v>
      </c>
      <c r="AH27">
        <f t="shared" si="0"/>
        <v>147.2421875</v>
      </c>
      <c r="AI27">
        <f t="shared" si="1"/>
        <v>33.663778162911612</v>
      </c>
      <c r="AJ27">
        <f t="shared" si="2"/>
        <v>0.49579433836828785</v>
      </c>
      <c r="AK27">
        <f t="shared" si="3"/>
        <v>306.0744914906158</v>
      </c>
    </row>
    <row r="28" spans="1:55" x14ac:dyDescent="0.3">
      <c r="A28">
        <v>26</v>
      </c>
      <c r="B28">
        <v>50</v>
      </c>
      <c r="C28" t="s">
        <v>91</v>
      </c>
      <c r="D28">
        <v>2.14462774863452E-2</v>
      </c>
      <c r="E28">
        <v>1024</v>
      </c>
      <c r="F28">
        <v>4096</v>
      </c>
      <c r="G28">
        <v>4</v>
      </c>
      <c r="H28">
        <v>4.1759643385056702</v>
      </c>
      <c r="I28">
        <v>6.76147350902579</v>
      </c>
      <c r="J28">
        <v>-0.72369469393706098</v>
      </c>
      <c r="K28" t="b">
        <v>1</v>
      </c>
      <c r="L28">
        <v>41.6</v>
      </c>
      <c r="M28" t="s">
        <v>92</v>
      </c>
      <c r="N28">
        <v>6.8576357411676403</v>
      </c>
      <c r="O28">
        <v>3.4790000000000001</v>
      </c>
      <c r="P28">
        <v>1.619</v>
      </c>
      <c r="Q28" t="s">
        <v>300</v>
      </c>
      <c r="R28" t="s">
        <v>1941</v>
      </c>
      <c r="S28">
        <v>0</v>
      </c>
      <c r="T28">
        <v>3006</v>
      </c>
      <c r="U28">
        <v>1024</v>
      </c>
      <c r="V28">
        <v>112</v>
      </c>
      <c r="W28">
        <v>1024</v>
      </c>
      <c r="X28">
        <v>1</v>
      </c>
      <c r="Y28">
        <v>0.30010042187484898</v>
      </c>
      <c r="Z28">
        <v>41.6</v>
      </c>
      <c r="AA28">
        <v>72.25</v>
      </c>
      <c r="AB28" t="s">
        <v>94</v>
      </c>
      <c r="AC28">
        <v>6.44921875</v>
      </c>
      <c r="AE28">
        <v>0</v>
      </c>
      <c r="AF28">
        <v>41.59375</v>
      </c>
      <c r="AG28">
        <v>5.546875</v>
      </c>
      <c r="AH28">
        <f t="shared" si="0"/>
        <v>36.046875</v>
      </c>
      <c r="AI28">
        <f t="shared" si="1"/>
        <v>7.4985915492957744</v>
      </c>
      <c r="AJ28">
        <f t="shared" si="2"/>
        <v>0.48495717353312506</v>
      </c>
      <c r="AK28">
        <f t="shared" si="3"/>
        <v>85.767882753380761</v>
      </c>
    </row>
    <row r="29" spans="1:55" x14ac:dyDescent="0.3">
      <c r="A29">
        <v>27</v>
      </c>
      <c r="B29">
        <v>54</v>
      </c>
      <c r="C29" t="s">
        <v>91</v>
      </c>
      <c r="D29">
        <v>3.0476706049648E-2</v>
      </c>
      <c r="E29">
        <v>1024</v>
      </c>
      <c r="F29">
        <v>1024</v>
      </c>
      <c r="G29">
        <v>1</v>
      </c>
      <c r="H29">
        <v>3.4254477052185002</v>
      </c>
      <c r="I29">
        <v>5.1147554114053504</v>
      </c>
      <c r="J29">
        <v>-0.67547516963253695</v>
      </c>
      <c r="K29" t="b">
        <v>1</v>
      </c>
      <c r="L29">
        <v>31.16</v>
      </c>
      <c r="M29" t="s">
        <v>92</v>
      </c>
      <c r="N29">
        <v>5.6017760910047896</v>
      </c>
      <c r="O29">
        <v>3.1930000000000001</v>
      </c>
      <c r="P29">
        <v>1.4930000000000001</v>
      </c>
      <c r="Q29" t="s">
        <v>301</v>
      </c>
      <c r="S29">
        <v>0</v>
      </c>
      <c r="T29">
        <v>1559</v>
      </c>
      <c r="U29">
        <v>1024</v>
      </c>
      <c r="V29">
        <v>105</v>
      </c>
      <c r="W29">
        <v>1024</v>
      </c>
      <c r="X29">
        <v>1</v>
      </c>
      <c r="Y29">
        <v>0.23669945924555799</v>
      </c>
      <c r="Z29">
        <v>31.16</v>
      </c>
      <c r="AA29">
        <v>50.03</v>
      </c>
      <c r="AB29" t="s">
        <v>94</v>
      </c>
      <c r="AC29">
        <v>5.58203125</v>
      </c>
      <c r="AE29">
        <v>1</v>
      </c>
      <c r="AF29">
        <v>31.15625</v>
      </c>
      <c r="AG29">
        <v>3.93359375</v>
      </c>
      <c r="AH29">
        <f t="shared" si="0"/>
        <v>27.22265625</v>
      </c>
      <c r="AI29">
        <f t="shared" si="1"/>
        <v>7.9205561072492552</v>
      </c>
      <c r="AJ29">
        <f t="shared" si="2"/>
        <v>0.50891454240940359</v>
      </c>
      <c r="AK29">
        <f t="shared" si="3"/>
        <v>61.220985850579034</v>
      </c>
    </row>
    <row r="30" spans="1:55" x14ac:dyDescent="0.3">
      <c r="A30">
        <v>28</v>
      </c>
      <c r="B30">
        <v>55</v>
      </c>
      <c r="C30" t="s">
        <v>91</v>
      </c>
      <c r="D30">
        <v>6.8345497141739403E-2</v>
      </c>
      <c r="E30">
        <v>1024</v>
      </c>
      <c r="F30">
        <v>1024</v>
      </c>
      <c r="G30">
        <v>1</v>
      </c>
      <c r="H30">
        <v>3.4678660885882699</v>
      </c>
      <c r="I30">
        <v>3.0089834176862098</v>
      </c>
      <c r="J30">
        <v>-0.68310992764741996</v>
      </c>
      <c r="K30" t="b">
        <v>1</v>
      </c>
      <c r="L30">
        <v>7.37</v>
      </c>
      <c r="M30" t="s">
        <v>92</v>
      </c>
      <c r="N30">
        <v>4.0070000211353598</v>
      </c>
      <c r="O30">
        <v>2.88</v>
      </c>
      <c r="P30">
        <v>0.86770000000000003</v>
      </c>
      <c r="Q30" t="s">
        <v>302</v>
      </c>
      <c r="S30">
        <v>0</v>
      </c>
      <c r="T30">
        <v>758.5</v>
      </c>
      <c r="U30">
        <v>1024</v>
      </c>
      <c r="V30">
        <v>106</v>
      </c>
      <c r="W30">
        <v>1024</v>
      </c>
      <c r="X30">
        <v>1</v>
      </c>
      <c r="Y30">
        <v>0.23970034420367001</v>
      </c>
      <c r="Z30">
        <v>7.37</v>
      </c>
      <c r="AA30">
        <v>102.9</v>
      </c>
      <c r="AB30" t="s">
        <v>94</v>
      </c>
      <c r="AC30">
        <v>2.71484375</v>
      </c>
      <c r="AE30">
        <v>1</v>
      </c>
      <c r="AF30">
        <v>7.37109375</v>
      </c>
      <c r="AG30">
        <v>1.9638671875</v>
      </c>
      <c r="AH30">
        <f t="shared" si="0"/>
        <v>5.4072265625</v>
      </c>
      <c r="AI30">
        <f t="shared" si="1"/>
        <v>3.7533565390353059</v>
      </c>
      <c r="AJ30">
        <f t="shared" si="2"/>
        <v>0.50504389754778045</v>
      </c>
      <c r="AK30">
        <f t="shared" si="3"/>
        <v>14.59495656870628</v>
      </c>
    </row>
    <row r="31" spans="1:55" x14ac:dyDescent="0.3">
      <c r="A31">
        <v>29</v>
      </c>
      <c r="B31">
        <v>56</v>
      </c>
      <c r="C31" t="s">
        <v>91</v>
      </c>
      <c r="D31">
        <v>2.53988307999304E-2</v>
      </c>
      <c r="E31">
        <v>1024</v>
      </c>
      <c r="F31">
        <v>1024</v>
      </c>
      <c r="G31">
        <v>1</v>
      </c>
      <c r="H31">
        <v>3.1953475022595201</v>
      </c>
      <c r="I31">
        <v>4.63387796958534</v>
      </c>
      <c r="J31">
        <v>-0.677484316478559</v>
      </c>
      <c r="K31" t="b">
        <v>1</v>
      </c>
      <c r="L31">
        <v>28.22</v>
      </c>
      <c r="M31" t="s">
        <v>92</v>
      </c>
      <c r="N31">
        <v>5.20729022284858</v>
      </c>
      <c r="O31">
        <v>3.2149999999999999</v>
      </c>
      <c r="P31">
        <v>1.45</v>
      </c>
      <c r="Q31" t="s">
        <v>303</v>
      </c>
      <c r="S31">
        <v>0</v>
      </c>
      <c r="T31">
        <v>1642</v>
      </c>
      <c r="U31">
        <v>1024</v>
      </c>
      <c r="V31">
        <v>105</v>
      </c>
      <c r="W31">
        <v>1024</v>
      </c>
      <c r="X31">
        <v>1</v>
      </c>
      <c r="Y31">
        <v>0.21424397876024501</v>
      </c>
      <c r="Z31">
        <v>28.22</v>
      </c>
      <c r="AA31">
        <v>58.2</v>
      </c>
      <c r="AB31" t="s">
        <v>94</v>
      </c>
      <c r="AC31">
        <v>5.3125</v>
      </c>
      <c r="AE31">
        <v>1</v>
      </c>
      <c r="AF31">
        <v>28.21875</v>
      </c>
      <c r="AG31">
        <v>4.0546875</v>
      </c>
      <c r="AH31">
        <f t="shared" si="0"/>
        <v>24.1640625</v>
      </c>
      <c r="AI31">
        <f t="shared" si="1"/>
        <v>6.9595375722543356</v>
      </c>
      <c r="AJ31">
        <f t="shared" si="2"/>
        <v>0.5078930848343669</v>
      </c>
      <c r="AK31">
        <f t="shared" si="3"/>
        <v>55.560413879631071</v>
      </c>
    </row>
    <row r="32" spans="1:55" x14ac:dyDescent="0.3">
      <c r="A32">
        <v>30</v>
      </c>
      <c r="B32">
        <v>57</v>
      </c>
      <c r="C32" t="s">
        <v>91</v>
      </c>
      <c r="D32">
        <v>4.9539070987862102E-2</v>
      </c>
      <c r="E32">
        <v>1024</v>
      </c>
      <c r="F32">
        <v>1024</v>
      </c>
      <c r="G32">
        <v>1</v>
      </c>
      <c r="H32">
        <v>4.2272319881622398</v>
      </c>
      <c r="I32">
        <v>5.2840399852028002</v>
      </c>
      <c r="J32">
        <v>-0.67868980458617201</v>
      </c>
      <c r="K32" t="b">
        <v>1</v>
      </c>
      <c r="L32">
        <v>17.8</v>
      </c>
      <c r="M32" t="s">
        <v>92</v>
      </c>
      <c r="N32">
        <v>5.2982516536496398</v>
      </c>
      <c r="O32">
        <v>2.6949999999999998</v>
      </c>
      <c r="P32">
        <v>1.25</v>
      </c>
      <c r="Q32" t="s">
        <v>304</v>
      </c>
      <c r="S32">
        <v>0</v>
      </c>
      <c r="T32">
        <v>496.8</v>
      </c>
      <c r="U32">
        <v>1024</v>
      </c>
      <c r="V32">
        <v>66</v>
      </c>
      <c r="W32">
        <v>1024</v>
      </c>
      <c r="X32">
        <v>1</v>
      </c>
      <c r="Y32">
        <v>0.397244797159087</v>
      </c>
      <c r="Z32">
        <v>17.8</v>
      </c>
      <c r="AA32">
        <v>27.9</v>
      </c>
      <c r="AB32" t="s">
        <v>94</v>
      </c>
      <c r="AC32">
        <v>4.21875</v>
      </c>
      <c r="AE32">
        <v>1</v>
      </c>
      <c r="AF32">
        <v>17.796875</v>
      </c>
      <c r="AG32">
        <v>1.58984375</v>
      </c>
      <c r="AH32">
        <f t="shared" si="0"/>
        <v>16.20703125</v>
      </c>
      <c r="AI32">
        <f t="shared" si="1"/>
        <v>11.194103194103194</v>
      </c>
      <c r="AJ32">
        <f t="shared" si="2"/>
        <v>0.50728119464793164</v>
      </c>
      <c r="AK32">
        <f t="shared" si="3"/>
        <v>35.082859738870404</v>
      </c>
    </row>
    <row r="33" spans="1:37" x14ac:dyDescent="0.3">
      <c r="A33">
        <v>31</v>
      </c>
      <c r="B33">
        <v>60</v>
      </c>
      <c r="C33" t="s">
        <v>91</v>
      </c>
      <c r="D33">
        <v>4.8533687269330203E-2</v>
      </c>
      <c r="E33">
        <v>1024</v>
      </c>
      <c r="F33">
        <v>4096</v>
      </c>
      <c r="G33">
        <v>4</v>
      </c>
      <c r="H33">
        <v>3.2120137405107099</v>
      </c>
      <c r="I33">
        <v>6.9196311636392798</v>
      </c>
      <c r="J33">
        <v>-0.70681786043047801</v>
      </c>
      <c r="K33" t="b">
        <v>1</v>
      </c>
      <c r="L33">
        <v>142.4</v>
      </c>
      <c r="M33" t="s">
        <v>92</v>
      </c>
      <c r="N33">
        <v>7.0661103445293101</v>
      </c>
      <c r="O33">
        <v>3.6619999999999999</v>
      </c>
      <c r="P33">
        <v>2.1539999999999999</v>
      </c>
      <c r="Q33" t="s">
        <v>305</v>
      </c>
      <c r="S33">
        <v>0</v>
      </c>
      <c r="T33">
        <v>4596</v>
      </c>
      <c r="U33">
        <v>1024</v>
      </c>
      <c r="V33">
        <v>304</v>
      </c>
      <c r="W33">
        <v>1024</v>
      </c>
      <c r="X33">
        <v>1</v>
      </c>
      <c r="Y33">
        <v>0.12686768890275699</v>
      </c>
      <c r="Z33">
        <v>142.4</v>
      </c>
      <c r="AA33">
        <v>32.28</v>
      </c>
      <c r="AB33" t="s">
        <v>94</v>
      </c>
      <c r="AC33">
        <v>11.9296875</v>
      </c>
      <c r="AE33">
        <v>0</v>
      </c>
      <c r="AF33">
        <v>142.375</v>
      </c>
      <c r="AG33">
        <v>4.87890625</v>
      </c>
      <c r="AH33">
        <f t="shared" si="0"/>
        <v>137.49609375</v>
      </c>
      <c r="AI33">
        <f t="shared" si="1"/>
        <v>29.181745396317055</v>
      </c>
      <c r="AJ33">
        <f t="shared" si="2"/>
        <v>0.49321116975583862</v>
      </c>
      <c r="AK33">
        <f t="shared" si="3"/>
        <v>288.66945586508501</v>
      </c>
    </row>
    <row r="34" spans="1:37" x14ac:dyDescent="0.3">
      <c r="A34">
        <v>32</v>
      </c>
      <c r="B34">
        <v>61</v>
      </c>
      <c r="C34" t="s">
        <v>91</v>
      </c>
      <c r="D34">
        <v>3.7934777303387401E-2</v>
      </c>
      <c r="E34">
        <v>1024</v>
      </c>
      <c r="F34">
        <v>4096</v>
      </c>
      <c r="G34">
        <v>4</v>
      </c>
      <c r="H34">
        <v>4.4392044252368104</v>
      </c>
      <c r="I34">
        <v>7.0706468921496404</v>
      </c>
      <c r="J34">
        <v>-0.72329286456785702</v>
      </c>
      <c r="K34" t="b">
        <v>1</v>
      </c>
      <c r="L34">
        <v>39.119999999999997</v>
      </c>
      <c r="M34" t="s">
        <v>92</v>
      </c>
      <c r="N34">
        <v>7.1674567065569601</v>
      </c>
      <c r="O34">
        <v>3.4729999999999999</v>
      </c>
      <c r="P34">
        <v>1.593</v>
      </c>
      <c r="Q34" t="s">
        <v>306</v>
      </c>
      <c r="R34" t="s">
        <v>1941</v>
      </c>
      <c r="S34">
        <v>0</v>
      </c>
      <c r="T34">
        <v>2968</v>
      </c>
      <c r="U34">
        <v>1024</v>
      </c>
      <c r="V34">
        <v>71</v>
      </c>
      <c r="W34">
        <v>1024</v>
      </c>
      <c r="X34">
        <v>1</v>
      </c>
      <c r="Y34">
        <v>0.40815847306501801</v>
      </c>
      <c r="Z34">
        <v>39.119999999999997</v>
      </c>
      <c r="AA34">
        <v>75.900000000000006</v>
      </c>
      <c r="AB34" t="s">
        <v>94</v>
      </c>
      <c r="AC34">
        <v>6.25390625</v>
      </c>
      <c r="AE34">
        <v>0</v>
      </c>
      <c r="AF34">
        <v>39.125</v>
      </c>
      <c r="AG34">
        <v>6.5546875</v>
      </c>
      <c r="AH34">
        <f t="shared" si="0"/>
        <v>32.5703125</v>
      </c>
      <c r="AI34">
        <f t="shared" si="1"/>
        <v>5.9690107270560189</v>
      </c>
      <c r="AJ34">
        <f t="shared" si="2"/>
        <v>0.48515208272575316</v>
      </c>
      <c r="AK34">
        <f t="shared" si="3"/>
        <v>80.644815085987346</v>
      </c>
    </row>
    <row r="35" spans="1:37" x14ac:dyDescent="0.3">
      <c r="A35">
        <v>33</v>
      </c>
      <c r="B35">
        <v>65</v>
      </c>
      <c r="C35" t="s">
        <v>91</v>
      </c>
      <c r="D35">
        <v>2.86293296574066E-2</v>
      </c>
      <c r="E35">
        <v>1024</v>
      </c>
      <c r="F35">
        <v>1024</v>
      </c>
      <c r="G35">
        <v>1</v>
      </c>
      <c r="H35">
        <v>3.0989410980199601</v>
      </c>
      <c r="I35">
        <v>4.4032805640810899</v>
      </c>
      <c r="J35">
        <v>-0.66784041161765395</v>
      </c>
      <c r="K35" t="b">
        <v>1</v>
      </c>
      <c r="L35">
        <v>26.34</v>
      </c>
      <c r="M35" t="s">
        <v>92</v>
      </c>
      <c r="N35">
        <v>4.9851544299370003</v>
      </c>
      <c r="O35">
        <v>3.08</v>
      </c>
      <c r="P35">
        <v>1.421</v>
      </c>
      <c r="Q35" t="s">
        <v>307</v>
      </c>
      <c r="S35">
        <v>0</v>
      </c>
      <c r="T35">
        <v>1205</v>
      </c>
      <c r="U35">
        <v>1024</v>
      </c>
      <c r="V35">
        <v>96</v>
      </c>
      <c r="W35">
        <v>1024</v>
      </c>
      <c r="X35">
        <v>1</v>
      </c>
      <c r="Y35">
        <v>0.21422227876274799</v>
      </c>
      <c r="Z35">
        <v>26.34</v>
      </c>
      <c r="AA35">
        <v>45.75</v>
      </c>
      <c r="AB35" t="s">
        <v>94</v>
      </c>
      <c r="AC35">
        <v>5.1328125</v>
      </c>
      <c r="AE35">
        <v>1</v>
      </c>
      <c r="AF35">
        <v>26.34375</v>
      </c>
      <c r="AG35">
        <v>3.130859375</v>
      </c>
      <c r="AH35">
        <f t="shared" si="0"/>
        <v>23.212890625</v>
      </c>
      <c r="AI35">
        <f t="shared" si="1"/>
        <v>8.4142233312538988</v>
      </c>
      <c r="AJ35">
        <f t="shared" si="2"/>
        <v>0.5128148518045802</v>
      </c>
      <c r="AK35">
        <f t="shared" si="3"/>
        <v>51.370879582167184</v>
      </c>
    </row>
    <row r="36" spans="1:37" x14ac:dyDescent="0.3">
      <c r="A36">
        <v>34</v>
      </c>
      <c r="B36">
        <v>66</v>
      </c>
      <c r="C36" t="s">
        <v>91</v>
      </c>
      <c r="D36">
        <v>6.2825446553701494E-2</v>
      </c>
      <c r="E36">
        <v>1024</v>
      </c>
      <c r="F36">
        <v>1024</v>
      </c>
      <c r="G36">
        <v>1</v>
      </c>
      <c r="H36">
        <v>2.9909252101903099</v>
      </c>
      <c r="I36">
        <v>2.7149072098358298</v>
      </c>
      <c r="J36">
        <v>-0.677484316478559</v>
      </c>
      <c r="K36" t="b">
        <v>1</v>
      </c>
      <c r="L36">
        <v>8.0860000000000003</v>
      </c>
      <c r="M36" t="s">
        <v>92</v>
      </c>
      <c r="N36">
        <v>3.7873473643470499</v>
      </c>
      <c r="O36">
        <v>2.8610000000000002</v>
      </c>
      <c r="P36">
        <v>0.90769999999999995</v>
      </c>
      <c r="Q36" t="s">
        <v>308</v>
      </c>
      <c r="S36">
        <v>0</v>
      </c>
      <c r="T36">
        <v>727.5</v>
      </c>
      <c r="U36">
        <v>1024</v>
      </c>
      <c r="V36">
        <v>133</v>
      </c>
      <c r="W36">
        <v>1024</v>
      </c>
      <c r="X36">
        <v>1</v>
      </c>
      <c r="Y36">
        <v>0.172635109833292</v>
      </c>
      <c r="Z36">
        <v>8.0860000000000003</v>
      </c>
      <c r="AA36">
        <v>90</v>
      </c>
      <c r="AB36" t="s">
        <v>94</v>
      </c>
      <c r="AC36">
        <v>2.84375</v>
      </c>
      <c r="AE36">
        <v>2</v>
      </c>
      <c r="AF36">
        <v>8.0859375</v>
      </c>
      <c r="AG36">
        <v>1.6064453125</v>
      </c>
      <c r="AH36">
        <f t="shared" si="0"/>
        <v>6.4794921875</v>
      </c>
      <c r="AI36">
        <f t="shared" si="1"/>
        <v>5.0334346504559271</v>
      </c>
      <c r="AJ36">
        <f t="shared" si="2"/>
        <v>0.5078930848343669</v>
      </c>
      <c r="AK36">
        <f t="shared" si="3"/>
        <v>15.920550488764718</v>
      </c>
    </row>
    <row r="37" spans="1:37" x14ac:dyDescent="0.3">
      <c r="A37">
        <v>35</v>
      </c>
      <c r="B37">
        <v>67</v>
      </c>
      <c r="C37" t="s">
        <v>91</v>
      </c>
      <c r="D37">
        <v>2.9692102936279802E-2</v>
      </c>
      <c r="E37">
        <v>1024</v>
      </c>
      <c r="F37">
        <v>1024</v>
      </c>
      <c r="G37">
        <v>1</v>
      </c>
      <c r="H37">
        <v>2.69925739458425</v>
      </c>
      <c r="I37">
        <v>3.6903909691581598</v>
      </c>
      <c r="J37">
        <v>-0.66261662981799796</v>
      </c>
      <c r="K37" t="b">
        <v>1</v>
      </c>
      <c r="L37">
        <v>23.31</v>
      </c>
      <c r="M37" t="s">
        <v>92</v>
      </c>
      <c r="N37">
        <v>4.5445061689187103</v>
      </c>
      <c r="O37">
        <v>3.1070000000000002</v>
      </c>
      <c r="P37">
        <v>1.367</v>
      </c>
      <c r="Q37" t="s">
        <v>309</v>
      </c>
      <c r="S37">
        <v>0</v>
      </c>
      <c r="T37">
        <v>1281</v>
      </c>
      <c r="U37">
        <v>1024</v>
      </c>
      <c r="V37">
        <v>135</v>
      </c>
      <c r="W37">
        <v>1024</v>
      </c>
      <c r="X37">
        <v>1</v>
      </c>
      <c r="Y37">
        <v>0.14624879089210299</v>
      </c>
      <c r="Z37">
        <v>23.31</v>
      </c>
      <c r="AA37">
        <v>54.94</v>
      </c>
      <c r="AB37" t="s">
        <v>94</v>
      </c>
      <c r="AC37">
        <v>4.828125</v>
      </c>
      <c r="AE37">
        <v>1</v>
      </c>
      <c r="AF37">
        <v>23.3125</v>
      </c>
      <c r="AG37">
        <v>2.603515625</v>
      </c>
      <c r="AH37">
        <f t="shared" si="0"/>
        <v>20.708984375</v>
      </c>
      <c r="AI37">
        <f t="shared" si="1"/>
        <v>8.9542385596399097</v>
      </c>
      <c r="AJ37">
        <f t="shared" si="2"/>
        <v>0.51550069371248941</v>
      </c>
      <c r="AK37">
        <f t="shared" si="3"/>
        <v>45.223023527107216</v>
      </c>
    </row>
    <row r="38" spans="1:37" x14ac:dyDescent="0.3">
      <c r="A38">
        <v>36</v>
      </c>
      <c r="B38">
        <v>68</v>
      </c>
      <c r="C38" t="s">
        <v>91</v>
      </c>
      <c r="D38">
        <v>5.0076360501809497E-2</v>
      </c>
      <c r="E38">
        <v>1024</v>
      </c>
      <c r="F38">
        <v>1024</v>
      </c>
      <c r="G38">
        <v>1</v>
      </c>
      <c r="H38">
        <v>4.1068415432916199</v>
      </c>
      <c r="I38">
        <v>5.2538695524531498</v>
      </c>
      <c r="J38">
        <v>-0.66703675287924502</v>
      </c>
      <c r="K38" t="b">
        <v>1</v>
      </c>
      <c r="L38">
        <v>19.03</v>
      </c>
      <c r="M38" t="s">
        <v>92</v>
      </c>
      <c r="N38">
        <v>5.2659869482436097</v>
      </c>
      <c r="O38">
        <v>2.6480000000000001</v>
      </c>
      <c r="P38">
        <v>1.2789999999999999</v>
      </c>
      <c r="Q38" t="s">
        <v>310</v>
      </c>
      <c r="S38">
        <v>0</v>
      </c>
      <c r="T38">
        <v>444.2</v>
      </c>
      <c r="U38">
        <v>1024</v>
      </c>
      <c r="V38">
        <v>32</v>
      </c>
      <c r="W38">
        <v>1024</v>
      </c>
      <c r="X38">
        <v>1</v>
      </c>
      <c r="Y38">
        <v>0.54921718083339599</v>
      </c>
      <c r="Z38">
        <v>19.03</v>
      </c>
      <c r="AA38">
        <v>23.34</v>
      </c>
      <c r="AB38" t="s">
        <v>94</v>
      </c>
      <c r="AC38">
        <v>4.36328125</v>
      </c>
      <c r="AE38">
        <v>1</v>
      </c>
      <c r="AF38">
        <v>19.03125</v>
      </c>
      <c r="AG38">
        <v>2.080078125</v>
      </c>
      <c r="AH38">
        <f t="shared" si="0"/>
        <v>16.951171875</v>
      </c>
      <c r="AI38">
        <f t="shared" si="1"/>
        <v>9.1492957746478876</v>
      </c>
      <c r="AJ38">
        <f t="shared" si="2"/>
        <v>0.51322714559098037</v>
      </c>
      <c r="AK38">
        <f t="shared" si="3"/>
        <v>37.081534294304603</v>
      </c>
    </row>
    <row r="39" spans="1:37" x14ac:dyDescent="0.3">
      <c r="A39">
        <v>37</v>
      </c>
      <c r="B39">
        <v>71</v>
      </c>
      <c r="C39" t="s">
        <v>91</v>
      </c>
      <c r="D39">
        <v>3.6410368036080699E-2</v>
      </c>
      <c r="E39">
        <v>1024</v>
      </c>
      <c r="F39">
        <v>4096</v>
      </c>
      <c r="G39">
        <v>4</v>
      </c>
      <c r="H39">
        <v>3.31617090347194</v>
      </c>
      <c r="I39">
        <v>7.2346931624573401</v>
      </c>
      <c r="J39">
        <v>-0.71163981286093003</v>
      </c>
      <c r="K39" t="b">
        <v>1</v>
      </c>
      <c r="L39">
        <v>152.1</v>
      </c>
      <c r="M39" t="s">
        <v>92</v>
      </c>
      <c r="N39">
        <v>7.2979582795045399</v>
      </c>
      <c r="O39">
        <v>3.6659999999999999</v>
      </c>
      <c r="P39">
        <v>2.1819999999999999</v>
      </c>
      <c r="Q39" t="s">
        <v>311</v>
      </c>
      <c r="S39">
        <v>0</v>
      </c>
      <c r="T39">
        <v>4630</v>
      </c>
      <c r="U39">
        <v>1024</v>
      </c>
      <c r="V39">
        <v>274</v>
      </c>
      <c r="W39">
        <v>1024</v>
      </c>
      <c r="X39">
        <v>1</v>
      </c>
      <c r="Y39">
        <v>0.13992500147159101</v>
      </c>
      <c r="Z39">
        <v>152.1</v>
      </c>
      <c r="AA39">
        <v>30.45</v>
      </c>
      <c r="AB39" t="s">
        <v>94</v>
      </c>
      <c r="AC39">
        <v>12.3359375</v>
      </c>
      <c r="AE39">
        <v>0</v>
      </c>
      <c r="AF39">
        <v>152.125</v>
      </c>
      <c r="AG39">
        <v>5.30078125</v>
      </c>
      <c r="AH39">
        <f t="shared" si="0"/>
        <v>146.82421875</v>
      </c>
      <c r="AI39">
        <f t="shared" si="1"/>
        <v>28.698599852616066</v>
      </c>
      <c r="AJ39">
        <f t="shared" si="2"/>
        <v>0.49083865363403872</v>
      </c>
      <c r="AK39">
        <f t="shared" si="3"/>
        <v>309.92872886784079</v>
      </c>
    </row>
    <row r="40" spans="1:37" x14ac:dyDescent="0.3">
      <c r="A40">
        <v>38</v>
      </c>
      <c r="B40">
        <v>72</v>
      </c>
      <c r="C40" t="s">
        <v>91</v>
      </c>
      <c r="D40">
        <v>5.4641022278795297E-2</v>
      </c>
      <c r="E40">
        <v>1024</v>
      </c>
      <c r="F40">
        <v>4096</v>
      </c>
      <c r="G40">
        <v>4</v>
      </c>
      <c r="H40">
        <v>4.4161659225386201</v>
      </c>
      <c r="I40">
        <v>6.3999904580540203</v>
      </c>
      <c r="J40">
        <v>-0.72369469393706098</v>
      </c>
      <c r="K40" t="b">
        <v>1</v>
      </c>
      <c r="L40">
        <v>28.14</v>
      </c>
      <c r="M40" t="s">
        <v>92</v>
      </c>
      <c r="N40">
        <v>6.6959499099852797</v>
      </c>
      <c r="O40">
        <v>3.4940000000000002</v>
      </c>
      <c r="P40">
        <v>1.4490000000000001</v>
      </c>
      <c r="Q40" t="s">
        <v>312</v>
      </c>
      <c r="R40" t="s">
        <v>1941</v>
      </c>
      <c r="S40">
        <v>0</v>
      </c>
      <c r="T40">
        <v>3120</v>
      </c>
      <c r="U40">
        <v>1024</v>
      </c>
      <c r="V40">
        <v>103</v>
      </c>
      <c r="W40">
        <v>1024</v>
      </c>
      <c r="X40">
        <v>1</v>
      </c>
      <c r="Y40">
        <v>0.33660483025444399</v>
      </c>
      <c r="Z40">
        <v>28.14</v>
      </c>
      <c r="AA40">
        <v>110.9</v>
      </c>
      <c r="AB40" t="s">
        <v>94</v>
      </c>
      <c r="AC40">
        <v>5.3046875</v>
      </c>
      <c r="AE40">
        <v>0</v>
      </c>
      <c r="AF40">
        <v>28.140625</v>
      </c>
      <c r="AG40">
        <v>6.203125</v>
      </c>
      <c r="AH40">
        <f t="shared" si="0"/>
        <v>21.9375</v>
      </c>
      <c r="AI40">
        <f t="shared" si="1"/>
        <v>4.5365239294710324</v>
      </c>
      <c r="AJ40">
        <f t="shared" si="2"/>
        <v>0.48495717353312506</v>
      </c>
      <c r="AK40">
        <f t="shared" si="3"/>
        <v>58.027031119022823</v>
      </c>
    </row>
    <row r="41" spans="1:37" x14ac:dyDescent="0.3">
      <c r="A41">
        <v>39</v>
      </c>
      <c r="B41">
        <v>76</v>
      </c>
      <c r="C41" t="s">
        <v>91</v>
      </c>
      <c r="D41">
        <v>5.9916958424135497E-2</v>
      </c>
      <c r="E41">
        <v>1024</v>
      </c>
      <c r="F41">
        <v>1024</v>
      </c>
      <c r="G41">
        <v>1</v>
      </c>
      <c r="H41">
        <v>2.6560932811151798</v>
      </c>
      <c r="I41">
        <v>4.6326001953825404</v>
      </c>
      <c r="J41">
        <v>-0.64091784388096196</v>
      </c>
      <c r="K41" t="b">
        <v>1</v>
      </c>
      <c r="L41">
        <v>55.44</v>
      </c>
      <c r="M41" t="s">
        <v>92</v>
      </c>
      <c r="N41">
        <v>5.0950303743951197</v>
      </c>
      <c r="O41">
        <v>3.09</v>
      </c>
      <c r="P41">
        <v>1.744</v>
      </c>
      <c r="Q41" t="s">
        <v>313</v>
      </c>
      <c r="S41">
        <v>0</v>
      </c>
      <c r="T41">
        <v>1232</v>
      </c>
      <c r="U41">
        <v>1024</v>
      </c>
      <c r="V41">
        <v>163</v>
      </c>
      <c r="W41">
        <v>1024</v>
      </c>
      <c r="X41">
        <v>1</v>
      </c>
      <c r="Y41">
        <v>0.12971523685883099</v>
      </c>
      <c r="Z41">
        <v>55.44</v>
      </c>
      <c r="AA41">
        <v>22.22</v>
      </c>
      <c r="AB41" t="s">
        <v>94</v>
      </c>
      <c r="AC41">
        <v>7.4453125</v>
      </c>
      <c r="AE41">
        <v>2</v>
      </c>
      <c r="AF41">
        <v>55.4375</v>
      </c>
      <c r="AG41">
        <v>2.005859375</v>
      </c>
      <c r="AH41">
        <f t="shared" si="0"/>
        <v>53.431640625</v>
      </c>
      <c r="AI41">
        <f t="shared" si="1"/>
        <v>27.63777994157741</v>
      </c>
      <c r="AJ41">
        <f t="shared" si="2"/>
        <v>0.52680867395565267</v>
      </c>
      <c r="AK41">
        <f t="shared" si="3"/>
        <v>105.2327016253092</v>
      </c>
    </row>
    <row r="42" spans="1:37" x14ac:dyDescent="0.3">
      <c r="A42">
        <v>40</v>
      </c>
      <c r="B42">
        <v>77</v>
      </c>
      <c r="C42" t="s">
        <v>91</v>
      </c>
      <c r="D42">
        <v>6.2932143820250294E-2</v>
      </c>
      <c r="E42">
        <v>1024</v>
      </c>
      <c r="F42">
        <v>1024</v>
      </c>
      <c r="G42">
        <v>1</v>
      </c>
      <c r="H42">
        <v>2.9476946139528302</v>
      </c>
      <c r="I42">
        <v>2.55044670699434</v>
      </c>
      <c r="J42">
        <v>-0.67668065774014996</v>
      </c>
      <c r="K42" t="b">
        <v>1</v>
      </c>
      <c r="L42">
        <v>7.33</v>
      </c>
      <c r="M42" t="s">
        <v>92</v>
      </c>
      <c r="N42">
        <v>3.60370985848536</v>
      </c>
      <c r="O42">
        <v>2.8069999999999999</v>
      </c>
      <c r="P42">
        <v>0.86499999999999999</v>
      </c>
      <c r="Q42" t="s">
        <v>314</v>
      </c>
      <c r="S42">
        <v>0</v>
      </c>
      <c r="T42">
        <v>642</v>
      </c>
      <c r="U42">
        <v>1024</v>
      </c>
      <c r="V42">
        <v>134</v>
      </c>
      <c r="W42">
        <v>1024</v>
      </c>
      <c r="X42">
        <v>1</v>
      </c>
      <c r="Y42">
        <v>0.168255187966873</v>
      </c>
      <c r="Z42">
        <v>7.33</v>
      </c>
      <c r="AA42">
        <v>87.6</v>
      </c>
      <c r="AB42" t="s">
        <v>94</v>
      </c>
      <c r="AC42">
        <v>2.70703125</v>
      </c>
      <c r="AE42">
        <v>1</v>
      </c>
      <c r="AF42">
        <v>7.328125</v>
      </c>
      <c r="AG42">
        <v>1.4013671875</v>
      </c>
      <c r="AH42">
        <f t="shared" si="0"/>
        <v>5.9267578125</v>
      </c>
      <c r="AI42">
        <f t="shared" si="1"/>
        <v>5.229268292682927</v>
      </c>
      <c r="AJ42">
        <f t="shared" si="2"/>
        <v>0.50830142160990288</v>
      </c>
      <c r="AK42">
        <f t="shared" si="3"/>
        <v>14.416888657895564</v>
      </c>
    </row>
    <row r="43" spans="1:37" x14ac:dyDescent="0.3">
      <c r="A43">
        <v>41</v>
      </c>
      <c r="B43">
        <v>78</v>
      </c>
      <c r="C43" t="s">
        <v>91</v>
      </c>
      <c r="D43">
        <v>3.01777762796047E-2</v>
      </c>
      <c r="E43">
        <v>1024</v>
      </c>
      <c r="F43">
        <v>1024</v>
      </c>
      <c r="G43">
        <v>1</v>
      </c>
      <c r="H43">
        <v>2.6331169252894102</v>
      </c>
      <c r="I43">
        <v>4.0988167762805903</v>
      </c>
      <c r="J43">
        <v>-0.64774894315743603</v>
      </c>
      <c r="K43" t="b">
        <v>1</v>
      </c>
      <c r="L43">
        <v>36</v>
      </c>
      <c r="M43" t="s">
        <v>92</v>
      </c>
      <c r="N43">
        <v>4.82300060261153</v>
      </c>
      <c r="O43">
        <v>3.137</v>
      </c>
      <c r="P43">
        <v>1.5569999999999999</v>
      </c>
      <c r="Q43" t="s">
        <v>315</v>
      </c>
      <c r="S43">
        <v>0</v>
      </c>
      <c r="T43">
        <v>1373</v>
      </c>
      <c r="U43">
        <v>1024</v>
      </c>
      <c r="V43">
        <v>121</v>
      </c>
      <c r="W43">
        <v>1024</v>
      </c>
      <c r="X43">
        <v>1</v>
      </c>
      <c r="Y43">
        <v>0.14846517502630999</v>
      </c>
      <c r="Z43">
        <v>36</v>
      </c>
      <c r="AA43">
        <v>38.119999999999997</v>
      </c>
      <c r="AB43" t="s">
        <v>94</v>
      </c>
      <c r="AC43">
        <v>6</v>
      </c>
      <c r="AE43">
        <v>1</v>
      </c>
      <c r="AF43">
        <v>36</v>
      </c>
      <c r="AG43">
        <v>2.943359375</v>
      </c>
      <c r="AH43">
        <f t="shared" si="0"/>
        <v>33.056640625</v>
      </c>
      <c r="AI43">
        <f t="shared" si="1"/>
        <v>12.230922362309224</v>
      </c>
      <c r="AJ43">
        <f t="shared" si="2"/>
        <v>0.52322225514198717</v>
      </c>
      <c r="AK43">
        <f t="shared" si="3"/>
        <v>68.804412744696151</v>
      </c>
    </row>
    <row r="44" spans="1:37" x14ac:dyDescent="0.3">
      <c r="A44">
        <v>42</v>
      </c>
      <c r="B44">
        <v>79</v>
      </c>
      <c r="C44" t="s">
        <v>91</v>
      </c>
      <c r="D44">
        <v>5.0657528430775499E-2</v>
      </c>
      <c r="E44">
        <v>1024</v>
      </c>
      <c r="F44">
        <v>1024</v>
      </c>
      <c r="G44">
        <v>1</v>
      </c>
      <c r="H44">
        <v>4.2660189906622499</v>
      </c>
      <c r="I44">
        <v>5.34502184083951</v>
      </c>
      <c r="J44">
        <v>-0.66703675287924502</v>
      </c>
      <c r="K44" t="b">
        <v>1</v>
      </c>
      <c r="L44">
        <v>17.89</v>
      </c>
      <c r="M44" t="s">
        <v>92</v>
      </c>
      <c r="N44">
        <v>5.3500269306018202</v>
      </c>
      <c r="O44">
        <v>2.621</v>
      </c>
      <c r="P44">
        <v>1.2529999999999999</v>
      </c>
      <c r="Q44" t="s">
        <v>316</v>
      </c>
      <c r="S44">
        <v>0</v>
      </c>
      <c r="T44">
        <v>417.5</v>
      </c>
      <c r="U44">
        <v>1024</v>
      </c>
      <c r="V44">
        <v>34</v>
      </c>
      <c r="W44">
        <v>1024</v>
      </c>
      <c r="X44">
        <v>1</v>
      </c>
      <c r="Y44">
        <v>0.56011763594714004</v>
      </c>
      <c r="Z44">
        <v>17.89</v>
      </c>
      <c r="AA44">
        <v>23.34</v>
      </c>
      <c r="AB44" t="s">
        <v>94</v>
      </c>
      <c r="AC44">
        <v>4.23046875</v>
      </c>
      <c r="AE44">
        <v>2</v>
      </c>
      <c r="AF44">
        <v>17.890625</v>
      </c>
      <c r="AG44">
        <v>1.9560546875</v>
      </c>
      <c r="AH44">
        <f t="shared" si="0"/>
        <v>15.9345703125</v>
      </c>
      <c r="AI44">
        <f t="shared" si="1"/>
        <v>9.1462805791313038</v>
      </c>
      <c r="AJ44">
        <f t="shared" si="2"/>
        <v>0.51322714559098037</v>
      </c>
      <c r="AK44">
        <f t="shared" si="3"/>
        <v>34.859077805401292</v>
      </c>
    </row>
    <row r="45" spans="1:37" x14ac:dyDescent="0.3">
      <c r="A45">
        <v>43</v>
      </c>
      <c r="B45">
        <v>82</v>
      </c>
      <c r="C45" t="s">
        <v>91</v>
      </c>
      <c r="D45">
        <v>1.40973665927056E-2</v>
      </c>
      <c r="E45">
        <v>1024</v>
      </c>
      <c r="F45">
        <v>4096</v>
      </c>
      <c r="G45">
        <v>4</v>
      </c>
      <c r="H45">
        <v>3.2979566257299302</v>
      </c>
      <c r="I45">
        <v>7.3624305140806996</v>
      </c>
      <c r="J45">
        <v>-0.712041642230134</v>
      </c>
      <c r="K45" t="b">
        <v>1</v>
      </c>
      <c r="L45">
        <v>170.9</v>
      </c>
      <c r="M45" t="s">
        <v>92</v>
      </c>
      <c r="N45">
        <v>7.3932479334928303</v>
      </c>
      <c r="O45">
        <v>3.6739999999999999</v>
      </c>
      <c r="P45">
        <v>2.2320000000000002</v>
      </c>
      <c r="Q45" t="s">
        <v>317</v>
      </c>
      <c r="S45">
        <v>0</v>
      </c>
      <c r="T45">
        <v>4724</v>
      </c>
      <c r="U45">
        <v>1024</v>
      </c>
      <c r="V45">
        <v>209</v>
      </c>
      <c r="W45">
        <v>1024</v>
      </c>
      <c r="X45">
        <v>1</v>
      </c>
      <c r="Y45">
        <v>0.158952983535427</v>
      </c>
      <c r="Z45">
        <v>170.9</v>
      </c>
      <c r="AA45">
        <v>27.64</v>
      </c>
      <c r="AB45" t="s">
        <v>94</v>
      </c>
      <c r="AC45">
        <v>13.0703125</v>
      </c>
      <c r="AE45">
        <v>0</v>
      </c>
      <c r="AF45">
        <v>170.875</v>
      </c>
      <c r="AG45">
        <v>6.14453125</v>
      </c>
      <c r="AH45">
        <f t="shared" si="0"/>
        <v>164.73046875</v>
      </c>
      <c r="AI45">
        <f t="shared" si="1"/>
        <v>27.809281627463445</v>
      </c>
      <c r="AJ45">
        <f t="shared" si="2"/>
        <v>0.49064145986924446</v>
      </c>
      <c r="AK45">
        <f t="shared" si="3"/>
        <v>348.26857079207707</v>
      </c>
    </row>
    <row r="46" spans="1:37" x14ac:dyDescent="0.3">
      <c r="A46">
        <v>44</v>
      </c>
      <c r="B46">
        <v>83</v>
      </c>
      <c r="C46" t="s">
        <v>91</v>
      </c>
      <c r="D46">
        <v>5.3724602677045402E-2</v>
      </c>
      <c r="E46">
        <v>1024</v>
      </c>
      <c r="F46">
        <v>4096</v>
      </c>
      <c r="G46">
        <v>4</v>
      </c>
      <c r="H46">
        <v>3.7000853039368402</v>
      </c>
      <c r="I46">
        <v>5.2791256143083301</v>
      </c>
      <c r="J46">
        <v>-0.72409652330626495</v>
      </c>
      <c r="K46" t="b">
        <v>1</v>
      </c>
      <c r="L46">
        <v>26.7</v>
      </c>
      <c r="M46" t="s">
        <v>92</v>
      </c>
      <c r="N46">
        <v>5.8871924919269896</v>
      </c>
      <c r="O46">
        <v>3.5139999999999998</v>
      </c>
      <c r="P46">
        <v>1.427</v>
      </c>
      <c r="Q46" t="s">
        <v>318</v>
      </c>
      <c r="R46" t="s">
        <v>1941</v>
      </c>
      <c r="S46">
        <v>0</v>
      </c>
      <c r="T46">
        <v>3266</v>
      </c>
      <c r="U46">
        <v>1024</v>
      </c>
      <c r="V46">
        <v>191</v>
      </c>
      <c r="W46">
        <v>1024</v>
      </c>
      <c r="X46">
        <v>1</v>
      </c>
      <c r="Y46">
        <v>0.19537131580519701</v>
      </c>
      <c r="Z46">
        <v>26.7</v>
      </c>
      <c r="AA46">
        <v>122.3</v>
      </c>
      <c r="AB46" t="s">
        <v>94</v>
      </c>
      <c r="AC46">
        <v>5.16796875</v>
      </c>
      <c r="AE46">
        <v>0</v>
      </c>
      <c r="AF46">
        <v>26.703125</v>
      </c>
      <c r="AG46">
        <v>4.8984375</v>
      </c>
      <c r="AH46">
        <f t="shared" si="0"/>
        <v>21.8046875</v>
      </c>
      <c r="AI46">
        <f t="shared" si="1"/>
        <v>5.4513556618819781</v>
      </c>
      <c r="AJ46">
        <f t="shared" si="2"/>
        <v>0.48476234264500129</v>
      </c>
      <c r="AK46">
        <f t="shared" si="3"/>
        <v>55.084982167344414</v>
      </c>
    </row>
    <row r="47" spans="1:37" x14ac:dyDescent="0.3">
      <c r="A47">
        <v>45</v>
      </c>
      <c r="B47">
        <v>87</v>
      </c>
      <c r="C47" t="s">
        <v>91</v>
      </c>
      <c r="D47">
        <v>3.2240430074247498E-2</v>
      </c>
      <c r="E47">
        <v>1024</v>
      </c>
      <c r="F47">
        <v>1024</v>
      </c>
      <c r="G47">
        <v>1</v>
      </c>
      <c r="H47">
        <v>2.5195891977846001</v>
      </c>
      <c r="I47">
        <v>4.3034780341067096</v>
      </c>
      <c r="J47">
        <v>-0.64091784388096196</v>
      </c>
      <c r="K47" t="b">
        <v>1</v>
      </c>
      <c r="L47">
        <v>51.1</v>
      </c>
      <c r="M47" t="s">
        <v>92</v>
      </c>
      <c r="N47">
        <v>4.8535178317017103</v>
      </c>
      <c r="O47">
        <v>3.1230000000000002</v>
      </c>
      <c r="P47">
        <v>1.708</v>
      </c>
      <c r="Q47" t="s">
        <v>319</v>
      </c>
      <c r="S47">
        <v>0</v>
      </c>
      <c r="T47">
        <v>1328</v>
      </c>
      <c r="U47">
        <v>1024</v>
      </c>
      <c r="V47">
        <v>175</v>
      </c>
      <c r="W47">
        <v>1024</v>
      </c>
      <c r="X47">
        <v>1</v>
      </c>
      <c r="Y47">
        <v>0.114870146066234</v>
      </c>
      <c r="Z47">
        <v>51.1</v>
      </c>
      <c r="AA47">
        <v>25.98</v>
      </c>
      <c r="AB47" t="s">
        <v>94</v>
      </c>
      <c r="AC47">
        <v>7.1484375</v>
      </c>
      <c r="AE47">
        <v>0</v>
      </c>
      <c r="AF47">
        <v>51.09375</v>
      </c>
      <c r="AG47">
        <v>1.9775390625</v>
      </c>
      <c r="AH47">
        <f t="shared" si="0"/>
        <v>49.1162109375</v>
      </c>
      <c r="AI47">
        <f t="shared" si="1"/>
        <v>25.837037037037039</v>
      </c>
      <c r="AJ47">
        <f t="shared" si="2"/>
        <v>0.52680867395565267</v>
      </c>
      <c r="AK47">
        <f t="shared" si="3"/>
        <v>96.98729828488193</v>
      </c>
    </row>
    <row r="48" spans="1:37" x14ac:dyDescent="0.3">
      <c r="A48">
        <v>46</v>
      </c>
      <c r="B48">
        <v>88</v>
      </c>
      <c r="C48" t="s">
        <v>91</v>
      </c>
      <c r="D48">
        <v>7.5159958246403799E-2</v>
      </c>
      <c r="E48">
        <v>1024</v>
      </c>
      <c r="F48">
        <v>1024</v>
      </c>
      <c r="G48">
        <v>1</v>
      </c>
      <c r="H48">
        <v>3.1514095504320401</v>
      </c>
      <c r="I48">
        <v>2.7528670340443901</v>
      </c>
      <c r="J48">
        <v>-0.67788614584776297</v>
      </c>
      <c r="K48" t="b">
        <v>1</v>
      </c>
      <c r="L48">
        <v>7.4770000000000003</v>
      </c>
      <c r="M48" t="s">
        <v>92</v>
      </c>
      <c r="N48">
        <v>3.77492421277474</v>
      </c>
      <c r="O48">
        <v>2.84</v>
      </c>
      <c r="P48">
        <v>0.87350000000000005</v>
      </c>
      <c r="Q48" t="s">
        <v>320</v>
      </c>
      <c r="S48">
        <v>0</v>
      </c>
      <c r="T48">
        <v>690.5</v>
      </c>
      <c r="U48">
        <v>1024</v>
      </c>
      <c r="V48">
        <v>123</v>
      </c>
      <c r="W48">
        <v>1024</v>
      </c>
      <c r="X48">
        <v>1</v>
      </c>
      <c r="Y48">
        <v>0.19398606633580801</v>
      </c>
      <c r="Z48">
        <v>7.4770000000000003</v>
      </c>
      <c r="AA48">
        <v>92.4</v>
      </c>
      <c r="AB48" t="s">
        <v>94</v>
      </c>
      <c r="AC48">
        <v>2.734375</v>
      </c>
      <c r="AE48">
        <v>1</v>
      </c>
      <c r="AF48">
        <v>7.4765625</v>
      </c>
      <c r="AG48">
        <v>1.6591796875</v>
      </c>
      <c r="AH48">
        <f t="shared" si="0"/>
        <v>5.8173828125</v>
      </c>
      <c r="AI48">
        <f t="shared" si="1"/>
        <v>4.5061801059446731</v>
      </c>
      <c r="AJ48">
        <f t="shared" si="2"/>
        <v>0.50768903947491939</v>
      </c>
      <c r="AK48">
        <f t="shared" si="3"/>
        <v>14.72665730135258</v>
      </c>
    </row>
    <row r="49" spans="1:37" x14ac:dyDescent="0.3">
      <c r="A49">
        <v>47</v>
      </c>
      <c r="B49">
        <v>89</v>
      </c>
      <c r="C49" t="s">
        <v>91</v>
      </c>
      <c r="D49">
        <v>3.00185638614942E-2</v>
      </c>
      <c r="E49">
        <v>1024</v>
      </c>
      <c r="F49">
        <v>1024</v>
      </c>
      <c r="G49">
        <v>1</v>
      </c>
      <c r="H49">
        <v>2.33617309734095</v>
      </c>
      <c r="I49">
        <v>3.48600829368845</v>
      </c>
      <c r="J49">
        <v>-0.64332882009618797</v>
      </c>
      <c r="K49" t="b">
        <v>1</v>
      </c>
      <c r="L49">
        <v>31.03</v>
      </c>
      <c r="M49" t="s">
        <v>92</v>
      </c>
      <c r="N49">
        <v>4.4936461113586201</v>
      </c>
      <c r="O49">
        <v>3.1680000000000001</v>
      </c>
      <c r="P49">
        <v>1.492</v>
      </c>
      <c r="Q49" t="s">
        <v>321</v>
      </c>
      <c r="S49">
        <v>0</v>
      </c>
      <c r="T49">
        <v>1473</v>
      </c>
      <c r="U49">
        <v>1024</v>
      </c>
      <c r="V49">
        <v>152</v>
      </c>
      <c r="W49">
        <v>1024</v>
      </c>
      <c r="X49">
        <v>1</v>
      </c>
      <c r="Y49">
        <v>0.108377949363671</v>
      </c>
      <c r="Z49">
        <v>31.03</v>
      </c>
      <c r="AA49">
        <v>47.47</v>
      </c>
      <c r="AB49" t="s">
        <v>94</v>
      </c>
      <c r="AC49">
        <v>5.5703125</v>
      </c>
      <c r="AE49">
        <v>1</v>
      </c>
      <c r="AF49">
        <v>31.03125</v>
      </c>
      <c r="AG49">
        <v>2.42578125</v>
      </c>
      <c r="AH49">
        <f t="shared" si="0"/>
        <v>28.60546875</v>
      </c>
      <c r="AI49">
        <f t="shared" si="1"/>
        <v>12.792270531400966</v>
      </c>
      <c r="AJ49">
        <f t="shared" si="2"/>
        <v>0.52554008066140756</v>
      </c>
      <c r="AK49">
        <f t="shared" si="3"/>
        <v>59.04640034485336</v>
      </c>
    </row>
    <row r="50" spans="1:37" x14ac:dyDescent="0.3">
      <c r="A50">
        <v>48</v>
      </c>
      <c r="B50">
        <v>90</v>
      </c>
      <c r="C50" t="s">
        <v>91</v>
      </c>
      <c r="D50">
        <v>3.24025207080103E-2</v>
      </c>
      <c r="E50">
        <v>1024</v>
      </c>
      <c r="F50">
        <v>1024</v>
      </c>
      <c r="G50">
        <v>1</v>
      </c>
      <c r="H50">
        <v>4.5240436733447904</v>
      </c>
      <c r="I50">
        <v>5.2883596455016804</v>
      </c>
      <c r="J50">
        <v>-0.67145687594049397</v>
      </c>
      <c r="K50" t="b">
        <v>1</v>
      </c>
      <c r="L50">
        <v>14.74</v>
      </c>
      <c r="M50" t="s">
        <v>92</v>
      </c>
      <c r="N50">
        <v>5.2998753432132997</v>
      </c>
      <c r="O50">
        <v>2.6779999999999999</v>
      </c>
      <c r="P50">
        <v>1.169</v>
      </c>
      <c r="Q50" t="s">
        <v>322</v>
      </c>
      <c r="S50">
        <v>0</v>
      </c>
      <c r="T50">
        <v>475.8</v>
      </c>
      <c r="U50">
        <v>1024</v>
      </c>
      <c r="V50">
        <v>32</v>
      </c>
      <c r="W50">
        <v>1024</v>
      </c>
      <c r="X50">
        <v>1</v>
      </c>
      <c r="Y50">
        <v>0.62296879465491395</v>
      </c>
      <c r="Z50">
        <v>14.74</v>
      </c>
      <c r="AA50">
        <v>32.28</v>
      </c>
      <c r="AB50" t="s">
        <v>94</v>
      </c>
      <c r="AC50">
        <v>3.83984375</v>
      </c>
      <c r="AE50">
        <v>2</v>
      </c>
      <c r="AF50">
        <v>14.7421875</v>
      </c>
      <c r="AG50">
        <v>2.203125</v>
      </c>
      <c r="AH50">
        <f t="shared" si="0"/>
        <v>12.5390625</v>
      </c>
      <c r="AI50">
        <f t="shared" si="1"/>
        <v>6.6914893617021276</v>
      </c>
      <c r="AJ50">
        <f t="shared" si="2"/>
        <v>0.51096362465493084</v>
      </c>
      <c r="AK50">
        <f t="shared" si="3"/>
        <v>28.85173579617501</v>
      </c>
    </row>
    <row r="51" spans="1:37" x14ac:dyDescent="0.3">
      <c r="A51">
        <v>49</v>
      </c>
      <c r="B51">
        <v>93</v>
      </c>
      <c r="C51" t="s">
        <v>91</v>
      </c>
      <c r="D51">
        <v>1.25212914933709E-2</v>
      </c>
      <c r="E51">
        <v>1024</v>
      </c>
      <c r="F51">
        <v>4096</v>
      </c>
      <c r="G51">
        <v>4</v>
      </c>
      <c r="H51">
        <v>3.15683705322069</v>
      </c>
      <c r="I51">
        <v>7.19536883029014</v>
      </c>
      <c r="J51">
        <v>-0.70922883664570402</v>
      </c>
      <c r="K51" t="b">
        <v>1</v>
      </c>
      <c r="L51">
        <v>189.9</v>
      </c>
      <c r="M51" t="s">
        <v>92</v>
      </c>
      <c r="N51">
        <v>7.2255611110531497</v>
      </c>
      <c r="O51">
        <v>3.6840000000000002</v>
      </c>
      <c r="P51">
        <v>2.2799999999999998</v>
      </c>
      <c r="Q51" t="s">
        <v>323</v>
      </c>
      <c r="S51">
        <v>0</v>
      </c>
      <c r="T51">
        <v>4820</v>
      </c>
      <c r="U51">
        <v>1024</v>
      </c>
      <c r="V51">
        <v>207</v>
      </c>
      <c r="W51">
        <v>1024</v>
      </c>
      <c r="X51">
        <v>1</v>
      </c>
      <c r="Y51">
        <v>0.14991053812296701</v>
      </c>
      <c r="Z51">
        <v>189.9</v>
      </c>
      <c r="AA51">
        <v>25.39</v>
      </c>
      <c r="AB51" t="s">
        <v>94</v>
      </c>
      <c r="AC51">
        <v>13.78125</v>
      </c>
      <c r="AE51">
        <v>0</v>
      </c>
      <c r="AF51">
        <v>189.875</v>
      </c>
      <c r="AG51">
        <v>6.203125</v>
      </c>
      <c r="AH51">
        <f t="shared" ref="AH51:AH114" si="5">AF51-AG51</f>
        <v>183.671875</v>
      </c>
      <c r="AI51">
        <f t="shared" ref="AI51:AI114" si="6">AF51/AG51</f>
        <v>30.609571788413099</v>
      </c>
      <c r="AJ51">
        <f t="shared" ref="AJ51:AJ114" si="7">EXP(J51)</f>
        <v>0.49202348167564641</v>
      </c>
      <c r="AK51">
        <f t="shared" ref="AK51:AK114" si="8">AF51/AJ51</f>
        <v>385.90637860078823</v>
      </c>
    </row>
    <row r="52" spans="1:37" x14ac:dyDescent="0.3">
      <c r="A52">
        <v>50</v>
      </c>
      <c r="B52">
        <v>94</v>
      </c>
      <c r="C52" t="s">
        <v>91</v>
      </c>
      <c r="D52">
        <v>4.9492859418646E-2</v>
      </c>
      <c r="E52">
        <v>1024</v>
      </c>
      <c r="F52">
        <v>4096</v>
      </c>
      <c r="G52">
        <v>4</v>
      </c>
      <c r="H52">
        <v>3.4227544653851201</v>
      </c>
      <c r="I52">
        <v>4.9803751498279603</v>
      </c>
      <c r="J52">
        <v>-0.72289103519865205</v>
      </c>
      <c r="K52" t="b">
        <v>1</v>
      </c>
      <c r="L52">
        <v>28.52</v>
      </c>
      <c r="M52" t="s">
        <v>92</v>
      </c>
      <c r="N52">
        <v>5.7146170655233499</v>
      </c>
      <c r="O52">
        <v>3.5369999999999999</v>
      </c>
      <c r="P52">
        <v>1.4550000000000001</v>
      </c>
      <c r="Q52" t="s">
        <v>324</v>
      </c>
      <c r="R52" t="s">
        <v>1941</v>
      </c>
      <c r="S52">
        <v>0</v>
      </c>
      <c r="T52">
        <v>3438</v>
      </c>
      <c r="U52">
        <v>1024</v>
      </c>
      <c r="V52">
        <v>229</v>
      </c>
      <c r="W52">
        <v>1024</v>
      </c>
      <c r="X52">
        <v>1</v>
      </c>
      <c r="Y52">
        <v>0.160100121506211</v>
      </c>
      <c r="Z52">
        <v>28.52</v>
      </c>
      <c r="AA52">
        <v>120.56</v>
      </c>
      <c r="AB52" t="s">
        <v>94</v>
      </c>
      <c r="AC52">
        <v>5.33984375</v>
      </c>
      <c r="AE52">
        <v>0</v>
      </c>
      <c r="AF52">
        <v>28.515625</v>
      </c>
      <c r="AG52">
        <v>4.625</v>
      </c>
      <c r="AH52">
        <f t="shared" si="5"/>
        <v>23.890625</v>
      </c>
      <c r="AI52">
        <f t="shared" si="6"/>
        <v>6.1655405405405403</v>
      </c>
      <c r="AJ52">
        <f t="shared" si="7"/>
        <v>0.48534707025435747</v>
      </c>
      <c r="AK52">
        <f t="shared" si="8"/>
        <v>58.753058888468658</v>
      </c>
    </row>
    <row r="53" spans="1:37" x14ac:dyDescent="0.3">
      <c r="A53">
        <v>51</v>
      </c>
      <c r="B53">
        <v>98</v>
      </c>
      <c r="C53" t="s">
        <v>91</v>
      </c>
      <c r="D53">
        <v>2.3007675838649599E-2</v>
      </c>
      <c r="E53">
        <v>1024</v>
      </c>
      <c r="F53">
        <v>1024</v>
      </c>
      <c r="G53">
        <v>1</v>
      </c>
      <c r="H53">
        <v>2.5682742561115699</v>
      </c>
      <c r="I53">
        <v>4.5170526711493597</v>
      </c>
      <c r="J53">
        <v>-0.64493613757300505</v>
      </c>
      <c r="K53" t="b">
        <v>1</v>
      </c>
      <c r="L53">
        <v>57.38</v>
      </c>
      <c r="M53" t="s">
        <v>92</v>
      </c>
      <c r="N53">
        <v>5.0025032167493597</v>
      </c>
      <c r="O53">
        <v>3.1739999999999999</v>
      </c>
      <c r="P53">
        <v>1.7589999999999999</v>
      </c>
      <c r="Q53" t="s">
        <v>325</v>
      </c>
      <c r="S53">
        <v>0</v>
      </c>
      <c r="T53">
        <v>1492</v>
      </c>
      <c r="U53">
        <v>1024</v>
      </c>
      <c r="V53">
        <v>148</v>
      </c>
      <c r="W53">
        <v>1024</v>
      </c>
      <c r="X53">
        <v>1</v>
      </c>
      <c r="Y53">
        <v>0.12891134976090199</v>
      </c>
      <c r="Z53">
        <v>57.38</v>
      </c>
      <c r="AA53">
        <v>26</v>
      </c>
      <c r="AB53" t="s">
        <v>94</v>
      </c>
      <c r="AC53">
        <v>7.57421875</v>
      </c>
      <c r="AE53">
        <v>1</v>
      </c>
      <c r="AF53">
        <v>57.375</v>
      </c>
      <c r="AG53">
        <v>2.587890625</v>
      </c>
      <c r="AH53">
        <f t="shared" si="5"/>
        <v>54.787109375</v>
      </c>
      <c r="AI53">
        <f t="shared" si="6"/>
        <v>22.170566037735849</v>
      </c>
      <c r="AJ53">
        <f t="shared" si="7"/>
        <v>0.5246960493998023</v>
      </c>
      <c r="AK53">
        <f t="shared" si="8"/>
        <v>109.34902228753396</v>
      </c>
    </row>
    <row r="54" spans="1:37" x14ac:dyDescent="0.3">
      <c r="A54">
        <v>52</v>
      </c>
      <c r="B54">
        <v>99</v>
      </c>
      <c r="C54" t="s">
        <v>91</v>
      </c>
      <c r="D54">
        <v>8.7282666602222503E-2</v>
      </c>
      <c r="E54">
        <v>1024</v>
      </c>
      <c r="F54">
        <v>1024</v>
      </c>
      <c r="G54">
        <v>1</v>
      </c>
      <c r="H54">
        <v>3.4433585993313498</v>
      </c>
      <c r="I54">
        <v>2.8027728442799602</v>
      </c>
      <c r="J54">
        <v>-0.67989529269378501</v>
      </c>
      <c r="K54" t="b">
        <v>1</v>
      </c>
      <c r="L54">
        <v>6.516</v>
      </c>
      <c r="M54" t="s">
        <v>92</v>
      </c>
      <c r="N54">
        <v>3.8536120290122402</v>
      </c>
      <c r="O54">
        <v>2.8380000000000001</v>
      </c>
      <c r="P54">
        <v>0.81399999999999995</v>
      </c>
      <c r="Q54" t="s">
        <v>326</v>
      </c>
      <c r="S54">
        <v>0</v>
      </c>
      <c r="T54">
        <v>689</v>
      </c>
      <c r="U54">
        <v>1024</v>
      </c>
      <c r="V54">
        <v>109</v>
      </c>
      <c r="W54">
        <v>1024</v>
      </c>
      <c r="X54">
        <v>1</v>
      </c>
      <c r="Y54">
        <v>0.23403130906607</v>
      </c>
      <c r="Z54">
        <v>6.516</v>
      </c>
      <c r="AA54">
        <v>105.75</v>
      </c>
      <c r="AB54" t="s">
        <v>94</v>
      </c>
      <c r="AC54">
        <v>2.552734375</v>
      </c>
      <c r="AE54">
        <v>2</v>
      </c>
      <c r="AF54">
        <v>6.515625</v>
      </c>
      <c r="AG54">
        <v>1.8291015625</v>
      </c>
      <c r="AH54">
        <f t="shared" si="5"/>
        <v>4.6865234375</v>
      </c>
      <c r="AI54">
        <f t="shared" si="6"/>
        <v>3.5621996796583022</v>
      </c>
      <c r="AJ54">
        <f t="shared" si="7"/>
        <v>0.506670041643418</v>
      </c>
      <c r="AK54">
        <f t="shared" si="8"/>
        <v>12.859700523966518</v>
      </c>
    </row>
    <row r="55" spans="1:37" x14ac:dyDescent="0.3">
      <c r="A55">
        <v>53</v>
      </c>
      <c r="B55">
        <v>100</v>
      </c>
      <c r="C55" t="s">
        <v>91</v>
      </c>
      <c r="D55">
        <v>4.1665600612541202E-2</v>
      </c>
      <c r="E55">
        <v>1024</v>
      </c>
      <c r="F55">
        <v>1024</v>
      </c>
      <c r="G55">
        <v>1</v>
      </c>
      <c r="H55">
        <v>2.3989272752500699</v>
      </c>
      <c r="I55">
        <v>3.6218179370474699</v>
      </c>
      <c r="J55">
        <v>-0.649356260634253</v>
      </c>
      <c r="K55" t="b">
        <v>1</v>
      </c>
      <c r="L55">
        <v>32.340000000000003</v>
      </c>
      <c r="M55" t="s">
        <v>92</v>
      </c>
      <c r="N55">
        <v>4.5919924543200397</v>
      </c>
      <c r="O55">
        <v>3.2189999999999999</v>
      </c>
      <c r="P55">
        <v>1.51</v>
      </c>
      <c r="Q55" t="s">
        <v>327</v>
      </c>
      <c r="S55">
        <v>0</v>
      </c>
      <c r="T55">
        <v>1655</v>
      </c>
      <c r="U55">
        <v>1024</v>
      </c>
      <c r="V55">
        <v>150</v>
      </c>
      <c r="W55">
        <v>1024</v>
      </c>
      <c r="X55">
        <v>1</v>
      </c>
      <c r="Y55">
        <v>0.114221933720822</v>
      </c>
      <c r="Z55">
        <v>32.340000000000003</v>
      </c>
      <c r="AA55">
        <v>51.16</v>
      </c>
      <c r="AB55" t="s">
        <v>94</v>
      </c>
      <c r="AC55">
        <v>5.6875</v>
      </c>
      <c r="AE55">
        <v>1</v>
      </c>
      <c r="AF55">
        <v>32.34375</v>
      </c>
      <c r="AG55">
        <v>2.94140625</v>
      </c>
      <c r="AH55">
        <f t="shared" si="5"/>
        <v>29.40234375</v>
      </c>
      <c r="AI55">
        <f t="shared" si="6"/>
        <v>10.996015936254979</v>
      </c>
      <c r="AJ55">
        <f t="shared" si="7"/>
        <v>0.52238194636943525</v>
      </c>
      <c r="AK55">
        <f t="shared" si="8"/>
        <v>61.915903152453289</v>
      </c>
    </row>
    <row r="56" spans="1:37" x14ac:dyDescent="0.3">
      <c r="A56">
        <v>54</v>
      </c>
      <c r="B56">
        <v>101</v>
      </c>
      <c r="C56" t="s">
        <v>91</v>
      </c>
      <c r="D56">
        <v>5.93105493512305E-2</v>
      </c>
      <c r="E56">
        <v>1024</v>
      </c>
      <c r="F56">
        <v>1024</v>
      </c>
      <c r="G56">
        <v>1</v>
      </c>
      <c r="H56">
        <v>5.6667874555840303</v>
      </c>
      <c r="I56">
        <v>6.1980487795450303</v>
      </c>
      <c r="J56">
        <v>-0.67868980458617201</v>
      </c>
      <c r="K56" t="b">
        <v>1</v>
      </c>
      <c r="L56">
        <v>12.4</v>
      </c>
      <c r="M56" t="s">
        <v>92</v>
      </c>
      <c r="N56">
        <v>6.20015244781594</v>
      </c>
      <c r="O56">
        <v>2.7</v>
      </c>
      <c r="P56">
        <v>1.0940000000000001</v>
      </c>
      <c r="Q56" t="s">
        <v>328</v>
      </c>
      <c r="S56">
        <v>0</v>
      </c>
      <c r="T56">
        <v>500.2</v>
      </c>
      <c r="U56">
        <v>1024</v>
      </c>
      <c r="V56">
        <v>24</v>
      </c>
      <c r="W56">
        <v>1024</v>
      </c>
      <c r="X56">
        <v>1</v>
      </c>
      <c r="Y56">
        <v>0.95260400035018999</v>
      </c>
      <c r="Z56">
        <v>12.4</v>
      </c>
      <c r="AA56">
        <v>40.340000000000003</v>
      </c>
      <c r="AB56" t="s">
        <v>94</v>
      </c>
      <c r="AC56">
        <v>3.521484375</v>
      </c>
      <c r="AE56">
        <v>2</v>
      </c>
      <c r="AF56">
        <v>12.3984375</v>
      </c>
      <c r="AG56">
        <v>2.447265625</v>
      </c>
      <c r="AH56">
        <f t="shared" si="5"/>
        <v>9.951171875</v>
      </c>
      <c r="AI56">
        <f t="shared" si="6"/>
        <v>5.0662410215482838</v>
      </c>
      <c r="AJ56">
        <f t="shared" si="7"/>
        <v>0.50728119464793164</v>
      </c>
      <c r="AK56">
        <f t="shared" si="8"/>
        <v>24.440956279889079</v>
      </c>
    </row>
    <row r="57" spans="1:37" x14ac:dyDescent="0.3">
      <c r="A57">
        <v>55</v>
      </c>
      <c r="B57">
        <v>104</v>
      </c>
      <c r="C57" t="s">
        <v>91</v>
      </c>
      <c r="D57">
        <v>1.51605581787944E-2</v>
      </c>
      <c r="E57">
        <v>1024</v>
      </c>
      <c r="F57">
        <v>4096</v>
      </c>
      <c r="G57">
        <v>4</v>
      </c>
      <c r="H57">
        <v>3.11251535449858</v>
      </c>
      <c r="I57">
        <v>6.9302099690007601</v>
      </c>
      <c r="J57">
        <v>-0.70762151916888605</v>
      </c>
      <c r="K57" t="b">
        <v>1</v>
      </c>
      <c r="L57">
        <v>168.8</v>
      </c>
      <c r="M57" t="s">
        <v>92</v>
      </c>
      <c r="N57">
        <v>6.9734377985526104</v>
      </c>
      <c r="O57">
        <v>3.6459999999999999</v>
      </c>
      <c r="P57">
        <v>2.2269999999999999</v>
      </c>
      <c r="Q57" t="s">
        <v>329</v>
      </c>
      <c r="S57">
        <v>0</v>
      </c>
      <c r="T57">
        <v>4428</v>
      </c>
      <c r="U57">
        <v>1024</v>
      </c>
      <c r="V57">
        <v>143</v>
      </c>
      <c r="W57">
        <v>1024</v>
      </c>
      <c r="X57">
        <v>1</v>
      </c>
      <c r="Y57">
        <v>0.17665740862167401</v>
      </c>
      <c r="Z57">
        <v>168.8</v>
      </c>
      <c r="AA57">
        <v>26.23</v>
      </c>
      <c r="AB57" t="s">
        <v>94</v>
      </c>
      <c r="AC57">
        <v>12.9921875</v>
      </c>
      <c r="AE57">
        <v>0</v>
      </c>
      <c r="AF57">
        <v>168.75</v>
      </c>
      <c r="AG57">
        <v>6.890625</v>
      </c>
      <c r="AH57">
        <f t="shared" si="5"/>
        <v>161.859375</v>
      </c>
      <c r="AI57">
        <f t="shared" si="6"/>
        <v>24.489795918367346</v>
      </c>
      <c r="AJ57">
        <f t="shared" si="7"/>
        <v>0.49281495552122501</v>
      </c>
      <c r="AK57">
        <f t="shared" si="8"/>
        <v>342.42061469405246</v>
      </c>
    </row>
    <row r="58" spans="1:37" x14ac:dyDescent="0.3">
      <c r="A58">
        <v>56</v>
      </c>
      <c r="B58">
        <v>105</v>
      </c>
      <c r="C58" t="s">
        <v>91</v>
      </c>
      <c r="D58">
        <v>3.7001572805108601E-2</v>
      </c>
      <c r="E58">
        <v>1024</v>
      </c>
      <c r="F58">
        <v>4096</v>
      </c>
      <c r="G58">
        <v>4</v>
      </c>
      <c r="H58">
        <v>3.22572959291454</v>
      </c>
      <c r="I58">
        <v>4.7818921113713602</v>
      </c>
      <c r="J58">
        <v>-0.71927457087581304</v>
      </c>
      <c r="K58" t="b">
        <v>1</v>
      </c>
      <c r="L58">
        <v>30.38</v>
      </c>
      <c r="M58" t="s">
        <v>92</v>
      </c>
      <c r="N58">
        <v>5.4321256512626697</v>
      </c>
      <c r="O58">
        <v>3.4630000000000001</v>
      </c>
      <c r="P58">
        <v>1.482</v>
      </c>
      <c r="Q58" t="s">
        <v>330</v>
      </c>
      <c r="R58" t="s">
        <v>1941</v>
      </c>
      <c r="S58">
        <v>0</v>
      </c>
      <c r="T58">
        <v>2908</v>
      </c>
      <c r="U58">
        <v>1024</v>
      </c>
      <c r="V58">
        <v>215</v>
      </c>
      <c r="W58">
        <v>1024</v>
      </c>
      <c r="X58">
        <v>1</v>
      </c>
      <c r="Y58">
        <v>0.15179349835596401</v>
      </c>
      <c r="Z58">
        <v>30.38</v>
      </c>
      <c r="AA58">
        <v>95.75</v>
      </c>
      <c r="AB58" t="s">
        <v>94</v>
      </c>
      <c r="AC58">
        <v>5.51171875</v>
      </c>
      <c r="AE58">
        <v>0</v>
      </c>
      <c r="AF58">
        <v>30.375</v>
      </c>
      <c r="AG58">
        <v>3.9140625</v>
      </c>
      <c r="AH58">
        <f t="shared" si="5"/>
        <v>26.4609375</v>
      </c>
      <c r="AI58">
        <f t="shared" si="6"/>
        <v>7.7604790419161676</v>
      </c>
      <c r="AJ58">
        <f t="shared" si="7"/>
        <v>0.48710548832974243</v>
      </c>
      <c r="AK58">
        <f t="shared" si="8"/>
        <v>62.358155938981888</v>
      </c>
    </row>
    <row r="59" spans="1:37" x14ac:dyDescent="0.3">
      <c r="A59">
        <v>57</v>
      </c>
      <c r="B59">
        <v>109</v>
      </c>
      <c r="C59" t="s">
        <v>91</v>
      </c>
      <c r="D59">
        <v>3.1424981341664902E-2</v>
      </c>
      <c r="E59">
        <v>1024</v>
      </c>
      <c r="F59">
        <v>1024</v>
      </c>
      <c r="G59">
        <v>1</v>
      </c>
      <c r="H59">
        <v>2.4189527762798799</v>
      </c>
      <c r="I59">
        <v>3.8882776071842602</v>
      </c>
      <c r="J59">
        <v>-0.65096357811107097</v>
      </c>
      <c r="K59" t="b">
        <v>1</v>
      </c>
      <c r="L59">
        <v>40.5</v>
      </c>
      <c r="M59" t="s">
        <v>92</v>
      </c>
      <c r="N59">
        <v>4.6668530491042004</v>
      </c>
      <c r="O59">
        <v>3.2010000000000001</v>
      </c>
      <c r="P59">
        <v>1.607</v>
      </c>
      <c r="Q59" t="s">
        <v>331</v>
      </c>
      <c r="S59">
        <v>0</v>
      </c>
      <c r="T59">
        <v>1591</v>
      </c>
      <c r="U59">
        <v>1024</v>
      </c>
      <c r="V59">
        <v>207</v>
      </c>
      <c r="W59">
        <v>1024</v>
      </c>
      <c r="X59">
        <v>1</v>
      </c>
      <c r="Y59">
        <v>9.8624035573553204E-2</v>
      </c>
      <c r="Z59">
        <v>40.5</v>
      </c>
      <c r="AA59">
        <v>39.28</v>
      </c>
      <c r="AB59" t="s">
        <v>94</v>
      </c>
      <c r="AC59">
        <v>6.36328125</v>
      </c>
      <c r="AE59">
        <v>2</v>
      </c>
      <c r="AF59">
        <v>40.5</v>
      </c>
      <c r="AG59">
        <v>2.060546875</v>
      </c>
      <c r="AH59">
        <f t="shared" si="5"/>
        <v>38.439453125</v>
      </c>
      <c r="AI59">
        <f t="shared" si="6"/>
        <v>19.654976303317536</v>
      </c>
      <c r="AJ59">
        <f t="shared" si="7"/>
        <v>0.52154298715498415</v>
      </c>
      <c r="AK59">
        <f t="shared" si="8"/>
        <v>77.654193417358385</v>
      </c>
    </row>
    <row r="60" spans="1:37" x14ac:dyDescent="0.3">
      <c r="A60">
        <v>58</v>
      </c>
      <c r="B60">
        <v>110</v>
      </c>
      <c r="C60" t="s">
        <v>91</v>
      </c>
      <c r="D60">
        <v>7.8120589825725797E-2</v>
      </c>
      <c r="E60">
        <v>1024</v>
      </c>
      <c r="F60">
        <v>1024</v>
      </c>
      <c r="G60">
        <v>1</v>
      </c>
      <c r="H60">
        <v>3.99156905685386</v>
      </c>
      <c r="I60">
        <v>2.93130852612705</v>
      </c>
      <c r="J60">
        <v>-0.685119074493442</v>
      </c>
      <c r="K60" t="b">
        <v>1</v>
      </c>
      <c r="L60">
        <v>5.42</v>
      </c>
      <c r="M60" t="s">
        <v>92</v>
      </c>
      <c r="N60">
        <v>4.0238297364260998</v>
      </c>
      <c r="O60">
        <v>2.8380000000000001</v>
      </c>
      <c r="P60">
        <v>0.73440000000000005</v>
      </c>
      <c r="Q60" t="s">
        <v>332</v>
      </c>
      <c r="S60">
        <v>0</v>
      </c>
      <c r="T60">
        <v>687.5</v>
      </c>
      <c r="U60">
        <v>1024</v>
      </c>
      <c r="V60">
        <v>93</v>
      </c>
      <c r="W60">
        <v>1024</v>
      </c>
      <c r="X60">
        <v>1</v>
      </c>
      <c r="Y60">
        <v>0.31021126034077101</v>
      </c>
      <c r="Z60">
        <v>5.42</v>
      </c>
      <c r="AA60">
        <v>126.8</v>
      </c>
      <c r="AB60" t="s">
        <v>94</v>
      </c>
      <c r="AC60">
        <v>2.328125</v>
      </c>
      <c r="AE60">
        <v>1</v>
      </c>
      <c r="AF60">
        <v>5.421875</v>
      </c>
      <c r="AG60">
        <v>1.974609375</v>
      </c>
      <c r="AH60">
        <f t="shared" si="5"/>
        <v>3.447265625</v>
      </c>
      <c r="AI60">
        <f t="shared" si="6"/>
        <v>2.7457962413452028</v>
      </c>
      <c r="AJ60">
        <f t="shared" si="7"/>
        <v>0.5040302088596289</v>
      </c>
      <c r="AK60">
        <f t="shared" si="8"/>
        <v>10.757043734078998</v>
      </c>
    </row>
    <row r="61" spans="1:37" x14ac:dyDescent="0.3">
      <c r="A61">
        <v>59</v>
      </c>
      <c r="B61">
        <v>111</v>
      </c>
      <c r="C61" t="s">
        <v>91</v>
      </c>
      <c r="D61">
        <v>5.3057022433239898E-2</v>
      </c>
      <c r="E61">
        <v>1024</v>
      </c>
      <c r="F61">
        <v>1024</v>
      </c>
      <c r="G61">
        <v>1</v>
      </c>
      <c r="H61">
        <v>2.24024190602344</v>
      </c>
      <c r="I61">
        <v>3.2334741573268002</v>
      </c>
      <c r="J61">
        <v>-0.65297272495709302</v>
      </c>
      <c r="K61" t="b">
        <v>1</v>
      </c>
      <c r="L61">
        <v>27.77</v>
      </c>
      <c r="M61" t="s">
        <v>92</v>
      </c>
      <c r="N61">
        <v>4.4539885501449801</v>
      </c>
      <c r="O61">
        <v>3.2679999999999998</v>
      </c>
      <c r="P61">
        <v>1.4430000000000001</v>
      </c>
      <c r="Q61" t="s">
        <v>333</v>
      </c>
      <c r="S61">
        <v>0</v>
      </c>
      <c r="T61">
        <v>1851</v>
      </c>
      <c r="U61">
        <v>1024</v>
      </c>
      <c r="V61">
        <v>212</v>
      </c>
      <c r="W61">
        <v>1024</v>
      </c>
      <c r="X61">
        <v>1</v>
      </c>
      <c r="Y61">
        <v>8.5180163822088706E-2</v>
      </c>
      <c r="Z61">
        <v>27.77</v>
      </c>
      <c r="AA61">
        <v>66.7</v>
      </c>
      <c r="AB61" t="s">
        <v>94</v>
      </c>
      <c r="AC61">
        <v>5.26953125</v>
      </c>
      <c r="AE61">
        <v>0</v>
      </c>
      <c r="AF61">
        <v>27.765625</v>
      </c>
      <c r="AG61">
        <v>2.33203125</v>
      </c>
      <c r="AH61">
        <f t="shared" si="5"/>
        <v>25.43359375</v>
      </c>
      <c r="AI61">
        <f t="shared" si="6"/>
        <v>11.906197654941373</v>
      </c>
      <c r="AJ61">
        <f t="shared" si="7"/>
        <v>0.52049618265139397</v>
      </c>
      <c r="AK61">
        <f t="shared" si="8"/>
        <v>53.344531478718309</v>
      </c>
    </row>
    <row r="62" spans="1:37" x14ac:dyDescent="0.3">
      <c r="A62">
        <v>60</v>
      </c>
      <c r="B62">
        <v>112</v>
      </c>
      <c r="C62" t="s">
        <v>91</v>
      </c>
      <c r="D62">
        <v>3.1415542056062097E-2</v>
      </c>
      <c r="E62">
        <v>1024</v>
      </c>
      <c r="F62">
        <v>1024</v>
      </c>
      <c r="G62">
        <v>1</v>
      </c>
      <c r="H62">
        <v>4.6472420002448498</v>
      </c>
      <c r="I62">
        <v>5.5639830979494</v>
      </c>
      <c r="J62">
        <v>-0.67909163395537597</v>
      </c>
      <c r="K62" t="b">
        <v>1</v>
      </c>
      <c r="L62">
        <v>15.766</v>
      </c>
      <c r="M62" t="s">
        <v>92</v>
      </c>
      <c r="N62">
        <v>5.5736579884815898</v>
      </c>
      <c r="O62">
        <v>2.7290000000000001</v>
      </c>
      <c r="P62">
        <v>1.1970000000000001</v>
      </c>
      <c r="Q62" t="s">
        <v>334</v>
      </c>
      <c r="S62">
        <v>0</v>
      </c>
      <c r="T62">
        <v>535.5</v>
      </c>
      <c r="U62">
        <v>1024</v>
      </c>
      <c r="V62">
        <v>41</v>
      </c>
      <c r="W62">
        <v>1024</v>
      </c>
      <c r="X62">
        <v>1</v>
      </c>
      <c r="Y62">
        <v>0.56960350369636203</v>
      </c>
      <c r="Z62">
        <v>15.766</v>
      </c>
      <c r="AA62">
        <v>33.97</v>
      </c>
      <c r="AB62" t="s">
        <v>94</v>
      </c>
      <c r="AC62">
        <v>3.970703125</v>
      </c>
      <c r="AE62">
        <v>2</v>
      </c>
      <c r="AF62">
        <v>15.765625</v>
      </c>
      <c r="AG62">
        <v>2.044921875</v>
      </c>
      <c r="AH62">
        <f t="shared" si="5"/>
        <v>13.720703125</v>
      </c>
      <c r="AI62">
        <f t="shared" si="6"/>
        <v>7.7096466093600764</v>
      </c>
      <c r="AJ62">
        <f t="shared" si="7"/>
        <v>0.50707739511453842</v>
      </c>
      <c r="AK62">
        <f t="shared" si="8"/>
        <v>31.091161136139519</v>
      </c>
    </row>
    <row r="63" spans="1:37" x14ac:dyDescent="0.3">
      <c r="A63">
        <v>61</v>
      </c>
      <c r="B63">
        <v>115</v>
      </c>
      <c r="C63" t="s">
        <v>91</v>
      </c>
      <c r="D63">
        <v>2.7635999006298002E-2</v>
      </c>
      <c r="E63">
        <v>1024</v>
      </c>
      <c r="F63">
        <v>4096</v>
      </c>
      <c r="G63">
        <v>4</v>
      </c>
      <c r="H63">
        <v>2.9367290679596501</v>
      </c>
      <c r="I63">
        <v>6.4929244236920498</v>
      </c>
      <c r="J63">
        <v>-0.70721968979968197</v>
      </c>
      <c r="K63" t="b">
        <v>1</v>
      </c>
      <c r="L63">
        <v>162.80000000000001</v>
      </c>
      <c r="M63" t="s">
        <v>92</v>
      </c>
      <c r="N63">
        <v>6.5403040495429297</v>
      </c>
      <c r="O63">
        <v>3.613</v>
      </c>
      <c r="P63">
        <v>2.21</v>
      </c>
      <c r="Q63" t="s">
        <v>335</v>
      </c>
      <c r="S63">
        <v>0</v>
      </c>
      <c r="T63">
        <v>4108</v>
      </c>
      <c r="U63">
        <v>1024</v>
      </c>
      <c r="V63">
        <v>256</v>
      </c>
      <c r="W63">
        <v>1024</v>
      </c>
      <c r="X63">
        <v>1</v>
      </c>
      <c r="Y63">
        <v>0.121045566747478</v>
      </c>
      <c r="Z63">
        <v>162.80000000000001</v>
      </c>
      <c r="AA63">
        <v>25.23</v>
      </c>
      <c r="AB63" t="s">
        <v>94</v>
      </c>
      <c r="AC63">
        <v>12.7578125</v>
      </c>
      <c r="AE63">
        <v>0</v>
      </c>
      <c r="AF63">
        <v>162.75</v>
      </c>
      <c r="AG63">
        <v>4.69921875</v>
      </c>
      <c r="AH63">
        <f t="shared" si="5"/>
        <v>158.05078125</v>
      </c>
      <c r="AI63">
        <f t="shared" si="6"/>
        <v>34.633416458852871</v>
      </c>
      <c r="AJ63">
        <f t="shared" si="7"/>
        <v>0.49301302283590337</v>
      </c>
      <c r="AK63">
        <f t="shared" si="8"/>
        <v>330.11298375818041</v>
      </c>
    </row>
    <row r="64" spans="1:37" x14ac:dyDescent="0.3">
      <c r="A64">
        <v>62</v>
      </c>
      <c r="B64">
        <v>116</v>
      </c>
      <c r="C64" t="s">
        <v>91</v>
      </c>
      <c r="D64">
        <v>2.3023476663884799E-2</v>
      </c>
      <c r="E64">
        <v>1024</v>
      </c>
      <c r="F64">
        <v>4096</v>
      </c>
      <c r="G64">
        <v>4</v>
      </c>
      <c r="H64">
        <v>3.39147070288467</v>
      </c>
      <c r="I64">
        <v>4.7493837772818503</v>
      </c>
      <c r="J64">
        <v>-0.71927457087581304</v>
      </c>
      <c r="K64" t="b">
        <v>1</v>
      </c>
      <c r="L64">
        <v>25.16</v>
      </c>
      <c r="M64" t="s">
        <v>92</v>
      </c>
      <c r="N64">
        <v>5.4844312407892302</v>
      </c>
      <c r="O64">
        <v>3.4039999999999999</v>
      </c>
      <c r="P64">
        <v>1.4</v>
      </c>
      <c r="Q64" t="s">
        <v>336</v>
      </c>
      <c r="R64" t="s">
        <v>1941</v>
      </c>
      <c r="S64">
        <v>0</v>
      </c>
      <c r="T64">
        <v>2536</v>
      </c>
      <c r="U64">
        <v>1024</v>
      </c>
      <c r="V64">
        <v>149</v>
      </c>
      <c r="W64">
        <v>1024</v>
      </c>
      <c r="X64">
        <v>1</v>
      </c>
      <c r="Y64">
        <v>0.195916913678923</v>
      </c>
      <c r="Z64">
        <v>25.16</v>
      </c>
      <c r="AA64">
        <v>100.8</v>
      </c>
      <c r="AB64" t="s">
        <v>94</v>
      </c>
      <c r="AC64">
        <v>5.015625</v>
      </c>
      <c r="AE64">
        <v>0</v>
      </c>
      <c r="AF64">
        <v>25.15625</v>
      </c>
      <c r="AG64">
        <v>4.078125</v>
      </c>
      <c r="AH64">
        <f t="shared" si="5"/>
        <v>21.078125</v>
      </c>
      <c r="AI64">
        <f t="shared" si="6"/>
        <v>6.1685823754789268</v>
      </c>
      <c r="AJ64">
        <f t="shared" si="7"/>
        <v>0.48710548832974243</v>
      </c>
      <c r="AK64">
        <f t="shared" si="8"/>
        <v>51.644357542058046</v>
      </c>
    </row>
    <row r="65" spans="1:37" x14ac:dyDescent="0.3">
      <c r="A65">
        <v>63</v>
      </c>
      <c r="B65">
        <v>120</v>
      </c>
      <c r="C65" t="s">
        <v>91</v>
      </c>
      <c r="D65">
        <v>5.7566858473033201E-2</v>
      </c>
      <c r="E65">
        <v>1024</v>
      </c>
      <c r="F65">
        <v>1024</v>
      </c>
      <c r="G65">
        <v>1</v>
      </c>
      <c r="H65">
        <v>4.6717513439664504</v>
      </c>
      <c r="I65">
        <v>6.2639790969393898</v>
      </c>
      <c r="J65">
        <v>-0.66904589972526696</v>
      </c>
      <c r="K65" t="b">
        <v>1</v>
      </c>
      <c r="L65">
        <v>21.94</v>
      </c>
      <c r="M65" t="s">
        <v>92</v>
      </c>
      <c r="N65">
        <v>6.6938997806701801</v>
      </c>
      <c r="O65">
        <v>3.15</v>
      </c>
      <c r="P65">
        <v>1.341</v>
      </c>
      <c r="Q65" t="s">
        <v>337</v>
      </c>
      <c r="S65">
        <v>0</v>
      </c>
      <c r="T65">
        <v>1413</v>
      </c>
      <c r="U65">
        <v>1024</v>
      </c>
      <c r="V65">
        <v>21</v>
      </c>
      <c r="W65">
        <v>1024</v>
      </c>
      <c r="X65">
        <v>1</v>
      </c>
      <c r="Y65">
        <v>0.80124183175152897</v>
      </c>
      <c r="Z65">
        <v>21.94</v>
      </c>
      <c r="AA65">
        <v>64.44</v>
      </c>
      <c r="AB65" t="s">
        <v>94</v>
      </c>
      <c r="AC65">
        <v>4.68359375</v>
      </c>
      <c r="AE65">
        <v>0</v>
      </c>
      <c r="AF65">
        <v>21.9375</v>
      </c>
      <c r="AG65">
        <v>8.515625</v>
      </c>
      <c r="AH65">
        <f t="shared" si="5"/>
        <v>13.421875</v>
      </c>
      <c r="AI65">
        <f t="shared" si="6"/>
        <v>2.5761467889908256</v>
      </c>
      <c r="AJ65">
        <f t="shared" si="7"/>
        <v>0.51219703206131717</v>
      </c>
      <c r="AK65">
        <f t="shared" si="8"/>
        <v>42.830197417804975</v>
      </c>
    </row>
    <row r="66" spans="1:37" x14ac:dyDescent="0.3">
      <c r="A66">
        <v>64</v>
      </c>
      <c r="B66">
        <v>121</v>
      </c>
      <c r="C66" t="s">
        <v>91</v>
      </c>
      <c r="D66">
        <v>6.0258848074287698E-2</v>
      </c>
      <c r="E66">
        <v>1024</v>
      </c>
      <c r="F66">
        <v>1024</v>
      </c>
      <c r="G66">
        <v>1</v>
      </c>
      <c r="H66">
        <v>3.5298668486980098</v>
      </c>
      <c r="I66">
        <v>3.2644374079267799</v>
      </c>
      <c r="J66">
        <v>-0.67788614584776297</v>
      </c>
      <c r="K66" t="b">
        <v>1</v>
      </c>
      <c r="L66">
        <v>8.4139999999999997</v>
      </c>
      <c r="M66" t="s">
        <v>92</v>
      </c>
      <c r="N66">
        <v>4.1666762655607403</v>
      </c>
      <c r="O66">
        <v>2.871</v>
      </c>
      <c r="P66">
        <v>0.92500000000000004</v>
      </c>
      <c r="Q66" t="s">
        <v>338</v>
      </c>
      <c r="S66">
        <v>0</v>
      </c>
      <c r="T66">
        <v>742</v>
      </c>
      <c r="U66">
        <v>1024</v>
      </c>
      <c r="V66">
        <v>67</v>
      </c>
      <c r="W66">
        <v>1024</v>
      </c>
      <c r="X66">
        <v>1</v>
      </c>
      <c r="Y66">
        <v>0.30907242720087302</v>
      </c>
      <c r="Z66">
        <v>8.4139999999999997</v>
      </c>
      <c r="AA66">
        <v>88.2</v>
      </c>
      <c r="AB66" t="s">
        <v>94</v>
      </c>
      <c r="AC66">
        <v>2.900390625</v>
      </c>
      <c r="AE66">
        <v>2</v>
      </c>
      <c r="AF66">
        <v>8.4140625</v>
      </c>
      <c r="AG66">
        <v>2.47265625</v>
      </c>
      <c r="AH66">
        <f t="shared" si="5"/>
        <v>5.94140625</v>
      </c>
      <c r="AI66">
        <f t="shared" si="6"/>
        <v>3.4028436018957344</v>
      </c>
      <c r="AJ66">
        <f t="shared" si="7"/>
        <v>0.50768903947491939</v>
      </c>
      <c r="AK66">
        <f t="shared" si="8"/>
        <v>16.573260097760429</v>
      </c>
    </row>
    <row r="67" spans="1:37" x14ac:dyDescent="0.3">
      <c r="A67">
        <v>65</v>
      </c>
      <c r="B67">
        <v>122</v>
      </c>
      <c r="C67" t="s">
        <v>91</v>
      </c>
      <c r="D67">
        <v>4.5558116430868198E-2</v>
      </c>
      <c r="E67">
        <v>1024</v>
      </c>
      <c r="F67">
        <v>1024</v>
      </c>
      <c r="G67">
        <v>1</v>
      </c>
      <c r="H67">
        <v>5.4318854783090202</v>
      </c>
      <c r="I67">
        <v>7.6545026808593004</v>
      </c>
      <c r="J67">
        <v>-0.66542943540242805</v>
      </c>
      <c r="K67" t="b">
        <v>1</v>
      </c>
      <c r="L67">
        <v>25.67</v>
      </c>
      <c r="M67" t="s">
        <v>92</v>
      </c>
      <c r="N67">
        <v>7.8277689094180003</v>
      </c>
      <c r="O67">
        <v>3.1760000000000002</v>
      </c>
      <c r="P67">
        <v>1.409</v>
      </c>
      <c r="Q67" t="s">
        <v>339</v>
      </c>
      <c r="S67">
        <v>0</v>
      </c>
      <c r="T67">
        <v>1496</v>
      </c>
      <c r="U67">
        <v>1024</v>
      </c>
      <c r="V67">
        <v>18</v>
      </c>
      <c r="W67">
        <v>1024</v>
      </c>
      <c r="X67">
        <v>1</v>
      </c>
      <c r="Y67">
        <v>1.04460542505149</v>
      </c>
      <c r="Z67">
        <v>25.67</v>
      </c>
      <c r="AA67">
        <v>58.28</v>
      </c>
      <c r="AB67" t="s">
        <v>94</v>
      </c>
      <c r="AC67">
        <v>5.06640625</v>
      </c>
      <c r="AE67">
        <v>0</v>
      </c>
      <c r="AF67">
        <v>25.671875</v>
      </c>
      <c r="AG67">
        <v>9.75</v>
      </c>
      <c r="AH67">
        <f t="shared" si="5"/>
        <v>15.921875</v>
      </c>
      <c r="AI67">
        <f t="shared" si="6"/>
        <v>2.6330128205128207</v>
      </c>
      <c r="AJ67">
        <f t="shared" si="7"/>
        <v>0.51405272786033185</v>
      </c>
      <c r="AK67">
        <f t="shared" si="8"/>
        <v>49.940159070559488</v>
      </c>
    </row>
    <row r="68" spans="1:37" x14ac:dyDescent="0.3">
      <c r="A68">
        <v>66</v>
      </c>
      <c r="B68">
        <v>123</v>
      </c>
      <c r="C68" t="s">
        <v>91</v>
      </c>
      <c r="D68">
        <v>4.7376739718527398E-2</v>
      </c>
      <c r="E68">
        <v>1024</v>
      </c>
      <c r="F68">
        <v>1024</v>
      </c>
      <c r="G68">
        <v>1</v>
      </c>
      <c r="H68">
        <v>4.0711259470753802</v>
      </c>
      <c r="I68">
        <v>3.8802919183062201</v>
      </c>
      <c r="J68">
        <v>-0.68029712206298998</v>
      </c>
      <c r="K68" t="b">
        <v>1</v>
      </c>
      <c r="L68">
        <v>8.98</v>
      </c>
      <c r="M68" t="s">
        <v>92</v>
      </c>
      <c r="N68">
        <v>4.3146182678840503</v>
      </c>
      <c r="O68">
        <v>2.8239999999999998</v>
      </c>
      <c r="P68">
        <v>0.95299999999999996</v>
      </c>
      <c r="Q68" t="s">
        <v>340</v>
      </c>
      <c r="S68">
        <v>0</v>
      </c>
      <c r="T68">
        <v>668.5</v>
      </c>
      <c r="U68">
        <v>1024</v>
      </c>
      <c r="V68">
        <v>73</v>
      </c>
      <c r="W68">
        <v>1024</v>
      </c>
      <c r="X68">
        <v>1</v>
      </c>
      <c r="Y68">
        <v>0.359448104029505</v>
      </c>
      <c r="Z68">
        <v>8.98</v>
      </c>
      <c r="AA68">
        <v>74.5</v>
      </c>
      <c r="AB68" t="s">
        <v>94</v>
      </c>
      <c r="AC68">
        <v>2.99609375</v>
      </c>
      <c r="AE68">
        <v>1</v>
      </c>
      <c r="AF68">
        <v>8.9765625</v>
      </c>
      <c r="AG68">
        <v>2.189453125</v>
      </c>
      <c r="AH68">
        <f t="shared" si="5"/>
        <v>6.787109375</v>
      </c>
      <c r="AI68">
        <f t="shared" si="6"/>
        <v>4.0999107939339874</v>
      </c>
      <c r="AJ68">
        <f t="shared" si="7"/>
        <v>0.50646648763991664</v>
      </c>
      <c r="AK68">
        <f t="shared" si="8"/>
        <v>17.723902210844958</v>
      </c>
    </row>
    <row r="69" spans="1:37" x14ac:dyDescent="0.3">
      <c r="A69">
        <v>67</v>
      </c>
      <c r="B69">
        <v>126</v>
      </c>
      <c r="C69" t="s">
        <v>91</v>
      </c>
      <c r="D69">
        <v>2.57593923889495E-2</v>
      </c>
      <c r="E69">
        <v>1024</v>
      </c>
      <c r="F69">
        <v>4096</v>
      </c>
      <c r="G69">
        <v>4</v>
      </c>
      <c r="H69">
        <v>2.9467253445898201</v>
      </c>
      <c r="I69">
        <v>6.5207808894927197</v>
      </c>
      <c r="J69">
        <v>-0.70721968979968197</v>
      </c>
      <c r="K69" t="b">
        <v>1</v>
      </c>
      <c r="L69">
        <v>163.4</v>
      </c>
      <c r="M69" t="s">
        <v>92</v>
      </c>
      <c r="N69">
        <v>6.5701234453104203</v>
      </c>
      <c r="O69">
        <v>3.621</v>
      </c>
      <c r="P69">
        <v>2.2130000000000001</v>
      </c>
      <c r="Q69" t="s">
        <v>341</v>
      </c>
      <c r="S69">
        <v>0</v>
      </c>
      <c r="T69">
        <v>4184</v>
      </c>
      <c r="U69">
        <v>1024</v>
      </c>
      <c r="V69">
        <v>242</v>
      </c>
      <c r="W69">
        <v>1024</v>
      </c>
      <c r="X69">
        <v>1</v>
      </c>
      <c r="Y69">
        <v>0.12514024475156199</v>
      </c>
      <c r="Z69">
        <v>163.4</v>
      </c>
      <c r="AA69">
        <v>25.61</v>
      </c>
      <c r="AB69" t="s">
        <v>94</v>
      </c>
      <c r="AC69">
        <v>12.78125</v>
      </c>
      <c r="AE69">
        <v>0</v>
      </c>
      <c r="AF69">
        <v>163.375</v>
      </c>
      <c r="AG69">
        <v>4.94921875</v>
      </c>
      <c r="AH69">
        <f t="shared" si="5"/>
        <v>158.42578125</v>
      </c>
      <c r="AI69">
        <f t="shared" si="6"/>
        <v>33.010260457774272</v>
      </c>
      <c r="AJ69">
        <f t="shared" si="7"/>
        <v>0.49301302283590337</v>
      </c>
      <c r="AK69">
        <f t="shared" si="8"/>
        <v>331.38069874957125</v>
      </c>
    </row>
    <row r="70" spans="1:37" x14ac:dyDescent="0.3">
      <c r="A70">
        <v>68</v>
      </c>
      <c r="B70">
        <v>127</v>
      </c>
      <c r="C70" t="s">
        <v>91</v>
      </c>
      <c r="D70">
        <v>2.2778999952509701E-2</v>
      </c>
      <c r="E70">
        <v>1024</v>
      </c>
      <c r="F70">
        <v>4096</v>
      </c>
      <c r="G70">
        <v>4</v>
      </c>
      <c r="H70">
        <v>3.7458067986575601</v>
      </c>
      <c r="I70">
        <v>5.5126277788837399</v>
      </c>
      <c r="J70">
        <v>-0.72208737646024301</v>
      </c>
      <c r="K70" t="b">
        <v>1</v>
      </c>
      <c r="L70">
        <v>29.66</v>
      </c>
      <c r="M70" t="s">
        <v>92</v>
      </c>
      <c r="N70">
        <v>5.9305296730611303</v>
      </c>
      <c r="O70">
        <v>3.4239999999999999</v>
      </c>
      <c r="P70">
        <v>1.472</v>
      </c>
      <c r="Q70" t="s">
        <v>342</v>
      </c>
      <c r="R70" t="s">
        <v>1941</v>
      </c>
      <c r="S70">
        <v>0</v>
      </c>
      <c r="T70">
        <v>2656</v>
      </c>
      <c r="U70">
        <v>1024</v>
      </c>
      <c r="V70">
        <v>135</v>
      </c>
      <c r="W70">
        <v>1024</v>
      </c>
      <c r="X70">
        <v>1</v>
      </c>
      <c r="Y70">
        <v>0.23632142229119599</v>
      </c>
      <c r="Z70">
        <v>29.66</v>
      </c>
      <c r="AA70">
        <v>89.56</v>
      </c>
      <c r="AB70" t="s">
        <v>94</v>
      </c>
      <c r="AC70">
        <v>5.4453125</v>
      </c>
      <c r="AE70">
        <v>0</v>
      </c>
      <c r="AF70">
        <v>29.65625</v>
      </c>
      <c r="AG70">
        <v>4.515625</v>
      </c>
      <c r="AH70">
        <f t="shared" si="5"/>
        <v>25.140625</v>
      </c>
      <c r="AI70">
        <f t="shared" si="6"/>
        <v>6.5674740484429064</v>
      </c>
      <c r="AJ70">
        <f t="shared" si="7"/>
        <v>0.48573728044544157</v>
      </c>
      <c r="AK70">
        <f t="shared" si="8"/>
        <v>61.054094865446537</v>
      </c>
    </row>
    <row r="71" spans="1:37" x14ac:dyDescent="0.3">
      <c r="A71">
        <v>69</v>
      </c>
      <c r="B71">
        <v>131</v>
      </c>
      <c r="C71" t="s">
        <v>91</v>
      </c>
      <c r="D71">
        <v>3.0912464149913998E-2</v>
      </c>
      <c r="E71">
        <v>1024</v>
      </c>
      <c r="F71">
        <v>1024</v>
      </c>
      <c r="G71">
        <v>1</v>
      </c>
      <c r="H71">
        <v>3.6437906244830098</v>
      </c>
      <c r="I71">
        <v>5.0030953301006997</v>
      </c>
      <c r="J71">
        <v>-0.67627882837094599</v>
      </c>
      <c r="K71" t="b">
        <v>1</v>
      </c>
      <c r="L71">
        <v>23.61</v>
      </c>
      <c r="M71" t="s">
        <v>92</v>
      </c>
      <c r="N71">
        <v>5.4445855134586596</v>
      </c>
      <c r="O71">
        <v>3.0960000000000001</v>
      </c>
      <c r="P71">
        <v>1.373</v>
      </c>
      <c r="Q71" t="s">
        <v>343</v>
      </c>
      <c r="S71">
        <v>0</v>
      </c>
      <c r="T71">
        <v>1249</v>
      </c>
      <c r="U71">
        <v>1024</v>
      </c>
      <c r="V71">
        <v>46</v>
      </c>
      <c r="W71">
        <v>1024</v>
      </c>
      <c r="X71">
        <v>1</v>
      </c>
      <c r="Y71">
        <v>0.38980566133775302</v>
      </c>
      <c r="Z71">
        <v>23.61</v>
      </c>
      <c r="AA71">
        <v>52.9</v>
      </c>
      <c r="AB71" t="s">
        <v>94</v>
      </c>
      <c r="AC71">
        <v>4.859375</v>
      </c>
      <c r="AE71">
        <v>1</v>
      </c>
      <c r="AF71">
        <v>23.609375</v>
      </c>
      <c r="AG71">
        <v>4.68359375</v>
      </c>
      <c r="AH71">
        <f t="shared" si="5"/>
        <v>18.92578125</v>
      </c>
      <c r="AI71">
        <f t="shared" si="6"/>
        <v>5.0408673894912424</v>
      </c>
      <c r="AJ71">
        <f t="shared" si="7"/>
        <v>0.50850571309192372</v>
      </c>
      <c r="AK71">
        <f t="shared" si="8"/>
        <v>46.428927723240896</v>
      </c>
    </row>
    <row r="72" spans="1:37" x14ac:dyDescent="0.3">
      <c r="A72">
        <v>70</v>
      </c>
      <c r="B72">
        <v>132</v>
      </c>
      <c r="C72" t="s">
        <v>91</v>
      </c>
      <c r="D72">
        <v>6.2783146604051293E-2</v>
      </c>
      <c r="E72">
        <v>1024</v>
      </c>
      <c r="F72">
        <v>1024</v>
      </c>
      <c r="G72">
        <v>1</v>
      </c>
      <c r="H72">
        <v>3.21796863184534</v>
      </c>
      <c r="I72">
        <v>3.0058466761328799</v>
      </c>
      <c r="J72">
        <v>-0.67788614584776297</v>
      </c>
      <c r="K72" t="b">
        <v>1</v>
      </c>
      <c r="L72">
        <v>8.59</v>
      </c>
      <c r="M72" t="s">
        <v>92</v>
      </c>
      <c r="N72">
        <v>4.0624156621702596</v>
      </c>
      <c r="O72">
        <v>2.9140000000000001</v>
      </c>
      <c r="P72">
        <v>0.93400000000000005</v>
      </c>
      <c r="Q72" t="s">
        <v>344</v>
      </c>
      <c r="S72">
        <v>0</v>
      </c>
      <c r="T72">
        <v>822</v>
      </c>
      <c r="U72">
        <v>1024</v>
      </c>
      <c r="V72">
        <v>113</v>
      </c>
      <c r="W72">
        <v>1024</v>
      </c>
      <c r="X72">
        <v>1</v>
      </c>
      <c r="Y72">
        <v>0.20864893773971299</v>
      </c>
      <c r="Z72">
        <v>8.59</v>
      </c>
      <c r="AA72">
        <v>95.6</v>
      </c>
      <c r="AB72" t="s">
        <v>94</v>
      </c>
      <c r="AC72">
        <v>2.931640625</v>
      </c>
      <c r="AE72">
        <v>1</v>
      </c>
      <c r="AF72">
        <v>8.59375</v>
      </c>
      <c r="AG72">
        <v>2.06640625</v>
      </c>
      <c r="AH72">
        <f t="shared" si="5"/>
        <v>6.52734375</v>
      </c>
      <c r="AI72">
        <f t="shared" si="6"/>
        <v>4.1587901701323249</v>
      </c>
      <c r="AJ72">
        <f t="shared" si="7"/>
        <v>0.50768903947491939</v>
      </c>
      <c r="AK72">
        <f t="shared" si="8"/>
        <v>16.927192300405263</v>
      </c>
    </row>
    <row r="73" spans="1:37" x14ac:dyDescent="0.3">
      <c r="A73">
        <v>71</v>
      </c>
      <c r="B73">
        <v>133</v>
      </c>
      <c r="C73" t="s">
        <v>91</v>
      </c>
      <c r="D73">
        <v>5.6981706407324001E-2</v>
      </c>
      <c r="E73">
        <v>1024</v>
      </c>
      <c r="F73">
        <v>1024</v>
      </c>
      <c r="G73">
        <v>1</v>
      </c>
      <c r="H73">
        <v>3.0436815829172899</v>
      </c>
      <c r="I73">
        <v>4.1999239029903599</v>
      </c>
      <c r="J73">
        <v>-0.671055046571289</v>
      </c>
      <c r="K73" t="b">
        <v>1</v>
      </c>
      <c r="L73">
        <v>24</v>
      </c>
      <c r="M73" t="s">
        <v>92</v>
      </c>
      <c r="N73">
        <v>4.7688560073131896</v>
      </c>
      <c r="O73">
        <v>3.117</v>
      </c>
      <c r="P73">
        <v>1.38</v>
      </c>
      <c r="Q73" t="s">
        <v>345</v>
      </c>
      <c r="S73">
        <v>0</v>
      </c>
      <c r="T73">
        <v>1312</v>
      </c>
      <c r="U73">
        <v>1024</v>
      </c>
      <c r="V73">
        <v>108</v>
      </c>
      <c r="W73">
        <v>1024</v>
      </c>
      <c r="X73">
        <v>1</v>
      </c>
      <c r="Y73">
        <v>0.19665335200586301</v>
      </c>
      <c r="Z73">
        <v>24</v>
      </c>
      <c r="AA73">
        <v>54.66</v>
      </c>
      <c r="AB73" t="s">
        <v>94</v>
      </c>
      <c r="AC73">
        <v>4.8984375</v>
      </c>
      <c r="AE73">
        <v>2</v>
      </c>
      <c r="AF73">
        <v>24</v>
      </c>
      <c r="AG73">
        <v>3.328125</v>
      </c>
      <c r="AH73">
        <f t="shared" si="5"/>
        <v>20.671875</v>
      </c>
      <c r="AI73">
        <f t="shared" si="6"/>
        <v>7.211267605633803</v>
      </c>
      <c r="AJ73">
        <f t="shared" si="7"/>
        <v>0.51116898610327999</v>
      </c>
      <c r="AK73">
        <f t="shared" si="8"/>
        <v>46.95120528136048</v>
      </c>
    </row>
    <row r="74" spans="1:37" x14ac:dyDescent="0.3">
      <c r="A74">
        <v>72</v>
      </c>
      <c r="B74">
        <v>134</v>
      </c>
      <c r="C74" t="s">
        <v>91</v>
      </c>
      <c r="D74">
        <v>5.9883446354409002E-2</v>
      </c>
      <c r="E74">
        <v>1024</v>
      </c>
      <c r="F74">
        <v>1024</v>
      </c>
      <c r="G74">
        <v>1</v>
      </c>
      <c r="H74">
        <v>5.8055864868872096</v>
      </c>
      <c r="I74">
        <v>6.4915981713729103</v>
      </c>
      <c r="J74">
        <v>-0.67949346332458105</v>
      </c>
      <c r="K74" t="b">
        <v>1</v>
      </c>
      <c r="L74">
        <v>13.14</v>
      </c>
      <c r="M74" t="s">
        <v>92</v>
      </c>
      <c r="N74">
        <v>6.5183993374612896</v>
      </c>
      <c r="O74">
        <v>2.85</v>
      </c>
      <c r="P74">
        <v>1.1180000000000001</v>
      </c>
      <c r="Q74" t="s">
        <v>346</v>
      </c>
      <c r="S74">
        <v>0</v>
      </c>
      <c r="T74">
        <v>708.5</v>
      </c>
      <c r="U74">
        <v>1024</v>
      </c>
      <c r="V74">
        <v>19</v>
      </c>
      <c r="W74">
        <v>1024</v>
      </c>
      <c r="X74">
        <v>1</v>
      </c>
      <c r="Y74">
        <v>1.10247715056768</v>
      </c>
      <c r="Z74">
        <v>13.14</v>
      </c>
      <c r="AA74">
        <v>53.9</v>
      </c>
      <c r="AB74" t="s">
        <v>94</v>
      </c>
      <c r="AC74">
        <v>3.625</v>
      </c>
      <c r="AE74">
        <v>1</v>
      </c>
      <c r="AF74">
        <v>13.140625</v>
      </c>
      <c r="AG74">
        <v>3.849609375</v>
      </c>
      <c r="AH74">
        <f t="shared" si="5"/>
        <v>9.291015625</v>
      </c>
      <c r="AI74">
        <f t="shared" si="6"/>
        <v>3.41349568746829</v>
      </c>
      <c r="AJ74">
        <f t="shared" si="7"/>
        <v>0.50687367745733136</v>
      </c>
      <c r="AK74">
        <f t="shared" si="8"/>
        <v>25.9248518603655</v>
      </c>
    </row>
    <row r="75" spans="1:37" x14ac:dyDescent="0.3">
      <c r="A75">
        <v>73</v>
      </c>
      <c r="B75">
        <v>137</v>
      </c>
      <c r="C75" t="s">
        <v>91</v>
      </c>
      <c r="D75">
        <v>2.5292820297791299E-2</v>
      </c>
      <c r="E75">
        <v>1024</v>
      </c>
      <c r="F75">
        <v>4096</v>
      </c>
      <c r="G75">
        <v>4</v>
      </c>
      <c r="H75">
        <v>3.13936860287395</v>
      </c>
      <c r="I75">
        <v>6.9041582946017002</v>
      </c>
      <c r="J75">
        <v>-0.71003249538411295</v>
      </c>
      <c r="K75" t="b">
        <v>1</v>
      </c>
      <c r="L75">
        <v>158.19999999999999</v>
      </c>
      <c r="M75" t="s">
        <v>92</v>
      </c>
      <c r="N75">
        <v>6.9325530706564402</v>
      </c>
      <c r="O75">
        <v>3.613</v>
      </c>
      <c r="P75">
        <v>2.2000000000000002</v>
      </c>
      <c r="Q75" t="s">
        <v>347</v>
      </c>
      <c r="S75">
        <v>0</v>
      </c>
      <c r="T75">
        <v>4110</v>
      </c>
      <c r="U75">
        <v>1024</v>
      </c>
      <c r="V75">
        <v>192</v>
      </c>
      <c r="W75">
        <v>1024</v>
      </c>
      <c r="X75">
        <v>1</v>
      </c>
      <c r="Y75">
        <v>0.15439562984563801</v>
      </c>
      <c r="Z75">
        <v>158.19999999999999</v>
      </c>
      <c r="AA75">
        <v>25.98</v>
      </c>
      <c r="AB75" t="s">
        <v>94</v>
      </c>
      <c r="AC75">
        <v>12.578125</v>
      </c>
      <c r="AE75">
        <v>0</v>
      </c>
      <c r="AF75">
        <v>158.25</v>
      </c>
      <c r="AG75">
        <v>5.62109375</v>
      </c>
      <c r="AH75">
        <f t="shared" si="5"/>
        <v>152.62890625</v>
      </c>
      <c r="AI75">
        <f t="shared" si="6"/>
        <v>28.152883947185547</v>
      </c>
      <c r="AJ75">
        <f t="shared" si="7"/>
        <v>0.49162822155349473</v>
      </c>
      <c r="AK75">
        <f t="shared" si="8"/>
        <v>321.88957643632875</v>
      </c>
    </row>
    <row r="76" spans="1:37" x14ac:dyDescent="0.3">
      <c r="A76">
        <v>74</v>
      </c>
      <c r="B76">
        <v>138</v>
      </c>
      <c r="C76" t="s">
        <v>91</v>
      </c>
      <c r="D76">
        <v>2.6532775629303701E-2</v>
      </c>
      <c r="E76">
        <v>1024</v>
      </c>
      <c r="F76">
        <v>4096</v>
      </c>
      <c r="G76">
        <v>4</v>
      </c>
      <c r="H76">
        <v>4.8099788927972602</v>
      </c>
      <c r="I76">
        <v>6.8579777182460999</v>
      </c>
      <c r="J76">
        <v>-0.72490018204467399</v>
      </c>
      <c r="K76" t="b">
        <v>1</v>
      </c>
      <c r="L76">
        <v>26.67</v>
      </c>
      <c r="M76" t="s">
        <v>92</v>
      </c>
      <c r="N76">
        <v>7.0716505451677198</v>
      </c>
      <c r="O76">
        <v>3.4159999999999999</v>
      </c>
      <c r="P76">
        <v>1.4259999999999999</v>
      </c>
      <c r="Q76" t="s">
        <v>348</v>
      </c>
      <c r="R76" t="s">
        <v>1941</v>
      </c>
      <c r="S76">
        <v>0</v>
      </c>
      <c r="T76">
        <v>2602</v>
      </c>
      <c r="U76">
        <v>1024</v>
      </c>
      <c r="V76">
        <v>61</v>
      </c>
      <c r="W76">
        <v>1024</v>
      </c>
      <c r="X76">
        <v>1</v>
      </c>
      <c r="Y76">
        <v>0.48781781004395097</v>
      </c>
      <c r="Z76">
        <v>26.67</v>
      </c>
      <c r="AA76">
        <v>97.56</v>
      </c>
      <c r="AB76" t="s">
        <v>94</v>
      </c>
      <c r="AC76">
        <v>5.1640625</v>
      </c>
      <c r="AE76">
        <v>0</v>
      </c>
      <c r="AF76">
        <v>26.671875</v>
      </c>
      <c r="AG76">
        <v>5.9609375</v>
      </c>
      <c r="AH76">
        <f t="shared" si="5"/>
        <v>20.7109375</v>
      </c>
      <c r="AI76">
        <f t="shared" si="6"/>
        <v>4.4744429882044559</v>
      </c>
      <c r="AJ76">
        <f t="shared" si="7"/>
        <v>0.48437291565644403</v>
      </c>
      <c r="AK76">
        <f t="shared" si="8"/>
        <v>55.064753081524124</v>
      </c>
    </row>
    <row r="77" spans="1:37" x14ac:dyDescent="0.3">
      <c r="A77">
        <v>75</v>
      </c>
      <c r="B77">
        <v>142</v>
      </c>
      <c r="C77" t="s">
        <v>91</v>
      </c>
      <c r="D77">
        <v>2.9385802736470401E-2</v>
      </c>
      <c r="E77">
        <v>1024</v>
      </c>
      <c r="F77">
        <v>1024</v>
      </c>
      <c r="G77">
        <v>1</v>
      </c>
      <c r="H77">
        <v>3.7874417782930498</v>
      </c>
      <c r="I77">
        <v>4.8600571256612</v>
      </c>
      <c r="J77">
        <v>-0.67668065774014996</v>
      </c>
      <c r="K77" t="b">
        <v>1</v>
      </c>
      <c r="L77">
        <v>19.2</v>
      </c>
      <c r="M77" t="s">
        <v>92</v>
      </c>
      <c r="N77">
        <v>5.4245876289327404</v>
      </c>
      <c r="O77">
        <v>3.11</v>
      </c>
      <c r="P77">
        <v>1.2829999999999999</v>
      </c>
      <c r="Q77" t="s">
        <v>349</v>
      </c>
      <c r="S77">
        <v>0</v>
      </c>
      <c r="T77">
        <v>1286</v>
      </c>
      <c r="U77">
        <v>1024</v>
      </c>
      <c r="V77">
        <v>68</v>
      </c>
      <c r="W77">
        <v>1024</v>
      </c>
      <c r="X77">
        <v>1</v>
      </c>
      <c r="Y77">
        <v>0.33802696697534601</v>
      </c>
      <c r="Z77">
        <v>19.2</v>
      </c>
      <c r="AA77">
        <v>66.94</v>
      </c>
      <c r="AB77" t="s">
        <v>94</v>
      </c>
      <c r="AC77">
        <v>4.3828125</v>
      </c>
      <c r="AE77">
        <v>1</v>
      </c>
      <c r="AF77">
        <v>19.203125</v>
      </c>
      <c r="AG77">
        <v>4.25390625</v>
      </c>
      <c r="AH77">
        <f t="shared" si="5"/>
        <v>14.94921875</v>
      </c>
      <c r="AI77">
        <f t="shared" si="6"/>
        <v>4.5142332415059689</v>
      </c>
      <c r="AJ77">
        <f t="shared" si="7"/>
        <v>0.50830142160990288</v>
      </c>
      <c r="AK77">
        <f t="shared" si="8"/>
        <v>37.779011003312682</v>
      </c>
    </row>
    <row r="78" spans="1:37" x14ac:dyDescent="0.3">
      <c r="A78">
        <v>76</v>
      </c>
      <c r="B78">
        <v>143</v>
      </c>
      <c r="C78" t="s">
        <v>91</v>
      </c>
      <c r="D78">
        <v>7.4534860084596297E-2</v>
      </c>
      <c r="E78">
        <v>1024</v>
      </c>
      <c r="F78">
        <v>1024</v>
      </c>
      <c r="G78">
        <v>1</v>
      </c>
      <c r="H78">
        <v>3.3220442350443</v>
      </c>
      <c r="I78">
        <v>3.1436141247635998</v>
      </c>
      <c r="J78">
        <v>-0.68310992764741996</v>
      </c>
      <c r="K78" t="b">
        <v>1</v>
      </c>
      <c r="L78">
        <v>8.8360000000000003</v>
      </c>
      <c r="M78" t="s">
        <v>92</v>
      </c>
      <c r="N78">
        <v>4.1826221836726196</v>
      </c>
      <c r="O78">
        <v>2.9649999999999999</v>
      </c>
      <c r="P78">
        <v>0.94630000000000003</v>
      </c>
      <c r="Q78" t="s">
        <v>350</v>
      </c>
      <c r="S78">
        <v>0</v>
      </c>
      <c r="T78">
        <v>920.5</v>
      </c>
      <c r="U78">
        <v>1024</v>
      </c>
      <c r="V78">
        <v>128</v>
      </c>
      <c r="W78">
        <v>1024</v>
      </c>
      <c r="X78">
        <v>1</v>
      </c>
      <c r="Y78">
        <v>0.20524165310186901</v>
      </c>
      <c r="Z78">
        <v>8.8360000000000003</v>
      </c>
      <c r="AA78">
        <v>104.2</v>
      </c>
      <c r="AB78" t="s">
        <v>94</v>
      </c>
      <c r="AC78">
        <v>2.97265625</v>
      </c>
      <c r="AE78">
        <v>1</v>
      </c>
      <c r="AF78">
        <v>8.8359375</v>
      </c>
      <c r="AG78">
        <v>2.15234375</v>
      </c>
      <c r="AH78">
        <f t="shared" si="5"/>
        <v>6.68359375</v>
      </c>
      <c r="AI78">
        <f t="shared" si="6"/>
        <v>4.1052631578947372</v>
      </c>
      <c r="AJ78">
        <f t="shared" si="7"/>
        <v>0.50504389754778045</v>
      </c>
      <c r="AK78">
        <f t="shared" si="8"/>
        <v>17.495385139593857</v>
      </c>
    </row>
    <row r="79" spans="1:37" x14ac:dyDescent="0.3">
      <c r="A79">
        <v>77</v>
      </c>
      <c r="B79">
        <v>144</v>
      </c>
      <c r="C79" t="s">
        <v>91</v>
      </c>
      <c r="D79">
        <v>5.7594845306918198E-2</v>
      </c>
      <c r="E79">
        <v>1024</v>
      </c>
      <c r="F79">
        <v>1024</v>
      </c>
      <c r="G79">
        <v>1</v>
      </c>
      <c r="H79">
        <v>3.8231830589572802</v>
      </c>
      <c r="I79">
        <v>5.3838183310707102</v>
      </c>
      <c r="J79">
        <v>-0.66944772909447203</v>
      </c>
      <c r="K79" t="b">
        <v>1</v>
      </c>
      <c r="L79">
        <v>25.6</v>
      </c>
      <c r="M79" t="s">
        <v>92</v>
      </c>
      <c r="N79">
        <v>5.7052518309889697</v>
      </c>
      <c r="O79">
        <v>3.1269999999999998</v>
      </c>
      <c r="P79">
        <v>1.4079999999999999</v>
      </c>
      <c r="Q79" t="s">
        <v>351</v>
      </c>
      <c r="S79">
        <v>0</v>
      </c>
      <c r="T79">
        <v>1338</v>
      </c>
      <c r="U79">
        <v>1024</v>
      </c>
      <c r="V79">
        <v>48</v>
      </c>
      <c r="W79">
        <v>1024</v>
      </c>
      <c r="X79">
        <v>1</v>
      </c>
      <c r="Y79">
        <v>0.40749137476514502</v>
      </c>
      <c r="Z79">
        <v>25.6</v>
      </c>
      <c r="AA79">
        <v>52.28</v>
      </c>
      <c r="AB79" t="s">
        <v>94</v>
      </c>
      <c r="AC79">
        <v>5.05859375</v>
      </c>
      <c r="AE79">
        <v>1</v>
      </c>
      <c r="AF79">
        <v>25.59375</v>
      </c>
      <c r="AG79">
        <v>5.5859375</v>
      </c>
      <c r="AH79">
        <f t="shared" si="5"/>
        <v>20.0078125</v>
      </c>
      <c r="AI79">
        <f t="shared" si="6"/>
        <v>4.581818181818182</v>
      </c>
      <c r="AJ79">
        <f t="shared" si="7"/>
        <v>0.51199125759689568</v>
      </c>
      <c r="AK79">
        <f t="shared" si="8"/>
        <v>49.988646525192507</v>
      </c>
    </row>
    <row r="80" spans="1:37" x14ac:dyDescent="0.3">
      <c r="A80">
        <v>78</v>
      </c>
      <c r="B80">
        <v>145</v>
      </c>
      <c r="C80" t="s">
        <v>91</v>
      </c>
      <c r="D80">
        <v>5.5237145616157002E-2</v>
      </c>
      <c r="E80">
        <v>1024</v>
      </c>
      <c r="F80">
        <v>1024</v>
      </c>
      <c r="G80">
        <v>1</v>
      </c>
      <c r="H80">
        <v>7.0187159109587496</v>
      </c>
      <c r="I80">
        <v>6.7308388911733301</v>
      </c>
      <c r="J80">
        <v>-0.68431541575503296</v>
      </c>
      <c r="K80" t="b">
        <v>1</v>
      </c>
      <c r="L80">
        <v>9.09</v>
      </c>
      <c r="M80" t="s">
        <v>92</v>
      </c>
      <c r="N80">
        <v>6.8995059273194803</v>
      </c>
      <c r="O80">
        <v>2.9380000000000002</v>
      </c>
      <c r="P80">
        <v>0.95899999999999996</v>
      </c>
      <c r="Q80" t="s">
        <v>352</v>
      </c>
      <c r="S80">
        <v>0</v>
      </c>
      <c r="T80">
        <v>865.5</v>
      </c>
      <c r="U80">
        <v>1024</v>
      </c>
      <c r="V80">
        <v>18</v>
      </c>
      <c r="W80">
        <v>1024</v>
      </c>
      <c r="X80">
        <v>1</v>
      </c>
      <c r="Y80">
        <v>1.4186249448914301</v>
      </c>
      <c r="Z80">
        <v>9.09</v>
      </c>
      <c r="AA80">
        <v>95.2</v>
      </c>
      <c r="AB80" t="s">
        <v>94</v>
      </c>
      <c r="AC80">
        <v>3.015625</v>
      </c>
      <c r="AD80" t="s">
        <v>98</v>
      </c>
      <c r="AE80">
        <v>1</v>
      </c>
      <c r="AF80">
        <v>9.09375</v>
      </c>
      <c r="AG80">
        <v>4.43359375</v>
      </c>
      <c r="AH80">
        <f t="shared" si="5"/>
        <v>4.66015625</v>
      </c>
      <c r="AI80">
        <f t="shared" si="6"/>
        <v>2.0511013215859033</v>
      </c>
      <c r="AJ80">
        <f t="shared" si="7"/>
        <v>0.50443543995334539</v>
      </c>
      <c r="AK80">
        <f t="shared" si="8"/>
        <v>18.027579507183457</v>
      </c>
    </row>
    <row r="81" spans="1:37" x14ac:dyDescent="0.3">
      <c r="A81">
        <v>79</v>
      </c>
      <c r="B81">
        <v>148</v>
      </c>
      <c r="C81" t="s">
        <v>91</v>
      </c>
      <c r="D81">
        <v>2.19642518430571E-2</v>
      </c>
      <c r="E81">
        <v>1024</v>
      </c>
      <c r="F81">
        <v>4096</v>
      </c>
      <c r="G81">
        <v>4</v>
      </c>
      <c r="H81">
        <v>3.3564896770708499</v>
      </c>
      <c r="I81">
        <v>7.4209888953988496</v>
      </c>
      <c r="J81">
        <v>-0.71083615412252099</v>
      </c>
      <c r="K81" t="b">
        <v>1</v>
      </c>
      <c r="L81">
        <v>162.80000000000001</v>
      </c>
      <c r="M81" t="s">
        <v>92</v>
      </c>
      <c r="N81">
        <v>7.4381221056099598</v>
      </c>
      <c r="O81">
        <v>3.621</v>
      </c>
      <c r="P81">
        <v>2.21</v>
      </c>
      <c r="Q81" t="s">
        <v>353</v>
      </c>
      <c r="S81">
        <v>0</v>
      </c>
      <c r="T81">
        <v>4180</v>
      </c>
      <c r="U81">
        <v>1024</v>
      </c>
      <c r="V81">
        <v>154</v>
      </c>
      <c r="W81">
        <v>1024</v>
      </c>
      <c r="X81">
        <v>1</v>
      </c>
      <c r="Y81">
        <v>0.18989134962724499</v>
      </c>
      <c r="Z81">
        <v>162.80000000000001</v>
      </c>
      <c r="AA81">
        <v>25.69</v>
      </c>
      <c r="AB81" t="s">
        <v>94</v>
      </c>
      <c r="AC81">
        <v>12.7578125</v>
      </c>
      <c r="AE81">
        <v>0</v>
      </c>
      <c r="AF81">
        <v>162.75</v>
      </c>
      <c r="AG81">
        <v>6.5078125</v>
      </c>
      <c r="AH81">
        <f t="shared" si="5"/>
        <v>156.2421875</v>
      </c>
      <c r="AI81">
        <f t="shared" si="6"/>
        <v>25.008403361344538</v>
      </c>
      <c r="AJ81">
        <f t="shared" si="7"/>
        <v>0.49123327895798602</v>
      </c>
      <c r="AK81">
        <f t="shared" si="8"/>
        <v>331.30898693433107</v>
      </c>
    </row>
    <row r="82" spans="1:37" x14ac:dyDescent="0.3">
      <c r="A82">
        <v>80</v>
      </c>
      <c r="B82">
        <v>149</v>
      </c>
      <c r="C82" t="s">
        <v>91</v>
      </c>
      <c r="D82">
        <v>1.8891439877851499E-2</v>
      </c>
      <c r="E82">
        <v>1024</v>
      </c>
      <c r="F82">
        <v>4096</v>
      </c>
      <c r="G82">
        <v>4</v>
      </c>
      <c r="H82">
        <v>4.4917869505594004</v>
      </c>
      <c r="I82">
        <v>7.1543989417601503</v>
      </c>
      <c r="J82">
        <v>-0.72409652330626495</v>
      </c>
      <c r="K82" t="b">
        <v>1</v>
      </c>
      <c r="L82">
        <v>39.159999999999997</v>
      </c>
      <c r="M82" t="s">
        <v>92</v>
      </c>
      <c r="N82">
        <v>7.24926401118252</v>
      </c>
      <c r="O82">
        <v>3.42</v>
      </c>
      <c r="P82">
        <v>1.593</v>
      </c>
      <c r="Q82" t="s">
        <v>354</v>
      </c>
      <c r="R82" t="s">
        <v>1941</v>
      </c>
      <c r="S82">
        <v>0</v>
      </c>
      <c r="T82">
        <v>2632</v>
      </c>
      <c r="U82">
        <v>1024</v>
      </c>
      <c r="V82">
        <v>96</v>
      </c>
      <c r="W82">
        <v>1024</v>
      </c>
      <c r="X82">
        <v>1</v>
      </c>
      <c r="Y82">
        <v>0.35637901330747601</v>
      </c>
      <c r="Z82">
        <v>39.159999999999997</v>
      </c>
      <c r="AA82">
        <v>67.2</v>
      </c>
      <c r="AB82" t="s">
        <v>94</v>
      </c>
      <c r="AC82">
        <v>6.2578125</v>
      </c>
      <c r="AE82">
        <v>0</v>
      </c>
      <c r="AF82">
        <v>39.15625</v>
      </c>
      <c r="AG82">
        <v>5.1328125</v>
      </c>
      <c r="AH82">
        <f t="shared" si="5"/>
        <v>34.0234375</v>
      </c>
      <c r="AI82">
        <f t="shared" si="6"/>
        <v>7.628614916286149</v>
      </c>
      <c r="AJ82">
        <f t="shared" si="7"/>
        <v>0.48476234264500129</v>
      </c>
      <c r="AK82">
        <f t="shared" si="8"/>
        <v>80.774116624555361</v>
      </c>
    </row>
    <row r="83" spans="1:37" x14ac:dyDescent="0.3">
      <c r="A83">
        <v>81</v>
      </c>
      <c r="B83">
        <v>153</v>
      </c>
      <c r="C83" t="s">
        <v>91</v>
      </c>
      <c r="D83">
        <v>2.3723054402168701E-2</v>
      </c>
      <c r="E83">
        <v>1024</v>
      </c>
      <c r="F83">
        <v>1024</v>
      </c>
      <c r="G83">
        <v>1</v>
      </c>
      <c r="H83">
        <v>3.1800711127833199</v>
      </c>
      <c r="I83">
        <v>4.3850199328613799</v>
      </c>
      <c r="J83">
        <v>-0.67507334026333299</v>
      </c>
      <c r="K83" t="b">
        <v>1</v>
      </c>
      <c r="L83">
        <v>23.95</v>
      </c>
      <c r="M83" t="s">
        <v>92</v>
      </c>
      <c r="N83">
        <v>4.9140926909153304</v>
      </c>
      <c r="O83">
        <v>3.0979999999999999</v>
      </c>
      <c r="P83">
        <v>1.379</v>
      </c>
      <c r="Q83" t="s">
        <v>355</v>
      </c>
      <c r="S83">
        <v>0</v>
      </c>
      <c r="T83">
        <v>1252</v>
      </c>
      <c r="U83">
        <v>1024</v>
      </c>
      <c r="V83">
        <v>124</v>
      </c>
      <c r="W83">
        <v>1024</v>
      </c>
      <c r="X83">
        <v>1</v>
      </c>
      <c r="Y83">
        <v>0.19577616532564801</v>
      </c>
      <c r="Z83">
        <v>23.95</v>
      </c>
      <c r="AA83">
        <v>52.28</v>
      </c>
      <c r="AB83" t="s">
        <v>94</v>
      </c>
      <c r="AC83">
        <v>4.89453125</v>
      </c>
      <c r="AE83">
        <v>0</v>
      </c>
      <c r="AF83">
        <v>23.953125</v>
      </c>
      <c r="AG83">
        <v>2.857421875</v>
      </c>
      <c r="AH83">
        <f t="shared" si="5"/>
        <v>21.095703125</v>
      </c>
      <c r="AI83">
        <f t="shared" si="6"/>
        <v>8.3827751196172251</v>
      </c>
      <c r="AJ83">
        <f t="shared" si="7"/>
        <v>0.50911908031087449</v>
      </c>
      <c r="AK83">
        <f t="shared" si="8"/>
        <v>47.048177776747089</v>
      </c>
    </row>
    <row r="84" spans="1:37" x14ac:dyDescent="0.3">
      <c r="A84">
        <v>82</v>
      </c>
      <c r="B84">
        <v>154</v>
      </c>
      <c r="C84" t="s">
        <v>91</v>
      </c>
      <c r="D84">
        <v>7.7529230513409403E-2</v>
      </c>
      <c r="E84">
        <v>1024</v>
      </c>
      <c r="F84">
        <v>1024</v>
      </c>
      <c r="G84">
        <v>1</v>
      </c>
      <c r="H84">
        <v>5.1377290897783299</v>
      </c>
      <c r="I84">
        <v>4.2973290677686897</v>
      </c>
      <c r="J84">
        <v>-0.68953919755468995</v>
      </c>
      <c r="K84" t="b">
        <v>1</v>
      </c>
      <c r="L84">
        <v>6.86</v>
      </c>
      <c r="M84" t="s">
        <v>92</v>
      </c>
      <c r="N84">
        <v>5.1134462154321501</v>
      </c>
      <c r="O84">
        <v>2.9529999999999998</v>
      </c>
      <c r="P84">
        <v>0.83640000000000003</v>
      </c>
      <c r="Q84" t="s">
        <v>356</v>
      </c>
      <c r="S84">
        <v>0</v>
      </c>
      <c r="T84">
        <v>899.5</v>
      </c>
      <c r="U84">
        <v>1024</v>
      </c>
      <c r="V84">
        <v>52</v>
      </c>
      <c r="W84">
        <v>1024</v>
      </c>
      <c r="X84">
        <v>1</v>
      </c>
      <c r="Y84">
        <v>0.57379978450671898</v>
      </c>
      <c r="Z84">
        <v>6.86</v>
      </c>
      <c r="AA84">
        <v>131.1</v>
      </c>
      <c r="AB84" t="s">
        <v>94</v>
      </c>
      <c r="AC84">
        <v>2.619140625</v>
      </c>
      <c r="AE84">
        <v>2</v>
      </c>
      <c r="AF84">
        <v>6.859375</v>
      </c>
      <c r="AG84">
        <v>3.1484375</v>
      </c>
      <c r="AH84">
        <f t="shared" si="5"/>
        <v>3.7109375</v>
      </c>
      <c r="AI84">
        <f t="shared" si="6"/>
        <v>2.1786600496277915</v>
      </c>
      <c r="AJ84">
        <f t="shared" si="7"/>
        <v>0.50180724980542446</v>
      </c>
      <c r="AK84">
        <f t="shared" si="8"/>
        <v>13.669342168053012</v>
      </c>
    </row>
    <row r="85" spans="1:37" x14ac:dyDescent="0.3">
      <c r="A85">
        <v>83</v>
      </c>
      <c r="B85">
        <v>155</v>
      </c>
      <c r="C85" t="s">
        <v>91</v>
      </c>
      <c r="D85">
        <v>5.2129908534261103E-2</v>
      </c>
      <c r="E85">
        <v>1024</v>
      </c>
      <c r="F85">
        <v>1024</v>
      </c>
      <c r="G85">
        <v>1</v>
      </c>
      <c r="H85">
        <v>4.3330806761479099</v>
      </c>
      <c r="I85">
        <v>6.0087642188769896</v>
      </c>
      <c r="J85">
        <v>-0.67507334026333299</v>
      </c>
      <c r="K85" t="b">
        <v>1</v>
      </c>
      <c r="L85">
        <v>24.34</v>
      </c>
      <c r="M85" t="s">
        <v>92</v>
      </c>
      <c r="N85">
        <v>6.2104615059877197</v>
      </c>
      <c r="O85">
        <v>3.117</v>
      </c>
      <c r="P85">
        <v>1.387</v>
      </c>
      <c r="Q85" t="s">
        <v>357</v>
      </c>
      <c r="S85">
        <v>0</v>
      </c>
      <c r="T85">
        <v>1308</v>
      </c>
      <c r="U85">
        <v>1024</v>
      </c>
      <c r="V85">
        <v>27</v>
      </c>
      <c r="W85">
        <v>1024</v>
      </c>
      <c r="X85">
        <v>1</v>
      </c>
      <c r="Y85">
        <v>0.64145167520157997</v>
      </c>
      <c r="Z85">
        <v>24.34</v>
      </c>
      <c r="AA85">
        <v>53.72</v>
      </c>
      <c r="AB85" t="s">
        <v>94</v>
      </c>
      <c r="AC85">
        <v>4.93359375</v>
      </c>
      <c r="AE85">
        <v>1</v>
      </c>
      <c r="AF85">
        <v>24.34375</v>
      </c>
      <c r="AG85">
        <v>6.625</v>
      </c>
      <c r="AH85">
        <f t="shared" si="5"/>
        <v>17.71875</v>
      </c>
      <c r="AI85">
        <f t="shared" si="6"/>
        <v>3.6745283018867925</v>
      </c>
      <c r="AJ85">
        <f t="shared" si="7"/>
        <v>0.50911908031087449</v>
      </c>
      <c r="AK85">
        <f t="shared" si="8"/>
        <v>47.815434426726654</v>
      </c>
    </row>
    <row r="86" spans="1:37" x14ac:dyDescent="0.3">
      <c r="A86">
        <v>84</v>
      </c>
      <c r="B86">
        <v>156</v>
      </c>
      <c r="C86" t="s">
        <v>91</v>
      </c>
      <c r="D86">
        <v>4.0257858906630403E-2</v>
      </c>
      <c r="E86">
        <v>1024</v>
      </c>
      <c r="F86">
        <v>1024</v>
      </c>
      <c r="G86">
        <v>1</v>
      </c>
      <c r="H86">
        <v>7.0643463223672098</v>
      </c>
      <c r="I86">
        <v>7.2161193878868204</v>
      </c>
      <c r="J86">
        <v>-0.691548344400712</v>
      </c>
      <c r="K86" t="b">
        <v>1</v>
      </c>
      <c r="L86">
        <v>10.5</v>
      </c>
      <c r="M86" t="s">
        <v>92</v>
      </c>
      <c r="N86">
        <v>7.2330450892076099</v>
      </c>
      <c r="O86">
        <v>2.9279999999999999</v>
      </c>
      <c r="P86">
        <v>1.0209999999999999</v>
      </c>
      <c r="Q86" t="s">
        <v>358</v>
      </c>
      <c r="S86">
        <v>0</v>
      </c>
      <c r="T86">
        <v>848</v>
      </c>
      <c r="U86">
        <v>1024</v>
      </c>
      <c r="V86">
        <v>24</v>
      </c>
      <c r="W86">
        <v>1024</v>
      </c>
      <c r="X86">
        <v>1</v>
      </c>
      <c r="Y86">
        <v>1.2378795094436099</v>
      </c>
      <c r="Z86">
        <v>10.5</v>
      </c>
      <c r="AA86">
        <v>80.75</v>
      </c>
      <c r="AB86" t="s">
        <v>94</v>
      </c>
      <c r="AC86">
        <v>3.240234375</v>
      </c>
      <c r="AD86" t="s">
        <v>98</v>
      </c>
      <c r="AE86">
        <v>1</v>
      </c>
      <c r="AF86">
        <v>10.5</v>
      </c>
      <c r="AG86">
        <v>3.556640625</v>
      </c>
      <c r="AH86">
        <f t="shared" si="5"/>
        <v>6.943359375</v>
      </c>
      <c r="AI86">
        <f t="shared" si="6"/>
        <v>2.9522240527182868</v>
      </c>
      <c r="AJ86">
        <f t="shared" si="7"/>
        <v>0.50080005748960787</v>
      </c>
      <c r="AK86">
        <f t="shared" si="8"/>
        <v>20.966451267266251</v>
      </c>
    </row>
    <row r="87" spans="1:37" x14ac:dyDescent="0.3">
      <c r="A87">
        <v>85</v>
      </c>
      <c r="B87">
        <v>159</v>
      </c>
      <c r="C87" t="s">
        <v>91</v>
      </c>
      <c r="D87">
        <v>2.66914655202404E-2</v>
      </c>
      <c r="E87">
        <v>1024</v>
      </c>
      <c r="F87">
        <v>4096</v>
      </c>
      <c r="G87">
        <v>4</v>
      </c>
      <c r="H87">
        <v>3.4844246441953599</v>
      </c>
      <c r="I87">
        <v>7.61537339229415</v>
      </c>
      <c r="J87">
        <v>-0.71123798349172596</v>
      </c>
      <c r="K87" t="b">
        <v>1</v>
      </c>
      <c r="L87">
        <v>153.5</v>
      </c>
      <c r="M87" t="s">
        <v>92</v>
      </c>
      <c r="N87">
        <v>7.6292482080333599</v>
      </c>
      <c r="O87">
        <v>3.6150000000000002</v>
      </c>
      <c r="P87">
        <v>2.1859999999999999</v>
      </c>
      <c r="Q87" t="s">
        <v>359</v>
      </c>
      <c r="S87">
        <v>0</v>
      </c>
      <c r="T87">
        <v>4124</v>
      </c>
      <c r="U87">
        <v>1024</v>
      </c>
      <c r="V87">
        <v>129</v>
      </c>
      <c r="W87">
        <v>1024</v>
      </c>
      <c r="X87">
        <v>1</v>
      </c>
      <c r="Y87">
        <v>0.218741392967952</v>
      </c>
      <c r="Z87">
        <v>153.5</v>
      </c>
      <c r="AA87">
        <v>26.86</v>
      </c>
      <c r="AB87" t="s">
        <v>94</v>
      </c>
      <c r="AC87">
        <v>12.390625</v>
      </c>
      <c r="AE87">
        <v>0</v>
      </c>
      <c r="AF87">
        <v>153.5</v>
      </c>
      <c r="AG87">
        <v>7.09765625</v>
      </c>
      <c r="AH87">
        <f t="shared" si="5"/>
        <v>146.40234375</v>
      </c>
      <c r="AI87">
        <f t="shared" si="6"/>
        <v>21.626857457347274</v>
      </c>
      <c r="AJ87">
        <f t="shared" si="7"/>
        <v>0.49103592665300144</v>
      </c>
      <c r="AK87">
        <f t="shared" si="8"/>
        <v>312.60441786059636</v>
      </c>
    </row>
    <row r="88" spans="1:37" x14ac:dyDescent="0.3">
      <c r="A88">
        <v>86</v>
      </c>
      <c r="B88">
        <v>160</v>
      </c>
      <c r="C88" t="s">
        <v>91</v>
      </c>
      <c r="D88">
        <v>3.5477216890822602E-2</v>
      </c>
      <c r="E88">
        <v>1024</v>
      </c>
      <c r="F88">
        <v>4096</v>
      </c>
      <c r="G88">
        <v>4</v>
      </c>
      <c r="H88">
        <v>4.74424594935586</v>
      </c>
      <c r="I88">
        <v>8.4043575704409506</v>
      </c>
      <c r="J88">
        <v>-0.72369469393706098</v>
      </c>
      <c r="K88" t="b">
        <v>1</v>
      </c>
      <c r="L88">
        <v>59.1</v>
      </c>
      <c r="M88" t="s">
        <v>92</v>
      </c>
      <c r="N88">
        <v>8.4078694052166991</v>
      </c>
      <c r="O88">
        <v>3.4119999999999999</v>
      </c>
      <c r="P88">
        <v>1.7709999999999999</v>
      </c>
      <c r="Q88" t="s">
        <v>360</v>
      </c>
      <c r="R88" t="s">
        <v>1941</v>
      </c>
      <c r="S88">
        <v>0</v>
      </c>
      <c r="T88">
        <v>2578</v>
      </c>
      <c r="U88">
        <v>1024</v>
      </c>
      <c r="V88">
        <v>111</v>
      </c>
      <c r="W88">
        <v>1024</v>
      </c>
      <c r="X88">
        <v>1</v>
      </c>
      <c r="Y88">
        <v>0.355388098089502</v>
      </c>
      <c r="Z88">
        <v>59.1</v>
      </c>
      <c r="AA88">
        <v>43.62</v>
      </c>
      <c r="AB88" t="s">
        <v>94</v>
      </c>
      <c r="AC88">
        <v>7.6875</v>
      </c>
      <c r="AE88">
        <v>0</v>
      </c>
      <c r="AF88">
        <v>59.09375</v>
      </c>
      <c r="AG88">
        <v>4.734375</v>
      </c>
      <c r="AH88">
        <f t="shared" si="5"/>
        <v>54.359375</v>
      </c>
      <c r="AI88">
        <f t="shared" si="6"/>
        <v>12.481848184818482</v>
      </c>
      <c r="AJ88">
        <f t="shared" si="7"/>
        <v>0.48495717353312506</v>
      </c>
      <c r="AK88">
        <f t="shared" si="8"/>
        <v>121.8535434159602</v>
      </c>
    </row>
    <row r="89" spans="1:37" x14ac:dyDescent="0.3">
      <c r="A89">
        <v>87</v>
      </c>
      <c r="B89">
        <v>164</v>
      </c>
      <c r="C89" t="s">
        <v>91</v>
      </c>
      <c r="D89">
        <v>2.2714299024323301E-2</v>
      </c>
      <c r="E89">
        <v>1024</v>
      </c>
      <c r="F89">
        <v>1024</v>
      </c>
      <c r="G89">
        <v>1</v>
      </c>
      <c r="H89">
        <v>4.0621240194933304</v>
      </c>
      <c r="I89">
        <v>5.3632731194872898</v>
      </c>
      <c r="J89">
        <v>-0.68471724512423704</v>
      </c>
      <c r="K89" t="b">
        <v>1</v>
      </c>
      <c r="L89">
        <v>20.92</v>
      </c>
      <c r="M89" t="s">
        <v>92</v>
      </c>
      <c r="N89">
        <v>5.6934282007587997</v>
      </c>
      <c r="O89">
        <v>3.1269999999999998</v>
      </c>
      <c r="P89">
        <v>1.32</v>
      </c>
      <c r="Q89" t="s">
        <v>361</v>
      </c>
      <c r="S89">
        <v>0</v>
      </c>
      <c r="T89">
        <v>1340</v>
      </c>
      <c r="U89">
        <v>1024</v>
      </c>
      <c r="V89">
        <v>66</v>
      </c>
      <c r="W89">
        <v>1024</v>
      </c>
      <c r="X89">
        <v>1</v>
      </c>
      <c r="Y89">
        <v>0.37692141112306099</v>
      </c>
      <c r="Z89">
        <v>20.92</v>
      </c>
      <c r="AA89">
        <v>64.06</v>
      </c>
      <c r="AB89" t="s">
        <v>94</v>
      </c>
      <c r="AC89">
        <v>4.57421875</v>
      </c>
      <c r="AE89">
        <v>0</v>
      </c>
      <c r="AF89">
        <v>20.921875</v>
      </c>
      <c r="AG89">
        <v>4.19921875</v>
      </c>
      <c r="AH89">
        <f t="shared" si="5"/>
        <v>16.72265625</v>
      </c>
      <c r="AI89">
        <f t="shared" si="6"/>
        <v>4.9823255813953491</v>
      </c>
      <c r="AJ89">
        <f t="shared" si="7"/>
        <v>0.50423278369804925</v>
      </c>
      <c r="AK89">
        <f t="shared" si="8"/>
        <v>41.492492508239387</v>
      </c>
    </row>
    <row r="90" spans="1:37" x14ac:dyDescent="0.3">
      <c r="A90">
        <v>88</v>
      </c>
      <c r="B90">
        <v>165</v>
      </c>
      <c r="C90" t="s">
        <v>91</v>
      </c>
      <c r="D90">
        <v>0.106522684122624</v>
      </c>
      <c r="E90">
        <v>1024</v>
      </c>
      <c r="F90">
        <v>1024</v>
      </c>
      <c r="G90">
        <v>1</v>
      </c>
      <c r="H90">
        <v>5.2131230902722399</v>
      </c>
      <c r="I90">
        <v>4.0880252358287104</v>
      </c>
      <c r="J90">
        <v>-0.68873553881628102</v>
      </c>
      <c r="K90" t="b">
        <v>1</v>
      </c>
      <c r="L90">
        <v>6.0860000000000003</v>
      </c>
      <c r="M90" t="s">
        <v>92</v>
      </c>
      <c r="N90">
        <v>5.2406620672687696</v>
      </c>
      <c r="O90">
        <v>2.992</v>
      </c>
      <c r="P90">
        <v>0.78400000000000003</v>
      </c>
      <c r="Q90" t="s">
        <v>362</v>
      </c>
      <c r="S90">
        <v>0</v>
      </c>
      <c r="T90">
        <v>981</v>
      </c>
      <c r="U90">
        <v>1024</v>
      </c>
      <c r="V90">
        <v>70</v>
      </c>
      <c r="W90">
        <v>1024</v>
      </c>
      <c r="X90">
        <v>1</v>
      </c>
      <c r="Y90">
        <v>0.50356452521407102</v>
      </c>
      <c r="Z90">
        <v>6.0860000000000003</v>
      </c>
      <c r="AA90">
        <v>161.19999999999999</v>
      </c>
      <c r="AB90" t="s">
        <v>94</v>
      </c>
      <c r="AC90">
        <v>2.466796875</v>
      </c>
      <c r="AE90">
        <v>2</v>
      </c>
      <c r="AF90">
        <v>6.0859375</v>
      </c>
      <c r="AG90">
        <v>3.21484375</v>
      </c>
      <c r="AH90">
        <f t="shared" si="5"/>
        <v>2.87109375</v>
      </c>
      <c r="AI90">
        <f t="shared" si="6"/>
        <v>1.8930741190765492</v>
      </c>
      <c r="AJ90">
        <f t="shared" si="7"/>
        <v>0.50221069368061111</v>
      </c>
      <c r="AK90">
        <f t="shared" si="8"/>
        <v>12.118295322222766</v>
      </c>
    </row>
    <row r="91" spans="1:37" x14ac:dyDescent="0.3">
      <c r="A91">
        <v>89</v>
      </c>
      <c r="B91">
        <v>166</v>
      </c>
      <c r="C91" t="s">
        <v>91</v>
      </c>
      <c r="D91">
        <v>3.0653189118017898E-2</v>
      </c>
      <c r="E91">
        <v>1024</v>
      </c>
      <c r="F91">
        <v>1024</v>
      </c>
      <c r="G91">
        <v>1</v>
      </c>
      <c r="H91">
        <v>3.9301420857694702</v>
      </c>
      <c r="I91">
        <v>5.5996848663453704</v>
      </c>
      <c r="J91">
        <v>-0.67989529269378501</v>
      </c>
      <c r="K91" t="b">
        <v>1</v>
      </c>
      <c r="L91">
        <v>26.6</v>
      </c>
      <c r="M91" t="s">
        <v>92</v>
      </c>
      <c r="N91">
        <v>5.8225792411760704</v>
      </c>
      <c r="O91">
        <v>3.145</v>
      </c>
      <c r="P91">
        <v>1.425</v>
      </c>
      <c r="Q91" t="s">
        <v>363</v>
      </c>
      <c r="S91">
        <v>0</v>
      </c>
      <c r="T91">
        <v>1393</v>
      </c>
      <c r="U91">
        <v>1024</v>
      </c>
      <c r="V91">
        <v>50</v>
      </c>
      <c r="W91">
        <v>1024</v>
      </c>
      <c r="X91">
        <v>1</v>
      </c>
      <c r="Y91">
        <v>0.41438466773753801</v>
      </c>
      <c r="Z91">
        <v>26.6</v>
      </c>
      <c r="AA91">
        <v>52.38</v>
      </c>
      <c r="AB91" t="s">
        <v>94</v>
      </c>
      <c r="AC91">
        <v>5.15625</v>
      </c>
      <c r="AE91">
        <v>1</v>
      </c>
      <c r="AF91">
        <v>26.59375</v>
      </c>
      <c r="AG91">
        <v>5.08984375</v>
      </c>
      <c r="AH91">
        <f t="shared" si="5"/>
        <v>21.50390625</v>
      </c>
      <c r="AI91">
        <f t="shared" si="6"/>
        <v>5.2248656945510357</v>
      </c>
      <c r="AJ91">
        <f t="shared" si="7"/>
        <v>0.506670041643418</v>
      </c>
      <c r="AK91">
        <f t="shared" si="8"/>
        <v>52.4873148484197</v>
      </c>
    </row>
    <row r="92" spans="1:37" x14ac:dyDescent="0.3">
      <c r="A92">
        <v>90</v>
      </c>
      <c r="B92">
        <v>167</v>
      </c>
      <c r="C92" t="s">
        <v>91</v>
      </c>
      <c r="D92">
        <v>5.4778829156087797E-2</v>
      </c>
      <c r="E92">
        <v>1024</v>
      </c>
      <c r="F92">
        <v>1024</v>
      </c>
      <c r="G92">
        <v>1</v>
      </c>
      <c r="H92">
        <v>5.9476673554200703</v>
      </c>
      <c r="I92">
        <v>7.3068022784359803</v>
      </c>
      <c r="J92">
        <v>-0.68712822133946405</v>
      </c>
      <c r="K92" t="b">
        <v>1</v>
      </c>
      <c r="L92">
        <v>16.920000000000002</v>
      </c>
      <c r="M92" t="s">
        <v>92</v>
      </c>
      <c r="N92">
        <v>7.3119897661815703</v>
      </c>
      <c r="O92">
        <v>2.9470000000000001</v>
      </c>
      <c r="P92">
        <v>1.2290000000000001</v>
      </c>
      <c r="Q92" t="s">
        <v>364</v>
      </c>
      <c r="S92">
        <v>0</v>
      </c>
      <c r="T92">
        <v>886.5</v>
      </c>
      <c r="U92">
        <v>1024</v>
      </c>
      <c r="V92">
        <v>43</v>
      </c>
      <c r="W92">
        <v>1024</v>
      </c>
      <c r="X92">
        <v>1</v>
      </c>
      <c r="Y92">
        <v>0.75451219818285997</v>
      </c>
      <c r="Z92">
        <v>16.920000000000002</v>
      </c>
      <c r="AA92">
        <v>52.38</v>
      </c>
      <c r="AB92" t="s">
        <v>94</v>
      </c>
      <c r="AC92">
        <v>4.11328125</v>
      </c>
      <c r="AE92">
        <v>1</v>
      </c>
      <c r="AF92">
        <v>16.921875</v>
      </c>
      <c r="AG92">
        <v>3.359375</v>
      </c>
      <c r="AH92">
        <f t="shared" si="5"/>
        <v>13.5625</v>
      </c>
      <c r="AI92">
        <f t="shared" si="6"/>
        <v>5.0372093023255813</v>
      </c>
      <c r="AJ92">
        <f t="shared" si="7"/>
        <v>0.50301855477631363</v>
      </c>
      <c r="AK92">
        <f t="shared" si="8"/>
        <v>33.640657664258441</v>
      </c>
    </row>
    <row r="93" spans="1:37" x14ac:dyDescent="0.3">
      <c r="A93">
        <v>91</v>
      </c>
      <c r="B93">
        <v>170</v>
      </c>
      <c r="C93" t="s">
        <v>91</v>
      </c>
      <c r="D93">
        <v>3.20384520515598E-2</v>
      </c>
      <c r="E93">
        <v>1024</v>
      </c>
      <c r="F93">
        <v>4096</v>
      </c>
      <c r="G93">
        <v>4</v>
      </c>
      <c r="H93">
        <v>3.49791459622777</v>
      </c>
      <c r="I93">
        <v>7.6311925859109797</v>
      </c>
      <c r="J93">
        <v>-0.71284530096854304</v>
      </c>
      <c r="K93" t="b">
        <v>1</v>
      </c>
      <c r="L93">
        <v>151.6</v>
      </c>
      <c r="M93" t="s">
        <v>92</v>
      </c>
      <c r="N93">
        <v>7.6396507155886999</v>
      </c>
      <c r="O93">
        <v>3.62</v>
      </c>
      <c r="P93">
        <v>2.1819999999999999</v>
      </c>
      <c r="Q93" t="s">
        <v>365</v>
      </c>
      <c r="S93">
        <v>0</v>
      </c>
      <c r="T93">
        <v>4164</v>
      </c>
      <c r="U93">
        <v>1024</v>
      </c>
      <c r="V93">
        <v>147</v>
      </c>
      <c r="W93">
        <v>1024</v>
      </c>
      <c r="X93">
        <v>1</v>
      </c>
      <c r="Y93">
        <v>0.20602452350639999</v>
      </c>
      <c r="Z93">
        <v>151.6</v>
      </c>
      <c r="AA93">
        <v>27.47</v>
      </c>
      <c r="AB93" t="s">
        <v>94</v>
      </c>
      <c r="AC93">
        <v>12.3125</v>
      </c>
      <c r="AE93">
        <v>0</v>
      </c>
      <c r="AF93">
        <v>151.625</v>
      </c>
      <c r="AG93">
        <v>6.76953125</v>
      </c>
      <c r="AH93">
        <f t="shared" si="5"/>
        <v>144.85546875</v>
      </c>
      <c r="AI93">
        <f t="shared" si="6"/>
        <v>22.398153491055972</v>
      </c>
      <c r="AJ93">
        <f t="shared" si="7"/>
        <v>0.49024730997481225</v>
      </c>
      <c r="AK93">
        <f t="shared" si="8"/>
        <v>309.28267614112997</v>
      </c>
    </row>
    <row r="94" spans="1:37" x14ac:dyDescent="0.3">
      <c r="A94">
        <v>92</v>
      </c>
      <c r="B94">
        <v>171</v>
      </c>
      <c r="C94" t="s">
        <v>91</v>
      </c>
      <c r="D94">
        <v>2.6950202590827501E-2</v>
      </c>
      <c r="E94">
        <v>1024</v>
      </c>
      <c r="F94">
        <v>4096</v>
      </c>
      <c r="G94">
        <v>4</v>
      </c>
      <c r="H94">
        <v>4.7009768140318098</v>
      </c>
      <c r="I94">
        <v>8.4746124987331193</v>
      </c>
      <c r="J94">
        <v>-0.72289103519865205</v>
      </c>
      <c r="K94" t="b">
        <v>1</v>
      </c>
      <c r="L94">
        <v>63.44</v>
      </c>
      <c r="M94" t="s">
        <v>92</v>
      </c>
      <c r="N94">
        <v>8.4749267831012105</v>
      </c>
      <c r="O94">
        <v>3.4060000000000001</v>
      </c>
      <c r="P94">
        <v>1.8029999999999999</v>
      </c>
      <c r="Q94" t="s">
        <v>366</v>
      </c>
      <c r="R94" t="s">
        <v>1941</v>
      </c>
      <c r="S94">
        <v>0</v>
      </c>
      <c r="T94">
        <v>2544</v>
      </c>
      <c r="U94">
        <v>1024</v>
      </c>
      <c r="V94">
        <v>104</v>
      </c>
      <c r="W94">
        <v>1024</v>
      </c>
      <c r="X94">
        <v>1</v>
      </c>
      <c r="Y94">
        <v>0.36291063450197403</v>
      </c>
      <c r="Z94">
        <v>63.44</v>
      </c>
      <c r="AA94">
        <v>40.1</v>
      </c>
      <c r="AB94" t="s">
        <v>94</v>
      </c>
      <c r="AC94">
        <v>7.96484375</v>
      </c>
      <c r="AE94">
        <v>0</v>
      </c>
      <c r="AF94">
        <v>63.4375</v>
      </c>
      <c r="AG94">
        <v>4.8125</v>
      </c>
      <c r="AH94">
        <f t="shared" si="5"/>
        <v>58.625</v>
      </c>
      <c r="AI94">
        <f t="shared" si="6"/>
        <v>13.181818181818182</v>
      </c>
      <c r="AJ94">
        <f t="shared" si="7"/>
        <v>0.48534707025435747</v>
      </c>
      <c r="AK94">
        <f t="shared" si="8"/>
        <v>130.70543511626451</v>
      </c>
    </row>
    <row r="95" spans="1:37" x14ac:dyDescent="0.3">
      <c r="A95">
        <v>93</v>
      </c>
      <c r="B95">
        <v>175</v>
      </c>
      <c r="C95" t="s">
        <v>91</v>
      </c>
      <c r="D95">
        <v>2.8031640122401801E-2</v>
      </c>
      <c r="E95">
        <v>1024</v>
      </c>
      <c r="F95">
        <v>1024</v>
      </c>
      <c r="G95">
        <v>1</v>
      </c>
      <c r="H95">
        <v>3.72975625307653</v>
      </c>
      <c r="I95">
        <v>5.1466265484347096</v>
      </c>
      <c r="J95">
        <v>-0.68270809827821599</v>
      </c>
      <c r="K95" t="b">
        <v>1</v>
      </c>
      <c r="L95">
        <v>24</v>
      </c>
      <c r="M95" t="s">
        <v>92</v>
      </c>
      <c r="N95">
        <v>5.4940182742574697</v>
      </c>
      <c r="O95">
        <v>3.1349999999999998</v>
      </c>
      <c r="P95">
        <v>1.38</v>
      </c>
      <c r="Q95" t="s">
        <v>367</v>
      </c>
      <c r="S95">
        <v>0</v>
      </c>
      <c r="T95">
        <v>1361</v>
      </c>
      <c r="U95">
        <v>1024</v>
      </c>
      <c r="V95">
        <v>84</v>
      </c>
      <c r="W95">
        <v>1024</v>
      </c>
      <c r="X95">
        <v>1</v>
      </c>
      <c r="Y95">
        <v>0.29784082520243399</v>
      </c>
      <c r="Z95">
        <v>24</v>
      </c>
      <c r="AA95">
        <v>56.72</v>
      </c>
      <c r="AB95" t="s">
        <v>94</v>
      </c>
      <c r="AC95">
        <v>4.8984375</v>
      </c>
      <c r="AE95">
        <v>1</v>
      </c>
      <c r="AF95">
        <v>24</v>
      </c>
      <c r="AG95">
        <v>3.837890625</v>
      </c>
      <c r="AH95">
        <f t="shared" si="5"/>
        <v>20.162109375</v>
      </c>
      <c r="AI95">
        <f t="shared" si="6"/>
        <v>6.2534351145038167</v>
      </c>
      <c r="AJ95">
        <f t="shared" si="7"/>
        <v>0.50524687979793592</v>
      </c>
      <c r="AK95">
        <f t="shared" si="8"/>
        <v>47.501530359966502</v>
      </c>
    </row>
    <row r="96" spans="1:37" x14ac:dyDescent="0.3">
      <c r="A96">
        <v>94</v>
      </c>
      <c r="B96">
        <v>176</v>
      </c>
      <c r="C96" t="s">
        <v>91</v>
      </c>
      <c r="D96">
        <v>0.104810544582573</v>
      </c>
      <c r="E96">
        <v>1024</v>
      </c>
      <c r="F96">
        <v>1024</v>
      </c>
      <c r="G96">
        <v>1</v>
      </c>
      <c r="H96">
        <v>5.5895055970529501</v>
      </c>
      <c r="I96">
        <v>4.2385264610464999</v>
      </c>
      <c r="J96">
        <v>-0.68953919755468995</v>
      </c>
      <c r="K96" t="b">
        <v>1</v>
      </c>
      <c r="L96">
        <v>5.734</v>
      </c>
      <c r="M96" t="s">
        <v>92</v>
      </c>
      <c r="N96">
        <v>5.3446452885131102</v>
      </c>
      <c r="O96">
        <v>2.9689999999999999</v>
      </c>
      <c r="P96">
        <v>0.75829999999999997</v>
      </c>
      <c r="Q96" t="s">
        <v>368</v>
      </c>
      <c r="S96">
        <v>0</v>
      </c>
      <c r="T96">
        <v>929.5</v>
      </c>
      <c r="U96">
        <v>1024</v>
      </c>
      <c r="V96">
        <v>63</v>
      </c>
      <c r="W96">
        <v>1024</v>
      </c>
      <c r="X96">
        <v>1</v>
      </c>
      <c r="Y96">
        <v>0.57822335478767295</v>
      </c>
      <c r="Z96">
        <v>5.734</v>
      </c>
      <c r="AA96">
        <v>162.1</v>
      </c>
      <c r="AB96" t="s">
        <v>94</v>
      </c>
      <c r="AC96">
        <v>2.39453125</v>
      </c>
      <c r="AE96">
        <v>2</v>
      </c>
      <c r="AF96">
        <v>5.734375</v>
      </c>
      <c r="AG96">
        <v>3.1484375</v>
      </c>
      <c r="AH96">
        <f t="shared" si="5"/>
        <v>2.5859375</v>
      </c>
      <c r="AI96">
        <f t="shared" si="6"/>
        <v>1.8213399503722085</v>
      </c>
      <c r="AJ96">
        <f t="shared" si="7"/>
        <v>0.50180724980542446</v>
      </c>
      <c r="AK96">
        <f t="shared" si="8"/>
        <v>11.427445502677575</v>
      </c>
    </row>
    <row r="97" spans="1:37" x14ac:dyDescent="0.3">
      <c r="A97">
        <v>95</v>
      </c>
      <c r="B97">
        <v>177</v>
      </c>
      <c r="C97" t="s">
        <v>91</v>
      </c>
      <c r="D97">
        <v>3.63540755649518E-2</v>
      </c>
      <c r="E97">
        <v>1024</v>
      </c>
      <c r="F97">
        <v>1024</v>
      </c>
      <c r="G97">
        <v>1</v>
      </c>
      <c r="H97">
        <v>3.7175511447327501</v>
      </c>
      <c r="I97">
        <v>5.2350671393599804</v>
      </c>
      <c r="J97">
        <v>-0.68029712206298998</v>
      </c>
      <c r="K97" t="b">
        <v>1</v>
      </c>
      <c r="L97">
        <v>25.6</v>
      </c>
      <c r="M97" t="s">
        <v>92</v>
      </c>
      <c r="N97">
        <v>5.5386731605261899</v>
      </c>
      <c r="O97">
        <v>3.1539999999999999</v>
      </c>
      <c r="P97">
        <v>1.4079999999999999</v>
      </c>
      <c r="Q97" t="s">
        <v>369</v>
      </c>
      <c r="S97">
        <v>0</v>
      </c>
      <c r="T97">
        <v>1424</v>
      </c>
      <c r="U97">
        <v>1024</v>
      </c>
      <c r="V97">
        <v>66</v>
      </c>
      <c r="W97">
        <v>1024</v>
      </c>
      <c r="X97">
        <v>1</v>
      </c>
      <c r="Y97">
        <v>0.33450742221774599</v>
      </c>
      <c r="Z97">
        <v>25.6</v>
      </c>
      <c r="AA97">
        <v>55.62</v>
      </c>
      <c r="AB97" t="s">
        <v>94</v>
      </c>
      <c r="AC97">
        <v>5.05859375</v>
      </c>
      <c r="AE97">
        <v>1</v>
      </c>
      <c r="AF97">
        <v>25.59375</v>
      </c>
      <c r="AG97">
        <v>4.55859375</v>
      </c>
      <c r="AH97">
        <f t="shared" si="5"/>
        <v>21.03515625</v>
      </c>
      <c r="AI97">
        <f t="shared" si="6"/>
        <v>5.6143958868894606</v>
      </c>
      <c r="AJ97">
        <f t="shared" si="7"/>
        <v>0.50646648763991664</v>
      </c>
      <c r="AK97">
        <f t="shared" si="8"/>
        <v>50.533945729093197</v>
      </c>
    </row>
    <row r="98" spans="1:37" x14ac:dyDescent="0.3">
      <c r="A98">
        <v>96</v>
      </c>
      <c r="B98">
        <v>178</v>
      </c>
      <c r="C98" t="s">
        <v>91</v>
      </c>
      <c r="D98">
        <v>5.34723750928187E-2</v>
      </c>
      <c r="E98">
        <v>1024</v>
      </c>
      <c r="F98">
        <v>1024</v>
      </c>
      <c r="G98">
        <v>1</v>
      </c>
      <c r="H98">
        <v>5.3033460900991498</v>
      </c>
      <c r="I98">
        <v>7.16780369989963</v>
      </c>
      <c r="J98">
        <v>-0.68712822133946405</v>
      </c>
      <c r="K98" t="b">
        <v>1</v>
      </c>
      <c r="L98">
        <v>22.45</v>
      </c>
      <c r="M98" t="s">
        <v>92</v>
      </c>
      <c r="N98">
        <v>7.1678794798842098</v>
      </c>
      <c r="O98">
        <v>2.9020000000000001</v>
      </c>
      <c r="P98">
        <v>1.3520000000000001</v>
      </c>
      <c r="Q98" t="s">
        <v>370</v>
      </c>
      <c r="S98">
        <v>0</v>
      </c>
      <c r="T98">
        <v>797</v>
      </c>
      <c r="U98">
        <v>1024</v>
      </c>
      <c r="V98">
        <v>60</v>
      </c>
      <c r="W98">
        <v>1024</v>
      </c>
      <c r="X98">
        <v>1</v>
      </c>
      <c r="Y98">
        <v>0.55555959133069299</v>
      </c>
      <c r="Z98">
        <v>22.45</v>
      </c>
      <c r="AA98">
        <v>35.5</v>
      </c>
      <c r="AB98" t="s">
        <v>94</v>
      </c>
      <c r="AC98">
        <v>4.73828125</v>
      </c>
      <c r="AE98">
        <v>1</v>
      </c>
      <c r="AF98">
        <v>22.453125</v>
      </c>
      <c r="AG98">
        <v>2.583984375</v>
      </c>
      <c r="AH98">
        <f t="shared" si="5"/>
        <v>19.869140625</v>
      </c>
      <c r="AI98">
        <f t="shared" si="6"/>
        <v>8.6893424036281175</v>
      </c>
      <c r="AJ98">
        <f t="shared" si="7"/>
        <v>0.50301855477631363</v>
      </c>
      <c r="AK98">
        <f t="shared" si="8"/>
        <v>44.636772911855381</v>
      </c>
    </row>
    <row r="99" spans="1:37" x14ac:dyDescent="0.3">
      <c r="A99">
        <v>97</v>
      </c>
      <c r="B99">
        <v>181</v>
      </c>
      <c r="C99" t="s">
        <v>91</v>
      </c>
      <c r="D99">
        <v>2.96026076744491E-2</v>
      </c>
      <c r="E99">
        <v>1024</v>
      </c>
      <c r="F99">
        <v>4096</v>
      </c>
      <c r="G99">
        <v>4</v>
      </c>
      <c r="H99">
        <v>3.68619533637245</v>
      </c>
      <c r="I99">
        <v>8.03475389724934</v>
      </c>
      <c r="J99">
        <v>-0.71405078907615604</v>
      </c>
      <c r="K99" t="b">
        <v>1</v>
      </c>
      <c r="L99">
        <v>151.19999999999999</v>
      </c>
      <c r="M99" t="s">
        <v>92</v>
      </c>
      <c r="N99">
        <v>8.0413144051485297</v>
      </c>
      <c r="O99">
        <v>3.621</v>
      </c>
      <c r="P99">
        <v>2.1800000000000002</v>
      </c>
      <c r="Q99" t="s">
        <v>371</v>
      </c>
      <c r="S99">
        <v>0</v>
      </c>
      <c r="T99">
        <v>4188</v>
      </c>
      <c r="U99">
        <v>1024</v>
      </c>
      <c r="V99">
        <v>129</v>
      </c>
      <c r="W99">
        <v>1024</v>
      </c>
      <c r="X99">
        <v>1</v>
      </c>
      <c r="Y99">
        <v>0.23650631184767901</v>
      </c>
      <c r="Z99">
        <v>151.19999999999999</v>
      </c>
      <c r="AA99">
        <v>27.69</v>
      </c>
      <c r="AB99" t="s">
        <v>94</v>
      </c>
      <c r="AC99">
        <v>12.296875</v>
      </c>
      <c r="AE99">
        <v>0</v>
      </c>
      <c r="AF99">
        <v>151.25</v>
      </c>
      <c r="AG99">
        <v>7.265625</v>
      </c>
      <c r="AH99">
        <f t="shared" si="5"/>
        <v>143.984375</v>
      </c>
      <c r="AI99">
        <f t="shared" si="6"/>
        <v>20.817204301075268</v>
      </c>
      <c r="AJ99">
        <f t="shared" si="7"/>
        <v>0.48965667874383634</v>
      </c>
      <c r="AK99">
        <f t="shared" si="8"/>
        <v>308.88989483001899</v>
      </c>
    </row>
    <row r="100" spans="1:37" x14ac:dyDescent="0.3">
      <c r="A100">
        <v>98</v>
      </c>
      <c r="B100">
        <v>182</v>
      </c>
      <c r="C100" t="s">
        <v>91</v>
      </c>
      <c r="D100">
        <v>3.43603210459019E-2</v>
      </c>
      <c r="E100">
        <v>1024</v>
      </c>
      <c r="F100">
        <v>4096</v>
      </c>
      <c r="G100">
        <v>4</v>
      </c>
      <c r="H100">
        <v>4.8698822936666</v>
      </c>
      <c r="I100">
        <v>8.4604693363602408</v>
      </c>
      <c r="J100">
        <v>-0.72329286456785702</v>
      </c>
      <c r="K100" t="b">
        <v>1</v>
      </c>
      <c r="L100">
        <v>54.62</v>
      </c>
      <c r="M100" t="s">
        <v>92</v>
      </c>
      <c r="N100">
        <v>8.4637881964234492</v>
      </c>
      <c r="O100">
        <v>3.3980000000000001</v>
      </c>
      <c r="P100">
        <v>1.7370000000000001</v>
      </c>
      <c r="Q100" t="s">
        <v>372</v>
      </c>
      <c r="R100" t="s">
        <v>1941</v>
      </c>
      <c r="S100">
        <v>0</v>
      </c>
      <c r="T100">
        <v>2506</v>
      </c>
      <c r="U100">
        <v>1024</v>
      </c>
      <c r="V100">
        <v>91</v>
      </c>
      <c r="W100">
        <v>1024</v>
      </c>
      <c r="X100">
        <v>1</v>
      </c>
      <c r="Y100">
        <v>0.40567389283493299</v>
      </c>
      <c r="Z100">
        <v>54.62</v>
      </c>
      <c r="AA100">
        <v>45.88</v>
      </c>
      <c r="AB100" t="s">
        <v>94</v>
      </c>
      <c r="AC100">
        <v>7.390625</v>
      </c>
      <c r="AE100">
        <v>0</v>
      </c>
      <c r="AF100">
        <v>54.625</v>
      </c>
      <c r="AG100">
        <v>5.01171875</v>
      </c>
      <c r="AH100">
        <f t="shared" si="5"/>
        <v>49.61328125</v>
      </c>
      <c r="AI100">
        <f t="shared" si="6"/>
        <v>10.899454403741231</v>
      </c>
      <c r="AJ100">
        <f t="shared" si="7"/>
        <v>0.48515208272575316</v>
      </c>
      <c r="AK100">
        <f t="shared" si="8"/>
        <v>112.5935597206916</v>
      </c>
    </row>
    <row r="101" spans="1:37" x14ac:dyDescent="0.3">
      <c r="A101">
        <v>99</v>
      </c>
      <c r="B101">
        <v>186</v>
      </c>
      <c r="C101" t="s">
        <v>91</v>
      </c>
      <c r="D101">
        <v>2.1231438115718499E-2</v>
      </c>
      <c r="E101">
        <v>1024</v>
      </c>
      <c r="F101">
        <v>1024</v>
      </c>
      <c r="G101">
        <v>1</v>
      </c>
      <c r="H101">
        <v>3.9448505447068198</v>
      </c>
      <c r="I101">
        <v>5.2431070227988101</v>
      </c>
      <c r="J101">
        <v>-0.68310992764741996</v>
      </c>
      <c r="K101" t="b">
        <v>1</v>
      </c>
      <c r="L101">
        <v>21.31</v>
      </c>
      <c r="M101" t="s">
        <v>92</v>
      </c>
      <c r="N101">
        <v>5.6534924267231004</v>
      </c>
      <c r="O101">
        <v>3.1520000000000001</v>
      </c>
      <c r="P101">
        <v>1.329</v>
      </c>
      <c r="Q101" t="s">
        <v>373</v>
      </c>
      <c r="S101">
        <v>0</v>
      </c>
      <c r="T101">
        <v>1418</v>
      </c>
      <c r="U101">
        <v>1024</v>
      </c>
      <c r="V101">
        <v>83</v>
      </c>
      <c r="W101">
        <v>1024</v>
      </c>
      <c r="X101">
        <v>1</v>
      </c>
      <c r="Y101">
        <v>0.32323934081998001</v>
      </c>
      <c r="Z101">
        <v>21.31</v>
      </c>
      <c r="AA101">
        <v>66.56</v>
      </c>
      <c r="AB101" t="s">
        <v>94</v>
      </c>
      <c r="AC101">
        <v>4.6171875</v>
      </c>
      <c r="AE101">
        <v>2</v>
      </c>
      <c r="AF101">
        <v>21.3125</v>
      </c>
      <c r="AG101">
        <v>4.109375</v>
      </c>
      <c r="AH101">
        <f t="shared" si="5"/>
        <v>17.203125</v>
      </c>
      <c r="AI101">
        <f t="shared" si="6"/>
        <v>5.1863117870722437</v>
      </c>
      <c r="AJ101">
        <f t="shared" si="7"/>
        <v>0.50504389754778045</v>
      </c>
      <c r="AK101">
        <f t="shared" si="8"/>
        <v>42.199302087366966</v>
      </c>
    </row>
    <row r="102" spans="1:37" x14ac:dyDescent="0.3">
      <c r="A102">
        <v>100</v>
      </c>
      <c r="B102">
        <v>187</v>
      </c>
      <c r="C102" t="s">
        <v>91</v>
      </c>
      <c r="D102">
        <v>7.67441816325799E-2</v>
      </c>
      <c r="E102">
        <v>1024</v>
      </c>
      <c r="F102">
        <v>1024</v>
      </c>
      <c r="G102">
        <v>1</v>
      </c>
      <c r="H102">
        <v>7.4007210607941403</v>
      </c>
      <c r="I102">
        <v>6.1937675284185296</v>
      </c>
      <c r="J102">
        <v>-0.69275383250832501</v>
      </c>
      <c r="K102" t="b">
        <v>1</v>
      </c>
      <c r="L102">
        <v>6.87</v>
      </c>
      <c r="M102" t="s">
        <v>92</v>
      </c>
      <c r="N102">
        <v>6.7082543736769198</v>
      </c>
      <c r="O102">
        <v>3.01</v>
      </c>
      <c r="P102">
        <v>0.83699999999999997</v>
      </c>
      <c r="Q102" t="s">
        <v>374</v>
      </c>
      <c r="S102">
        <v>0</v>
      </c>
      <c r="T102">
        <v>1023.5</v>
      </c>
      <c r="U102">
        <v>1024</v>
      </c>
      <c r="V102">
        <v>40</v>
      </c>
      <c r="W102">
        <v>1024</v>
      </c>
      <c r="X102">
        <v>1</v>
      </c>
      <c r="Y102">
        <v>1.01204286097592</v>
      </c>
      <c r="Z102">
        <v>6.87</v>
      </c>
      <c r="AA102">
        <v>149</v>
      </c>
      <c r="AB102" t="s">
        <v>94</v>
      </c>
      <c r="AC102">
        <v>2.62109375</v>
      </c>
      <c r="AD102" t="s">
        <v>98</v>
      </c>
      <c r="AE102">
        <v>2</v>
      </c>
      <c r="AF102">
        <v>6.87109375</v>
      </c>
      <c r="AG102">
        <v>3.76171875</v>
      </c>
      <c r="AH102">
        <f t="shared" si="5"/>
        <v>3.109375</v>
      </c>
      <c r="AI102">
        <f t="shared" si="6"/>
        <v>1.8265835929387331</v>
      </c>
      <c r="AJ102">
        <f t="shared" si="7"/>
        <v>0.50019671271155475</v>
      </c>
      <c r="AK102">
        <f t="shared" si="8"/>
        <v>13.736783100296602</v>
      </c>
    </row>
    <row r="103" spans="1:37" x14ac:dyDescent="0.3">
      <c r="A103">
        <v>101</v>
      </c>
      <c r="B103">
        <v>188</v>
      </c>
      <c r="C103" t="s">
        <v>91</v>
      </c>
      <c r="D103">
        <v>2.78360144052055E-2</v>
      </c>
      <c r="E103">
        <v>1024</v>
      </c>
      <c r="F103">
        <v>1024</v>
      </c>
      <c r="G103">
        <v>1</v>
      </c>
      <c r="H103">
        <v>3.7379259514685299</v>
      </c>
      <c r="I103">
        <v>5.3331150538042298</v>
      </c>
      <c r="J103">
        <v>-0.68029712206298998</v>
      </c>
      <c r="K103" t="b">
        <v>1</v>
      </c>
      <c r="L103">
        <v>26.7</v>
      </c>
      <c r="M103" t="s">
        <v>92</v>
      </c>
      <c r="N103">
        <v>5.6250669931560999</v>
      </c>
      <c r="O103">
        <v>3.1680000000000001</v>
      </c>
      <c r="P103">
        <v>1.427</v>
      </c>
      <c r="Q103" t="s">
        <v>375</v>
      </c>
      <c r="S103">
        <v>0</v>
      </c>
      <c r="T103">
        <v>1475</v>
      </c>
      <c r="U103">
        <v>1024</v>
      </c>
      <c r="V103">
        <v>72</v>
      </c>
      <c r="W103">
        <v>1024</v>
      </c>
      <c r="X103">
        <v>1</v>
      </c>
      <c r="Y103">
        <v>0.322667667778338</v>
      </c>
      <c r="Z103">
        <v>26.7</v>
      </c>
      <c r="AA103">
        <v>55.25</v>
      </c>
      <c r="AB103" t="s">
        <v>94</v>
      </c>
      <c r="AC103">
        <v>5.16796875</v>
      </c>
      <c r="AE103">
        <v>1</v>
      </c>
      <c r="AF103">
        <v>26.703125</v>
      </c>
      <c r="AG103">
        <v>4.55078125</v>
      </c>
      <c r="AH103">
        <f t="shared" si="5"/>
        <v>22.15234375</v>
      </c>
      <c r="AI103">
        <f t="shared" si="6"/>
        <v>5.8678111587982835</v>
      </c>
      <c r="AJ103">
        <f t="shared" si="7"/>
        <v>0.50646648763991664</v>
      </c>
      <c r="AK103">
        <f t="shared" si="8"/>
        <v>52.724367064114944</v>
      </c>
    </row>
    <row r="104" spans="1:37" x14ac:dyDescent="0.3">
      <c r="A104">
        <v>102</v>
      </c>
      <c r="B104">
        <v>189</v>
      </c>
      <c r="C104" t="s">
        <v>91</v>
      </c>
      <c r="D104">
        <v>4.77685171281306E-2</v>
      </c>
      <c r="E104">
        <v>1024</v>
      </c>
      <c r="F104">
        <v>1024</v>
      </c>
      <c r="G104">
        <v>1</v>
      </c>
      <c r="H104">
        <v>5.2686083867092401</v>
      </c>
      <c r="I104">
        <v>6.9664997613323401</v>
      </c>
      <c r="J104">
        <v>-0.68833370944707695</v>
      </c>
      <c r="K104" t="b">
        <v>1</v>
      </c>
      <c r="L104">
        <v>21</v>
      </c>
      <c r="M104" t="s">
        <v>92</v>
      </c>
      <c r="N104">
        <v>6.97233909956981</v>
      </c>
      <c r="O104">
        <v>2.9550000000000001</v>
      </c>
      <c r="P104">
        <v>1.3220000000000001</v>
      </c>
      <c r="Q104" t="s">
        <v>376</v>
      </c>
      <c r="S104">
        <v>0</v>
      </c>
      <c r="T104">
        <v>902.5</v>
      </c>
      <c r="U104">
        <v>1024</v>
      </c>
      <c r="V104">
        <v>70</v>
      </c>
      <c r="W104">
        <v>1024</v>
      </c>
      <c r="X104">
        <v>1</v>
      </c>
      <c r="Y104">
        <v>0.51019628658396199</v>
      </c>
      <c r="Z104">
        <v>21</v>
      </c>
      <c r="AA104">
        <v>42.97</v>
      </c>
      <c r="AB104" t="s">
        <v>94</v>
      </c>
      <c r="AC104">
        <v>4.58203125</v>
      </c>
      <c r="AE104">
        <v>1</v>
      </c>
      <c r="AF104">
        <v>21</v>
      </c>
      <c r="AG104">
        <v>2.775390625</v>
      </c>
      <c r="AH104">
        <f t="shared" si="5"/>
        <v>18.224609375</v>
      </c>
      <c r="AI104">
        <f t="shared" si="6"/>
        <v>7.5665024630541868</v>
      </c>
      <c r="AJ104">
        <f t="shared" si="7"/>
        <v>0.50241253723747903</v>
      </c>
      <c r="AK104">
        <f t="shared" si="8"/>
        <v>41.798319993105139</v>
      </c>
    </row>
    <row r="105" spans="1:37" x14ac:dyDescent="0.3">
      <c r="A105">
        <v>103</v>
      </c>
      <c r="B105">
        <v>192</v>
      </c>
      <c r="C105" t="s">
        <v>91</v>
      </c>
      <c r="D105">
        <v>3.1526502596517597E-2</v>
      </c>
      <c r="E105">
        <v>1024</v>
      </c>
      <c r="F105">
        <v>4096</v>
      </c>
      <c r="G105">
        <v>4</v>
      </c>
      <c r="H105">
        <v>3.6263084560615302</v>
      </c>
      <c r="I105">
        <v>7.8546407768989104</v>
      </c>
      <c r="J105">
        <v>-0.71445261844536101</v>
      </c>
      <c r="K105" t="b">
        <v>1</v>
      </c>
      <c r="L105">
        <v>146.6</v>
      </c>
      <c r="M105" t="s">
        <v>92</v>
      </c>
      <c r="N105">
        <v>7.8634222755950098</v>
      </c>
      <c r="O105">
        <v>3.62</v>
      </c>
      <c r="P105">
        <v>2.1659999999999999</v>
      </c>
      <c r="Q105" t="s">
        <v>377</v>
      </c>
      <c r="S105">
        <v>0</v>
      </c>
      <c r="T105">
        <v>4160</v>
      </c>
      <c r="U105">
        <v>1024</v>
      </c>
      <c r="V105">
        <v>150</v>
      </c>
      <c r="W105">
        <v>1024</v>
      </c>
      <c r="X105">
        <v>1</v>
      </c>
      <c r="Y105">
        <v>0.21443718748358201</v>
      </c>
      <c r="Z105">
        <v>146.6</v>
      </c>
      <c r="AA105">
        <v>28.38</v>
      </c>
      <c r="AB105" t="s">
        <v>94</v>
      </c>
      <c r="AC105">
        <v>12.109375</v>
      </c>
      <c r="AE105">
        <v>0</v>
      </c>
      <c r="AF105">
        <v>146.625</v>
      </c>
      <c r="AG105">
        <v>6.77734375</v>
      </c>
      <c r="AH105">
        <f t="shared" si="5"/>
        <v>139.84765625</v>
      </c>
      <c r="AI105">
        <f t="shared" si="6"/>
        <v>21.634582132564841</v>
      </c>
      <c r="AJ105">
        <f t="shared" si="7"/>
        <v>0.489459959835854</v>
      </c>
      <c r="AK105">
        <f t="shared" si="8"/>
        <v>299.5648511252532</v>
      </c>
    </row>
    <row r="106" spans="1:37" x14ac:dyDescent="0.3">
      <c r="A106">
        <v>104</v>
      </c>
      <c r="B106">
        <v>193</v>
      </c>
      <c r="C106" t="s">
        <v>91</v>
      </c>
      <c r="D106">
        <v>4.1742080258944603E-2</v>
      </c>
      <c r="E106">
        <v>1024</v>
      </c>
      <c r="F106">
        <v>4096</v>
      </c>
      <c r="G106">
        <v>4</v>
      </c>
      <c r="H106">
        <v>5.1974342085979304</v>
      </c>
      <c r="I106">
        <v>8.9381656653720398</v>
      </c>
      <c r="J106">
        <v>-0.72409652330626495</v>
      </c>
      <c r="K106" t="b">
        <v>1</v>
      </c>
      <c r="L106">
        <v>52.44</v>
      </c>
      <c r="M106" t="s">
        <v>92</v>
      </c>
      <c r="N106">
        <v>8.9392111423003904</v>
      </c>
      <c r="O106">
        <v>3.3929999999999998</v>
      </c>
      <c r="P106">
        <v>1.72</v>
      </c>
      <c r="Q106" t="s">
        <v>378</v>
      </c>
      <c r="R106" t="s">
        <v>1941</v>
      </c>
      <c r="S106">
        <v>0</v>
      </c>
      <c r="T106">
        <v>2472</v>
      </c>
      <c r="U106">
        <v>1024</v>
      </c>
      <c r="V106">
        <v>100</v>
      </c>
      <c r="W106">
        <v>1024</v>
      </c>
      <c r="X106">
        <v>1</v>
      </c>
      <c r="Y106">
        <v>0.41974342085979299</v>
      </c>
      <c r="Z106">
        <v>52.44</v>
      </c>
      <c r="AA106">
        <v>47.16</v>
      </c>
      <c r="AB106" t="s">
        <v>94</v>
      </c>
      <c r="AC106">
        <v>7.2421875</v>
      </c>
      <c r="AE106">
        <v>0</v>
      </c>
      <c r="AF106">
        <v>52.4375</v>
      </c>
      <c r="AG106">
        <v>4.8125</v>
      </c>
      <c r="AH106">
        <f t="shared" si="5"/>
        <v>47.625</v>
      </c>
      <c r="AI106">
        <f t="shared" si="6"/>
        <v>10.896103896103897</v>
      </c>
      <c r="AJ106">
        <f t="shared" si="7"/>
        <v>0.48476234264500129</v>
      </c>
      <c r="AK106">
        <f t="shared" si="8"/>
        <v>108.17156240702626</v>
      </c>
    </row>
    <row r="107" spans="1:37" x14ac:dyDescent="0.3">
      <c r="A107">
        <v>105</v>
      </c>
      <c r="B107">
        <v>197</v>
      </c>
      <c r="C107" t="s">
        <v>91</v>
      </c>
      <c r="D107">
        <v>3.17250375561055E-2</v>
      </c>
      <c r="E107">
        <v>1024</v>
      </c>
      <c r="F107">
        <v>1024</v>
      </c>
      <c r="G107">
        <v>1</v>
      </c>
      <c r="H107">
        <v>3.42955332785075</v>
      </c>
      <c r="I107">
        <v>4.8730469648660604</v>
      </c>
      <c r="J107">
        <v>-0.67788614584776297</v>
      </c>
      <c r="K107" t="b">
        <v>1</v>
      </c>
      <c r="L107">
        <v>26.34</v>
      </c>
      <c r="M107" t="s">
        <v>92</v>
      </c>
      <c r="N107">
        <v>5.2924536800628204</v>
      </c>
      <c r="O107">
        <v>3.1459999999999999</v>
      </c>
      <c r="P107">
        <v>1.421</v>
      </c>
      <c r="Q107" t="s">
        <v>379</v>
      </c>
      <c r="S107">
        <v>0</v>
      </c>
      <c r="T107">
        <v>1402</v>
      </c>
      <c r="U107">
        <v>1024</v>
      </c>
      <c r="V107">
        <v>87</v>
      </c>
      <c r="W107">
        <v>1024</v>
      </c>
      <c r="X107">
        <v>1</v>
      </c>
      <c r="Y107">
        <v>0.26047545768456698</v>
      </c>
      <c r="Z107">
        <v>26.34</v>
      </c>
      <c r="AA107">
        <v>53.22</v>
      </c>
      <c r="AB107" t="s">
        <v>94</v>
      </c>
      <c r="AC107">
        <v>5.1328125</v>
      </c>
      <c r="AE107">
        <v>1</v>
      </c>
      <c r="AF107">
        <v>26.34375</v>
      </c>
      <c r="AG107">
        <v>3.90234375</v>
      </c>
      <c r="AH107">
        <f t="shared" si="5"/>
        <v>22.44140625</v>
      </c>
      <c r="AI107">
        <f t="shared" si="6"/>
        <v>6.7507507507507505</v>
      </c>
      <c r="AJ107">
        <f t="shared" si="7"/>
        <v>0.50768903947491939</v>
      </c>
      <c r="AK107">
        <f t="shared" si="8"/>
        <v>51.889538579060499</v>
      </c>
    </row>
    <row r="108" spans="1:37" x14ac:dyDescent="0.3">
      <c r="A108">
        <v>106</v>
      </c>
      <c r="B108">
        <v>198</v>
      </c>
      <c r="C108" t="s">
        <v>91</v>
      </c>
      <c r="D108">
        <v>5.8371816105861001E-2</v>
      </c>
      <c r="E108">
        <v>1024</v>
      </c>
      <c r="F108">
        <v>1024</v>
      </c>
      <c r="G108">
        <v>1</v>
      </c>
      <c r="H108">
        <v>8.2898577374761704</v>
      </c>
      <c r="I108">
        <v>7.47625353570238</v>
      </c>
      <c r="J108">
        <v>-0.68712822133946405</v>
      </c>
      <c r="K108" t="b">
        <v>1</v>
      </c>
      <c r="L108">
        <v>7.9770000000000003</v>
      </c>
      <c r="M108" t="s">
        <v>92</v>
      </c>
      <c r="N108">
        <v>7.7953329412149301</v>
      </c>
      <c r="O108">
        <v>3.0059999999999998</v>
      </c>
      <c r="P108">
        <v>0.90200000000000002</v>
      </c>
      <c r="Q108" t="s">
        <v>380</v>
      </c>
      <c r="S108">
        <v>0</v>
      </c>
      <c r="T108">
        <v>1014.5</v>
      </c>
      <c r="U108">
        <v>1024</v>
      </c>
      <c r="V108">
        <v>21</v>
      </c>
      <c r="W108">
        <v>1024</v>
      </c>
      <c r="X108">
        <v>1</v>
      </c>
      <c r="Y108">
        <v>1.59077737559257</v>
      </c>
      <c r="Z108">
        <v>7.9770000000000003</v>
      </c>
      <c r="AA108">
        <v>127.2</v>
      </c>
      <c r="AB108" t="s">
        <v>94</v>
      </c>
      <c r="AC108">
        <v>2.82421875</v>
      </c>
      <c r="AD108" t="s">
        <v>98</v>
      </c>
      <c r="AE108">
        <v>1</v>
      </c>
      <c r="AF108">
        <v>7.9765625</v>
      </c>
      <c r="AG108">
        <v>4.68359375</v>
      </c>
      <c r="AH108">
        <f t="shared" si="5"/>
        <v>3.29296875</v>
      </c>
      <c r="AI108">
        <f t="shared" si="6"/>
        <v>1.7030859049207674</v>
      </c>
      <c r="AJ108">
        <f t="shared" si="7"/>
        <v>0.50301855477631363</v>
      </c>
      <c r="AK108">
        <f t="shared" si="8"/>
        <v>15.857392186153218</v>
      </c>
    </row>
    <row r="109" spans="1:37" x14ac:dyDescent="0.3">
      <c r="A109">
        <v>107</v>
      </c>
      <c r="B109">
        <v>199</v>
      </c>
      <c r="C109" t="s">
        <v>91</v>
      </c>
      <c r="D109">
        <v>4.1274210730095698E-2</v>
      </c>
      <c r="E109">
        <v>1024</v>
      </c>
      <c r="F109">
        <v>1024</v>
      </c>
      <c r="G109">
        <v>1</v>
      </c>
      <c r="H109">
        <v>3.41024963577058</v>
      </c>
      <c r="I109">
        <v>4.9655099677089201</v>
      </c>
      <c r="J109">
        <v>-0.67909163395537597</v>
      </c>
      <c r="K109" t="b">
        <v>1</v>
      </c>
      <c r="L109">
        <v>28.6</v>
      </c>
      <c r="M109" t="s">
        <v>92</v>
      </c>
      <c r="N109">
        <v>5.2923419492869801</v>
      </c>
      <c r="O109">
        <v>3.17</v>
      </c>
      <c r="P109">
        <v>1.456</v>
      </c>
      <c r="Q109" t="s">
        <v>381</v>
      </c>
      <c r="S109">
        <v>0</v>
      </c>
      <c r="T109">
        <v>1476</v>
      </c>
      <c r="U109">
        <v>1024</v>
      </c>
      <c r="V109">
        <v>94</v>
      </c>
      <c r="W109">
        <v>1024</v>
      </c>
      <c r="X109">
        <v>1</v>
      </c>
      <c r="Y109">
        <v>0.248598268312129</v>
      </c>
      <c r="Z109">
        <v>28.6</v>
      </c>
      <c r="AA109">
        <v>51.62</v>
      </c>
      <c r="AB109" t="s">
        <v>94</v>
      </c>
      <c r="AC109">
        <v>5.34765625</v>
      </c>
      <c r="AE109">
        <v>1</v>
      </c>
      <c r="AF109">
        <v>28.59375</v>
      </c>
      <c r="AG109">
        <v>3.9765625</v>
      </c>
      <c r="AH109">
        <f t="shared" si="5"/>
        <v>24.6171875</v>
      </c>
      <c r="AI109">
        <f t="shared" si="6"/>
        <v>7.1905697445972496</v>
      </c>
      <c r="AJ109">
        <f t="shared" si="7"/>
        <v>0.50707739511453842</v>
      </c>
      <c r="AK109">
        <f t="shared" si="8"/>
        <v>56.389320990223311</v>
      </c>
    </row>
    <row r="110" spans="1:37" x14ac:dyDescent="0.3">
      <c r="A110">
        <v>108</v>
      </c>
      <c r="B110">
        <v>200</v>
      </c>
      <c r="C110" t="s">
        <v>91</v>
      </c>
      <c r="D110">
        <v>5.49197286031715E-2</v>
      </c>
      <c r="E110">
        <v>1024</v>
      </c>
      <c r="F110">
        <v>1024</v>
      </c>
      <c r="G110">
        <v>1</v>
      </c>
      <c r="H110">
        <v>5.1202015622572796</v>
      </c>
      <c r="I110">
        <v>6.80526789671109</v>
      </c>
      <c r="J110">
        <v>-0.68552090386264597</v>
      </c>
      <c r="K110" t="b">
        <v>1</v>
      </c>
      <c r="L110">
        <v>21.31</v>
      </c>
      <c r="M110" t="s">
        <v>92</v>
      </c>
      <c r="N110">
        <v>6.8112564074932402</v>
      </c>
      <c r="O110">
        <v>2.9409999999999998</v>
      </c>
      <c r="P110">
        <v>1.329</v>
      </c>
      <c r="Q110" t="s">
        <v>382</v>
      </c>
      <c r="S110">
        <v>0</v>
      </c>
      <c r="T110">
        <v>875</v>
      </c>
      <c r="U110">
        <v>1024</v>
      </c>
      <c r="V110">
        <v>69</v>
      </c>
      <c r="W110">
        <v>1024</v>
      </c>
      <c r="X110">
        <v>1</v>
      </c>
      <c r="Y110">
        <v>0.496013979957662</v>
      </c>
      <c r="Z110">
        <v>21.31</v>
      </c>
      <c r="AA110">
        <v>41.06</v>
      </c>
      <c r="AB110" t="s">
        <v>94</v>
      </c>
      <c r="AC110">
        <v>4.6171875</v>
      </c>
      <c r="AE110">
        <v>1</v>
      </c>
      <c r="AF110">
        <v>21.3125</v>
      </c>
      <c r="AG110">
        <v>2.779296875</v>
      </c>
      <c r="AH110">
        <f t="shared" si="5"/>
        <v>18.533203125</v>
      </c>
      <c r="AI110">
        <f t="shared" si="6"/>
        <v>7.6683063949402674</v>
      </c>
      <c r="AJ110">
        <f t="shared" si="7"/>
        <v>0.50382771540537619</v>
      </c>
      <c r="AK110">
        <f t="shared" si="8"/>
        <v>42.301166347810209</v>
      </c>
    </row>
    <row r="111" spans="1:37" x14ac:dyDescent="0.3">
      <c r="A111">
        <v>109</v>
      </c>
      <c r="B111">
        <v>203</v>
      </c>
      <c r="C111" t="s">
        <v>91</v>
      </c>
      <c r="D111">
        <v>3.4478858029775399E-2</v>
      </c>
      <c r="E111">
        <v>1024</v>
      </c>
      <c r="F111">
        <v>4096</v>
      </c>
      <c r="G111">
        <v>4</v>
      </c>
      <c r="H111">
        <v>3.7527279881320701</v>
      </c>
      <c r="I111">
        <v>8.1284674586688705</v>
      </c>
      <c r="J111">
        <v>-0.71485444781456497</v>
      </c>
      <c r="K111" t="b">
        <v>1</v>
      </c>
      <c r="L111">
        <v>146.6</v>
      </c>
      <c r="M111" t="s">
        <v>92</v>
      </c>
      <c r="N111">
        <v>8.1347845289237597</v>
      </c>
      <c r="O111">
        <v>3.62</v>
      </c>
      <c r="P111">
        <v>2.1659999999999999</v>
      </c>
      <c r="Q111" t="s">
        <v>383</v>
      </c>
      <c r="S111">
        <v>0</v>
      </c>
      <c r="T111">
        <v>4170</v>
      </c>
      <c r="U111">
        <v>1024</v>
      </c>
      <c r="V111">
        <v>134</v>
      </c>
      <c r="W111">
        <v>1024</v>
      </c>
      <c r="X111">
        <v>1</v>
      </c>
      <c r="Y111">
        <v>0.23779947931613901</v>
      </c>
      <c r="Z111">
        <v>146.6</v>
      </c>
      <c r="AA111">
        <v>28.42</v>
      </c>
      <c r="AB111" t="s">
        <v>94</v>
      </c>
      <c r="AC111">
        <v>12.109375</v>
      </c>
      <c r="AE111">
        <v>0</v>
      </c>
      <c r="AF111">
        <v>146.625</v>
      </c>
      <c r="AG111">
        <v>7.12890625</v>
      </c>
      <c r="AH111">
        <f t="shared" si="5"/>
        <v>139.49609375</v>
      </c>
      <c r="AI111">
        <f t="shared" si="6"/>
        <v>20.567671232876712</v>
      </c>
      <c r="AJ111">
        <f t="shared" si="7"/>
        <v>0.48926331995942723</v>
      </c>
      <c r="AK111">
        <f t="shared" si="8"/>
        <v>299.68524926855144</v>
      </c>
    </row>
    <row r="112" spans="1:37" x14ac:dyDescent="0.3">
      <c r="A112">
        <v>110</v>
      </c>
      <c r="B112">
        <v>204</v>
      </c>
      <c r="C112" t="s">
        <v>91</v>
      </c>
      <c r="D112">
        <v>4.4529858906155899E-2</v>
      </c>
      <c r="E112">
        <v>1024</v>
      </c>
      <c r="F112">
        <v>4096</v>
      </c>
      <c r="G112">
        <v>4</v>
      </c>
      <c r="H112">
        <v>5.4456664767951901</v>
      </c>
      <c r="I112">
        <v>9.0832015062169802</v>
      </c>
      <c r="J112">
        <v>-0.72409652330626495</v>
      </c>
      <c r="K112" t="b">
        <v>1</v>
      </c>
      <c r="L112">
        <v>46.53</v>
      </c>
      <c r="M112" t="s">
        <v>92</v>
      </c>
      <c r="N112">
        <v>9.0834751671051297</v>
      </c>
      <c r="O112">
        <v>3.3849999999999998</v>
      </c>
      <c r="P112">
        <v>1.6679999999999999</v>
      </c>
      <c r="Q112" t="s">
        <v>384</v>
      </c>
      <c r="R112" t="s">
        <v>1941</v>
      </c>
      <c r="S112">
        <v>0</v>
      </c>
      <c r="T112">
        <v>2426</v>
      </c>
      <c r="U112">
        <v>1024</v>
      </c>
      <c r="V112">
        <v>81</v>
      </c>
      <c r="W112">
        <v>1024</v>
      </c>
      <c r="X112">
        <v>1</v>
      </c>
      <c r="Y112">
        <v>0.49396294186613199</v>
      </c>
      <c r="Z112">
        <v>46.53</v>
      </c>
      <c r="AA112">
        <v>52.12</v>
      </c>
      <c r="AB112" t="s">
        <v>94</v>
      </c>
      <c r="AC112">
        <v>6.8203125</v>
      </c>
      <c r="AE112">
        <v>0</v>
      </c>
      <c r="AF112">
        <v>46.53125</v>
      </c>
      <c r="AG112">
        <v>5.08984375</v>
      </c>
      <c r="AH112">
        <f t="shared" si="5"/>
        <v>41.44140625</v>
      </c>
      <c r="AI112">
        <f t="shared" si="6"/>
        <v>9.141980046047582</v>
      </c>
      <c r="AJ112">
        <f t="shared" si="7"/>
        <v>0.48476234264500129</v>
      </c>
      <c r="AK112">
        <f t="shared" si="8"/>
        <v>95.987757106115666</v>
      </c>
    </row>
    <row r="113" spans="1:37" x14ac:dyDescent="0.3">
      <c r="A113">
        <v>111</v>
      </c>
      <c r="B113">
        <v>208</v>
      </c>
      <c r="C113" t="s">
        <v>91</v>
      </c>
      <c r="D113">
        <v>3.9149469134873799E-2</v>
      </c>
      <c r="E113">
        <v>1024</v>
      </c>
      <c r="F113">
        <v>1024</v>
      </c>
      <c r="G113">
        <v>1</v>
      </c>
      <c r="H113">
        <v>3.4121332016300201</v>
      </c>
      <c r="I113">
        <v>4.7783193468139196</v>
      </c>
      <c r="J113">
        <v>-0.67788614584776297</v>
      </c>
      <c r="K113" t="b">
        <v>1</v>
      </c>
      <c r="L113">
        <v>25.12</v>
      </c>
      <c r="M113" t="s">
        <v>92</v>
      </c>
      <c r="N113">
        <v>5.2251610822806702</v>
      </c>
      <c r="O113">
        <v>3.15</v>
      </c>
      <c r="P113">
        <v>1.4</v>
      </c>
      <c r="Q113" t="s">
        <v>385</v>
      </c>
      <c r="S113">
        <v>0</v>
      </c>
      <c r="T113">
        <v>1414</v>
      </c>
      <c r="U113">
        <v>1024</v>
      </c>
      <c r="V113">
        <v>104</v>
      </c>
      <c r="W113">
        <v>1024</v>
      </c>
      <c r="X113">
        <v>1</v>
      </c>
      <c r="Y113">
        <v>0.23652912047108701</v>
      </c>
      <c r="Z113">
        <v>25.12</v>
      </c>
      <c r="AA113">
        <v>56.28</v>
      </c>
      <c r="AB113" t="s">
        <v>94</v>
      </c>
      <c r="AC113">
        <v>5.01171875</v>
      </c>
      <c r="AE113">
        <v>1</v>
      </c>
      <c r="AF113">
        <v>25.125</v>
      </c>
      <c r="AG113">
        <v>3.677734375</v>
      </c>
      <c r="AH113">
        <f t="shared" si="5"/>
        <v>21.447265625</v>
      </c>
      <c r="AI113">
        <f t="shared" si="6"/>
        <v>6.8316516197557089</v>
      </c>
      <c r="AJ113">
        <f t="shared" si="7"/>
        <v>0.50768903947491939</v>
      </c>
      <c r="AK113">
        <f t="shared" si="8"/>
        <v>49.488954943730299</v>
      </c>
    </row>
    <row r="114" spans="1:37" x14ac:dyDescent="0.3">
      <c r="A114">
        <v>112</v>
      </c>
      <c r="B114">
        <v>209</v>
      </c>
      <c r="C114" t="s">
        <v>91</v>
      </c>
      <c r="D114">
        <v>6.4375883083957197E-2</v>
      </c>
      <c r="E114">
        <v>1024</v>
      </c>
      <c r="F114">
        <v>1024</v>
      </c>
      <c r="G114">
        <v>1</v>
      </c>
      <c r="H114">
        <v>8.2647553917390297</v>
      </c>
      <c r="I114">
        <v>8.1315830636494901</v>
      </c>
      <c r="J114">
        <v>-0.68672639197025898</v>
      </c>
      <c r="K114" t="b">
        <v>1</v>
      </c>
      <c r="L114">
        <v>9.64</v>
      </c>
      <c r="M114" t="s">
        <v>92</v>
      </c>
      <c r="N114">
        <v>8.2566054875888302</v>
      </c>
      <c r="O114">
        <v>3.016</v>
      </c>
      <c r="P114">
        <v>0.98399999999999999</v>
      </c>
      <c r="Q114" t="s">
        <v>386</v>
      </c>
      <c r="S114">
        <v>0</v>
      </c>
      <c r="T114">
        <v>1036</v>
      </c>
      <c r="U114">
        <v>1024</v>
      </c>
      <c r="V114">
        <v>15</v>
      </c>
      <c r="W114">
        <v>1024</v>
      </c>
      <c r="X114">
        <v>1</v>
      </c>
      <c r="Y114">
        <v>1.87575177643172</v>
      </c>
      <c r="Z114">
        <v>9.64</v>
      </c>
      <c r="AA114">
        <v>107.44</v>
      </c>
      <c r="AB114" t="s">
        <v>94</v>
      </c>
      <c r="AC114">
        <v>3.10546875</v>
      </c>
      <c r="AD114" t="s">
        <v>98</v>
      </c>
      <c r="AE114">
        <v>2</v>
      </c>
      <c r="AF114">
        <v>9.640625</v>
      </c>
      <c r="AG114">
        <v>5.203125</v>
      </c>
      <c r="AH114">
        <f t="shared" si="5"/>
        <v>4.4375</v>
      </c>
      <c r="AI114">
        <f t="shared" si="6"/>
        <v>1.8528528528528529</v>
      </c>
      <c r="AJ114">
        <f t="shared" si="7"/>
        <v>0.50322072302072662</v>
      </c>
      <c r="AK114">
        <f t="shared" si="8"/>
        <v>19.157845770200769</v>
      </c>
    </row>
    <row r="115" spans="1:37" x14ac:dyDescent="0.3">
      <c r="A115">
        <v>113</v>
      </c>
      <c r="B115">
        <v>210</v>
      </c>
      <c r="C115" t="s">
        <v>91</v>
      </c>
      <c r="D115">
        <v>4.0619700576612398E-2</v>
      </c>
      <c r="E115">
        <v>1024</v>
      </c>
      <c r="F115">
        <v>1024</v>
      </c>
      <c r="G115">
        <v>1</v>
      </c>
      <c r="H115">
        <v>3.39042587203391</v>
      </c>
      <c r="I115">
        <v>5.0194195527377001</v>
      </c>
      <c r="J115">
        <v>-0.67668065774014996</v>
      </c>
      <c r="K115" t="b">
        <v>1</v>
      </c>
      <c r="L115">
        <v>30.25</v>
      </c>
      <c r="M115" t="s">
        <v>92</v>
      </c>
      <c r="N115">
        <v>5.3534510259958497</v>
      </c>
      <c r="O115">
        <v>3.1779999999999999</v>
      </c>
      <c r="P115">
        <v>1.48</v>
      </c>
      <c r="Q115" t="s">
        <v>387</v>
      </c>
      <c r="S115">
        <v>0</v>
      </c>
      <c r="T115">
        <v>1506</v>
      </c>
      <c r="U115">
        <v>1024</v>
      </c>
      <c r="V115">
        <v>94</v>
      </c>
      <c r="W115">
        <v>1024</v>
      </c>
      <c r="X115">
        <v>1</v>
      </c>
      <c r="Y115">
        <v>0.24655360320224701</v>
      </c>
      <c r="Z115">
        <v>30.25</v>
      </c>
      <c r="AA115">
        <v>49.78</v>
      </c>
      <c r="AB115" t="s">
        <v>94</v>
      </c>
      <c r="AC115">
        <v>5.5</v>
      </c>
      <c r="AE115">
        <v>1</v>
      </c>
      <c r="AF115">
        <v>30.25</v>
      </c>
      <c r="AG115">
        <v>4.1171875</v>
      </c>
      <c r="AH115">
        <f t="shared" ref="AH115:AH148" si="9">AF115-AG115</f>
        <v>26.1328125</v>
      </c>
      <c r="AI115">
        <f t="shared" ref="AI115:AI148" si="10">AF115/AG115</f>
        <v>7.3472485768500952</v>
      </c>
      <c r="AJ115">
        <f t="shared" ref="AJ115:AJ148" si="11">EXP(J115)</f>
        <v>0.50830142160990288</v>
      </c>
      <c r="AK115">
        <f t="shared" ref="AK115:AK148" si="12">AF115/AJ115</f>
        <v>59.51193271148361</v>
      </c>
    </row>
    <row r="116" spans="1:37" x14ac:dyDescent="0.3">
      <c r="A116">
        <v>114</v>
      </c>
      <c r="B116">
        <v>211</v>
      </c>
      <c r="C116" t="s">
        <v>91</v>
      </c>
      <c r="D116">
        <v>4.9407124348794199E-2</v>
      </c>
      <c r="E116">
        <v>1024</v>
      </c>
      <c r="F116">
        <v>1024</v>
      </c>
      <c r="G116">
        <v>1</v>
      </c>
      <c r="H116">
        <v>5.05814723480814</v>
      </c>
      <c r="I116">
        <v>6.6338786487767001</v>
      </c>
      <c r="J116">
        <v>-0.685119074493442</v>
      </c>
      <c r="K116" t="b">
        <v>1</v>
      </c>
      <c r="L116">
        <v>20.5</v>
      </c>
      <c r="M116" t="s">
        <v>92</v>
      </c>
      <c r="N116">
        <v>6.6438065944891802</v>
      </c>
      <c r="O116">
        <v>2.94</v>
      </c>
      <c r="P116">
        <v>1.3120000000000001</v>
      </c>
      <c r="Q116" t="s">
        <v>388</v>
      </c>
      <c r="S116">
        <v>0</v>
      </c>
      <c r="T116">
        <v>869.5</v>
      </c>
      <c r="U116">
        <v>1024</v>
      </c>
      <c r="V116">
        <v>60</v>
      </c>
      <c r="W116">
        <v>1024</v>
      </c>
      <c r="X116">
        <v>1</v>
      </c>
      <c r="Y116">
        <v>0.52390455522898804</v>
      </c>
      <c r="Z116">
        <v>20.5</v>
      </c>
      <c r="AA116">
        <v>42.4</v>
      </c>
      <c r="AB116" t="s">
        <v>94</v>
      </c>
      <c r="AC116">
        <v>4.52734375</v>
      </c>
      <c r="AE116">
        <v>0</v>
      </c>
      <c r="AF116">
        <v>20.5</v>
      </c>
      <c r="AG116">
        <v>2.91796875</v>
      </c>
      <c r="AH116">
        <f t="shared" si="9"/>
        <v>17.58203125</v>
      </c>
      <c r="AI116">
        <f t="shared" si="10"/>
        <v>7.025435073627845</v>
      </c>
      <c r="AJ116">
        <f t="shared" si="11"/>
        <v>0.5040302088596289</v>
      </c>
      <c r="AK116">
        <f t="shared" si="12"/>
        <v>40.672165357670451</v>
      </c>
    </row>
    <row r="117" spans="1:37" x14ac:dyDescent="0.3">
      <c r="A117">
        <v>115</v>
      </c>
      <c r="B117">
        <v>214</v>
      </c>
      <c r="C117" t="s">
        <v>91</v>
      </c>
      <c r="D117">
        <v>2.71154294165851E-2</v>
      </c>
      <c r="E117">
        <v>1024</v>
      </c>
      <c r="F117">
        <v>4096</v>
      </c>
      <c r="G117">
        <v>4</v>
      </c>
      <c r="H117">
        <v>4.2159453753721596</v>
      </c>
      <c r="I117">
        <v>9.1235692888913107</v>
      </c>
      <c r="J117">
        <v>-0.71565810655297402</v>
      </c>
      <c r="K117" t="b">
        <v>1</v>
      </c>
      <c r="L117">
        <v>146.1</v>
      </c>
      <c r="M117" t="s">
        <v>92</v>
      </c>
      <c r="N117">
        <v>9.1281281254121893</v>
      </c>
      <c r="O117">
        <v>3.6150000000000002</v>
      </c>
      <c r="P117">
        <v>2.1640000000000001</v>
      </c>
      <c r="Q117" t="s">
        <v>389</v>
      </c>
      <c r="S117">
        <v>0</v>
      </c>
      <c r="T117">
        <v>4124</v>
      </c>
      <c r="U117">
        <v>1024</v>
      </c>
      <c r="V117">
        <v>51</v>
      </c>
      <c r="W117">
        <v>1024</v>
      </c>
      <c r="X117">
        <v>1</v>
      </c>
      <c r="Y117">
        <v>0.450322426045561</v>
      </c>
      <c r="Z117">
        <v>146.1</v>
      </c>
      <c r="AA117">
        <v>28.22</v>
      </c>
      <c r="AB117" t="s">
        <v>94</v>
      </c>
      <c r="AC117">
        <v>12.0859375</v>
      </c>
      <c r="AE117">
        <v>0</v>
      </c>
      <c r="AF117">
        <v>146.125</v>
      </c>
      <c r="AG117">
        <v>10.0859375</v>
      </c>
      <c r="AH117">
        <f t="shared" si="9"/>
        <v>136.0390625</v>
      </c>
      <c r="AI117">
        <f t="shared" si="10"/>
        <v>14.487993803253293</v>
      </c>
      <c r="AJ117">
        <f t="shared" si="11"/>
        <v>0.48887027717424769</v>
      </c>
      <c r="AK117">
        <f t="shared" si="12"/>
        <v>298.90342453345096</v>
      </c>
    </row>
    <row r="118" spans="1:37" x14ac:dyDescent="0.3">
      <c r="A118">
        <v>116</v>
      </c>
      <c r="B118">
        <v>215</v>
      </c>
      <c r="C118" t="s">
        <v>91</v>
      </c>
      <c r="D118">
        <v>4.0256267261449798E-2</v>
      </c>
      <c r="E118">
        <v>1024</v>
      </c>
      <c r="F118">
        <v>4096</v>
      </c>
      <c r="G118">
        <v>4</v>
      </c>
      <c r="H118">
        <v>5.63167353646545</v>
      </c>
      <c r="I118">
        <v>9.1514694967563592</v>
      </c>
      <c r="J118">
        <v>-0.72449835267547003</v>
      </c>
      <c r="K118" t="b">
        <v>1</v>
      </c>
      <c r="L118">
        <v>42.2</v>
      </c>
      <c r="M118" t="s">
        <v>92</v>
      </c>
      <c r="N118">
        <v>9.1538960275637198</v>
      </c>
      <c r="O118">
        <v>3.3769999999999998</v>
      </c>
      <c r="P118">
        <v>1.625</v>
      </c>
      <c r="Q118" t="s">
        <v>390</v>
      </c>
      <c r="R118" t="s">
        <v>1941</v>
      </c>
      <c r="S118">
        <v>0</v>
      </c>
      <c r="T118">
        <v>2380</v>
      </c>
      <c r="U118">
        <v>1024</v>
      </c>
      <c r="V118">
        <v>83</v>
      </c>
      <c r="W118">
        <v>1024</v>
      </c>
      <c r="X118">
        <v>1</v>
      </c>
      <c r="Y118">
        <v>0.50839221824396197</v>
      </c>
      <c r="Z118">
        <v>42.2</v>
      </c>
      <c r="AA118">
        <v>56.4</v>
      </c>
      <c r="AB118" t="s">
        <v>94</v>
      </c>
      <c r="AC118">
        <v>6.49609375</v>
      </c>
      <c r="AE118">
        <v>0</v>
      </c>
      <c r="AF118">
        <v>42.1875</v>
      </c>
      <c r="AG118">
        <v>5.01953125</v>
      </c>
      <c r="AH118">
        <f t="shared" si="9"/>
        <v>37.16796875</v>
      </c>
      <c r="AI118">
        <f t="shared" si="10"/>
        <v>8.4046692607003894</v>
      </c>
      <c r="AJ118">
        <f t="shared" si="11"/>
        <v>0.48456759002992261</v>
      </c>
      <c r="AK118">
        <f t="shared" si="12"/>
        <v>87.062157824865821</v>
      </c>
    </row>
    <row r="119" spans="1:37" x14ac:dyDescent="0.3">
      <c r="A119">
        <v>117</v>
      </c>
      <c r="B119">
        <v>219</v>
      </c>
      <c r="C119" t="s">
        <v>91</v>
      </c>
      <c r="D119">
        <v>4.1245221000909903E-2</v>
      </c>
      <c r="E119">
        <v>1024</v>
      </c>
      <c r="F119">
        <v>1024</v>
      </c>
      <c r="G119">
        <v>1</v>
      </c>
      <c r="H119">
        <v>3.6568403821453201</v>
      </c>
      <c r="I119">
        <v>5.0995781891635898</v>
      </c>
      <c r="J119">
        <v>-0.67627882837094599</v>
      </c>
      <c r="K119" t="b">
        <v>1</v>
      </c>
      <c r="L119">
        <v>24.81</v>
      </c>
      <c r="M119" t="s">
        <v>92</v>
      </c>
      <c r="N119">
        <v>5.5501423327080497</v>
      </c>
      <c r="O119">
        <v>3.1619999999999999</v>
      </c>
      <c r="P119">
        <v>1.395</v>
      </c>
      <c r="Q119" t="s">
        <v>391</v>
      </c>
      <c r="S119">
        <v>0</v>
      </c>
      <c r="T119">
        <v>1452</v>
      </c>
      <c r="U119">
        <v>1024</v>
      </c>
      <c r="V119">
        <v>47</v>
      </c>
      <c r="W119">
        <v>1024</v>
      </c>
      <c r="X119">
        <v>1</v>
      </c>
      <c r="Y119">
        <v>0.38753999975289</v>
      </c>
      <c r="Z119">
        <v>24.81</v>
      </c>
      <c r="AA119">
        <v>58.53</v>
      </c>
      <c r="AB119" t="s">
        <v>94</v>
      </c>
      <c r="AC119">
        <v>4.98046875</v>
      </c>
      <c r="AE119">
        <v>1</v>
      </c>
      <c r="AF119">
        <v>24.8125</v>
      </c>
      <c r="AG119">
        <v>5.50390625</v>
      </c>
      <c r="AH119">
        <f t="shared" si="9"/>
        <v>19.30859375</v>
      </c>
      <c r="AI119">
        <f t="shared" si="10"/>
        <v>4.5081618168914126</v>
      </c>
      <c r="AJ119">
        <f t="shared" si="11"/>
        <v>0.50850571309192372</v>
      </c>
      <c r="AK119">
        <f t="shared" si="12"/>
        <v>48.794928672737626</v>
      </c>
    </row>
    <row r="120" spans="1:37" x14ac:dyDescent="0.3">
      <c r="A120">
        <v>118</v>
      </c>
      <c r="B120">
        <v>220</v>
      </c>
      <c r="C120" t="s">
        <v>91</v>
      </c>
      <c r="D120">
        <v>3.55889234719685E-2</v>
      </c>
      <c r="E120">
        <v>1024</v>
      </c>
      <c r="F120">
        <v>1024</v>
      </c>
      <c r="G120">
        <v>1</v>
      </c>
      <c r="H120">
        <v>7.9580488559109304</v>
      </c>
      <c r="I120">
        <v>7.60832991204766</v>
      </c>
      <c r="J120">
        <v>-0.68793188007787198</v>
      </c>
      <c r="K120" t="b">
        <v>1</v>
      </c>
      <c r="L120">
        <v>9.0399999999999991</v>
      </c>
      <c r="M120" t="s">
        <v>92</v>
      </c>
      <c r="N120">
        <v>7.6610598154287199</v>
      </c>
      <c r="O120">
        <v>2.9550000000000001</v>
      </c>
      <c r="P120">
        <v>0.95599999999999996</v>
      </c>
      <c r="Q120" t="s">
        <v>392</v>
      </c>
      <c r="S120">
        <v>0</v>
      </c>
      <c r="T120">
        <v>903.5</v>
      </c>
      <c r="U120">
        <v>1024</v>
      </c>
      <c r="V120">
        <v>30</v>
      </c>
      <c r="W120">
        <v>1024</v>
      </c>
      <c r="X120">
        <v>1</v>
      </c>
      <c r="Y120">
        <v>1.2703601048684701</v>
      </c>
      <c r="Z120">
        <v>9.0399999999999991</v>
      </c>
      <c r="AA120">
        <v>99.94</v>
      </c>
      <c r="AB120" t="s">
        <v>94</v>
      </c>
      <c r="AC120">
        <v>3.005859375</v>
      </c>
      <c r="AD120" t="s">
        <v>98</v>
      </c>
      <c r="AE120">
        <v>1</v>
      </c>
      <c r="AF120">
        <v>9.0390625</v>
      </c>
      <c r="AG120">
        <v>3.798828125</v>
      </c>
      <c r="AH120">
        <f t="shared" si="9"/>
        <v>5.240234375</v>
      </c>
      <c r="AI120">
        <f t="shared" si="10"/>
        <v>2.3794344473007714</v>
      </c>
      <c r="AJ120">
        <f t="shared" si="11"/>
        <v>0.50261446191731418</v>
      </c>
      <c r="AK120">
        <f t="shared" si="12"/>
        <v>17.984087575830696</v>
      </c>
    </row>
    <row r="121" spans="1:37" x14ac:dyDescent="0.3">
      <c r="A121">
        <v>119</v>
      </c>
      <c r="B121">
        <v>221</v>
      </c>
      <c r="C121" t="s">
        <v>91</v>
      </c>
      <c r="D121">
        <v>6.1522835279243702E-2</v>
      </c>
      <c r="E121">
        <v>1024</v>
      </c>
      <c r="F121">
        <v>1024</v>
      </c>
      <c r="G121">
        <v>1</v>
      </c>
      <c r="H121">
        <v>4.2716542354248599</v>
      </c>
      <c r="I121">
        <v>6.0111853059054896</v>
      </c>
      <c r="J121">
        <v>-0.67507334026333299</v>
      </c>
      <c r="K121" t="b">
        <v>1</v>
      </c>
      <c r="L121">
        <v>25.52</v>
      </c>
      <c r="M121" t="s">
        <v>92</v>
      </c>
      <c r="N121">
        <v>6.3168437000739504</v>
      </c>
      <c r="O121">
        <v>3.1859999999999999</v>
      </c>
      <c r="P121">
        <v>1.407</v>
      </c>
      <c r="Q121" t="s">
        <v>393</v>
      </c>
      <c r="S121">
        <v>0</v>
      </c>
      <c r="T121">
        <v>1534</v>
      </c>
      <c r="U121">
        <v>1024</v>
      </c>
      <c r="V121">
        <v>26</v>
      </c>
      <c r="W121">
        <v>1024</v>
      </c>
      <c r="X121">
        <v>1</v>
      </c>
      <c r="Y121">
        <v>0.641624184159994</v>
      </c>
      <c r="Z121">
        <v>25.52</v>
      </c>
      <c r="AA121">
        <v>60.12</v>
      </c>
      <c r="AB121" t="s">
        <v>94</v>
      </c>
      <c r="AC121">
        <v>5.05078125</v>
      </c>
      <c r="AE121">
        <v>1</v>
      </c>
      <c r="AF121">
        <v>25.515625</v>
      </c>
      <c r="AG121">
        <v>7.8984375</v>
      </c>
      <c r="AH121">
        <f t="shared" si="9"/>
        <v>17.6171875</v>
      </c>
      <c r="AI121">
        <f t="shared" si="10"/>
        <v>3.2304648862512364</v>
      </c>
      <c r="AJ121">
        <f t="shared" si="11"/>
        <v>0.50911908031087449</v>
      </c>
      <c r="AK121">
        <f t="shared" si="12"/>
        <v>50.117204376665356</v>
      </c>
    </row>
    <row r="122" spans="1:37" x14ac:dyDescent="0.3">
      <c r="A122">
        <v>120</v>
      </c>
      <c r="B122">
        <v>222</v>
      </c>
      <c r="C122" t="s">
        <v>91</v>
      </c>
      <c r="D122">
        <v>5.7826771995546797E-2</v>
      </c>
      <c r="E122">
        <v>1024</v>
      </c>
      <c r="F122">
        <v>1024</v>
      </c>
      <c r="G122">
        <v>1</v>
      </c>
      <c r="H122">
        <v>5.3566437486835996</v>
      </c>
      <c r="I122">
        <v>7.07244369943382</v>
      </c>
      <c r="J122">
        <v>-0.683913586385829</v>
      </c>
      <c r="K122" t="b">
        <v>1</v>
      </c>
      <c r="L122">
        <v>20.89</v>
      </c>
      <c r="M122" t="s">
        <v>92</v>
      </c>
      <c r="N122">
        <v>7.0718454188180297</v>
      </c>
      <c r="O122">
        <v>2.8570000000000002</v>
      </c>
      <c r="P122">
        <v>1.32</v>
      </c>
      <c r="Q122" t="s">
        <v>394</v>
      </c>
      <c r="S122">
        <v>0</v>
      </c>
      <c r="T122">
        <v>721</v>
      </c>
      <c r="U122">
        <v>1024</v>
      </c>
      <c r="V122">
        <v>56</v>
      </c>
      <c r="W122">
        <v>1024</v>
      </c>
      <c r="X122">
        <v>1</v>
      </c>
      <c r="Y122">
        <v>0.58218100942159001</v>
      </c>
      <c r="Z122">
        <v>20.89</v>
      </c>
      <c r="AA122">
        <v>34.5</v>
      </c>
      <c r="AB122" t="s">
        <v>94</v>
      </c>
      <c r="AC122">
        <v>4.5703125</v>
      </c>
      <c r="AE122">
        <v>1</v>
      </c>
      <c r="AF122">
        <v>20.890625</v>
      </c>
      <c r="AG122">
        <v>2.466796875</v>
      </c>
      <c r="AH122">
        <f t="shared" si="9"/>
        <v>18.423828125</v>
      </c>
      <c r="AI122">
        <f t="shared" si="10"/>
        <v>8.4687252573238325</v>
      </c>
      <c r="AJ122">
        <f t="shared" si="11"/>
        <v>0.50463817765824004</v>
      </c>
      <c r="AK122">
        <f t="shared" si="12"/>
        <v>41.397234543257085</v>
      </c>
    </row>
    <row r="123" spans="1:37" x14ac:dyDescent="0.3">
      <c r="A123">
        <v>121</v>
      </c>
      <c r="B123">
        <v>225</v>
      </c>
      <c r="C123" t="s">
        <v>91</v>
      </c>
      <c r="D123">
        <v>1.71548460305492E-2</v>
      </c>
      <c r="E123">
        <v>1024</v>
      </c>
      <c r="F123">
        <v>4096</v>
      </c>
      <c r="G123">
        <v>4</v>
      </c>
      <c r="H123">
        <v>4.09276670754618</v>
      </c>
      <c r="I123">
        <v>8.9209524328545804</v>
      </c>
      <c r="J123">
        <v>-0.71605993592217798</v>
      </c>
      <c r="K123" t="b">
        <v>1</v>
      </c>
      <c r="L123">
        <v>151</v>
      </c>
      <c r="M123" t="s">
        <v>92</v>
      </c>
      <c r="N123">
        <v>8.9200453436621903</v>
      </c>
      <c r="O123">
        <v>3.61</v>
      </c>
      <c r="P123">
        <v>2.1800000000000002</v>
      </c>
      <c r="Q123" t="s">
        <v>395</v>
      </c>
      <c r="S123">
        <v>0</v>
      </c>
      <c r="T123">
        <v>4074</v>
      </c>
      <c r="U123">
        <v>1024</v>
      </c>
      <c r="V123">
        <v>71</v>
      </c>
      <c r="W123">
        <v>1024</v>
      </c>
      <c r="X123">
        <v>1</v>
      </c>
      <c r="Y123">
        <v>0.36704388015883999</v>
      </c>
      <c r="Z123">
        <v>151</v>
      </c>
      <c r="AA123">
        <v>26.98</v>
      </c>
      <c r="AB123" t="s">
        <v>94</v>
      </c>
      <c r="AC123">
        <v>12.2890625</v>
      </c>
      <c r="AE123">
        <v>0</v>
      </c>
      <c r="AF123">
        <v>151</v>
      </c>
      <c r="AG123">
        <v>8.7109375</v>
      </c>
      <c r="AH123">
        <f t="shared" si="9"/>
        <v>142.2890625</v>
      </c>
      <c r="AI123">
        <f t="shared" si="10"/>
        <v>17.334529147982064</v>
      </c>
      <c r="AJ123">
        <f t="shared" si="11"/>
        <v>0.48867387420203218</v>
      </c>
      <c r="AK123">
        <f t="shared" si="12"/>
        <v>308.99953521471082</v>
      </c>
    </row>
    <row r="124" spans="1:37" x14ac:dyDescent="0.3">
      <c r="A124">
        <v>122</v>
      </c>
      <c r="B124">
        <v>226</v>
      </c>
      <c r="C124" t="s">
        <v>91</v>
      </c>
      <c r="D124">
        <v>4.3240295965782202E-2</v>
      </c>
      <c r="E124">
        <v>1024</v>
      </c>
      <c r="F124">
        <v>4096</v>
      </c>
      <c r="G124">
        <v>4</v>
      </c>
      <c r="H124">
        <v>5.9931865283907397</v>
      </c>
      <c r="I124">
        <v>9.5633464720609993</v>
      </c>
      <c r="J124">
        <v>-0.72449835267547003</v>
      </c>
      <c r="K124" t="b">
        <v>1</v>
      </c>
      <c r="L124">
        <v>39.4</v>
      </c>
      <c r="M124" t="s">
        <v>92</v>
      </c>
      <c r="N124">
        <v>9.5635100538036699</v>
      </c>
      <c r="O124">
        <v>3.3769999999999998</v>
      </c>
      <c r="P124">
        <v>1.5960000000000001</v>
      </c>
      <c r="Q124" t="s">
        <v>396</v>
      </c>
      <c r="R124" t="s">
        <v>1941</v>
      </c>
      <c r="S124">
        <v>0</v>
      </c>
      <c r="T124">
        <v>2382</v>
      </c>
      <c r="U124">
        <v>1024</v>
      </c>
      <c r="V124">
        <v>66</v>
      </c>
      <c r="W124">
        <v>1024</v>
      </c>
      <c r="X124">
        <v>1</v>
      </c>
      <c r="Y124">
        <v>0.61461877451753399</v>
      </c>
      <c r="Z124">
        <v>39.4</v>
      </c>
      <c r="AA124">
        <v>60.44</v>
      </c>
      <c r="AB124" t="s">
        <v>94</v>
      </c>
      <c r="AC124">
        <v>6.27734375</v>
      </c>
      <c r="AE124">
        <v>0</v>
      </c>
      <c r="AF124">
        <v>39.40625</v>
      </c>
      <c r="AG124">
        <v>5.3671875</v>
      </c>
      <c r="AH124">
        <f t="shared" si="9"/>
        <v>34.0390625</v>
      </c>
      <c r="AI124">
        <f t="shared" si="10"/>
        <v>7.3420669577874822</v>
      </c>
      <c r="AJ124">
        <f t="shared" si="11"/>
        <v>0.48456759002992261</v>
      </c>
      <c r="AK124">
        <f t="shared" si="12"/>
        <v>81.322504457152448</v>
      </c>
    </row>
    <row r="125" spans="1:37" x14ac:dyDescent="0.3">
      <c r="A125">
        <v>123</v>
      </c>
      <c r="B125">
        <v>230</v>
      </c>
      <c r="C125" t="s">
        <v>91</v>
      </c>
      <c r="D125">
        <v>2.71528188521462E-2</v>
      </c>
      <c r="E125">
        <v>1024</v>
      </c>
      <c r="F125">
        <v>1024</v>
      </c>
      <c r="G125">
        <v>1</v>
      </c>
      <c r="H125">
        <v>2.9114568776052798</v>
      </c>
      <c r="I125">
        <v>4.8050411358915399</v>
      </c>
      <c r="J125">
        <v>-0.656991018649136</v>
      </c>
      <c r="K125" t="b">
        <v>1</v>
      </c>
      <c r="L125">
        <v>44.72</v>
      </c>
      <c r="M125" t="s">
        <v>92</v>
      </c>
      <c r="N125">
        <v>5.1849890922377204</v>
      </c>
      <c r="O125">
        <v>3.1070000000000002</v>
      </c>
      <c r="P125">
        <v>1.65</v>
      </c>
      <c r="Q125" t="s">
        <v>397</v>
      </c>
      <c r="S125">
        <v>0</v>
      </c>
      <c r="T125">
        <v>1280</v>
      </c>
      <c r="U125">
        <v>1024</v>
      </c>
      <c r="V125">
        <v>91</v>
      </c>
      <c r="W125">
        <v>1024</v>
      </c>
      <c r="X125">
        <v>1</v>
      </c>
      <c r="Y125">
        <v>0.20037512608414401</v>
      </c>
      <c r="Z125">
        <v>44.72</v>
      </c>
      <c r="AA125">
        <v>28.62</v>
      </c>
      <c r="AB125" t="s">
        <v>94</v>
      </c>
      <c r="AC125">
        <v>6.6875</v>
      </c>
      <c r="AE125">
        <v>1</v>
      </c>
      <c r="AF125">
        <v>44.71875</v>
      </c>
      <c r="AG125">
        <v>3.310546875</v>
      </c>
      <c r="AH125">
        <f t="shared" si="9"/>
        <v>41.408203125</v>
      </c>
      <c r="AI125">
        <f t="shared" si="10"/>
        <v>13.507964601769912</v>
      </c>
      <c r="AJ125">
        <f t="shared" si="11"/>
        <v>0.5184088726448236</v>
      </c>
      <c r="AK125">
        <f t="shared" si="12"/>
        <v>86.261544428924282</v>
      </c>
    </row>
    <row r="126" spans="1:37" x14ac:dyDescent="0.3">
      <c r="A126">
        <v>124</v>
      </c>
      <c r="B126">
        <v>231</v>
      </c>
      <c r="C126" t="s">
        <v>91</v>
      </c>
      <c r="D126">
        <v>3.2265795983869201E-2</v>
      </c>
      <c r="E126">
        <v>1024</v>
      </c>
      <c r="F126">
        <v>1024</v>
      </c>
      <c r="G126">
        <v>1</v>
      </c>
      <c r="H126">
        <v>7.7897663903532699</v>
      </c>
      <c r="I126">
        <v>7.1583693098851802</v>
      </c>
      <c r="J126">
        <v>-0.68632456260105501</v>
      </c>
      <c r="K126" t="b">
        <v>1</v>
      </c>
      <c r="L126">
        <v>8.3000000000000007</v>
      </c>
      <c r="M126" t="s">
        <v>92</v>
      </c>
      <c r="N126">
        <v>7.2338094120491103</v>
      </c>
      <c r="O126">
        <v>2.9260000000000002</v>
      </c>
      <c r="P126">
        <v>0.91900000000000004</v>
      </c>
      <c r="Q126" t="s">
        <v>398</v>
      </c>
      <c r="S126">
        <v>0</v>
      </c>
      <c r="T126">
        <v>843</v>
      </c>
      <c r="U126">
        <v>1024</v>
      </c>
      <c r="V126">
        <v>28</v>
      </c>
      <c r="W126">
        <v>1024</v>
      </c>
      <c r="X126">
        <v>1</v>
      </c>
      <c r="Y126">
        <v>1.2831452377928101</v>
      </c>
      <c r="Z126">
        <v>8.3000000000000007</v>
      </c>
      <c r="AA126">
        <v>101.6</v>
      </c>
      <c r="AB126" t="s">
        <v>94</v>
      </c>
      <c r="AC126">
        <v>2.880859375</v>
      </c>
      <c r="AD126" t="s">
        <v>98</v>
      </c>
      <c r="AE126">
        <v>1</v>
      </c>
      <c r="AF126">
        <v>8.296875</v>
      </c>
      <c r="AG126">
        <v>3.599609375</v>
      </c>
      <c r="AH126">
        <f t="shared" si="9"/>
        <v>4.697265625</v>
      </c>
      <c r="AI126">
        <f t="shared" si="10"/>
        <v>2.3049376017362997</v>
      </c>
      <c r="AJ126">
        <f t="shared" si="11"/>
        <v>0.50342297251860113</v>
      </c>
      <c r="AK126">
        <f t="shared" si="12"/>
        <v>16.480922510331879</v>
      </c>
    </row>
    <row r="127" spans="1:37" x14ac:dyDescent="0.3">
      <c r="A127">
        <v>125</v>
      </c>
      <c r="B127">
        <v>232</v>
      </c>
      <c r="C127" t="s">
        <v>91</v>
      </c>
      <c r="D127">
        <v>5.8929797570167003E-2</v>
      </c>
      <c r="E127">
        <v>1024</v>
      </c>
      <c r="F127">
        <v>1024</v>
      </c>
      <c r="G127">
        <v>1</v>
      </c>
      <c r="H127">
        <v>2.6680305435243499</v>
      </c>
      <c r="I127">
        <v>3.86395439067052</v>
      </c>
      <c r="J127">
        <v>-0.66020565360277095</v>
      </c>
      <c r="K127" t="b">
        <v>1</v>
      </c>
      <c r="L127">
        <v>28.1</v>
      </c>
      <c r="M127" t="s">
        <v>92</v>
      </c>
      <c r="N127">
        <v>4.68941264036836</v>
      </c>
      <c r="O127">
        <v>3.1739999999999999</v>
      </c>
      <c r="P127">
        <v>1.448</v>
      </c>
      <c r="Q127" t="s">
        <v>399</v>
      </c>
      <c r="S127">
        <v>0</v>
      </c>
      <c r="T127">
        <v>1489</v>
      </c>
      <c r="U127">
        <v>1024</v>
      </c>
      <c r="V127">
        <v>138</v>
      </c>
      <c r="W127">
        <v>1024</v>
      </c>
      <c r="X127">
        <v>1</v>
      </c>
      <c r="Y127">
        <v>0.141992189368017</v>
      </c>
      <c r="Z127">
        <v>28.1</v>
      </c>
      <c r="AA127">
        <v>53</v>
      </c>
      <c r="AB127" t="s">
        <v>94</v>
      </c>
      <c r="AC127">
        <v>5.30078125</v>
      </c>
      <c r="AE127">
        <v>0</v>
      </c>
      <c r="AF127">
        <v>28.09375</v>
      </c>
      <c r="AG127">
        <v>3.08984375</v>
      </c>
      <c r="AH127">
        <f t="shared" si="9"/>
        <v>25.00390625</v>
      </c>
      <c r="AI127">
        <f t="shared" si="10"/>
        <v>9.0922882427307208</v>
      </c>
      <c r="AJ127">
        <f t="shared" si="11"/>
        <v>0.51674505308161611</v>
      </c>
      <c r="AK127">
        <f t="shared" si="12"/>
        <v>54.366751713369176</v>
      </c>
    </row>
    <row r="128" spans="1:37" x14ac:dyDescent="0.3">
      <c r="A128">
        <v>126</v>
      </c>
      <c r="B128">
        <v>233</v>
      </c>
      <c r="C128" t="s">
        <v>91</v>
      </c>
      <c r="D128">
        <v>4.6827148360495299E-2</v>
      </c>
      <c r="E128">
        <v>1024</v>
      </c>
      <c r="F128">
        <v>1024</v>
      </c>
      <c r="G128">
        <v>1</v>
      </c>
      <c r="H128">
        <v>5.6912702820299401</v>
      </c>
      <c r="I128">
        <v>7.3419609790640097</v>
      </c>
      <c r="J128">
        <v>-0.67989529269378501</v>
      </c>
      <c r="K128" t="b">
        <v>1</v>
      </c>
      <c r="L128">
        <v>19.48</v>
      </c>
      <c r="M128" t="s">
        <v>92</v>
      </c>
      <c r="N128">
        <v>7.3408218920144597</v>
      </c>
      <c r="O128">
        <v>2.8279999999999998</v>
      </c>
      <c r="P128">
        <v>1.29</v>
      </c>
      <c r="Q128" t="s">
        <v>400</v>
      </c>
      <c r="S128">
        <v>0</v>
      </c>
      <c r="T128">
        <v>672.5</v>
      </c>
      <c r="U128">
        <v>1024</v>
      </c>
      <c r="V128">
        <v>54</v>
      </c>
      <c r="W128">
        <v>1024</v>
      </c>
      <c r="X128">
        <v>1</v>
      </c>
      <c r="Y128">
        <v>0.63840102424754896</v>
      </c>
      <c r="Z128">
        <v>19.48</v>
      </c>
      <c r="AA128">
        <v>34.5</v>
      </c>
      <c r="AB128" t="s">
        <v>94</v>
      </c>
      <c r="AC128">
        <v>4.4140625</v>
      </c>
      <c r="AE128">
        <v>1</v>
      </c>
      <c r="AF128">
        <v>19.484375</v>
      </c>
      <c r="AG128">
        <v>2.4453125</v>
      </c>
      <c r="AH128">
        <f t="shared" si="9"/>
        <v>17.0390625</v>
      </c>
      <c r="AI128">
        <f t="shared" si="10"/>
        <v>7.9680511182108624</v>
      </c>
      <c r="AJ128">
        <f t="shared" si="11"/>
        <v>0.506670041643418</v>
      </c>
      <c r="AK128">
        <f t="shared" si="12"/>
        <v>38.455747130422658</v>
      </c>
    </row>
    <row r="129" spans="1:37" x14ac:dyDescent="0.3">
      <c r="A129">
        <v>127</v>
      </c>
      <c r="B129">
        <v>236</v>
      </c>
      <c r="C129" t="s">
        <v>91</v>
      </c>
      <c r="D129">
        <v>1.74797358057017E-2</v>
      </c>
      <c r="E129">
        <v>1024</v>
      </c>
      <c r="F129">
        <v>4096</v>
      </c>
      <c r="G129">
        <v>4</v>
      </c>
      <c r="H129">
        <v>3.9375190803620099</v>
      </c>
      <c r="I129">
        <v>8.7517513934608804</v>
      </c>
      <c r="J129">
        <v>-0.71445261844536101</v>
      </c>
      <c r="K129" t="b">
        <v>1</v>
      </c>
      <c r="L129">
        <v>166.6</v>
      </c>
      <c r="M129" t="s">
        <v>92</v>
      </c>
      <c r="N129">
        <v>8.7503018313626306</v>
      </c>
      <c r="O129">
        <v>3.613</v>
      </c>
      <c r="P129">
        <v>2.2229999999999999</v>
      </c>
      <c r="Q129" t="s">
        <v>401</v>
      </c>
      <c r="S129">
        <v>0</v>
      </c>
      <c r="T129">
        <v>4110</v>
      </c>
      <c r="U129">
        <v>1024</v>
      </c>
      <c r="V129">
        <v>106</v>
      </c>
      <c r="W129">
        <v>1024</v>
      </c>
      <c r="X129">
        <v>1</v>
      </c>
      <c r="Y129">
        <v>0.28531707531603301</v>
      </c>
      <c r="Z129">
        <v>166.6</v>
      </c>
      <c r="AA129">
        <v>24.67</v>
      </c>
      <c r="AB129" t="s">
        <v>94</v>
      </c>
      <c r="AC129">
        <v>12.90625</v>
      </c>
      <c r="AE129">
        <v>0</v>
      </c>
      <c r="AF129">
        <v>166.625</v>
      </c>
      <c r="AG129">
        <v>7.57421875</v>
      </c>
      <c r="AH129">
        <f t="shared" si="9"/>
        <v>159.05078125</v>
      </c>
      <c r="AI129">
        <f t="shared" si="10"/>
        <v>21.998968540484785</v>
      </c>
      <c r="AJ129">
        <f t="shared" si="11"/>
        <v>0.489459959835854</v>
      </c>
      <c r="AK129">
        <f t="shared" si="12"/>
        <v>340.42621189255112</v>
      </c>
    </row>
    <row r="130" spans="1:37" x14ac:dyDescent="0.3">
      <c r="A130">
        <v>128</v>
      </c>
      <c r="B130">
        <v>237</v>
      </c>
      <c r="C130" t="s">
        <v>91</v>
      </c>
      <c r="D130">
        <v>3.3663735641903801E-2</v>
      </c>
      <c r="E130">
        <v>1024</v>
      </c>
      <c r="F130">
        <v>4096</v>
      </c>
      <c r="G130">
        <v>4</v>
      </c>
      <c r="H130">
        <v>6.1890812495888303</v>
      </c>
      <c r="I130">
        <v>9.5012067620641005</v>
      </c>
      <c r="J130">
        <v>-0.72369469393706098</v>
      </c>
      <c r="K130" t="b">
        <v>1</v>
      </c>
      <c r="L130">
        <v>34.28</v>
      </c>
      <c r="M130" t="s">
        <v>92</v>
      </c>
      <c r="N130">
        <v>9.5032084193498907</v>
      </c>
      <c r="O130">
        <v>3.4060000000000001</v>
      </c>
      <c r="P130">
        <v>1.5349999999999999</v>
      </c>
      <c r="Q130" t="s">
        <v>402</v>
      </c>
      <c r="R130" t="s">
        <v>1941</v>
      </c>
      <c r="S130">
        <v>0</v>
      </c>
      <c r="T130">
        <v>2546</v>
      </c>
      <c r="U130">
        <v>1024</v>
      </c>
      <c r="V130">
        <v>56</v>
      </c>
      <c r="W130">
        <v>1024</v>
      </c>
      <c r="X130">
        <v>1</v>
      </c>
      <c r="Y130">
        <v>0.69342014957479303</v>
      </c>
      <c r="Z130">
        <v>34.28</v>
      </c>
      <c r="AA130">
        <v>74.25</v>
      </c>
      <c r="AB130" t="s">
        <v>94</v>
      </c>
      <c r="AC130">
        <v>5.85546875</v>
      </c>
      <c r="AD130" t="s">
        <v>98</v>
      </c>
      <c r="AE130">
        <v>0</v>
      </c>
      <c r="AF130">
        <v>34.28125</v>
      </c>
      <c r="AG130">
        <v>6</v>
      </c>
      <c r="AH130">
        <f t="shared" si="9"/>
        <v>28.28125</v>
      </c>
      <c r="AI130">
        <f t="shared" si="10"/>
        <v>5.713541666666667</v>
      </c>
      <c r="AJ130">
        <f t="shared" si="11"/>
        <v>0.48495717353312506</v>
      </c>
      <c r="AK130">
        <f t="shared" si="12"/>
        <v>70.689231690802927</v>
      </c>
    </row>
    <row r="131" spans="1:37" x14ac:dyDescent="0.3">
      <c r="A131">
        <v>129</v>
      </c>
      <c r="B131">
        <v>241</v>
      </c>
      <c r="C131" t="s">
        <v>91</v>
      </c>
      <c r="D131">
        <v>1.8374335789345601E-2</v>
      </c>
      <c r="E131">
        <v>1024</v>
      </c>
      <c r="F131">
        <v>1024</v>
      </c>
      <c r="G131">
        <v>1</v>
      </c>
      <c r="H131">
        <v>2.8290119598017598</v>
      </c>
      <c r="I131">
        <v>4.8623643059092698</v>
      </c>
      <c r="J131">
        <v>-0.65377638369550095</v>
      </c>
      <c r="K131" t="b">
        <v>1</v>
      </c>
      <c r="L131">
        <v>52.28</v>
      </c>
      <c r="M131" t="s">
        <v>92</v>
      </c>
      <c r="N131">
        <v>5.1768215224080096</v>
      </c>
      <c r="O131">
        <v>3.1019999999999999</v>
      </c>
      <c r="P131">
        <v>1.7190000000000001</v>
      </c>
      <c r="Q131" t="s">
        <v>403</v>
      </c>
      <c r="S131">
        <v>0</v>
      </c>
      <c r="T131">
        <v>1261</v>
      </c>
      <c r="U131">
        <v>1024</v>
      </c>
      <c r="V131">
        <v>115</v>
      </c>
      <c r="W131">
        <v>1024</v>
      </c>
      <c r="X131">
        <v>1</v>
      </c>
      <c r="Y131">
        <v>0.17055624468441799</v>
      </c>
      <c r="Z131">
        <v>52.28</v>
      </c>
      <c r="AA131">
        <v>24.12</v>
      </c>
      <c r="AB131" t="s">
        <v>94</v>
      </c>
      <c r="AC131">
        <v>7.23046875</v>
      </c>
      <c r="AE131">
        <v>2</v>
      </c>
      <c r="AF131">
        <v>52.28125</v>
      </c>
      <c r="AG131">
        <v>2.759765625</v>
      </c>
      <c r="AH131">
        <f t="shared" si="9"/>
        <v>49.521484375</v>
      </c>
      <c r="AI131">
        <f t="shared" si="10"/>
        <v>18.944090587402691</v>
      </c>
      <c r="AJ131">
        <f t="shared" si="11"/>
        <v>0.52007804938662905</v>
      </c>
      <c r="AK131">
        <f t="shared" si="12"/>
        <v>100.52577697070582</v>
      </c>
    </row>
    <row r="132" spans="1:37" x14ac:dyDescent="0.3">
      <c r="A132">
        <v>130</v>
      </c>
      <c r="B132">
        <v>242</v>
      </c>
      <c r="C132" t="s">
        <v>91</v>
      </c>
      <c r="D132">
        <v>5.1152483949307902E-2</v>
      </c>
      <c r="E132">
        <v>1024</v>
      </c>
      <c r="F132">
        <v>1024</v>
      </c>
      <c r="G132">
        <v>1</v>
      </c>
      <c r="H132">
        <v>7.4814018381259499</v>
      </c>
      <c r="I132">
        <v>7.23664894596069</v>
      </c>
      <c r="J132">
        <v>-0.69074468566230296</v>
      </c>
      <c r="K132" t="b">
        <v>1</v>
      </c>
      <c r="L132">
        <v>9.27</v>
      </c>
      <c r="M132" t="s">
        <v>92</v>
      </c>
      <c r="N132">
        <v>7.2606648610840701</v>
      </c>
      <c r="O132">
        <v>2.9239999999999999</v>
      </c>
      <c r="P132">
        <v>0.96730000000000005</v>
      </c>
      <c r="Q132" t="s">
        <v>404</v>
      </c>
      <c r="S132">
        <v>0</v>
      </c>
      <c r="T132">
        <v>841</v>
      </c>
      <c r="U132">
        <v>1024</v>
      </c>
      <c r="V132">
        <v>24</v>
      </c>
      <c r="W132">
        <v>1024</v>
      </c>
      <c r="X132">
        <v>1</v>
      </c>
      <c r="Y132">
        <v>1.32301061011212</v>
      </c>
      <c r="Z132">
        <v>9.27</v>
      </c>
      <c r="AA132">
        <v>90.7</v>
      </c>
      <c r="AB132" t="s">
        <v>94</v>
      </c>
      <c r="AC132">
        <v>3.044921875</v>
      </c>
      <c r="AD132" t="s">
        <v>98</v>
      </c>
      <c r="AE132">
        <v>1</v>
      </c>
      <c r="AF132">
        <v>9.2734375</v>
      </c>
      <c r="AG132">
        <v>3.427734375</v>
      </c>
      <c r="AH132">
        <f t="shared" si="9"/>
        <v>5.845703125</v>
      </c>
      <c r="AI132">
        <f t="shared" si="10"/>
        <v>2.7054131054131054</v>
      </c>
      <c r="AJ132">
        <f t="shared" si="11"/>
        <v>0.50120269160054531</v>
      </c>
      <c r="AK132">
        <f t="shared" si="12"/>
        <v>18.50236971071747</v>
      </c>
    </row>
    <row r="133" spans="1:37" x14ac:dyDescent="0.3">
      <c r="A133">
        <v>131</v>
      </c>
      <c r="B133">
        <v>243</v>
      </c>
      <c r="C133" t="s">
        <v>91</v>
      </c>
      <c r="D133">
        <v>5.0511242785469201E-2</v>
      </c>
      <c r="E133">
        <v>1024</v>
      </c>
      <c r="F133">
        <v>1024</v>
      </c>
      <c r="G133">
        <v>1</v>
      </c>
      <c r="H133">
        <v>2.6935540706511598</v>
      </c>
      <c r="I133">
        <v>4.1981565398039598</v>
      </c>
      <c r="J133">
        <v>-0.65458004243390999</v>
      </c>
      <c r="K133" t="b">
        <v>1</v>
      </c>
      <c r="L133">
        <v>36.200000000000003</v>
      </c>
      <c r="M133" t="s">
        <v>92</v>
      </c>
      <c r="N133">
        <v>4.9182312682809002</v>
      </c>
      <c r="O133">
        <v>3.2029999999999998</v>
      </c>
      <c r="P133">
        <v>1.5589999999999999</v>
      </c>
      <c r="Q133" t="s">
        <v>405</v>
      </c>
      <c r="S133">
        <v>0</v>
      </c>
      <c r="T133">
        <v>1599</v>
      </c>
      <c r="U133">
        <v>1024</v>
      </c>
      <c r="V133">
        <v>93</v>
      </c>
      <c r="W133">
        <v>1024</v>
      </c>
      <c r="X133">
        <v>1</v>
      </c>
      <c r="Y133">
        <v>0.17561337636793301</v>
      </c>
      <c r="Z133">
        <v>36.200000000000003</v>
      </c>
      <c r="AA133">
        <v>44.2</v>
      </c>
      <c r="AB133" t="s">
        <v>94</v>
      </c>
      <c r="AC133">
        <v>6.015625</v>
      </c>
      <c r="AE133">
        <v>1</v>
      </c>
      <c r="AF133">
        <v>36.1875</v>
      </c>
      <c r="AG133">
        <v>4.26953125</v>
      </c>
      <c r="AH133">
        <f t="shared" si="9"/>
        <v>31.91796875</v>
      </c>
      <c r="AI133">
        <f t="shared" si="10"/>
        <v>8.4757548032936878</v>
      </c>
      <c r="AJ133">
        <f t="shared" si="11"/>
        <v>0.51966025202332256</v>
      </c>
      <c r="AK133">
        <f t="shared" si="12"/>
        <v>69.636844186374077</v>
      </c>
    </row>
    <row r="134" spans="1:37" x14ac:dyDescent="0.3">
      <c r="A134">
        <v>132</v>
      </c>
      <c r="B134">
        <v>244</v>
      </c>
      <c r="C134" t="s">
        <v>91</v>
      </c>
      <c r="D134">
        <v>4.0204513753374603E-2</v>
      </c>
      <c r="E134">
        <v>1024</v>
      </c>
      <c r="F134">
        <v>1024</v>
      </c>
      <c r="G134">
        <v>1</v>
      </c>
      <c r="H134">
        <v>4.8277775707463499</v>
      </c>
      <c r="I134">
        <v>6.17616075945089</v>
      </c>
      <c r="J134">
        <v>-0.68230626890901103</v>
      </c>
      <c r="K134" t="b">
        <v>1</v>
      </c>
      <c r="L134">
        <v>19.03</v>
      </c>
      <c r="M134" t="s">
        <v>92</v>
      </c>
      <c r="N134">
        <v>6.1806310765292398</v>
      </c>
      <c r="O134">
        <v>2.7989999999999999</v>
      </c>
      <c r="P134">
        <v>1.2789999999999999</v>
      </c>
      <c r="Q134" t="s">
        <v>406</v>
      </c>
      <c r="S134">
        <v>0</v>
      </c>
      <c r="T134">
        <v>630</v>
      </c>
      <c r="U134">
        <v>1024</v>
      </c>
      <c r="V134">
        <v>65</v>
      </c>
      <c r="W134">
        <v>1024</v>
      </c>
      <c r="X134">
        <v>1</v>
      </c>
      <c r="Y134">
        <v>0.47477737505404799</v>
      </c>
      <c r="Z134">
        <v>19.03</v>
      </c>
      <c r="AA134">
        <v>33.1</v>
      </c>
      <c r="AB134" t="s">
        <v>94</v>
      </c>
      <c r="AC134">
        <v>4.36328125</v>
      </c>
      <c r="AE134">
        <v>1</v>
      </c>
      <c r="AF134">
        <v>19.03125</v>
      </c>
      <c r="AG134">
        <v>2.044921875</v>
      </c>
      <c r="AH134">
        <f t="shared" si="9"/>
        <v>16.986328125</v>
      </c>
      <c r="AI134">
        <f t="shared" si="10"/>
        <v>9.3065902578796553</v>
      </c>
      <c r="AJ134">
        <f t="shared" si="11"/>
        <v>0.50544994362871098</v>
      </c>
      <c r="AK134">
        <f t="shared" si="12"/>
        <v>37.652096394296585</v>
      </c>
    </row>
    <row r="135" spans="1:37" x14ac:dyDescent="0.3">
      <c r="A135">
        <v>133</v>
      </c>
      <c r="B135">
        <v>247</v>
      </c>
      <c r="C135" t="s">
        <v>91</v>
      </c>
      <c r="D135">
        <v>1.5414449404994399E-2</v>
      </c>
      <c r="E135">
        <v>1024</v>
      </c>
      <c r="F135">
        <v>4096</v>
      </c>
      <c r="G135">
        <v>4</v>
      </c>
      <c r="H135">
        <v>3.6320406591671199</v>
      </c>
      <c r="I135">
        <v>8.2359359478379606</v>
      </c>
      <c r="J135">
        <v>-0.71003249538411295</v>
      </c>
      <c r="K135" t="b">
        <v>1</v>
      </c>
      <c r="L135">
        <v>185</v>
      </c>
      <c r="M135" t="s">
        <v>92</v>
      </c>
      <c r="N135">
        <v>8.2388033096156601</v>
      </c>
      <c r="O135">
        <v>3.62</v>
      </c>
      <c r="P135">
        <v>2.2679999999999998</v>
      </c>
      <c r="Q135" t="s">
        <v>407</v>
      </c>
      <c r="S135">
        <v>0</v>
      </c>
      <c r="T135">
        <v>4170</v>
      </c>
      <c r="U135">
        <v>1024</v>
      </c>
      <c r="V135">
        <v>104</v>
      </c>
      <c r="W135">
        <v>1024</v>
      </c>
      <c r="X135">
        <v>1</v>
      </c>
      <c r="Y135">
        <v>0.25809282080120699</v>
      </c>
      <c r="Z135">
        <v>185</v>
      </c>
      <c r="AA135">
        <v>22.53</v>
      </c>
      <c r="AB135" t="s">
        <v>94</v>
      </c>
      <c r="AC135">
        <v>13.6015625</v>
      </c>
      <c r="AE135">
        <v>0</v>
      </c>
      <c r="AF135">
        <v>185</v>
      </c>
      <c r="AG135">
        <v>7.7890625</v>
      </c>
      <c r="AH135">
        <f t="shared" si="9"/>
        <v>177.2109375</v>
      </c>
      <c r="AI135">
        <f t="shared" si="10"/>
        <v>23.751253761283852</v>
      </c>
      <c r="AJ135">
        <f t="shared" si="11"/>
        <v>0.49162822155349473</v>
      </c>
      <c r="AK135">
        <f t="shared" si="12"/>
        <v>376.30061068385982</v>
      </c>
    </row>
    <row r="136" spans="1:37" x14ac:dyDescent="0.3">
      <c r="A136">
        <v>134</v>
      </c>
      <c r="B136">
        <v>248</v>
      </c>
      <c r="C136" t="s">
        <v>91</v>
      </c>
      <c r="D136">
        <v>3.5860947803055702E-2</v>
      </c>
      <c r="E136">
        <v>1024</v>
      </c>
      <c r="F136">
        <v>4096</v>
      </c>
      <c r="G136">
        <v>4</v>
      </c>
      <c r="H136">
        <v>4.8542579104164902</v>
      </c>
      <c r="I136">
        <v>7.1249508196835798</v>
      </c>
      <c r="J136">
        <v>-0.72168554709103905</v>
      </c>
      <c r="K136" t="b">
        <v>1</v>
      </c>
      <c r="L136">
        <v>29.36</v>
      </c>
      <c r="M136" t="s">
        <v>92</v>
      </c>
      <c r="N136">
        <v>7.2276680021385502</v>
      </c>
      <c r="O136">
        <v>3.4279999999999999</v>
      </c>
      <c r="P136">
        <v>1.468</v>
      </c>
      <c r="Q136" t="s">
        <v>408</v>
      </c>
      <c r="R136" t="s">
        <v>1941</v>
      </c>
      <c r="S136">
        <v>0</v>
      </c>
      <c r="T136">
        <v>2678</v>
      </c>
      <c r="U136">
        <v>1024</v>
      </c>
      <c r="V136">
        <v>81</v>
      </c>
      <c r="W136">
        <v>1024</v>
      </c>
      <c r="X136">
        <v>1</v>
      </c>
      <c r="Y136">
        <v>0.428250878935166</v>
      </c>
      <c r="Z136">
        <v>29.36</v>
      </c>
      <c r="AA136">
        <v>91.2</v>
      </c>
      <c r="AB136" t="s">
        <v>94</v>
      </c>
      <c r="AC136">
        <v>5.41796875</v>
      </c>
      <c r="AE136">
        <v>0</v>
      </c>
      <c r="AF136">
        <v>29.359375</v>
      </c>
      <c r="AG136">
        <v>5.8671875</v>
      </c>
      <c r="AH136">
        <f t="shared" si="9"/>
        <v>23.4921875</v>
      </c>
      <c r="AI136">
        <f t="shared" si="10"/>
        <v>5.0039946737683092</v>
      </c>
      <c r="AJ136">
        <f t="shared" si="11"/>
        <v>0.48593250317092729</v>
      </c>
      <c r="AK136">
        <f t="shared" si="12"/>
        <v>60.418627707381013</v>
      </c>
    </row>
    <row r="137" spans="1:37" x14ac:dyDescent="0.3">
      <c r="A137">
        <v>135</v>
      </c>
      <c r="B137">
        <v>252</v>
      </c>
      <c r="C137" t="s">
        <v>91</v>
      </c>
      <c r="D137">
        <v>2.8423900534900799E-2</v>
      </c>
      <c r="E137">
        <v>1024</v>
      </c>
      <c r="F137">
        <v>1024</v>
      </c>
      <c r="G137">
        <v>1</v>
      </c>
      <c r="H137">
        <v>2.6753488708714199</v>
      </c>
      <c r="I137">
        <v>5.1364608204425997</v>
      </c>
      <c r="J137">
        <v>-0.63047028028164798</v>
      </c>
      <c r="K137" t="b">
        <v>1</v>
      </c>
      <c r="L137">
        <v>83.1</v>
      </c>
      <c r="M137" t="s">
        <v>92</v>
      </c>
      <c r="N137">
        <v>5.3919506531692498</v>
      </c>
      <c r="O137">
        <v>3.14</v>
      </c>
      <c r="P137">
        <v>1.92</v>
      </c>
      <c r="Q137" t="s">
        <v>409</v>
      </c>
      <c r="S137">
        <v>0</v>
      </c>
      <c r="T137">
        <v>1385</v>
      </c>
      <c r="U137">
        <v>1024</v>
      </c>
      <c r="V137">
        <v>43</v>
      </c>
      <c r="W137">
        <v>1024</v>
      </c>
      <c r="X137">
        <v>1</v>
      </c>
      <c r="Y137">
        <v>0.25548830761623598</v>
      </c>
      <c r="Z137">
        <v>83.1</v>
      </c>
      <c r="AA137">
        <v>16.66</v>
      </c>
      <c r="AB137" t="s">
        <v>94</v>
      </c>
      <c r="AC137">
        <v>9.1171875</v>
      </c>
      <c r="AE137">
        <v>2</v>
      </c>
      <c r="AF137">
        <v>83.125</v>
      </c>
      <c r="AG137">
        <v>5.78125</v>
      </c>
      <c r="AH137">
        <f t="shared" si="9"/>
        <v>77.34375</v>
      </c>
      <c r="AI137">
        <f t="shared" si="10"/>
        <v>14.378378378378379</v>
      </c>
      <c r="AJ137">
        <f t="shared" si="11"/>
        <v>0.53234139247042989</v>
      </c>
      <c r="AK137">
        <f t="shared" si="12"/>
        <v>156.14979630692042</v>
      </c>
    </row>
    <row r="138" spans="1:37" x14ac:dyDescent="0.3">
      <c r="A138">
        <v>136</v>
      </c>
      <c r="B138">
        <v>253</v>
      </c>
      <c r="C138" t="s">
        <v>91</v>
      </c>
      <c r="D138">
        <v>6.4755683340276093E-2</v>
      </c>
      <c r="E138">
        <v>1024</v>
      </c>
      <c r="F138">
        <v>1024</v>
      </c>
      <c r="G138">
        <v>1</v>
      </c>
      <c r="H138">
        <v>7.9844862403992796</v>
      </c>
      <c r="I138">
        <v>6.4718003706361298</v>
      </c>
      <c r="J138">
        <v>-0.69074468566230296</v>
      </c>
      <c r="K138" t="b">
        <v>1</v>
      </c>
      <c r="L138">
        <v>6.4649999999999999</v>
      </c>
      <c r="M138" t="s">
        <v>92</v>
      </c>
      <c r="N138">
        <v>6.95031870367694</v>
      </c>
      <c r="O138">
        <v>2.9449999999999998</v>
      </c>
      <c r="P138">
        <v>0.8105</v>
      </c>
      <c r="Q138" t="s">
        <v>410</v>
      </c>
      <c r="S138">
        <v>0</v>
      </c>
      <c r="T138">
        <v>881</v>
      </c>
      <c r="U138">
        <v>1024</v>
      </c>
      <c r="V138">
        <v>30</v>
      </c>
      <c r="W138">
        <v>1024</v>
      </c>
      <c r="X138">
        <v>1</v>
      </c>
      <c r="Y138">
        <v>1.2751868888170399</v>
      </c>
      <c r="Z138">
        <v>6.4649999999999999</v>
      </c>
      <c r="AA138">
        <v>136.19999999999999</v>
      </c>
      <c r="AB138" t="s">
        <v>94</v>
      </c>
      <c r="AC138">
        <v>2.54296875</v>
      </c>
      <c r="AD138" t="s">
        <v>98</v>
      </c>
      <c r="AE138">
        <v>1</v>
      </c>
      <c r="AF138">
        <v>6.46484375</v>
      </c>
      <c r="AG138">
        <v>3.626953125</v>
      </c>
      <c r="AH138">
        <f t="shared" si="9"/>
        <v>2.837890625</v>
      </c>
      <c r="AI138">
        <f t="shared" si="10"/>
        <v>1.7824448034464189</v>
      </c>
      <c r="AJ138">
        <f t="shared" si="11"/>
        <v>0.50120269160054531</v>
      </c>
      <c r="AK138">
        <f t="shared" si="12"/>
        <v>12.898661276848111</v>
      </c>
    </row>
    <row r="139" spans="1:37" x14ac:dyDescent="0.3">
      <c r="A139">
        <v>137</v>
      </c>
      <c r="B139">
        <v>254</v>
      </c>
      <c r="C139" t="s">
        <v>91</v>
      </c>
      <c r="D139">
        <v>6.2811057105266896E-2</v>
      </c>
      <c r="E139">
        <v>1024</v>
      </c>
      <c r="F139">
        <v>1024</v>
      </c>
      <c r="G139">
        <v>1</v>
      </c>
      <c r="H139">
        <v>3.1894374648362098</v>
      </c>
      <c r="I139">
        <v>5.0800512745584498</v>
      </c>
      <c r="J139">
        <v>-0.65136540748027505</v>
      </c>
      <c r="K139" t="b">
        <v>1</v>
      </c>
      <c r="L139">
        <v>39.159999999999997</v>
      </c>
      <c r="M139" t="s">
        <v>92</v>
      </c>
      <c r="N139">
        <v>5.7638881852888604</v>
      </c>
      <c r="O139">
        <v>3.2930000000000001</v>
      </c>
      <c r="P139">
        <v>1.593</v>
      </c>
      <c r="Q139" t="s">
        <v>411</v>
      </c>
      <c r="S139">
        <v>0</v>
      </c>
      <c r="T139">
        <v>1960</v>
      </c>
      <c r="U139">
        <v>1024</v>
      </c>
      <c r="V139">
        <v>55</v>
      </c>
      <c r="W139">
        <v>1024</v>
      </c>
      <c r="X139">
        <v>1</v>
      </c>
      <c r="Y139">
        <v>0.29522368753288802</v>
      </c>
      <c r="Z139">
        <v>39.159999999999997</v>
      </c>
      <c r="AA139">
        <v>50.06</v>
      </c>
      <c r="AB139" t="s">
        <v>94</v>
      </c>
      <c r="AC139">
        <v>6.2578125</v>
      </c>
      <c r="AE139">
        <v>1</v>
      </c>
      <c r="AF139">
        <v>39.15625</v>
      </c>
      <c r="AG139">
        <v>8.4140625</v>
      </c>
      <c r="AH139">
        <f t="shared" si="9"/>
        <v>30.7421875</v>
      </c>
      <c r="AI139">
        <f t="shared" si="10"/>
        <v>4.6536675951717736</v>
      </c>
      <c r="AJ139">
        <f t="shared" si="11"/>
        <v>0.52133345796575314</v>
      </c>
      <c r="AK139">
        <f t="shared" si="12"/>
        <v>75.107878463791607</v>
      </c>
    </row>
    <row r="140" spans="1:37" x14ac:dyDescent="0.3">
      <c r="A140">
        <v>138</v>
      </c>
      <c r="B140">
        <v>255</v>
      </c>
      <c r="C140" t="s">
        <v>91</v>
      </c>
      <c r="D140">
        <v>8.9942618661750601E-2</v>
      </c>
      <c r="E140">
        <v>1024</v>
      </c>
      <c r="F140">
        <v>1024</v>
      </c>
      <c r="G140">
        <v>1</v>
      </c>
      <c r="H140">
        <v>6.3641330612214704</v>
      </c>
      <c r="I140">
        <v>7.4206785889633098</v>
      </c>
      <c r="J140">
        <v>-0.68873553881628102</v>
      </c>
      <c r="K140" t="b">
        <v>1</v>
      </c>
      <c r="L140">
        <v>14.64</v>
      </c>
      <c r="M140" t="s">
        <v>92</v>
      </c>
      <c r="N140">
        <v>7.4191465534038699</v>
      </c>
      <c r="O140">
        <v>2.8769999999999998</v>
      </c>
      <c r="P140">
        <v>1.1659999999999999</v>
      </c>
      <c r="Q140" t="s">
        <v>412</v>
      </c>
      <c r="S140">
        <v>0</v>
      </c>
      <c r="T140">
        <v>754.5</v>
      </c>
      <c r="U140">
        <v>1024</v>
      </c>
      <c r="V140">
        <v>60</v>
      </c>
      <c r="W140">
        <v>1024</v>
      </c>
      <c r="X140">
        <v>1</v>
      </c>
      <c r="Y140">
        <v>0.69250660043171197</v>
      </c>
      <c r="Z140">
        <v>14.64</v>
      </c>
      <c r="AA140">
        <v>51.53</v>
      </c>
      <c r="AB140" t="s">
        <v>94</v>
      </c>
      <c r="AC140">
        <v>3.826171875</v>
      </c>
      <c r="AD140" t="s">
        <v>98</v>
      </c>
      <c r="AE140">
        <v>1</v>
      </c>
      <c r="AF140">
        <v>14.640625</v>
      </c>
      <c r="AG140">
        <v>2.5</v>
      </c>
      <c r="AH140">
        <f t="shared" si="9"/>
        <v>12.140625</v>
      </c>
      <c r="AI140">
        <f t="shared" si="10"/>
        <v>5.8562500000000002</v>
      </c>
      <c r="AJ140">
        <f t="shared" si="11"/>
        <v>0.50221069368061111</v>
      </c>
      <c r="AK140">
        <f t="shared" si="12"/>
        <v>29.152356141008298</v>
      </c>
    </row>
    <row r="141" spans="1:37" x14ac:dyDescent="0.3">
      <c r="A141">
        <v>139</v>
      </c>
      <c r="B141">
        <v>258</v>
      </c>
      <c r="C141" t="s">
        <v>91</v>
      </c>
      <c r="D141">
        <v>1.8311730011465001E-2</v>
      </c>
      <c r="E141">
        <v>1024</v>
      </c>
      <c r="F141">
        <v>4096</v>
      </c>
      <c r="G141">
        <v>4</v>
      </c>
      <c r="H141">
        <v>3.46244944281817</v>
      </c>
      <c r="I141">
        <v>7.6958348943888302</v>
      </c>
      <c r="J141">
        <v>-0.70802334853809101</v>
      </c>
      <c r="K141" t="b">
        <v>1</v>
      </c>
      <c r="L141">
        <v>166.8</v>
      </c>
      <c r="M141" t="s">
        <v>92</v>
      </c>
      <c r="N141">
        <v>7.7023321737774602</v>
      </c>
      <c r="O141">
        <v>3.5819999999999999</v>
      </c>
      <c r="P141">
        <v>2.2229999999999999</v>
      </c>
      <c r="Q141" t="s">
        <v>413</v>
      </c>
      <c r="S141">
        <v>0</v>
      </c>
      <c r="T141">
        <v>3814</v>
      </c>
      <c r="U141">
        <v>1024</v>
      </c>
      <c r="V141">
        <v>104</v>
      </c>
      <c r="W141">
        <v>1024</v>
      </c>
      <c r="X141">
        <v>1</v>
      </c>
      <c r="Y141">
        <v>0.24146303384933701</v>
      </c>
      <c r="Z141">
        <v>166.8</v>
      </c>
      <c r="AA141">
        <v>22.88</v>
      </c>
      <c r="AB141" t="s">
        <v>94</v>
      </c>
      <c r="AC141">
        <v>12.9140625</v>
      </c>
      <c r="AE141">
        <v>0</v>
      </c>
      <c r="AF141">
        <v>166.75</v>
      </c>
      <c r="AG141">
        <v>7.203125</v>
      </c>
      <c r="AH141">
        <f t="shared" si="9"/>
        <v>159.546875</v>
      </c>
      <c r="AI141">
        <f t="shared" si="10"/>
        <v>23.149674620390456</v>
      </c>
      <c r="AJ141">
        <f t="shared" si="11"/>
        <v>0.49261696777982178</v>
      </c>
      <c r="AK141">
        <f t="shared" si="12"/>
        <v>338.49828752656759</v>
      </c>
    </row>
    <row r="142" spans="1:37" x14ac:dyDescent="0.3">
      <c r="A142">
        <v>140</v>
      </c>
      <c r="B142">
        <v>259</v>
      </c>
      <c r="C142" t="s">
        <v>91</v>
      </c>
      <c r="D142">
        <v>2.3197243219843601E-2</v>
      </c>
      <c r="E142">
        <v>1024</v>
      </c>
      <c r="F142">
        <v>4096</v>
      </c>
      <c r="G142">
        <v>4</v>
      </c>
      <c r="H142">
        <v>4.9626928192197397</v>
      </c>
      <c r="I142">
        <v>7.3664971535293002</v>
      </c>
      <c r="J142">
        <v>-0.71646176529138195</v>
      </c>
      <c r="K142" t="b">
        <v>1</v>
      </c>
      <c r="L142">
        <v>30.52</v>
      </c>
      <c r="M142" t="s">
        <v>92</v>
      </c>
      <c r="N142">
        <v>7.4367550248883996</v>
      </c>
      <c r="O142">
        <v>3.37</v>
      </c>
      <c r="P142">
        <v>1.484</v>
      </c>
      <c r="Q142" t="s">
        <v>414</v>
      </c>
      <c r="R142" t="s">
        <v>1941</v>
      </c>
      <c r="S142">
        <v>0</v>
      </c>
      <c r="T142">
        <v>2340</v>
      </c>
      <c r="U142">
        <v>1024</v>
      </c>
      <c r="V142">
        <v>54</v>
      </c>
      <c r="W142">
        <v>1024</v>
      </c>
      <c r="X142">
        <v>1</v>
      </c>
      <c r="Y142">
        <v>0.53925418969329497</v>
      </c>
      <c r="Z142">
        <v>30.52</v>
      </c>
      <c r="AA142">
        <v>76.7</v>
      </c>
      <c r="AB142" t="s">
        <v>94</v>
      </c>
      <c r="AC142">
        <v>5.5234375</v>
      </c>
      <c r="AE142">
        <v>0</v>
      </c>
      <c r="AF142">
        <v>30.515625</v>
      </c>
      <c r="AG142">
        <v>6.11328125</v>
      </c>
      <c r="AH142">
        <f t="shared" si="9"/>
        <v>24.40234375</v>
      </c>
      <c r="AI142">
        <f t="shared" si="10"/>
        <v>4.9916932907348244</v>
      </c>
      <c r="AJ142">
        <f t="shared" si="11"/>
        <v>0.48847755013444488</v>
      </c>
      <c r="AK142">
        <f t="shared" si="12"/>
        <v>62.470885287565643</v>
      </c>
    </row>
    <row r="143" spans="1:37" x14ac:dyDescent="0.3">
      <c r="A143">
        <v>141</v>
      </c>
      <c r="B143">
        <v>263</v>
      </c>
      <c r="C143" t="s">
        <v>91</v>
      </c>
      <c r="D143">
        <v>4.4312102130778699E-2</v>
      </c>
      <c r="E143">
        <v>1024</v>
      </c>
      <c r="F143">
        <v>1024</v>
      </c>
      <c r="G143">
        <v>1</v>
      </c>
      <c r="H143">
        <v>2.18716288524109</v>
      </c>
      <c r="I143">
        <v>3.3747239830868501</v>
      </c>
      <c r="J143">
        <v>-0.63730137955812205</v>
      </c>
      <c r="K143" t="b">
        <v>1</v>
      </c>
      <c r="L143">
        <v>34.94</v>
      </c>
      <c r="M143" t="s">
        <v>92</v>
      </c>
      <c r="N143">
        <v>4.2519285418864303</v>
      </c>
      <c r="O143">
        <v>3.137</v>
      </c>
      <c r="P143">
        <v>1.5429999999999999</v>
      </c>
      <c r="Q143" t="s">
        <v>415</v>
      </c>
      <c r="S143">
        <v>0</v>
      </c>
      <c r="T143">
        <v>1368</v>
      </c>
      <c r="U143">
        <v>1024</v>
      </c>
      <c r="V143">
        <v>181</v>
      </c>
      <c r="W143">
        <v>1024</v>
      </c>
      <c r="X143">
        <v>1</v>
      </c>
      <c r="Y143">
        <v>8.8241122324160495E-2</v>
      </c>
      <c r="Z143">
        <v>34.94</v>
      </c>
      <c r="AA143">
        <v>39.159999999999997</v>
      </c>
      <c r="AB143" t="s">
        <v>94</v>
      </c>
      <c r="AC143">
        <v>5.91015625</v>
      </c>
      <c r="AE143">
        <v>2</v>
      </c>
      <c r="AF143">
        <v>34.9375</v>
      </c>
      <c r="AG143">
        <v>1.869140625</v>
      </c>
      <c r="AH143">
        <f t="shared" si="9"/>
        <v>33.068359375</v>
      </c>
      <c r="AI143">
        <f t="shared" si="10"/>
        <v>18.691745036572623</v>
      </c>
      <c r="AJ143">
        <f t="shared" si="11"/>
        <v>0.52871730790304194</v>
      </c>
      <c r="AK143">
        <f t="shared" si="12"/>
        <v>66.07973576383651</v>
      </c>
    </row>
    <row r="144" spans="1:37" x14ac:dyDescent="0.3">
      <c r="A144">
        <v>142</v>
      </c>
      <c r="B144">
        <v>264</v>
      </c>
      <c r="C144" t="s">
        <v>91</v>
      </c>
      <c r="D144">
        <v>6.5451709874497402E-2</v>
      </c>
      <c r="E144">
        <v>1024</v>
      </c>
      <c r="F144">
        <v>1024</v>
      </c>
      <c r="G144">
        <v>1</v>
      </c>
      <c r="H144">
        <v>14.563461426221901</v>
      </c>
      <c r="I144">
        <v>13.098582005420299</v>
      </c>
      <c r="J144">
        <v>-0.68190443953980695</v>
      </c>
      <c r="K144" t="b">
        <v>1</v>
      </c>
      <c r="L144">
        <v>7.9340000000000002</v>
      </c>
      <c r="M144" t="s">
        <v>92</v>
      </c>
      <c r="N144">
        <v>13.2285453138573</v>
      </c>
      <c r="O144">
        <v>3.0550000000000002</v>
      </c>
      <c r="P144">
        <v>0.89939999999999998</v>
      </c>
      <c r="Q144" t="s">
        <v>416</v>
      </c>
      <c r="S144">
        <v>0</v>
      </c>
      <c r="T144">
        <v>1134</v>
      </c>
      <c r="U144">
        <v>1024</v>
      </c>
      <c r="V144">
        <v>13</v>
      </c>
      <c r="W144">
        <v>1024</v>
      </c>
      <c r="X144">
        <v>1</v>
      </c>
      <c r="Y144">
        <v>3.7618273573093202</v>
      </c>
      <c r="Z144">
        <v>7.9340000000000002</v>
      </c>
      <c r="AA144">
        <v>142.9</v>
      </c>
      <c r="AB144" t="s">
        <v>94</v>
      </c>
      <c r="AC144">
        <v>2.81640625</v>
      </c>
      <c r="AD144" t="s">
        <v>98</v>
      </c>
      <c r="AE144">
        <v>1</v>
      </c>
      <c r="AF144">
        <v>7.93359375</v>
      </c>
      <c r="AG144">
        <v>5.70703125</v>
      </c>
      <c r="AH144">
        <f t="shared" si="9"/>
        <v>2.2265625</v>
      </c>
      <c r="AI144">
        <f t="shared" si="10"/>
        <v>1.3901437371663243</v>
      </c>
      <c r="AJ144">
        <f t="shared" si="11"/>
        <v>0.50565308907289297</v>
      </c>
      <c r="AK144">
        <f t="shared" si="12"/>
        <v>15.689795872791205</v>
      </c>
    </row>
    <row r="145" spans="1:37" x14ac:dyDescent="0.3">
      <c r="A145">
        <v>143</v>
      </c>
      <c r="B145">
        <v>265</v>
      </c>
      <c r="C145" t="s">
        <v>91</v>
      </c>
      <c r="D145">
        <v>6.6960428606543596E-2</v>
      </c>
      <c r="E145">
        <v>1024</v>
      </c>
      <c r="F145">
        <v>1024</v>
      </c>
      <c r="G145">
        <v>1</v>
      </c>
      <c r="H145">
        <v>2.1823690803513198</v>
      </c>
      <c r="I145">
        <v>3.1691238500804899</v>
      </c>
      <c r="J145">
        <v>-0.64855260189584496</v>
      </c>
      <c r="K145" t="b">
        <v>1</v>
      </c>
      <c r="L145">
        <v>28.34</v>
      </c>
      <c r="M145" t="s">
        <v>92</v>
      </c>
      <c r="N145">
        <v>4.2389506846728597</v>
      </c>
      <c r="O145">
        <v>3.1859999999999999</v>
      </c>
      <c r="P145">
        <v>1.452</v>
      </c>
      <c r="Q145" t="s">
        <v>417</v>
      </c>
      <c r="S145">
        <v>0</v>
      </c>
      <c r="T145">
        <v>1531</v>
      </c>
      <c r="U145">
        <v>1024</v>
      </c>
      <c r="V145">
        <v>211</v>
      </c>
      <c r="W145">
        <v>1024</v>
      </c>
      <c r="X145">
        <v>1</v>
      </c>
      <c r="Y145">
        <v>8.1397644334337702E-2</v>
      </c>
      <c r="Z145">
        <v>28.34</v>
      </c>
      <c r="AA145">
        <v>54</v>
      </c>
      <c r="AB145" t="s">
        <v>94</v>
      </c>
      <c r="AC145">
        <v>5.32421875</v>
      </c>
      <c r="AE145">
        <v>1</v>
      </c>
      <c r="AF145">
        <v>28.34375</v>
      </c>
      <c r="AG145">
        <v>1.9013671875</v>
      </c>
      <c r="AH145">
        <f t="shared" si="9"/>
        <v>26.4423828125</v>
      </c>
      <c r="AI145">
        <f t="shared" si="10"/>
        <v>14.9070364663585</v>
      </c>
      <c r="AJ145">
        <f t="shared" si="11"/>
        <v>0.52280193192534807</v>
      </c>
      <c r="AK145">
        <f t="shared" si="12"/>
        <v>54.215082747718803</v>
      </c>
    </row>
    <row r="146" spans="1:37" x14ac:dyDescent="0.3">
      <c r="A146">
        <v>144</v>
      </c>
      <c r="B146">
        <v>266</v>
      </c>
      <c r="C146" t="s">
        <v>91</v>
      </c>
      <c r="D146">
        <v>7.4961305331804007E-2</v>
      </c>
      <c r="E146">
        <v>1024</v>
      </c>
      <c r="F146">
        <v>1024</v>
      </c>
      <c r="G146">
        <v>1</v>
      </c>
      <c r="H146">
        <v>5.6011787324229001</v>
      </c>
      <c r="I146">
        <v>7.4390655039991698</v>
      </c>
      <c r="J146">
        <v>-0.68632456260105501</v>
      </c>
      <c r="K146" t="b">
        <v>1</v>
      </c>
      <c r="L146">
        <v>21.28</v>
      </c>
      <c r="M146" t="s">
        <v>92</v>
      </c>
      <c r="N146">
        <v>7.4478073747524602</v>
      </c>
      <c r="O146">
        <v>3.0680000000000001</v>
      </c>
      <c r="P146">
        <v>1.3280000000000001</v>
      </c>
      <c r="Q146" t="s">
        <v>418</v>
      </c>
      <c r="S146">
        <v>0</v>
      </c>
      <c r="T146">
        <v>1168</v>
      </c>
      <c r="U146">
        <v>1024</v>
      </c>
      <c r="V146">
        <v>98</v>
      </c>
      <c r="W146">
        <v>1024</v>
      </c>
      <c r="X146">
        <v>1</v>
      </c>
      <c r="Y146">
        <v>0.46478924044965098</v>
      </c>
      <c r="Z146">
        <v>21.28</v>
      </c>
      <c r="AA146">
        <v>54.88</v>
      </c>
      <c r="AB146" t="s">
        <v>94</v>
      </c>
      <c r="AC146">
        <v>4.61328125</v>
      </c>
      <c r="AE146">
        <v>1</v>
      </c>
      <c r="AF146">
        <v>21.28125</v>
      </c>
      <c r="AG146">
        <v>3.2890625</v>
      </c>
      <c r="AH146">
        <f t="shared" si="9"/>
        <v>17.9921875</v>
      </c>
      <c r="AI146">
        <f t="shared" si="10"/>
        <v>6.4703087885985751</v>
      </c>
      <c r="AJ146">
        <f t="shared" si="11"/>
        <v>0.50342297251860113</v>
      </c>
      <c r="AK146">
        <f t="shared" si="12"/>
        <v>42.27310067621849</v>
      </c>
    </row>
    <row r="147" spans="1:37" x14ac:dyDescent="0.3">
      <c r="A147">
        <v>145</v>
      </c>
      <c r="B147">
        <v>269</v>
      </c>
      <c r="C147" t="s">
        <v>91</v>
      </c>
      <c r="D147">
        <v>3.3222670438413399E-2</v>
      </c>
      <c r="E147">
        <v>1024</v>
      </c>
      <c r="F147">
        <v>4096</v>
      </c>
      <c r="G147">
        <v>4</v>
      </c>
      <c r="H147">
        <v>3.3746615760691698</v>
      </c>
      <c r="I147">
        <v>7.7775403510969197</v>
      </c>
      <c r="J147">
        <v>-0.70119224926161605</v>
      </c>
      <c r="K147" t="b">
        <v>1</v>
      </c>
      <c r="L147">
        <v>202.1</v>
      </c>
      <c r="M147" t="s">
        <v>92</v>
      </c>
      <c r="N147">
        <v>7.8043160337140201</v>
      </c>
      <c r="O147">
        <v>3.5350000000000001</v>
      </c>
      <c r="P147">
        <v>2.3050000000000002</v>
      </c>
      <c r="Q147" t="s">
        <v>419</v>
      </c>
      <c r="S147">
        <v>0</v>
      </c>
      <c r="T147">
        <v>3422</v>
      </c>
      <c r="U147">
        <v>1024</v>
      </c>
      <c r="V147">
        <v>240</v>
      </c>
      <c r="W147">
        <v>1024</v>
      </c>
      <c r="X147">
        <v>1</v>
      </c>
      <c r="Y147">
        <v>0.15328374561657601</v>
      </c>
      <c r="Z147">
        <v>202.1</v>
      </c>
      <c r="AA147">
        <v>16.940000000000001</v>
      </c>
      <c r="AB147" t="s">
        <v>94</v>
      </c>
      <c r="AC147">
        <v>14.21875</v>
      </c>
      <c r="AE147">
        <v>0</v>
      </c>
      <c r="AF147">
        <v>202.125</v>
      </c>
      <c r="AG147">
        <v>4.0625</v>
      </c>
      <c r="AH147">
        <f t="shared" si="9"/>
        <v>198.0625</v>
      </c>
      <c r="AI147">
        <f t="shared" si="10"/>
        <v>49.753846153846155</v>
      </c>
      <c r="AJ147">
        <f t="shared" si="11"/>
        <v>0.4959936031270647</v>
      </c>
      <c r="AK147">
        <f t="shared" si="12"/>
        <v>407.51533633835834</v>
      </c>
    </row>
    <row r="148" spans="1:37" x14ac:dyDescent="0.3">
      <c r="A148">
        <v>146</v>
      </c>
      <c r="B148">
        <v>270</v>
      </c>
      <c r="C148" t="s">
        <v>91</v>
      </c>
      <c r="D148">
        <v>3.5972181980879099E-2</v>
      </c>
      <c r="E148">
        <v>1024</v>
      </c>
      <c r="F148">
        <v>4096</v>
      </c>
      <c r="G148">
        <v>4</v>
      </c>
      <c r="H148">
        <v>4.6320937780057196</v>
      </c>
      <c r="I148">
        <v>7.3416876969758604</v>
      </c>
      <c r="J148">
        <v>-0.691548344400712</v>
      </c>
      <c r="K148" t="b">
        <v>1</v>
      </c>
      <c r="L148">
        <v>38.47</v>
      </c>
      <c r="M148" t="s">
        <v>92</v>
      </c>
      <c r="N148">
        <v>7.3701506217338704</v>
      </c>
      <c r="O148">
        <v>3.28</v>
      </c>
      <c r="P148">
        <v>1.585</v>
      </c>
      <c r="Q148" t="s">
        <v>420</v>
      </c>
      <c r="R148" t="s">
        <v>1941</v>
      </c>
      <c r="S148">
        <v>0</v>
      </c>
      <c r="T148">
        <v>1905</v>
      </c>
      <c r="U148">
        <v>1024</v>
      </c>
      <c r="V148">
        <v>54</v>
      </c>
      <c r="W148">
        <v>1024</v>
      </c>
      <c r="X148">
        <v>1</v>
      </c>
      <c r="Y148">
        <v>0.49426535855842202</v>
      </c>
      <c r="Z148">
        <v>38.47</v>
      </c>
      <c r="AA148">
        <v>49.53</v>
      </c>
      <c r="AB148" t="s">
        <v>94</v>
      </c>
      <c r="AC148">
        <v>6.203125</v>
      </c>
      <c r="AE148">
        <v>0</v>
      </c>
      <c r="AF148">
        <v>38.46875</v>
      </c>
      <c r="AG148">
        <v>5.8671875</v>
      </c>
      <c r="AH148">
        <f t="shared" si="9"/>
        <v>32.6015625</v>
      </c>
      <c r="AI148">
        <f t="shared" si="10"/>
        <v>6.5565912117177101</v>
      </c>
      <c r="AJ148">
        <f t="shared" si="11"/>
        <v>0.50080005748960787</v>
      </c>
      <c r="AK148">
        <f t="shared" si="12"/>
        <v>76.814587827395101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2126D4-8FFC-4381-81E4-F7CA76EFFFBE}">
  <sheetPr>
    <tabColor rgb="FF92D050"/>
  </sheetPr>
  <dimension ref="A1:BH283"/>
  <sheetViews>
    <sheetView topLeftCell="AB1" workbookViewId="0">
      <selection activeCell="AR1" sqref="AR1:BH2"/>
    </sheetView>
  </sheetViews>
  <sheetFormatPr defaultRowHeight="14.4" x14ac:dyDescent="0.3"/>
  <cols>
    <col min="17" max="17" width="29.6640625" bestFit="1" customWidth="1"/>
    <col min="19" max="19" width="11.21875" bestFit="1" customWidth="1"/>
    <col min="34" max="34" width="10.554687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2.3985216468616798E-2</v>
      </c>
      <c r="E2">
        <v>5120</v>
      </c>
      <c r="F2">
        <v>32000</v>
      </c>
      <c r="G2">
        <v>6.25</v>
      </c>
      <c r="H2">
        <v>2.7089274185829102</v>
      </c>
      <c r="I2">
        <v>7.4389686533741797</v>
      </c>
      <c r="J2">
        <v>-1.0704734395604201</v>
      </c>
      <c r="K2" t="b">
        <v>1</v>
      </c>
      <c r="L2">
        <v>557.5</v>
      </c>
      <c r="M2" t="s">
        <v>274</v>
      </c>
      <c r="N2">
        <v>7.6120021526628499</v>
      </c>
      <c r="O2">
        <v>4.5549999999999997</v>
      </c>
      <c r="P2">
        <v>2.746</v>
      </c>
      <c r="Q2" t="s">
        <v>653</v>
      </c>
      <c r="S2">
        <v>0</v>
      </c>
      <c r="T2">
        <v>35800</v>
      </c>
      <c r="U2">
        <v>5120</v>
      </c>
      <c r="V2">
        <v>1899</v>
      </c>
      <c r="W2">
        <v>5120</v>
      </c>
      <c r="X2">
        <v>1</v>
      </c>
      <c r="Y2">
        <v>3.92158050935267E-2</v>
      </c>
      <c r="Z2">
        <v>557.5</v>
      </c>
      <c r="AA2">
        <v>64.25</v>
      </c>
      <c r="AB2" t="s">
        <v>94</v>
      </c>
      <c r="AC2">
        <v>23.609375</v>
      </c>
      <c r="AE2">
        <v>0</v>
      </c>
      <c r="AF2">
        <v>557.5</v>
      </c>
      <c r="AG2">
        <v>5.734375</v>
      </c>
      <c r="AH2">
        <f>AF2-AG2</f>
        <v>551.765625</v>
      </c>
      <c r="AI2">
        <f>AF2/AG2</f>
        <v>97.220708446866482</v>
      </c>
      <c r="AJ2">
        <f>EXP(J2)</f>
        <v>0.34284616205275875</v>
      </c>
      <c r="AK2">
        <f>AF2/AJ2</f>
        <v>1626.0937461338981</v>
      </c>
      <c r="AM2" s="1"/>
      <c r="AN2" s="1" t="s">
        <v>52</v>
      </c>
      <c r="AR2">
        <f>AVERAGE($D$2:$D$500)</f>
        <v>2.9314542229423285E-2</v>
      </c>
      <c r="AS2">
        <f>_xlfn.MAXIFS($H$2:$H$500,$R$2:$R$500,"Y")</f>
        <v>9.0090231009419206</v>
      </c>
      <c r="AT2">
        <f>_xlfn.MINIFS(H2:H500,R2:R500,"Y")</f>
        <v>3.16487400218378</v>
      </c>
      <c r="AU2" cm="1">
        <f t="array" ref="AU2">LOOKUP(2,1/($H$2:$H$500&lt;&gt;""),$H$2:$H$500)</f>
        <v>4.8328160293114504</v>
      </c>
      <c r="AV2">
        <f>_xlfn.MAXIFS($Z$2:$Z$500,$R$2:$R$500,"Y")</f>
        <v>136</v>
      </c>
      <c r="AW2">
        <f>LOG(AV2)</f>
        <v>2.1335389083702174</v>
      </c>
      <c r="AX2">
        <f>_xlfn.MINIFS($Z$2:$Z$500,$R$2:$R$500,"Y")</f>
        <v>18.2</v>
      </c>
      <c r="AY2">
        <f>_xlfn.MAXIFS($AH$2:$AH$500,$R$2:$R$500,"Y")</f>
        <v>122.375</v>
      </c>
      <c r="AZ2">
        <f>AV2-AX2</f>
        <v>117.8</v>
      </c>
      <c r="BA2">
        <f>MAX($Z$2:$Z$500)</f>
        <v>14400</v>
      </c>
      <c r="BB2">
        <f>MIN($Z$2:$Z$500)</f>
        <v>7.5430000000000001</v>
      </c>
      <c r="BC2">
        <f>BA2-BB2</f>
        <v>14392.457</v>
      </c>
      <c r="BD2">
        <f>MEDIAN($Z$2:$Z$500)</f>
        <v>46.515000000000001</v>
      </c>
      <c r="BE2">
        <f>LOG10(BC2)</f>
        <v>4.1581349405978596</v>
      </c>
      <c r="BF2">
        <f>LOG(BD2)</f>
        <v>1.6675930252930076</v>
      </c>
      <c r="BG2">
        <f>MEDIAN(AH2:AH500)</f>
        <v>39.998046875</v>
      </c>
      <c r="BH2">
        <f>LOG(BG2)</f>
        <v>1.6020387850249771</v>
      </c>
    </row>
    <row r="3" spans="1:60" x14ac:dyDescent="0.3">
      <c r="A3">
        <v>1</v>
      </c>
      <c r="B3">
        <v>6</v>
      </c>
      <c r="C3" t="s">
        <v>91</v>
      </c>
      <c r="D3">
        <v>2.6390547810244001E-2</v>
      </c>
      <c r="E3">
        <v>5120</v>
      </c>
      <c r="F3">
        <v>5120</v>
      </c>
      <c r="G3">
        <v>1</v>
      </c>
      <c r="H3">
        <v>1.38831851037052</v>
      </c>
      <c r="I3">
        <v>4.0890318625757001</v>
      </c>
      <c r="J3">
        <v>-0.85750387388211402</v>
      </c>
      <c r="K3" t="b">
        <v>1</v>
      </c>
      <c r="L3">
        <v>881.5</v>
      </c>
      <c r="M3" t="s">
        <v>92</v>
      </c>
      <c r="N3">
        <v>4.8248105035989299</v>
      </c>
      <c r="O3">
        <v>4.0999999999999996</v>
      </c>
      <c r="P3">
        <v>2.9449999999999998</v>
      </c>
      <c r="Q3" t="s">
        <v>654</v>
      </c>
      <c r="S3">
        <v>0</v>
      </c>
      <c r="T3">
        <v>12640</v>
      </c>
      <c r="U3">
        <v>5120</v>
      </c>
      <c r="V3">
        <v>2548</v>
      </c>
      <c r="W3">
        <v>5120</v>
      </c>
      <c r="X3">
        <v>1</v>
      </c>
      <c r="Y3">
        <v>7.6928697821579102E-3</v>
      </c>
      <c r="Z3">
        <v>881.5</v>
      </c>
      <c r="AA3">
        <v>14.336</v>
      </c>
      <c r="AB3" t="s">
        <v>94</v>
      </c>
      <c r="AC3">
        <v>29.6875</v>
      </c>
      <c r="AD3" t="s">
        <v>289</v>
      </c>
      <c r="AE3">
        <v>32</v>
      </c>
      <c r="AF3">
        <v>881.5</v>
      </c>
      <c r="AG3">
        <v>1.30538940429687E-2</v>
      </c>
      <c r="AH3">
        <f t="shared" ref="AH3:AH66" si="0">AF3-AG3</f>
        <v>881.48694610595703</v>
      </c>
      <c r="AI3">
        <f t="shared" ref="AI3:AI66" si="1">AF3/AG3</f>
        <v>67527.742840444451</v>
      </c>
      <c r="AJ3">
        <f t="shared" ref="AJ3:AJ66" si="2">EXP(J3)</f>
        <v>0.42421966762755814</v>
      </c>
      <c r="AK3">
        <f t="shared" ref="AK3:AK66" si="3">AF3/AJ3</f>
        <v>2077.9328901221743</v>
      </c>
      <c r="AM3" s="1" t="s">
        <v>1226</v>
      </c>
      <c r="AN3" s="1">
        <f>CORREL(AH2:AH500,H2:H500)</f>
        <v>-9.2432266564282523E-2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2.0947757674631501E-2</v>
      </c>
      <c r="E4">
        <v>5120</v>
      </c>
      <c r="F4">
        <v>5120</v>
      </c>
      <c r="G4">
        <v>1</v>
      </c>
      <c r="H4">
        <v>1.3798378176617601</v>
      </c>
      <c r="I4">
        <v>4.2527032739653503</v>
      </c>
      <c r="J4">
        <v>-0.79120202796339401</v>
      </c>
      <c r="K4" t="b">
        <v>1</v>
      </c>
      <c r="L4">
        <v>1208</v>
      </c>
      <c r="M4" t="s">
        <v>92</v>
      </c>
      <c r="N4">
        <v>4.94995975432452</v>
      </c>
      <c r="O4">
        <v>4.0999999999999996</v>
      </c>
      <c r="P4">
        <v>3.0819999999999999</v>
      </c>
      <c r="Q4" t="s">
        <v>655</v>
      </c>
      <c r="S4">
        <v>0</v>
      </c>
      <c r="T4">
        <v>12680</v>
      </c>
      <c r="U4">
        <v>5120</v>
      </c>
      <c r="V4">
        <v>2313</v>
      </c>
      <c r="W4">
        <v>5120</v>
      </c>
      <c r="X4">
        <v>1</v>
      </c>
      <c r="Y4">
        <v>7.8978773608882197E-3</v>
      </c>
      <c r="Z4">
        <v>1208</v>
      </c>
      <c r="AA4">
        <v>10.5</v>
      </c>
      <c r="AB4" t="s">
        <v>94</v>
      </c>
      <c r="AC4">
        <v>34.75</v>
      </c>
      <c r="AD4" t="s">
        <v>289</v>
      </c>
      <c r="AE4">
        <v>41</v>
      </c>
      <c r="AF4">
        <v>1208</v>
      </c>
      <c r="AG4">
        <v>1.03912353515625E-2</v>
      </c>
      <c r="AH4">
        <f t="shared" si="0"/>
        <v>1207.9896087646484</v>
      </c>
      <c r="AI4">
        <f t="shared" si="1"/>
        <v>116251.81791483113</v>
      </c>
      <c r="AJ4">
        <f t="shared" si="2"/>
        <v>0.45329958888969657</v>
      </c>
      <c r="AK4">
        <f t="shared" si="3"/>
        <v>2664.9042478923316</v>
      </c>
      <c r="AM4" t="s">
        <v>1231</v>
      </c>
      <c r="AN4">
        <f>CORREL(AI2:AI500,H2:H500)</f>
        <v>-0.2140899110981056</v>
      </c>
      <c r="AP4" t="s">
        <v>1274</v>
      </c>
      <c r="AQ4">
        <f>MAX(AJ2:AJ500)</f>
        <v>0.73550454995233761</v>
      </c>
      <c r="AR4">
        <f>AQ5</f>
        <v>0.33414156811033796</v>
      </c>
      <c r="AS4">
        <f>AQ6</f>
        <v>0.40136298184199964</v>
      </c>
      <c r="AT4">
        <f>AQ7</f>
        <v>0.35006925612929646</v>
      </c>
      <c r="AU4">
        <f>AQ8</f>
        <v>2.9757220394168189E-2</v>
      </c>
      <c r="AV4">
        <f>AQ9</f>
        <v>0.34450334214797906</v>
      </c>
    </row>
    <row r="5" spans="1:60" x14ac:dyDescent="0.3">
      <c r="A5">
        <v>3</v>
      </c>
      <c r="B5">
        <v>8</v>
      </c>
      <c r="C5" t="s">
        <v>91</v>
      </c>
      <c r="D5">
        <v>4.0429392734109802E-2</v>
      </c>
      <c r="E5">
        <v>5120</v>
      </c>
      <c r="F5">
        <v>5120</v>
      </c>
      <c r="G5">
        <v>1</v>
      </c>
      <c r="H5">
        <v>5.3460261540038001</v>
      </c>
      <c r="I5">
        <v>4.6908247064183701</v>
      </c>
      <c r="J5">
        <v>-1.0367197725472601</v>
      </c>
      <c r="K5" t="b">
        <v>1</v>
      </c>
      <c r="L5">
        <v>7.5430000000000001</v>
      </c>
      <c r="M5" t="s">
        <v>92</v>
      </c>
      <c r="N5">
        <v>5.0307105781040198</v>
      </c>
      <c r="O5">
        <v>3.18</v>
      </c>
      <c r="P5">
        <v>0.87739999999999996</v>
      </c>
      <c r="Q5" t="s">
        <v>656</v>
      </c>
      <c r="S5">
        <v>0</v>
      </c>
      <c r="T5">
        <v>1514</v>
      </c>
      <c r="U5">
        <v>5120</v>
      </c>
      <c r="V5">
        <v>54</v>
      </c>
      <c r="W5">
        <v>5120</v>
      </c>
      <c r="X5">
        <v>1</v>
      </c>
      <c r="Y5">
        <v>0.59141924922776301</v>
      </c>
      <c r="Z5">
        <v>7.5430000000000001</v>
      </c>
      <c r="AA5">
        <v>200.8</v>
      </c>
      <c r="AB5" t="s">
        <v>94</v>
      </c>
      <c r="AC5">
        <v>2.74609375</v>
      </c>
      <c r="AE5">
        <v>11</v>
      </c>
      <c r="AF5">
        <v>7.54296875</v>
      </c>
      <c r="AG5">
        <v>2.57421875</v>
      </c>
      <c r="AH5">
        <f t="shared" si="0"/>
        <v>4.96875</v>
      </c>
      <c r="AI5">
        <f t="shared" si="1"/>
        <v>2.9301972685887709</v>
      </c>
      <c r="AJ5">
        <f t="shared" si="2"/>
        <v>0.35461599735786531</v>
      </c>
      <c r="AK5">
        <f t="shared" si="3"/>
        <v>21.2708078772541</v>
      </c>
      <c r="AP5" t="s">
        <v>1260</v>
      </c>
      <c r="AQ5">
        <f>MIN(AJ2:AJ500)</f>
        <v>0.33414156811033796</v>
      </c>
    </row>
    <row r="6" spans="1:60" x14ac:dyDescent="0.3">
      <c r="A6">
        <v>4</v>
      </c>
      <c r="B6">
        <v>9</v>
      </c>
      <c r="C6" t="s">
        <v>91</v>
      </c>
      <c r="D6">
        <v>3.5560288817098398E-2</v>
      </c>
      <c r="E6">
        <v>5120</v>
      </c>
      <c r="F6">
        <v>5120</v>
      </c>
      <c r="G6">
        <v>1</v>
      </c>
      <c r="H6">
        <v>4.8339438444626701</v>
      </c>
      <c r="I6">
        <v>7.0196040006992098</v>
      </c>
      <c r="J6">
        <v>-1.0391307487624799</v>
      </c>
      <c r="K6" t="b">
        <v>1</v>
      </c>
      <c r="L6">
        <v>28.31</v>
      </c>
      <c r="M6" t="s">
        <v>92</v>
      </c>
      <c r="N6">
        <v>7.0189314968945098</v>
      </c>
      <c r="O6">
        <v>3.0590000000000002</v>
      </c>
      <c r="P6">
        <v>1.452</v>
      </c>
      <c r="Q6" t="s">
        <v>657</v>
      </c>
      <c r="S6">
        <v>0</v>
      </c>
      <c r="T6">
        <v>1142</v>
      </c>
      <c r="U6">
        <v>5120</v>
      </c>
      <c r="V6">
        <v>108</v>
      </c>
      <c r="W6">
        <v>5120</v>
      </c>
      <c r="X6">
        <v>1</v>
      </c>
      <c r="Y6">
        <v>0.36892141844307202</v>
      </c>
      <c r="Z6">
        <v>28.31</v>
      </c>
      <c r="AA6">
        <v>40.340000000000003</v>
      </c>
      <c r="AB6" t="s">
        <v>94</v>
      </c>
      <c r="AC6">
        <v>5.3203125</v>
      </c>
      <c r="AE6">
        <v>10</v>
      </c>
      <c r="AF6">
        <v>28.3125</v>
      </c>
      <c r="AG6">
        <v>1.3349609375</v>
      </c>
      <c r="AH6">
        <f t="shared" si="0"/>
        <v>26.9775390625</v>
      </c>
      <c r="AI6">
        <f t="shared" si="1"/>
        <v>21.208485735186539</v>
      </c>
      <c r="AJ6">
        <f t="shared" si="2"/>
        <v>0.35376205645195508</v>
      </c>
      <c r="AK6">
        <f t="shared" si="3"/>
        <v>80.032608030265564</v>
      </c>
      <c r="AP6" t="s">
        <v>1226</v>
      </c>
      <c r="AQ6">
        <f>AQ4-AQ5</f>
        <v>0.40136298184199964</v>
      </c>
    </row>
    <row r="7" spans="1:60" x14ac:dyDescent="0.3">
      <c r="A7">
        <v>5</v>
      </c>
      <c r="B7">
        <v>12</v>
      </c>
      <c r="C7" t="s">
        <v>91</v>
      </c>
      <c r="D7">
        <v>2.29088391080139E-2</v>
      </c>
      <c r="E7">
        <v>5120</v>
      </c>
      <c r="F7">
        <v>13824</v>
      </c>
      <c r="G7">
        <v>2.7</v>
      </c>
      <c r="H7">
        <v>1.9860989748284801</v>
      </c>
      <c r="I7">
        <v>3.6502326861593701</v>
      </c>
      <c r="J7">
        <v>-1.00698439922613</v>
      </c>
      <c r="K7" t="b">
        <v>1</v>
      </c>
      <c r="L7">
        <v>68.8</v>
      </c>
      <c r="M7" t="s">
        <v>92</v>
      </c>
      <c r="N7">
        <v>5.2784578439546497</v>
      </c>
      <c r="O7">
        <v>4.0549999999999997</v>
      </c>
      <c r="P7">
        <v>1.8380000000000001</v>
      </c>
      <c r="Q7" t="s">
        <v>658</v>
      </c>
      <c r="S7">
        <v>0</v>
      </c>
      <c r="T7">
        <v>11340</v>
      </c>
      <c r="U7">
        <v>5120</v>
      </c>
      <c r="V7">
        <v>1824</v>
      </c>
      <c r="W7">
        <v>5120</v>
      </c>
      <c r="X7">
        <v>1</v>
      </c>
      <c r="Y7">
        <v>2.30891577159902E-2</v>
      </c>
      <c r="Z7">
        <v>68.8</v>
      </c>
      <c r="AA7">
        <v>164.9</v>
      </c>
      <c r="AB7" t="s">
        <v>94</v>
      </c>
      <c r="AC7">
        <v>8.296875</v>
      </c>
      <c r="AD7" t="s">
        <v>289</v>
      </c>
      <c r="AE7">
        <v>0</v>
      </c>
      <c r="AF7">
        <v>68.8125</v>
      </c>
      <c r="AG7">
        <v>1.0537109375</v>
      </c>
      <c r="AH7">
        <f t="shared" si="0"/>
        <v>67.7587890625</v>
      </c>
      <c r="AI7">
        <f t="shared" si="1"/>
        <v>65.30491195551437</v>
      </c>
      <c r="AJ7">
        <f t="shared" si="2"/>
        <v>0.3653189763501456</v>
      </c>
      <c r="AK7">
        <f t="shared" si="3"/>
        <v>188.36278555112779</v>
      </c>
      <c r="AM7" t="s">
        <v>1232</v>
      </c>
      <c r="AN7">
        <f>_xlfn.STDEV.P(AH2:AH500)</f>
        <v>863.13399280270403</v>
      </c>
      <c r="AP7" t="s">
        <v>1275</v>
      </c>
      <c r="AQ7">
        <f>AVERAGE(AJ2:AJ500)</f>
        <v>0.35006925612929646</v>
      </c>
    </row>
    <row r="8" spans="1:60" x14ac:dyDescent="0.3">
      <c r="A8">
        <v>6</v>
      </c>
      <c r="B8">
        <v>13</v>
      </c>
      <c r="C8" t="s">
        <v>91</v>
      </c>
      <c r="D8">
        <v>2.41570913049973E-2</v>
      </c>
      <c r="E8">
        <v>5120</v>
      </c>
      <c r="F8">
        <v>13824</v>
      </c>
      <c r="G8">
        <v>2.7</v>
      </c>
      <c r="H8">
        <v>2.0087316641907198</v>
      </c>
      <c r="I8">
        <v>3.4113128554957699</v>
      </c>
      <c r="J8">
        <v>-1.0158246453486299</v>
      </c>
      <c r="K8" t="b">
        <v>1</v>
      </c>
      <c r="L8">
        <v>49.94</v>
      </c>
      <c r="M8" t="s">
        <v>92</v>
      </c>
      <c r="N8">
        <v>5.2187783082615002</v>
      </c>
      <c r="O8">
        <v>4.04</v>
      </c>
      <c r="P8">
        <v>1.698</v>
      </c>
      <c r="Q8" t="s">
        <v>660</v>
      </c>
      <c r="S8">
        <v>0</v>
      </c>
      <c r="T8">
        <v>10930</v>
      </c>
      <c r="U8">
        <v>5120</v>
      </c>
      <c r="V8">
        <v>1722</v>
      </c>
      <c r="W8">
        <v>5120</v>
      </c>
      <c r="X8">
        <v>1</v>
      </c>
      <c r="Y8">
        <v>2.4308551454854901E-2</v>
      </c>
      <c r="Z8">
        <v>49.94</v>
      </c>
      <c r="AA8">
        <v>218.9</v>
      </c>
      <c r="AB8" t="s">
        <v>94</v>
      </c>
      <c r="AC8">
        <v>7.06640625</v>
      </c>
      <c r="AE8">
        <v>0</v>
      </c>
      <c r="AF8">
        <v>49.9375</v>
      </c>
      <c r="AG8">
        <v>1.158203125</v>
      </c>
      <c r="AH8">
        <f t="shared" si="0"/>
        <v>48.779296875</v>
      </c>
      <c r="AI8">
        <f t="shared" si="1"/>
        <v>43.116357504215848</v>
      </c>
      <c r="AJ8">
        <f t="shared" si="2"/>
        <v>0.36210369954459704</v>
      </c>
      <c r="AK8">
        <f t="shared" si="3"/>
        <v>137.90938911368303</v>
      </c>
      <c r="AM8" t="s">
        <v>1233</v>
      </c>
      <c r="AN8">
        <f>_xlfn.STDEV.P(AI2:AI500)</f>
        <v>14938.660271325849</v>
      </c>
      <c r="AP8" t="s">
        <v>1276</v>
      </c>
      <c r="AQ8">
        <f>_xlfn.STDEV.P(AJ2:AJ500)</f>
        <v>2.9757220394168189E-2</v>
      </c>
    </row>
    <row r="9" spans="1:60" x14ac:dyDescent="0.3">
      <c r="A9">
        <v>7</v>
      </c>
      <c r="B9">
        <v>14</v>
      </c>
      <c r="C9" t="s">
        <v>91</v>
      </c>
      <c r="D9">
        <v>3.26366651006159E-2</v>
      </c>
      <c r="E9">
        <v>5120</v>
      </c>
      <c r="F9">
        <v>13824</v>
      </c>
      <c r="G9">
        <v>2.7</v>
      </c>
      <c r="H9">
        <v>3.16487400218378</v>
      </c>
      <c r="I9">
        <v>6.7500828327826001</v>
      </c>
      <c r="J9">
        <v>-1.06886612208361</v>
      </c>
      <c r="K9" t="b">
        <v>1</v>
      </c>
      <c r="L9">
        <v>136</v>
      </c>
      <c r="M9" t="s">
        <v>92</v>
      </c>
      <c r="N9">
        <v>6.8517782885696397</v>
      </c>
      <c r="O9">
        <v>4.125</v>
      </c>
      <c r="P9">
        <v>2.133</v>
      </c>
      <c r="Q9" t="s">
        <v>659</v>
      </c>
      <c r="R9" s="1" t="s">
        <v>1941</v>
      </c>
      <c r="S9">
        <v>0</v>
      </c>
      <c r="T9">
        <v>13290</v>
      </c>
      <c r="U9">
        <v>5120</v>
      </c>
      <c r="V9">
        <v>28</v>
      </c>
      <c r="W9">
        <v>5120</v>
      </c>
      <c r="X9">
        <v>1</v>
      </c>
      <c r="Y9">
        <v>0.40912273068338501</v>
      </c>
      <c r="Z9">
        <v>136</v>
      </c>
      <c r="AA9">
        <v>97.7</v>
      </c>
      <c r="AB9" t="s">
        <v>94</v>
      </c>
      <c r="AC9">
        <v>11.6640625</v>
      </c>
      <c r="AE9">
        <v>0</v>
      </c>
      <c r="AF9">
        <v>136</v>
      </c>
      <c r="AG9">
        <v>13.625</v>
      </c>
      <c r="AH9">
        <f t="shared" si="0"/>
        <v>122.375</v>
      </c>
      <c r="AI9">
        <f t="shared" si="1"/>
        <v>9.9816513761467895</v>
      </c>
      <c r="AJ9">
        <f t="shared" si="2"/>
        <v>0.34339766778455089</v>
      </c>
      <c r="AK9">
        <f t="shared" si="3"/>
        <v>396.0422936981825</v>
      </c>
      <c r="AM9" t="s">
        <v>1236</v>
      </c>
      <c r="AN9">
        <f>AVERAGE(AI2:AI500)</f>
        <v>2018.4736248042773</v>
      </c>
      <c r="AP9" t="s">
        <v>1262</v>
      </c>
      <c r="AQ9">
        <f>MEDIAN(AJ2:AJ500)</f>
        <v>0.34450334214797906</v>
      </c>
    </row>
    <row r="10" spans="1:60" x14ac:dyDescent="0.3">
      <c r="A10">
        <v>8</v>
      </c>
      <c r="B10">
        <v>20</v>
      </c>
      <c r="C10" t="s">
        <v>91</v>
      </c>
      <c r="D10">
        <v>1.28789989179E-2</v>
      </c>
      <c r="E10">
        <v>5120</v>
      </c>
      <c r="F10">
        <v>5120</v>
      </c>
      <c r="G10">
        <v>1</v>
      </c>
      <c r="H10">
        <v>1.3824049549650099</v>
      </c>
      <c r="I10">
        <v>3.7908135874431101</v>
      </c>
      <c r="J10">
        <v>-0.75624287284261404</v>
      </c>
      <c r="K10" t="b">
        <v>1</v>
      </c>
      <c r="L10">
        <v>551.5</v>
      </c>
      <c r="M10" t="s">
        <v>92</v>
      </c>
      <c r="N10">
        <v>4.7136811951253303</v>
      </c>
      <c r="O10">
        <v>3.9039999999999999</v>
      </c>
      <c r="P10">
        <v>2.742</v>
      </c>
      <c r="Q10" t="s">
        <v>661</v>
      </c>
      <c r="S10">
        <v>0</v>
      </c>
      <c r="T10">
        <v>8016</v>
      </c>
      <c r="U10">
        <v>5120</v>
      </c>
      <c r="V10">
        <v>2066</v>
      </c>
      <c r="W10">
        <v>5120</v>
      </c>
      <c r="X10">
        <v>1</v>
      </c>
      <c r="Y10">
        <v>8.41314458057652E-3</v>
      </c>
      <c r="Z10">
        <v>551.5</v>
      </c>
      <c r="AA10">
        <v>14.53</v>
      </c>
      <c r="AB10" t="s">
        <v>94</v>
      </c>
      <c r="AC10">
        <v>23.484375</v>
      </c>
      <c r="AD10" t="s">
        <v>289</v>
      </c>
      <c r="AE10">
        <v>71</v>
      </c>
      <c r="AF10">
        <v>551.5</v>
      </c>
      <c r="AG10">
        <v>3.86810302734375E-3</v>
      </c>
      <c r="AH10">
        <f t="shared" si="0"/>
        <v>551.49613189697266</v>
      </c>
      <c r="AI10">
        <f t="shared" si="1"/>
        <v>142576.34714003943</v>
      </c>
      <c r="AJ10">
        <f t="shared" si="2"/>
        <v>0.46942681417183035</v>
      </c>
      <c r="AK10">
        <f t="shared" si="3"/>
        <v>1174.8370211296183</v>
      </c>
    </row>
    <row r="11" spans="1:60" x14ac:dyDescent="0.3">
      <c r="A11">
        <v>9</v>
      </c>
      <c r="B11">
        <v>21</v>
      </c>
      <c r="C11" t="s">
        <v>91</v>
      </c>
      <c r="D11">
        <v>1.1887375090245801E-2</v>
      </c>
      <c r="E11">
        <v>5120</v>
      </c>
      <c r="F11">
        <v>5120</v>
      </c>
      <c r="G11">
        <v>1</v>
      </c>
      <c r="H11">
        <v>1.37912405984016</v>
      </c>
      <c r="I11">
        <v>3.6282814621185602</v>
      </c>
      <c r="J11">
        <v>-0.77070873013397201</v>
      </c>
      <c r="K11" t="b">
        <v>1</v>
      </c>
      <c r="L11">
        <v>426.8</v>
      </c>
      <c r="M11" t="s">
        <v>92</v>
      </c>
      <c r="N11">
        <v>4.5894517445994101</v>
      </c>
      <c r="O11">
        <v>3.8380000000000001</v>
      </c>
      <c r="P11">
        <v>2.63</v>
      </c>
      <c r="Q11" t="s">
        <v>662</v>
      </c>
      <c r="S11">
        <v>0</v>
      </c>
      <c r="T11">
        <v>6876</v>
      </c>
      <c r="U11">
        <v>5120</v>
      </c>
      <c r="V11">
        <v>2168</v>
      </c>
      <c r="W11">
        <v>5120</v>
      </c>
      <c r="X11">
        <v>1</v>
      </c>
      <c r="Y11">
        <v>8.1423863863953096E-3</v>
      </c>
      <c r="Z11">
        <v>426.8</v>
      </c>
      <c r="AA11">
        <v>16.11</v>
      </c>
      <c r="AB11" t="s">
        <v>94</v>
      </c>
      <c r="AC11">
        <v>20.65625</v>
      </c>
      <c r="AD11" t="s">
        <v>289</v>
      </c>
      <c r="AE11">
        <v>76</v>
      </c>
      <c r="AF11">
        <v>426.75</v>
      </c>
      <c r="AG11">
        <v>2.9182434082031198E-3</v>
      </c>
      <c r="AH11">
        <f t="shared" si="0"/>
        <v>426.7470817565918</v>
      </c>
      <c r="AI11">
        <f t="shared" si="1"/>
        <v>146235.23137254929</v>
      </c>
      <c r="AJ11">
        <f t="shared" si="2"/>
        <v>0.46268503325518862</v>
      </c>
      <c r="AK11">
        <f t="shared" si="3"/>
        <v>922.33370290287939</v>
      </c>
      <c r="AM11" t="s">
        <v>1244</v>
      </c>
      <c r="AN11">
        <f>AVERAGE(H2:H500)</f>
        <v>4.3521181533238096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4.0220755739911497E-2</v>
      </c>
      <c r="E12">
        <v>5120</v>
      </c>
      <c r="F12">
        <v>5120</v>
      </c>
      <c r="G12">
        <v>1</v>
      </c>
      <c r="H12">
        <v>6.41205837805395</v>
      </c>
      <c r="I12">
        <v>6.4809379114119503</v>
      </c>
      <c r="J12">
        <v>-1.0286831851631699</v>
      </c>
      <c r="K12" t="b">
        <v>1</v>
      </c>
      <c r="L12">
        <v>10.26</v>
      </c>
      <c r="M12" t="s">
        <v>92</v>
      </c>
      <c r="N12">
        <v>7.0810173696882597</v>
      </c>
      <c r="O12">
        <v>3.4260000000000002</v>
      </c>
      <c r="P12">
        <v>1.0109999999999999</v>
      </c>
      <c r="Q12" t="s">
        <v>663</v>
      </c>
      <c r="S12">
        <v>0</v>
      </c>
      <c r="T12">
        <v>2662</v>
      </c>
      <c r="U12">
        <v>5120</v>
      </c>
      <c r="V12">
        <v>45</v>
      </c>
      <c r="W12">
        <v>5120</v>
      </c>
      <c r="X12">
        <v>1</v>
      </c>
      <c r="Y12">
        <v>0.806782028768393</v>
      </c>
      <c r="Z12">
        <v>10.26</v>
      </c>
      <c r="AA12">
        <v>259.5</v>
      </c>
      <c r="AB12" t="s">
        <v>94</v>
      </c>
      <c r="AC12">
        <v>3.203125</v>
      </c>
      <c r="AD12" t="s">
        <v>98</v>
      </c>
      <c r="AE12">
        <v>10</v>
      </c>
      <c r="AF12">
        <v>10.2578125</v>
      </c>
      <c r="AG12">
        <v>4.96484375</v>
      </c>
      <c r="AH12">
        <f t="shared" si="0"/>
        <v>5.29296875</v>
      </c>
      <c r="AI12">
        <f t="shared" si="1"/>
        <v>2.0660896931549959</v>
      </c>
      <c r="AJ12">
        <f t="shared" si="2"/>
        <v>0.35747738229285314</v>
      </c>
      <c r="AK12">
        <f t="shared" si="3"/>
        <v>28.694997244879062</v>
      </c>
      <c r="AP12">
        <f>MEDIAN(AI1:AI500)</f>
        <v>9.8340901044492206</v>
      </c>
    </row>
    <row r="13" spans="1:60" x14ac:dyDescent="0.3">
      <c r="A13">
        <v>11</v>
      </c>
      <c r="B13">
        <v>23</v>
      </c>
      <c r="C13" t="s">
        <v>91</v>
      </c>
      <c r="D13">
        <v>4.8384914103816401E-2</v>
      </c>
      <c r="E13">
        <v>5120</v>
      </c>
      <c r="F13">
        <v>5120</v>
      </c>
      <c r="G13">
        <v>1</v>
      </c>
      <c r="H13">
        <v>5.0771849453049702</v>
      </c>
      <c r="I13">
        <v>7.1497077061814096</v>
      </c>
      <c r="J13">
        <v>-1.0294868439015801</v>
      </c>
      <c r="K13" t="b">
        <v>1</v>
      </c>
      <c r="L13">
        <v>25.6</v>
      </c>
      <c r="M13" t="s">
        <v>92</v>
      </c>
      <c r="N13">
        <v>7.1543375768700503</v>
      </c>
      <c r="O13">
        <v>3.2810000000000001</v>
      </c>
      <c r="P13">
        <v>1.4079999999999999</v>
      </c>
      <c r="Q13" t="s">
        <v>664</v>
      </c>
      <c r="S13">
        <v>0</v>
      </c>
      <c r="T13">
        <v>1910</v>
      </c>
      <c r="U13">
        <v>5120</v>
      </c>
      <c r="V13">
        <v>129</v>
      </c>
      <c r="W13">
        <v>5120</v>
      </c>
      <c r="X13">
        <v>1</v>
      </c>
      <c r="Y13">
        <v>0.35897611803509499</v>
      </c>
      <c r="Z13">
        <v>25.6</v>
      </c>
      <c r="AA13">
        <v>74.599999999999994</v>
      </c>
      <c r="AB13" t="s">
        <v>94</v>
      </c>
      <c r="AC13">
        <v>5.05859375</v>
      </c>
      <c r="AE13">
        <v>11</v>
      </c>
      <c r="AF13">
        <v>25.59375</v>
      </c>
      <c r="AG13">
        <v>2.47265625</v>
      </c>
      <c r="AH13">
        <f t="shared" si="0"/>
        <v>23.12109375</v>
      </c>
      <c r="AI13">
        <f t="shared" si="1"/>
        <v>10.350710900473933</v>
      </c>
      <c r="AJ13">
        <f t="shared" si="2"/>
        <v>0.35719020788135847</v>
      </c>
      <c r="AK13">
        <f t="shared" si="3"/>
        <v>71.653000097082796</v>
      </c>
    </row>
    <row r="14" spans="1:60" x14ac:dyDescent="0.3">
      <c r="A14">
        <v>12</v>
      </c>
      <c r="B14">
        <v>26</v>
      </c>
      <c r="C14" t="s">
        <v>91</v>
      </c>
      <c r="D14">
        <v>2.5113839163191098E-2</v>
      </c>
      <c r="E14">
        <v>5120</v>
      </c>
      <c r="F14">
        <v>13824</v>
      </c>
      <c r="G14">
        <v>2.7</v>
      </c>
      <c r="H14">
        <v>2.9447312291375898</v>
      </c>
      <c r="I14">
        <v>6.2690567182811998</v>
      </c>
      <c r="J14">
        <v>-1.0495783123618001</v>
      </c>
      <c r="K14" t="b">
        <v>1</v>
      </c>
      <c r="L14">
        <v>134.4</v>
      </c>
      <c r="M14" t="s">
        <v>92</v>
      </c>
      <c r="N14">
        <v>6.7435885897686996</v>
      </c>
      <c r="O14">
        <v>4.1639999999999997</v>
      </c>
      <c r="P14">
        <v>2.129</v>
      </c>
      <c r="Q14" t="s">
        <v>665</v>
      </c>
      <c r="S14">
        <v>0</v>
      </c>
      <c r="T14">
        <v>14616</v>
      </c>
      <c r="U14">
        <v>5120</v>
      </c>
      <c r="V14">
        <v>578</v>
      </c>
      <c r="W14">
        <v>5120</v>
      </c>
      <c r="X14">
        <v>1</v>
      </c>
      <c r="Y14">
        <v>8.0890155276967093E-2</v>
      </c>
      <c r="Z14">
        <v>134.4</v>
      </c>
      <c r="AA14">
        <v>108.75</v>
      </c>
      <c r="AB14" t="s">
        <v>94</v>
      </c>
      <c r="AC14">
        <v>11.59375</v>
      </c>
      <c r="AE14">
        <v>0</v>
      </c>
      <c r="AF14">
        <v>134.375</v>
      </c>
      <c r="AG14">
        <v>6.5078125</v>
      </c>
      <c r="AH14">
        <f t="shared" si="0"/>
        <v>127.8671875</v>
      </c>
      <c r="AI14">
        <f t="shared" si="1"/>
        <v>20.648259303721488</v>
      </c>
      <c r="AJ14">
        <f t="shared" si="2"/>
        <v>0.35008534465151531</v>
      </c>
      <c r="AK14">
        <f t="shared" si="3"/>
        <v>383.83497639342949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3.4699327897250103E-2</v>
      </c>
      <c r="E15">
        <v>5120</v>
      </c>
      <c r="F15">
        <v>13824</v>
      </c>
      <c r="G15">
        <v>2.7</v>
      </c>
      <c r="H15">
        <v>4.1906661391664199</v>
      </c>
      <c r="I15">
        <v>6.83438716055461</v>
      </c>
      <c r="J15">
        <v>-1.0616331934379299</v>
      </c>
      <c r="K15" t="b">
        <v>1</v>
      </c>
      <c r="L15">
        <v>42.75</v>
      </c>
      <c r="M15" t="s">
        <v>92</v>
      </c>
      <c r="N15">
        <v>7.7902601012751296</v>
      </c>
      <c r="O15">
        <v>4.1449999999999996</v>
      </c>
      <c r="P15">
        <v>1.631</v>
      </c>
      <c r="Q15" t="s">
        <v>667</v>
      </c>
      <c r="S15">
        <v>0</v>
      </c>
      <c r="T15">
        <v>13976</v>
      </c>
      <c r="U15">
        <v>5120</v>
      </c>
      <c r="V15">
        <v>199</v>
      </c>
      <c r="W15">
        <v>5120</v>
      </c>
      <c r="X15">
        <v>1</v>
      </c>
      <c r="Y15">
        <v>0.22618032575115801</v>
      </c>
      <c r="Z15">
        <v>42.75</v>
      </c>
      <c r="AA15">
        <v>327</v>
      </c>
      <c r="AB15" t="s">
        <v>94</v>
      </c>
      <c r="AC15">
        <v>6.5390625</v>
      </c>
      <c r="AE15">
        <v>0</v>
      </c>
      <c r="AF15">
        <v>42.75</v>
      </c>
      <c r="AG15">
        <v>11.2578125</v>
      </c>
      <c r="AH15">
        <f t="shared" si="0"/>
        <v>31.4921875</v>
      </c>
      <c r="AI15">
        <f t="shared" si="1"/>
        <v>3.7973629424011102</v>
      </c>
      <c r="AJ15">
        <f t="shared" si="2"/>
        <v>0.34589044277705056</v>
      </c>
      <c r="AK15">
        <f t="shared" si="3"/>
        <v>123.59404803663577</v>
      </c>
      <c r="AM15" t="s">
        <v>1259</v>
      </c>
      <c r="AN15">
        <f>MAX(AK2:AK500)</f>
        <v>19578.396899017353</v>
      </c>
    </row>
    <row r="16" spans="1:60" x14ac:dyDescent="0.3">
      <c r="A16">
        <v>14</v>
      </c>
      <c r="B16">
        <v>28</v>
      </c>
      <c r="C16" t="s">
        <v>91</v>
      </c>
      <c r="D16">
        <v>2.8717621960526501E-2</v>
      </c>
      <c r="E16">
        <v>5120</v>
      </c>
      <c r="F16">
        <v>13824</v>
      </c>
      <c r="G16">
        <v>2.7</v>
      </c>
      <c r="H16">
        <v>4.5727112384252298</v>
      </c>
      <c r="I16">
        <v>9.2347332432259499</v>
      </c>
      <c r="J16">
        <v>-1.0833319793749601</v>
      </c>
      <c r="K16" t="b">
        <v>1</v>
      </c>
      <c r="L16">
        <v>104.56</v>
      </c>
      <c r="M16" t="s">
        <v>92</v>
      </c>
      <c r="N16">
        <v>9.2510961799048896</v>
      </c>
      <c r="O16">
        <v>4.1760000000000002</v>
      </c>
      <c r="P16">
        <v>2.02</v>
      </c>
      <c r="Q16" t="s">
        <v>666</v>
      </c>
      <c r="R16" s="1" t="s">
        <v>1941</v>
      </c>
      <c r="S16">
        <v>0</v>
      </c>
      <c r="T16">
        <v>15020</v>
      </c>
      <c r="U16">
        <v>5120</v>
      </c>
      <c r="V16">
        <v>315</v>
      </c>
      <c r="W16">
        <v>5120</v>
      </c>
      <c r="X16">
        <v>1</v>
      </c>
      <c r="Y16">
        <v>0.201299473604764</v>
      </c>
      <c r="Z16">
        <v>104.56</v>
      </c>
      <c r="AA16">
        <v>143.6</v>
      </c>
      <c r="AB16" t="s">
        <v>94</v>
      </c>
      <c r="AC16">
        <v>10.2265625</v>
      </c>
      <c r="AE16">
        <v>0</v>
      </c>
      <c r="AF16">
        <v>104.5625</v>
      </c>
      <c r="AG16">
        <v>7.63671875</v>
      </c>
      <c r="AH16">
        <f t="shared" si="0"/>
        <v>96.92578125</v>
      </c>
      <c r="AI16">
        <f t="shared" si="1"/>
        <v>13.692071611253198</v>
      </c>
      <c r="AJ16">
        <f t="shared" si="2"/>
        <v>0.33846588337514882</v>
      </c>
      <c r="AK16">
        <f t="shared" si="3"/>
        <v>308.93069327198634</v>
      </c>
      <c r="AM16" t="s">
        <v>1260</v>
      </c>
      <c r="AN16">
        <f>MIN(AK2:AK500)</f>
        <v>21.2708078772541</v>
      </c>
    </row>
    <row r="17" spans="1:55" x14ac:dyDescent="0.3">
      <c r="A17">
        <v>15</v>
      </c>
      <c r="B17">
        <v>34</v>
      </c>
      <c r="C17" t="s">
        <v>91</v>
      </c>
      <c r="D17">
        <v>3.7228674760472397E-2</v>
      </c>
      <c r="E17">
        <v>5120</v>
      </c>
      <c r="F17">
        <v>5120</v>
      </c>
      <c r="G17">
        <v>1</v>
      </c>
      <c r="H17">
        <v>1.3742365460766099</v>
      </c>
      <c r="I17">
        <v>3.9321416796918598</v>
      </c>
      <c r="J17">
        <v>-0.82375020686894795</v>
      </c>
      <c r="K17" t="b">
        <v>1</v>
      </c>
      <c r="L17">
        <v>728</v>
      </c>
      <c r="M17" t="s">
        <v>92</v>
      </c>
      <c r="N17">
        <v>4.9474814024696503</v>
      </c>
      <c r="O17">
        <v>4.1680000000000001</v>
      </c>
      <c r="P17">
        <v>2.8610000000000002</v>
      </c>
      <c r="Q17" t="s">
        <v>668</v>
      </c>
      <c r="S17">
        <v>0</v>
      </c>
      <c r="T17">
        <v>14696</v>
      </c>
      <c r="U17">
        <v>5120</v>
      </c>
      <c r="V17">
        <v>2085</v>
      </c>
      <c r="W17">
        <v>5120</v>
      </c>
      <c r="X17">
        <v>1</v>
      </c>
      <c r="Y17">
        <v>8.1958342468651108E-3</v>
      </c>
      <c r="Z17">
        <v>728</v>
      </c>
      <c r="AA17">
        <v>20.190000000000001</v>
      </c>
      <c r="AB17" t="s">
        <v>94</v>
      </c>
      <c r="AC17">
        <v>26.984375</v>
      </c>
      <c r="AD17" t="s">
        <v>289</v>
      </c>
      <c r="AE17">
        <v>40</v>
      </c>
      <c r="AF17">
        <v>728</v>
      </c>
      <c r="AG17">
        <v>1.98822021484375E-2</v>
      </c>
      <c r="AH17">
        <f t="shared" si="0"/>
        <v>727.98011779785156</v>
      </c>
      <c r="AI17">
        <f t="shared" si="1"/>
        <v>36615.662317728318</v>
      </c>
      <c r="AJ17">
        <f t="shared" si="2"/>
        <v>0.43878303794872264</v>
      </c>
      <c r="AK17">
        <f t="shared" si="3"/>
        <v>1659.1343261657166</v>
      </c>
      <c r="AM17" t="s">
        <v>1263</v>
      </c>
      <c r="AN17">
        <f>AVERAGE(AK2:AK500)</f>
        <v>432.73073271619643</v>
      </c>
    </row>
    <row r="18" spans="1:55" x14ac:dyDescent="0.3">
      <c r="A18">
        <v>16</v>
      </c>
      <c r="B18">
        <v>35</v>
      </c>
      <c r="C18" t="s">
        <v>91</v>
      </c>
      <c r="D18">
        <v>2.5764552412617599E-2</v>
      </c>
      <c r="E18">
        <v>5120</v>
      </c>
      <c r="F18">
        <v>5120</v>
      </c>
      <c r="G18">
        <v>1</v>
      </c>
      <c r="H18">
        <v>1.3655772531046699</v>
      </c>
      <c r="I18">
        <v>3.9100317442411199</v>
      </c>
      <c r="J18">
        <v>-0.82616118308417397</v>
      </c>
      <c r="K18" t="b">
        <v>1</v>
      </c>
      <c r="L18">
        <v>730</v>
      </c>
      <c r="M18" t="s">
        <v>92</v>
      </c>
      <c r="N18">
        <v>4.84623184453294</v>
      </c>
      <c r="O18">
        <v>4.1100000000000003</v>
      </c>
      <c r="P18">
        <v>2.863</v>
      </c>
      <c r="Q18" t="s">
        <v>669</v>
      </c>
      <c r="S18">
        <v>0</v>
      </c>
      <c r="T18">
        <v>12870</v>
      </c>
      <c r="U18">
        <v>5120</v>
      </c>
      <c r="V18">
        <v>2121</v>
      </c>
      <c r="W18">
        <v>5120</v>
      </c>
      <c r="X18">
        <v>1</v>
      </c>
      <c r="Y18">
        <v>7.9379586273799103E-3</v>
      </c>
      <c r="Z18">
        <v>730</v>
      </c>
      <c r="AA18">
        <v>17.64</v>
      </c>
      <c r="AB18" t="s">
        <v>94</v>
      </c>
      <c r="AC18">
        <v>27.015625</v>
      </c>
      <c r="AD18" t="s">
        <v>289</v>
      </c>
      <c r="AE18">
        <v>45</v>
      </c>
      <c r="AF18">
        <v>730</v>
      </c>
      <c r="AG18">
        <v>1.34353637695312E-2</v>
      </c>
      <c r="AH18">
        <f t="shared" si="0"/>
        <v>729.98656463623047</v>
      </c>
      <c r="AI18">
        <f t="shared" si="1"/>
        <v>54334.21919364018</v>
      </c>
      <c r="AJ18">
        <f t="shared" si="2"/>
        <v>0.43772641673671681</v>
      </c>
      <c r="AK18">
        <f t="shared" si="3"/>
        <v>1667.7083495261827</v>
      </c>
      <c r="AM18" t="s">
        <v>1226</v>
      </c>
      <c r="AN18">
        <f>AN15-AN16</f>
        <v>19557.126091140097</v>
      </c>
    </row>
    <row r="19" spans="1:55" x14ac:dyDescent="0.3">
      <c r="A19">
        <v>17</v>
      </c>
      <c r="B19">
        <v>36</v>
      </c>
      <c r="C19" t="s">
        <v>91</v>
      </c>
      <c r="D19">
        <v>4.1235708592159297E-2</v>
      </c>
      <c r="E19">
        <v>5120</v>
      </c>
      <c r="F19">
        <v>5120</v>
      </c>
      <c r="G19">
        <v>1</v>
      </c>
      <c r="H19">
        <v>6.6415273237222303</v>
      </c>
      <c r="I19">
        <v>6.4664089274912699</v>
      </c>
      <c r="J19">
        <v>-1.04314904245453</v>
      </c>
      <c r="K19" t="b">
        <v>1</v>
      </c>
      <c r="L19">
        <v>9.41</v>
      </c>
      <c r="M19" t="s">
        <v>92</v>
      </c>
      <c r="N19">
        <v>7.3354488866145102</v>
      </c>
      <c r="O19">
        <v>3.5350000000000001</v>
      </c>
      <c r="P19">
        <v>0.97360000000000002</v>
      </c>
      <c r="Q19" t="s">
        <v>670</v>
      </c>
      <c r="S19">
        <v>0</v>
      </c>
      <c r="T19">
        <v>3434</v>
      </c>
      <c r="U19">
        <v>5120</v>
      </c>
      <c r="V19">
        <v>60</v>
      </c>
      <c r="W19">
        <v>5120</v>
      </c>
      <c r="X19">
        <v>1</v>
      </c>
      <c r="Y19">
        <v>0.72831804573167602</v>
      </c>
      <c r="Z19">
        <v>9.41</v>
      </c>
      <c r="AA19">
        <v>365</v>
      </c>
      <c r="AB19" t="s">
        <v>94</v>
      </c>
      <c r="AC19">
        <v>3.06640625</v>
      </c>
      <c r="AD19" t="s">
        <v>98</v>
      </c>
      <c r="AE19">
        <v>7</v>
      </c>
      <c r="AF19">
        <v>9.40625</v>
      </c>
      <c r="AG19">
        <v>5.0546875</v>
      </c>
      <c r="AH19">
        <f t="shared" si="0"/>
        <v>4.3515625</v>
      </c>
      <c r="AI19">
        <f t="shared" si="1"/>
        <v>1.8608964451313756</v>
      </c>
      <c r="AJ19">
        <f t="shared" si="2"/>
        <v>0.35234338883249838</v>
      </c>
      <c r="AK19">
        <f t="shared" si="3"/>
        <v>26.696257963482513</v>
      </c>
      <c r="AM19" t="s">
        <v>1261</v>
      </c>
      <c r="AN19">
        <f>_xlfn.STDEV.P(AK2:AK500)</f>
        <v>1215.3660161516104</v>
      </c>
    </row>
    <row r="20" spans="1:55" x14ac:dyDescent="0.3">
      <c r="A20">
        <v>18</v>
      </c>
      <c r="B20">
        <v>37</v>
      </c>
      <c r="C20" t="s">
        <v>91</v>
      </c>
      <c r="D20">
        <v>3.6340613710935603E-2</v>
      </c>
      <c r="E20">
        <v>5120</v>
      </c>
      <c r="F20">
        <v>5120</v>
      </c>
      <c r="G20">
        <v>1</v>
      </c>
      <c r="H20">
        <v>5.3599217107280799</v>
      </c>
      <c r="I20">
        <v>8.0765226559115497</v>
      </c>
      <c r="J20">
        <v>-1.0544002647922499</v>
      </c>
      <c r="K20" t="b">
        <v>1</v>
      </c>
      <c r="L20">
        <v>32.159999999999997</v>
      </c>
      <c r="M20" t="s">
        <v>92</v>
      </c>
      <c r="N20">
        <v>8.0798473060113807</v>
      </c>
      <c r="O20">
        <v>3.484</v>
      </c>
      <c r="P20">
        <v>1.5069999999999999</v>
      </c>
      <c r="Q20" t="s">
        <v>671</v>
      </c>
      <c r="S20">
        <v>0</v>
      </c>
      <c r="T20">
        <v>3050</v>
      </c>
      <c r="U20">
        <v>5120</v>
      </c>
      <c r="V20">
        <v>200</v>
      </c>
      <c r="W20">
        <v>5120</v>
      </c>
      <c r="X20">
        <v>1</v>
      </c>
      <c r="Y20">
        <v>0.308293020709828</v>
      </c>
      <c r="Z20">
        <v>32.159999999999997</v>
      </c>
      <c r="AA20">
        <v>94.9</v>
      </c>
      <c r="AB20" t="s">
        <v>94</v>
      </c>
      <c r="AC20">
        <v>5.671875</v>
      </c>
      <c r="AE20">
        <v>7</v>
      </c>
      <c r="AF20">
        <v>32.15625</v>
      </c>
      <c r="AG20">
        <v>2.546875</v>
      </c>
      <c r="AH20">
        <f t="shared" si="0"/>
        <v>29.609375</v>
      </c>
      <c r="AI20">
        <f t="shared" si="1"/>
        <v>12.625766871165645</v>
      </c>
      <c r="AJ20">
        <f t="shared" si="2"/>
        <v>0.34840131319577516</v>
      </c>
      <c r="AK20">
        <f t="shared" si="3"/>
        <v>92.296580931457683</v>
      </c>
      <c r="AM20" t="s">
        <v>1262</v>
      </c>
      <c r="AN20">
        <f>MEDIAN(AK2:AK500)</f>
        <v>136.91211709313228</v>
      </c>
    </row>
    <row r="21" spans="1:55" x14ac:dyDescent="0.3">
      <c r="A21">
        <v>19</v>
      </c>
      <c r="B21">
        <v>40</v>
      </c>
      <c r="C21" t="s">
        <v>91</v>
      </c>
      <c r="D21">
        <v>1.4069821442274999E-2</v>
      </c>
      <c r="E21">
        <v>5120</v>
      </c>
      <c r="F21">
        <v>13824</v>
      </c>
      <c r="G21">
        <v>2.7</v>
      </c>
      <c r="H21">
        <v>2.8365410950461798</v>
      </c>
      <c r="I21">
        <v>5.8115851732489103</v>
      </c>
      <c r="J21">
        <v>-1.0552039235306601</v>
      </c>
      <c r="K21" t="b">
        <v>1</v>
      </c>
      <c r="L21">
        <v>111.9</v>
      </c>
      <c r="M21" t="s">
        <v>92</v>
      </c>
      <c r="N21">
        <v>6.5385025550860201</v>
      </c>
      <c r="O21">
        <v>4.2</v>
      </c>
      <c r="P21">
        <v>2.0489999999999999</v>
      </c>
      <c r="Q21" t="s">
        <v>672</v>
      </c>
      <c r="S21">
        <v>0</v>
      </c>
      <c r="T21">
        <v>15830</v>
      </c>
      <c r="U21">
        <v>5120</v>
      </c>
      <c r="V21">
        <v>605</v>
      </c>
      <c r="W21">
        <v>5120</v>
      </c>
      <c r="X21">
        <v>1</v>
      </c>
      <c r="Y21">
        <v>7.4666013309002993E-2</v>
      </c>
      <c r="Z21">
        <v>111.9</v>
      </c>
      <c r="AA21">
        <v>141.5</v>
      </c>
      <c r="AB21" t="s">
        <v>94</v>
      </c>
      <c r="AC21">
        <v>10.578125</v>
      </c>
      <c r="AE21">
        <v>0</v>
      </c>
      <c r="AF21">
        <v>111.875</v>
      </c>
      <c r="AG21">
        <v>6.2890625</v>
      </c>
      <c r="AH21">
        <f t="shared" si="0"/>
        <v>105.5859375</v>
      </c>
      <c r="AI21">
        <f t="shared" si="1"/>
        <v>17.788819875776397</v>
      </c>
      <c r="AJ21">
        <f t="shared" si="2"/>
        <v>0.34812142991633743</v>
      </c>
      <c r="AK21">
        <f t="shared" si="3"/>
        <v>321.36774810699376</v>
      </c>
    </row>
    <row r="22" spans="1:55" x14ac:dyDescent="0.3">
      <c r="A22">
        <v>20</v>
      </c>
      <c r="B22">
        <v>41</v>
      </c>
      <c r="C22" t="s">
        <v>91</v>
      </c>
      <c r="D22">
        <v>7.1077826909945505E-2</v>
      </c>
      <c r="E22">
        <v>5120</v>
      </c>
      <c r="F22">
        <v>13824</v>
      </c>
      <c r="G22">
        <v>2.7</v>
      </c>
      <c r="H22">
        <v>5.9021448083145804</v>
      </c>
      <c r="I22">
        <v>8.1846148709049906</v>
      </c>
      <c r="J22">
        <v>-1.07127709829883</v>
      </c>
      <c r="K22" t="b">
        <v>1</v>
      </c>
      <c r="L22">
        <v>24.38</v>
      </c>
      <c r="M22" t="s">
        <v>92</v>
      </c>
      <c r="N22">
        <v>9.5362585616782098</v>
      </c>
      <c r="O22">
        <v>4.1760000000000002</v>
      </c>
      <c r="P22">
        <v>1.387</v>
      </c>
      <c r="Q22" t="s">
        <v>674</v>
      </c>
      <c r="S22">
        <v>0</v>
      </c>
      <c r="T22">
        <v>14980</v>
      </c>
      <c r="U22">
        <v>5120</v>
      </c>
      <c r="V22">
        <v>107</v>
      </c>
      <c r="W22">
        <v>5120</v>
      </c>
      <c r="X22">
        <v>1</v>
      </c>
      <c r="Y22">
        <v>0.47390822607834698</v>
      </c>
      <c r="Z22">
        <v>24.38</v>
      </c>
      <c r="AA22">
        <v>614.5</v>
      </c>
      <c r="AB22" t="s">
        <v>94</v>
      </c>
      <c r="AC22">
        <v>4.9375</v>
      </c>
      <c r="AE22">
        <v>0</v>
      </c>
      <c r="AF22">
        <v>24.375</v>
      </c>
      <c r="AG22">
        <v>13.7890625</v>
      </c>
      <c r="AH22">
        <f t="shared" si="0"/>
        <v>10.5859375</v>
      </c>
      <c r="AI22">
        <f t="shared" si="1"/>
        <v>1.7677053824362605</v>
      </c>
      <c r="AJ22">
        <f t="shared" si="2"/>
        <v>0.34257074142561539</v>
      </c>
      <c r="AK22">
        <f t="shared" si="3"/>
        <v>71.153186925897174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3.0478285841185102E-2</v>
      </c>
      <c r="E23">
        <v>5120</v>
      </c>
      <c r="F23">
        <v>13824</v>
      </c>
      <c r="G23">
        <v>2.7</v>
      </c>
      <c r="H23">
        <v>5.2784878287609098</v>
      </c>
      <c r="I23">
        <v>10.000260144332101</v>
      </c>
      <c r="J23">
        <v>-1.0897612492822299</v>
      </c>
      <c r="K23" t="b">
        <v>1</v>
      </c>
      <c r="L23">
        <v>78.400000000000006</v>
      </c>
      <c r="M23" t="s">
        <v>92</v>
      </c>
      <c r="N23">
        <v>10.016956693035601</v>
      </c>
      <c r="O23">
        <v>4.1879999999999997</v>
      </c>
      <c r="P23">
        <v>1.895</v>
      </c>
      <c r="Q23" t="s">
        <v>673</v>
      </c>
      <c r="R23" s="1" t="s">
        <v>1941</v>
      </c>
      <c r="S23">
        <v>0</v>
      </c>
      <c r="T23">
        <v>15460</v>
      </c>
      <c r="U23">
        <v>5120</v>
      </c>
      <c r="V23">
        <v>407</v>
      </c>
      <c r="W23">
        <v>5120</v>
      </c>
      <c r="X23">
        <v>1</v>
      </c>
      <c r="Y23">
        <v>0.21207676801186101</v>
      </c>
      <c r="Z23">
        <v>78.400000000000006</v>
      </c>
      <c r="AA23">
        <v>197.2</v>
      </c>
      <c r="AB23" t="s">
        <v>94</v>
      </c>
      <c r="AC23">
        <v>8.8515625</v>
      </c>
      <c r="AE23">
        <v>0</v>
      </c>
      <c r="AF23">
        <v>78.375</v>
      </c>
      <c r="AG23">
        <v>6.66796875</v>
      </c>
      <c r="AH23">
        <f t="shared" si="0"/>
        <v>71.70703125</v>
      </c>
      <c r="AI23">
        <f t="shared" si="1"/>
        <v>11.753954305799649</v>
      </c>
      <c r="AJ23">
        <f t="shared" si="2"/>
        <v>0.33629677521918494</v>
      </c>
      <c r="AK23">
        <f t="shared" si="3"/>
        <v>233.05308220371211</v>
      </c>
      <c r="AM23">
        <f>AN7</f>
        <v>863.13399280270403</v>
      </c>
      <c r="AN23">
        <f>AN9</f>
        <v>2018.4736248042773</v>
      </c>
      <c r="AO23">
        <f>AN8</f>
        <v>14938.660271325849</v>
      </c>
      <c r="AP23">
        <f>AN3</f>
        <v>-9.2432266564282523E-2</v>
      </c>
      <c r="AQ23">
        <f>AN4</f>
        <v>-0.2140899110981056</v>
      </c>
      <c r="AR23">
        <f>AN15</f>
        <v>19578.396899017353</v>
      </c>
      <c r="AS23">
        <f>AN16</f>
        <v>21.2708078772541</v>
      </c>
      <c r="AT23">
        <f>AN17</f>
        <v>432.73073271619643</v>
      </c>
      <c r="AU23">
        <f>AN18</f>
        <v>19557.126091140097</v>
      </c>
      <c r="AV23">
        <f>AN19</f>
        <v>1215.3660161516104</v>
      </c>
      <c r="AW23">
        <f>AN20</f>
        <v>136.91211709313228</v>
      </c>
      <c r="AX23">
        <f>AQ4</f>
        <v>0.73550454995233761</v>
      </c>
      <c r="AY23">
        <f>AR4</f>
        <v>0.33414156811033796</v>
      </c>
      <c r="AZ23">
        <f t="shared" ref="AZ23:BC23" si="4">AS4</f>
        <v>0.40136298184199964</v>
      </c>
      <c r="BA23">
        <f t="shared" si="4"/>
        <v>0.35006925612929646</v>
      </c>
      <c r="BB23">
        <f t="shared" si="4"/>
        <v>2.9757220394168189E-2</v>
      </c>
      <c r="BC23">
        <f t="shared" si="4"/>
        <v>0.34450334214797906</v>
      </c>
    </row>
    <row r="24" spans="1:55" x14ac:dyDescent="0.3">
      <c r="A24">
        <v>22</v>
      </c>
      <c r="B24">
        <v>48</v>
      </c>
      <c r="C24" t="s">
        <v>91</v>
      </c>
      <c r="D24">
        <v>6.3457314147479099E-2</v>
      </c>
      <c r="E24">
        <v>5120</v>
      </c>
      <c r="F24">
        <v>5120</v>
      </c>
      <c r="G24">
        <v>1</v>
      </c>
      <c r="H24">
        <v>2.3842755084187899</v>
      </c>
      <c r="I24">
        <v>6.7057748674278601</v>
      </c>
      <c r="J24">
        <v>-0.86875509621983704</v>
      </c>
      <c r="K24" t="b">
        <v>1</v>
      </c>
      <c r="L24">
        <v>648.5</v>
      </c>
      <c r="M24" t="s">
        <v>92</v>
      </c>
      <c r="N24">
        <v>7.2211764021871296</v>
      </c>
      <c r="O24">
        <v>4.1680000000000001</v>
      </c>
      <c r="P24">
        <v>2.8119999999999998</v>
      </c>
      <c r="Q24" t="s">
        <v>675</v>
      </c>
      <c r="S24">
        <v>0</v>
      </c>
      <c r="T24">
        <v>14664</v>
      </c>
      <c r="U24">
        <v>5120</v>
      </c>
      <c r="V24">
        <v>79</v>
      </c>
      <c r="W24">
        <v>5120</v>
      </c>
      <c r="X24">
        <v>1</v>
      </c>
      <c r="Y24">
        <v>0.15574316260702001</v>
      </c>
      <c r="Z24">
        <v>648.5</v>
      </c>
      <c r="AA24">
        <v>22.61</v>
      </c>
      <c r="AB24" t="s">
        <v>94</v>
      </c>
      <c r="AC24">
        <v>25.46875</v>
      </c>
      <c r="AE24">
        <v>26</v>
      </c>
      <c r="AF24">
        <v>648.5</v>
      </c>
      <c r="AG24">
        <v>43.75</v>
      </c>
      <c r="AH24">
        <f t="shared" si="0"/>
        <v>604.75</v>
      </c>
      <c r="AI24">
        <f t="shared" si="1"/>
        <v>14.822857142857142</v>
      </c>
      <c r="AJ24">
        <f t="shared" si="2"/>
        <v>0.41947342839226243</v>
      </c>
      <c r="AK24">
        <f t="shared" si="3"/>
        <v>1545.9858863660079</v>
      </c>
    </row>
    <row r="25" spans="1:55" x14ac:dyDescent="0.3">
      <c r="A25">
        <v>23</v>
      </c>
      <c r="B25">
        <v>49</v>
      </c>
      <c r="C25" t="s">
        <v>91</v>
      </c>
      <c r="D25">
        <v>4.29714613218889E-2</v>
      </c>
      <c r="E25">
        <v>5120</v>
      </c>
      <c r="F25">
        <v>5120</v>
      </c>
      <c r="G25">
        <v>1</v>
      </c>
      <c r="H25">
        <v>2.5349272533440601</v>
      </c>
      <c r="I25">
        <v>7.5206142535734903</v>
      </c>
      <c r="J25">
        <v>-0.85991485009734103</v>
      </c>
      <c r="K25" t="b">
        <v>1</v>
      </c>
      <c r="L25">
        <v>926.5</v>
      </c>
      <c r="M25" t="s">
        <v>92</v>
      </c>
      <c r="N25">
        <v>7.7771038133834702</v>
      </c>
      <c r="O25">
        <v>4.1879999999999997</v>
      </c>
      <c r="P25">
        <v>2.9670000000000001</v>
      </c>
      <c r="Q25" t="s">
        <v>676</v>
      </c>
      <c r="S25">
        <v>0</v>
      </c>
      <c r="T25">
        <v>15450</v>
      </c>
      <c r="U25">
        <v>5120</v>
      </c>
      <c r="V25">
        <v>61</v>
      </c>
      <c r="W25">
        <v>5120</v>
      </c>
      <c r="X25">
        <v>1</v>
      </c>
      <c r="Y25">
        <v>0.19652729644214301</v>
      </c>
      <c r="Z25">
        <v>926.5</v>
      </c>
      <c r="AA25">
        <v>16.670000000000002</v>
      </c>
      <c r="AB25" t="s">
        <v>94</v>
      </c>
      <c r="AC25">
        <v>30.4375</v>
      </c>
      <c r="AE25">
        <v>34</v>
      </c>
      <c r="AF25">
        <v>926.5</v>
      </c>
      <c r="AG25">
        <v>59.8125</v>
      </c>
      <c r="AH25">
        <f t="shared" si="0"/>
        <v>866.6875</v>
      </c>
      <c r="AI25">
        <f t="shared" si="1"/>
        <v>15.490073145245558</v>
      </c>
      <c r="AJ25">
        <f t="shared" si="2"/>
        <v>0.42319811606198027</v>
      </c>
      <c r="AK25">
        <f t="shared" si="3"/>
        <v>2189.281957635907</v>
      </c>
    </row>
    <row r="26" spans="1:55" x14ac:dyDescent="0.3">
      <c r="A26">
        <v>24</v>
      </c>
      <c r="B26">
        <v>50</v>
      </c>
      <c r="C26" t="s">
        <v>91</v>
      </c>
      <c r="D26">
        <v>4.9380567221959798E-2</v>
      </c>
      <c r="E26">
        <v>5120</v>
      </c>
      <c r="F26">
        <v>5120</v>
      </c>
      <c r="G26">
        <v>1</v>
      </c>
      <c r="H26">
        <v>7.6231498658108103</v>
      </c>
      <c r="I26">
        <v>7.4482045319762902</v>
      </c>
      <c r="J26">
        <v>-1.05118562983861</v>
      </c>
      <c r="K26" t="b">
        <v>1</v>
      </c>
      <c r="L26">
        <v>9.484</v>
      </c>
      <c r="M26" t="s">
        <v>92</v>
      </c>
      <c r="N26">
        <v>7.93292603863273</v>
      </c>
      <c r="O26">
        <v>3.5550000000000002</v>
      </c>
      <c r="P26">
        <v>0.97699999999999998</v>
      </c>
      <c r="Q26" t="s">
        <v>677</v>
      </c>
      <c r="S26">
        <v>0</v>
      </c>
      <c r="T26">
        <v>3582</v>
      </c>
      <c r="U26">
        <v>5120</v>
      </c>
      <c r="V26">
        <v>52</v>
      </c>
      <c r="W26">
        <v>5120</v>
      </c>
      <c r="X26">
        <v>1</v>
      </c>
      <c r="Y26">
        <v>0.91846563254858904</v>
      </c>
      <c r="Z26">
        <v>9.484</v>
      </c>
      <c r="AA26">
        <v>377.8</v>
      </c>
      <c r="AB26" t="s">
        <v>94</v>
      </c>
      <c r="AC26">
        <v>3.080078125</v>
      </c>
      <c r="AD26" t="s">
        <v>98</v>
      </c>
      <c r="AE26">
        <v>6</v>
      </c>
      <c r="AF26">
        <v>9.484375</v>
      </c>
      <c r="AG26">
        <v>4.88671875</v>
      </c>
      <c r="AH26">
        <f t="shared" si="0"/>
        <v>4.59765625</v>
      </c>
      <c r="AI26">
        <f t="shared" si="1"/>
        <v>1.9408473221422862</v>
      </c>
      <c r="AJ26">
        <f t="shared" si="2"/>
        <v>0.34952309833389372</v>
      </c>
      <c r="AK26">
        <f t="shared" si="3"/>
        <v>27.13518804682754</v>
      </c>
    </row>
    <row r="27" spans="1:55" x14ac:dyDescent="0.3">
      <c r="A27">
        <v>25</v>
      </c>
      <c r="B27">
        <v>51</v>
      </c>
      <c r="C27" t="s">
        <v>91</v>
      </c>
      <c r="D27">
        <v>3.7264808231986302E-2</v>
      </c>
      <c r="E27">
        <v>5120</v>
      </c>
      <c r="F27">
        <v>5120</v>
      </c>
      <c r="G27">
        <v>1</v>
      </c>
      <c r="H27">
        <v>5.6669109114331997</v>
      </c>
      <c r="I27">
        <v>8.7660028161232404</v>
      </c>
      <c r="J27">
        <v>-1.06082953469952</v>
      </c>
      <c r="K27" t="b">
        <v>1</v>
      </c>
      <c r="L27">
        <v>35.25</v>
      </c>
      <c r="M27" t="s">
        <v>92</v>
      </c>
      <c r="N27">
        <v>8.7679017062613909</v>
      </c>
      <c r="O27">
        <v>3.5230000000000001</v>
      </c>
      <c r="P27">
        <v>1.5469999999999999</v>
      </c>
      <c r="Q27" t="s">
        <v>678</v>
      </c>
      <c r="S27">
        <v>0</v>
      </c>
      <c r="T27">
        <v>3334</v>
      </c>
      <c r="U27">
        <v>5120</v>
      </c>
      <c r="V27">
        <v>226</v>
      </c>
      <c r="W27">
        <v>5120</v>
      </c>
      <c r="X27">
        <v>1</v>
      </c>
      <c r="Y27">
        <v>0.31043829603114098</v>
      </c>
      <c r="Z27">
        <v>35.25</v>
      </c>
      <c r="AA27">
        <v>94.56</v>
      </c>
      <c r="AB27" t="s">
        <v>94</v>
      </c>
      <c r="AC27">
        <v>5.9375</v>
      </c>
      <c r="AE27">
        <v>6</v>
      </c>
      <c r="AF27">
        <v>35.25</v>
      </c>
      <c r="AG27">
        <v>2.466796875</v>
      </c>
      <c r="AH27">
        <f t="shared" si="0"/>
        <v>32.783203125</v>
      </c>
      <c r="AI27">
        <f t="shared" si="1"/>
        <v>14.289786223277909</v>
      </c>
      <c r="AJ27">
        <f t="shared" si="2"/>
        <v>0.34616853238352452</v>
      </c>
      <c r="AK27">
        <f t="shared" si="3"/>
        <v>101.82901304543209</v>
      </c>
    </row>
    <row r="28" spans="1:55" x14ac:dyDescent="0.3">
      <c r="A28">
        <v>26</v>
      </c>
      <c r="B28">
        <v>54</v>
      </c>
      <c r="C28" t="s">
        <v>91</v>
      </c>
      <c r="D28">
        <v>1.7204396899029101E-2</v>
      </c>
      <c r="E28">
        <v>5120</v>
      </c>
      <c r="F28">
        <v>13824</v>
      </c>
      <c r="G28">
        <v>2.7</v>
      </c>
      <c r="H28">
        <v>3.03554260943109</v>
      </c>
      <c r="I28">
        <v>6.3853113092915699</v>
      </c>
      <c r="J28">
        <v>-1.0648478283915599</v>
      </c>
      <c r="K28" t="b">
        <v>1</v>
      </c>
      <c r="L28">
        <v>127.06</v>
      </c>
      <c r="M28" t="s">
        <v>92</v>
      </c>
      <c r="N28">
        <v>6.7881934054236099</v>
      </c>
      <c r="O28">
        <v>4.2229999999999999</v>
      </c>
      <c r="P28">
        <v>2.1040000000000001</v>
      </c>
      <c r="Q28" t="s">
        <v>679</v>
      </c>
      <c r="S28">
        <v>0</v>
      </c>
      <c r="T28">
        <v>16640</v>
      </c>
      <c r="U28">
        <v>5120</v>
      </c>
      <c r="V28">
        <v>427</v>
      </c>
      <c r="W28">
        <v>5120</v>
      </c>
      <c r="X28">
        <v>1</v>
      </c>
      <c r="Y28">
        <v>9.85068111247209E-2</v>
      </c>
      <c r="Z28">
        <v>127.06</v>
      </c>
      <c r="AA28">
        <v>131</v>
      </c>
      <c r="AB28" t="s">
        <v>94</v>
      </c>
      <c r="AC28">
        <v>11.2734375</v>
      </c>
      <c r="AE28">
        <v>0</v>
      </c>
      <c r="AF28">
        <v>127.0625</v>
      </c>
      <c r="AG28">
        <v>7.91015625</v>
      </c>
      <c r="AH28">
        <f t="shared" si="0"/>
        <v>119.15234375</v>
      </c>
      <c r="AI28">
        <f t="shared" si="1"/>
        <v>16.063209876543208</v>
      </c>
      <c r="AJ28">
        <f t="shared" si="2"/>
        <v>0.34478031655084995</v>
      </c>
      <c r="AK28">
        <f t="shared" si="3"/>
        <v>368.53176907290231</v>
      </c>
    </row>
    <row r="29" spans="1:55" x14ac:dyDescent="0.3">
      <c r="A29">
        <v>27</v>
      </c>
      <c r="B29">
        <v>55</v>
      </c>
      <c r="C29" t="s">
        <v>91</v>
      </c>
      <c r="D29">
        <v>7.9084618183491398E-2</v>
      </c>
      <c r="E29">
        <v>5120</v>
      </c>
      <c r="F29">
        <v>13824</v>
      </c>
      <c r="G29">
        <v>2.7</v>
      </c>
      <c r="H29">
        <v>3.56545000870398</v>
      </c>
      <c r="I29">
        <v>4.7179538689393503</v>
      </c>
      <c r="J29">
        <v>-1.0777063682061001</v>
      </c>
      <c r="K29" t="b">
        <v>1</v>
      </c>
      <c r="L29">
        <v>21.06</v>
      </c>
      <c r="M29" t="s">
        <v>92</v>
      </c>
      <c r="N29">
        <v>6.57548269198917</v>
      </c>
      <c r="O29">
        <v>4.1879999999999997</v>
      </c>
      <c r="P29">
        <v>1.323</v>
      </c>
      <c r="Q29" t="s">
        <v>681</v>
      </c>
      <c r="S29">
        <v>0</v>
      </c>
      <c r="T29">
        <v>15400</v>
      </c>
      <c r="U29">
        <v>5120</v>
      </c>
      <c r="V29">
        <v>652</v>
      </c>
      <c r="W29">
        <v>5120</v>
      </c>
      <c r="X29">
        <v>1</v>
      </c>
      <c r="Y29">
        <v>0.100470776411954</v>
      </c>
      <c r="Z29">
        <v>21.06</v>
      </c>
      <c r="AA29">
        <v>731</v>
      </c>
      <c r="AB29" t="s">
        <v>94</v>
      </c>
      <c r="AC29">
        <v>4.58984375</v>
      </c>
      <c r="AE29">
        <v>0</v>
      </c>
      <c r="AF29">
        <v>21.0625</v>
      </c>
      <c r="AG29">
        <v>6.3671875</v>
      </c>
      <c r="AH29">
        <f t="shared" si="0"/>
        <v>14.6953125</v>
      </c>
      <c r="AI29">
        <f t="shared" si="1"/>
        <v>3.3079754601226994</v>
      </c>
      <c r="AJ29">
        <f t="shared" si="2"/>
        <v>0.34037532668599357</v>
      </c>
      <c r="AK29">
        <f t="shared" si="3"/>
        <v>61.880219712372941</v>
      </c>
    </row>
    <row r="30" spans="1:55" x14ac:dyDescent="0.3">
      <c r="A30">
        <v>28</v>
      </c>
      <c r="B30">
        <v>56</v>
      </c>
      <c r="C30" t="s">
        <v>91</v>
      </c>
      <c r="D30">
        <v>2.2340040162384701E-2</v>
      </c>
      <c r="E30">
        <v>5120</v>
      </c>
      <c r="F30">
        <v>13824</v>
      </c>
      <c r="G30">
        <v>2.7</v>
      </c>
      <c r="H30">
        <v>5.4988776737771596</v>
      </c>
      <c r="I30">
        <v>9.8754258223400502</v>
      </c>
      <c r="J30">
        <v>-1.09217222549746</v>
      </c>
      <c r="K30" t="b">
        <v>1</v>
      </c>
      <c r="L30">
        <v>62.44</v>
      </c>
      <c r="M30" t="s">
        <v>92</v>
      </c>
      <c r="N30">
        <v>9.8921915373276192</v>
      </c>
      <c r="O30">
        <v>4.1950000000000003</v>
      </c>
      <c r="P30">
        <v>1.796</v>
      </c>
      <c r="Q30" t="s">
        <v>680</v>
      </c>
      <c r="R30" s="1" t="s">
        <v>1941</v>
      </c>
      <c r="S30">
        <v>0</v>
      </c>
      <c r="T30">
        <v>15690</v>
      </c>
      <c r="U30">
        <v>5120</v>
      </c>
      <c r="V30">
        <v>448</v>
      </c>
      <c r="W30">
        <v>5120</v>
      </c>
      <c r="X30">
        <v>1</v>
      </c>
      <c r="Y30">
        <v>0.21255199113777001</v>
      </c>
      <c r="Z30">
        <v>62.44</v>
      </c>
      <c r="AA30">
        <v>251.2</v>
      </c>
      <c r="AB30" t="s">
        <v>94</v>
      </c>
      <c r="AC30">
        <v>7.90234375</v>
      </c>
      <c r="AE30">
        <v>0</v>
      </c>
      <c r="AF30">
        <v>62.4375</v>
      </c>
      <c r="AG30">
        <v>6.41796875</v>
      </c>
      <c r="AH30">
        <f t="shared" si="0"/>
        <v>56.01953125</v>
      </c>
      <c r="AI30">
        <f t="shared" si="1"/>
        <v>9.7285453438831411</v>
      </c>
      <c r="AJ30">
        <f t="shared" si="2"/>
        <v>0.33548694832184744</v>
      </c>
      <c r="AK30">
        <f t="shared" si="3"/>
        <v>186.11007168034732</v>
      </c>
    </row>
    <row r="31" spans="1:55" x14ac:dyDescent="0.3">
      <c r="A31">
        <v>29</v>
      </c>
      <c r="B31">
        <v>62</v>
      </c>
      <c r="C31" t="s">
        <v>91</v>
      </c>
      <c r="D31">
        <v>2.9557530654381201E-2</v>
      </c>
      <c r="E31">
        <v>5120</v>
      </c>
      <c r="F31">
        <v>5120</v>
      </c>
      <c r="G31">
        <v>1</v>
      </c>
      <c r="H31">
        <v>2.3724503755202901</v>
      </c>
      <c r="I31">
        <v>6.0330671658738799</v>
      </c>
      <c r="J31">
        <v>-0.97001609725933702</v>
      </c>
      <c r="K31" t="b">
        <v>1</v>
      </c>
      <c r="L31">
        <v>349.2</v>
      </c>
      <c r="M31" t="s">
        <v>92</v>
      </c>
      <c r="N31">
        <v>6.3374310423383502</v>
      </c>
      <c r="O31">
        <v>4.03</v>
      </c>
      <c r="P31">
        <v>2.5430000000000001</v>
      </c>
      <c r="Q31" t="s">
        <v>682</v>
      </c>
      <c r="S31">
        <v>0</v>
      </c>
      <c r="T31">
        <v>10790</v>
      </c>
      <c r="U31">
        <v>5120</v>
      </c>
      <c r="V31">
        <v>340</v>
      </c>
      <c r="W31">
        <v>5120</v>
      </c>
      <c r="X31">
        <v>1</v>
      </c>
      <c r="Y31">
        <v>7.4431572073751201E-2</v>
      </c>
      <c r="Z31">
        <v>349.2</v>
      </c>
      <c r="AA31">
        <v>30.9</v>
      </c>
      <c r="AB31" t="s">
        <v>94</v>
      </c>
      <c r="AC31">
        <v>18.6875</v>
      </c>
      <c r="AE31">
        <v>12</v>
      </c>
      <c r="AF31">
        <v>349.25</v>
      </c>
      <c r="AG31">
        <v>7.4140625</v>
      </c>
      <c r="AH31">
        <f t="shared" si="0"/>
        <v>341.8359375</v>
      </c>
      <c r="AI31">
        <f t="shared" si="1"/>
        <v>47.106427818756586</v>
      </c>
      <c r="AJ31">
        <f t="shared" si="2"/>
        <v>0.37907693595453829</v>
      </c>
      <c r="AK31">
        <f t="shared" si="3"/>
        <v>921.31693298767368</v>
      </c>
    </row>
    <row r="32" spans="1:55" x14ac:dyDescent="0.3">
      <c r="A32">
        <v>30</v>
      </c>
      <c r="B32">
        <v>63</v>
      </c>
      <c r="C32" t="s">
        <v>91</v>
      </c>
      <c r="D32">
        <v>3.7355864396860998E-2</v>
      </c>
      <c r="E32">
        <v>5120</v>
      </c>
      <c r="F32">
        <v>5120</v>
      </c>
      <c r="G32">
        <v>1</v>
      </c>
      <c r="H32">
        <v>3.0776035396280599</v>
      </c>
      <c r="I32">
        <v>8.3371799012971106</v>
      </c>
      <c r="J32">
        <v>-0.96519414482888399</v>
      </c>
      <c r="K32" t="b">
        <v>1</v>
      </c>
      <c r="L32">
        <v>511.2</v>
      </c>
      <c r="M32" t="s">
        <v>92</v>
      </c>
      <c r="N32">
        <v>8.3804474368093</v>
      </c>
      <c r="O32">
        <v>4.08</v>
      </c>
      <c r="P32">
        <v>2.7090000000000001</v>
      </c>
      <c r="Q32" t="s">
        <v>683</v>
      </c>
      <c r="S32">
        <v>0</v>
      </c>
      <c r="T32">
        <v>11990</v>
      </c>
      <c r="U32">
        <v>5120</v>
      </c>
      <c r="V32">
        <v>56</v>
      </c>
      <c r="W32">
        <v>5120</v>
      </c>
      <c r="X32">
        <v>1</v>
      </c>
      <c r="Y32">
        <v>0.27763145110132198</v>
      </c>
      <c r="Z32">
        <v>511.2</v>
      </c>
      <c r="AA32">
        <v>23.45</v>
      </c>
      <c r="AB32" t="s">
        <v>94</v>
      </c>
      <c r="AC32">
        <v>22.609375</v>
      </c>
      <c r="AE32">
        <v>16</v>
      </c>
      <c r="AF32">
        <v>511.25</v>
      </c>
      <c r="AG32">
        <v>32.65625</v>
      </c>
      <c r="AH32">
        <f t="shared" si="0"/>
        <v>478.59375</v>
      </c>
      <c r="AI32">
        <f t="shared" si="1"/>
        <v>15.655502392344498</v>
      </c>
      <c r="AJ32">
        <f t="shared" si="2"/>
        <v>0.38090924100080181</v>
      </c>
      <c r="AK32">
        <f t="shared" si="3"/>
        <v>1342.1832420151861</v>
      </c>
    </row>
    <row r="33" spans="1:37" x14ac:dyDescent="0.3">
      <c r="A33">
        <v>31</v>
      </c>
      <c r="B33">
        <v>64</v>
      </c>
      <c r="C33" t="s">
        <v>91</v>
      </c>
      <c r="D33">
        <v>2.8163771429446399E-2</v>
      </c>
      <c r="E33">
        <v>5120</v>
      </c>
      <c r="F33">
        <v>5120</v>
      </c>
      <c r="G33">
        <v>1</v>
      </c>
      <c r="H33">
        <v>5.3670080937533404</v>
      </c>
      <c r="I33">
        <v>5.3879729691195601</v>
      </c>
      <c r="J33">
        <v>-1.0576148997458801</v>
      </c>
      <c r="K33" t="b">
        <v>1</v>
      </c>
      <c r="L33">
        <v>10.1</v>
      </c>
      <c r="M33" t="s">
        <v>92</v>
      </c>
      <c r="N33">
        <v>6.1521868273832503</v>
      </c>
      <c r="O33">
        <v>3.5720000000000001</v>
      </c>
      <c r="P33">
        <v>1.004</v>
      </c>
      <c r="Q33" t="s">
        <v>684</v>
      </c>
      <c r="S33">
        <v>0</v>
      </c>
      <c r="T33">
        <v>3728</v>
      </c>
      <c r="U33">
        <v>5120</v>
      </c>
      <c r="V33">
        <v>99</v>
      </c>
      <c r="W33">
        <v>5120</v>
      </c>
      <c r="X33">
        <v>1</v>
      </c>
      <c r="Y33">
        <v>0.43890082737651498</v>
      </c>
      <c r="Z33">
        <v>10.1</v>
      </c>
      <c r="AA33">
        <v>369</v>
      </c>
      <c r="AB33" t="s">
        <v>94</v>
      </c>
      <c r="AC33">
        <v>3.177734375</v>
      </c>
      <c r="AE33">
        <v>5</v>
      </c>
      <c r="AF33">
        <v>10.1015625</v>
      </c>
      <c r="AG33">
        <v>3.853515625</v>
      </c>
      <c r="AH33">
        <f t="shared" si="0"/>
        <v>6.248046875</v>
      </c>
      <c r="AI33">
        <f t="shared" si="1"/>
        <v>2.6213887480993412</v>
      </c>
      <c r="AJ33">
        <f t="shared" si="2"/>
        <v>0.34728312839738606</v>
      </c>
      <c r="AK33">
        <f t="shared" si="3"/>
        <v>29.087397785823541</v>
      </c>
    </row>
    <row r="34" spans="1:37" x14ac:dyDescent="0.3">
      <c r="A34">
        <v>32</v>
      </c>
      <c r="B34">
        <v>65</v>
      </c>
      <c r="C34" t="s">
        <v>91</v>
      </c>
      <c r="D34">
        <v>2.3751098099795101E-2</v>
      </c>
      <c r="E34">
        <v>5120</v>
      </c>
      <c r="F34">
        <v>5120</v>
      </c>
      <c r="G34">
        <v>1</v>
      </c>
      <c r="H34">
        <v>4.8846524916021101</v>
      </c>
      <c r="I34">
        <v>7.54640648604936</v>
      </c>
      <c r="J34">
        <v>-1.06324051091474</v>
      </c>
      <c r="K34" t="b">
        <v>1</v>
      </c>
      <c r="L34">
        <v>35.06</v>
      </c>
      <c r="M34" t="s">
        <v>92</v>
      </c>
      <c r="N34">
        <v>7.54957634381784</v>
      </c>
      <c r="O34">
        <v>3.5619999999999998</v>
      </c>
      <c r="P34">
        <v>1.5449999999999999</v>
      </c>
      <c r="Q34" t="s">
        <v>685</v>
      </c>
      <c r="S34">
        <v>0</v>
      </c>
      <c r="T34">
        <v>3646</v>
      </c>
      <c r="U34">
        <v>5120</v>
      </c>
      <c r="V34">
        <v>277</v>
      </c>
      <c r="W34">
        <v>5120</v>
      </c>
      <c r="X34">
        <v>1</v>
      </c>
      <c r="Y34">
        <v>0.23340614716097099</v>
      </c>
      <c r="Z34">
        <v>35.06</v>
      </c>
      <c r="AA34">
        <v>104</v>
      </c>
      <c r="AB34" t="s">
        <v>94</v>
      </c>
      <c r="AC34">
        <v>5.921875</v>
      </c>
      <c r="AE34">
        <v>5</v>
      </c>
      <c r="AF34">
        <v>35.0625</v>
      </c>
      <c r="AG34">
        <v>2.408203125</v>
      </c>
      <c r="AH34">
        <f t="shared" si="0"/>
        <v>32.654296875</v>
      </c>
      <c r="AI34">
        <f t="shared" si="1"/>
        <v>14.559610705596107</v>
      </c>
      <c r="AJ34">
        <f t="shared" si="2"/>
        <v>0.34533493358272677</v>
      </c>
      <c r="AK34">
        <f t="shared" si="3"/>
        <v>101.53186541610218</v>
      </c>
    </row>
    <row r="35" spans="1:37" x14ac:dyDescent="0.3">
      <c r="A35">
        <v>33</v>
      </c>
      <c r="B35">
        <v>68</v>
      </c>
      <c r="C35" t="s">
        <v>91</v>
      </c>
      <c r="D35">
        <v>1.48881757118868E-2</v>
      </c>
      <c r="E35">
        <v>5120</v>
      </c>
      <c r="F35">
        <v>13824</v>
      </c>
      <c r="G35">
        <v>2.7</v>
      </c>
      <c r="H35">
        <v>3.2524719643008901</v>
      </c>
      <c r="I35">
        <v>6.6065836774861904</v>
      </c>
      <c r="J35">
        <v>-1.0728844157756501</v>
      </c>
      <c r="K35" t="b">
        <v>1</v>
      </c>
      <c r="L35">
        <v>107.3</v>
      </c>
      <c r="M35" t="s">
        <v>92</v>
      </c>
      <c r="N35">
        <v>6.9811078032775997</v>
      </c>
      <c r="O35">
        <v>4.2300000000000004</v>
      </c>
      <c r="P35">
        <v>2.0310000000000001</v>
      </c>
      <c r="Q35" t="s">
        <v>686</v>
      </c>
      <c r="S35">
        <v>0</v>
      </c>
      <c r="T35">
        <v>17020</v>
      </c>
      <c r="U35">
        <v>5120</v>
      </c>
      <c r="V35">
        <v>447</v>
      </c>
      <c r="W35">
        <v>5120</v>
      </c>
      <c r="X35">
        <v>1</v>
      </c>
      <c r="Y35">
        <v>0.106538268113485</v>
      </c>
      <c r="Z35">
        <v>107.3</v>
      </c>
      <c r="AA35">
        <v>158.6</v>
      </c>
      <c r="AB35" t="s">
        <v>94</v>
      </c>
      <c r="AC35">
        <v>10.359375</v>
      </c>
      <c r="AE35">
        <v>0</v>
      </c>
      <c r="AF35">
        <v>107.3125</v>
      </c>
      <c r="AG35">
        <v>7.6484375</v>
      </c>
      <c r="AH35">
        <f t="shared" si="0"/>
        <v>99.6640625</v>
      </c>
      <c r="AI35">
        <f t="shared" si="1"/>
        <v>14.030643513789581</v>
      </c>
      <c r="AJ35">
        <f t="shared" si="2"/>
        <v>0.34202056375941114</v>
      </c>
      <c r="AK35">
        <f t="shared" si="3"/>
        <v>313.76037399753324</v>
      </c>
    </row>
    <row r="36" spans="1:37" x14ac:dyDescent="0.3">
      <c r="A36">
        <v>34</v>
      </c>
      <c r="B36">
        <v>69</v>
      </c>
      <c r="C36" t="s">
        <v>91</v>
      </c>
      <c r="D36">
        <v>7.9806336308009401E-2</v>
      </c>
      <c r="E36">
        <v>5120</v>
      </c>
      <c r="F36">
        <v>13824</v>
      </c>
      <c r="G36">
        <v>2.7</v>
      </c>
      <c r="H36">
        <v>3.9292555496871699</v>
      </c>
      <c r="I36">
        <v>4.8923836189952601</v>
      </c>
      <c r="J36">
        <v>-1.0833319793749601</v>
      </c>
      <c r="K36" t="b">
        <v>1</v>
      </c>
      <c r="L36">
        <v>17.600000000000001</v>
      </c>
      <c r="M36" t="s">
        <v>92</v>
      </c>
      <c r="N36">
        <v>6.8341730409893104</v>
      </c>
      <c r="O36">
        <v>4.1950000000000003</v>
      </c>
      <c r="P36">
        <v>1.2450000000000001</v>
      </c>
      <c r="Q36" t="s">
        <v>688</v>
      </c>
      <c r="S36">
        <v>0</v>
      </c>
      <c r="T36">
        <v>15736</v>
      </c>
      <c r="U36">
        <v>5120</v>
      </c>
      <c r="V36">
        <v>627</v>
      </c>
      <c r="W36">
        <v>5120</v>
      </c>
      <c r="X36">
        <v>1</v>
      </c>
      <c r="Y36">
        <v>0.11698319836948599</v>
      </c>
      <c r="Z36">
        <v>17.600000000000001</v>
      </c>
      <c r="AA36">
        <v>894.5</v>
      </c>
      <c r="AB36" t="s">
        <v>94</v>
      </c>
      <c r="AC36">
        <v>4.1953125</v>
      </c>
      <c r="AE36">
        <v>0</v>
      </c>
      <c r="AF36">
        <v>17.59375</v>
      </c>
      <c r="AG36">
        <v>6.4375</v>
      </c>
      <c r="AH36">
        <f t="shared" si="0"/>
        <v>11.15625</v>
      </c>
      <c r="AI36">
        <f t="shared" si="1"/>
        <v>2.733009708737864</v>
      </c>
      <c r="AJ36">
        <f t="shared" si="2"/>
        <v>0.33846588337514882</v>
      </c>
      <c r="AK36">
        <f t="shared" si="3"/>
        <v>51.980866799799252</v>
      </c>
    </row>
    <row r="37" spans="1:37" x14ac:dyDescent="0.3">
      <c r="A37">
        <v>35</v>
      </c>
      <c r="B37">
        <v>70</v>
      </c>
      <c r="C37" t="s">
        <v>91</v>
      </c>
      <c r="D37">
        <v>2.6253442830150599E-2</v>
      </c>
      <c r="E37">
        <v>5120</v>
      </c>
      <c r="F37">
        <v>13824</v>
      </c>
      <c r="G37">
        <v>2.7</v>
      </c>
      <c r="H37">
        <v>5.5319449309649196</v>
      </c>
      <c r="I37">
        <v>9.2649273013719196</v>
      </c>
      <c r="J37">
        <v>-1.0929758842358701</v>
      </c>
      <c r="K37" t="b">
        <v>1</v>
      </c>
      <c r="L37">
        <v>47.25</v>
      </c>
      <c r="M37" t="s">
        <v>92</v>
      </c>
      <c r="N37">
        <v>9.31510415527036</v>
      </c>
      <c r="O37">
        <v>4.2030000000000003</v>
      </c>
      <c r="P37">
        <v>1.675</v>
      </c>
      <c r="Q37" t="s">
        <v>687</v>
      </c>
      <c r="R37" s="1" t="s">
        <v>1941</v>
      </c>
      <c r="S37">
        <v>0</v>
      </c>
      <c r="T37">
        <v>15930</v>
      </c>
      <c r="U37">
        <v>5120</v>
      </c>
      <c r="V37">
        <v>462</v>
      </c>
      <c r="W37">
        <v>5120</v>
      </c>
      <c r="X37">
        <v>1</v>
      </c>
      <c r="Y37">
        <v>0.21084516003291201</v>
      </c>
      <c r="Z37">
        <v>47.25</v>
      </c>
      <c r="AA37">
        <v>337</v>
      </c>
      <c r="AB37" t="s">
        <v>94</v>
      </c>
      <c r="AC37">
        <v>6.875</v>
      </c>
      <c r="AE37">
        <v>0</v>
      </c>
      <c r="AF37">
        <v>47.25</v>
      </c>
      <c r="AG37">
        <v>6.41796875</v>
      </c>
      <c r="AH37">
        <f t="shared" si="0"/>
        <v>40.83203125</v>
      </c>
      <c r="AI37">
        <f t="shared" si="1"/>
        <v>7.3621424223980521</v>
      </c>
      <c r="AJ37">
        <f t="shared" si="2"/>
        <v>0.33521743961522521</v>
      </c>
      <c r="AK37">
        <f t="shared" si="3"/>
        <v>140.95328707908297</v>
      </c>
    </row>
    <row r="38" spans="1:37" x14ac:dyDescent="0.3">
      <c r="A38">
        <v>36</v>
      </c>
      <c r="B38">
        <v>76</v>
      </c>
      <c r="C38" t="s">
        <v>91</v>
      </c>
      <c r="D38">
        <v>2.30098030974786E-2</v>
      </c>
      <c r="E38">
        <v>5120</v>
      </c>
      <c r="F38">
        <v>5120</v>
      </c>
      <c r="G38">
        <v>1</v>
      </c>
      <c r="H38">
        <v>2.3362824615749802</v>
      </c>
      <c r="I38">
        <v>6.0186651695652502</v>
      </c>
      <c r="J38">
        <v>-0.94912097006070995</v>
      </c>
      <c r="K38" t="b">
        <v>1</v>
      </c>
      <c r="L38">
        <v>376.5</v>
      </c>
      <c r="M38" t="s">
        <v>92</v>
      </c>
      <c r="N38">
        <v>6.49614045644336</v>
      </c>
      <c r="O38">
        <v>4.0819999999999999</v>
      </c>
      <c r="P38">
        <v>2.5760000000000001</v>
      </c>
      <c r="Q38" t="s">
        <v>689</v>
      </c>
      <c r="S38">
        <v>0</v>
      </c>
      <c r="T38">
        <v>12104</v>
      </c>
      <c r="U38">
        <v>5120</v>
      </c>
      <c r="V38">
        <v>222</v>
      </c>
      <c r="W38">
        <v>5120</v>
      </c>
      <c r="X38">
        <v>1</v>
      </c>
      <c r="Y38">
        <v>8.96854065562354E-2</v>
      </c>
      <c r="Z38">
        <v>376.5</v>
      </c>
      <c r="AA38">
        <v>32.159999999999997</v>
      </c>
      <c r="AB38" t="s">
        <v>94</v>
      </c>
      <c r="AC38">
        <v>19.40625</v>
      </c>
      <c r="AE38">
        <v>13</v>
      </c>
      <c r="AF38">
        <v>376.5</v>
      </c>
      <c r="AG38">
        <v>11.453125</v>
      </c>
      <c r="AH38">
        <f t="shared" si="0"/>
        <v>365.046875</v>
      </c>
      <c r="AI38">
        <f t="shared" si="1"/>
        <v>32.873124147339702</v>
      </c>
      <c r="AJ38">
        <f t="shared" si="2"/>
        <v>0.38708112985282289</v>
      </c>
      <c r="AK38">
        <f t="shared" si="3"/>
        <v>972.66430978734081</v>
      </c>
    </row>
    <row r="39" spans="1:37" x14ac:dyDescent="0.3">
      <c r="A39">
        <v>37</v>
      </c>
      <c r="B39">
        <v>77</v>
      </c>
      <c r="C39" t="s">
        <v>91</v>
      </c>
      <c r="D39">
        <v>2.46074549075334E-2</v>
      </c>
      <c r="E39">
        <v>5120</v>
      </c>
      <c r="F39">
        <v>5120</v>
      </c>
      <c r="G39">
        <v>1</v>
      </c>
      <c r="H39">
        <v>2.6009700339809898</v>
      </c>
      <c r="I39">
        <v>7.1120274366667804</v>
      </c>
      <c r="J39">
        <v>-0.95072828753752703</v>
      </c>
      <c r="K39" t="b">
        <v>1</v>
      </c>
      <c r="L39">
        <v>541.5</v>
      </c>
      <c r="M39" t="s">
        <v>92</v>
      </c>
      <c r="N39">
        <v>7.2999693156467496</v>
      </c>
      <c r="O39">
        <v>4.133</v>
      </c>
      <c r="P39">
        <v>2.734</v>
      </c>
      <c r="Q39" t="s">
        <v>690</v>
      </c>
      <c r="S39">
        <v>0</v>
      </c>
      <c r="T39">
        <v>13530</v>
      </c>
      <c r="U39">
        <v>5120</v>
      </c>
      <c r="V39">
        <v>135</v>
      </c>
      <c r="W39">
        <v>5120</v>
      </c>
      <c r="X39">
        <v>1</v>
      </c>
      <c r="Y39">
        <v>0.13778956176412199</v>
      </c>
      <c r="Z39">
        <v>541.5</v>
      </c>
      <c r="AA39">
        <v>24.98</v>
      </c>
      <c r="AB39" t="s">
        <v>94</v>
      </c>
      <c r="AC39">
        <v>23.265625</v>
      </c>
      <c r="AE39">
        <v>16</v>
      </c>
      <c r="AF39">
        <v>541.5</v>
      </c>
      <c r="AG39">
        <v>20.890625</v>
      </c>
      <c r="AH39">
        <f t="shared" si="0"/>
        <v>520.609375</v>
      </c>
      <c r="AI39">
        <f t="shared" si="1"/>
        <v>25.920718025430066</v>
      </c>
      <c r="AJ39">
        <f t="shared" si="2"/>
        <v>0.38645946732622338</v>
      </c>
      <c r="AK39">
        <f t="shared" si="3"/>
        <v>1401.1818723097854</v>
      </c>
    </row>
    <row r="40" spans="1:37" x14ac:dyDescent="0.3">
      <c r="A40">
        <v>38</v>
      </c>
      <c r="B40">
        <v>78</v>
      </c>
      <c r="C40" t="s">
        <v>91</v>
      </c>
      <c r="D40">
        <v>4.7945729217211297E-2</v>
      </c>
      <c r="E40">
        <v>5120</v>
      </c>
      <c r="F40">
        <v>5120</v>
      </c>
      <c r="G40">
        <v>1</v>
      </c>
      <c r="H40">
        <v>5.4979807169817496</v>
      </c>
      <c r="I40">
        <v>5.2348937490793004</v>
      </c>
      <c r="J40">
        <v>-1.0592222172226999</v>
      </c>
      <c r="K40" t="b">
        <v>1</v>
      </c>
      <c r="L40">
        <v>8.9499999999999993</v>
      </c>
      <c r="M40" t="s">
        <v>92</v>
      </c>
      <c r="N40">
        <v>6.3265978423093898</v>
      </c>
      <c r="O40">
        <v>3.6349999999999998</v>
      </c>
      <c r="P40">
        <v>0.95199999999999996</v>
      </c>
      <c r="Q40" t="s">
        <v>691</v>
      </c>
      <c r="S40">
        <v>0</v>
      </c>
      <c r="T40">
        <v>4310</v>
      </c>
      <c r="U40">
        <v>5120</v>
      </c>
      <c r="V40">
        <v>128</v>
      </c>
      <c r="W40">
        <v>5120</v>
      </c>
      <c r="X40">
        <v>1</v>
      </c>
      <c r="Y40">
        <v>0.39756908332801499</v>
      </c>
      <c r="Z40">
        <v>8.9499999999999993</v>
      </c>
      <c r="AA40">
        <v>481.5</v>
      </c>
      <c r="AB40" t="s">
        <v>94</v>
      </c>
      <c r="AC40">
        <v>2.9921875</v>
      </c>
      <c r="AE40">
        <v>4</v>
      </c>
      <c r="AF40">
        <v>8.953125</v>
      </c>
      <c r="AG40">
        <v>4.046875</v>
      </c>
      <c r="AH40">
        <f t="shared" si="0"/>
        <v>4.90625</v>
      </c>
      <c r="AI40">
        <f t="shared" si="1"/>
        <v>2.2123552123552122</v>
      </c>
      <c r="AJ40">
        <f t="shared" si="2"/>
        <v>0.34672538251313861</v>
      </c>
      <c r="AK40">
        <f t="shared" si="3"/>
        <v>25.821948583936557</v>
      </c>
    </row>
    <row r="41" spans="1:37" x14ac:dyDescent="0.3">
      <c r="A41">
        <v>39</v>
      </c>
      <c r="B41">
        <v>79</v>
      </c>
      <c r="C41" t="s">
        <v>91</v>
      </c>
      <c r="D41">
        <v>1.3630980703710299E-2</v>
      </c>
      <c r="E41">
        <v>5120</v>
      </c>
      <c r="F41">
        <v>5120</v>
      </c>
      <c r="G41">
        <v>1</v>
      </c>
      <c r="H41">
        <v>4.72820468084665</v>
      </c>
      <c r="I41">
        <v>6.9537853997607897</v>
      </c>
      <c r="J41">
        <v>-1.0648478283915599</v>
      </c>
      <c r="K41" t="b">
        <v>1</v>
      </c>
      <c r="L41">
        <v>29.53</v>
      </c>
      <c r="M41" t="s">
        <v>92</v>
      </c>
      <c r="N41">
        <v>6.9660735638056499</v>
      </c>
      <c r="O41">
        <v>3.6150000000000002</v>
      </c>
      <c r="P41">
        <v>1.4710000000000001</v>
      </c>
      <c r="Q41" t="s">
        <v>692</v>
      </c>
      <c r="S41">
        <v>0</v>
      </c>
      <c r="T41">
        <v>4116</v>
      </c>
      <c r="U41">
        <v>5120</v>
      </c>
      <c r="V41">
        <v>274</v>
      </c>
      <c r="W41">
        <v>5120</v>
      </c>
      <c r="X41">
        <v>1</v>
      </c>
      <c r="Y41">
        <v>0.22522908161564401</v>
      </c>
      <c r="Z41">
        <v>29.53</v>
      </c>
      <c r="AA41">
        <v>139.4</v>
      </c>
      <c r="AB41" t="s">
        <v>94</v>
      </c>
      <c r="AC41">
        <v>5.43359375</v>
      </c>
      <c r="AE41">
        <v>5</v>
      </c>
      <c r="AF41">
        <v>29.53125</v>
      </c>
      <c r="AG41">
        <v>2.681640625</v>
      </c>
      <c r="AH41">
        <f t="shared" si="0"/>
        <v>26.849609375</v>
      </c>
      <c r="AI41">
        <f t="shared" si="1"/>
        <v>11.01238164603059</v>
      </c>
      <c r="AJ41">
        <f t="shared" si="2"/>
        <v>0.34478031655084995</v>
      </c>
      <c r="AK41">
        <f t="shared" si="3"/>
        <v>85.652366397907699</v>
      </c>
    </row>
    <row r="42" spans="1:37" x14ac:dyDescent="0.3">
      <c r="A42">
        <v>40</v>
      </c>
      <c r="B42">
        <v>82</v>
      </c>
      <c r="C42" t="s">
        <v>91</v>
      </c>
      <c r="D42">
        <v>7.7165112201017499E-3</v>
      </c>
      <c r="E42">
        <v>5120</v>
      </c>
      <c r="F42">
        <v>13824</v>
      </c>
      <c r="G42">
        <v>2.7</v>
      </c>
      <c r="H42">
        <v>3.3489407078808502</v>
      </c>
      <c r="I42">
        <v>6.84832211162355</v>
      </c>
      <c r="J42">
        <v>-1.07609905072928</v>
      </c>
      <c r="K42" t="b">
        <v>1</v>
      </c>
      <c r="L42">
        <v>111.06</v>
      </c>
      <c r="M42" t="s">
        <v>92</v>
      </c>
      <c r="N42">
        <v>7.2388055224540198</v>
      </c>
      <c r="O42">
        <v>4.242</v>
      </c>
      <c r="P42">
        <v>2.0449999999999999</v>
      </c>
      <c r="Q42" t="s">
        <v>693</v>
      </c>
      <c r="S42">
        <v>0</v>
      </c>
      <c r="T42">
        <v>17420</v>
      </c>
      <c r="U42">
        <v>5120</v>
      </c>
      <c r="V42">
        <v>516</v>
      </c>
      <c r="W42">
        <v>5120</v>
      </c>
      <c r="X42">
        <v>1</v>
      </c>
      <c r="Y42">
        <v>0.103406348757942</v>
      </c>
      <c r="Z42">
        <v>111.06</v>
      </c>
      <c r="AA42">
        <v>156.9</v>
      </c>
      <c r="AB42" t="s">
        <v>94</v>
      </c>
      <c r="AC42">
        <v>10.5390625</v>
      </c>
      <c r="AE42">
        <v>0</v>
      </c>
      <c r="AF42">
        <v>111.0625</v>
      </c>
      <c r="AG42">
        <v>7.078125</v>
      </c>
      <c r="AH42">
        <f t="shared" si="0"/>
        <v>103.984375</v>
      </c>
      <c r="AI42">
        <f t="shared" si="1"/>
        <v>15.690949227373068</v>
      </c>
      <c r="AJ42">
        <f t="shared" si="2"/>
        <v>0.34092285780754722</v>
      </c>
      <c r="AK42">
        <f t="shared" si="3"/>
        <v>325.77017778812404</v>
      </c>
    </row>
    <row r="43" spans="1:37" x14ac:dyDescent="0.3">
      <c r="A43">
        <v>41</v>
      </c>
      <c r="B43">
        <v>83</v>
      </c>
      <c r="C43" t="s">
        <v>91</v>
      </c>
      <c r="D43">
        <v>7.5219963184864402E-2</v>
      </c>
      <c r="E43">
        <v>5120</v>
      </c>
      <c r="F43">
        <v>13824</v>
      </c>
      <c r="G43">
        <v>2.7</v>
      </c>
      <c r="H43">
        <v>4.9854095812306003</v>
      </c>
      <c r="I43">
        <v>6.1392592596990196</v>
      </c>
      <c r="J43">
        <v>-1.0865466143286</v>
      </c>
      <c r="K43" t="b">
        <v>1</v>
      </c>
      <c r="L43">
        <v>17.05</v>
      </c>
      <c r="M43" t="s">
        <v>92</v>
      </c>
      <c r="N43">
        <v>7.8318974436346798</v>
      </c>
      <c r="O43">
        <v>4.2030000000000003</v>
      </c>
      <c r="P43">
        <v>1.2310000000000001</v>
      </c>
      <c r="Q43" t="s">
        <v>695</v>
      </c>
      <c r="S43">
        <v>0</v>
      </c>
      <c r="T43">
        <v>15950</v>
      </c>
      <c r="U43">
        <v>5120</v>
      </c>
      <c r="V43">
        <v>391</v>
      </c>
      <c r="W43">
        <v>5120</v>
      </c>
      <c r="X43">
        <v>1</v>
      </c>
      <c r="Y43">
        <v>0.20155082577668901</v>
      </c>
      <c r="Z43">
        <v>17.05</v>
      </c>
      <c r="AA43">
        <v>936</v>
      </c>
      <c r="AB43" t="s">
        <v>94</v>
      </c>
      <c r="AC43">
        <v>4.12890625</v>
      </c>
      <c r="AE43">
        <v>0</v>
      </c>
      <c r="AF43">
        <v>17.046875</v>
      </c>
      <c r="AG43">
        <v>7.703125</v>
      </c>
      <c r="AH43">
        <f t="shared" si="0"/>
        <v>9.34375</v>
      </c>
      <c r="AI43">
        <f t="shared" si="1"/>
        <v>2.2129817444219069</v>
      </c>
      <c r="AJ43">
        <f t="shared" si="2"/>
        <v>0.33737958607594232</v>
      </c>
      <c r="AK43">
        <f t="shared" si="3"/>
        <v>50.527286485445032</v>
      </c>
    </row>
    <row r="44" spans="1:37" x14ac:dyDescent="0.3">
      <c r="A44">
        <v>42</v>
      </c>
      <c r="B44">
        <v>84</v>
      </c>
      <c r="C44" t="s">
        <v>91</v>
      </c>
      <c r="D44">
        <v>1.5403974061574999E-2</v>
      </c>
      <c r="E44">
        <v>5120</v>
      </c>
      <c r="F44">
        <v>13824</v>
      </c>
      <c r="G44">
        <v>2.7</v>
      </c>
      <c r="H44">
        <v>5.7517967401243801</v>
      </c>
      <c r="I44">
        <v>9.3691376587182393</v>
      </c>
      <c r="J44">
        <v>-1.0929758842358701</v>
      </c>
      <c r="K44" t="b">
        <v>1</v>
      </c>
      <c r="L44">
        <v>42.6</v>
      </c>
      <c r="M44" t="s">
        <v>92</v>
      </c>
      <c r="N44">
        <v>9.4332408460780002</v>
      </c>
      <c r="O44">
        <v>4.2069999999999999</v>
      </c>
      <c r="P44">
        <v>1.629</v>
      </c>
      <c r="Q44" t="s">
        <v>694</v>
      </c>
      <c r="R44" s="1" t="s">
        <v>1941</v>
      </c>
      <c r="S44">
        <v>0</v>
      </c>
      <c r="T44">
        <v>16070</v>
      </c>
      <c r="U44">
        <v>5120</v>
      </c>
      <c r="V44">
        <v>333</v>
      </c>
      <c r="W44">
        <v>5120</v>
      </c>
      <c r="X44">
        <v>1</v>
      </c>
      <c r="Y44">
        <v>0.26039685731911499</v>
      </c>
      <c r="Z44">
        <v>42.6</v>
      </c>
      <c r="AA44">
        <v>377.2</v>
      </c>
      <c r="AB44" t="s">
        <v>94</v>
      </c>
      <c r="AC44">
        <v>6.52734375</v>
      </c>
      <c r="AE44">
        <v>0</v>
      </c>
      <c r="AF44">
        <v>42.59375</v>
      </c>
      <c r="AG44">
        <v>7.0546875</v>
      </c>
      <c r="AH44">
        <f t="shared" si="0"/>
        <v>35.5390625</v>
      </c>
      <c r="AI44">
        <f t="shared" si="1"/>
        <v>6.0376522702104101</v>
      </c>
      <c r="AJ44">
        <f t="shared" si="2"/>
        <v>0.33521743961522521</v>
      </c>
      <c r="AK44">
        <f t="shared" si="3"/>
        <v>127.06304913279767</v>
      </c>
    </row>
    <row r="45" spans="1:37" x14ac:dyDescent="0.3">
      <c r="A45">
        <v>43</v>
      </c>
      <c r="B45">
        <v>90</v>
      </c>
      <c r="C45" t="s">
        <v>91</v>
      </c>
      <c r="D45">
        <v>1.9343397673724699E-2</v>
      </c>
      <c r="E45">
        <v>5120</v>
      </c>
      <c r="F45">
        <v>5120</v>
      </c>
      <c r="G45">
        <v>1</v>
      </c>
      <c r="H45">
        <v>2.7385517229516898</v>
      </c>
      <c r="I45">
        <v>6.6431274216914096</v>
      </c>
      <c r="J45">
        <v>-0.99814415310364202</v>
      </c>
      <c r="K45" t="b">
        <v>1</v>
      </c>
      <c r="L45">
        <v>266</v>
      </c>
      <c r="M45" t="s">
        <v>92</v>
      </c>
      <c r="N45">
        <v>6.9131898602994104</v>
      </c>
      <c r="O45">
        <v>4.0599999999999996</v>
      </c>
      <c r="P45">
        <v>2.4260000000000002</v>
      </c>
      <c r="Q45" t="s">
        <v>696</v>
      </c>
      <c r="S45">
        <v>0</v>
      </c>
      <c r="T45">
        <v>11410</v>
      </c>
      <c r="U45">
        <v>5120</v>
      </c>
      <c r="V45">
        <v>143</v>
      </c>
      <c r="W45">
        <v>5120</v>
      </c>
      <c r="X45">
        <v>1</v>
      </c>
      <c r="Y45">
        <v>0.14538499873024099</v>
      </c>
      <c r="Z45">
        <v>266</v>
      </c>
      <c r="AA45">
        <v>42.88</v>
      </c>
      <c r="AB45" t="s">
        <v>94</v>
      </c>
      <c r="AC45">
        <v>16.3125</v>
      </c>
      <c r="AE45">
        <v>8</v>
      </c>
      <c r="AF45">
        <v>266</v>
      </c>
      <c r="AG45">
        <v>13.84375</v>
      </c>
      <c r="AH45">
        <f t="shared" si="0"/>
        <v>252.15625</v>
      </c>
      <c r="AI45">
        <f t="shared" si="1"/>
        <v>19.214446952595935</v>
      </c>
      <c r="AJ45">
        <f t="shared" si="2"/>
        <v>0.36856280300190597</v>
      </c>
      <c r="AK45">
        <f t="shared" si="3"/>
        <v>721.72231661322701</v>
      </c>
    </row>
    <row r="46" spans="1:37" x14ac:dyDescent="0.3">
      <c r="A46">
        <v>44</v>
      </c>
      <c r="B46">
        <v>91</v>
      </c>
      <c r="C46" t="s">
        <v>91</v>
      </c>
      <c r="D46">
        <v>2.9069134585868499E-2</v>
      </c>
      <c r="E46">
        <v>5120</v>
      </c>
      <c r="F46">
        <v>5120</v>
      </c>
      <c r="G46">
        <v>1</v>
      </c>
      <c r="H46">
        <v>3.0327356714930902</v>
      </c>
      <c r="I46">
        <v>7.8424649005016702</v>
      </c>
      <c r="J46">
        <v>-0.99412585941159903</v>
      </c>
      <c r="K46" t="b">
        <v>1</v>
      </c>
      <c r="L46">
        <v>385.8</v>
      </c>
      <c r="M46" t="s">
        <v>92</v>
      </c>
      <c r="N46">
        <v>7.9257347438197101</v>
      </c>
      <c r="O46">
        <v>4.1130000000000004</v>
      </c>
      <c r="P46">
        <v>2.5859999999999999</v>
      </c>
      <c r="Q46" t="s">
        <v>697</v>
      </c>
      <c r="S46">
        <v>0</v>
      </c>
      <c r="T46">
        <v>13016</v>
      </c>
      <c r="U46">
        <v>5120</v>
      </c>
      <c r="V46">
        <v>105</v>
      </c>
      <c r="W46">
        <v>5120</v>
      </c>
      <c r="X46">
        <v>1</v>
      </c>
      <c r="Y46">
        <v>0.19837468900951899</v>
      </c>
      <c r="Z46">
        <v>385.8</v>
      </c>
      <c r="AA46">
        <v>33.75</v>
      </c>
      <c r="AB46" t="s">
        <v>94</v>
      </c>
      <c r="AC46">
        <v>19.640625</v>
      </c>
      <c r="AE46">
        <v>11</v>
      </c>
      <c r="AF46">
        <v>385.75</v>
      </c>
      <c r="AG46">
        <v>20.703125</v>
      </c>
      <c r="AH46">
        <f t="shared" si="0"/>
        <v>365.046875</v>
      </c>
      <c r="AI46">
        <f t="shared" si="1"/>
        <v>18.632452830188679</v>
      </c>
      <c r="AJ46">
        <f t="shared" si="2"/>
        <v>0.37004677611145292</v>
      </c>
      <c r="AK46">
        <f t="shared" si="3"/>
        <v>1042.4357808317116</v>
      </c>
    </row>
    <row r="47" spans="1:37" x14ac:dyDescent="0.3">
      <c r="A47">
        <v>45</v>
      </c>
      <c r="B47">
        <v>92</v>
      </c>
      <c r="C47" t="s">
        <v>91</v>
      </c>
      <c r="D47">
        <v>2.9541903176586299E-2</v>
      </c>
      <c r="E47">
        <v>5120</v>
      </c>
      <c r="F47">
        <v>5120</v>
      </c>
      <c r="G47">
        <v>1</v>
      </c>
      <c r="H47">
        <v>4.9241276357771797</v>
      </c>
      <c r="I47">
        <v>5.5781133374038303</v>
      </c>
      <c r="J47">
        <v>-1.06082953469952</v>
      </c>
      <c r="K47" t="b">
        <v>1</v>
      </c>
      <c r="L47">
        <v>13.57</v>
      </c>
      <c r="M47" t="s">
        <v>92</v>
      </c>
      <c r="N47">
        <v>6.0060241085509301</v>
      </c>
      <c r="O47">
        <v>3.5960000000000001</v>
      </c>
      <c r="P47">
        <v>1.133</v>
      </c>
      <c r="Q47" t="s">
        <v>698</v>
      </c>
      <c r="S47">
        <v>0</v>
      </c>
      <c r="T47">
        <v>3946</v>
      </c>
      <c r="U47">
        <v>5120</v>
      </c>
      <c r="V47">
        <v>103</v>
      </c>
      <c r="W47">
        <v>5120</v>
      </c>
      <c r="X47">
        <v>1</v>
      </c>
      <c r="Y47">
        <v>0.38665578507848802</v>
      </c>
      <c r="Z47">
        <v>13.57</v>
      </c>
      <c r="AA47">
        <v>290.8</v>
      </c>
      <c r="AB47" t="s">
        <v>94</v>
      </c>
      <c r="AC47">
        <v>3.68359375</v>
      </c>
      <c r="AE47">
        <v>5</v>
      </c>
      <c r="AF47">
        <v>13.5703125</v>
      </c>
      <c r="AG47">
        <v>3.826171875</v>
      </c>
      <c r="AH47">
        <f t="shared" si="0"/>
        <v>9.744140625</v>
      </c>
      <c r="AI47">
        <f t="shared" si="1"/>
        <v>3.5467075038284839</v>
      </c>
      <c r="AJ47">
        <f t="shared" si="2"/>
        <v>0.34616853238352452</v>
      </c>
      <c r="AK47">
        <f t="shared" si="3"/>
        <v>39.201461804059299</v>
      </c>
    </row>
    <row r="48" spans="1:37" x14ac:dyDescent="0.3">
      <c r="A48">
        <v>46</v>
      </c>
      <c r="B48">
        <v>93</v>
      </c>
      <c r="C48" t="s">
        <v>91</v>
      </c>
      <c r="D48">
        <v>1.6200275239019901E-2</v>
      </c>
      <c r="E48">
        <v>5120</v>
      </c>
      <c r="F48">
        <v>5120</v>
      </c>
      <c r="G48">
        <v>1</v>
      </c>
      <c r="H48">
        <v>4.5770805108796804</v>
      </c>
      <c r="I48">
        <v>6.4320496632381401</v>
      </c>
      <c r="J48">
        <v>-1.06404416965315</v>
      </c>
      <c r="K48" t="b">
        <v>1</v>
      </c>
      <c r="L48">
        <v>25.44</v>
      </c>
      <c r="M48" t="s">
        <v>92</v>
      </c>
      <c r="N48">
        <v>6.4745286883393796</v>
      </c>
      <c r="O48">
        <v>3.5819999999999999</v>
      </c>
      <c r="P48">
        <v>1.405</v>
      </c>
      <c r="Q48" t="s">
        <v>699</v>
      </c>
      <c r="S48">
        <v>0</v>
      </c>
      <c r="T48">
        <v>3812</v>
      </c>
      <c r="U48">
        <v>5120</v>
      </c>
      <c r="V48">
        <v>253</v>
      </c>
      <c r="W48">
        <v>5120</v>
      </c>
      <c r="X48">
        <v>1</v>
      </c>
      <c r="Y48">
        <v>0.22488912491097099</v>
      </c>
      <c r="Z48">
        <v>25.44</v>
      </c>
      <c r="AA48">
        <v>149.9</v>
      </c>
      <c r="AB48" t="s">
        <v>94</v>
      </c>
      <c r="AC48">
        <v>5.04296875</v>
      </c>
      <c r="AE48">
        <v>4</v>
      </c>
      <c r="AF48">
        <v>25.4375</v>
      </c>
      <c r="AG48">
        <v>2.552734375</v>
      </c>
      <c r="AH48">
        <f t="shared" si="0"/>
        <v>22.884765625</v>
      </c>
      <c r="AI48">
        <f t="shared" si="1"/>
        <v>9.9648048967100227</v>
      </c>
      <c r="AJ48">
        <f t="shared" si="2"/>
        <v>0.34505751363608833</v>
      </c>
      <c r="AK48">
        <f t="shared" si="3"/>
        <v>73.719594545121026</v>
      </c>
    </row>
    <row r="49" spans="1:37" x14ac:dyDescent="0.3">
      <c r="A49">
        <v>47</v>
      </c>
      <c r="B49">
        <v>96</v>
      </c>
      <c r="C49" t="s">
        <v>91</v>
      </c>
      <c r="D49">
        <v>9.0395742942049797E-3</v>
      </c>
      <c r="E49">
        <v>5120</v>
      </c>
      <c r="F49">
        <v>13824</v>
      </c>
      <c r="G49">
        <v>2.7</v>
      </c>
      <c r="H49">
        <v>3.4630533511303701</v>
      </c>
      <c r="I49">
        <v>7.0343271194835699</v>
      </c>
      <c r="J49">
        <v>-1.07931368568292</v>
      </c>
      <c r="K49" t="b">
        <v>1</v>
      </c>
      <c r="L49">
        <v>107.6</v>
      </c>
      <c r="M49" t="s">
        <v>92</v>
      </c>
      <c r="N49">
        <v>7.3357716894076503</v>
      </c>
      <c r="O49">
        <v>4.2460000000000004</v>
      </c>
      <c r="P49">
        <v>2.0310000000000001</v>
      </c>
      <c r="Q49" t="s">
        <v>700</v>
      </c>
      <c r="S49">
        <v>0</v>
      </c>
      <c r="T49">
        <v>17660</v>
      </c>
      <c r="U49">
        <v>5120</v>
      </c>
      <c r="V49">
        <v>591</v>
      </c>
      <c r="W49">
        <v>5120</v>
      </c>
      <c r="X49">
        <v>1</v>
      </c>
      <c r="Y49">
        <v>0.101316476666863</v>
      </c>
      <c r="Z49">
        <v>107.6</v>
      </c>
      <c r="AA49">
        <v>164.1</v>
      </c>
      <c r="AB49" t="s">
        <v>94</v>
      </c>
      <c r="AC49">
        <v>10.375</v>
      </c>
      <c r="AE49">
        <v>0</v>
      </c>
      <c r="AF49">
        <v>107.625</v>
      </c>
      <c r="AG49">
        <v>6.66796875</v>
      </c>
      <c r="AH49">
        <f t="shared" si="0"/>
        <v>100.95703125</v>
      </c>
      <c r="AI49">
        <f t="shared" si="1"/>
        <v>16.140597539543059</v>
      </c>
      <c r="AJ49">
        <f t="shared" si="2"/>
        <v>0.33982867491389462</v>
      </c>
      <c r="AK49">
        <f t="shared" si="3"/>
        <v>316.70370379212375</v>
      </c>
    </row>
    <row r="50" spans="1:37" x14ac:dyDescent="0.3">
      <c r="A50">
        <v>48</v>
      </c>
      <c r="B50">
        <v>97</v>
      </c>
      <c r="C50" t="s">
        <v>91</v>
      </c>
      <c r="D50">
        <v>6.8152309585278695E-2</v>
      </c>
      <c r="E50">
        <v>5120</v>
      </c>
      <c r="F50">
        <v>13824</v>
      </c>
      <c r="G50">
        <v>2.7</v>
      </c>
      <c r="H50">
        <v>5.2634368224979697</v>
      </c>
      <c r="I50">
        <v>6.4148136274193996</v>
      </c>
      <c r="J50">
        <v>-1.0881539318054201</v>
      </c>
      <c r="K50" t="b">
        <v>1</v>
      </c>
      <c r="L50">
        <v>16.559999999999999</v>
      </c>
      <c r="M50" t="s">
        <v>92</v>
      </c>
      <c r="N50">
        <v>8.0729441370693706</v>
      </c>
      <c r="O50">
        <v>4.2069999999999999</v>
      </c>
      <c r="P50">
        <v>1.2190000000000001</v>
      </c>
      <c r="Q50" t="s">
        <v>702</v>
      </c>
      <c r="S50">
        <v>0</v>
      </c>
      <c r="T50">
        <v>16080</v>
      </c>
      <c r="U50">
        <v>5120</v>
      </c>
      <c r="V50">
        <v>336</v>
      </c>
      <c r="W50">
        <v>5120</v>
      </c>
      <c r="X50">
        <v>1</v>
      </c>
      <c r="Y50">
        <v>0.232589547139987</v>
      </c>
      <c r="Z50">
        <v>16.559999999999999</v>
      </c>
      <c r="AA50">
        <v>971</v>
      </c>
      <c r="AB50" t="s">
        <v>94</v>
      </c>
      <c r="AC50">
        <v>4.0703125</v>
      </c>
      <c r="AE50">
        <v>0</v>
      </c>
      <c r="AF50">
        <v>16.5625</v>
      </c>
      <c r="AG50">
        <v>7.91015625</v>
      </c>
      <c r="AH50">
        <f t="shared" si="0"/>
        <v>8.65234375</v>
      </c>
      <c r="AI50">
        <f t="shared" si="1"/>
        <v>2.0938271604938272</v>
      </c>
      <c r="AJ50">
        <f t="shared" si="2"/>
        <v>0.33683774554245205</v>
      </c>
      <c r="AK50">
        <f t="shared" si="3"/>
        <v>49.170558285643821</v>
      </c>
    </row>
    <row r="51" spans="1:37" x14ac:dyDescent="0.3">
      <c r="A51">
        <v>49</v>
      </c>
      <c r="B51">
        <v>98</v>
      </c>
      <c r="C51" t="s">
        <v>91</v>
      </c>
      <c r="D51">
        <v>9.1870277655559107E-3</v>
      </c>
      <c r="E51">
        <v>5120</v>
      </c>
      <c r="F51">
        <v>13824</v>
      </c>
      <c r="G51">
        <v>2.7</v>
      </c>
      <c r="H51">
        <v>5.1178452665517797</v>
      </c>
      <c r="I51">
        <v>8.19654905971184</v>
      </c>
      <c r="J51">
        <v>-1.09217222549746</v>
      </c>
      <c r="K51" t="b">
        <v>1</v>
      </c>
      <c r="L51">
        <v>39.94</v>
      </c>
      <c r="M51" t="s">
        <v>92</v>
      </c>
      <c r="N51">
        <v>8.4013284535465207</v>
      </c>
      <c r="O51">
        <v>4.2069999999999999</v>
      </c>
      <c r="P51">
        <v>1.6020000000000001</v>
      </c>
      <c r="Q51" t="s">
        <v>701</v>
      </c>
      <c r="R51" s="1" t="s">
        <v>1941</v>
      </c>
      <c r="S51">
        <v>0</v>
      </c>
      <c r="T51">
        <v>16160</v>
      </c>
      <c r="U51">
        <v>5120</v>
      </c>
      <c r="V51">
        <v>295</v>
      </c>
      <c r="W51">
        <v>5120</v>
      </c>
      <c r="X51">
        <v>1</v>
      </c>
      <c r="Y51">
        <v>0.23975022058110301</v>
      </c>
      <c r="Z51">
        <v>39.94</v>
      </c>
      <c r="AA51">
        <v>404.8</v>
      </c>
      <c r="AB51" t="s">
        <v>94</v>
      </c>
      <c r="AC51">
        <v>6.3203125</v>
      </c>
      <c r="AE51">
        <v>0</v>
      </c>
      <c r="AF51">
        <v>39.9375</v>
      </c>
      <c r="AG51">
        <v>7.43359375</v>
      </c>
      <c r="AH51">
        <f t="shared" si="0"/>
        <v>32.50390625</v>
      </c>
      <c r="AI51">
        <f t="shared" si="1"/>
        <v>5.3725696269048866</v>
      </c>
      <c r="AJ51">
        <f t="shared" si="2"/>
        <v>0.33548694832184744</v>
      </c>
      <c r="AK51">
        <f t="shared" si="3"/>
        <v>119.04337918292485</v>
      </c>
    </row>
    <row r="52" spans="1:37" x14ac:dyDescent="0.3">
      <c r="A52">
        <v>50</v>
      </c>
      <c r="B52">
        <v>104</v>
      </c>
      <c r="C52" t="s">
        <v>91</v>
      </c>
      <c r="D52">
        <v>1.8618279493338399E-2</v>
      </c>
      <c r="E52">
        <v>5120</v>
      </c>
      <c r="F52">
        <v>5120</v>
      </c>
      <c r="G52">
        <v>1</v>
      </c>
      <c r="H52">
        <v>2.5270426470665801</v>
      </c>
      <c r="I52">
        <v>6.1300526712044903</v>
      </c>
      <c r="J52">
        <v>-1.0029661055340899</v>
      </c>
      <c r="K52" t="b">
        <v>1</v>
      </c>
      <c r="L52">
        <v>266.5</v>
      </c>
      <c r="M52" t="s">
        <v>92</v>
      </c>
      <c r="N52">
        <v>6.4632227280139203</v>
      </c>
      <c r="O52">
        <v>4.08</v>
      </c>
      <c r="P52">
        <v>2.4260000000000002</v>
      </c>
      <c r="Q52" t="s">
        <v>703</v>
      </c>
      <c r="S52">
        <v>0</v>
      </c>
      <c r="T52">
        <v>11950</v>
      </c>
      <c r="U52">
        <v>5120</v>
      </c>
      <c r="V52">
        <v>384</v>
      </c>
      <c r="W52">
        <v>5120</v>
      </c>
      <c r="X52">
        <v>1</v>
      </c>
      <c r="Y52">
        <v>7.7926568766293197E-2</v>
      </c>
      <c r="Z52">
        <v>266.5</v>
      </c>
      <c r="AA52">
        <v>44.84</v>
      </c>
      <c r="AB52" t="s">
        <v>94</v>
      </c>
      <c r="AC52">
        <v>16.328125</v>
      </c>
      <c r="AE52">
        <v>7</v>
      </c>
      <c r="AF52">
        <v>266.5</v>
      </c>
      <c r="AG52">
        <v>7.1796875</v>
      </c>
      <c r="AH52">
        <f t="shared" si="0"/>
        <v>259.3203125</v>
      </c>
      <c r="AI52">
        <f t="shared" si="1"/>
        <v>37.118607181719263</v>
      </c>
      <c r="AJ52">
        <f t="shared" si="2"/>
        <v>0.36678988858788342</v>
      </c>
      <c r="AK52">
        <f t="shared" si="3"/>
        <v>726.57400951265913</v>
      </c>
    </row>
    <row r="53" spans="1:37" x14ac:dyDescent="0.3">
      <c r="A53">
        <v>51</v>
      </c>
      <c r="B53">
        <v>105</v>
      </c>
      <c r="C53" t="s">
        <v>91</v>
      </c>
      <c r="D53">
        <v>2.3742546515792599E-2</v>
      </c>
      <c r="E53">
        <v>5120</v>
      </c>
      <c r="F53">
        <v>5120</v>
      </c>
      <c r="G53">
        <v>1</v>
      </c>
      <c r="H53">
        <v>2.9591469016976601</v>
      </c>
      <c r="I53">
        <v>7.6406097735240399</v>
      </c>
      <c r="J53">
        <v>-1.0037697642725001</v>
      </c>
      <c r="K53" t="b">
        <v>1</v>
      </c>
      <c r="L53">
        <v>381.5</v>
      </c>
      <c r="M53" t="s">
        <v>92</v>
      </c>
      <c r="N53">
        <v>7.7151434696860797</v>
      </c>
      <c r="O53">
        <v>4.12</v>
      </c>
      <c r="P53">
        <v>2.5819999999999999</v>
      </c>
      <c r="Q53" t="s">
        <v>704</v>
      </c>
      <c r="S53">
        <v>0</v>
      </c>
      <c r="T53">
        <v>13260</v>
      </c>
      <c r="U53">
        <v>5120</v>
      </c>
      <c r="V53">
        <v>135</v>
      </c>
      <c r="W53">
        <v>5120</v>
      </c>
      <c r="X53">
        <v>1</v>
      </c>
      <c r="Y53">
        <v>0.16861651828997501</v>
      </c>
      <c r="Z53">
        <v>381.5</v>
      </c>
      <c r="AA53">
        <v>34.78</v>
      </c>
      <c r="AB53" t="s">
        <v>94</v>
      </c>
      <c r="AC53">
        <v>19.53125</v>
      </c>
      <c r="AE53">
        <v>8</v>
      </c>
      <c r="AF53">
        <v>381.5</v>
      </c>
      <c r="AG53">
        <v>16.953125</v>
      </c>
      <c r="AH53">
        <f t="shared" si="0"/>
        <v>364.546875</v>
      </c>
      <c r="AI53">
        <f t="shared" si="1"/>
        <v>22.503225806451614</v>
      </c>
      <c r="AJ53">
        <f t="shared" si="2"/>
        <v>0.36649523310584481</v>
      </c>
      <c r="AK53">
        <f t="shared" si="3"/>
        <v>1040.9412334425147</v>
      </c>
    </row>
    <row r="54" spans="1:37" x14ac:dyDescent="0.3">
      <c r="A54">
        <v>52</v>
      </c>
      <c r="B54">
        <v>106</v>
      </c>
      <c r="C54" t="s">
        <v>91</v>
      </c>
      <c r="D54">
        <v>3.6250842152030199E-2</v>
      </c>
      <c r="E54">
        <v>5120</v>
      </c>
      <c r="F54">
        <v>5120</v>
      </c>
      <c r="G54">
        <v>1</v>
      </c>
      <c r="H54">
        <v>5.1250944280693398</v>
      </c>
      <c r="I54">
        <v>5.2952635790013298</v>
      </c>
      <c r="J54">
        <v>-1.0624368521763401</v>
      </c>
      <c r="K54" t="b">
        <v>1</v>
      </c>
      <c r="L54">
        <v>10.79</v>
      </c>
      <c r="M54" t="s">
        <v>92</v>
      </c>
      <c r="N54">
        <v>5.9780595467192397</v>
      </c>
      <c r="O54">
        <v>3.6</v>
      </c>
      <c r="P54">
        <v>1.0329999999999999</v>
      </c>
      <c r="Q54" t="s">
        <v>705</v>
      </c>
      <c r="S54">
        <v>0</v>
      </c>
      <c r="T54">
        <v>3980</v>
      </c>
      <c r="U54">
        <v>5120</v>
      </c>
      <c r="V54">
        <v>99</v>
      </c>
      <c r="W54">
        <v>5120</v>
      </c>
      <c r="X54">
        <v>1</v>
      </c>
      <c r="Y54">
        <v>0.41458758917247601</v>
      </c>
      <c r="Z54">
        <v>10.79</v>
      </c>
      <c r="AA54">
        <v>369</v>
      </c>
      <c r="AB54" t="s">
        <v>94</v>
      </c>
      <c r="AC54">
        <v>3.28515625</v>
      </c>
      <c r="AE54">
        <v>4</v>
      </c>
      <c r="AF54">
        <v>10.7890625</v>
      </c>
      <c r="AG54">
        <v>3.810546875</v>
      </c>
      <c r="AH54">
        <f t="shared" si="0"/>
        <v>6.978515625</v>
      </c>
      <c r="AI54">
        <f t="shared" si="1"/>
        <v>2.8313685289595081</v>
      </c>
      <c r="AJ54">
        <f t="shared" si="2"/>
        <v>0.34561257656993832</v>
      </c>
      <c r="AK54">
        <f t="shared" si="3"/>
        <v>31.217216129913375</v>
      </c>
    </row>
    <row r="55" spans="1:37" x14ac:dyDescent="0.3">
      <c r="A55">
        <v>53</v>
      </c>
      <c r="B55">
        <v>107</v>
      </c>
      <c r="C55" t="s">
        <v>91</v>
      </c>
      <c r="D55">
        <v>1.55761656066586E-2</v>
      </c>
      <c r="E55">
        <v>5120</v>
      </c>
      <c r="F55">
        <v>5120</v>
      </c>
      <c r="G55">
        <v>1</v>
      </c>
      <c r="H55">
        <v>4.5705251087804601</v>
      </c>
      <c r="I55">
        <v>6.1282529046441203</v>
      </c>
      <c r="J55">
        <v>-1.06565148712997</v>
      </c>
      <c r="K55" t="b">
        <v>1</v>
      </c>
      <c r="L55">
        <v>21.9</v>
      </c>
      <c r="M55" t="s">
        <v>92</v>
      </c>
      <c r="N55">
        <v>6.1869423551951996</v>
      </c>
      <c r="O55">
        <v>3.5859999999999999</v>
      </c>
      <c r="P55">
        <v>1.341</v>
      </c>
      <c r="Q55" t="s">
        <v>706</v>
      </c>
      <c r="S55">
        <v>0</v>
      </c>
      <c r="T55">
        <v>3860</v>
      </c>
      <c r="U55">
        <v>5120</v>
      </c>
      <c r="V55">
        <v>241</v>
      </c>
      <c r="W55">
        <v>5120</v>
      </c>
      <c r="X55">
        <v>1</v>
      </c>
      <c r="Y55">
        <v>0.22999774085514799</v>
      </c>
      <c r="Z55">
        <v>21.9</v>
      </c>
      <c r="AA55">
        <v>176.2</v>
      </c>
      <c r="AB55" t="s">
        <v>94</v>
      </c>
      <c r="AC55">
        <v>4.6796875</v>
      </c>
      <c r="AE55">
        <v>5</v>
      </c>
      <c r="AF55">
        <v>21.90625</v>
      </c>
      <c r="AG55">
        <v>2.603515625</v>
      </c>
      <c r="AH55">
        <f t="shared" si="0"/>
        <v>19.302734375</v>
      </c>
      <c r="AI55">
        <f t="shared" si="1"/>
        <v>8.4141035258814707</v>
      </c>
      <c r="AJ55">
        <f t="shared" si="2"/>
        <v>0.34450334214797906</v>
      </c>
      <c r="AK55">
        <f t="shared" si="3"/>
        <v>63.587917212687941</v>
      </c>
    </row>
    <row r="56" spans="1:37" x14ac:dyDescent="0.3">
      <c r="A56">
        <v>54</v>
      </c>
      <c r="B56">
        <v>110</v>
      </c>
      <c r="C56" t="s">
        <v>91</v>
      </c>
      <c r="D56">
        <v>1.45877020575214E-2</v>
      </c>
      <c r="E56">
        <v>5120</v>
      </c>
      <c r="F56">
        <v>13824</v>
      </c>
      <c r="G56">
        <v>2.7</v>
      </c>
      <c r="H56">
        <v>3.5347243901090599</v>
      </c>
      <c r="I56">
        <v>7.3110803303232297</v>
      </c>
      <c r="J56">
        <v>-1.08092100315974</v>
      </c>
      <c r="K56" t="b">
        <v>1</v>
      </c>
      <c r="L56">
        <v>117.25</v>
      </c>
      <c r="M56" t="s">
        <v>92</v>
      </c>
      <c r="N56">
        <v>7.5715599131552702</v>
      </c>
      <c r="O56">
        <v>4.2539999999999996</v>
      </c>
      <c r="P56">
        <v>2.0680000000000001</v>
      </c>
      <c r="Q56" t="s">
        <v>707</v>
      </c>
      <c r="S56">
        <v>0</v>
      </c>
      <c r="T56">
        <v>17900</v>
      </c>
      <c r="U56">
        <v>5120</v>
      </c>
      <c r="V56">
        <v>715</v>
      </c>
      <c r="W56">
        <v>5120</v>
      </c>
      <c r="X56">
        <v>1</v>
      </c>
      <c r="Y56">
        <v>9.4793317561339505E-2</v>
      </c>
      <c r="Z56">
        <v>117.25</v>
      </c>
      <c r="AA56">
        <v>152.80000000000001</v>
      </c>
      <c r="AB56" t="s">
        <v>94</v>
      </c>
      <c r="AC56">
        <v>10.828125</v>
      </c>
      <c r="AE56">
        <v>0</v>
      </c>
      <c r="AF56">
        <v>117.25</v>
      </c>
      <c r="AG56">
        <v>6.14453125</v>
      </c>
      <c r="AH56">
        <f t="shared" si="0"/>
        <v>111.10546875</v>
      </c>
      <c r="AI56">
        <f t="shared" si="1"/>
        <v>19.082008900190718</v>
      </c>
      <c r="AJ56">
        <f t="shared" si="2"/>
        <v>0.33928290107899167</v>
      </c>
      <c r="AK56">
        <f t="shared" si="3"/>
        <v>345.58181277960102</v>
      </c>
    </row>
    <row r="57" spans="1:37" x14ac:dyDescent="0.3">
      <c r="A57">
        <v>55</v>
      </c>
      <c r="B57">
        <v>111</v>
      </c>
      <c r="C57" t="s">
        <v>91</v>
      </c>
      <c r="D57">
        <v>5.6800751120751503E-2</v>
      </c>
      <c r="E57">
        <v>5120</v>
      </c>
      <c r="F57">
        <v>13824</v>
      </c>
      <c r="G57">
        <v>2.7</v>
      </c>
      <c r="H57">
        <v>5.79119807742675</v>
      </c>
      <c r="I57">
        <v>7.0184343887564404</v>
      </c>
      <c r="J57">
        <v>-1.0897612492822299</v>
      </c>
      <c r="K57" t="b">
        <v>1</v>
      </c>
      <c r="L57">
        <v>16.28</v>
      </c>
      <c r="M57" t="s">
        <v>92</v>
      </c>
      <c r="N57">
        <v>8.5481651741476199</v>
      </c>
      <c r="O57">
        <v>4.2069999999999999</v>
      </c>
      <c r="P57">
        <v>1.212</v>
      </c>
      <c r="Q57" t="s">
        <v>709</v>
      </c>
      <c r="S57">
        <v>0</v>
      </c>
      <c r="T57">
        <v>16130</v>
      </c>
      <c r="U57">
        <v>5120</v>
      </c>
      <c r="V57">
        <v>271</v>
      </c>
      <c r="W57">
        <v>5120</v>
      </c>
      <c r="X57">
        <v>1</v>
      </c>
      <c r="Y57">
        <v>0.291044556112247</v>
      </c>
      <c r="Z57">
        <v>16.28</v>
      </c>
      <c r="AA57">
        <v>990.5</v>
      </c>
      <c r="AB57" t="s">
        <v>94</v>
      </c>
      <c r="AC57">
        <v>4.03515625</v>
      </c>
      <c r="AE57">
        <v>0</v>
      </c>
      <c r="AF57">
        <v>16.28125</v>
      </c>
      <c r="AG57">
        <v>8.1875</v>
      </c>
      <c r="AH57">
        <f t="shared" si="0"/>
        <v>8.09375</v>
      </c>
      <c r="AI57">
        <f t="shared" si="1"/>
        <v>1.9885496183206106</v>
      </c>
      <c r="AJ57">
        <f t="shared" si="2"/>
        <v>0.33629677521918494</v>
      </c>
      <c r="AK57">
        <f t="shared" si="3"/>
        <v>48.413339644391549</v>
      </c>
    </row>
    <row r="58" spans="1:37" x14ac:dyDescent="0.3">
      <c r="A58">
        <v>56</v>
      </c>
      <c r="B58">
        <v>112</v>
      </c>
      <c r="C58" t="s">
        <v>91</v>
      </c>
      <c r="D58">
        <v>1.9544593731388098E-2</v>
      </c>
      <c r="E58">
        <v>5120</v>
      </c>
      <c r="F58">
        <v>13824</v>
      </c>
      <c r="G58">
        <v>2.7</v>
      </c>
      <c r="H58">
        <v>4.8611818777958797</v>
      </c>
      <c r="I58">
        <v>7.75225586566473</v>
      </c>
      <c r="J58">
        <v>-1.0905649080206401</v>
      </c>
      <c r="K58" t="b">
        <v>1</v>
      </c>
      <c r="L58">
        <v>39.340000000000003</v>
      </c>
      <c r="M58" t="s">
        <v>92</v>
      </c>
      <c r="N58">
        <v>8.0678412370400405</v>
      </c>
      <c r="O58">
        <v>4.21</v>
      </c>
      <c r="P58">
        <v>1.595</v>
      </c>
      <c r="Q58" t="s">
        <v>708</v>
      </c>
      <c r="R58" s="1" t="s">
        <v>1941</v>
      </c>
      <c r="S58">
        <v>0</v>
      </c>
      <c r="T58">
        <v>16190</v>
      </c>
      <c r="U58">
        <v>5120</v>
      </c>
      <c r="V58">
        <v>238</v>
      </c>
      <c r="W58">
        <v>5120</v>
      </c>
      <c r="X58">
        <v>1</v>
      </c>
      <c r="Y58">
        <v>0.25028324704994298</v>
      </c>
      <c r="Z58">
        <v>39.340000000000003</v>
      </c>
      <c r="AA58">
        <v>411.5</v>
      </c>
      <c r="AB58" t="s">
        <v>94</v>
      </c>
      <c r="AC58">
        <v>6.2734375</v>
      </c>
      <c r="AE58">
        <v>0</v>
      </c>
      <c r="AF58">
        <v>39.34375</v>
      </c>
      <c r="AG58">
        <v>8.1015625</v>
      </c>
      <c r="AH58">
        <f t="shared" si="0"/>
        <v>31.2421875</v>
      </c>
      <c r="AI58">
        <f t="shared" si="1"/>
        <v>4.8563162970106077</v>
      </c>
      <c r="AJ58">
        <f t="shared" si="2"/>
        <v>0.33602661594955041</v>
      </c>
      <c r="AK58">
        <f t="shared" si="3"/>
        <v>117.08521924318906</v>
      </c>
    </row>
    <row r="59" spans="1:37" x14ac:dyDescent="0.3">
      <c r="A59">
        <v>57</v>
      </c>
      <c r="B59">
        <v>118</v>
      </c>
      <c r="C59" t="s">
        <v>91</v>
      </c>
      <c r="D59">
        <v>2.2085263956642499E-2</v>
      </c>
      <c r="E59">
        <v>5120</v>
      </c>
      <c r="F59">
        <v>5120</v>
      </c>
      <c r="G59">
        <v>1</v>
      </c>
      <c r="H59">
        <v>2.5569688178199099</v>
      </c>
      <c r="I59">
        <v>6.1077595003784202</v>
      </c>
      <c r="J59">
        <v>-1.0118063516565901</v>
      </c>
      <c r="K59" t="b">
        <v>1</v>
      </c>
      <c r="L59">
        <v>244.9</v>
      </c>
      <c r="M59" t="s">
        <v>92</v>
      </c>
      <c r="N59">
        <v>6.4212570863736396</v>
      </c>
      <c r="O59">
        <v>4.07</v>
      </c>
      <c r="P59">
        <v>2.3889999999999998</v>
      </c>
      <c r="Q59" t="s">
        <v>710</v>
      </c>
      <c r="S59">
        <v>0</v>
      </c>
      <c r="T59">
        <v>11750</v>
      </c>
      <c r="U59">
        <v>5120</v>
      </c>
      <c r="V59">
        <v>442</v>
      </c>
      <c r="W59">
        <v>5120</v>
      </c>
      <c r="X59">
        <v>1</v>
      </c>
      <c r="Y59">
        <v>7.4057454454799596E-2</v>
      </c>
      <c r="Z59">
        <v>244.9</v>
      </c>
      <c r="AA59">
        <v>48</v>
      </c>
      <c r="AB59" t="s">
        <v>94</v>
      </c>
      <c r="AC59">
        <v>15.6484375</v>
      </c>
      <c r="AE59">
        <v>6</v>
      </c>
      <c r="AF59">
        <v>244.875</v>
      </c>
      <c r="AG59">
        <v>6.26953125</v>
      </c>
      <c r="AH59">
        <f t="shared" si="0"/>
        <v>238.60546875</v>
      </c>
      <c r="AI59">
        <f t="shared" si="1"/>
        <v>39.057943925233644</v>
      </c>
      <c r="AJ59">
        <f t="shared" si="2"/>
        <v>0.36356166586299532</v>
      </c>
      <c r="AK59">
        <f t="shared" si="3"/>
        <v>673.54460877698466</v>
      </c>
    </row>
    <row r="60" spans="1:37" x14ac:dyDescent="0.3">
      <c r="A60">
        <v>58</v>
      </c>
      <c r="B60">
        <v>119</v>
      </c>
      <c r="C60" t="s">
        <v>91</v>
      </c>
      <c r="D60">
        <v>2.7902168884751399E-2</v>
      </c>
      <c r="E60">
        <v>5120</v>
      </c>
      <c r="F60">
        <v>5120</v>
      </c>
      <c r="G60">
        <v>1</v>
      </c>
      <c r="H60">
        <v>2.8566238881299899</v>
      </c>
      <c r="I60">
        <v>7.2531465909550503</v>
      </c>
      <c r="J60">
        <v>-1.0134136691333999</v>
      </c>
      <c r="K60" t="b">
        <v>1</v>
      </c>
      <c r="L60">
        <v>346.2</v>
      </c>
      <c r="M60" t="s">
        <v>92</v>
      </c>
      <c r="N60">
        <v>7.3440420862575202</v>
      </c>
      <c r="O60">
        <v>4.1050000000000004</v>
      </c>
      <c r="P60">
        <v>2.54</v>
      </c>
      <c r="Q60" t="s">
        <v>711</v>
      </c>
      <c r="S60">
        <v>0</v>
      </c>
      <c r="T60">
        <v>12696</v>
      </c>
      <c r="U60">
        <v>5120</v>
      </c>
      <c r="V60">
        <v>198</v>
      </c>
      <c r="W60">
        <v>5120</v>
      </c>
      <c r="X60">
        <v>1</v>
      </c>
      <c r="Y60">
        <v>0.13194451431741699</v>
      </c>
      <c r="Z60">
        <v>346.2</v>
      </c>
      <c r="AA60">
        <v>36.659999999999997</v>
      </c>
      <c r="AB60" t="s">
        <v>94</v>
      </c>
      <c r="AC60">
        <v>18.609375</v>
      </c>
      <c r="AE60">
        <v>6</v>
      </c>
      <c r="AF60">
        <v>346.25</v>
      </c>
      <c r="AG60">
        <v>12.0625</v>
      </c>
      <c r="AH60">
        <f t="shared" si="0"/>
        <v>334.1875</v>
      </c>
      <c r="AI60">
        <f t="shared" si="1"/>
        <v>28.704663212435232</v>
      </c>
      <c r="AJ60">
        <f t="shared" si="2"/>
        <v>0.36297777621727673</v>
      </c>
      <c r="AK60">
        <f t="shared" si="3"/>
        <v>953.91515042159619</v>
      </c>
    </row>
    <row r="61" spans="1:37" x14ac:dyDescent="0.3">
      <c r="A61">
        <v>59</v>
      </c>
      <c r="B61">
        <v>120</v>
      </c>
      <c r="C61" t="s">
        <v>91</v>
      </c>
      <c r="D61">
        <v>3.0592388178666399E-2</v>
      </c>
      <c r="E61">
        <v>5120</v>
      </c>
      <c r="F61">
        <v>5120</v>
      </c>
      <c r="G61">
        <v>1</v>
      </c>
      <c r="H61">
        <v>4.59487277340037</v>
      </c>
      <c r="I61">
        <v>5.2769242007019903</v>
      </c>
      <c r="J61">
        <v>-1.0624368521763401</v>
      </c>
      <c r="K61" t="b">
        <v>1</v>
      </c>
      <c r="L61">
        <v>14.08</v>
      </c>
      <c r="M61" t="s">
        <v>92</v>
      </c>
      <c r="N61">
        <v>5.6786888759927496</v>
      </c>
      <c r="O61">
        <v>3.59</v>
      </c>
      <c r="P61">
        <v>1.1479999999999999</v>
      </c>
      <c r="Q61" t="s">
        <v>712</v>
      </c>
      <c r="S61">
        <v>0</v>
      </c>
      <c r="T61">
        <v>3888</v>
      </c>
      <c r="U61">
        <v>5120</v>
      </c>
      <c r="V61">
        <v>161</v>
      </c>
      <c r="W61">
        <v>5120</v>
      </c>
      <c r="X61">
        <v>1</v>
      </c>
      <c r="Y61">
        <v>0.28331566418224502</v>
      </c>
      <c r="Z61">
        <v>14.08</v>
      </c>
      <c r="AA61">
        <v>276.2</v>
      </c>
      <c r="AB61" t="s">
        <v>94</v>
      </c>
      <c r="AC61">
        <v>3.751953125</v>
      </c>
      <c r="AE61">
        <v>4</v>
      </c>
      <c r="AF61">
        <v>14.078125</v>
      </c>
      <c r="AG61">
        <v>3.1875</v>
      </c>
      <c r="AH61">
        <f t="shared" si="0"/>
        <v>10.890625</v>
      </c>
      <c r="AI61">
        <f t="shared" si="1"/>
        <v>4.416666666666667</v>
      </c>
      <c r="AJ61">
        <f t="shared" si="2"/>
        <v>0.34561257656993832</v>
      </c>
      <c r="AK61">
        <f t="shared" si="3"/>
        <v>40.733833067417741</v>
      </c>
    </row>
    <row r="62" spans="1:37" x14ac:dyDescent="0.3">
      <c r="A62">
        <v>60</v>
      </c>
      <c r="B62">
        <v>121</v>
      </c>
      <c r="C62" t="s">
        <v>91</v>
      </c>
      <c r="D62">
        <v>3.2084721352746301E-2</v>
      </c>
      <c r="E62">
        <v>5120</v>
      </c>
      <c r="F62">
        <v>5120</v>
      </c>
      <c r="G62">
        <v>1</v>
      </c>
      <c r="H62">
        <v>3.9963488644356402</v>
      </c>
      <c r="I62">
        <v>5.4013152620887901</v>
      </c>
      <c r="J62">
        <v>-1.0624368521763401</v>
      </c>
      <c r="K62" t="b">
        <v>1</v>
      </c>
      <c r="L62">
        <v>22.48</v>
      </c>
      <c r="M62" t="s">
        <v>92</v>
      </c>
      <c r="N62">
        <v>5.5765508813053701</v>
      </c>
      <c r="O62">
        <v>3.5760000000000001</v>
      </c>
      <c r="P62">
        <v>1.3520000000000001</v>
      </c>
      <c r="Q62" t="s">
        <v>713</v>
      </c>
      <c r="S62">
        <v>0</v>
      </c>
      <c r="T62">
        <v>3762</v>
      </c>
      <c r="U62">
        <v>5120</v>
      </c>
      <c r="V62">
        <v>330</v>
      </c>
      <c r="W62">
        <v>5120</v>
      </c>
      <c r="X62">
        <v>1</v>
      </c>
      <c r="Y62">
        <v>0.164943576371058</v>
      </c>
      <c r="Z62">
        <v>22.48</v>
      </c>
      <c r="AA62">
        <v>167.4</v>
      </c>
      <c r="AB62" t="s">
        <v>94</v>
      </c>
      <c r="AC62">
        <v>4.7421875</v>
      </c>
      <c r="AE62">
        <v>4</v>
      </c>
      <c r="AF62">
        <v>22.484375</v>
      </c>
      <c r="AG62">
        <v>2.306640625</v>
      </c>
      <c r="AH62">
        <f t="shared" si="0"/>
        <v>20.177734375</v>
      </c>
      <c r="AI62">
        <f t="shared" si="1"/>
        <v>9.7476714648602876</v>
      </c>
      <c r="AJ62">
        <f t="shared" si="2"/>
        <v>0.34561257656993832</v>
      </c>
      <c r="AK62">
        <f t="shared" si="3"/>
        <v>65.056587995576166</v>
      </c>
    </row>
    <row r="63" spans="1:37" x14ac:dyDescent="0.3">
      <c r="A63">
        <v>61</v>
      </c>
      <c r="B63">
        <v>124</v>
      </c>
      <c r="C63" t="s">
        <v>91</v>
      </c>
      <c r="D63">
        <v>1.6590049904045501E-2</v>
      </c>
      <c r="E63">
        <v>5120</v>
      </c>
      <c r="F63">
        <v>13824</v>
      </c>
      <c r="G63">
        <v>2.7</v>
      </c>
      <c r="H63">
        <v>3.3604115326184298</v>
      </c>
      <c r="I63">
        <v>7.0818047728423501</v>
      </c>
      <c r="J63">
        <v>-1.08172466189815</v>
      </c>
      <c r="K63" t="b">
        <v>1</v>
      </c>
      <c r="L63">
        <v>128.1</v>
      </c>
      <c r="M63" t="s">
        <v>92</v>
      </c>
      <c r="N63">
        <v>7.3099360087678704</v>
      </c>
      <c r="O63">
        <v>4.26</v>
      </c>
      <c r="P63">
        <v>2.1070000000000002</v>
      </c>
      <c r="Q63" t="s">
        <v>714</v>
      </c>
      <c r="S63">
        <v>0</v>
      </c>
      <c r="T63">
        <v>18200</v>
      </c>
      <c r="U63">
        <v>5120</v>
      </c>
      <c r="V63">
        <v>197</v>
      </c>
      <c r="W63">
        <v>5120</v>
      </c>
      <c r="X63">
        <v>1</v>
      </c>
      <c r="Y63">
        <v>0.168600823758459</v>
      </c>
      <c r="Z63">
        <v>128.1</v>
      </c>
      <c r="AA63">
        <v>142.1</v>
      </c>
      <c r="AB63" t="s">
        <v>94</v>
      </c>
      <c r="AC63">
        <v>11.3203125</v>
      </c>
      <c r="AE63">
        <v>0</v>
      </c>
      <c r="AF63">
        <v>128.125</v>
      </c>
      <c r="AG63">
        <v>9.9375</v>
      </c>
      <c r="AH63">
        <f t="shared" si="0"/>
        <v>118.1875</v>
      </c>
      <c r="AI63">
        <f t="shared" si="1"/>
        <v>12.89308176100629</v>
      </c>
      <c r="AJ63">
        <f t="shared" si="2"/>
        <v>0.33901034294727833</v>
      </c>
      <c r="AK63">
        <f t="shared" si="3"/>
        <v>377.93832154532686</v>
      </c>
    </row>
    <row r="64" spans="1:37" x14ac:dyDescent="0.3">
      <c r="A64">
        <v>62</v>
      </c>
      <c r="B64">
        <v>125</v>
      </c>
      <c r="C64" t="s">
        <v>91</v>
      </c>
      <c r="D64">
        <v>4.6777817576005999E-2</v>
      </c>
      <c r="E64">
        <v>5120</v>
      </c>
      <c r="F64">
        <v>13824</v>
      </c>
      <c r="G64">
        <v>2.7</v>
      </c>
      <c r="H64">
        <v>5.9741835353785797</v>
      </c>
      <c r="I64">
        <v>7.3043728381777102</v>
      </c>
      <c r="J64">
        <v>-1.09136856675905</v>
      </c>
      <c r="K64" t="b">
        <v>1</v>
      </c>
      <c r="L64">
        <v>16.690000000000001</v>
      </c>
      <c r="M64" t="s">
        <v>92</v>
      </c>
      <c r="N64">
        <v>8.7145738879736108</v>
      </c>
      <c r="O64">
        <v>4.2069999999999999</v>
      </c>
      <c r="P64">
        <v>1.2230000000000001</v>
      </c>
      <c r="Q64" t="s">
        <v>716</v>
      </c>
      <c r="S64">
        <v>0</v>
      </c>
      <c r="T64">
        <v>16180</v>
      </c>
      <c r="U64">
        <v>5120</v>
      </c>
      <c r="V64">
        <v>231</v>
      </c>
      <c r="W64">
        <v>5120</v>
      </c>
      <c r="X64">
        <v>1</v>
      </c>
      <c r="Y64">
        <v>0.32727724881433101</v>
      </c>
      <c r="Z64">
        <v>16.690000000000001</v>
      </c>
      <c r="AA64">
        <v>969.5</v>
      </c>
      <c r="AB64" t="s">
        <v>94</v>
      </c>
      <c r="AC64">
        <v>4.0859375</v>
      </c>
      <c r="AE64">
        <v>0</v>
      </c>
      <c r="AF64">
        <v>16.6875</v>
      </c>
      <c r="AG64">
        <v>8.3359375</v>
      </c>
      <c r="AH64">
        <f t="shared" si="0"/>
        <v>8.3515625</v>
      </c>
      <c r="AI64">
        <f t="shared" si="1"/>
        <v>2.0018744142455485</v>
      </c>
      <c r="AJ64">
        <f t="shared" si="2"/>
        <v>0.33575667370855355</v>
      </c>
      <c r="AK64">
        <f t="shared" si="3"/>
        <v>49.701171433706868</v>
      </c>
    </row>
    <row r="65" spans="1:37" x14ac:dyDescent="0.3">
      <c r="A65">
        <v>63</v>
      </c>
      <c r="B65">
        <v>126</v>
      </c>
      <c r="C65" t="s">
        <v>91</v>
      </c>
      <c r="D65">
        <v>3.2858927606210002E-2</v>
      </c>
      <c r="E65">
        <v>5120</v>
      </c>
      <c r="F65">
        <v>13824</v>
      </c>
      <c r="G65">
        <v>2.7</v>
      </c>
      <c r="H65">
        <v>6.0049363983664401</v>
      </c>
      <c r="I65">
        <v>9.4648118622689896</v>
      </c>
      <c r="J65">
        <v>-1.0897612492822299</v>
      </c>
      <c r="K65" t="b">
        <v>1</v>
      </c>
      <c r="L65">
        <v>37.72</v>
      </c>
      <c r="M65" t="s">
        <v>92</v>
      </c>
      <c r="N65">
        <v>9.6259293995956696</v>
      </c>
      <c r="O65">
        <v>4.21</v>
      </c>
      <c r="P65">
        <v>1.5760000000000001</v>
      </c>
      <c r="Q65" t="s">
        <v>715</v>
      </c>
      <c r="R65" s="1" t="s">
        <v>1941</v>
      </c>
      <c r="S65">
        <v>0</v>
      </c>
      <c r="T65">
        <v>16210</v>
      </c>
      <c r="U65">
        <v>5120</v>
      </c>
      <c r="V65">
        <v>73</v>
      </c>
      <c r="W65">
        <v>5120</v>
      </c>
      <c r="X65">
        <v>1</v>
      </c>
      <c r="Y65">
        <v>0.58578349770847804</v>
      </c>
      <c r="Z65">
        <v>37.72</v>
      </c>
      <c r="AA65">
        <v>429.8</v>
      </c>
      <c r="AB65" t="s">
        <v>94</v>
      </c>
      <c r="AC65">
        <v>6.140625</v>
      </c>
      <c r="AD65" t="s">
        <v>98</v>
      </c>
      <c r="AE65">
        <v>0</v>
      </c>
      <c r="AF65">
        <v>37.71875</v>
      </c>
      <c r="AG65">
        <v>11.6953125</v>
      </c>
      <c r="AH65">
        <f t="shared" si="0"/>
        <v>26.0234375</v>
      </c>
      <c r="AI65">
        <f t="shared" si="1"/>
        <v>3.2251169004676017</v>
      </c>
      <c r="AJ65">
        <f t="shared" si="2"/>
        <v>0.33629677521918494</v>
      </c>
      <c r="AK65">
        <f t="shared" si="3"/>
        <v>112.15911890744837</v>
      </c>
    </row>
    <row r="66" spans="1:37" x14ac:dyDescent="0.3">
      <c r="A66">
        <v>64</v>
      </c>
      <c r="B66">
        <v>132</v>
      </c>
      <c r="C66" t="s">
        <v>91</v>
      </c>
      <c r="D66">
        <v>1.5377409662530201E-2</v>
      </c>
      <c r="E66">
        <v>5120</v>
      </c>
      <c r="F66">
        <v>5120</v>
      </c>
      <c r="G66">
        <v>1</v>
      </c>
      <c r="H66">
        <v>2.5911779911241899</v>
      </c>
      <c r="I66">
        <v>6.3159963533652297</v>
      </c>
      <c r="J66">
        <v>-1.0118063516565901</v>
      </c>
      <c r="K66" t="b">
        <v>1</v>
      </c>
      <c r="L66">
        <v>273.2</v>
      </c>
      <c r="M66" t="s">
        <v>92</v>
      </c>
      <c r="N66">
        <v>6.5662925306915296</v>
      </c>
      <c r="O66">
        <v>4.08</v>
      </c>
      <c r="P66">
        <v>2.4380000000000002</v>
      </c>
      <c r="Q66" t="s">
        <v>717</v>
      </c>
      <c r="S66">
        <v>0</v>
      </c>
      <c r="T66">
        <v>11990</v>
      </c>
      <c r="U66">
        <v>5120</v>
      </c>
      <c r="V66">
        <v>403</v>
      </c>
      <c r="W66">
        <v>5120</v>
      </c>
      <c r="X66">
        <v>1</v>
      </c>
      <c r="Y66">
        <v>7.9262221458060195E-2</v>
      </c>
      <c r="Z66">
        <v>273.2</v>
      </c>
      <c r="AA66">
        <v>43.88</v>
      </c>
      <c r="AB66" t="s">
        <v>94</v>
      </c>
      <c r="AC66">
        <v>16.53125</v>
      </c>
      <c r="AE66">
        <v>5</v>
      </c>
      <c r="AF66">
        <v>273.25</v>
      </c>
      <c r="AG66">
        <v>6.8203125</v>
      </c>
      <c r="AH66">
        <f t="shared" si="0"/>
        <v>266.4296875</v>
      </c>
      <c r="AI66">
        <f t="shared" si="1"/>
        <v>40.064146620847652</v>
      </c>
      <c r="AJ66">
        <f t="shared" si="2"/>
        <v>0.36356166586299532</v>
      </c>
      <c r="AK66">
        <f t="shared" si="3"/>
        <v>751.59189116206664</v>
      </c>
    </row>
    <row r="67" spans="1:37" x14ac:dyDescent="0.3">
      <c r="A67">
        <v>65</v>
      </c>
      <c r="B67">
        <v>133</v>
      </c>
      <c r="C67" t="s">
        <v>91</v>
      </c>
      <c r="D67">
        <v>1.42501667946514E-2</v>
      </c>
      <c r="E67">
        <v>5120</v>
      </c>
      <c r="F67">
        <v>5120</v>
      </c>
      <c r="G67">
        <v>1</v>
      </c>
      <c r="H67">
        <v>3.0763632056325898</v>
      </c>
      <c r="I67">
        <v>7.9492744551795198</v>
      </c>
      <c r="J67">
        <v>-1.0166283040870401</v>
      </c>
      <c r="K67" t="b">
        <v>1</v>
      </c>
      <c r="L67">
        <v>384.5</v>
      </c>
      <c r="M67" t="s">
        <v>92</v>
      </c>
      <c r="N67">
        <v>7.9937656366671099</v>
      </c>
      <c r="O67">
        <v>4.1130000000000004</v>
      </c>
      <c r="P67">
        <v>2.5840000000000001</v>
      </c>
      <c r="Q67" t="s">
        <v>718</v>
      </c>
      <c r="S67">
        <v>0</v>
      </c>
      <c r="T67">
        <v>13020</v>
      </c>
      <c r="U67">
        <v>5120</v>
      </c>
      <c r="V67">
        <v>179</v>
      </c>
      <c r="W67">
        <v>5120</v>
      </c>
      <c r="X67">
        <v>1</v>
      </c>
      <c r="Y67">
        <v>0.15519467251887001</v>
      </c>
      <c r="Z67">
        <v>384.5</v>
      </c>
      <c r="AA67">
        <v>33.880000000000003</v>
      </c>
      <c r="AB67" t="s">
        <v>94</v>
      </c>
      <c r="AC67">
        <v>19.609375</v>
      </c>
      <c r="AE67">
        <v>7</v>
      </c>
      <c r="AF67">
        <v>384.5</v>
      </c>
      <c r="AG67">
        <v>13.15625</v>
      </c>
      <c r="AH67">
        <f t="shared" ref="AH67:AH130" si="5">AF67-AG67</f>
        <v>371.34375</v>
      </c>
      <c r="AI67">
        <f t="shared" ref="AI67:AI130" si="6">AF67/AG67</f>
        <v>29.225653206650833</v>
      </c>
      <c r="AJ67">
        <f t="shared" ref="AJ67:AJ130" si="7">EXP(J67)</f>
        <v>0.36181280864640991</v>
      </c>
      <c r="AK67">
        <f t="shared" ref="AK67:AK130" si="8">AF67/AJ67</f>
        <v>1062.7042238732949</v>
      </c>
    </row>
    <row r="68" spans="1:37" x14ac:dyDescent="0.3">
      <c r="A68">
        <v>66</v>
      </c>
      <c r="B68">
        <v>134</v>
      </c>
      <c r="C68" t="s">
        <v>91</v>
      </c>
      <c r="D68">
        <v>2.72791029290264E-2</v>
      </c>
      <c r="E68">
        <v>5120</v>
      </c>
      <c r="F68">
        <v>5120</v>
      </c>
      <c r="G68">
        <v>1</v>
      </c>
      <c r="H68">
        <v>5.8720690848958697</v>
      </c>
      <c r="I68">
        <v>5.9638201643473696</v>
      </c>
      <c r="J68">
        <v>-1.0648478283915599</v>
      </c>
      <c r="K68" t="b">
        <v>1</v>
      </c>
      <c r="L68">
        <v>10.36</v>
      </c>
      <c r="M68" t="s">
        <v>92</v>
      </c>
      <c r="N68">
        <v>6.4301349622937902</v>
      </c>
      <c r="O68">
        <v>3.5979999999999999</v>
      </c>
      <c r="P68">
        <v>1.016</v>
      </c>
      <c r="Q68" t="s">
        <v>719</v>
      </c>
      <c r="S68">
        <v>0</v>
      </c>
      <c r="T68">
        <v>3956</v>
      </c>
      <c r="U68">
        <v>5120</v>
      </c>
      <c r="V68">
        <v>67</v>
      </c>
      <c r="W68">
        <v>5120</v>
      </c>
      <c r="X68">
        <v>1</v>
      </c>
      <c r="Y68">
        <v>0.59521797296726098</v>
      </c>
      <c r="Z68">
        <v>10.36</v>
      </c>
      <c r="AA68">
        <v>382</v>
      </c>
      <c r="AB68" t="s">
        <v>94</v>
      </c>
      <c r="AC68">
        <v>3.21875</v>
      </c>
      <c r="AE68">
        <v>3</v>
      </c>
      <c r="AF68">
        <v>10.359375</v>
      </c>
      <c r="AG68">
        <v>3.9140625</v>
      </c>
      <c r="AH68">
        <f t="shared" si="5"/>
        <v>6.4453125</v>
      </c>
      <c r="AI68">
        <f t="shared" si="6"/>
        <v>2.6467065868263475</v>
      </c>
      <c r="AJ68">
        <f t="shared" si="7"/>
        <v>0.34478031655084995</v>
      </c>
      <c r="AK68">
        <f t="shared" si="8"/>
        <v>30.046306307837462</v>
      </c>
    </row>
    <row r="69" spans="1:37" x14ac:dyDescent="0.3">
      <c r="A69">
        <v>67</v>
      </c>
      <c r="B69">
        <v>135</v>
      </c>
      <c r="C69" t="s">
        <v>91</v>
      </c>
      <c r="D69">
        <v>2.2394495628917301E-2</v>
      </c>
      <c r="E69">
        <v>5120</v>
      </c>
      <c r="F69">
        <v>5120</v>
      </c>
      <c r="G69">
        <v>1</v>
      </c>
      <c r="H69">
        <v>4.2856009434412901</v>
      </c>
      <c r="I69">
        <v>5.9429231832877303</v>
      </c>
      <c r="J69">
        <v>-1.06404416965315</v>
      </c>
      <c r="K69" t="b">
        <v>1</v>
      </c>
      <c r="L69">
        <v>24.38</v>
      </c>
      <c r="M69" t="s">
        <v>92</v>
      </c>
      <c r="N69">
        <v>6.0101522471547097</v>
      </c>
      <c r="O69">
        <v>3.5859999999999999</v>
      </c>
      <c r="P69">
        <v>1.387</v>
      </c>
      <c r="Q69" t="s">
        <v>720</v>
      </c>
      <c r="S69">
        <v>0</v>
      </c>
      <c r="T69">
        <v>3860</v>
      </c>
      <c r="U69">
        <v>5120</v>
      </c>
      <c r="V69">
        <v>293</v>
      </c>
      <c r="W69">
        <v>5120</v>
      </c>
      <c r="X69">
        <v>1</v>
      </c>
      <c r="Y69">
        <v>0.19194685662014899</v>
      </c>
      <c r="Z69">
        <v>24.38</v>
      </c>
      <c r="AA69">
        <v>158.4</v>
      </c>
      <c r="AB69" t="s">
        <v>94</v>
      </c>
      <c r="AC69">
        <v>4.9375</v>
      </c>
      <c r="AE69">
        <v>5</v>
      </c>
      <c r="AF69">
        <v>24.375</v>
      </c>
      <c r="AG69">
        <v>2.45703125</v>
      </c>
      <c r="AH69">
        <f t="shared" si="5"/>
        <v>21.91796875</v>
      </c>
      <c r="AI69">
        <f t="shared" si="6"/>
        <v>9.9205087440381554</v>
      </c>
      <c r="AJ69">
        <f t="shared" si="7"/>
        <v>0.34505751363608833</v>
      </c>
      <c r="AK69">
        <f t="shared" si="8"/>
        <v>70.640397721369041</v>
      </c>
    </row>
    <row r="70" spans="1:37" x14ac:dyDescent="0.3">
      <c r="A70">
        <v>68</v>
      </c>
      <c r="B70">
        <v>138</v>
      </c>
      <c r="C70" t="s">
        <v>91</v>
      </c>
      <c r="D70">
        <v>2.01373745865128E-2</v>
      </c>
      <c r="E70">
        <v>5120</v>
      </c>
      <c r="F70">
        <v>13824</v>
      </c>
      <c r="G70">
        <v>2.7</v>
      </c>
      <c r="H70">
        <v>3.5576748386329902</v>
      </c>
      <c r="I70">
        <v>7.6503906197947797</v>
      </c>
      <c r="J70">
        <v>-1.08172466189815</v>
      </c>
      <c r="K70" t="b">
        <v>1</v>
      </c>
      <c r="L70">
        <v>141.4</v>
      </c>
      <c r="M70" t="s">
        <v>92</v>
      </c>
      <c r="N70">
        <v>7.80293498234421</v>
      </c>
      <c r="O70">
        <v>4.266</v>
      </c>
      <c r="P70">
        <v>2.15</v>
      </c>
      <c r="Q70" t="s">
        <v>721</v>
      </c>
      <c r="S70">
        <v>0</v>
      </c>
      <c r="T70">
        <v>18450</v>
      </c>
      <c r="U70">
        <v>5120</v>
      </c>
      <c r="V70">
        <v>848</v>
      </c>
      <c r="W70">
        <v>5120</v>
      </c>
      <c r="X70">
        <v>1</v>
      </c>
      <c r="Y70">
        <v>8.7830914558000198E-2</v>
      </c>
      <c r="Z70">
        <v>141.4</v>
      </c>
      <c r="AA70">
        <v>130.5</v>
      </c>
      <c r="AB70" t="s">
        <v>94</v>
      </c>
      <c r="AC70">
        <v>11.890625</v>
      </c>
      <c r="AE70">
        <v>0</v>
      </c>
      <c r="AF70">
        <v>141.375</v>
      </c>
      <c r="AG70">
        <v>5.78125</v>
      </c>
      <c r="AH70">
        <f t="shared" si="5"/>
        <v>135.59375</v>
      </c>
      <c r="AI70">
        <f t="shared" si="6"/>
        <v>24.454054054054055</v>
      </c>
      <c r="AJ70">
        <f t="shared" si="7"/>
        <v>0.33901034294727833</v>
      </c>
      <c r="AK70">
        <f t="shared" si="8"/>
        <v>417.02267479781915</v>
      </c>
    </row>
    <row r="71" spans="1:37" x14ac:dyDescent="0.3">
      <c r="A71">
        <v>69</v>
      </c>
      <c r="B71">
        <v>139</v>
      </c>
      <c r="C71" t="s">
        <v>91</v>
      </c>
      <c r="D71">
        <v>3.4265592646617202E-2</v>
      </c>
      <c r="E71">
        <v>5120</v>
      </c>
      <c r="F71">
        <v>13824</v>
      </c>
      <c r="G71">
        <v>2.7</v>
      </c>
      <c r="H71">
        <v>6.1087310601601397</v>
      </c>
      <c r="I71">
        <v>8.1131584392751908</v>
      </c>
      <c r="J71">
        <v>-1.09136856675905</v>
      </c>
      <c r="K71" t="b">
        <v>1</v>
      </c>
      <c r="L71">
        <v>21.28</v>
      </c>
      <c r="M71" t="s">
        <v>92</v>
      </c>
      <c r="N71">
        <v>8.92580944299905</v>
      </c>
      <c r="O71">
        <v>4.21</v>
      </c>
      <c r="P71">
        <v>1.3280000000000001</v>
      </c>
      <c r="Q71" t="s">
        <v>723</v>
      </c>
      <c r="S71">
        <v>0</v>
      </c>
      <c r="T71">
        <v>16210</v>
      </c>
      <c r="U71">
        <v>5120</v>
      </c>
      <c r="V71">
        <v>185</v>
      </c>
      <c r="W71">
        <v>5120</v>
      </c>
      <c r="X71">
        <v>1</v>
      </c>
      <c r="Y71">
        <v>0.37560137757745399</v>
      </c>
      <c r="Z71">
        <v>21.28</v>
      </c>
      <c r="AA71">
        <v>761.5</v>
      </c>
      <c r="AB71" t="s">
        <v>94</v>
      </c>
      <c r="AC71">
        <v>4.61328125</v>
      </c>
      <c r="AD71" t="s">
        <v>98</v>
      </c>
      <c r="AE71">
        <v>0</v>
      </c>
      <c r="AF71">
        <v>21.28125</v>
      </c>
      <c r="AG71">
        <v>8.6171875</v>
      </c>
      <c r="AH71">
        <f t="shared" si="5"/>
        <v>12.6640625</v>
      </c>
      <c r="AI71">
        <f t="shared" si="6"/>
        <v>2.4696282864913872</v>
      </c>
      <c r="AJ71">
        <f t="shared" si="7"/>
        <v>0.33575667370855355</v>
      </c>
      <c r="AK71">
        <f t="shared" si="8"/>
        <v>63.382954581187974</v>
      </c>
    </row>
    <row r="72" spans="1:37" x14ac:dyDescent="0.3">
      <c r="A72">
        <v>70</v>
      </c>
      <c r="B72">
        <v>140</v>
      </c>
      <c r="C72" t="s">
        <v>91</v>
      </c>
      <c r="D72">
        <v>4.1312105027213601E-2</v>
      </c>
      <c r="E72">
        <v>5120</v>
      </c>
      <c r="F72">
        <v>13824</v>
      </c>
      <c r="G72">
        <v>2.7</v>
      </c>
      <c r="H72">
        <v>4.0171248513925404</v>
      </c>
      <c r="I72">
        <v>6.5984414062912702</v>
      </c>
      <c r="J72">
        <v>-1.0881539318054201</v>
      </c>
      <c r="K72" t="b">
        <v>1</v>
      </c>
      <c r="L72">
        <v>43.88</v>
      </c>
      <c r="M72" t="s">
        <v>92</v>
      </c>
      <c r="N72">
        <v>7.1015389035204404</v>
      </c>
      <c r="O72">
        <v>4.21</v>
      </c>
      <c r="P72">
        <v>1.643</v>
      </c>
      <c r="Q72" t="s">
        <v>722</v>
      </c>
      <c r="R72" s="1" t="s">
        <v>1941</v>
      </c>
      <c r="S72">
        <v>0</v>
      </c>
      <c r="T72">
        <v>16200</v>
      </c>
      <c r="U72">
        <v>5120</v>
      </c>
      <c r="V72">
        <v>520</v>
      </c>
      <c r="W72">
        <v>5120</v>
      </c>
      <c r="X72">
        <v>1</v>
      </c>
      <c r="Y72">
        <v>0.13230967730821799</v>
      </c>
      <c r="Z72">
        <v>43.88</v>
      </c>
      <c r="AA72">
        <v>369.2</v>
      </c>
      <c r="AB72" t="s">
        <v>94</v>
      </c>
      <c r="AC72">
        <v>6.625</v>
      </c>
      <c r="AE72">
        <v>0</v>
      </c>
      <c r="AF72">
        <v>43.875</v>
      </c>
      <c r="AG72">
        <v>6.5078125</v>
      </c>
      <c r="AH72">
        <f t="shared" si="5"/>
        <v>37.3671875</v>
      </c>
      <c r="AI72">
        <f t="shared" si="6"/>
        <v>6.741896758703481</v>
      </c>
      <c r="AJ72">
        <f t="shared" si="7"/>
        <v>0.33683774554245205</v>
      </c>
      <c r="AK72">
        <f t="shared" si="8"/>
        <v>130.25559213781872</v>
      </c>
    </row>
    <row r="73" spans="1:37" x14ac:dyDescent="0.3">
      <c r="A73">
        <v>71</v>
      </c>
      <c r="B73">
        <v>146</v>
      </c>
      <c r="C73" t="s">
        <v>91</v>
      </c>
      <c r="D73">
        <v>2.4002399439543898E-2</v>
      </c>
      <c r="E73">
        <v>5120</v>
      </c>
      <c r="F73">
        <v>5120</v>
      </c>
      <c r="G73">
        <v>1</v>
      </c>
      <c r="H73">
        <v>2.5542493064255298</v>
      </c>
      <c r="I73">
        <v>6.4355109478299397</v>
      </c>
      <c r="J73">
        <v>-1.00457342301091</v>
      </c>
      <c r="K73" t="b">
        <v>1</v>
      </c>
      <c r="L73">
        <v>330.2</v>
      </c>
      <c r="M73" t="s">
        <v>92</v>
      </c>
      <c r="N73">
        <v>6.6522265068387396</v>
      </c>
      <c r="O73">
        <v>4.0979999999999999</v>
      </c>
      <c r="P73">
        <v>2.52</v>
      </c>
      <c r="Q73" t="s">
        <v>724</v>
      </c>
      <c r="S73">
        <v>0</v>
      </c>
      <c r="T73">
        <v>12540</v>
      </c>
      <c r="U73">
        <v>5120</v>
      </c>
      <c r="V73">
        <v>328</v>
      </c>
      <c r="W73">
        <v>5120</v>
      </c>
      <c r="X73">
        <v>1</v>
      </c>
      <c r="Y73">
        <v>8.5819061404671507E-2</v>
      </c>
      <c r="Z73">
        <v>330.2</v>
      </c>
      <c r="AA73">
        <v>37.97</v>
      </c>
      <c r="AB73" t="s">
        <v>94</v>
      </c>
      <c r="AC73">
        <v>18.171875</v>
      </c>
      <c r="AE73">
        <v>7</v>
      </c>
      <c r="AF73">
        <v>330.25</v>
      </c>
      <c r="AG73">
        <v>8.34375</v>
      </c>
      <c r="AH73">
        <f t="shared" si="5"/>
        <v>321.90625</v>
      </c>
      <c r="AI73">
        <f t="shared" si="6"/>
        <v>39.580524344569291</v>
      </c>
      <c r="AJ73">
        <f t="shared" si="7"/>
        <v>0.3662008143311305</v>
      </c>
      <c r="AK73">
        <f t="shared" si="8"/>
        <v>901.82759588671308</v>
      </c>
    </row>
    <row r="74" spans="1:37" x14ac:dyDescent="0.3">
      <c r="A74">
        <v>72</v>
      </c>
      <c r="B74">
        <v>147</v>
      </c>
      <c r="C74" t="s">
        <v>91</v>
      </c>
      <c r="D74">
        <v>2.0860966232708701E-2</v>
      </c>
      <c r="E74">
        <v>5120</v>
      </c>
      <c r="F74">
        <v>5120</v>
      </c>
      <c r="G74">
        <v>1</v>
      </c>
      <c r="H74">
        <v>2.8532256196855399</v>
      </c>
      <c r="I74">
        <v>7.4674264265207499</v>
      </c>
      <c r="J74">
        <v>-1.0061807404877301</v>
      </c>
      <c r="K74" t="b">
        <v>1</v>
      </c>
      <c r="L74">
        <v>413.2</v>
      </c>
      <c r="M74" t="s">
        <v>92</v>
      </c>
      <c r="N74">
        <v>7.5539124551088301</v>
      </c>
      <c r="O74">
        <v>4.1399999999999997</v>
      </c>
      <c r="P74">
        <v>2.617</v>
      </c>
      <c r="Q74" t="s">
        <v>725</v>
      </c>
      <c r="S74">
        <v>0</v>
      </c>
      <c r="T74">
        <v>13864</v>
      </c>
      <c r="U74">
        <v>5120</v>
      </c>
      <c r="V74">
        <v>162</v>
      </c>
      <c r="W74">
        <v>5120</v>
      </c>
      <c r="X74">
        <v>1</v>
      </c>
      <c r="Y74">
        <v>0.14560315586092001</v>
      </c>
      <c r="Z74">
        <v>413.2</v>
      </c>
      <c r="AA74">
        <v>33.56</v>
      </c>
      <c r="AB74" t="s">
        <v>94</v>
      </c>
      <c r="AC74">
        <v>20.328125</v>
      </c>
      <c r="AE74">
        <v>7</v>
      </c>
      <c r="AF74">
        <v>413.25</v>
      </c>
      <c r="AG74">
        <v>15.3203125</v>
      </c>
      <c r="AH74">
        <f t="shared" si="5"/>
        <v>397.9296875</v>
      </c>
      <c r="AI74">
        <f t="shared" si="6"/>
        <v>26.973992860785312</v>
      </c>
      <c r="AJ74">
        <f t="shared" si="7"/>
        <v>0.36561268614320547</v>
      </c>
      <c r="AK74">
        <f t="shared" si="8"/>
        <v>1130.2944773588508</v>
      </c>
    </row>
    <row r="75" spans="1:37" x14ac:dyDescent="0.3">
      <c r="A75">
        <v>73</v>
      </c>
      <c r="B75">
        <v>148</v>
      </c>
      <c r="C75" t="s">
        <v>91</v>
      </c>
      <c r="D75">
        <v>3.4202812802659903E-2</v>
      </c>
      <c r="E75">
        <v>5120</v>
      </c>
      <c r="F75">
        <v>5120</v>
      </c>
      <c r="G75">
        <v>1</v>
      </c>
      <c r="H75">
        <v>6.1482774627027501</v>
      </c>
      <c r="I75">
        <v>6.1392711968882496</v>
      </c>
      <c r="J75">
        <v>-1.06324051091474</v>
      </c>
      <c r="K75" t="b">
        <v>1</v>
      </c>
      <c r="L75">
        <v>9.9600000000000009</v>
      </c>
      <c r="M75" t="s">
        <v>92</v>
      </c>
      <c r="N75">
        <v>6.7602375366401004</v>
      </c>
      <c r="O75">
        <v>3.6</v>
      </c>
      <c r="P75">
        <v>0.99850000000000005</v>
      </c>
      <c r="Q75" t="s">
        <v>726</v>
      </c>
      <c r="S75">
        <v>0</v>
      </c>
      <c r="T75">
        <v>3982</v>
      </c>
      <c r="U75">
        <v>5120</v>
      </c>
      <c r="V75">
        <v>50</v>
      </c>
      <c r="W75">
        <v>5120</v>
      </c>
      <c r="X75">
        <v>1</v>
      </c>
      <c r="Y75">
        <v>0.72807638106139805</v>
      </c>
      <c r="Z75">
        <v>9.9600000000000009</v>
      </c>
      <c r="AA75">
        <v>399.8</v>
      </c>
      <c r="AB75" t="s">
        <v>94</v>
      </c>
      <c r="AC75">
        <v>3.15625</v>
      </c>
      <c r="AD75" t="s">
        <v>98</v>
      </c>
      <c r="AE75">
        <v>4</v>
      </c>
      <c r="AF75">
        <v>9.9609375</v>
      </c>
      <c r="AG75">
        <v>4.58984375</v>
      </c>
      <c r="AH75">
        <f t="shared" si="5"/>
        <v>5.37109375</v>
      </c>
      <c r="AI75">
        <f t="shared" si="6"/>
        <v>2.1702127659574466</v>
      </c>
      <c r="AJ75">
        <f t="shared" si="7"/>
        <v>0.34533493358272677</v>
      </c>
      <c r="AK75">
        <f t="shared" si="8"/>
        <v>28.844279947756302</v>
      </c>
    </row>
    <row r="76" spans="1:37" x14ac:dyDescent="0.3">
      <c r="A76">
        <v>74</v>
      </c>
      <c r="B76">
        <v>149</v>
      </c>
      <c r="C76" t="s">
        <v>91</v>
      </c>
      <c r="D76">
        <v>1.9795833231858299E-2</v>
      </c>
      <c r="E76">
        <v>5120</v>
      </c>
      <c r="F76">
        <v>5120</v>
      </c>
      <c r="G76">
        <v>1</v>
      </c>
      <c r="H76">
        <v>4.6207822748664702</v>
      </c>
      <c r="I76">
        <v>8.9888655190761906</v>
      </c>
      <c r="J76">
        <v>-1.05841855848429</v>
      </c>
      <c r="K76" t="b">
        <v>1</v>
      </c>
      <c r="L76">
        <v>88.2</v>
      </c>
      <c r="M76" t="s">
        <v>92</v>
      </c>
      <c r="N76">
        <v>8.9893938722509201</v>
      </c>
      <c r="O76">
        <v>3.59</v>
      </c>
      <c r="P76">
        <v>1.9450000000000001</v>
      </c>
      <c r="Q76" t="s">
        <v>727</v>
      </c>
      <c r="S76">
        <v>0</v>
      </c>
      <c r="T76">
        <v>3884</v>
      </c>
      <c r="U76">
        <v>5120</v>
      </c>
      <c r="V76">
        <v>211</v>
      </c>
      <c r="W76">
        <v>5120</v>
      </c>
      <c r="X76">
        <v>1</v>
      </c>
      <c r="Y76">
        <v>0.24926493150013901</v>
      </c>
      <c r="Z76">
        <v>88.2</v>
      </c>
      <c r="AA76">
        <v>44.03</v>
      </c>
      <c r="AB76" t="s">
        <v>94</v>
      </c>
      <c r="AC76">
        <v>9.390625</v>
      </c>
      <c r="AE76">
        <v>4</v>
      </c>
      <c r="AF76">
        <v>88.1875</v>
      </c>
      <c r="AG76">
        <v>2.755859375</v>
      </c>
      <c r="AH76">
        <f t="shared" si="5"/>
        <v>85.431640625</v>
      </c>
      <c r="AI76">
        <f t="shared" si="6"/>
        <v>32</v>
      </c>
      <c r="AJ76">
        <f t="shared" si="7"/>
        <v>0.34700414339592994</v>
      </c>
      <c r="AK76">
        <f t="shared" si="8"/>
        <v>254.13961671166132</v>
      </c>
    </row>
    <row r="77" spans="1:37" x14ac:dyDescent="0.3">
      <c r="A77">
        <v>75</v>
      </c>
      <c r="B77">
        <v>152</v>
      </c>
      <c r="C77" t="s">
        <v>91</v>
      </c>
      <c r="D77">
        <v>1.79838162464717E-2</v>
      </c>
      <c r="E77">
        <v>5120</v>
      </c>
      <c r="F77">
        <v>13824</v>
      </c>
      <c r="G77">
        <v>2.7</v>
      </c>
      <c r="H77">
        <v>3.2087861906221602</v>
      </c>
      <c r="I77">
        <v>7.2323032499569901</v>
      </c>
      <c r="J77">
        <v>-1.0801173444213299</v>
      </c>
      <c r="K77" t="b">
        <v>1</v>
      </c>
      <c r="L77">
        <v>179.5</v>
      </c>
      <c r="M77" t="s">
        <v>92</v>
      </c>
      <c r="N77">
        <v>7.3875932920020198</v>
      </c>
      <c r="O77">
        <v>4.2729999999999997</v>
      </c>
      <c r="P77">
        <v>2.254</v>
      </c>
      <c r="Q77" t="s">
        <v>728</v>
      </c>
      <c r="S77">
        <v>0</v>
      </c>
      <c r="T77">
        <v>18700</v>
      </c>
      <c r="U77">
        <v>5120</v>
      </c>
      <c r="V77">
        <v>212</v>
      </c>
      <c r="W77">
        <v>5120</v>
      </c>
      <c r="X77">
        <v>1</v>
      </c>
      <c r="Y77">
        <v>0.15170005839296799</v>
      </c>
      <c r="Z77">
        <v>179.5</v>
      </c>
      <c r="AA77">
        <v>104.2</v>
      </c>
      <c r="AB77" t="s">
        <v>94</v>
      </c>
      <c r="AC77">
        <v>13.3984375</v>
      </c>
      <c r="AE77">
        <v>0</v>
      </c>
      <c r="AF77">
        <v>179.5</v>
      </c>
      <c r="AG77">
        <v>9.765625</v>
      </c>
      <c r="AH77">
        <f t="shared" si="5"/>
        <v>169.734375</v>
      </c>
      <c r="AI77">
        <f t="shared" si="6"/>
        <v>18.380800000000001</v>
      </c>
      <c r="AJ77">
        <f t="shared" si="7"/>
        <v>0.33955567834247119</v>
      </c>
      <c r="AK77">
        <f t="shared" si="8"/>
        <v>528.63200779389933</v>
      </c>
    </row>
    <row r="78" spans="1:37" x14ac:dyDescent="0.3">
      <c r="A78">
        <v>76</v>
      </c>
      <c r="B78">
        <v>153</v>
      </c>
      <c r="C78" t="s">
        <v>91</v>
      </c>
      <c r="D78">
        <v>3.10141620093876E-2</v>
      </c>
      <c r="E78">
        <v>5120</v>
      </c>
      <c r="F78">
        <v>13824</v>
      </c>
      <c r="G78">
        <v>2.7</v>
      </c>
      <c r="H78">
        <v>6.8799593474444496</v>
      </c>
      <c r="I78">
        <v>10.843998424585299</v>
      </c>
      <c r="J78">
        <v>-1.09136856675905</v>
      </c>
      <c r="K78" t="b">
        <v>1</v>
      </c>
      <c r="L78">
        <v>37.72</v>
      </c>
      <c r="M78" t="s">
        <v>92</v>
      </c>
      <c r="N78">
        <v>10.8871410657471</v>
      </c>
      <c r="O78">
        <v>4.21</v>
      </c>
      <c r="P78">
        <v>1.5760000000000001</v>
      </c>
      <c r="Q78" t="s">
        <v>730</v>
      </c>
      <c r="S78">
        <v>0</v>
      </c>
      <c r="T78">
        <v>16280</v>
      </c>
      <c r="U78">
        <v>5120</v>
      </c>
      <c r="V78">
        <v>48</v>
      </c>
      <c r="W78">
        <v>5120</v>
      </c>
      <c r="X78">
        <v>1</v>
      </c>
      <c r="Y78">
        <v>0.84869902801777697</v>
      </c>
      <c r="Z78">
        <v>37.72</v>
      </c>
      <c r="AA78">
        <v>431.5</v>
      </c>
      <c r="AB78" t="s">
        <v>94</v>
      </c>
      <c r="AC78">
        <v>6.140625</v>
      </c>
      <c r="AD78" t="s">
        <v>98</v>
      </c>
      <c r="AE78">
        <v>0</v>
      </c>
      <c r="AF78">
        <v>37.71875</v>
      </c>
      <c r="AG78">
        <v>11.71875</v>
      </c>
      <c r="AH78">
        <f t="shared" si="5"/>
        <v>26</v>
      </c>
      <c r="AI78">
        <f t="shared" si="6"/>
        <v>3.2186666666666666</v>
      </c>
      <c r="AJ78">
        <f t="shared" si="7"/>
        <v>0.33575667370855355</v>
      </c>
      <c r="AK78">
        <f t="shared" si="8"/>
        <v>112.33953917693668</v>
      </c>
    </row>
    <row r="79" spans="1:37" x14ac:dyDescent="0.3">
      <c r="A79">
        <v>77</v>
      </c>
      <c r="B79">
        <v>154</v>
      </c>
      <c r="C79" t="s">
        <v>91</v>
      </c>
      <c r="D79">
        <v>4.2315851329321398E-2</v>
      </c>
      <c r="E79">
        <v>5120</v>
      </c>
      <c r="F79">
        <v>13824</v>
      </c>
      <c r="G79">
        <v>2.7</v>
      </c>
      <c r="H79">
        <v>3.7213090362718799</v>
      </c>
      <c r="I79">
        <v>6.8030180819345398</v>
      </c>
      <c r="J79">
        <v>-1.0865466143286</v>
      </c>
      <c r="K79" t="b">
        <v>1</v>
      </c>
      <c r="L79">
        <v>67.3</v>
      </c>
      <c r="M79" t="s">
        <v>92</v>
      </c>
      <c r="N79">
        <v>7.0653439785678298</v>
      </c>
      <c r="O79">
        <v>4.21</v>
      </c>
      <c r="P79">
        <v>1.8280000000000001</v>
      </c>
      <c r="Q79" t="s">
        <v>729</v>
      </c>
      <c r="R79" s="1" t="s">
        <v>1941</v>
      </c>
      <c r="S79">
        <v>0</v>
      </c>
      <c r="T79">
        <v>16216</v>
      </c>
      <c r="U79">
        <v>5120</v>
      </c>
      <c r="V79">
        <v>675</v>
      </c>
      <c r="W79">
        <v>5120</v>
      </c>
      <c r="X79">
        <v>1</v>
      </c>
      <c r="Y79">
        <v>0.104743233642648</v>
      </c>
      <c r="Z79">
        <v>67.3</v>
      </c>
      <c r="AA79">
        <v>240.9</v>
      </c>
      <c r="AB79" t="s">
        <v>94</v>
      </c>
      <c r="AC79">
        <v>8.203125</v>
      </c>
      <c r="AE79">
        <v>0</v>
      </c>
      <c r="AF79">
        <v>67.3125</v>
      </c>
      <c r="AG79">
        <v>5.828125</v>
      </c>
      <c r="AH79">
        <f t="shared" si="5"/>
        <v>61.484375</v>
      </c>
      <c r="AI79">
        <f t="shared" si="6"/>
        <v>11.549597855227882</v>
      </c>
      <c r="AJ79">
        <f t="shared" si="7"/>
        <v>0.33737958607594232</v>
      </c>
      <c r="AK79">
        <f t="shared" si="8"/>
        <v>199.51562802868671</v>
      </c>
    </row>
    <row r="80" spans="1:37" x14ac:dyDescent="0.3">
      <c r="A80">
        <v>78</v>
      </c>
      <c r="B80">
        <v>160</v>
      </c>
      <c r="C80" t="s">
        <v>91</v>
      </c>
      <c r="D80">
        <v>3.4559072645358201E-2</v>
      </c>
      <c r="E80">
        <v>5120</v>
      </c>
      <c r="F80">
        <v>5120</v>
      </c>
      <c r="G80">
        <v>1</v>
      </c>
      <c r="H80">
        <v>2.4465537394597501</v>
      </c>
      <c r="I80">
        <v>5.7580024532207101</v>
      </c>
      <c r="J80">
        <v>-1.0182356215638599</v>
      </c>
      <c r="K80" t="b">
        <v>1</v>
      </c>
      <c r="L80">
        <v>225.2</v>
      </c>
      <c r="M80" t="s">
        <v>92</v>
      </c>
      <c r="N80">
        <v>6.1303947305859401</v>
      </c>
      <c r="O80">
        <v>4.09</v>
      </c>
      <c r="P80">
        <v>2.3540000000000001</v>
      </c>
      <c r="Q80" t="s">
        <v>731</v>
      </c>
      <c r="S80">
        <v>0</v>
      </c>
      <c r="T80">
        <v>12320</v>
      </c>
      <c r="U80">
        <v>5120</v>
      </c>
      <c r="V80">
        <v>585</v>
      </c>
      <c r="W80">
        <v>5120</v>
      </c>
      <c r="X80">
        <v>1</v>
      </c>
      <c r="Y80">
        <v>5.9807636380972501E-2</v>
      </c>
      <c r="Z80">
        <v>225.2</v>
      </c>
      <c r="AA80">
        <v>54.7</v>
      </c>
      <c r="AB80" t="s">
        <v>94</v>
      </c>
      <c r="AC80">
        <v>15.0078125</v>
      </c>
      <c r="AE80">
        <v>7</v>
      </c>
      <c r="AF80">
        <v>225.25</v>
      </c>
      <c r="AG80">
        <v>5.2578125</v>
      </c>
      <c r="AH80">
        <f t="shared" si="5"/>
        <v>219.9921875</v>
      </c>
      <c r="AI80">
        <f t="shared" si="6"/>
        <v>42.841010401188704</v>
      </c>
      <c r="AJ80">
        <f t="shared" si="7"/>
        <v>0.36123172771160661</v>
      </c>
      <c r="AK80">
        <f t="shared" si="8"/>
        <v>623.56095193230328</v>
      </c>
    </row>
    <row r="81" spans="1:37" x14ac:dyDescent="0.3">
      <c r="A81">
        <v>79</v>
      </c>
      <c r="B81">
        <v>161</v>
      </c>
      <c r="C81" t="s">
        <v>91</v>
      </c>
      <c r="D81">
        <v>1.6267118739262398E-2</v>
      </c>
      <c r="E81">
        <v>5120</v>
      </c>
      <c r="F81">
        <v>5120</v>
      </c>
      <c r="G81">
        <v>1</v>
      </c>
      <c r="H81">
        <v>3.3303288298936602</v>
      </c>
      <c r="I81">
        <v>8.32582207473415</v>
      </c>
      <c r="J81">
        <v>-1.02305757399431</v>
      </c>
      <c r="K81" t="b">
        <v>1</v>
      </c>
      <c r="L81">
        <v>316.2</v>
      </c>
      <c r="M81" t="s">
        <v>92</v>
      </c>
      <c r="N81">
        <v>8.3588537013016602</v>
      </c>
      <c r="O81">
        <v>4.1050000000000004</v>
      </c>
      <c r="P81">
        <v>2.5</v>
      </c>
      <c r="Q81" t="s">
        <v>732</v>
      </c>
      <c r="S81">
        <v>0</v>
      </c>
      <c r="T81">
        <v>12744</v>
      </c>
      <c r="U81">
        <v>5120</v>
      </c>
      <c r="V81">
        <v>117</v>
      </c>
      <c r="W81">
        <v>5120</v>
      </c>
      <c r="X81">
        <v>1</v>
      </c>
      <c r="Y81">
        <v>0.21543897653522001</v>
      </c>
      <c r="Z81">
        <v>316.2</v>
      </c>
      <c r="AA81">
        <v>40.299999999999997</v>
      </c>
      <c r="AB81" t="s">
        <v>94</v>
      </c>
      <c r="AC81">
        <v>17.78125</v>
      </c>
      <c r="AE81">
        <v>7</v>
      </c>
      <c r="AF81">
        <v>316.25</v>
      </c>
      <c r="AG81">
        <v>16.15625</v>
      </c>
      <c r="AH81">
        <f t="shared" si="5"/>
        <v>300.09375</v>
      </c>
      <c r="AI81">
        <f t="shared" si="6"/>
        <v>19.574468085106382</v>
      </c>
      <c r="AJ81">
        <f t="shared" si="7"/>
        <v>0.35949407830247965</v>
      </c>
      <c r="AK81">
        <f t="shared" si="8"/>
        <v>879.7085100631507</v>
      </c>
    </row>
    <row r="82" spans="1:37" x14ac:dyDescent="0.3">
      <c r="A82">
        <v>80</v>
      </c>
      <c r="B82">
        <v>162</v>
      </c>
      <c r="C82" t="s">
        <v>91</v>
      </c>
      <c r="D82">
        <v>2.2484282221484301E-2</v>
      </c>
      <c r="E82">
        <v>5120</v>
      </c>
      <c r="F82">
        <v>5120</v>
      </c>
      <c r="G82">
        <v>1</v>
      </c>
      <c r="H82">
        <v>4.7897028751481896</v>
      </c>
      <c r="I82">
        <v>5.3416412924015901</v>
      </c>
      <c r="J82">
        <v>-1.0624368521763401</v>
      </c>
      <c r="K82" t="b">
        <v>1</v>
      </c>
      <c r="L82">
        <v>13.03</v>
      </c>
      <c r="M82" t="s">
        <v>92</v>
      </c>
      <c r="N82">
        <v>5.9525045132241097</v>
      </c>
      <c r="O82">
        <v>3.61</v>
      </c>
      <c r="P82">
        <v>1.115</v>
      </c>
      <c r="Q82" t="s">
        <v>733</v>
      </c>
      <c r="S82">
        <v>0</v>
      </c>
      <c r="T82">
        <v>4074</v>
      </c>
      <c r="U82">
        <v>5120</v>
      </c>
      <c r="V82">
        <v>80</v>
      </c>
      <c r="W82">
        <v>5120</v>
      </c>
      <c r="X82">
        <v>1</v>
      </c>
      <c r="Y82">
        <v>0.42370166216788702</v>
      </c>
      <c r="Z82">
        <v>13.03</v>
      </c>
      <c r="AA82">
        <v>312.8</v>
      </c>
      <c r="AB82" t="s">
        <v>94</v>
      </c>
      <c r="AC82">
        <v>3.609375</v>
      </c>
      <c r="AE82">
        <v>5</v>
      </c>
      <c r="AF82">
        <v>13.03125</v>
      </c>
      <c r="AG82">
        <v>4.1328125</v>
      </c>
      <c r="AH82">
        <f t="shared" si="5"/>
        <v>8.8984375</v>
      </c>
      <c r="AI82">
        <f t="shared" si="6"/>
        <v>3.1531190926275992</v>
      </c>
      <c r="AJ82">
        <f t="shared" si="7"/>
        <v>0.34561257656993832</v>
      </c>
      <c r="AK82">
        <f t="shared" si="8"/>
        <v>37.704791096810652</v>
      </c>
    </row>
    <row r="83" spans="1:37" x14ac:dyDescent="0.3">
      <c r="A83">
        <v>81</v>
      </c>
      <c r="B83">
        <v>163</v>
      </c>
      <c r="C83" t="s">
        <v>91</v>
      </c>
      <c r="D83">
        <v>1.9432540176209202E-2</v>
      </c>
      <c r="E83">
        <v>5120</v>
      </c>
      <c r="F83">
        <v>5120</v>
      </c>
      <c r="G83">
        <v>1</v>
      </c>
      <c r="H83">
        <v>4.8271567682047696</v>
      </c>
      <c r="I83">
        <v>6.8306153878210001</v>
      </c>
      <c r="J83">
        <v>-1.0616331934379299</v>
      </c>
      <c r="K83" t="b">
        <v>1</v>
      </c>
      <c r="L83">
        <v>26.03</v>
      </c>
      <c r="M83" t="s">
        <v>92</v>
      </c>
      <c r="N83">
        <v>6.8694865848867304</v>
      </c>
      <c r="O83">
        <v>3.6070000000000002</v>
      </c>
      <c r="P83">
        <v>1.415</v>
      </c>
      <c r="Q83" t="s">
        <v>734</v>
      </c>
      <c r="S83">
        <v>0</v>
      </c>
      <c r="T83">
        <v>4042</v>
      </c>
      <c r="U83">
        <v>5120</v>
      </c>
      <c r="V83">
        <v>112</v>
      </c>
      <c r="W83">
        <v>5120</v>
      </c>
      <c r="X83">
        <v>1</v>
      </c>
      <c r="Y83">
        <v>0.36163232275455298</v>
      </c>
      <c r="Z83">
        <v>26.03</v>
      </c>
      <c r="AA83">
        <v>155.19999999999999</v>
      </c>
      <c r="AB83" t="s">
        <v>94</v>
      </c>
      <c r="AC83">
        <v>5.1015625</v>
      </c>
      <c r="AE83">
        <v>5</v>
      </c>
      <c r="AF83">
        <v>26.03125</v>
      </c>
      <c r="AG83">
        <v>3.78125</v>
      </c>
      <c r="AH83">
        <f t="shared" si="5"/>
        <v>22.25</v>
      </c>
      <c r="AI83">
        <f t="shared" si="6"/>
        <v>6.884297520661157</v>
      </c>
      <c r="AJ83">
        <f t="shared" si="7"/>
        <v>0.34589044277705056</v>
      </c>
      <c r="AK83">
        <f t="shared" si="8"/>
        <v>75.258656443360806</v>
      </c>
    </row>
    <row r="84" spans="1:37" x14ac:dyDescent="0.3">
      <c r="A84">
        <v>82</v>
      </c>
      <c r="B84">
        <v>166</v>
      </c>
      <c r="C84" t="s">
        <v>91</v>
      </c>
      <c r="D84">
        <v>1.5565728572714099E-2</v>
      </c>
      <c r="E84">
        <v>5120</v>
      </c>
      <c r="F84">
        <v>13824</v>
      </c>
      <c r="G84">
        <v>2.7</v>
      </c>
      <c r="H84">
        <v>3.4894582417007798</v>
      </c>
      <c r="I84">
        <v>7.4764368967690604</v>
      </c>
      <c r="J84">
        <v>-1.0825283206365499</v>
      </c>
      <c r="K84" t="b">
        <v>1</v>
      </c>
      <c r="L84">
        <v>139.1</v>
      </c>
      <c r="M84" t="s">
        <v>92</v>
      </c>
      <c r="N84">
        <v>7.5994211788130697</v>
      </c>
      <c r="O84">
        <v>4.2699999999999996</v>
      </c>
      <c r="P84">
        <v>2.1429999999999998</v>
      </c>
      <c r="Q84" t="s">
        <v>735</v>
      </c>
      <c r="S84">
        <v>0</v>
      </c>
      <c r="T84">
        <v>18620</v>
      </c>
      <c r="U84">
        <v>5120</v>
      </c>
      <c r="V84">
        <v>846</v>
      </c>
      <c r="W84">
        <v>5120</v>
      </c>
      <c r="X84">
        <v>1</v>
      </c>
      <c r="Y84">
        <v>8.5589337405475002E-2</v>
      </c>
      <c r="Z84">
        <v>139.1</v>
      </c>
      <c r="AA84">
        <v>133.9</v>
      </c>
      <c r="AB84" t="s">
        <v>94</v>
      </c>
      <c r="AC84">
        <v>11.796875</v>
      </c>
      <c r="AE84">
        <v>0</v>
      </c>
      <c r="AF84">
        <v>139.125</v>
      </c>
      <c r="AG84">
        <v>5.80078125</v>
      </c>
      <c r="AH84">
        <f t="shared" si="5"/>
        <v>133.32421875</v>
      </c>
      <c r="AI84">
        <f t="shared" si="6"/>
        <v>23.983838383838386</v>
      </c>
      <c r="AJ84">
        <f t="shared" si="7"/>
        <v>0.33873800377129798</v>
      </c>
      <c r="AK84">
        <f t="shared" si="8"/>
        <v>410.71565177532159</v>
      </c>
    </row>
    <row r="85" spans="1:37" x14ac:dyDescent="0.3">
      <c r="A85">
        <v>83</v>
      </c>
      <c r="B85">
        <v>167</v>
      </c>
      <c r="C85" t="s">
        <v>91</v>
      </c>
      <c r="D85">
        <v>4.9676078749638398E-2</v>
      </c>
      <c r="E85">
        <v>5120</v>
      </c>
      <c r="F85">
        <v>13824</v>
      </c>
      <c r="G85">
        <v>2.7</v>
      </c>
      <c r="H85">
        <v>13.6076830543028</v>
      </c>
      <c r="I85">
        <v>17.6208864550836</v>
      </c>
      <c r="J85">
        <v>-1.09136856675905</v>
      </c>
      <c r="K85" t="b">
        <v>1</v>
      </c>
      <c r="L85">
        <v>19.72</v>
      </c>
      <c r="M85" t="s">
        <v>92</v>
      </c>
      <c r="N85">
        <v>17.8283473941935</v>
      </c>
      <c r="O85">
        <v>4.2149999999999999</v>
      </c>
      <c r="P85">
        <v>1.2949999999999999</v>
      </c>
      <c r="Q85" t="s">
        <v>737</v>
      </c>
      <c r="S85">
        <v>0</v>
      </c>
      <c r="T85">
        <v>16380</v>
      </c>
      <c r="U85">
        <v>5120</v>
      </c>
      <c r="V85">
        <v>18</v>
      </c>
      <c r="W85">
        <v>5120</v>
      </c>
      <c r="X85">
        <v>1</v>
      </c>
      <c r="Y85">
        <v>2.9716593942494298</v>
      </c>
      <c r="Z85">
        <v>19.72</v>
      </c>
      <c r="AA85">
        <v>831</v>
      </c>
      <c r="AB85" t="s">
        <v>94</v>
      </c>
      <c r="AC85">
        <v>4.44140625</v>
      </c>
      <c r="AD85" t="s">
        <v>98</v>
      </c>
      <c r="AE85">
        <v>0</v>
      </c>
      <c r="AF85">
        <v>19.71875</v>
      </c>
      <c r="AG85">
        <v>13.9609375</v>
      </c>
      <c r="AH85">
        <f t="shared" si="5"/>
        <v>5.7578125</v>
      </c>
      <c r="AI85">
        <f t="shared" si="6"/>
        <v>1.4124230554001118</v>
      </c>
      <c r="AJ85">
        <f t="shared" si="7"/>
        <v>0.33575667370855355</v>
      </c>
      <c r="AK85">
        <f t="shared" si="8"/>
        <v>58.729286843949502</v>
      </c>
    </row>
    <row r="86" spans="1:37" x14ac:dyDescent="0.3">
      <c r="A86">
        <v>84</v>
      </c>
      <c r="B86">
        <v>168</v>
      </c>
      <c r="C86" t="s">
        <v>91</v>
      </c>
      <c r="D86">
        <v>4.22644654569828E-2</v>
      </c>
      <c r="E86">
        <v>5120</v>
      </c>
      <c r="F86">
        <v>13824</v>
      </c>
      <c r="G86">
        <v>2.7</v>
      </c>
      <c r="H86">
        <v>3.5425694704513702</v>
      </c>
      <c r="I86">
        <v>5.8639211449365902</v>
      </c>
      <c r="J86">
        <v>-1.0857429555901901</v>
      </c>
      <c r="K86" t="b">
        <v>1</v>
      </c>
      <c r="L86">
        <v>45.25</v>
      </c>
      <c r="M86" t="s">
        <v>92</v>
      </c>
      <c r="N86">
        <v>6.6487458827474999</v>
      </c>
      <c r="O86">
        <v>4.2149999999999999</v>
      </c>
      <c r="P86">
        <v>1.655</v>
      </c>
      <c r="Q86" t="s">
        <v>736</v>
      </c>
      <c r="R86" s="1" t="s">
        <v>1941</v>
      </c>
      <c r="S86">
        <v>0</v>
      </c>
      <c r="T86">
        <v>16380</v>
      </c>
      <c r="U86">
        <v>5120</v>
      </c>
      <c r="V86">
        <v>676</v>
      </c>
      <c r="W86">
        <v>5120</v>
      </c>
      <c r="X86">
        <v>1</v>
      </c>
      <c r="Y86">
        <v>9.7791133478898895E-2</v>
      </c>
      <c r="Z86">
        <v>45.25</v>
      </c>
      <c r="AA86">
        <v>362</v>
      </c>
      <c r="AB86" t="s">
        <v>94</v>
      </c>
      <c r="AC86">
        <v>6.7265625</v>
      </c>
      <c r="AE86">
        <v>0</v>
      </c>
      <c r="AF86">
        <v>45.25</v>
      </c>
      <c r="AG86">
        <v>5.8671875</v>
      </c>
      <c r="AH86">
        <f t="shared" si="5"/>
        <v>39.3828125</v>
      </c>
      <c r="AI86">
        <f t="shared" si="6"/>
        <v>7.7123834886817573</v>
      </c>
      <c r="AJ86">
        <f t="shared" si="7"/>
        <v>0.33765083310887839</v>
      </c>
      <c r="AK86">
        <f t="shared" si="8"/>
        <v>134.01418140558459</v>
      </c>
    </row>
    <row r="87" spans="1:37" x14ac:dyDescent="0.3">
      <c r="A87">
        <v>85</v>
      </c>
      <c r="B87">
        <v>174</v>
      </c>
      <c r="C87" t="s">
        <v>91</v>
      </c>
      <c r="D87">
        <v>3.3583012801773698E-2</v>
      </c>
      <c r="E87">
        <v>5120</v>
      </c>
      <c r="F87">
        <v>5120</v>
      </c>
      <c r="G87">
        <v>1</v>
      </c>
      <c r="H87">
        <v>2.4712222140261</v>
      </c>
      <c r="I87">
        <v>5.7388343993692201</v>
      </c>
      <c r="J87">
        <v>-1.0142173278718101</v>
      </c>
      <c r="K87" t="b">
        <v>1</v>
      </c>
      <c r="L87">
        <v>210</v>
      </c>
      <c r="M87" t="s">
        <v>92</v>
      </c>
      <c r="N87">
        <v>6.1596003354757096</v>
      </c>
      <c r="O87">
        <v>4.08</v>
      </c>
      <c r="P87">
        <v>2.3220000000000001</v>
      </c>
      <c r="Q87" t="s">
        <v>738</v>
      </c>
      <c r="S87">
        <v>0</v>
      </c>
      <c r="T87">
        <v>12024</v>
      </c>
      <c r="U87">
        <v>5120</v>
      </c>
      <c r="V87">
        <v>409</v>
      </c>
      <c r="W87">
        <v>5120</v>
      </c>
      <c r="X87">
        <v>1</v>
      </c>
      <c r="Y87">
        <v>7.27472565298901E-2</v>
      </c>
      <c r="Z87">
        <v>210</v>
      </c>
      <c r="AA87">
        <v>57.25</v>
      </c>
      <c r="AB87" t="s">
        <v>94</v>
      </c>
      <c r="AC87">
        <v>14.4921875</v>
      </c>
      <c r="AE87">
        <v>6</v>
      </c>
      <c r="AF87">
        <v>210</v>
      </c>
      <c r="AG87">
        <v>6.73828125</v>
      </c>
      <c r="AH87">
        <f t="shared" si="5"/>
        <v>203.26171875</v>
      </c>
      <c r="AI87">
        <f t="shared" si="6"/>
        <v>31.165217391304349</v>
      </c>
      <c r="AJ87">
        <f t="shared" si="7"/>
        <v>0.3626861831419268</v>
      </c>
      <c r="AK87">
        <f t="shared" si="8"/>
        <v>579.0129587534426</v>
      </c>
    </row>
    <row r="88" spans="1:37" x14ac:dyDescent="0.3">
      <c r="A88">
        <v>86</v>
      </c>
      <c r="B88">
        <v>175</v>
      </c>
      <c r="C88" t="s">
        <v>91</v>
      </c>
      <c r="D88">
        <v>2.8688724975986599E-2</v>
      </c>
      <c r="E88">
        <v>5120</v>
      </c>
      <c r="F88">
        <v>5120</v>
      </c>
      <c r="G88">
        <v>1</v>
      </c>
      <c r="H88">
        <v>2.7542840891521299</v>
      </c>
      <c r="I88">
        <v>6.7458442339780804</v>
      </c>
      <c r="J88">
        <v>-1.01984293904067</v>
      </c>
      <c r="K88" t="b">
        <v>1</v>
      </c>
      <c r="L88">
        <v>281</v>
      </c>
      <c r="M88" t="s">
        <v>92</v>
      </c>
      <c r="N88">
        <v>6.8805468211214098</v>
      </c>
      <c r="O88">
        <v>4.0940000000000003</v>
      </c>
      <c r="P88">
        <v>2.4500000000000002</v>
      </c>
      <c r="Q88" t="s">
        <v>739</v>
      </c>
      <c r="S88">
        <v>0</v>
      </c>
      <c r="T88">
        <v>12390</v>
      </c>
      <c r="U88">
        <v>5120</v>
      </c>
      <c r="V88">
        <v>320</v>
      </c>
      <c r="W88">
        <v>5120</v>
      </c>
      <c r="X88">
        <v>1</v>
      </c>
      <c r="Y88">
        <v>9.80674618797618E-2</v>
      </c>
      <c r="Z88">
        <v>281</v>
      </c>
      <c r="AA88">
        <v>44.1</v>
      </c>
      <c r="AB88" t="s">
        <v>94</v>
      </c>
      <c r="AC88">
        <v>16.765625</v>
      </c>
      <c r="AE88">
        <v>6</v>
      </c>
      <c r="AF88">
        <v>281</v>
      </c>
      <c r="AG88">
        <v>8.59375</v>
      </c>
      <c r="AH88">
        <f t="shared" si="5"/>
        <v>272.40625</v>
      </c>
      <c r="AI88">
        <f t="shared" si="6"/>
        <v>32.698181818181816</v>
      </c>
      <c r="AJ88">
        <f t="shared" si="7"/>
        <v>0.3606515800081484</v>
      </c>
      <c r="AK88">
        <f t="shared" si="8"/>
        <v>779.1453457479688</v>
      </c>
    </row>
    <row r="89" spans="1:37" x14ac:dyDescent="0.3">
      <c r="A89">
        <v>87</v>
      </c>
      <c r="B89">
        <v>176</v>
      </c>
      <c r="C89" t="s">
        <v>91</v>
      </c>
      <c r="D89">
        <v>4.3665248840608302E-2</v>
      </c>
      <c r="E89">
        <v>5120</v>
      </c>
      <c r="F89">
        <v>5120</v>
      </c>
      <c r="G89">
        <v>1</v>
      </c>
      <c r="H89">
        <v>4.2289881487900498</v>
      </c>
      <c r="I89">
        <v>4.5800272041095402</v>
      </c>
      <c r="J89">
        <v>-1.0592222172226999</v>
      </c>
      <c r="K89" t="b">
        <v>1</v>
      </c>
      <c r="L89">
        <v>12.12</v>
      </c>
      <c r="M89" t="s">
        <v>92</v>
      </c>
      <c r="N89">
        <v>5.3659371736980503</v>
      </c>
      <c r="O89">
        <v>3.5840000000000001</v>
      </c>
      <c r="P89">
        <v>1.083</v>
      </c>
      <c r="Q89" t="s">
        <v>740</v>
      </c>
      <c r="S89">
        <v>0</v>
      </c>
      <c r="T89">
        <v>3838</v>
      </c>
      <c r="U89">
        <v>5120</v>
      </c>
      <c r="V89">
        <v>209</v>
      </c>
      <c r="W89">
        <v>5120</v>
      </c>
      <c r="X89">
        <v>1</v>
      </c>
      <c r="Y89">
        <v>0.22335378061702199</v>
      </c>
      <c r="Z89">
        <v>12.12</v>
      </c>
      <c r="AA89">
        <v>316.8</v>
      </c>
      <c r="AB89" t="s">
        <v>94</v>
      </c>
      <c r="AC89">
        <v>3.48046875</v>
      </c>
      <c r="AE89">
        <v>5</v>
      </c>
      <c r="AF89">
        <v>12.1171875</v>
      </c>
      <c r="AG89">
        <v>2.998046875</v>
      </c>
      <c r="AH89">
        <f t="shared" si="5"/>
        <v>9.119140625</v>
      </c>
      <c r="AI89">
        <f t="shared" si="6"/>
        <v>4.0416938110749188</v>
      </c>
      <c r="AJ89">
        <f t="shared" si="7"/>
        <v>0.34672538251313861</v>
      </c>
      <c r="AK89">
        <f t="shared" si="8"/>
        <v>34.947506329568583</v>
      </c>
    </row>
    <row r="90" spans="1:37" x14ac:dyDescent="0.3">
      <c r="A90">
        <v>88</v>
      </c>
      <c r="B90">
        <v>177</v>
      </c>
      <c r="C90" t="s">
        <v>91</v>
      </c>
      <c r="D90">
        <v>3.0700486047277001E-2</v>
      </c>
      <c r="E90">
        <v>5120</v>
      </c>
      <c r="F90">
        <v>5120</v>
      </c>
      <c r="G90">
        <v>1</v>
      </c>
      <c r="H90">
        <v>5.3674968150137001</v>
      </c>
      <c r="I90">
        <v>7.47990034670367</v>
      </c>
      <c r="J90">
        <v>-1.05841855848429</v>
      </c>
      <c r="K90" t="b">
        <v>1</v>
      </c>
      <c r="L90">
        <v>24.77</v>
      </c>
      <c r="M90" t="s">
        <v>92</v>
      </c>
      <c r="N90">
        <v>7.5066368068892304</v>
      </c>
      <c r="O90">
        <v>3.5880000000000001</v>
      </c>
      <c r="P90">
        <v>1.3939999999999999</v>
      </c>
      <c r="Q90" t="s">
        <v>741</v>
      </c>
      <c r="S90">
        <v>0</v>
      </c>
      <c r="T90">
        <v>3866</v>
      </c>
      <c r="U90">
        <v>5120</v>
      </c>
      <c r="V90">
        <v>33</v>
      </c>
      <c r="W90">
        <v>5120</v>
      </c>
      <c r="X90">
        <v>1</v>
      </c>
      <c r="Y90">
        <v>0.76028360795156202</v>
      </c>
      <c r="Z90">
        <v>24.77</v>
      </c>
      <c r="AA90">
        <v>156.1</v>
      </c>
      <c r="AB90" t="s">
        <v>94</v>
      </c>
      <c r="AC90">
        <v>4.9765625</v>
      </c>
      <c r="AE90">
        <v>4</v>
      </c>
      <c r="AF90">
        <v>24.765625</v>
      </c>
      <c r="AG90">
        <v>5.5859375</v>
      </c>
      <c r="AH90">
        <f t="shared" si="5"/>
        <v>19.1796875</v>
      </c>
      <c r="AI90">
        <f t="shared" si="6"/>
        <v>4.4335664335664333</v>
      </c>
      <c r="AJ90">
        <f t="shared" si="7"/>
        <v>0.34700414339592994</v>
      </c>
      <c r="AK90">
        <f t="shared" si="8"/>
        <v>71.369825033306739</v>
      </c>
    </row>
    <row r="91" spans="1:37" x14ac:dyDescent="0.3">
      <c r="A91">
        <v>89</v>
      </c>
      <c r="B91">
        <v>180</v>
      </c>
      <c r="C91" t="s">
        <v>91</v>
      </c>
      <c r="D91">
        <v>1.1304614450639801E-2</v>
      </c>
      <c r="E91">
        <v>5120</v>
      </c>
      <c r="F91">
        <v>13824</v>
      </c>
      <c r="G91">
        <v>2.7</v>
      </c>
      <c r="H91">
        <v>3.38844448536992</v>
      </c>
      <c r="I91">
        <v>7.2798611990369304</v>
      </c>
      <c r="J91">
        <v>-1.08092100315974</v>
      </c>
      <c r="K91" t="b">
        <v>1</v>
      </c>
      <c r="L91">
        <v>141</v>
      </c>
      <c r="M91" t="s">
        <v>92</v>
      </c>
      <c r="N91">
        <v>7.4323292454062697</v>
      </c>
      <c r="O91">
        <v>4.2699999999999996</v>
      </c>
      <c r="P91">
        <v>2.1480000000000001</v>
      </c>
      <c r="Q91" t="s">
        <v>742</v>
      </c>
      <c r="S91">
        <v>0</v>
      </c>
      <c r="T91">
        <v>18670</v>
      </c>
      <c r="U91">
        <v>5120</v>
      </c>
      <c r="V91">
        <v>830</v>
      </c>
      <c r="W91">
        <v>5120</v>
      </c>
      <c r="X91">
        <v>1</v>
      </c>
      <c r="Y91">
        <v>8.2904118371796204E-2</v>
      </c>
      <c r="Z91">
        <v>141</v>
      </c>
      <c r="AA91">
        <v>132.4</v>
      </c>
      <c r="AB91" t="s">
        <v>94</v>
      </c>
      <c r="AC91">
        <v>11.875</v>
      </c>
      <c r="AE91">
        <v>0</v>
      </c>
      <c r="AF91">
        <v>141</v>
      </c>
      <c r="AG91">
        <v>5.81640625</v>
      </c>
      <c r="AH91">
        <f t="shared" si="5"/>
        <v>135.18359375</v>
      </c>
      <c r="AI91">
        <f t="shared" si="6"/>
        <v>24.241773002014774</v>
      </c>
      <c r="AJ91">
        <f t="shared" si="7"/>
        <v>0.33928290107899167</v>
      </c>
      <c r="AK91">
        <f t="shared" si="8"/>
        <v>415.58239319337952</v>
      </c>
    </row>
    <row r="92" spans="1:37" x14ac:dyDescent="0.3">
      <c r="A92">
        <v>90</v>
      </c>
      <c r="B92">
        <v>181</v>
      </c>
      <c r="C92" t="s">
        <v>91</v>
      </c>
      <c r="D92">
        <v>4.6665986244546001E-2</v>
      </c>
      <c r="E92">
        <v>5120</v>
      </c>
      <c r="F92">
        <v>13824</v>
      </c>
      <c r="G92">
        <v>2.7</v>
      </c>
      <c r="H92">
        <v>4.7450221424184598</v>
      </c>
      <c r="I92">
        <v>6.4873349603377397</v>
      </c>
      <c r="J92">
        <v>-1.0905649080206401</v>
      </c>
      <c r="K92" t="b">
        <v>1</v>
      </c>
      <c r="L92">
        <v>23.31</v>
      </c>
      <c r="M92" t="s">
        <v>92</v>
      </c>
      <c r="N92">
        <v>7.5769607629871203</v>
      </c>
      <c r="O92">
        <v>4.2149999999999999</v>
      </c>
      <c r="P92">
        <v>1.367</v>
      </c>
      <c r="Q92" t="s">
        <v>744</v>
      </c>
      <c r="S92">
        <v>0</v>
      </c>
      <c r="T92">
        <v>16460</v>
      </c>
      <c r="U92">
        <v>5120</v>
      </c>
      <c r="V92">
        <v>428</v>
      </c>
      <c r="W92">
        <v>5120</v>
      </c>
      <c r="X92">
        <v>1</v>
      </c>
      <c r="Y92">
        <v>0.181022477867994</v>
      </c>
      <c r="Z92">
        <v>23.31</v>
      </c>
      <c r="AA92">
        <v>706</v>
      </c>
      <c r="AB92" t="s">
        <v>94</v>
      </c>
      <c r="AC92">
        <v>4.828125</v>
      </c>
      <c r="AE92">
        <v>0</v>
      </c>
      <c r="AF92">
        <v>23.3125</v>
      </c>
      <c r="AG92">
        <v>7.046875</v>
      </c>
      <c r="AH92">
        <f t="shared" si="5"/>
        <v>16.265625</v>
      </c>
      <c r="AI92">
        <f t="shared" si="6"/>
        <v>3.3082039911308203</v>
      </c>
      <c r="AJ92">
        <f t="shared" si="7"/>
        <v>0.33602661594955041</v>
      </c>
      <c r="AK92">
        <f t="shared" si="8"/>
        <v>69.3769448414766</v>
      </c>
    </row>
    <row r="93" spans="1:37" x14ac:dyDescent="0.3">
      <c r="A93">
        <v>91</v>
      </c>
      <c r="B93">
        <v>182</v>
      </c>
      <c r="C93" t="s">
        <v>91</v>
      </c>
      <c r="D93">
        <v>4.6468364968257798E-2</v>
      </c>
      <c r="E93">
        <v>5120</v>
      </c>
      <c r="F93">
        <v>13824</v>
      </c>
      <c r="G93">
        <v>2.7</v>
      </c>
      <c r="H93">
        <v>4.41397530248494</v>
      </c>
      <c r="I93">
        <v>6.9959784335283803</v>
      </c>
      <c r="J93">
        <v>-1.0857429555901901</v>
      </c>
      <c r="K93" t="b">
        <v>1</v>
      </c>
      <c r="L93">
        <v>38.47</v>
      </c>
      <c r="M93" t="s">
        <v>92</v>
      </c>
      <c r="N93">
        <v>7.6869939814812502</v>
      </c>
      <c r="O93">
        <v>4.2149999999999999</v>
      </c>
      <c r="P93">
        <v>1.585</v>
      </c>
      <c r="Q93" t="s">
        <v>743</v>
      </c>
      <c r="R93" s="1" t="s">
        <v>1941</v>
      </c>
      <c r="S93">
        <v>0</v>
      </c>
      <c r="T93">
        <v>16430</v>
      </c>
      <c r="U93">
        <v>5120</v>
      </c>
      <c r="V93">
        <v>206</v>
      </c>
      <c r="W93">
        <v>5120</v>
      </c>
      <c r="X93">
        <v>1</v>
      </c>
      <c r="Y93">
        <v>0.23786293032174699</v>
      </c>
      <c r="Z93">
        <v>38.47</v>
      </c>
      <c r="AA93">
        <v>427.2</v>
      </c>
      <c r="AB93" t="s">
        <v>94</v>
      </c>
      <c r="AC93">
        <v>6.203125</v>
      </c>
      <c r="AE93">
        <v>0</v>
      </c>
      <c r="AF93">
        <v>38.46875</v>
      </c>
      <c r="AG93">
        <v>9.6796875</v>
      </c>
      <c r="AH93">
        <f t="shared" si="5"/>
        <v>28.7890625</v>
      </c>
      <c r="AI93">
        <f t="shared" si="6"/>
        <v>3.974172719935432</v>
      </c>
      <c r="AJ93">
        <f t="shared" si="7"/>
        <v>0.33765083310887839</v>
      </c>
      <c r="AK93">
        <f t="shared" si="8"/>
        <v>113.93056444079741</v>
      </c>
    </row>
    <row r="94" spans="1:37" x14ac:dyDescent="0.3">
      <c r="A94">
        <v>92</v>
      </c>
      <c r="B94">
        <v>188</v>
      </c>
      <c r="C94" t="s">
        <v>91</v>
      </c>
      <c r="D94">
        <v>2.2409375442106399E-2</v>
      </c>
      <c r="E94">
        <v>5120</v>
      </c>
      <c r="F94">
        <v>5120</v>
      </c>
      <c r="G94">
        <v>1</v>
      </c>
      <c r="H94">
        <v>2.3778126048983101</v>
      </c>
      <c r="I94">
        <v>5.61943994516984</v>
      </c>
      <c r="J94">
        <v>-1.01019903417977</v>
      </c>
      <c r="K94" t="b">
        <v>1</v>
      </c>
      <c r="L94">
        <v>230.4</v>
      </c>
      <c r="M94" t="s">
        <v>92</v>
      </c>
      <c r="N94">
        <v>6.0630453279002303</v>
      </c>
      <c r="O94">
        <v>4.09</v>
      </c>
      <c r="P94">
        <v>2.363</v>
      </c>
      <c r="Q94" t="s">
        <v>745</v>
      </c>
      <c r="S94">
        <v>0</v>
      </c>
      <c r="T94">
        <v>12300</v>
      </c>
      <c r="U94">
        <v>5120</v>
      </c>
      <c r="V94">
        <v>535</v>
      </c>
      <c r="W94">
        <v>5120</v>
      </c>
      <c r="X94">
        <v>1</v>
      </c>
      <c r="Y94">
        <v>5.9568033424081401E-2</v>
      </c>
      <c r="Z94">
        <v>230.4</v>
      </c>
      <c r="AA94">
        <v>53.4</v>
      </c>
      <c r="AB94" t="s">
        <v>94</v>
      </c>
      <c r="AC94">
        <v>15.1796875</v>
      </c>
      <c r="AE94">
        <v>6</v>
      </c>
      <c r="AF94">
        <v>230.375</v>
      </c>
      <c r="AG94">
        <v>5.40234375</v>
      </c>
      <c r="AH94">
        <f t="shared" si="5"/>
        <v>224.97265625</v>
      </c>
      <c r="AI94">
        <f t="shared" si="6"/>
        <v>42.64352856109906</v>
      </c>
      <c r="AJ94">
        <f t="shared" si="7"/>
        <v>0.36414649475938449</v>
      </c>
      <c r="AK94">
        <f t="shared" si="8"/>
        <v>632.64373903207252</v>
      </c>
    </row>
    <row r="95" spans="1:37" x14ac:dyDescent="0.3">
      <c r="A95">
        <v>93</v>
      </c>
      <c r="B95">
        <v>189</v>
      </c>
      <c r="C95" t="s">
        <v>91</v>
      </c>
      <c r="D95">
        <v>2.2213502962074801E-2</v>
      </c>
      <c r="E95">
        <v>5120</v>
      </c>
      <c r="F95">
        <v>5120</v>
      </c>
      <c r="G95">
        <v>1</v>
      </c>
      <c r="H95">
        <v>2.6188408536013901</v>
      </c>
      <c r="I95">
        <v>6.4959528985815798</v>
      </c>
      <c r="J95">
        <v>-1.0166283040870401</v>
      </c>
      <c r="K95" t="b">
        <v>1</v>
      </c>
      <c r="L95">
        <v>303</v>
      </c>
      <c r="M95" t="s">
        <v>92</v>
      </c>
      <c r="N95">
        <v>6.6806665473964104</v>
      </c>
      <c r="O95">
        <v>4.1050000000000004</v>
      </c>
      <c r="P95">
        <v>2.48</v>
      </c>
      <c r="Q95" t="s">
        <v>746</v>
      </c>
      <c r="S95">
        <v>0</v>
      </c>
      <c r="T95">
        <v>12720</v>
      </c>
      <c r="U95">
        <v>5120</v>
      </c>
      <c r="V95">
        <v>417</v>
      </c>
      <c r="W95">
        <v>5120</v>
      </c>
      <c r="X95">
        <v>1</v>
      </c>
      <c r="Y95">
        <v>7.9274977670294206E-2</v>
      </c>
      <c r="Z95">
        <v>303</v>
      </c>
      <c r="AA95">
        <v>41.97</v>
      </c>
      <c r="AB95" t="s">
        <v>94</v>
      </c>
      <c r="AC95">
        <v>17.40625</v>
      </c>
      <c r="AE95">
        <v>5</v>
      </c>
      <c r="AF95">
        <v>303</v>
      </c>
      <c r="AG95">
        <v>7.171875</v>
      </c>
      <c r="AH95">
        <f t="shared" si="5"/>
        <v>295.828125</v>
      </c>
      <c r="AI95">
        <f t="shared" si="6"/>
        <v>42.248366013071895</v>
      </c>
      <c r="AJ95">
        <f t="shared" si="7"/>
        <v>0.36181280864640991</v>
      </c>
      <c r="AK95">
        <f t="shared" si="8"/>
        <v>837.44962245411796</v>
      </c>
    </row>
    <row r="96" spans="1:37" x14ac:dyDescent="0.3">
      <c r="A96">
        <v>94</v>
      </c>
      <c r="B96">
        <v>190</v>
      </c>
      <c r="C96" t="s">
        <v>91</v>
      </c>
      <c r="D96">
        <v>4.7131380200199399E-2</v>
      </c>
      <c r="E96">
        <v>5120</v>
      </c>
      <c r="F96">
        <v>5120</v>
      </c>
      <c r="G96">
        <v>1</v>
      </c>
      <c r="H96">
        <v>3.4382316301810301</v>
      </c>
      <c r="I96">
        <v>3.6262599224565499</v>
      </c>
      <c r="J96">
        <v>-1.0568112410074799</v>
      </c>
      <c r="K96" t="b">
        <v>1</v>
      </c>
      <c r="L96">
        <v>11.336</v>
      </c>
      <c r="M96" t="s">
        <v>92</v>
      </c>
      <c r="N96">
        <v>4.90832499400216</v>
      </c>
      <c r="O96">
        <v>3.5960000000000001</v>
      </c>
      <c r="P96">
        <v>1.0549999999999999</v>
      </c>
      <c r="Q96" t="s">
        <v>747</v>
      </c>
      <c r="S96">
        <v>0</v>
      </c>
      <c r="T96">
        <v>3950</v>
      </c>
      <c r="U96">
        <v>5120</v>
      </c>
      <c r="V96">
        <v>420</v>
      </c>
      <c r="W96">
        <v>5120</v>
      </c>
      <c r="X96">
        <v>1</v>
      </c>
      <c r="Y96">
        <v>0.11897352128795401</v>
      </c>
      <c r="Z96">
        <v>11.336</v>
      </c>
      <c r="AA96">
        <v>348.5</v>
      </c>
      <c r="AB96" t="s">
        <v>94</v>
      </c>
      <c r="AC96">
        <v>3.3671875</v>
      </c>
      <c r="AE96">
        <v>5</v>
      </c>
      <c r="AF96">
        <v>11.3359375</v>
      </c>
      <c r="AG96">
        <v>2.27734375</v>
      </c>
      <c r="AH96">
        <f t="shared" si="5"/>
        <v>9.05859375</v>
      </c>
      <c r="AI96">
        <f t="shared" si="6"/>
        <v>4.97770154373928</v>
      </c>
      <c r="AJ96">
        <f t="shared" si="7"/>
        <v>0.3475623376976909</v>
      </c>
      <c r="AK96">
        <f t="shared" si="8"/>
        <v>32.615552004544227</v>
      </c>
    </row>
    <row r="97" spans="1:37" x14ac:dyDescent="0.3">
      <c r="A97">
        <v>95</v>
      </c>
      <c r="B97">
        <v>191</v>
      </c>
      <c r="C97" t="s">
        <v>91</v>
      </c>
      <c r="D97">
        <v>3.6472631802517801E-2</v>
      </c>
      <c r="E97">
        <v>5120</v>
      </c>
      <c r="F97">
        <v>5120</v>
      </c>
      <c r="G97">
        <v>1</v>
      </c>
      <c r="H97">
        <v>4.0878173755864902</v>
      </c>
      <c r="I97">
        <v>5.3612682963014198</v>
      </c>
      <c r="J97">
        <v>-1.05600758226907</v>
      </c>
      <c r="K97" t="b">
        <v>1</v>
      </c>
      <c r="L97">
        <v>20.47</v>
      </c>
      <c r="M97" t="s">
        <v>92</v>
      </c>
      <c r="N97">
        <v>5.6601361826191097</v>
      </c>
      <c r="O97">
        <v>3.5979999999999999</v>
      </c>
      <c r="P97">
        <v>1.3120000000000001</v>
      </c>
      <c r="Q97" t="s">
        <v>748</v>
      </c>
      <c r="S97">
        <v>0</v>
      </c>
      <c r="T97">
        <v>3966</v>
      </c>
      <c r="U97">
        <v>5120</v>
      </c>
      <c r="V97">
        <v>166</v>
      </c>
      <c r="W97">
        <v>5120</v>
      </c>
      <c r="X97">
        <v>1</v>
      </c>
      <c r="Y97">
        <v>0.23966110793466</v>
      </c>
      <c r="Z97">
        <v>20.47</v>
      </c>
      <c r="AA97">
        <v>193.8</v>
      </c>
      <c r="AB97" t="s">
        <v>94</v>
      </c>
      <c r="AC97">
        <v>4.5234375</v>
      </c>
      <c r="AE97">
        <v>5</v>
      </c>
      <c r="AF97">
        <v>20.46875</v>
      </c>
      <c r="AG97">
        <v>3.46875</v>
      </c>
      <c r="AH97">
        <f t="shared" si="5"/>
        <v>17</v>
      </c>
      <c r="AI97">
        <f t="shared" si="6"/>
        <v>5.9009009009009006</v>
      </c>
      <c r="AJ97">
        <f t="shared" si="7"/>
        <v>0.34784177147718343</v>
      </c>
      <c r="AK97">
        <f t="shared" si="8"/>
        <v>58.845002752473164</v>
      </c>
    </row>
    <row r="98" spans="1:37" x14ac:dyDescent="0.3">
      <c r="A98">
        <v>96</v>
      </c>
      <c r="B98">
        <v>194</v>
      </c>
      <c r="C98" t="s">
        <v>91</v>
      </c>
      <c r="D98">
        <v>8.7093029972653505E-3</v>
      </c>
      <c r="E98">
        <v>5120</v>
      </c>
      <c r="F98">
        <v>13824</v>
      </c>
      <c r="G98">
        <v>2.7</v>
      </c>
      <c r="H98">
        <v>3.2609902851623902</v>
      </c>
      <c r="I98">
        <v>7.2034765869505302</v>
      </c>
      <c r="J98">
        <v>-1.07931368568292</v>
      </c>
      <c r="K98" t="b">
        <v>1</v>
      </c>
      <c r="L98">
        <v>162.1</v>
      </c>
      <c r="M98" t="s">
        <v>92</v>
      </c>
      <c r="N98">
        <v>7.3465115914950996</v>
      </c>
      <c r="O98">
        <v>4.2729999999999997</v>
      </c>
      <c r="P98">
        <v>2.2090000000000001</v>
      </c>
      <c r="Q98" t="s">
        <v>749</v>
      </c>
      <c r="S98">
        <v>0</v>
      </c>
      <c r="T98">
        <v>18740</v>
      </c>
      <c r="U98">
        <v>5120</v>
      </c>
      <c r="V98">
        <v>777</v>
      </c>
      <c r="W98">
        <v>5120</v>
      </c>
      <c r="X98">
        <v>1</v>
      </c>
      <c r="Y98">
        <v>8.1112574659070902E-2</v>
      </c>
      <c r="Z98">
        <v>162.1</v>
      </c>
      <c r="AA98">
        <v>115.56</v>
      </c>
      <c r="AB98" t="s">
        <v>94</v>
      </c>
      <c r="AC98">
        <v>12.734375</v>
      </c>
      <c r="AE98">
        <v>0</v>
      </c>
      <c r="AF98">
        <v>162.125</v>
      </c>
      <c r="AG98">
        <v>5.96875</v>
      </c>
      <c r="AH98">
        <f t="shared" si="5"/>
        <v>156.15625</v>
      </c>
      <c r="AI98">
        <f t="shared" si="6"/>
        <v>27.162303664921467</v>
      </c>
      <c r="AJ98">
        <f t="shared" si="7"/>
        <v>0.33982867491389462</v>
      </c>
      <c r="AK98">
        <f t="shared" si="8"/>
        <v>477.07863393540595</v>
      </c>
    </row>
    <row r="99" spans="1:37" x14ac:dyDescent="0.3">
      <c r="A99">
        <v>97</v>
      </c>
      <c r="B99">
        <v>195</v>
      </c>
      <c r="C99" t="s">
        <v>91</v>
      </c>
      <c r="D99">
        <v>4.6619284072129098E-2</v>
      </c>
      <c r="E99">
        <v>5120</v>
      </c>
      <c r="F99">
        <v>13824</v>
      </c>
      <c r="G99">
        <v>2.7</v>
      </c>
      <c r="H99">
        <v>4.38380164617889</v>
      </c>
      <c r="I99">
        <v>6.1732831775292603</v>
      </c>
      <c r="J99">
        <v>-1.0897612492822299</v>
      </c>
      <c r="K99" t="b">
        <v>1</v>
      </c>
      <c r="L99">
        <v>25.6</v>
      </c>
      <c r="M99" t="s">
        <v>92</v>
      </c>
      <c r="N99">
        <v>7.2734029751588096</v>
      </c>
      <c r="O99">
        <v>4.2149999999999999</v>
      </c>
      <c r="P99">
        <v>1.4079999999999999</v>
      </c>
      <c r="Q99" t="s">
        <v>751</v>
      </c>
      <c r="S99">
        <v>0</v>
      </c>
      <c r="T99">
        <v>16460</v>
      </c>
      <c r="U99">
        <v>5120</v>
      </c>
      <c r="V99">
        <v>510</v>
      </c>
      <c r="W99">
        <v>5120</v>
      </c>
      <c r="X99">
        <v>1</v>
      </c>
      <c r="Y99">
        <v>0.149837255378555</v>
      </c>
      <c r="Z99">
        <v>25.6</v>
      </c>
      <c r="AA99">
        <v>643.5</v>
      </c>
      <c r="AB99" t="s">
        <v>94</v>
      </c>
      <c r="AC99">
        <v>5.05859375</v>
      </c>
      <c r="AE99">
        <v>0</v>
      </c>
      <c r="AF99">
        <v>25.59375</v>
      </c>
      <c r="AG99">
        <v>6.6875</v>
      </c>
      <c r="AH99">
        <f t="shared" si="5"/>
        <v>18.90625</v>
      </c>
      <c r="AI99">
        <f t="shared" si="6"/>
        <v>3.8271028037383177</v>
      </c>
      <c r="AJ99">
        <f t="shared" si="7"/>
        <v>0.33629677521918494</v>
      </c>
      <c r="AK99">
        <f t="shared" si="8"/>
        <v>76.104654834465791</v>
      </c>
    </row>
    <row r="100" spans="1:37" x14ac:dyDescent="0.3">
      <c r="A100">
        <v>98</v>
      </c>
      <c r="B100">
        <v>196</v>
      </c>
      <c r="C100" t="s">
        <v>91</v>
      </c>
      <c r="D100">
        <v>4.1043963259693797E-2</v>
      </c>
      <c r="E100">
        <v>5120</v>
      </c>
      <c r="F100">
        <v>13824</v>
      </c>
      <c r="G100">
        <v>2.7</v>
      </c>
      <c r="H100">
        <v>3.66238922916361</v>
      </c>
      <c r="I100">
        <v>5.9621121533356902</v>
      </c>
      <c r="J100">
        <v>-1.0857429555901901</v>
      </c>
      <c r="K100" t="b">
        <v>1</v>
      </c>
      <c r="L100">
        <v>42.47</v>
      </c>
      <c r="M100" t="s">
        <v>92</v>
      </c>
      <c r="N100">
        <v>6.7888872988435898</v>
      </c>
      <c r="O100">
        <v>4.2149999999999999</v>
      </c>
      <c r="P100">
        <v>1.6279999999999999</v>
      </c>
      <c r="Q100" t="s">
        <v>750</v>
      </c>
      <c r="R100" s="1" t="s">
        <v>1941</v>
      </c>
      <c r="S100">
        <v>0</v>
      </c>
      <c r="T100">
        <v>16380</v>
      </c>
      <c r="U100">
        <v>5120</v>
      </c>
      <c r="V100">
        <v>558</v>
      </c>
      <c r="W100">
        <v>5120</v>
      </c>
      <c r="X100">
        <v>1</v>
      </c>
      <c r="Y100">
        <v>0.11270792340923901</v>
      </c>
      <c r="Z100">
        <v>42.47</v>
      </c>
      <c r="AA100">
        <v>385.8</v>
      </c>
      <c r="AB100" t="s">
        <v>94</v>
      </c>
      <c r="AC100">
        <v>6.515625</v>
      </c>
      <c r="AE100">
        <v>0</v>
      </c>
      <c r="AF100">
        <v>42.46875</v>
      </c>
      <c r="AG100">
        <v>6.41796875</v>
      </c>
      <c r="AH100">
        <f t="shared" si="5"/>
        <v>36.05078125</v>
      </c>
      <c r="AI100">
        <f t="shared" si="6"/>
        <v>6.6171637248934871</v>
      </c>
      <c r="AJ100">
        <f t="shared" si="7"/>
        <v>0.33765083310887839</v>
      </c>
      <c r="AK100">
        <f t="shared" si="8"/>
        <v>125.77712191311427</v>
      </c>
    </row>
    <row r="101" spans="1:37" x14ac:dyDescent="0.3">
      <c r="A101">
        <v>99</v>
      </c>
      <c r="B101">
        <v>202</v>
      </c>
      <c r="C101" t="s">
        <v>91</v>
      </c>
      <c r="D101">
        <v>3.2480929891521203E-2</v>
      </c>
      <c r="E101">
        <v>5120</v>
      </c>
      <c r="F101">
        <v>5120</v>
      </c>
      <c r="G101">
        <v>1</v>
      </c>
      <c r="H101">
        <v>4.1056678602641004</v>
      </c>
      <c r="I101">
        <v>9.6386968125731496</v>
      </c>
      <c r="J101">
        <v>-1.01261001039499</v>
      </c>
      <c r="K101" t="b">
        <v>1</v>
      </c>
      <c r="L101">
        <v>223.1</v>
      </c>
      <c r="M101" t="s">
        <v>92</v>
      </c>
      <c r="N101">
        <v>9.6863435316531596</v>
      </c>
      <c r="O101">
        <v>4.0860000000000003</v>
      </c>
      <c r="P101">
        <v>2.3479999999999999</v>
      </c>
      <c r="Q101" t="s">
        <v>752</v>
      </c>
      <c r="S101">
        <v>0</v>
      </c>
      <c r="T101">
        <v>12216</v>
      </c>
      <c r="U101">
        <v>5120</v>
      </c>
      <c r="V101">
        <v>42</v>
      </c>
      <c r="W101">
        <v>5120</v>
      </c>
      <c r="X101">
        <v>1</v>
      </c>
      <c r="Y101">
        <v>0.47921495470835301</v>
      </c>
      <c r="Z101">
        <v>223.1</v>
      </c>
      <c r="AA101">
        <v>54.75</v>
      </c>
      <c r="AB101" t="s">
        <v>94</v>
      </c>
      <c r="AC101">
        <v>14.9375</v>
      </c>
      <c r="AE101">
        <v>5</v>
      </c>
      <c r="AF101">
        <v>223.125</v>
      </c>
      <c r="AG101">
        <v>33.09375</v>
      </c>
      <c r="AH101">
        <f t="shared" si="5"/>
        <v>190.03125</v>
      </c>
      <c r="AI101">
        <f t="shared" si="6"/>
        <v>6.7422096317280449</v>
      </c>
      <c r="AJ101">
        <f t="shared" si="7"/>
        <v>0.36326960372814016</v>
      </c>
      <c r="AK101">
        <f t="shared" si="8"/>
        <v>614.21323917588188</v>
      </c>
    </row>
    <row r="102" spans="1:37" x14ac:dyDescent="0.3">
      <c r="A102">
        <v>100</v>
      </c>
      <c r="B102">
        <v>203</v>
      </c>
      <c r="C102" t="s">
        <v>91</v>
      </c>
      <c r="D102">
        <v>2.8126902089438698E-2</v>
      </c>
      <c r="E102">
        <v>5120</v>
      </c>
      <c r="F102">
        <v>5120</v>
      </c>
      <c r="G102">
        <v>1</v>
      </c>
      <c r="H102">
        <v>3.2226477763778898</v>
      </c>
      <c r="I102">
        <v>7.8740866567358303</v>
      </c>
      <c r="J102">
        <v>-1.0190392803022601</v>
      </c>
      <c r="K102" t="b">
        <v>1</v>
      </c>
      <c r="L102">
        <v>277</v>
      </c>
      <c r="M102" t="s">
        <v>92</v>
      </c>
      <c r="N102">
        <v>7.9443273913927701</v>
      </c>
      <c r="O102">
        <v>4.09</v>
      </c>
      <c r="P102">
        <v>2.4430000000000001</v>
      </c>
      <c r="Q102" t="s">
        <v>753</v>
      </c>
      <c r="S102">
        <v>0</v>
      </c>
      <c r="T102">
        <v>12320</v>
      </c>
      <c r="U102">
        <v>5120</v>
      </c>
      <c r="V102">
        <v>71</v>
      </c>
      <c r="W102">
        <v>5120</v>
      </c>
      <c r="X102">
        <v>1</v>
      </c>
      <c r="Y102">
        <v>0.26377976136306303</v>
      </c>
      <c r="Z102">
        <v>277</v>
      </c>
      <c r="AA102">
        <v>44.47</v>
      </c>
      <c r="AB102" t="s">
        <v>94</v>
      </c>
      <c r="AC102">
        <v>16.640625</v>
      </c>
      <c r="AE102">
        <v>5</v>
      </c>
      <c r="AF102">
        <v>277</v>
      </c>
      <c r="AG102">
        <v>21.109375</v>
      </c>
      <c r="AH102">
        <f t="shared" si="5"/>
        <v>255.890625</v>
      </c>
      <c r="AI102">
        <f t="shared" si="6"/>
        <v>13.122131754256106</v>
      </c>
      <c r="AJ102">
        <f t="shared" si="7"/>
        <v>0.36094153729969269</v>
      </c>
      <c r="AK102">
        <f t="shared" si="8"/>
        <v>767.43730320515772</v>
      </c>
    </row>
    <row r="103" spans="1:37" x14ac:dyDescent="0.3">
      <c r="A103">
        <v>101</v>
      </c>
      <c r="B103">
        <v>204</v>
      </c>
      <c r="C103" t="s">
        <v>91</v>
      </c>
      <c r="D103">
        <v>4.26807314389413E-2</v>
      </c>
      <c r="E103">
        <v>5120</v>
      </c>
      <c r="F103">
        <v>5120</v>
      </c>
      <c r="G103">
        <v>1</v>
      </c>
      <c r="H103">
        <v>3.7036151488273901</v>
      </c>
      <c r="I103">
        <v>4.1448661724181601</v>
      </c>
      <c r="J103">
        <v>-1.0552039235306601</v>
      </c>
      <c r="K103" t="b">
        <v>1</v>
      </c>
      <c r="L103">
        <v>13.16</v>
      </c>
      <c r="M103" t="s">
        <v>92</v>
      </c>
      <c r="N103">
        <v>5.1153434819240804</v>
      </c>
      <c r="O103">
        <v>3.5880000000000001</v>
      </c>
      <c r="P103">
        <v>1.119</v>
      </c>
      <c r="Q103" t="s">
        <v>754</v>
      </c>
      <c r="S103">
        <v>0</v>
      </c>
      <c r="T103">
        <v>3874</v>
      </c>
      <c r="U103">
        <v>5120</v>
      </c>
      <c r="V103">
        <v>258</v>
      </c>
      <c r="W103">
        <v>5120</v>
      </c>
      <c r="X103">
        <v>1</v>
      </c>
      <c r="Y103">
        <v>0.168319727053556</v>
      </c>
      <c r="Z103">
        <v>13.16</v>
      </c>
      <c r="AA103">
        <v>294.5</v>
      </c>
      <c r="AB103" t="s">
        <v>94</v>
      </c>
      <c r="AC103">
        <v>3.626953125</v>
      </c>
      <c r="AE103">
        <v>5</v>
      </c>
      <c r="AF103">
        <v>13.15625</v>
      </c>
      <c r="AG103">
        <v>2.828125</v>
      </c>
      <c r="AH103">
        <f t="shared" si="5"/>
        <v>10.328125</v>
      </c>
      <c r="AI103">
        <f t="shared" si="6"/>
        <v>4.6519337016574589</v>
      </c>
      <c r="AJ103">
        <f t="shared" si="7"/>
        <v>0.34812142991633743</v>
      </c>
      <c r="AK103">
        <f t="shared" si="8"/>
        <v>37.792129037163228</v>
      </c>
    </row>
    <row r="104" spans="1:37" x14ac:dyDescent="0.3">
      <c r="A104">
        <v>102</v>
      </c>
      <c r="B104">
        <v>205</v>
      </c>
      <c r="C104" t="s">
        <v>91</v>
      </c>
      <c r="D104">
        <v>4.3097657128536297E-2</v>
      </c>
      <c r="E104">
        <v>5120</v>
      </c>
      <c r="F104">
        <v>5120</v>
      </c>
      <c r="G104">
        <v>1</v>
      </c>
      <c r="H104">
        <v>3.6913654617902698</v>
      </c>
      <c r="I104">
        <v>4.9746917356157896</v>
      </c>
      <c r="J104">
        <v>-1.0544002647922499</v>
      </c>
      <c r="K104" t="b">
        <v>1</v>
      </c>
      <c r="L104">
        <v>22.27</v>
      </c>
      <c r="M104" t="s">
        <v>92</v>
      </c>
      <c r="N104">
        <v>5.3145869537801502</v>
      </c>
      <c r="O104">
        <v>3.59</v>
      </c>
      <c r="P104">
        <v>1.3480000000000001</v>
      </c>
      <c r="Q104" t="s">
        <v>755</v>
      </c>
      <c r="S104">
        <v>0</v>
      </c>
      <c r="T104">
        <v>3892</v>
      </c>
      <c r="U104">
        <v>5120</v>
      </c>
      <c r="V104">
        <v>287</v>
      </c>
      <c r="W104">
        <v>5120</v>
      </c>
      <c r="X104">
        <v>1</v>
      </c>
      <c r="Y104">
        <v>0.15886628007215201</v>
      </c>
      <c r="Z104">
        <v>22.27</v>
      </c>
      <c r="AA104">
        <v>174.8</v>
      </c>
      <c r="AB104" t="s">
        <v>94</v>
      </c>
      <c r="AC104">
        <v>4.71875</v>
      </c>
      <c r="AE104">
        <v>6</v>
      </c>
      <c r="AF104">
        <v>22.265625</v>
      </c>
      <c r="AG104">
        <v>2.740234375</v>
      </c>
      <c r="AH104">
        <f t="shared" si="5"/>
        <v>19.525390625</v>
      </c>
      <c r="AI104">
        <f t="shared" si="6"/>
        <v>8.1254454739843194</v>
      </c>
      <c r="AJ104">
        <f t="shared" si="7"/>
        <v>0.34840131319577516</v>
      </c>
      <c r="AK104">
        <f t="shared" si="8"/>
        <v>63.907982423385427</v>
      </c>
    </row>
    <row r="105" spans="1:37" x14ac:dyDescent="0.3">
      <c r="A105">
        <v>103</v>
      </c>
      <c r="B105">
        <v>208</v>
      </c>
      <c r="C105" t="s">
        <v>91</v>
      </c>
      <c r="D105">
        <v>7.0569610037636201E-3</v>
      </c>
      <c r="E105">
        <v>5120</v>
      </c>
      <c r="F105">
        <v>13824</v>
      </c>
      <c r="G105">
        <v>2.7</v>
      </c>
      <c r="H105">
        <v>3.2028558208913598</v>
      </c>
      <c r="I105">
        <v>7.1125919303779002</v>
      </c>
      <c r="J105">
        <v>-1.0777063682061001</v>
      </c>
      <c r="K105" t="b">
        <v>1</v>
      </c>
      <c r="L105">
        <v>166.1</v>
      </c>
      <c r="M105" t="s">
        <v>92</v>
      </c>
      <c r="N105">
        <v>7.2688730489478797</v>
      </c>
      <c r="O105">
        <v>4.2729999999999997</v>
      </c>
      <c r="P105">
        <v>2.2200000000000002</v>
      </c>
      <c r="Q105" t="s">
        <v>756</v>
      </c>
      <c r="S105">
        <v>0</v>
      </c>
      <c r="T105">
        <v>18770</v>
      </c>
      <c r="U105">
        <v>5120</v>
      </c>
      <c r="V105">
        <v>718</v>
      </c>
      <c r="W105">
        <v>5120</v>
      </c>
      <c r="X105">
        <v>1</v>
      </c>
      <c r="Y105">
        <v>8.2209849083912601E-2</v>
      </c>
      <c r="Z105">
        <v>166.1</v>
      </c>
      <c r="AA105">
        <v>113</v>
      </c>
      <c r="AB105" t="s">
        <v>94</v>
      </c>
      <c r="AC105">
        <v>12.890625</v>
      </c>
      <c r="AE105">
        <v>0</v>
      </c>
      <c r="AF105">
        <v>166.125</v>
      </c>
      <c r="AG105">
        <v>6.2109375</v>
      </c>
      <c r="AH105">
        <f t="shared" si="5"/>
        <v>159.9140625</v>
      </c>
      <c r="AI105">
        <f t="shared" si="6"/>
        <v>26.747169811320756</v>
      </c>
      <c r="AJ105">
        <f t="shared" si="7"/>
        <v>0.34037532668599357</v>
      </c>
      <c r="AK105">
        <f t="shared" si="8"/>
        <v>488.06416615871598</v>
      </c>
    </row>
    <row r="106" spans="1:37" x14ac:dyDescent="0.3">
      <c r="A106">
        <v>104</v>
      </c>
      <c r="B106">
        <v>209</v>
      </c>
      <c r="C106" t="s">
        <v>91</v>
      </c>
      <c r="D106">
        <v>4.5107642921177298E-2</v>
      </c>
      <c r="E106">
        <v>5120</v>
      </c>
      <c r="F106">
        <v>13824</v>
      </c>
      <c r="G106">
        <v>2.7</v>
      </c>
      <c r="H106">
        <v>8.6951016957657501</v>
      </c>
      <c r="I106">
        <v>12.61808703116</v>
      </c>
      <c r="J106">
        <v>-1.08895759054382</v>
      </c>
      <c r="K106" t="b">
        <v>1</v>
      </c>
      <c r="L106">
        <v>28.27</v>
      </c>
      <c r="M106" t="s">
        <v>92</v>
      </c>
      <c r="N106">
        <v>12.860488751953</v>
      </c>
      <c r="O106">
        <v>4.22</v>
      </c>
      <c r="P106">
        <v>1.4510000000000001</v>
      </c>
      <c r="Q106" t="s">
        <v>758</v>
      </c>
      <c r="S106">
        <v>0</v>
      </c>
      <c r="T106">
        <v>16540</v>
      </c>
      <c r="U106">
        <v>5120</v>
      </c>
      <c r="V106">
        <v>29</v>
      </c>
      <c r="W106">
        <v>5120</v>
      </c>
      <c r="X106">
        <v>1</v>
      </c>
      <c r="Y106">
        <v>1.4289445117020201</v>
      </c>
      <c r="Z106">
        <v>28.27</v>
      </c>
      <c r="AA106">
        <v>585.5</v>
      </c>
      <c r="AB106" t="s">
        <v>94</v>
      </c>
      <c r="AC106">
        <v>5.31640625</v>
      </c>
      <c r="AD106" t="s">
        <v>98</v>
      </c>
      <c r="AE106">
        <v>0</v>
      </c>
      <c r="AF106">
        <v>28.265625</v>
      </c>
      <c r="AG106">
        <v>15.515625</v>
      </c>
      <c r="AH106">
        <f t="shared" si="5"/>
        <v>12.75</v>
      </c>
      <c r="AI106">
        <f t="shared" si="6"/>
        <v>1.8217522658610272</v>
      </c>
      <c r="AJ106">
        <f t="shared" si="7"/>
        <v>0.33656715169194418</v>
      </c>
      <c r="AK106">
        <f t="shared" si="8"/>
        <v>83.982126175733228</v>
      </c>
    </row>
    <row r="107" spans="1:37" x14ac:dyDescent="0.3">
      <c r="A107">
        <v>105</v>
      </c>
      <c r="B107">
        <v>210</v>
      </c>
      <c r="C107" t="s">
        <v>91</v>
      </c>
      <c r="D107">
        <v>4.0662023376308698E-2</v>
      </c>
      <c r="E107">
        <v>5120</v>
      </c>
      <c r="F107">
        <v>13824</v>
      </c>
      <c r="G107">
        <v>2.7</v>
      </c>
      <c r="H107">
        <v>3.4880917706603598</v>
      </c>
      <c r="I107">
        <v>5.6204603726460904</v>
      </c>
      <c r="J107">
        <v>-1.08413563811337</v>
      </c>
      <c r="K107" t="b">
        <v>1</v>
      </c>
      <c r="L107">
        <v>40.880000000000003</v>
      </c>
      <c r="M107" t="s">
        <v>92</v>
      </c>
      <c r="N107">
        <v>6.6187586815760504</v>
      </c>
      <c r="O107">
        <v>4.2149999999999999</v>
      </c>
      <c r="P107">
        <v>1.611</v>
      </c>
      <c r="Q107" t="s">
        <v>757</v>
      </c>
      <c r="R107" s="1" t="s">
        <v>1941</v>
      </c>
      <c r="S107">
        <v>0</v>
      </c>
      <c r="T107">
        <v>16450</v>
      </c>
      <c r="U107">
        <v>5120</v>
      </c>
      <c r="V107">
        <v>670</v>
      </c>
      <c r="W107">
        <v>5120</v>
      </c>
      <c r="X107">
        <v>1</v>
      </c>
      <c r="Y107">
        <v>9.6123371125129906E-2</v>
      </c>
      <c r="Z107">
        <v>40.880000000000003</v>
      </c>
      <c r="AA107">
        <v>402.5</v>
      </c>
      <c r="AB107" t="s">
        <v>94</v>
      </c>
      <c r="AC107">
        <v>6.39453125</v>
      </c>
      <c r="AE107">
        <v>0</v>
      </c>
      <c r="AF107">
        <v>40.875</v>
      </c>
      <c r="AG107">
        <v>5.9140625</v>
      </c>
      <c r="AH107">
        <f t="shared" si="5"/>
        <v>34.9609375</v>
      </c>
      <c r="AI107">
        <f t="shared" si="6"/>
        <v>6.9114927344782036</v>
      </c>
      <c r="AJ107">
        <f t="shared" si="7"/>
        <v>0.33819398158308073</v>
      </c>
      <c r="AK107">
        <f t="shared" si="8"/>
        <v>120.86258841350389</v>
      </c>
    </row>
    <row r="108" spans="1:37" x14ac:dyDescent="0.3">
      <c r="A108">
        <v>106</v>
      </c>
      <c r="B108">
        <v>216</v>
      </c>
      <c r="C108" t="s">
        <v>91</v>
      </c>
      <c r="D108">
        <v>3.8398448314456803E-2</v>
      </c>
      <c r="E108">
        <v>5120</v>
      </c>
      <c r="F108">
        <v>5120</v>
      </c>
      <c r="G108">
        <v>1</v>
      </c>
      <c r="H108">
        <v>2.3905799440763298</v>
      </c>
      <c r="I108">
        <v>5.5749071352092701</v>
      </c>
      <c r="J108">
        <v>-1.0134136691333999</v>
      </c>
      <c r="K108" t="b">
        <v>1</v>
      </c>
      <c r="L108">
        <v>214.8</v>
      </c>
      <c r="M108" t="s">
        <v>92</v>
      </c>
      <c r="N108">
        <v>6.0270198027903898</v>
      </c>
      <c r="O108">
        <v>4.09</v>
      </c>
      <c r="P108">
        <v>2.3319999999999999</v>
      </c>
      <c r="Q108" t="s">
        <v>759</v>
      </c>
      <c r="S108">
        <v>0</v>
      </c>
      <c r="T108">
        <v>12270</v>
      </c>
      <c r="U108">
        <v>5120</v>
      </c>
      <c r="V108">
        <v>517</v>
      </c>
      <c r="W108">
        <v>5120</v>
      </c>
      <c r="X108">
        <v>1</v>
      </c>
      <c r="Y108">
        <v>6.1157636012876201E-2</v>
      </c>
      <c r="Z108">
        <v>214.8</v>
      </c>
      <c r="AA108">
        <v>57.16</v>
      </c>
      <c r="AB108" t="s">
        <v>94</v>
      </c>
      <c r="AC108">
        <v>14.65625</v>
      </c>
      <c r="AE108">
        <v>5</v>
      </c>
      <c r="AF108">
        <v>214.75</v>
      </c>
      <c r="AG108">
        <v>5.640625</v>
      </c>
      <c r="AH108">
        <f t="shared" si="5"/>
        <v>209.109375</v>
      </c>
      <c r="AI108">
        <f t="shared" si="6"/>
        <v>38.072022160664822</v>
      </c>
      <c r="AJ108">
        <f t="shared" si="7"/>
        <v>0.36297777621727673</v>
      </c>
      <c r="AK108">
        <f t="shared" si="8"/>
        <v>591.63401748169758</v>
      </c>
    </row>
    <row r="109" spans="1:37" x14ac:dyDescent="0.3">
      <c r="A109">
        <v>107</v>
      </c>
      <c r="B109">
        <v>217</v>
      </c>
      <c r="C109" t="s">
        <v>91</v>
      </c>
      <c r="D109">
        <v>3.2494981700168998E-2</v>
      </c>
      <c r="E109">
        <v>5120</v>
      </c>
      <c r="F109">
        <v>5120</v>
      </c>
      <c r="G109">
        <v>1</v>
      </c>
      <c r="H109">
        <v>2.4986076236071701</v>
      </c>
      <c r="I109">
        <v>6.0757158034979204</v>
      </c>
      <c r="J109">
        <v>-1.0190392803022601</v>
      </c>
      <c r="K109" t="b">
        <v>1</v>
      </c>
      <c r="L109">
        <v>269.8</v>
      </c>
      <c r="M109" t="s">
        <v>92</v>
      </c>
      <c r="N109">
        <v>6.3217948697228401</v>
      </c>
      <c r="O109">
        <v>4.0979999999999999</v>
      </c>
      <c r="P109">
        <v>2.4319999999999999</v>
      </c>
      <c r="Q109" t="s">
        <v>760</v>
      </c>
      <c r="S109">
        <v>0</v>
      </c>
      <c r="T109">
        <v>12530</v>
      </c>
      <c r="U109">
        <v>5120</v>
      </c>
      <c r="V109">
        <v>497</v>
      </c>
      <c r="W109">
        <v>5120</v>
      </c>
      <c r="X109">
        <v>1</v>
      </c>
      <c r="Y109">
        <v>6.7221738985393895E-2</v>
      </c>
      <c r="Z109">
        <v>269.8</v>
      </c>
      <c r="AA109">
        <v>46.44</v>
      </c>
      <c r="AB109" t="s">
        <v>94</v>
      </c>
      <c r="AC109">
        <v>16.421875</v>
      </c>
      <c r="AE109">
        <v>5</v>
      </c>
      <c r="AF109">
        <v>269.75</v>
      </c>
      <c r="AG109">
        <v>6.06640625</v>
      </c>
      <c r="AH109">
        <f t="shared" si="5"/>
        <v>263.68359375</v>
      </c>
      <c r="AI109">
        <f t="shared" si="6"/>
        <v>44.466194462330975</v>
      </c>
      <c r="AJ109">
        <f t="shared" si="7"/>
        <v>0.36094153729969269</v>
      </c>
      <c r="AK109">
        <f t="shared" si="8"/>
        <v>747.35094779635847</v>
      </c>
    </row>
    <row r="110" spans="1:37" x14ac:dyDescent="0.3">
      <c r="A110">
        <v>108</v>
      </c>
      <c r="B110">
        <v>218</v>
      </c>
      <c r="C110" t="s">
        <v>91</v>
      </c>
      <c r="D110">
        <v>3.9747563332161298E-2</v>
      </c>
      <c r="E110">
        <v>5120</v>
      </c>
      <c r="F110">
        <v>5120</v>
      </c>
      <c r="G110">
        <v>1</v>
      </c>
      <c r="H110">
        <v>3.1924379145036799</v>
      </c>
      <c r="I110">
        <v>3.7442557962098801</v>
      </c>
      <c r="J110">
        <v>-1.0519892885770199</v>
      </c>
      <c r="K110" t="b">
        <v>1</v>
      </c>
      <c r="L110">
        <v>14.9</v>
      </c>
      <c r="M110" t="s">
        <v>92</v>
      </c>
      <c r="N110">
        <v>4.84916988921184</v>
      </c>
      <c r="O110">
        <v>3.5859999999999999</v>
      </c>
      <c r="P110">
        <v>1.173</v>
      </c>
      <c r="Q110" t="s">
        <v>761</v>
      </c>
      <c r="S110">
        <v>0</v>
      </c>
      <c r="T110">
        <v>3848</v>
      </c>
      <c r="U110">
        <v>5120</v>
      </c>
      <c r="V110">
        <v>396</v>
      </c>
      <c r="W110">
        <v>5120</v>
      </c>
      <c r="X110">
        <v>1</v>
      </c>
      <c r="Y110">
        <v>0.110174150584212</v>
      </c>
      <c r="Z110">
        <v>14.9</v>
      </c>
      <c r="AA110">
        <v>258.2</v>
      </c>
      <c r="AB110" t="s">
        <v>94</v>
      </c>
      <c r="AC110">
        <v>3.859375</v>
      </c>
      <c r="AE110">
        <v>6</v>
      </c>
      <c r="AF110">
        <v>14.8984375</v>
      </c>
      <c r="AG110">
        <v>2.255859375</v>
      </c>
      <c r="AH110">
        <f t="shared" si="5"/>
        <v>12.642578125</v>
      </c>
      <c r="AI110">
        <f t="shared" si="6"/>
        <v>6.6043290043290046</v>
      </c>
      <c r="AJ110">
        <f t="shared" si="7"/>
        <v>0.34924231388419236</v>
      </c>
      <c r="AK110">
        <f t="shared" si="8"/>
        <v>42.659313913892674</v>
      </c>
    </row>
    <row r="111" spans="1:37" x14ac:dyDescent="0.3">
      <c r="A111">
        <v>109</v>
      </c>
      <c r="B111">
        <v>219</v>
      </c>
      <c r="C111" t="s">
        <v>91</v>
      </c>
      <c r="D111">
        <v>4.2083430708158398E-2</v>
      </c>
      <c r="E111">
        <v>5120</v>
      </c>
      <c r="F111">
        <v>5120</v>
      </c>
      <c r="G111">
        <v>1</v>
      </c>
      <c r="H111">
        <v>3.5725993462112999</v>
      </c>
      <c r="I111">
        <v>4.6506591098629499</v>
      </c>
      <c r="J111">
        <v>-1.05359660605384</v>
      </c>
      <c r="K111" t="b">
        <v>1</v>
      </c>
      <c r="L111">
        <v>20.05</v>
      </c>
      <c r="M111" t="s">
        <v>92</v>
      </c>
      <c r="N111">
        <v>5.1566976587442701</v>
      </c>
      <c r="O111">
        <v>3.5859999999999999</v>
      </c>
      <c r="P111">
        <v>1.302</v>
      </c>
      <c r="Q111" t="s">
        <v>762</v>
      </c>
      <c r="S111">
        <v>0</v>
      </c>
      <c r="T111">
        <v>3852</v>
      </c>
      <c r="U111">
        <v>5120</v>
      </c>
      <c r="V111">
        <v>295</v>
      </c>
      <c r="W111">
        <v>5120</v>
      </c>
      <c r="X111">
        <v>1</v>
      </c>
      <c r="Y111">
        <v>0.14978252479055501</v>
      </c>
      <c r="Z111">
        <v>20.05</v>
      </c>
      <c r="AA111">
        <v>192.1</v>
      </c>
      <c r="AB111" t="s">
        <v>94</v>
      </c>
      <c r="AC111">
        <v>4.4765625</v>
      </c>
      <c r="AE111">
        <v>5</v>
      </c>
      <c r="AF111">
        <v>20.046875</v>
      </c>
      <c r="AG111">
        <v>2.669921875</v>
      </c>
      <c r="AH111">
        <f t="shared" si="5"/>
        <v>17.376953125</v>
      </c>
      <c r="AI111">
        <f t="shared" si="6"/>
        <v>7.5084125822970007</v>
      </c>
      <c r="AJ111">
        <f t="shared" si="7"/>
        <v>0.34868142149626408</v>
      </c>
      <c r="AK111">
        <f t="shared" si="8"/>
        <v>57.49338440222801</v>
      </c>
    </row>
    <row r="112" spans="1:37" x14ac:dyDescent="0.3">
      <c r="A112">
        <v>110</v>
      </c>
      <c r="B112">
        <v>222</v>
      </c>
      <c r="C112" t="s">
        <v>91</v>
      </c>
      <c r="D112">
        <v>9.8210650069643305E-3</v>
      </c>
      <c r="E112">
        <v>5120</v>
      </c>
      <c r="F112">
        <v>13824</v>
      </c>
      <c r="G112">
        <v>2.7</v>
      </c>
      <c r="H112">
        <v>3.2127499258452401</v>
      </c>
      <c r="I112">
        <v>7.0969143869745501</v>
      </c>
      <c r="J112">
        <v>-1.0777063682061001</v>
      </c>
      <c r="K112" t="b">
        <v>1</v>
      </c>
      <c r="L112">
        <v>162.1</v>
      </c>
      <c r="M112" t="s">
        <v>92</v>
      </c>
      <c r="N112">
        <v>7.2561249927232501</v>
      </c>
      <c r="O112">
        <v>4.2729999999999997</v>
      </c>
      <c r="P112">
        <v>2.2090000000000001</v>
      </c>
      <c r="Q112" t="s">
        <v>763</v>
      </c>
      <c r="S112">
        <v>0</v>
      </c>
      <c r="T112">
        <v>18750</v>
      </c>
      <c r="U112">
        <v>5120</v>
      </c>
      <c r="V112">
        <v>609</v>
      </c>
      <c r="W112">
        <v>5120</v>
      </c>
      <c r="X112">
        <v>1</v>
      </c>
      <c r="Y112">
        <v>8.9665151899916001E-2</v>
      </c>
      <c r="Z112">
        <v>162.1</v>
      </c>
      <c r="AA112">
        <v>115.7</v>
      </c>
      <c r="AB112" t="s">
        <v>94</v>
      </c>
      <c r="AC112">
        <v>12.734375</v>
      </c>
      <c r="AE112">
        <v>0</v>
      </c>
      <c r="AF112">
        <v>162.125</v>
      </c>
      <c r="AG112">
        <v>6.76953125</v>
      </c>
      <c r="AH112">
        <f t="shared" si="5"/>
        <v>155.35546875</v>
      </c>
      <c r="AI112">
        <f t="shared" si="6"/>
        <v>23.949221004039238</v>
      </c>
      <c r="AJ112">
        <f t="shared" si="7"/>
        <v>0.34037532668599357</v>
      </c>
      <c r="AK112">
        <f t="shared" si="8"/>
        <v>476.31243303826534</v>
      </c>
    </row>
    <row r="113" spans="1:37" x14ac:dyDescent="0.3">
      <c r="A113">
        <v>111</v>
      </c>
      <c r="B113">
        <v>223</v>
      </c>
      <c r="C113" t="s">
        <v>91</v>
      </c>
      <c r="D113">
        <v>4.63653340857198E-2</v>
      </c>
      <c r="E113">
        <v>5120</v>
      </c>
      <c r="F113">
        <v>13824</v>
      </c>
      <c r="G113">
        <v>2.7</v>
      </c>
      <c r="H113">
        <v>4.0938820440963699</v>
      </c>
      <c r="I113">
        <v>6.1528168611956202</v>
      </c>
      <c r="J113">
        <v>-1.0881539318054201</v>
      </c>
      <c r="K113" t="b">
        <v>1</v>
      </c>
      <c r="L113">
        <v>31.81</v>
      </c>
      <c r="M113" t="s">
        <v>92</v>
      </c>
      <c r="N113">
        <v>7.1146692127101998</v>
      </c>
      <c r="O113">
        <v>4.2229999999999999</v>
      </c>
      <c r="P113">
        <v>1.5029999999999999</v>
      </c>
      <c r="Q113" t="s">
        <v>765</v>
      </c>
      <c r="S113">
        <v>0</v>
      </c>
      <c r="T113">
        <v>16690</v>
      </c>
      <c r="U113">
        <v>5120</v>
      </c>
      <c r="V113">
        <v>506</v>
      </c>
      <c r="W113">
        <v>5120</v>
      </c>
      <c r="X113">
        <v>1</v>
      </c>
      <c r="Y113">
        <v>0.13753983327284899</v>
      </c>
      <c r="Z113">
        <v>31.81</v>
      </c>
      <c r="AA113">
        <v>524.5</v>
      </c>
      <c r="AB113" t="s">
        <v>94</v>
      </c>
      <c r="AC113">
        <v>5.640625</v>
      </c>
      <c r="AE113">
        <v>0</v>
      </c>
      <c r="AF113">
        <v>31.8125</v>
      </c>
      <c r="AG113">
        <v>6.83984375</v>
      </c>
      <c r="AH113">
        <f t="shared" si="5"/>
        <v>24.97265625</v>
      </c>
      <c r="AI113">
        <f t="shared" si="6"/>
        <v>4.6510565391205025</v>
      </c>
      <c r="AJ113">
        <f t="shared" si="7"/>
        <v>0.33683774554245205</v>
      </c>
      <c r="AK113">
        <f t="shared" si="8"/>
        <v>94.444581763746058</v>
      </c>
    </row>
    <row r="114" spans="1:37" x14ac:dyDescent="0.3">
      <c r="A114">
        <v>112</v>
      </c>
      <c r="B114">
        <v>224</v>
      </c>
      <c r="C114" t="s">
        <v>91</v>
      </c>
      <c r="D114">
        <v>4.1653717073833099E-2</v>
      </c>
      <c r="E114">
        <v>5120</v>
      </c>
      <c r="F114">
        <v>13824</v>
      </c>
      <c r="G114">
        <v>2.7</v>
      </c>
      <c r="H114">
        <v>3.3784580778325499</v>
      </c>
      <c r="I114">
        <v>5.3580233578125602</v>
      </c>
      <c r="J114">
        <v>-1.08413563811337</v>
      </c>
      <c r="K114" t="b">
        <v>1</v>
      </c>
      <c r="L114">
        <v>38.53</v>
      </c>
      <c r="M114" t="s">
        <v>92</v>
      </c>
      <c r="N114">
        <v>6.4979312825377296</v>
      </c>
      <c r="O114">
        <v>4.22</v>
      </c>
      <c r="P114">
        <v>1.5860000000000001</v>
      </c>
      <c r="Q114" t="s">
        <v>764</v>
      </c>
      <c r="R114" s="1" t="s">
        <v>1941</v>
      </c>
      <c r="S114">
        <v>0</v>
      </c>
      <c r="T114">
        <v>16580</v>
      </c>
      <c r="U114">
        <v>5120</v>
      </c>
      <c r="V114">
        <v>738</v>
      </c>
      <c r="W114">
        <v>5120</v>
      </c>
      <c r="X114">
        <v>1</v>
      </c>
      <c r="Y114">
        <v>8.7552251746698395E-2</v>
      </c>
      <c r="Z114">
        <v>38.53</v>
      </c>
      <c r="AA114">
        <v>430.2</v>
      </c>
      <c r="AB114" t="s">
        <v>94</v>
      </c>
      <c r="AC114">
        <v>6.20703125</v>
      </c>
      <c r="AE114">
        <v>0</v>
      </c>
      <c r="AF114">
        <v>38.53125</v>
      </c>
      <c r="AG114">
        <v>5.66015625</v>
      </c>
      <c r="AH114">
        <f t="shared" si="5"/>
        <v>32.87109375</v>
      </c>
      <c r="AI114">
        <f t="shared" si="6"/>
        <v>6.8074534161490687</v>
      </c>
      <c r="AJ114">
        <f t="shared" si="7"/>
        <v>0.33819398158308073</v>
      </c>
      <c r="AK114">
        <f t="shared" si="8"/>
        <v>113.93239412373876</v>
      </c>
    </row>
    <row r="115" spans="1:37" x14ac:dyDescent="0.3">
      <c r="A115">
        <v>113</v>
      </c>
      <c r="B115">
        <v>230</v>
      </c>
      <c r="C115" t="s">
        <v>91</v>
      </c>
      <c r="D115">
        <v>4.51395517503064E-2</v>
      </c>
      <c r="E115">
        <v>5120</v>
      </c>
      <c r="F115">
        <v>5120</v>
      </c>
      <c r="G115">
        <v>1</v>
      </c>
      <c r="H115">
        <v>2.7672712157570198</v>
      </c>
      <c r="I115">
        <v>6.4857919119305203</v>
      </c>
      <c r="J115">
        <v>-1.01502098661022</v>
      </c>
      <c r="K115" t="b">
        <v>1</v>
      </c>
      <c r="L115">
        <v>220.4</v>
      </c>
      <c r="M115" t="s">
        <v>92</v>
      </c>
      <c r="N115">
        <v>6.7432405413143197</v>
      </c>
      <c r="O115">
        <v>4.0739999999999998</v>
      </c>
      <c r="P115">
        <v>2.3439999999999999</v>
      </c>
      <c r="Q115" t="s">
        <v>766</v>
      </c>
      <c r="S115">
        <v>0</v>
      </c>
      <c r="T115">
        <v>11870</v>
      </c>
      <c r="U115">
        <v>5120</v>
      </c>
      <c r="V115">
        <v>192</v>
      </c>
      <c r="W115">
        <v>5120</v>
      </c>
      <c r="X115">
        <v>1</v>
      </c>
      <c r="Y115">
        <v>0.127541814018549</v>
      </c>
      <c r="Z115">
        <v>220.4</v>
      </c>
      <c r="AA115">
        <v>53.88</v>
      </c>
      <c r="AB115" t="s">
        <v>94</v>
      </c>
      <c r="AC115">
        <v>14.84375</v>
      </c>
      <c r="AE115">
        <v>5</v>
      </c>
      <c r="AF115">
        <v>220.375</v>
      </c>
      <c r="AG115">
        <v>11.8984375</v>
      </c>
      <c r="AH115">
        <f t="shared" si="5"/>
        <v>208.4765625</v>
      </c>
      <c r="AI115">
        <f t="shared" si="6"/>
        <v>18.521339461588969</v>
      </c>
      <c r="AJ115">
        <f t="shared" si="7"/>
        <v>0.36239482431375997</v>
      </c>
      <c r="AK115">
        <f t="shared" si="8"/>
        <v>608.10747067734121</v>
      </c>
    </row>
    <row r="116" spans="1:37" x14ac:dyDescent="0.3">
      <c r="A116">
        <v>114</v>
      </c>
      <c r="B116">
        <v>231</v>
      </c>
      <c r="C116" t="s">
        <v>91</v>
      </c>
      <c r="D116">
        <v>2.0151101089404402E-2</v>
      </c>
      <c r="E116">
        <v>5120</v>
      </c>
      <c r="F116">
        <v>5120</v>
      </c>
      <c r="G116">
        <v>1</v>
      </c>
      <c r="H116">
        <v>2.7577571262714198</v>
      </c>
      <c r="I116">
        <v>6.70587426212483</v>
      </c>
      <c r="J116">
        <v>-1.01984293904067</v>
      </c>
      <c r="K116" t="b">
        <v>1</v>
      </c>
      <c r="L116">
        <v>269.8</v>
      </c>
      <c r="M116" t="s">
        <v>92</v>
      </c>
      <c r="N116">
        <v>6.8832318879612604</v>
      </c>
      <c r="O116">
        <v>4.09</v>
      </c>
      <c r="P116">
        <v>2.4319999999999999</v>
      </c>
      <c r="Q116" t="s">
        <v>767</v>
      </c>
      <c r="S116">
        <v>0</v>
      </c>
      <c r="T116">
        <v>12330</v>
      </c>
      <c r="U116">
        <v>5120</v>
      </c>
      <c r="V116">
        <v>238</v>
      </c>
      <c r="W116">
        <v>5120</v>
      </c>
      <c r="X116">
        <v>1</v>
      </c>
      <c r="Y116">
        <v>0.11393847143494799</v>
      </c>
      <c r="Z116">
        <v>269.8</v>
      </c>
      <c r="AA116">
        <v>45.7</v>
      </c>
      <c r="AB116" t="s">
        <v>94</v>
      </c>
      <c r="AC116">
        <v>16.421875</v>
      </c>
      <c r="AE116">
        <v>5</v>
      </c>
      <c r="AF116">
        <v>269.75</v>
      </c>
      <c r="AG116">
        <v>10</v>
      </c>
      <c r="AH116">
        <f t="shared" si="5"/>
        <v>259.75</v>
      </c>
      <c r="AI116">
        <f t="shared" si="6"/>
        <v>26.975000000000001</v>
      </c>
      <c r="AJ116">
        <f t="shared" si="7"/>
        <v>0.3606515800081484</v>
      </c>
      <c r="AK116">
        <f t="shared" si="8"/>
        <v>747.95180432567463</v>
      </c>
    </row>
    <row r="117" spans="1:37" x14ac:dyDescent="0.3">
      <c r="A117">
        <v>115</v>
      </c>
      <c r="B117">
        <v>232</v>
      </c>
      <c r="C117" t="s">
        <v>91</v>
      </c>
      <c r="D117">
        <v>5.6144415449952301E-2</v>
      </c>
      <c r="E117">
        <v>5120</v>
      </c>
      <c r="F117">
        <v>5120</v>
      </c>
      <c r="G117">
        <v>1</v>
      </c>
      <c r="H117">
        <v>3.17338432351485</v>
      </c>
      <c r="I117">
        <v>3.74979983540329</v>
      </c>
      <c r="J117">
        <v>-1.05359660605384</v>
      </c>
      <c r="K117" t="b">
        <v>1</v>
      </c>
      <c r="L117">
        <v>15.195</v>
      </c>
      <c r="M117" t="s">
        <v>92</v>
      </c>
      <c r="N117">
        <v>4.8985108368902299</v>
      </c>
      <c r="O117">
        <v>3.633</v>
      </c>
      <c r="P117">
        <v>1.1819999999999999</v>
      </c>
      <c r="Q117" t="s">
        <v>768</v>
      </c>
      <c r="S117">
        <v>0</v>
      </c>
      <c r="T117">
        <v>4296</v>
      </c>
      <c r="U117">
        <v>5120</v>
      </c>
      <c r="V117">
        <v>464</v>
      </c>
      <c r="W117">
        <v>5120</v>
      </c>
      <c r="X117">
        <v>1</v>
      </c>
      <c r="Y117">
        <v>0.100896834235948</v>
      </c>
      <c r="Z117">
        <v>15.195</v>
      </c>
      <c r="AA117">
        <v>282.8</v>
      </c>
      <c r="AB117" t="s">
        <v>94</v>
      </c>
      <c r="AC117">
        <v>3.8984375</v>
      </c>
      <c r="AE117">
        <v>5</v>
      </c>
      <c r="AF117">
        <v>15.1953125</v>
      </c>
      <c r="AG117">
        <v>2.34765625</v>
      </c>
      <c r="AH117">
        <f t="shared" si="5"/>
        <v>12.84765625</v>
      </c>
      <c r="AI117">
        <f t="shared" si="6"/>
        <v>6.472545757071547</v>
      </c>
      <c r="AJ117">
        <f t="shared" si="7"/>
        <v>0.34868142149626408</v>
      </c>
      <c r="AK117">
        <f t="shared" si="8"/>
        <v>43.579358013380158</v>
      </c>
    </row>
    <row r="118" spans="1:37" x14ac:dyDescent="0.3">
      <c r="A118">
        <v>116</v>
      </c>
      <c r="B118">
        <v>233</v>
      </c>
      <c r="C118" t="s">
        <v>91</v>
      </c>
      <c r="D118">
        <v>4.9115410756993397E-2</v>
      </c>
      <c r="E118">
        <v>5120</v>
      </c>
      <c r="F118">
        <v>5120</v>
      </c>
      <c r="G118">
        <v>1</v>
      </c>
      <c r="H118">
        <v>4.2874766687951302</v>
      </c>
      <c r="I118">
        <v>5.3802807806657604</v>
      </c>
      <c r="J118">
        <v>-1.0519892885770199</v>
      </c>
      <c r="K118" t="b">
        <v>1</v>
      </c>
      <c r="L118">
        <v>17.97</v>
      </c>
      <c r="M118" t="s">
        <v>92</v>
      </c>
      <c r="N118">
        <v>5.9044832085078296</v>
      </c>
      <c r="O118">
        <v>3.629</v>
      </c>
      <c r="P118">
        <v>1.2549999999999999</v>
      </c>
      <c r="Q118" t="s">
        <v>769</v>
      </c>
      <c r="S118">
        <v>0</v>
      </c>
      <c r="T118">
        <v>4264</v>
      </c>
      <c r="U118">
        <v>5120</v>
      </c>
      <c r="V118">
        <v>132</v>
      </c>
      <c r="W118">
        <v>5120</v>
      </c>
      <c r="X118">
        <v>1</v>
      </c>
      <c r="Y118">
        <v>0.28613811625645102</v>
      </c>
      <c r="Z118">
        <v>17.97</v>
      </c>
      <c r="AA118">
        <v>237.2</v>
      </c>
      <c r="AB118" t="s">
        <v>94</v>
      </c>
      <c r="AC118">
        <v>4.23828125</v>
      </c>
      <c r="AE118">
        <v>5</v>
      </c>
      <c r="AF118">
        <v>17.96875</v>
      </c>
      <c r="AG118">
        <v>4.3671875</v>
      </c>
      <c r="AH118">
        <f t="shared" si="5"/>
        <v>13.6015625</v>
      </c>
      <c r="AI118">
        <f t="shared" si="6"/>
        <v>4.1144901610017888</v>
      </c>
      <c r="AJ118">
        <f t="shared" si="7"/>
        <v>0.34924231388419236</v>
      </c>
      <c r="AK118">
        <f t="shared" si="8"/>
        <v>51.450667017280104</v>
      </c>
    </row>
    <row r="119" spans="1:37" x14ac:dyDescent="0.3">
      <c r="A119">
        <v>117</v>
      </c>
      <c r="B119">
        <v>236</v>
      </c>
      <c r="C119" t="s">
        <v>91</v>
      </c>
      <c r="D119">
        <v>1.4875807835466E-2</v>
      </c>
      <c r="E119">
        <v>5120</v>
      </c>
      <c r="F119">
        <v>13824</v>
      </c>
      <c r="G119">
        <v>2.7</v>
      </c>
      <c r="H119">
        <v>3.2237177930492198</v>
      </c>
      <c r="I119">
        <v>6.9700304627060303</v>
      </c>
      <c r="J119">
        <v>-1.0777063682061001</v>
      </c>
      <c r="K119" t="b">
        <v>1</v>
      </c>
      <c r="L119">
        <v>145.5</v>
      </c>
      <c r="M119" t="s">
        <v>92</v>
      </c>
      <c r="N119">
        <v>7.1702275953129302</v>
      </c>
      <c r="O119">
        <v>4.2729999999999997</v>
      </c>
      <c r="P119">
        <v>2.1619999999999999</v>
      </c>
      <c r="Q119" t="s">
        <v>770</v>
      </c>
      <c r="S119">
        <v>0</v>
      </c>
      <c r="T119">
        <v>18740</v>
      </c>
      <c r="U119">
        <v>5120</v>
      </c>
      <c r="V119">
        <v>611</v>
      </c>
      <c r="W119">
        <v>5120</v>
      </c>
      <c r="X119">
        <v>1</v>
      </c>
      <c r="Y119">
        <v>8.9961992548587499E-2</v>
      </c>
      <c r="Z119">
        <v>145.5</v>
      </c>
      <c r="AA119">
        <v>128.80000000000001</v>
      </c>
      <c r="AB119" t="s">
        <v>94</v>
      </c>
      <c r="AC119">
        <v>12.0625</v>
      </c>
      <c r="AE119">
        <v>0</v>
      </c>
      <c r="AF119">
        <v>145.5</v>
      </c>
      <c r="AG119">
        <v>6.80859375</v>
      </c>
      <c r="AH119">
        <f t="shared" si="5"/>
        <v>138.69140625</v>
      </c>
      <c r="AI119">
        <f t="shared" si="6"/>
        <v>21.370051635111874</v>
      </c>
      <c r="AJ119">
        <f t="shared" si="7"/>
        <v>0.34037532668599357</v>
      </c>
      <c r="AK119">
        <f t="shared" si="8"/>
        <v>427.46929225639235</v>
      </c>
    </row>
    <row r="120" spans="1:37" x14ac:dyDescent="0.3">
      <c r="A120">
        <v>118</v>
      </c>
      <c r="B120">
        <v>237</v>
      </c>
      <c r="C120" t="s">
        <v>91</v>
      </c>
      <c r="D120">
        <v>4.5758091073554399E-2</v>
      </c>
      <c r="E120">
        <v>5120</v>
      </c>
      <c r="F120">
        <v>13824</v>
      </c>
      <c r="G120">
        <v>2.7</v>
      </c>
      <c r="H120">
        <v>4.0451638526706901</v>
      </c>
      <c r="I120">
        <v>6.2060082153766203</v>
      </c>
      <c r="J120">
        <v>-1.0881539318054201</v>
      </c>
      <c r="K120" t="b">
        <v>1</v>
      </c>
      <c r="L120">
        <v>34.200000000000003</v>
      </c>
      <c r="M120" t="s">
        <v>92</v>
      </c>
      <c r="N120">
        <v>7.0955623101675096</v>
      </c>
      <c r="O120">
        <v>4.2270000000000003</v>
      </c>
      <c r="P120">
        <v>1.534</v>
      </c>
      <c r="Q120" t="s">
        <v>772</v>
      </c>
      <c r="S120">
        <v>0</v>
      </c>
      <c r="T120">
        <v>16860</v>
      </c>
      <c r="U120">
        <v>5120</v>
      </c>
      <c r="V120">
        <v>533</v>
      </c>
      <c r="W120">
        <v>5120</v>
      </c>
      <c r="X120">
        <v>1</v>
      </c>
      <c r="Y120">
        <v>0.131900688162473</v>
      </c>
      <c r="Z120">
        <v>34.200000000000003</v>
      </c>
      <c r="AA120">
        <v>493.2</v>
      </c>
      <c r="AB120" t="s">
        <v>94</v>
      </c>
      <c r="AC120">
        <v>5.84765625</v>
      </c>
      <c r="AE120">
        <v>0</v>
      </c>
      <c r="AF120">
        <v>34.1875</v>
      </c>
      <c r="AG120">
        <v>6.76953125</v>
      </c>
      <c r="AH120">
        <f t="shared" si="5"/>
        <v>27.41796875</v>
      </c>
      <c r="AI120">
        <f t="shared" si="6"/>
        <v>5.0502019619157528</v>
      </c>
      <c r="AJ120">
        <f t="shared" si="7"/>
        <v>0.33683774554245205</v>
      </c>
      <c r="AK120">
        <f t="shared" si="8"/>
        <v>101.49545427263082</v>
      </c>
    </row>
    <row r="121" spans="1:37" x14ac:dyDescent="0.3">
      <c r="A121">
        <v>119</v>
      </c>
      <c r="B121">
        <v>238</v>
      </c>
      <c r="C121" t="s">
        <v>91</v>
      </c>
      <c r="D121">
        <v>3.7216372750209503E-2</v>
      </c>
      <c r="E121">
        <v>5120</v>
      </c>
      <c r="F121">
        <v>13824</v>
      </c>
      <c r="G121">
        <v>2.7</v>
      </c>
      <c r="H121">
        <v>3.2701779576113399</v>
      </c>
      <c r="I121">
        <v>5.3906839769999504</v>
      </c>
      <c r="J121">
        <v>-1.0833319793749601</v>
      </c>
      <c r="K121" t="b">
        <v>1</v>
      </c>
      <c r="L121">
        <v>44.5</v>
      </c>
      <c r="M121" t="s">
        <v>92</v>
      </c>
      <c r="N121">
        <v>6.4255351085663701</v>
      </c>
      <c r="O121">
        <v>4.2229999999999999</v>
      </c>
      <c r="P121">
        <v>1.6479999999999999</v>
      </c>
      <c r="Q121" t="s">
        <v>771</v>
      </c>
      <c r="R121" s="1" t="s">
        <v>1941</v>
      </c>
      <c r="S121">
        <v>0</v>
      </c>
      <c r="T121">
        <v>16700</v>
      </c>
      <c r="U121">
        <v>5120</v>
      </c>
      <c r="V121">
        <v>827</v>
      </c>
      <c r="W121">
        <v>5120</v>
      </c>
      <c r="X121">
        <v>1</v>
      </c>
      <c r="Y121">
        <v>7.8941822357221497E-2</v>
      </c>
      <c r="Z121">
        <v>44.5</v>
      </c>
      <c r="AA121">
        <v>375.2</v>
      </c>
      <c r="AB121" t="s">
        <v>94</v>
      </c>
      <c r="AC121">
        <v>6.671875</v>
      </c>
      <c r="AE121">
        <v>0</v>
      </c>
      <c r="AF121">
        <v>44.5</v>
      </c>
      <c r="AG121">
        <v>5.34765625</v>
      </c>
      <c r="AH121">
        <f t="shared" si="5"/>
        <v>39.15234375</v>
      </c>
      <c r="AI121">
        <f t="shared" si="6"/>
        <v>8.3214024835646452</v>
      </c>
      <c r="AJ121">
        <f t="shared" si="7"/>
        <v>0.33846588337514882</v>
      </c>
      <c r="AK121">
        <f t="shared" si="8"/>
        <v>131.47558494300912</v>
      </c>
    </row>
    <row r="122" spans="1:37" x14ac:dyDescent="0.3">
      <c r="A122">
        <v>120</v>
      </c>
      <c r="B122">
        <v>244</v>
      </c>
      <c r="C122" t="s">
        <v>91</v>
      </c>
      <c r="D122">
        <v>3.5232120877488601E-2</v>
      </c>
      <c r="E122">
        <v>5120</v>
      </c>
      <c r="F122">
        <v>5120</v>
      </c>
      <c r="G122">
        <v>1</v>
      </c>
      <c r="H122">
        <v>4.4343348110761198</v>
      </c>
      <c r="I122">
        <v>10.211095199724101</v>
      </c>
      <c r="J122">
        <v>-1.01743196282545</v>
      </c>
      <c r="K122" t="b">
        <v>1</v>
      </c>
      <c r="L122">
        <v>200.4</v>
      </c>
      <c r="M122" t="s">
        <v>92</v>
      </c>
      <c r="N122">
        <v>10.24035406962</v>
      </c>
      <c r="O122">
        <v>4.08</v>
      </c>
      <c r="P122">
        <v>2.3029999999999999</v>
      </c>
      <c r="Q122" t="s">
        <v>773</v>
      </c>
      <c r="S122">
        <v>0</v>
      </c>
      <c r="T122">
        <v>12010</v>
      </c>
      <c r="U122">
        <v>5120</v>
      </c>
      <c r="V122">
        <v>26</v>
      </c>
      <c r="W122">
        <v>5120</v>
      </c>
      <c r="X122">
        <v>1</v>
      </c>
      <c r="Y122">
        <v>0.67352846991877502</v>
      </c>
      <c r="Z122">
        <v>200.4</v>
      </c>
      <c r="AA122">
        <v>59.94</v>
      </c>
      <c r="AB122" t="s">
        <v>94</v>
      </c>
      <c r="AC122">
        <v>14.15625</v>
      </c>
      <c r="AE122">
        <v>5</v>
      </c>
      <c r="AF122">
        <v>200.375</v>
      </c>
      <c r="AG122">
        <v>37.71875</v>
      </c>
      <c r="AH122">
        <f t="shared" si="5"/>
        <v>162.65625</v>
      </c>
      <c r="AI122">
        <f t="shared" si="6"/>
        <v>5.3123446561723284</v>
      </c>
      <c r="AJ122">
        <f t="shared" si="7"/>
        <v>0.36152215143132183</v>
      </c>
      <c r="AK122">
        <f t="shared" si="8"/>
        <v>554.25372748719417</v>
      </c>
    </row>
    <row r="123" spans="1:37" x14ac:dyDescent="0.3">
      <c r="A123">
        <v>121</v>
      </c>
      <c r="B123">
        <v>245</v>
      </c>
      <c r="C123" t="s">
        <v>91</v>
      </c>
      <c r="D123">
        <v>2.8949429587512399E-2</v>
      </c>
      <c r="E123">
        <v>5120</v>
      </c>
      <c r="F123">
        <v>5120</v>
      </c>
      <c r="G123">
        <v>1</v>
      </c>
      <c r="H123">
        <v>2.4871011439770099</v>
      </c>
      <c r="I123">
        <v>5.9943023665383501</v>
      </c>
      <c r="J123">
        <v>-1.0182356215638599</v>
      </c>
      <c r="K123" t="b">
        <v>1</v>
      </c>
      <c r="L123">
        <v>257.5</v>
      </c>
      <c r="M123" t="s">
        <v>92</v>
      </c>
      <c r="N123">
        <v>6.2750143838136303</v>
      </c>
      <c r="O123">
        <v>4.0860000000000003</v>
      </c>
      <c r="P123">
        <v>2.41</v>
      </c>
      <c r="Q123" t="s">
        <v>774</v>
      </c>
      <c r="S123">
        <v>0</v>
      </c>
      <c r="T123">
        <v>12200</v>
      </c>
      <c r="U123">
        <v>5120</v>
      </c>
      <c r="V123">
        <v>499</v>
      </c>
      <c r="W123">
        <v>5120</v>
      </c>
      <c r="X123">
        <v>1</v>
      </c>
      <c r="Y123">
        <v>6.6571790056284996E-2</v>
      </c>
      <c r="Z123">
        <v>257.5</v>
      </c>
      <c r="AA123">
        <v>47.38</v>
      </c>
      <c r="AB123" t="s">
        <v>94</v>
      </c>
      <c r="AC123">
        <v>16.046875</v>
      </c>
      <c r="AE123">
        <v>4</v>
      </c>
      <c r="AF123">
        <v>257.5</v>
      </c>
      <c r="AG123">
        <v>5.78125</v>
      </c>
      <c r="AH123">
        <f t="shared" si="5"/>
        <v>251.71875</v>
      </c>
      <c r="AI123">
        <f t="shared" si="6"/>
        <v>44.54054054054054</v>
      </c>
      <c r="AJ123">
        <f t="shared" si="7"/>
        <v>0.36123172771160661</v>
      </c>
      <c r="AK123">
        <f t="shared" si="8"/>
        <v>712.83882407355429</v>
      </c>
    </row>
    <row r="124" spans="1:37" x14ac:dyDescent="0.3">
      <c r="A124">
        <v>122</v>
      </c>
      <c r="B124">
        <v>246</v>
      </c>
      <c r="C124" t="s">
        <v>91</v>
      </c>
      <c r="D124">
        <v>5.44055443938814E-2</v>
      </c>
      <c r="E124">
        <v>5120</v>
      </c>
      <c r="F124">
        <v>5120</v>
      </c>
      <c r="G124">
        <v>1</v>
      </c>
      <c r="H124">
        <v>3.3174277147342499</v>
      </c>
      <c r="I124">
        <v>3.74182520558404</v>
      </c>
      <c r="J124">
        <v>-1.0519892885770199</v>
      </c>
      <c r="K124" t="b">
        <v>1</v>
      </c>
      <c r="L124">
        <v>13.42</v>
      </c>
      <c r="M124" t="s">
        <v>92</v>
      </c>
      <c r="N124">
        <v>4.9884463208782304</v>
      </c>
      <c r="O124">
        <v>3.6150000000000002</v>
      </c>
      <c r="P124">
        <v>1.1279999999999999</v>
      </c>
      <c r="Q124" t="s">
        <v>775</v>
      </c>
      <c r="S124">
        <v>0</v>
      </c>
      <c r="T124">
        <v>4124</v>
      </c>
      <c r="U124">
        <v>5120</v>
      </c>
      <c r="V124">
        <v>358</v>
      </c>
      <c r="W124">
        <v>5120</v>
      </c>
      <c r="X124">
        <v>1</v>
      </c>
      <c r="Y124">
        <v>0.1224798605383</v>
      </c>
      <c r="Z124">
        <v>13.42</v>
      </c>
      <c r="AA124">
        <v>307.2</v>
      </c>
      <c r="AB124" t="s">
        <v>94</v>
      </c>
      <c r="AC124">
        <v>3.6640625</v>
      </c>
      <c r="AE124">
        <v>5</v>
      </c>
      <c r="AF124">
        <v>13.421875</v>
      </c>
      <c r="AG124">
        <v>2.64453125</v>
      </c>
      <c r="AH124">
        <f t="shared" si="5"/>
        <v>10.77734375</v>
      </c>
      <c r="AI124">
        <f t="shared" si="6"/>
        <v>5.0753323485967501</v>
      </c>
      <c r="AJ124">
        <f t="shared" si="7"/>
        <v>0.34924231388419236</v>
      </c>
      <c r="AK124">
        <f t="shared" si="8"/>
        <v>38.431411276385745</v>
      </c>
    </row>
    <row r="125" spans="1:37" x14ac:dyDescent="0.3">
      <c r="A125">
        <v>123</v>
      </c>
      <c r="B125">
        <v>247</v>
      </c>
      <c r="C125" t="s">
        <v>91</v>
      </c>
      <c r="D125">
        <v>4.8803257334901803E-2</v>
      </c>
      <c r="E125">
        <v>5120</v>
      </c>
      <c r="F125">
        <v>5120</v>
      </c>
      <c r="G125">
        <v>1</v>
      </c>
      <c r="H125">
        <v>5.35244136747633</v>
      </c>
      <c r="I125">
        <v>7.05121426242731</v>
      </c>
      <c r="J125">
        <v>-1.0544002647922499</v>
      </c>
      <c r="K125" t="b">
        <v>1</v>
      </c>
      <c r="L125">
        <v>20.78</v>
      </c>
      <c r="M125" t="s">
        <v>92</v>
      </c>
      <c r="N125">
        <v>7.1681254987151304</v>
      </c>
      <c r="O125">
        <v>3.6150000000000002</v>
      </c>
      <c r="P125">
        <v>1.3169999999999999</v>
      </c>
      <c r="Q125" t="s">
        <v>776</v>
      </c>
      <c r="S125">
        <v>0</v>
      </c>
      <c r="T125">
        <v>4132</v>
      </c>
      <c r="U125">
        <v>5120</v>
      </c>
      <c r="V125">
        <v>46</v>
      </c>
      <c r="W125">
        <v>5120</v>
      </c>
      <c r="X125">
        <v>1</v>
      </c>
      <c r="Y125">
        <v>0.641732469270206</v>
      </c>
      <c r="Z125">
        <v>20.78</v>
      </c>
      <c r="AA125">
        <v>198.9</v>
      </c>
      <c r="AB125" t="s">
        <v>94</v>
      </c>
      <c r="AC125">
        <v>4.55859375</v>
      </c>
      <c r="AE125">
        <v>6</v>
      </c>
      <c r="AF125">
        <v>20.78125</v>
      </c>
      <c r="AG125">
        <v>5.8359375</v>
      </c>
      <c r="AH125">
        <f t="shared" si="5"/>
        <v>14.9453125</v>
      </c>
      <c r="AI125">
        <f t="shared" si="6"/>
        <v>3.5609103078982596</v>
      </c>
      <c r="AJ125">
        <f t="shared" si="7"/>
        <v>0.34840131319577516</v>
      </c>
      <c r="AK125">
        <f t="shared" si="8"/>
        <v>59.6474502618264</v>
      </c>
    </row>
    <row r="126" spans="1:37" x14ac:dyDescent="0.3">
      <c r="A126">
        <v>124</v>
      </c>
      <c r="B126">
        <v>250</v>
      </c>
      <c r="C126" t="s">
        <v>91</v>
      </c>
      <c r="D126">
        <v>1.9404420375294301E-2</v>
      </c>
      <c r="E126">
        <v>5120</v>
      </c>
      <c r="F126">
        <v>13824</v>
      </c>
      <c r="G126">
        <v>2.7</v>
      </c>
      <c r="H126">
        <v>3.3284279021443499</v>
      </c>
      <c r="I126">
        <v>7.0079009345929997</v>
      </c>
      <c r="J126">
        <v>-1.07931368568292</v>
      </c>
      <c r="K126" t="b">
        <v>1</v>
      </c>
      <c r="L126">
        <v>127.25</v>
      </c>
      <c r="M126" t="s">
        <v>92</v>
      </c>
      <c r="N126">
        <v>7.2233670507574201</v>
      </c>
      <c r="O126">
        <v>4.2699999999999996</v>
      </c>
      <c r="P126">
        <v>2.105</v>
      </c>
      <c r="Q126" t="s">
        <v>777</v>
      </c>
      <c r="S126">
        <v>0</v>
      </c>
      <c r="T126">
        <v>18640</v>
      </c>
      <c r="U126">
        <v>5120</v>
      </c>
      <c r="V126">
        <v>448</v>
      </c>
      <c r="W126">
        <v>5120</v>
      </c>
      <c r="X126">
        <v>1</v>
      </c>
      <c r="Y126">
        <v>0.11000787812174601</v>
      </c>
      <c r="Z126">
        <v>127.25</v>
      </c>
      <c r="AA126">
        <v>146.5</v>
      </c>
      <c r="AB126" t="s">
        <v>94</v>
      </c>
      <c r="AC126">
        <v>11.28125</v>
      </c>
      <c r="AE126">
        <v>0</v>
      </c>
      <c r="AF126">
        <v>127.25</v>
      </c>
      <c r="AG126">
        <v>7.921875</v>
      </c>
      <c r="AH126">
        <f t="shared" si="5"/>
        <v>119.328125</v>
      </c>
      <c r="AI126">
        <f t="shared" si="6"/>
        <v>16.063116370808679</v>
      </c>
      <c r="AJ126">
        <f t="shared" si="7"/>
        <v>0.33982867491389462</v>
      </c>
      <c r="AK126">
        <f t="shared" si="8"/>
        <v>374.45339194004879</v>
      </c>
    </row>
    <row r="127" spans="1:37" x14ac:dyDescent="0.3">
      <c r="A127">
        <v>125</v>
      </c>
      <c r="B127">
        <v>251</v>
      </c>
      <c r="C127" t="s">
        <v>91</v>
      </c>
      <c r="D127">
        <v>4.4946435860324901E-2</v>
      </c>
      <c r="E127">
        <v>5120</v>
      </c>
      <c r="F127">
        <v>13824</v>
      </c>
      <c r="G127">
        <v>2.7</v>
      </c>
      <c r="H127">
        <v>4.0416922332168497</v>
      </c>
      <c r="I127">
        <v>6.41381824118886</v>
      </c>
      <c r="J127">
        <v>-1.0873502730670099</v>
      </c>
      <c r="K127" t="b">
        <v>1</v>
      </c>
      <c r="L127">
        <v>38.619999999999997</v>
      </c>
      <c r="M127" t="s">
        <v>92</v>
      </c>
      <c r="N127">
        <v>7.1692061652441996</v>
      </c>
      <c r="O127">
        <v>4.234</v>
      </c>
      <c r="P127">
        <v>1.587</v>
      </c>
      <c r="Q127" t="s">
        <v>779</v>
      </c>
      <c r="S127">
        <v>0</v>
      </c>
      <c r="T127">
        <v>17090</v>
      </c>
      <c r="U127">
        <v>5120</v>
      </c>
      <c r="V127">
        <v>477</v>
      </c>
      <c r="W127">
        <v>5120</v>
      </c>
      <c r="X127">
        <v>1</v>
      </c>
      <c r="Y127">
        <v>0.139269520171005</v>
      </c>
      <c r="Z127">
        <v>38.619999999999997</v>
      </c>
      <c r="AA127">
        <v>442.5</v>
      </c>
      <c r="AB127" t="s">
        <v>94</v>
      </c>
      <c r="AC127">
        <v>6.21484375</v>
      </c>
      <c r="AE127">
        <v>0</v>
      </c>
      <c r="AF127">
        <v>38.625</v>
      </c>
      <c r="AG127">
        <v>7.171875</v>
      </c>
      <c r="AH127">
        <f t="shared" si="5"/>
        <v>31.453125</v>
      </c>
      <c r="AI127">
        <f t="shared" si="6"/>
        <v>5.3856209150326801</v>
      </c>
      <c r="AJ127">
        <f t="shared" si="7"/>
        <v>0.3371085569454832</v>
      </c>
      <c r="AK127">
        <f t="shared" si="8"/>
        <v>114.57733482050529</v>
      </c>
    </row>
    <row r="128" spans="1:37" x14ac:dyDescent="0.3">
      <c r="A128">
        <v>126</v>
      </c>
      <c r="B128">
        <v>252</v>
      </c>
      <c r="C128" t="s">
        <v>91</v>
      </c>
      <c r="D128">
        <v>3.47797519367724E-2</v>
      </c>
      <c r="E128">
        <v>5120</v>
      </c>
      <c r="F128">
        <v>13824</v>
      </c>
      <c r="G128">
        <v>2.7</v>
      </c>
      <c r="H128">
        <v>3.1839931077721801</v>
      </c>
      <c r="I128">
        <v>5.2050824828228803</v>
      </c>
      <c r="J128">
        <v>-1.0825283206365499</v>
      </c>
      <c r="K128" t="b">
        <v>1</v>
      </c>
      <c r="L128">
        <v>43.12</v>
      </c>
      <c r="M128" t="s">
        <v>92</v>
      </c>
      <c r="N128">
        <v>6.37346311295095</v>
      </c>
      <c r="O128">
        <v>4.2270000000000003</v>
      </c>
      <c r="P128">
        <v>1.635</v>
      </c>
      <c r="Q128" t="s">
        <v>778</v>
      </c>
      <c r="R128" s="1" t="s">
        <v>1941</v>
      </c>
      <c r="S128">
        <v>0</v>
      </c>
      <c r="T128">
        <v>16910</v>
      </c>
      <c r="U128">
        <v>5120</v>
      </c>
      <c r="V128">
        <v>872</v>
      </c>
      <c r="W128">
        <v>5120</v>
      </c>
      <c r="X128">
        <v>1</v>
      </c>
      <c r="Y128">
        <v>7.3959338993177901E-2</v>
      </c>
      <c r="Z128">
        <v>43.12</v>
      </c>
      <c r="AA128">
        <v>392.2</v>
      </c>
      <c r="AB128" t="s">
        <v>94</v>
      </c>
      <c r="AC128">
        <v>6.56640625</v>
      </c>
      <c r="AE128">
        <v>0</v>
      </c>
      <c r="AF128">
        <v>43.125</v>
      </c>
      <c r="AG128">
        <v>5.21484375</v>
      </c>
      <c r="AH128">
        <f t="shared" si="5"/>
        <v>37.91015625</v>
      </c>
      <c r="AI128">
        <f t="shared" si="6"/>
        <v>8.2696629213483153</v>
      </c>
      <c r="AJ128">
        <f t="shared" si="7"/>
        <v>0.33873800377129798</v>
      </c>
      <c r="AK128">
        <f t="shared" si="8"/>
        <v>127.31078154760642</v>
      </c>
    </row>
    <row r="129" spans="1:37" x14ac:dyDescent="0.3">
      <c r="A129">
        <v>127</v>
      </c>
      <c r="B129">
        <v>258</v>
      </c>
      <c r="C129" t="s">
        <v>91</v>
      </c>
      <c r="D129">
        <v>3.8807429322968698E-2</v>
      </c>
      <c r="E129">
        <v>5120</v>
      </c>
      <c r="F129">
        <v>5120</v>
      </c>
      <c r="G129">
        <v>1</v>
      </c>
      <c r="H129">
        <v>2.5019814817374999</v>
      </c>
      <c r="I129">
        <v>5.7711721287734203</v>
      </c>
      <c r="J129">
        <v>-1.0214502565174901</v>
      </c>
      <c r="K129" t="b">
        <v>1</v>
      </c>
      <c r="L129">
        <v>202.9</v>
      </c>
      <c r="M129" t="s">
        <v>92</v>
      </c>
      <c r="N129">
        <v>6.1456136364724996</v>
      </c>
      <c r="O129">
        <v>4.08</v>
      </c>
      <c r="P129">
        <v>2.3069999999999999</v>
      </c>
      <c r="Q129" t="s">
        <v>780</v>
      </c>
      <c r="S129">
        <v>0</v>
      </c>
      <c r="T129">
        <v>11970</v>
      </c>
      <c r="U129">
        <v>5120</v>
      </c>
      <c r="V129">
        <v>503</v>
      </c>
      <c r="W129">
        <v>5120</v>
      </c>
      <c r="X129">
        <v>1</v>
      </c>
      <c r="Y129">
        <v>6.6970044214055793E-2</v>
      </c>
      <c r="Z129">
        <v>202.9</v>
      </c>
      <c r="AA129">
        <v>59</v>
      </c>
      <c r="AB129" t="s">
        <v>94</v>
      </c>
      <c r="AC129">
        <v>14.2421875</v>
      </c>
      <c r="AE129">
        <v>5</v>
      </c>
      <c r="AF129">
        <v>202.875</v>
      </c>
      <c r="AG129">
        <v>5.80078125</v>
      </c>
      <c r="AH129">
        <f t="shared" si="5"/>
        <v>197.07421875</v>
      </c>
      <c r="AI129">
        <f t="shared" si="6"/>
        <v>34.973737373737372</v>
      </c>
      <c r="AJ129">
        <f t="shared" si="7"/>
        <v>0.36007236403723386</v>
      </c>
      <c r="AK129">
        <f t="shared" si="8"/>
        <v>563.42841123741835</v>
      </c>
    </row>
    <row r="130" spans="1:37" x14ac:dyDescent="0.3">
      <c r="A130">
        <v>128</v>
      </c>
      <c r="B130">
        <v>259</v>
      </c>
      <c r="C130" t="s">
        <v>91</v>
      </c>
      <c r="D130">
        <v>1.7390734861463301E-2</v>
      </c>
      <c r="E130">
        <v>5120</v>
      </c>
      <c r="F130">
        <v>5120</v>
      </c>
      <c r="G130">
        <v>1</v>
      </c>
      <c r="H130">
        <v>2.8974067056618602</v>
      </c>
      <c r="I130">
        <v>6.9266129057228998</v>
      </c>
      <c r="J130">
        <v>-1.0262722089479399</v>
      </c>
      <c r="K130" t="b">
        <v>1</v>
      </c>
      <c r="L130">
        <v>245.9</v>
      </c>
      <c r="M130" t="s">
        <v>92</v>
      </c>
      <c r="N130">
        <v>7.0700670271682</v>
      </c>
      <c r="O130">
        <v>4.0860000000000003</v>
      </c>
      <c r="P130">
        <v>2.39</v>
      </c>
      <c r="Q130" t="s">
        <v>781</v>
      </c>
      <c r="S130">
        <v>0</v>
      </c>
      <c r="T130">
        <v>12200</v>
      </c>
      <c r="U130">
        <v>5120</v>
      </c>
      <c r="V130">
        <v>207</v>
      </c>
      <c r="W130">
        <v>5120</v>
      </c>
      <c r="X130">
        <v>1</v>
      </c>
      <c r="Y130">
        <v>0.13187888248634899</v>
      </c>
      <c r="Z130">
        <v>245.9</v>
      </c>
      <c r="AA130">
        <v>49.62</v>
      </c>
      <c r="AB130" t="s">
        <v>94</v>
      </c>
      <c r="AC130">
        <v>15.6796875</v>
      </c>
      <c r="AE130">
        <v>4</v>
      </c>
      <c r="AF130">
        <v>245.875</v>
      </c>
      <c r="AG130">
        <v>10.5859375</v>
      </c>
      <c r="AH130">
        <f t="shared" si="5"/>
        <v>235.2890625</v>
      </c>
      <c r="AI130">
        <f t="shared" si="6"/>
        <v>23.226568265682658</v>
      </c>
      <c r="AJ130">
        <f t="shared" si="7"/>
        <v>0.35834029156791924</v>
      </c>
      <c r="AK130">
        <f t="shared" si="8"/>
        <v>686.14946682153175</v>
      </c>
    </row>
    <row r="131" spans="1:37" x14ac:dyDescent="0.3">
      <c r="A131">
        <v>129</v>
      </c>
      <c r="B131">
        <v>260</v>
      </c>
      <c r="C131" t="s">
        <v>91</v>
      </c>
      <c r="D131">
        <v>4.1898332123463299E-2</v>
      </c>
      <c r="E131">
        <v>5120</v>
      </c>
      <c r="F131">
        <v>5120</v>
      </c>
      <c r="G131">
        <v>1</v>
      </c>
      <c r="H131">
        <v>3.7855838210835699</v>
      </c>
      <c r="I131">
        <v>4.21811634751597</v>
      </c>
      <c r="J131">
        <v>-1.0576148997458801</v>
      </c>
      <c r="K131" t="b">
        <v>1</v>
      </c>
      <c r="L131">
        <v>13.016</v>
      </c>
      <c r="M131" t="s">
        <v>92</v>
      </c>
      <c r="N131">
        <v>5.3004310300055302</v>
      </c>
      <c r="O131">
        <v>3.6459999999999999</v>
      </c>
      <c r="P131">
        <v>1.1140000000000001</v>
      </c>
      <c r="Q131" t="s">
        <v>782</v>
      </c>
      <c r="S131">
        <v>0</v>
      </c>
      <c r="T131">
        <v>4428</v>
      </c>
      <c r="U131">
        <v>5120</v>
      </c>
      <c r="V131">
        <v>320</v>
      </c>
      <c r="W131">
        <v>5120</v>
      </c>
      <c r="X131">
        <v>1</v>
      </c>
      <c r="Y131">
        <v>0.155718869524161</v>
      </c>
      <c r="Z131">
        <v>13.016</v>
      </c>
      <c r="AA131">
        <v>340.2</v>
      </c>
      <c r="AB131" t="s">
        <v>94</v>
      </c>
      <c r="AC131">
        <v>3.607421875</v>
      </c>
      <c r="AE131">
        <v>4</v>
      </c>
      <c r="AF131">
        <v>13.015625</v>
      </c>
      <c r="AG131">
        <v>2.9140625</v>
      </c>
      <c r="AH131">
        <f t="shared" ref="AH131:AH194" si="9">AF131-AG131</f>
        <v>10.1015625</v>
      </c>
      <c r="AI131">
        <f t="shared" ref="AI131:AI194" si="10">AF131/AG131</f>
        <v>4.4664879356568363</v>
      </c>
      <c r="AJ131">
        <f t="shared" ref="AJ131:AJ194" si="11">EXP(J131)</f>
        <v>0.34728312839738606</v>
      </c>
      <c r="AK131">
        <f t="shared" ref="AK131:AK194" si="12">AF131/AJ131</f>
        <v>37.478425917387483</v>
      </c>
    </row>
    <row r="132" spans="1:37" x14ac:dyDescent="0.3">
      <c r="A132">
        <v>130</v>
      </c>
      <c r="B132">
        <v>261</v>
      </c>
      <c r="C132" t="s">
        <v>91</v>
      </c>
      <c r="D132">
        <v>4.54345207949289E-2</v>
      </c>
      <c r="E132">
        <v>5120</v>
      </c>
      <c r="F132">
        <v>5120</v>
      </c>
      <c r="G132">
        <v>1</v>
      </c>
      <c r="H132">
        <v>3.8482560448818801</v>
      </c>
      <c r="I132">
        <v>4.9005135571542802</v>
      </c>
      <c r="J132">
        <v>-1.05600758226907</v>
      </c>
      <c r="K132" t="b">
        <v>1</v>
      </c>
      <c r="L132">
        <v>18.77</v>
      </c>
      <c r="M132" t="s">
        <v>92</v>
      </c>
      <c r="N132">
        <v>5.4309635214971097</v>
      </c>
      <c r="O132">
        <v>3.637</v>
      </c>
      <c r="P132">
        <v>1.2729999999999999</v>
      </c>
      <c r="Q132" t="s">
        <v>783</v>
      </c>
      <c r="S132">
        <v>0</v>
      </c>
      <c r="T132">
        <v>4340</v>
      </c>
      <c r="U132">
        <v>5120</v>
      </c>
      <c r="V132">
        <v>285</v>
      </c>
      <c r="W132">
        <v>5120</v>
      </c>
      <c r="X132">
        <v>1</v>
      </c>
      <c r="Y132">
        <v>0.168716127175633</v>
      </c>
      <c r="Z132">
        <v>18.77</v>
      </c>
      <c r="AA132">
        <v>231.2</v>
      </c>
      <c r="AB132" t="s">
        <v>94</v>
      </c>
      <c r="AC132">
        <v>4.33203125</v>
      </c>
      <c r="AE132">
        <v>5</v>
      </c>
      <c r="AF132">
        <v>18.765625</v>
      </c>
      <c r="AG132">
        <v>3.0703125</v>
      </c>
      <c r="AH132">
        <f t="shared" si="9"/>
        <v>15.6953125</v>
      </c>
      <c r="AI132">
        <f t="shared" si="10"/>
        <v>6.111959287531807</v>
      </c>
      <c r="AJ132">
        <f t="shared" si="11"/>
        <v>0.34784177147718343</v>
      </c>
      <c r="AK132">
        <f t="shared" si="12"/>
        <v>53.948739164671963</v>
      </c>
    </row>
    <row r="133" spans="1:37" x14ac:dyDescent="0.3">
      <c r="A133">
        <v>131</v>
      </c>
      <c r="B133">
        <v>264</v>
      </c>
      <c r="C133" t="s">
        <v>91</v>
      </c>
      <c r="D133">
        <v>1.9369676124071301E-2</v>
      </c>
      <c r="E133">
        <v>5120</v>
      </c>
      <c r="F133">
        <v>13824</v>
      </c>
      <c r="G133">
        <v>2.7</v>
      </c>
      <c r="H133">
        <v>3.31669522052024</v>
      </c>
      <c r="I133">
        <v>6.8601176533807404</v>
      </c>
      <c r="J133">
        <v>-1.0801173444213299</v>
      </c>
      <c r="K133" t="b">
        <v>1</v>
      </c>
      <c r="L133">
        <v>116.94</v>
      </c>
      <c r="M133" t="s">
        <v>92</v>
      </c>
      <c r="N133">
        <v>7.1342134491921403</v>
      </c>
      <c r="O133">
        <v>4.2729999999999997</v>
      </c>
      <c r="P133">
        <v>2.0680000000000001</v>
      </c>
      <c r="Q133" t="s">
        <v>784</v>
      </c>
      <c r="S133">
        <v>0</v>
      </c>
      <c r="T133">
        <v>18720</v>
      </c>
      <c r="U133">
        <v>5120</v>
      </c>
      <c r="V133">
        <v>594</v>
      </c>
      <c r="W133">
        <v>5120</v>
      </c>
      <c r="X133">
        <v>1</v>
      </c>
      <c r="Y133">
        <v>9.5055156279510403E-2</v>
      </c>
      <c r="Z133">
        <v>116.94</v>
      </c>
      <c r="AA133">
        <v>160.1</v>
      </c>
      <c r="AB133" t="s">
        <v>94</v>
      </c>
      <c r="AC133">
        <v>10.8125</v>
      </c>
      <c r="AE133">
        <v>0</v>
      </c>
      <c r="AF133">
        <v>116.9375</v>
      </c>
      <c r="AG133">
        <v>6.984375</v>
      </c>
      <c r="AH133">
        <f t="shared" si="9"/>
        <v>109.953125</v>
      </c>
      <c r="AI133">
        <f t="shared" si="10"/>
        <v>16.742729306487696</v>
      </c>
      <c r="AJ133">
        <f t="shared" si="11"/>
        <v>0.33955567834247119</v>
      </c>
      <c r="AK133">
        <f t="shared" si="12"/>
        <v>344.38387415821228</v>
      </c>
    </row>
    <row r="134" spans="1:37" x14ac:dyDescent="0.3">
      <c r="A134">
        <v>132</v>
      </c>
      <c r="B134">
        <v>265</v>
      </c>
      <c r="C134" t="s">
        <v>91</v>
      </c>
      <c r="D134">
        <v>4.0815716683297101E-2</v>
      </c>
      <c r="E134">
        <v>5120</v>
      </c>
      <c r="F134">
        <v>13824</v>
      </c>
      <c r="G134">
        <v>2.7</v>
      </c>
      <c r="H134">
        <v>7.2859955432043799</v>
      </c>
      <c r="I134">
        <v>11.946471208047001</v>
      </c>
      <c r="J134">
        <v>-1.0881539318054201</v>
      </c>
      <c r="K134" t="b">
        <v>1</v>
      </c>
      <c r="L134">
        <v>43.6</v>
      </c>
      <c r="M134" t="s">
        <v>92</v>
      </c>
      <c r="N134">
        <v>12.0002146601222</v>
      </c>
      <c r="O134">
        <v>4.24</v>
      </c>
      <c r="P134">
        <v>1.64</v>
      </c>
      <c r="Q134" t="s">
        <v>786</v>
      </c>
      <c r="S134">
        <v>0</v>
      </c>
      <c r="T134">
        <v>17230</v>
      </c>
      <c r="U134">
        <v>5120</v>
      </c>
      <c r="V134">
        <v>25</v>
      </c>
      <c r="W134">
        <v>5120</v>
      </c>
      <c r="X134">
        <v>1</v>
      </c>
      <c r="Y134">
        <v>1.25719910864087</v>
      </c>
      <c r="Z134">
        <v>43.6</v>
      </c>
      <c r="AA134">
        <v>395.2</v>
      </c>
      <c r="AB134" t="s">
        <v>94</v>
      </c>
      <c r="AC134">
        <v>6.6015625</v>
      </c>
      <c r="AD134" t="s">
        <v>98</v>
      </c>
      <c r="AE134">
        <v>0</v>
      </c>
      <c r="AF134">
        <v>43.59375</v>
      </c>
      <c r="AG134">
        <v>17.34375</v>
      </c>
      <c r="AH134">
        <f t="shared" si="9"/>
        <v>26.25</v>
      </c>
      <c r="AI134">
        <f t="shared" si="10"/>
        <v>2.5135135135135136</v>
      </c>
      <c r="AJ134">
        <f t="shared" si="11"/>
        <v>0.33683774554245205</v>
      </c>
      <c r="AK134">
        <f t="shared" si="12"/>
        <v>129.42062039334553</v>
      </c>
    </row>
    <row r="135" spans="1:37" x14ac:dyDescent="0.3">
      <c r="A135">
        <v>133</v>
      </c>
      <c r="B135">
        <v>266</v>
      </c>
      <c r="C135" t="s">
        <v>91</v>
      </c>
      <c r="D135">
        <v>2.8269352920572501E-2</v>
      </c>
      <c r="E135">
        <v>5120</v>
      </c>
      <c r="F135">
        <v>13824</v>
      </c>
      <c r="G135">
        <v>2.7</v>
      </c>
      <c r="H135">
        <v>3.28339628518316</v>
      </c>
      <c r="I135">
        <v>5.4413315390193597</v>
      </c>
      <c r="J135">
        <v>-1.0833319793749601</v>
      </c>
      <c r="K135" t="b">
        <v>1</v>
      </c>
      <c r="L135">
        <v>45.47</v>
      </c>
      <c r="M135" t="s">
        <v>92</v>
      </c>
      <c r="N135">
        <v>6.5219043798372303</v>
      </c>
      <c r="O135">
        <v>4.2300000000000004</v>
      </c>
      <c r="P135">
        <v>1.657</v>
      </c>
      <c r="Q135" t="s">
        <v>785</v>
      </c>
      <c r="R135" s="1" t="s">
        <v>1941</v>
      </c>
      <c r="S135">
        <v>0</v>
      </c>
      <c r="T135">
        <v>17010</v>
      </c>
      <c r="U135">
        <v>5120</v>
      </c>
      <c r="V135">
        <v>733</v>
      </c>
      <c r="W135">
        <v>5120</v>
      </c>
      <c r="X135">
        <v>1</v>
      </c>
      <c r="Y135">
        <v>8.4339166142940805E-2</v>
      </c>
      <c r="Z135">
        <v>45.47</v>
      </c>
      <c r="AA135">
        <v>374</v>
      </c>
      <c r="AB135" t="s">
        <v>94</v>
      </c>
      <c r="AC135">
        <v>6.7421875</v>
      </c>
      <c r="AE135">
        <v>0</v>
      </c>
      <c r="AF135">
        <v>45.46875</v>
      </c>
      <c r="AG135">
        <v>5.70703125</v>
      </c>
      <c r="AH135">
        <f t="shared" si="9"/>
        <v>39.76171875</v>
      </c>
      <c r="AI135">
        <f t="shared" si="10"/>
        <v>7.9671457905544152</v>
      </c>
      <c r="AJ135">
        <f t="shared" si="11"/>
        <v>0.33846588337514882</v>
      </c>
      <c r="AK135">
        <f t="shared" si="12"/>
        <v>134.33776410960553</v>
      </c>
    </row>
    <row r="136" spans="1:37" x14ac:dyDescent="0.3">
      <c r="A136">
        <v>134</v>
      </c>
      <c r="B136">
        <v>272</v>
      </c>
      <c r="C136" t="s">
        <v>91</v>
      </c>
      <c r="D136">
        <v>3.9195018202988798E-2</v>
      </c>
      <c r="E136">
        <v>5120</v>
      </c>
      <c r="F136">
        <v>5120</v>
      </c>
      <c r="G136">
        <v>1</v>
      </c>
      <c r="H136">
        <v>4.35699080942865</v>
      </c>
      <c r="I136">
        <v>9.9564047793584596</v>
      </c>
      <c r="J136">
        <v>-1.0222539152559</v>
      </c>
      <c r="K136" t="b">
        <v>1</v>
      </c>
      <c r="L136">
        <v>192.8</v>
      </c>
      <c r="M136" t="s">
        <v>92</v>
      </c>
      <c r="N136">
        <v>9.9877252293756609</v>
      </c>
      <c r="O136">
        <v>4.08</v>
      </c>
      <c r="P136">
        <v>2.2850000000000001</v>
      </c>
      <c r="Q136" t="s">
        <v>787</v>
      </c>
      <c r="S136">
        <v>0</v>
      </c>
      <c r="T136">
        <v>11930</v>
      </c>
      <c r="U136">
        <v>5120</v>
      </c>
      <c r="V136">
        <v>26</v>
      </c>
      <c r="W136">
        <v>5120</v>
      </c>
      <c r="X136">
        <v>1</v>
      </c>
      <c r="Y136">
        <v>0.65836006323955198</v>
      </c>
      <c r="Z136">
        <v>192.8</v>
      </c>
      <c r="AA136">
        <v>61.88</v>
      </c>
      <c r="AB136" t="s">
        <v>94</v>
      </c>
      <c r="AC136">
        <v>13.8828125</v>
      </c>
      <c r="AE136">
        <v>4</v>
      </c>
      <c r="AF136">
        <v>192.75</v>
      </c>
      <c r="AG136">
        <v>34.875</v>
      </c>
      <c r="AH136">
        <f t="shared" si="9"/>
        <v>157.875</v>
      </c>
      <c r="AI136">
        <f t="shared" si="10"/>
        <v>5.5268817204301079</v>
      </c>
      <c r="AJ136">
        <f t="shared" si="11"/>
        <v>0.35978310498376698</v>
      </c>
      <c r="AK136">
        <f t="shared" si="12"/>
        <v>535.73944226396259</v>
      </c>
    </row>
    <row r="137" spans="1:37" x14ac:dyDescent="0.3">
      <c r="A137">
        <v>135</v>
      </c>
      <c r="B137">
        <v>273</v>
      </c>
      <c r="C137" t="s">
        <v>91</v>
      </c>
      <c r="D137">
        <v>2.4891253782524901E-2</v>
      </c>
      <c r="E137">
        <v>5120</v>
      </c>
      <c r="F137">
        <v>5120</v>
      </c>
      <c r="G137">
        <v>1</v>
      </c>
      <c r="H137">
        <v>2.7261238398514198</v>
      </c>
      <c r="I137">
        <v>6.4532462771482804</v>
      </c>
      <c r="J137">
        <v>-1.02305757399431</v>
      </c>
      <c r="K137" t="b">
        <v>1</v>
      </c>
      <c r="L137">
        <v>232.8</v>
      </c>
      <c r="M137" t="s">
        <v>92</v>
      </c>
      <c r="N137">
        <v>6.6828192342120296</v>
      </c>
      <c r="O137">
        <v>4.0860000000000003</v>
      </c>
      <c r="P137">
        <v>2.367</v>
      </c>
      <c r="Q137" t="s">
        <v>788</v>
      </c>
      <c r="S137">
        <v>0</v>
      </c>
      <c r="T137">
        <v>12216</v>
      </c>
      <c r="U137">
        <v>5120</v>
      </c>
      <c r="V137">
        <v>320</v>
      </c>
      <c r="W137">
        <v>5120</v>
      </c>
      <c r="X137">
        <v>1</v>
      </c>
      <c r="Y137">
        <v>9.64932560872684E-2</v>
      </c>
      <c r="Z137">
        <v>232.8</v>
      </c>
      <c r="AA137">
        <v>52.5</v>
      </c>
      <c r="AB137" t="s">
        <v>94</v>
      </c>
      <c r="AC137">
        <v>15.2578125</v>
      </c>
      <c r="AE137">
        <v>4</v>
      </c>
      <c r="AF137">
        <v>232.75</v>
      </c>
      <c r="AG137">
        <v>8.1171875</v>
      </c>
      <c r="AH137">
        <f t="shared" si="9"/>
        <v>224.6328125</v>
      </c>
      <c r="AI137">
        <f t="shared" si="10"/>
        <v>28.673724735322427</v>
      </c>
      <c r="AJ137">
        <f t="shared" si="11"/>
        <v>0.35949407830247965</v>
      </c>
      <c r="AK137">
        <f t="shared" si="12"/>
        <v>647.43764653659548</v>
      </c>
    </row>
    <row r="138" spans="1:37" x14ac:dyDescent="0.3">
      <c r="A138">
        <v>136</v>
      </c>
      <c r="B138">
        <v>274</v>
      </c>
      <c r="C138" t="s">
        <v>91</v>
      </c>
      <c r="D138">
        <v>6.0609427442606403E-2</v>
      </c>
      <c r="E138">
        <v>5120</v>
      </c>
      <c r="F138">
        <v>5120</v>
      </c>
      <c r="G138">
        <v>1</v>
      </c>
      <c r="H138">
        <v>3.38683336388713</v>
      </c>
      <c r="I138">
        <v>3.7738055353468898</v>
      </c>
      <c r="J138">
        <v>-1.0544002647922499</v>
      </c>
      <c r="K138" t="b">
        <v>1</v>
      </c>
      <c r="L138">
        <v>13</v>
      </c>
      <c r="M138" t="s">
        <v>92</v>
      </c>
      <c r="N138">
        <v>4.9944108599675898</v>
      </c>
      <c r="O138">
        <v>3.629</v>
      </c>
      <c r="P138">
        <v>1.1140000000000001</v>
      </c>
      <c r="Q138" t="s">
        <v>789</v>
      </c>
      <c r="S138">
        <v>0</v>
      </c>
      <c r="T138">
        <v>4256</v>
      </c>
      <c r="U138">
        <v>5120</v>
      </c>
      <c r="V138">
        <v>402</v>
      </c>
      <c r="W138">
        <v>5120</v>
      </c>
      <c r="X138">
        <v>1</v>
      </c>
      <c r="Y138">
        <v>0.11904442821053</v>
      </c>
      <c r="Z138">
        <v>13</v>
      </c>
      <c r="AA138">
        <v>327.5</v>
      </c>
      <c r="AB138" t="s">
        <v>94</v>
      </c>
      <c r="AC138">
        <v>3.60546875</v>
      </c>
      <c r="AE138">
        <v>5</v>
      </c>
      <c r="AF138">
        <v>13</v>
      </c>
      <c r="AG138">
        <v>2.5625</v>
      </c>
      <c r="AH138">
        <f t="shared" si="9"/>
        <v>10.4375</v>
      </c>
      <c r="AI138">
        <f t="shared" si="10"/>
        <v>5.0731707317073171</v>
      </c>
      <c r="AJ138">
        <f t="shared" si="11"/>
        <v>0.34840131319577516</v>
      </c>
      <c r="AK138">
        <f t="shared" si="12"/>
        <v>37.313292193864335</v>
      </c>
    </row>
    <row r="139" spans="1:37" x14ac:dyDescent="0.3">
      <c r="A139">
        <v>137</v>
      </c>
      <c r="B139">
        <v>275</v>
      </c>
      <c r="C139" t="s">
        <v>91</v>
      </c>
      <c r="D139">
        <v>4.6781753973798197E-2</v>
      </c>
      <c r="E139">
        <v>5120</v>
      </c>
      <c r="F139">
        <v>5120</v>
      </c>
      <c r="G139">
        <v>1</v>
      </c>
      <c r="H139">
        <v>3.5993990381784502</v>
      </c>
      <c r="I139">
        <v>4.46761345461407</v>
      </c>
      <c r="J139">
        <v>-1.0519892885770199</v>
      </c>
      <c r="K139" t="b">
        <v>1</v>
      </c>
      <c r="L139">
        <v>17.440000000000001</v>
      </c>
      <c r="M139" t="s">
        <v>92</v>
      </c>
      <c r="N139">
        <v>5.2593835489463503</v>
      </c>
      <c r="O139">
        <v>3.6230000000000002</v>
      </c>
      <c r="P139">
        <v>1.2410000000000001</v>
      </c>
      <c r="Q139" t="s">
        <v>790</v>
      </c>
      <c r="S139">
        <v>0</v>
      </c>
      <c r="T139">
        <v>4190</v>
      </c>
      <c r="U139">
        <v>5120</v>
      </c>
      <c r="V139">
        <v>266</v>
      </c>
      <c r="W139">
        <v>5120</v>
      </c>
      <c r="X139">
        <v>1</v>
      </c>
      <c r="Y139">
        <v>0.15937938093265899</v>
      </c>
      <c r="Z139">
        <v>17.440000000000001</v>
      </c>
      <c r="AA139">
        <v>240.4</v>
      </c>
      <c r="AB139" t="s">
        <v>94</v>
      </c>
      <c r="AC139">
        <v>4.17578125</v>
      </c>
      <c r="AE139">
        <v>6</v>
      </c>
      <c r="AF139">
        <v>17.4375</v>
      </c>
      <c r="AG139">
        <v>3.142578125</v>
      </c>
      <c r="AH139">
        <f t="shared" si="9"/>
        <v>14.294921875</v>
      </c>
      <c r="AI139">
        <f t="shared" si="10"/>
        <v>5.5487880671224366</v>
      </c>
      <c r="AJ139">
        <f t="shared" si="11"/>
        <v>0.34924231388419236</v>
      </c>
      <c r="AK139">
        <f t="shared" si="12"/>
        <v>49.929516861986599</v>
      </c>
    </row>
    <row r="140" spans="1:37" x14ac:dyDescent="0.3">
      <c r="A140">
        <v>138</v>
      </c>
      <c r="B140">
        <v>278</v>
      </c>
      <c r="C140" t="s">
        <v>91</v>
      </c>
      <c r="D140">
        <v>1.38636279737713E-2</v>
      </c>
      <c r="E140">
        <v>5120</v>
      </c>
      <c r="F140">
        <v>13824</v>
      </c>
      <c r="G140">
        <v>2.7</v>
      </c>
      <c r="H140">
        <v>3.418939189289</v>
      </c>
      <c r="I140">
        <v>6.9847859218677604</v>
      </c>
      <c r="J140">
        <v>-1.08092100315974</v>
      </c>
      <c r="K140" t="b">
        <v>1</v>
      </c>
      <c r="L140">
        <v>110.25</v>
      </c>
      <c r="M140" t="s">
        <v>92</v>
      </c>
      <c r="N140">
        <v>7.2427705897951702</v>
      </c>
      <c r="O140">
        <v>4.2699999999999996</v>
      </c>
      <c r="P140">
        <v>2.0430000000000001</v>
      </c>
      <c r="Q140" t="s">
        <v>791</v>
      </c>
      <c r="S140">
        <v>0</v>
      </c>
      <c r="T140">
        <v>18660</v>
      </c>
      <c r="U140">
        <v>5120</v>
      </c>
      <c r="V140">
        <v>505</v>
      </c>
      <c r="W140">
        <v>5120</v>
      </c>
      <c r="X140">
        <v>1</v>
      </c>
      <c r="Y140">
        <v>0.107641381139504</v>
      </c>
      <c r="Z140">
        <v>110.25</v>
      </c>
      <c r="AA140">
        <v>169.2</v>
      </c>
      <c r="AB140" t="s">
        <v>94</v>
      </c>
      <c r="AC140">
        <v>10.5</v>
      </c>
      <c r="AE140">
        <v>0</v>
      </c>
      <c r="AF140">
        <v>110.25</v>
      </c>
      <c r="AG140">
        <v>7.45703125</v>
      </c>
      <c r="AH140">
        <f t="shared" si="9"/>
        <v>102.79296875</v>
      </c>
      <c r="AI140">
        <f t="shared" si="10"/>
        <v>14.784704033525406</v>
      </c>
      <c r="AJ140">
        <f t="shared" si="11"/>
        <v>0.33928290107899167</v>
      </c>
      <c r="AK140">
        <f t="shared" si="12"/>
        <v>324.95006276290843</v>
      </c>
    </row>
    <row r="141" spans="1:37" x14ac:dyDescent="0.3">
      <c r="A141">
        <v>139</v>
      </c>
      <c r="B141">
        <v>279</v>
      </c>
      <c r="C141" t="s">
        <v>91</v>
      </c>
      <c r="D141">
        <v>3.4655240182674497E-2</v>
      </c>
      <c r="E141">
        <v>5120</v>
      </c>
      <c r="F141">
        <v>13824</v>
      </c>
      <c r="G141">
        <v>2.7</v>
      </c>
      <c r="H141">
        <v>4.1382007766326199</v>
      </c>
      <c r="I141">
        <v>6.8741010947774299</v>
      </c>
      <c r="J141">
        <v>-1.0881539318054201</v>
      </c>
      <c r="K141" t="b">
        <v>1</v>
      </c>
      <c r="L141">
        <v>45.78</v>
      </c>
      <c r="M141" t="s">
        <v>92</v>
      </c>
      <c r="N141">
        <v>7.3814613980438901</v>
      </c>
      <c r="O141">
        <v>4.24</v>
      </c>
      <c r="P141">
        <v>1.661</v>
      </c>
      <c r="Q141" t="s">
        <v>793</v>
      </c>
      <c r="S141">
        <v>0</v>
      </c>
      <c r="T141">
        <v>17340</v>
      </c>
      <c r="U141">
        <v>5120</v>
      </c>
      <c r="V141">
        <v>420</v>
      </c>
      <c r="W141">
        <v>5120</v>
      </c>
      <c r="X141">
        <v>1</v>
      </c>
      <c r="Y141">
        <v>0.153128518342146</v>
      </c>
      <c r="Z141">
        <v>45.78</v>
      </c>
      <c r="AA141">
        <v>378.8</v>
      </c>
      <c r="AB141" t="s">
        <v>94</v>
      </c>
      <c r="AC141">
        <v>6.765625</v>
      </c>
      <c r="AE141">
        <v>0</v>
      </c>
      <c r="AF141">
        <v>45.78125</v>
      </c>
      <c r="AG141">
        <v>7.5</v>
      </c>
      <c r="AH141">
        <f t="shared" si="9"/>
        <v>38.28125</v>
      </c>
      <c r="AI141">
        <f t="shared" si="10"/>
        <v>6.104166666666667</v>
      </c>
      <c r="AJ141">
        <f t="shared" si="11"/>
        <v>0.33683774554245205</v>
      </c>
      <c r="AK141">
        <f t="shared" si="12"/>
        <v>135.9148450725815</v>
      </c>
    </row>
    <row r="142" spans="1:37" x14ac:dyDescent="0.3">
      <c r="A142">
        <v>140</v>
      </c>
      <c r="B142">
        <v>280</v>
      </c>
      <c r="C142" t="s">
        <v>91</v>
      </c>
      <c r="D142">
        <v>1.99942392570252E-2</v>
      </c>
      <c r="E142">
        <v>5120</v>
      </c>
      <c r="F142">
        <v>13824</v>
      </c>
      <c r="G142">
        <v>2.7</v>
      </c>
      <c r="H142">
        <v>3.4521141567545199</v>
      </c>
      <c r="I142">
        <v>5.5827158628764497</v>
      </c>
      <c r="J142">
        <v>-1.0857429555901901</v>
      </c>
      <c r="K142" t="b">
        <v>1</v>
      </c>
      <c r="L142">
        <v>41.4</v>
      </c>
      <c r="M142" t="s">
        <v>92</v>
      </c>
      <c r="N142">
        <v>6.6789889687965402</v>
      </c>
      <c r="O142">
        <v>4.234</v>
      </c>
      <c r="P142">
        <v>1.617</v>
      </c>
      <c r="Q142" t="s">
        <v>792</v>
      </c>
      <c r="R142" s="1" t="s">
        <v>1941</v>
      </c>
      <c r="S142">
        <v>0</v>
      </c>
      <c r="T142">
        <v>17100</v>
      </c>
      <c r="U142">
        <v>5120</v>
      </c>
      <c r="V142">
        <v>694</v>
      </c>
      <c r="W142">
        <v>5120</v>
      </c>
      <c r="X142">
        <v>1</v>
      </c>
      <c r="Y142">
        <v>9.3080980498080695E-2</v>
      </c>
      <c r="Z142">
        <v>41.4</v>
      </c>
      <c r="AA142">
        <v>413</v>
      </c>
      <c r="AB142" t="s">
        <v>94</v>
      </c>
      <c r="AC142">
        <v>6.43359375</v>
      </c>
      <c r="AE142">
        <v>0</v>
      </c>
      <c r="AF142">
        <v>41.40625</v>
      </c>
      <c r="AG142">
        <v>5.84765625</v>
      </c>
      <c r="AH142">
        <f t="shared" si="9"/>
        <v>35.55859375</v>
      </c>
      <c r="AI142">
        <f t="shared" si="10"/>
        <v>7.0808283233132929</v>
      </c>
      <c r="AJ142">
        <f t="shared" si="11"/>
        <v>0.33765083310887839</v>
      </c>
      <c r="AK142">
        <f t="shared" si="12"/>
        <v>122.6303800845301</v>
      </c>
    </row>
    <row r="143" spans="1:37" x14ac:dyDescent="0.3">
      <c r="A143">
        <v>141</v>
      </c>
      <c r="B143">
        <v>286</v>
      </c>
      <c r="C143" t="s">
        <v>91</v>
      </c>
      <c r="D143">
        <v>2.5041674695898498E-2</v>
      </c>
      <c r="E143">
        <v>5120</v>
      </c>
      <c r="F143">
        <v>5120</v>
      </c>
      <c r="G143">
        <v>1</v>
      </c>
      <c r="H143">
        <v>2.8979482911089001</v>
      </c>
      <c r="I143">
        <v>6.5826442628118302</v>
      </c>
      <c r="J143">
        <v>-1.0294868439015801</v>
      </c>
      <c r="K143" t="b">
        <v>1</v>
      </c>
      <c r="L143">
        <v>186.5</v>
      </c>
      <c r="M143" t="s">
        <v>92</v>
      </c>
      <c r="N143">
        <v>6.7861862949687497</v>
      </c>
      <c r="O143">
        <v>4.0620000000000003</v>
      </c>
      <c r="P143">
        <v>2.2709999999999999</v>
      </c>
      <c r="Q143" t="s">
        <v>794</v>
      </c>
      <c r="S143">
        <v>0</v>
      </c>
      <c r="T143">
        <v>11520</v>
      </c>
      <c r="U143">
        <v>5120</v>
      </c>
      <c r="V143">
        <v>252</v>
      </c>
      <c r="W143">
        <v>5120</v>
      </c>
      <c r="X143">
        <v>1</v>
      </c>
      <c r="Y143">
        <v>0.119559504274623</v>
      </c>
      <c r="Z143">
        <v>186.5</v>
      </c>
      <c r="AA143">
        <v>61.78</v>
      </c>
      <c r="AB143" t="s">
        <v>94</v>
      </c>
      <c r="AC143">
        <v>13.65625</v>
      </c>
      <c r="AE143">
        <v>5</v>
      </c>
      <c r="AF143">
        <v>186.5</v>
      </c>
      <c r="AG143">
        <v>9.0625</v>
      </c>
      <c r="AH143">
        <f t="shared" si="9"/>
        <v>177.4375</v>
      </c>
      <c r="AI143">
        <f t="shared" si="10"/>
        <v>20.579310344827586</v>
      </c>
      <c r="AJ143">
        <f t="shared" si="11"/>
        <v>0.35719020788135847</v>
      </c>
      <c r="AK143">
        <f t="shared" si="12"/>
        <v>522.13077482221013</v>
      </c>
    </row>
    <row r="144" spans="1:37" x14ac:dyDescent="0.3">
      <c r="A144">
        <v>142</v>
      </c>
      <c r="B144">
        <v>287</v>
      </c>
      <c r="C144" t="s">
        <v>91</v>
      </c>
      <c r="D144">
        <v>1.06714760067205E-2</v>
      </c>
      <c r="E144">
        <v>5120</v>
      </c>
      <c r="F144">
        <v>5120</v>
      </c>
      <c r="G144">
        <v>1</v>
      </c>
      <c r="H144">
        <v>2.76845418605527</v>
      </c>
      <c r="I144">
        <v>6.6129286514562402</v>
      </c>
      <c r="J144">
        <v>-1.0270758676863501</v>
      </c>
      <c r="K144" t="b">
        <v>1</v>
      </c>
      <c r="L144">
        <v>244.6</v>
      </c>
      <c r="M144" t="s">
        <v>92</v>
      </c>
      <c r="N144">
        <v>6.8061649692139801</v>
      </c>
      <c r="O144">
        <v>4.09</v>
      </c>
      <c r="P144">
        <v>2.3889999999999998</v>
      </c>
      <c r="Q144" t="s">
        <v>795</v>
      </c>
      <c r="S144">
        <v>0</v>
      </c>
      <c r="T144">
        <v>12310</v>
      </c>
      <c r="U144">
        <v>5120</v>
      </c>
      <c r="V144">
        <v>388</v>
      </c>
      <c r="W144">
        <v>5120</v>
      </c>
      <c r="X144">
        <v>1</v>
      </c>
      <c r="Y144">
        <v>8.9779658801285703E-2</v>
      </c>
      <c r="Z144">
        <v>244.6</v>
      </c>
      <c r="AA144">
        <v>50.34</v>
      </c>
      <c r="AB144" t="s">
        <v>94</v>
      </c>
      <c r="AC144">
        <v>15.640625</v>
      </c>
      <c r="AE144">
        <v>3</v>
      </c>
      <c r="AF144">
        <v>244.625</v>
      </c>
      <c r="AG144">
        <v>7.03515625</v>
      </c>
      <c r="AH144">
        <f t="shared" si="9"/>
        <v>237.58984375</v>
      </c>
      <c r="AI144">
        <f t="shared" si="10"/>
        <v>34.771793448084395</v>
      </c>
      <c r="AJ144">
        <f t="shared" si="11"/>
        <v>0.35805242395043307</v>
      </c>
      <c r="AK144">
        <f t="shared" si="12"/>
        <v>683.21000958749164</v>
      </c>
    </row>
    <row r="145" spans="1:37" x14ac:dyDescent="0.3">
      <c r="A145">
        <v>143</v>
      </c>
      <c r="B145">
        <v>288</v>
      </c>
      <c r="C145" t="s">
        <v>91</v>
      </c>
      <c r="D145">
        <v>3.8791708481871703E-2</v>
      </c>
      <c r="E145">
        <v>5120</v>
      </c>
      <c r="F145">
        <v>5120</v>
      </c>
      <c r="G145">
        <v>1</v>
      </c>
      <c r="H145">
        <v>3.8199067074780899</v>
      </c>
      <c r="I145">
        <v>4.3869241093693701</v>
      </c>
      <c r="J145">
        <v>-1.05841855848429</v>
      </c>
      <c r="K145" t="b">
        <v>1</v>
      </c>
      <c r="L145">
        <v>14.06</v>
      </c>
      <c r="M145" t="s">
        <v>92</v>
      </c>
      <c r="N145">
        <v>5.3624494458469201</v>
      </c>
      <c r="O145">
        <v>3.6560000000000001</v>
      </c>
      <c r="P145">
        <v>1.1479999999999999</v>
      </c>
      <c r="Q145" t="s">
        <v>796</v>
      </c>
      <c r="S145">
        <v>0</v>
      </c>
      <c r="T145">
        <v>4524</v>
      </c>
      <c r="U145">
        <v>5120</v>
      </c>
      <c r="V145">
        <v>275</v>
      </c>
      <c r="W145">
        <v>5120</v>
      </c>
      <c r="X145">
        <v>1</v>
      </c>
      <c r="Y145">
        <v>0.170046772591115</v>
      </c>
      <c r="Z145">
        <v>14.06</v>
      </c>
      <c r="AA145">
        <v>321.8</v>
      </c>
      <c r="AB145" t="s">
        <v>94</v>
      </c>
      <c r="AC145">
        <v>3.75</v>
      </c>
      <c r="AE145">
        <v>6</v>
      </c>
      <c r="AF145">
        <v>14.0625</v>
      </c>
      <c r="AG145">
        <v>3.130859375</v>
      </c>
      <c r="AH145">
        <f t="shared" si="9"/>
        <v>10.931640625</v>
      </c>
      <c r="AI145">
        <f t="shared" si="10"/>
        <v>4.4915782907049282</v>
      </c>
      <c r="AJ145">
        <f t="shared" si="11"/>
        <v>0.34700414339592994</v>
      </c>
      <c r="AK145">
        <f t="shared" si="12"/>
        <v>40.525452700300356</v>
      </c>
    </row>
    <row r="146" spans="1:37" x14ac:dyDescent="0.3">
      <c r="A146">
        <v>144</v>
      </c>
      <c r="B146">
        <v>289</v>
      </c>
      <c r="C146" t="s">
        <v>91</v>
      </c>
      <c r="D146">
        <v>2.78227257319991E-2</v>
      </c>
      <c r="E146">
        <v>5120</v>
      </c>
      <c r="F146">
        <v>5120</v>
      </c>
      <c r="G146">
        <v>1</v>
      </c>
      <c r="H146">
        <v>3.61430413288701</v>
      </c>
      <c r="I146">
        <v>4.10138808829561</v>
      </c>
      <c r="J146">
        <v>-1.05841855848429</v>
      </c>
      <c r="K146" t="b">
        <v>1</v>
      </c>
      <c r="L146">
        <v>13.625</v>
      </c>
      <c r="M146" t="s">
        <v>92</v>
      </c>
      <c r="N146">
        <v>5.2128890756425097</v>
      </c>
      <c r="O146">
        <v>3.6520000000000001</v>
      </c>
      <c r="P146">
        <v>1.135</v>
      </c>
      <c r="Q146" t="s">
        <v>797</v>
      </c>
      <c r="S146">
        <v>0</v>
      </c>
      <c r="T146">
        <v>4484</v>
      </c>
      <c r="U146">
        <v>5120</v>
      </c>
      <c r="V146">
        <v>357</v>
      </c>
      <c r="W146">
        <v>5120</v>
      </c>
      <c r="X146">
        <v>1</v>
      </c>
      <c r="Y146">
        <v>0.13836364723942199</v>
      </c>
      <c r="Z146">
        <v>13.625</v>
      </c>
      <c r="AA146">
        <v>329</v>
      </c>
      <c r="AB146" t="s">
        <v>94</v>
      </c>
      <c r="AC146">
        <v>3.69140625</v>
      </c>
      <c r="AE146">
        <v>5</v>
      </c>
      <c r="AF146">
        <v>13.625</v>
      </c>
      <c r="AG146">
        <v>2.740234375</v>
      </c>
      <c r="AH146">
        <f t="shared" si="9"/>
        <v>10.884765625</v>
      </c>
      <c r="AI146">
        <f t="shared" si="10"/>
        <v>4.9722024233784747</v>
      </c>
      <c r="AJ146">
        <f t="shared" si="11"/>
        <v>0.34700414339592994</v>
      </c>
      <c r="AK146">
        <f t="shared" si="12"/>
        <v>39.26466083851323</v>
      </c>
    </row>
    <row r="147" spans="1:37" x14ac:dyDescent="0.3">
      <c r="A147">
        <v>145</v>
      </c>
      <c r="B147">
        <v>292</v>
      </c>
      <c r="C147" t="s">
        <v>91</v>
      </c>
      <c r="D147">
        <v>1.33343922719924E-2</v>
      </c>
      <c r="E147">
        <v>5120</v>
      </c>
      <c r="F147">
        <v>13824</v>
      </c>
      <c r="G147">
        <v>2.7</v>
      </c>
      <c r="H147">
        <v>3.4746820078298102</v>
      </c>
      <c r="I147">
        <v>6.9222180624734602</v>
      </c>
      <c r="J147">
        <v>-1.08172466189815</v>
      </c>
      <c r="K147" t="b">
        <v>1</v>
      </c>
      <c r="L147">
        <v>98.3</v>
      </c>
      <c r="M147" t="s">
        <v>92</v>
      </c>
      <c r="N147">
        <v>7.2479724208419203</v>
      </c>
      <c r="O147">
        <v>4.2729999999999997</v>
      </c>
      <c r="P147">
        <v>1.992</v>
      </c>
      <c r="Q147" t="s">
        <v>798</v>
      </c>
      <c r="S147">
        <v>0</v>
      </c>
      <c r="T147">
        <v>18690</v>
      </c>
      <c r="U147">
        <v>5120</v>
      </c>
      <c r="V147">
        <v>491</v>
      </c>
      <c r="W147">
        <v>5120</v>
      </c>
      <c r="X147">
        <v>1</v>
      </c>
      <c r="Y147">
        <v>0.111680835609868</v>
      </c>
      <c r="Z147">
        <v>98.3</v>
      </c>
      <c r="AA147">
        <v>190.1</v>
      </c>
      <c r="AB147" t="s">
        <v>94</v>
      </c>
      <c r="AC147">
        <v>9.9140625</v>
      </c>
      <c r="AE147">
        <v>0</v>
      </c>
      <c r="AF147">
        <v>98.3125</v>
      </c>
      <c r="AG147">
        <v>7.5859375</v>
      </c>
      <c r="AH147">
        <f t="shared" si="9"/>
        <v>90.7265625</v>
      </c>
      <c r="AI147">
        <f t="shared" si="10"/>
        <v>12.959835221421216</v>
      </c>
      <c r="AJ147">
        <f t="shared" si="11"/>
        <v>0.33901034294727833</v>
      </c>
      <c r="AK147">
        <f t="shared" si="12"/>
        <v>289.99852672721909</v>
      </c>
    </row>
    <row r="148" spans="1:37" x14ac:dyDescent="0.3">
      <c r="A148">
        <v>146</v>
      </c>
      <c r="B148">
        <v>293</v>
      </c>
      <c r="C148" t="s">
        <v>91</v>
      </c>
      <c r="D148">
        <v>3.4265172640621497E-2</v>
      </c>
      <c r="E148">
        <v>5120</v>
      </c>
      <c r="F148">
        <v>13824</v>
      </c>
      <c r="G148">
        <v>2.7</v>
      </c>
      <c r="H148">
        <v>4.0303332238657097</v>
      </c>
      <c r="I148">
        <v>6.8602253996073603</v>
      </c>
      <c r="J148">
        <v>-1.0881539318054201</v>
      </c>
      <c r="K148" t="b">
        <v>1</v>
      </c>
      <c r="L148">
        <v>50.38</v>
      </c>
      <c r="M148" t="s">
        <v>92</v>
      </c>
      <c r="N148">
        <v>7.3001870254119101</v>
      </c>
      <c r="O148">
        <v>4.242</v>
      </c>
      <c r="P148">
        <v>1.702</v>
      </c>
      <c r="Q148" t="s">
        <v>800</v>
      </c>
      <c r="S148">
        <v>0</v>
      </c>
      <c r="T148">
        <v>17440</v>
      </c>
      <c r="U148">
        <v>5120</v>
      </c>
      <c r="V148">
        <v>526</v>
      </c>
      <c r="W148">
        <v>5120</v>
      </c>
      <c r="X148">
        <v>1</v>
      </c>
      <c r="Y148">
        <v>0.13212880747066599</v>
      </c>
      <c r="Z148">
        <v>50.38</v>
      </c>
      <c r="AA148">
        <v>346.2</v>
      </c>
      <c r="AB148" t="s">
        <v>94</v>
      </c>
      <c r="AC148">
        <v>7.09765625</v>
      </c>
      <c r="AE148">
        <v>0</v>
      </c>
      <c r="AF148">
        <v>50.375</v>
      </c>
      <c r="AG148">
        <v>6.93359375</v>
      </c>
      <c r="AH148">
        <f t="shared" si="9"/>
        <v>43.44140625</v>
      </c>
      <c r="AI148">
        <f t="shared" si="10"/>
        <v>7.2653521126760561</v>
      </c>
      <c r="AJ148">
        <f t="shared" si="11"/>
        <v>0.33683774554245205</v>
      </c>
      <c r="AK148">
        <f t="shared" si="12"/>
        <v>149.55271689897705</v>
      </c>
    </row>
    <row r="149" spans="1:37" x14ac:dyDescent="0.3">
      <c r="A149">
        <v>147</v>
      </c>
      <c r="B149">
        <v>294</v>
      </c>
      <c r="C149" t="s">
        <v>91</v>
      </c>
      <c r="D149">
        <v>1.5752927020560401E-2</v>
      </c>
      <c r="E149">
        <v>5120</v>
      </c>
      <c r="F149">
        <v>13824</v>
      </c>
      <c r="G149">
        <v>2.7</v>
      </c>
      <c r="H149">
        <v>3.5198973181276401</v>
      </c>
      <c r="I149">
        <v>5.6063989510412</v>
      </c>
      <c r="J149">
        <v>-1.0865466143286</v>
      </c>
      <c r="K149" t="b">
        <v>1</v>
      </c>
      <c r="L149">
        <v>39.119999999999997</v>
      </c>
      <c r="M149" t="s">
        <v>92</v>
      </c>
      <c r="N149">
        <v>6.7239623313722596</v>
      </c>
      <c r="O149">
        <v>4.234</v>
      </c>
      <c r="P149">
        <v>1.593</v>
      </c>
      <c r="Q149" t="s">
        <v>799</v>
      </c>
      <c r="R149" s="1" t="s">
        <v>1941</v>
      </c>
      <c r="S149">
        <v>0</v>
      </c>
      <c r="T149">
        <v>17200</v>
      </c>
      <c r="U149">
        <v>5120</v>
      </c>
      <c r="V149">
        <v>748</v>
      </c>
      <c r="W149">
        <v>5120</v>
      </c>
      <c r="X149">
        <v>1</v>
      </c>
      <c r="Y149">
        <v>9.2136571018932897E-2</v>
      </c>
      <c r="Z149">
        <v>39.119999999999997</v>
      </c>
      <c r="AA149">
        <v>439.5</v>
      </c>
      <c r="AB149" t="s">
        <v>94</v>
      </c>
      <c r="AC149">
        <v>6.25390625</v>
      </c>
      <c r="AE149">
        <v>0</v>
      </c>
      <c r="AF149">
        <v>39.125</v>
      </c>
      <c r="AG149">
        <v>5.6796875</v>
      </c>
      <c r="AH149">
        <f t="shared" si="9"/>
        <v>33.4453125</v>
      </c>
      <c r="AI149">
        <f t="shared" si="10"/>
        <v>6.8885832187070148</v>
      </c>
      <c r="AJ149">
        <f t="shared" si="11"/>
        <v>0.33737958607594232</v>
      </c>
      <c r="AK149">
        <f t="shared" si="12"/>
        <v>115.96730097117724</v>
      </c>
    </row>
    <row r="150" spans="1:37" x14ac:dyDescent="0.3">
      <c r="A150">
        <v>148</v>
      </c>
      <c r="B150">
        <v>300</v>
      </c>
      <c r="C150" t="s">
        <v>91</v>
      </c>
      <c r="D150">
        <v>2.1517385975507401E-2</v>
      </c>
      <c r="E150">
        <v>5120</v>
      </c>
      <c r="F150">
        <v>5120</v>
      </c>
      <c r="G150">
        <v>1</v>
      </c>
      <c r="H150">
        <v>2.5757732515671199</v>
      </c>
      <c r="I150">
        <v>5.9715680656448598</v>
      </c>
      <c r="J150">
        <v>-1.02305757399431</v>
      </c>
      <c r="K150" t="b">
        <v>1</v>
      </c>
      <c r="L150">
        <v>208.2</v>
      </c>
      <c r="M150" t="s">
        <v>92</v>
      </c>
      <c r="N150">
        <v>6.2818072018604401</v>
      </c>
      <c r="O150">
        <v>4.0620000000000003</v>
      </c>
      <c r="P150">
        <v>2.3180000000000001</v>
      </c>
      <c r="Q150" t="s">
        <v>801</v>
      </c>
      <c r="S150">
        <v>0</v>
      </c>
      <c r="T150">
        <v>11570</v>
      </c>
      <c r="U150">
        <v>5120</v>
      </c>
      <c r="V150">
        <v>439</v>
      </c>
      <c r="W150">
        <v>5120</v>
      </c>
      <c r="X150">
        <v>1</v>
      </c>
      <c r="Y150">
        <v>7.5207553968521301E-2</v>
      </c>
      <c r="Z150">
        <v>208.2</v>
      </c>
      <c r="AA150">
        <v>55.56</v>
      </c>
      <c r="AB150" t="s">
        <v>94</v>
      </c>
      <c r="AC150">
        <v>14.4296875</v>
      </c>
      <c r="AE150">
        <v>4</v>
      </c>
      <c r="AF150">
        <v>208.25</v>
      </c>
      <c r="AG150">
        <v>6.06640625</v>
      </c>
      <c r="AH150">
        <f t="shared" si="9"/>
        <v>202.18359375</v>
      </c>
      <c r="AI150">
        <f t="shared" si="10"/>
        <v>34.328396651641981</v>
      </c>
      <c r="AJ150">
        <f t="shared" si="11"/>
        <v>0.35949407830247965</v>
      </c>
      <c r="AK150">
        <f t="shared" si="12"/>
        <v>579.28631532221698</v>
      </c>
    </row>
    <row r="151" spans="1:37" x14ac:dyDescent="0.3">
      <c r="A151">
        <v>149</v>
      </c>
      <c r="B151">
        <v>301</v>
      </c>
      <c r="C151" t="s">
        <v>91</v>
      </c>
      <c r="D151">
        <v>1.02562934235822E-2</v>
      </c>
      <c r="E151">
        <v>5120</v>
      </c>
      <c r="F151">
        <v>5120</v>
      </c>
      <c r="G151">
        <v>1</v>
      </c>
      <c r="H151">
        <v>2.6622848083091202</v>
      </c>
      <c r="I151">
        <v>6.4581205701561197</v>
      </c>
      <c r="J151">
        <v>-1.02305757399431</v>
      </c>
      <c r="K151" t="b">
        <v>1</v>
      </c>
      <c r="L151">
        <v>266</v>
      </c>
      <c r="M151" t="s">
        <v>92</v>
      </c>
      <c r="N151">
        <v>6.6733126087342196</v>
      </c>
      <c r="O151">
        <v>4.0940000000000003</v>
      </c>
      <c r="P151">
        <v>2.4260000000000002</v>
      </c>
      <c r="Q151" t="s">
        <v>802</v>
      </c>
      <c r="S151">
        <v>0</v>
      </c>
      <c r="T151">
        <v>12380</v>
      </c>
      <c r="U151">
        <v>5120</v>
      </c>
      <c r="V151">
        <v>463</v>
      </c>
      <c r="W151">
        <v>5120</v>
      </c>
      <c r="X151">
        <v>1</v>
      </c>
      <c r="Y151">
        <v>7.7336488365844502E-2</v>
      </c>
      <c r="Z151">
        <v>266</v>
      </c>
      <c r="AA151">
        <v>46.56</v>
      </c>
      <c r="AB151" t="s">
        <v>94</v>
      </c>
      <c r="AC151">
        <v>16.3125</v>
      </c>
      <c r="AE151">
        <v>4</v>
      </c>
      <c r="AF151">
        <v>266</v>
      </c>
      <c r="AG151">
        <v>6.1640625</v>
      </c>
      <c r="AH151">
        <f t="shared" si="9"/>
        <v>259.8359375</v>
      </c>
      <c r="AI151">
        <f t="shared" si="10"/>
        <v>43.153358681875794</v>
      </c>
      <c r="AJ151">
        <f t="shared" si="11"/>
        <v>0.35949407830247965</v>
      </c>
      <c r="AK151">
        <f t="shared" si="12"/>
        <v>739.92873889896623</v>
      </c>
    </row>
    <row r="152" spans="1:37" x14ac:dyDescent="0.3">
      <c r="A152">
        <v>150</v>
      </c>
      <c r="B152">
        <v>302</v>
      </c>
      <c r="C152" t="s">
        <v>91</v>
      </c>
      <c r="D152">
        <v>6.6137369939800905E-2</v>
      </c>
      <c r="E152">
        <v>5120</v>
      </c>
      <c r="F152">
        <v>5120</v>
      </c>
      <c r="G152">
        <v>1</v>
      </c>
      <c r="H152">
        <v>4.5476349204545397</v>
      </c>
      <c r="I152">
        <v>4.47879864968594</v>
      </c>
      <c r="J152">
        <v>-1.06082953469952</v>
      </c>
      <c r="K152" t="b">
        <v>1</v>
      </c>
      <c r="L152">
        <v>9.66</v>
      </c>
      <c r="M152" t="s">
        <v>92</v>
      </c>
      <c r="N152">
        <v>5.6810508704145501</v>
      </c>
      <c r="O152">
        <v>3.6579999999999999</v>
      </c>
      <c r="P152">
        <v>0.98499999999999999</v>
      </c>
      <c r="Q152" t="s">
        <v>803</v>
      </c>
      <c r="S152">
        <v>0</v>
      </c>
      <c r="T152">
        <v>4550</v>
      </c>
      <c r="U152">
        <v>5120</v>
      </c>
      <c r="V152">
        <v>225</v>
      </c>
      <c r="W152">
        <v>5120</v>
      </c>
      <c r="X152">
        <v>1</v>
      </c>
      <c r="Y152">
        <v>0.23650899469696901</v>
      </c>
      <c r="Z152">
        <v>9.66</v>
      </c>
      <c r="AA152">
        <v>471.5</v>
      </c>
      <c r="AB152" t="s">
        <v>94</v>
      </c>
      <c r="AC152">
        <v>3.107421875</v>
      </c>
      <c r="AE152">
        <v>5</v>
      </c>
      <c r="AF152">
        <v>9.65625</v>
      </c>
      <c r="AG152">
        <v>3.478515625</v>
      </c>
      <c r="AH152">
        <f t="shared" si="9"/>
        <v>6.177734375</v>
      </c>
      <c r="AI152">
        <f t="shared" si="10"/>
        <v>2.7759685569904549</v>
      </c>
      <c r="AJ152">
        <f t="shared" si="11"/>
        <v>0.34616853238352452</v>
      </c>
      <c r="AK152">
        <f t="shared" si="12"/>
        <v>27.894649850211451</v>
      </c>
    </row>
    <row r="153" spans="1:37" x14ac:dyDescent="0.3">
      <c r="A153">
        <v>151</v>
      </c>
      <c r="B153">
        <v>303</v>
      </c>
      <c r="C153" t="s">
        <v>91</v>
      </c>
      <c r="D153">
        <v>3.2195284285049003E-2</v>
      </c>
      <c r="E153">
        <v>5120</v>
      </c>
      <c r="F153">
        <v>5120</v>
      </c>
      <c r="G153">
        <v>1</v>
      </c>
      <c r="H153">
        <v>3.6422982021984001</v>
      </c>
      <c r="I153">
        <v>4.3252291151106004</v>
      </c>
      <c r="J153">
        <v>-1.05841855848429</v>
      </c>
      <c r="K153" t="b">
        <v>1</v>
      </c>
      <c r="L153">
        <v>15.38</v>
      </c>
      <c r="M153" t="s">
        <v>92</v>
      </c>
      <c r="N153">
        <v>5.2326422107597201</v>
      </c>
      <c r="O153">
        <v>3.6539999999999999</v>
      </c>
      <c r="P153">
        <v>1.1875</v>
      </c>
      <c r="Q153" t="s">
        <v>804</v>
      </c>
      <c r="S153">
        <v>0</v>
      </c>
      <c r="T153">
        <v>4520</v>
      </c>
      <c r="U153">
        <v>5120</v>
      </c>
      <c r="V153">
        <v>366</v>
      </c>
      <c r="W153">
        <v>5120</v>
      </c>
      <c r="X153">
        <v>1</v>
      </c>
      <c r="Y153">
        <v>0.13811513955448701</v>
      </c>
      <c r="Z153">
        <v>15.38</v>
      </c>
      <c r="AA153">
        <v>293.8</v>
      </c>
      <c r="AB153" t="s">
        <v>94</v>
      </c>
      <c r="AC153">
        <v>3.921875</v>
      </c>
      <c r="AE153">
        <v>3</v>
      </c>
      <c r="AF153">
        <v>15.3828125</v>
      </c>
      <c r="AG153">
        <v>2.755859375</v>
      </c>
      <c r="AH153">
        <f t="shared" si="9"/>
        <v>12.626953125</v>
      </c>
      <c r="AI153">
        <f t="shared" si="10"/>
        <v>5.5818568391211905</v>
      </c>
      <c r="AJ153">
        <f t="shared" si="11"/>
        <v>0.34700414339592994</v>
      </c>
      <c r="AK153">
        <f t="shared" si="12"/>
        <v>44.330342426050777</v>
      </c>
    </row>
    <row r="154" spans="1:37" x14ac:dyDescent="0.3">
      <c r="A154">
        <v>152</v>
      </c>
      <c r="B154">
        <v>306</v>
      </c>
      <c r="C154" t="s">
        <v>91</v>
      </c>
      <c r="D154">
        <v>1.4905173956461499E-2</v>
      </c>
      <c r="E154">
        <v>5120</v>
      </c>
      <c r="F154">
        <v>13824</v>
      </c>
      <c r="G154">
        <v>2.7</v>
      </c>
      <c r="H154">
        <v>3.43001197236726</v>
      </c>
      <c r="I154">
        <v>6.8667231868680503</v>
      </c>
      <c r="J154">
        <v>-1.08172466189815</v>
      </c>
      <c r="K154" t="b">
        <v>1</v>
      </c>
      <c r="L154">
        <v>100.5</v>
      </c>
      <c r="M154" t="s">
        <v>92</v>
      </c>
      <c r="N154">
        <v>7.2022414969094504</v>
      </c>
      <c r="O154">
        <v>4.2770000000000001</v>
      </c>
      <c r="P154">
        <v>2.0019999999999998</v>
      </c>
      <c r="Q154" t="s">
        <v>805</v>
      </c>
      <c r="S154">
        <v>0</v>
      </c>
      <c r="T154">
        <v>18980</v>
      </c>
      <c r="U154">
        <v>5120</v>
      </c>
      <c r="V154">
        <v>537</v>
      </c>
      <c r="W154">
        <v>5120</v>
      </c>
      <c r="X154">
        <v>1</v>
      </c>
      <c r="Y154">
        <v>0.104862756682292</v>
      </c>
      <c r="Z154">
        <v>100.5</v>
      </c>
      <c r="AA154">
        <v>188.9</v>
      </c>
      <c r="AB154" t="s">
        <v>94</v>
      </c>
      <c r="AC154">
        <v>10.0234375</v>
      </c>
      <c r="AE154">
        <v>0</v>
      </c>
      <c r="AF154">
        <v>100.5</v>
      </c>
      <c r="AG154">
        <v>7.4140625</v>
      </c>
      <c r="AH154">
        <f t="shared" si="9"/>
        <v>93.0859375</v>
      </c>
      <c r="AI154">
        <f t="shared" si="10"/>
        <v>13.555321390937829</v>
      </c>
      <c r="AJ154">
        <f t="shared" si="11"/>
        <v>0.33901034294727833</v>
      </c>
      <c r="AK154">
        <f t="shared" si="12"/>
        <v>296.45113221701735</v>
      </c>
    </row>
    <row r="155" spans="1:37" x14ac:dyDescent="0.3">
      <c r="A155">
        <v>153</v>
      </c>
      <c r="B155">
        <v>307</v>
      </c>
      <c r="C155" t="s">
        <v>91</v>
      </c>
      <c r="D155">
        <v>3.7720744312585298E-2</v>
      </c>
      <c r="E155">
        <v>5120</v>
      </c>
      <c r="F155">
        <v>13824</v>
      </c>
      <c r="G155">
        <v>2.7</v>
      </c>
      <c r="H155">
        <v>4.0118291120799601</v>
      </c>
      <c r="I155">
        <v>6.8522354658475102</v>
      </c>
      <c r="J155">
        <v>-1.0881539318054201</v>
      </c>
      <c r="K155" t="b">
        <v>1</v>
      </c>
      <c r="L155">
        <v>51.03</v>
      </c>
      <c r="M155" t="s">
        <v>92</v>
      </c>
      <c r="N155">
        <v>7.2700182604003798</v>
      </c>
      <c r="O155">
        <v>4.242</v>
      </c>
      <c r="P155">
        <v>1.708</v>
      </c>
      <c r="Q155" t="s">
        <v>807</v>
      </c>
      <c r="S155">
        <v>0</v>
      </c>
      <c r="T155">
        <v>17420</v>
      </c>
      <c r="U155">
        <v>5120</v>
      </c>
      <c r="V155">
        <v>550</v>
      </c>
      <c r="W155">
        <v>5120</v>
      </c>
      <c r="X155">
        <v>1</v>
      </c>
      <c r="Y155">
        <v>0.128424824847226</v>
      </c>
      <c r="Z155">
        <v>51.03</v>
      </c>
      <c r="AA155">
        <v>341.5</v>
      </c>
      <c r="AB155" t="s">
        <v>94</v>
      </c>
      <c r="AC155">
        <v>7.14453125</v>
      </c>
      <c r="AE155">
        <v>0</v>
      </c>
      <c r="AF155">
        <v>51.03125</v>
      </c>
      <c r="AG155">
        <v>6.8203125</v>
      </c>
      <c r="AH155">
        <f t="shared" si="9"/>
        <v>44.2109375</v>
      </c>
      <c r="AI155">
        <f t="shared" si="10"/>
        <v>7.4822451317296679</v>
      </c>
      <c r="AJ155">
        <f t="shared" si="11"/>
        <v>0.33683774554245205</v>
      </c>
      <c r="AK155">
        <f t="shared" si="12"/>
        <v>151.50098430274784</v>
      </c>
    </row>
    <row r="156" spans="1:37" x14ac:dyDescent="0.3">
      <c r="A156">
        <v>154</v>
      </c>
      <c r="B156">
        <v>308</v>
      </c>
      <c r="C156" t="s">
        <v>91</v>
      </c>
      <c r="D156">
        <v>1.2242759486562199E-2</v>
      </c>
      <c r="E156">
        <v>5120</v>
      </c>
      <c r="F156">
        <v>13824</v>
      </c>
      <c r="G156">
        <v>2.7</v>
      </c>
      <c r="H156">
        <v>3.68056189161307</v>
      </c>
      <c r="I156">
        <v>5.7185292671449099</v>
      </c>
      <c r="J156">
        <v>-1.0881539318054201</v>
      </c>
      <c r="K156" t="b">
        <v>1</v>
      </c>
      <c r="L156">
        <v>35.78</v>
      </c>
      <c r="M156" t="s">
        <v>92</v>
      </c>
      <c r="N156">
        <v>6.86827506226137</v>
      </c>
      <c r="O156">
        <v>4.234</v>
      </c>
      <c r="P156">
        <v>1.554</v>
      </c>
      <c r="Q156" t="s">
        <v>806</v>
      </c>
      <c r="R156" s="1" t="s">
        <v>1941</v>
      </c>
      <c r="S156">
        <v>0</v>
      </c>
      <c r="T156">
        <v>17170</v>
      </c>
      <c r="U156">
        <v>5120</v>
      </c>
      <c r="V156">
        <v>676</v>
      </c>
      <c r="W156">
        <v>5120</v>
      </c>
      <c r="X156">
        <v>1</v>
      </c>
      <c r="Y156">
        <v>0.10309853429281</v>
      </c>
      <c r="Z156">
        <v>35.78</v>
      </c>
      <c r="AA156">
        <v>479.8</v>
      </c>
      <c r="AB156" t="s">
        <v>94</v>
      </c>
      <c r="AC156">
        <v>5.98046875</v>
      </c>
      <c r="AE156">
        <v>0</v>
      </c>
      <c r="AF156">
        <v>35.78125</v>
      </c>
      <c r="AG156">
        <v>5.93359375</v>
      </c>
      <c r="AH156">
        <f t="shared" si="9"/>
        <v>29.84765625</v>
      </c>
      <c r="AI156">
        <f t="shared" si="10"/>
        <v>6.0302830809743249</v>
      </c>
      <c r="AJ156">
        <f t="shared" si="11"/>
        <v>0.33683774554245205</v>
      </c>
      <c r="AK156">
        <f t="shared" si="12"/>
        <v>106.22696082464562</v>
      </c>
    </row>
    <row r="157" spans="1:37" x14ac:dyDescent="0.3">
      <c r="A157">
        <v>155</v>
      </c>
      <c r="B157">
        <v>314</v>
      </c>
      <c r="C157" t="s">
        <v>91</v>
      </c>
      <c r="D157">
        <v>2.9169927277141999E-2</v>
      </c>
      <c r="E157">
        <v>5120</v>
      </c>
      <c r="F157">
        <v>5120</v>
      </c>
      <c r="G157">
        <v>1</v>
      </c>
      <c r="H157">
        <v>2.47589151930636</v>
      </c>
      <c r="I157">
        <v>5.7931992971270097</v>
      </c>
      <c r="J157">
        <v>-1.02305757399431</v>
      </c>
      <c r="K157" t="b">
        <v>1</v>
      </c>
      <c r="L157">
        <v>219</v>
      </c>
      <c r="M157" t="s">
        <v>92</v>
      </c>
      <c r="N157">
        <v>6.0940075134008698</v>
      </c>
      <c r="O157">
        <v>4.0599999999999996</v>
      </c>
      <c r="P157">
        <v>2.34</v>
      </c>
      <c r="Q157" t="s">
        <v>808</v>
      </c>
      <c r="S157">
        <v>0</v>
      </c>
      <c r="T157">
        <v>11400</v>
      </c>
      <c r="U157">
        <v>5120</v>
      </c>
      <c r="V157">
        <v>568</v>
      </c>
      <c r="W157">
        <v>5120</v>
      </c>
      <c r="X157">
        <v>1</v>
      </c>
      <c r="Y157">
        <v>6.1927032493504099E-2</v>
      </c>
      <c r="Z157">
        <v>219</v>
      </c>
      <c r="AA157">
        <v>52.06</v>
      </c>
      <c r="AB157" t="s">
        <v>94</v>
      </c>
      <c r="AC157">
        <v>14.796875</v>
      </c>
      <c r="AE157">
        <v>4</v>
      </c>
      <c r="AF157">
        <v>219</v>
      </c>
      <c r="AG157">
        <v>4.87109375</v>
      </c>
      <c r="AH157">
        <f t="shared" si="9"/>
        <v>214.12890625</v>
      </c>
      <c r="AI157">
        <f t="shared" si="10"/>
        <v>44.959101844426627</v>
      </c>
      <c r="AJ157">
        <f t="shared" si="11"/>
        <v>0.35949407830247965</v>
      </c>
      <c r="AK157">
        <f t="shared" si="12"/>
        <v>609.18945044689326</v>
      </c>
    </row>
    <row r="158" spans="1:37" x14ac:dyDescent="0.3">
      <c r="A158">
        <v>156</v>
      </c>
      <c r="B158">
        <v>315</v>
      </c>
      <c r="C158" t="s">
        <v>91</v>
      </c>
      <c r="D158">
        <v>1.3563659988258101E-2</v>
      </c>
      <c r="E158">
        <v>5120</v>
      </c>
      <c r="F158">
        <v>5120</v>
      </c>
      <c r="G158">
        <v>1</v>
      </c>
      <c r="H158">
        <v>2.69767006560491</v>
      </c>
      <c r="I158">
        <v>6.5386885769837901</v>
      </c>
      <c r="J158">
        <v>-1.02546855020953</v>
      </c>
      <c r="K158" t="b">
        <v>1</v>
      </c>
      <c r="L158">
        <v>265</v>
      </c>
      <c r="M158" t="s">
        <v>92</v>
      </c>
      <c r="N158">
        <v>6.7098192792102802</v>
      </c>
      <c r="O158">
        <v>4.08</v>
      </c>
      <c r="P158">
        <v>2.4239999999999999</v>
      </c>
      <c r="Q158" t="s">
        <v>809</v>
      </c>
      <c r="S158">
        <v>0</v>
      </c>
      <c r="T158">
        <v>11940</v>
      </c>
      <c r="U158">
        <v>5120</v>
      </c>
      <c r="V158">
        <v>432</v>
      </c>
      <c r="W158">
        <v>5120</v>
      </c>
      <c r="X158">
        <v>1</v>
      </c>
      <c r="Y158">
        <v>8.1679189114347406E-2</v>
      </c>
      <c r="Z158">
        <v>265</v>
      </c>
      <c r="AA158">
        <v>45.03</v>
      </c>
      <c r="AB158" t="s">
        <v>94</v>
      </c>
      <c r="AC158">
        <v>16.28125</v>
      </c>
      <c r="AE158">
        <v>4</v>
      </c>
      <c r="AF158">
        <v>265</v>
      </c>
      <c r="AG158">
        <v>6.2421875</v>
      </c>
      <c r="AH158">
        <f t="shared" si="9"/>
        <v>258.7578125</v>
      </c>
      <c r="AI158">
        <f t="shared" si="10"/>
        <v>42.453066332916144</v>
      </c>
      <c r="AJ158">
        <f t="shared" si="11"/>
        <v>0.35862839062571866</v>
      </c>
      <c r="AK158">
        <f t="shared" si="12"/>
        <v>738.92644008925208</v>
      </c>
    </row>
    <row r="159" spans="1:37" x14ac:dyDescent="0.3">
      <c r="A159">
        <v>157</v>
      </c>
      <c r="B159">
        <v>316</v>
      </c>
      <c r="C159" t="s">
        <v>91</v>
      </c>
      <c r="D159">
        <v>1.7675027173781301E-2</v>
      </c>
      <c r="E159">
        <v>5120</v>
      </c>
      <c r="F159">
        <v>5120</v>
      </c>
      <c r="G159">
        <v>1</v>
      </c>
      <c r="H159">
        <v>5.9652935847680499</v>
      </c>
      <c r="I159">
        <v>6.3614263618815601</v>
      </c>
      <c r="J159">
        <v>-1.0648478283915599</v>
      </c>
      <c r="K159" t="b">
        <v>1</v>
      </c>
      <c r="L159">
        <v>11.64</v>
      </c>
      <c r="M159" t="s">
        <v>92</v>
      </c>
      <c r="N159">
        <v>6.8268806449186004</v>
      </c>
      <c r="O159">
        <v>3.67</v>
      </c>
      <c r="P159">
        <v>1.0660000000000001</v>
      </c>
      <c r="Q159" t="s">
        <v>810</v>
      </c>
      <c r="S159">
        <v>0</v>
      </c>
      <c r="T159">
        <v>4676</v>
      </c>
      <c r="U159">
        <v>5120</v>
      </c>
      <c r="V159">
        <v>106</v>
      </c>
      <c r="W159">
        <v>5120</v>
      </c>
      <c r="X159">
        <v>1</v>
      </c>
      <c r="Y159">
        <v>0.482271946133843</v>
      </c>
      <c r="Z159">
        <v>11.64</v>
      </c>
      <c r="AA159">
        <v>401.8</v>
      </c>
      <c r="AB159" t="s">
        <v>94</v>
      </c>
      <c r="AC159">
        <v>3.412109375</v>
      </c>
      <c r="AE159">
        <v>5</v>
      </c>
      <c r="AF159">
        <v>11.640625</v>
      </c>
      <c r="AG159">
        <v>4.046875</v>
      </c>
      <c r="AH159">
        <f t="shared" si="9"/>
        <v>7.59375</v>
      </c>
      <c r="AI159">
        <f t="shared" si="10"/>
        <v>2.8764478764478763</v>
      </c>
      <c r="AJ159">
        <f t="shared" si="11"/>
        <v>0.34478031655084995</v>
      </c>
      <c r="AK159">
        <f t="shared" si="12"/>
        <v>33.762440722984778</v>
      </c>
    </row>
    <row r="160" spans="1:37" x14ac:dyDescent="0.3">
      <c r="A160">
        <v>158</v>
      </c>
      <c r="B160">
        <v>317</v>
      </c>
      <c r="C160" t="s">
        <v>91</v>
      </c>
      <c r="D160">
        <v>3.8369471342490198E-2</v>
      </c>
      <c r="E160">
        <v>5120</v>
      </c>
      <c r="F160">
        <v>5120</v>
      </c>
      <c r="G160">
        <v>1</v>
      </c>
      <c r="H160">
        <v>4.3300177538099902</v>
      </c>
      <c r="I160">
        <v>5.0277256926563298</v>
      </c>
      <c r="J160">
        <v>-1.0616331934379299</v>
      </c>
      <c r="K160" t="b">
        <v>1</v>
      </c>
      <c r="L160">
        <v>14.51</v>
      </c>
      <c r="M160" t="s">
        <v>92</v>
      </c>
      <c r="N160">
        <v>5.6719556783150296</v>
      </c>
      <c r="O160">
        <v>3.6680000000000001</v>
      </c>
      <c r="P160">
        <v>1.161</v>
      </c>
      <c r="Q160" t="s">
        <v>811</v>
      </c>
      <c r="S160">
        <v>0</v>
      </c>
      <c r="T160">
        <v>4664</v>
      </c>
      <c r="U160">
        <v>5120</v>
      </c>
      <c r="V160">
        <v>277</v>
      </c>
      <c r="W160">
        <v>5120</v>
      </c>
      <c r="X160">
        <v>1</v>
      </c>
      <c r="Y160">
        <v>0.200081375509053</v>
      </c>
      <c r="Z160">
        <v>14.51</v>
      </c>
      <c r="AA160">
        <v>321.5</v>
      </c>
      <c r="AB160" t="s">
        <v>94</v>
      </c>
      <c r="AC160">
        <v>3.80859375</v>
      </c>
      <c r="AE160">
        <v>4</v>
      </c>
      <c r="AF160">
        <v>14.5078125</v>
      </c>
      <c r="AG160">
        <v>3.1875</v>
      </c>
      <c r="AH160">
        <f t="shared" si="9"/>
        <v>11.3203125</v>
      </c>
      <c r="AI160">
        <f t="shared" si="10"/>
        <v>4.5514705882352944</v>
      </c>
      <c r="AJ160">
        <f t="shared" si="11"/>
        <v>0.34589044277705056</v>
      </c>
      <c r="AK160">
        <f t="shared" si="12"/>
        <v>41.943374854538121</v>
      </c>
    </row>
    <row r="161" spans="1:37" x14ac:dyDescent="0.3">
      <c r="A161">
        <v>159</v>
      </c>
      <c r="B161">
        <v>320</v>
      </c>
      <c r="C161" t="s">
        <v>91</v>
      </c>
      <c r="D161">
        <v>1.28650755898716E-2</v>
      </c>
      <c r="E161">
        <v>5120</v>
      </c>
      <c r="F161">
        <v>13824</v>
      </c>
      <c r="G161">
        <v>2.7</v>
      </c>
      <c r="H161">
        <v>3.4982393095467099</v>
      </c>
      <c r="I161">
        <v>7.03064111235072</v>
      </c>
      <c r="J161">
        <v>-1.08172466189815</v>
      </c>
      <c r="K161" t="b">
        <v>1</v>
      </c>
      <c r="L161">
        <v>102.5</v>
      </c>
      <c r="M161" t="s">
        <v>92</v>
      </c>
      <c r="N161">
        <v>7.3297799242383501</v>
      </c>
      <c r="O161">
        <v>4.2850000000000001</v>
      </c>
      <c r="P161">
        <v>2.0099999999999998</v>
      </c>
      <c r="Q161" t="s">
        <v>812</v>
      </c>
      <c r="S161">
        <v>0</v>
      </c>
      <c r="T161">
        <v>19220</v>
      </c>
      <c r="U161">
        <v>5120</v>
      </c>
      <c r="V161">
        <v>512</v>
      </c>
      <c r="W161">
        <v>5120</v>
      </c>
      <c r="X161">
        <v>1</v>
      </c>
      <c r="Y161">
        <v>0.11040762230045501</v>
      </c>
      <c r="Z161">
        <v>102.5</v>
      </c>
      <c r="AA161">
        <v>187.5</v>
      </c>
      <c r="AB161" t="s">
        <v>94</v>
      </c>
      <c r="AC161">
        <v>10.125</v>
      </c>
      <c r="AE161">
        <v>0</v>
      </c>
      <c r="AF161">
        <v>102.5</v>
      </c>
      <c r="AG161">
        <v>7.671875</v>
      </c>
      <c r="AH161">
        <f t="shared" si="9"/>
        <v>94.828125</v>
      </c>
      <c r="AI161">
        <f t="shared" si="10"/>
        <v>13.360488798370673</v>
      </c>
      <c r="AJ161">
        <f t="shared" si="11"/>
        <v>0.33901034294727833</v>
      </c>
      <c r="AK161">
        <f t="shared" si="12"/>
        <v>302.35065723626144</v>
      </c>
    </row>
    <row r="162" spans="1:37" x14ac:dyDescent="0.3">
      <c r="A162">
        <v>160</v>
      </c>
      <c r="B162">
        <v>321</v>
      </c>
      <c r="C162" t="s">
        <v>91</v>
      </c>
      <c r="D162">
        <v>3.3202366275378703E-2</v>
      </c>
      <c r="E162">
        <v>5120</v>
      </c>
      <c r="F162">
        <v>13824</v>
      </c>
      <c r="G162">
        <v>2.7</v>
      </c>
      <c r="H162">
        <v>4.2349912365483098</v>
      </c>
      <c r="I162">
        <v>7.2333981178935502</v>
      </c>
      <c r="J162">
        <v>-1.08895759054382</v>
      </c>
      <c r="K162" t="b">
        <v>1</v>
      </c>
      <c r="L162">
        <v>51</v>
      </c>
      <c r="M162" t="s">
        <v>92</v>
      </c>
      <c r="N162">
        <v>7.5688457424459097</v>
      </c>
      <c r="O162">
        <v>4.242</v>
      </c>
      <c r="P162">
        <v>1.708</v>
      </c>
      <c r="Q162" t="s">
        <v>814</v>
      </c>
      <c r="S162">
        <v>0</v>
      </c>
      <c r="T162">
        <v>17400</v>
      </c>
      <c r="U162">
        <v>5120</v>
      </c>
      <c r="V162">
        <v>456</v>
      </c>
      <c r="W162">
        <v>5120</v>
      </c>
      <c r="X162">
        <v>1</v>
      </c>
      <c r="Y162">
        <v>0.151492344637113</v>
      </c>
      <c r="Z162">
        <v>51</v>
      </c>
      <c r="AA162">
        <v>341.2</v>
      </c>
      <c r="AB162" t="s">
        <v>94</v>
      </c>
      <c r="AC162">
        <v>7.140625</v>
      </c>
      <c r="AE162">
        <v>0</v>
      </c>
      <c r="AF162">
        <v>51</v>
      </c>
      <c r="AG162">
        <v>7.31640625</v>
      </c>
      <c r="AH162">
        <f t="shared" si="9"/>
        <v>43.68359375</v>
      </c>
      <c r="AI162">
        <f t="shared" si="10"/>
        <v>6.9706353443673255</v>
      </c>
      <c r="AJ162">
        <f t="shared" si="11"/>
        <v>0.33656715169194418</v>
      </c>
      <c r="AK162">
        <f t="shared" si="12"/>
        <v>151.52993910314717</v>
      </c>
    </row>
    <row r="163" spans="1:37" x14ac:dyDescent="0.3">
      <c r="A163">
        <v>161</v>
      </c>
      <c r="B163">
        <v>322</v>
      </c>
      <c r="C163" t="s">
        <v>91</v>
      </c>
      <c r="D163">
        <v>9.4552729359422792E-3</v>
      </c>
      <c r="E163">
        <v>5120</v>
      </c>
      <c r="F163">
        <v>13824</v>
      </c>
      <c r="G163">
        <v>2.7</v>
      </c>
      <c r="H163">
        <v>3.9190065284068898</v>
      </c>
      <c r="I163">
        <v>6.1004847717583903</v>
      </c>
      <c r="J163">
        <v>-1.08895759054382</v>
      </c>
      <c r="K163" t="b">
        <v>1</v>
      </c>
      <c r="L163">
        <v>36.06</v>
      </c>
      <c r="M163" t="s">
        <v>92</v>
      </c>
      <c r="N163">
        <v>7.1104522100668301</v>
      </c>
      <c r="O163">
        <v>4.234</v>
      </c>
      <c r="P163">
        <v>1.5569999999999999</v>
      </c>
      <c r="Q163" t="s">
        <v>813</v>
      </c>
      <c r="R163" s="1" t="s">
        <v>1941</v>
      </c>
      <c r="S163">
        <v>0</v>
      </c>
      <c r="T163">
        <v>17180</v>
      </c>
      <c r="U163">
        <v>5120</v>
      </c>
      <c r="V163">
        <v>635</v>
      </c>
      <c r="W163">
        <v>5120</v>
      </c>
      <c r="X163">
        <v>1</v>
      </c>
      <c r="Y163">
        <v>0.115928558937893</v>
      </c>
      <c r="Z163">
        <v>36.06</v>
      </c>
      <c r="AA163">
        <v>476.5</v>
      </c>
      <c r="AB163" t="s">
        <v>94</v>
      </c>
      <c r="AC163">
        <v>6.00390625</v>
      </c>
      <c r="AE163">
        <v>0</v>
      </c>
      <c r="AF163">
        <v>36.0625</v>
      </c>
      <c r="AG163">
        <v>6.06640625</v>
      </c>
      <c r="AH163">
        <f t="shared" si="9"/>
        <v>29.99609375</v>
      </c>
      <c r="AI163">
        <f t="shared" si="10"/>
        <v>5.9446233097231165</v>
      </c>
      <c r="AJ163">
        <f t="shared" si="11"/>
        <v>0.33656715169194418</v>
      </c>
      <c r="AK163">
        <f t="shared" si="12"/>
        <v>107.14800840994599</v>
      </c>
    </row>
    <row r="164" spans="1:37" x14ac:dyDescent="0.3">
      <c r="A164">
        <v>162</v>
      </c>
      <c r="B164">
        <v>328</v>
      </c>
      <c r="C164" t="s">
        <v>91</v>
      </c>
      <c r="D164">
        <v>3.2424499789700398E-2</v>
      </c>
      <c r="E164">
        <v>5120</v>
      </c>
      <c r="F164">
        <v>5120</v>
      </c>
      <c r="G164">
        <v>1</v>
      </c>
      <c r="H164">
        <v>2.6267839167385598</v>
      </c>
      <c r="I164">
        <v>6.1411334928438697</v>
      </c>
      <c r="J164">
        <v>-1.0286831851631699</v>
      </c>
      <c r="K164" t="b">
        <v>1</v>
      </c>
      <c r="L164">
        <v>217.8</v>
      </c>
      <c r="M164" t="s">
        <v>92</v>
      </c>
      <c r="N164">
        <v>6.3350728621341696</v>
      </c>
      <c r="O164">
        <v>4.0430000000000001</v>
      </c>
      <c r="P164">
        <v>2.3380000000000001</v>
      </c>
      <c r="Q164" t="s">
        <v>815</v>
      </c>
      <c r="S164">
        <v>0</v>
      </c>
      <c r="T164">
        <v>11020</v>
      </c>
      <c r="U164">
        <v>5120</v>
      </c>
      <c r="V164">
        <v>496</v>
      </c>
      <c r="W164">
        <v>5120</v>
      </c>
      <c r="X164">
        <v>1</v>
      </c>
      <c r="Y164">
        <v>7.3044754174532503E-2</v>
      </c>
      <c r="Z164">
        <v>217.8</v>
      </c>
      <c r="AA164">
        <v>50.62</v>
      </c>
      <c r="AB164" t="s">
        <v>94</v>
      </c>
      <c r="AC164">
        <v>14.7578125</v>
      </c>
      <c r="AE164">
        <v>4</v>
      </c>
      <c r="AF164">
        <v>217.75</v>
      </c>
      <c r="AG164">
        <v>5.3671875</v>
      </c>
      <c r="AH164">
        <f t="shared" si="9"/>
        <v>212.3828125</v>
      </c>
      <c r="AI164">
        <f t="shared" si="10"/>
        <v>40.570596797671037</v>
      </c>
      <c r="AJ164">
        <f t="shared" si="11"/>
        <v>0.35747738229285314</v>
      </c>
      <c r="AK164">
        <f t="shared" si="12"/>
        <v>609.12944646555161</v>
      </c>
    </row>
    <row r="165" spans="1:37" x14ac:dyDescent="0.3">
      <c r="A165">
        <v>163</v>
      </c>
      <c r="B165">
        <v>329</v>
      </c>
      <c r="C165" t="s">
        <v>91</v>
      </c>
      <c r="D165">
        <v>1.3088993001991201E-2</v>
      </c>
      <c r="E165">
        <v>5120</v>
      </c>
      <c r="F165">
        <v>5120</v>
      </c>
      <c r="G165">
        <v>1</v>
      </c>
      <c r="H165">
        <v>2.76465981929449</v>
      </c>
      <c r="I165">
        <v>6.6848610474347199</v>
      </c>
      <c r="J165">
        <v>-1.0286831851631699</v>
      </c>
      <c r="K165" t="b">
        <v>1</v>
      </c>
      <c r="L165">
        <v>262</v>
      </c>
      <c r="M165" t="s">
        <v>92</v>
      </c>
      <c r="N165">
        <v>6.8146745829148498</v>
      </c>
      <c r="O165">
        <v>4.0620000000000003</v>
      </c>
      <c r="P165">
        <v>2.4180000000000001</v>
      </c>
      <c r="Q165" t="s">
        <v>816</v>
      </c>
      <c r="S165">
        <v>0</v>
      </c>
      <c r="T165">
        <v>11540</v>
      </c>
      <c r="U165">
        <v>5120</v>
      </c>
      <c r="V165">
        <v>354</v>
      </c>
      <c r="W165">
        <v>5120</v>
      </c>
      <c r="X165">
        <v>1</v>
      </c>
      <c r="Y165">
        <v>9.3790611208900601E-2</v>
      </c>
      <c r="Z165">
        <v>262</v>
      </c>
      <c r="AA165">
        <v>44.03</v>
      </c>
      <c r="AB165" t="s">
        <v>94</v>
      </c>
      <c r="AC165">
        <v>16.1875</v>
      </c>
      <c r="AE165">
        <v>2</v>
      </c>
      <c r="AF165">
        <v>262</v>
      </c>
      <c r="AG165">
        <v>6.8515625</v>
      </c>
      <c r="AH165">
        <f t="shared" si="9"/>
        <v>255.1484375</v>
      </c>
      <c r="AI165">
        <f t="shared" si="10"/>
        <v>38.239452679589512</v>
      </c>
      <c r="AJ165">
        <f t="shared" si="11"/>
        <v>0.35747738229285314</v>
      </c>
      <c r="AK165">
        <f t="shared" si="12"/>
        <v>732.91350160263835</v>
      </c>
    </row>
    <row r="166" spans="1:37" x14ac:dyDescent="0.3">
      <c r="A166">
        <v>164</v>
      </c>
      <c r="B166">
        <v>330</v>
      </c>
      <c r="C166" t="s">
        <v>91</v>
      </c>
      <c r="D166">
        <v>4.1634859124339098E-2</v>
      </c>
      <c r="E166">
        <v>5120</v>
      </c>
      <c r="F166">
        <v>5120</v>
      </c>
      <c r="G166">
        <v>1</v>
      </c>
      <c r="H166">
        <v>7.9386967587364996</v>
      </c>
      <c r="I166">
        <v>8.5356495423524201</v>
      </c>
      <c r="J166">
        <v>-1.06324051091474</v>
      </c>
      <c r="K166" t="b">
        <v>1</v>
      </c>
      <c r="L166">
        <v>11.9</v>
      </c>
      <c r="M166" t="s">
        <v>92</v>
      </c>
      <c r="N166">
        <v>8.7130865014647991</v>
      </c>
      <c r="O166">
        <v>3.6720000000000002</v>
      </c>
      <c r="P166">
        <v>1.075</v>
      </c>
      <c r="Q166" t="s">
        <v>817</v>
      </c>
      <c r="S166">
        <v>0</v>
      </c>
      <c r="T166">
        <v>4708</v>
      </c>
      <c r="U166">
        <v>5120</v>
      </c>
      <c r="V166">
        <v>49</v>
      </c>
      <c r="W166">
        <v>5120</v>
      </c>
      <c r="X166">
        <v>1</v>
      </c>
      <c r="Y166">
        <v>0.99124239410521398</v>
      </c>
      <c r="Z166">
        <v>11.9</v>
      </c>
      <c r="AA166">
        <v>395.8</v>
      </c>
      <c r="AB166" t="s">
        <v>94</v>
      </c>
      <c r="AC166">
        <v>3.44921875</v>
      </c>
      <c r="AD166" t="s">
        <v>98</v>
      </c>
      <c r="AE166">
        <v>5</v>
      </c>
      <c r="AF166">
        <v>11.8984375</v>
      </c>
      <c r="AG166">
        <v>5.23828125</v>
      </c>
      <c r="AH166">
        <f t="shared" si="9"/>
        <v>6.66015625</v>
      </c>
      <c r="AI166">
        <f t="shared" si="10"/>
        <v>2.2714392244593586</v>
      </c>
      <c r="AJ166">
        <f t="shared" si="11"/>
        <v>0.34533493358272677</v>
      </c>
      <c r="AK166">
        <f t="shared" si="12"/>
        <v>34.454775184653215</v>
      </c>
    </row>
    <row r="167" spans="1:37" x14ac:dyDescent="0.3">
      <c r="A167">
        <v>165</v>
      </c>
      <c r="B167">
        <v>331</v>
      </c>
      <c r="C167" t="s">
        <v>91</v>
      </c>
      <c r="D167">
        <v>3.0376113562739601E-2</v>
      </c>
      <c r="E167">
        <v>5120</v>
      </c>
      <c r="F167">
        <v>5120</v>
      </c>
      <c r="G167">
        <v>1</v>
      </c>
      <c r="H167">
        <v>4.1221632520596803</v>
      </c>
      <c r="I167">
        <v>4.4361561560251701</v>
      </c>
      <c r="J167">
        <v>-1.0624368521763401</v>
      </c>
      <c r="K167" t="b">
        <v>1</v>
      </c>
      <c r="L167">
        <v>11.92</v>
      </c>
      <c r="M167" t="s">
        <v>92</v>
      </c>
      <c r="N167">
        <v>5.4509801041136603</v>
      </c>
      <c r="O167">
        <v>3.6739999999999999</v>
      </c>
      <c r="P167">
        <v>1.0760000000000001</v>
      </c>
      <c r="Q167" t="s">
        <v>818</v>
      </c>
      <c r="S167">
        <v>0</v>
      </c>
      <c r="T167">
        <v>4716</v>
      </c>
      <c r="U167">
        <v>5120</v>
      </c>
      <c r="V167">
        <v>337</v>
      </c>
      <c r="W167">
        <v>5120</v>
      </c>
      <c r="X167">
        <v>1</v>
      </c>
      <c r="Y167">
        <v>0.17007506958777799</v>
      </c>
      <c r="Z167">
        <v>11.92</v>
      </c>
      <c r="AA167">
        <v>395.5</v>
      </c>
      <c r="AB167" t="s">
        <v>94</v>
      </c>
      <c r="AC167">
        <v>3.453125</v>
      </c>
      <c r="AE167">
        <v>5</v>
      </c>
      <c r="AF167">
        <v>11.921875</v>
      </c>
      <c r="AG167">
        <v>2.951171875</v>
      </c>
      <c r="AH167">
        <f t="shared" si="9"/>
        <v>8.970703125</v>
      </c>
      <c r="AI167">
        <f t="shared" si="10"/>
        <v>4.0397088021178025</v>
      </c>
      <c r="AJ167">
        <f t="shared" si="11"/>
        <v>0.34561257656993832</v>
      </c>
      <c r="AK167">
        <f t="shared" si="12"/>
        <v>34.494910799600149</v>
      </c>
    </row>
    <row r="168" spans="1:37" x14ac:dyDescent="0.3">
      <c r="A168">
        <v>166</v>
      </c>
      <c r="B168">
        <v>334</v>
      </c>
      <c r="C168" t="s">
        <v>91</v>
      </c>
      <c r="D168">
        <v>9.5533425084052201E-3</v>
      </c>
      <c r="E168">
        <v>5120</v>
      </c>
      <c r="F168">
        <v>13824</v>
      </c>
      <c r="G168">
        <v>2.7</v>
      </c>
      <c r="H168">
        <v>3.5263716647224301</v>
      </c>
      <c r="I168">
        <v>6.98731260519709</v>
      </c>
      <c r="J168">
        <v>-1.0825283206365499</v>
      </c>
      <c r="K168" t="b">
        <v>1</v>
      </c>
      <c r="L168">
        <v>95.8</v>
      </c>
      <c r="M168" t="s">
        <v>92</v>
      </c>
      <c r="N168">
        <v>7.3269379452604104</v>
      </c>
      <c r="O168">
        <v>4.29</v>
      </c>
      <c r="P168">
        <v>1.9810000000000001</v>
      </c>
      <c r="Q168" t="s">
        <v>819</v>
      </c>
      <c r="S168">
        <v>0</v>
      </c>
      <c r="T168">
        <v>19380</v>
      </c>
      <c r="U168">
        <v>5120</v>
      </c>
      <c r="V168">
        <v>503</v>
      </c>
      <c r="W168">
        <v>5120</v>
      </c>
      <c r="X168">
        <v>1</v>
      </c>
      <c r="Y168">
        <v>0.112645344929204</v>
      </c>
      <c r="Z168">
        <v>95.8</v>
      </c>
      <c r="AA168">
        <v>202.2</v>
      </c>
      <c r="AB168" t="s">
        <v>94</v>
      </c>
      <c r="AC168">
        <v>9.7890625</v>
      </c>
      <c r="AE168">
        <v>0</v>
      </c>
      <c r="AF168">
        <v>95.8125</v>
      </c>
      <c r="AG168">
        <v>7.7578125</v>
      </c>
      <c r="AH168">
        <f t="shared" si="9"/>
        <v>88.0546875</v>
      </c>
      <c r="AI168">
        <f t="shared" si="10"/>
        <v>12.350453172205437</v>
      </c>
      <c r="AJ168">
        <f t="shared" si="11"/>
        <v>0.33873800377129798</v>
      </c>
      <c r="AK168">
        <f t="shared" si="12"/>
        <v>282.85134509055166</v>
      </c>
    </row>
    <row r="169" spans="1:37" x14ac:dyDescent="0.3">
      <c r="A169">
        <v>167</v>
      </c>
      <c r="B169">
        <v>335</v>
      </c>
      <c r="C169" t="s">
        <v>91</v>
      </c>
      <c r="D169">
        <v>3.0967684315240902E-2</v>
      </c>
      <c r="E169">
        <v>5120</v>
      </c>
      <c r="F169">
        <v>13824</v>
      </c>
      <c r="G169">
        <v>2.7</v>
      </c>
      <c r="H169">
        <v>4.2311994620222304</v>
      </c>
      <c r="I169">
        <v>6.9128874023078</v>
      </c>
      <c r="J169">
        <v>-1.08895759054382</v>
      </c>
      <c r="K169" t="b">
        <v>1</v>
      </c>
      <c r="L169">
        <v>43.06</v>
      </c>
      <c r="M169" t="s">
        <v>92</v>
      </c>
      <c r="N169">
        <v>7.4361618308046502</v>
      </c>
      <c r="O169">
        <v>4.242</v>
      </c>
      <c r="P169">
        <v>1.6339999999999999</v>
      </c>
      <c r="Q169" t="s">
        <v>821</v>
      </c>
      <c r="S169">
        <v>0</v>
      </c>
      <c r="T169">
        <v>17470</v>
      </c>
      <c r="U169">
        <v>5120</v>
      </c>
      <c r="V169">
        <v>492</v>
      </c>
      <c r="W169">
        <v>5120</v>
      </c>
      <c r="X169">
        <v>1</v>
      </c>
      <c r="Y169">
        <v>0.14567372192295899</v>
      </c>
      <c r="Z169">
        <v>43.06</v>
      </c>
      <c r="AA169">
        <v>405.8</v>
      </c>
      <c r="AB169" t="s">
        <v>94</v>
      </c>
      <c r="AC169">
        <v>6.5625</v>
      </c>
      <c r="AE169">
        <v>0</v>
      </c>
      <c r="AF169">
        <v>43.0625</v>
      </c>
      <c r="AG169">
        <v>7.109375</v>
      </c>
      <c r="AH169">
        <f t="shared" si="9"/>
        <v>35.953125</v>
      </c>
      <c r="AI169">
        <f t="shared" si="10"/>
        <v>6.0571428571428569</v>
      </c>
      <c r="AJ169">
        <f t="shared" si="11"/>
        <v>0.33656715169194418</v>
      </c>
      <c r="AK169">
        <f t="shared" si="12"/>
        <v>127.94623534567206</v>
      </c>
    </row>
    <row r="170" spans="1:37" x14ac:dyDescent="0.3">
      <c r="A170">
        <v>168</v>
      </c>
      <c r="B170">
        <v>336</v>
      </c>
      <c r="C170" t="s">
        <v>91</v>
      </c>
      <c r="D170">
        <v>9.4611475135147893E-3</v>
      </c>
      <c r="E170">
        <v>5120</v>
      </c>
      <c r="F170">
        <v>13824</v>
      </c>
      <c r="G170">
        <v>2.7</v>
      </c>
      <c r="H170">
        <v>4.2216279630423204</v>
      </c>
      <c r="I170">
        <v>6.4561224512932398</v>
      </c>
      <c r="J170">
        <v>-1.0905649080206401</v>
      </c>
      <c r="K170" t="b">
        <v>1</v>
      </c>
      <c r="L170">
        <v>33.840000000000003</v>
      </c>
      <c r="M170" t="s">
        <v>92</v>
      </c>
      <c r="N170">
        <v>7.4066338452318297</v>
      </c>
      <c r="O170">
        <v>4.24</v>
      </c>
      <c r="P170">
        <v>1.5289999999999999</v>
      </c>
      <c r="Q170" t="s">
        <v>820</v>
      </c>
      <c r="R170" s="1" t="s">
        <v>1941</v>
      </c>
      <c r="S170">
        <v>0</v>
      </c>
      <c r="T170">
        <v>17260</v>
      </c>
      <c r="U170">
        <v>5120</v>
      </c>
      <c r="V170">
        <v>595</v>
      </c>
      <c r="W170">
        <v>5120</v>
      </c>
      <c r="X170">
        <v>1</v>
      </c>
      <c r="Y170">
        <v>0.13207386991012099</v>
      </c>
      <c r="Z170">
        <v>33.840000000000003</v>
      </c>
      <c r="AA170">
        <v>510</v>
      </c>
      <c r="AB170" t="s">
        <v>94</v>
      </c>
      <c r="AC170">
        <v>5.81640625</v>
      </c>
      <c r="AE170">
        <v>0</v>
      </c>
      <c r="AF170">
        <v>33.84375</v>
      </c>
      <c r="AG170">
        <v>6.26171875</v>
      </c>
      <c r="AH170">
        <f t="shared" si="9"/>
        <v>27.58203125</v>
      </c>
      <c r="AI170">
        <f t="shared" si="10"/>
        <v>5.4048658764815967</v>
      </c>
      <c r="AJ170">
        <f t="shared" si="11"/>
        <v>0.33602661594955041</v>
      </c>
      <c r="AK170">
        <f t="shared" si="12"/>
        <v>100.71746818139297</v>
      </c>
    </row>
    <row r="171" spans="1:37" x14ac:dyDescent="0.3">
      <c r="A171">
        <v>169</v>
      </c>
      <c r="B171">
        <v>342</v>
      </c>
      <c r="C171" t="s">
        <v>91</v>
      </c>
      <c r="D171">
        <v>2.9639429152015399E-2</v>
      </c>
      <c r="E171">
        <v>5120</v>
      </c>
      <c r="F171">
        <v>5120</v>
      </c>
      <c r="G171">
        <v>1</v>
      </c>
      <c r="H171">
        <v>2.71004888474828</v>
      </c>
      <c r="I171">
        <v>6.42577997282112</v>
      </c>
      <c r="J171">
        <v>-1.0310941613783999</v>
      </c>
      <c r="K171" t="b">
        <v>1</v>
      </c>
      <c r="L171">
        <v>234.5</v>
      </c>
      <c r="M171" t="s">
        <v>92</v>
      </c>
      <c r="N171">
        <v>6.5687192361699198</v>
      </c>
      <c r="O171">
        <v>4.0549999999999997</v>
      </c>
      <c r="P171">
        <v>2.371</v>
      </c>
      <c r="Q171" t="s">
        <v>822</v>
      </c>
      <c r="S171">
        <v>0</v>
      </c>
      <c r="T171">
        <v>11310</v>
      </c>
      <c r="U171">
        <v>5120</v>
      </c>
      <c r="V171">
        <v>445</v>
      </c>
      <c r="W171">
        <v>5120</v>
      </c>
      <c r="X171">
        <v>1</v>
      </c>
      <c r="Y171">
        <v>8.1064091556249995E-2</v>
      </c>
      <c r="Z171">
        <v>234.5</v>
      </c>
      <c r="AA171">
        <v>48.25</v>
      </c>
      <c r="AB171" t="s">
        <v>94</v>
      </c>
      <c r="AC171">
        <v>15.3125</v>
      </c>
      <c r="AE171">
        <v>4</v>
      </c>
      <c r="AF171">
        <v>234.5</v>
      </c>
      <c r="AG171">
        <v>5.96875</v>
      </c>
      <c r="AH171">
        <f t="shared" si="9"/>
        <v>228.53125</v>
      </c>
      <c r="AI171">
        <f t="shared" si="10"/>
        <v>39.287958115183244</v>
      </c>
      <c r="AJ171">
        <f t="shared" si="11"/>
        <v>0.35661655096557715</v>
      </c>
      <c r="AK171">
        <f t="shared" si="12"/>
        <v>657.56903140100019</v>
      </c>
    </row>
    <row r="172" spans="1:37" x14ac:dyDescent="0.3">
      <c r="A172">
        <v>170</v>
      </c>
      <c r="B172">
        <v>343</v>
      </c>
      <c r="C172" t="s">
        <v>91</v>
      </c>
      <c r="D172">
        <v>1.14260652342632E-2</v>
      </c>
      <c r="E172">
        <v>5120</v>
      </c>
      <c r="F172">
        <v>5120</v>
      </c>
      <c r="G172">
        <v>1</v>
      </c>
      <c r="H172">
        <v>2.74896699976683</v>
      </c>
      <c r="I172">
        <v>6.8777865755884999</v>
      </c>
      <c r="J172">
        <v>-1.0262722089479399</v>
      </c>
      <c r="K172" t="b">
        <v>1</v>
      </c>
      <c r="L172">
        <v>317.8</v>
      </c>
      <c r="M172" t="s">
        <v>92</v>
      </c>
      <c r="N172">
        <v>6.9826938346351897</v>
      </c>
      <c r="O172">
        <v>4.0860000000000003</v>
      </c>
      <c r="P172">
        <v>2.5019999999999998</v>
      </c>
      <c r="Q172" t="s">
        <v>823</v>
      </c>
      <c r="S172">
        <v>0</v>
      </c>
      <c r="T172">
        <v>12140</v>
      </c>
      <c r="U172">
        <v>5120</v>
      </c>
      <c r="V172">
        <v>474</v>
      </c>
      <c r="W172">
        <v>5120</v>
      </c>
      <c r="X172">
        <v>1</v>
      </c>
      <c r="Y172">
        <v>8.0332714858432006E-2</v>
      </c>
      <c r="Z172">
        <v>317.8</v>
      </c>
      <c r="AA172">
        <v>38.22</v>
      </c>
      <c r="AB172" t="s">
        <v>94</v>
      </c>
      <c r="AC172">
        <v>17.828125</v>
      </c>
      <c r="AE172">
        <v>4</v>
      </c>
      <c r="AF172">
        <v>317.75</v>
      </c>
      <c r="AG172">
        <v>5.93359375</v>
      </c>
      <c r="AH172">
        <f t="shared" si="9"/>
        <v>311.81640625</v>
      </c>
      <c r="AI172">
        <f t="shared" si="10"/>
        <v>53.551020408163268</v>
      </c>
      <c r="AJ172">
        <f t="shared" si="11"/>
        <v>0.35834029156791924</v>
      </c>
      <c r="AK172">
        <f t="shared" si="12"/>
        <v>886.72696729045936</v>
      </c>
    </row>
    <row r="173" spans="1:37" x14ac:dyDescent="0.3">
      <c r="A173">
        <v>171</v>
      </c>
      <c r="B173">
        <v>344</v>
      </c>
      <c r="C173" t="s">
        <v>91</v>
      </c>
      <c r="D173">
        <v>7.3287808308265701E-2</v>
      </c>
      <c r="E173">
        <v>5120</v>
      </c>
      <c r="F173">
        <v>5120</v>
      </c>
      <c r="G173">
        <v>1</v>
      </c>
      <c r="H173">
        <v>6.7808108652458001</v>
      </c>
      <c r="I173">
        <v>9.1911772275011501</v>
      </c>
      <c r="J173">
        <v>-1.0616331934379299</v>
      </c>
      <c r="K173" t="b">
        <v>1</v>
      </c>
      <c r="L173">
        <v>22.67</v>
      </c>
      <c r="M173" t="s">
        <v>92</v>
      </c>
      <c r="N173">
        <v>9.2031862276029699</v>
      </c>
      <c r="O173">
        <v>3.6819999999999999</v>
      </c>
      <c r="P173">
        <v>1.355</v>
      </c>
      <c r="Q173" t="s">
        <v>824</v>
      </c>
      <c r="S173">
        <v>0</v>
      </c>
      <c r="T173">
        <v>4810</v>
      </c>
      <c r="U173">
        <v>5120</v>
      </c>
      <c r="V173">
        <v>89</v>
      </c>
      <c r="W173">
        <v>5120</v>
      </c>
      <c r="X173">
        <v>1</v>
      </c>
      <c r="Y173">
        <v>0.61276472618782796</v>
      </c>
      <c r="Z173">
        <v>22.67</v>
      </c>
      <c r="AA173">
        <v>212.1</v>
      </c>
      <c r="AB173" t="s">
        <v>94</v>
      </c>
      <c r="AC173">
        <v>4.76171875</v>
      </c>
      <c r="AD173" t="s">
        <v>98</v>
      </c>
      <c r="AE173">
        <v>5</v>
      </c>
      <c r="AF173">
        <v>22.671875</v>
      </c>
      <c r="AG173">
        <v>4.90625</v>
      </c>
      <c r="AH173">
        <f t="shared" si="9"/>
        <v>17.765625</v>
      </c>
      <c r="AI173">
        <f t="shared" si="10"/>
        <v>4.6210191082802545</v>
      </c>
      <c r="AJ173">
        <f t="shared" si="11"/>
        <v>0.34589044277705056</v>
      </c>
      <c r="AK173">
        <f t="shared" si="12"/>
        <v>65.54640486153454</v>
      </c>
    </row>
    <row r="174" spans="1:37" x14ac:dyDescent="0.3">
      <c r="A174">
        <v>172</v>
      </c>
      <c r="B174">
        <v>345</v>
      </c>
      <c r="C174" t="s">
        <v>91</v>
      </c>
      <c r="D174">
        <v>4.2181077462208602E-2</v>
      </c>
      <c r="E174">
        <v>5120</v>
      </c>
      <c r="F174">
        <v>5120</v>
      </c>
      <c r="G174">
        <v>1</v>
      </c>
      <c r="H174">
        <v>5.7374687293061797</v>
      </c>
      <c r="I174">
        <v>6.1352815025295602</v>
      </c>
      <c r="J174">
        <v>-1.06404416965315</v>
      </c>
      <c r="K174" t="b">
        <v>1</v>
      </c>
      <c r="L174">
        <v>11.734</v>
      </c>
      <c r="M174" t="s">
        <v>92</v>
      </c>
      <c r="N174">
        <v>6.71781548141582</v>
      </c>
      <c r="O174">
        <v>3.6840000000000002</v>
      </c>
      <c r="P174">
        <v>1.069</v>
      </c>
      <c r="Q174" t="s">
        <v>825</v>
      </c>
      <c r="S174">
        <v>0</v>
      </c>
      <c r="T174">
        <v>4828</v>
      </c>
      <c r="U174">
        <v>5120</v>
      </c>
      <c r="V174">
        <v>103</v>
      </c>
      <c r="W174">
        <v>5120</v>
      </c>
      <c r="X174">
        <v>1</v>
      </c>
      <c r="Y174">
        <v>0.46679666433731698</v>
      </c>
      <c r="Z174">
        <v>11.734</v>
      </c>
      <c r="AA174">
        <v>411.5</v>
      </c>
      <c r="AB174" t="s">
        <v>94</v>
      </c>
      <c r="AC174">
        <v>3.42578125</v>
      </c>
      <c r="AE174">
        <v>4</v>
      </c>
      <c r="AF174">
        <v>11.734375</v>
      </c>
      <c r="AG174">
        <v>4.44921875</v>
      </c>
      <c r="AH174">
        <f t="shared" si="9"/>
        <v>7.28515625</v>
      </c>
      <c r="AI174">
        <f t="shared" si="10"/>
        <v>2.6374012291483759</v>
      </c>
      <c r="AJ174">
        <f t="shared" si="11"/>
        <v>0.34505751363608833</v>
      </c>
      <c r="AK174">
        <f t="shared" si="12"/>
        <v>34.007011979966762</v>
      </c>
    </row>
    <row r="175" spans="1:37" x14ac:dyDescent="0.3">
      <c r="A175">
        <v>173</v>
      </c>
      <c r="B175">
        <v>348</v>
      </c>
      <c r="C175" t="s">
        <v>91</v>
      </c>
      <c r="D175">
        <v>1.13720443029269E-2</v>
      </c>
      <c r="E175">
        <v>5120</v>
      </c>
      <c r="F175">
        <v>13824</v>
      </c>
      <c r="G175">
        <v>2.7</v>
      </c>
      <c r="H175">
        <v>3.5419018000256601</v>
      </c>
      <c r="I175">
        <v>7.0561324922386204</v>
      </c>
      <c r="J175">
        <v>-1.0825283206365499</v>
      </c>
      <c r="K175" t="b">
        <v>1</v>
      </c>
      <c r="L175">
        <v>98.1</v>
      </c>
      <c r="M175" t="s">
        <v>92</v>
      </c>
      <c r="N175">
        <v>7.3729751386923299</v>
      </c>
      <c r="O175">
        <v>4.2930000000000001</v>
      </c>
      <c r="P175">
        <v>1.992</v>
      </c>
      <c r="Q175" t="s">
        <v>826</v>
      </c>
      <c r="S175">
        <v>0</v>
      </c>
      <c r="T175">
        <v>19700</v>
      </c>
      <c r="U175">
        <v>5120</v>
      </c>
      <c r="V175">
        <v>502</v>
      </c>
      <c r="W175">
        <v>5120</v>
      </c>
      <c r="X175">
        <v>1</v>
      </c>
      <c r="Y175">
        <v>0.113450629529258</v>
      </c>
      <c r="Z175">
        <v>98.1</v>
      </c>
      <c r="AA175">
        <v>200.8</v>
      </c>
      <c r="AB175" t="s">
        <v>94</v>
      </c>
      <c r="AC175">
        <v>9.90625</v>
      </c>
      <c r="AE175">
        <v>0</v>
      </c>
      <c r="AF175">
        <v>98.125</v>
      </c>
      <c r="AG175">
        <v>7.87890625</v>
      </c>
      <c r="AH175">
        <f t="shared" si="9"/>
        <v>90.24609375</v>
      </c>
      <c r="AI175">
        <f t="shared" si="10"/>
        <v>12.454139811601388</v>
      </c>
      <c r="AJ175">
        <f t="shared" si="11"/>
        <v>0.33873800377129798</v>
      </c>
      <c r="AK175">
        <f t="shared" si="12"/>
        <v>289.67815511556825</v>
      </c>
    </row>
    <row r="176" spans="1:37" x14ac:dyDescent="0.3">
      <c r="A176">
        <v>174</v>
      </c>
      <c r="B176">
        <v>349</v>
      </c>
      <c r="C176" t="s">
        <v>91</v>
      </c>
      <c r="D176">
        <v>2.95294990631817E-2</v>
      </c>
      <c r="E176">
        <v>5120</v>
      </c>
      <c r="F176">
        <v>13824</v>
      </c>
      <c r="G176">
        <v>2.7</v>
      </c>
      <c r="H176">
        <v>4.4022661153548297</v>
      </c>
      <c r="I176">
        <v>7.0462052373697004</v>
      </c>
      <c r="J176">
        <v>-1.0897612492822299</v>
      </c>
      <c r="K176" t="b">
        <v>1</v>
      </c>
      <c r="L176">
        <v>39.9</v>
      </c>
      <c r="M176" t="s">
        <v>92</v>
      </c>
      <c r="N176">
        <v>7.5778670398205197</v>
      </c>
      <c r="O176">
        <v>4.242</v>
      </c>
      <c r="P176">
        <v>1.601</v>
      </c>
      <c r="Q176" t="s">
        <v>828</v>
      </c>
      <c r="S176">
        <v>0</v>
      </c>
      <c r="T176">
        <v>17400</v>
      </c>
      <c r="U176">
        <v>5120</v>
      </c>
      <c r="V176">
        <v>446</v>
      </c>
      <c r="W176">
        <v>5120</v>
      </c>
      <c r="X176">
        <v>1</v>
      </c>
      <c r="Y176">
        <v>0.161101969767553</v>
      </c>
      <c r="Z176">
        <v>39.9</v>
      </c>
      <c r="AA176">
        <v>436.2</v>
      </c>
      <c r="AB176" t="s">
        <v>94</v>
      </c>
      <c r="AC176">
        <v>6.31640625</v>
      </c>
      <c r="AE176">
        <v>0</v>
      </c>
      <c r="AF176">
        <v>39.90625</v>
      </c>
      <c r="AG176">
        <v>7.328125</v>
      </c>
      <c r="AH176">
        <f t="shared" si="9"/>
        <v>32.578125</v>
      </c>
      <c r="AI176">
        <f t="shared" si="10"/>
        <v>5.4456289978678036</v>
      </c>
      <c r="AJ176">
        <f t="shared" si="11"/>
        <v>0.33629677521918494</v>
      </c>
      <c r="AK176">
        <f t="shared" si="12"/>
        <v>118.66379026082151</v>
      </c>
    </row>
    <row r="177" spans="1:37" x14ac:dyDescent="0.3">
      <c r="A177">
        <v>175</v>
      </c>
      <c r="B177">
        <v>350</v>
      </c>
      <c r="C177" t="s">
        <v>91</v>
      </c>
      <c r="D177">
        <v>1.2201697278876499E-2</v>
      </c>
      <c r="E177">
        <v>5120</v>
      </c>
      <c r="F177">
        <v>13824</v>
      </c>
      <c r="G177">
        <v>2.7</v>
      </c>
      <c r="H177">
        <v>4.82988587874428</v>
      </c>
      <c r="I177">
        <v>7.24482881811642</v>
      </c>
      <c r="J177">
        <v>-1.0929758842358701</v>
      </c>
      <c r="K177" t="b">
        <v>1</v>
      </c>
      <c r="L177">
        <v>31.64</v>
      </c>
      <c r="M177" t="s">
        <v>92</v>
      </c>
      <c r="N177">
        <v>7.9526322135831498</v>
      </c>
      <c r="O177">
        <v>4.24</v>
      </c>
      <c r="P177">
        <v>1.5</v>
      </c>
      <c r="Q177" t="s">
        <v>827</v>
      </c>
      <c r="R177" s="1" t="s">
        <v>1941</v>
      </c>
      <c r="S177">
        <v>0</v>
      </c>
      <c r="T177">
        <v>17230</v>
      </c>
      <c r="U177">
        <v>5120</v>
      </c>
      <c r="V177">
        <v>504</v>
      </c>
      <c r="W177">
        <v>5120</v>
      </c>
      <c r="X177">
        <v>1</v>
      </c>
      <c r="Y177">
        <v>0.17059667605600801</v>
      </c>
      <c r="Z177">
        <v>31.64</v>
      </c>
      <c r="AA177">
        <v>544.5</v>
      </c>
      <c r="AB177" t="s">
        <v>94</v>
      </c>
      <c r="AC177">
        <v>5.625</v>
      </c>
      <c r="AE177">
        <v>0</v>
      </c>
      <c r="AF177">
        <v>31.640625</v>
      </c>
      <c r="AG177">
        <v>6.59765625</v>
      </c>
      <c r="AH177">
        <f t="shared" si="9"/>
        <v>25.04296875</v>
      </c>
      <c r="AI177">
        <f t="shared" si="10"/>
        <v>4.7957371225577266</v>
      </c>
      <c r="AJ177">
        <f t="shared" si="11"/>
        <v>0.33521743961522521</v>
      </c>
      <c r="AK177">
        <f t="shared" si="12"/>
        <v>94.388361883314488</v>
      </c>
    </row>
    <row r="178" spans="1:37" x14ac:dyDescent="0.3">
      <c r="A178">
        <v>176</v>
      </c>
      <c r="B178">
        <v>356</v>
      </c>
      <c r="C178" t="s">
        <v>91</v>
      </c>
      <c r="D178">
        <v>2.1721193518009399E-2</v>
      </c>
      <c r="E178">
        <v>5120</v>
      </c>
      <c r="F178">
        <v>5120</v>
      </c>
      <c r="G178">
        <v>1</v>
      </c>
      <c r="H178">
        <v>2.7895332672875499</v>
      </c>
      <c r="I178">
        <v>6.6741762742719803</v>
      </c>
      <c r="J178">
        <v>-1.03270147885521</v>
      </c>
      <c r="K178" t="b">
        <v>1</v>
      </c>
      <c r="L178">
        <v>246.9</v>
      </c>
      <c r="M178" t="s">
        <v>92</v>
      </c>
      <c r="N178">
        <v>6.7786078258413003</v>
      </c>
      <c r="O178">
        <v>4.0430000000000001</v>
      </c>
      <c r="P178">
        <v>2.3929999999999998</v>
      </c>
      <c r="Q178" t="s">
        <v>829</v>
      </c>
      <c r="S178">
        <v>0</v>
      </c>
      <c r="T178">
        <v>11000</v>
      </c>
      <c r="U178">
        <v>5120</v>
      </c>
      <c r="V178">
        <v>369</v>
      </c>
      <c r="W178">
        <v>5120</v>
      </c>
      <c r="X178">
        <v>1</v>
      </c>
      <c r="Y178">
        <v>9.3159380792368504E-2</v>
      </c>
      <c r="Z178">
        <v>246.9</v>
      </c>
      <c r="AA178">
        <v>44.56</v>
      </c>
      <c r="AB178" t="s">
        <v>94</v>
      </c>
      <c r="AC178">
        <v>15.7109375</v>
      </c>
      <c r="AE178">
        <v>3</v>
      </c>
      <c r="AF178">
        <v>246.875</v>
      </c>
      <c r="AG178">
        <v>6.40625</v>
      </c>
      <c r="AH178">
        <f t="shared" si="9"/>
        <v>240.46875</v>
      </c>
      <c r="AI178">
        <f t="shared" si="10"/>
        <v>38.536585365853661</v>
      </c>
      <c r="AJ178">
        <f t="shared" si="11"/>
        <v>0.35604381535797003</v>
      </c>
      <c r="AK178">
        <f t="shared" si="12"/>
        <v>693.38376163559929</v>
      </c>
    </row>
    <row r="179" spans="1:37" x14ac:dyDescent="0.3">
      <c r="A179">
        <v>177</v>
      </c>
      <c r="B179">
        <v>357</v>
      </c>
      <c r="C179" t="s">
        <v>91</v>
      </c>
      <c r="D179">
        <v>1.16902595621082E-2</v>
      </c>
      <c r="E179">
        <v>5120</v>
      </c>
      <c r="F179">
        <v>5120</v>
      </c>
      <c r="G179">
        <v>1</v>
      </c>
      <c r="H179">
        <v>2.82494275465129</v>
      </c>
      <c r="I179">
        <v>7.0623568866282298</v>
      </c>
      <c r="J179">
        <v>-1.03029050263999</v>
      </c>
      <c r="K179" t="b">
        <v>1</v>
      </c>
      <c r="L179">
        <v>316.2</v>
      </c>
      <c r="M179" t="s">
        <v>92</v>
      </c>
      <c r="N179">
        <v>7.1417545255458199</v>
      </c>
      <c r="O179">
        <v>4.0739999999999998</v>
      </c>
      <c r="P179">
        <v>2.5</v>
      </c>
      <c r="Q179" t="s">
        <v>830</v>
      </c>
      <c r="S179">
        <v>0</v>
      </c>
      <c r="T179">
        <v>11840</v>
      </c>
      <c r="U179">
        <v>5120</v>
      </c>
      <c r="V179">
        <v>479</v>
      </c>
      <c r="W179">
        <v>5120</v>
      </c>
      <c r="X179">
        <v>1</v>
      </c>
      <c r="Y179">
        <v>8.3383762778509896E-2</v>
      </c>
      <c r="Z179">
        <v>316.2</v>
      </c>
      <c r="AA179">
        <v>37.44</v>
      </c>
      <c r="AB179" t="s">
        <v>94</v>
      </c>
      <c r="AC179">
        <v>17.78125</v>
      </c>
      <c r="AE179">
        <v>2</v>
      </c>
      <c r="AF179">
        <v>316.25</v>
      </c>
      <c r="AG179">
        <v>5.75390625</v>
      </c>
      <c r="AH179">
        <f t="shared" si="9"/>
        <v>310.49609375</v>
      </c>
      <c r="AI179">
        <f t="shared" si="10"/>
        <v>54.962661235573663</v>
      </c>
      <c r="AJ179">
        <f t="shared" si="11"/>
        <v>0.35690326416737572</v>
      </c>
      <c r="AK179">
        <f t="shared" si="12"/>
        <v>886.09444561338978</v>
      </c>
    </row>
    <row r="180" spans="1:37" x14ac:dyDescent="0.3">
      <c r="A180">
        <v>178</v>
      </c>
      <c r="B180">
        <v>358</v>
      </c>
      <c r="C180" t="s">
        <v>91</v>
      </c>
      <c r="D180">
        <v>3.7516976739493099E-2</v>
      </c>
      <c r="E180">
        <v>5120</v>
      </c>
      <c r="F180">
        <v>5120</v>
      </c>
      <c r="G180">
        <v>1</v>
      </c>
      <c r="H180">
        <v>7.3945778792118304</v>
      </c>
      <c r="I180">
        <v>8.1094833577684398</v>
      </c>
      <c r="J180">
        <v>-1.06565148712997</v>
      </c>
      <c r="K180" t="b">
        <v>1</v>
      </c>
      <c r="L180">
        <v>12.484</v>
      </c>
      <c r="M180" t="s">
        <v>92</v>
      </c>
      <c r="N180">
        <v>8.3002003074841202</v>
      </c>
      <c r="O180">
        <v>3.7229999999999999</v>
      </c>
      <c r="P180">
        <v>1.097</v>
      </c>
      <c r="Q180" t="s">
        <v>831</v>
      </c>
      <c r="S180">
        <v>0</v>
      </c>
      <c r="T180">
        <v>5280</v>
      </c>
      <c r="U180">
        <v>5120</v>
      </c>
      <c r="V180">
        <v>81</v>
      </c>
      <c r="W180">
        <v>5120</v>
      </c>
      <c r="X180">
        <v>1</v>
      </c>
      <c r="Y180">
        <v>0.71050865324575896</v>
      </c>
      <c r="Z180">
        <v>12.484</v>
      </c>
      <c r="AA180">
        <v>423</v>
      </c>
      <c r="AB180" t="s">
        <v>94</v>
      </c>
      <c r="AC180">
        <v>3.533203125</v>
      </c>
      <c r="AD180" t="s">
        <v>98</v>
      </c>
      <c r="AE180">
        <v>3</v>
      </c>
      <c r="AF180">
        <v>12.484375</v>
      </c>
      <c r="AG180">
        <v>4.9765625</v>
      </c>
      <c r="AH180">
        <f t="shared" si="9"/>
        <v>7.5078125</v>
      </c>
      <c r="AI180">
        <f t="shared" si="10"/>
        <v>2.508634222919937</v>
      </c>
      <c r="AJ180">
        <f t="shared" si="11"/>
        <v>0.34450334214797906</v>
      </c>
      <c r="AK180">
        <f t="shared" si="12"/>
        <v>36.238763090540417</v>
      </c>
    </row>
    <row r="181" spans="1:37" x14ac:dyDescent="0.3">
      <c r="A181">
        <v>179</v>
      </c>
      <c r="B181">
        <v>359</v>
      </c>
      <c r="C181" t="s">
        <v>91</v>
      </c>
      <c r="D181">
        <v>3.7585689537895303E-2</v>
      </c>
      <c r="E181">
        <v>5120</v>
      </c>
      <c r="F181">
        <v>5120</v>
      </c>
      <c r="G181">
        <v>1</v>
      </c>
      <c r="H181">
        <v>8.8726930121806191</v>
      </c>
      <c r="I181">
        <v>9.8171495925787493</v>
      </c>
      <c r="J181">
        <v>-1.0704734395604201</v>
      </c>
      <c r="K181" t="b">
        <v>1</v>
      </c>
      <c r="L181">
        <v>12.77</v>
      </c>
      <c r="M181" t="s">
        <v>92</v>
      </c>
      <c r="N181">
        <v>9.8304412738897202</v>
      </c>
      <c r="O181">
        <v>3.72</v>
      </c>
      <c r="P181">
        <v>1.1060000000000001</v>
      </c>
      <c r="Q181" t="s">
        <v>832</v>
      </c>
      <c r="S181">
        <v>0</v>
      </c>
      <c r="T181">
        <v>5256</v>
      </c>
      <c r="U181">
        <v>5120</v>
      </c>
      <c r="V181">
        <v>82</v>
      </c>
      <c r="W181">
        <v>5120</v>
      </c>
      <c r="X181">
        <v>1</v>
      </c>
      <c r="Y181">
        <v>0.86939350365388601</v>
      </c>
      <c r="Z181">
        <v>12.77</v>
      </c>
      <c r="AA181">
        <v>411.5</v>
      </c>
      <c r="AB181" t="s">
        <v>94</v>
      </c>
      <c r="AC181">
        <v>3.57421875</v>
      </c>
      <c r="AD181" t="s">
        <v>98</v>
      </c>
      <c r="AE181">
        <v>4</v>
      </c>
      <c r="AF181">
        <v>12.7734375</v>
      </c>
      <c r="AG181">
        <v>4.30078125</v>
      </c>
      <c r="AH181">
        <f t="shared" si="9"/>
        <v>8.47265625</v>
      </c>
      <c r="AI181">
        <f t="shared" si="10"/>
        <v>2.9700272479564034</v>
      </c>
      <c r="AJ181">
        <f t="shared" si="11"/>
        <v>0.34284616205275875</v>
      </c>
      <c r="AK181">
        <f t="shared" si="12"/>
        <v>37.257052619519669</v>
      </c>
    </row>
    <row r="182" spans="1:37" x14ac:dyDescent="0.3">
      <c r="A182">
        <v>180</v>
      </c>
      <c r="B182">
        <v>362</v>
      </c>
      <c r="C182" t="s">
        <v>91</v>
      </c>
      <c r="D182">
        <v>8.9774363106145099E-3</v>
      </c>
      <c r="E182">
        <v>5120</v>
      </c>
      <c r="F182">
        <v>13824</v>
      </c>
      <c r="G182">
        <v>2.7</v>
      </c>
      <c r="H182">
        <v>3.53552242330779</v>
      </c>
      <c r="I182">
        <v>7.1055714327806898</v>
      </c>
      <c r="J182">
        <v>-1.0825283206365499</v>
      </c>
      <c r="K182" t="b">
        <v>1</v>
      </c>
      <c r="L182">
        <v>102.5</v>
      </c>
      <c r="M182" t="s">
        <v>92</v>
      </c>
      <c r="N182">
        <v>7.4103937460972498</v>
      </c>
      <c r="O182">
        <v>4.3049999999999997</v>
      </c>
      <c r="P182">
        <v>2.0099999999999998</v>
      </c>
      <c r="Q182" t="s">
        <v>833</v>
      </c>
      <c r="S182">
        <v>0</v>
      </c>
      <c r="T182">
        <v>20100</v>
      </c>
      <c r="U182">
        <v>5120</v>
      </c>
      <c r="V182">
        <v>540</v>
      </c>
      <c r="W182">
        <v>5120</v>
      </c>
      <c r="X182">
        <v>1</v>
      </c>
      <c r="Y182">
        <v>0.10911151243785</v>
      </c>
      <c r="Z182">
        <v>102.5</v>
      </c>
      <c r="AA182">
        <v>196</v>
      </c>
      <c r="AB182" t="s">
        <v>94</v>
      </c>
      <c r="AC182">
        <v>10.125</v>
      </c>
      <c r="AE182">
        <v>0</v>
      </c>
      <c r="AF182">
        <v>102.5</v>
      </c>
      <c r="AG182">
        <v>7.7890625</v>
      </c>
      <c r="AH182">
        <f t="shared" si="9"/>
        <v>94.7109375</v>
      </c>
      <c r="AI182">
        <f t="shared" si="10"/>
        <v>13.159478435305918</v>
      </c>
      <c r="AJ182">
        <f t="shared" si="11"/>
        <v>0.33873800377129798</v>
      </c>
      <c r="AK182">
        <f t="shared" si="12"/>
        <v>302.59374164938339</v>
      </c>
    </row>
    <row r="183" spans="1:37" x14ac:dyDescent="0.3">
      <c r="A183">
        <v>181</v>
      </c>
      <c r="B183">
        <v>363</v>
      </c>
      <c r="C183" t="s">
        <v>91</v>
      </c>
      <c r="D183">
        <v>3.06811946621755E-2</v>
      </c>
      <c r="E183">
        <v>5120</v>
      </c>
      <c r="F183">
        <v>13824</v>
      </c>
      <c r="G183">
        <v>2.7</v>
      </c>
      <c r="H183">
        <v>4.5610871924529102</v>
      </c>
      <c r="I183">
        <v>7.1578780451873403</v>
      </c>
      <c r="J183">
        <v>-1.0897612492822299</v>
      </c>
      <c r="K183" t="b">
        <v>1</v>
      </c>
      <c r="L183">
        <v>37.119999999999997</v>
      </c>
      <c r="M183" t="s">
        <v>92</v>
      </c>
      <c r="N183">
        <v>7.7129664702952301</v>
      </c>
      <c r="O183">
        <v>4.24</v>
      </c>
      <c r="P183">
        <v>1.569</v>
      </c>
      <c r="Q183" t="s">
        <v>835</v>
      </c>
      <c r="S183">
        <v>0</v>
      </c>
      <c r="T183">
        <v>17330</v>
      </c>
      <c r="U183">
        <v>5120</v>
      </c>
      <c r="V183">
        <v>384</v>
      </c>
      <c r="W183">
        <v>5120</v>
      </c>
      <c r="X183">
        <v>1</v>
      </c>
      <c r="Y183">
        <v>0.181725969813957</v>
      </c>
      <c r="Z183">
        <v>37.119999999999997</v>
      </c>
      <c r="AA183">
        <v>466.8</v>
      </c>
      <c r="AB183" t="s">
        <v>94</v>
      </c>
      <c r="AC183">
        <v>6.09375</v>
      </c>
      <c r="AE183">
        <v>0</v>
      </c>
      <c r="AF183">
        <v>37.125</v>
      </c>
      <c r="AG183">
        <v>7.671875</v>
      </c>
      <c r="AH183">
        <f t="shared" si="9"/>
        <v>29.453125</v>
      </c>
      <c r="AI183">
        <f t="shared" si="10"/>
        <v>4.8391038696537683</v>
      </c>
      <c r="AJ183">
        <f t="shared" si="11"/>
        <v>0.33629677521918494</v>
      </c>
      <c r="AK183">
        <f t="shared" si="12"/>
        <v>110.39356525438994</v>
      </c>
    </row>
    <row r="184" spans="1:37" x14ac:dyDescent="0.3">
      <c r="A184">
        <v>182</v>
      </c>
      <c r="B184">
        <v>364</v>
      </c>
      <c r="C184" t="s">
        <v>91</v>
      </c>
      <c r="D184">
        <v>1.45279829966666E-2</v>
      </c>
      <c r="E184">
        <v>5120</v>
      </c>
      <c r="F184">
        <v>13824</v>
      </c>
      <c r="G184">
        <v>2.7</v>
      </c>
      <c r="H184">
        <v>5.4614767402900197</v>
      </c>
      <c r="I184">
        <v>8.0108770155425795</v>
      </c>
      <c r="J184">
        <v>-1.09458320171269</v>
      </c>
      <c r="K184" t="b">
        <v>1</v>
      </c>
      <c r="L184">
        <v>29.31</v>
      </c>
      <c r="M184" t="s">
        <v>92</v>
      </c>
      <c r="N184">
        <v>8.5441641801736896</v>
      </c>
      <c r="O184">
        <v>4.234</v>
      </c>
      <c r="P184">
        <v>1.4670000000000001</v>
      </c>
      <c r="Q184" t="s">
        <v>834</v>
      </c>
      <c r="R184" s="1" t="s">
        <v>1941</v>
      </c>
      <c r="S184">
        <v>0</v>
      </c>
      <c r="T184">
        <v>17170</v>
      </c>
      <c r="U184">
        <v>5120</v>
      </c>
      <c r="V184">
        <v>424</v>
      </c>
      <c r="W184">
        <v>5120</v>
      </c>
      <c r="X184">
        <v>1</v>
      </c>
      <c r="Y184">
        <v>0.21666846415397301</v>
      </c>
      <c r="Z184">
        <v>29.31</v>
      </c>
      <c r="AA184">
        <v>585.5</v>
      </c>
      <c r="AB184" t="s">
        <v>94</v>
      </c>
      <c r="AC184">
        <v>5.4140625</v>
      </c>
      <c r="AE184">
        <v>0</v>
      </c>
      <c r="AF184">
        <v>29.3125</v>
      </c>
      <c r="AG184">
        <v>6.87109375</v>
      </c>
      <c r="AH184">
        <f t="shared" si="9"/>
        <v>22.44140625</v>
      </c>
      <c r="AI184">
        <f t="shared" si="10"/>
        <v>4.266060261512223</v>
      </c>
      <c r="AJ184">
        <f t="shared" si="11"/>
        <v>0.33467907154610488</v>
      </c>
      <c r="AK184">
        <f t="shared" si="12"/>
        <v>87.583904976747121</v>
      </c>
    </row>
    <row r="185" spans="1:37" x14ac:dyDescent="0.3">
      <c r="A185">
        <v>183</v>
      </c>
      <c r="B185">
        <v>370</v>
      </c>
      <c r="C185" t="s">
        <v>91</v>
      </c>
      <c r="D185">
        <v>1.97481091845307E-2</v>
      </c>
      <c r="E185">
        <v>5120</v>
      </c>
      <c r="F185">
        <v>5120</v>
      </c>
      <c r="G185">
        <v>1</v>
      </c>
      <c r="H185">
        <v>2.6500068877202798</v>
      </c>
      <c r="I185">
        <v>6.3972822523872299</v>
      </c>
      <c r="J185">
        <v>-1.0294868439015801</v>
      </c>
      <c r="K185" t="b">
        <v>1</v>
      </c>
      <c r="L185">
        <v>260</v>
      </c>
      <c r="M185" t="s">
        <v>92</v>
      </c>
      <c r="N185">
        <v>6.5123323678302798</v>
      </c>
      <c r="O185">
        <v>4.0270000000000001</v>
      </c>
      <c r="P185">
        <v>2.4140000000000001</v>
      </c>
      <c r="Q185" t="s">
        <v>836</v>
      </c>
      <c r="S185">
        <v>0</v>
      </c>
      <c r="T185">
        <v>10650</v>
      </c>
      <c r="U185">
        <v>5120</v>
      </c>
      <c r="V185">
        <v>463</v>
      </c>
      <c r="W185">
        <v>5120</v>
      </c>
      <c r="X185">
        <v>1</v>
      </c>
      <c r="Y185">
        <v>7.6682323135635999E-2</v>
      </c>
      <c r="Z185">
        <v>260</v>
      </c>
      <c r="AA185">
        <v>40.97</v>
      </c>
      <c r="AB185" t="s">
        <v>94</v>
      </c>
      <c r="AC185">
        <v>16.125</v>
      </c>
      <c r="AE185">
        <v>3</v>
      </c>
      <c r="AF185">
        <v>260</v>
      </c>
      <c r="AG185">
        <v>5.265625</v>
      </c>
      <c r="AH185">
        <f t="shared" si="9"/>
        <v>254.734375</v>
      </c>
      <c r="AI185">
        <f t="shared" si="10"/>
        <v>49.376854599406528</v>
      </c>
      <c r="AJ185">
        <f t="shared" si="11"/>
        <v>0.35719020788135847</v>
      </c>
      <c r="AK185">
        <f t="shared" si="12"/>
        <v>727.90349304972995</v>
      </c>
    </row>
    <row r="186" spans="1:37" x14ac:dyDescent="0.3">
      <c r="A186">
        <v>184</v>
      </c>
      <c r="B186">
        <v>371</v>
      </c>
      <c r="C186" t="s">
        <v>91</v>
      </c>
      <c r="D186">
        <v>1.2774167581563099E-2</v>
      </c>
      <c r="E186">
        <v>5120</v>
      </c>
      <c r="F186">
        <v>5120</v>
      </c>
      <c r="G186">
        <v>1</v>
      </c>
      <c r="H186">
        <v>2.6982489247190999</v>
      </c>
      <c r="I186">
        <v>6.7034621723490098</v>
      </c>
      <c r="J186">
        <v>-1.0262722089479399</v>
      </c>
      <c r="K186" t="b">
        <v>1</v>
      </c>
      <c r="L186">
        <v>305.2</v>
      </c>
      <c r="M186" t="s">
        <v>92</v>
      </c>
      <c r="N186">
        <v>6.8134359582097499</v>
      </c>
      <c r="O186">
        <v>4.0469999999999997</v>
      </c>
      <c r="P186">
        <v>2.484</v>
      </c>
      <c r="Q186" t="s">
        <v>837</v>
      </c>
      <c r="S186">
        <v>0</v>
      </c>
      <c r="T186">
        <v>11160</v>
      </c>
      <c r="U186">
        <v>5120</v>
      </c>
      <c r="V186">
        <v>567</v>
      </c>
      <c r="W186">
        <v>5120</v>
      </c>
      <c r="X186">
        <v>1</v>
      </c>
      <c r="Y186">
        <v>7.1319751096660194E-2</v>
      </c>
      <c r="Z186">
        <v>305.2</v>
      </c>
      <c r="AA186">
        <v>36.56</v>
      </c>
      <c r="AB186" t="s">
        <v>94</v>
      </c>
      <c r="AC186">
        <v>17.46875</v>
      </c>
      <c r="AE186">
        <v>4</v>
      </c>
      <c r="AF186">
        <v>305.25</v>
      </c>
      <c r="AG186">
        <v>4.71875</v>
      </c>
      <c r="AH186">
        <f t="shared" si="9"/>
        <v>300.53125</v>
      </c>
      <c r="AI186">
        <f t="shared" si="10"/>
        <v>64.688741721854299</v>
      </c>
      <c r="AJ186">
        <f t="shared" si="11"/>
        <v>0.35834029156791924</v>
      </c>
      <c r="AK186">
        <f t="shared" si="12"/>
        <v>851.84392373064588</v>
      </c>
    </row>
    <row r="187" spans="1:37" x14ac:dyDescent="0.3">
      <c r="A187">
        <v>185</v>
      </c>
      <c r="B187">
        <v>372</v>
      </c>
      <c r="C187" t="s">
        <v>91</v>
      </c>
      <c r="D187">
        <v>3.8555958751724899E-2</v>
      </c>
      <c r="E187">
        <v>5120</v>
      </c>
      <c r="F187">
        <v>5120</v>
      </c>
      <c r="G187">
        <v>1</v>
      </c>
      <c r="H187">
        <v>12.8735655693831</v>
      </c>
      <c r="I187">
        <v>13.049571348652</v>
      </c>
      <c r="J187">
        <v>-1.06565148712997</v>
      </c>
      <c r="K187" t="b">
        <v>1</v>
      </c>
      <c r="L187">
        <v>10.32</v>
      </c>
      <c r="M187" t="s">
        <v>92</v>
      </c>
      <c r="N187">
        <v>13.1404289706654</v>
      </c>
      <c r="O187">
        <v>3.734</v>
      </c>
      <c r="P187">
        <v>1.014</v>
      </c>
      <c r="Q187" t="s">
        <v>838</v>
      </c>
      <c r="S187">
        <v>0</v>
      </c>
      <c r="T187">
        <v>5430</v>
      </c>
      <c r="U187">
        <v>5120</v>
      </c>
      <c r="V187">
        <v>27</v>
      </c>
      <c r="W187">
        <v>5120</v>
      </c>
      <c r="X187">
        <v>1</v>
      </c>
      <c r="Y187">
        <v>2.2850687592413301</v>
      </c>
      <c r="Z187">
        <v>10.32</v>
      </c>
      <c r="AA187">
        <v>526.5</v>
      </c>
      <c r="AB187" t="s">
        <v>94</v>
      </c>
      <c r="AC187">
        <v>3.212890625</v>
      </c>
      <c r="AD187" t="s">
        <v>98</v>
      </c>
      <c r="AE187">
        <v>4</v>
      </c>
      <c r="AF187">
        <v>10.3203125</v>
      </c>
      <c r="AG187">
        <v>6.33984375</v>
      </c>
      <c r="AH187">
        <f t="shared" si="9"/>
        <v>3.98046875</v>
      </c>
      <c r="AI187">
        <f t="shared" si="10"/>
        <v>1.6278496611213802</v>
      </c>
      <c r="AJ187">
        <f t="shared" si="11"/>
        <v>0.34450334214797906</v>
      </c>
      <c r="AK187">
        <f t="shared" si="12"/>
        <v>29.957075120528092</v>
      </c>
    </row>
    <row r="188" spans="1:37" x14ac:dyDescent="0.3">
      <c r="A188">
        <v>186</v>
      </c>
      <c r="B188">
        <v>373</v>
      </c>
      <c r="C188" t="s">
        <v>91</v>
      </c>
      <c r="D188">
        <v>5.1861783386867998E-2</v>
      </c>
      <c r="E188">
        <v>5120</v>
      </c>
      <c r="F188">
        <v>5120</v>
      </c>
      <c r="G188">
        <v>1</v>
      </c>
      <c r="H188">
        <v>10.113189778812</v>
      </c>
      <c r="I188">
        <v>10.142818264492099</v>
      </c>
      <c r="J188">
        <v>-1.0704734395604201</v>
      </c>
      <c r="K188" t="b">
        <v>1</v>
      </c>
      <c r="L188">
        <v>10.06</v>
      </c>
      <c r="M188" t="s">
        <v>92</v>
      </c>
      <c r="N188">
        <v>10.201801946522499</v>
      </c>
      <c r="O188">
        <v>3.7290000000000001</v>
      </c>
      <c r="P188">
        <v>1.0029999999999999</v>
      </c>
      <c r="Q188" t="s">
        <v>839</v>
      </c>
      <c r="S188">
        <v>0</v>
      </c>
      <c r="T188">
        <v>5360</v>
      </c>
      <c r="U188">
        <v>5120</v>
      </c>
      <c r="V188">
        <v>44</v>
      </c>
      <c r="W188">
        <v>5120</v>
      </c>
      <c r="X188">
        <v>1</v>
      </c>
      <c r="Y188">
        <v>1.3738650518009801</v>
      </c>
      <c r="Z188">
        <v>10.06</v>
      </c>
      <c r="AA188">
        <v>532.5</v>
      </c>
      <c r="AB188" t="s">
        <v>94</v>
      </c>
      <c r="AC188">
        <v>3.171875</v>
      </c>
      <c r="AD188" t="s">
        <v>98</v>
      </c>
      <c r="AE188">
        <v>4</v>
      </c>
      <c r="AF188">
        <v>10.0625</v>
      </c>
      <c r="AG188">
        <v>4.8359375</v>
      </c>
      <c r="AH188">
        <f t="shared" si="9"/>
        <v>5.2265625</v>
      </c>
      <c r="AI188">
        <f t="shared" si="10"/>
        <v>2.0807754442649435</v>
      </c>
      <c r="AJ188">
        <f t="shared" si="11"/>
        <v>0.34284616205275875</v>
      </c>
      <c r="AK188">
        <f t="shared" si="12"/>
        <v>29.349898332685829</v>
      </c>
    </row>
    <row r="189" spans="1:37" x14ac:dyDescent="0.3">
      <c r="A189">
        <v>187</v>
      </c>
      <c r="B189">
        <v>376</v>
      </c>
      <c r="C189" t="s">
        <v>91</v>
      </c>
      <c r="D189">
        <v>8.9364791981672003E-3</v>
      </c>
      <c r="E189">
        <v>5120</v>
      </c>
      <c r="F189">
        <v>13824</v>
      </c>
      <c r="G189">
        <v>2.7</v>
      </c>
      <c r="H189">
        <v>3.50136578486044</v>
      </c>
      <c r="I189">
        <v>7.1121492504977697</v>
      </c>
      <c r="J189">
        <v>-1.0825283206365499</v>
      </c>
      <c r="K189" t="b">
        <v>1</v>
      </c>
      <c r="L189">
        <v>107.5</v>
      </c>
      <c r="M189" t="s">
        <v>92</v>
      </c>
      <c r="N189">
        <v>7.4118869125215801</v>
      </c>
      <c r="O189">
        <v>4.3120000000000003</v>
      </c>
      <c r="P189">
        <v>2.0310000000000001</v>
      </c>
      <c r="Q189" t="s">
        <v>840</v>
      </c>
      <c r="S189">
        <v>0</v>
      </c>
      <c r="T189">
        <v>20460</v>
      </c>
      <c r="U189">
        <v>5120</v>
      </c>
      <c r="V189">
        <v>577</v>
      </c>
      <c r="W189">
        <v>5120</v>
      </c>
      <c r="X189">
        <v>1</v>
      </c>
      <c r="Y189">
        <v>0.104133220148153</v>
      </c>
      <c r="Z189">
        <v>107.5</v>
      </c>
      <c r="AA189">
        <v>190.4</v>
      </c>
      <c r="AB189" t="s">
        <v>94</v>
      </c>
      <c r="AC189">
        <v>10.3671875</v>
      </c>
      <c r="AE189">
        <v>0</v>
      </c>
      <c r="AF189">
        <v>107.5</v>
      </c>
      <c r="AG189">
        <v>7.671875</v>
      </c>
      <c r="AH189">
        <f t="shared" si="9"/>
        <v>99.828125</v>
      </c>
      <c r="AI189">
        <f t="shared" si="10"/>
        <v>14.012219959266803</v>
      </c>
      <c r="AJ189">
        <f t="shared" si="11"/>
        <v>0.33873800377129798</v>
      </c>
      <c r="AK189">
        <f t="shared" si="12"/>
        <v>317.35441197374354</v>
      </c>
    </row>
    <row r="190" spans="1:37" x14ac:dyDescent="0.3">
      <c r="A190">
        <v>188</v>
      </c>
      <c r="B190">
        <v>377</v>
      </c>
      <c r="C190" t="s">
        <v>91</v>
      </c>
      <c r="D190">
        <v>3.0171744139755301E-2</v>
      </c>
      <c r="E190">
        <v>5120</v>
      </c>
      <c r="F190">
        <v>13824</v>
      </c>
      <c r="G190">
        <v>2.7</v>
      </c>
      <c r="H190">
        <v>4.59285180484693</v>
      </c>
      <c r="I190">
        <v>7.0552303603752202</v>
      </c>
      <c r="J190">
        <v>-1.0905649080206401</v>
      </c>
      <c r="K190" t="b">
        <v>1</v>
      </c>
      <c r="L190">
        <v>34.380000000000003</v>
      </c>
      <c r="M190" t="s">
        <v>92</v>
      </c>
      <c r="N190">
        <v>7.7046141893090798</v>
      </c>
      <c r="O190">
        <v>4.24</v>
      </c>
      <c r="P190">
        <v>1.536</v>
      </c>
      <c r="Q190" t="s">
        <v>842</v>
      </c>
      <c r="S190">
        <v>0</v>
      </c>
      <c r="T190">
        <v>17250</v>
      </c>
      <c r="U190">
        <v>5120</v>
      </c>
      <c r="V190">
        <v>366</v>
      </c>
      <c r="W190">
        <v>5120</v>
      </c>
      <c r="X190">
        <v>1</v>
      </c>
      <c r="Y190">
        <v>0.18780137230996899</v>
      </c>
      <c r="Z190">
        <v>34.380000000000003</v>
      </c>
      <c r="AA190">
        <v>501.8</v>
      </c>
      <c r="AB190" t="s">
        <v>94</v>
      </c>
      <c r="AC190">
        <v>5.86328125</v>
      </c>
      <c r="AE190">
        <v>0</v>
      </c>
      <c r="AF190">
        <v>34.375</v>
      </c>
      <c r="AG190">
        <v>7.71484375</v>
      </c>
      <c r="AH190">
        <f t="shared" si="9"/>
        <v>26.66015625</v>
      </c>
      <c r="AI190">
        <f t="shared" si="10"/>
        <v>4.4556962025316453</v>
      </c>
      <c r="AJ190">
        <f t="shared" si="11"/>
        <v>0.33602661594955041</v>
      </c>
      <c r="AK190">
        <f t="shared" si="12"/>
        <v>102.29844413622556</v>
      </c>
    </row>
    <row r="191" spans="1:37" x14ac:dyDescent="0.3">
      <c r="A191">
        <v>189</v>
      </c>
      <c r="B191">
        <v>378</v>
      </c>
      <c r="C191" t="s">
        <v>91</v>
      </c>
      <c r="D191">
        <v>2.0501610602540299E-2</v>
      </c>
      <c r="E191">
        <v>5120</v>
      </c>
      <c r="F191">
        <v>13824</v>
      </c>
      <c r="G191">
        <v>2.7</v>
      </c>
      <c r="H191">
        <v>6.0601742097083697</v>
      </c>
      <c r="I191">
        <v>8.7706818152224599</v>
      </c>
      <c r="J191">
        <v>-1.0953868604510899</v>
      </c>
      <c r="K191" t="b">
        <v>1</v>
      </c>
      <c r="L191">
        <v>28.02</v>
      </c>
      <c r="M191" t="s">
        <v>92</v>
      </c>
      <c r="N191">
        <v>9.1517180823039599</v>
      </c>
      <c r="O191">
        <v>4.234</v>
      </c>
      <c r="P191">
        <v>1.4470000000000001</v>
      </c>
      <c r="Q191" t="s">
        <v>841</v>
      </c>
      <c r="R191" s="1" t="s">
        <v>1941</v>
      </c>
      <c r="S191">
        <v>0</v>
      </c>
      <c r="T191">
        <v>17120</v>
      </c>
      <c r="U191">
        <v>5120</v>
      </c>
      <c r="V191">
        <v>409</v>
      </c>
      <c r="W191">
        <v>5120</v>
      </c>
      <c r="X191">
        <v>1</v>
      </c>
      <c r="Y191">
        <v>0.25020951139136</v>
      </c>
      <c r="Z191">
        <v>28.02</v>
      </c>
      <c r="AA191">
        <v>611</v>
      </c>
      <c r="AB191" t="s">
        <v>94</v>
      </c>
      <c r="AC191">
        <v>5.29296875</v>
      </c>
      <c r="AD191" t="s">
        <v>98</v>
      </c>
      <c r="AE191">
        <v>0</v>
      </c>
      <c r="AF191">
        <v>28.015625</v>
      </c>
      <c r="AG191">
        <v>6.890625</v>
      </c>
      <c r="AH191">
        <f t="shared" si="9"/>
        <v>21.125</v>
      </c>
      <c r="AI191">
        <f t="shared" si="10"/>
        <v>4.0657596371882088</v>
      </c>
      <c r="AJ191">
        <f t="shared" si="11"/>
        <v>0.33441021183589564</v>
      </c>
      <c r="AK191">
        <f t="shared" si="12"/>
        <v>83.776224554255066</v>
      </c>
    </row>
    <row r="192" spans="1:37" x14ac:dyDescent="0.3">
      <c r="A192">
        <v>190</v>
      </c>
      <c r="B192">
        <v>384</v>
      </c>
      <c r="C192" t="s">
        <v>91</v>
      </c>
      <c r="D192">
        <v>1.04500711564343E-2</v>
      </c>
      <c r="E192">
        <v>5120</v>
      </c>
      <c r="F192">
        <v>5120</v>
      </c>
      <c r="G192">
        <v>1</v>
      </c>
      <c r="H192">
        <v>3.0685787661752202</v>
      </c>
      <c r="I192">
        <v>7.4736674246494204</v>
      </c>
      <c r="J192">
        <v>-1.0391307487624799</v>
      </c>
      <c r="K192" t="b">
        <v>1</v>
      </c>
      <c r="L192">
        <v>272.2</v>
      </c>
      <c r="M192" t="s">
        <v>92</v>
      </c>
      <c r="N192">
        <v>7.5067653362372901</v>
      </c>
      <c r="O192">
        <v>4.03</v>
      </c>
      <c r="P192">
        <v>2.4359999999999999</v>
      </c>
      <c r="Q192" t="s">
        <v>843</v>
      </c>
      <c r="S192">
        <v>0</v>
      </c>
      <c r="T192">
        <v>10776</v>
      </c>
      <c r="U192">
        <v>5120</v>
      </c>
      <c r="V192">
        <v>266</v>
      </c>
      <c r="W192">
        <v>5120</v>
      </c>
      <c r="X192">
        <v>1</v>
      </c>
      <c r="Y192">
        <v>0.12683270183653</v>
      </c>
      <c r="Z192">
        <v>272.2</v>
      </c>
      <c r="AA192">
        <v>39.6</v>
      </c>
      <c r="AB192" t="s">
        <v>94</v>
      </c>
      <c r="AC192">
        <v>16.5</v>
      </c>
      <c r="AE192">
        <v>3</v>
      </c>
      <c r="AF192">
        <v>272.25</v>
      </c>
      <c r="AG192">
        <v>7.328125</v>
      </c>
      <c r="AH192">
        <f t="shared" si="9"/>
        <v>264.921875</v>
      </c>
      <c r="AI192">
        <f t="shared" si="10"/>
        <v>37.151385927505331</v>
      </c>
      <c r="AJ192">
        <f t="shared" si="11"/>
        <v>0.35376205645195508</v>
      </c>
      <c r="AK192">
        <f t="shared" si="12"/>
        <v>769.58507854268612</v>
      </c>
    </row>
    <row r="193" spans="1:37" x14ac:dyDescent="0.3">
      <c r="A193">
        <v>191</v>
      </c>
      <c r="B193">
        <v>385</v>
      </c>
      <c r="C193" t="s">
        <v>91</v>
      </c>
      <c r="D193">
        <v>1.8723207684914402E-2</v>
      </c>
      <c r="E193">
        <v>5120</v>
      </c>
      <c r="F193">
        <v>5120</v>
      </c>
      <c r="G193">
        <v>1</v>
      </c>
      <c r="H193">
        <v>3.14911700191402</v>
      </c>
      <c r="I193">
        <v>7.8727925047850498</v>
      </c>
      <c r="J193">
        <v>-1.0399344075008901</v>
      </c>
      <c r="K193" t="b">
        <v>1</v>
      </c>
      <c r="L193">
        <v>316.8</v>
      </c>
      <c r="M193" t="s">
        <v>92</v>
      </c>
      <c r="N193">
        <v>7.8975987251739896</v>
      </c>
      <c r="O193">
        <v>4.0549999999999997</v>
      </c>
      <c r="P193">
        <v>2.5</v>
      </c>
      <c r="Q193" t="s">
        <v>844</v>
      </c>
      <c r="S193">
        <v>0</v>
      </c>
      <c r="T193">
        <v>11380</v>
      </c>
      <c r="U193">
        <v>5120</v>
      </c>
      <c r="V193">
        <v>464</v>
      </c>
      <c r="W193">
        <v>5120</v>
      </c>
      <c r="X193">
        <v>1</v>
      </c>
      <c r="Y193">
        <v>9.9770252113119004E-2</v>
      </c>
      <c r="Z193">
        <v>316.8</v>
      </c>
      <c r="AA193">
        <v>35.9</v>
      </c>
      <c r="AB193" t="s">
        <v>94</v>
      </c>
      <c r="AC193">
        <v>17.796875</v>
      </c>
      <c r="AE193">
        <v>2</v>
      </c>
      <c r="AF193">
        <v>316.75</v>
      </c>
      <c r="AG193">
        <v>5.78125</v>
      </c>
      <c r="AH193">
        <f t="shared" si="9"/>
        <v>310.96875</v>
      </c>
      <c r="AI193">
        <f t="shared" si="10"/>
        <v>54.789189189189187</v>
      </c>
      <c r="AJ193">
        <f t="shared" si="11"/>
        <v>0.35347786669505604</v>
      </c>
      <c r="AK193">
        <f t="shared" si="12"/>
        <v>896.09571021106956</v>
      </c>
    </row>
    <row r="194" spans="1:37" x14ac:dyDescent="0.3">
      <c r="A194">
        <v>192</v>
      </c>
      <c r="B194">
        <v>386</v>
      </c>
      <c r="C194" t="s">
        <v>91</v>
      </c>
      <c r="D194">
        <v>3.3192410235243899E-2</v>
      </c>
      <c r="E194">
        <v>5120</v>
      </c>
      <c r="F194">
        <v>5120</v>
      </c>
      <c r="G194">
        <v>1</v>
      </c>
      <c r="H194">
        <v>7.10952197477833</v>
      </c>
      <c r="I194">
        <v>8.0815269322675505</v>
      </c>
      <c r="J194">
        <v>-1.0680624633452001</v>
      </c>
      <c r="K194" t="b">
        <v>1</v>
      </c>
      <c r="L194">
        <v>13.695</v>
      </c>
      <c r="M194" t="s">
        <v>92</v>
      </c>
      <c r="N194">
        <v>8.2622086042320397</v>
      </c>
      <c r="O194">
        <v>3.738</v>
      </c>
      <c r="P194">
        <v>1.137</v>
      </c>
      <c r="Q194" t="s">
        <v>845</v>
      </c>
      <c r="S194">
        <v>0</v>
      </c>
      <c r="T194">
        <v>5464</v>
      </c>
      <c r="U194">
        <v>5120</v>
      </c>
      <c r="V194">
        <v>117</v>
      </c>
      <c r="W194">
        <v>5120</v>
      </c>
      <c r="X194">
        <v>1</v>
      </c>
      <c r="Y194">
        <v>0.56482550637531403</v>
      </c>
      <c r="Z194">
        <v>13.695</v>
      </c>
      <c r="AA194">
        <v>399</v>
      </c>
      <c r="AB194" t="s">
        <v>94</v>
      </c>
      <c r="AC194">
        <v>3.701171875</v>
      </c>
      <c r="AD194" t="s">
        <v>98</v>
      </c>
      <c r="AE194">
        <v>4</v>
      </c>
      <c r="AF194">
        <v>13.6953125</v>
      </c>
      <c r="AG194">
        <v>4.484375</v>
      </c>
      <c r="AH194">
        <f t="shared" si="9"/>
        <v>9.2109375</v>
      </c>
      <c r="AI194">
        <f t="shared" si="10"/>
        <v>3.0540069686411151</v>
      </c>
      <c r="AJ194">
        <f t="shared" si="11"/>
        <v>0.34367375324540256</v>
      </c>
      <c r="AK194">
        <f t="shared" si="12"/>
        <v>39.849748113353215</v>
      </c>
    </row>
    <row r="195" spans="1:37" x14ac:dyDescent="0.3">
      <c r="A195">
        <v>193</v>
      </c>
      <c r="B195">
        <v>387</v>
      </c>
      <c r="C195" t="s">
        <v>91</v>
      </c>
      <c r="D195">
        <v>2.3021104606044999E-2</v>
      </c>
      <c r="E195">
        <v>5120</v>
      </c>
      <c r="F195">
        <v>5120</v>
      </c>
      <c r="G195">
        <v>1</v>
      </c>
      <c r="H195">
        <v>7.4711950180955897</v>
      </c>
      <c r="I195">
        <v>8.2445804398906404</v>
      </c>
      <c r="J195">
        <v>-1.07127709829883</v>
      </c>
      <c r="K195" t="b">
        <v>1</v>
      </c>
      <c r="L195">
        <v>12.7</v>
      </c>
      <c r="M195" t="s">
        <v>92</v>
      </c>
      <c r="N195">
        <v>8.3257550684791397</v>
      </c>
      <c r="O195">
        <v>3.734</v>
      </c>
      <c r="P195">
        <v>1.1040000000000001</v>
      </c>
      <c r="Q195" t="s">
        <v>846</v>
      </c>
      <c r="S195">
        <v>0</v>
      </c>
      <c r="T195">
        <v>5416</v>
      </c>
      <c r="U195">
        <v>5120</v>
      </c>
      <c r="V195">
        <v>78</v>
      </c>
      <c r="W195">
        <v>5120</v>
      </c>
      <c r="X195">
        <v>1</v>
      </c>
      <c r="Y195">
        <v>0.73271855024605603</v>
      </c>
      <c r="Z195">
        <v>12.7</v>
      </c>
      <c r="AA195">
        <v>426.2</v>
      </c>
      <c r="AB195" t="s">
        <v>94</v>
      </c>
      <c r="AC195">
        <v>3.564453125</v>
      </c>
      <c r="AD195" t="s">
        <v>98</v>
      </c>
      <c r="AE195">
        <v>2</v>
      </c>
      <c r="AF195">
        <v>12.703125</v>
      </c>
      <c r="AG195">
        <v>4.3984375</v>
      </c>
      <c r="AH195">
        <f t="shared" ref="AH195:AH258" si="13">AF195-AG195</f>
        <v>8.3046875</v>
      </c>
      <c r="AI195">
        <f t="shared" ref="AI195:AI258" si="14">AF195/AG195</f>
        <v>2.8880994671403197</v>
      </c>
      <c r="AJ195">
        <f t="shared" ref="AJ195:AJ258" si="15">EXP(J195)</f>
        <v>0.34257074142561539</v>
      </c>
      <c r="AK195">
        <f t="shared" ref="AK195:AK258" si="16">AF195/AJ195</f>
        <v>37.081757032534874</v>
      </c>
    </row>
    <row r="196" spans="1:37" x14ac:dyDescent="0.3">
      <c r="A196">
        <v>194</v>
      </c>
      <c r="B196">
        <v>390</v>
      </c>
      <c r="C196" t="s">
        <v>91</v>
      </c>
      <c r="D196">
        <v>9.9740192774870895E-3</v>
      </c>
      <c r="E196">
        <v>5120</v>
      </c>
      <c r="F196">
        <v>13824</v>
      </c>
      <c r="G196">
        <v>2.7</v>
      </c>
      <c r="H196">
        <v>3.5496738153294598</v>
      </c>
      <c r="I196">
        <v>7.1964090240468499</v>
      </c>
      <c r="J196">
        <v>-1.0833319793749601</v>
      </c>
      <c r="K196" t="b">
        <v>1</v>
      </c>
      <c r="L196">
        <v>106.7</v>
      </c>
      <c r="M196" t="s">
        <v>92</v>
      </c>
      <c r="N196">
        <v>7.47759924697543</v>
      </c>
      <c r="O196">
        <v>4.3159999999999998</v>
      </c>
      <c r="P196">
        <v>2.0270000000000001</v>
      </c>
      <c r="Q196" t="s">
        <v>847</v>
      </c>
      <c r="S196">
        <v>0</v>
      </c>
      <c r="T196">
        <v>20700</v>
      </c>
      <c r="U196">
        <v>5120</v>
      </c>
      <c r="V196">
        <v>582</v>
      </c>
      <c r="W196">
        <v>5120</v>
      </c>
      <c r="X196">
        <v>1</v>
      </c>
      <c r="Y196">
        <v>0.105687379927335</v>
      </c>
      <c r="Z196">
        <v>106.7</v>
      </c>
      <c r="AA196">
        <v>194</v>
      </c>
      <c r="AB196" t="s">
        <v>94</v>
      </c>
      <c r="AC196">
        <v>10.328125</v>
      </c>
      <c r="AE196">
        <v>0</v>
      </c>
      <c r="AF196">
        <v>106.6875</v>
      </c>
      <c r="AG196">
        <v>7.72265625</v>
      </c>
      <c r="AH196">
        <f t="shared" si="13"/>
        <v>98.96484375</v>
      </c>
      <c r="AI196">
        <f t="shared" si="14"/>
        <v>13.814871016691958</v>
      </c>
      <c r="AJ196">
        <f t="shared" si="15"/>
        <v>0.33846588337514882</v>
      </c>
      <c r="AK196">
        <f t="shared" si="16"/>
        <v>315.20902176645586</v>
      </c>
    </row>
    <row r="197" spans="1:37" x14ac:dyDescent="0.3">
      <c r="A197">
        <v>195</v>
      </c>
      <c r="B197">
        <v>391</v>
      </c>
      <c r="C197" t="s">
        <v>91</v>
      </c>
      <c r="D197">
        <v>2.89068856955326E-2</v>
      </c>
      <c r="E197">
        <v>5120</v>
      </c>
      <c r="F197">
        <v>13824</v>
      </c>
      <c r="G197">
        <v>2.7</v>
      </c>
      <c r="H197">
        <v>4.6882902908619002</v>
      </c>
      <c r="I197">
        <v>7.0690627041902099</v>
      </c>
      <c r="J197">
        <v>-1.0905649080206401</v>
      </c>
      <c r="K197" t="b">
        <v>1</v>
      </c>
      <c r="L197">
        <v>32.22</v>
      </c>
      <c r="M197" t="s">
        <v>92</v>
      </c>
      <c r="N197">
        <v>7.7743973448430603</v>
      </c>
      <c r="O197">
        <v>4.24</v>
      </c>
      <c r="P197">
        <v>1.508</v>
      </c>
      <c r="Q197" t="s">
        <v>849</v>
      </c>
      <c r="S197">
        <v>0</v>
      </c>
      <c r="T197">
        <v>17310</v>
      </c>
      <c r="U197">
        <v>5120</v>
      </c>
      <c r="V197">
        <v>358</v>
      </c>
      <c r="W197">
        <v>5120</v>
      </c>
      <c r="X197">
        <v>1</v>
      </c>
      <c r="Y197">
        <v>0.194932198996911</v>
      </c>
      <c r="Z197">
        <v>32.22</v>
      </c>
      <c r="AA197">
        <v>537.5</v>
      </c>
      <c r="AB197" t="s">
        <v>94</v>
      </c>
      <c r="AC197">
        <v>5.67578125</v>
      </c>
      <c r="AE197">
        <v>0</v>
      </c>
      <c r="AF197">
        <v>32.21875</v>
      </c>
      <c r="AG197">
        <v>7.74609375</v>
      </c>
      <c r="AH197">
        <f t="shared" si="13"/>
        <v>24.47265625</v>
      </c>
      <c r="AI197">
        <f t="shared" si="14"/>
        <v>4.1593545133635903</v>
      </c>
      <c r="AJ197">
        <f t="shared" si="15"/>
        <v>0.33602661594955041</v>
      </c>
      <c r="AK197">
        <f t="shared" si="16"/>
        <v>95.881541731316858</v>
      </c>
    </row>
    <row r="198" spans="1:37" x14ac:dyDescent="0.3">
      <c r="A198">
        <v>196</v>
      </c>
      <c r="B198">
        <v>392</v>
      </c>
      <c r="C198" t="s">
        <v>91</v>
      </c>
      <c r="D198">
        <v>2.22774983476514E-2</v>
      </c>
      <c r="E198">
        <v>5120</v>
      </c>
      <c r="F198">
        <v>13824</v>
      </c>
      <c r="G198">
        <v>2.7</v>
      </c>
      <c r="H198">
        <v>6.6807657125326703</v>
      </c>
      <c r="I198">
        <v>9.4013509685152101</v>
      </c>
      <c r="J198">
        <v>-1.0953868604510899</v>
      </c>
      <c r="K198" t="b">
        <v>1</v>
      </c>
      <c r="L198">
        <v>25.55</v>
      </c>
      <c r="M198" t="s">
        <v>92</v>
      </c>
      <c r="N198">
        <v>9.8035966764558999</v>
      </c>
      <c r="O198">
        <v>4.234</v>
      </c>
      <c r="P198">
        <v>1.407</v>
      </c>
      <c r="Q198" t="s">
        <v>848</v>
      </c>
      <c r="R198" s="1" t="s">
        <v>1941</v>
      </c>
      <c r="S198">
        <v>0</v>
      </c>
      <c r="T198">
        <v>17170</v>
      </c>
      <c r="U198">
        <v>5120</v>
      </c>
      <c r="V198">
        <v>352</v>
      </c>
      <c r="W198">
        <v>5120</v>
      </c>
      <c r="X198">
        <v>1</v>
      </c>
      <c r="Y198">
        <v>0.30278582984008801</v>
      </c>
      <c r="Z198">
        <v>25.55</v>
      </c>
      <c r="AA198">
        <v>672</v>
      </c>
      <c r="AB198" t="s">
        <v>94</v>
      </c>
      <c r="AC198">
        <v>5.0546875</v>
      </c>
      <c r="AD198" t="s">
        <v>98</v>
      </c>
      <c r="AE198">
        <v>0</v>
      </c>
      <c r="AF198">
        <v>25.546875</v>
      </c>
      <c r="AG198">
        <v>7.140625</v>
      </c>
      <c r="AH198">
        <f t="shared" si="13"/>
        <v>18.40625</v>
      </c>
      <c r="AI198">
        <f t="shared" si="14"/>
        <v>3.5776805251641139</v>
      </c>
      <c r="AJ198">
        <f t="shared" si="15"/>
        <v>0.33441021183589564</v>
      </c>
      <c r="AK198">
        <f t="shared" si="16"/>
        <v>76.39382439833075</v>
      </c>
    </row>
    <row r="199" spans="1:37" x14ac:dyDescent="0.3">
      <c r="A199">
        <v>197</v>
      </c>
      <c r="B199">
        <v>398</v>
      </c>
      <c r="C199" t="s">
        <v>91</v>
      </c>
      <c r="D199">
        <v>1.1300169462705401E-2</v>
      </c>
      <c r="E199">
        <v>5120</v>
      </c>
      <c r="F199">
        <v>5120</v>
      </c>
      <c r="G199">
        <v>1</v>
      </c>
      <c r="H199">
        <v>3.0398094961799802</v>
      </c>
      <c r="I199">
        <v>7.4154727748609304</v>
      </c>
      <c r="J199">
        <v>-1.0407380662393</v>
      </c>
      <c r="K199" t="b">
        <v>1</v>
      </c>
      <c r="L199">
        <v>274.8</v>
      </c>
      <c r="M199" t="s">
        <v>92</v>
      </c>
      <c r="N199">
        <v>7.4475048014726397</v>
      </c>
      <c r="O199">
        <v>4.0350000000000001</v>
      </c>
      <c r="P199">
        <v>2.44</v>
      </c>
      <c r="Q199" t="s">
        <v>850</v>
      </c>
      <c r="S199">
        <v>0</v>
      </c>
      <c r="T199">
        <v>10860</v>
      </c>
      <c r="U199">
        <v>5120</v>
      </c>
      <c r="V199">
        <v>441</v>
      </c>
      <c r="W199">
        <v>5120</v>
      </c>
      <c r="X199">
        <v>1</v>
      </c>
      <c r="Y199">
        <v>9.7133785532380196E-2</v>
      </c>
      <c r="Z199">
        <v>274.8</v>
      </c>
      <c r="AA199">
        <v>39.53</v>
      </c>
      <c r="AB199" t="s">
        <v>94</v>
      </c>
      <c r="AC199">
        <v>16.578125</v>
      </c>
      <c r="AE199">
        <v>4</v>
      </c>
      <c r="AF199">
        <v>274.75</v>
      </c>
      <c r="AG199">
        <v>5.61328125</v>
      </c>
      <c r="AH199">
        <f t="shared" si="13"/>
        <v>269.13671875</v>
      </c>
      <c r="AI199">
        <f t="shared" si="14"/>
        <v>48.946416144745996</v>
      </c>
      <c r="AJ199">
        <f t="shared" si="15"/>
        <v>0.35319390523798866</v>
      </c>
      <c r="AK199">
        <f t="shared" si="16"/>
        <v>777.90130555867972</v>
      </c>
    </row>
    <row r="200" spans="1:37" x14ac:dyDescent="0.3">
      <c r="A200">
        <v>198</v>
      </c>
      <c r="B200">
        <v>399</v>
      </c>
      <c r="C200" t="s">
        <v>91</v>
      </c>
      <c r="D200">
        <v>2.46761215165688E-2</v>
      </c>
      <c r="E200">
        <v>5120</v>
      </c>
      <c r="F200">
        <v>5120</v>
      </c>
      <c r="G200">
        <v>1</v>
      </c>
      <c r="H200">
        <v>3.0408466100541802</v>
      </c>
      <c r="I200">
        <v>7.6615080604880701</v>
      </c>
      <c r="J200">
        <v>-1.03832709002407</v>
      </c>
      <c r="K200" t="b">
        <v>1</v>
      </c>
      <c r="L200">
        <v>330.2</v>
      </c>
      <c r="M200" t="s">
        <v>92</v>
      </c>
      <c r="N200">
        <v>7.6895228946582899</v>
      </c>
      <c r="O200">
        <v>4.0599999999999996</v>
      </c>
      <c r="P200">
        <v>2.52</v>
      </c>
      <c r="Q200" t="s">
        <v>851</v>
      </c>
      <c r="S200">
        <v>0</v>
      </c>
      <c r="T200">
        <v>11490</v>
      </c>
      <c r="U200">
        <v>5120</v>
      </c>
      <c r="V200">
        <v>624</v>
      </c>
      <c r="W200">
        <v>5120</v>
      </c>
      <c r="X200">
        <v>1</v>
      </c>
      <c r="Y200">
        <v>8.1699249966836598E-2</v>
      </c>
      <c r="Z200">
        <v>330.2</v>
      </c>
      <c r="AA200">
        <v>34.78</v>
      </c>
      <c r="AB200" t="s">
        <v>94</v>
      </c>
      <c r="AC200">
        <v>18.171875</v>
      </c>
      <c r="AE200">
        <v>2</v>
      </c>
      <c r="AF200">
        <v>330.25</v>
      </c>
      <c r="AG200">
        <v>4.85546875</v>
      </c>
      <c r="AH200">
        <f t="shared" si="13"/>
        <v>325.39453125</v>
      </c>
      <c r="AI200">
        <f t="shared" si="14"/>
        <v>68.016090104585686</v>
      </c>
      <c r="AJ200">
        <f t="shared" si="15"/>
        <v>0.3540464746922346</v>
      </c>
      <c r="AK200">
        <f t="shared" si="16"/>
        <v>932.78714408067356</v>
      </c>
    </row>
    <row r="201" spans="1:37" x14ac:dyDescent="0.3">
      <c r="A201">
        <v>199</v>
      </c>
      <c r="B201">
        <v>400</v>
      </c>
      <c r="C201" t="s">
        <v>91</v>
      </c>
      <c r="D201">
        <v>3.26451756759761E-2</v>
      </c>
      <c r="E201">
        <v>5120</v>
      </c>
      <c r="F201">
        <v>5120</v>
      </c>
      <c r="G201">
        <v>1</v>
      </c>
      <c r="H201">
        <v>7.6964173300347802</v>
      </c>
      <c r="I201">
        <v>8.6659855288379894</v>
      </c>
      <c r="J201">
        <v>-1.0672588046067899</v>
      </c>
      <c r="K201" t="b">
        <v>1</v>
      </c>
      <c r="L201">
        <v>13.37</v>
      </c>
      <c r="M201" t="s">
        <v>92</v>
      </c>
      <c r="N201">
        <v>8.83943473389294</v>
      </c>
      <c r="O201">
        <v>3.746</v>
      </c>
      <c r="P201">
        <v>1.1259999999999999</v>
      </c>
      <c r="Q201" t="s">
        <v>852</v>
      </c>
      <c r="S201">
        <v>0</v>
      </c>
      <c r="T201">
        <v>5576</v>
      </c>
      <c r="U201">
        <v>5120</v>
      </c>
      <c r="V201">
        <v>69</v>
      </c>
      <c r="W201">
        <v>5120</v>
      </c>
      <c r="X201">
        <v>1</v>
      </c>
      <c r="Y201">
        <v>0.80615391289456595</v>
      </c>
      <c r="Z201">
        <v>13.37</v>
      </c>
      <c r="AA201">
        <v>417.2</v>
      </c>
      <c r="AB201" t="s">
        <v>94</v>
      </c>
      <c r="AC201">
        <v>3.65625</v>
      </c>
      <c r="AD201" t="s">
        <v>98</v>
      </c>
      <c r="AE201">
        <v>3</v>
      </c>
      <c r="AF201">
        <v>13.3671875</v>
      </c>
      <c r="AG201">
        <v>5.27734375</v>
      </c>
      <c r="AH201">
        <f t="shared" si="13"/>
        <v>8.08984375</v>
      </c>
      <c r="AI201">
        <f t="shared" si="14"/>
        <v>2.5329385640266469</v>
      </c>
      <c r="AJ201">
        <f t="shared" si="15"/>
        <v>0.34395006067392864</v>
      </c>
      <c r="AK201">
        <f t="shared" si="16"/>
        <v>38.863745143142609</v>
      </c>
    </row>
    <row r="202" spans="1:37" x14ac:dyDescent="0.3">
      <c r="A202">
        <v>200</v>
      </c>
      <c r="B202">
        <v>401</v>
      </c>
      <c r="C202" t="s">
        <v>91</v>
      </c>
      <c r="D202">
        <v>2.8196277812473702E-2</v>
      </c>
      <c r="E202">
        <v>5120</v>
      </c>
      <c r="F202">
        <v>5120</v>
      </c>
      <c r="G202">
        <v>1</v>
      </c>
      <c r="H202">
        <v>7.9919415682739299</v>
      </c>
      <c r="I202">
        <v>8.2807128944713195</v>
      </c>
      <c r="J202">
        <v>-1.0720807570372399</v>
      </c>
      <c r="K202" t="b">
        <v>1</v>
      </c>
      <c r="L202">
        <v>10.87</v>
      </c>
      <c r="M202" t="s">
        <v>92</v>
      </c>
      <c r="N202">
        <v>8.4553059278617706</v>
      </c>
      <c r="O202">
        <v>3.74</v>
      </c>
      <c r="P202">
        <v>1.036</v>
      </c>
      <c r="Q202" t="s">
        <v>853</v>
      </c>
      <c r="S202">
        <v>0</v>
      </c>
      <c r="T202">
        <v>5504</v>
      </c>
      <c r="U202">
        <v>5120</v>
      </c>
      <c r="V202">
        <v>164</v>
      </c>
      <c r="W202">
        <v>5120</v>
      </c>
      <c r="X202">
        <v>1</v>
      </c>
      <c r="Y202">
        <v>0.54597890881132904</v>
      </c>
      <c r="Z202">
        <v>10.87</v>
      </c>
      <c r="AA202">
        <v>506.5</v>
      </c>
      <c r="AB202" t="s">
        <v>94</v>
      </c>
      <c r="AC202">
        <v>3.296875</v>
      </c>
      <c r="AD202" t="s">
        <v>98</v>
      </c>
      <c r="AE202">
        <v>4</v>
      </c>
      <c r="AF202">
        <v>10.8671875</v>
      </c>
      <c r="AG202">
        <v>3.791015625</v>
      </c>
      <c r="AH202">
        <f t="shared" si="13"/>
        <v>7.076171875</v>
      </c>
      <c r="AI202">
        <f t="shared" si="14"/>
        <v>2.8665636269963937</v>
      </c>
      <c r="AJ202">
        <f t="shared" si="15"/>
        <v>0.34229554205374696</v>
      </c>
      <c r="AK202">
        <f t="shared" si="16"/>
        <v>31.747966785654611</v>
      </c>
    </row>
    <row r="203" spans="1:37" x14ac:dyDescent="0.3">
      <c r="A203">
        <v>201</v>
      </c>
      <c r="B203">
        <v>404</v>
      </c>
      <c r="C203" t="s">
        <v>91</v>
      </c>
      <c r="D203">
        <v>9.6352443956363408E-3</v>
      </c>
      <c r="E203">
        <v>5120</v>
      </c>
      <c r="F203">
        <v>13824</v>
      </c>
      <c r="G203">
        <v>2.7</v>
      </c>
      <c r="H203">
        <v>3.55641581759309</v>
      </c>
      <c r="I203">
        <v>7.1892390062672797</v>
      </c>
      <c r="J203">
        <v>-1.08413563811337</v>
      </c>
      <c r="K203" t="b">
        <v>1</v>
      </c>
      <c r="L203">
        <v>105.25</v>
      </c>
      <c r="M203" t="s">
        <v>92</v>
      </c>
      <c r="N203">
        <v>7.4834245917734901</v>
      </c>
      <c r="O203">
        <v>4.32</v>
      </c>
      <c r="P203">
        <v>2.0209999999999999</v>
      </c>
      <c r="Q203" t="s">
        <v>854</v>
      </c>
      <c r="S203">
        <v>0</v>
      </c>
      <c r="T203">
        <v>20960</v>
      </c>
      <c r="U203">
        <v>5120</v>
      </c>
      <c r="V203">
        <v>591</v>
      </c>
      <c r="W203">
        <v>5120</v>
      </c>
      <c r="X203">
        <v>1</v>
      </c>
      <c r="Y203">
        <v>0.10524597365332999</v>
      </c>
      <c r="Z203">
        <v>105.25</v>
      </c>
      <c r="AA203">
        <v>199.1</v>
      </c>
      <c r="AB203" t="s">
        <v>94</v>
      </c>
      <c r="AC203">
        <v>10.2578125</v>
      </c>
      <c r="AE203">
        <v>0</v>
      </c>
      <c r="AF203">
        <v>105.25</v>
      </c>
      <c r="AG203">
        <v>7.7578125</v>
      </c>
      <c r="AH203">
        <f t="shared" si="13"/>
        <v>97.4921875</v>
      </c>
      <c r="AI203">
        <f t="shared" si="14"/>
        <v>13.566968781470292</v>
      </c>
      <c r="AJ203">
        <f t="shared" si="15"/>
        <v>0.33819398158308073</v>
      </c>
      <c r="AK203">
        <f t="shared" si="16"/>
        <v>311.21192490571951</v>
      </c>
    </row>
    <row r="204" spans="1:37" x14ac:dyDescent="0.3">
      <c r="A204">
        <v>202</v>
      </c>
      <c r="B204">
        <v>405</v>
      </c>
      <c r="C204" t="s">
        <v>91</v>
      </c>
      <c r="D204">
        <v>2.8995324365289701E-2</v>
      </c>
      <c r="E204">
        <v>5120</v>
      </c>
      <c r="F204">
        <v>13824</v>
      </c>
      <c r="G204">
        <v>2.7</v>
      </c>
      <c r="H204">
        <v>4.6743776736445204</v>
      </c>
      <c r="I204">
        <v>6.8426680984308001</v>
      </c>
      <c r="J204">
        <v>-1.0905649080206401</v>
      </c>
      <c r="K204" t="b">
        <v>1</v>
      </c>
      <c r="L204">
        <v>29.1</v>
      </c>
      <c r="M204" t="s">
        <v>92</v>
      </c>
      <c r="N204">
        <v>7.7096026232987098</v>
      </c>
      <c r="O204">
        <v>4.24</v>
      </c>
      <c r="P204">
        <v>1.464</v>
      </c>
      <c r="Q204" t="s">
        <v>856</v>
      </c>
      <c r="S204">
        <v>0</v>
      </c>
      <c r="T204">
        <v>17360</v>
      </c>
      <c r="U204">
        <v>5120</v>
      </c>
      <c r="V204">
        <v>411</v>
      </c>
      <c r="W204">
        <v>5120</v>
      </c>
      <c r="X204">
        <v>1</v>
      </c>
      <c r="Y204">
        <v>0.18124368460229801</v>
      </c>
      <c r="Z204">
        <v>29.1</v>
      </c>
      <c r="AA204">
        <v>596.5</v>
      </c>
      <c r="AB204" t="s">
        <v>94</v>
      </c>
      <c r="AC204">
        <v>5.39453125</v>
      </c>
      <c r="AE204">
        <v>0</v>
      </c>
      <c r="AF204">
        <v>29.09375</v>
      </c>
      <c r="AG204">
        <v>7.421875</v>
      </c>
      <c r="AH204">
        <f t="shared" si="13"/>
        <v>21.671875</v>
      </c>
      <c r="AI204">
        <f t="shared" si="14"/>
        <v>3.92</v>
      </c>
      <c r="AJ204">
        <f t="shared" si="15"/>
        <v>0.33602661594955041</v>
      </c>
      <c r="AK204">
        <f t="shared" si="16"/>
        <v>86.581683173478169</v>
      </c>
    </row>
    <row r="205" spans="1:37" x14ac:dyDescent="0.3">
      <c r="A205">
        <v>203</v>
      </c>
      <c r="B205">
        <v>406</v>
      </c>
      <c r="C205" t="s">
        <v>91</v>
      </c>
      <c r="D205">
        <v>2.73834472368065E-2</v>
      </c>
      <c r="E205">
        <v>5120</v>
      </c>
      <c r="F205">
        <v>13824</v>
      </c>
      <c r="G205">
        <v>2.7</v>
      </c>
      <c r="H205">
        <v>7.4082368919407102</v>
      </c>
      <c r="I205">
        <v>10.236967970796901</v>
      </c>
      <c r="J205">
        <v>-1.0961905191895001</v>
      </c>
      <c r="K205" t="b">
        <v>1</v>
      </c>
      <c r="L205">
        <v>24.11</v>
      </c>
      <c r="M205" t="s">
        <v>92</v>
      </c>
      <c r="N205">
        <v>10.590609739506201</v>
      </c>
      <c r="O205">
        <v>4.234</v>
      </c>
      <c r="P205">
        <v>1.3819999999999999</v>
      </c>
      <c r="Q205" t="s">
        <v>855</v>
      </c>
      <c r="R205" s="1" t="s">
        <v>1941</v>
      </c>
      <c r="S205">
        <v>0</v>
      </c>
      <c r="T205">
        <v>17220</v>
      </c>
      <c r="U205">
        <v>5120</v>
      </c>
      <c r="V205">
        <v>324</v>
      </c>
      <c r="W205">
        <v>5120</v>
      </c>
      <c r="X205">
        <v>1</v>
      </c>
      <c r="Y205">
        <v>0.35601316066337202</v>
      </c>
      <c r="Z205">
        <v>24.11</v>
      </c>
      <c r="AA205">
        <v>714</v>
      </c>
      <c r="AB205" t="s">
        <v>94</v>
      </c>
      <c r="AC205">
        <v>4.91015625</v>
      </c>
      <c r="AD205" t="s">
        <v>98</v>
      </c>
      <c r="AE205">
        <v>0</v>
      </c>
      <c r="AF205">
        <v>24.109375</v>
      </c>
      <c r="AG205">
        <v>7.25390625</v>
      </c>
      <c r="AH205">
        <f t="shared" si="13"/>
        <v>16.85546875</v>
      </c>
      <c r="AI205">
        <f t="shared" si="14"/>
        <v>3.3236402800215403</v>
      </c>
      <c r="AJ205">
        <f t="shared" si="15"/>
        <v>0.33414156811033796</v>
      </c>
      <c r="AK205">
        <f t="shared" si="16"/>
        <v>72.153174884361491</v>
      </c>
    </row>
    <row r="206" spans="1:37" x14ac:dyDescent="0.3">
      <c r="A206">
        <v>204</v>
      </c>
      <c r="B206">
        <v>412</v>
      </c>
      <c r="C206" t="s">
        <v>91</v>
      </c>
      <c r="D206">
        <v>8.6332715583834398E-3</v>
      </c>
      <c r="E206">
        <v>5120</v>
      </c>
      <c r="F206">
        <v>5120</v>
      </c>
      <c r="G206">
        <v>1</v>
      </c>
      <c r="H206">
        <v>3.1319843618338998</v>
      </c>
      <c r="I206">
        <v>7.6647976667536799</v>
      </c>
      <c r="J206">
        <v>-1.0423453837161201</v>
      </c>
      <c r="K206" t="b">
        <v>1</v>
      </c>
      <c r="L206">
        <v>280</v>
      </c>
      <c r="M206" t="s">
        <v>92</v>
      </c>
      <c r="N206">
        <v>7.6857363045334797</v>
      </c>
      <c r="O206">
        <v>4.0229999999999997</v>
      </c>
      <c r="P206">
        <v>2.4470000000000001</v>
      </c>
      <c r="Q206" t="s">
        <v>857</v>
      </c>
      <c r="S206">
        <v>0</v>
      </c>
      <c r="T206">
        <v>10550</v>
      </c>
      <c r="U206">
        <v>5120</v>
      </c>
      <c r="V206">
        <v>377</v>
      </c>
      <c r="W206">
        <v>5120</v>
      </c>
      <c r="X206">
        <v>1</v>
      </c>
      <c r="Y206">
        <v>0.109802780993035</v>
      </c>
      <c r="Z206">
        <v>280</v>
      </c>
      <c r="AA206">
        <v>37.700000000000003</v>
      </c>
      <c r="AB206" t="s">
        <v>94</v>
      </c>
      <c r="AC206">
        <v>16.734375</v>
      </c>
      <c r="AE206">
        <v>4</v>
      </c>
      <c r="AF206">
        <v>280</v>
      </c>
      <c r="AG206">
        <v>5.94140625</v>
      </c>
      <c r="AH206">
        <f t="shared" si="13"/>
        <v>274.05859375</v>
      </c>
      <c r="AI206">
        <f t="shared" si="14"/>
        <v>47.126890203813282</v>
      </c>
      <c r="AJ206">
        <f t="shared" si="15"/>
        <v>0.35262666648989033</v>
      </c>
      <c r="AK206">
        <f t="shared" si="16"/>
        <v>794.04091241076765</v>
      </c>
    </row>
    <row r="207" spans="1:37" x14ac:dyDescent="0.3">
      <c r="A207">
        <v>205</v>
      </c>
      <c r="B207">
        <v>413</v>
      </c>
      <c r="C207" t="s">
        <v>91</v>
      </c>
      <c r="D207">
        <v>1.9967484452014999E-2</v>
      </c>
      <c r="E207">
        <v>5120</v>
      </c>
      <c r="F207">
        <v>5120</v>
      </c>
      <c r="G207">
        <v>1</v>
      </c>
      <c r="H207">
        <v>3.13296578012773</v>
      </c>
      <c r="I207">
        <v>7.8446525978979604</v>
      </c>
      <c r="J207">
        <v>-1.0407380662393</v>
      </c>
      <c r="K207" t="b">
        <v>1</v>
      </c>
      <c r="L207">
        <v>318.5</v>
      </c>
      <c r="M207" t="s">
        <v>92</v>
      </c>
      <c r="N207">
        <v>7.8640076866266497</v>
      </c>
      <c r="O207">
        <v>4.0469999999999997</v>
      </c>
      <c r="P207">
        <v>2.504</v>
      </c>
      <c r="Q207" t="s">
        <v>858</v>
      </c>
      <c r="S207">
        <v>0</v>
      </c>
      <c r="T207">
        <v>11100</v>
      </c>
      <c r="U207">
        <v>5120</v>
      </c>
      <c r="V207">
        <v>528</v>
      </c>
      <c r="W207">
        <v>5120</v>
      </c>
      <c r="X207">
        <v>1</v>
      </c>
      <c r="Y207">
        <v>9.2825420809588194E-2</v>
      </c>
      <c r="Z207">
        <v>318.5</v>
      </c>
      <c r="AA207">
        <v>34.880000000000003</v>
      </c>
      <c r="AB207" t="s">
        <v>94</v>
      </c>
      <c r="AC207">
        <v>17.84375</v>
      </c>
      <c r="AE207">
        <v>3</v>
      </c>
      <c r="AF207">
        <v>318.5</v>
      </c>
      <c r="AG207">
        <v>5.203125</v>
      </c>
      <c r="AH207">
        <f t="shared" si="13"/>
        <v>313.296875</v>
      </c>
      <c r="AI207">
        <f t="shared" si="14"/>
        <v>61.213213213213216</v>
      </c>
      <c r="AJ207">
        <f t="shared" si="15"/>
        <v>0.35319390523798866</v>
      </c>
      <c r="AK207">
        <f t="shared" si="16"/>
        <v>901.77094020178163</v>
      </c>
    </row>
    <row r="208" spans="1:37" x14ac:dyDescent="0.3">
      <c r="A208">
        <v>206</v>
      </c>
      <c r="B208">
        <v>414</v>
      </c>
      <c r="C208" t="s">
        <v>91</v>
      </c>
      <c r="D208">
        <v>5.97971450192194E-2</v>
      </c>
      <c r="E208">
        <v>5120</v>
      </c>
      <c r="F208">
        <v>5120</v>
      </c>
      <c r="G208">
        <v>1</v>
      </c>
      <c r="H208">
        <v>8.2090749861271899</v>
      </c>
      <c r="I208">
        <v>9.8925766922665499</v>
      </c>
      <c r="J208">
        <v>-1.06565148712997</v>
      </c>
      <c r="K208" t="b">
        <v>1</v>
      </c>
      <c r="L208">
        <v>16.03</v>
      </c>
      <c r="M208" t="s">
        <v>92</v>
      </c>
      <c r="N208">
        <v>9.9742583775105107</v>
      </c>
      <c r="O208">
        <v>3.78</v>
      </c>
      <c r="P208">
        <v>1.2050000000000001</v>
      </c>
      <c r="Q208" t="s">
        <v>859</v>
      </c>
      <c r="S208">
        <v>0</v>
      </c>
      <c r="T208">
        <v>6024</v>
      </c>
      <c r="U208">
        <v>5120</v>
      </c>
      <c r="V208">
        <v>54</v>
      </c>
      <c r="W208">
        <v>5120</v>
      </c>
      <c r="X208">
        <v>1</v>
      </c>
      <c r="Y208">
        <v>0.981030846304074</v>
      </c>
      <c r="Z208">
        <v>16.03</v>
      </c>
      <c r="AA208">
        <v>375.8</v>
      </c>
      <c r="AB208" t="s">
        <v>94</v>
      </c>
      <c r="AC208">
        <v>4.00390625</v>
      </c>
      <c r="AD208" t="s">
        <v>98</v>
      </c>
      <c r="AE208">
        <v>4</v>
      </c>
      <c r="AF208">
        <v>16.03125</v>
      </c>
      <c r="AG208">
        <v>6.4453125</v>
      </c>
      <c r="AH208">
        <f t="shared" si="13"/>
        <v>9.5859375</v>
      </c>
      <c r="AI208">
        <f t="shared" si="14"/>
        <v>2.4872727272727273</v>
      </c>
      <c r="AJ208">
        <f t="shared" si="15"/>
        <v>0.34450334214797906</v>
      </c>
      <c r="AK208">
        <f t="shared" si="16"/>
        <v>46.534381640668919</v>
      </c>
    </row>
    <row r="209" spans="1:37" x14ac:dyDescent="0.3">
      <c r="A209">
        <v>207</v>
      </c>
      <c r="B209">
        <v>415</v>
      </c>
      <c r="C209" t="s">
        <v>91</v>
      </c>
      <c r="D209">
        <v>3.5054691471671201E-2</v>
      </c>
      <c r="E209">
        <v>5120</v>
      </c>
      <c r="F209">
        <v>5120</v>
      </c>
      <c r="G209">
        <v>1</v>
      </c>
      <c r="H209">
        <v>7.6662772218365598</v>
      </c>
      <c r="I209">
        <v>9.3732217595111091</v>
      </c>
      <c r="J209">
        <v>-1.07127709829883</v>
      </c>
      <c r="K209" t="b">
        <v>1</v>
      </c>
      <c r="L209">
        <v>16.690000000000001</v>
      </c>
      <c r="M209" t="s">
        <v>92</v>
      </c>
      <c r="N209">
        <v>9.3854788882191098</v>
      </c>
      <c r="O209">
        <v>3.7709999999999999</v>
      </c>
      <c r="P209">
        <v>1.2230000000000001</v>
      </c>
      <c r="Q209" t="s">
        <v>860</v>
      </c>
      <c r="S209">
        <v>0</v>
      </c>
      <c r="T209">
        <v>5904</v>
      </c>
      <c r="U209">
        <v>5120</v>
      </c>
      <c r="V209">
        <v>114</v>
      </c>
      <c r="W209">
        <v>5120</v>
      </c>
      <c r="X209">
        <v>1</v>
      </c>
      <c r="Y209">
        <v>0.62435406620423595</v>
      </c>
      <c r="Z209">
        <v>16.690000000000001</v>
      </c>
      <c r="AA209">
        <v>353.8</v>
      </c>
      <c r="AB209" t="s">
        <v>94</v>
      </c>
      <c r="AC209">
        <v>4.0859375</v>
      </c>
      <c r="AD209" t="s">
        <v>98</v>
      </c>
      <c r="AE209">
        <v>4</v>
      </c>
      <c r="AF209">
        <v>16.6875</v>
      </c>
      <c r="AG209">
        <v>4.4921875</v>
      </c>
      <c r="AH209">
        <f t="shared" si="13"/>
        <v>12.1953125</v>
      </c>
      <c r="AI209">
        <f t="shared" si="14"/>
        <v>3.7147826086956521</v>
      </c>
      <c r="AJ209">
        <f t="shared" si="15"/>
        <v>0.34257074142561539</v>
      </c>
      <c r="AK209">
        <f t="shared" si="16"/>
        <v>48.712566433883453</v>
      </c>
    </row>
    <row r="210" spans="1:37" x14ac:dyDescent="0.3">
      <c r="A210">
        <v>208</v>
      </c>
      <c r="B210">
        <v>418</v>
      </c>
      <c r="C210" t="s">
        <v>91</v>
      </c>
      <c r="D210">
        <v>8.8738329403904494E-3</v>
      </c>
      <c r="E210">
        <v>5120</v>
      </c>
      <c r="F210">
        <v>13824</v>
      </c>
      <c r="G210">
        <v>2.7</v>
      </c>
      <c r="H210">
        <v>3.5746224515775702</v>
      </c>
      <c r="I210">
        <v>7.1841533255338303</v>
      </c>
      <c r="J210">
        <v>-1.08413563811337</v>
      </c>
      <c r="K210" t="b">
        <v>1</v>
      </c>
      <c r="L210">
        <v>102.5</v>
      </c>
      <c r="M210" t="s">
        <v>92</v>
      </c>
      <c r="N210">
        <v>7.4789411521131797</v>
      </c>
      <c r="O210">
        <v>4.3239999999999998</v>
      </c>
      <c r="P210">
        <v>2.0099999999999998</v>
      </c>
      <c r="Q210" t="s">
        <v>861</v>
      </c>
      <c r="S210">
        <v>0</v>
      </c>
      <c r="T210">
        <v>21090</v>
      </c>
      <c r="U210">
        <v>5120</v>
      </c>
      <c r="V210">
        <v>620</v>
      </c>
      <c r="W210">
        <v>5120</v>
      </c>
      <c r="X210">
        <v>1</v>
      </c>
      <c r="Y210">
        <v>0.103399325886672</v>
      </c>
      <c r="Z210">
        <v>102.5</v>
      </c>
      <c r="AA210">
        <v>205.8</v>
      </c>
      <c r="AB210" t="s">
        <v>94</v>
      </c>
      <c r="AC210">
        <v>10.125</v>
      </c>
      <c r="AE210">
        <v>0</v>
      </c>
      <c r="AF210">
        <v>102.5</v>
      </c>
      <c r="AG210">
        <v>7.62890625</v>
      </c>
      <c r="AH210">
        <f t="shared" si="13"/>
        <v>94.87109375</v>
      </c>
      <c r="AI210">
        <f t="shared" si="14"/>
        <v>13.43573988735279</v>
      </c>
      <c r="AJ210">
        <f t="shared" si="15"/>
        <v>0.33819398158308073</v>
      </c>
      <c r="AK210">
        <f t="shared" si="16"/>
        <v>303.08049693906173</v>
      </c>
    </row>
    <row r="211" spans="1:37" x14ac:dyDescent="0.3">
      <c r="A211">
        <v>209</v>
      </c>
      <c r="B211">
        <v>419</v>
      </c>
      <c r="C211" t="s">
        <v>91</v>
      </c>
      <c r="D211">
        <v>2.9090028109418801E-2</v>
      </c>
      <c r="E211">
        <v>5120</v>
      </c>
      <c r="F211">
        <v>13824</v>
      </c>
      <c r="G211">
        <v>2.7</v>
      </c>
      <c r="H211">
        <v>4.7075905967039802</v>
      </c>
      <c r="I211">
        <v>7.1625255367820397</v>
      </c>
      <c r="J211">
        <v>-1.0905649080206401</v>
      </c>
      <c r="K211" t="b">
        <v>1</v>
      </c>
      <c r="L211">
        <v>33.25</v>
      </c>
      <c r="M211" t="s">
        <v>92</v>
      </c>
      <c r="N211">
        <v>7.7947547711494503</v>
      </c>
      <c r="O211">
        <v>4.242</v>
      </c>
      <c r="P211">
        <v>1.5209999999999999</v>
      </c>
      <c r="Q211" t="s">
        <v>863</v>
      </c>
      <c r="S211">
        <v>0</v>
      </c>
      <c r="T211">
        <v>17500</v>
      </c>
      <c r="U211">
        <v>5120</v>
      </c>
      <c r="V211">
        <v>383</v>
      </c>
      <c r="W211">
        <v>5120</v>
      </c>
      <c r="X211">
        <v>1</v>
      </c>
      <c r="Y211">
        <v>0.18944902958686299</v>
      </c>
      <c r="Z211">
        <v>33.25</v>
      </c>
      <c r="AA211">
        <v>526.5</v>
      </c>
      <c r="AB211" t="s">
        <v>94</v>
      </c>
      <c r="AC211">
        <v>5.765625</v>
      </c>
      <c r="AE211">
        <v>0</v>
      </c>
      <c r="AF211">
        <v>33.25</v>
      </c>
      <c r="AG211">
        <v>7.60546875</v>
      </c>
      <c r="AH211">
        <f t="shared" si="13"/>
        <v>25.64453125</v>
      </c>
      <c r="AI211">
        <f t="shared" si="14"/>
        <v>4.3718541345659991</v>
      </c>
      <c r="AJ211">
        <f t="shared" si="15"/>
        <v>0.33602661594955041</v>
      </c>
      <c r="AK211">
        <f t="shared" si="16"/>
        <v>98.950495055403621</v>
      </c>
    </row>
    <row r="212" spans="1:37" x14ac:dyDescent="0.3">
      <c r="A212">
        <v>210</v>
      </c>
      <c r="B212">
        <v>420</v>
      </c>
      <c r="C212" t="s">
        <v>91</v>
      </c>
      <c r="D212">
        <v>3.33543706181266E-2</v>
      </c>
      <c r="E212">
        <v>5120</v>
      </c>
      <c r="F212">
        <v>13824</v>
      </c>
      <c r="G212">
        <v>2.7</v>
      </c>
      <c r="H212">
        <v>8.5409421053800401</v>
      </c>
      <c r="I212">
        <v>11.4018240801313</v>
      </c>
      <c r="J212">
        <v>-1.0961905191895001</v>
      </c>
      <c r="K212" t="b">
        <v>1</v>
      </c>
      <c r="L212">
        <v>21.61</v>
      </c>
      <c r="M212" t="s">
        <v>92</v>
      </c>
      <c r="N212">
        <v>11.690063846144399</v>
      </c>
      <c r="O212">
        <v>4.24</v>
      </c>
      <c r="P212">
        <v>1.335</v>
      </c>
      <c r="Q212" t="s">
        <v>862</v>
      </c>
      <c r="R212" s="1" t="s">
        <v>1941</v>
      </c>
      <c r="S212">
        <v>0</v>
      </c>
      <c r="T212">
        <v>17340</v>
      </c>
      <c r="U212">
        <v>5120</v>
      </c>
      <c r="V212">
        <v>269</v>
      </c>
      <c r="W212">
        <v>5120</v>
      </c>
      <c r="X212">
        <v>1</v>
      </c>
      <c r="Y212">
        <v>0.45977935485947402</v>
      </c>
      <c r="Z212">
        <v>21.61</v>
      </c>
      <c r="AA212">
        <v>802.5</v>
      </c>
      <c r="AB212" t="s">
        <v>94</v>
      </c>
      <c r="AC212">
        <v>4.6484375</v>
      </c>
      <c r="AD212" t="s">
        <v>98</v>
      </c>
      <c r="AE212">
        <v>0</v>
      </c>
      <c r="AF212">
        <v>21.609375</v>
      </c>
      <c r="AG212">
        <v>7.54296875</v>
      </c>
      <c r="AH212">
        <f t="shared" si="13"/>
        <v>14.06640625</v>
      </c>
      <c r="AI212">
        <f t="shared" si="14"/>
        <v>2.8648368720870017</v>
      </c>
      <c r="AJ212">
        <f t="shared" si="15"/>
        <v>0.33414156811033796</v>
      </c>
      <c r="AK212">
        <f t="shared" si="16"/>
        <v>64.671316179567029</v>
      </c>
    </row>
    <row r="213" spans="1:37" x14ac:dyDescent="0.3">
      <c r="A213">
        <v>211</v>
      </c>
      <c r="B213">
        <v>426</v>
      </c>
      <c r="C213" t="s">
        <v>91</v>
      </c>
      <c r="D213">
        <v>1.8993097302293201E-2</v>
      </c>
      <c r="E213">
        <v>5120</v>
      </c>
      <c r="F213">
        <v>5120</v>
      </c>
      <c r="G213">
        <v>1</v>
      </c>
      <c r="H213">
        <v>3.0304730334425098</v>
      </c>
      <c r="I213">
        <v>7.3453457705120204</v>
      </c>
      <c r="J213">
        <v>-1.0423453837161201</v>
      </c>
      <c r="K213" t="b">
        <v>1</v>
      </c>
      <c r="L213">
        <v>265.5</v>
      </c>
      <c r="M213" t="s">
        <v>92</v>
      </c>
      <c r="N213">
        <v>7.3788101653587397</v>
      </c>
      <c r="O213">
        <v>4.0199999999999996</v>
      </c>
      <c r="P213">
        <v>2.4239999999999999</v>
      </c>
      <c r="Q213" t="s">
        <v>864</v>
      </c>
      <c r="S213">
        <v>0</v>
      </c>
      <c r="T213">
        <v>10456</v>
      </c>
      <c r="U213">
        <v>5120</v>
      </c>
      <c r="V213">
        <v>627</v>
      </c>
      <c r="W213">
        <v>5120</v>
      </c>
      <c r="X213">
        <v>1</v>
      </c>
      <c r="Y213">
        <v>8.1089282114858399E-2</v>
      </c>
      <c r="Z213">
        <v>265.5</v>
      </c>
      <c r="AA213">
        <v>39.380000000000003</v>
      </c>
      <c r="AB213" t="s">
        <v>94</v>
      </c>
      <c r="AC213">
        <v>16.296875</v>
      </c>
      <c r="AE213">
        <v>3</v>
      </c>
      <c r="AF213">
        <v>265.5</v>
      </c>
      <c r="AG213">
        <v>4.41015625</v>
      </c>
      <c r="AH213">
        <f t="shared" si="13"/>
        <v>261.08984375</v>
      </c>
      <c r="AI213">
        <f t="shared" si="14"/>
        <v>60.201948627103633</v>
      </c>
      <c r="AJ213">
        <f t="shared" si="15"/>
        <v>0.35262666648989033</v>
      </c>
      <c r="AK213">
        <f t="shared" si="16"/>
        <v>752.9209365894958</v>
      </c>
    </row>
    <row r="214" spans="1:37" x14ac:dyDescent="0.3">
      <c r="A214">
        <v>212</v>
      </c>
      <c r="B214">
        <v>427</v>
      </c>
      <c r="C214" t="s">
        <v>91</v>
      </c>
      <c r="D214">
        <v>2.9197996597522199E-2</v>
      </c>
      <c r="E214">
        <v>5120</v>
      </c>
      <c r="F214">
        <v>5120</v>
      </c>
      <c r="G214">
        <v>1</v>
      </c>
      <c r="H214">
        <v>3.0698224098673799</v>
      </c>
      <c r="I214">
        <v>7.6325857964085397</v>
      </c>
      <c r="J214">
        <v>-1.0399344075008901</v>
      </c>
      <c r="K214" t="b">
        <v>1</v>
      </c>
      <c r="L214">
        <v>306.2</v>
      </c>
      <c r="M214" t="s">
        <v>92</v>
      </c>
      <c r="N214">
        <v>7.6605405552236796</v>
      </c>
      <c r="O214">
        <v>4.0350000000000001</v>
      </c>
      <c r="P214">
        <v>2.4860000000000002</v>
      </c>
      <c r="Q214" t="s">
        <v>865</v>
      </c>
      <c r="S214">
        <v>0</v>
      </c>
      <c r="T214">
        <v>10820</v>
      </c>
      <c r="U214">
        <v>5120</v>
      </c>
      <c r="V214">
        <v>686</v>
      </c>
      <c r="W214">
        <v>5120</v>
      </c>
      <c r="X214">
        <v>1</v>
      </c>
      <c r="Y214">
        <v>7.9026186828474704E-2</v>
      </c>
      <c r="Z214">
        <v>306.2</v>
      </c>
      <c r="AA214">
        <v>35.299999999999997</v>
      </c>
      <c r="AB214" t="s">
        <v>94</v>
      </c>
      <c r="AC214">
        <v>17.5</v>
      </c>
      <c r="AE214">
        <v>3</v>
      </c>
      <c r="AF214">
        <v>306.25</v>
      </c>
      <c r="AG214">
        <v>4.3203125</v>
      </c>
      <c r="AH214">
        <f t="shared" si="13"/>
        <v>301.9296875</v>
      </c>
      <c r="AI214">
        <f t="shared" si="14"/>
        <v>70.886075949367083</v>
      </c>
      <c r="AJ214">
        <f t="shared" si="15"/>
        <v>0.35347786669505604</v>
      </c>
      <c r="AK214">
        <f t="shared" si="16"/>
        <v>866.39088003832683</v>
      </c>
    </row>
    <row r="215" spans="1:37" x14ac:dyDescent="0.3">
      <c r="A215">
        <v>213</v>
      </c>
      <c r="B215">
        <v>428</v>
      </c>
      <c r="C215" t="s">
        <v>91</v>
      </c>
      <c r="D215">
        <v>2.2343014418204899E-2</v>
      </c>
      <c r="E215">
        <v>5120</v>
      </c>
      <c r="F215">
        <v>5120</v>
      </c>
      <c r="G215">
        <v>1</v>
      </c>
      <c r="H215">
        <v>3.9139333343974898</v>
      </c>
      <c r="I215">
        <v>4.8465502617344001</v>
      </c>
      <c r="J215">
        <v>-1.0648478283915599</v>
      </c>
      <c r="K215" t="b">
        <v>1</v>
      </c>
      <c r="L215">
        <v>17.309999999999999</v>
      </c>
      <c r="M215" t="s">
        <v>92</v>
      </c>
      <c r="N215">
        <v>5.7019816903022198</v>
      </c>
      <c r="O215">
        <v>3.7639999999999998</v>
      </c>
      <c r="P215">
        <v>1.238</v>
      </c>
      <c r="Q215" t="s">
        <v>866</v>
      </c>
      <c r="S215">
        <v>0</v>
      </c>
      <c r="T215">
        <v>5796</v>
      </c>
      <c r="U215">
        <v>5120</v>
      </c>
      <c r="V215">
        <v>385</v>
      </c>
      <c r="W215">
        <v>5120</v>
      </c>
      <c r="X215">
        <v>1</v>
      </c>
      <c r="Y215">
        <v>0.148507793991216</v>
      </c>
      <c r="Z215">
        <v>17.309999999999999</v>
      </c>
      <c r="AA215">
        <v>334.8</v>
      </c>
      <c r="AB215" t="s">
        <v>94</v>
      </c>
      <c r="AC215">
        <v>4.16015625</v>
      </c>
      <c r="AE215">
        <v>4</v>
      </c>
      <c r="AF215">
        <v>17.3125</v>
      </c>
      <c r="AG215">
        <v>3.27734375</v>
      </c>
      <c r="AH215">
        <f t="shared" si="13"/>
        <v>14.03515625</v>
      </c>
      <c r="AI215">
        <f t="shared" si="14"/>
        <v>5.2824791418355188</v>
      </c>
      <c r="AJ215">
        <f t="shared" si="15"/>
        <v>0.34478031655084995</v>
      </c>
      <c r="AK215">
        <f t="shared" si="16"/>
        <v>50.213133316868642</v>
      </c>
    </row>
    <row r="216" spans="1:37" x14ac:dyDescent="0.3">
      <c r="A216">
        <v>214</v>
      </c>
      <c r="B216">
        <v>429</v>
      </c>
      <c r="C216" t="s">
        <v>91</v>
      </c>
      <c r="D216">
        <v>4.4451845267133097E-2</v>
      </c>
      <c r="E216">
        <v>5120</v>
      </c>
      <c r="F216">
        <v>5120</v>
      </c>
      <c r="G216">
        <v>1</v>
      </c>
      <c r="H216">
        <v>8.9037086779963595</v>
      </c>
      <c r="I216">
        <v>9.9992822067341898</v>
      </c>
      <c r="J216">
        <v>-1.0728844157756501</v>
      </c>
      <c r="K216" t="b">
        <v>1</v>
      </c>
      <c r="L216">
        <v>13.266</v>
      </c>
      <c r="M216" t="s">
        <v>92</v>
      </c>
      <c r="N216">
        <v>10.0170658668301</v>
      </c>
      <c r="O216">
        <v>3.754</v>
      </c>
      <c r="P216">
        <v>1.123</v>
      </c>
      <c r="Q216" t="s">
        <v>867</v>
      </c>
      <c r="S216">
        <v>0</v>
      </c>
      <c r="T216">
        <v>5676</v>
      </c>
      <c r="U216">
        <v>5120</v>
      </c>
      <c r="V216">
        <v>144</v>
      </c>
      <c r="W216">
        <v>5120</v>
      </c>
      <c r="X216">
        <v>1</v>
      </c>
      <c r="Y216">
        <v>0.65864238983303003</v>
      </c>
      <c r="Z216">
        <v>13.266</v>
      </c>
      <c r="AA216">
        <v>427.8</v>
      </c>
      <c r="AB216" t="s">
        <v>94</v>
      </c>
      <c r="AC216">
        <v>3.642578125</v>
      </c>
      <c r="AD216" t="s">
        <v>98</v>
      </c>
      <c r="AE216">
        <v>3</v>
      </c>
      <c r="AF216">
        <v>13.265625</v>
      </c>
      <c r="AG216">
        <v>3.96484375</v>
      </c>
      <c r="AH216">
        <f t="shared" si="13"/>
        <v>9.30078125</v>
      </c>
      <c r="AI216">
        <f t="shared" si="14"/>
        <v>3.3458128078817735</v>
      </c>
      <c r="AJ216">
        <f t="shared" si="15"/>
        <v>0.34202056375941114</v>
      </c>
      <c r="AK216">
        <f t="shared" si="16"/>
        <v>38.78604506754597</v>
      </c>
    </row>
    <row r="217" spans="1:37" x14ac:dyDescent="0.3">
      <c r="A217">
        <v>215</v>
      </c>
      <c r="B217">
        <v>432</v>
      </c>
      <c r="C217" t="s">
        <v>91</v>
      </c>
      <c r="D217">
        <v>1.03467211695703E-2</v>
      </c>
      <c r="E217">
        <v>5120</v>
      </c>
      <c r="F217">
        <v>13824</v>
      </c>
      <c r="G217">
        <v>2.7</v>
      </c>
      <c r="H217">
        <v>3.6021548423489902</v>
      </c>
      <c r="I217">
        <v>7.2324515194038401</v>
      </c>
      <c r="J217">
        <v>-1.0849392968517799</v>
      </c>
      <c r="K217" t="b">
        <v>1</v>
      </c>
      <c r="L217">
        <v>101.75</v>
      </c>
      <c r="M217" t="s">
        <v>92</v>
      </c>
      <c r="N217">
        <v>7.50776285066416</v>
      </c>
      <c r="O217">
        <v>4.33</v>
      </c>
      <c r="P217">
        <v>2.008</v>
      </c>
      <c r="Q217" t="s">
        <v>868</v>
      </c>
      <c r="S217">
        <v>0</v>
      </c>
      <c r="T217">
        <v>21250</v>
      </c>
      <c r="U217">
        <v>5120</v>
      </c>
      <c r="V217">
        <v>648</v>
      </c>
      <c r="W217">
        <v>5120</v>
      </c>
      <c r="X217">
        <v>1</v>
      </c>
      <c r="Y217">
        <v>0.102222296373465</v>
      </c>
      <c r="Z217">
        <v>101.75</v>
      </c>
      <c r="AA217">
        <v>208.9</v>
      </c>
      <c r="AB217" t="s">
        <v>94</v>
      </c>
      <c r="AC217">
        <v>10.0859375</v>
      </c>
      <c r="AE217">
        <v>0</v>
      </c>
      <c r="AF217">
        <v>101.75</v>
      </c>
      <c r="AG217">
        <v>7.54296875</v>
      </c>
      <c r="AH217">
        <f t="shared" si="13"/>
        <v>94.20703125</v>
      </c>
      <c r="AI217">
        <f t="shared" si="14"/>
        <v>13.48938373899534</v>
      </c>
      <c r="AJ217">
        <f t="shared" si="15"/>
        <v>0.33792229821948105</v>
      </c>
      <c r="AK217">
        <f t="shared" si="16"/>
        <v>301.10472299733595</v>
      </c>
    </row>
    <row r="218" spans="1:37" x14ac:dyDescent="0.3">
      <c r="A218">
        <v>216</v>
      </c>
      <c r="B218">
        <v>433</v>
      </c>
      <c r="C218" t="s">
        <v>91</v>
      </c>
      <c r="D218">
        <v>3.1634726245587698E-2</v>
      </c>
      <c r="E218">
        <v>5120</v>
      </c>
      <c r="F218">
        <v>13824</v>
      </c>
      <c r="G218">
        <v>2.7</v>
      </c>
      <c r="H218">
        <v>4.6279773102939901</v>
      </c>
      <c r="I218">
        <v>6.7792636381259603</v>
      </c>
      <c r="J218">
        <v>-1.09136856675905</v>
      </c>
      <c r="K218" t="b">
        <v>1</v>
      </c>
      <c r="L218">
        <v>29.14</v>
      </c>
      <c r="M218" t="s">
        <v>92</v>
      </c>
      <c r="N218">
        <v>7.6472154474438003</v>
      </c>
      <c r="O218">
        <v>4.2460000000000004</v>
      </c>
      <c r="P218">
        <v>1.4650000000000001</v>
      </c>
      <c r="Q218" t="s">
        <v>870</v>
      </c>
      <c r="S218">
        <v>0</v>
      </c>
      <c r="T218">
        <v>17650</v>
      </c>
      <c r="U218">
        <v>5120</v>
      </c>
      <c r="V218">
        <v>477</v>
      </c>
      <c r="W218">
        <v>5120</v>
      </c>
      <c r="X218">
        <v>1</v>
      </c>
      <c r="Y218">
        <v>0.16611366977834299</v>
      </c>
      <c r="Z218">
        <v>29.14</v>
      </c>
      <c r="AA218">
        <v>605.5</v>
      </c>
      <c r="AB218" t="s">
        <v>94</v>
      </c>
      <c r="AC218">
        <v>5.3984375</v>
      </c>
      <c r="AE218">
        <v>0</v>
      </c>
      <c r="AF218">
        <v>29.140625</v>
      </c>
      <c r="AG218">
        <v>7.140625</v>
      </c>
      <c r="AH218">
        <f t="shared" si="13"/>
        <v>22</v>
      </c>
      <c r="AI218">
        <f t="shared" si="14"/>
        <v>4.0809628008752732</v>
      </c>
      <c r="AJ218">
        <f t="shared" si="15"/>
        <v>0.33575667370855355</v>
      </c>
      <c r="AK218">
        <f t="shared" si="16"/>
        <v>86.790903299497487</v>
      </c>
    </row>
    <row r="219" spans="1:37" x14ac:dyDescent="0.3">
      <c r="A219">
        <v>217</v>
      </c>
      <c r="B219">
        <v>434</v>
      </c>
      <c r="C219" t="s">
        <v>91</v>
      </c>
      <c r="D219">
        <v>2.5843530148935999E-2</v>
      </c>
      <c r="E219">
        <v>5120</v>
      </c>
      <c r="F219">
        <v>13824</v>
      </c>
      <c r="G219">
        <v>2.7</v>
      </c>
      <c r="H219">
        <v>9.0090231009419206</v>
      </c>
      <c r="I219">
        <v>11.3492576173975</v>
      </c>
      <c r="J219">
        <v>-1.0961905191895001</v>
      </c>
      <c r="K219" t="b">
        <v>1</v>
      </c>
      <c r="L219">
        <v>18.2</v>
      </c>
      <c r="M219" t="s">
        <v>92</v>
      </c>
      <c r="N219">
        <v>11.7810767145419</v>
      </c>
      <c r="O219">
        <v>4.242</v>
      </c>
      <c r="P219">
        <v>1.26</v>
      </c>
      <c r="Q219" t="s">
        <v>869</v>
      </c>
      <c r="R219" s="1" t="s">
        <v>1941</v>
      </c>
      <c r="S219">
        <v>0</v>
      </c>
      <c r="T219">
        <v>17470</v>
      </c>
      <c r="U219">
        <v>5120</v>
      </c>
      <c r="V219">
        <v>203</v>
      </c>
      <c r="W219">
        <v>5120</v>
      </c>
      <c r="X219">
        <v>1</v>
      </c>
      <c r="Y219">
        <v>0.56212322260885395</v>
      </c>
      <c r="Z219">
        <v>18.2</v>
      </c>
      <c r="AA219">
        <v>960</v>
      </c>
      <c r="AB219" t="s">
        <v>94</v>
      </c>
      <c r="AC219">
        <v>4.265625</v>
      </c>
      <c r="AD219" t="s">
        <v>98</v>
      </c>
      <c r="AE219">
        <v>0</v>
      </c>
      <c r="AF219">
        <v>18.203125</v>
      </c>
      <c r="AG219">
        <v>7.96484375</v>
      </c>
      <c r="AH219">
        <f t="shared" si="13"/>
        <v>10.23828125</v>
      </c>
      <c r="AI219">
        <f t="shared" si="14"/>
        <v>2.2854340362923002</v>
      </c>
      <c r="AJ219">
        <f t="shared" si="15"/>
        <v>0.33414156811033796</v>
      </c>
      <c r="AK219">
        <f t="shared" si="16"/>
        <v>54.477283694284594</v>
      </c>
    </row>
    <row r="220" spans="1:37" x14ac:dyDescent="0.3">
      <c r="A220">
        <v>218</v>
      </c>
      <c r="B220">
        <v>440</v>
      </c>
      <c r="C220" t="s">
        <v>91</v>
      </c>
      <c r="D220">
        <v>1.88103577677863E-2</v>
      </c>
      <c r="E220">
        <v>5120</v>
      </c>
      <c r="F220">
        <v>5120</v>
      </c>
      <c r="G220">
        <v>1</v>
      </c>
      <c r="H220">
        <v>2.9994693554721898</v>
      </c>
      <c r="I220">
        <v>7.2877731996238397</v>
      </c>
      <c r="J220">
        <v>-1.0415417249777099</v>
      </c>
      <c r="K220" t="b">
        <v>1</v>
      </c>
      <c r="L220">
        <v>268.8</v>
      </c>
      <c r="M220" t="s">
        <v>92</v>
      </c>
      <c r="N220">
        <v>7.3246880409163397</v>
      </c>
      <c r="O220">
        <v>4.0199999999999996</v>
      </c>
      <c r="P220">
        <v>2.4300000000000002</v>
      </c>
      <c r="Q220" t="s">
        <v>871</v>
      </c>
      <c r="S220">
        <v>0</v>
      </c>
      <c r="T220">
        <v>10460</v>
      </c>
      <c r="U220">
        <v>5120</v>
      </c>
      <c r="V220">
        <v>642</v>
      </c>
      <c r="W220">
        <v>5120</v>
      </c>
      <c r="X220">
        <v>1</v>
      </c>
      <c r="Y220">
        <v>7.8912760927396297E-2</v>
      </c>
      <c r="Z220">
        <v>268.8</v>
      </c>
      <c r="AA220">
        <v>38.94</v>
      </c>
      <c r="AB220" t="s">
        <v>94</v>
      </c>
      <c r="AC220">
        <v>16.390625</v>
      </c>
      <c r="AE220">
        <v>3</v>
      </c>
      <c r="AF220">
        <v>268.75</v>
      </c>
      <c r="AG220">
        <v>4.30078125</v>
      </c>
      <c r="AH220">
        <f t="shared" si="13"/>
        <v>264.44921875</v>
      </c>
      <c r="AI220">
        <f t="shared" si="14"/>
        <v>62.48864668483197</v>
      </c>
      <c r="AJ220">
        <f t="shared" si="15"/>
        <v>0.35291017189735147</v>
      </c>
      <c r="AK220">
        <f t="shared" si="16"/>
        <v>761.52523050021193</v>
      </c>
    </row>
    <row r="221" spans="1:37" x14ac:dyDescent="0.3">
      <c r="A221">
        <v>219</v>
      </c>
      <c r="B221">
        <v>441</v>
      </c>
      <c r="C221" t="s">
        <v>91</v>
      </c>
      <c r="D221">
        <v>3.2998099267319198E-2</v>
      </c>
      <c r="E221">
        <v>5120</v>
      </c>
      <c r="F221">
        <v>5120</v>
      </c>
      <c r="G221">
        <v>1</v>
      </c>
      <c r="H221">
        <v>3.13863714542082</v>
      </c>
      <c r="I221">
        <v>7.7485104527576496</v>
      </c>
      <c r="J221">
        <v>-1.0423453837161201</v>
      </c>
      <c r="K221" t="b">
        <v>1</v>
      </c>
      <c r="L221">
        <v>294.2</v>
      </c>
      <c r="M221" t="s">
        <v>92</v>
      </c>
      <c r="N221">
        <v>7.7756365147536304</v>
      </c>
      <c r="O221">
        <v>4.0350000000000001</v>
      </c>
      <c r="P221">
        <v>2.4689999999999999</v>
      </c>
      <c r="Q221" t="s">
        <v>872</v>
      </c>
      <c r="S221">
        <v>0</v>
      </c>
      <c r="T221">
        <v>10850</v>
      </c>
      <c r="U221">
        <v>5120</v>
      </c>
      <c r="V221">
        <v>675</v>
      </c>
      <c r="W221">
        <v>5120</v>
      </c>
      <c r="X221">
        <v>1</v>
      </c>
      <c r="Y221">
        <v>8.23161821071762E-2</v>
      </c>
      <c r="Z221">
        <v>294.2</v>
      </c>
      <c r="AA221">
        <v>36.880000000000003</v>
      </c>
      <c r="AB221" t="s">
        <v>94</v>
      </c>
      <c r="AC221">
        <v>17.15625</v>
      </c>
      <c r="AE221">
        <v>2</v>
      </c>
      <c r="AF221">
        <v>294.25</v>
      </c>
      <c r="AG221">
        <v>4.41796875</v>
      </c>
      <c r="AH221">
        <f t="shared" si="13"/>
        <v>289.83203125</v>
      </c>
      <c r="AI221">
        <f t="shared" si="14"/>
        <v>66.60300618921309</v>
      </c>
      <c r="AJ221">
        <f t="shared" si="15"/>
        <v>0.35262666648989033</v>
      </c>
      <c r="AK221">
        <f t="shared" si="16"/>
        <v>834.45192313167286</v>
      </c>
    </row>
    <row r="222" spans="1:37" x14ac:dyDescent="0.3">
      <c r="A222">
        <v>220</v>
      </c>
      <c r="B222">
        <v>442</v>
      </c>
      <c r="C222" t="s">
        <v>91</v>
      </c>
      <c r="D222">
        <v>5.5184430752594799E-2</v>
      </c>
      <c r="E222">
        <v>5120</v>
      </c>
      <c r="F222">
        <v>5120</v>
      </c>
      <c r="G222">
        <v>1</v>
      </c>
      <c r="H222">
        <v>4.6123819251057103</v>
      </c>
      <c r="I222">
        <v>5.5943147958801704</v>
      </c>
      <c r="J222">
        <v>-1.0672588046067899</v>
      </c>
      <c r="K222" t="b">
        <v>1</v>
      </c>
      <c r="L222">
        <v>16.34</v>
      </c>
      <c r="M222" t="s">
        <v>92</v>
      </c>
      <c r="N222">
        <v>6.1688058171293996</v>
      </c>
      <c r="O222">
        <v>3.7749999999999999</v>
      </c>
      <c r="P222">
        <v>1.2130000000000001</v>
      </c>
      <c r="Q222" t="s">
        <v>873</v>
      </c>
      <c r="S222">
        <v>0</v>
      </c>
      <c r="T222">
        <v>5960</v>
      </c>
      <c r="U222">
        <v>5120</v>
      </c>
      <c r="V222">
        <v>300</v>
      </c>
      <c r="W222">
        <v>5120</v>
      </c>
      <c r="X222">
        <v>1</v>
      </c>
      <c r="Y222">
        <v>0.208560967687552</v>
      </c>
      <c r="Z222">
        <v>16.34</v>
      </c>
      <c r="AA222">
        <v>364.8</v>
      </c>
      <c r="AB222" t="s">
        <v>94</v>
      </c>
      <c r="AC222">
        <v>4.04296875</v>
      </c>
      <c r="AE222">
        <v>4</v>
      </c>
      <c r="AF222">
        <v>16.34375</v>
      </c>
      <c r="AG222">
        <v>3.7734375</v>
      </c>
      <c r="AH222">
        <f t="shared" si="13"/>
        <v>12.5703125</v>
      </c>
      <c r="AI222">
        <f t="shared" si="14"/>
        <v>4.3312629399585925</v>
      </c>
      <c r="AJ222">
        <f t="shared" si="15"/>
        <v>0.34395006067392864</v>
      </c>
      <c r="AK222">
        <f t="shared" si="16"/>
        <v>47.517799438605692</v>
      </c>
    </row>
    <row r="223" spans="1:37" x14ac:dyDescent="0.3">
      <c r="A223">
        <v>221</v>
      </c>
      <c r="B223">
        <v>443</v>
      </c>
      <c r="C223" t="s">
        <v>91</v>
      </c>
      <c r="D223">
        <v>2.9858717029775599E-2</v>
      </c>
      <c r="E223">
        <v>5120</v>
      </c>
      <c r="F223">
        <v>5120</v>
      </c>
      <c r="G223">
        <v>1</v>
      </c>
      <c r="H223">
        <v>8.3031100691183095</v>
      </c>
      <c r="I223">
        <v>9.8599432070779898</v>
      </c>
      <c r="J223">
        <v>-1.07368807451406</v>
      </c>
      <c r="K223" t="b">
        <v>1</v>
      </c>
      <c r="L223">
        <v>15.38</v>
      </c>
      <c r="M223" t="s">
        <v>92</v>
      </c>
      <c r="N223">
        <v>9.8640155752947898</v>
      </c>
      <c r="O223">
        <v>3.7679999999999998</v>
      </c>
      <c r="P223">
        <v>1.1875</v>
      </c>
      <c r="Q223" t="s">
        <v>874</v>
      </c>
      <c r="S223">
        <v>0</v>
      </c>
      <c r="T223">
        <v>5856</v>
      </c>
      <c r="U223">
        <v>5120</v>
      </c>
      <c r="V223">
        <v>159</v>
      </c>
      <c r="W223">
        <v>5120</v>
      </c>
      <c r="X223">
        <v>1</v>
      </c>
      <c r="Y223">
        <v>0.57917430209884202</v>
      </c>
      <c r="Z223">
        <v>15.38</v>
      </c>
      <c r="AA223">
        <v>380.8</v>
      </c>
      <c r="AB223" t="s">
        <v>94</v>
      </c>
      <c r="AC223">
        <v>3.921875</v>
      </c>
      <c r="AD223" t="s">
        <v>98</v>
      </c>
      <c r="AE223">
        <v>3</v>
      </c>
      <c r="AF223">
        <v>15.3828125</v>
      </c>
      <c r="AG223">
        <v>3.984375</v>
      </c>
      <c r="AH223">
        <f t="shared" si="13"/>
        <v>11.3984375</v>
      </c>
      <c r="AI223">
        <f t="shared" si="14"/>
        <v>3.8607843137254902</v>
      </c>
      <c r="AJ223">
        <f t="shared" si="15"/>
        <v>0.34174580636500856</v>
      </c>
      <c r="AK223">
        <f t="shared" si="16"/>
        <v>45.01243969492949</v>
      </c>
    </row>
    <row r="224" spans="1:37" x14ac:dyDescent="0.3">
      <c r="A224">
        <v>222</v>
      </c>
      <c r="B224">
        <v>446</v>
      </c>
      <c r="C224" t="s">
        <v>91</v>
      </c>
      <c r="D224">
        <v>9.7414776446895206E-3</v>
      </c>
      <c r="E224">
        <v>5120</v>
      </c>
      <c r="F224">
        <v>13824</v>
      </c>
      <c r="G224">
        <v>2.7</v>
      </c>
      <c r="H224">
        <v>3.6352995106816199</v>
      </c>
      <c r="I224">
        <v>7.2670489241848397</v>
      </c>
      <c r="J224">
        <v>-1.0857429555901901</v>
      </c>
      <c r="K224" t="b">
        <v>1</v>
      </c>
      <c r="L224">
        <v>99.9</v>
      </c>
      <c r="M224" t="s">
        <v>92</v>
      </c>
      <c r="N224">
        <v>7.5318247268812302</v>
      </c>
      <c r="O224">
        <v>4.33</v>
      </c>
      <c r="P224">
        <v>1.9990000000000001</v>
      </c>
      <c r="Q224" t="s">
        <v>875</v>
      </c>
      <c r="S224">
        <v>0</v>
      </c>
      <c r="T224">
        <v>21300</v>
      </c>
      <c r="U224">
        <v>5120</v>
      </c>
      <c r="V224">
        <v>633</v>
      </c>
      <c r="W224">
        <v>5120</v>
      </c>
      <c r="X224">
        <v>1</v>
      </c>
      <c r="Y224">
        <v>0.104743751946729</v>
      </c>
      <c r="Z224">
        <v>99.9</v>
      </c>
      <c r="AA224">
        <v>213.2</v>
      </c>
      <c r="AB224" t="s">
        <v>94</v>
      </c>
      <c r="AC224">
        <v>9.9921875</v>
      </c>
      <c r="AE224">
        <v>0</v>
      </c>
      <c r="AF224">
        <v>99.875</v>
      </c>
      <c r="AG224">
        <v>7.62890625</v>
      </c>
      <c r="AH224">
        <f t="shared" si="13"/>
        <v>92.24609375</v>
      </c>
      <c r="AI224">
        <f t="shared" si="14"/>
        <v>13.091653865847414</v>
      </c>
      <c r="AJ224">
        <f t="shared" si="15"/>
        <v>0.33765083310887839</v>
      </c>
      <c r="AK224">
        <f t="shared" si="16"/>
        <v>295.79373188691187</v>
      </c>
    </row>
    <row r="225" spans="1:37" x14ac:dyDescent="0.3">
      <c r="A225">
        <v>223</v>
      </c>
      <c r="B225">
        <v>447</v>
      </c>
      <c r="C225" t="s">
        <v>91</v>
      </c>
      <c r="D225">
        <v>3.3256260032027203E-2</v>
      </c>
      <c r="E225">
        <v>5120</v>
      </c>
      <c r="F225">
        <v>13824</v>
      </c>
      <c r="G225">
        <v>2.7</v>
      </c>
      <c r="H225">
        <v>4.7177308000227303</v>
      </c>
      <c r="I225">
        <v>6.7494879121418903</v>
      </c>
      <c r="J225">
        <v>-1.09217222549746</v>
      </c>
      <c r="K225" t="b">
        <v>1</v>
      </c>
      <c r="L225">
        <v>26.98</v>
      </c>
      <c r="M225" t="s">
        <v>92</v>
      </c>
      <c r="N225">
        <v>7.7201277652870699</v>
      </c>
      <c r="O225">
        <v>4.25</v>
      </c>
      <c r="P225">
        <v>1.431</v>
      </c>
      <c r="Q225" t="s">
        <v>877</v>
      </c>
      <c r="S225">
        <v>0</v>
      </c>
      <c r="T225">
        <v>17820</v>
      </c>
      <c r="U225">
        <v>5120</v>
      </c>
      <c r="V225">
        <v>449</v>
      </c>
      <c r="W225">
        <v>5120</v>
      </c>
      <c r="X225">
        <v>1</v>
      </c>
      <c r="Y225">
        <v>0.17545056411603799</v>
      </c>
      <c r="Z225">
        <v>26.98</v>
      </c>
      <c r="AA225">
        <v>660.5</v>
      </c>
      <c r="AB225" t="s">
        <v>94</v>
      </c>
      <c r="AC225">
        <v>5.1953125</v>
      </c>
      <c r="AE225">
        <v>0</v>
      </c>
      <c r="AF225">
        <v>26.984375</v>
      </c>
      <c r="AG225">
        <v>7.33984375</v>
      </c>
      <c r="AH225">
        <f t="shared" si="13"/>
        <v>19.64453125</v>
      </c>
      <c r="AI225">
        <f t="shared" si="14"/>
        <v>3.6764236295902077</v>
      </c>
      <c r="AJ225">
        <f t="shared" si="15"/>
        <v>0.33548694832184744</v>
      </c>
      <c r="AK225">
        <f t="shared" si="16"/>
        <v>80.43345690489484</v>
      </c>
    </row>
    <row r="226" spans="1:37" x14ac:dyDescent="0.3">
      <c r="A226">
        <v>224</v>
      </c>
      <c r="B226">
        <v>448</v>
      </c>
      <c r="C226" t="s">
        <v>91</v>
      </c>
      <c r="D226">
        <v>1.76739633369584E-2</v>
      </c>
      <c r="E226">
        <v>5120</v>
      </c>
      <c r="F226">
        <v>13824</v>
      </c>
      <c r="G226">
        <v>2.7</v>
      </c>
      <c r="H226">
        <v>8.5546139046875194</v>
      </c>
      <c r="I226">
        <v>10.826933223120101</v>
      </c>
      <c r="J226">
        <v>-1.0961905191895001</v>
      </c>
      <c r="K226" t="b">
        <v>1</v>
      </c>
      <c r="L226">
        <v>18.420000000000002</v>
      </c>
      <c r="M226" t="s">
        <v>92</v>
      </c>
      <c r="N226">
        <v>11.3395401843459</v>
      </c>
      <c r="O226">
        <v>4.2460000000000004</v>
      </c>
      <c r="P226">
        <v>1.266</v>
      </c>
      <c r="Q226" t="s">
        <v>876</v>
      </c>
      <c r="R226" s="1" t="s">
        <v>1941</v>
      </c>
      <c r="S226">
        <v>0</v>
      </c>
      <c r="T226">
        <v>17650</v>
      </c>
      <c r="U226">
        <v>5120</v>
      </c>
      <c r="V226">
        <v>196</v>
      </c>
      <c r="W226">
        <v>5120</v>
      </c>
      <c r="X226">
        <v>1</v>
      </c>
      <c r="Y226">
        <v>0.53961527890625105</v>
      </c>
      <c r="Z226">
        <v>18.420000000000002</v>
      </c>
      <c r="AA226">
        <v>958</v>
      </c>
      <c r="AB226" t="s">
        <v>94</v>
      </c>
      <c r="AC226">
        <v>4.29296875</v>
      </c>
      <c r="AD226" t="s">
        <v>98</v>
      </c>
      <c r="AE226">
        <v>0</v>
      </c>
      <c r="AF226">
        <v>18.421875</v>
      </c>
      <c r="AG226">
        <v>8.1796875</v>
      </c>
      <c r="AH226">
        <f t="shared" si="13"/>
        <v>10.2421875</v>
      </c>
      <c r="AI226">
        <f t="shared" si="14"/>
        <v>2.2521489971346704</v>
      </c>
      <c r="AJ226">
        <f t="shared" si="15"/>
        <v>0.33414156811033796</v>
      </c>
      <c r="AK226">
        <f t="shared" si="16"/>
        <v>55.131946330954108</v>
      </c>
    </row>
    <row r="227" spans="1:37" x14ac:dyDescent="0.3">
      <c r="A227">
        <v>225</v>
      </c>
      <c r="B227">
        <v>454</v>
      </c>
      <c r="C227" t="s">
        <v>91</v>
      </c>
      <c r="D227">
        <v>2.7982848678876501E-2</v>
      </c>
      <c r="E227">
        <v>5120</v>
      </c>
      <c r="F227">
        <v>5120</v>
      </c>
      <c r="G227">
        <v>1</v>
      </c>
      <c r="H227">
        <v>2.96996768275352</v>
      </c>
      <c r="I227">
        <v>7.2857019717547296</v>
      </c>
      <c r="J227">
        <v>-1.0399344075008901</v>
      </c>
      <c r="K227" t="b">
        <v>1</v>
      </c>
      <c r="L227">
        <v>283.2</v>
      </c>
      <c r="M227" t="s">
        <v>92</v>
      </c>
      <c r="N227">
        <v>7.32424446906907</v>
      </c>
      <c r="O227">
        <v>4.016</v>
      </c>
      <c r="P227">
        <v>2.4529999999999998</v>
      </c>
      <c r="Q227" t="s">
        <v>878</v>
      </c>
      <c r="S227">
        <v>0</v>
      </c>
      <c r="T227">
        <v>10370</v>
      </c>
      <c r="U227">
        <v>5120</v>
      </c>
      <c r="V227">
        <v>759</v>
      </c>
      <c r="W227">
        <v>5120</v>
      </c>
      <c r="X227">
        <v>1</v>
      </c>
      <c r="Y227">
        <v>7.1505296809370303E-2</v>
      </c>
      <c r="Z227">
        <v>283.2</v>
      </c>
      <c r="AA227">
        <v>36.6</v>
      </c>
      <c r="AB227" t="s">
        <v>94</v>
      </c>
      <c r="AC227">
        <v>16.828125</v>
      </c>
      <c r="AE227">
        <v>3</v>
      </c>
      <c r="AF227">
        <v>283.25</v>
      </c>
      <c r="AG227">
        <v>3.814453125</v>
      </c>
      <c r="AH227">
        <f t="shared" si="13"/>
        <v>279.435546875</v>
      </c>
      <c r="AI227">
        <f t="shared" si="14"/>
        <v>74.257040450588832</v>
      </c>
      <c r="AJ227">
        <f t="shared" si="15"/>
        <v>0.35347786669505604</v>
      </c>
      <c r="AK227">
        <f t="shared" si="16"/>
        <v>801.32315680279544</v>
      </c>
    </row>
    <row r="228" spans="1:37" x14ac:dyDescent="0.3">
      <c r="A228">
        <v>226</v>
      </c>
      <c r="B228">
        <v>455</v>
      </c>
      <c r="C228" t="s">
        <v>91</v>
      </c>
      <c r="D228">
        <v>3.5296294934931798E-2</v>
      </c>
      <c r="E228">
        <v>5120</v>
      </c>
      <c r="F228">
        <v>5120</v>
      </c>
      <c r="G228">
        <v>1</v>
      </c>
      <c r="H228">
        <v>3.09235634681498</v>
      </c>
      <c r="I228">
        <v>7.7550499009969496</v>
      </c>
      <c r="J228">
        <v>-1.0391307487624799</v>
      </c>
      <c r="K228" t="b">
        <v>1</v>
      </c>
      <c r="L228">
        <v>321.8</v>
      </c>
      <c r="M228" t="s">
        <v>92</v>
      </c>
      <c r="N228">
        <v>7.7825360372721502</v>
      </c>
      <c r="O228">
        <v>4.0350000000000001</v>
      </c>
      <c r="P228">
        <v>2.508</v>
      </c>
      <c r="Q228" t="s">
        <v>879</v>
      </c>
      <c r="S228">
        <v>0</v>
      </c>
      <c r="T228">
        <v>10820</v>
      </c>
      <c r="U228">
        <v>5120</v>
      </c>
      <c r="V228">
        <v>716</v>
      </c>
      <c r="W228">
        <v>5120</v>
      </c>
      <c r="X228">
        <v>1</v>
      </c>
      <c r="Y228">
        <v>7.8195028007587999E-2</v>
      </c>
      <c r="Z228">
        <v>321.8</v>
      </c>
      <c r="AA228">
        <v>33.619999999999997</v>
      </c>
      <c r="AB228" t="s">
        <v>94</v>
      </c>
      <c r="AC228">
        <v>17.9375</v>
      </c>
      <c r="AE228">
        <v>4</v>
      </c>
      <c r="AF228">
        <v>321.75</v>
      </c>
      <c r="AG228">
        <v>4.18359375</v>
      </c>
      <c r="AH228">
        <f t="shared" si="13"/>
        <v>317.56640625</v>
      </c>
      <c r="AI228">
        <f t="shared" si="14"/>
        <v>76.907563025210081</v>
      </c>
      <c r="AJ228">
        <f t="shared" si="15"/>
        <v>0.35376205645195508</v>
      </c>
      <c r="AK228">
        <f t="shared" si="16"/>
        <v>909.50963827771989</v>
      </c>
    </row>
    <row r="229" spans="1:37" x14ac:dyDescent="0.3">
      <c r="A229">
        <v>227</v>
      </c>
      <c r="B229">
        <v>456</v>
      </c>
      <c r="C229" t="s">
        <v>91</v>
      </c>
      <c r="D229">
        <v>2.1982535550116301E-2</v>
      </c>
      <c r="E229">
        <v>5120</v>
      </c>
      <c r="F229">
        <v>5120</v>
      </c>
      <c r="G229">
        <v>1</v>
      </c>
      <c r="H229">
        <v>4.1672766064552604</v>
      </c>
      <c r="I229">
        <v>5.23758300049602</v>
      </c>
      <c r="J229">
        <v>-1.06645514586838</v>
      </c>
      <c r="K229" t="b">
        <v>1</v>
      </c>
      <c r="L229">
        <v>18.059999999999999</v>
      </c>
      <c r="M229" t="s">
        <v>92</v>
      </c>
      <c r="N229">
        <v>5.8897243638042598</v>
      </c>
      <c r="O229">
        <v>3.78</v>
      </c>
      <c r="P229">
        <v>1.2569999999999999</v>
      </c>
      <c r="Q229" t="s">
        <v>880</v>
      </c>
      <c r="S229">
        <v>0</v>
      </c>
      <c r="T229">
        <v>6012</v>
      </c>
      <c r="U229">
        <v>5120</v>
      </c>
      <c r="V229">
        <v>383</v>
      </c>
      <c r="W229">
        <v>5120</v>
      </c>
      <c r="X229">
        <v>1</v>
      </c>
      <c r="Y229">
        <v>0.16184027439802801</v>
      </c>
      <c r="Z229">
        <v>18.059999999999999</v>
      </c>
      <c r="AA229">
        <v>332.8</v>
      </c>
      <c r="AB229" t="s">
        <v>94</v>
      </c>
      <c r="AC229">
        <v>4.25</v>
      </c>
      <c r="AE229">
        <v>4</v>
      </c>
      <c r="AF229">
        <v>18.0625</v>
      </c>
      <c r="AG229">
        <v>3.396484375</v>
      </c>
      <c r="AH229">
        <f t="shared" si="13"/>
        <v>14.666015625</v>
      </c>
      <c r="AI229">
        <f t="shared" si="14"/>
        <v>5.3179988499137432</v>
      </c>
      <c r="AJ229">
        <f t="shared" si="15"/>
        <v>0.34422659024858698</v>
      </c>
      <c r="AK229">
        <f t="shared" si="16"/>
        <v>52.472704060880275</v>
      </c>
    </row>
    <row r="230" spans="1:37" x14ac:dyDescent="0.3">
      <c r="A230">
        <v>228</v>
      </c>
      <c r="B230">
        <v>457</v>
      </c>
      <c r="C230" t="s">
        <v>91</v>
      </c>
      <c r="D230">
        <v>3.5574368567078699E-2</v>
      </c>
      <c r="E230">
        <v>5120</v>
      </c>
      <c r="F230">
        <v>5120</v>
      </c>
      <c r="G230">
        <v>1</v>
      </c>
      <c r="H230">
        <v>6.8633618112954098</v>
      </c>
      <c r="I230">
        <v>9.4639324976065708</v>
      </c>
      <c r="J230">
        <v>-1.0720807570372399</v>
      </c>
      <c r="K230" t="b">
        <v>1</v>
      </c>
      <c r="L230">
        <v>23.95</v>
      </c>
      <c r="M230" t="s">
        <v>92</v>
      </c>
      <c r="N230">
        <v>9.4708186430965604</v>
      </c>
      <c r="O230">
        <v>3.7679999999999998</v>
      </c>
      <c r="P230">
        <v>1.379</v>
      </c>
      <c r="Q230" t="s">
        <v>881</v>
      </c>
      <c r="S230">
        <v>0</v>
      </c>
      <c r="T230">
        <v>5868</v>
      </c>
      <c r="U230">
        <v>5120</v>
      </c>
      <c r="V230">
        <v>242</v>
      </c>
      <c r="W230">
        <v>5120</v>
      </c>
      <c r="X230">
        <v>1</v>
      </c>
      <c r="Y230">
        <v>0.37691117248338402</v>
      </c>
      <c r="Z230">
        <v>23.95</v>
      </c>
      <c r="AA230">
        <v>245</v>
      </c>
      <c r="AB230" t="s">
        <v>94</v>
      </c>
      <c r="AC230">
        <v>4.89453125</v>
      </c>
      <c r="AD230" t="s">
        <v>98</v>
      </c>
      <c r="AE230">
        <v>4</v>
      </c>
      <c r="AF230">
        <v>23.953125</v>
      </c>
      <c r="AG230">
        <v>3.671875</v>
      </c>
      <c r="AH230">
        <f t="shared" si="13"/>
        <v>20.28125</v>
      </c>
      <c r="AI230">
        <f t="shared" si="14"/>
        <v>6.5234042553191491</v>
      </c>
      <c r="AJ230">
        <f t="shared" si="15"/>
        <v>0.34229554205374696</v>
      </c>
      <c r="AK230">
        <f t="shared" si="16"/>
        <v>69.977905222729717</v>
      </c>
    </row>
    <row r="231" spans="1:37" x14ac:dyDescent="0.3">
      <c r="A231">
        <v>229</v>
      </c>
      <c r="B231">
        <v>460</v>
      </c>
      <c r="C231" t="s">
        <v>91</v>
      </c>
      <c r="D231">
        <v>1.14161162535866E-2</v>
      </c>
      <c r="E231">
        <v>5120</v>
      </c>
      <c r="F231">
        <v>13824</v>
      </c>
      <c r="G231">
        <v>2.7</v>
      </c>
      <c r="H231">
        <v>3.70056889761217</v>
      </c>
      <c r="I231">
        <v>7.2601981594754497</v>
      </c>
      <c r="J231">
        <v>-1.0865466143286</v>
      </c>
      <c r="K231" t="b">
        <v>1</v>
      </c>
      <c r="L231">
        <v>91.56</v>
      </c>
      <c r="M231" t="s">
        <v>92</v>
      </c>
      <c r="N231">
        <v>7.54421269615617</v>
      </c>
      <c r="O231">
        <v>4.33</v>
      </c>
      <c r="P231">
        <v>1.962</v>
      </c>
      <c r="Q231" t="s">
        <v>882</v>
      </c>
      <c r="S231">
        <v>0</v>
      </c>
      <c r="T231">
        <v>21330</v>
      </c>
      <c r="U231">
        <v>5120</v>
      </c>
      <c r="V231">
        <v>616</v>
      </c>
      <c r="W231">
        <v>5120</v>
      </c>
      <c r="X231">
        <v>1</v>
      </c>
      <c r="Y231">
        <v>0.108809021681429</v>
      </c>
      <c r="Z231">
        <v>91.56</v>
      </c>
      <c r="AA231">
        <v>232.9</v>
      </c>
      <c r="AB231" t="s">
        <v>94</v>
      </c>
      <c r="AC231">
        <v>9.5703125</v>
      </c>
      <c r="AE231">
        <v>0</v>
      </c>
      <c r="AF231">
        <v>91.5625</v>
      </c>
      <c r="AG231">
        <v>7.734375</v>
      </c>
      <c r="AH231">
        <f t="shared" si="13"/>
        <v>83.828125</v>
      </c>
      <c r="AI231">
        <f t="shared" si="14"/>
        <v>11.838383838383839</v>
      </c>
      <c r="AJ231">
        <f t="shared" si="15"/>
        <v>0.33737958607594232</v>
      </c>
      <c r="AK231">
        <f t="shared" si="16"/>
        <v>271.39312447727582</v>
      </c>
    </row>
    <row r="232" spans="1:37" x14ac:dyDescent="0.3">
      <c r="A232">
        <v>230</v>
      </c>
      <c r="B232">
        <v>461</v>
      </c>
      <c r="C232" t="s">
        <v>91</v>
      </c>
      <c r="D232">
        <v>3.7671859537394499E-2</v>
      </c>
      <c r="E232">
        <v>5120</v>
      </c>
      <c r="F232">
        <v>13824</v>
      </c>
      <c r="G232">
        <v>2.7</v>
      </c>
      <c r="H232">
        <v>4.7771738831870998</v>
      </c>
      <c r="I232">
        <v>6.6245965958258601</v>
      </c>
      <c r="J232">
        <v>-1.09217222549746</v>
      </c>
      <c r="K232" t="b">
        <v>1</v>
      </c>
      <c r="L232">
        <v>24.38</v>
      </c>
      <c r="M232" t="s">
        <v>92</v>
      </c>
      <c r="N232">
        <v>7.7555024570915503</v>
      </c>
      <c r="O232">
        <v>4.258</v>
      </c>
      <c r="P232">
        <v>1.387</v>
      </c>
      <c r="Q232" t="s">
        <v>884</v>
      </c>
      <c r="S232">
        <v>0</v>
      </c>
      <c r="T232">
        <v>18100</v>
      </c>
      <c r="U232">
        <v>5120</v>
      </c>
      <c r="V232">
        <v>471</v>
      </c>
      <c r="W232">
        <v>5120</v>
      </c>
      <c r="X232">
        <v>1</v>
      </c>
      <c r="Y232">
        <v>0.174042985537847</v>
      </c>
      <c r="Z232">
        <v>24.38</v>
      </c>
      <c r="AA232">
        <v>742.5</v>
      </c>
      <c r="AB232" t="s">
        <v>94</v>
      </c>
      <c r="AC232">
        <v>4.9375</v>
      </c>
      <c r="AE232">
        <v>0</v>
      </c>
      <c r="AF232">
        <v>24.375</v>
      </c>
      <c r="AG232">
        <v>7.33984375</v>
      </c>
      <c r="AH232">
        <f t="shared" si="13"/>
        <v>17.03515625</v>
      </c>
      <c r="AI232">
        <f t="shared" si="14"/>
        <v>3.3209153805215541</v>
      </c>
      <c r="AJ232">
        <f t="shared" si="15"/>
        <v>0.33548694832184744</v>
      </c>
      <c r="AK232">
        <f t="shared" si="16"/>
        <v>72.655583538874325</v>
      </c>
    </row>
    <row r="233" spans="1:37" x14ac:dyDescent="0.3">
      <c r="A233">
        <v>231</v>
      </c>
      <c r="B233">
        <v>462</v>
      </c>
      <c r="C233" t="s">
        <v>91</v>
      </c>
      <c r="D233">
        <v>1.56656701290907E-2</v>
      </c>
      <c r="E233">
        <v>5120</v>
      </c>
      <c r="F233">
        <v>13824</v>
      </c>
      <c r="G233">
        <v>2.7</v>
      </c>
      <c r="H233">
        <v>7.4373171135455003</v>
      </c>
      <c r="I233">
        <v>9.3910654568499403</v>
      </c>
      <c r="J233">
        <v>-1.0953868604510899</v>
      </c>
      <c r="K233" t="b">
        <v>1</v>
      </c>
      <c r="L233">
        <v>18.3</v>
      </c>
      <c r="M233" t="s">
        <v>92</v>
      </c>
      <c r="N233">
        <v>10.1591047812555</v>
      </c>
      <c r="O233">
        <v>4.2539999999999996</v>
      </c>
      <c r="P233">
        <v>1.2629999999999999</v>
      </c>
      <c r="Q233" t="s">
        <v>883</v>
      </c>
      <c r="R233" s="1" t="s">
        <v>1941</v>
      </c>
      <c r="S233">
        <v>0</v>
      </c>
      <c r="T233">
        <v>17900</v>
      </c>
      <c r="U233">
        <v>5120</v>
      </c>
      <c r="V233">
        <v>231</v>
      </c>
      <c r="W233">
        <v>5120</v>
      </c>
      <c r="X233">
        <v>1</v>
      </c>
      <c r="Y233">
        <v>0.424464120572843</v>
      </c>
      <c r="Z233">
        <v>18.3</v>
      </c>
      <c r="AA233">
        <v>978.5</v>
      </c>
      <c r="AB233" t="s">
        <v>94</v>
      </c>
      <c r="AC233">
        <v>4.27734375</v>
      </c>
      <c r="AD233" t="s">
        <v>98</v>
      </c>
      <c r="AE233">
        <v>0</v>
      </c>
      <c r="AF233">
        <v>18.296875</v>
      </c>
      <c r="AG233">
        <v>8.1875</v>
      </c>
      <c r="AH233">
        <f t="shared" si="13"/>
        <v>10.109375</v>
      </c>
      <c r="AI233">
        <f t="shared" si="14"/>
        <v>2.2347328244274811</v>
      </c>
      <c r="AJ233">
        <f t="shared" si="15"/>
        <v>0.33441021183589564</v>
      </c>
      <c r="AK233">
        <f t="shared" si="16"/>
        <v>54.713864446755544</v>
      </c>
    </row>
    <row r="234" spans="1:37" x14ac:dyDescent="0.3">
      <c r="A234">
        <v>232</v>
      </c>
      <c r="B234">
        <v>468</v>
      </c>
      <c r="C234" t="s">
        <v>91</v>
      </c>
      <c r="D234">
        <v>2.5948893719735602E-2</v>
      </c>
      <c r="E234">
        <v>5120</v>
      </c>
      <c r="F234">
        <v>5120</v>
      </c>
      <c r="G234">
        <v>1</v>
      </c>
      <c r="H234">
        <v>3.1428785102225798</v>
      </c>
      <c r="I234">
        <v>7.7098738453897804</v>
      </c>
      <c r="J234">
        <v>-1.0439527011929399</v>
      </c>
      <c r="K234" t="b">
        <v>1</v>
      </c>
      <c r="L234">
        <v>283.2</v>
      </c>
      <c r="M234" t="s">
        <v>92</v>
      </c>
      <c r="N234">
        <v>7.7301378894062998</v>
      </c>
      <c r="O234">
        <v>4.016</v>
      </c>
      <c r="P234">
        <v>2.4529999999999998</v>
      </c>
      <c r="Q234" t="s">
        <v>885</v>
      </c>
      <c r="S234">
        <v>0</v>
      </c>
      <c r="T234">
        <v>10360</v>
      </c>
      <c r="U234">
        <v>5120</v>
      </c>
      <c r="V234">
        <v>670</v>
      </c>
      <c r="W234">
        <v>5120</v>
      </c>
      <c r="X234">
        <v>1</v>
      </c>
      <c r="Y234">
        <v>8.2786619345443901E-2</v>
      </c>
      <c r="Z234">
        <v>283.2</v>
      </c>
      <c r="AA234">
        <v>36.56</v>
      </c>
      <c r="AB234" t="s">
        <v>94</v>
      </c>
      <c r="AC234">
        <v>16.828125</v>
      </c>
      <c r="AE234">
        <v>4</v>
      </c>
      <c r="AF234">
        <v>283.25</v>
      </c>
      <c r="AG234">
        <v>4.19921875</v>
      </c>
      <c r="AH234">
        <f t="shared" si="13"/>
        <v>279.05078125</v>
      </c>
      <c r="AI234">
        <f t="shared" si="14"/>
        <v>67.45302325581396</v>
      </c>
      <c r="AJ234">
        <f t="shared" si="15"/>
        <v>0.35206033874221582</v>
      </c>
      <c r="AK234">
        <f t="shared" si="16"/>
        <v>804.54958661901469</v>
      </c>
    </row>
    <row r="235" spans="1:37" x14ac:dyDescent="0.3">
      <c r="A235">
        <v>233</v>
      </c>
      <c r="B235">
        <v>469</v>
      </c>
      <c r="C235" t="s">
        <v>91</v>
      </c>
      <c r="D235">
        <v>3.3191436425302201E-2</v>
      </c>
      <c r="E235">
        <v>5120</v>
      </c>
      <c r="F235">
        <v>5120</v>
      </c>
      <c r="G235">
        <v>1</v>
      </c>
      <c r="H235">
        <v>3.2639237723519701</v>
      </c>
      <c r="I235">
        <v>8.1343100264084303</v>
      </c>
      <c r="J235">
        <v>-1.0439527011929399</v>
      </c>
      <c r="K235" t="b">
        <v>1</v>
      </c>
      <c r="L235">
        <v>310.8</v>
      </c>
      <c r="M235" t="s">
        <v>92</v>
      </c>
      <c r="N235">
        <v>8.15185941604466</v>
      </c>
      <c r="O235">
        <v>4.0350000000000001</v>
      </c>
      <c r="P235">
        <v>2.492</v>
      </c>
      <c r="Q235" t="s">
        <v>886</v>
      </c>
      <c r="S235">
        <v>0</v>
      </c>
      <c r="T235">
        <v>10824</v>
      </c>
      <c r="U235">
        <v>5120</v>
      </c>
      <c r="V235">
        <v>660</v>
      </c>
      <c r="W235">
        <v>5120</v>
      </c>
      <c r="X235">
        <v>1</v>
      </c>
      <c r="Y235">
        <v>8.81231133219091E-2</v>
      </c>
      <c r="Z235">
        <v>310.8</v>
      </c>
      <c r="AA235">
        <v>34.840000000000003</v>
      </c>
      <c r="AB235" t="s">
        <v>94</v>
      </c>
      <c r="AC235">
        <v>17.625</v>
      </c>
      <c r="AE235">
        <v>2</v>
      </c>
      <c r="AF235">
        <v>310.75</v>
      </c>
      <c r="AG235">
        <v>4.4921875</v>
      </c>
      <c r="AH235">
        <f t="shared" si="13"/>
        <v>306.2578125</v>
      </c>
      <c r="AI235">
        <f t="shared" si="14"/>
        <v>69.175652173913051</v>
      </c>
      <c r="AJ235">
        <f t="shared" si="15"/>
        <v>0.35206033874221582</v>
      </c>
      <c r="AK235">
        <f t="shared" si="16"/>
        <v>882.66119697037527</v>
      </c>
    </row>
    <row r="236" spans="1:37" x14ac:dyDescent="0.3">
      <c r="A236">
        <v>234</v>
      </c>
      <c r="B236">
        <v>470</v>
      </c>
      <c r="C236" t="s">
        <v>91</v>
      </c>
      <c r="D236">
        <v>2.80965540361586E-2</v>
      </c>
      <c r="E236">
        <v>5120</v>
      </c>
      <c r="F236">
        <v>5120</v>
      </c>
      <c r="G236">
        <v>1</v>
      </c>
      <c r="H236">
        <v>4.7481653338619996</v>
      </c>
      <c r="I236">
        <v>6.4220790892567097</v>
      </c>
      <c r="J236">
        <v>-1.0680624633452001</v>
      </c>
      <c r="K236" t="b">
        <v>1</v>
      </c>
      <c r="L236">
        <v>22.53</v>
      </c>
      <c r="M236" t="s">
        <v>92</v>
      </c>
      <c r="N236">
        <v>6.6483897011764803</v>
      </c>
      <c r="O236">
        <v>3.7909999999999999</v>
      </c>
      <c r="P236">
        <v>1.353</v>
      </c>
      <c r="Q236" t="s">
        <v>887</v>
      </c>
      <c r="S236">
        <v>0</v>
      </c>
      <c r="T236">
        <v>6180</v>
      </c>
      <c r="U236">
        <v>5120</v>
      </c>
      <c r="V236">
        <v>279</v>
      </c>
      <c r="W236">
        <v>5120</v>
      </c>
      <c r="X236">
        <v>1</v>
      </c>
      <c r="Y236">
        <v>0.22439678894485701</v>
      </c>
      <c r="Z236">
        <v>22.53</v>
      </c>
      <c r="AA236">
        <v>274.2</v>
      </c>
      <c r="AB236" t="s">
        <v>94</v>
      </c>
      <c r="AC236">
        <v>4.74609375</v>
      </c>
      <c r="AE236">
        <v>3</v>
      </c>
      <c r="AF236">
        <v>22.53125</v>
      </c>
      <c r="AG236">
        <v>3.90625</v>
      </c>
      <c r="AH236">
        <f t="shared" si="13"/>
        <v>18.625</v>
      </c>
      <c r="AI236">
        <f t="shared" si="14"/>
        <v>5.7679999999999998</v>
      </c>
      <c r="AJ236">
        <f t="shared" si="15"/>
        <v>0.34367375324540256</v>
      </c>
      <c r="AK236">
        <f t="shared" si="16"/>
        <v>65.559996325676366</v>
      </c>
    </row>
    <row r="237" spans="1:37" x14ac:dyDescent="0.3">
      <c r="A237">
        <v>235</v>
      </c>
      <c r="B237">
        <v>471</v>
      </c>
      <c r="C237" t="s">
        <v>91</v>
      </c>
      <c r="D237">
        <v>3.9012196162879202E-2</v>
      </c>
      <c r="E237">
        <v>5120</v>
      </c>
      <c r="F237">
        <v>5120</v>
      </c>
      <c r="G237">
        <v>1</v>
      </c>
      <c r="H237">
        <v>6.8082263406870496</v>
      </c>
      <c r="I237">
        <v>11.0700164621522</v>
      </c>
      <c r="J237">
        <v>-1.07127709829883</v>
      </c>
      <c r="K237" t="b">
        <v>1</v>
      </c>
      <c r="L237">
        <v>42.25</v>
      </c>
      <c r="M237" t="s">
        <v>92</v>
      </c>
      <c r="N237">
        <v>11.0690755243411</v>
      </c>
      <c r="O237">
        <v>3.7810000000000001</v>
      </c>
      <c r="P237">
        <v>1.6259999999999999</v>
      </c>
      <c r="Q237" t="s">
        <v>888</v>
      </c>
      <c r="S237">
        <v>0</v>
      </c>
      <c r="T237">
        <v>6052</v>
      </c>
      <c r="U237">
        <v>5120</v>
      </c>
      <c r="V237">
        <v>248</v>
      </c>
      <c r="W237">
        <v>5120</v>
      </c>
      <c r="X237">
        <v>1</v>
      </c>
      <c r="Y237">
        <v>0.36882274145655303</v>
      </c>
      <c r="Z237">
        <v>42.25</v>
      </c>
      <c r="AA237">
        <v>143.19999999999999</v>
      </c>
      <c r="AB237" t="s">
        <v>94</v>
      </c>
      <c r="AC237">
        <v>6.5</v>
      </c>
      <c r="AD237" t="s">
        <v>98</v>
      </c>
      <c r="AE237">
        <v>3</v>
      </c>
      <c r="AF237">
        <v>42.25</v>
      </c>
      <c r="AG237">
        <v>3.787109375</v>
      </c>
      <c r="AH237">
        <f t="shared" si="13"/>
        <v>38.462890625</v>
      </c>
      <c r="AI237">
        <f t="shared" si="14"/>
        <v>11.156266116554924</v>
      </c>
      <c r="AJ237">
        <f t="shared" si="15"/>
        <v>0.34257074142561539</v>
      </c>
      <c r="AK237">
        <f t="shared" si="16"/>
        <v>123.33219067155511</v>
      </c>
    </row>
    <row r="238" spans="1:37" x14ac:dyDescent="0.3">
      <c r="A238">
        <v>236</v>
      </c>
      <c r="B238">
        <v>474</v>
      </c>
      <c r="C238" t="s">
        <v>91</v>
      </c>
      <c r="D238">
        <v>1.27563668915703E-2</v>
      </c>
      <c r="E238">
        <v>5120</v>
      </c>
      <c r="F238">
        <v>13824</v>
      </c>
      <c r="G238">
        <v>2.7</v>
      </c>
      <c r="H238">
        <v>3.8011648351627199</v>
      </c>
      <c r="I238">
        <v>7.3981655434368303</v>
      </c>
      <c r="J238">
        <v>-1.0873502730670099</v>
      </c>
      <c r="K238" t="b">
        <v>1</v>
      </c>
      <c r="L238">
        <v>88.3</v>
      </c>
      <c r="M238" t="s">
        <v>92</v>
      </c>
      <c r="N238">
        <v>7.6469102932859103</v>
      </c>
      <c r="O238">
        <v>4.33</v>
      </c>
      <c r="P238">
        <v>1.946</v>
      </c>
      <c r="Q238" t="s">
        <v>889</v>
      </c>
      <c r="S238">
        <v>0</v>
      </c>
      <c r="T238">
        <v>21380</v>
      </c>
      <c r="U238">
        <v>5120</v>
      </c>
      <c r="V238">
        <v>607</v>
      </c>
      <c r="W238">
        <v>5120</v>
      </c>
      <c r="X238">
        <v>1</v>
      </c>
      <c r="Y238">
        <v>0.11378954311228801</v>
      </c>
      <c r="Z238">
        <v>88.3</v>
      </c>
      <c r="AA238">
        <v>242</v>
      </c>
      <c r="AB238" t="s">
        <v>94</v>
      </c>
      <c r="AC238">
        <v>9.3984375</v>
      </c>
      <c r="AE238">
        <v>0</v>
      </c>
      <c r="AF238">
        <v>88.3125</v>
      </c>
      <c r="AG238">
        <v>7.82421875</v>
      </c>
      <c r="AH238">
        <f t="shared" si="13"/>
        <v>80.48828125</v>
      </c>
      <c r="AI238">
        <f t="shared" si="14"/>
        <v>11.287069395906141</v>
      </c>
      <c r="AJ238">
        <f t="shared" si="15"/>
        <v>0.3371085569454832</v>
      </c>
      <c r="AK238">
        <f t="shared" si="16"/>
        <v>261.97050825465044</v>
      </c>
    </row>
    <row r="239" spans="1:37" x14ac:dyDescent="0.3">
      <c r="A239">
        <v>237</v>
      </c>
      <c r="B239">
        <v>475</v>
      </c>
      <c r="C239" t="s">
        <v>91</v>
      </c>
      <c r="D239">
        <v>4.0939788896101698E-2</v>
      </c>
      <c r="E239">
        <v>5120</v>
      </c>
      <c r="F239">
        <v>13824</v>
      </c>
      <c r="G239">
        <v>2.7</v>
      </c>
      <c r="H239">
        <v>5.0560811675535398</v>
      </c>
      <c r="I239">
        <v>6.8632351786127197</v>
      </c>
      <c r="J239">
        <v>-1.09217222549746</v>
      </c>
      <c r="K239" t="b">
        <v>1</v>
      </c>
      <c r="L239">
        <v>22.78</v>
      </c>
      <c r="M239" t="s">
        <v>92</v>
      </c>
      <c r="N239">
        <v>8.0351631935821892</v>
      </c>
      <c r="O239">
        <v>4.266</v>
      </c>
      <c r="P239">
        <v>1.357</v>
      </c>
      <c r="Q239" t="s">
        <v>891</v>
      </c>
      <c r="S239">
        <v>0</v>
      </c>
      <c r="T239">
        <v>18350</v>
      </c>
      <c r="U239">
        <v>5120</v>
      </c>
      <c r="V239">
        <v>396</v>
      </c>
      <c r="W239">
        <v>5120</v>
      </c>
      <c r="X239">
        <v>1</v>
      </c>
      <c r="Y239">
        <v>0.20382574775760201</v>
      </c>
      <c r="Z239">
        <v>22.78</v>
      </c>
      <c r="AA239">
        <v>805.5</v>
      </c>
      <c r="AB239" t="s">
        <v>94</v>
      </c>
      <c r="AC239">
        <v>4.7734375</v>
      </c>
      <c r="AE239">
        <v>0</v>
      </c>
      <c r="AF239">
        <v>22.78125</v>
      </c>
      <c r="AG239">
        <v>7.83203125</v>
      </c>
      <c r="AH239">
        <f t="shared" si="13"/>
        <v>14.94921875</v>
      </c>
      <c r="AI239">
        <f t="shared" si="14"/>
        <v>2.9087281795511224</v>
      </c>
      <c r="AJ239">
        <f t="shared" si="15"/>
        <v>0.33548694832184744</v>
      </c>
      <c r="AK239">
        <f t="shared" si="16"/>
        <v>67.905026153640236</v>
      </c>
    </row>
    <row r="240" spans="1:37" x14ac:dyDescent="0.3">
      <c r="A240">
        <v>238</v>
      </c>
      <c r="B240">
        <v>476</v>
      </c>
      <c r="C240" t="s">
        <v>91</v>
      </c>
      <c r="D240">
        <v>2.01604619684994E-2</v>
      </c>
      <c r="E240">
        <v>5120</v>
      </c>
      <c r="F240">
        <v>13824</v>
      </c>
      <c r="G240">
        <v>2.7</v>
      </c>
      <c r="H240">
        <v>6.2143956597777503</v>
      </c>
      <c r="I240">
        <v>8.1624630492198005</v>
      </c>
      <c r="J240">
        <v>-1.09458320171269</v>
      </c>
      <c r="K240" t="b">
        <v>1</v>
      </c>
      <c r="L240">
        <v>20.56</v>
      </c>
      <c r="M240" t="s">
        <v>92</v>
      </c>
      <c r="N240">
        <v>9.1068305683722404</v>
      </c>
      <c r="O240">
        <v>4.258</v>
      </c>
      <c r="P240">
        <v>1.3129999999999999</v>
      </c>
      <c r="Q240" t="s">
        <v>890</v>
      </c>
      <c r="R240" s="1" t="s">
        <v>1941</v>
      </c>
      <c r="S240">
        <v>0</v>
      </c>
      <c r="T240">
        <v>18180</v>
      </c>
      <c r="U240">
        <v>5120</v>
      </c>
      <c r="V240">
        <v>349</v>
      </c>
      <c r="W240">
        <v>5120</v>
      </c>
      <c r="X240">
        <v>1</v>
      </c>
      <c r="Y240">
        <v>0.27912020033847101</v>
      </c>
      <c r="Z240">
        <v>20.56</v>
      </c>
      <c r="AA240">
        <v>884</v>
      </c>
      <c r="AB240" t="s">
        <v>94</v>
      </c>
      <c r="AC240">
        <v>4.53515625</v>
      </c>
      <c r="AD240" t="s">
        <v>98</v>
      </c>
      <c r="AE240">
        <v>0</v>
      </c>
      <c r="AF240">
        <v>20.5625</v>
      </c>
      <c r="AG240">
        <v>7.7578125</v>
      </c>
      <c r="AH240">
        <f t="shared" si="13"/>
        <v>12.8046875</v>
      </c>
      <c r="AI240">
        <f t="shared" si="14"/>
        <v>2.6505538771399797</v>
      </c>
      <c r="AJ240">
        <f t="shared" si="15"/>
        <v>0.33467907154610488</v>
      </c>
      <c r="AK240">
        <f t="shared" si="16"/>
        <v>61.439455729956933</v>
      </c>
    </row>
    <row r="241" spans="1:37" x14ac:dyDescent="0.3">
      <c r="A241">
        <v>239</v>
      </c>
      <c r="B241">
        <v>482</v>
      </c>
      <c r="C241" t="s">
        <v>91</v>
      </c>
      <c r="D241">
        <v>3.59691519944784E-2</v>
      </c>
      <c r="E241">
        <v>5120</v>
      </c>
      <c r="F241">
        <v>5120</v>
      </c>
      <c r="G241">
        <v>1</v>
      </c>
      <c r="H241">
        <v>3.2662789347054599</v>
      </c>
      <c r="I241">
        <v>7.9998316096106397</v>
      </c>
      <c r="J241">
        <v>-1.0463636774081599</v>
      </c>
      <c r="K241" t="b">
        <v>1</v>
      </c>
      <c r="L241">
        <v>281</v>
      </c>
      <c r="M241" t="s">
        <v>92</v>
      </c>
      <c r="N241">
        <v>8.0151672259579207</v>
      </c>
      <c r="O241">
        <v>4.016</v>
      </c>
      <c r="P241">
        <v>2.4500000000000002</v>
      </c>
      <c r="Q241" t="s">
        <v>892</v>
      </c>
      <c r="S241">
        <v>0</v>
      </c>
      <c r="T241">
        <v>10376</v>
      </c>
      <c r="U241">
        <v>5120</v>
      </c>
      <c r="V241">
        <v>718</v>
      </c>
      <c r="W241">
        <v>5120</v>
      </c>
      <c r="X241">
        <v>1</v>
      </c>
      <c r="Y241">
        <v>8.4576778669426297E-2</v>
      </c>
      <c r="Z241">
        <v>281</v>
      </c>
      <c r="AA241">
        <v>36.94</v>
      </c>
      <c r="AB241" t="s">
        <v>94</v>
      </c>
      <c r="AC241">
        <v>16.765625</v>
      </c>
      <c r="AE241">
        <v>3</v>
      </c>
      <c r="AF241">
        <v>281</v>
      </c>
      <c r="AG241">
        <v>4.1015625</v>
      </c>
      <c r="AH241">
        <f t="shared" si="13"/>
        <v>276.8984375</v>
      </c>
      <c r="AI241">
        <f t="shared" si="14"/>
        <v>68.510476190476197</v>
      </c>
      <c r="AJ241">
        <f t="shared" si="15"/>
        <v>0.3512125520466336</v>
      </c>
      <c r="AK241">
        <f t="shared" si="16"/>
        <v>800.08529980639514</v>
      </c>
    </row>
    <row r="242" spans="1:37" x14ac:dyDescent="0.3">
      <c r="A242">
        <v>240</v>
      </c>
      <c r="B242">
        <v>483</v>
      </c>
      <c r="C242" t="s">
        <v>91</v>
      </c>
      <c r="D242">
        <v>3.8105662828944301E-2</v>
      </c>
      <c r="E242">
        <v>5120</v>
      </c>
      <c r="F242">
        <v>5120</v>
      </c>
      <c r="G242">
        <v>1</v>
      </c>
      <c r="H242">
        <v>3.3780655921906901</v>
      </c>
      <c r="I242">
        <v>8.4649573335559705</v>
      </c>
      <c r="J242">
        <v>-1.0471673361465701</v>
      </c>
      <c r="K242" t="b">
        <v>1</v>
      </c>
      <c r="L242">
        <v>320.8</v>
      </c>
      <c r="M242" t="s">
        <v>92</v>
      </c>
      <c r="N242">
        <v>8.4748544611173493</v>
      </c>
      <c r="O242">
        <v>4.03</v>
      </c>
      <c r="P242">
        <v>2.5059999999999998</v>
      </c>
      <c r="Q242" t="s">
        <v>893</v>
      </c>
      <c r="S242">
        <v>0</v>
      </c>
      <c r="T242">
        <v>10770</v>
      </c>
      <c r="U242">
        <v>5120</v>
      </c>
      <c r="V242">
        <v>678</v>
      </c>
      <c r="W242">
        <v>5120</v>
      </c>
      <c r="X242">
        <v>1</v>
      </c>
      <c r="Y242">
        <v>9.1329058860109003E-2</v>
      </c>
      <c r="Z242">
        <v>320.8</v>
      </c>
      <c r="AA242">
        <v>33.56</v>
      </c>
      <c r="AB242" t="s">
        <v>94</v>
      </c>
      <c r="AC242">
        <v>17.90625</v>
      </c>
      <c r="AE242">
        <v>3</v>
      </c>
      <c r="AF242">
        <v>320.75</v>
      </c>
      <c r="AG242">
        <v>4.44140625</v>
      </c>
      <c r="AH242">
        <f t="shared" si="13"/>
        <v>316.30859375</v>
      </c>
      <c r="AI242">
        <f t="shared" si="14"/>
        <v>72.218117854001761</v>
      </c>
      <c r="AJ242">
        <f t="shared" si="15"/>
        <v>0.35093041039812817</v>
      </c>
      <c r="AK242">
        <f t="shared" si="16"/>
        <v>913.99887412467706</v>
      </c>
    </row>
    <row r="243" spans="1:37" x14ac:dyDescent="0.3">
      <c r="A243">
        <v>241</v>
      </c>
      <c r="B243">
        <v>484</v>
      </c>
      <c r="C243" t="s">
        <v>91</v>
      </c>
      <c r="D243">
        <v>3.0250091118438301E-2</v>
      </c>
      <c r="E243">
        <v>5120</v>
      </c>
      <c r="F243">
        <v>5120</v>
      </c>
      <c r="G243">
        <v>1</v>
      </c>
      <c r="H243">
        <v>5.3776926102113496</v>
      </c>
      <c r="I243">
        <v>7.6831682507218897</v>
      </c>
      <c r="J243">
        <v>-1.06886612208361</v>
      </c>
      <c r="K243" t="b">
        <v>1</v>
      </c>
      <c r="L243">
        <v>26.83</v>
      </c>
      <c r="M243" t="s">
        <v>92</v>
      </c>
      <c r="N243">
        <v>7.7408393487324298</v>
      </c>
      <c r="O243">
        <v>3.7869999999999999</v>
      </c>
      <c r="P243">
        <v>1.429</v>
      </c>
      <c r="Q243" t="s">
        <v>894</v>
      </c>
      <c r="S243">
        <v>0</v>
      </c>
      <c r="T243">
        <v>6136</v>
      </c>
      <c r="U243">
        <v>5120</v>
      </c>
      <c r="V243">
        <v>131</v>
      </c>
      <c r="W243">
        <v>5120</v>
      </c>
      <c r="X243">
        <v>1</v>
      </c>
      <c r="Y243">
        <v>0.38248077923567098</v>
      </c>
      <c r="Z243">
        <v>26.83</v>
      </c>
      <c r="AA243">
        <v>228.8</v>
      </c>
      <c r="AB243" t="s">
        <v>94</v>
      </c>
      <c r="AC243">
        <v>5.1796875</v>
      </c>
      <c r="AE243">
        <v>4</v>
      </c>
      <c r="AF243">
        <v>26.828125</v>
      </c>
      <c r="AG243">
        <v>4.7578125</v>
      </c>
      <c r="AH243">
        <f t="shared" si="13"/>
        <v>22.0703125</v>
      </c>
      <c r="AI243">
        <f t="shared" si="14"/>
        <v>5.638752052545156</v>
      </c>
      <c r="AJ243">
        <f t="shared" si="15"/>
        <v>0.34339766778455089</v>
      </c>
      <c r="AK243">
        <f t="shared" si="16"/>
        <v>78.125530592805532</v>
      </c>
    </row>
    <row r="244" spans="1:37" x14ac:dyDescent="0.3">
      <c r="A244">
        <v>242</v>
      </c>
      <c r="B244">
        <v>485</v>
      </c>
      <c r="C244" t="s">
        <v>91</v>
      </c>
      <c r="D244">
        <v>3.3764658146470498E-2</v>
      </c>
      <c r="E244">
        <v>5120</v>
      </c>
      <c r="F244">
        <v>5120</v>
      </c>
      <c r="G244">
        <v>1</v>
      </c>
      <c r="H244">
        <v>7.0168553288958098</v>
      </c>
      <c r="I244">
        <v>9.5659473038462401</v>
      </c>
      <c r="J244">
        <v>-1.0720807570372399</v>
      </c>
      <c r="K244" t="b">
        <v>1</v>
      </c>
      <c r="L244">
        <v>23.08</v>
      </c>
      <c r="M244" t="s">
        <v>92</v>
      </c>
      <c r="N244">
        <v>9.5717163904540001</v>
      </c>
      <c r="O244">
        <v>3.78</v>
      </c>
      <c r="P244">
        <v>1.363</v>
      </c>
      <c r="Q244" t="s">
        <v>895</v>
      </c>
      <c r="S244">
        <v>0</v>
      </c>
      <c r="T244">
        <v>6020</v>
      </c>
      <c r="U244">
        <v>5120</v>
      </c>
      <c r="V244">
        <v>205</v>
      </c>
      <c r="W244">
        <v>5120</v>
      </c>
      <c r="X244">
        <v>1</v>
      </c>
      <c r="Y244">
        <v>0.42023540469634602</v>
      </c>
      <c r="Z244">
        <v>23.08</v>
      </c>
      <c r="AA244">
        <v>260.8</v>
      </c>
      <c r="AB244" t="s">
        <v>94</v>
      </c>
      <c r="AC244">
        <v>4.8046875</v>
      </c>
      <c r="AD244" t="s">
        <v>98</v>
      </c>
      <c r="AE244">
        <v>3</v>
      </c>
      <c r="AF244">
        <v>23.078125</v>
      </c>
      <c r="AG244">
        <v>3.95703125</v>
      </c>
      <c r="AH244">
        <f t="shared" si="13"/>
        <v>19.12109375</v>
      </c>
      <c r="AI244">
        <f t="shared" si="14"/>
        <v>5.8321816386969401</v>
      </c>
      <c r="AJ244">
        <f t="shared" si="15"/>
        <v>0.34229554205374696</v>
      </c>
      <c r="AK244">
        <f t="shared" si="16"/>
        <v>67.421634712310365</v>
      </c>
    </row>
    <row r="245" spans="1:37" x14ac:dyDescent="0.3">
      <c r="A245">
        <v>243</v>
      </c>
      <c r="B245">
        <v>488</v>
      </c>
      <c r="C245" t="s">
        <v>91</v>
      </c>
      <c r="D245">
        <v>1.5784934646267099E-2</v>
      </c>
      <c r="E245">
        <v>5120</v>
      </c>
      <c r="F245">
        <v>13824</v>
      </c>
      <c r="G245">
        <v>2.7</v>
      </c>
      <c r="H245">
        <v>3.9497610089036401</v>
      </c>
      <c r="I245">
        <v>7.6140900698982303</v>
      </c>
      <c r="J245">
        <v>-1.0881539318054201</v>
      </c>
      <c r="K245" t="b">
        <v>1</v>
      </c>
      <c r="L245">
        <v>84.7</v>
      </c>
      <c r="M245" t="s">
        <v>92</v>
      </c>
      <c r="N245">
        <v>7.82619368218033</v>
      </c>
      <c r="O245">
        <v>4.33</v>
      </c>
      <c r="P245">
        <v>1.9279999999999999</v>
      </c>
      <c r="Q245" t="s">
        <v>896</v>
      </c>
      <c r="S245">
        <v>0</v>
      </c>
      <c r="T245">
        <v>21380</v>
      </c>
      <c r="U245">
        <v>5120</v>
      </c>
      <c r="V245">
        <v>526</v>
      </c>
      <c r="W245">
        <v>5120</v>
      </c>
      <c r="X245">
        <v>1</v>
      </c>
      <c r="Y245">
        <v>0.12861569195110401</v>
      </c>
      <c r="Z245">
        <v>84.7</v>
      </c>
      <c r="AA245">
        <v>252.4</v>
      </c>
      <c r="AB245" t="s">
        <v>94</v>
      </c>
      <c r="AC245">
        <v>9.203125</v>
      </c>
      <c r="AE245">
        <v>0</v>
      </c>
      <c r="AF245">
        <v>84.6875</v>
      </c>
      <c r="AG245">
        <v>8.2578125</v>
      </c>
      <c r="AH245">
        <f t="shared" si="13"/>
        <v>76.4296875</v>
      </c>
      <c r="AI245">
        <f t="shared" si="14"/>
        <v>10.255439924314096</v>
      </c>
      <c r="AJ245">
        <f t="shared" si="15"/>
        <v>0.33683774554245205</v>
      </c>
      <c r="AK245">
        <f t="shared" si="16"/>
        <v>251.41926972470708</v>
      </c>
    </row>
    <row r="246" spans="1:37" x14ac:dyDescent="0.3">
      <c r="A246">
        <v>244</v>
      </c>
      <c r="B246">
        <v>489</v>
      </c>
      <c r="C246" t="s">
        <v>91</v>
      </c>
      <c r="D246">
        <v>4.6862196986586502E-2</v>
      </c>
      <c r="E246">
        <v>5120</v>
      </c>
      <c r="F246">
        <v>13824</v>
      </c>
      <c r="G246">
        <v>2.7</v>
      </c>
      <c r="H246">
        <v>10.677329401339801</v>
      </c>
      <c r="I246">
        <v>14.3163801445699</v>
      </c>
      <c r="J246">
        <v>-1.0929758842358701</v>
      </c>
      <c r="K246" t="b">
        <v>1</v>
      </c>
      <c r="L246">
        <v>21.94</v>
      </c>
      <c r="M246" t="s">
        <v>92</v>
      </c>
      <c r="N246">
        <v>14.662624139573801</v>
      </c>
      <c r="O246">
        <v>4.2699999999999996</v>
      </c>
      <c r="P246">
        <v>1.341</v>
      </c>
      <c r="Q246" t="s">
        <v>898</v>
      </c>
      <c r="S246">
        <v>0</v>
      </c>
      <c r="T246">
        <v>18670</v>
      </c>
      <c r="U246">
        <v>5120</v>
      </c>
      <c r="V246">
        <v>35</v>
      </c>
      <c r="W246">
        <v>5120</v>
      </c>
      <c r="X246">
        <v>1</v>
      </c>
      <c r="Y246">
        <v>1.63576722359035</v>
      </c>
      <c r="Z246">
        <v>21.94</v>
      </c>
      <c r="AA246">
        <v>851</v>
      </c>
      <c r="AB246" t="s">
        <v>94</v>
      </c>
      <c r="AC246">
        <v>4.68359375</v>
      </c>
      <c r="AD246" t="s">
        <v>98</v>
      </c>
      <c r="AE246">
        <v>0</v>
      </c>
      <c r="AF246">
        <v>21.9375</v>
      </c>
      <c r="AG246">
        <v>13.6953125</v>
      </c>
      <c r="AH246">
        <f t="shared" si="13"/>
        <v>8.2421875</v>
      </c>
      <c r="AI246">
        <f t="shared" si="14"/>
        <v>1.6018254420992584</v>
      </c>
      <c r="AJ246">
        <f t="shared" si="15"/>
        <v>0.33521743961522521</v>
      </c>
      <c r="AK246">
        <f t="shared" si="16"/>
        <v>65.442597572431382</v>
      </c>
    </row>
    <row r="247" spans="1:37" x14ac:dyDescent="0.3">
      <c r="A247">
        <v>245</v>
      </c>
      <c r="B247">
        <v>490</v>
      </c>
      <c r="C247" t="s">
        <v>91</v>
      </c>
      <c r="D247">
        <v>2.2819423724819099E-2</v>
      </c>
      <c r="E247">
        <v>5120</v>
      </c>
      <c r="F247">
        <v>13824</v>
      </c>
      <c r="G247">
        <v>2.7</v>
      </c>
      <c r="H247">
        <v>5.3928536097070898</v>
      </c>
      <c r="I247">
        <v>7.3203774584891104</v>
      </c>
      <c r="J247">
        <v>-1.0929758842358701</v>
      </c>
      <c r="K247" t="b">
        <v>1</v>
      </c>
      <c r="L247">
        <v>22.75</v>
      </c>
      <c r="M247" t="s">
        <v>92</v>
      </c>
      <c r="N247">
        <v>8.4620224727244704</v>
      </c>
      <c r="O247">
        <v>4.2699999999999996</v>
      </c>
      <c r="P247">
        <v>1.357</v>
      </c>
      <c r="Q247" t="s">
        <v>897</v>
      </c>
      <c r="R247" s="1" t="s">
        <v>1941</v>
      </c>
      <c r="S247">
        <v>0</v>
      </c>
      <c r="T247">
        <v>18530</v>
      </c>
      <c r="U247">
        <v>5120</v>
      </c>
      <c r="V247">
        <v>441</v>
      </c>
      <c r="W247">
        <v>5120</v>
      </c>
      <c r="X247">
        <v>1</v>
      </c>
      <c r="Y247">
        <v>0.209183505224147</v>
      </c>
      <c r="Z247">
        <v>22.75</v>
      </c>
      <c r="AA247">
        <v>814.5</v>
      </c>
      <c r="AB247" t="s">
        <v>94</v>
      </c>
      <c r="AC247">
        <v>4.76953125</v>
      </c>
      <c r="AE247">
        <v>0</v>
      </c>
      <c r="AF247">
        <v>22.75</v>
      </c>
      <c r="AG247">
        <v>7.53125</v>
      </c>
      <c r="AH247">
        <f t="shared" si="13"/>
        <v>15.21875</v>
      </c>
      <c r="AI247">
        <f t="shared" si="14"/>
        <v>3.0207468879668049</v>
      </c>
      <c r="AJ247">
        <f t="shared" si="15"/>
        <v>0.33521743961522521</v>
      </c>
      <c r="AK247">
        <f t="shared" si="16"/>
        <v>67.866397482521435</v>
      </c>
    </row>
    <row r="248" spans="1:37" x14ac:dyDescent="0.3">
      <c r="A248">
        <v>246</v>
      </c>
      <c r="B248">
        <v>496</v>
      </c>
      <c r="C248" t="s">
        <v>91</v>
      </c>
      <c r="D248">
        <v>2.83949398232866E-2</v>
      </c>
      <c r="E248">
        <v>5120</v>
      </c>
      <c r="F248">
        <v>5120</v>
      </c>
      <c r="G248">
        <v>1</v>
      </c>
      <c r="H248">
        <v>2.8381505769353601</v>
      </c>
      <c r="I248">
        <v>6.9955977111180099</v>
      </c>
      <c r="J248">
        <v>-1.04556001866975</v>
      </c>
      <c r="K248" t="b">
        <v>1</v>
      </c>
      <c r="L248">
        <v>291.2</v>
      </c>
      <c r="M248" t="s">
        <v>92</v>
      </c>
      <c r="N248">
        <v>7.0352381933746901</v>
      </c>
      <c r="O248">
        <v>4.016</v>
      </c>
      <c r="P248">
        <v>2.4649999999999999</v>
      </c>
      <c r="Q248" t="s">
        <v>899</v>
      </c>
      <c r="S248">
        <v>0</v>
      </c>
      <c r="T248">
        <v>10390</v>
      </c>
      <c r="U248">
        <v>5120</v>
      </c>
      <c r="V248">
        <v>107</v>
      </c>
      <c r="W248">
        <v>5120</v>
      </c>
      <c r="X248">
        <v>1</v>
      </c>
      <c r="Y248">
        <v>0.17770072350837501</v>
      </c>
      <c r="Z248">
        <v>291.2</v>
      </c>
      <c r="AA248">
        <v>35.700000000000003</v>
      </c>
      <c r="AB248" t="s">
        <v>94</v>
      </c>
      <c r="AC248">
        <v>17.0625</v>
      </c>
      <c r="AE248">
        <v>3</v>
      </c>
      <c r="AF248">
        <v>291.25</v>
      </c>
      <c r="AG248">
        <v>8.9296875</v>
      </c>
      <c r="AH248">
        <f t="shared" si="13"/>
        <v>282.3203125</v>
      </c>
      <c r="AI248">
        <f t="shared" si="14"/>
        <v>32.615923009623799</v>
      </c>
      <c r="AJ248">
        <f t="shared" si="15"/>
        <v>0.35149492053187775</v>
      </c>
      <c r="AK248">
        <f t="shared" si="16"/>
        <v>828.60372365917578</v>
      </c>
    </row>
    <row r="249" spans="1:37" x14ac:dyDescent="0.3">
      <c r="A249">
        <v>247</v>
      </c>
      <c r="B249">
        <v>497</v>
      </c>
      <c r="C249" t="s">
        <v>91</v>
      </c>
      <c r="D249">
        <v>3.2644438806423703E-2</v>
      </c>
      <c r="E249">
        <v>5120</v>
      </c>
      <c r="F249">
        <v>5120</v>
      </c>
      <c r="G249">
        <v>1</v>
      </c>
      <c r="H249">
        <v>2.7761796210650398</v>
      </c>
      <c r="I249">
        <v>7.0705824724000399</v>
      </c>
      <c r="J249">
        <v>-1.0463636774081599</v>
      </c>
      <c r="K249" t="b">
        <v>1</v>
      </c>
      <c r="L249">
        <v>352.8</v>
      </c>
      <c r="M249" t="s">
        <v>92</v>
      </c>
      <c r="N249">
        <v>7.09984216502958</v>
      </c>
      <c r="O249">
        <v>4.0350000000000001</v>
      </c>
      <c r="P249">
        <v>2.5470000000000002</v>
      </c>
      <c r="Q249" t="s">
        <v>900</v>
      </c>
      <c r="S249">
        <v>0</v>
      </c>
      <c r="T249">
        <v>10856</v>
      </c>
      <c r="U249">
        <v>5120</v>
      </c>
      <c r="V249">
        <v>70</v>
      </c>
      <c r="W249">
        <v>5120</v>
      </c>
      <c r="X249">
        <v>1</v>
      </c>
      <c r="Y249">
        <v>0.21229406984136601</v>
      </c>
      <c r="Z249">
        <v>352.8</v>
      </c>
      <c r="AA249">
        <v>30.78</v>
      </c>
      <c r="AB249" t="s">
        <v>94</v>
      </c>
      <c r="AC249">
        <v>18.78125</v>
      </c>
      <c r="AE249">
        <v>3</v>
      </c>
      <c r="AF249">
        <v>352.75</v>
      </c>
      <c r="AG249">
        <v>10.78125</v>
      </c>
      <c r="AH249">
        <f t="shared" si="13"/>
        <v>341.96875</v>
      </c>
      <c r="AI249">
        <f t="shared" si="14"/>
        <v>32.718840579710147</v>
      </c>
      <c r="AJ249">
        <f t="shared" si="15"/>
        <v>0.3512125520466336</v>
      </c>
      <c r="AK249">
        <f t="shared" si="16"/>
        <v>1004.3775427284907</v>
      </c>
    </row>
    <row r="250" spans="1:37" x14ac:dyDescent="0.3">
      <c r="A250">
        <v>248</v>
      </c>
      <c r="B250">
        <v>498</v>
      </c>
      <c r="C250" t="s">
        <v>91</v>
      </c>
      <c r="D250">
        <v>2.9088112028631999E-2</v>
      </c>
      <c r="E250">
        <v>5120</v>
      </c>
      <c r="F250">
        <v>5120</v>
      </c>
      <c r="G250">
        <v>1</v>
      </c>
      <c r="H250">
        <v>5.0547749023727002</v>
      </c>
      <c r="I250">
        <v>7.6808884258710197</v>
      </c>
      <c r="J250">
        <v>-1.06886612208361</v>
      </c>
      <c r="K250" t="b">
        <v>1</v>
      </c>
      <c r="L250">
        <v>33.1</v>
      </c>
      <c r="M250" t="s">
        <v>92</v>
      </c>
      <c r="N250">
        <v>7.72476765141844</v>
      </c>
      <c r="O250">
        <v>3.7850000000000001</v>
      </c>
      <c r="P250">
        <v>1.52</v>
      </c>
      <c r="Q250" t="s">
        <v>901</v>
      </c>
      <c r="S250">
        <v>0</v>
      </c>
      <c r="T250">
        <v>6090</v>
      </c>
      <c r="U250">
        <v>5120</v>
      </c>
      <c r="V250">
        <v>264</v>
      </c>
      <c r="W250">
        <v>5120</v>
      </c>
      <c r="X250">
        <v>1</v>
      </c>
      <c r="Y250">
        <v>0.24955414415931701</v>
      </c>
      <c r="Z250">
        <v>33.1</v>
      </c>
      <c r="AA250">
        <v>184</v>
      </c>
      <c r="AB250" t="s">
        <v>94</v>
      </c>
      <c r="AC250">
        <v>5.75390625</v>
      </c>
      <c r="AE250">
        <v>4</v>
      </c>
      <c r="AF250">
        <v>33.09375</v>
      </c>
      <c r="AG250">
        <v>3.845703125</v>
      </c>
      <c r="AH250">
        <f t="shared" si="13"/>
        <v>29.248046875</v>
      </c>
      <c r="AI250">
        <f t="shared" si="14"/>
        <v>8.6053834433722702</v>
      </c>
      <c r="AJ250">
        <f t="shared" si="15"/>
        <v>0.34339766778455089</v>
      </c>
      <c r="AK250">
        <f t="shared" si="16"/>
        <v>96.37150483142814</v>
      </c>
    </row>
    <row r="251" spans="1:37" x14ac:dyDescent="0.3">
      <c r="A251">
        <v>249</v>
      </c>
      <c r="B251">
        <v>499</v>
      </c>
      <c r="C251" t="s">
        <v>91</v>
      </c>
      <c r="D251">
        <v>2.66345207009938E-2</v>
      </c>
      <c r="E251">
        <v>5120</v>
      </c>
      <c r="F251">
        <v>5120</v>
      </c>
      <c r="G251">
        <v>1</v>
      </c>
      <c r="H251">
        <v>6.3166891492844703</v>
      </c>
      <c r="I251">
        <v>8.3400036424146506</v>
      </c>
      <c r="J251">
        <v>-1.0720807570372399</v>
      </c>
      <c r="K251" t="b">
        <v>1</v>
      </c>
      <c r="L251">
        <v>20.92</v>
      </c>
      <c r="M251" t="s">
        <v>92</v>
      </c>
      <c r="N251">
        <v>8.3688869084762896</v>
      </c>
      <c r="O251">
        <v>3.7770000000000001</v>
      </c>
      <c r="P251">
        <v>1.32</v>
      </c>
      <c r="Q251" t="s">
        <v>902</v>
      </c>
      <c r="S251">
        <v>0</v>
      </c>
      <c r="T251">
        <v>5988</v>
      </c>
      <c r="U251">
        <v>5120</v>
      </c>
      <c r="V251">
        <v>244</v>
      </c>
      <c r="W251">
        <v>5120</v>
      </c>
      <c r="X251">
        <v>1</v>
      </c>
      <c r="Y251">
        <v>0.34036614512373298</v>
      </c>
      <c r="Z251">
        <v>20.92</v>
      </c>
      <c r="AA251">
        <v>286.2</v>
      </c>
      <c r="AB251" t="s">
        <v>94</v>
      </c>
      <c r="AC251">
        <v>4.57421875</v>
      </c>
      <c r="AD251" t="s">
        <v>98</v>
      </c>
      <c r="AE251">
        <v>3</v>
      </c>
      <c r="AF251">
        <v>20.921875</v>
      </c>
      <c r="AG251">
        <v>3.765625</v>
      </c>
      <c r="AH251">
        <f t="shared" si="13"/>
        <v>17.15625</v>
      </c>
      <c r="AI251">
        <f t="shared" si="14"/>
        <v>5.5560165975103732</v>
      </c>
      <c r="AJ251">
        <f t="shared" si="15"/>
        <v>0.34229554205374696</v>
      </c>
      <c r="AK251">
        <f t="shared" si="16"/>
        <v>61.12225381163411</v>
      </c>
    </row>
    <row r="252" spans="1:37" x14ac:dyDescent="0.3">
      <c r="A252">
        <v>250</v>
      </c>
      <c r="B252">
        <v>502</v>
      </c>
      <c r="C252" t="s">
        <v>91</v>
      </c>
      <c r="D252">
        <v>1.67228848907525E-2</v>
      </c>
      <c r="E252">
        <v>5120</v>
      </c>
      <c r="F252">
        <v>13824</v>
      </c>
      <c r="G252">
        <v>2.7</v>
      </c>
      <c r="H252">
        <v>4.1317083387763001</v>
      </c>
      <c r="I252">
        <v>7.92448747788736</v>
      </c>
      <c r="J252">
        <v>-1.0897612492822299</v>
      </c>
      <c r="K252" t="b">
        <v>1</v>
      </c>
      <c r="L252">
        <v>82.8</v>
      </c>
      <c r="M252" t="s">
        <v>92</v>
      </c>
      <c r="N252">
        <v>8.0783945528142809</v>
      </c>
      <c r="O252">
        <v>4.33</v>
      </c>
      <c r="P252">
        <v>1.9179999999999999</v>
      </c>
      <c r="Q252" t="s">
        <v>903</v>
      </c>
      <c r="S252">
        <v>0</v>
      </c>
      <c r="T252">
        <v>21380</v>
      </c>
      <c r="U252">
        <v>5120</v>
      </c>
      <c r="V252">
        <v>516</v>
      </c>
      <c r="W252">
        <v>5120</v>
      </c>
      <c r="X252">
        <v>1</v>
      </c>
      <c r="Y252">
        <v>0.13786577226115501</v>
      </c>
      <c r="Z252">
        <v>82.8</v>
      </c>
      <c r="AA252">
        <v>258.2</v>
      </c>
      <c r="AB252" t="s">
        <v>94</v>
      </c>
      <c r="AC252">
        <v>9.1015625</v>
      </c>
      <c r="AE252">
        <v>0</v>
      </c>
      <c r="AF252">
        <v>82.8125</v>
      </c>
      <c r="AG252">
        <v>8.3125</v>
      </c>
      <c r="AH252">
        <f t="shared" si="13"/>
        <v>74.5</v>
      </c>
      <c r="AI252">
        <f t="shared" si="14"/>
        <v>9.9624060150375939</v>
      </c>
      <c r="AJ252">
        <f t="shared" si="15"/>
        <v>0.33629677521918494</v>
      </c>
      <c r="AK252">
        <f t="shared" si="16"/>
        <v>246.24827266341191</v>
      </c>
    </row>
    <row r="253" spans="1:37" x14ac:dyDescent="0.3">
      <c r="A253">
        <v>251</v>
      </c>
      <c r="B253">
        <v>503</v>
      </c>
      <c r="C253" t="s">
        <v>91</v>
      </c>
      <c r="D253">
        <v>4.2089159976473799E-2</v>
      </c>
      <c r="E253">
        <v>5120</v>
      </c>
      <c r="F253">
        <v>13824</v>
      </c>
      <c r="G253">
        <v>2.7</v>
      </c>
      <c r="H253">
        <v>11.078906877738</v>
      </c>
      <c r="I253">
        <v>14.6276192370135</v>
      </c>
      <c r="J253">
        <v>-1.09377954297428</v>
      </c>
      <c r="K253" t="b">
        <v>1</v>
      </c>
      <c r="L253">
        <v>20.92</v>
      </c>
      <c r="M253" t="s">
        <v>92</v>
      </c>
      <c r="N253">
        <v>15.066412412109999</v>
      </c>
      <c r="O253">
        <v>4.2770000000000001</v>
      </c>
      <c r="P253">
        <v>1.32</v>
      </c>
      <c r="Q253" t="s">
        <v>905</v>
      </c>
      <c r="S253">
        <v>0</v>
      </c>
      <c r="T253">
        <v>19000</v>
      </c>
      <c r="U253">
        <v>5120</v>
      </c>
      <c r="V253">
        <v>32</v>
      </c>
      <c r="W253">
        <v>5120</v>
      </c>
      <c r="X253">
        <v>1</v>
      </c>
      <c r="Y253">
        <v>1.78171585004907</v>
      </c>
      <c r="Z253">
        <v>20.92</v>
      </c>
      <c r="AA253">
        <v>908.5</v>
      </c>
      <c r="AB253" t="s">
        <v>94</v>
      </c>
      <c r="AC253">
        <v>4.57421875</v>
      </c>
      <c r="AD253" t="s">
        <v>98</v>
      </c>
      <c r="AE253">
        <v>0</v>
      </c>
      <c r="AF253">
        <v>20.921875</v>
      </c>
      <c r="AG253">
        <v>13.59375</v>
      </c>
      <c r="AH253">
        <f t="shared" si="13"/>
        <v>7.328125</v>
      </c>
      <c r="AI253">
        <f t="shared" si="14"/>
        <v>1.5390804597701149</v>
      </c>
      <c r="AJ253">
        <f t="shared" si="15"/>
        <v>0.33494814741462003</v>
      </c>
      <c r="AK253">
        <f t="shared" si="16"/>
        <v>62.463026475860985</v>
      </c>
    </row>
    <row r="254" spans="1:37" x14ac:dyDescent="0.3">
      <c r="A254">
        <v>252</v>
      </c>
      <c r="B254">
        <v>504</v>
      </c>
      <c r="C254" t="s">
        <v>91</v>
      </c>
      <c r="D254">
        <v>2.3614719373510201E-2</v>
      </c>
      <c r="E254">
        <v>5120</v>
      </c>
      <c r="F254">
        <v>13824</v>
      </c>
      <c r="G254">
        <v>2.7</v>
      </c>
      <c r="H254">
        <v>4.8664544872132796</v>
      </c>
      <c r="I254">
        <v>7.1143382493733203</v>
      </c>
      <c r="J254">
        <v>-1.09217222549746</v>
      </c>
      <c r="K254" t="b">
        <v>1</v>
      </c>
      <c r="L254">
        <v>28.94</v>
      </c>
      <c r="M254" t="s">
        <v>92</v>
      </c>
      <c r="N254">
        <v>8.1185880075616002</v>
      </c>
      <c r="O254">
        <v>4.2770000000000001</v>
      </c>
      <c r="P254">
        <v>1.462</v>
      </c>
      <c r="Q254" t="s">
        <v>904</v>
      </c>
      <c r="R254" s="1" t="s">
        <v>1941</v>
      </c>
      <c r="S254">
        <v>0</v>
      </c>
      <c r="T254">
        <v>18910</v>
      </c>
      <c r="U254">
        <v>5120</v>
      </c>
      <c r="V254">
        <v>509</v>
      </c>
      <c r="W254">
        <v>5120</v>
      </c>
      <c r="X254">
        <v>1</v>
      </c>
      <c r="Y254">
        <v>0.17137758208654499</v>
      </c>
      <c r="Z254">
        <v>28.94</v>
      </c>
      <c r="AA254">
        <v>653.5</v>
      </c>
      <c r="AB254" t="s">
        <v>94</v>
      </c>
      <c r="AC254">
        <v>5.37890625</v>
      </c>
      <c r="AE254">
        <v>0</v>
      </c>
      <c r="AF254">
        <v>28.9375</v>
      </c>
      <c r="AG254">
        <v>7.4140625</v>
      </c>
      <c r="AH254">
        <f t="shared" si="13"/>
        <v>21.5234375</v>
      </c>
      <c r="AI254">
        <f t="shared" si="14"/>
        <v>3.9030558482613276</v>
      </c>
      <c r="AJ254">
        <f t="shared" si="15"/>
        <v>0.33548694832184744</v>
      </c>
      <c r="AK254">
        <f t="shared" si="16"/>
        <v>86.255218406407209</v>
      </c>
    </row>
    <row r="255" spans="1:37" x14ac:dyDescent="0.3">
      <c r="A255">
        <v>253</v>
      </c>
      <c r="B255">
        <v>510</v>
      </c>
      <c r="C255" t="s">
        <v>91</v>
      </c>
      <c r="D255">
        <v>1.8826743498231199E-2</v>
      </c>
      <c r="E255">
        <v>5120</v>
      </c>
      <c r="F255">
        <v>5120</v>
      </c>
      <c r="G255">
        <v>1</v>
      </c>
      <c r="H255">
        <v>2.9701127692655702</v>
      </c>
      <c r="I255">
        <v>7.2860578871046098</v>
      </c>
      <c r="J255">
        <v>-1.0471673361465701</v>
      </c>
      <c r="K255" t="b">
        <v>1</v>
      </c>
      <c r="L255">
        <v>283.2</v>
      </c>
      <c r="M255" t="s">
        <v>92</v>
      </c>
      <c r="N255">
        <v>7.3181612582859596</v>
      </c>
      <c r="O255">
        <v>4.0270000000000001</v>
      </c>
      <c r="P255">
        <v>2.4529999999999998</v>
      </c>
      <c r="Q255" t="s">
        <v>906</v>
      </c>
      <c r="S255">
        <v>0</v>
      </c>
      <c r="T255">
        <v>10696</v>
      </c>
      <c r="U255">
        <v>5120</v>
      </c>
      <c r="V255">
        <v>101</v>
      </c>
      <c r="W255">
        <v>5120</v>
      </c>
      <c r="X255">
        <v>1</v>
      </c>
      <c r="Y255">
        <v>0.19701127692655701</v>
      </c>
      <c r="Z255">
        <v>283.2</v>
      </c>
      <c r="AA255">
        <v>37.75</v>
      </c>
      <c r="AB255" t="s">
        <v>94</v>
      </c>
      <c r="AC255">
        <v>16.828125</v>
      </c>
      <c r="AE255">
        <v>3</v>
      </c>
      <c r="AF255">
        <v>283.25</v>
      </c>
      <c r="AG255">
        <v>9.53125</v>
      </c>
      <c r="AH255">
        <f t="shared" si="13"/>
        <v>273.71875</v>
      </c>
      <c r="AI255">
        <f t="shared" si="14"/>
        <v>29.718032786885246</v>
      </c>
      <c r="AJ255">
        <f t="shared" si="15"/>
        <v>0.35093041039812817</v>
      </c>
      <c r="AK255">
        <f t="shared" si="16"/>
        <v>807.14008135873667</v>
      </c>
    </row>
    <row r="256" spans="1:37" x14ac:dyDescent="0.3">
      <c r="A256">
        <v>254</v>
      </c>
      <c r="B256">
        <v>511</v>
      </c>
      <c r="C256" t="s">
        <v>91</v>
      </c>
      <c r="D256">
        <v>2.8237932983571499E-2</v>
      </c>
      <c r="E256">
        <v>5120</v>
      </c>
      <c r="F256">
        <v>5120</v>
      </c>
      <c r="G256">
        <v>1</v>
      </c>
      <c r="H256">
        <v>3.4737266065998802</v>
      </c>
      <c r="I256">
        <v>8.8878551848551606</v>
      </c>
      <c r="J256">
        <v>-1.0463636774081599</v>
      </c>
      <c r="K256" t="b">
        <v>1</v>
      </c>
      <c r="L256">
        <v>361.5</v>
      </c>
      <c r="M256" t="s">
        <v>92</v>
      </c>
      <c r="N256">
        <v>8.8915149410695502</v>
      </c>
      <c r="O256">
        <v>4.0469999999999997</v>
      </c>
      <c r="P256">
        <v>2.5590000000000002</v>
      </c>
      <c r="Q256" t="s">
        <v>907</v>
      </c>
      <c r="S256">
        <v>0</v>
      </c>
      <c r="T256">
        <v>11140</v>
      </c>
      <c r="U256">
        <v>5120</v>
      </c>
      <c r="V256">
        <v>599</v>
      </c>
      <c r="W256">
        <v>5120</v>
      </c>
      <c r="X256">
        <v>1</v>
      </c>
      <c r="Y256">
        <v>0.101073729053803</v>
      </c>
      <c r="Z256">
        <v>361.5</v>
      </c>
      <c r="AA256">
        <v>30.81</v>
      </c>
      <c r="AB256" t="s">
        <v>94</v>
      </c>
      <c r="AC256">
        <v>19.015625</v>
      </c>
      <c r="AE256">
        <v>3</v>
      </c>
      <c r="AF256">
        <v>361.5</v>
      </c>
      <c r="AG256">
        <v>4.95703125</v>
      </c>
      <c r="AH256">
        <f t="shared" si="13"/>
        <v>356.54296875</v>
      </c>
      <c r="AI256">
        <f t="shared" si="14"/>
        <v>72.92671394799055</v>
      </c>
      <c r="AJ256">
        <f t="shared" si="15"/>
        <v>0.3512125520466336</v>
      </c>
      <c r="AK256">
        <f t="shared" si="16"/>
        <v>1029.2912308897219</v>
      </c>
    </row>
    <row r="257" spans="1:37" x14ac:dyDescent="0.3">
      <c r="A257">
        <v>255</v>
      </c>
      <c r="B257">
        <v>512</v>
      </c>
      <c r="C257" t="s">
        <v>91</v>
      </c>
      <c r="D257">
        <v>4.0623539105033003E-2</v>
      </c>
      <c r="E257">
        <v>5120</v>
      </c>
      <c r="F257">
        <v>5120</v>
      </c>
      <c r="G257">
        <v>1</v>
      </c>
      <c r="H257">
        <v>6.0894204865780699</v>
      </c>
      <c r="I257">
        <v>8.4086333672083899</v>
      </c>
      <c r="J257">
        <v>-1.07127709829883</v>
      </c>
      <c r="K257" t="b">
        <v>1</v>
      </c>
      <c r="L257">
        <v>24.03</v>
      </c>
      <c r="M257" t="s">
        <v>92</v>
      </c>
      <c r="N257">
        <v>8.4675582093477608</v>
      </c>
      <c r="O257">
        <v>3.7930000000000001</v>
      </c>
      <c r="P257">
        <v>1.381</v>
      </c>
      <c r="Q257" t="s">
        <v>908</v>
      </c>
      <c r="S257">
        <v>0</v>
      </c>
      <c r="T257">
        <v>6204</v>
      </c>
      <c r="U257">
        <v>5120</v>
      </c>
      <c r="V257">
        <v>276</v>
      </c>
      <c r="W257">
        <v>5120</v>
      </c>
      <c r="X257">
        <v>1</v>
      </c>
      <c r="Y257">
        <v>0.30634711349444499</v>
      </c>
      <c r="Z257">
        <v>24.03</v>
      </c>
      <c r="AA257">
        <v>258.2</v>
      </c>
      <c r="AB257" t="s">
        <v>94</v>
      </c>
      <c r="AC257">
        <v>4.90234375</v>
      </c>
      <c r="AD257" t="s">
        <v>98</v>
      </c>
      <c r="AE257">
        <v>4</v>
      </c>
      <c r="AF257">
        <v>24.03125</v>
      </c>
      <c r="AG257">
        <v>3.830078125</v>
      </c>
      <c r="AH257">
        <f t="shared" si="13"/>
        <v>20.201171875</v>
      </c>
      <c r="AI257">
        <f t="shared" si="14"/>
        <v>6.2743498215196327</v>
      </c>
      <c r="AJ257">
        <f t="shared" si="15"/>
        <v>0.34257074142561539</v>
      </c>
      <c r="AK257">
        <f t="shared" si="16"/>
        <v>70.149744546172982</v>
      </c>
    </row>
    <row r="258" spans="1:37" x14ac:dyDescent="0.3">
      <c r="A258">
        <v>256</v>
      </c>
      <c r="B258">
        <v>513</v>
      </c>
      <c r="C258" t="s">
        <v>91</v>
      </c>
      <c r="D258">
        <v>4.1107071204578099E-2</v>
      </c>
      <c r="E258">
        <v>5120</v>
      </c>
      <c r="F258">
        <v>5120</v>
      </c>
      <c r="G258">
        <v>1</v>
      </c>
      <c r="H258">
        <v>6.0773333489502201</v>
      </c>
      <c r="I258">
        <v>8.1782864793490297</v>
      </c>
      <c r="J258">
        <v>-1.0720807570372399</v>
      </c>
      <c r="K258" t="b">
        <v>1</v>
      </c>
      <c r="L258">
        <v>22.19</v>
      </c>
      <c r="M258" t="s">
        <v>92</v>
      </c>
      <c r="N258">
        <v>8.2401890103787601</v>
      </c>
      <c r="O258">
        <v>3.7869999999999999</v>
      </c>
      <c r="P258">
        <v>1.3460000000000001</v>
      </c>
      <c r="Q258" t="s">
        <v>909</v>
      </c>
      <c r="S258">
        <v>0</v>
      </c>
      <c r="T258">
        <v>6120</v>
      </c>
      <c r="U258">
        <v>5120</v>
      </c>
      <c r="V258">
        <v>294</v>
      </c>
      <c r="W258">
        <v>5120</v>
      </c>
      <c r="X258">
        <v>1</v>
      </c>
      <c r="Y258">
        <v>0.296116094260584</v>
      </c>
      <c r="Z258">
        <v>22.19</v>
      </c>
      <c r="AA258">
        <v>275.8</v>
      </c>
      <c r="AB258" t="s">
        <v>94</v>
      </c>
      <c r="AC258">
        <v>4.7109375</v>
      </c>
      <c r="AD258" t="s">
        <v>98</v>
      </c>
      <c r="AE258">
        <v>3</v>
      </c>
      <c r="AF258">
        <v>22.1875</v>
      </c>
      <c r="AG258">
        <v>3.701171875</v>
      </c>
      <c r="AH258">
        <f t="shared" si="13"/>
        <v>18.486328125</v>
      </c>
      <c r="AI258">
        <f t="shared" si="14"/>
        <v>5.9947229551451189</v>
      </c>
      <c r="AJ258">
        <f t="shared" si="15"/>
        <v>0.34229554205374696</v>
      </c>
      <c r="AK258">
        <f t="shared" si="16"/>
        <v>64.819716514204956</v>
      </c>
    </row>
    <row r="259" spans="1:37" x14ac:dyDescent="0.3">
      <c r="A259">
        <v>257</v>
      </c>
      <c r="B259">
        <v>516</v>
      </c>
      <c r="C259" t="s">
        <v>91</v>
      </c>
      <c r="D259">
        <v>1.5314551079329899E-2</v>
      </c>
      <c r="E259">
        <v>5120</v>
      </c>
      <c r="F259">
        <v>13824</v>
      </c>
      <c r="G259">
        <v>2.7</v>
      </c>
      <c r="H259">
        <v>4.3018917642283503</v>
      </c>
      <c r="I259">
        <v>8.5785771314006691</v>
      </c>
      <c r="J259">
        <v>-1.0897612492822299</v>
      </c>
      <c r="K259" t="b">
        <v>1</v>
      </c>
      <c r="L259">
        <v>98.6</v>
      </c>
      <c r="M259" t="s">
        <v>92</v>
      </c>
      <c r="N259">
        <v>8.6528462005181694</v>
      </c>
      <c r="O259">
        <v>4.3319999999999999</v>
      </c>
      <c r="P259">
        <v>1.994</v>
      </c>
      <c r="Q259" t="s">
        <v>910</v>
      </c>
      <c r="S259">
        <v>0</v>
      </c>
      <c r="T259">
        <v>21460</v>
      </c>
      <c r="U259">
        <v>5120</v>
      </c>
      <c r="V259">
        <v>496</v>
      </c>
      <c r="W259">
        <v>5120</v>
      </c>
      <c r="X259">
        <v>1</v>
      </c>
      <c r="Y259">
        <v>0.14825931689348801</v>
      </c>
      <c r="Z259">
        <v>98.6</v>
      </c>
      <c r="AA259">
        <v>217.5</v>
      </c>
      <c r="AB259" t="s">
        <v>94</v>
      </c>
      <c r="AC259">
        <v>9.9296875</v>
      </c>
      <c r="AE259">
        <v>0</v>
      </c>
      <c r="AF259">
        <v>98.625</v>
      </c>
      <c r="AG259">
        <v>8.4375</v>
      </c>
      <c r="AH259">
        <f t="shared" ref="AH259:AH283" si="17">AF259-AG259</f>
        <v>90.1875</v>
      </c>
      <c r="AI259">
        <f t="shared" ref="AI259:AI283" si="18">AF259/AG259</f>
        <v>11.688888888888888</v>
      </c>
      <c r="AJ259">
        <f t="shared" ref="AJ259:AJ283" si="19">EXP(J259)</f>
        <v>0.33629677521918494</v>
      </c>
      <c r="AK259">
        <f t="shared" ref="AK259:AK283" si="20">AF259/AJ259</f>
        <v>293.26775416065209</v>
      </c>
    </row>
    <row r="260" spans="1:37" x14ac:dyDescent="0.3">
      <c r="A260">
        <v>258</v>
      </c>
      <c r="B260">
        <v>517</v>
      </c>
      <c r="C260" t="s">
        <v>91</v>
      </c>
      <c r="D260">
        <v>3.2758331819451703E-2</v>
      </c>
      <c r="E260">
        <v>5120</v>
      </c>
      <c r="F260">
        <v>13824</v>
      </c>
      <c r="G260">
        <v>2.7</v>
      </c>
      <c r="H260">
        <v>8.5412478885171801</v>
      </c>
      <c r="I260">
        <v>12.1112225919208</v>
      </c>
      <c r="J260">
        <v>-1.09377954297428</v>
      </c>
      <c r="K260" t="b">
        <v>1</v>
      </c>
      <c r="L260">
        <v>26.19</v>
      </c>
      <c r="M260" t="s">
        <v>92</v>
      </c>
      <c r="N260">
        <v>12.3469113491259</v>
      </c>
      <c r="O260">
        <v>4.29</v>
      </c>
      <c r="P260">
        <v>1.4179999999999999</v>
      </c>
      <c r="Q260" t="s">
        <v>912</v>
      </c>
      <c r="S260">
        <v>0</v>
      </c>
      <c r="T260">
        <v>19470</v>
      </c>
      <c r="U260">
        <v>5120</v>
      </c>
      <c r="V260">
        <v>64</v>
      </c>
      <c r="W260">
        <v>5120</v>
      </c>
      <c r="X260">
        <v>1</v>
      </c>
      <c r="Y260">
        <v>0.94265598606464795</v>
      </c>
      <c r="Z260">
        <v>26.19</v>
      </c>
      <c r="AA260">
        <v>743.5</v>
      </c>
      <c r="AB260" t="s">
        <v>94</v>
      </c>
      <c r="AC260">
        <v>5.1171875</v>
      </c>
      <c r="AD260" t="s">
        <v>98</v>
      </c>
      <c r="AE260">
        <v>0</v>
      </c>
      <c r="AF260">
        <v>26.1875</v>
      </c>
      <c r="AG260">
        <v>12.15625</v>
      </c>
      <c r="AH260">
        <f t="shared" si="17"/>
        <v>14.03125</v>
      </c>
      <c r="AI260">
        <f t="shared" si="18"/>
        <v>2.1542416452442161</v>
      </c>
      <c r="AJ260">
        <f t="shared" si="19"/>
        <v>0.33494814741462003</v>
      </c>
      <c r="AK260">
        <f t="shared" si="20"/>
        <v>78.183743370831223</v>
      </c>
    </row>
    <row r="261" spans="1:37" x14ac:dyDescent="0.3">
      <c r="A261">
        <v>259</v>
      </c>
      <c r="B261">
        <v>518</v>
      </c>
      <c r="C261" t="s">
        <v>91</v>
      </c>
      <c r="D261">
        <v>1.8994894453359501E-2</v>
      </c>
      <c r="E261">
        <v>5120</v>
      </c>
      <c r="F261">
        <v>13824</v>
      </c>
      <c r="G261">
        <v>2.7</v>
      </c>
      <c r="H261">
        <v>4.7199863532341704</v>
      </c>
      <c r="I261">
        <v>6.9739642113704203</v>
      </c>
      <c r="J261">
        <v>-1.09136856675905</v>
      </c>
      <c r="K261" t="b">
        <v>1</v>
      </c>
      <c r="L261">
        <v>30</v>
      </c>
      <c r="M261" t="s">
        <v>92</v>
      </c>
      <c r="N261">
        <v>8.0731025836045909</v>
      </c>
      <c r="O261">
        <v>4.29</v>
      </c>
      <c r="P261">
        <v>1.478</v>
      </c>
      <c r="Q261" t="s">
        <v>911</v>
      </c>
      <c r="R261" s="1" t="s">
        <v>1941</v>
      </c>
      <c r="S261">
        <v>0</v>
      </c>
      <c r="T261">
        <v>19400</v>
      </c>
      <c r="U261">
        <v>5120</v>
      </c>
      <c r="V261">
        <v>484</v>
      </c>
      <c r="W261">
        <v>5120</v>
      </c>
      <c r="X261">
        <v>1</v>
      </c>
      <c r="Y261">
        <v>0.16909028878337101</v>
      </c>
      <c r="Z261">
        <v>30</v>
      </c>
      <c r="AA261">
        <v>646.5</v>
      </c>
      <c r="AB261" t="s">
        <v>94</v>
      </c>
      <c r="AC261">
        <v>5.4765625</v>
      </c>
      <c r="AE261">
        <v>0</v>
      </c>
      <c r="AF261">
        <v>30</v>
      </c>
      <c r="AG261">
        <v>7.76953125</v>
      </c>
      <c r="AH261">
        <f t="shared" si="17"/>
        <v>22.23046875</v>
      </c>
      <c r="AI261">
        <f t="shared" si="18"/>
        <v>3.8612368024132731</v>
      </c>
      <c r="AJ261">
        <f t="shared" si="19"/>
        <v>0.33575667370855355</v>
      </c>
      <c r="AK261">
        <f t="shared" si="20"/>
        <v>89.350420554978641</v>
      </c>
    </row>
    <row r="262" spans="1:37" x14ac:dyDescent="0.3">
      <c r="A262">
        <v>260</v>
      </c>
      <c r="B262">
        <v>524</v>
      </c>
      <c r="C262" t="s">
        <v>91</v>
      </c>
      <c r="D262">
        <v>3.0094441951095199E-2</v>
      </c>
      <c r="E262">
        <v>5120</v>
      </c>
      <c r="F262">
        <v>5120</v>
      </c>
      <c r="G262">
        <v>1</v>
      </c>
      <c r="H262">
        <v>2.7116505109924298</v>
      </c>
      <c r="I262">
        <v>6.6361290825654704</v>
      </c>
      <c r="J262">
        <v>-1.04556001866975</v>
      </c>
      <c r="K262" t="b">
        <v>1</v>
      </c>
      <c r="L262">
        <v>279.5</v>
      </c>
      <c r="M262" t="s">
        <v>92</v>
      </c>
      <c r="N262">
        <v>6.7199095214259801</v>
      </c>
      <c r="O262">
        <v>4.03</v>
      </c>
      <c r="P262">
        <v>2.4470000000000001</v>
      </c>
      <c r="Q262" t="s">
        <v>913</v>
      </c>
      <c r="S262">
        <v>0</v>
      </c>
      <c r="T262">
        <v>10770</v>
      </c>
      <c r="U262">
        <v>5120</v>
      </c>
      <c r="V262">
        <v>79</v>
      </c>
      <c r="W262">
        <v>5120</v>
      </c>
      <c r="X262">
        <v>1</v>
      </c>
      <c r="Y262">
        <v>0.19257572805314299</v>
      </c>
      <c r="Z262">
        <v>279.5</v>
      </c>
      <c r="AA262">
        <v>38.53</v>
      </c>
      <c r="AB262" t="s">
        <v>94</v>
      </c>
      <c r="AC262">
        <v>16.71875</v>
      </c>
      <c r="AE262">
        <v>3</v>
      </c>
      <c r="AF262">
        <v>279.5</v>
      </c>
      <c r="AG262">
        <v>10.296875</v>
      </c>
      <c r="AH262">
        <f t="shared" si="17"/>
        <v>269.203125</v>
      </c>
      <c r="AI262">
        <f t="shared" si="18"/>
        <v>27.144157814871015</v>
      </c>
      <c r="AJ262">
        <f t="shared" si="19"/>
        <v>0.35149492053187775</v>
      </c>
      <c r="AK262">
        <f t="shared" si="20"/>
        <v>795.17507558022191</v>
      </c>
    </row>
    <row r="263" spans="1:37" x14ac:dyDescent="0.3">
      <c r="A263">
        <v>261</v>
      </c>
      <c r="B263">
        <v>525</v>
      </c>
      <c r="C263" t="s">
        <v>91</v>
      </c>
      <c r="D263">
        <v>3.1770340645815902E-2</v>
      </c>
      <c r="E263">
        <v>5120</v>
      </c>
      <c r="F263">
        <v>5120</v>
      </c>
      <c r="G263">
        <v>1</v>
      </c>
      <c r="H263">
        <v>2.7675284663303601</v>
      </c>
      <c r="I263">
        <v>7.09179169497156</v>
      </c>
      <c r="J263">
        <v>-1.0439527011929399</v>
      </c>
      <c r="K263" t="b">
        <v>1</v>
      </c>
      <c r="L263">
        <v>365.2</v>
      </c>
      <c r="M263" t="s">
        <v>92</v>
      </c>
      <c r="N263">
        <v>7.1247643408384498</v>
      </c>
      <c r="O263">
        <v>4.0549999999999997</v>
      </c>
      <c r="P263">
        <v>2.5619999999999998</v>
      </c>
      <c r="Q263" t="s">
        <v>914</v>
      </c>
      <c r="S263">
        <v>0</v>
      </c>
      <c r="T263">
        <v>11340</v>
      </c>
      <c r="U263">
        <v>5120</v>
      </c>
      <c r="V263">
        <v>62</v>
      </c>
      <c r="W263">
        <v>5120</v>
      </c>
      <c r="X263">
        <v>1</v>
      </c>
      <c r="Y263">
        <v>0.22447633970040801</v>
      </c>
      <c r="Z263">
        <v>365.2</v>
      </c>
      <c r="AA263">
        <v>31.06</v>
      </c>
      <c r="AB263" t="s">
        <v>94</v>
      </c>
      <c r="AC263">
        <v>19.109375</v>
      </c>
      <c r="AE263">
        <v>3</v>
      </c>
      <c r="AF263">
        <v>365.25</v>
      </c>
      <c r="AG263">
        <v>12.125</v>
      </c>
      <c r="AH263">
        <f t="shared" si="17"/>
        <v>353.125</v>
      </c>
      <c r="AI263">
        <f t="shared" si="18"/>
        <v>30.123711340206185</v>
      </c>
      <c r="AJ263">
        <f t="shared" si="19"/>
        <v>0.35206033874221582</v>
      </c>
      <c r="AK263">
        <f t="shared" si="20"/>
        <v>1037.4642065757992</v>
      </c>
    </row>
    <row r="264" spans="1:37" x14ac:dyDescent="0.3">
      <c r="A264">
        <v>262</v>
      </c>
      <c r="B264">
        <v>526</v>
      </c>
      <c r="C264" t="s">
        <v>91</v>
      </c>
      <c r="D264">
        <v>3.3199098810177297E-2</v>
      </c>
      <c r="E264">
        <v>5120</v>
      </c>
      <c r="F264">
        <v>5120</v>
      </c>
      <c r="G264">
        <v>1</v>
      </c>
      <c r="H264">
        <v>5.90890220948602</v>
      </c>
      <c r="I264">
        <v>8.4017203291129405</v>
      </c>
      <c r="J264">
        <v>-1.0704734395604201</v>
      </c>
      <c r="K264" t="b">
        <v>1</v>
      </c>
      <c r="L264">
        <v>26.39</v>
      </c>
      <c r="M264" t="s">
        <v>92</v>
      </c>
      <c r="N264">
        <v>8.4680262976958005</v>
      </c>
      <c r="O264">
        <v>3.8069999999999999</v>
      </c>
      <c r="P264">
        <v>1.4219999999999999</v>
      </c>
      <c r="Q264" t="s">
        <v>915</v>
      </c>
      <c r="S264">
        <v>0</v>
      </c>
      <c r="T264">
        <v>6404</v>
      </c>
      <c r="U264">
        <v>5120</v>
      </c>
      <c r="V264">
        <v>270</v>
      </c>
      <c r="W264">
        <v>5120</v>
      </c>
      <c r="X264">
        <v>1</v>
      </c>
      <c r="Y264">
        <v>0.29874627474693799</v>
      </c>
      <c r="Z264">
        <v>26.39</v>
      </c>
      <c r="AA264">
        <v>242.6</v>
      </c>
      <c r="AB264" t="s">
        <v>94</v>
      </c>
      <c r="AC264">
        <v>5.13671875</v>
      </c>
      <c r="AE264">
        <v>4</v>
      </c>
      <c r="AF264">
        <v>26.390625</v>
      </c>
      <c r="AG264">
        <v>4.0078125</v>
      </c>
      <c r="AH264">
        <f t="shared" si="17"/>
        <v>22.3828125</v>
      </c>
      <c r="AI264">
        <f t="shared" si="18"/>
        <v>6.5847953216374266</v>
      </c>
      <c r="AJ264">
        <f t="shared" si="19"/>
        <v>0.34284616205275875</v>
      </c>
      <c r="AK264">
        <f t="shared" si="20"/>
        <v>76.97512155886082</v>
      </c>
    </row>
    <row r="265" spans="1:37" x14ac:dyDescent="0.3">
      <c r="A265">
        <v>263</v>
      </c>
      <c r="B265">
        <v>527</v>
      </c>
      <c r="C265" t="s">
        <v>91</v>
      </c>
      <c r="D265">
        <v>3.4080369199027703E-2</v>
      </c>
      <c r="E265">
        <v>5120</v>
      </c>
      <c r="F265">
        <v>5120</v>
      </c>
      <c r="G265">
        <v>1</v>
      </c>
      <c r="H265">
        <v>6.2919437828760598</v>
      </c>
      <c r="I265">
        <v>10.322720268781</v>
      </c>
      <c r="J265">
        <v>-1.0696697808220099</v>
      </c>
      <c r="K265" t="b">
        <v>1</v>
      </c>
      <c r="L265">
        <v>43.75</v>
      </c>
      <c r="M265" t="s">
        <v>92</v>
      </c>
      <c r="N265">
        <v>10.3253145809954</v>
      </c>
      <c r="O265">
        <v>3.8029999999999999</v>
      </c>
      <c r="P265">
        <v>1.641</v>
      </c>
      <c r="Q265" t="s">
        <v>916</v>
      </c>
      <c r="S265">
        <v>0</v>
      </c>
      <c r="T265">
        <v>6356</v>
      </c>
      <c r="U265">
        <v>5120</v>
      </c>
      <c r="V265">
        <v>191</v>
      </c>
      <c r="W265">
        <v>5120</v>
      </c>
      <c r="X265">
        <v>1</v>
      </c>
      <c r="Y265">
        <v>0.38291161339242302</v>
      </c>
      <c r="Z265">
        <v>43.75</v>
      </c>
      <c r="AA265">
        <v>145.19999999999999</v>
      </c>
      <c r="AB265" t="s">
        <v>94</v>
      </c>
      <c r="AC265">
        <v>6.61328125</v>
      </c>
      <c r="AD265" t="s">
        <v>98</v>
      </c>
      <c r="AE265">
        <v>3</v>
      </c>
      <c r="AF265">
        <v>43.75</v>
      </c>
      <c r="AG265">
        <v>4.359375</v>
      </c>
      <c r="AH265">
        <f t="shared" si="17"/>
        <v>39.390625</v>
      </c>
      <c r="AI265">
        <f t="shared" si="18"/>
        <v>10.035842293906811</v>
      </c>
      <c r="AJ265">
        <f t="shared" si="19"/>
        <v>0.34312180411306237</v>
      </c>
      <c r="AK265">
        <f t="shared" si="20"/>
        <v>127.50574133022424</v>
      </c>
    </row>
    <row r="266" spans="1:37" x14ac:dyDescent="0.3">
      <c r="A266">
        <v>264</v>
      </c>
      <c r="B266">
        <v>530</v>
      </c>
      <c r="C266" t="s">
        <v>91</v>
      </c>
      <c r="D266">
        <v>1.14480293924656E-2</v>
      </c>
      <c r="E266">
        <v>5120</v>
      </c>
      <c r="F266">
        <v>13824</v>
      </c>
      <c r="G266">
        <v>2.7</v>
      </c>
      <c r="H266">
        <v>4.6758929752296901</v>
      </c>
      <c r="I266">
        <v>9.3426533469921296</v>
      </c>
      <c r="J266">
        <v>-1.09136856675905</v>
      </c>
      <c r="K266" t="b">
        <v>1</v>
      </c>
      <c r="L266">
        <v>99.56</v>
      </c>
      <c r="M266" t="s">
        <v>92</v>
      </c>
      <c r="N266">
        <v>9.3718555438225408</v>
      </c>
      <c r="O266">
        <v>4.3319999999999999</v>
      </c>
      <c r="P266">
        <v>1.998</v>
      </c>
      <c r="Q266" t="s">
        <v>917</v>
      </c>
      <c r="S266">
        <v>0</v>
      </c>
      <c r="T266">
        <v>21570</v>
      </c>
      <c r="U266">
        <v>5120</v>
      </c>
      <c r="V266">
        <v>430</v>
      </c>
      <c r="W266">
        <v>5120</v>
      </c>
      <c r="X266">
        <v>1</v>
      </c>
      <c r="Y266">
        <v>0.17726730023711501</v>
      </c>
      <c r="Z266">
        <v>99.56</v>
      </c>
      <c r="AA266">
        <v>216.6</v>
      </c>
      <c r="AB266" t="s">
        <v>94</v>
      </c>
      <c r="AC266">
        <v>9.9765625</v>
      </c>
      <c r="AE266">
        <v>0</v>
      </c>
      <c r="AF266">
        <v>99.5625</v>
      </c>
      <c r="AG266">
        <v>8.8359375</v>
      </c>
      <c r="AH266">
        <f t="shared" si="17"/>
        <v>90.7265625</v>
      </c>
      <c r="AI266">
        <f t="shared" si="18"/>
        <v>11.26790450928382</v>
      </c>
      <c r="AJ266">
        <f t="shared" si="19"/>
        <v>0.33575667370855355</v>
      </c>
      <c r="AK266">
        <f t="shared" si="20"/>
        <v>296.53170821683534</v>
      </c>
    </row>
    <row r="267" spans="1:37" x14ac:dyDescent="0.3">
      <c r="A267">
        <v>265</v>
      </c>
      <c r="B267">
        <v>531</v>
      </c>
      <c r="C267" t="s">
        <v>91</v>
      </c>
      <c r="D267">
        <v>3.1566980227726797E-2</v>
      </c>
      <c r="E267">
        <v>5120</v>
      </c>
      <c r="F267">
        <v>13824</v>
      </c>
      <c r="G267">
        <v>2.7</v>
      </c>
      <c r="H267">
        <v>6.6662578259897503</v>
      </c>
      <c r="I267">
        <v>11.5487708821345</v>
      </c>
      <c r="J267">
        <v>-1.09458320171269</v>
      </c>
      <c r="K267" t="b">
        <v>1</v>
      </c>
      <c r="L267">
        <v>54</v>
      </c>
      <c r="M267" t="s">
        <v>92</v>
      </c>
      <c r="N267">
        <v>11.5704049510052</v>
      </c>
      <c r="O267">
        <v>4.3</v>
      </c>
      <c r="P267">
        <v>1.732</v>
      </c>
      <c r="Q267" t="s">
        <v>919</v>
      </c>
      <c r="S267">
        <v>0</v>
      </c>
      <c r="T267">
        <v>19950</v>
      </c>
      <c r="U267">
        <v>5120</v>
      </c>
      <c r="V267">
        <v>212</v>
      </c>
      <c r="W267">
        <v>5120</v>
      </c>
      <c r="X267">
        <v>1</v>
      </c>
      <c r="Y267">
        <v>0.38916018522831197</v>
      </c>
      <c r="Z267">
        <v>54</v>
      </c>
      <c r="AA267">
        <v>369.5</v>
      </c>
      <c r="AB267" t="s">
        <v>94</v>
      </c>
      <c r="AC267">
        <v>7.34765625</v>
      </c>
      <c r="AD267" t="s">
        <v>98</v>
      </c>
      <c r="AE267">
        <v>0</v>
      </c>
      <c r="AF267">
        <v>54</v>
      </c>
      <c r="AG267">
        <v>9.65625</v>
      </c>
      <c r="AH267">
        <f t="shared" si="17"/>
        <v>44.34375</v>
      </c>
      <c r="AI267">
        <f t="shared" si="18"/>
        <v>5.592233009708738</v>
      </c>
      <c r="AJ267">
        <f t="shared" si="19"/>
        <v>0.33467907154610488</v>
      </c>
      <c r="AK267">
        <f t="shared" si="20"/>
        <v>161.34860106590514</v>
      </c>
    </row>
    <row r="268" spans="1:37" x14ac:dyDescent="0.3">
      <c r="A268">
        <v>266</v>
      </c>
      <c r="B268">
        <v>532</v>
      </c>
      <c r="C268" t="s">
        <v>91</v>
      </c>
      <c r="D268">
        <v>2.0927481187291101E-2</v>
      </c>
      <c r="E268">
        <v>5120</v>
      </c>
      <c r="F268">
        <v>13824</v>
      </c>
      <c r="G268">
        <v>2.7</v>
      </c>
      <c r="H268">
        <v>4.4568481516753797</v>
      </c>
      <c r="I268">
        <v>7.2510830280187397</v>
      </c>
      <c r="J268">
        <v>-1.0897612492822299</v>
      </c>
      <c r="K268" t="b">
        <v>1</v>
      </c>
      <c r="L268">
        <v>42.3</v>
      </c>
      <c r="M268" t="s">
        <v>92</v>
      </c>
      <c r="N268">
        <v>7.9909314631447499</v>
      </c>
      <c r="O268">
        <v>4.3</v>
      </c>
      <c r="P268">
        <v>1.627</v>
      </c>
      <c r="Q268" t="s">
        <v>918</v>
      </c>
      <c r="R268" s="1" t="s">
        <v>1941</v>
      </c>
      <c r="S268">
        <v>0</v>
      </c>
      <c r="T268">
        <v>19940</v>
      </c>
      <c r="U268">
        <v>5120</v>
      </c>
      <c r="V268">
        <v>544</v>
      </c>
      <c r="W268">
        <v>5120</v>
      </c>
      <c r="X268">
        <v>1</v>
      </c>
      <c r="Y268">
        <v>0.14821114176620601</v>
      </c>
      <c r="Z268">
        <v>42.3</v>
      </c>
      <c r="AA268">
        <v>471.2</v>
      </c>
      <c r="AB268" t="s">
        <v>94</v>
      </c>
      <c r="AC268">
        <v>6.50390625</v>
      </c>
      <c r="AE268">
        <v>0</v>
      </c>
      <c r="AF268">
        <v>42.3125</v>
      </c>
      <c r="AG268">
        <v>7.71484375</v>
      </c>
      <c r="AH268">
        <f t="shared" si="17"/>
        <v>34.59765625</v>
      </c>
      <c r="AI268">
        <f t="shared" si="18"/>
        <v>5.4845569620253167</v>
      </c>
      <c r="AJ268">
        <f t="shared" si="19"/>
        <v>0.33629677521918494</v>
      </c>
      <c r="AK268">
        <f t="shared" si="20"/>
        <v>125.81892874953198</v>
      </c>
    </row>
    <row r="269" spans="1:37" x14ac:dyDescent="0.3">
      <c r="A269">
        <v>267</v>
      </c>
      <c r="B269">
        <v>538</v>
      </c>
      <c r="C269" t="s">
        <v>91</v>
      </c>
      <c r="D269">
        <v>1.8619429311175599E-2</v>
      </c>
      <c r="E269">
        <v>5120</v>
      </c>
      <c r="F269">
        <v>5120</v>
      </c>
      <c r="G269">
        <v>1</v>
      </c>
      <c r="H269">
        <v>2.94831347941841</v>
      </c>
      <c r="I269">
        <v>7.0655871860281003</v>
      </c>
      <c r="J269">
        <v>-1.04314904245453</v>
      </c>
      <c r="K269" t="b">
        <v>1</v>
      </c>
      <c r="L269">
        <v>249.2</v>
      </c>
      <c r="M269" t="s">
        <v>92</v>
      </c>
      <c r="N269">
        <v>7.1428546221673201</v>
      </c>
      <c r="O269">
        <v>4.0270000000000001</v>
      </c>
      <c r="P269">
        <v>2.3959999999999999</v>
      </c>
      <c r="Q269" t="s">
        <v>920</v>
      </c>
      <c r="S269">
        <v>0</v>
      </c>
      <c r="T269">
        <v>10650</v>
      </c>
      <c r="U269">
        <v>5120</v>
      </c>
      <c r="V269">
        <v>179</v>
      </c>
      <c r="W269">
        <v>5120</v>
      </c>
      <c r="X269">
        <v>1</v>
      </c>
      <c r="Y269">
        <v>0.145623786619894</v>
      </c>
      <c r="Z269">
        <v>249.2</v>
      </c>
      <c r="AA269">
        <v>42.72</v>
      </c>
      <c r="AB269" t="s">
        <v>94</v>
      </c>
      <c r="AC269">
        <v>15.7890625</v>
      </c>
      <c r="AE269">
        <v>5</v>
      </c>
      <c r="AF269">
        <v>249.25</v>
      </c>
      <c r="AG269">
        <v>7.80078125</v>
      </c>
      <c r="AH269">
        <f t="shared" si="17"/>
        <v>241.44921875</v>
      </c>
      <c r="AI269">
        <f t="shared" si="18"/>
        <v>31.951927891837755</v>
      </c>
      <c r="AJ269">
        <f t="shared" si="19"/>
        <v>0.35234338883249838</v>
      </c>
      <c r="AK269">
        <f t="shared" si="20"/>
        <v>707.40649008882565</v>
      </c>
    </row>
    <row r="270" spans="1:37" x14ac:dyDescent="0.3">
      <c r="A270">
        <v>268</v>
      </c>
      <c r="B270">
        <v>539</v>
      </c>
      <c r="C270" t="s">
        <v>91</v>
      </c>
      <c r="D270">
        <v>1.9228786121666799E-2</v>
      </c>
      <c r="E270">
        <v>5120</v>
      </c>
      <c r="F270">
        <v>5120</v>
      </c>
      <c r="G270">
        <v>1</v>
      </c>
      <c r="H270">
        <v>3.3391920347562101</v>
      </c>
      <c r="I270">
        <v>8.2762396330188199</v>
      </c>
      <c r="J270">
        <v>-1.04556001866975</v>
      </c>
      <c r="K270" t="b">
        <v>1</v>
      </c>
      <c r="L270">
        <v>300.8</v>
      </c>
      <c r="M270" t="s">
        <v>92</v>
      </c>
      <c r="N270">
        <v>8.2908287992843004</v>
      </c>
      <c r="O270">
        <v>4.0469999999999997</v>
      </c>
      <c r="P270">
        <v>2.4790000000000001</v>
      </c>
      <c r="Q270" t="s">
        <v>921</v>
      </c>
      <c r="S270">
        <v>0</v>
      </c>
      <c r="T270">
        <v>11110</v>
      </c>
      <c r="U270">
        <v>5120</v>
      </c>
      <c r="V270">
        <v>511</v>
      </c>
      <c r="W270">
        <v>5120</v>
      </c>
      <c r="X270">
        <v>1</v>
      </c>
      <c r="Y270">
        <v>0.10347976323963499</v>
      </c>
      <c r="Z270">
        <v>300.8</v>
      </c>
      <c r="AA270">
        <v>36.94</v>
      </c>
      <c r="AB270" t="s">
        <v>94</v>
      </c>
      <c r="AC270">
        <v>17.34375</v>
      </c>
      <c r="AE270">
        <v>4</v>
      </c>
      <c r="AF270">
        <v>300.75</v>
      </c>
      <c r="AG270">
        <v>5.3671875</v>
      </c>
      <c r="AH270">
        <f t="shared" si="17"/>
        <v>295.3828125</v>
      </c>
      <c r="AI270">
        <f t="shared" si="18"/>
        <v>56.034934497816593</v>
      </c>
      <c r="AJ270">
        <f t="shared" si="19"/>
        <v>0.35149492053187775</v>
      </c>
      <c r="AK270">
        <f t="shared" si="20"/>
        <v>855.63114125492575</v>
      </c>
    </row>
    <row r="271" spans="1:37" x14ac:dyDescent="0.3">
      <c r="A271">
        <v>269</v>
      </c>
      <c r="B271">
        <v>540</v>
      </c>
      <c r="C271" t="s">
        <v>91</v>
      </c>
      <c r="D271">
        <v>3.0709294607912899E-2</v>
      </c>
      <c r="E271">
        <v>5120</v>
      </c>
      <c r="F271">
        <v>5120</v>
      </c>
      <c r="G271">
        <v>1</v>
      </c>
      <c r="H271">
        <v>5.9887331549125697</v>
      </c>
      <c r="I271">
        <v>8.4801397213117493</v>
      </c>
      <c r="J271">
        <v>-1.0704734395604201</v>
      </c>
      <c r="K271" t="b">
        <v>1</v>
      </c>
      <c r="L271">
        <v>26.06</v>
      </c>
      <c r="M271" t="s">
        <v>92</v>
      </c>
      <c r="N271">
        <v>8.5195332537997999</v>
      </c>
      <c r="O271">
        <v>3.8279999999999998</v>
      </c>
      <c r="P271">
        <v>1.4159999999999999</v>
      </c>
      <c r="Q271" t="s">
        <v>922</v>
      </c>
      <c r="S271">
        <v>0</v>
      </c>
      <c r="T271">
        <v>6730</v>
      </c>
      <c r="U271">
        <v>5120</v>
      </c>
      <c r="V271">
        <v>247</v>
      </c>
      <c r="W271">
        <v>5120</v>
      </c>
      <c r="X271">
        <v>1</v>
      </c>
      <c r="Y271">
        <v>0.31742548930229503</v>
      </c>
      <c r="Z271">
        <v>26.06</v>
      </c>
      <c r="AA271">
        <v>258.2</v>
      </c>
      <c r="AB271" t="s">
        <v>94</v>
      </c>
      <c r="AC271">
        <v>5.10546875</v>
      </c>
      <c r="AE271">
        <v>3</v>
      </c>
      <c r="AF271">
        <v>26.0625</v>
      </c>
      <c r="AG271">
        <v>4.34375</v>
      </c>
      <c r="AH271">
        <f t="shared" si="17"/>
        <v>21.71875</v>
      </c>
      <c r="AI271">
        <f t="shared" si="18"/>
        <v>6</v>
      </c>
      <c r="AJ271">
        <f t="shared" si="19"/>
        <v>0.34284616205275875</v>
      </c>
      <c r="AK271">
        <f t="shared" si="20"/>
        <v>76.018059656708019</v>
      </c>
    </row>
    <row r="272" spans="1:37" x14ac:dyDescent="0.3">
      <c r="A272">
        <v>270</v>
      </c>
      <c r="B272">
        <v>541</v>
      </c>
      <c r="C272" t="s">
        <v>91</v>
      </c>
      <c r="D272">
        <v>4.6261613942978501E-2</v>
      </c>
      <c r="E272">
        <v>5120</v>
      </c>
      <c r="F272">
        <v>5120</v>
      </c>
      <c r="G272">
        <v>1</v>
      </c>
      <c r="H272">
        <v>5.3075291084440597</v>
      </c>
      <c r="I272">
        <v>9.303725341462</v>
      </c>
      <c r="J272">
        <v>-1.06645514586838</v>
      </c>
      <c r="K272" t="b">
        <v>1</v>
      </c>
      <c r="L272">
        <v>56.66</v>
      </c>
      <c r="M272" t="s">
        <v>92</v>
      </c>
      <c r="N272">
        <v>9.3102454822726397</v>
      </c>
      <c r="O272">
        <v>3.8279999999999998</v>
      </c>
      <c r="P272">
        <v>1.7529999999999999</v>
      </c>
      <c r="Q272" t="s">
        <v>923</v>
      </c>
      <c r="S272">
        <v>0</v>
      </c>
      <c r="T272">
        <v>6720</v>
      </c>
      <c r="U272">
        <v>5120</v>
      </c>
      <c r="V272">
        <v>332</v>
      </c>
      <c r="W272">
        <v>5120</v>
      </c>
      <c r="X272">
        <v>1</v>
      </c>
      <c r="Y272">
        <v>0.236406372486206</v>
      </c>
      <c r="Z272">
        <v>56.66</v>
      </c>
      <c r="AA272">
        <v>118.6</v>
      </c>
      <c r="AB272" t="s">
        <v>94</v>
      </c>
      <c r="AC272">
        <v>7.52734375</v>
      </c>
      <c r="AE272">
        <v>4</v>
      </c>
      <c r="AF272">
        <v>56.65625</v>
      </c>
      <c r="AG272">
        <v>4.0703125</v>
      </c>
      <c r="AH272">
        <f t="shared" si="17"/>
        <v>52.5859375</v>
      </c>
      <c r="AI272">
        <f t="shared" si="18"/>
        <v>13.919385796545106</v>
      </c>
      <c r="AJ272">
        <f t="shared" si="19"/>
        <v>0.34422659024858698</v>
      </c>
      <c r="AK272">
        <f t="shared" si="20"/>
        <v>164.58998695912791</v>
      </c>
    </row>
    <row r="273" spans="1:37" x14ac:dyDescent="0.3">
      <c r="A273">
        <v>271</v>
      </c>
      <c r="B273">
        <v>544</v>
      </c>
      <c r="C273" t="s">
        <v>91</v>
      </c>
      <c r="D273">
        <v>1.79555784801664E-2</v>
      </c>
      <c r="E273">
        <v>5120</v>
      </c>
      <c r="F273">
        <v>13824</v>
      </c>
      <c r="G273">
        <v>2.7</v>
      </c>
      <c r="H273">
        <v>4.8259880706755904</v>
      </c>
      <c r="I273">
        <v>9.7085306890544096</v>
      </c>
      <c r="J273">
        <v>-1.09136856675905</v>
      </c>
      <c r="K273" t="b">
        <v>1</v>
      </c>
      <c r="L273">
        <v>102.8</v>
      </c>
      <c r="M273" t="s">
        <v>92</v>
      </c>
      <c r="N273">
        <v>9.8150913332128091</v>
      </c>
      <c r="O273">
        <v>4.3440000000000003</v>
      </c>
      <c r="P273">
        <v>2.012</v>
      </c>
      <c r="Q273" t="s">
        <v>924</v>
      </c>
      <c r="S273">
        <v>0</v>
      </c>
      <c r="T273">
        <v>22050</v>
      </c>
      <c r="U273">
        <v>5120</v>
      </c>
      <c r="V273">
        <v>530</v>
      </c>
      <c r="W273">
        <v>5120</v>
      </c>
      <c r="X273">
        <v>1</v>
      </c>
      <c r="Y273">
        <v>0.16619030190441</v>
      </c>
      <c r="Z273">
        <v>102.8</v>
      </c>
      <c r="AA273">
        <v>214.5</v>
      </c>
      <c r="AB273" t="s">
        <v>94</v>
      </c>
      <c r="AC273">
        <v>10.140625</v>
      </c>
      <c r="AE273">
        <v>0</v>
      </c>
      <c r="AF273">
        <v>102.8125</v>
      </c>
      <c r="AG273">
        <v>8.390625</v>
      </c>
      <c r="AH273">
        <f t="shared" si="17"/>
        <v>94.421875</v>
      </c>
      <c r="AI273">
        <f t="shared" si="18"/>
        <v>12.253258845437616</v>
      </c>
      <c r="AJ273">
        <f t="shared" si="19"/>
        <v>0.33575667370855355</v>
      </c>
      <c r="AK273">
        <f t="shared" si="20"/>
        <v>306.21133711029137</v>
      </c>
    </row>
    <row r="274" spans="1:37" x14ac:dyDescent="0.3">
      <c r="A274">
        <v>272</v>
      </c>
      <c r="B274">
        <v>545</v>
      </c>
      <c r="C274" t="s">
        <v>91</v>
      </c>
      <c r="D274">
        <v>2.8933737342871399E-2</v>
      </c>
      <c r="E274">
        <v>5120</v>
      </c>
      <c r="F274">
        <v>13824</v>
      </c>
      <c r="G274">
        <v>2.7</v>
      </c>
      <c r="H274">
        <v>6.0364459549780598</v>
      </c>
      <c r="I274">
        <v>12.6388087182353</v>
      </c>
      <c r="J274">
        <v>-1.09377954297428</v>
      </c>
      <c r="K274" t="b">
        <v>1</v>
      </c>
      <c r="L274">
        <v>124.1</v>
      </c>
      <c r="M274" t="s">
        <v>92</v>
      </c>
      <c r="N274">
        <v>12.640115020870301</v>
      </c>
      <c r="O274">
        <v>4.3120000000000003</v>
      </c>
      <c r="P274">
        <v>2.0939999999999999</v>
      </c>
      <c r="Q274" t="s">
        <v>926</v>
      </c>
      <c r="S274">
        <v>0</v>
      </c>
      <c r="T274">
        <v>20620</v>
      </c>
      <c r="U274">
        <v>5120</v>
      </c>
      <c r="V274">
        <v>367</v>
      </c>
      <c r="W274">
        <v>5120</v>
      </c>
      <c r="X274">
        <v>1</v>
      </c>
      <c r="Y274">
        <v>0.26290033884980601</v>
      </c>
      <c r="Z274">
        <v>124.1</v>
      </c>
      <c r="AA274">
        <v>166.1</v>
      </c>
      <c r="AB274" t="s">
        <v>94</v>
      </c>
      <c r="AC274">
        <v>11.140625</v>
      </c>
      <c r="AD274" t="s">
        <v>98</v>
      </c>
      <c r="AE274">
        <v>0</v>
      </c>
      <c r="AF274">
        <v>124.125</v>
      </c>
      <c r="AG274">
        <v>8.7109375</v>
      </c>
      <c r="AH274">
        <f t="shared" si="17"/>
        <v>115.4140625</v>
      </c>
      <c r="AI274">
        <f t="shared" si="18"/>
        <v>14.249327354260089</v>
      </c>
      <c r="AJ274">
        <f t="shared" si="19"/>
        <v>0.33494814741462003</v>
      </c>
      <c r="AK274">
        <f t="shared" si="20"/>
        <v>370.57974781496614</v>
      </c>
    </row>
    <row r="275" spans="1:37" x14ac:dyDescent="0.3">
      <c r="A275">
        <v>273</v>
      </c>
      <c r="B275">
        <v>546</v>
      </c>
      <c r="C275" t="s">
        <v>91</v>
      </c>
      <c r="D275">
        <v>1.59723893999776E-2</v>
      </c>
      <c r="E275">
        <v>5120</v>
      </c>
      <c r="F275">
        <v>13824</v>
      </c>
      <c r="G275">
        <v>2.7</v>
      </c>
      <c r="H275">
        <v>4.7338425198298602</v>
      </c>
      <c r="I275">
        <v>7.9929821452986696</v>
      </c>
      <c r="J275">
        <v>-1.0897612492822299</v>
      </c>
      <c r="K275" t="b">
        <v>1</v>
      </c>
      <c r="L275">
        <v>48.84</v>
      </c>
      <c r="M275" t="s">
        <v>92</v>
      </c>
      <c r="N275">
        <v>8.4867572829341604</v>
      </c>
      <c r="O275">
        <v>4.3120000000000003</v>
      </c>
      <c r="P275">
        <v>1.6879999999999999</v>
      </c>
      <c r="Q275" t="s">
        <v>925</v>
      </c>
      <c r="R275" s="1" t="s">
        <v>1941</v>
      </c>
      <c r="S275">
        <v>0</v>
      </c>
      <c r="T275">
        <v>20540</v>
      </c>
      <c r="U275">
        <v>5120</v>
      </c>
      <c r="V275">
        <v>437</v>
      </c>
      <c r="W275">
        <v>5120</v>
      </c>
      <c r="X275">
        <v>1</v>
      </c>
      <c r="Y275">
        <v>0.178613910367764</v>
      </c>
      <c r="Z275">
        <v>48.84</v>
      </c>
      <c r="AA275">
        <v>420.5</v>
      </c>
      <c r="AB275" t="s">
        <v>94</v>
      </c>
      <c r="AC275">
        <v>6.98828125</v>
      </c>
      <c r="AE275">
        <v>0</v>
      </c>
      <c r="AF275">
        <v>48.84375</v>
      </c>
      <c r="AG275">
        <v>8.609375</v>
      </c>
      <c r="AH275">
        <f t="shared" si="17"/>
        <v>40.234375</v>
      </c>
      <c r="AI275">
        <f t="shared" si="18"/>
        <v>5.6733212341197818</v>
      </c>
      <c r="AJ275">
        <f t="shared" si="19"/>
        <v>0.33629677521918494</v>
      </c>
      <c r="AK275">
        <f t="shared" si="20"/>
        <v>145.24001893317464</v>
      </c>
    </row>
    <row r="276" spans="1:37" x14ac:dyDescent="0.3">
      <c r="A276">
        <v>274</v>
      </c>
      <c r="B276">
        <v>552</v>
      </c>
      <c r="C276" t="s">
        <v>91</v>
      </c>
      <c r="D276">
        <v>2.04576793452582E-2</v>
      </c>
      <c r="E276">
        <v>5120</v>
      </c>
      <c r="F276">
        <v>5120</v>
      </c>
      <c r="G276">
        <v>1</v>
      </c>
      <c r="H276">
        <v>2.7677597977317498</v>
      </c>
      <c r="I276">
        <v>6.7193856026964296</v>
      </c>
      <c r="J276">
        <v>-1.0294868439015801</v>
      </c>
      <c r="K276" t="b">
        <v>1</v>
      </c>
      <c r="L276">
        <v>267.8</v>
      </c>
      <c r="M276" t="s">
        <v>92</v>
      </c>
      <c r="N276">
        <v>6.8875005290000004</v>
      </c>
      <c r="O276">
        <v>4.05</v>
      </c>
      <c r="P276">
        <v>2.4279999999999999</v>
      </c>
      <c r="Q276" t="s">
        <v>927</v>
      </c>
      <c r="S276">
        <v>0</v>
      </c>
      <c r="T276">
        <v>11224</v>
      </c>
      <c r="U276">
        <v>5120</v>
      </c>
      <c r="V276">
        <v>706</v>
      </c>
      <c r="W276">
        <v>5120</v>
      </c>
      <c r="X276">
        <v>1</v>
      </c>
      <c r="Y276">
        <v>6.65305176357366E-2</v>
      </c>
      <c r="Z276">
        <v>267.8</v>
      </c>
      <c r="AA276">
        <v>41.9</v>
      </c>
      <c r="AB276" t="s">
        <v>94</v>
      </c>
      <c r="AC276">
        <v>16.359375</v>
      </c>
      <c r="AE276">
        <v>4</v>
      </c>
      <c r="AF276">
        <v>267.75</v>
      </c>
      <c r="AG276">
        <v>4.18359375</v>
      </c>
      <c r="AH276">
        <f t="shared" si="17"/>
        <v>263.56640625</v>
      </c>
      <c r="AI276">
        <f t="shared" si="18"/>
        <v>64</v>
      </c>
      <c r="AJ276">
        <f t="shared" si="19"/>
        <v>0.35719020788135847</v>
      </c>
      <c r="AK276">
        <f t="shared" si="20"/>
        <v>749.60061640025071</v>
      </c>
    </row>
    <row r="277" spans="1:37" x14ac:dyDescent="0.3">
      <c r="A277">
        <v>275</v>
      </c>
      <c r="B277">
        <v>553</v>
      </c>
      <c r="C277" t="s">
        <v>91</v>
      </c>
      <c r="D277">
        <v>1.33849220241875E-2</v>
      </c>
      <c r="E277">
        <v>5120</v>
      </c>
      <c r="F277">
        <v>5120</v>
      </c>
      <c r="G277">
        <v>1</v>
      </c>
      <c r="H277">
        <v>2.87614472408253</v>
      </c>
      <c r="I277">
        <v>7.5835847217019801</v>
      </c>
      <c r="J277">
        <v>-1.02787952642476</v>
      </c>
      <c r="K277" t="b">
        <v>1</v>
      </c>
      <c r="L277">
        <v>432.5</v>
      </c>
      <c r="M277" t="s">
        <v>92</v>
      </c>
      <c r="N277">
        <v>7.6218907481312197</v>
      </c>
      <c r="O277">
        <v>4.0860000000000003</v>
      </c>
      <c r="P277">
        <v>2.637</v>
      </c>
      <c r="Q277" t="s">
        <v>928</v>
      </c>
      <c r="S277">
        <v>0</v>
      </c>
      <c r="T277">
        <v>12230</v>
      </c>
      <c r="U277">
        <v>5120</v>
      </c>
      <c r="V277">
        <v>558</v>
      </c>
      <c r="W277">
        <v>5120</v>
      </c>
      <c r="X277">
        <v>1</v>
      </c>
      <c r="Y277">
        <v>7.9423539409739605E-2</v>
      </c>
      <c r="Z277">
        <v>432.5</v>
      </c>
      <c r="AA277">
        <v>28.28</v>
      </c>
      <c r="AB277" t="s">
        <v>94</v>
      </c>
      <c r="AC277">
        <v>20.796875</v>
      </c>
      <c r="AE277">
        <v>5</v>
      </c>
      <c r="AF277">
        <v>432.5</v>
      </c>
      <c r="AG277">
        <v>5.3671875</v>
      </c>
      <c r="AH277">
        <f t="shared" si="17"/>
        <v>427.1328125</v>
      </c>
      <c r="AI277">
        <f t="shared" si="18"/>
        <v>80.58224163027657</v>
      </c>
      <c r="AJ277">
        <f t="shared" si="19"/>
        <v>0.35776478758733604</v>
      </c>
      <c r="AK277">
        <f t="shared" si="20"/>
        <v>1208.894824213017</v>
      </c>
    </row>
    <row r="278" spans="1:37" x14ac:dyDescent="0.3">
      <c r="A278">
        <v>276</v>
      </c>
      <c r="B278">
        <v>554</v>
      </c>
      <c r="C278" t="s">
        <v>91</v>
      </c>
      <c r="D278">
        <v>2.9504211442575801E-2</v>
      </c>
      <c r="E278">
        <v>5120</v>
      </c>
      <c r="F278">
        <v>5120</v>
      </c>
      <c r="G278">
        <v>1</v>
      </c>
      <c r="H278">
        <v>4.5066247910029498</v>
      </c>
      <c r="I278">
        <v>7.9482073950696597</v>
      </c>
      <c r="J278">
        <v>-1.06324051091474</v>
      </c>
      <c r="K278" t="b">
        <v>1</v>
      </c>
      <c r="L278">
        <v>57.97</v>
      </c>
      <c r="M278" t="s">
        <v>92</v>
      </c>
      <c r="N278">
        <v>7.9744684862303998</v>
      </c>
      <c r="O278">
        <v>3.81</v>
      </c>
      <c r="P278">
        <v>1.764</v>
      </c>
      <c r="Q278" t="s">
        <v>929</v>
      </c>
      <c r="S278">
        <v>0</v>
      </c>
      <c r="T278">
        <v>6464</v>
      </c>
      <c r="U278">
        <v>5120</v>
      </c>
      <c r="V278">
        <v>318</v>
      </c>
      <c r="W278">
        <v>5120</v>
      </c>
      <c r="X278">
        <v>1</v>
      </c>
      <c r="Y278">
        <v>0.19664175376432899</v>
      </c>
      <c r="Z278">
        <v>57.97</v>
      </c>
      <c r="AA278">
        <v>111.5</v>
      </c>
      <c r="AB278" t="s">
        <v>94</v>
      </c>
      <c r="AC278">
        <v>7.61328125</v>
      </c>
      <c r="AE278">
        <v>4</v>
      </c>
      <c r="AF278">
        <v>57.96875</v>
      </c>
      <c r="AG278">
        <v>3.953125</v>
      </c>
      <c r="AH278">
        <f t="shared" si="17"/>
        <v>54.015625</v>
      </c>
      <c r="AI278">
        <f t="shared" si="18"/>
        <v>14.664031620553359</v>
      </c>
      <c r="AJ278">
        <f t="shared" si="19"/>
        <v>0.34533493358272677</v>
      </c>
      <c r="AK278">
        <f t="shared" si="20"/>
        <v>167.86239781360922</v>
      </c>
    </row>
    <row r="279" spans="1:37" x14ac:dyDescent="0.3">
      <c r="A279">
        <v>277</v>
      </c>
      <c r="B279">
        <v>555</v>
      </c>
      <c r="C279" t="s">
        <v>91</v>
      </c>
      <c r="D279">
        <v>3.3271125841564303E-2</v>
      </c>
      <c r="E279">
        <v>5120</v>
      </c>
      <c r="F279">
        <v>5120</v>
      </c>
      <c r="G279">
        <v>1</v>
      </c>
      <c r="H279">
        <v>3.5431086022268299</v>
      </c>
      <c r="I279">
        <v>7.68826886147267</v>
      </c>
      <c r="J279">
        <v>-1.04877465362339</v>
      </c>
      <c r="K279" t="b">
        <v>1</v>
      </c>
      <c r="L279">
        <v>147.6</v>
      </c>
      <c r="M279" t="s">
        <v>92</v>
      </c>
      <c r="N279">
        <v>7.7302747927661803</v>
      </c>
      <c r="O279">
        <v>3.8069999999999999</v>
      </c>
      <c r="P279">
        <v>2.17</v>
      </c>
      <c r="Q279" t="s">
        <v>930</v>
      </c>
      <c r="S279">
        <v>0</v>
      </c>
      <c r="T279">
        <v>6410</v>
      </c>
      <c r="U279">
        <v>5120</v>
      </c>
      <c r="V279">
        <v>599</v>
      </c>
      <c r="W279">
        <v>5120</v>
      </c>
      <c r="X279">
        <v>1</v>
      </c>
      <c r="Y279">
        <v>0.103908600542229</v>
      </c>
      <c r="Z279">
        <v>147.6</v>
      </c>
      <c r="AA279">
        <v>43.4</v>
      </c>
      <c r="AB279" t="s">
        <v>94</v>
      </c>
      <c r="AC279">
        <v>12.1484375</v>
      </c>
      <c r="AE279">
        <v>4</v>
      </c>
      <c r="AF279">
        <v>147.625</v>
      </c>
      <c r="AG279">
        <v>2.884765625</v>
      </c>
      <c r="AH279">
        <f t="shared" si="17"/>
        <v>144.740234375</v>
      </c>
      <c r="AI279">
        <f t="shared" si="18"/>
        <v>51.174001354096141</v>
      </c>
      <c r="AJ279">
        <f t="shared" si="19"/>
        <v>0.35036680688257565</v>
      </c>
      <c r="AK279">
        <f t="shared" si="20"/>
        <v>421.34413734425493</v>
      </c>
    </row>
    <row r="280" spans="1:37" x14ac:dyDescent="0.3">
      <c r="A280">
        <v>278</v>
      </c>
      <c r="B280">
        <v>558</v>
      </c>
      <c r="C280" t="s">
        <v>91</v>
      </c>
      <c r="D280">
        <v>3.8729169634766997E-2</v>
      </c>
      <c r="E280">
        <v>5120</v>
      </c>
      <c r="F280">
        <v>13824</v>
      </c>
      <c r="G280">
        <v>2.7</v>
      </c>
      <c r="H280">
        <v>2.8637574882934498</v>
      </c>
      <c r="I280">
        <v>6.6336257443672499</v>
      </c>
      <c r="J280">
        <v>-1.0865466143286</v>
      </c>
      <c r="K280" t="b">
        <v>1</v>
      </c>
      <c r="L280">
        <v>207.4</v>
      </c>
      <c r="M280" t="s">
        <v>92</v>
      </c>
      <c r="N280">
        <v>6.9768543802813703</v>
      </c>
      <c r="O280">
        <v>4.3949999999999996</v>
      </c>
      <c r="P280">
        <v>2.3159999999999998</v>
      </c>
      <c r="Q280" t="s">
        <v>931</v>
      </c>
      <c r="S280">
        <v>0</v>
      </c>
      <c r="T280">
        <v>24700</v>
      </c>
      <c r="U280">
        <v>5120</v>
      </c>
      <c r="V280">
        <v>57</v>
      </c>
      <c r="W280">
        <v>5120</v>
      </c>
      <c r="X280">
        <v>1</v>
      </c>
      <c r="Y280">
        <v>0.24686070989669501</v>
      </c>
      <c r="Z280">
        <v>207.4</v>
      </c>
      <c r="AA280">
        <v>119.1</v>
      </c>
      <c r="AB280" t="s">
        <v>94</v>
      </c>
      <c r="AC280">
        <v>14.3984375</v>
      </c>
      <c r="AE280">
        <v>0</v>
      </c>
      <c r="AF280">
        <v>207.375</v>
      </c>
      <c r="AG280">
        <v>17.171875</v>
      </c>
      <c r="AH280">
        <f t="shared" si="17"/>
        <v>190.203125</v>
      </c>
      <c r="AI280">
        <f t="shared" si="18"/>
        <v>12.076433121019109</v>
      </c>
      <c r="AJ280">
        <f t="shared" si="19"/>
        <v>0.33737958607594232</v>
      </c>
      <c r="AK280">
        <f t="shared" si="20"/>
        <v>614.66374540314075</v>
      </c>
    </row>
    <row r="281" spans="1:37" x14ac:dyDescent="0.3">
      <c r="A281">
        <v>279</v>
      </c>
      <c r="B281">
        <v>559</v>
      </c>
      <c r="C281" t="s">
        <v>91</v>
      </c>
      <c r="D281">
        <v>3.9784683104043303E-2</v>
      </c>
      <c r="E281">
        <v>5120</v>
      </c>
      <c r="F281">
        <v>13824</v>
      </c>
      <c r="G281">
        <v>2.7</v>
      </c>
      <c r="H281">
        <v>4.4236941193370596</v>
      </c>
      <c r="I281">
        <v>11.206115767148701</v>
      </c>
      <c r="J281">
        <v>-1.0857429555901901</v>
      </c>
      <c r="K281" t="b">
        <v>1</v>
      </c>
      <c r="L281">
        <v>341</v>
      </c>
      <c r="M281" t="s">
        <v>92</v>
      </c>
      <c r="N281">
        <v>11.2072021499927</v>
      </c>
      <c r="O281">
        <v>4.3440000000000003</v>
      </c>
      <c r="P281">
        <v>2.5329999999999999</v>
      </c>
      <c r="Q281" t="s">
        <v>933</v>
      </c>
      <c r="S281">
        <v>0</v>
      </c>
      <c r="T281">
        <v>22050</v>
      </c>
      <c r="U281">
        <v>5120</v>
      </c>
      <c r="V281">
        <v>802</v>
      </c>
      <c r="W281">
        <v>5120</v>
      </c>
      <c r="X281">
        <v>1</v>
      </c>
      <c r="Y281">
        <v>0.120894842203051</v>
      </c>
      <c r="Z281">
        <v>341</v>
      </c>
      <c r="AA281">
        <v>64.7</v>
      </c>
      <c r="AB281" t="s">
        <v>94</v>
      </c>
      <c r="AC281">
        <v>18.46875</v>
      </c>
      <c r="AE281">
        <v>0</v>
      </c>
      <c r="AF281">
        <v>341</v>
      </c>
      <c r="AG281">
        <v>7.140625</v>
      </c>
      <c r="AH281">
        <f t="shared" si="17"/>
        <v>333.859375</v>
      </c>
      <c r="AI281">
        <f t="shared" si="18"/>
        <v>47.754923413566736</v>
      </c>
      <c r="AJ281">
        <f t="shared" si="19"/>
        <v>0.33765083310887839</v>
      </c>
      <c r="AK281">
        <f t="shared" si="20"/>
        <v>1009.9190245150132</v>
      </c>
    </row>
    <row r="282" spans="1:37" x14ac:dyDescent="0.3">
      <c r="A282">
        <v>280</v>
      </c>
      <c r="B282">
        <v>560</v>
      </c>
      <c r="C282" t="s">
        <v>91</v>
      </c>
      <c r="D282">
        <v>1.95411363134988E-2</v>
      </c>
      <c r="E282">
        <v>5120</v>
      </c>
      <c r="F282">
        <v>13824</v>
      </c>
      <c r="G282">
        <v>2.7</v>
      </c>
      <c r="H282">
        <v>4.1866518298708302</v>
      </c>
      <c r="I282">
        <v>8.1934084639269003</v>
      </c>
      <c r="J282">
        <v>-1.0849392968517799</v>
      </c>
      <c r="K282" t="b">
        <v>1</v>
      </c>
      <c r="L282">
        <v>90.56</v>
      </c>
      <c r="M282" t="s">
        <v>92</v>
      </c>
      <c r="N282">
        <v>8.5520523215605504</v>
      </c>
      <c r="O282">
        <v>4.3239999999999998</v>
      </c>
      <c r="P282">
        <v>1.9570000000000001</v>
      </c>
      <c r="Q282" t="s">
        <v>932</v>
      </c>
      <c r="R282" s="1" t="s">
        <v>1941</v>
      </c>
      <c r="S282">
        <v>0</v>
      </c>
      <c r="T282">
        <v>21120</v>
      </c>
      <c r="U282">
        <v>5120</v>
      </c>
      <c r="V282">
        <v>515</v>
      </c>
      <c r="W282">
        <v>5120</v>
      </c>
      <c r="X282">
        <v>1</v>
      </c>
      <c r="Y282">
        <v>0.140420657103562</v>
      </c>
      <c r="Z282">
        <v>90.56</v>
      </c>
      <c r="AA282">
        <v>233.2</v>
      </c>
      <c r="AB282" t="s">
        <v>94</v>
      </c>
      <c r="AC282">
        <v>9.515625</v>
      </c>
      <c r="AE282">
        <v>0</v>
      </c>
      <c r="AF282">
        <v>90.5625</v>
      </c>
      <c r="AG282">
        <v>8.6640625</v>
      </c>
      <c r="AH282">
        <f t="shared" si="17"/>
        <v>81.8984375</v>
      </c>
      <c r="AI282">
        <f t="shared" si="18"/>
        <v>10.452660054102795</v>
      </c>
      <c r="AJ282">
        <f t="shared" si="19"/>
        <v>0.33792229821948105</v>
      </c>
      <c r="AK282">
        <f t="shared" si="20"/>
        <v>267.99799976851341</v>
      </c>
    </row>
    <row r="283" spans="1:37" x14ac:dyDescent="0.3">
      <c r="A283">
        <v>281</v>
      </c>
      <c r="B283">
        <v>565</v>
      </c>
      <c r="C283" t="s">
        <v>91</v>
      </c>
      <c r="D283">
        <v>2.86578302176402E-2</v>
      </c>
      <c r="E283">
        <v>5120</v>
      </c>
      <c r="F283">
        <v>32000</v>
      </c>
      <c r="G283">
        <v>6.25</v>
      </c>
      <c r="H283">
        <v>4.8328160293114504</v>
      </c>
      <c r="I283">
        <v>20.105269809440198</v>
      </c>
      <c r="J283">
        <v>-0.30719855275673702</v>
      </c>
      <c r="K283" t="b">
        <v>1</v>
      </c>
      <c r="L283">
        <v>14400</v>
      </c>
      <c r="M283" t="s">
        <v>92</v>
      </c>
      <c r="N283">
        <v>20.0966009077517</v>
      </c>
      <c r="O283" t="s">
        <v>101</v>
      </c>
      <c r="P283">
        <v>4.16</v>
      </c>
      <c r="Q283" t="s">
        <v>934</v>
      </c>
      <c r="S283">
        <v>0</v>
      </c>
      <c r="T283" t="s">
        <v>101</v>
      </c>
      <c r="U283">
        <v>5120</v>
      </c>
      <c r="V283">
        <v>844</v>
      </c>
      <c r="W283">
        <v>5120</v>
      </c>
      <c r="X283">
        <v>1</v>
      </c>
      <c r="Y283">
        <v>0.13193096856868899</v>
      </c>
      <c r="Z283">
        <v>14400</v>
      </c>
      <c r="AA283" t="s">
        <v>101</v>
      </c>
      <c r="AB283" t="s">
        <v>94</v>
      </c>
      <c r="AC283">
        <v>120</v>
      </c>
      <c r="AE283">
        <v>0</v>
      </c>
      <c r="AF283">
        <v>14400</v>
      </c>
      <c r="AG283">
        <v>16.953125</v>
      </c>
      <c r="AH283">
        <f t="shared" si="17"/>
        <v>14383.046875</v>
      </c>
      <c r="AI283">
        <f t="shared" si="18"/>
        <v>849.40092165898614</v>
      </c>
      <c r="AJ283">
        <f t="shared" si="19"/>
        <v>0.73550454995233761</v>
      </c>
      <c r="AK283">
        <f t="shared" si="20"/>
        <v>19578.396899017353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7F2584-9B5C-4757-B394-BC3B287E0604}">
  <sheetPr>
    <tabColor rgb="FF92D050"/>
  </sheetPr>
  <dimension ref="A1:BH225"/>
  <sheetViews>
    <sheetView topLeftCell="AH1" workbookViewId="0">
      <selection activeCell="AR1" sqref="AR1:BH2"/>
    </sheetView>
  </sheetViews>
  <sheetFormatPr defaultRowHeight="14.4" x14ac:dyDescent="0.3"/>
  <cols>
    <col min="17" max="17" width="29.6640625" bestFit="1" customWidth="1"/>
    <col min="18" max="18" width="29.6640625" customWidth="1"/>
    <col min="34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6</v>
      </c>
      <c r="C2" t="s">
        <v>91</v>
      </c>
      <c r="D2">
        <v>1.9703852110578599E-2</v>
      </c>
      <c r="E2">
        <v>4096</v>
      </c>
      <c r="F2">
        <v>4096</v>
      </c>
      <c r="G2">
        <v>1</v>
      </c>
      <c r="H2">
        <v>1.5545430271551399</v>
      </c>
      <c r="I2">
        <v>4.1322911327307601</v>
      </c>
      <c r="J2">
        <v>-0.66703675287924502</v>
      </c>
      <c r="K2" t="b">
        <v>1</v>
      </c>
      <c r="L2">
        <v>455</v>
      </c>
      <c r="M2" t="s">
        <v>92</v>
      </c>
      <c r="N2">
        <v>4.5745837689875302</v>
      </c>
      <c r="O2">
        <v>3.484</v>
      </c>
      <c r="P2">
        <v>2.6579999999999999</v>
      </c>
      <c r="Q2" t="s">
        <v>654</v>
      </c>
      <c r="S2">
        <v>0</v>
      </c>
      <c r="T2">
        <v>3050</v>
      </c>
      <c r="U2">
        <v>4096</v>
      </c>
      <c r="V2">
        <v>472</v>
      </c>
      <c r="W2">
        <v>4096</v>
      </c>
      <c r="X2">
        <v>1</v>
      </c>
      <c r="Y2">
        <v>2.55249117665763E-2</v>
      </c>
      <c r="Z2">
        <v>455</v>
      </c>
      <c r="AA2">
        <v>6.7030000000000003</v>
      </c>
      <c r="AB2" t="s">
        <v>94</v>
      </c>
      <c r="AC2">
        <v>21.328125</v>
      </c>
      <c r="AD2" t="s">
        <v>289</v>
      </c>
      <c r="AE2">
        <v>136</v>
      </c>
      <c r="AF2">
        <v>455</v>
      </c>
      <c r="AG2">
        <v>0.14501953125</v>
      </c>
      <c r="AH2">
        <f>AF2-AG2</f>
        <v>454.85498046875</v>
      </c>
      <c r="AI2">
        <f>AF2/AG2</f>
        <v>3137.5084175084176</v>
      </c>
      <c r="AJ2">
        <f>EXP(J2)</f>
        <v>0.51322714559098037</v>
      </c>
      <c r="AK2">
        <f>AF2/AJ2</f>
        <v>886.54702680636296</v>
      </c>
      <c r="AM2" s="1"/>
      <c r="AN2" s="1" t="s">
        <v>52</v>
      </c>
      <c r="AR2">
        <f>AVERAGE($D$2:$D$500)</f>
        <v>3.1158988063322856E-2</v>
      </c>
      <c r="AS2">
        <f>_xlfn.MAXIFS($H$2:$H$500,$R$2:$R$500,"Y")</f>
        <v>7.8922449627265401</v>
      </c>
      <c r="AT2">
        <f>_xlfn.MINIFS(H2:H500,R2:R500,"Y")</f>
        <v>3.6594722150543699</v>
      </c>
      <c r="AU2" cm="1">
        <f t="array" ref="AU2">LOOKUP(2,1/($H$2:$H$500&lt;&gt;""),$H$2:$H$500)</f>
        <v>4.9830203622087499</v>
      </c>
      <c r="AV2">
        <f>_xlfn.MAXIFS($Z$2:$Z$500,$R$2:$R$500,"Y")</f>
        <v>83.44</v>
      </c>
      <c r="AW2">
        <f>LOG(AV2)</f>
        <v>1.9213742954184745</v>
      </c>
      <c r="AX2">
        <f>_xlfn.MINIFS($Z$2:$Z$500,$R$2:$R$500,"Y")</f>
        <v>19.34</v>
      </c>
      <c r="AY2">
        <f>_xlfn.MAXIFS($AH$2:$AH$500,$R$2:$R$500,"Y")</f>
        <v>76.94921875</v>
      </c>
      <c r="AZ2">
        <f>AV2-AX2</f>
        <v>64.099999999999994</v>
      </c>
      <c r="BA2">
        <f>MAX($Z$2:$Z$500)</f>
        <v>455</v>
      </c>
      <c r="BB2">
        <f>MIN($Z$2:$Z$500)</f>
        <v>7.33</v>
      </c>
      <c r="BC2">
        <f>BA2-BB2</f>
        <v>447.67</v>
      </c>
      <c r="BD2">
        <f>MEDIAN($Z$2:$Z$500)</f>
        <v>48.19</v>
      </c>
      <c r="BE2">
        <f>LOG10(BC2)</f>
        <v>2.6509579917008401</v>
      </c>
      <c r="BF2">
        <f>LOG(BD2)</f>
        <v>1.6829569263012085</v>
      </c>
      <c r="BG2">
        <f>MEDIAN(AH2:AH500)</f>
        <v>41.578125</v>
      </c>
      <c r="BH2">
        <f>LOG(BG2)</f>
        <v>1.6188649005675018</v>
      </c>
    </row>
    <row r="3" spans="1:60" x14ac:dyDescent="0.3">
      <c r="A3">
        <v>1</v>
      </c>
      <c r="B3">
        <v>7</v>
      </c>
      <c r="C3" t="s">
        <v>91</v>
      </c>
      <c r="D3">
        <v>3.1642346241815798E-2</v>
      </c>
      <c r="E3">
        <v>4096</v>
      </c>
      <c r="F3">
        <v>4096</v>
      </c>
      <c r="G3">
        <v>1</v>
      </c>
      <c r="H3">
        <v>1.4597790072613199</v>
      </c>
      <c r="I3">
        <v>3.7064701356244498</v>
      </c>
      <c r="J3">
        <v>-0.68953919755468995</v>
      </c>
      <c r="K3" t="b">
        <v>1</v>
      </c>
      <c r="L3">
        <v>345.8</v>
      </c>
      <c r="M3" t="s">
        <v>92</v>
      </c>
      <c r="N3">
        <v>4.4473270556545597</v>
      </c>
      <c r="O3">
        <v>3.5840000000000001</v>
      </c>
      <c r="P3">
        <v>2.54</v>
      </c>
      <c r="Q3" t="s">
        <v>655</v>
      </c>
      <c r="S3">
        <v>0</v>
      </c>
      <c r="T3">
        <v>3832</v>
      </c>
      <c r="U3">
        <v>4096</v>
      </c>
      <c r="V3">
        <v>638</v>
      </c>
      <c r="W3">
        <v>4096</v>
      </c>
      <c r="X3">
        <v>1</v>
      </c>
      <c r="Y3">
        <v>1.8202825210384799E-2</v>
      </c>
      <c r="Z3">
        <v>345.8</v>
      </c>
      <c r="AA3">
        <v>11.086</v>
      </c>
      <c r="AB3" t="s">
        <v>94</v>
      </c>
      <c r="AC3">
        <v>18.59375</v>
      </c>
      <c r="AD3" t="s">
        <v>289</v>
      </c>
      <c r="AE3">
        <v>153</v>
      </c>
      <c r="AF3">
        <v>345.75</v>
      </c>
      <c r="AG3">
        <v>6.7626953125E-2</v>
      </c>
      <c r="AH3">
        <f t="shared" ref="AH3:AH66" si="0">AF3-AG3</f>
        <v>345.682373046875</v>
      </c>
      <c r="AI3">
        <f t="shared" ref="AI3:AI66" si="1">AF3/AG3</f>
        <v>5112.6064981949457</v>
      </c>
      <c r="AJ3">
        <f t="shared" ref="AJ3:AJ66" si="2">EXP(J3)</f>
        <v>0.50180724980542446</v>
      </c>
      <c r="AK3">
        <f t="shared" ref="AK3:AK66" si="3">AF3/AJ3</f>
        <v>689.00957515871767</v>
      </c>
      <c r="AM3" s="1" t="s">
        <v>1226</v>
      </c>
      <c r="AN3" s="1">
        <f>CORREL(AH2:AH500,H2:H500)</f>
        <v>-0.54626748938170466</v>
      </c>
      <c r="AP3" t="s">
        <v>1256</v>
      </c>
    </row>
    <row r="4" spans="1:60" x14ac:dyDescent="0.3">
      <c r="A4">
        <v>2</v>
      </c>
      <c r="B4">
        <v>8</v>
      </c>
      <c r="C4" t="s">
        <v>91</v>
      </c>
      <c r="D4">
        <v>6.8177026126149801E-2</v>
      </c>
      <c r="E4">
        <v>4096</v>
      </c>
      <c r="F4">
        <v>4096</v>
      </c>
      <c r="G4">
        <v>1</v>
      </c>
      <c r="H4">
        <v>3.2388220053477399</v>
      </c>
      <c r="I4">
        <v>3.9125222857569901</v>
      </c>
      <c r="J4">
        <v>-0.930636819077309</v>
      </c>
      <c r="K4" t="b">
        <v>1</v>
      </c>
      <c r="L4">
        <v>16.16</v>
      </c>
      <c r="M4" t="s">
        <v>92</v>
      </c>
      <c r="N4">
        <v>4.8594147664644103</v>
      </c>
      <c r="O4">
        <v>3.31</v>
      </c>
      <c r="P4">
        <v>1.208</v>
      </c>
      <c r="Q4" t="s">
        <v>656</v>
      </c>
      <c r="S4">
        <v>0</v>
      </c>
      <c r="T4">
        <v>2040</v>
      </c>
      <c r="U4">
        <v>4096</v>
      </c>
      <c r="V4">
        <v>123</v>
      </c>
      <c r="W4">
        <v>4096</v>
      </c>
      <c r="X4">
        <v>1</v>
      </c>
      <c r="Y4">
        <v>0.20186778196473101</v>
      </c>
      <c r="Z4">
        <v>16.16</v>
      </c>
      <c r="AA4">
        <v>126.25</v>
      </c>
      <c r="AB4" t="s">
        <v>94</v>
      </c>
      <c r="AC4">
        <v>4.01953125</v>
      </c>
      <c r="AE4">
        <v>9</v>
      </c>
      <c r="AF4">
        <v>16.15625</v>
      </c>
      <c r="AG4">
        <v>3.501953125</v>
      </c>
      <c r="AH4">
        <f t="shared" si="0"/>
        <v>12.654296875</v>
      </c>
      <c r="AI4">
        <f t="shared" si="1"/>
        <v>4.6134969325153374</v>
      </c>
      <c r="AJ4">
        <f t="shared" si="2"/>
        <v>0.3943025310282009</v>
      </c>
      <c r="AK4">
        <f t="shared" si="3"/>
        <v>40.974248777633356</v>
      </c>
      <c r="AM4" t="s">
        <v>1231</v>
      </c>
      <c r="AN4">
        <f>CORREL(AI2:AI500,H2:H500)</f>
        <v>-0.14493499173294996</v>
      </c>
      <c r="AP4" t="s">
        <v>1274</v>
      </c>
      <c r="AQ4">
        <f>MAX(AJ2:AJ500)</f>
        <v>0.51322714559098037</v>
      </c>
      <c r="AR4">
        <f>AQ5</f>
        <v>0.3606515800081484</v>
      </c>
      <c r="AS4">
        <f>AQ6</f>
        <v>0.15257556558283197</v>
      </c>
      <c r="AT4">
        <f>AQ7</f>
        <v>0.37387025175480282</v>
      </c>
      <c r="AU4">
        <f>AQ8</f>
        <v>1.6721163618388726E-2</v>
      </c>
      <c r="AV4">
        <f>AQ9</f>
        <v>0.37004677611145292</v>
      </c>
    </row>
    <row r="5" spans="1:60" x14ac:dyDescent="0.3">
      <c r="A5">
        <v>3</v>
      </c>
      <c r="B5">
        <v>9</v>
      </c>
      <c r="C5" t="s">
        <v>91</v>
      </c>
      <c r="D5">
        <v>5.0023588426736702E-2</v>
      </c>
      <c r="E5">
        <v>4096</v>
      </c>
      <c r="F5">
        <v>4096</v>
      </c>
      <c r="G5">
        <v>1</v>
      </c>
      <c r="H5">
        <v>2.32079660938822</v>
      </c>
      <c r="I5">
        <v>2.9825862675340802</v>
      </c>
      <c r="J5">
        <v>-0.92501120790844804</v>
      </c>
      <c r="K5" t="b">
        <v>1</v>
      </c>
      <c r="L5">
        <v>19.28</v>
      </c>
      <c r="M5" t="s">
        <v>92</v>
      </c>
      <c r="N5">
        <v>3.4202954703200099</v>
      </c>
      <c r="O5">
        <v>2.9340000000000002</v>
      </c>
      <c r="P5">
        <v>1.2849999999999999</v>
      </c>
      <c r="Q5" t="s">
        <v>657</v>
      </c>
      <c r="S5">
        <v>0</v>
      </c>
      <c r="T5">
        <v>858.5</v>
      </c>
      <c r="U5">
        <v>4096</v>
      </c>
      <c r="V5">
        <v>404</v>
      </c>
      <c r="W5">
        <v>4096</v>
      </c>
      <c r="X5">
        <v>1</v>
      </c>
      <c r="Y5">
        <v>6.5712087352226903E-2</v>
      </c>
      <c r="Z5">
        <v>19.28</v>
      </c>
      <c r="AA5">
        <v>44.53</v>
      </c>
      <c r="AB5" t="s">
        <v>94</v>
      </c>
      <c r="AC5">
        <v>4.390625</v>
      </c>
      <c r="AE5">
        <v>13</v>
      </c>
      <c r="AF5">
        <v>19.28125</v>
      </c>
      <c r="AG5">
        <v>0.51123046875</v>
      </c>
      <c r="AH5">
        <f t="shared" si="0"/>
        <v>18.77001953125</v>
      </c>
      <c r="AI5">
        <f t="shared" si="1"/>
        <v>37.715377268385865</v>
      </c>
      <c r="AJ5">
        <f t="shared" si="2"/>
        <v>0.39652697481205662</v>
      </c>
      <c r="AK5">
        <f t="shared" si="3"/>
        <v>48.625317380081917</v>
      </c>
      <c r="AP5" t="s">
        <v>1260</v>
      </c>
      <c r="AQ5">
        <f>MIN(AJ2:AJ500)</f>
        <v>0.3606515800081484</v>
      </c>
    </row>
    <row r="6" spans="1:60" x14ac:dyDescent="0.3">
      <c r="A6">
        <v>4</v>
      </c>
      <c r="B6">
        <v>12</v>
      </c>
      <c r="C6" t="s">
        <v>91</v>
      </c>
      <c r="D6">
        <v>1.3899117615622399E-2</v>
      </c>
      <c r="E6">
        <v>4096</v>
      </c>
      <c r="F6">
        <v>11008</v>
      </c>
      <c r="G6">
        <v>2.6875</v>
      </c>
      <c r="H6">
        <v>2.7053827860583501</v>
      </c>
      <c r="I6">
        <v>5.8070618786682102</v>
      </c>
      <c r="J6">
        <v>-0.97724902590501495</v>
      </c>
      <c r="K6" t="b">
        <v>1</v>
      </c>
      <c r="L6">
        <v>140.1</v>
      </c>
      <c r="M6" t="s">
        <v>92</v>
      </c>
      <c r="N6">
        <v>6.4449522049882102</v>
      </c>
      <c r="O6">
        <v>4.0860000000000003</v>
      </c>
      <c r="P6">
        <v>2.1459999999999999</v>
      </c>
      <c r="Q6" t="s">
        <v>658</v>
      </c>
      <c r="S6">
        <v>0</v>
      </c>
      <c r="T6">
        <v>12136</v>
      </c>
      <c r="U6">
        <v>4096</v>
      </c>
      <c r="V6">
        <v>727</v>
      </c>
      <c r="W6">
        <v>4096</v>
      </c>
      <c r="X6">
        <v>1</v>
      </c>
      <c r="Y6">
        <v>6.3292691544983695E-2</v>
      </c>
      <c r="Z6">
        <v>140.1</v>
      </c>
      <c r="AA6">
        <v>86.6</v>
      </c>
      <c r="AB6" t="s">
        <v>94</v>
      </c>
      <c r="AC6">
        <v>11.8359375</v>
      </c>
      <c r="AE6">
        <v>0</v>
      </c>
      <c r="AF6">
        <v>140.125</v>
      </c>
      <c r="AG6">
        <v>4.3203125</v>
      </c>
      <c r="AH6">
        <f t="shared" si="0"/>
        <v>135.8046875</v>
      </c>
      <c r="AI6">
        <f t="shared" si="1"/>
        <v>32.433996383363471</v>
      </c>
      <c r="AJ6">
        <f t="shared" si="2"/>
        <v>0.37634499141570149</v>
      </c>
      <c r="AK6">
        <f t="shared" si="3"/>
        <v>372.33124711688095</v>
      </c>
      <c r="AP6" t="s">
        <v>1226</v>
      </c>
      <c r="AQ6">
        <f>AQ4-AQ5</f>
        <v>0.15257556558283197</v>
      </c>
    </row>
    <row r="7" spans="1:60" x14ac:dyDescent="0.3">
      <c r="A7">
        <v>5</v>
      </c>
      <c r="B7">
        <v>13</v>
      </c>
      <c r="C7" t="s">
        <v>91</v>
      </c>
      <c r="D7">
        <v>2.75744141602026E-2</v>
      </c>
      <c r="E7">
        <v>4096</v>
      </c>
      <c r="F7">
        <v>11008</v>
      </c>
      <c r="G7">
        <v>2.6875</v>
      </c>
      <c r="H7">
        <v>2.9853431413133902</v>
      </c>
      <c r="I7">
        <v>6.0989627457300903</v>
      </c>
      <c r="J7">
        <v>-0.98608927202751095</v>
      </c>
      <c r="K7" t="b">
        <v>1</v>
      </c>
      <c r="L7">
        <v>110.25</v>
      </c>
      <c r="M7" t="s">
        <v>92</v>
      </c>
      <c r="N7">
        <v>6.6957278018297597</v>
      </c>
      <c r="O7">
        <v>4.07</v>
      </c>
      <c r="P7">
        <v>2.0430000000000001</v>
      </c>
      <c r="Q7" t="s">
        <v>660</v>
      </c>
      <c r="S7">
        <v>0</v>
      </c>
      <c r="T7">
        <v>11736</v>
      </c>
      <c r="U7">
        <v>4096</v>
      </c>
      <c r="V7">
        <v>589</v>
      </c>
      <c r="W7">
        <v>4096</v>
      </c>
      <c r="X7">
        <v>1</v>
      </c>
      <c r="Y7">
        <v>8.1804639001961901E-2</v>
      </c>
      <c r="Z7">
        <v>110.25</v>
      </c>
      <c r="AA7">
        <v>106.44</v>
      </c>
      <c r="AB7" t="s">
        <v>94</v>
      </c>
      <c r="AC7">
        <v>10.5</v>
      </c>
      <c r="AE7">
        <v>0</v>
      </c>
      <c r="AF7">
        <v>110.25</v>
      </c>
      <c r="AG7">
        <v>5.1171875</v>
      </c>
      <c r="AH7">
        <f t="shared" si="0"/>
        <v>105.1328125</v>
      </c>
      <c r="AI7">
        <f t="shared" si="1"/>
        <v>21.54503816793893</v>
      </c>
      <c r="AJ7">
        <f t="shared" si="2"/>
        <v>0.37303267149771574</v>
      </c>
      <c r="AK7">
        <f t="shared" si="3"/>
        <v>295.55051989775944</v>
      </c>
      <c r="AM7" t="s">
        <v>1232</v>
      </c>
      <c r="AN7">
        <f>_xlfn.STDEV.P(AH2:AH500)</f>
        <v>92.343606714484039</v>
      </c>
      <c r="AP7" t="s">
        <v>1275</v>
      </c>
      <c r="AQ7">
        <f>AVERAGE(AJ2:AJ500)</f>
        <v>0.37387025175480282</v>
      </c>
    </row>
    <row r="8" spans="1:60" x14ac:dyDescent="0.3">
      <c r="A8">
        <v>6</v>
      </c>
      <c r="B8">
        <v>14</v>
      </c>
      <c r="C8" t="s">
        <v>91</v>
      </c>
      <c r="D8">
        <v>1.83847858547714E-2</v>
      </c>
      <c r="E8">
        <v>4096</v>
      </c>
      <c r="F8">
        <v>11008</v>
      </c>
      <c r="G8">
        <v>2.6875</v>
      </c>
      <c r="H8">
        <v>4.2338037024924002</v>
      </c>
      <c r="I8">
        <v>8.1327069167993802</v>
      </c>
      <c r="J8">
        <v>-1.00698439922613</v>
      </c>
      <c r="K8" t="b">
        <v>1</v>
      </c>
      <c r="L8">
        <v>83.44</v>
      </c>
      <c r="M8" t="s">
        <v>92</v>
      </c>
      <c r="N8">
        <v>8.2005936806259605</v>
      </c>
      <c r="O8">
        <v>4.1050000000000004</v>
      </c>
      <c r="P8">
        <v>1.921</v>
      </c>
      <c r="Q8" t="s">
        <v>659</v>
      </c>
      <c r="R8" s="1" t="s">
        <v>1941</v>
      </c>
      <c r="S8">
        <v>0</v>
      </c>
      <c r="T8">
        <v>12710</v>
      </c>
      <c r="U8">
        <v>4096</v>
      </c>
      <c r="V8">
        <v>451</v>
      </c>
      <c r="W8">
        <v>4096</v>
      </c>
      <c r="X8">
        <v>1</v>
      </c>
      <c r="Y8">
        <v>0.15227386917451799</v>
      </c>
      <c r="Z8">
        <v>83.44</v>
      </c>
      <c r="AA8">
        <v>152.4</v>
      </c>
      <c r="AB8" t="s">
        <v>94</v>
      </c>
      <c r="AC8">
        <v>9.1328125</v>
      </c>
      <c r="AE8">
        <v>0</v>
      </c>
      <c r="AF8">
        <v>83.4375</v>
      </c>
      <c r="AG8">
        <v>6.48828125</v>
      </c>
      <c r="AH8">
        <f t="shared" si="0"/>
        <v>76.94921875</v>
      </c>
      <c r="AI8">
        <f t="shared" si="1"/>
        <v>12.859723058398554</v>
      </c>
      <c r="AJ8">
        <f t="shared" si="2"/>
        <v>0.3653189763501456</v>
      </c>
      <c r="AK8">
        <f t="shared" si="3"/>
        <v>228.39629310695332</v>
      </c>
      <c r="AM8" t="s">
        <v>1233</v>
      </c>
      <c r="AN8">
        <f>_xlfn.STDEV.P(AI2:AI500)</f>
        <v>398.01934105469871</v>
      </c>
      <c r="AP8" t="s">
        <v>1276</v>
      </c>
      <c r="AQ8">
        <f>_xlfn.STDEV.P(AJ2:AJ500)</f>
        <v>1.6721163618388726E-2</v>
      </c>
    </row>
    <row r="9" spans="1:60" x14ac:dyDescent="0.3">
      <c r="A9">
        <v>7</v>
      </c>
      <c r="B9">
        <v>20</v>
      </c>
      <c r="C9" t="s">
        <v>91</v>
      </c>
      <c r="D9">
        <v>3.3790821722890198E-2</v>
      </c>
      <c r="E9">
        <v>4096</v>
      </c>
      <c r="F9">
        <v>4096</v>
      </c>
      <c r="G9">
        <v>1</v>
      </c>
      <c r="H9">
        <v>2.9112053932592201</v>
      </c>
      <c r="I9">
        <v>7.3519308075862702</v>
      </c>
      <c r="J9">
        <v>-0.84785996902120997</v>
      </c>
      <c r="K9" t="b">
        <v>1</v>
      </c>
      <c r="L9">
        <v>336</v>
      </c>
      <c r="M9" t="s">
        <v>92</v>
      </c>
      <c r="N9">
        <v>7.77280884753963</v>
      </c>
      <c r="O9">
        <v>4.0659999999999998</v>
      </c>
      <c r="P9">
        <v>2.5249999999999999</v>
      </c>
      <c r="Q9" t="s">
        <v>661</v>
      </c>
      <c r="S9">
        <v>0</v>
      </c>
      <c r="T9">
        <v>11630</v>
      </c>
      <c r="U9">
        <v>4096</v>
      </c>
      <c r="V9">
        <v>84</v>
      </c>
      <c r="W9">
        <v>4096</v>
      </c>
      <c r="X9">
        <v>1</v>
      </c>
      <c r="Y9">
        <v>0.208529604362338</v>
      </c>
      <c r="Z9">
        <v>336</v>
      </c>
      <c r="AA9">
        <v>34.619999999999997</v>
      </c>
      <c r="AB9" t="s">
        <v>94</v>
      </c>
      <c r="AC9">
        <v>18.328125</v>
      </c>
      <c r="AE9">
        <v>44</v>
      </c>
      <c r="AF9">
        <v>336</v>
      </c>
      <c r="AG9">
        <v>34.59375</v>
      </c>
      <c r="AH9">
        <f t="shared" si="0"/>
        <v>301.40625</v>
      </c>
      <c r="AI9">
        <f t="shared" si="1"/>
        <v>9.7127371273712733</v>
      </c>
      <c r="AJ9">
        <f t="shared" si="2"/>
        <v>0.42833059256548062</v>
      </c>
      <c r="AK9">
        <f t="shared" si="3"/>
        <v>784.44081705098927</v>
      </c>
      <c r="AM9" t="s">
        <v>1236</v>
      </c>
      <c r="AN9">
        <f>AVERAGE(AI2:AI500)</f>
        <v>50.643579263463963</v>
      </c>
      <c r="AP9" t="s">
        <v>1262</v>
      </c>
      <c r="AQ9">
        <f>MEDIAN(AJ2:AJ500)</f>
        <v>0.37004677611145292</v>
      </c>
    </row>
    <row r="10" spans="1:60" x14ac:dyDescent="0.3">
      <c r="A10">
        <v>8</v>
      </c>
      <c r="B10">
        <v>21</v>
      </c>
      <c r="C10" t="s">
        <v>91</v>
      </c>
      <c r="D10">
        <v>3.05182782444317E-2</v>
      </c>
      <c r="E10">
        <v>4096</v>
      </c>
      <c r="F10">
        <v>4096</v>
      </c>
      <c r="G10">
        <v>1</v>
      </c>
      <c r="H10">
        <v>3.0866833178595399</v>
      </c>
      <c r="I10">
        <v>8.0603429608949408</v>
      </c>
      <c r="J10">
        <v>-0.84464533406757503</v>
      </c>
      <c r="K10" t="b">
        <v>1</v>
      </c>
      <c r="L10">
        <v>409.5</v>
      </c>
      <c r="M10" t="s">
        <v>92</v>
      </c>
      <c r="N10">
        <v>8.3146860262115592</v>
      </c>
      <c r="O10">
        <v>4.0620000000000003</v>
      </c>
      <c r="P10">
        <v>2.6110000000000002</v>
      </c>
      <c r="Q10" t="s">
        <v>662</v>
      </c>
      <c r="S10">
        <v>0</v>
      </c>
      <c r="T10">
        <v>11580</v>
      </c>
      <c r="U10">
        <v>4096</v>
      </c>
      <c r="V10">
        <v>73</v>
      </c>
      <c r="W10">
        <v>4096</v>
      </c>
      <c r="X10">
        <v>1</v>
      </c>
      <c r="Y10">
        <v>0.24422780935730901</v>
      </c>
      <c r="Z10">
        <v>409.5</v>
      </c>
      <c r="AA10">
        <v>28.28</v>
      </c>
      <c r="AB10" t="s">
        <v>94</v>
      </c>
      <c r="AC10">
        <v>20.234375</v>
      </c>
      <c r="AE10">
        <v>49</v>
      </c>
      <c r="AF10">
        <v>409.5</v>
      </c>
      <c r="AG10">
        <v>38</v>
      </c>
      <c r="AH10">
        <f t="shared" si="0"/>
        <v>371.5</v>
      </c>
      <c r="AI10">
        <f t="shared" si="1"/>
        <v>10.776315789473685</v>
      </c>
      <c r="AJ10">
        <f t="shared" si="2"/>
        <v>0.42970973459147727</v>
      </c>
      <c r="AK10">
        <f t="shared" si="3"/>
        <v>952.96886953075295</v>
      </c>
    </row>
    <row r="11" spans="1:60" x14ac:dyDescent="0.3">
      <c r="A11">
        <v>9</v>
      </c>
      <c r="B11">
        <v>22</v>
      </c>
      <c r="C11" t="s">
        <v>91</v>
      </c>
      <c r="D11">
        <v>2.0488599924743701E-2</v>
      </c>
      <c r="E11">
        <v>4096</v>
      </c>
      <c r="F11">
        <v>4096</v>
      </c>
      <c r="G11">
        <v>1</v>
      </c>
      <c r="H11">
        <v>4.2466690244676402</v>
      </c>
      <c r="I11">
        <v>4.3254646411325703</v>
      </c>
      <c r="J11">
        <v>-0.96358682735206702</v>
      </c>
      <c r="K11" t="b">
        <v>1</v>
      </c>
      <c r="L11">
        <v>10.44</v>
      </c>
      <c r="M11" t="s">
        <v>92</v>
      </c>
      <c r="N11">
        <v>4.8078083018958804</v>
      </c>
      <c r="O11">
        <v>3.2290000000000001</v>
      </c>
      <c r="P11">
        <v>1.0189999999999999</v>
      </c>
      <c r="Q11" t="s">
        <v>663</v>
      </c>
      <c r="S11">
        <v>0</v>
      </c>
      <c r="T11">
        <v>1692</v>
      </c>
      <c r="U11">
        <v>4096</v>
      </c>
      <c r="V11">
        <v>140</v>
      </c>
      <c r="W11">
        <v>4096</v>
      </c>
      <c r="X11">
        <v>1</v>
      </c>
      <c r="Y11">
        <v>0.27439361397241102</v>
      </c>
      <c r="Z11">
        <v>10.44</v>
      </c>
      <c r="AA11">
        <v>162.1</v>
      </c>
      <c r="AB11" t="s">
        <v>94</v>
      </c>
      <c r="AC11">
        <v>3.23046875</v>
      </c>
      <c r="AE11">
        <v>8</v>
      </c>
      <c r="AF11">
        <v>10.4375</v>
      </c>
      <c r="AG11">
        <v>2.130859375</v>
      </c>
      <c r="AH11">
        <f t="shared" si="0"/>
        <v>8.306640625</v>
      </c>
      <c r="AI11">
        <f t="shared" si="1"/>
        <v>4.8982584784601286</v>
      </c>
      <c r="AJ11">
        <f t="shared" si="2"/>
        <v>0.3815219753783653</v>
      </c>
      <c r="AK11">
        <f t="shared" si="3"/>
        <v>27.357532917072099</v>
      </c>
      <c r="AM11" t="s">
        <v>1244</v>
      </c>
      <c r="AN11">
        <f>AVERAGE(H2:H500)</f>
        <v>4.9171258583517394</v>
      </c>
      <c r="AP11" s="24" t="s">
        <v>1290</v>
      </c>
    </row>
    <row r="12" spans="1:60" x14ac:dyDescent="0.3">
      <c r="A12">
        <v>10</v>
      </c>
      <c r="B12">
        <v>23</v>
      </c>
      <c r="C12" t="s">
        <v>91</v>
      </c>
      <c r="D12">
        <v>1.76538489053501E-2</v>
      </c>
      <c r="E12">
        <v>4096</v>
      </c>
      <c r="F12">
        <v>4096</v>
      </c>
      <c r="G12">
        <v>1</v>
      </c>
      <c r="H12">
        <v>3.8100396157226801</v>
      </c>
      <c r="I12">
        <v>4.4760524001117101</v>
      </c>
      <c r="J12">
        <v>-0.96037219239843197</v>
      </c>
      <c r="K12" t="b">
        <v>1</v>
      </c>
      <c r="L12">
        <v>14.97</v>
      </c>
      <c r="M12" t="s">
        <v>92</v>
      </c>
      <c r="N12">
        <v>4.5899972258195101</v>
      </c>
      <c r="O12">
        <v>3.0590000000000002</v>
      </c>
      <c r="P12">
        <v>1.175</v>
      </c>
      <c r="Q12" t="s">
        <v>664</v>
      </c>
      <c r="S12">
        <v>0</v>
      </c>
      <c r="T12">
        <v>1147</v>
      </c>
      <c r="U12">
        <v>4096</v>
      </c>
      <c r="V12">
        <v>86</v>
      </c>
      <c r="W12">
        <v>4096</v>
      </c>
      <c r="X12">
        <v>1</v>
      </c>
      <c r="Y12">
        <v>0.303014364574901</v>
      </c>
      <c r="Z12">
        <v>14.97</v>
      </c>
      <c r="AA12">
        <v>76.599999999999994</v>
      </c>
      <c r="AB12" t="s">
        <v>94</v>
      </c>
      <c r="AC12">
        <v>3.869140625</v>
      </c>
      <c r="AE12">
        <v>12</v>
      </c>
      <c r="AF12">
        <v>14.96875</v>
      </c>
      <c r="AG12">
        <v>1.5048828125</v>
      </c>
      <c r="AH12">
        <f t="shared" si="0"/>
        <v>13.4638671875</v>
      </c>
      <c r="AI12">
        <f t="shared" si="1"/>
        <v>9.9467878001297851</v>
      </c>
      <c r="AJ12">
        <f t="shared" si="2"/>
        <v>0.38275040267078464</v>
      </c>
      <c r="AK12">
        <f t="shared" si="3"/>
        <v>39.108384721609504</v>
      </c>
      <c r="AP12">
        <f>MEDIAN(AI1:AI500)</f>
        <v>8.926341631823238</v>
      </c>
    </row>
    <row r="13" spans="1:60" x14ac:dyDescent="0.3">
      <c r="A13">
        <v>11</v>
      </c>
      <c r="B13">
        <v>26</v>
      </c>
      <c r="C13" t="s">
        <v>91</v>
      </c>
      <c r="D13">
        <v>1.2887390893944301E-2</v>
      </c>
      <c r="E13">
        <v>4096</v>
      </c>
      <c r="F13">
        <v>11008</v>
      </c>
      <c r="G13">
        <v>2.6875</v>
      </c>
      <c r="H13">
        <v>2.6296774734144401</v>
      </c>
      <c r="I13">
        <v>6.0503126243793197</v>
      </c>
      <c r="J13">
        <v>-0.97644536716660701</v>
      </c>
      <c r="K13" t="b">
        <v>1</v>
      </c>
      <c r="L13">
        <v>200</v>
      </c>
      <c r="M13" t="s">
        <v>92</v>
      </c>
      <c r="N13">
        <v>6.4612359170973903</v>
      </c>
      <c r="O13">
        <v>4.17</v>
      </c>
      <c r="P13">
        <v>2.2999999999999998</v>
      </c>
      <c r="Q13" t="s">
        <v>665</v>
      </c>
      <c r="S13">
        <v>0</v>
      </c>
      <c r="T13">
        <v>14900</v>
      </c>
      <c r="U13">
        <v>4096</v>
      </c>
      <c r="V13">
        <v>686</v>
      </c>
      <c r="W13">
        <v>4096</v>
      </c>
      <c r="X13">
        <v>1</v>
      </c>
      <c r="Y13">
        <v>6.2221375065920702E-2</v>
      </c>
      <c r="Z13">
        <v>200</v>
      </c>
      <c r="AA13">
        <v>74.5</v>
      </c>
      <c r="AB13" t="s">
        <v>94</v>
      </c>
      <c r="AC13">
        <v>14.140625</v>
      </c>
      <c r="AE13">
        <v>0</v>
      </c>
      <c r="AF13">
        <v>200</v>
      </c>
      <c r="AG13">
        <v>5.4921875</v>
      </c>
      <c r="AH13">
        <f t="shared" si="0"/>
        <v>194.5078125</v>
      </c>
      <c r="AI13">
        <f t="shared" si="1"/>
        <v>36.415362731152207</v>
      </c>
      <c r="AJ13">
        <f t="shared" si="2"/>
        <v>0.37664756592374726</v>
      </c>
      <c r="AK13">
        <f t="shared" si="3"/>
        <v>531.00037832314104</v>
      </c>
    </row>
    <row r="14" spans="1:60" x14ac:dyDescent="0.3">
      <c r="A14">
        <v>12</v>
      </c>
      <c r="B14">
        <v>27</v>
      </c>
      <c r="C14" t="s">
        <v>91</v>
      </c>
      <c r="D14">
        <v>6.06254825835012E-2</v>
      </c>
      <c r="E14">
        <v>4096</v>
      </c>
      <c r="F14">
        <v>11008</v>
      </c>
      <c r="G14">
        <v>2.6875</v>
      </c>
      <c r="H14">
        <v>4.3948053639384401</v>
      </c>
      <c r="I14">
        <v>7.57932253194853</v>
      </c>
      <c r="J14">
        <v>-1.0029661055340899</v>
      </c>
      <c r="K14" t="b">
        <v>1</v>
      </c>
      <c r="L14">
        <v>53.03</v>
      </c>
      <c r="M14" t="s">
        <v>92</v>
      </c>
      <c r="N14">
        <v>7.8157904034028203</v>
      </c>
      <c r="O14">
        <v>4.12</v>
      </c>
      <c r="P14">
        <v>1.7250000000000001</v>
      </c>
      <c r="Q14" t="s">
        <v>667</v>
      </c>
      <c r="S14">
        <v>0</v>
      </c>
      <c r="T14">
        <v>13224</v>
      </c>
      <c r="U14">
        <v>4096</v>
      </c>
      <c r="V14">
        <v>285</v>
      </c>
      <c r="W14">
        <v>4096</v>
      </c>
      <c r="X14">
        <v>1</v>
      </c>
      <c r="Y14">
        <v>0.201090914753948</v>
      </c>
      <c r="Z14">
        <v>53.03</v>
      </c>
      <c r="AA14">
        <v>249.4</v>
      </c>
      <c r="AB14" t="s">
        <v>94</v>
      </c>
      <c r="AC14">
        <v>7.28125</v>
      </c>
      <c r="AE14">
        <v>0</v>
      </c>
      <c r="AF14">
        <v>53.03125</v>
      </c>
      <c r="AG14">
        <v>8.7578125</v>
      </c>
      <c r="AH14">
        <f t="shared" si="0"/>
        <v>44.2734375</v>
      </c>
      <c r="AI14">
        <f t="shared" si="1"/>
        <v>6.055307760927743</v>
      </c>
      <c r="AJ14">
        <f t="shared" si="2"/>
        <v>0.36678988858788342</v>
      </c>
      <c r="AK14">
        <f t="shared" si="3"/>
        <v>144.58209359087508</v>
      </c>
      <c r="AN14" t="s">
        <v>1258</v>
      </c>
    </row>
    <row r="15" spans="1:60" x14ac:dyDescent="0.3">
      <c r="A15">
        <v>13</v>
      </c>
      <c r="B15">
        <v>28</v>
      </c>
      <c r="C15" t="s">
        <v>91</v>
      </c>
      <c r="D15">
        <v>1.9988557244843899E-2</v>
      </c>
      <c r="E15">
        <v>4096</v>
      </c>
      <c r="F15">
        <v>11008</v>
      </c>
      <c r="G15">
        <v>2.6875</v>
      </c>
      <c r="H15">
        <v>4.8759585390029496</v>
      </c>
      <c r="I15">
        <v>8.0043811563124692</v>
      </c>
      <c r="J15">
        <v>-1.01743196282545</v>
      </c>
      <c r="K15" t="b">
        <v>1</v>
      </c>
      <c r="L15">
        <v>43.78</v>
      </c>
      <c r="M15" t="s">
        <v>92</v>
      </c>
      <c r="N15">
        <v>8.2115930905066996</v>
      </c>
      <c r="O15">
        <v>4.133</v>
      </c>
      <c r="P15">
        <v>1.6419999999999999</v>
      </c>
      <c r="Q15" t="s">
        <v>666</v>
      </c>
      <c r="R15" s="1" t="s">
        <v>1941</v>
      </c>
      <c r="S15">
        <v>0</v>
      </c>
      <c r="T15">
        <v>13590</v>
      </c>
      <c r="U15">
        <v>4096</v>
      </c>
      <c r="V15">
        <v>478</v>
      </c>
      <c r="W15">
        <v>4096</v>
      </c>
      <c r="X15">
        <v>1</v>
      </c>
      <c r="Y15">
        <v>0.17728221713021999</v>
      </c>
      <c r="Z15">
        <v>43.78</v>
      </c>
      <c r="AA15">
        <v>310.5</v>
      </c>
      <c r="AB15" t="s">
        <v>94</v>
      </c>
      <c r="AC15">
        <v>6.6171875</v>
      </c>
      <c r="AE15">
        <v>0</v>
      </c>
      <c r="AF15">
        <v>43.78125</v>
      </c>
      <c r="AG15">
        <v>6.19140625</v>
      </c>
      <c r="AH15">
        <f t="shared" si="0"/>
        <v>37.58984375</v>
      </c>
      <c r="AI15">
        <f t="shared" si="1"/>
        <v>7.0712933753943217</v>
      </c>
      <c r="AJ15">
        <f t="shared" si="2"/>
        <v>0.36152215143132183</v>
      </c>
      <c r="AK15">
        <f t="shared" si="3"/>
        <v>121.10253777441658</v>
      </c>
      <c r="AM15" t="s">
        <v>1259</v>
      </c>
      <c r="AN15">
        <f>MAX(AK2:AK500)</f>
        <v>1110.9902772097885</v>
      </c>
    </row>
    <row r="16" spans="1:60" x14ac:dyDescent="0.3">
      <c r="A16">
        <v>14</v>
      </c>
      <c r="B16">
        <v>34</v>
      </c>
      <c r="C16" t="s">
        <v>91</v>
      </c>
      <c r="D16">
        <v>2.2042224881389499E-2</v>
      </c>
      <c r="E16">
        <v>4096</v>
      </c>
      <c r="F16">
        <v>4096</v>
      </c>
      <c r="G16">
        <v>1</v>
      </c>
      <c r="H16">
        <v>3.06879546247219</v>
      </c>
      <c r="I16">
        <v>7.4322390106748397</v>
      </c>
      <c r="J16">
        <v>-0.91858193800117804</v>
      </c>
      <c r="K16" t="b">
        <v>1</v>
      </c>
      <c r="L16">
        <v>264</v>
      </c>
      <c r="M16" t="s">
        <v>92</v>
      </c>
      <c r="N16">
        <v>7.6282756798467402</v>
      </c>
      <c r="O16">
        <v>4.07</v>
      </c>
      <c r="P16">
        <v>2.4220000000000002</v>
      </c>
      <c r="Q16" t="s">
        <v>668</v>
      </c>
      <c r="S16">
        <v>0</v>
      </c>
      <c r="T16">
        <v>11750</v>
      </c>
      <c r="U16">
        <v>4096</v>
      </c>
      <c r="V16">
        <v>123</v>
      </c>
      <c r="W16">
        <v>4096</v>
      </c>
      <c r="X16">
        <v>1</v>
      </c>
      <c r="Y16">
        <v>0.186537004884894</v>
      </c>
      <c r="Z16">
        <v>264</v>
      </c>
      <c r="AA16">
        <v>44.5</v>
      </c>
      <c r="AB16" t="s">
        <v>94</v>
      </c>
      <c r="AC16">
        <v>16.25</v>
      </c>
      <c r="AE16">
        <v>14</v>
      </c>
      <c r="AF16">
        <v>264</v>
      </c>
      <c r="AG16">
        <v>19.28125</v>
      </c>
      <c r="AH16">
        <f t="shared" si="0"/>
        <v>244.71875</v>
      </c>
      <c r="AI16">
        <f t="shared" si="1"/>
        <v>13.692058346839547</v>
      </c>
      <c r="AJ16">
        <f t="shared" si="2"/>
        <v>0.39908456667288827</v>
      </c>
      <c r="AK16">
        <f t="shared" si="3"/>
        <v>661.513929744091</v>
      </c>
      <c r="AM16" t="s">
        <v>1260</v>
      </c>
      <c r="AN16">
        <f>MIN(AK2:AK500)</f>
        <v>19.81916112306833</v>
      </c>
    </row>
    <row r="17" spans="1:55" x14ac:dyDescent="0.3">
      <c r="A17">
        <v>15</v>
      </c>
      <c r="B17">
        <v>35</v>
      </c>
      <c r="C17" t="s">
        <v>91</v>
      </c>
      <c r="D17">
        <v>2.8738299039897601E-2</v>
      </c>
      <c r="E17">
        <v>4096</v>
      </c>
      <c r="F17">
        <v>4096</v>
      </c>
      <c r="G17">
        <v>1</v>
      </c>
      <c r="H17">
        <v>3.3262905541706802</v>
      </c>
      <c r="I17">
        <v>8.5366128675395991</v>
      </c>
      <c r="J17">
        <v>-0.91617096178595203</v>
      </c>
      <c r="K17" t="b">
        <v>1</v>
      </c>
      <c r="L17">
        <v>368.8</v>
      </c>
      <c r="M17" t="s">
        <v>92</v>
      </c>
      <c r="N17">
        <v>8.5910695239056896</v>
      </c>
      <c r="O17">
        <v>4.1130000000000004</v>
      </c>
      <c r="P17">
        <v>2.5659999999999998</v>
      </c>
      <c r="Q17" t="s">
        <v>669</v>
      </c>
      <c r="S17">
        <v>0</v>
      </c>
      <c r="T17">
        <v>13000</v>
      </c>
      <c r="U17">
        <v>4096</v>
      </c>
      <c r="V17">
        <v>105</v>
      </c>
      <c r="W17">
        <v>4096</v>
      </c>
      <c r="X17">
        <v>1</v>
      </c>
      <c r="Y17">
        <v>0.22702271215146499</v>
      </c>
      <c r="Z17">
        <v>368.8</v>
      </c>
      <c r="AA17">
        <v>35.25</v>
      </c>
      <c r="AB17" t="s">
        <v>94</v>
      </c>
      <c r="AC17">
        <v>19.203125</v>
      </c>
      <c r="AE17">
        <v>22</v>
      </c>
      <c r="AF17">
        <v>368.75</v>
      </c>
      <c r="AG17">
        <v>24.140625</v>
      </c>
      <c r="AH17">
        <f t="shared" si="0"/>
        <v>344.609375</v>
      </c>
      <c r="AI17">
        <f t="shared" si="1"/>
        <v>15.275080906148867</v>
      </c>
      <c r="AJ17">
        <f t="shared" si="2"/>
        <v>0.40004791090437058</v>
      </c>
      <c r="AK17">
        <f t="shared" si="3"/>
        <v>921.76459356176417</v>
      </c>
      <c r="AM17" t="s">
        <v>1263</v>
      </c>
      <c r="AN17">
        <f>AVERAGE(AK2:AK500)</f>
        <v>265.92768303487799</v>
      </c>
    </row>
    <row r="18" spans="1:55" x14ac:dyDescent="0.3">
      <c r="A18">
        <v>16</v>
      </c>
      <c r="B18">
        <v>36</v>
      </c>
      <c r="C18" t="s">
        <v>91</v>
      </c>
      <c r="D18">
        <v>2.5626471139775699E-2</v>
      </c>
      <c r="E18">
        <v>4096</v>
      </c>
      <c r="F18">
        <v>4096</v>
      </c>
      <c r="G18">
        <v>1</v>
      </c>
      <c r="H18">
        <v>4.1133165423871398</v>
      </c>
      <c r="I18">
        <v>4.4788554148063104</v>
      </c>
      <c r="J18">
        <v>-0.98046366085865</v>
      </c>
      <c r="K18" t="b">
        <v>1</v>
      </c>
      <c r="L18">
        <v>12.28</v>
      </c>
      <c r="M18" t="s">
        <v>92</v>
      </c>
      <c r="N18">
        <v>5.40690638045412</v>
      </c>
      <c r="O18">
        <v>3.5369999999999999</v>
      </c>
      <c r="P18">
        <v>1.089</v>
      </c>
      <c r="Q18" t="s">
        <v>670</v>
      </c>
      <c r="S18">
        <v>0</v>
      </c>
      <c r="T18">
        <v>3438</v>
      </c>
      <c r="U18">
        <v>4096</v>
      </c>
      <c r="V18">
        <v>193</v>
      </c>
      <c r="W18">
        <v>4096</v>
      </c>
      <c r="X18">
        <v>1</v>
      </c>
      <c r="Y18">
        <v>0.224101428427673</v>
      </c>
      <c r="Z18">
        <v>12.28</v>
      </c>
      <c r="AA18">
        <v>280</v>
      </c>
      <c r="AB18" t="s">
        <v>94</v>
      </c>
      <c r="AC18">
        <v>3.50390625</v>
      </c>
      <c r="AE18">
        <v>4</v>
      </c>
      <c r="AF18">
        <v>12.28125</v>
      </c>
      <c r="AG18">
        <v>3.193359375</v>
      </c>
      <c r="AH18">
        <f t="shared" si="0"/>
        <v>9.087890625</v>
      </c>
      <c r="AI18">
        <f t="shared" si="1"/>
        <v>3.8458715596330277</v>
      </c>
      <c r="AJ18">
        <f t="shared" si="2"/>
        <v>0.3751371221212621</v>
      </c>
      <c r="AK18">
        <f t="shared" si="3"/>
        <v>32.738029045363625</v>
      </c>
      <c r="AM18" t="s">
        <v>1226</v>
      </c>
      <c r="AN18">
        <f>AN15-AN16</f>
        <v>1091.1711160867201</v>
      </c>
    </row>
    <row r="19" spans="1:55" x14ac:dyDescent="0.3">
      <c r="A19">
        <v>17</v>
      </c>
      <c r="B19">
        <v>37</v>
      </c>
      <c r="C19" t="s">
        <v>91</v>
      </c>
      <c r="D19">
        <v>1.18113852298145E-2</v>
      </c>
      <c r="E19">
        <v>4096</v>
      </c>
      <c r="F19">
        <v>4096</v>
      </c>
      <c r="G19">
        <v>1</v>
      </c>
      <c r="H19">
        <v>4.44335974227333</v>
      </c>
      <c r="I19">
        <v>6.9514280342986998</v>
      </c>
      <c r="J19">
        <v>-0.98608927202751095</v>
      </c>
      <c r="K19" t="b">
        <v>1</v>
      </c>
      <c r="L19">
        <v>36.659999999999997</v>
      </c>
      <c r="M19" t="s">
        <v>92</v>
      </c>
      <c r="N19">
        <v>6.9569703364587001</v>
      </c>
      <c r="O19">
        <v>3.51</v>
      </c>
      <c r="P19">
        <v>1.5640000000000001</v>
      </c>
      <c r="Q19" t="s">
        <v>671</v>
      </c>
      <c r="S19">
        <v>0</v>
      </c>
      <c r="T19">
        <v>3234</v>
      </c>
      <c r="U19">
        <v>4096</v>
      </c>
      <c r="V19">
        <v>261</v>
      </c>
      <c r="W19">
        <v>4096</v>
      </c>
      <c r="X19">
        <v>1</v>
      </c>
      <c r="Y19">
        <v>0.21313861726889699</v>
      </c>
      <c r="Z19">
        <v>36.659999999999997</v>
      </c>
      <c r="AA19">
        <v>88.25</v>
      </c>
      <c r="AB19" t="s">
        <v>94</v>
      </c>
      <c r="AC19">
        <v>6.0546875</v>
      </c>
      <c r="AE19">
        <v>5</v>
      </c>
      <c r="AF19">
        <v>36.65625</v>
      </c>
      <c r="AG19">
        <v>2.431640625</v>
      </c>
      <c r="AH19">
        <f t="shared" si="0"/>
        <v>34.224609375</v>
      </c>
      <c r="AI19">
        <f t="shared" si="1"/>
        <v>15.074698795180723</v>
      </c>
      <c r="AJ19">
        <f t="shared" si="2"/>
        <v>0.37303267149771574</v>
      </c>
      <c r="AK19">
        <f t="shared" si="3"/>
        <v>98.265521496619002</v>
      </c>
      <c r="AM19" t="s">
        <v>1261</v>
      </c>
      <c r="AN19">
        <f>_xlfn.STDEV.P(AK2:AK500)</f>
        <v>238.26454800178323</v>
      </c>
    </row>
    <row r="20" spans="1:55" x14ac:dyDescent="0.3">
      <c r="A20">
        <v>18</v>
      </c>
      <c r="B20">
        <v>40</v>
      </c>
      <c r="C20" t="s">
        <v>91</v>
      </c>
      <c r="D20">
        <v>1.52454696231243E-2</v>
      </c>
      <c r="E20">
        <v>4096</v>
      </c>
      <c r="F20">
        <v>11008</v>
      </c>
      <c r="G20">
        <v>2.6875</v>
      </c>
      <c r="H20">
        <v>2.8700785642704298</v>
      </c>
      <c r="I20">
        <v>5.9027201722202403</v>
      </c>
      <c r="J20">
        <v>-0.99412585941159903</v>
      </c>
      <c r="K20" t="b">
        <v>1</v>
      </c>
      <c r="L20">
        <v>113.9</v>
      </c>
      <c r="M20" t="s">
        <v>92</v>
      </c>
      <c r="N20">
        <v>6.5269065857725899</v>
      </c>
      <c r="O20">
        <v>4.1950000000000003</v>
      </c>
      <c r="P20">
        <v>2.0569999999999999</v>
      </c>
      <c r="Q20" t="s">
        <v>672</v>
      </c>
      <c r="S20">
        <v>0</v>
      </c>
      <c r="T20">
        <v>15720</v>
      </c>
      <c r="U20">
        <v>4096</v>
      </c>
      <c r="V20">
        <v>885</v>
      </c>
      <c r="W20">
        <v>4096</v>
      </c>
      <c r="X20">
        <v>1</v>
      </c>
      <c r="Y20">
        <v>6.2862003258898499E-2</v>
      </c>
      <c r="Z20">
        <v>113.9</v>
      </c>
      <c r="AA20">
        <v>138</v>
      </c>
      <c r="AB20" t="s">
        <v>94</v>
      </c>
      <c r="AC20">
        <v>10.671875</v>
      </c>
      <c r="AE20">
        <v>0</v>
      </c>
      <c r="AF20">
        <v>113.875</v>
      </c>
      <c r="AG20">
        <v>5.01171875</v>
      </c>
      <c r="AH20">
        <f t="shared" si="0"/>
        <v>108.86328125</v>
      </c>
      <c r="AI20">
        <f t="shared" si="1"/>
        <v>22.721745908028058</v>
      </c>
      <c r="AJ20">
        <f t="shared" si="2"/>
        <v>0.37004677611145292</v>
      </c>
      <c r="AK20">
        <f t="shared" si="3"/>
        <v>307.73136627922531</v>
      </c>
      <c r="AM20" t="s">
        <v>1262</v>
      </c>
      <c r="AN20">
        <f>MEDIAN(AK2:AK500)</f>
        <v>132.2971512136013</v>
      </c>
    </row>
    <row r="21" spans="1:55" x14ac:dyDescent="0.3">
      <c r="A21">
        <v>19</v>
      </c>
      <c r="B21">
        <v>41</v>
      </c>
      <c r="C21" t="s">
        <v>91</v>
      </c>
      <c r="D21">
        <v>5.9415429001109403E-2</v>
      </c>
      <c r="E21">
        <v>4096</v>
      </c>
      <c r="F21">
        <v>11008</v>
      </c>
      <c r="G21">
        <v>2.6875</v>
      </c>
      <c r="H21">
        <v>18.602146792716901</v>
      </c>
      <c r="I21">
        <v>24.3971515064637</v>
      </c>
      <c r="J21">
        <v>-1.0110026929181799</v>
      </c>
      <c r="K21" t="b">
        <v>1</v>
      </c>
      <c r="L21">
        <v>20.47</v>
      </c>
      <c r="M21" t="s">
        <v>92</v>
      </c>
      <c r="N21">
        <v>24.550265264365802</v>
      </c>
      <c r="O21">
        <v>4.1369999999999996</v>
      </c>
      <c r="P21">
        <v>1.3120000000000001</v>
      </c>
      <c r="Q21" t="s">
        <v>674</v>
      </c>
      <c r="S21">
        <v>0</v>
      </c>
      <c r="T21">
        <v>13690</v>
      </c>
      <c r="U21">
        <v>4096</v>
      </c>
      <c r="V21">
        <v>14</v>
      </c>
      <c r="W21">
        <v>4096</v>
      </c>
      <c r="X21">
        <v>1</v>
      </c>
      <c r="Y21">
        <v>4.7043716121463302</v>
      </c>
      <c r="Z21">
        <v>20.47</v>
      </c>
      <c r="AA21">
        <v>668.5</v>
      </c>
      <c r="AB21" t="s">
        <v>94</v>
      </c>
      <c r="AC21">
        <v>4.5234375</v>
      </c>
      <c r="AD21" t="s">
        <v>98</v>
      </c>
      <c r="AE21">
        <v>0</v>
      </c>
      <c r="AF21">
        <v>20.46875</v>
      </c>
      <c r="AG21">
        <v>15.921875</v>
      </c>
      <c r="AH21">
        <f t="shared" si="0"/>
        <v>4.546875</v>
      </c>
      <c r="AI21">
        <f t="shared" si="1"/>
        <v>1.2855740922473013</v>
      </c>
      <c r="AJ21">
        <f t="shared" si="2"/>
        <v>0.36385396281048299</v>
      </c>
      <c r="AK21">
        <f t="shared" si="3"/>
        <v>56.255399396766649</v>
      </c>
    </row>
    <row r="22" spans="1:55" x14ac:dyDescent="0.3">
      <c r="A22">
        <v>20</v>
      </c>
      <c r="B22">
        <v>42</v>
      </c>
      <c r="C22" t="s">
        <v>91</v>
      </c>
      <c r="D22">
        <v>1.78736774451911E-2</v>
      </c>
      <c r="E22">
        <v>4096</v>
      </c>
      <c r="F22">
        <v>11008</v>
      </c>
      <c r="G22">
        <v>2.6875</v>
      </c>
      <c r="H22">
        <v>5.4275589559574602</v>
      </c>
      <c r="I22">
        <v>8.1625398361079107</v>
      </c>
      <c r="J22">
        <v>-1.0190392803022601</v>
      </c>
      <c r="K22" t="b">
        <v>1</v>
      </c>
      <c r="L22">
        <v>31.9</v>
      </c>
      <c r="M22" t="s">
        <v>92</v>
      </c>
      <c r="N22">
        <v>8.4627812016781494</v>
      </c>
      <c r="O22">
        <v>4.1399999999999997</v>
      </c>
      <c r="P22">
        <v>1.504</v>
      </c>
      <c r="Q22" t="s">
        <v>673</v>
      </c>
      <c r="R22" s="1" t="s">
        <v>1941</v>
      </c>
      <c r="S22">
        <v>0</v>
      </c>
      <c r="T22">
        <v>13850</v>
      </c>
      <c r="U22">
        <v>4096</v>
      </c>
      <c r="V22">
        <v>403</v>
      </c>
      <c r="W22">
        <v>4096</v>
      </c>
      <c r="X22">
        <v>1</v>
      </c>
      <c r="Y22">
        <v>0.220552421189394</v>
      </c>
      <c r="Z22">
        <v>31.9</v>
      </c>
      <c r="AA22">
        <v>434</v>
      </c>
      <c r="AB22" t="s">
        <v>94</v>
      </c>
      <c r="AC22">
        <v>5.6484375</v>
      </c>
      <c r="AE22">
        <v>0</v>
      </c>
      <c r="AF22">
        <v>31.90625</v>
      </c>
      <c r="AG22">
        <v>6.52734375</v>
      </c>
      <c r="AH22">
        <f t="shared" si="0"/>
        <v>25.37890625</v>
      </c>
      <c r="AI22">
        <f t="shared" si="1"/>
        <v>4.8880909634949132</v>
      </c>
      <c r="AJ22">
        <f t="shared" si="2"/>
        <v>0.36094153729969269</v>
      </c>
      <c r="AK22">
        <f t="shared" si="3"/>
        <v>88.397279622344996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48</v>
      </c>
      <c r="C23" t="s">
        <v>91</v>
      </c>
      <c r="D23">
        <v>2.5454687659737501E-2</v>
      </c>
      <c r="E23">
        <v>4096</v>
      </c>
      <c r="F23">
        <v>4096</v>
      </c>
      <c r="G23">
        <v>1</v>
      </c>
      <c r="H23">
        <v>4.1101306572242002</v>
      </c>
      <c r="I23">
        <v>9.2477939787544496</v>
      </c>
      <c r="J23">
        <v>-0.94751365258389197</v>
      </c>
      <c r="K23" t="b">
        <v>1</v>
      </c>
      <c r="L23">
        <v>178</v>
      </c>
      <c r="M23" t="s">
        <v>92</v>
      </c>
      <c r="N23">
        <v>9.2957811208715206</v>
      </c>
      <c r="O23">
        <v>4.0229999999999997</v>
      </c>
      <c r="P23">
        <v>2.25</v>
      </c>
      <c r="Q23" t="s">
        <v>675</v>
      </c>
      <c r="S23">
        <v>0</v>
      </c>
      <c r="T23">
        <v>10530</v>
      </c>
      <c r="U23">
        <v>4096</v>
      </c>
      <c r="V23">
        <v>37</v>
      </c>
      <c r="W23">
        <v>4096</v>
      </c>
      <c r="X23">
        <v>1</v>
      </c>
      <c r="Y23">
        <v>0.51130233043500295</v>
      </c>
      <c r="Z23">
        <v>178</v>
      </c>
      <c r="AA23">
        <v>59.16</v>
      </c>
      <c r="AB23" t="s">
        <v>94</v>
      </c>
      <c r="AC23">
        <v>13.34375</v>
      </c>
      <c r="AE23">
        <v>7</v>
      </c>
      <c r="AF23">
        <v>178</v>
      </c>
      <c r="AG23">
        <v>27.078125</v>
      </c>
      <c r="AH23">
        <f t="shared" si="0"/>
        <v>150.921875</v>
      </c>
      <c r="AI23">
        <f t="shared" si="1"/>
        <v>6.5735718407386035</v>
      </c>
      <c r="AJ23">
        <f t="shared" si="2"/>
        <v>0.38770379239191993</v>
      </c>
      <c r="AK23">
        <f t="shared" si="3"/>
        <v>459.11338370418702</v>
      </c>
      <c r="AM23">
        <f>AN7</f>
        <v>92.343606714484039</v>
      </c>
      <c r="AN23">
        <f>AN9</f>
        <v>50.643579263463963</v>
      </c>
      <c r="AO23">
        <f>AN8</f>
        <v>398.01934105469871</v>
      </c>
      <c r="AP23">
        <f>AN3</f>
        <v>-0.54626748938170466</v>
      </c>
      <c r="AQ23">
        <f>AN4</f>
        <v>-0.14493499173294996</v>
      </c>
      <c r="AR23">
        <f>AN15</f>
        <v>1110.9902772097885</v>
      </c>
      <c r="AS23">
        <f>AN16</f>
        <v>19.81916112306833</v>
      </c>
      <c r="AT23">
        <f>AN17</f>
        <v>265.92768303487799</v>
      </c>
      <c r="AU23">
        <f>AN18</f>
        <v>1091.1711160867201</v>
      </c>
      <c r="AV23">
        <f>AN19</f>
        <v>238.26454800178323</v>
      </c>
      <c r="AW23">
        <f>AN20</f>
        <v>132.2971512136013</v>
      </c>
      <c r="AX23">
        <f>AQ4</f>
        <v>0.51322714559098037</v>
      </c>
      <c r="AY23">
        <f>AR4</f>
        <v>0.3606515800081484</v>
      </c>
      <c r="AZ23">
        <f t="shared" ref="AZ23:BC23" si="4">AS4</f>
        <v>0.15257556558283197</v>
      </c>
      <c r="BA23">
        <f t="shared" si="4"/>
        <v>0.37387025175480282</v>
      </c>
      <c r="BB23">
        <f t="shared" si="4"/>
        <v>1.6721163618388726E-2</v>
      </c>
      <c r="BC23">
        <f t="shared" si="4"/>
        <v>0.37004677611145292</v>
      </c>
    </row>
    <row r="24" spans="1:55" x14ac:dyDescent="0.3">
      <c r="A24">
        <v>22</v>
      </c>
      <c r="B24">
        <v>49</v>
      </c>
      <c r="C24" t="s">
        <v>91</v>
      </c>
      <c r="D24">
        <v>3.9171048586672801E-2</v>
      </c>
      <c r="E24">
        <v>4096</v>
      </c>
      <c r="F24">
        <v>4096</v>
      </c>
      <c r="G24">
        <v>1</v>
      </c>
      <c r="H24">
        <v>3.1601521139018001</v>
      </c>
      <c r="I24">
        <v>7.4806725821269202</v>
      </c>
      <c r="J24">
        <v>-0.95153194627593596</v>
      </c>
      <c r="K24" t="b">
        <v>1</v>
      </c>
      <c r="L24">
        <v>232.5</v>
      </c>
      <c r="M24" t="s">
        <v>92</v>
      </c>
      <c r="N24">
        <v>7.54114249056303</v>
      </c>
      <c r="O24">
        <v>4.0549999999999997</v>
      </c>
      <c r="P24">
        <v>2.367</v>
      </c>
      <c r="Q24" t="s">
        <v>676</v>
      </c>
      <c r="S24">
        <v>0</v>
      </c>
      <c r="T24">
        <v>11390</v>
      </c>
      <c r="U24">
        <v>4096</v>
      </c>
      <c r="V24">
        <v>270</v>
      </c>
      <c r="W24">
        <v>4096</v>
      </c>
      <c r="X24">
        <v>1</v>
      </c>
      <c r="Y24">
        <v>0.131462671158498</v>
      </c>
      <c r="Z24">
        <v>232.5</v>
      </c>
      <c r="AA24">
        <v>49</v>
      </c>
      <c r="AB24" t="s">
        <v>94</v>
      </c>
      <c r="AC24">
        <v>15.25</v>
      </c>
      <c r="AE24">
        <v>8</v>
      </c>
      <c r="AF24">
        <v>232.5</v>
      </c>
      <c r="AG24">
        <v>10.3515625</v>
      </c>
      <c r="AH24">
        <f t="shared" si="0"/>
        <v>222.1484375</v>
      </c>
      <c r="AI24">
        <f t="shared" si="1"/>
        <v>22.460377358490565</v>
      </c>
      <c r="AJ24">
        <f t="shared" si="2"/>
        <v>0.38614901056561957</v>
      </c>
      <c r="AK24">
        <f t="shared" si="3"/>
        <v>602.09917321668365</v>
      </c>
    </row>
    <row r="25" spans="1:55" x14ac:dyDescent="0.3">
      <c r="A25">
        <v>23</v>
      </c>
      <c r="B25">
        <v>50</v>
      </c>
      <c r="C25" t="s">
        <v>91</v>
      </c>
      <c r="D25">
        <v>4.8008705876503702E-2</v>
      </c>
      <c r="E25">
        <v>4096</v>
      </c>
      <c r="F25">
        <v>4096</v>
      </c>
      <c r="G25">
        <v>1</v>
      </c>
      <c r="H25">
        <v>5.1043837120565101</v>
      </c>
      <c r="I25">
        <v>4.9324098467577304</v>
      </c>
      <c r="J25">
        <v>-0.98528561328910302</v>
      </c>
      <c r="K25" t="b">
        <v>1</v>
      </c>
      <c r="L25">
        <v>9.26</v>
      </c>
      <c r="M25" t="s">
        <v>92</v>
      </c>
      <c r="N25">
        <v>5.6937305526919202</v>
      </c>
      <c r="O25">
        <v>3.49</v>
      </c>
      <c r="P25">
        <v>0.96630000000000005</v>
      </c>
      <c r="Q25" t="s">
        <v>677</v>
      </c>
      <c r="S25">
        <v>0</v>
      </c>
      <c r="T25">
        <v>3098</v>
      </c>
      <c r="U25">
        <v>4096</v>
      </c>
      <c r="V25">
        <v>90</v>
      </c>
      <c r="W25">
        <v>4096</v>
      </c>
      <c r="X25">
        <v>1</v>
      </c>
      <c r="Y25">
        <v>0.43264003071317497</v>
      </c>
      <c r="Z25">
        <v>9.26</v>
      </c>
      <c r="AA25">
        <v>334.8</v>
      </c>
      <c r="AB25" t="s">
        <v>94</v>
      </c>
      <c r="AC25">
        <v>3.04296875</v>
      </c>
      <c r="AE25">
        <v>4</v>
      </c>
      <c r="AF25">
        <v>9.2578125</v>
      </c>
      <c r="AG25">
        <v>3.53125</v>
      </c>
      <c r="AH25">
        <f t="shared" si="0"/>
        <v>5.7265625</v>
      </c>
      <c r="AI25">
        <f t="shared" si="1"/>
        <v>2.6216814159292037</v>
      </c>
      <c r="AJ25">
        <f t="shared" si="2"/>
        <v>0.37333258296096872</v>
      </c>
      <c r="AK25">
        <f t="shared" si="3"/>
        <v>24.797761895237226</v>
      </c>
    </row>
    <row r="26" spans="1:55" x14ac:dyDescent="0.3">
      <c r="A26">
        <v>24</v>
      </c>
      <c r="B26">
        <v>51</v>
      </c>
      <c r="C26" t="s">
        <v>91</v>
      </c>
      <c r="D26">
        <v>1.41984910601913E-2</v>
      </c>
      <c r="E26">
        <v>4096</v>
      </c>
      <c r="F26">
        <v>4096</v>
      </c>
      <c r="G26">
        <v>1</v>
      </c>
      <c r="H26">
        <v>4.2523786086498401</v>
      </c>
      <c r="I26">
        <v>6.8062974019307498</v>
      </c>
      <c r="J26">
        <v>-0.98448195455069398</v>
      </c>
      <c r="K26" t="b">
        <v>1</v>
      </c>
      <c r="L26">
        <v>39.9</v>
      </c>
      <c r="M26" t="s">
        <v>92</v>
      </c>
      <c r="N26">
        <v>6.8141931942311</v>
      </c>
      <c r="O26">
        <v>3.4729999999999999</v>
      </c>
      <c r="P26">
        <v>1.601</v>
      </c>
      <c r="Q26" t="s">
        <v>678</v>
      </c>
      <c r="S26">
        <v>0</v>
      </c>
      <c r="T26">
        <v>2964</v>
      </c>
      <c r="U26">
        <v>4096</v>
      </c>
      <c r="V26">
        <v>232</v>
      </c>
      <c r="W26">
        <v>4096</v>
      </c>
      <c r="X26">
        <v>1</v>
      </c>
      <c r="Y26">
        <v>0.21352911670553901</v>
      </c>
      <c r="Z26">
        <v>39.9</v>
      </c>
      <c r="AA26">
        <v>74.25</v>
      </c>
      <c r="AB26" t="s">
        <v>94</v>
      </c>
      <c r="AC26">
        <v>6.31640625</v>
      </c>
      <c r="AE26">
        <v>3</v>
      </c>
      <c r="AF26">
        <v>39.90625</v>
      </c>
      <c r="AG26">
        <v>2.359375</v>
      </c>
      <c r="AH26">
        <f t="shared" si="0"/>
        <v>37.546875</v>
      </c>
      <c r="AI26">
        <f t="shared" si="1"/>
        <v>16.913907284768211</v>
      </c>
      <c r="AJ26">
        <f t="shared" si="2"/>
        <v>0.37363273554756776</v>
      </c>
      <c r="AK26">
        <f t="shared" si="3"/>
        <v>106.80608577167744</v>
      </c>
    </row>
    <row r="27" spans="1:55" x14ac:dyDescent="0.3">
      <c r="A27">
        <v>25</v>
      </c>
      <c r="B27">
        <v>54</v>
      </c>
      <c r="C27" t="s">
        <v>91</v>
      </c>
      <c r="D27">
        <v>1.6275857005410201E-2</v>
      </c>
      <c r="E27">
        <v>4096</v>
      </c>
      <c r="F27">
        <v>11008</v>
      </c>
      <c r="G27">
        <v>2.6875</v>
      </c>
      <c r="H27">
        <v>3.9308056972822598</v>
      </c>
      <c r="I27">
        <v>7.8078699104219904</v>
      </c>
      <c r="J27">
        <v>-1.01019903417977</v>
      </c>
      <c r="K27" t="b">
        <v>1</v>
      </c>
      <c r="L27">
        <v>96.9</v>
      </c>
      <c r="M27" t="s">
        <v>92</v>
      </c>
      <c r="N27">
        <v>7.9859716996675099</v>
      </c>
      <c r="O27">
        <v>4.21</v>
      </c>
      <c r="P27">
        <v>1.986</v>
      </c>
      <c r="Q27" t="s">
        <v>679</v>
      </c>
      <c r="S27">
        <v>0</v>
      </c>
      <c r="T27">
        <v>16184</v>
      </c>
      <c r="U27">
        <v>4096</v>
      </c>
      <c r="V27">
        <v>574</v>
      </c>
      <c r="W27">
        <v>4096</v>
      </c>
      <c r="X27">
        <v>1</v>
      </c>
      <c r="Y27">
        <v>0.12232946627530999</v>
      </c>
      <c r="Z27">
        <v>96.9</v>
      </c>
      <c r="AA27">
        <v>167</v>
      </c>
      <c r="AB27" t="s">
        <v>94</v>
      </c>
      <c r="AC27">
        <v>9.84375</v>
      </c>
      <c r="AE27">
        <v>0</v>
      </c>
      <c r="AF27">
        <v>96.875</v>
      </c>
      <c r="AG27">
        <v>6.93359375</v>
      </c>
      <c r="AH27">
        <f t="shared" si="0"/>
        <v>89.94140625</v>
      </c>
      <c r="AI27">
        <f t="shared" si="1"/>
        <v>13.971830985915492</v>
      </c>
      <c r="AJ27">
        <f t="shared" si="2"/>
        <v>0.36414649475938449</v>
      </c>
      <c r="AK27">
        <f t="shared" si="3"/>
        <v>266.03304272916779</v>
      </c>
    </row>
    <row r="28" spans="1:55" x14ac:dyDescent="0.3">
      <c r="A28">
        <v>26</v>
      </c>
      <c r="B28">
        <v>55</v>
      </c>
      <c r="C28" t="s">
        <v>91</v>
      </c>
      <c r="D28">
        <v>2.53330694748298E-2</v>
      </c>
      <c r="E28">
        <v>4096</v>
      </c>
      <c r="F28">
        <v>11008</v>
      </c>
      <c r="G28">
        <v>2.6875</v>
      </c>
      <c r="H28">
        <v>8.8422917479323608</v>
      </c>
      <c r="I28">
        <v>11.208295594547</v>
      </c>
      <c r="J28">
        <v>-1.0182356215638599</v>
      </c>
      <c r="K28" t="b">
        <v>1</v>
      </c>
      <c r="L28">
        <v>18.5</v>
      </c>
      <c r="M28" t="s">
        <v>92</v>
      </c>
      <c r="N28">
        <v>11.7051728936783</v>
      </c>
      <c r="O28">
        <v>4.1399999999999997</v>
      </c>
      <c r="P28">
        <v>1.268</v>
      </c>
      <c r="Q28" t="s">
        <v>681</v>
      </c>
      <c r="S28">
        <v>0</v>
      </c>
      <c r="T28">
        <v>13880</v>
      </c>
      <c r="U28">
        <v>4096</v>
      </c>
      <c r="V28">
        <v>67</v>
      </c>
      <c r="W28">
        <v>4096</v>
      </c>
      <c r="X28">
        <v>1</v>
      </c>
      <c r="Y28">
        <v>0.95808842532493399</v>
      </c>
      <c r="Z28">
        <v>18.5</v>
      </c>
      <c r="AA28">
        <v>750.5</v>
      </c>
      <c r="AB28" t="s">
        <v>94</v>
      </c>
      <c r="AC28">
        <v>4.30078125</v>
      </c>
      <c r="AD28" t="s">
        <v>98</v>
      </c>
      <c r="AE28">
        <v>0</v>
      </c>
      <c r="AF28">
        <v>18.5</v>
      </c>
      <c r="AG28">
        <v>9.8671875</v>
      </c>
      <c r="AH28">
        <f t="shared" si="0"/>
        <v>8.6328125</v>
      </c>
      <c r="AI28">
        <f t="shared" si="1"/>
        <v>1.8749010292953285</v>
      </c>
      <c r="AJ28">
        <f t="shared" si="2"/>
        <v>0.36123172771160661</v>
      </c>
      <c r="AK28">
        <f t="shared" si="3"/>
        <v>51.213663088779626</v>
      </c>
    </row>
    <row r="29" spans="1:55" x14ac:dyDescent="0.3">
      <c r="A29">
        <v>27</v>
      </c>
      <c r="B29">
        <v>56</v>
      </c>
      <c r="C29" t="s">
        <v>91</v>
      </c>
      <c r="D29">
        <v>3.6371473206880202E-2</v>
      </c>
      <c r="E29">
        <v>4096</v>
      </c>
      <c r="F29">
        <v>11008</v>
      </c>
      <c r="G29">
        <v>2.6875</v>
      </c>
      <c r="H29">
        <v>4.1732784584327698</v>
      </c>
      <c r="I29">
        <v>6.6756153465946104</v>
      </c>
      <c r="J29">
        <v>-1.0134136691333999</v>
      </c>
      <c r="K29" t="b">
        <v>1</v>
      </c>
      <c r="L29">
        <v>39.75</v>
      </c>
      <c r="M29" t="s">
        <v>92</v>
      </c>
      <c r="N29">
        <v>7.2391053242895502</v>
      </c>
      <c r="O29">
        <v>4.1449999999999996</v>
      </c>
      <c r="P29">
        <v>1.6</v>
      </c>
      <c r="Q29" t="s">
        <v>680</v>
      </c>
      <c r="R29" s="1" t="s">
        <v>1941</v>
      </c>
      <c r="S29">
        <v>0</v>
      </c>
      <c r="T29">
        <v>13940</v>
      </c>
      <c r="U29">
        <v>4096</v>
      </c>
      <c r="V29">
        <v>416</v>
      </c>
      <c r="W29">
        <v>4096</v>
      </c>
      <c r="X29">
        <v>1</v>
      </c>
      <c r="Y29">
        <v>0.15558277674627199</v>
      </c>
      <c r="Z29">
        <v>39.75</v>
      </c>
      <c r="AA29">
        <v>350.5</v>
      </c>
      <c r="AB29" t="s">
        <v>94</v>
      </c>
      <c r="AC29">
        <v>6.3046875</v>
      </c>
      <c r="AE29">
        <v>0</v>
      </c>
      <c r="AF29">
        <v>39.75</v>
      </c>
      <c r="AG29">
        <v>6.93359375</v>
      </c>
      <c r="AH29">
        <f t="shared" si="0"/>
        <v>32.81640625</v>
      </c>
      <c r="AI29">
        <f t="shared" si="1"/>
        <v>5.7329577464788732</v>
      </c>
      <c r="AJ29">
        <f t="shared" si="2"/>
        <v>0.36297777621727673</v>
      </c>
      <c r="AK29">
        <f t="shared" si="3"/>
        <v>109.5108367632013</v>
      </c>
    </row>
    <row r="30" spans="1:55" x14ac:dyDescent="0.3">
      <c r="A30">
        <v>28</v>
      </c>
      <c r="B30">
        <v>62</v>
      </c>
      <c r="C30" t="s">
        <v>91</v>
      </c>
      <c r="D30">
        <v>2.99750133290392E-2</v>
      </c>
      <c r="E30">
        <v>4096</v>
      </c>
      <c r="F30">
        <v>4096</v>
      </c>
      <c r="G30">
        <v>1</v>
      </c>
      <c r="H30">
        <v>2.7755192543037999</v>
      </c>
      <c r="I30">
        <v>6.3153904907498601</v>
      </c>
      <c r="J30">
        <v>-0.94269170015343995</v>
      </c>
      <c r="K30" t="b">
        <v>1</v>
      </c>
      <c r="L30">
        <v>188.2</v>
      </c>
      <c r="M30" t="s">
        <v>92</v>
      </c>
      <c r="N30">
        <v>6.6659211053811998</v>
      </c>
      <c r="O30">
        <v>4.0599999999999996</v>
      </c>
      <c r="P30">
        <v>2.2749999999999999</v>
      </c>
      <c r="Q30" t="s">
        <v>682</v>
      </c>
      <c r="S30">
        <v>0</v>
      </c>
      <c r="T30">
        <v>11450</v>
      </c>
      <c r="U30">
        <v>4096</v>
      </c>
      <c r="V30">
        <v>278</v>
      </c>
      <c r="W30">
        <v>4096</v>
      </c>
      <c r="X30">
        <v>1</v>
      </c>
      <c r="Y30">
        <v>0.106488568346569</v>
      </c>
      <c r="Z30">
        <v>188.2</v>
      </c>
      <c r="AA30">
        <v>60.8</v>
      </c>
      <c r="AB30" t="s">
        <v>94</v>
      </c>
      <c r="AC30">
        <v>13.71875</v>
      </c>
      <c r="AE30">
        <v>6</v>
      </c>
      <c r="AF30">
        <v>188.25</v>
      </c>
      <c r="AG30">
        <v>9.765625</v>
      </c>
      <c r="AH30">
        <f t="shared" si="0"/>
        <v>178.484375</v>
      </c>
      <c r="AI30">
        <f t="shared" si="1"/>
        <v>19.276800000000001</v>
      </c>
      <c r="AJ30">
        <f t="shared" si="2"/>
        <v>0.38957779618343591</v>
      </c>
      <c r="AK30">
        <f t="shared" si="3"/>
        <v>483.21542409301207</v>
      </c>
    </row>
    <row r="31" spans="1:55" x14ac:dyDescent="0.3">
      <c r="A31">
        <v>29</v>
      </c>
      <c r="B31">
        <v>63</v>
      </c>
      <c r="C31" t="s">
        <v>91</v>
      </c>
      <c r="D31">
        <v>3.8249296155858301E-2</v>
      </c>
      <c r="E31">
        <v>4096</v>
      </c>
      <c r="F31">
        <v>4096</v>
      </c>
      <c r="G31">
        <v>1</v>
      </c>
      <c r="H31">
        <v>2.9414481860730501</v>
      </c>
      <c r="I31">
        <v>7.0318995698308999</v>
      </c>
      <c r="J31">
        <v>-0.94670999384548304</v>
      </c>
      <c r="K31" t="b">
        <v>1</v>
      </c>
      <c r="L31">
        <v>246.1</v>
      </c>
      <c r="M31" t="s">
        <v>92</v>
      </c>
      <c r="N31">
        <v>7.1655375430975798</v>
      </c>
      <c r="O31">
        <v>4.08</v>
      </c>
      <c r="P31">
        <v>2.39</v>
      </c>
      <c r="Q31" t="s">
        <v>683</v>
      </c>
      <c r="S31">
        <v>0</v>
      </c>
      <c r="T31">
        <v>11940</v>
      </c>
      <c r="U31">
        <v>4096</v>
      </c>
      <c r="V31">
        <v>275</v>
      </c>
      <c r="W31">
        <v>4096</v>
      </c>
      <c r="X31">
        <v>1</v>
      </c>
      <c r="Y31">
        <v>0.11707373060218899</v>
      </c>
      <c r="Z31">
        <v>246.1</v>
      </c>
      <c r="AA31">
        <v>48.5</v>
      </c>
      <c r="AB31" t="s">
        <v>94</v>
      </c>
      <c r="AC31">
        <v>15.6875</v>
      </c>
      <c r="AE31">
        <v>6</v>
      </c>
      <c r="AF31">
        <v>246.125</v>
      </c>
      <c r="AG31">
        <v>10.484375</v>
      </c>
      <c r="AH31">
        <f t="shared" si="0"/>
        <v>235.640625</v>
      </c>
      <c r="AI31">
        <f t="shared" si="1"/>
        <v>23.475409836065573</v>
      </c>
      <c r="AJ31">
        <f t="shared" si="2"/>
        <v>0.38801549916875072</v>
      </c>
      <c r="AK31">
        <f t="shared" si="3"/>
        <v>634.31744486309412</v>
      </c>
    </row>
    <row r="32" spans="1:55" x14ac:dyDescent="0.3">
      <c r="A32">
        <v>30</v>
      </c>
      <c r="B32">
        <v>64</v>
      </c>
      <c r="C32" t="s">
        <v>91</v>
      </c>
      <c r="D32">
        <v>4.7922903054033003E-2</v>
      </c>
      <c r="E32">
        <v>4096</v>
      </c>
      <c r="F32">
        <v>4096</v>
      </c>
      <c r="G32">
        <v>1</v>
      </c>
      <c r="H32">
        <v>4.9728306821125496</v>
      </c>
      <c r="I32">
        <v>4.8732769428710396</v>
      </c>
      <c r="J32">
        <v>-0.98528561328910302</v>
      </c>
      <c r="K32" t="b">
        <v>1</v>
      </c>
      <c r="L32">
        <v>9.5500000000000007</v>
      </c>
      <c r="M32" t="s">
        <v>92</v>
      </c>
      <c r="N32">
        <v>5.8541205452555403</v>
      </c>
      <c r="O32">
        <v>3.54</v>
      </c>
      <c r="P32">
        <v>0.98</v>
      </c>
      <c r="Q32" t="s">
        <v>684</v>
      </c>
      <c r="S32">
        <v>0</v>
      </c>
      <c r="T32">
        <v>3456</v>
      </c>
      <c r="U32">
        <v>4096</v>
      </c>
      <c r="V32">
        <v>98</v>
      </c>
      <c r="W32">
        <v>4096</v>
      </c>
      <c r="X32">
        <v>1</v>
      </c>
      <c r="Y32">
        <v>0.40131650226110799</v>
      </c>
      <c r="Z32">
        <v>9.5500000000000007</v>
      </c>
      <c r="AA32">
        <v>362</v>
      </c>
      <c r="AB32" t="s">
        <v>94</v>
      </c>
      <c r="AC32">
        <v>3.08984375</v>
      </c>
      <c r="AE32">
        <v>4</v>
      </c>
      <c r="AF32">
        <v>9.546875</v>
      </c>
      <c r="AG32">
        <v>3.91796875</v>
      </c>
      <c r="AH32">
        <f t="shared" si="0"/>
        <v>5.62890625</v>
      </c>
      <c r="AI32">
        <f t="shared" si="1"/>
        <v>2.4366899302093721</v>
      </c>
      <c r="AJ32">
        <f t="shared" si="2"/>
        <v>0.37333258296096872</v>
      </c>
      <c r="AK32">
        <f t="shared" si="3"/>
        <v>25.57203800504632</v>
      </c>
    </row>
    <row r="33" spans="1:37" x14ac:dyDescent="0.3">
      <c r="A33">
        <v>31</v>
      </c>
      <c r="B33">
        <v>65</v>
      </c>
      <c r="C33" t="s">
        <v>91</v>
      </c>
      <c r="D33">
        <v>3.9915887221194601E-2</v>
      </c>
      <c r="E33">
        <v>4096</v>
      </c>
      <c r="F33">
        <v>4096</v>
      </c>
      <c r="G33">
        <v>1</v>
      </c>
      <c r="H33">
        <v>4.9319329679268797</v>
      </c>
      <c r="I33">
        <v>7.5231243124040903</v>
      </c>
      <c r="J33">
        <v>-0.98528561328910302</v>
      </c>
      <c r="K33" t="b">
        <v>1</v>
      </c>
      <c r="L33">
        <v>33.5</v>
      </c>
      <c r="M33" t="s">
        <v>92</v>
      </c>
      <c r="N33">
        <v>7.5263205461385496</v>
      </c>
      <c r="O33">
        <v>3.52</v>
      </c>
      <c r="P33">
        <v>1.5249999999999999</v>
      </c>
      <c r="Q33" t="s">
        <v>685</v>
      </c>
      <c r="S33">
        <v>0</v>
      </c>
      <c r="T33">
        <v>3306</v>
      </c>
      <c r="U33">
        <v>4096</v>
      </c>
      <c r="V33">
        <v>75</v>
      </c>
      <c r="W33">
        <v>4096</v>
      </c>
      <c r="X33">
        <v>1</v>
      </c>
      <c r="Y33">
        <v>0.45402051149362999</v>
      </c>
      <c r="Z33">
        <v>33.5</v>
      </c>
      <c r="AA33">
        <v>98.7</v>
      </c>
      <c r="AB33" t="s">
        <v>94</v>
      </c>
      <c r="AC33">
        <v>5.7890625</v>
      </c>
      <c r="AE33">
        <v>5</v>
      </c>
      <c r="AF33">
        <v>33.5</v>
      </c>
      <c r="AG33">
        <v>3.88671875</v>
      </c>
      <c r="AH33">
        <f t="shared" si="0"/>
        <v>29.61328125</v>
      </c>
      <c r="AI33">
        <f t="shared" si="1"/>
        <v>8.619095477386935</v>
      </c>
      <c r="AJ33">
        <f t="shared" si="2"/>
        <v>0.37333258296096872</v>
      </c>
      <c r="AK33">
        <f t="shared" si="3"/>
        <v>89.73232321247022</v>
      </c>
    </row>
    <row r="34" spans="1:37" x14ac:dyDescent="0.3">
      <c r="A34">
        <v>32</v>
      </c>
      <c r="B34">
        <v>68</v>
      </c>
      <c r="C34" t="s">
        <v>91</v>
      </c>
      <c r="D34">
        <v>1.5316343063723E-2</v>
      </c>
      <c r="E34">
        <v>4096</v>
      </c>
      <c r="F34">
        <v>11008</v>
      </c>
      <c r="G34">
        <v>2.6875</v>
      </c>
      <c r="H34">
        <v>3.6732553933045802</v>
      </c>
      <c r="I34">
        <v>7.6047865564509003</v>
      </c>
      <c r="J34">
        <v>-1.00939537544136</v>
      </c>
      <c r="K34" t="b">
        <v>1</v>
      </c>
      <c r="L34">
        <v>117.75</v>
      </c>
      <c r="M34" t="s">
        <v>92</v>
      </c>
      <c r="N34">
        <v>7.7538812093800997</v>
      </c>
      <c r="O34">
        <v>4.2270000000000003</v>
      </c>
      <c r="P34">
        <v>2.0699999999999998</v>
      </c>
      <c r="Q34" t="s">
        <v>686</v>
      </c>
      <c r="S34">
        <v>0</v>
      </c>
      <c r="T34">
        <v>16850</v>
      </c>
      <c r="U34">
        <v>4096</v>
      </c>
      <c r="V34">
        <v>668</v>
      </c>
      <c r="W34">
        <v>4096</v>
      </c>
      <c r="X34">
        <v>1</v>
      </c>
      <c r="Y34">
        <v>0.103431356491813</v>
      </c>
      <c r="Z34">
        <v>117.75</v>
      </c>
      <c r="AA34">
        <v>143.1</v>
      </c>
      <c r="AB34" t="s">
        <v>94</v>
      </c>
      <c r="AC34">
        <v>10.8515625</v>
      </c>
      <c r="AE34">
        <v>0</v>
      </c>
      <c r="AF34">
        <v>117.75</v>
      </c>
      <c r="AG34">
        <v>6.625</v>
      </c>
      <c r="AH34">
        <f t="shared" si="0"/>
        <v>111.125</v>
      </c>
      <c r="AI34">
        <f t="shared" si="1"/>
        <v>17.773584905660378</v>
      </c>
      <c r="AJ34">
        <f t="shared" si="2"/>
        <v>0.36443926189863673</v>
      </c>
      <c r="AK34">
        <f t="shared" si="3"/>
        <v>323.09910679368676</v>
      </c>
    </row>
    <row r="35" spans="1:37" x14ac:dyDescent="0.3">
      <c r="A35">
        <v>33</v>
      </c>
      <c r="B35">
        <v>69</v>
      </c>
      <c r="C35" t="s">
        <v>91</v>
      </c>
      <c r="D35">
        <v>4.1657760169925798E-2</v>
      </c>
      <c r="E35">
        <v>4096</v>
      </c>
      <c r="F35">
        <v>11008</v>
      </c>
      <c r="G35">
        <v>2.6875</v>
      </c>
      <c r="H35">
        <v>6.32788314186375</v>
      </c>
      <c r="I35">
        <v>8.0210862481827601</v>
      </c>
      <c r="J35">
        <v>-1.0182356215638599</v>
      </c>
      <c r="K35" t="b">
        <v>1</v>
      </c>
      <c r="L35">
        <v>18.5</v>
      </c>
      <c r="M35" t="s">
        <v>92</v>
      </c>
      <c r="N35">
        <v>8.8912864598437196</v>
      </c>
      <c r="O35">
        <v>4.1369999999999996</v>
      </c>
      <c r="P35">
        <v>1.268</v>
      </c>
      <c r="Q35" t="s">
        <v>688</v>
      </c>
      <c r="S35">
        <v>0</v>
      </c>
      <c r="T35">
        <v>13690</v>
      </c>
      <c r="U35">
        <v>4096</v>
      </c>
      <c r="V35">
        <v>239</v>
      </c>
      <c r="W35">
        <v>4096</v>
      </c>
      <c r="X35">
        <v>1</v>
      </c>
      <c r="Y35">
        <v>0.34463211100930102</v>
      </c>
      <c r="Z35">
        <v>18.5</v>
      </c>
      <c r="AA35">
        <v>740</v>
      </c>
      <c r="AB35" t="s">
        <v>94</v>
      </c>
      <c r="AC35">
        <v>4.30078125</v>
      </c>
      <c r="AD35" t="s">
        <v>98</v>
      </c>
      <c r="AE35">
        <v>0</v>
      </c>
      <c r="AF35">
        <v>18.5</v>
      </c>
      <c r="AG35">
        <v>7.671875</v>
      </c>
      <c r="AH35">
        <f t="shared" si="0"/>
        <v>10.828125</v>
      </c>
      <c r="AI35">
        <f t="shared" si="1"/>
        <v>2.4114052953156824</v>
      </c>
      <c r="AJ35">
        <f t="shared" si="2"/>
        <v>0.36123172771160661</v>
      </c>
      <c r="AK35">
        <f t="shared" si="3"/>
        <v>51.213663088779626</v>
      </c>
    </row>
    <row r="36" spans="1:37" x14ac:dyDescent="0.3">
      <c r="A36">
        <v>34</v>
      </c>
      <c r="B36">
        <v>70</v>
      </c>
      <c r="C36" t="s">
        <v>91</v>
      </c>
      <c r="D36">
        <v>4.0196228952194699E-2</v>
      </c>
      <c r="E36">
        <v>4096</v>
      </c>
      <c r="F36">
        <v>11008</v>
      </c>
      <c r="G36">
        <v>2.6875</v>
      </c>
      <c r="H36">
        <v>4.2107902864634097</v>
      </c>
      <c r="I36">
        <v>6.6862744197163204</v>
      </c>
      <c r="J36">
        <v>-1.0134136691333999</v>
      </c>
      <c r="K36" t="b">
        <v>1</v>
      </c>
      <c r="L36">
        <v>38.72</v>
      </c>
      <c r="M36" t="s">
        <v>92</v>
      </c>
      <c r="N36">
        <v>7.2341793604055296</v>
      </c>
      <c r="O36">
        <v>4.133</v>
      </c>
      <c r="P36">
        <v>1.5880000000000001</v>
      </c>
      <c r="Q36" t="s">
        <v>687</v>
      </c>
      <c r="R36" s="1" t="s">
        <v>1941</v>
      </c>
      <c r="S36">
        <v>0</v>
      </c>
      <c r="T36">
        <v>13620</v>
      </c>
      <c r="U36">
        <v>4096</v>
      </c>
      <c r="V36">
        <v>405</v>
      </c>
      <c r="W36">
        <v>4096</v>
      </c>
      <c r="X36">
        <v>1</v>
      </c>
      <c r="Y36">
        <v>0.15954545204507101</v>
      </c>
      <c r="Z36">
        <v>38.72</v>
      </c>
      <c r="AA36">
        <v>351.8</v>
      </c>
      <c r="AB36" t="s">
        <v>94</v>
      </c>
      <c r="AC36">
        <v>6.22265625</v>
      </c>
      <c r="AE36">
        <v>0</v>
      </c>
      <c r="AF36">
        <v>38.71875</v>
      </c>
      <c r="AG36">
        <v>6.83984375</v>
      </c>
      <c r="AH36">
        <f t="shared" si="0"/>
        <v>31.87890625</v>
      </c>
      <c r="AI36">
        <f t="shared" si="1"/>
        <v>5.6607652769845807</v>
      </c>
      <c r="AJ36">
        <f t="shared" si="2"/>
        <v>0.36297777621727673</v>
      </c>
      <c r="AK36">
        <f t="shared" si="3"/>
        <v>106.6697537339673</v>
      </c>
    </row>
    <row r="37" spans="1:37" x14ac:dyDescent="0.3">
      <c r="A37">
        <v>35</v>
      </c>
      <c r="B37">
        <v>76</v>
      </c>
      <c r="C37" t="s">
        <v>91</v>
      </c>
      <c r="D37">
        <v>4.1470840046472002E-2</v>
      </c>
      <c r="E37">
        <v>4096</v>
      </c>
      <c r="F37">
        <v>4096</v>
      </c>
      <c r="G37">
        <v>1</v>
      </c>
      <c r="H37">
        <v>2.8016844618105301</v>
      </c>
      <c r="I37">
        <v>6.3694545186473697</v>
      </c>
      <c r="J37">
        <v>-0.945906335107075</v>
      </c>
      <c r="K37" t="b">
        <v>1</v>
      </c>
      <c r="L37">
        <v>187.4</v>
      </c>
      <c r="M37" t="s">
        <v>92</v>
      </c>
      <c r="N37">
        <v>6.6925328678452098</v>
      </c>
      <c r="O37">
        <v>4.0620000000000003</v>
      </c>
      <c r="P37">
        <v>2.2730000000000001</v>
      </c>
      <c r="Q37" t="s">
        <v>689</v>
      </c>
      <c r="S37">
        <v>0</v>
      </c>
      <c r="T37">
        <v>11570</v>
      </c>
      <c r="U37">
        <v>4096</v>
      </c>
      <c r="V37">
        <v>279</v>
      </c>
      <c r="W37">
        <v>4096</v>
      </c>
      <c r="X37">
        <v>1</v>
      </c>
      <c r="Y37">
        <v>0.107864027306809</v>
      </c>
      <c r="Z37">
        <v>187.4</v>
      </c>
      <c r="AA37">
        <v>61.75</v>
      </c>
      <c r="AB37" t="s">
        <v>94</v>
      </c>
      <c r="AC37">
        <v>13.6875</v>
      </c>
      <c r="AE37">
        <v>5</v>
      </c>
      <c r="AF37">
        <v>187.375</v>
      </c>
      <c r="AG37">
        <v>9.8515625</v>
      </c>
      <c r="AH37">
        <f t="shared" si="0"/>
        <v>177.5234375</v>
      </c>
      <c r="AI37">
        <f t="shared" si="1"/>
        <v>19.019825535289453</v>
      </c>
      <c r="AJ37">
        <f t="shared" si="2"/>
        <v>0.38832745655214379</v>
      </c>
      <c r="AK37">
        <f t="shared" si="3"/>
        <v>482.51803172418659</v>
      </c>
    </row>
    <row r="38" spans="1:37" x14ac:dyDescent="0.3">
      <c r="A38">
        <v>36</v>
      </c>
      <c r="B38">
        <v>77</v>
      </c>
      <c r="C38" t="s">
        <v>91</v>
      </c>
      <c r="D38">
        <v>3.7536273952009397E-2</v>
      </c>
      <c r="E38">
        <v>4096</v>
      </c>
      <c r="F38">
        <v>4096</v>
      </c>
      <c r="G38">
        <v>1</v>
      </c>
      <c r="H38">
        <v>3.51909390276685</v>
      </c>
      <c r="I38">
        <v>8.5640449274365302</v>
      </c>
      <c r="J38">
        <v>-0.94751365258389197</v>
      </c>
      <c r="K38" t="b">
        <v>1</v>
      </c>
      <c r="L38">
        <v>271.2</v>
      </c>
      <c r="M38" t="s">
        <v>92</v>
      </c>
      <c r="N38">
        <v>8.6048717118760791</v>
      </c>
      <c r="O38">
        <v>4.0979999999999999</v>
      </c>
      <c r="P38">
        <v>2.4340000000000002</v>
      </c>
      <c r="Q38" t="s">
        <v>690</v>
      </c>
      <c r="S38">
        <v>0</v>
      </c>
      <c r="T38">
        <v>12530</v>
      </c>
      <c r="U38">
        <v>4096</v>
      </c>
      <c r="V38">
        <v>77</v>
      </c>
      <c r="W38">
        <v>4096</v>
      </c>
      <c r="X38">
        <v>1</v>
      </c>
      <c r="Y38">
        <v>0.28707739331526999</v>
      </c>
      <c r="Z38">
        <v>271.2</v>
      </c>
      <c r="AA38">
        <v>46.2</v>
      </c>
      <c r="AB38" t="s">
        <v>94</v>
      </c>
      <c r="AC38">
        <v>16.46875</v>
      </c>
      <c r="AE38">
        <v>7</v>
      </c>
      <c r="AF38">
        <v>271.25</v>
      </c>
      <c r="AG38">
        <v>22.046875</v>
      </c>
      <c r="AH38">
        <f t="shared" si="0"/>
        <v>249.203125</v>
      </c>
      <c r="AI38">
        <f t="shared" si="1"/>
        <v>12.303330970942595</v>
      </c>
      <c r="AJ38">
        <f t="shared" si="2"/>
        <v>0.38770379239191993</v>
      </c>
      <c r="AK38">
        <f t="shared" si="3"/>
        <v>699.63205241438607</v>
      </c>
    </row>
    <row r="39" spans="1:37" x14ac:dyDescent="0.3">
      <c r="A39">
        <v>37</v>
      </c>
      <c r="B39">
        <v>78</v>
      </c>
      <c r="C39" t="s">
        <v>91</v>
      </c>
      <c r="D39">
        <v>4.2607660689075802E-2</v>
      </c>
      <c r="E39">
        <v>4096</v>
      </c>
      <c r="F39">
        <v>4096</v>
      </c>
      <c r="G39">
        <v>1</v>
      </c>
      <c r="H39">
        <v>4.4468509291796199</v>
      </c>
      <c r="I39">
        <v>4.2275482222230103</v>
      </c>
      <c r="J39">
        <v>-0.98608927202751095</v>
      </c>
      <c r="K39" t="b">
        <v>1</v>
      </c>
      <c r="L39">
        <v>8.93</v>
      </c>
      <c r="M39" t="s">
        <v>92</v>
      </c>
      <c r="N39">
        <v>5.4349096611721803</v>
      </c>
      <c r="O39">
        <v>3.56</v>
      </c>
      <c r="P39">
        <v>0.95069999999999999</v>
      </c>
      <c r="Q39" t="s">
        <v>691</v>
      </c>
      <c r="S39">
        <v>0</v>
      </c>
      <c r="T39">
        <v>3632</v>
      </c>
      <c r="U39">
        <v>4096</v>
      </c>
      <c r="V39">
        <v>229</v>
      </c>
      <c r="W39">
        <v>4096</v>
      </c>
      <c r="X39">
        <v>1</v>
      </c>
      <c r="Y39">
        <v>0.22777432069977999</v>
      </c>
      <c r="Z39">
        <v>8.93</v>
      </c>
      <c r="AA39">
        <v>406.8</v>
      </c>
      <c r="AB39" t="s">
        <v>94</v>
      </c>
      <c r="AC39">
        <v>2.98828125</v>
      </c>
      <c r="AE39">
        <v>5</v>
      </c>
      <c r="AF39">
        <v>8.9296875</v>
      </c>
      <c r="AG39">
        <v>3.021484375</v>
      </c>
      <c r="AH39">
        <f t="shared" si="0"/>
        <v>5.908203125</v>
      </c>
      <c r="AI39">
        <f t="shared" si="1"/>
        <v>2.9553975436328379</v>
      </c>
      <c r="AJ39">
        <f t="shared" si="2"/>
        <v>0.37303267149771574</v>
      </c>
      <c r="AK39">
        <f t="shared" si="3"/>
        <v>23.938084200902711</v>
      </c>
    </row>
    <row r="40" spans="1:37" x14ac:dyDescent="0.3">
      <c r="A40">
        <v>38</v>
      </c>
      <c r="B40">
        <v>79</v>
      </c>
      <c r="C40" t="s">
        <v>91</v>
      </c>
      <c r="D40">
        <v>2.69945841421723E-2</v>
      </c>
      <c r="E40">
        <v>4096</v>
      </c>
      <c r="F40">
        <v>4096</v>
      </c>
      <c r="G40">
        <v>1</v>
      </c>
      <c r="H40">
        <v>4.7907450121324899</v>
      </c>
      <c r="I40">
        <v>7.1954744420505596</v>
      </c>
      <c r="J40">
        <v>-0.98367829581228505</v>
      </c>
      <c r="K40" t="b">
        <v>1</v>
      </c>
      <c r="L40">
        <v>31.73</v>
      </c>
      <c r="M40" t="s">
        <v>92</v>
      </c>
      <c r="N40">
        <v>7.2074215511158304</v>
      </c>
      <c r="O40">
        <v>3.5409999999999999</v>
      </c>
      <c r="P40">
        <v>1.502</v>
      </c>
      <c r="Q40" t="s">
        <v>692</v>
      </c>
      <c r="S40">
        <v>0</v>
      </c>
      <c r="T40">
        <v>3482</v>
      </c>
      <c r="U40">
        <v>4096</v>
      </c>
      <c r="V40">
        <v>69</v>
      </c>
      <c r="W40">
        <v>4096</v>
      </c>
      <c r="X40">
        <v>1</v>
      </c>
      <c r="Y40">
        <v>0.456352072116194</v>
      </c>
      <c r="Z40">
        <v>31.73</v>
      </c>
      <c r="AA40">
        <v>109.75</v>
      </c>
      <c r="AB40" t="s">
        <v>94</v>
      </c>
      <c r="AC40">
        <v>5.6328125</v>
      </c>
      <c r="AE40">
        <v>4</v>
      </c>
      <c r="AF40">
        <v>31.734375</v>
      </c>
      <c r="AG40">
        <v>4.28515625</v>
      </c>
      <c r="AH40">
        <f t="shared" si="0"/>
        <v>27.44921875</v>
      </c>
      <c r="AI40">
        <f t="shared" si="1"/>
        <v>7.4056517775752049</v>
      </c>
      <c r="AJ40">
        <f t="shared" si="2"/>
        <v>0.37393312945137119</v>
      </c>
      <c r="AK40">
        <f t="shared" si="3"/>
        <v>84.866444025861455</v>
      </c>
    </row>
    <row r="41" spans="1:37" x14ac:dyDescent="0.3">
      <c r="A41">
        <v>39</v>
      </c>
      <c r="B41">
        <v>82</v>
      </c>
      <c r="C41" t="s">
        <v>91</v>
      </c>
      <c r="D41">
        <v>1.68508175491522E-2</v>
      </c>
      <c r="E41">
        <v>4096</v>
      </c>
      <c r="F41">
        <v>11008</v>
      </c>
      <c r="G41">
        <v>2.6875</v>
      </c>
      <c r="H41">
        <v>3.5032481216600302</v>
      </c>
      <c r="I41">
        <v>7.63598614018085</v>
      </c>
      <c r="J41">
        <v>-1.00698439922613</v>
      </c>
      <c r="K41" t="b">
        <v>1</v>
      </c>
      <c r="L41">
        <v>151</v>
      </c>
      <c r="M41" t="s">
        <v>92</v>
      </c>
      <c r="N41">
        <v>7.7439303758781097</v>
      </c>
      <c r="O41">
        <v>4.2300000000000004</v>
      </c>
      <c r="P41">
        <v>2.1800000000000002</v>
      </c>
      <c r="Q41" t="s">
        <v>693</v>
      </c>
      <c r="S41">
        <v>0</v>
      </c>
      <c r="T41">
        <v>17060</v>
      </c>
      <c r="U41">
        <v>4096</v>
      </c>
      <c r="V41">
        <v>740</v>
      </c>
      <c r="W41">
        <v>4096</v>
      </c>
      <c r="X41">
        <v>1</v>
      </c>
      <c r="Y41">
        <v>9.2021231088665806E-2</v>
      </c>
      <c r="Z41">
        <v>151</v>
      </c>
      <c r="AA41">
        <v>112.94</v>
      </c>
      <c r="AB41" t="s">
        <v>94</v>
      </c>
      <c r="AC41">
        <v>12.2890625</v>
      </c>
      <c r="AE41">
        <v>0</v>
      </c>
      <c r="AF41">
        <v>151</v>
      </c>
      <c r="AG41">
        <v>6.33984375</v>
      </c>
      <c r="AH41">
        <f t="shared" si="0"/>
        <v>144.66015625</v>
      </c>
      <c r="AI41">
        <f t="shared" si="1"/>
        <v>23.817621688231668</v>
      </c>
      <c r="AJ41">
        <f t="shared" si="2"/>
        <v>0.3653189763501456</v>
      </c>
      <c r="AK41">
        <f t="shared" si="3"/>
        <v>413.3374113456174</v>
      </c>
    </row>
    <row r="42" spans="1:37" x14ac:dyDescent="0.3">
      <c r="A42">
        <v>40</v>
      </c>
      <c r="B42">
        <v>83</v>
      </c>
      <c r="C42" t="s">
        <v>91</v>
      </c>
      <c r="D42">
        <v>3.1812669784342003E-2</v>
      </c>
      <c r="E42">
        <v>4096</v>
      </c>
      <c r="F42">
        <v>11008</v>
      </c>
      <c r="G42">
        <v>2.6875</v>
      </c>
      <c r="H42">
        <v>5.8005309286767304</v>
      </c>
      <c r="I42">
        <v>7.5452218720677804</v>
      </c>
      <c r="J42">
        <v>-1.0182356215638599</v>
      </c>
      <c r="K42" t="b">
        <v>1</v>
      </c>
      <c r="L42">
        <v>20</v>
      </c>
      <c r="M42" t="s">
        <v>92</v>
      </c>
      <c r="N42">
        <v>8.4475255505729496</v>
      </c>
      <c r="O42">
        <v>4.1369999999999996</v>
      </c>
      <c r="P42">
        <v>1.3009999999999999</v>
      </c>
      <c r="Q42" t="s">
        <v>695</v>
      </c>
      <c r="S42">
        <v>0</v>
      </c>
      <c r="T42">
        <v>13690</v>
      </c>
      <c r="U42">
        <v>4096</v>
      </c>
      <c r="V42">
        <v>261</v>
      </c>
      <c r="W42">
        <v>4096</v>
      </c>
      <c r="X42">
        <v>1</v>
      </c>
      <c r="Y42">
        <v>0.29714540474334</v>
      </c>
      <c r="Z42">
        <v>20</v>
      </c>
      <c r="AA42">
        <v>684.5</v>
      </c>
      <c r="AB42" t="s">
        <v>94</v>
      </c>
      <c r="AC42">
        <v>4.47265625</v>
      </c>
      <c r="AE42">
        <v>0</v>
      </c>
      <c r="AF42">
        <v>20</v>
      </c>
      <c r="AG42">
        <v>7.5078125</v>
      </c>
      <c r="AH42">
        <f t="shared" si="0"/>
        <v>12.4921875</v>
      </c>
      <c r="AI42">
        <f t="shared" si="1"/>
        <v>2.663891779396462</v>
      </c>
      <c r="AJ42">
        <f t="shared" si="2"/>
        <v>0.36123172771160661</v>
      </c>
      <c r="AK42">
        <f t="shared" si="3"/>
        <v>55.366122258140138</v>
      </c>
    </row>
    <row r="43" spans="1:37" x14ac:dyDescent="0.3">
      <c r="A43">
        <v>41</v>
      </c>
      <c r="B43">
        <v>84</v>
      </c>
      <c r="C43" t="s">
        <v>91</v>
      </c>
      <c r="D43">
        <v>2.58594831224618E-2</v>
      </c>
      <c r="E43">
        <v>4096</v>
      </c>
      <c r="F43">
        <v>11008</v>
      </c>
      <c r="G43">
        <v>2.6875</v>
      </c>
      <c r="H43">
        <v>5.8557189242005903</v>
      </c>
      <c r="I43">
        <v>9.4354845946591599</v>
      </c>
      <c r="J43">
        <v>-1.01261001039499</v>
      </c>
      <c r="K43" t="b">
        <v>1</v>
      </c>
      <c r="L43">
        <v>40.880000000000003</v>
      </c>
      <c r="M43" t="s">
        <v>92</v>
      </c>
      <c r="N43">
        <v>9.5933828336362392</v>
      </c>
      <c r="O43">
        <v>4.1369999999999996</v>
      </c>
      <c r="P43">
        <v>1.611</v>
      </c>
      <c r="Q43" t="s">
        <v>694</v>
      </c>
      <c r="R43" s="1" t="s">
        <v>1941</v>
      </c>
      <c r="S43">
        <v>0</v>
      </c>
      <c r="T43">
        <v>13650</v>
      </c>
      <c r="U43">
        <v>4096</v>
      </c>
      <c r="V43">
        <v>68</v>
      </c>
      <c r="W43">
        <v>4096</v>
      </c>
      <c r="X43">
        <v>1</v>
      </c>
      <c r="Y43">
        <v>0.58884241214086996</v>
      </c>
      <c r="Z43">
        <v>40.880000000000003</v>
      </c>
      <c r="AA43">
        <v>334</v>
      </c>
      <c r="AB43" t="s">
        <v>94</v>
      </c>
      <c r="AC43">
        <v>6.39453125</v>
      </c>
      <c r="AE43">
        <v>0</v>
      </c>
      <c r="AF43">
        <v>40.875</v>
      </c>
      <c r="AG43">
        <v>11.9921875</v>
      </c>
      <c r="AH43">
        <f t="shared" si="0"/>
        <v>28.8828125</v>
      </c>
      <c r="AI43">
        <f t="shared" si="1"/>
        <v>3.4084690553745927</v>
      </c>
      <c r="AJ43">
        <f t="shared" si="2"/>
        <v>0.36326960372814016</v>
      </c>
      <c r="AK43">
        <f t="shared" si="3"/>
        <v>112.51973625238846</v>
      </c>
    </row>
    <row r="44" spans="1:37" x14ac:dyDescent="0.3">
      <c r="A44">
        <v>42</v>
      </c>
      <c r="B44">
        <v>90</v>
      </c>
      <c r="C44" t="s">
        <v>91</v>
      </c>
      <c r="D44">
        <v>4.2239513912362601E-2</v>
      </c>
      <c r="E44">
        <v>4096</v>
      </c>
      <c r="F44">
        <v>4096</v>
      </c>
      <c r="G44">
        <v>1</v>
      </c>
      <c r="H44">
        <v>2.4585793672624399</v>
      </c>
      <c r="I44">
        <v>5.3541328017531802</v>
      </c>
      <c r="J44">
        <v>-0.93947706519980501</v>
      </c>
      <c r="K44" t="b">
        <v>1</v>
      </c>
      <c r="L44">
        <v>150.9</v>
      </c>
      <c r="M44" t="s">
        <v>92</v>
      </c>
      <c r="N44">
        <v>5.9553945360152696</v>
      </c>
      <c r="O44">
        <v>4.016</v>
      </c>
      <c r="P44">
        <v>2.1779999999999999</v>
      </c>
      <c r="Q44" t="s">
        <v>696</v>
      </c>
      <c r="S44">
        <v>0</v>
      </c>
      <c r="T44">
        <v>10320</v>
      </c>
      <c r="U44">
        <v>4096</v>
      </c>
      <c r="V44">
        <v>418</v>
      </c>
      <c r="W44">
        <v>4096</v>
      </c>
      <c r="X44">
        <v>1</v>
      </c>
      <c r="Y44">
        <v>7.1341448835992097E-2</v>
      </c>
      <c r="Z44">
        <v>150.9</v>
      </c>
      <c r="AA44">
        <v>68.400000000000006</v>
      </c>
      <c r="AB44" t="s">
        <v>94</v>
      </c>
      <c r="AC44">
        <v>12.28125</v>
      </c>
      <c r="AE44">
        <v>6</v>
      </c>
      <c r="AF44">
        <v>150.875</v>
      </c>
      <c r="AG44">
        <v>6.19140625</v>
      </c>
      <c r="AH44">
        <f t="shared" si="0"/>
        <v>144.68359375</v>
      </c>
      <c r="AI44">
        <f t="shared" si="1"/>
        <v>24.368454258675079</v>
      </c>
      <c r="AJ44">
        <f t="shared" si="2"/>
        <v>0.39083216166756746</v>
      </c>
      <c r="AK44">
        <f t="shared" si="3"/>
        <v>386.03527242041736</v>
      </c>
    </row>
    <row r="45" spans="1:37" x14ac:dyDescent="0.3">
      <c r="A45">
        <v>43</v>
      </c>
      <c r="B45">
        <v>91</v>
      </c>
      <c r="C45" t="s">
        <v>91</v>
      </c>
      <c r="D45">
        <v>4.9205588820312798E-2</v>
      </c>
      <c r="E45">
        <v>4096</v>
      </c>
      <c r="F45">
        <v>4096</v>
      </c>
      <c r="G45">
        <v>1</v>
      </c>
      <c r="H45">
        <v>2.5235536377327499</v>
      </c>
      <c r="I45">
        <v>5.8702194971478798</v>
      </c>
      <c r="J45">
        <v>-0.94349535889184899</v>
      </c>
      <c r="K45" t="b">
        <v>1</v>
      </c>
      <c r="L45">
        <v>211.6</v>
      </c>
      <c r="M45" t="s">
        <v>92</v>
      </c>
      <c r="N45">
        <v>6.1714279626286199</v>
      </c>
      <c r="O45">
        <v>4.03</v>
      </c>
      <c r="P45">
        <v>2.3260000000000001</v>
      </c>
      <c r="Q45" t="s">
        <v>697</v>
      </c>
      <c r="S45">
        <v>0</v>
      </c>
      <c r="T45">
        <v>10730</v>
      </c>
      <c r="U45">
        <v>4096</v>
      </c>
      <c r="V45">
        <v>450</v>
      </c>
      <c r="W45">
        <v>4096</v>
      </c>
      <c r="X45">
        <v>1</v>
      </c>
      <c r="Y45">
        <v>7.18210072494843E-2</v>
      </c>
      <c r="Z45">
        <v>211.6</v>
      </c>
      <c r="AA45">
        <v>50.7</v>
      </c>
      <c r="AB45" t="s">
        <v>94</v>
      </c>
      <c r="AC45">
        <v>14.546875</v>
      </c>
      <c r="AE45">
        <v>5</v>
      </c>
      <c r="AF45">
        <v>211.625</v>
      </c>
      <c r="AG45">
        <v>6.2890625</v>
      </c>
      <c r="AH45">
        <f t="shared" si="0"/>
        <v>205.3359375</v>
      </c>
      <c r="AI45">
        <f t="shared" si="1"/>
        <v>33.649689440993789</v>
      </c>
      <c r="AJ45">
        <f t="shared" si="2"/>
        <v>0.38926483435734044</v>
      </c>
      <c r="AK45">
        <f t="shared" si="3"/>
        <v>543.65301286303918</v>
      </c>
    </row>
    <row r="46" spans="1:37" x14ac:dyDescent="0.3">
      <c r="A46">
        <v>44</v>
      </c>
      <c r="B46">
        <v>92</v>
      </c>
      <c r="C46" t="s">
        <v>91</v>
      </c>
      <c r="D46">
        <v>5.52732420339326E-2</v>
      </c>
      <c r="E46">
        <v>4096</v>
      </c>
      <c r="F46">
        <v>4096</v>
      </c>
      <c r="G46">
        <v>1</v>
      </c>
      <c r="H46">
        <v>4.2367096822598098</v>
      </c>
      <c r="I46">
        <v>4.0422513277029601</v>
      </c>
      <c r="J46">
        <v>-0.98287463707387601</v>
      </c>
      <c r="K46" t="b">
        <v>1</v>
      </c>
      <c r="L46">
        <v>9</v>
      </c>
      <c r="M46" t="s">
        <v>92</v>
      </c>
      <c r="N46">
        <v>5.1863257598441397</v>
      </c>
      <c r="O46">
        <v>3.496</v>
      </c>
      <c r="P46">
        <v>0.95399999999999996</v>
      </c>
      <c r="Q46" t="s">
        <v>698</v>
      </c>
      <c r="S46">
        <v>0</v>
      </c>
      <c r="T46">
        <v>3132</v>
      </c>
      <c r="U46">
        <v>4096</v>
      </c>
      <c r="V46">
        <v>191</v>
      </c>
      <c r="W46">
        <v>4096</v>
      </c>
      <c r="X46">
        <v>1</v>
      </c>
      <c r="Y46">
        <v>0.23420009307872999</v>
      </c>
      <c r="Z46">
        <v>9</v>
      </c>
      <c r="AA46">
        <v>348</v>
      </c>
      <c r="AB46" t="s">
        <v>94</v>
      </c>
      <c r="AC46">
        <v>3</v>
      </c>
      <c r="AE46">
        <v>4</v>
      </c>
      <c r="AF46">
        <v>9</v>
      </c>
      <c r="AG46">
        <v>2.908203125</v>
      </c>
      <c r="AH46">
        <f t="shared" si="0"/>
        <v>6.091796875</v>
      </c>
      <c r="AI46">
        <f t="shared" si="1"/>
        <v>3.09469442578912</v>
      </c>
      <c r="AJ46">
        <f t="shared" si="2"/>
        <v>0.37423376486639376</v>
      </c>
      <c r="AK46">
        <f t="shared" si="3"/>
        <v>24.049139454888884</v>
      </c>
    </row>
    <row r="47" spans="1:37" x14ac:dyDescent="0.3">
      <c r="A47">
        <v>45</v>
      </c>
      <c r="B47">
        <v>93</v>
      </c>
      <c r="C47" t="s">
        <v>91</v>
      </c>
      <c r="D47">
        <v>3.2550082691608702E-2</v>
      </c>
      <c r="E47">
        <v>4096</v>
      </c>
      <c r="F47">
        <v>4096</v>
      </c>
      <c r="G47">
        <v>1</v>
      </c>
      <c r="H47">
        <v>3.8492632334597801</v>
      </c>
      <c r="I47">
        <v>5.84155768046534</v>
      </c>
      <c r="J47">
        <v>-0.97885634338183303</v>
      </c>
      <c r="K47" t="b">
        <v>1</v>
      </c>
      <c r="L47">
        <v>32.94</v>
      </c>
      <c r="M47" t="s">
        <v>92</v>
      </c>
      <c r="N47">
        <v>5.8908113463043996</v>
      </c>
      <c r="O47">
        <v>3.484</v>
      </c>
      <c r="P47">
        <v>1.518</v>
      </c>
      <c r="Q47" t="s">
        <v>699</v>
      </c>
      <c r="S47">
        <v>0</v>
      </c>
      <c r="T47">
        <v>3046</v>
      </c>
      <c r="U47">
        <v>4096</v>
      </c>
      <c r="V47">
        <v>240</v>
      </c>
      <c r="W47">
        <v>4096</v>
      </c>
      <c r="X47">
        <v>1</v>
      </c>
      <c r="Y47">
        <v>0.18391915086918001</v>
      </c>
      <c r="Z47">
        <v>32.94</v>
      </c>
      <c r="AA47">
        <v>92.5</v>
      </c>
      <c r="AB47" t="s">
        <v>94</v>
      </c>
      <c r="AC47">
        <v>5.73828125</v>
      </c>
      <c r="AE47">
        <v>4</v>
      </c>
      <c r="AF47">
        <v>32.9375</v>
      </c>
      <c r="AG47">
        <v>2.546875</v>
      </c>
      <c r="AH47">
        <f t="shared" si="0"/>
        <v>30.390625</v>
      </c>
      <c r="AI47">
        <f t="shared" si="1"/>
        <v>12.932515337423313</v>
      </c>
      <c r="AJ47">
        <f t="shared" si="2"/>
        <v>0.37574057141122941</v>
      </c>
      <c r="AK47">
        <f t="shared" si="3"/>
        <v>87.660216931834967</v>
      </c>
    </row>
    <row r="48" spans="1:37" x14ac:dyDescent="0.3">
      <c r="A48">
        <v>46</v>
      </c>
      <c r="B48">
        <v>96</v>
      </c>
      <c r="C48" t="s">
        <v>91</v>
      </c>
      <c r="D48">
        <v>1.46835808377001E-2</v>
      </c>
      <c r="E48">
        <v>4096</v>
      </c>
      <c r="F48">
        <v>11008</v>
      </c>
      <c r="G48">
        <v>2.6875</v>
      </c>
      <c r="H48">
        <v>3.41585141621661</v>
      </c>
      <c r="I48">
        <v>7.7990826280414396</v>
      </c>
      <c r="J48">
        <v>-1.00457342301091</v>
      </c>
      <c r="K48" t="b">
        <v>1</v>
      </c>
      <c r="L48">
        <v>192.1</v>
      </c>
      <c r="M48" t="s">
        <v>92</v>
      </c>
      <c r="N48">
        <v>7.8716960657233699</v>
      </c>
      <c r="O48">
        <v>4.2460000000000004</v>
      </c>
      <c r="P48">
        <v>2.2829999999999999</v>
      </c>
      <c r="Q48" t="s">
        <v>700</v>
      </c>
      <c r="S48">
        <v>0</v>
      </c>
      <c r="T48">
        <v>17630</v>
      </c>
      <c r="U48">
        <v>4096</v>
      </c>
      <c r="V48">
        <v>728</v>
      </c>
      <c r="W48">
        <v>4096</v>
      </c>
      <c r="X48">
        <v>1</v>
      </c>
      <c r="Y48">
        <v>8.9537410571265796E-2</v>
      </c>
      <c r="Z48">
        <v>192.1</v>
      </c>
      <c r="AA48">
        <v>91.75</v>
      </c>
      <c r="AB48" t="s">
        <v>94</v>
      </c>
      <c r="AC48">
        <v>13.859375</v>
      </c>
      <c r="AE48">
        <v>0</v>
      </c>
      <c r="AF48">
        <v>192.125</v>
      </c>
      <c r="AG48">
        <v>6.578125</v>
      </c>
      <c r="AH48">
        <f t="shared" si="0"/>
        <v>185.546875</v>
      </c>
      <c r="AI48">
        <f t="shared" si="1"/>
        <v>29.206650831353919</v>
      </c>
      <c r="AJ48">
        <f t="shared" si="2"/>
        <v>0.3662008143311305</v>
      </c>
      <c r="AK48">
        <f t="shared" si="3"/>
        <v>524.643836062785</v>
      </c>
    </row>
    <row r="49" spans="1:37" x14ac:dyDescent="0.3">
      <c r="A49">
        <v>47</v>
      </c>
      <c r="B49">
        <v>97</v>
      </c>
      <c r="C49" t="s">
        <v>91</v>
      </c>
      <c r="D49">
        <v>2.5258248485758798E-2</v>
      </c>
      <c r="E49">
        <v>4096</v>
      </c>
      <c r="F49">
        <v>11008</v>
      </c>
      <c r="G49">
        <v>2.6875</v>
      </c>
      <c r="H49">
        <v>5.5769592578758802</v>
      </c>
      <c r="I49">
        <v>7.5975177390008302</v>
      </c>
      <c r="J49">
        <v>-1.0182356215638599</v>
      </c>
      <c r="K49" t="b">
        <v>1</v>
      </c>
      <c r="L49">
        <v>23.02</v>
      </c>
      <c r="M49" t="s">
        <v>92</v>
      </c>
      <c r="N49">
        <v>8.3060767618431406</v>
      </c>
      <c r="O49">
        <v>4.133</v>
      </c>
      <c r="P49">
        <v>1.3620000000000001</v>
      </c>
      <c r="Q49" t="s">
        <v>702</v>
      </c>
      <c r="S49">
        <v>0</v>
      </c>
      <c r="T49">
        <v>13590</v>
      </c>
      <c r="U49">
        <v>4096</v>
      </c>
      <c r="V49">
        <v>284</v>
      </c>
      <c r="W49">
        <v>4096</v>
      </c>
      <c r="X49">
        <v>1</v>
      </c>
      <c r="Y49">
        <v>0.27159256487738198</v>
      </c>
      <c r="Z49">
        <v>23.02</v>
      </c>
      <c r="AA49">
        <v>590.5</v>
      </c>
      <c r="AB49" t="s">
        <v>94</v>
      </c>
      <c r="AC49">
        <v>4.796875</v>
      </c>
      <c r="AE49">
        <v>0</v>
      </c>
      <c r="AF49">
        <v>23.015625</v>
      </c>
      <c r="AG49">
        <v>7.296875</v>
      </c>
      <c r="AH49">
        <f t="shared" si="0"/>
        <v>15.71875</v>
      </c>
      <c r="AI49">
        <f t="shared" si="1"/>
        <v>3.1541755888650962</v>
      </c>
      <c r="AJ49">
        <f t="shared" si="2"/>
        <v>0.36123172771160661</v>
      </c>
      <c r="AK49">
        <f t="shared" si="3"/>
        <v>63.714295379875331</v>
      </c>
    </row>
    <row r="50" spans="1:37" x14ac:dyDescent="0.3">
      <c r="A50">
        <v>48</v>
      </c>
      <c r="B50">
        <v>98</v>
      </c>
      <c r="C50" t="s">
        <v>91</v>
      </c>
      <c r="D50">
        <v>3.1702005392718301E-2</v>
      </c>
      <c r="E50">
        <v>4096</v>
      </c>
      <c r="F50">
        <v>11008</v>
      </c>
      <c r="G50">
        <v>2.6875</v>
      </c>
      <c r="H50">
        <v>5.1379426676803703</v>
      </c>
      <c r="I50">
        <v>8.1835786044791803</v>
      </c>
      <c r="J50">
        <v>-1.0118063516565901</v>
      </c>
      <c r="K50" t="b">
        <v>1</v>
      </c>
      <c r="L50">
        <v>39.159999999999997</v>
      </c>
      <c r="M50" t="s">
        <v>92</v>
      </c>
      <c r="N50">
        <v>8.6178741182268404</v>
      </c>
      <c r="O50">
        <v>4.13</v>
      </c>
      <c r="P50">
        <v>1.593</v>
      </c>
      <c r="Q50" t="s">
        <v>701</v>
      </c>
      <c r="R50" s="1" t="s">
        <v>1941</v>
      </c>
      <c r="S50">
        <v>0</v>
      </c>
      <c r="T50">
        <v>13490</v>
      </c>
      <c r="U50">
        <v>4096</v>
      </c>
      <c r="V50">
        <v>109</v>
      </c>
      <c r="W50">
        <v>4096</v>
      </c>
      <c r="X50">
        <v>1</v>
      </c>
      <c r="Y50">
        <v>0.39634302538423899</v>
      </c>
      <c r="Z50">
        <v>39.159999999999997</v>
      </c>
      <c r="AA50">
        <v>344.5</v>
      </c>
      <c r="AB50" t="s">
        <v>94</v>
      </c>
      <c r="AC50">
        <v>6.2578125</v>
      </c>
      <c r="AE50">
        <v>0</v>
      </c>
      <c r="AF50">
        <v>39.15625</v>
      </c>
      <c r="AG50">
        <v>10.71875</v>
      </c>
      <c r="AH50">
        <f t="shared" si="0"/>
        <v>28.4375</v>
      </c>
      <c r="AI50">
        <f t="shared" si="1"/>
        <v>3.6530612244897958</v>
      </c>
      <c r="AJ50">
        <f t="shared" si="2"/>
        <v>0.36356166586299532</v>
      </c>
      <c r="AK50">
        <f t="shared" si="3"/>
        <v>107.70181148514061</v>
      </c>
    </row>
    <row r="51" spans="1:37" x14ac:dyDescent="0.3">
      <c r="A51">
        <v>49</v>
      </c>
      <c r="B51">
        <v>104</v>
      </c>
      <c r="C51" t="s">
        <v>91</v>
      </c>
      <c r="D51">
        <v>3.4124292256973297E-2</v>
      </c>
      <c r="E51">
        <v>4096</v>
      </c>
      <c r="F51">
        <v>4096</v>
      </c>
      <c r="G51">
        <v>1</v>
      </c>
      <c r="H51">
        <v>2.6942255201531098</v>
      </c>
      <c r="I51">
        <v>5.7673265040777597</v>
      </c>
      <c r="J51">
        <v>-0.94188804141503102</v>
      </c>
      <c r="K51" t="b">
        <v>1</v>
      </c>
      <c r="L51">
        <v>138.19999999999999</v>
      </c>
      <c r="M51" t="s">
        <v>92</v>
      </c>
      <c r="N51">
        <v>6.3098935682340196</v>
      </c>
      <c r="O51">
        <v>4.01</v>
      </c>
      <c r="P51">
        <v>2.14</v>
      </c>
      <c r="Q51" t="s">
        <v>703</v>
      </c>
      <c r="S51">
        <v>0</v>
      </c>
      <c r="T51">
        <v>10290</v>
      </c>
      <c r="U51">
        <v>4096</v>
      </c>
      <c r="V51">
        <v>256</v>
      </c>
      <c r="W51">
        <v>4096</v>
      </c>
      <c r="X51">
        <v>1</v>
      </c>
      <c r="Y51">
        <v>0.105889095009569</v>
      </c>
      <c r="Z51">
        <v>138.19999999999999</v>
      </c>
      <c r="AA51">
        <v>74.44</v>
      </c>
      <c r="AB51" t="s">
        <v>94</v>
      </c>
      <c r="AC51">
        <v>11.7578125</v>
      </c>
      <c r="AE51">
        <v>4</v>
      </c>
      <c r="AF51">
        <v>138.25</v>
      </c>
      <c r="AG51">
        <v>9.0703125</v>
      </c>
      <c r="AH51">
        <f t="shared" si="0"/>
        <v>129.1796875</v>
      </c>
      <c r="AI51">
        <f t="shared" si="1"/>
        <v>15.242032730404823</v>
      </c>
      <c r="AJ51">
        <f t="shared" si="2"/>
        <v>0.38989100962513068</v>
      </c>
      <c r="AK51">
        <f t="shared" si="3"/>
        <v>354.58627305339388</v>
      </c>
    </row>
    <row r="52" spans="1:37" x14ac:dyDescent="0.3">
      <c r="A52">
        <v>50</v>
      </c>
      <c r="B52">
        <v>105</v>
      </c>
      <c r="C52" t="s">
        <v>91</v>
      </c>
      <c r="D52">
        <v>3.92481102243563E-2</v>
      </c>
      <c r="E52">
        <v>4096</v>
      </c>
      <c r="F52">
        <v>4096</v>
      </c>
      <c r="G52">
        <v>1</v>
      </c>
      <c r="H52">
        <v>2.7169375625739698</v>
      </c>
      <c r="I52">
        <v>6.1767877399142597</v>
      </c>
      <c r="J52">
        <v>-0.94510267636866596</v>
      </c>
      <c r="K52" t="b">
        <v>1</v>
      </c>
      <c r="L52">
        <v>187.4</v>
      </c>
      <c r="M52" t="s">
        <v>92</v>
      </c>
      <c r="N52">
        <v>6.4497060582787196</v>
      </c>
      <c r="O52">
        <v>4.016</v>
      </c>
      <c r="P52">
        <v>2.2730000000000001</v>
      </c>
      <c r="Q52" t="s">
        <v>704</v>
      </c>
      <c r="S52">
        <v>0</v>
      </c>
      <c r="T52">
        <v>10380</v>
      </c>
      <c r="U52">
        <v>4096</v>
      </c>
      <c r="V52">
        <v>307</v>
      </c>
      <c r="W52">
        <v>4096</v>
      </c>
      <c r="X52">
        <v>1</v>
      </c>
      <c r="Y52">
        <v>9.7990802496295104E-2</v>
      </c>
      <c r="Z52">
        <v>187.4</v>
      </c>
      <c r="AA52">
        <v>55.4</v>
      </c>
      <c r="AB52" t="s">
        <v>94</v>
      </c>
      <c r="AC52">
        <v>13.6875</v>
      </c>
      <c r="AE52">
        <v>4</v>
      </c>
      <c r="AF52">
        <v>187.375</v>
      </c>
      <c r="AG52">
        <v>8.1640625</v>
      </c>
      <c r="AH52">
        <f t="shared" si="0"/>
        <v>179.2109375</v>
      </c>
      <c r="AI52">
        <f t="shared" si="1"/>
        <v>22.951196172248803</v>
      </c>
      <c r="AJ52">
        <f t="shared" si="2"/>
        <v>0.38863966474358291</v>
      </c>
      <c r="AK52">
        <f t="shared" si="3"/>
        <v>482.13040767114308</v>
      </c>
    </row>
    <row r="53" spans="1:37" x14ac:dyDescent="0.3">
      <c r="A53">
        <v>51</v>
      </c>
      <c r="B53">
        <v>106</v>
      </c>
      <c r="C53" t="s">
        <v>91</v>
      </c>
      <c r="D53">
        <v>3.9659449847429397E-2</v>
      </c>
      <c r="E53">
        <v>4096</v>
      </c>
      <c r="F53">
        <v>4096</v>
      </c>
      <c r="G53">
        <v>1</v>
      </c>
      <c r="H53">
        <v>4.16031551219129</v>
      </c>
      <c r="I53">
        <v>4.1257816431936103</v>
      </c>
      <c r="J53">
        <v>-0.98046366085865</v>
      </c>
      <c r="K53" t="b">
        <v>1</v>
      </c>
      <c r="L53">
        <v>9.81</v>
      </c>
      <c r="M53" t="s">
        <v>92</v>
      </c>
      <c r="N53">
        <v>5.2532333600852299</v>
      </c>
      <c r="O53">
        <v>3.508</v>
      </c>
      <c r="P53">
        <v>0.99170000000000003</v>
      </c>
      <c r="Q53" t="s">
        <v>705</v>
      </c>
      <c r="S53">
        <v>0</v>
      </c>
      <c r="T53">
        <v>3216</v>
      </c>
      <c r="U53">
        <v>4096</v>
      </c>
      <c r="V53">
        <v>193</v>
      </c>
      <c r="W53">
        <v>4096</v>
      </c>
      <c r="X53">
        <v>1</v>
      </c>
      <c r="Y53">
        <v>0.22748448830107201</v>
      </c>
      <c r="Z53">
        <v>9.81</v>
      </c>
      <c r="AA53">
        <v>327.8</v>
      </c>
      <c r="AB53" t="s">
        <v>94</v>
      </c>
      <c r="AC53">
        <v>3.1328125</v>
      </c>
      <c r="AE53">
        <v>5</v>
      </c>
      <c r="AF53">
        <v>9.8125</v>
      </c>
      <c r="AG53">
        <v>2.994140625</v>
      </c>
      <c r="AH53">
        <f t="shared" si="0"/>
        <v>6.818359375</v>
      </c>
      <c r="AI53">
        <f t="shared" si="1"/>
        <v>3.2772341813437702</v>
      </c>
      <c r="AJ53">
        <f t="shared" si="2"/>
        <v>0.3751371221212621</v>
      </c>
      <c r="AK53">
        <f t="shared" si="3"/>
        <v>26.157102087135314</v>
      </c>
    </row>
    <row r="54" spans="1:37" x14ac:dyDescent="0.3">
      <c r="A54">
        <v>52</v>
      </c>
      <c r="B54">
        <v>107</v>
      </c>
      <c r="C54" t="s">
        <v>91</v>
      </c>
      <c r="D54">
        <v>3.1783397336301401E-2</v>
      </c>
      <c r="E54">
        <v>4096</v>
      </c>
      <c r="F54">
        <v>4096</v>
      </c>
      <c r="G54">
        <v>1</v>
      </c>
      <c r="H54">
        <v>4.6153098336845799</v>
      </c>
      <c r="I54">
        <v>6.7742291797147596</v>
      </c>
      <c r="J54">
        <v>-0.98207097833546797</v>
      </c>
      <c r="K54" t="b">
        <v>1</v>
      </c>
      <c r="L54">
        <v>29.39</v>
      </c>
      <c r="M54" t="s">
        <v>92</v>
      </c>
      <c r="N54">
        <v>6.7898951830852798</v>
      </c>
      <c r="O54">
        <v>3.49</v>
      </c>
      <c r="P54">
        <v>1.468</v>
      </c>
      <c r="Q54" t="s">
        <v>706</v>
      </c>
      <c r="S54">
        <v>0</v>
      </c>
      <c r="T54">
        <v>3094</v>
      </c>
      <c r="U54">
        <v>4096</v>
      </c>
      <c r="V54">
        <v>142</v>
      </c>
      <c r="W54">
        <v>4096</v>
      </c>
      <c r="X54">
        <v>1</v>
      </c>
      <c r="Y54">
        <v>0.30339006168948002</v>
      </c>
      <c r="Z54">
        <v>29.39</v>
      </c>
      <c r="AA54">
        <v>105.25</v>
      </c>
      <c r="AB54" t="s">
        <v>94</v>
      </c>
      <c r="AC54">
        <v>5.421875</v>
      </c>
      <c r="AE54">
        <v>4</v>
      </c>
      <c r="AF54">
        <v>29.390625</v>
      </c>
      <c r="AG54">
        <v>3.08984375</v>
      </c>
      <c r="AH54">
        <f t="shared" si="0"/>
        <v>26.30078125</v>
      </c>
      <c r="AI54">
        <f t="shared" si="1"/>
        <v>9.5120101137800255</v>
      </c>
      <c r="AJ54">
        <f t="shared" si="2"/>
        <v>0.37453464198680558</v>
      </c>
      <c r="AK54">
        <f t="shared" si="3"/>
        <v>78.472380669757641</v>
      </c>
    </row>
    <row r="55" spans="1:37" x14ac:dyDescent="0.3">
      <c r="A55">
        <v>53</v>
      </c>
      <c r="B55">
        <v>110</v>
      </c>
      <c r="C55" t="s">
        <v>91</v>
      </c>
      <c r="D55">
        <v>8.35703503046791E-3</v>
      </c>
      <c r="E55">
        <v>4096</v>
      </c>
      <c r="F55">
        <v>11008</v>
      </c>
      <c r="G55">
        <v>2.6875</v>
      </c>
      <c r="H55">
        <v>3.3956121704941702</v>
      </c>
      <c r="I55">
        <v>7.7197120438578501</v>
      </c>
      <c r="J55">
        <v>-1.00457342301091</v>
      </c>
      <c r="K55" t="b">
        <v>1</v>
      </c>
      <c r="L55">
        <v>188</v>
      </c>
      <c r="M55" t="s">
        <v>92</v>
      </c>
      <c r="N55">
        <v>7.7979488979060303</v>
      </c>
      <c r="O55">
        <v>4.2460000000000004</v>
      </c>
      <c r="P55">
        <v>2.2730000000000001</v>
      </c>
      <c r="Q55" t="s">
        <v>707</v>
      </c>
      <c r="S55">
        <v>0</v>
      </c>
      <c r="T55">
        <v>17600</v>
      </c>
      <c r="U55">
        <v>4096</v>
      </c>
      <c r="V55">
        <v>591</v>
      </c>
      <c r="W55">
        <v>4096</v>
      </c>
      <c r="X55">
        <v>1</v>
      </c>
      <c r="Y55">
        <v>9.8625792269119703E-2</v>
      </c>
      <c r="Z55">
        <v>188</v>
      </c>
      <c r="AA55">
        <v>93.6</v>
      </c>
      <c r="AB55" t="s">
        <v>94</v>
      </c>
      <c r="AC55">
        <v>13.7109375</v>
      </c>
      <c r="AE55">
        <v>0</v>
      </c>
      <c r="AF55">
        <v>188</v>
      </c>
      <c r="AG55">
        <v>7.30859375</v>
      </c>
      <c r="AH55">
        <f t="shared" si="0"/>
        <v>180.69140625</v>
      </c>
      <c r="AI55">
        <f t="shared" si="1"/>
        <v>25.723142704436132</v>
      </c>
      <c r="AJ55">
        <f t="shared" si="2"/>
        <v>0.3662008143311305</v>
      </c>
      <c r="AK55">
        <f t="shared" si="3"/>
        <v>513.37952468342792</v>
      </c>
    </row>
    <row r="56" spans="1:37" x14ac:dyDescent="0.3">
      <c r="A56">
        <v>54</v>
      </c>
      <c r="B56">
        <v>111</v>
      </c>
      <c r="C56" t="s">
        <v>91</v>
      </c>
      <c r="D56">
        <v>2.6234815836526398E-2</v>
      </c>
      <c r="E56">
        <v>4096</v>
      </c>
      <c r="F56">
        <v>11008</v>
      </c>
      <c r="G56">
        <v>2.6875</v>
      </c>
      <c r="H56">
        <v>5.4720503905917397</v>
      </c>
      <c r="I56">
        <v>7.6736956649313903</v>
      </c>
      <c r="J56">
        <v>-1.01743196282545</v>
      </c>
      <c r="K56" t="b">
        <v>1</v>
      </c>
      <c r="L56">
        <v>25.23</v>
      </c>
      <c r="M56" t="s">
        <v>92</v>
      </c>
      <c r="N56">
        <v>8.2745576466664108</v>
      </c>
      <c r="O56">
        <v>4.1369999999999996</v>
      </c>
      <c r="P56">
        <v>1.4019999999999999</v>
      </c>
      <c r="Q56" t="s">
        <v>709</v>
      </c>
      <c r="S56">
        <v>0</v>
      </c>
      <c r="T56">
        <v>13700</v>
      </c>
      <c r="U56">
        <v>4096</v>
      </c>
      <c r="V56">
        <v>255</v>
      </c>
      <c r="W56">
        <v>4096</v>
      </c>
      <c r="X56">
        <v>1</v>
      </c>
      <c r="Y56">
        <v>0.28005065855453798</v>
      </c>
      <c r="Z56">
        <v>25.23</v>
      </c>
      <c r="AA56">
        <v>543</v>
      </c>
      <c r="AB56" t="s">
        <v>94</v>
      </c>
      <c r="AC56">
        <v>5.0234375</v>
      </c>
      <c r="AE56">
        <v>0</v>
      </c>
      <c r="AF56">
        <v>25.234375</v>
      </c>
      <c r="AG56">
        <v>7.62890625</v>
      </c>
      <c r="AH56">
        <f t="shared" si="0"/>
        <v>17.60546875</v>
      </c>
      <c r="AI56">
        <f t="shared" si="1"/>
        <v>3.307731694828469</v>
      </c>
      <c r="AJ56">
        <f t="shared" si="2"/>
        <v>0.36152215143132183</v>
      </c>
      <c r="AK56">
        <f t="shared" si="3"/>
        <v>69.800356354633394</v>
      </c>
    </row>
    <row r="57" spans="1:37" x14ac:dyDescent="0.3">
      <c r="A57">
        <v>55</v>
      </c>
      <c r="B57">
        <v>112</v>
      </c>
      <c r="C57" t="s">
        <v>91</v>
      </c>
      <c r="D57">
        <v>3.5269775053010897E-2</v>
      </c>
      <c r="E57">
        <v>4096</v>
      </c>
      <c r="F57">
        <v>11008</v>
      </c>
      <c r="G57">
        <v>2.6875</v>
      </c>
      <c r="H57">
        <v>4.0292543111605799</v>
      </c>
      <c r="I57">
        <v>6.6537783595434998</v>
      </c>
      <c r="J57">
        <v>-1.01019903417977</v>
      </c>
      <c r="K57" t="b">
        <v>1</v>
      </c>
      <c r="L57">
        <v>44.8</v>
      </c>
      <c r="M57" t="s">
        <v>92</v>
      </c>
      <c r="N57">
        <v>7.1732368036229799</v>
      </c>
      <c r="O57">
        <v>4.133</v>
      </c>
      <c r="P57">
        <v>1.651</v>
      </c>
      <c r="Q57" t="s">
        <v>708</v>
      </c>
      <c r="R57" s="1" t="s">
        <v>1941</v>
      </c>
      <c r="S57">
        <v>0</v>
      </c>
      <c r="T57">
        <v>13540</v>
      </c>
      <c r="U57">
        <v>4096</v>
      </c>
      <c r="V57">
        <v>339</v>
      </c>
      <c r="W57">
        <v>4096</v>
      </c>
      <c r="X57">
        <v>1</v>
      </c>
      <c r="Y57">
        <v>0.16452651005945801</v>
      </c>
      <c r="Z57">
        <v>44.8</v>
      </c>
      <c r="AA57">
        <v>302</v>
      </c>
      <c r="AB57" t="s">
        <v>94</v>
      </c>
      <c r="AC57">
        <v>6.6953125</v>
      </c>
      <c r="AE57">
        <v>0</v>
      </c>
      <c r="AF57">
        <v>44.8125</v>
      </c>
      <c r="AG57">
        <v>7.40234375</v>
      </c>
      <c r="AH57">
        <f t="shared" si="0"/>
        <v>37.41015625</v>
      </c>
      <c r="AI57">
        <f t="shared" si="1"/>
        <v>6.0538258575197892</v>
      </c>
      <c r="AJ57">
        <f t="shared" si="2"/>
        <v>0.36414649475938449</v>
      </c>
      <c r="AK57">
        <f t="shared" si="3"/>
        <v>123.06173653987955</v>
      </c>
    </row>
    <row r="58" spans="1:37" x14ac:dyDescent="0.3">
      <c r="A58">
        <v>56</v>
      </c>
      <c r="B58">
        <v>118</v>
      </c>
      <c r="C58" t="s">
        <v>91</v>
      </c>
      <c r="D58">
        <v>4.3211039474867201E-2</v>
      </c>
      <c r="E58">
        <v>4096</v>
      </c>
      <c r="F58">
        <v>4096</v>
      </c>
      <c r="G58">
        <v>1</v>
      </c>
      <c r="H58">
        <v>2.7415988797494601</v>
      </c>
      <c r="I58">
        <v>5.9115725844597797</v>
      </c>
      <c r="J58">
        <v>-0.94751365258389197</v>
      </c>
      <c r="K58" t="b">
        <v>1</v>
      </c>
      <c r="L58">
        <v>143.1</v>
      </c>
      <c r="M58" t="s">
        <v>92</v>
      </c>
      <c r="N58">
        <v>6.3460856422171501</v>
      </c>
      <c r="O58">
        <v>4.0199999999999996</v>
      </c>
      <c r="P58">
        <v>2.1560000000000001</v>
      </c>
      <c r="Q58" t="s">
        <v>710</v>
      </c>
      <c r="S58">
        <v>0</v>
      </c>
      <c r="T58">
        <v>10490</v>
      </c>
      <c r="U58">
        <v>4096</v>
      </c>
      <c r="V58">
        <v>300</v>
      </c>
      <c r="W58">
        <v>4096</v>
      </c>
      <c r="X58">
        <v>1</v>
      </c>
      <c r="Y58">
        <v>0.10055125820437</v>
      </c>
      <c r="Z58">
        <v>143.1</v>
      </c>
      <c r="AA58">
        <v>73.25</v>
      </c>
      <c r="AB58" t="s">
        <v>94</v>
      </c>
      <c r="AC58">
        <v>11.9609375</v>
      </c>
      <c r="AE58">
        <v>3</v>
      </c>
      <c r="AF58">
        <v>143.125</v>
      </c>
      <c r="AG58">
        <v>8.4609375</v>
      </c>
      <c r="AH58">
        <f t="shared" si="0"/>
        <v>134.6640625</v>
      </c>
      <c r="AI58">
        <f t="shared" si="1"/>
        <v>16.915974145891042</v>
      </c>
      <c r="AJ58">
        <f t="shared" si="2"/>
        <v>0.38770379239191993</v>
      </c>
      <c r="AK58">
        <f t="shared" si="3"/>
        <v>369.16069125090883</v>
      </c>
    </row>
    <row r="59" spans="1:37" x14ac:dyDescent="0.3">
      <c r="A59">
        <v>57</v>
      </c>
      <c r="B59">
        <v>119</v>
      </c>
      <c r="C59" t="s">
        <v>91</v>
      </c>
      <c r="D59">
        <v>1.8547075363401899E-2</v>
      </c>
      <c r="E59">
        <v>4096</v>
      </c>
      <c r="F59">
        <v>4096</v>
      </c>
      <c r="G59">
        <v>1</v>
      </c>
      <c r="H59">
        <v>3.5045746466255099</v>
      </c>
      <c r="I59">
        <v>8.0906391256081207</v>
      </c>
      <c r="J59">
        <v>-0.95313926375275304</v>
      </c>
      <c r="K59" t="b">
        <v>1</v>
      </c>
      <c r="L59">
        <v>203.2</v>
      </c>
      <c r="M59" t="s">
        <v>92</v>
      </c>
      <c r="N59">
        <v>8.1357022416532292</v>
      </c>
      <c r="O59">
        <v>4.0270000000000001</v>
      </c>
      <c r="P59">
        <v>2.3090000000000002</v>
      </c>
      <c r="Q59" t="s">
        <v>711</v>
      </c>
      <c r="S59">
        <v>0</v>
      </c>
      <c r="T59">
        <v>10616</v>
      </c>
      <c r="U59">
        <v>4096</v>
      </c>
      <c r="V59">
        <v>151</v>
      </c>
      <c r="W59">
        <v>4096</v>
      </c>
      <c r="X59">
        <v>1</v>
      </c>
      <c r="Y59">
        <v>0.20449766356480001</v>
      </c>
      <c r="Z59">
        <v>203.2</v>
      </c>
      <c r="AA59">
        <v>52.22</v>
      </c>
      <c r="AB59" t="s">
        <v>94</v>
      </c>
      <c r="AC59">
        <v>14.2578125</v>
      </c>
      <c r="AE59">
        <v>4</v>
      </c>
      <c r="AF59">
        <v>203.25</v>
      </c>
      <c r="AG59">
        <v>13.0859375</v>
      </c>
      <c r="AH59">
        <f t="shared" si="0"/>
        <v>190.1640625</v>
      </c>
      <c r="AI59">
        <f t="shared" si="1"/>
        <v>15.531940298507463</v>
      </c>
      <c r="AJ59">
        <f t="shared" si="2"/>
        <v>0.38552884504723478</v>
      </c>
      <c r="AK59">
        <f t="shared" si="3"/>
        <v>527.19790648893706</v>
      </c>
    </row>
    <row r="60" spans="1:37" x14ac:dyDescent="0.3">
      <c r="A60">
        <v>58</v>
      </c>
      <c r="B60">
        <v>120</v>
      </c>
      <c r="C60" t="s">
        <v>91</v>
      </c>
      <c r="D60">
        <v>4.3975477043994099E-2</v>
      </c>
      <c r="E60">
        <v>4096</v>
      </c>
      <c r="F60">
        <v>4096</v>
      </c>
      <c r="G60">
        <v>1</v>
      </c>
      <c r="H60">
        <v>3.73402114374026</v>
      </c>
      <c r="I60">
        <v>3.93822542503856</v>
      </c>
      <c r="J60">
        <v>-0.97724902590501495</v>
      </c>
      <c r="K60" t="b">
        <v>1</v>
      </c>
      <c r="L60">
        <v>11.336</v>
      </c>
      <c r="M60" t="s">
        <v>92</v>
      </c>
      <c r="N60">
        <v>5.14270995095813</v>
      </c>
      <c r="O60">
        <v>3.5310000000000001</v>
      </c>
      <c r="P60">
        <v>1.0549999999999999</v>
      </c>
      <c r="Q60" t="s">
        <v>712</v>
      </c>
      <c r="S60">
        <v>0</v>
      </c>
      <c r="T60">
        <v>3392</v>
      </c>
      <c r="U60">
        <v>4096</v>
      </c>
      <c r="V60">
        <v>222</v>
      </c>
      <c r="W60">
        <v>4096</v>
      </c>
      <c r="X60">
        <v>1</v>
      </c>
      <c r="Y60">
        <v>0.18349548457044501</v>
      </c>
      <c r="Z60">
        <v>11.336</v>
      </c>
      <c r="AA60">
        <v>299.2</v>
      </c>
      <c r="AB60" t="s">
        <v>94</v>
      </c>
      <c r="AC60">
        <v>3.3671875</v>
      </c>
      <c r="AE60">
        <v>4</v>
      </c>
      <c r="AF60">
        <v>11.3359375</v>
      </c>
      <c r="AG60">
        <v>3.048828125</v>
      </c>
      <c r="AH60">
        <f t="shared" si="0"/>
        <v>8.287109375</v>
      </c>
      <c r="AI60">
        <f t="shared" si="1"/>
        <v>3.7181294042280588</v>
      </c>
      <c r="AJ60">
        <f t="shared" si="2"/>
        <v>0.37634499141570149</v>
      </c>
      <c r="AK60">
        <f t="shared" si="3"/>
        <v>30.121132892874346</v>
      </c>
    </row>
    <row r="61" spans="1:37" x14ac:dyDescent="0.3">
      <c r="A61">
        <v>59</v>
      </c>
      <c r="B61">
        <v>121</v>
      </c>
      <c r="C61" t="s">
        <v>91</v>
      </c>
      <c r="D61">
        <v>4.4773971549965402E-2</v>
      </c>
      <c r="E61">
        <v>4096</v>
      </c>
      <c r="F61">
        <v>4096</v>
      </c>
      <c r="G61">
        <v>1</v>
      </c>
      <c r="H61">
        <v>4.5266328980316697</v>
      </c>
      <c r="I61">
        <v>6.2550640143699399</v>
      </c>
      <c r="J61">
        <v>-0.98126731959705904</v>
      </c>
      <c r="K61" t="b">
        <v>1</v>
      </c>
      <c r="L61">
        <v>24.08</v>
      </c>
      <c r="M61" t="s">
        <v>92</v>
      </c>
      <c r="N61">
        <v>6.3076157755559201</v>
      </c>
      <c r="O61">
        <v>3.516</v>
      </c>
      <c r="P61">
        <v>1.3819999999999999</v>
      </c>
      <c r="Q61" t="s">
        <v>713</v>
      </c>
      <c r="S61">
        <v>0</v>
      </c>
      <c r="T61">
        <v>3282</v>
      </c>
      <c r="U61">
        <v>4096</v>
      </c>
      <c r="V61">
        <v>153</v>
      </c>
      <c r="W61">
        <v>4096</v>
      </c>
      <c r="X61">
        <v>1</v>
      </c>
      <c r="Y61">
        <v>0.28511137139926901</v>
      </c>
      <c r="Z61">
        <v>24.08</v>
      </c>
      <c r="AA61">
        <v>136.19999999999999</v>
      </c>
      <c r="AB61" t="s">
        <v>94</v>
      </c>
      <c r="AC61">
        <v>4.90625</v>
      </c>
      <c r="AE61">
        <v>5</v>
      </c>
      <c r="AF61">
        <v>24.078125</v>
      </c>
      <c r="AG61">
        <v>3.2890625</v>
      </c>
      <c r="AH61">
        <f t="shared" si="0"/>
        <v>20.7890625</v>
      </c>
      <c r="AI61">
        <f t="shared" si="1"/>
        <v>7.3206650831353919</v>
      </c>
      <c r="AJ61">
        <f t="shared" si="2"/>
        <v>0.37483576100693411</v>
      </c>
      <c r="AK61">
        <f t="shared" si="3"/>
        <v>64.236467020430794</v>
      </c>
    </row>
    <row r="62" spans="1:37" x14ac:dyDescent="0.3">
      <c r="A62">
        <v>60</v>
      </c>
      <c r="B62">
        <v>124</v>
      </c>
      <c r="C62" t="s">
        <v>91</v>
      </c>
      <c r="D62">
        <v>8.9258925354134197E-3</v>
      </c>
      <c r="E62">
        <v>4096</v>
      </c>
      <c r="F62">
        <v>11008</v>
      </c>
      <c r="G62">
        <v>2.6875</v>
      </c>
      <c r="H62">
        <v>3.43594825570977</v>
      </c>
      <c r="I62">
        <v>7.6369318652299203</v>
      </c>
      <c r="J62">
        <v>-1.0037697642725001</v>
      </c>
      <c r="K62" t="b">
        <v>1</v>
      </c>
      <c r="L62">
        <v>167</v>
      </c>
      <c r="M62" t="s">
        <v>92</v>
      </c>
      <c r="N62">
        <v>7.7298173001338402</v>
      </c>
      <c r="O62">
        <v>4.2300000000000004</v>
      </c>
      <c r="P62">
        <v>2.2229999999999999</v>
      </c>
      <c r="Q62" t="s">
        <v>714</v>
      </c>
      <c r="S62">
        <v>0</v>
      </c>
      <c r="T62">
        <v>17070</v>
      </c>
      <c r="U62">
        <v>4096</v>
      </c>
      <c r="V62">
        <v>453</v>
      </c>
      <c r="W62">
        <v>4096</v>
      </c>
      <c r="X62">
        <v>1</v>
      </c>
      <c r="Y62">
        <v>0.114450832966198</v>
      </c>
      <c r="Z62">
        <v>167</v>
      </c>
      <c r="AA62">
        <v>102.25</v>
      </c>
      <c r="AB62" t="s">
        <v>94</v>
      </c>
      <c r="AC62">
        <v>12.921875</v>
      </c>
      <c r="AE62">
        <v>0</v>
      </c>
      <c r="AF62">
        <v>167</v>
      </c>
      <c r="AG62">
        <v>8.0546875</v>
      </c>
      <c r="AH62">
        <f t="shared" si="0"/>
        <v>158.9453125</v>
      </c>
      <c r="AI62">
        <f t="shared" si="1"/>
        <v>20.733268671193017</v>
      </c>
      <c r="AJ62">
        <f t="shared" si="2"/>
        <v>0.36649523310584481</v>
      </c>
      <c r="AK62">
        <f t="shared" si="3"/>
        <v>455.66759104823052</v>
      </c>
    </row>
    <row r="63" spans="1:37" x14ac:dyDescent="0.3">
      <c r="A63">
        <v>61</v>
      </c>
      <c r="B63">
        <v>125</v>
      </c>
      <c r="C63" t="s">
        <v>91</v>
      </c>
      <c r="D63">
        <v>2.1625234102721599E-2</v>
      </c>
      <c r="E63">
        <v>4096</v>
      </c>
      <c r="F63">
        <v>11008</v>
      </c>
      <c r="G63">
        <v>2.6875</v>
      </c>
      <c r="H63">
        <v>4.8373241668633398</v>
      </c>
      <c r="I63">
        <v>7.0953719713171202</v>
      </c>
      <c r="J63">
        <v>-1.0158246453486299</v>
      </c>
      <c r="K63" t="b">
        <v>1</v>
      </c>
      <c r="L63">
        <v>29.27</v>
      </c>
      <c r="M63" t="s">
        <v>92</v>
      </c>
      <c r="N63">
        <v>7.7877332826710903</v>
      </c>
      <c r="O63">
        <v>4.1500000000000004</v>
      </c>
      <c r="P63">
        <v>1.4670000000000001</v>
      </c>
      <c r="Q63" t="s">
        <v>716</v>
      </c>
      <c r="S63">
        <v>0</v>
      </c>
      <c r="T63">
        <v>14040</v>
      </c>
      <c r="U63">
        <v>4096</v>
      </c>
      <c r="V63">
        <v>322</v>
      </c>
      <c r="W63">
        <v>4096</v>
      </c>
      <c r="X63">
        <v>1</v>
      </c>
      <c r="Y63">
        <v>0.21384571527818</v>
      </c>
      <c r="Z63">
        <v>29.27</v>
      </c>
      <c r="AA63">
        <v>479.8</v>
      </c>
      <c r="AB63" t="s">
        <v>94</v>
      </c>
      <c r="AC63">
        <v>5.41015625</v>
      </c>
      <c r="AE63">
        <v>0</v>
      </c>
      <c r="AF63">
        <v>29.265625</v>
      </c>
      <c r="AG63">
        <v>7.43359375</v>
      </c>
      <c r="AH63">
        <f t="shared" si="0"/>
        <v>21.83203125</v>
      </c>
      <c r="AI63">
        <f t="shared" si="1"/>
        <v>3.9369416710457172</v>
      </c>
      <c r="AJ63">
        <f t="shared" si="2"/>
        <v>0.36210369954459704</v>
      </c>
      <c r="AK63">
        <f t="shared" si="3"/>
        <v>80.821115710240392</v>
      </c>
    </row>
    <row r="64" spans="1:37" x14ac:dyDescent="0.3">
      <c r="A64">
        <v>62</v>
      </c>
      <c r="B64">
        <v>126</v>
      </c>
      <c r="C64" t="s">
        <v>91</v>
      </c>
      <c r="D64">
        <v>3.5967641526317498E-2</v>
      </c>
      <c r="E64">
        <v>4096</v>
      </c>
      <c r="F64">
        <v>11008</v>
      </c>
      <c r="G64">
        <v>2.6875</v>
      </c>
      <c r="H64">
        <v>3.9387642254032</v>
      </c>
      <c r="I64">
        <v>6.6582039786845204</v>
      </c>
      <c r="J64">
        <v>-1.00939537544136</v>
      </c>
      <c r="K64" t="b">
        <v>1</v>
      </c>
      <c r="L64">
        <v>49.06</v>
      </c>
      <c r="M64" t="s">
        <v>92</v>
      </c>
      <c r="N64">
        <v>7.1767292557789304</v>
      </c>
      <c r="O64">
        <v>4.1399999999999997</v>
      </c>
      <c r="P64">
        <v>1.69</v>
      </c>
      <c r="Q64" t="s">
        <v>715</v>
      </c>
      <c r="R64" s="1" t="s">
        <v>1941</v>
      </c>
      <c r="S64">
        <v>0</v>
      </c>
      <c r="T64">
        <v>13830</v>
      </c>
      <c r="U64">
        <v>4096</v>
      </c>
      <c r="V64">
        <v>318</v>
      </c>
      <c r="W64">
        <v>4096</v>
      </c>
      <c r="X64">
        <v>1</v>
      </c>
      <c r="Y64">
        <v>0.16479771450479899</v>
      </c>
      <c r="Z64">
        <v>49.06</v>
      </c>
      <c r="AA64">
        <v>282</v>
      </c>
      <c r="AB64" t="s">
        <v>94</v>
      </c>
      <c r="AC64">
        <v>7.00390625</v>
      </c>
      <c r="AE64">
        <v>0</v>
      </c>
      <c r="AF64">
        <v>49.0625</v>
      </c>
      <c r="AG64">
        <v>7.83203125</v>
      </c>
      <c r="AH64">
        <f t="shared" si="0"/>
        <v>41.23046875</v>
      </c>
      <c r="AI64">
        <f t="shared" si="1"/>
        <v>6.2643391521197005</v>
      </c>
      <c r="AJ64">
        <f t="shared" si="2"/>
        <v>0.36443926189863673</v>
      </c>
      <c r="AK64">
        <f t="shared" si="3"/>
        <v>134.62462783070282</v>
      </c>
    </row>
    <row r="65" spans="1:37" x14ac:dyDescent="0.3">
      <c r="A65">
        <v>63</v>
      </c>
      <c r="B65">
        <v>132</v>
      </c>
      <c r="C65" t="s">
        <v>91</v>
      </c>
      <c r="D65">
        <v>3.3645621680523999E-2</v>
      </c>
      <c r="E65">
        <v>4096</v>
      </c>
      <c r="F65">
        <v>4096</v>
      </c>
      <c r="G65">
        <v>1</v>
      </c>
      <c r="H65">
        <v>3.0147103141056002</v>
      </c>
      <c r="I65">
        <v>6.5534620695303403</v>
      </c>
      <c r="J65">
        <v>-0.95394292249116197</v>
      </c>
      <c r="K65" t="b">
        <v>1</v>
      </c>
      <c r="L65">
        <v>149.1</v>
      </c>
      <c r="M65" t="s">
        <v>92</v>
      </c>
      <c r="N65">
        <v>6.8135385961201402</v>
      </c>
      <c r="O65">
        <v>4.0229999999999997</v>
      </c>
      <c r="P65">
        <v>2.1739999999999999</v>
      </c>
      <c r="Q65" t="s">
        <v>717</v>
      </c>
      <c r="S65">
        <v>0</v>
      </c>
      <c r="T65">
        <v>10510</v>
      </c>
      <c r="U65">
        <v>4096</v>
      </c>
      <c r="V65">
        <v>257</v>
      </c>
      <c r="W65">
        <v>4096</v>
      </c>
      <c r="X65">
        <v>1</v>
      </c>
      <c r="Y65">
        <v>0.125674176493073</v>
      </c>
      <c r="Z65">
        <v>149.1</v>
      </c>
      <c r="AA65">
        <v>70.5</v>
      </c>
      <c r="AB65" t="s">
        <v>94</v>
      </c>
      <c r="AC65">
        <v>12.2109375</v>
      </c>
      <c r="AE65">
        <v>3</v>
      </c>
      <c r="AF65">
        <v>149.125</v>
      </c>
      <c r="AG65">
        <v>9.5</v>
      </c>
      <c r="AH65">
        <f t="shared" si="0"/>
        <v>139.625</v>
      </c>
      <c r="AI65">
        <f t="shared" si="1"/>
        <v>15.697368421052632</v>
      </c>
      <c r="AJ65">
        <f t="shared" si="2"/>
        <v>0.38521913588890888</v>
      </c>
      <c r="AK65">
        <f t="shared" si="3"/>
        <v>387.11732130307593</v>
      </c>
    </row>
    <row r="66" spans="1:37" x14ac:dyDescent="0.3">
      <c r="A66">
        <v>64</v>
      </c>
      <c r="B66">
        <v>133</v>
      </c>
      <c r="C66" t="s">
        <v>91</v>
      </c>
      <c r="D66">
        <v>2.3237918400650402E-2</v>
      </c>
      <c r="E66">
        <v>4096</v>
      </c>
      <c r="F66">
        <v>4096</v>
      </c>
      <c r="G66">
        <v>1</v>
      </c>
      <c r="H66">
        <v>2.9484373156947301</v>
      </c>
      <c r="I66">
        <v>6.7894679593829803</v>
      </c>
      <c r="J66">
        <v>-0.95394292249116197</v>
      </c>
      <c r="K66" t="b">
        <v>1</v>
      </c>
      <c r="L66">
        <v>201.1</v>
      </c>
      <c r="M66" t="s">
        <v>92</v>
      </c>
      <c r="N66">
        <v>6.9442734948863603</v>
      </c>
      <c r="O66">
        <v>4.0430000000000001</v>
      </c>
      <c r="P66">
        <v>2.3029999999999999</v>
      </c>
      <c r="Q66" t="s">
        <v>718</v>
      </c>
      <c r="S66">
        <v>0</v>
      </c>
      <c r="T66">
        <v>11040</v>
      </c>
      <c r="U66">
        <v>4096</v>
      </c>
      <c r="V66">
        <v>312</v>
      </c>
      <c r="W66">
        <v>4096</v>
      </c>
      <c r="X66">
        <v>1</v>
      </c>
      <c r="Y66">
        <v>0.11030854125157399</v>
      </c>
      <c r="Z66">
        <v>201.1</v>
      </c>
      <c r="AA66">
        <v>54.9</v>
      </c>
      <c r="AB66" t="s">
        <v>94</v>
      </c>
      <c r="AC66">
        <v>14.1796875</v>
      </c>
      <c r="AE66">
        <v>3</v>
      </c>
      <c r="AF66">
        <v>201.125</v>
      </c>
      <c r="AG66">
        <v>8.6171875</v>
      </c>
      <c r="AH66">
        <f t="shared" si="0"/>
        <v>192.5078125</v>
      </c>
      <c r="AI66">
        <f t="shared" si="1"/>
        <v>23.339981867633725</v>
      </c>
      <c r="AJ66">
        <f t="shared" si="2"/>
        <v>0.38521913588890888</v>
      </c>
      <c r="AK66">
        <f t="shared" si="3"/>
        <v>522.10542328302529</v>
      </c>
    </row>
    <row r="67" spans="1:37" x14ac:dyDescent="0.3">
      <c r="A67">
        <v>65</v>
      </c>
      <c r="B67">
        <v>134</v>
      </c>
      <c r="C67" t="s">
        <v>91</v>
      </c>
      <c r="D67">
        <v>5.8926379159669903E-2</v>
      </c>
      <c r="E67">
        <v>4096</v>
      </c>
      <c r="F67">
        <v>4096</v>
      </c>
      <c r="G67">
        <v>1</v>
      </c>
      <c r="H67">
        <v>3.48940588091379</v>
      </c>
      <c r="I67">
        <v>3.5507430936642299</v>
      </c>
      <c r="J67">
        <v>-0.97805268464342399</v>
      </c>
      <c r="K67" t="b">
        <v>1</v>
      </c>
      <c r="L67">
        <v>10.414</v>
      </c>
      <c r="M67" t="s">
        <v>92</v>
      </c>
      <c r="N67">
        <v>4.9335565869328804</v>
      </c>
      <c r="O67">
        <v>3.5470000000000002</v>
      </c>
      <c r="P67">
        <v>1.018</v>
      </c>
      <c r="Q67" t="s">
        <v>719</v>
      </c>
      <c r="S67">
        <v>0</v>
      </c>
      <c r="T67">
        <v>3528</v>
      </c>
      <c r="U67">
        <v>4096</v>
      </c>
      <c r="V67">
        <v>367</v>
      </c>
      <c r="W67">
        <v>4096</v>
      </c>
      <c r="X67">
        <v>1</v>
      </c>
      <c r="Y67">
        <v>0.12994592922814099</v>
      </c>
      <c r="Z67">
        <v>10.414</v>
      </c>
      <c r="AA67">
        <v>338.8</v>
      </c>
      <c r="AB67" t="s">
        <v>94</v>
      </c>
      <c r="AC67">
        <v>3.2265625</v>
      </c>
      <c r="AE67">
        <v>5</v>
      </c>
      <c r="AF67">
        <v>10.4140625</v>
      </c>
      <c r="AG67">
        <v>2.509765625</v>
      </c>
      <c r="AH67">
        <f t="shared" ref="AH67:AH130" si="5">AF67-AG67</f>
        <v>7.904296875</v>
      </c>
      <c r="AI67">
        <f t="shared" ref="AI67:AI130" si="6">AF67/AG67</f>
        <v>4.1494163424124517</v>
      </c>
      <c r="AJ67">
        <f t="shared" ref="AJ67:AJ130" si="7">EXP(J67)</f>
        <v>0.37604265997661745</v>
      </c>
      <c r="AK67">
        <f t="shared" ref="AK67:AK130" si="8">AF67/AJ67</f>
        <v>27.693832664218341</v>
      </c>
    </row>
    <row r="68" spans="1:37" x14ac:dyDescent="0.3">
      <c r="A68">
        <v>66</v>
      </c>
      <c r="B68">
        <v>135</v>
      </c>
      <c r="C68" t="s">
        <v>91</v>
      </c>
      <c r="D68">
        <v>4.6844769945649199E-2</v>
      </c>
      <c r="E68">
        <v>4096</v>
      </c>
      <c r="F68">
        <v>4096</v>
      </c>
      <c r="G68">
        <v>1</v>
      </c>
      <c r="H68">
        <v>4.1864423118690004</v>
      </c>
      <c r="I68">
        <v>5.9158027590570796</v>
      </c>
      <c r="J68">
        <v>-0.98046366085865</v>
      </c>
      <c r="K68" t="b">
        <v>1</v>
      </c>
      <c r="L68">
        <v>25.86</v>
      </c>
      <c r="M68" t="s">
        <v>92</v>
      </c>
      <c r="N68">
        <v>6.0063025424525902</v>
      </c>
      <c r="O68">
        <v>3.5350000000000001</v>
      </c>
      <c r="P68">
        <v>1.413</v>
      </c>
      <c r="Q68" t="s">
        <v>720</v>
      </c>
      <c r="S68">
        <v>0</v>
      </c>
      <c r="T68">
        <v>3432</v>
      </c>
      <c r="U68">
        <v>4096</v>
      </c>
      <c r="V68">
        <v>171</v>
      </c>
      <c r="W68">
        <v>4096</v>
      </c>
      <c r="X68">
        <v>1</v>
      </c>
      <c r="Y68">
        <v>0.24367333380454501</v>
      </c>
      <c r="Z68">
        <v>25.86</v>
      </c>
      <c r="AA68">
        <v>132.80000000000001</v>
      </c>
      <c r="AB68" t="s">
        <v>94</v>
      </c>
      <c r="AC68">
        <v>5.0859375</v>
      </c>
      <c r="AE68">
        <v>5</v>
      </c>
      <c r="AF68">
        <v>25.859375</v>
      </c>
      <c r="AG68">
        <v>3.333984375</v>
      </c>
      <c r="AH68">
        <f t="shared" si="5"/>
        <v>22.525390625</v>
      </c>
      <c r="AI68">
        <f t="shared" si="6"/>
        <v>7.7562975981253661</v>
      </c>
      <c r="AJ68">
        <f t="shared" si="7"/>
        <v>0.3751371221212621</v>
      </c>
      <c r="AK68">
        <f t="shared" si="8"/>
        <v>68.933127315619345</v>
      </c>
    </row>
    <row r="69" spans="1:37" x14ac:dyDescent="0.3">
      <c r="A69">
        <v>67</v>
      </c>
      <c r="B69">
        <v>138</v>
      </c>
      <c r="C69" t="s">
        <v>91</v>
      </c>
      <c r="D69">
        <v>1.21093354643927E-2</v>
      </c>
      <c r="E69">
        <v>4096</v>
      </c>
      <c r="F69">
        <v>11008</v>
      </c>
      <c r="G69">
        <v>2.6875</v>
      </c>
      <c r="H69">
        <v>3.4234441984318602</v>
      </c>
      <c r="I69">
        <v>7.6358853019710597</v>
      </c>
      <c r="J69">
        <v>-1.0037697642725001</v>
      </c>
      <c r="K69" t="b">
        <v>1</v>
      </c>
      <c r="L69">
        <v>170</v>
      </c>
      <c r="M69" t="s">
        <v>92</v>
      </c>
      <c r="N69">
        <v>7.7192685038598201</v>
      </c>
      <c r="O69">
        <v>4.2229999999999999</v>
      </c>
      <c r="P69">
        <v>2.23</v>
      </c>
      <c r="Q69" t="s">
        <v>721</v>
      </c>
      <c r="S69">
        <v>0</v>
      </c>
      <c r="T69">
        <v>16750</v>
      </c>
      <c r="U69">
        <v>4096</v>
      </c>
      <c r="V69">
        <v>406</v>
      </c>
      <c r="W69">
        <v>4096</v>
      </c>
      <c r="X69">
        <v>1</v>
      </c>
      <c r="Y69">
        <v>0.1202735161086</v>
      </c>
      <c r="Z69">
        <v>170</v>
      </c>
      <c r="AA69">
        <v>98.56</v>
      </c>
      <c r="AB69" t="s">
        <v>94</v>
      </c>
      <c r="AC69">
        <v>13.0390625</v>
      </c>
      <c r="AE69">
        <v>0</v>
      </c>
      <c r="AF69">
        <v>170</v>
      </c>
      <c r="AG69">
        <v>8.3359375</v>
      </c>
      <c r="AH69">
        <f t="shared" si="5"/>
        <v>161.6640625</v>
      </c>
      <c r="AI69">
        <f t="shared" si="6"/>
        <v>20.393626991565135</v>
      </c>
      <c r="AJ69">
        <f t="shared" si="7"/>
        <v>0.36649523310584481</v>
      </c>
      <c r="AK69">
        <f t="shared" si="8"/>
        <v>463.85323639640228</v>
      </c>
    </row>
    <row r="70" spans="1:37" x14ac:dyDescent="0.3">
      <c r="A70">
        <v>68</v>
      </c>
      <c r="B70">
        <v>139</v>
      </c>
      <c r="C70" t="s">
        <v>91</v>
      </c>
      <c r="D70">
        <v>2.6978152839421801E-2</v>
      </c>
      <c r="E70">
        <v>4096</v>
      </c>
      <c r="F70">
        <v>11008</v>
      </c>
      <c r="G70">
        <v>2.6875</v>
      </c>
      <c r="H70">
        <v>4.5836090200370103</v>
      </c>
      <c r="I70">
        <v>6.7276995674957298</v>
      </c>
      <c r="J70">
        <v>-1.01502098661022</v>
      </c>
      <c r="K70" t="b">
        <v>1</v>
      </c>
      <c r="L70">
        <v>29.39</v>
      </c>
      <c r="M70" t="s">
        <v>92</v>
      </c>
      <c r="N70">
        <v>7.5724178696830604</v>
      </c>
      <c r="O70">
        <v>4.1520000000000001</v>
      </c>
      <c r="P70">
        <v>1.468</v>
      </c>
      <c r="Q70" t="s">
        <v>723</v>
      </c>
      <c r="S70">
        <v>0</v>
      </c>
      <c r="T70">
        <v>14230</v>
      </c>
      <c r="U70">
        <v>4096</v>
      </c>
      <c r="V70">
        <v>349</v>
      </c>
      <c r="W70">
        <v>4096</v>
      </c>
      <c r="X70">
        <v>1</v>
      </c>
      <c r="Y70">
        <v>0.19182619288428099</v>
      </c>
      <c r="Z70">
        <v>29.39</v>
      </c>
      <c r="AA70">
        <v>484.2</v>
      </c>
      <c r="AB70" t="s">
        <v>94</v>
      </c>
      <c r="AC70">
        <v>5.421875</v>
      </c>
      <c r="AE70">
        <v>0</v>
      </c>
      <c r="AF70">
        <v>29.390625</v>
      </c>
      <c r="AG70">
        <v>7.37109375</v>
      </c>
      <c r="AH70">
        <f t="shared" si="5"/>
        <v>22.01953125</v>
      </c>
      <c r="AI70">
        <f t="shared" si="6"/>
        <v>3.9872813990461049</v>
      </c>
      <c r="AJ70">
        <f t="shared" si="7"/>
        <v>0.36239482431375997</v>
      </c>
      <c r="AK70">
        <f t="shared" si="8"/>
        <v>81.101116870680571</v>
      </c>
    </row>
    <row r="71" spans="1:37" x14ac:dyDescent="0.3">
      <c r="A71">
        <v>69</v>
      </c>
      <c r="B71">
        <v>140</v>
      </c>
      <c r="C71" t="s">
        <v>91</v>
      </c>
      <c r="D71">
        <v>3.30201638587014E-2</v>
      </c>
      <c r="E71">
        <v>4096</v>
      </c>
      <c r="F71">
        <v>11008</v>
      </c>
      <c r="G71">
        <v>2.6875</v>
      </c>
      <c r="H71">
        <v>3.9401425105337702</v>
      </c>
      <c r="I71">
        <v>6.6797728498892903</v>
      </c>
      <c r="J71">
        <v>-1.00939537544136</v>
      </c>
      <c r="K71" t="b">
        <v>1</v>
      </c>
      <c r="L71">
        <v>49.6</v>
      </c>
      <c r="M71" t="s">
        <v>92</v>
      </c>
      <c r="N71">
        <v>7.1996712926285502</v>
      </c>
      <c r="O71">
        <v>4.1500000000000004</v>
      </c>
      <c r="P71">
        <v>1.6950000000000001</v>
      </c>
      <c r="Q71" t="s">
        <v>722</v>
      </c>
      <c r="R71" s="1" t="s">
        <v>1941</v>
      </c>
      <c r="S71">
        <v>0</v>
      </c>
      <c r="T71">
        <v>14024</v>
      </c>
      <c r="U71">
        <v>4096</v>
      </c>
      <c r="V71">
        <v>351</v>
      </c>
      <c r="W71">
        <v>4096</v>
      </c>
      <c r="X71">
        <v>1</v>
      </c>
      <c r="Y71">
        <v>0.156933197378542</v>
      </c>
      <c r="Z71">
        <v>49.6</v>
      </c>
      <c r="AA71">
        <v>282.8</v>
      </c>
      <c r="AB71" t="s">
        <v>94</v>
      </c>
      <c r="AC71">
        <v>7.04296875</v>
      </c>
      <c r="AE71">
        <v>0</v>
      </c>
      <c r="AF71">
        <v>49.59375</v>
      </c>
      <c r="AG71">
        <v>7.6171875</v>
      </c>
      <c r="AH71">
        <f t="shared" si="5"/>
        <v>41.9765625</v>
      </c>
      <c r="AI71">
        <f t="shared" si="6"/>
        <v>6.5107692307692311</v>
      </c>
      <c r="AJ71">
        <f t="shared" si="7"/>
        <v>0.36443926189863673</v>
      </c>
      <c r="AK71">
        <f t="shared" si="8"/>
        <v>136.08234673078047</v>
      </c>
    </row>
    <row r="72" spans="1:37" x14ac:dyDescent="0.3">
      <c r="A72">
        <v>70</v>
      </c>
      <c r="B72">
        <v>146</v>
      </c>
      <c r="C72" t="s">
        <v>91</v>
      </c>
      <c r="D72">
        <v>4.4644603336672799E-2</v>
      </c>
      <c r="E72">
        <v>4096</v>
      </c>
      <c r="F72">
        <v>4096</v>
      </c>
      <c r="G72">
        <v>1</v>
      </c>
      <c r="H72">
        <v>3.16038325273612</v>
      </c>
      <c r="I72">
        <v>6.8392668828742602</v>
      </c>
      <c r="J72">
        <v>-0.94429901763025703</v>
      </c>
      <c r="K72" t="b">
        <v>1</v>
      </c>
      <c r="L72">
        <v>145.80000000000001</v>
      </c>
      <c r="M72" t="s">
        <v>92</v>
      </c>
      <c r="N72">
        <v>7.1408748712258499</v>
      </c>
      <c r="O72">
        <v>4.0199999999999996</v>
      </c>
      <c r="P72">
        <v>2.1640000000000001</v>
      </c>
      <c r="Q72" t="s">
        <v>724</v>
      </c>
      <c r="S72">
        <v>0</v>
      </c>
      <c r="T72">
        <v>10490</v>
      </c>
      <c r="U72">
        <v>4096</v>
      </c>
      <c r="V72">
        <v>131</v>
      </c>
      <c r="W72">
        <v>4096</v>
      </c>
      <c r="X72">
        <v>1</v>
      </c>
      <c r="Y72">
        <v>0.18875356118581099</v>
      </c>
      <c r="Z72">
        <v>145.80000000000001</v>
      </c>
      <c r="AA72">
        <v>71.94</v>
      </c>
      <c r="AB72" t="s">
        <v>94</v>
      </c>
      <c r="AC72">
        <v>12.0703125</v>
      </c>
      <c r="AE72">
        <v>4</v>
      </c>
      <c r="AF72">
        <v>145.75</v>
      </c>
      <c r="AG72">
        <v>14.8828125</v>
      </c>
      <c r="AH72">
        <f t="shared" si="5"/>
        <v>130.8671875</v>
      </c>
      <c r="AI72">
        <f t="shared" si="6"/>
        <v>9.7931758530183721</v>
      </c>
      <c r="AJ72">
        <f t="shared" si="7"/>
        <v>0.38895212394471285</v>
      </c>
      <c r="AK72">
        <f t="shared" si="8"/>
        <v>374.72478237634579</v>
      </c>
    </row>
    <row r="73" spans="1:37" x14ac:dyDescent="0.3">
      <c r="A73">
        <v>71</v>
      </c>
      <c r="B73">
        <v>147</v>
      </c>
      <c r="C73" t="s">
        <v>91</v>
      </c>
      <c r="D73">
        <v>2.75310073386454E-2</v>
      </c>
      <c r="E73">
        <v>4096</v>
      </c>
      <c r="F73">
        <v>4096</v>
      </c>
      <c r="G73">
        <v>1</v>
      </c>
      <c r="H73">
        <v>2.7727285324565498</v>
      </c>
      <c r="I73">
        <v>6.40110376047586</v>
      </c>
      <c r="J73">
        <v>-0.945906335107075</v>
      </c>
      <c r="K73" t="b">
        <v>1</v>
      </c>
      <c r="L73">
        <v>203.5</v>
      </c>
      <c r="M73" t="s">
        <v>92</v>
      </c>
      <c r="N73">
        <v>6.6543791978598898</v>
      </c>
      <c r="O73">
        <v>4.0469999999999997</v>
      </c>
      <c r="P73">
        <v>2.3090000000000002</v>
      </c>
      <c r="Q73" t="s">
        <v>725</v>
      </c>
      <c r="S73">
        <v>0</v>
      </c>
      <c r="T73">
        <v>11140</v>
      </c>
      <c r="U73">
        <v>4096</v>
      </c>
      <c r="V73">
        <v>293</v>
      </c>
      <c r="W73">
        <v>4096</v>
      </c>
      <c r="X73">
        <v>1</v>
      </c>
      <c r="Y73">
        <v>0.103563906665272</v>
      </c>
      <c r="Z73">
        <v>203.5</v>
      </c>
      <c r="AA73">
        <v>54.72</v>
      </c>
      <c r="AB73" t="s">
        <v>94</v>
      </c>
      <c r="AC73">
        <v>14.265625</v>
      </c>
      <c r="AE73">
        <v>2</v>
      </c>
      <c r="AF73">
        <v>203.5</v>
      </c>
      <c r="AG73">
        <v>8.953125</v>
      </c>
      <c r="AH73">
        <f t="shared" si="5"/>
        <v>194.546875</v>
      </c>
      <c r="AI73">
        <f t="shared" si="6"/>
        <v>22.729493891797556</v>
      </c>
      <c r="AJ73">
        <f t="shared" si="7"/>
        <v>0.38832745655214379</v>
      </c>
      <c r="AK73">
        <f t="shared" si="8"/>
        <v>524.04226527483377</v>
      </c>
    </row>
    <row r="74" spans="1:37" x14ac:dyDescent="0.3">
      <c r="A74">
        <v>72</v>
      </c>
      <c r="B74">
        <v>148</v>
      </c>
      <c r="C74" t="s">
        <v>91</v>
      </c>
      <c r="D74">
        <v>6.6951700938090095E-2</v>
      </c>
      <c r="E74">
        <v>4096</v>
      </c>
      <c r="F74">
        <v>4096</v>
      </c>
      <c r="G74">
        <v>1</v>
      </c>
      <c r="H74">
        <v>4.4237098452076404</v>
      </c>
      <c r="I74">
        <v>4.4928303115390102</v>
      </c>
      <c r="J74">
        <v>-0.97644536716660701</v>
      </c>
      <c r="K74" t="b">
        <v>1</v>
      </c>
      <c r="L74">
        <v>10.36</v>
      </c>
      <c r="M74" t="s">
        <v>92</v>
      </c>
      <c r="N74">
        <v>5.6882589383524396</v>
      </c>
      <c r="O74">
        <v>3.54</v>
      </c>
      <c r="P74">
        <v>1.016</v>
      </c>
      <c r="Q74" t="s">
        <v>726</v>
      </c>
      <c r="S74">
        <v>0</v>
      </c>
      <c r="T74">
        <v>3456</v>
      </c>
      <c r="U74">
        <v>4096</v>
      </c>
      <c r="V74">
        <v>135</v>
      </c>
      <c r="W74">
        <v>4096</v>
      </c>
      <c r="X74">
        <v>1</v>
      </c>
      <c r="Y74">
        <v>0.29466602694967903</v>
      </c>
      <c r="Z74">
        <v>10.36</v>
      </c>
      <c r="AA74">
        <v>333.5</v>
      </c>
      <c r="AB74" t="s">
        <v>94</v>
      </c>
      <c r="AC74">
        <v>3.21875</v>
      </c>
      <c r="AE74">
        <v>4</v>
      </c>
      <c r="AF74">
        <v>10.359375</v>
      </c>
      <c r="AG74">
        <v>4.0390625</v>
      </c>
      <c r="AH74">
        <f t="shared" si="5"/>
        <v>6.3203125</v>
      </c>
      <c r="AI74">
        <f t="shared" si="6"/>
        <v>2.5647969052224373</v>
      </c>
      <c r="AJ74">
        <f t="shared" si="7"/>
        <v>0.37664756592374726</v>
      </c>
      <c r="AK74">
        <f t="shared" si="8"/>
        <v>27.504160220956447</v>
      </c>
    </row>
    <row r="75" spans="1:37" x14ac:dyDescent="0.3">
      <c r="A75">
        <v>73</v>
      </c>
      <c r="B75">
        <v>149</v>
      </c>
      <c r="C75" t="s">
        <v>91</v>
      </c>
      <c r="D75">
        <v>4.7694838073293798E-2</v>
      </c>
      <c r="E75">
        <v>4096</v>
      </c>
      <c r="F75">
        <v>4096</v>
      </c>
      <c r="G75">
        <v>1</v>
      </c>
      <c r="H75">
        <v>6.0489891100099298</v>
      </c>
      <c r="I75">
        <v>7.63803019457308</v>
      </c>
      <c r="J75">
        <v>-0.97644536716660701</v>
      </c>
      <c r="K75" t="b">
        <v>1</v>
      </c>
      <c r="L75">
        <v>18.3</v>
      </c>
      <c r="M75" t="s">
        <v>92</v>
      </c>
      <c r="N75">
        <v>7.70623190825237</v>
      </c>
      <c r="O75">
        <v>3.5310000000000001</v>
      </c>
      <c r="P75">
        <v>1.2629999999999999</v>
      </c>
      <c r="Q75" t="s">
        <v>727</v>
      </c>
      <c r="S75">
        <v>0</v>
      </c>
      <c r="T75">
        <v>3400</v>
      </c>
      <c r="U75">
        <v>4096</v>
      </c>
      <c r="V75">
        <v>31</v>
      </c>
      <c r="W75">
        <v>4096</v>
      </c>
      <c r="X75">
        <v>1</v>
      </c>
      <c r="Y75">
        <v>0.90682521403323102</v>
      </c>
      <c r="Z75">
        <v>18.3</v>
      </c>
      <c r="AA75">
        <v>185.9</v>
      </c>
      <c r="AB75" t="s">
        <v>94</v>
      </c>
      <c r="AC75">
        <v>4.27734375</v>
      </c>
      <c r="AD75" t="s">
        <v>98</v>
      </c>
      <c r="AE75">
        <v>5</v>
      </c>
      <c r="AF75">
        <v>18.296875</v>
      </c>
      <c r="AG75">
        <v>5.98828125</v>
      </c>
      <c r="AH75">
        <f t="shared" si="5"/>
        <v>12.30859375</v>
      </c>
      <c r="AI75">
        <f t="shared" si="6"/>
        <v>3.0554468362687541</v>
      </c>
      <c r="AJ75">
        <f t="shared" si="7"/>
        <v>0.37664756592374726</v>
      </c>
      <c r="AK75">
        <f t="shared" si="8"/>
        <v>48.578237735656103</v>
      </c>
    </row>
    <row r="76" spans="1:37" x14ac:dyDescent="0.3">
      <c r="A76">
        <v>74</v>
      </c>
      <c r="B76">
        <v>152</v>
      </c>
      <c r="C76" t="s">
        <v>91</v>
      </c>
      <c r="D76">
        <v>1.3792865533316399E-2</v>
      </c>
      <c r="E76">
        <v>4096</v>
      </c>
      <c r="F76">
        <v>11008</v>
      </c>
      <c r="G76">
        <v>2.6875</v>
      </c>
      <c r="H76">
        <v>3.4234689365600399</v>
      </c>
      <c r="I76">
        <v>7.6693727934264899</v>
      </c>
      <c r="J76">
        <v>-1.0029661055340899</v>
      </c>
      <c r="K76" t="b">
        <v>1</v>
      </c>
      <c r="L76">
        <v>173.5</v>
      </c>
      <c r="M76" t="s">
        <v>92</v>
      </c>
      <c r="N76">
        <v>7.74781456860857</v>
      </c>
      <c r="O76">
        <v>4.2229999999999999</v>
      </c>
      <c r="P76">
        <v>2.2400000000000002</v>
      </c>
      <c r="Q76" t="s">
        <v>728</v>
      </c>
      <c r="S76">
        <v>0</v>
      </c>
      <c r="T76">
        <v>16640</v>
      </c>
      <c r="U76">
        <v>4096</v>
      </c>
      <c r="V76">
        <v>399</v>
      </c>
      <c r="W76">
        <v>4096</v>
      </c>
      <c r="X76">
        <v>1</v>
      </c>
      <c r="Y76">
        <v>0.12132519822976701</v>
      </c>
      <c r="Z76">
        <v>173.5</v>
      </c>
      <c r="AA76">
        <v>95.94</v>
      </c>
      <c r="AB76" t="s">
        <v>94</v>
      </c>
      <c r="AC76">
        <v>13.171875</v>
      </c>
      <c r="AE76">
        <v>0</v>
      </c>
      <c r="AF76">
        <v>173.5</v>
      </c>
      <c r="AG76">
        <v>8.4921875</v>
      </c>
      <c r="AH76">
        <f t="shared" si="5"/>
        <v>165.0078125</v>
      </c>
      <c r="AI76">
        <f t="shared" si="6"/>
        <v>20.430542778288867</v>
      </c>
      <c r="AJ76">
        <f t="shared" si="7"/>
        <v>0.36678988858788342</v>
      </c>
      <c r="AK76">
        <f t="shared" si="8"/>
        <v>473.02285422306329</v>
      </c>
    </row>
    <row r="77" spans="1:37" x14ac:dyDescent="0.3">
      <c r="A77">
        <v>75</v>
      </c>
      <c r="B77">
        <v>153</v>
      </c>
      <c r="C77" t="s">
        <v>91</v>
      </c>
      <c r="D77">
        <v>2.4921024696666998E-2</v>
      </c>
      <c r="E77">
        <v>4096</v>
      </c>
      <c r="F77">
        <v>11008</v>
      </c>
      <c r="G77">
        <v>2.6875</v>
      </c>
      <c r="H77">
        <v>4.4781416922846402</v>
      </c>
      <c r="I77">
        <v>6.73033209416608</v>
      </c>
      <c r="J77">
        <v>-1.0142173278718101</v>
      </c>
      <c r="K77" t="b">
        <v>1</v>
      </c>
      <c r="L77">
        <v>31.86</v>
      </c>
      <c r="M77" t="s">
        <v>92</v>
      </c>
      <c r="N77">
        <v>7.5630172246075</v>
      </c>
      <c r="O77">
        <v>4.1639999999999997</v>
      </c>
      <c r="P77">
        <v>1.5029999999999999</v>
      </c>
      <c r="Q77" t="s">
        <v>730</v>
      </c>
      <c r="S77">
        <v>0</v>
      </c>
      <c r="T77">
        <v>14530</v>
      </c>
      <c r="U77">
        <v>4096</v>
      </c>
      <c r="V77">
        <v>314</v>
      </c>
      <c r="W77">
        <v>4096</v>
      </c>
      <c r="X77">
        <v>1</v>
      </c>
      <c r="Y77">
        <v>0.19628289112674099</v>
      </c>
      <c r="Z77">
        <v>31.86</v>
      </c>
      <c r="AA77">
        <v>456</v>
      </c>
      <c r="AB77" t="s">
        <v>94</v>
      </c>
      <c r="AC77">
        <v>5.64453125</v>
      </c>
      <c r="AE77">
        <v>0</v>
      </c>
      <c r="AF77">
        <v>31.859375</v>
      </c>
      <c r="AG77">
        <v>7.88671875</v>
      </c>
      <c r="AH77">
        <f t="shared" si="5"/>
        <v>23.97265625</v>
      </c>
      <c r="AI77">
        <f t="shared" si="6"/>
        <v>4.0396235760277364</v>
      </c>
      <c r="AJ77">
        <f t="shared" si="7"/>
        <v>0.3626861831419268</v>
      </c>
      <c r="AK77">
        <f t="shared" si="8"/>
        <v>87.842814203740289</v>
      </c>
    </row>
    <row r="78" spans="1:37" x14ac:dyDescent="0.3">
      <c r="A78">
        <v>76</v>
      </c>
      <c r="B78">
        <v>154</v>
      </c>
      <c r="C78" t="s">
        <v>91</v>
      </c>
      <c r="D78">
        <v>3.2537913647812299E-2</v>
      </c>
      <c r="E78">
        <v>4096</v>
      </c>
      <c r="F78">
        <v>11008</v>
      </c>
      <c r="G78">
        <v>2.6875</v>
      </c>
      <c r="H78">
        <v>3.6594722150543699</v>
      </c>
      <c r="I78">
        <v>6.1968015829143397</v>
      </c>
      <c r="J78">
        <v>-1.0085917167029499</v>
      </c>
      <c r="K78" t="b">
        <v>1</v>
      </c>
      <c r="L78">
        <v>49.38</v>
      </c>
      <c r="M78" t="s">
        <v>92</v>
      </c>
      <c r="N78">
        <v>6.8997844282836898</v>
      </c>
      <c r="O78">
        <v>4.1520000000000001</v>
      </c>
      <c r="P78">
        <v>1.6930000000000001</v>
      </c>
      <c r="Q78" t="s">
        <v>729</v>
      </c>
      <c r="R78" s="1" t="s">
        <v>1941</v>
      </c>
      <c r="S78">
        <v>0</v>
      </c>
      <c r="T78">
        <v>14260</v>
      </c>
      <c r="U78">
        <v>4096</v>
      </c>
      <c r="V78">
        <v>465</v>
      </c>
      <c r="W78">
        <v>4096</v>
      </c>
      <c r="X78">
        <v>1</v>
      </c>
      <c r="Y78">
        <v>0.12333007083141601</v>
      </c>
      <c r="Z78">
        <v>49.38</v>
      </c>
      <c r="AA78">
        <v>288.8</v>
      </c>
      <c r="AB78" t="s">
        <v>94</v>
      </c>
      <c r="AC78">
        <v>7.02734375</v>
      </c>
      <c r="AE78">
        <v>0</v>
      </c>
      <c r="AF78">
        <v>49.375</v>
      </c>
      <c r="AG78">
        <v>6.859375</v>
      </c>
      <c r="AH78">
        <f t="shared" si="5"/>
        <v>42.515625</v>
      </c>
      <c r="AI78">
        <f t="shared" si="6"/>
        <v>7.1981776765375853</v>
      </c>
      <c r="AJ78">
        <f t="shared" si="7"/>
        <v>0.36473226441732848</v>
      </c>
      <c r="AK78">
        <f t="shared" si="8"/>
        <v>135.37327189542211</v>
      </c>
    </row>
    <row r="79" spans="1:37" x14ac:dyDescent="0.3">
      <c r="A79">
        <v>77</v>
      </c>
      <c r="B79">
        <v>160</v>
      </c>
      <c r="C79" t="s">
        <v>91</v>
      </c>
      <c r="D79">
        <v>5.2070071292474797E-2</v>
      </c>
      <c r="E79">
        <v>4096</v>
      </c>
      <c r="F79">
        <v>4096</v>
      </c>
      <c r="G79">
        <v>1</v>
      </c>
      <c r="H79">
        <v>2.43841771287275</v>
      </c>
      <c r="I79">
        <v>5.1149621555182403</v>
      </c>
      <c r="J79">
        <v>-0.93867340646139596</v>
      </c>
      <c r="K79" t="b">
        <v>1</v>
      </c>
      <c r="L79">
        <v>125</v>
      </c>
      <c r="M79" t="s">
        <v>92</v>
      </c>
      <c r="N79">
        <v>5.8058655875287402</v>
      </c>
      <c r="O79">
        <v>3.9769999999999999</v>
      </c>
      <c r="P79">
        <v>2.0979999999999999</v>
      </c>
      <c r="Q79" t="s">
        <v>731</v>
      </c>
      <c r="S79">
        <v>0</v>
      </c>
      <c r="T79">
        <v>9480</v>
      </c>
      <c r="U79">
        <v>4096</v>
      </c>
      <c r="V79">
        <v>437</v>
      </c>
      <c r="W79">
        <v>4096</v>
      </c>
      <c r="X79">
        <v>1</v>
      </c>
      <c r="Y79">
        <v>6.8808850687726894E-2</v>
      </c>
      <c r="Z79">
        <v>125</v>
      </c>
      <c r="AA79">
        <v>75.8</v>
      </c>
      <c r="AB79" t="s">
        <v>94</v>
      </c>
      <c r="AC79">
        <v>11.1796875</v>
      </c>
      <c r="AE79">
        <v>4</v>
      </c>
      <c r="AF79">
        <v>125</v>
      </c>
      <c r="AG79">
        <v>5.61328125</v>
      </c>
      <c r="AH79">
        <f t="shared" si="5"/>
        <v>119.38671875</v>
      </c>
      <c r="AI79">
        <f t="shared" si="6"/>
        <v>22.268615170494083</v>
      </c>
      <c r="AJ79">
        <f t="shared" si="7"/>
        <v>0.39114638359623011</v>
      </c>
      <c r="AK79">
        <f t="shared" si="8"/>
        <v>319.57345188964894</v>
      </c>
    </row>
    <row r="80" spans="1:37" x14ac:dyDescent="0.3">
      <c r="A80">
        <v>78</v>
      </c>
      <c r="B80">
        <v>161</v>
      </c>
      <c r="C80" t="s">
        <v>91</v>
      </c>
      <c r="D80">
        <v>4.4029222694183703E-2</v>
      </c>
      <c r="E80">
        <v>4096</v>
      </c>
      <c r="F80">
        <v>4096</v>
      </c>
      <c r="G80">
        <v>1</v>
      </c>
      <c r="H80">
        <v>3.2058349691129902</v>
      </c>
      <c r="I80">
        <v>7.1192077341435001</v>
      </c>
      <c r="J80">
        <v>-0.94269170015343995</v>
      </c>
      <c r="K80" t="b">
        <v>1</v>
      </c>
      <c r="L80">
        <v>166.4</v>
      </c>
      <c r="M80" t="s">
        <v>92</v>
      </c>
      <c r="N80">
        <v>7.2794074145268999</v>
      </c>
      <c r="O80">
        <v>3.9750000000000001</v>
      </c>
      <c r="P80">
        <v>2.2200000000000002</v>
      </c>
      <c r="Q80" t="s">
        <v>732</v>
      </c>
      <c r="S80">
        <v>0</v>
      </c>
      <c r="T80">
        <v>9420</v>
      </c>
      <c r="U80">
        <v>4096</v>
      </c>
      <c r="V80">
        <v>115</v>
      </c>
      <c r="W80">
        <v>4096</v>
      </c>
      <c r="X80">
        <v>1</v>
      </c>
      <c r="Y80">
        <v>0.20569517148824901</v>
      </c>
      <c r="Z80">
        <v>166.4</v>
      </c>
      <c r="AA80">
        <v>56.66</v>
      </c>
      <c r="AB80" t="s">
        <v>94</v>
      </c>
      <c r="AC80">
        <v>12.8984375</v>
      </c>
      <c r="AE80">
        <v>4</v>
      </c>
      <c r="AF80">
        <v>166.375</v>
      </c>
      <c r="AG80">
        <v>14.5625</v>
      </c>
      <c r="AH80">
        <f t="shared" si="5"/>
        <v>151.8125</v>
      </c>
      <c r="AI80">
        <f t="shared" si="6"/>
        <v>11.42489270386266</v>
      </c>
      <c r="AJ80">
        <f t="shared" si="7"/>
        <v>0.38957779618343591</v>
      </c>
      <c r="AK80">
        <f t="shared" si="8"/>
        <v>427.06489340491305</v>
      </c>
    </row>
    <row r="81" spans="1:37" x14ac:dyDescent="0.3">
      <c r="A81">
        <v>79</v>
      </c>
      <c r="B81">
        <v>162</v>
      </c>
      <c r="C81" t="s">
        <v>91</v>
      </c>
      <c r="D81">
        <v>7.7782732959408393E-2</v>
      </c>
      <c r="E81">
        <v>4096</v>
      </c>
      <c r="F81">
        <v>4096</v>
      </c>
      <c r="G81">
        <v>1</v>
      </c>
      <c r="H81">
        <v>2.8752640092263002</v>
      </c>
      <c r="I81">
        <v>3.0437365097668998</v>
      </c>
      <c r="J81">
        <v>-0.97242707347456303</v>
      </c>
      <c r="K81" t="b">
        <v>1</v>
      </c>
      <c r="L81">
        <v>11.45</v>
      </c>
      <c r="M81" t="s">
        <v>92</v>
      </c>
      <c r="N81">
        <v>4.6523750803315496</v>
      </c>
      <c r="O81">
        <v>3.5739999999999998</v>
      </c>
      <c r="P81">
        <v>1.0589999999999999</v>
      </c>
      <c r="Q81" t="s">
        <v>733</v>
      </c>
      <c r="S81">
        <v>0</v>
      </c>
      <c r="T81">
        <v>3748</v>
      </c>
      <c r="U81">
        <v>4096</v>
      </c>
      <c r="V81">
        <v>533</v>
      </c>
      <c r="W81">
        <v>4096</v>
      </c>
      <c r="X81">
        <v>1</v>
      </c>
      <c r="Y81">
        <v>8.1226700851035005E-2</v>
      </c>
      <c r="Z81">
        <v>11.45</v>
      </c>
      <c r="AA81">
        <v>327.2</v>
      </c>
      <c r="AB81" t="s">
        <v>94</v>
      </c>
      <c r="AC81">
        <v>3.384765625</v>
      </c>
      <c r="AE81">
        <v>5</v>
      </c>
      <c r="AF81">
        <v>11.453125</v>
      </c>
      <c r="AG81">
        <v>2.08984375</v>
      </c>
      <c r="AH81">
        <f t="shared" si="5"/>
        <v>9.36328125</v>
      </c>
      <c r="AI81">
        <f t="shared" si="6"/>
        <v>5.4803738317757009</v>
      </c>
      <c r="AJ81">
        <f t="shared" si="7"/>
        <v>0.37816409134371592</v>
      </c>
      <c r="AK81">
        <f t="shared" si="8"/>
        <v>30.286125156156555</v>
      </c>
    </row>
    <row r="82" spans="1:37" x14ac:dyDescent="0.3">
      <c r="A82">
        <v>80</v>
      </c>
      <c r="B82">
        <v>163</v>
      </c>
      <c r="C82" t="s">
        <v>91</v>
      </c>
      <c r="D82">
        <v>6.0460556218284701E-2</v>
      </c>
      <c r="E82">
        <v>4096</v>
      </c>
      <c r="F82">
        <v>4096</v>
      </c>
      <c r="G82">
        <v>1</v>
      </c>
      <c r="H82">
        <v>5.1781303976641002</v>
      </c>
      <c r="I82">
        <v>7.7520252925967501</v>
      </c>
      <c r="J82">
        <v>-0.97242707347456303</v>
      </c>
      <c r="K82" t="b">
        <v>1</v>
      </c>
      <c r="L82">
        <v>31.38</v>
      </c>
      <c r="M82" t="s">
        <v>92</v>
      </c>
      <c r="N82">
        <v>7.7674117389563397</v>
      </c>
      <c r="O82">
        <v>3.5659999999999998</v>
      </c>
      <c r="P82">
        <v>1.4970000000000001</v>
      </c>
      <c r="Q82" t="s">
        <v>734</v>
      </c>
      <c r="S82">
        <v>0</v>
      </c>
      <c r="T82">
        <v>3678</v>
      </c>
      <c r="U82">
        <v>4096</v>
      </c>
      <c r="V82">
        <v>96</v>
      </c>
      <c r="W82">
        <v>4096</v>
      </c>
      <c r="X82">
        <v>1</v>
      </c>
      <c r="Y82">
        <v>0.42642864804536701</v>
      </c>
      <c r="Z82">
        <v>31.38</v>
      </c>
      <c r="AA82">
        <v>117.25</v>
      </c>
      <c r="AB82" t="s">
        <v>94</v>
      </c>
      <c r="AC82">
        <v>5.6015625</v>
      </c>
      <c r="AE82">
        <v>4</v>
      </c>
      <c r="AF82">
        <v>31.375</v>
      </c>
      <c r="AG82">
        <v>5.08203125</v>
      </c>
      <c r="AH82">
        <f t="shared" si="5"/>
        <v>26.29296875</v>
      </c>
      <c r="AI82">
        <f t="shared" si="6"/>
        <v>6.1737125288239811</v>
      </c>
      <c r="AJ82">
        <f t="shared" si="7"/>
        <v>0.37816409134371592</v>
      </c>
      <c r="AK82">
        <f t="shared" si="8"/>
        <v>82.966629350016859</v>
      </c>
    </row>
    <row r="83" spans="1:37" x14ac:dyDescent="0.3">
      <c r="A83">
        <v>81</v>
      </c>
      <c r="B83">
        <v>166</v>
      </c>
      <c r="C83" t="s">
        <v>91</v>
      </c>
      <c r="D83">
        <v>1.28098706312645E-2</v>
      </c>
      <c r="E83">
        <v>4096</v>
      </c>
      <c r="F83">
        <v>11008</v>
      </c>
      <c r="G83">
        <v>2.6875</v>
      </c>
      <c r="H83">
        <v>3.4245243925975801</v>
      </c>
      <c r="I83">
        <v>7.7519995527746097</v>
      </c>
      <c r="J83">
        <v>-1.00216244679568</v>
      </c>
      <c r="K83" t="b">
        <v>1</v>
      </c>
      <c r="L83">
        <v>183.2</v>
      </c>
      <c r="M83" t="s">
        <v>92</v>
      </c>
      <c r="N83">
        <v>7.8149437990675601</v>
      </c>
      <c r="O83">
        <v>4.22</v>
      </c>
      <c r="P83">
        <v>2.2639999999999998</v>
      </c>
      <c r="Q83" t="s">
        <v>735</v>
      </c>
      <c r="S83">
        <v>0</v>
      </c>
      <c r="T83">
        <v>16530</v>
      </c>
      <c r="U83">
        <v>4096</v>
      </c>
      <c r="V83">
        <v>458</v>
      </c>
      <c r="W83">
        <v>4096</v>
      </c>
      <c r="X83">
        <v>1</v>
      </c>
      <c r="Y83">
        <v>0.11329058485318599</v>
      </c>
      <c r="Z83">
        <v>183.2</v>
      </c>
      <c r="AA83">
        <v>90.2</v>
      </c>
      <c r="AB83" t="s">
        <v>94</v>
      </c>
      <c r="AC83">
        <v>13.5390625</v>
      </c>
      <c r="AE83">
        <v>0</v>
      </c>
      <c r="AF83">
        <v>183.25</v>
      </c>
      <c r="AG83">
        <v>7.921875</v>
      </c>
      <c r="AH83">
        <f t="shared" si="5"/>
        <v>175.328125</v>
      </c>
      <c r="AI83">
        <f t="shared" si="6"/>
        <v>23.132149901380672</v>
      </c>
      <c r="AJ83">
        <f t="shared" si="7"/>
        <v>0.36708478096755459</v>
      </c>
      <c r="AK83">
        <f t="shared" si="8"/>
        <v>499.20347968933328</v>
      </c>
    </row>
    <row r="84" spans="1:37" x14ac:dyDescent="0.3">
      <c r="A84">
        <v>82</v>
      </c>
      <c r="B84">
        <v>167</v>
      </c>
      <c r="C84" t="s">
        <v>91</v>
      </c>
      <c r="D84">
        <v>2.58363693507003E-2</v>
      </c>
      <c r="E84">
        <v>4096</v>
      </c>
      <c r="F84">
        <v>11008</v>
      </c>
      <c r="G84">
        <v>2.6875</v>
      </c>
      <c r="H84">
        <v>4.6736676863317701</v>
      </c>
      <c r="I84">
        <v>7.07439932989673</v>
      </c>
      <c r="J84">
        <v>-1.0142173278718101</v>
      </c>
      <c r="K84" t="b">
        <v>1</v>
      </c>
      <c r="L84">
        <v>32.619999999999997</v>
      </c>
      <c r="M84" t="s">
        <v>92</v>
      </c>
      <c r="N84">
        <v>7.8107157657700297</v>
      </c>
      <c r="O84">
        <v>4.1680000000000001</v>
      </c>
      <c r="P84">
        <v>1.514</v>
      </c>
      <c r="Q84" t="s">
        <v>737</v>
      </c>
      <c r="S84">
        <v>0</v>
      </c>
      <c r="T84">
        <v>14776</v>
      </c>
      <c r="U84">
        <v>4096</v>
      </c>
      <c r="V84">
        <v>262</v>
      </c>
      <c r="W84">
        <v>4096</v>
      </c>
      <c r="X84">
        <v>1</v>
      </c>
      <c r="Y84">
        <v>0.226959947618283</v>
      </c>
      <c r="Z84">
        <v>32.619999999999997</v>
      </c>
      <c r="AA84">
        <v>453</v>
      </c>
      <c r="AB84" t="s">
        <v>94</v>
      </c>
      <c r="AC84">
        <v>5.7109375</v>
      </c>
      <c r="AE84">
        <v>0</v>
      </c>
      <c r="AF84">
        <v>32.625</v>
      </c>
      <c r="AG84">
        <v>8.4921875</v>
      </c>
      <c r="AH84">
        <f t="shared" si="5"/>
        <v>24.1328125</v>
      </c>
      <c r="AI84">
        <f t="shared" si="6"/>
        <v>3.841766329346826</v>
      </c>
      <c r="AJ84">
        <f t="shared" si="7"/>
        <v>0.3626861831419268</v>
      </c>
      <c r="AK84">
        <f t="shared" si="8"/>
        <v>89.953798949195544</v>
      </c>
    </row>
    <row r="85" spans="1:37" x14ac:dyDescent="0.3">
      <c r="A85">
        <v>83</v>
      </c>
      <c r="B85">
        <v>168</v>
      </c>
      <c r="C85" t="s">
        <v>91</v>
      </c>
      <c r="D85">
        <v>2.4970549470891699E-2</v>
      </c>
      <c r="E85">
        <v>4096</v>
      </c>
      <c r="F85">
        <v>11008</v>
      </c>
      <c r="G85">
        <v>2.6875</v>
      </c>
      <c r="H85">
        <v>3.6734883553051798</v>
      </c>
      <c r="I85">
        <v>6.38555593012034</v>
      </c>
      <c r="J85">
        <v>-1.00939537544136</v>
      </c>
      <c r="K85" t="b">
        <v>1</v>
      </c>
      <c r="L85">
        <v>54.78</v>
      </c>
      <c r="M85" t="s">
        <v>92</v>
      </c>
      <c r="N85">
        <v>6.9434809238966597</v>
      </c>
      <c r="O85">
        <v>4.16</v>
      </c>
      <c r="P85">
        <v>1.738</v>
      </c>
      <c r="Q85" t="s">
        <v>736</v>
      </c>
      <c r="R85" s="1" t="s">
        <v>1941</v>
      </c>
      <c r="S85">
        <v>0</v>
      </c>
      <c r="T85">
        <v>14440</v>
      </c>
      <c r="U85">
        <v>4096</v>
      </c>
      <c r="V85">
        <v>480</v>
      </c>
      <c r="W85">
        <v>4096</v>
      </c>
      <c r="X85">
        <v>1</v>
      </c>
      <c r="Y85">
        <v>0.122027489952336</v>
      </c>
      <c r="Z85">
        <v>54.78</v>
      </c>
      <c r="AA85">
        <v>263.5</v>
      </c>
      <c r="AB85" t="s">
        <v>94</v>
      </c>
      <c r="AC85">
        <v>7.40234375</v>
      </c>
      <c r="AE85">
        <v>0</v>
      </c>
      <c r="AF85">
        <v>54.78125</v>
      </c>
      <c r="AG85">
        <v>6.73828125</v>
      </c>
      <c r="AH85">
        <f t="shared" si="5"/>
        <v>48.04296875</v>
      </c>
      <c r="AI85">
        <f t="shared" si="6"/>
        <v>8.1298550724637675</v>
      </c>
      <c r="AJ85">
        <f t="shared" si="7"/>
        <v>0.36443926189863673</v>
      </c>
      <c r="AK85">
        <f t="shared" si="8"/>
        <v>150.31654304918601</v>
      </c>
    </row>
    <row r="86" spans="1:37" x14ac:dyDescent="0.3">
      <c r="A86">
        <v>84</v>
      </c>
      <c r="B86">
        <v>174</v>
      </c>
      <c r="C86" t="s">
        <v>91</v>
      </c>
      <c r="D86">
        <v>4.1430580873279298E-2</v>
      </c>
      <c r="E86">
        <v>4096</v>
      </c>
      <c r="F86">
        <v>4096</v>
      </c>
      <c r="G86">
        <v>1</v>
      </c>
      <c r="H86">
        <v>2.8162903531655701</v>
      </c>
      <c r="I86">
        <v>6.0341221043410904</v>
      </c>
      <c r="J86">
        <v>-0.95153194627593596</v>
      </c>
      <c r="K86" t="b">
        <v>1</v>
      </c>
      <c r="L86">
        <v>138.80000000000001</v>
      </c>
      <c r="M86" t="s">
        <v>92</v>
      </c>
      <c r="N86">
        <v>6.3843797683930097</v>
      </c>
      <c r="O86">
        <v>3.9940000000000002</v>
      </c>
      <c r="P86">
        <v>2.1429999999999998</v>
      </c>
      <c r="Q86" t="s">
        <v>738</v>
      </c>
      <c r="S86">
        <v>0</v>
      </c>
      <c r="T86">
        <v>9864</v>
      </c>
      <c r="U86">
        <v>4096</v>
      </c>
      <c r="V86">
        <v>323</v>
      </c>
      <c r="W86">
        <v>4096</v>
      </c>
      <c r="X86">
        <v>1</v>
      </c>
      <c r="Y86">
        <v>0.101061098630254</v>
      </c>
      <c r="Z86">
        <v>138.80000000000001</v>
      </c>
      <c r="AA86">
        <v>71.06</v>
      </c>
      <c r="AB86" t="s">
        <v>94</v>
      </c>
      <c r="AC86">
        <v>11.78125</v>
      </c>
      <c r="AE86">
        <v>4</v>
      </c>
      <c r="AF86">
        <v>138.75</v>
      </c>
      <c r="AG86">
        <v>7.57421875</v>
      </c>
      <c r="AH86">
        <f t="shared" si="5"/>
        <v>131.17578125</v>
      </c>
      <c r="AI86">
        <f t="shared" si="6"/>
        <v>18.318720990201136</v>
      </c>
      <c r="AJ86">
        <f t="shared" si="7"/>
        <v>0.38614901056561957</v>
      </c>
      <c r="AK86">
        <f t="shared" si="8"/>
        <v>359.31724853253706</v>
      </c>
    </row>
    <row r="87" spans="1:37" x14ac:dyDescent="0.3">
      <c r="A87">
        <v>85</v>
      </c>
      <c r="B87">
        <v>175</v>
      </c>
      <c r="C87" t="s">
        <v>91</v>
      </c>
      <c r="D87">
        <v>3.0316960392313502E-2</v>
      </c>
      <c r="E87">
        <v>4096</v>
      </c>
      <c r="F87">
        <v>4096</v>
      </c>
      <c r="G87">
        <v>1</v>
      </c>
      <c r="H87">
        <v>2.9923501717777699</v>
      </c>
      <c r="I87">
        <v>6.7795433579340099</v>
      </c>
      <c r="J87">
        <v>-0.94912097006070995</v>
      </c>
      <c r="K87" t="b">
        <v>1</v>
      </c>
      <c r="L87">
        <v>184.6</v>
      </c>
      <c r="M87" t="s">
        <v>92</v>
      </c>
      <c r="N87">
        <v>6.97335380252244</v>
      </c>
      <c r="O87">
        <v>4.0199999999999996</v>
      </c>
      <c r="P87">
        <v>2.266</v>
      </c>
      <c r="Q87" t="s">
        <v>739</v>
      </c>
      <c r="S87">
        <v>0</v>
      </c>
      <c r="T87">
        <v>10480</v>
      </c>
      <c r="U87">
        <v>4096</v>
      </c>
      <c r="V87">
        <v>164</v>
      </c>
      <c r="W87">
        <v>4096</v>
      </c>
      <c r="X87">
        <v>1</v>
      </c>
      <c r="Y87">
        <v>0.15557641066297201</v>
      </c>
      <c r="Z87">
        <v>184.6</v>
      </c>
      <c r="AA87">
        <v>56.75</v>
      </c>
      <c r="AB87" t="s">
        <v>94</v>
      </c>
      <c r="AC87">
        <v>13.5859375</v>
      </c>
      <c r="AE87">
        <v>4</v>
      </c>
      <c r="AF87">
        <v>184.625</v>
      </c>
      <c r="AG87">
        <v>12.0703125</v>
      </c>
      <c r="AH87">
        <f t="shared" si="5"/>
        <v>172.5546875</v>
      </c>
      <c r="AI87">
        <f t="shared" si="6"/>
        <v>15.295792880258899</v>
      </c>
      <c r="AJ87">
        <f t="shared" si="7"/>
        <v>0.38708112985282289</v>
      </c>
      <c r="AK87">
        <f t="shared" si="8"/>
        <v>476.96719307964884</v>
      </c>
    </row>
    <row r="88" spans="1:37" x14ac:dyDescent="0.3">
      <c r="A88">
        <v>86</v>
      </c>
      <c r="B88">
        <v>176</v>
      </c>
      <c r="C88" t="s">
        <v>91</v>
      </c>
      <c r="D88">
        <v>5.3710626922926899E-2</v>
      </c>
      <c r="E88">
        <v>4096</v>
      </c>
      <c r="F88">
        <v>4096</v>
      </c>
      <c r="G88">
        <v>1</v>
      </c>
      <c r="H88">
        <v>3.81755259994017</v>
      </c>
      <c r="I88">
        <v>3.8809299380251199</v>
      </c>
      <c r="J88">
        <v>-0.97885634338183303</v>
      </c>
      <c r="K88" t="b">
        <v>1</v>
      </c>
      <c r="L88">
        <v>10.4</v>
      </c>
      <c r="M88" t="s">
        <v>92</v>
      </c>
      <c r="N88">
        <v>5.2158158558290699</v>
      </c>
      <c r="O88">
        <v>3.5640000000000001</v>
      </c>
      <c r="P88">
        <v>1.0169999999999999</v>
      </c>
      <c r="Q88" t="s">
        <v>740</v>
      </c>
      <c r="S88">
        <v>0</v>
      </c>
      <c r="T88">
        <v>3662</v>
      </c>
      <c r="U88">
        <v>4096</v>
      </c>
      <c r="V88">
        <v>296</v>
      </c>
      <c r="W88">
        <v>4096</v>
      </c>
      <c r="X88">
        <v>1</v>
      </c>
      <c r="Y88">
        <v>0.163766918389777</v>
      </c>
      <c r="Z88">
        <v>10.4</v>
      </c>
      <c r="AA88">
        <v>352.2</v>
      </c>
      <c r="AB88" t="s">
        <v>94</v>
      </c>
      <c r="AC88">
        <v>3.224609375</v>
      </c>
      <c r="AE88">
        <v>5</v>
      </c>
      <c r="AF88">
        <v>10.3984375</v>
      </c>
      <c r="AG88">
        <v>2.951171875</v>
      </c>
      <c r="AH88">
        <f t="shared" si="5"/>
        <v>7.447265625</v>
      </c>
      <c r="AI88">
        <f t="shared" si="6"/>
        <v>3.5234943745863667</v>
      </c>
      <c r="AJ88">
        <f t="shared" si="7"/>
        <v>0.37574057141122941</v>
      </c>
      <c r="AK88">
        <f t="shared" si="8"/>
        <v>27.6745134573701</v>
      </c>
    </row>
    <row r="89" spans="1:37" x14ac:dyDescent="0.3">
      <c r="A89">
        <v>87</v>
      </c>
      <c r="B89">
        <v>177</v>
      </c>
      <c r="C89" t="s">
        <v>91</v>
      </c>
      <c r="D89">
        <v>3.4222071356228699E-2</v>
      </c>
      <c r="E89">
        <v>4096</v>
      </c>
      <c r="F89">
        <v>4096</v>
      </c>
      <c r="G89">
        <v>1</v>
      </c>
      <c r="H89">
        <v>4.5129780097747396</v>
      </c>
      <c r="I89">
        <v>6.2317879939662904</v>
      </c>
      <c r="J89">
        <v>-0.98046366085865</v>
      </c>
      <c r="K89" t="b">
        <v>1</v>
      </c>
      <c r="L89">
        <v>24.03</v>
      </c>
      <c r="M89" t="s">
        <v>92</v>
      </c>
      <c r="N89">
        <v>6.3215475426016798</v>
      </c>
      <c r="O89">
        <v>3.5569999999999999</v>
      </c>
      <c r="P89">
        <v>1.381</v>
      </c>
      <c r="Q89" t="s">
        <v>741</v>
      </c>
      <c r="S89">
        <v>0</v>
      </c>
      <c r="T89">
        <v>3600</v>
      </c>
      <c r="U89">
        <v>4096</v>
      </c>
      <c r="V89">
        <v>166</v>
      </c>
      <c r="W89">
        <v>4096</v>
      </c>
      <c r="X89">
        <v>1</v>
      </c>
      <c r="Y89">
        <v>0.27265997290814498</v>
      </c>
      <c r="Z89">
        <v>24.03</v>
      </c>
      <c r="AA89">
        <v>149.80000000000001</v>
      </c>
      <c r="AB89" t="s">
        <v>94</v>
      </c>
      <c r="AC89">
        <v>4.90234375</v>
      </c>
      <c r="AE89">
        <v>4</v>
      </c>
      <c r="AF89">
        <v>24.03125</v>
      </c>
      <c r="AG89">
        <v>3.58203125</v>
      </c>
      <c r="AH89">
        <f t="shared" si="5"/>
        <v>20.44921875</v>
      </c>
      <c r="AI89">
        <f t="shared" si="6"/>
        <v>6.7088331515812429</v>
      </c>
      <c r="AJ89">
        <f t="shared" si="7"/>
        <v>0.3751371221212621</v>
      </c>
      <c r="AK89">
        <f t="shared" si="8"/>
        <v>64.059909251614826</v>
      </c>
    </row>
    <row r="90" spans="1:37" x14ac:dyDescent="0.3">
      <c r="A90">
        <v>88</v>
      </c>
      <c r="B90">
        <v>180</v>
      </c>
      <c r="C90" t="s">
        <v>91</v>
      </c>
      <c r="D90">
        <v>1.4099591476997001E-2</v>
      </c>
      <c r="E90">
        <v>4096</v>
      </c>
      <c r="F90">
        <v>11008</v>
      </c>
      <c r="G90">
        <v>2.6875</v>
      </c>
      <c r="H90">
        <v>3.5049569647988399</v>
      </c>
      <c r="I90">
        <v>7.8245425991505302</v>
      </c>
      <c r="J90">
        <v>-1.0037697642725001</v>
      </c>
      <c r="K90" t="b">
        <v>1</v>
      </c>
      <c r="L90">
        <v>171</v>
      </c>
      <c r="M90" t="s">
        <v>92</v>
      </c>
      <c r="N90">
        <v>7.8874635026865203</v>
      </c>
      <c r="O90">
        <v>4.2149999999999999</v>
      </c>
      <c r="P90">
        <v>2.2320000000000002</v>
      </c>
      <c r="Q90" t="s">
        <v>742</v>
      </c>
      <c r="S90">
        <v>0</v>
      </c>
      <c r="T90">
        <v>16330</v>
      </c>
      <c r="U90">
        <v>4096</v>
      </c>
      <c r="V90">
        <v>432</v>
      </c>
      <c r="W90">
        <v>4096</v>
      </c>
      <c r="X90">
        <v>1</v>
      </c>
      <c r="Y90">
        <v>0.12051979816125299</v>
      </c>
      <c r="Z90">
        <v>171</v>
      </c>
      <c r="AA90">
        <v>95.5</v>
      </c>
      <c r="AB90" t="s">
        <v>94</v>
      </c>
      <c r="AC90">
        <v>13.078125</v>
      </c>
      <c r="AE90">
        <v>0</v>
      </c>
      <c r="AF90">
        <v>171</v>
      </c>
      <c r="AG90">
        <v>8.0234375</v>
      </c>
      <c r="AH90">
        <f t="shared" si="5"/>
        <v>162.9765625</v>
      </c>
      <c r="AI90">
        <f t="shared" si="6"/>
        <v>21.312560856864653</v>
      </c>
      <c r="AJ90">
        <f t="shared" si="7"/>
        <v>0.36649523310584481</v>
      </c>
      <c r="AK90">
        <f t="shared" si="8"/>
        <v>466.58178484579292</v>
      </c>
    </row>
    <row r="91" spans="1:37" x14ac:dyDescent="0.3">
      <c r="A91">
        <v>89</v>
      </c>
      <c r="B91">
        <v>181</v>
      </c>
      <c r="C91" t="s">
        <v>91</v>
      </c>
      <c r="D91">
        <v>2.8118396605805202E-2</v>
      </c>
      <c r="E91">
        <v>4096</v>
      </c>
      <c r="F91">
        <v>11008</v>
      </c>
      <c r="G91">
        <v>2.6875</v>
      </c>
      <c r="H91">
        <v>4.7100429700041602</v>
      </c>
      <c r="I91">
        <v>7.3502428379557196</v>
      </c>
      <c r="J91">
        <v>-1.0142173278718101</v>
      </c>
      <c r="K91" t="b">
        <v>1</v>
      </c>
      <c r="L91">
        <v>36.380000000000003</v>
      </c>
      <c r="M91" t="s">
        <v>92</v>
      </c>
      <c r="N91">
        <v>7.9097084435790901</v>
      </c>
      <c r="O91">
        <v>4.1760000000000002</v>
      </c>
      <c r="P91">
        <v>1.5609999999999999</v>
      </c>
      <c r="Q91" t="s">
        <v>744</v>
      </c>
      <c r="S91">
        <v>0</v>
      </c>
      <c r="T91">
        <v>15050</v>
      </c>
      <c r="U91">
        <v>4096</v>
      </c>
      <c r="V91">
        <v>283</v>
      </c>
      <c r="W91">
        <v>4096</v>
      </c>
      <c r="X91">
        <v>1</v>
      </c>
      <c r="Y91">
        <v>0.22053916296266499</v>
      </c>
      <c r="Z91">
        <v>36.380000000000003</v>
      </c>
      <c r="AA91">
        <v>413.8</v>
      </c>
      <c r="AB91" t="s">
        <v>94</v>
      </c>
      <c r="AC91">
        <v>6.03125</v>
      </c>
      <c r="AE91">
        <v>0</v>
      </c>
      <c r="AF91">
        <v>36.375</v>
      </c>
      <c r="AG91">
        <v>8.46875</v>
      </c>
      <c r="AH91">
        <f t="shared" si="5"/>
        <v>27.90625</v>
      </c>
      <c r="AI91">
        <f t="shared" si="6"/>
        <v>4.2952029520295207</v>
      </c>
      <c r="AJ91">
        <f t="shared" si="7"/>
        <v>0.3626861831419268</v>
      </c>
      <c r="AK91">
        <f t="shared" si="8"/>
        <v>100.29331606979274</v>
      </c>
    </row>
    <row r="92" spans="1:37" x14ac:dyDescent="0.3">
      <c r="A92">
        <v>90</v>
      </c>
      <c r="B92">
        <v>182</v>
      </c>
      <c r="C92" t="s">
        <v>91</v>
      </c>
      <c r="D92">
        <v>2.6476584559394001E-2</v>
      </c>
      <c r="E92">
        <v>4096</v>
      </c>
      <c r="F92">
        <v>11008</v>
      </c>
      <c r="G92">
        <v>2.6875</v>
      </c>
      <c r="H92">
        <v>3.8726123240713899</v>
      </c>
      <c r="I92">
        <v>6.4291415536341496</v>
      </c>
      <c r="J92">
        <v>-1.01019903417977</v>
      </c>
      <c r="K92" t="b">
        <v>1</v>
      </c>
      <c r="L92">
        <v>45.72</v>
      </c>
      <c r="M92" t="s">
        <v>92</v>
      </c>
      <c r="N92">
        <v>7.1482732208728699</v>
      </c>
      <c r="O92">
        <v>4.1680000000000001</v>
      </c>
      <c r="P92">
        <v>1.66</v>
      </c>
      <c r="Q92" t="s">
        <v>743</v>
      </c>
      <c r="R92" s="1" t="s">
        <v>1941</v>
      </c>
      <c r="S92">
        <v>0</v>
      </c>
      <c r="T92">
        <v>14690</v>
      </c>
      <c r="U92">
        <v>4096</v>
      </c>
      <c r="V92">
        <v>331</v>
      </c>
      <c r="W92">
        <v>4096</v>
      </c>
      <c r="X92">
        <v>1</v>
      </c>
      <c r="Y92">
        <v>0.15789305306652099</v>
      </c>
      <c r="Z92">
        <v>45.72</v>
      </c>
      <c r="AA92">
        <v>321.2</v>
      </c>
      <c r="AB92" t="s">
        <v>94</v>
      </c>
      <c r="AC92">
        <v>6.76171875</v>
      </c>
      <c r="AE92">
        <v>0</v>
      </c>
      <c r="AF92">
        <v>45.71875</v>
      </c>
      <c r="AG92">
        <v>7.98828125</v>
      </c>
      <c r="AH92">
        <f t="shared" si="5"/>
        <v>37.73046875</v>
      </c>
      <c r="AI92">
        <f t="shared" si="6"/>
        <v>5.7232273838630805</v>
      </c>
      <c r="AJ92">
        <f t="shared" si="7"/>
        <v>0.36414649475938449</v>
      </c>
      <c r="AK92">
        <f t="shared" si="8"/>
        <v>125.55043274605563</v>
      </c>
    </row>
    <row r="93" spans="1:37" x14ac:dyDescent="0.3">
      <c r="A93">
        <v>91</v>
      </c>
      <c r="B93">
        <v>188</v>
      </c>
      <c r="C93" t="s">
        <v>91</v>
      </c>
      <c r="D93">
        <v>3.74621828861239E-2</v>
      </c>
      <c r="E93">
        <v>4096</v>
      </c>
      <c r="F93">
        <v>4096</v>
      </c>
      <c r="G93">
        <v>1</v>
      </c>
      <c r="H93">
        <v>3.2656036608672401</v>
      </c>
      <c r="I93">
        <v>7.0733485544956496</v>
      </c>
      <c r="J93">
        <v>-0.95394292249116197</v>
      </c>
      <c r="K93" t="b">
        <v>1</v>
      </c>
      <c r="L93">
        <v>146.5</v>
      </c>
      <c r="M93" t="s">
        <v>92</v>
      </c>
      <c r="N93">
        <v>7.2216637670236201</v>
      </c>
      <c r="O93">
        <v>3.9860000000000002</v>
      </c>
      <c r="P93">
        <v>2.1659999999999999</v>
      </c>
      <c r="Q93" t="s">
        <v>745</v>
      </c>
      <c r="S93">
        <v>0</v>
      </c>
      <c r="T93">
        <v>9670</v>
      </c>
      <c r="U93">
        <v>4096</v>
      </c>
      <c r="V93">
        <v>171</v>
      </c>
      <c r="W93">
        <v>4096</v>
      </c>
      <c r="X93">
        <v>1</v>
      </c>
      <c r="Y93">
        <v>0.17325504217256299</v>
      </c>
      <c r="Z93">
        <v>146.5</v>
      </c>
      <c r="AA93">
        <v>66</v>
      </c>
      <c r="AB93" t="s">
        <v>94</v>
      </c>
      <c r="AC93">
        <v>12.1015625</v>
      </c>
      <c r="AE93">
        <v>4</v>
      </c>
      <c r="AF93">
        <v>146.5</v>
      </c>
      <c r="AG93">
        <v>11.21875</v>
      </c>
      <c r="AH93">
        <f t="shared" si="5"/>
        <v>135.28125</v>
      </c>
      <c r="AI93">
        <f t="shared" si="6"/>
        <v>13.05849582172702</v>
      </c>
      <c r="AJ93">
        <f t="shared" si="7"/>
        <v>0.38521913588890888</v>
      </c>
      <c r="AK93">
        <f t="shared" si="8"/>
        <v>380.30301807812657</v>
      </c>
    </row>
    <row r="94" spans="1:37" x14ac:dyDescent="0.3">
      <c r="A94">
        <v>92</v>
      </c>
      <c r="B94">
        <v>189</v>
      </c>
      <c r="C94" t="s">
        <v>91</v>
      </c>
      <c r="D94">
        <v>2.4002696260137801E-2</v>
      </c>
      <c r="E94">
        <v>4096</v>
      </c>
      <c r="F94">
        <v>4096</v>
      </c>
      <c r="G94">
        <v>1</v>
      </c>
      <c r="H94">
        <v>3.1376175693225701</v>
      </c>
      <c r="I94">
        <v>7.1576900800171304</v>
      </c>
      <c r="J94">
        <v>-0.95715755744479702</v>
      </c>
      <c r="K94" t="b">
        <v>1</v>
      </c>
      <c r="L94">
        <v>191.2</v>
      </c>
      <c r="M94" t="s">
        <v>92</v>
      </c>
      <c r="N94">
        <v>7.2467731721478801</v>
      </c>
      <c r="O94">
        <v>4</v>
      </c>
      <c r="P94">
        <v>2.2810000000000001</v>
      </c>
      <c r="Q94" t="s">
        <v>746</v>
      </c>
      <c r="S94">
        <v>0</v>
      </c>
      <c r="T94">
        <v>10024</v>
      </c>
      <c r="U94">
        <v>4096</v>
      </c>
      <c r="V94">
        <v>217</v>
      </c>
      <c r="W94">
        <v>4096</v>
      </c>
      <c r="X94">
        <v>1</v>
      </c>
      <c r="Y94">
        <v>0.14511093599399399</v>
      </c>
      <c r="Z94">
        <v>191.2</v>
      </c>
      <c r="AA94">
        <v>52.4</v>
      </c>
      <c r="AB94" t="s">
        <v>94</v>
      </c>
      <c r="AC94">
        <v>13.828125</v>
      </c>
      <c r="AE94">
        <v>3</v>
      </c>
      <c r="AF94">
        <v>191.25</v>
      </c>
      <c r="AG94">
        <v>9.5078125</v>
      </c>
      <c r="AH94">
        <f t="shared" si="5"/>
        <v>181.7421875</v>
      </c>
      <c r="AI94">
        <f t="shared" si="6"/>
        <v>20.115036976170913</v>
      </c>
      <c r="AJ94">
        <f t="shared" si="7"/>
        <v>0.38398278526253171</v>
      </c>
      <c r="AK94">
        <f t="shared" si="8"/>
        <v>498.06920346504864</v>
      </c>
    </row>
    <row r="95" spans="1:37" x14ac:dyDescent="0.3">
      <c r="A95">
        <v>93</v>
      </c>
      <c r="B95">
        <v>190</v>
      </c>
      <c r="C95" t="s">
        <v>91</v>
      </c>
      <c r="D95">
        <v>5.76107666372336E-2</v>
      </c>
      <c r="E95">
        <v>4096</v>
      </c>
      <c r="F95">
        <v>4096</v>
      </c>
      <c r="G95">
        <v>1</v>
      </c>
      <c r="H95">
        <v>6.7072812574254002</v>
      </c>
      <c r="I95">
        <v>6.5762796703663096</v>
      </c>
      <c r="J95">
        <v>-0.98528561328910302</v>
      </c>
      <c r="K95" t="b">
        <v>1</v>
      </c>
      <c r="L95">
        <v>9.56</v>
      </c>
      <c r="M95" t="s">
        <v>92</v>
      </c>
      <c r="N95">
        <v>7.36118888848877</v>
      </c>
      <c r="O95">
        <v>3.5960000000000001</v>
      </c>
      <c r="P95">
        <v>0.98050000000000004</v>
      </c>
      <c r="Q95" t="s">
        <v>747</v>
      </c>
      <c r="S95">
        <v>0</v>
      </c>
      <c r="T95">
        <v>3934</v>
      </c>
      <c r="U95">
        <v>4096</v>
      </c>
      <c r="V95">
        <v>52</v>
      </c>
      <c r="W95">
        <v>4096</v>
      </c>
      <c r="X95">
        <v>1</v>
      </c>
      <c r="Y95">
        <v>0.79145750835161099</v>
      </c>
      <c r="Z95">
        <v>9.56</v>
      </c>
      <c r="AA95">
        <v>411.5</v>
      </c>
      <c r="AB95" t="s">
        <v>94</v>
      </c>
      <c r="AC95">
        <v>3.091796875</v>
      </c>
      <c r="AD95" t="s">
        <v>98</v>
      </c>
      <c r="AE95">
        <v>3</v>
      </c>
      <c r="AF95">
        <v>9.5625</v>
      </c>
      <c r="AG95">
        <v>5.16796875</v>
      </c>
      <c r="AH95">
        <f t="shared" si="5"/>
        <v>4.39453125</v>
      </c>
      <c r="AI95">
        <f t="shared" si="6"/>
        <v>1.8503401360544218</v>
      </c>
      <c r="AJ95">
        <f t="shared" si="7"/>
        <v>0.37333258296096872</v>
      </c>
      <c r="AK95">
        <f t="shared" si="8"/>
        <v>25.613890767738702</v>
      </c>
    </row>
    <row r="96" spans="1:37" x14ac:dyDescent="0.3">
      <c r="A96">
        <v>94</v>
      </c>
      <c r="B96">
        <v>191</v>
      </c>
      <c r="C96" t="s">
        <v>91</v>
      </c>
      <c r="D96">
        <v>4.1827722394999899E-2</v>
      </c>
      <c r="E96">
        <v>4096</v>
      </c>
      <c r="F96">
        <v>4096</v>
      </c>
      <c r="G96">
        <v>1</v>
      </c>
      <c r="H96">
        <v>4.1469899053757704</v>
      </c>
      <c r="I96">
        <v>5.8479037337525499</v>
      </c>
      <c r="J96">
        <v>-0.97885634338183303</v>
      </c>
      <c r="K96" t="b">
        <v>1</v>
      </c>
      <c r="L96">
        <v>25.7</v>
      </c>
      <c r="M96" t="s">
        <v>92</v>
      </c>
      <c r="N96">
        <v>6.0115840715182802</v>
      </c>
      <c r="O96">
        <v>3.5859999999999999</v>
      </c>
      <c r="P96">
        <v>1.41</v>
      </c>
      <c r="Q96" t="s">
        <v>748</v>
      </c>
      <c r="S96">
        <v>0</v>
      </c>
      <c r="T96">
        <v>3854</v>
      </c>
      <c r="U96">
        <v>4096</v>
      </c>
      <c r="V96">
        <v>193</v>
      </c>
      <c r="W96">
        <v>4096</v>
      </c>
      <c r="X96">
        <v>1</v>
      </c>
      <c r="Y96">
        <v>0.22652529013366199</v>
      </c>
      <c r="Z96">
        <v>25.7</v>
      </c>
      <c r="AA96">
        <v>150</v>
      </c>
      <c r="AB96" t="s">
        <v>94</v>
      </c>
      <c r="AC96">
        <v>5.0703125</v>
      </c>
      <c r="AE96">
        <v>4</v>
      </c>
      <c r="AF96">
        <v>25.703125</v>
      </c>
      <c r="AG96">
        <v>3.67578125</v>
      </c>
      <c r="AH96">
        <f t="shared" si="5"/>
        <v>22.02734375</v>
      </c>
      <c r="AI96">
        <f t="shared" si="6"/>
        <v>6.9925611052072263</v>
      </c>
      <c r="AJ96">
        <f t="shared" si="7"/>
        <v>0.37574057141122941</v>
      </c>
      <c r="AK96">
        <f t="shared" si="8"/>
        <v>68.406573459615046</v>
      </c>
    </row>
    <row r="97" spans="1:37" x14ac:dyDescent="0.3">
      <c r="A97">
        <v>95</v>
      </c>
      <c r="B97">
        <v>194</v>
      </c>
      <c r="C97" t="s">
        <v>91</v>
      </c>
      <c r="D97">
        <v>8.1248855645197297E-3</v>
      </c>
      <c r="E97">
        <v>4096</v>
      </c>
      <c r="F97">
        <v>11008</v>
      </c>
      <c r="G97">
        <v>2.6875</v>
      </c>
      <c r="H97">
        <v>3.6354743065805799</v>
      </c>
      <c r="I97">
        <v>8.1727166540512695</v>
      </c>
      <c r="J97">
        <v>-1.00457342301091</v>
      </c>
      <c r="K97" t="b">
        <v>1</v>
      </c>
      <c r="L97">
        <v>177.4</v>
      </c>
      <c r="M97" t="s">
        <v>92</v>
      </c>
      <c r="N97">
        <v>8.2135466580590109</v>
      </c>
      <c r="O97">
        <v>4.21</v>
      </c>
      <c r="P97">
        <v>2.2480000000000002</v>
      </c>
      <c r="Q97" t="s">
        <v>749</v>
      </c>
      <c r="S97">
        <v>0</v>
      </c>
      <c r="T97">
        <v>16216</v>
      </c>
      <c r="U97">
        <v>4096</v>
      </c>
      <c r="V97">
        <v>408</v>
      </c>
      <c r="W97">
        <v>4096</v>
      </c>
      <c r="X97">
        <v>1</v>
      </c>
      <c r="Y97">
        <v>0.13047542046194499</v>
      </c>
      <c r="Z97">
        <v>177.4</v>
      </c>
      <c r="AA97">
        <v>91.44</v>
      </c>
      <c r="AB97" t="s">
        <v>94</v>
      </c>
      <c r="AC97">
        <v>13.3203125</v>
      </c>
      <c r="AE97">
        <v>0</v>
      </c>
      <c r="AF97">
        <v>177.375</v>
      </c>
      <c r="AG97">
        <v>8.140625</v>
      </c>
      <c r="AH97">
        <f t="shared" si="5"/>
        <v>169.234375</v>
      </c>
      <c r="AI97">
        <f t="shared" si="6"/>
        <v>21.788867562380037</v>
      </c>
      <c r="AJ97">
        <f t="shared" si="7"/>
        <v>0.3662008143311305</v>
      </c>
      <c r="AK97">
        <f t="shared" si="8"/>
        <v>484.36538931235651</v>
      </c>
    </row>
    <row r="98" spans="1:37" x14ac:dyDescent="0.3">
      <c r="A98">
        <v>96</v>
      </c>
      <c r="B98">
        <v>195</v>
      </c>
      <c r="C98" t="s">
        <v>91</v>
      </c>
      <c r="D98">
        <v>2.33738234139153E-2</v>
      </c>
      <c r="E98">
        <v>4096</v>
      </c>
      <c r="F98">
        <v>11008</v>
      </c>
      <c r="G98">
        <v>2.6875</v>
      </c>
      <c r="H98">
        <v>4.8253655896851804</v>
      </c>
      <c r="I98">
        <v>7.7563982037322301</v>
      </c>
      <c r="J98">
        <v>-1.01502098661022</v>
      </c>
      <c r="K98" t="b">
        <v>1</v>
      </c>
      <c r="L98">
        <v>40.5</v>
      </c>
      <c r="M98" t="s">
        <v>92</v>
      </c>
      <c r="N98">
        <v>8.1481415496861906</v>
      </c>
      <c r="O98">
        <v>4.1879999999999997</v>
      </c>
      <c r="P98">
        <v>1.607</v>
      </c>
      <c r="Q98" t="s">
        <v>751</v>
      </c>
      <c r="S98">
        <v>0</v>
      </c>
      <c r="T98">
        <v>15350</v>
      </c>
      <c r="U98">
        <v>4096</v>
      </c>
      <c r="V98">
        <v>218</v>
      </c>
      <c r="W98">
        <v>4096</v>
      </c>
      <c r="X98">
        <v>1</v>
      </c>
      <c r="Y98">
        <v>0.25908644987342699</v>
      </c>
      <c r="Z98">
        <v>40.5</v>
      </c>
      <c r="AA98">
        <v>379</v>
      </c>
      <c r="AB98" t="s">
        <v>94</v>
      </c>
      <c r="AC98">
        <v>6.36328125</v>
      </c>
      <c r="AE98">
        <v>0</v>
      </c>
      <c r="AF98">
        <v>40.5</v>
      </c>
      <c r="AG98">
        <v>9.15625</v>
      </c>
      <c r="AH98">
        <f t="shared" si="5"/>
        <v>31.34375</v>
      </c>
      <c r="AI98">
        <f t="shared" si="6"/>
        <v>4.4232081911262799</v>
      </c>
      <c r="AJ98">
        <f t="shared" si="7"/>
        <v>0.36239482431375997</v>
      </c>
      <c r="AK98">
        <f t="shared" si="8"/>
        <v>111.75656296055504</v>
      </c>
    </row>
    <row r="99" spans="1:37" x14ac:dyDescent="0.3">
      <c r="A99">
        <v>97</v>
      </c>
      <c r="B99">
        <v>196</v>
      </c>
      <c r="C99" t="s">
        <v>91</v>
      </c>
      <c r="D99">
        <v>1.6204066600968701E-2</v>
      </c>
      <c r="E99">
        <v>4096</v>
      </c>
      <c r="F99">
        <v>11008</v>
      </c>
      <c r="G99">
        <v>2.6875</v>
      </c>
      <c r="H99">
        <v>3.8610370274323</v>
      </c>
      <c r="I99">
        <v>6.2100859220517597</v>
      </c>
      <c r="J99">
        <v>-1.0118063516565901</v>
      </c>
      <c r="K99" t="b">
        <v>1</v>
      </c>
      <c r="L99">
        <v>40.619999999999997</v>
      </c>
      <c r="M99" t="s">
        <v>92</v>
      </c>
      <c r="N99">
        <v>7.0776178708653799</v>
      </c>
      <c r="O99">
        <v>4.1760000000000002</v>
      </c>
      <c r="P99">
        <v>1.6080000000000001</v>
      </c>
      <c r="Q99" t="s">
        <v>750</v>
      </c>
      <c r="R99" s="1" t="s">
        <v>1941</v>
      </c>
      <c r="S99">
        <v>0</v>
      </c>
      <c r="T99">
        <v>14930</v>
      </c>
      <c r="U99">
        <v>4096</v>
      </c>
      <c r="V99">
        <v>463</v>
      </c>
      <c r="W99">
        <v>4096</v>
      </c>
      <c r="X99">
        <v>1</v>
      </c>
      <c r="Y99">
        <v>0.13296366668123599</v>
      </c>
      <c r="Z99">
        <v>40.619999999999997</v>
      </c>
      <c r="AA99">
        <v>367.5</v>
      </c>
      <c r="AB99" t="s">
        <v>94</v>
      </c>
      <c r="AC99">
        <v>6.375</v>
      </c>
      <c r="AE99">
        <v>0</v>
      </c>
      <c r="AF99">
        <v>40.625</v>
      </c>
      <c r="AG99">
        <v>6.97265625</v>
      </c>
      <c r="AH99">
        <f t="shared" si="5"/>
        <v>33.65234375</v>
      </c>
      <c r="AI99">
        <f t="shared" si="6"/>
        <v>5.8263305322128849</v>
      </c>
      <c r="AJ99">
        <f t="shared" si="7"/>
        <v>0.36356166586299532</v>
      </c>
      <c r="AK99">
        <f t="shared" si="8"/>
        <v>111.74170385529352</v>
      </c>
    </row>
    <row r="100" spans="1:37" x14ac:dyDescent="0.3">
      <c r="A100">
        <v>98</v>
      </c>
      <c r="B100">
        <v>202</v>
      </c>
      <c r="C100" t="s">
        <v>91</v>
      </c>
      <c r="D100">
        <v>3.9311875763071998E-2</v>
      </c>
      <c r="E100">
        <v>4096</v>
      </c>
      <c r="F100">
        <v>4096</v>
      </c>
      <c r="G100">
        <v>1</v>
      </c>
      <c r="H100">
        <v>2.5631301459416198</v>
      </c>
      <c r="I100">
        <v>5.4566637872585204</v>
      </c>
      <c r="J100">
        <v>-0.94510267636866596</v>
      </c>
      <c r="K100" t="b">
        <v>1</v>
      </c>
      <c r="L100">
        <v>134.80000000000001</v>
      </c>
      <c r="M100" t="s">
        <v>92</v>
      </c>
      <c r="N100">
        <v>6.0003786426200403</v>
      </c>
      <c r="O100">
        <v>3.9820000000000002</v>
      </c>
      <c r="P100">
        <v>2.129</v>
      </c>
      <c r="Q100" t="s">
        <v>752</v>
      </c>
      <c r="S100">
        <v>0</v>
      </c>
      <c r="T100">
        <v>9624</v>
      </c>
      <c r="U100">
        <v>4096</v>
      </c>
      <c r="V100">
        <v>370</v>
      </c>
      <c r="W100">
        <v>4096</v>
      </c>
      <c r="X100">
        <v>1</v>
      </c>
      <c r="Y100">
        <v>8.1263266744766097E-2</v>
      </c>
      <c r="Z100">
        <v>134.80000000000001</v>
      </c>
      <c r="AA100">
        <v>71.44</v>
      </c>
      <c r="AB100" t="s">
        <v>94</v>
      </c>
      <c r="AC100">
        <v>11.609375</v>
      </c>
      <c r="AE100">
        <v>3</v>
      </c>
      <c r="AF100">
        <v>134.75</v>
      </c>
      <c r="AG100">
        <v>6.41796875</v>
      </c>
      <c r="AH100">
        <f t="shared" si="5"/>
        <v>128.33203125</v>
      </c>
      <c r="AI100">
        <f t="shared" si="6"/>
        <v>20.995739500912965</v>
      </c>
      <c r="AJ100">
        <f t="shared" si="7"/>
        <v>0.38863966474358291</v>
      </c>
      <c r="AK100">
        <f t="shared" si="8"/>
        <v>346.7222011137373</v>
      </c>
    </row>
    <row r="101" spans="1:37" x14ac:dyDescent="0.3">
      <c r="A101">
        <v>99</v>
      </c>
      <c r="B101">
        <v>203</v>
      </c>
      <c r="C101" t="s">
        <v>91</v>
      </c>
      <c r="D101">
        <v>2.16625749933822E-2</v>
      </c>
      <c r="E101">
        <v>4096</v>
      </c>
      <c r="F101">
        <v>4096</v>
      </c>
      <c r="G101">
        <v>1</v>
      </c>
      <c r="H101">
        <v>2.6109890145449302</v>
      </c>
      <c r="I101">
        <v>5.9257211619164298</v>
      </c>
      <c r="J101">
        <v>-0.94188804141503102</v>
      </c>
      <c r="K101" t="b">
        <v>1</v>
      </c>
      <c r="L101">
        <v>186.1</v>
      </c>
      <c r="M101" t="s">
        <v>92</v>
      </c>
      <c r="N101">
        <v>6.2912904538059999</v>
      </c>
      <c r="O101">
        <v>4</v>
      </c>
      <c r="P101">
        <v>2.27</v>
      </c>
      <c r="Q101" t="s">
        <v>753</v>
      </c>
      <c r="S101">
        <v>0</v>
      </c>
      <c r="T101">
        <v>10000</v>
      </c>
      <c r="U101">
        <v>4096</v>
      </c>
      <c r="V101">
        <v>318</v>
      </c>
      <c r="W101">
        <v>4096</v>
      </c>
      <c r="X101">
        <v>1</v>
      </c>
      <c r="Y101">
        <v>9.0339777990498193E-2</v>
      </c>
      <c r="Z101">
        <v>186.1</v>
      </c>
      <c r="AA101">
        <v>53.72</v>
      </c>
      <c r="AB101" t="s">
        <v>94</v>
      </c>
      <c r="AC101">
        <v>13.640625</v>
      </c>
      <c r="AE101">
        <v>3</v>
      </c>
      <c r="AF101">
        <v>186.125</v>
      </c>
      <c r="AG101">
        <v>7.1796875</v>
      </c>
      <c r="AH101">
        <f t="shared" si="5"/>
        <v>178.9453125</v>
      </c>
      <c r="AI101">
        <f t="shared" si="6"/>
        <v>25.923830250272037</v>
      </c>
      <c r="AJ101">
        <f t="shared" si="7"/>
        <v>0.38989100962513068</v>
      </c>
      <c r="AK101">
        <f t="shared" si="8"/>
        <v>477.37699871293262</v>
      </c>
    </row>
    <row r="102" spans="1:37" x14ac:dyDescent="0.3">
      <c r="A102">
        <v>100</v>
      </c>
      <c r="B102">
        <v>204</v>
      </c>
      <c r="C102" t="s">
        <v>91</v>
      </c>
      <c r="D102">
        <v>8.7155106946563504E-2</v>
      </c>
      <c r="E102">
        <v>4096</v>
      </c>
      <c r="F102">
        <v>4096</v>
      </c>
      <c r="G102">
        <v>1</v>
      </c>
      <c r="H102">
        <v>6.8863503911010699</v>
      </c>
      <c r="I102">
        <v>6.0255565922134302</v>
      </c>
      <c r="J102">
        <v>-0.98448195455069398</v>
      </c>
      <c r="K102" t="b">
        <v>1</v>
      </c>
      <c r="L102">
        <v>7.5</v>
      </c>
      <c r="M102" t="s">
        <v>92</v>
      </c>
      <c r="N102">
        <v>7.1919209016776096</v>
      </c>
      <c r="O102">
        <v>3.58</v>
      </c>
      <c r="P102">
        <v>0.875</v>
      </c>
      <c r="Q102" t="s">
        <v>754</v>
      </c>
      <c r="S102">
        <v>0</v>
      </c>
      <c r="T102">
        <v>3796</v>
      </c>
      <c r="U102">
        <v>4096</v>
      </c>
      <c r="V102">
        <v>96</v>
      </c>
      <c r="W102">
        <v>4096</v>
      </c>
      <c r="X102">
        <v>1</v>
      </c>
      <c r="Y102">
        <v>0.60077312105957503</v>
      </c>
      <c r="Z102">
        <v>7.5</v>
      </c>
      <c r="AA102">
        <v>506.2</v>
      </c>
      <c r="AB102" t="s">
        <v>94</v>
      </c>
      <c r="AC102">
        <v>2.73828125</v>
      </c>
      <c r="AD102" t="s">
        <v>98</v>
      </c>
      <c r="AE102">
        <v>4</v>
      </c>
      <c r="AF102">
        <v>7.5</v>
      </c>
      <c r="AG102">
        <v>4.43359375</v>
      </c>
      <c r="AH102">
        <f t="shared" si="5"/>
        <v>3.06640625</v>
      </c>
      <c r="AI102">
        <f t="shared" si="6"/>
        <v>1.6916299559471366</v>
      </c>
      <c r="AJ102">
        <f t="shared" si="7"/>
        <v>0.37363273554756776</v>
      </c>
      <c r="AK102">
        <f t="shared" si="8"/>
        <v>20.073187615663734</v>
      </c>
    </row>
    <row r="103" spans="1:37" x14ac:dyDescent="0.3">
      <c r="A103">
        <v>101</v>
      </c>
      <c r="B103">
        <v>205</v>
      </c>
      <c r="C103" t="s">
        <v>91</v>
      </c>
      <c r="D103">
        <v>5.3498970258551999E-2</v>
      </c>
      <c r="E103">
        <v>4096</v>
      </c>
      <c r="F103">
        <v>4096</v>
      </c>
      <c r="G103">
        <v>1</v>
      </c>
      <c r="H103">
        <v>4.5200070185820396</v>
      </c>
      <c r="I103">
        <v>5.9236810731807497</v>
      </c>
      <c r="J103">
        <v>-0.97885634338183303</v>
      </c>
      <c r="K103" t="b">
        <v>1</v>
      </c>
      <c r="L103">
        <v>20.420000000000002</v>
      </c>
      <c r="M103" t="s">
        <v>92</v>
      </c>
      <c r="N103">
        <v>6.1337667031105596</v>
      </c>
      <c r="O103">
        <v>3.57</v>
      </c>
      <c r="P103">
        <v>1.3109999999999999</v>
      </c>
      <c r="Q103" t="s">
        <v>755</v>
      </c>
      <c r="S103">
        <v>0</v>
      </c>
      <c r="T103">
        <v>3710</v>
      </c>
      <c r="U103">
        <v>4096</v>
      </c>
      <c r="V103">
        <v>133</v>
      </c>
      <c r="W103">
        <v>4096</v>
      </c>
      <c r="X103">
        <v>1</v>
      </c>
      <c r="Y103">
        <v>0.30522331786073598</v>
      </c>
      <c r="Z103">
        <v>20.420000000000002</v>
      </c>
      <c r="AA103">
        <v>181.6</v>
      </c>
      <c r="AB103" t="s">
        <v>94</v>
      </c>
      <c r="AC103">
        <v>4.51953125</v>
      </c>
      <c r="AE103">
        <v>5</v>
      </c>
      <c r="AF103">
        <v>20.421875</v>
      </c>
      <c r="AG103">
        <v>4.09375</v>
      </c>
      <c r="AH103">
        <f t="shared" si="5"/>
        <v>16.328125</v>
      </c>
      <c r="AI103">
        <f t="shared" si="6"/>
        <v>4.9885496183206106</v>
      </c>
      <c r="AJ103">
        <f t="shared" si="7"/>
        <v>0.37574057141122941</v>
      </c>
      <c r="AK103">
        <f t="shared" si="8"/>
        <v>54.350997879463144</v>
      </c>
    </row>
    <row r="104" spans="1:37" x14ac:dyDescent="0.3">
      <c r="A104">
        <v>102</v>
      </c>
      <c r="B104">
        <v>208</v>
      </c>
      <c r="C104" t="s">
        <v>91</v>
      </c>
      <c r="D104">
        <v>1.2257776736890399E-2</v>
      </c>
      <c r="E104">
        <v>4096</v>
      </c>
      <c r="F104">
        <v>11008</v>
      </c>
      <c r="G104">
        <v>2.6875</v>
      </c>
      <c r="H104">
        <v>3.5962206150948299</v>
      </c>
      <c r="I104">
        <v>8.0563770420190899</v>
      </c>
      <c r="J104">
        <v>-1.0053770817493199</v>
      </c>
      <c r="K104" t="b">
        <v>1</v>
      </c>
      <c r="L104">
        <v>173.5</v>
      </c>
      <c r="M104" t="s">
        <v>92</v>
      </c>
      <c r="N104">
        <v>8.0932057760597207</v>
      </c>
      <c r="O104">
        <v>4.2069999999999999</v>
      </c>
      <c r="P104">
        <v>2.2400000000000002</v>
      </c>
      <c r="Q104" t="s">
        <v>756</v>
      </c>
      <c r="S104">
        <v>0</v>
      </c>
      <c r="T104">
        <v>16150</v>
      </c>
      <c r="U104">
        <v>4096</v>
      </c>
      <c r="V104">
        <v>426</v>
      </c>
      <c r="W104">
        <v>4096</v>
      </c>
      <c r="X104">
        <v>1</v>
      </c>
      <c r="Y104">
        <v>0.125787299812018</v>
      </c>
      <c r="Z104">
        <v>173.5</v>
      </c>
      <c r="AA104">
        <v>93.1</v>
      </c>
      <c r="AB104" t="s">
        <v>94</v>
      </c>
      <c r="AC104">
        <v>13.171875</v>
      </c>
      <c r="AE104">
        <v>0</v>
      </c>
      <c r="AF104">
        <v>173.5</v>
      </c>
      <c r="AG104">
        <v>7.93359375</v>
      </c>
      <c r="AH104">
        <f t="shared" si="5"/>
        <v>165.56640625</v>
      </c>
      <c r="AI104">
        <f t="shared" si="6"/>
        <v>21.86903003446578</v>
      </c>
      <c r="AJ104">
        <f t="shared" si="7"/>
        <v>0.36590663207358498</v>
      </c>
      <c r="AK104">
        <f t="shared" si="8"/>
        <v>474.16467697450372</v>
      </c>
    </row>
    <row r="105" spans="1:37" x14ac:dyDescent="0.3">
      <c r="A105">
        <v>103</v>
      </c>
      <c r="B105">
        <v>209</v>
      </c>
      <c r="C105" t="s">
        <v>91</v>
      </c>
      <c r="D105">
        <v>2.4693163393487001E-2</v>
      </c>
      <c r="E105">
        <v>4096</v>
      </c>
      <c r="F105">
        <v>11008</v>
      </c>
      <c r="G105">
        <v>2.6875</v>
      </c>
      <c r="H105">
        <v>4.7280340050427103</v>
      </c>
      <c r="I105">
        <v>7.7015241410266002</v>
      </c>
      <c r="J105">
        <v>-1.01502098661022</v>
      </c>
      <c r="K105" t="b">
        <v>1</v>
      </c>
      <c r="L105">
        <v>42.56</v>
      </c>
      <c r="M105" t="s">
        <v>92</v>
      </c>
      <c r="N105">
        <v>8.0522167823319002</v>
      </c>
      <c r="O105">
        <v>4.1879999999999997</v>
      </c>
      <c r="P105">
        <v>1.629</v>
      </c>
      <c r="Q105" t="s">
        <v>758</v>
      </c>
      <c r="S105">
        <v>0</v>
      </c>
      <c r="T105">
        <v>15390</v>
      </c>
      <c r="U105">
        <v>4096</v>
      </c>
      <c r="V105">
        <v>337</v>
      </c>
      <c r="W105">
        <v>4096</v>
      </c>
      <c r="X105">
        <v>1</v>
      </c>
      <c r="Y105">
        <v>0.20307895252273001</v>
      </c>
      <c r="Z105">
        <v>42.56</v>
      </c>
      <c r="AA105">
        <v>361.8</v>
      </c>
      <c r="AB105" t="s">
        <v>94</v>
      </c>
      <c r="AC105">
        <v>6.5234375</v>
      </c>
      <c r="AE105">
        <v>0</v>
      </c>
      <c r="AF105">
        <v>42.5625</v>
      </c>
      <c r="AG105">
        <v>8.078125</v>
      </c>
      <c r="AH105">
        <f t="shared" si="5"/>
        <v>34.484375</v>
      </c>
      <c r="AI105">
        <f t="shared" si="6"/>
        <v>5.2688588007736943</v>
      </c>
      <c r="AJ105">
        <f t="shared" si="7"/>
        <v>0.36239482431375997</v>
      </c>
      <c r="AK105">
        <f t="shared" si="8"/>
        <v>117.44786940762035</v>
      </c>
    </row>
    <row r="106" spans="1:37" x14ac:dyDescent="0.3">
      <c r="A106">
        <v>104</v>
      </c>
      <c r="B106">
        <v>210</v>
      </c>
      <c r="C106" t="s">
        <v>91</v>
      </c>
      <c r="D106">
        <v>9.8044570768685002E-3</v>
      </c>
      <c r="E106">
        <v>4096</v>
      </c>
      <c r="F106">
        <v>11008</v>
      </c>
      <c r="G106">
        <v>2.6875</v>
      </c>
      <c r="H106">
        <v>3.91017952893705</v>
      </c>
      <c r="I106">
        <v>6.1402037915339598</v>
      </c>
      <c r="J106">
        <v>-1.0118063516565901</v>
      </c>
      <c r="K106" t="b">
        <v>1</v>
      </c>
      <c r="L106">
        <v>37.200000000000003</v>
      </c>
      <c r="M106" t="s">
        <v>92</v>
      </c>
      <c r="N106">
        <v>7.1648442787762301</v>
      </c>
      <c r="O106">
        <v>4.1760000000000002</v>
      </c>
      <c r="P106">
        <v>1.57</v>
      </c>
      <c r="Q106" t="s">
        <v>757</v>
      </c>
      <c r="R106" s="1" t="s">
        <v>1941</v>
      </c>
      <c r="S106">
        <v>0</v>
      </c>
      <c r="T106">
        <v>14960</v>
      </c>
      <c r="U106">
        <v>4096</v>
      </c>
      <c r="V106">
        <v>513</v>
      </c>
      <c r="W106">
        <v>4096</v>
      </c>
      <c r="X106">
        <v>1</v>
      </c>
      <c r="Y106">
        <v>0.12848756503151401</v>
      </c>
      <c r="Z106">
        <v>37.200000000000003</v>
      </c>
      <c r="AA106">
        <v>402.2</v>
      </c>
      <c r="AB106" t="s">
        <v>94</v>
      </c>
      <c r="AC106">
        <v>6.09765625</v>
      </c>
      <c r="AE106">
        <v>0</v>
      </c>
      <c r="AF106">
        <v>37.1875</v>
      </c>
      <c r="AG106">
        <v>6.6875</v>
      </c>
      <c r="AH106">
        <f t="shared" si="5"/>
        <v>30.5</v>
      </c>
      <c r="AI106">
        <f t="shared" si="6"/>
        <v>5.5607476635514015</v>
      </c>
      <c r="AJ106">
        <f t="shared" si="7"/>
        <v>0.36356166586299532</v>
      </c>
      <c r="AK106">
        <f t="shared" si="8"/>
        <v>102.28663660599946</v>
      </c>
    </row>
    <row r="107" spans="1:37" x14ac:dyDescent="0.3">
      <c r="A107">
        <v>105</v>
      </c>
      <c r="B107">
        <v>216</v>
      </c>
      <c r="C107" t="s">
        <v>91</v>
      </c>
      <c r="D107">
        <v>2.7617091677785099E-2</v>
      </c>
      <c r="E107">
        <v>4096</v>
      </c>
      <c r="F107">
        <v>4096</v>
      </c>
      <c r="G107">
        <v>1</v>
      </c>
      <c r="H107">
        <v>2.98414055722407</v>
      </c>
      <c r="I107">
        <v>6.5919198637117704</v>
      </c>
      <c r="J107">
        <v>-0.952335605014345</v>
      </c>
      <c r="K107" t="b">
        <v>1</v>
      </c>
      <c r="L107">
        <v>161.80000000000001</v>
      </c>
      <c r="M107" t="s">
        <v>92</v>
      </c>
      <c r="N107">
        <v>6.77272669439379</v>
      </c>
      <c r="O107">
        <v>3.9729999999999999</v>
      </c>
      <c r="P107">
        <v>2.2090000000000001</v>
      </c>
      <c r="Q107" t="s">
        <v>759</v>
      </c>
      <c r="S107">
        <v>0</v>
      </c>
      <c r="T107">
        <v>9400</v>
      </c>
      <c r="U107">
        <v>4096</v>
      </c>
      <c r="V107">
        <v>231</v>
      </c>
      <c r="W107">
        <v>4096</v>
      </c>
      <c r="X107">
        <v>1</v>
      </c>
      <c r="Y107">
        <v>0.130546864266399</v>
      </c>
      <c r="Z107">
        <v>161.80000000000001</v>
      </c>
      <c r="AA107">
        <v>58.12</v>
      </c>
      <c r="AB107" t="s">
        <v>94</v>
      </c>
      <c r="AC107">
        <v>12.71875</v>
      </c>
      <c r="AE107">
        <v>4</v>
      </c>
      <c r="AF107">
        <v>161.75</v>
      </c>
      <c r="AG107">
        <v>8.828125</v>
      </c>
      <c r="AH107">
        <f t="shared" si="5"/>
        <v>152.921875</v>
      </c>
      <c r="AI107">
        <f t="shared" si="6"/>
        <v>18.322123893805308</v>
      </c>
      <c r="AJ107">
        <f t="shared" si="7"/>
        <v>0.38583880320607417</v>
      </c>
      <c r="AK107">
        <f t="shared" si="8"/>
        <v>419.21651906433658</v>
      </c>
    </row>
    <row r="108" spans="1:37" x14ac:dyDescent="0.3">
      <c r="A108">
        <v>106</v>
      </c>
      <c r="B108">
        <v>217</v>
      </c>
      <c r="C108" t="s">
        <v>91</v>
      </c>
      <c r="D108">
        <v>1.79523494558179E-2</v>
      </c>
      <c r="E108">
        <v>4096</v>
      </c>
      <c r="F108">
        <v>4096</v>
      </c>
      <c r="G108">
        <v>1</v>
      </c>
      <c r="H108">
        <v>2.78850067771848</v>
      </c>
      <c r="I108">
        <v>6.4484078172239796</v>
      </c>
      <c r="J108">
        <v>-0.94912097006070995</v>
      </c>
      <c r="K108" t="b">
        <v>1</v>
      </c>
      <c r="L108">
        <v>205.5</v>
      </c>
      <c r="M108" t="s">
        <v>92</v>
      </c>
      <c r="N108">
        <v>6.6441784149152001</v>
      </c>
      <c r="O108">
        <v>4.0039999999999996</v>
      </c>
      <c r="P108">
        <v>2.3119999999999998</v>
      </c>
      <c r="Q108" t="s">
        <v>760</v>
      </c>
      <c r="S108">
        <v>0</v>
      </c>
      <c r="T108">
        <v>10050</v>
      </c>
      <c r="U108">
        <v>4096</v>
      </c>
      <c r="V108">
        <v>294</v>
      </c>
      <c r="W108">
        <v>4096</v>
      </c>
      <c r="X108">
        <v>1</v>
      </c>
      <c r="Y108">
        <v>0.104307477738861</v>
      </c>
      <c r="Z108">
        <v>205.5</v>
      </c>
      <c r="AA108">
        <v>48.9</v>
      </c>
      <c r="AB108" t="s">
        <v>94</v>
      </c>
      <c r="AC108">
        <v>14.3359375</v>
      </c>
      <c r="AE108">
        <v>3</v>
      </c>
      <c r="AF108">
        <v>205.5</v>
      </c>
      <c r="AG108">
        <v>7.734375</v>
      </c>
      <c r="AH108">
        <f t="shared" si="5"/>
        <v>197.765625</v>
      </c>
      <c r="AI108">
        <f t="shared" si="6"/>
        <v>26.56969696969697</v>
      </c>
      <c r="AJ108">
        <f t="shared" si="7"/>
        <v>0.38708112985282289</v>
      </c>
      <c r="AK108">
        <f t="shared" si="8"/>
        <v>530.89645593970397</v>
      </c>
    </row>
    <row r="109" spans="1:37" x14ac:dyDescent="0.3">
      <c r="A109">
        <v>107</v>
      </c>
      <c r="B109">
        <v>218</v>
      </c>
      <c r="C109" t="s">
        <v>91</v>
      </c>
      <c r="D109">
        <v>6.0755000811500301E-2</v>
      </c>
      <c r="E109">
        <v>4096</v>
      </c>
      <c r="F109">
        <v>4096</v>
      </c>
      <c r="G109">
        <v>1</v>
      </c>
      <c r="H109">
        <v>3.9474370988393201</v>
      </c>
      <c r="I109">
        <v>3.7566186062684701</v>
      </c>
      <c r="J109">
        <v>-0.98448195455069398</v>
      </c>
      <c r="K109" t="b">
        <v>1</v>
      </c>
      <c r="L109">
        <v>8.9450000000000003</v>
      </c>
      <c r="M109" t="s">
        <v>92</v>
      </c>
      <c r="N109">
        <v>5.3209275029021201</v>
      </c>
      <c r="O109">
        <v>3.613</v>
      </c>
      <c r="P109">
        <v>0.95169999999999999</v>
      </c>
      <c r="Q109" t="s">
        <v>761</v>
      </c>
      <c r="S109">
        <v>0</v>
      </c>
      <c r="T109">
        <v>4100</v>
      </c>
      <c r="U109">
        <v>4096</v>
      </c>
      <c r="V109">
        <v>327</v>
      </c>
      <c r="W109">
        <v>4096</v>
      </c>
      <c r="X109">
        <v>1</v>
      </c>
      <c r="Y109">
        <v>0.16299364400671601</v>
      </c>
      <c r="Z109">
        <v>8.9450000000000003</v>
      </c>
      <c r="AA109">
        <v>458.2</v>
      </c>
      <c r="AB109" t="s">
        <v>94</v>
      </c>
      <c r="AC109">
        <v>2.990234375</v>
      </c>
      <c r="AE109">
        <v>4</v>
      </c>
      <c r="AF109">
        <v>8.9453125</v>
      </c>
      <c r="AG109">
        <v>3.021484375</v>
      </c>
      <c r="AH109">
        <f t="shared" si="5"/>
        <v>5.923828125</v>
      </c>
      <c r="AI109">
        <f t="shared" si="6"/>
        <v>2.9605688429217842</v>
      </c>
      <c r="AJ109">
        <f t="shared" si="7"/>
        <v>0.37363273554756776</v>
      </c>
      <c r="AK109">
        <f t="shared" si="8"/>
        <v>23.941458145765598</v>
      </c>
    </row>
    <row r="110" spans="1:37" x14ac:dyDescent="0.3">
      <c r="A110">
        <v>108</v>
      </c>
      <c r="B110">
        <v>219</v>
      </c>
      <c r="C110" t="s">
        <v>91</v>
      </c>
      <c r="D110">
        <v>2.3687821977720999E-2</v>
      </c>
      <c r="E110">
        <v>4096</v>
      </c>
      <c r="F110">
        <v>4096</v>
      </c>
      <c r="G110">
        <v>1</v>
      </c>
      <c r="H110">
        <v>4.3157645636324604</v>
      </c>
      <c r="I110">
        <v>5.6812994450942904</v>
      </c>
      <c r="J110">
        <v>-0.98367829581228505</v>
      </c>
      <c r="K110" t="b">
        <v>1</v>
      </c>
      <c r="L110">
        <v>20.7</v>
      </c>
      <c r="M110" t="s">
        <v>92</v>
      </c>
      <c r="N110">
        <v>5.9237726673914199</v>
      </c>
      <c r="O110">
        <v>3.6019999999999999</v>
      </c>
      <c r="P110">
        <v>1.3160000000000001</v>
      </c>
      <c r="Q110" t="s">
        <v>762</v>
      </c>
      <c r="S110">
        <v>0</v>
      </c>
      <c r="T110">
        <v>3992</v>
      </c>
      <c r="U110">
        <v>4096</v>
      </c>
      <c r="V110">
        <v>241</v>
      </c>
      <c r="W110">
        <v>4096</v>
      </c>
      <c r="X110">
        <v>1</v>
      </c>
      <c r="Y110">
        <v>0.21358717152489101</v>
      </c>
      <c r="Z110">
        <v>20.7</v>
      </c>
      <c r="AA110">
        <v>192.9</v>
      </c>
      <c r="AB110" t="s">
        <v>94</v>
      </c>
      <c r="AC110">
        <v>4.55078125</v>
      </c>
      <c r="AE110">
        <v>4</v>
      </c>
      <c r="AF110">
        <v>20.703125</v>
      </c>
      <c r="AG110">
        <v>3.294921875</v>
      </c>
      <c r="AH110">
        <f t="shared" si="5"/>
        <v>17.408203125</v>
      </c>
      <c r="AI110">
        <f t="shared" si="6"/>
        <v>6.2833432128037936</v>
      </c>
      <c r="AJ110">
        <f t="shared" si="7"/>
        <v>0.37393312945137119</v>
      </c>
      <c r="AK110">
        <f t="shared" si="8"/>
        <v>55.365848515148414</v>
      </c>
    </row>
    <row r="111" spans="1:37" x14ac:dyDescent="0.3">
      <c r="A111">
        <v>109</v>
      </c>
      <c r="B111">
        <v>222</v>
      </c>
      <c r="C111" t="s">
        <v>91</v>
      </c>
      <c r="D111">
        <v>9.7185228785424092E-3</v>
      </c>
      <c r="E111">
        <v>4096</v>
      </c>
      <c r="F111">
        <v>11008</v>
      </c>
      <c r="G111">
        <v>2.6875</v>
      </c>
      <c r="H111">
        <v>3.7508417321866498</v>
      </c>
      <c r="I111">
        <v>8.3881128581127307</v>
      </c>
      <c r="J111">
        <v>-1.0061807404877301</v>
      </c>
      <c r="K111" t="b">
        <v>1</v>
      </c>
      <c r="L111">
        <v>172.2</v>
      </c>
      <c r="M111" t="s">
        <v>92</v>
      </c>
      <c r="N111">
        <v>8.4166188645777797</v>
      </c>
      <c r="O111">
        <v>4.21</v>
      </c>
      <c r="P111">
        <v>2.2360000000000002</v>
      </c>
      <c r="Q111" t="s">
        <v>763</v>
      </c>
      <c r="S111">
        <v>0</v>
      </c>
      <c r="T111">
        <v>16320</v>
      </c>
      <c r="U111">
        <v>4096</v>
      </c>
      <c r="V111">
        <v>373</v>
      </c>
      <c r="W111">
        <v>4096</v>
      </c>
      <c r="X111">
        <v>1</v>
      </c>
      <c r="Y111">
        <v>0.14243318583715001</v>
      </c>
      <c r="Z111">
        <v>172.2</v>
      </c>
      <c r="AA111">
        <v>94.75</v>
      </c>
      <c r="AB111" t="s">
        <v>94</v>
      </c>
      <c r="AC111">
        <v>13.125</v>
      </c>
      <c r="AE111">
        <v>0</v>
      </c>
      <c r="AF111">
        <v>172.25</v>
      </c>
      <c r="AG111">
        <v>8.4609375</v>
      </c>
      <c r="AH111">
        <f t="shared" si="5"/>
        <v>163.7890625</v>
      </c>
      <c r="AI111">
        <f t="shared" si="6"/>
        <v>20.358264081255772</v>
      </c>
      <c r="AJ111">
        <f t="shared" si="7"/>
        <v>0.36561268614320547</v>
      </c>
      <c r="AK111">
        <f t="shared" si="8"/>
        <v>471.1269781610697</v>
      </c>
    </row>
    <row r="112" spans="1:37" x14ac:dyDescent="0.3">
      <c r="A112">
        <v>110</v>
      </c>
      <c r="B112">
        <v>223</v>
      </c>
      <c r="C112" t="s">
        <v>91</v>
      </c>
      <c r="D112">
        <v>1.5957041898727899E-2</v>
      </c>
      <c r="E112">
        <v>4096</v>
      </c>
      <c r="F112">
        <v>11008</v>
      </c>
      <c r="G112">
        <v>2.6875</v>
      </c>
      <c r="H112">
        <v>4.8539723036485203</v>
      </c>
      <c r="I112">
        <v>8.1199751524901593</v>
      </c>
      <c r="J112">
        <v>-1.0158246453486299</v>
      </c>
      <c r="K112" t="b">
        <v>1</v>
      </c>
      <c r="L112">
        <v>47.06</v>
      </c>
      <c r="M112" t="s">
        <v>92</v>
      </c>
      <c r="N112">
        <v>8.3474778312063105</v>
      </c>
      <c r="O112">
        <v>4.1900000000000004</v>
      </c>
      <c r="P112">
        <v>1.673</v>
      </c>
      <c r="Q112" t="s">
        <v>765</v>
      </c>
      <c r="S112">
        <v>0</v>
      </c>
      <c r="T112">
        <v>15550</v>
      </c>
      <c r="U112">
        <v>4096</v>
      </c>
      <c r="V112">
        <v>300</v>
      </c>
      <c r="W112">
        <v>4096</v>
      </c>
      <c r="X112">
        <v>1</v>
      </c>
      <c r="Y112">
        <v>0.22250919469608399</v>
      </c>
      <c r="Z112">
        <v>47.06</v>
      </c>
      <c r="AA112">
        <v>330.5</v>
      </c>
      <c r="AB112" t="s">
        <v>94</v>
      </c>
      <c r="AC112">
        <v>6.859375</v>
      </c>
      <c r="AE112">
        <v>0</v>
      </c>
      <c r="AF112">
        <v>47.0625</v>
      </c>
      <c r="AG112">
        <v>8.359375</v>
      </c>
      <c r="AH112">
        <f t="shared" si="5"/>
        <v>38.703125</v>
      </c>
      <c r="AI112">
        <f t="shared" si="6"/>
        <v>5.6299065420560748</v>
      </c>
      <c r="AJ112">
        <f t="shared" si="7"/>
        <v>0.36210369954459704</v>
      </c>
      <c r="AK112">
        <f t="shared" si="8"/>
        <v>129.96967459649977</v>
      </c>
    </row>
    <row r="113" spans="1:37" x14ac:dyDescent="0.3">
      <c r="A113">
        <v>111</v>
      </c>
      <c r="B113">
        <v>224</v>
      </c>
      <c r="C113" t="s">
        <v>91</v>
      </c>
      <c r="D113">
        <v>9.4872572728361693E-3</v>
      </c>
      <c r="E113">
        <v>4096</v>
      </c>
      <c r="F113">
        <v>11008</v>
      </c>
      <c r="G113">
        <v>2.6875</v>
      </c>
      <c r="H113">
        <v>4.4090383973514502</v>
      </c>
      <c r="I113">
        <v>6.6824488209858002</v>
      </c>
      <c r="J113">
        <v>-1.01502098661022</v>
      </c>
      <c r="K113" t="b">
        <v>1</v>
      </c>
      <c r="L113">
        <v>32.78</v>
      </c>
      <c r="M113" t="s">
        <v>92</v>
      </c>
      <c r="N113">
        <v>7.6173378405164298</v>
      </c>
      <c r="O113">
        <v>4.18</v>
      </c>
      <c r="P113">
        <v>1.516</v>
      </c>
      <c r="Q113" t="s">
        <v>764</v>
      </c>
      <c r="R113" s="1" t="s">
        <v>1941</v>
      </c>
      <c r="S113">
        <v>0</v>
      </c>
      <c r="T113">
        <v>15064</v>
      </c>
      <c r="U113">
        <v>4096</v>
      </c>
      <c r="V113">
        <v>377</v>
      </c>
      <c r="W113">
        <v>4096</v>
      </c>
      <c r="X113">
        <v>1</v>
      </c>
      <c r="Y113">
        <v>0.175574410038939</v>
      </c>
      <c r="Z113">
        <v>32.78</v>
      </c>
      <c r="AA113">
        <v>459.5</v>
      </c>
      <c r="AB113" t="s">
        <v>94</v>
      </c>
      <c r="AC113">
        <v>5.7265625</v>
      </c>
      <c r="AE113">
        <v>0</v>
      </c>
      <c r="AF113">
        <v>32.78125</v>
      </c>
      <c r="AG113">
        <v>7.46484375</v>
      </c>
      <c r="AH113">
        <f t="shared" si="5"/>
        <v>25.31640625</v>
      </c>
      <c r="AI113">
        <f t="shared" si="6"/>
        <v>4.3914181057038197</v>
      </c>
      <c r="AJ113">
        <f t="shared" si="7"/>
        <v>0.36239482431375997</v>
      </c>
      <c r="AK113">
        <f t="shared" si="8"/>
        <v>90.457279741992465</v>
      </c>
    </row>
    <row r="114" spans="1:37" x14ac:dyDescent="0.3">
      <c r="A114">
        <v>112</v>
      </c>
      <c r="B114">
        <v>230</v>
      </c>
      <c r="C114" t="s">
        <v>91</v>
      </c>
      <c r="D114">
        <v>5.1146994686169699E-2</v>
      </c>
      <c r="E114">
        <v>4096</v>
      </c>
      <c r="F114">
        <v>4096</v>
      </c>
      <c r="G114">
        <v>1</v>
      </c>
      <c r="H114">
        <v>2.57518683470609</v>
      </c>
      <c r="I114">
        <v>5.7338144366502997</v>
      </c>
      <c r="J114">
        <v>-0.95072828753752703</v>
      </c>
      <c r="K114" t="b">
        <v>1</v>
      </c>
      <c r="L114">
        <v>168.8</v>
      </c>
      <c r="M114" t="s">
        <v>92</v>
      </c>
      <c r="N114">
        <v>6.0202395808173703</v>
      </c>
      <c r="O114">
        <v>3.9670000000000001</v>
      </c>
      <c r="P114">
        <v>2.2269999999999999</v>
      </c>
      <c r="Q114" t="s">
        <v>766</v>
      </c>
      <c r="S114">
        <v>0</v>
      </c>
      <c r="T114">
        <v>9256</v>
      </c>
      <c r="U114">
        <v>4096</v>
      </c>
      <c r="V114">
        <v>470</v>
      </c>
      <c r="W114">
        <v>4096</v>
      </c>
      <c r="X114">
        <v>1</v>
      </c>
      <c r="Y114">
        <v>7.26579506746306E-2</v>
      </c>
      <c r="Z114">
        <v>168.8</v>
      </c>
      <c r="AA114">
        <v>54.84</v>
      </c>
      <c r="AB114" t="s">
        <v>94</v>
      </c>
      <c r="AC114">
        <v>12.9921875</v>
      </c>
      <c r="AE114">
        <v>4</v>
      </c>
      <c r="AF114">
        <v>168.75</v>
      </c>
      <c r="AG114">
        <v>5.25</v>
      </c>
      <c r="AH114">
        <f t="shared" si="5"/>
        <v>163.5</v>
      </c>
      <c r="AI114">
        <f t="shared" si="6"/>
        <v>32.142857142857146</v>
      </c>
      <c r="AJ114">
        <f t="shared" si="7"/>
        <v>0.38645946732622338</v>
      </c>
      <c r="AK114">
        <f t="shared" si="8"/>
        <v>436.65640065055641</v>
      </c>
    </row>
    <row r="115" spans="1:37" x14ac:dyDescent="0.3">
      <c r="A115">
        <v>113</v>
      </c>
      <c r="B115">
        <v>231</v>
      </c>
      <c r="C115" t="s">
        <v>91</v>
      </c>
      <c r="D115">
        <v>2.8642814092903899E-2</v>
      </c>
      <c r="E115">
        <v>4096</v>
      </c>
      <c r="F115">
        <v>4096</v>
      </c>
      <c r="G115">
        <v>1</v>
      </c>
      <c r="H115">
        <v>2.8616078612421401</v>
      </c>
      <c r="I115">
        <v>6.6789480355163304</v>
      </c>
      <c r="J115">
        <v>-0.94831731132230102</v>
      </c>
      <c r="K115" t="b">
        <v>1</v>
      </c>
      <c r="L115">
        <v>216.1</v>
      </c>
      <c r="M115" t="s">
        <v>92</v>
      </c>
      <c r="N115">
        <v>6.8194023634771197</v>
      </c>
      <c r="O115">
        <v>3.988</v>
      </c>
      <c r="P115">
        <v>2.3340000000000001</v>
      </c>
      <c r="Q115" t="s">
        <v>767</v>
      </c>
      <c r="S115">
        <v>0</v>
      </c>
      <c r="T115">
        <v>9750</v>
      </c>
      <c r="U115">
        <v>4096</v>
      </c>
      <c r="V115">
        <v>190</v>
      </c>
      <c r="W115">
        <v>4096</v>
      </c>
      <c r="X115">
        <v>1</v>
      </c>
      <c r="Y115">
        <v>0.135055229034927</v>
      </c>
      <c r="Z115">
        <v>216.1</v>
      </c>
      <c r="AA115">
        <v>45.12</v>
      </c>
      <c r="AB115" t="s">
        <v>94</v>
      </c>
      <c r="AC115">
        <v>14.703125</v>
      </c>
      <c r="AE115">
        <v>3</v>
      </c>
      <c r="AF115">
        <v>216.125</v>
      </c>
      <c r="AG115">
        <v>9.9140625</v>
      </c>
      <c r="AH115">
        <f t="shared" si="5"/>
        <v>206.2109375</v>
      </c>
      <c r="AI115">
        <f t="shared" si="6"/>
        <v>21.799842395587078</v>
      </c>
      <c r="AJ115">
        <f t="shared" si="7"/>
        <v>0.38739233602033046</v>
      </c>
      <c r="AK115">
        <f t="shared" si="8"/>
        <v>557.89694298097243</v>
      </c>
    </row>
    <row r="116" spans="1:37" x14ac:dyDescent="0.3">
      <c r="A116">
        <v>114</v>
      </c>
      <c r="B116">
        <v>232</v>
      </c>
      <c r="C116" t="s">
        <v>91</v>
      </c>
      <c r="D116">
        <v>4.4497725182290802E-2</v>
      </c>
      <c r="E116">
        <v>4096</v>
      </c>
      <c r="F116">
        <v>4096</v>
      </c>
      <c r="G116">
        <v>1</v>
      </c>
      <c r="H116">
        <v>14.6682551390419</v>
      </c>
      <c r="I116">
        <v>13.221483880210601</v>
      </c>
      <c r="J116">
        <v>-0.99010756571955505</v>
      </c>
      <c r="K116" t="b">
        <v>1</v>
      </c>
      <c r="L116">
        <v>7.9649999999999999</v>
      </c>
      <c r="M116" t="s">
        <v>92</v>
      </c>
      <c r="N116">
        <v>13.4030079875994</v>
      </c>
      <c r="O116">
        <v>3.6480000000000001</v>
      </c>
      <c r="P116">
        <v>0.90139999999999998</v>
      </c>
      <c r="Q116" t="s">
        <v>768</v>
      </c>
      <c r="S116">
        <v>0</v>
      </c>
      <c r="T116">
        <v>4450</v>
      </c>
      <c r="U116">
        <v>4096</v>
      </c>
      <c r="V116">
        <v>20</v>
      </c>
      <c r="W116">
        <v>4096</v>
      </c>
      <c r="X116">
        <v>1</v>
      </c>
      <c r="Y116">
        <v>3.05631476247085</v>
      </c>
      <c r="Z116">
        <v>7.9649999999999999</v>
      </c>
      <c r="AA116">
        <v>558.5</v>
      </c>
      <c r="AB116" t="s">
        <v>94</v>
      </c>
      <c r="AC116">
        <v>2.822265625</v>
      </c>
      <c r="AD116" t="s">
        <v>98</v>
      </c>
      <c r="AE116">
        <v>4</v>
      </c>
      <c r="AF116">
        <v>7.96484375</v>
      </c>
      <c r="AG116">
        <v>5.6328125</v>
      </c>
      <c r="AH116">
        <f t="shared" si="5"/>
        <v>2.33203125</v>
      </c>
      <c r="AI116">
        <f t="shared" si="6"/>
        <v>1.4140083217753121</v>
      </c>
      <c r="AJ116">
        <f t="shared" si="7"/>
        <v>0.37153672425747147</v>
      </c>
      <c r="AK116">
        <f t="shared" si="8"/>
        <v>21.437567890275197</v>
      </c>
    </row>
    <row r="117" spans="1:37" x14ac:dyDescent="0.3">
      <c r="A117">
        <v>115</v>
      </c>
      <c r="B117">
        <v>233</v>
      </c>
      <c r="C117" t="s">
        <v>91</v>
      </c>
      <c r="D117">
        <v>2.8759856337930899E-2</v>
      </c>
      <c r="E117">
        <v>4096</v>
      </c>
      <c r="F117">
        <v>4096</v>
      </c>
      <c r="G117">
        <v>1</v>
      </c>
      <c r="H117">
        <v>7.0774568148683299</v>
      </c>
      <c r="I117">
        <v>9.8697346988593502</v>
      </c>
      <c r="J117">
        <v>-0.98930390698114601</v>
      </c>
      <c r="K117" t="b">
        <v>1</v>
      </c>
      <c r="L117">
        <v>24.81</v>
      </c>
      <c r="M117" t="s">
        <v>92</v>
      </c>
      <c r="N117">
        <v>9.8716741537788408</v>
      </c>
      <c r="O117">
        <v>3.6389999999999998</v>
      </c>
      <c r="P117">
        <v>1.395</v>
      </c>
      <c r="Q117" t="s">
        <v>769</v>
      </c>
      <c r="S117">
        <v>0</v>
      </c>
      <c r="T117">
        <v>4356</v>
      </c>
      <c r="U117">
        <v>4096</v>
      </c>
      <c r="V117">
        <v>113</v>
      </c>
      <c r="W117">
        <v>4096</v>
      </c>
      <c r="X117">
        <v>1</v>
      </c>
      <c r="Y117">
        <v>0.57171904524467498</v>
      </c>
      <c r="Z117">
        <v>24.81</v>
      </c>
      <c r="AA117">
        <v>175.5</v>
      </c>
      <c r="AB117" t="s">
        <v>94</v>
      </c>
      <c r="AC117">
        <v>4.98046875</v>
      </c>
      <c r="AD117" t="s">
        <v>98</v>
      </c>
      <c r="AE117">
        <v>3</v>
      </c>
      <c r="AF117">
        <v>24.8125</v>
      </c>
      <c r="AG117">
        <v>4.19140625</v>
      </c>
      <c r="AH117">
        <f t="shared" si="5"/>
        <v>20.62109375</v>
      </c>
      <c r="AI117">
        <f t="shared" si="6"/>
        <v>5.9198508853681266</v>
      </c>
      <c r="AJ117">
        <f t="shared" si="7"/>
        <v>0.37183543300643185</v>
      </c>
      <c r="AK117">
        <f t="shared" si="8"/>
        <v>66.729789034308638</v>
      </c>
    </row>
    <row r="118" spans="1:37" x14ac:dyDescent="0.3">
      <c r="A118">
        <v>116</v>
      </c>
      <c r="B118">
        <v>236</v>
      </c>
      <c r="C118" t="s">
        <v>91</v>
      </c>
      <c r="D118">
        <v>7.8190332944415505E-3</v>
      </c>
      <c r="E118">
        <v>4096</v>
      </c>
      <c r="F118">
        <v>11008</v>
      </c>
      <c r="G118">
        <v>2.6875</v>
      </c>
      <c r="H118">
        <v>3.6787040051608599</v>
      </c>
      <c r="I118">
        <v>8.3273787929324996</v>
      </c>
      <c r="J118">
        <v>-1.0053770817493199</v>
      </c>
      <c r="K118" t="b">
        <v>1</v>
      </c>
      <c r="L118">
        <v>183.5</v>
      </c>
      <c r="M118" t="s">
        <v>92</v>
      </c>
      <c r="N118">
        <v>8.3598900960883995</v>
      </c>
      <c r="O118">
        <v>4.22</v>
      </c>
      <c r="P118">
        <v>2.2639999999999998</v>
      </c>
      <c r="Q118" t="s">
        <v>770</v>
      </c>
      <c r="S118">
        <v>0</v>
      </c>
      <c r="T118">
        <v>16540</v>
      </c>
      <c r="U118">
        <v>4096</v>
      </c>
      <c r="V118">
        <v>457</v>
      </c>
      <c r="W118">
        <v>4096</v>
      </c>
      <c r="X118">
        <v>1</v>
      </c>
      <c r="Y118">
        <v>0.12530448820475501</v>
      </c>
      <c r="Z118">
        <v>183.5</v>
      </c>
      <c r="AA118">
        <v>90.2</v>
      </c>
      <c r="AB118" t="s">
        <v>94</v>
      </c>
      <c r="AC118">
        <v>13.546875</v>
      </c>
      <c r="AE118">
        <v>0</v>
      </c>
      <c r="AF118">
        <v>183.5</v>
      </c>
      <c r="AG118">
        <v>7.85546875</v>
      </c>
      <c r="AH118">
        <f t="shared" si="5"/>
        <v>175.64453125</v>
      </c>
      <c r="AI118">
        <f t="shared" si="6"/>
        <v>23.359522625559425</v>
      </c>
      <c r="AJ118">
        <f t="shared" si="7"/>
        <v>0.36590663207358498</v>
      </c>
      <c r="AK118">
        <f t="shared" si="8"/>
        <v>501.49405316899959</v>
      </c>
    </row>
    <row r="119" spans="1:37" x14ac:dyDescent="0.3">
      <c r="A119">
        <v>117</v>
      </c>
      <c r="B119">
        <v>237</v>
      </c>
      <c r="C119" t="s">
        <v>91</v>
      </c>
      <c r="D119">
        <v>1.1821156216159499E-2</v>
      </c>
      <c r="E119">
        <v>4096</v>
      </c>
      <c r="F119">
        <v>11008</v>
      </c>
      <c r="G119">
        <v>2.6875</v>
      </c>
      <c r="H119">
        <v>4.9097551232285301</v>
      </c>
      <c r="I119">
        <v>8.3715160597236498</v>
      </c>
      <c r="J119">
        <v>-1.01502098661022</v>
      </c>
      <c r="K119" t="b">
        <v>1</v>
      </c>
      <c r="L119">
        <v>50.75</v>
      </c>
      <c r="M119" t="s">
        <v>92</v>
      </c>
      <c r="N119">
        <v>8.5423740081287001</v>
      </c>
      <c r="O119">
        <v>4.1900000000000004</v>
      </c>
      <c r="P119">
        <v>1.7050000000000001</v>
      </c>
      <c r="Q119" t="s">
        <v>772</v>
      </c>
      <c r="S119">
        <v>0</v>
      </c>
      <c r="T119">
        <v>15530</v>
      </c>
      <c r="U119">
        <v>4096</v>
      </c>
      <c r="V119">
        <v>290</v>
      </c>
      <c r="W119">
        <v>4096</v>
      </c>
      <c r="X119">
        <v>1</v>
      </c>
      <c r="Y119">
        <v>0.22958872617109899</v>
      </c>
      <c r="Z119">
        <v>50.75</v>
      </c>
      <c r="AA119">
        <v>306</v>
      </c>
      <c r="AB119" t="s">
        <v>94</v>
      </c>
      <c r="AC119">
        <v>7.125</v>
      </c>
      <c r="AE119">
        <v>0</v>
      </c>
      <c r="AF119">
        <v>50.75</v>
      </c>
      <c r="AG119">
        <v>8.4765625</v>
      </c>
      <c r="AH119">
        <f t="shared" si="5"/>
        <v>42.2734375</v>
      </c>
      <c r="AI119">
        <f t="shared" si="6"/>
        <v>5.9870967741935486</v>
      </c>
      <c r="AJ119">
        <f t="shared" si="7"/>
        <v>0.36239482431375997</v>
      </c>
      <c r="AK119">
        <f t="shared" si="8"/>
        <v>140.04063136415232</v>
      </c>
    </row>
    <row r="120" spans="1:37" x14ac:dyDescent="0.3">
      <c r="A120">
        <v>118</v>
      </c>
      <c r="B120">
        <v>238</v>
      </c>
      <c r="C120" t="s">
        <v>91</v>
      </c>
      <c r="D120">
        <v>9.6692927051272807E-3</v>
      </c>
      <c r="E120">
        <v>4096</v>
      </c>
      <c r="F120">
        <v>11008</v>
      </c>
      <c r="G120">
        <v>2.6875</v>
      </c>
      <c r="H120">
        <v>5.32758775912367</v>
      </c>
      <c r="I120">
        <v>7.8405026884759499</v>
      </c>
      <c r="J120">
        <v>-1.01743196282545</v>
      </c>
      <c r="K120" t="b">
        <v>1</v>
      </c>
      <c r="L120">
        <v>29.61</v>
      </c>
      <c r="M120" t="s">
        <v>92</v>
      </c>
      <c r="N120">
        <v>8.4803339639428508</v>
      </c>
      <c r="O120">
        <v>4.1760000000000002</v>
      </c>
      <c r="P120">
        <v>1.472</v>
      </c>
      <c r="Q120" t="s">
        <v>771</v>
      </c>
      <c r="R120" s="1" t="s">
        <v>1941</v>
      </c>
      <c r="S120">
        <v>0</v>
      </c>
      <c r="T120">
        <v>15040</v>
      </c>
      <c r="U120">
        <v>4096</v>
      </c>
      <c r="V120">
        <v>324</v>
      </c>
      <c r="W120">
        <v>4096</v>
      </c>
      <c r="X120">
        <v>1</v>
      </c>
      <c r="Y120">
        <v>0.24042154217353701</v>
      </c>
      <c r="Z120">
        <v>29.61</v>
      </c>
      <c r="AA120">
        <v>508</v>
      </c>
      <c r="AB120" t="s">
        <v>94</v>
      </c>
      <c r="AC120">
        <v>5.44140625</v>
      </c>
      <c r="AE120">
        <v>0</v>
      </c>
      <c r="AF120">
        <v>29.609375</v>
      </c>
      <c r="AG120">
        <v>7.72265625</v>
      </c>
      <c r="AH120">
        <f t="shared" si="5"/>
        <v>21.88671875</v>
      </c>
      <c r="AI120">
        <f t="shared" si="6"/>
        <v>3.8340920586747598</v>
      </c>
      <c r="AJ120">
        <f t="shared" si="7"/>
        <v>0.36152215143132183</v>
      </c>
      <c r="AK120">
        <f t="shared" si="8"/>
        <v>81.901966125096152</v>
      </c>
    </row>
    <row r="121" spans="1:37" x14ac:dyDescent="0.3">
      <c r="A121">
        <v>119</v>
      </c>
      <c r="B121">
        <v>244</v>
      </c>
      <c r="C121" t="s">
        <v>91</v>
      </c>
      <c r="D121">
        <v>3.30568365520372E-2</v>
      </c>
      <c r="E121">
        <v>4096</v>
      </c>
      <c r="F121">
        <v>4096</v>
      </c>
      <c r="G121">
        <v>1</v>
      </c>
      <c r="H121">
        <v>2.9791173706502398</v>
      </c>
      <c r="I121">
        <v>6.6157352547447799</v>
      </c>
      <c r="J121">
        <v>-0.96197950987524905</v>
      </c>
      <c r="K121" t="b">
        <v>1</v>
      </c>
      <c r="L121">
        <v>166.1</v>
      </c>
      <c r="M121" t="s">
        <v>92</v>
      </c>
      <c r="N121">
        <v>6.7229398873849799</v>
      </c>
      <c r="O121">
        <v>3.9590000000000001</v>
      </c>
      <c r="P121">
        <v>2.2200000000000002</v>
      </c>
      <c r="Q121" t="s">
        <v>773</v>
      </c>
      <c r="S121">
        <v>0</v>
      </c>
      <c r="T121">
        <v>9110</v>
      </c>
      <c r="U121">
        <v>4096</v>
      </c>
      <c r="V121">
        <v>335</v>
      </c>
      <c r="W121">
        <v>4096</v>
      </c>
      <c r="X121">
        <v>1</v>
      </c>
      <c r="Y121">
        <v>0.10813073301939601</v>
      </c>
      <c r="Z121">
        <v>166.1</v>
      </c>
      <c r="AA121">
        <v>54.84</v>
      </c>
      <c r="AB121" t="s">
        <v>94</v>
      </c>
      <c r="AC121">
        <v>12.890625</v>
      </c>
      <c r="AE121">
        <v>3</v>
      </c>
      <c r="AF121">
        <v>166.125</v>
      </c>
      <c r="AG121">
        <v>6.546875</v>
      </c>
      <c r="AH121">
        <f t="shared" si="5"/>
        <v>159.578125</v>
      </c>
      <c r="AI121">
        <f t="shared" si="6"/>
        <v>25.374701670644392</v>
      </c>
      <c r="AJ121">
        <f t="shared" si="7"/>
        <v>0.38213569540651737</v>
      </c>
      <c r="AK121">
        <f t="shared" si="8"/>
        <v>434.72777339807425</v>
      </c>
    </row>
    <row r="122" spans="1:37" x14ac:dyDescent="0.3">
      <c r="A122">
        <v>120</v>
      </c>
      <c r="B122">
        <v>245</v>
      </c>
      <c r="C122" t="s">
        <v>91</v>
      </c>
      <c r="D122">
        <v>1.4147334571099599E-2</v>
      </c>
      <c r="E122">
        <v>4096</v>
      </c>
      <c r="F122">
        <v>4096</v>
      </c>
      <c r="G122">
        <v>1</v>
      </c>
      <c r="H122">
        <v>2.9172183884268001</v>
      </c>
      <c r="I122">
        <v>6.7574629075667696</v>
      </c>
      <c r="J122">
        <v>-0.95796121618320595</v>
      </c>
      <c r="K122" t="b">
        <v>1</v>
      </c>
      <c r="L122">
        <v>206.9</v>
      </c>
      <c r="M122" t="s">
        <v>92</v>
      </c>
      <c r="N122">
        <v>6.8577577571511004</v>
      </c>
      <c r="O122">
        <v>3.9790000000000001</v>
      </c>
      <c r="P122">
        <v>2.3159999999999998</v>
      </c>
      <c r="Q122" t="s">
        <v>774</v>
      </c>
      <c r="S122">
        <v>0</v>
      </c>
      <c r="T122">
        <v>9520</v>
      </c>
      <c r="U122">
        <v>4096</v>
      </c>
      <c r="V122">
        <v>346</v>
      </c>
      <c r="W122">
        <v>4096</v>
      </c>
      <c r="X122">
        <v>1</v>
      </c>
      <c r="Y122">
        <v>0.10307029910491899</v>
      </c>
      <c r="Z122">
        <v>206.9</v>
      </c>
      <c r="AA122">
        <v>46.03</v>
      </c>
      <c r="AB122" t="s">
        <v>94</v>
      </c>
      <c r="AC122">
        <v>14.3828125</v>
      </c>
      <c r="AE122">
        <v>3</v>
      </c>
      <c r="AF122">
        <v>206.875</v>
      </c>
      <c r="AG122">
        <v>6.48828125</v>
      </c>
      <c r="AH122">
        <f t="shared" si="5"/>
        <v>200.38671875</v>
      </c>
      <c r="AI122">
        <f t="shared" si="6"/>
        <v>31.884406983744732</v>
      </c>
      <c r="AJ122">
        <f t="shared" si="7"/>
        <v>0.3836743181095208</v>
      </c>
      <c r="AK122">
        <f t="shared" si="8"/>
        <v>539.19428597497892</v>
      </c>
    </row>
    <row r="123" spans="1:37" x14ac:dyDescent="0.3">
      <c r="A123">
        <v>121</v>
      </c>
      <c r="B123">
        <v>246</v>
      </c>
      <c r="C123" t="s">
        <v>91</v>
      </c>
      <c r="D123">
        <v>2.8622883180061301E-2</v>
      </c>
      <c r="E123">
        <v>4096</v>
      </c>
      <c r="F123">
        <v>4096</v>
      </c>
      <c r="G123">
        <v>1</v>
      </c>
      <c r="H123">
        <v>9.5174745300985393</v>
      </c>
      <c r="I123">
        <v>8.7274497888305902</v>
      </c>
      <c r="J123">
        <v>-0.99251854193478095</v>
      </c>
      <c r="K123" t="b">
        <v>1</v>
      </c>
      <c r="L123">
        <v>8.26</v>
      </c>
      <c r="M123" t="s">
        <v>92</v>
      </c>
      <c r="N123">
        <v>9.1242752054921201</v>
      </c>
      <c r="O123">
        <v>3.645</v>
      </c>
      <c r="P123">
        <v>0.91700000000000004</v>
      </c>
      <c r="Q123" t="s">
        <v>775</v>
      </c>
      <c r="S123">
        <v>0</v>
      </c>
      <c r="T123">
        <v>4416</v>
      </c>
      <c r="U123">
        <v>4096</v>
      </c>
      <c r="V123">
        <v>64</v>
      </c>
      <c r="W123">
        <v>4096</v>
      </c>
      <c r="X123">
        <v>1</v>
      </c>
      <c r="Y123">
        <v>1.0646843162623101</v>
      </c>
      <c r="Z123">
        <v>8.26</v>
      </c>
      <c r="AA123">
        <v>535</v>
      </c>
      <c r="AB123" t="s">
        <v>94</v>
      </c>
      <c r="AC123">
        <v>2.873046875</v>
      </c>
      <c r="AD123" t="s">
        <v>98</v>
      </c>
      <c r="AE123">
        <v>2</v>
      </c>
      <c r="AF123">
        <v>8.2578125</v>
      </c>
      <c r="AG123">
        <v>4.55078125</v>
      </c>
      <c r="AH123">
        <f t="shared" si="5"/>
        <v>3.70703125</v>
      </c>
      <c r="AI123">
        <f t="shared" si="6"/>
        <v>1.8145922746781116</v>
      </c>
      <c r="AJ123">
        <f t="shared" si="7"/>
        <v>0.37064203702041498</v>
      </c>
      <c r="AK123">
        <f t="shared" si="8"/>
        <v>22.279751553235606</v>
      </c>
    </row>
    <row r="124" spans="1:37" x14ac:dyDescent="0.3">
      <c r="A124">
        <v>122</v>
      </c>
      <c r="B124">
        <v>247</v>
      </c>
      <c r="C124" t="s">
        <v>91</v>
      </c>
      <c r="D124">
        <v>2.8981462345982801E-2</v>
      </c>
      <c r="E124">
        <v>4096</v>
      </c>
      <c r="F124">
        <v>4096</v>
      </c>
      <c r="G124">
        <v>1</v>
      </c>
      <c r="H124">
        <v>6.9204656645872102</v>
      </c>
      <c r="I124">
        <v>10.1509174103613</v>
      </c>
      <c r="J124">
        <v>-0.99171488319637202</v>
      </c>
      <c r="K124" t="b">
        <v>1</v>
      </c>
      <c r="L124">
        <v>29.27</v>
      </c>
      <c r="M124" t="s">
        <v>92</v>
      </c>
      <c r="N124">
        <v>10.148233652009701</v>
      </c>
      <c r="O124">
        <v>3.64</v>
      </c>
      <c r="P124">
        <v>1.4670000000000001</v>
      </c>
      <c r="Q124" t="s">
        <v>776</v>
      </c>
      <c r="S124">
        <v>0</v>
      </c>
      <c r="T124">
        <v>4364</v>
      </c>
      <c r="U124">
        <v>4096</v>
      </c>
      <c r="V124">
        <v>149</v>
      </c>
      <c r="W124">
        <v>4096</v>
      </c>
      <c r="X124">
        <v>1</v>
      </c>
      <c r="Y124">
        <v>0.48502344567668199</v>
      </c>
      <c r="Z124">
        <v>29.27</v>
      </c>
      <c r="AA124">
        <v>149.1</v>
      </c>
      <c r="AB124" t="s">
        <v>94</v>
      </c>
      <c r="AC124">
        <v>5.41015625</v>
      </c>
      <c r="AD124" t="s">
        <v>98</v>
      </c>
      <c r="AE124">
        <v>3</v>
      </c>
      <c r="AF124">
        <v>29.265625</v>
      </c>
      <c r="AG124">
        <v>3.810546875</v>
      </c>
      <c r="AH124">
        <f t="shared" si="5"/>
        <v>25.455078125</v>
      </c>
      <c r="AI124">
        <f t="shared" si="6"/>
        <v>7.6801640184520759</v>
      </c>
      <c r="AJ124">
        <f t="shared" si="7"/>
        <v>0.37094002645715707</v>
      </c>
      <c r="AK124">
        <f t="shared" si="8"/>
        <v>78.895840062113464</v>
      </c>
    </row>
    <row r="125" spans="1:37" x14ac:dyDescent="0.3">
      <c r="A125">
        <v>123</v>
      </c>
      <c r="B125">
        <v>250</v>
      </c>
      <c r="C125" t="s">
        <v>91</v>
      </c>
      <c r="D125">
        <v>1.28803139641708E-2</v>
      </c>
      <c r="E125">
        <v>4096</v>
      </c>
      <c r="F125">
        <v>11008</v>
      </c>
      <c r="G125">
        <v>2.6875</v>
      </c>
      <c r="H125">
        <v>3.7428693876585499</v>
      </c>
      <c r="I125">
        <v>8.58228254123269</v>
      </c>
      <c r="J125">
        <v>-1.0061807404877301</v>
      </c>
      <c r="K125" t="b">
        <v>1</v>
      </c>
      <c r="L125">
        <v>196</v>
      </c>
      <c r="M125" t="s">
        <v>92</v>
      </c>
      <c r="N125">
        <v>8.6021541763359402</v>
      </c>
      <c r="O125">
        <v>4.2270000000000003</v>
      </c>
      <c r="P125">
        <v>2.2930000000000001</v>
      </c>
      <c r="Q125" t="s">
        <v>777</v>
      </c>
      <c r="S125">
        <v>0</v>
      </c>
      <c r="T125">
        <v>16850</v>
      </c>
      <c r="U125">
        <v>4096</v>
      </c>
      <c r="V125">
        <v>502</v>
      </c>
      <c r="W125">
        <v>4096</v>
      </c>
      <c r="X125">
        <v>1</v>
      </c>
      <c r="Y125">
        <v>0.122420251932333</v>
      </c>
      <c r="Z125">
        <v>196</v>
      </c>
      <c r="AA125">
        <v>85.94</v>
      </c>
      <c r="AB125" t="s">
        <v>94</v>
      </c>
      <c r="AC125">
        <v>14</v>
      </c>
      <c r="AE125">
        <v>0</v>
      </c>
      <c r="AF125">
        <v>196</v>
      </c>
      <c r="AG125">
        <v>7.71484375</v>
      </c>
      <c r="AH125">
        <f t="shared" si="5"/>
        <v>188.28515625</v>
      </c>
      <c r="AI125">
        <f t="shared" si="6"/>
        <v>25.405569620253164</v>
      </c>
      <c r="AJ125">
        <f t="shared" si="7"/>
        <v>0.36561268614320547</v>
      </c>
      <c r="AK125">
        <f t="shared" si="8"/>
        <v>536.08643088284271</v>
      </c>
    </row>
    <row r="126" spans="1:37" x14ac:dyDescent="0.3">
      <c r="A126">
        <v>124</v>
      </c>
      <c r="B126">
        <v>251</v>
      </c>
      <c r="C126" t="s">
        <v>91</v>
      </c>
      <c r="D126">
        <v>1.32003714718677E-2</v>
      </c>
      <c r="E126">
        <v>4096</v>
      </c>
      <c r="F126">
        <v>11008</v>
      </c>
      <c r="G126">
        <v>2.6875</v>
      </c>
      <c r="H126">
        <v>5.2090404576336002</v>
      </c>
      <c r="I126">
        <v>8.5206472329455991</v>
      </c>
      <c r="J126">
        <v>-1.0158246453486299</v>
      </c>
      <c r="K126" t="b">
        <v>1</v>
      </c>
      <c r="L126">
        <v>43.22</v>
      </c>
      <c r="M126" t="s">
        <v>92</v>
      </c>
      <c r="N126">
        <v>8.7399177083955895</v>
      </c>
      <c r="O126">
        <v>4.1879999999999997</v>
      </c>
      <c r="P126">
        <v>1.6359999999999999</v>
      </c>
      <c r="Q126" t="s">
        <v>779</v>
      </c>
      <c r="S126">
        <v>0</v>
      </c>
      <c r="T126">
        <v>15410</v>
      </c>
      <c r="U126">
        <v>4096</v>
      </c>
      <c r="V126">
        <v>201</v>
      </c>
      <c r="W126">
        <v>4096</v>
      </c>
      <c r="X126">
        <v>1</v>
      </c>
      <c r="Y126">
        <v>0.29688282337633298</v>
      </c>
      <c r="Z126">
        <v>43.22</v>
      </c>
      <c r="AA126">
        <v>356.5</v>
      </c>
      <c r="AB126" t="s">
        <v>94</v>
      </c>
      <c r="AC126">
        <v>6.57421875</v>
      </c>
      <c r="AE126">
        <v>0</v>
      </c>
      <c r="AF126">
        <v>43.21875</v>
      </c>
      <c r="AG126">
        <v>9.28125</v>
      </c>
      <c r="AH126">
        <f t="shared" si="5"/>
        <v>33.9375</v>
      </c>
      <c r="AI126">
        <f t="shared" si="6"/>
        <v>4.6565656565656566</v>
      </c>
      <c r="AJ126">
        <f t="shared" si="7"/>
        <v>0.36210369954459704</v>
      </c>
      <c r="AK126">
        <f t="shared" si="8"/>
        <v>119.35462149200477</v>
      </c>
    </row>
    <row r="127" spans="1:37" x14ac:dyDescent="0.3">
      <c r="A127">
        <v>125</v>
      </c>
      <c r="B127">
        <v>252</v>
      </c>
      <c r="C127" t="s">
        <v>91</v>
      </c>
      <c r="D127">
        <v>1.55960842673684E-2</v>
      </c>
      <c r="E127">
        <v>4096</v>
      </c>
      <c r="F127">
        <v>11008</v>
      </c>
      <c r="G127">
        <v>2.6875</v>
      </c>
      <c r="H127">
        <v>6.0665805656092102</v>
      </c>
      <c r="I127">
        <v>8.8984414155713196</v>
      </c>
      <c r="J127">
        <v>-1.0182356215638599</v>
      </c>
      <c r="K127" t="b">
        <v>1</v>
      </c>
      <c r="L127">
        <v>29.27</v>
      </c>
      <c r="M127" t="s">
        <v>92</v>
      </c>
      <c r="N127">
        <v>9.2733218476925696</v>
      </c>
      <c r="O127">
        <v>4.1760000000000002</v>
      </c>
      <c r="P127">
        <v>1.4670000000000001</v>
      </c>
      <c r="Q127" t="s">
        <v>778</v>
      </c>
      <c r="R127" s="1" t="s">
        <v>1941</v>
      </c>
      <c r="S127">
        <v>0</v>
      </c>
      <c r="T127">
        <v>15010</v>
      </c>
      <c r="U127">
        <v>4096</v>
      </c>
      <c r="V127">
        <v>243</v>
      </c>
      <c r="W127">
        <v>4096</v>
      </c>
      <c r="X127">
        <v>1</v>
      </c>
      <c r="Y127">
        <v>0.32502129482504399</v>
      </c>
      <c r="Z127">
        <v>29.27</v>
      </c>
      <c r="AA127">
        <v>513</v>
      </c>
      <c r="AB127" t="s">
        <v>94</v>
      </c>
      <c r="AC127">
        <v>5.41015625</v>
      </c>
      <c r="AD127" t="s">
        <v>98</v>
      </c>
      <c r="AE127">
        <v>0</v>
      </c>
      <c r="AF127">
        <v>29.265625</v>
      </c>
      <c r="AG127">
        <v>8.2890625</v>
      </c>
      <c r="AH127">
        <f t="shared" si="5"/>
        <v>20.9765625</v>
      </c>
      <c r="AI127">
        <f t="shared" si="6"/>
        <v>3.530631479736098</v>
      </c>
      <c r="AJ127">
        <f t="shared" si="7"/>
        <v>0.36123172771160661</v>
      </c>
      <c r="AK127">
        <f t="shared" si="8"/>
        <v>81.016208585544121</v>
      </c>
    </row>
    <row r="128" spans="1:37" x14ac:dyDescent="0.3">
      <c r="A128">
        <v>126</v>
      </c>
      <c r="B128">
        <v>258</v>
      </c>
      <c r="C128" t="s">
        <v>91</v>
      </c>
      <c r="D128">
        <v>2.7473513403494999E-2</v>
      </c>
      <c r="E128">
        <v>4096</v>
      </c>
      <c r="F128">
        <v>4096</v>
      </c>
      <c r="G128">
        <v>1</v>
      </c>
      <c r="H128">
        <v>3.24072711906783</v>
      </c>
      <c r="I128">
        <v>7.2156814760494798</v>
      </c>
      <c r="J128">
        <v>-0.96840877978251905</v>
      </c>
      <c r="K128" t="b">
        <v>1</v>
      </c>
      <c r="L128">
        <v>168.8</v>
      </c>
      <c r="M128" t="s">
        <v>92</v>
      </c>
      <c r="N128">
        <v>7.2562750405468597</v>
      </c>
      <c r="O128">
        <v>3.9409999999999998</v>
      </c>
      <c r="P128">
        <v>2.2269999999999999</v>
      </c>
      <c r="Q128" t="s">
        <v>780</v>
      </c>
      <c r="S128">
        <v>0</v>
      </c>
      <c r="T128">
        <v>8720</v>
      </c>
      <c r="U128">
        <v>4096</v>
      </c>
      <c r="V128">
        <v>339</v>
      </c>
      <c r="W128">
        <v>4096</v>
      </c>
      <c r="X128">
        <v>1</v>
      </c>
      <c r="Y128">
        <v>0.121699591723804</v>
      </c>
      <c r="Z128">
        <v>168.8</v>
      </c>
      <c r="AA128">
        <v>51.7</v>
      </c>
      <c r="AB128" t="s">
        <v>94</v>
      </c>
      <c r="AC128">
        <v>12.9921875</v>
      </c>
      <c r="AE128">
        <v>4</v>
      </c>
      <c r="AF128">
        <v>168.75</v>
      </c>
      <c r="AG128">
        <v>6.2109375</v>
      </c>
      <c r="AH128">
        <f t="shared" si="5"/>
        <v>162.5390625</v>
      </c>
      <c r="AI128">
        <f t="shared" si="6"/>
        <v>27.169811320754718</v>
      </c>
      <c r="AJ128">
        <f t="shared" si="7"/>
        <v>0.37968672286805771</v>
      </c>
      <c r="AK128">
        <f t="shared" si="8"/>
        <v>444.44535412064209</v>
      </c>
    </row>
    <row r="129" spans="1:37" x14ac:dyDescent="0.3">
      <c r="A129">
        <v>127</v>
      </c>
      <c r="B129">
        <v>259</v>
      </c>
      <c r="C129" t="s">
        <v>91</v>
      </c>
      <c r="D129">
        <v>1.48609583020401E-2</v>
      </c>
      <c r="E129">
        <v>4096</v>
      </c>
      <c r="F129">
        <v>4096</v>
      </c>
      <c r="G129">
        <v>1</v>
      </c>
      <c r="H129">
        <v>3.2251840346064999</v>
      </c>
      <c r="I129">
        <v>7.4078445794868104</v>
      </c>
      <c r="J129">
        <v>-0.96680146230570196</v>
      </c>
      <c r="K129" t="b">
        <v>1</v>
      </c>
      <c r="L129">
        <v>198</v>
      </c>
      <c r="M129" t="s">
        <v>92</v>
      </c>
      <c r="N129">
        <v>7.4422222205142798</v>
      </c>
      <c r="O129">
        <v>3.9590000000000001</v>
      </c>
      <c r="P129">
        <v>2.2970000000000002</v>
      </c>
      <c r="Q129" t="s">
        <v>781</v>
      </c>
      <c r="S129">
        <v>0</v>
      </c>
      <c r="T129">
        <v>9100</v>
      </c>
      <c r="U129">
        <v>4096</v>
      </c>
      <c r="V129">
        <v>369</v>
      </c>
      <c r="W129">
        <v>4096</v>
      </c>
      <c r="X129">
        <v>1</v>
      </c>
      <c r="Y129">
        <v>0.11583845385965399</v>
      </c>
      <c r="Z129">
        <v>198</v>
      </c>
      <c r="AA129">
        <v>45.97</v>
      </c>
      <c r="AB129" t="s">
        <v>94</v>
      </c>
      <c r="AC129">
        <v>14.0703125</v>
      </c>
      <c r="AE129">
        <v>3</v>
      </c>
      <c r="AF129">
        <v>198</v>
      </c>
      <c r="AG129">
        <v>6.01953125</v>
      </c>
      <c r="AH129">
        <f t="shared" si="5"/>
        <v>191.98046875</v>
      </c>
      <c r="AI129">
        <f t="shared" si="6"/>
        <v>32.892926670992864</v>
      </c>
      <c r="AJ129">
        <f t="shared" si="7"/>
        <v>0.38029749069084523</v>
      </c>
      <c r="AK129">
        <f t="shared" si="8"/>
        <v>520.64503407665109</v>
      </c>
    </row>
    <row r="130" spans="1:37" x14ac:dyDescent="0.3">
      <c r="A130">
        <v>128</v>
      </c>
      <c r="B130">
        <v>260</v>
      </c>
      <c r="C130" t="s">
        <v>91</v>
      </c>
      <c r="D130">
        <v>5.9919871726873297E-2</v>
      </c>
      <c r="E130">
        <v>4096</v>
      </c>
      <c r="F130">
        <v>4096</v>
      </c>
      <c r="G130">
        <v>1</v>
      </c>
      <c r="H130">
        <v>13.5451917300324</v>
      </c>
      <c r="I130">
        <v>12.427448857778799</v>
      </c>
      <c r="J130">
        <v>-0.99332220067318999</v>
      </c>
      <c r="K130" t="b">
        <v>1</v>
      </c>
      <c r="L130">
        <v>8.27</v>
      </c>
      <c r="M130" t="s">
        <v>92</v>
      </c>
      <c r="N130">
        <v>12.5917720240706</v>
      </c>
      <c r="O130">
        <v>3.6840000000000002</v>
      </c>
      <c r="P130">
        <v>0.91749999999999998</v>
      </c>
      <c r="Q130" t="s">
        <v>782</v>
      </c>
      <c r="S130">
        <v>0</v>
      </c>
      <c r="T130">
        <v>4836</v>
      </c>
      <c r="U130">
        <v>4096</v>
      </c>
      <c r="V130">
        <v>26</v>
      </c>
      <c r="W130">
        <v>4096</v>
      </c>
      <c r="X130">
        <v>1</v>
      </c>
      <c r="Y130">
        <v>2.4603145166614699</v>
      </c>
      <c r="Z130">
        <v>8.27</v>
      </c>
      <c r="AA130">
        <v>584.5</v>
      </c>
      <c r="AB130" t="s">
        <v>94</v>
      </c>
      <c r="AC130">
        <v>2.876953125</v>
      </c>
      <c r="AD130" t="s">
        <v>98</v>
      </c>
      <c r="AE130">
        <v>4</v>
      </c>
      <c r="AF130">
        <v>8.2734375</v>
      </c>
      <c r="AG130">
        <v>5.4921875</v>
      </c>
      <c r="AH130">
        <f t="shared" si="5"/>
        <v>2.78125</v>
      </c>
      <c r="AI130">
        <f t="shared" si="6"/>
        <v>1.5064011379800855</v>
      </c>
      <c r="AJ130">
        <f t="shared" si="7"/>
        <v>0.37034428696928262</v>
      </c>
      <c r="AK130">
        <f t="shared" si="8"/>
        <v>22.339854538342646</v>
      </c>
    </row>
    <row r="131" spans="1:37" x14ac:dyDescent="0.3">
      <c r="A131">
        <v>129</v>
      </c>
      <c r="B131">
        <v>261</v>
      </c>
      <c r="C131" t="s">
        <v>91</v>
      </c>
      <c r="D131">
        <v>4.0070968229105601E-2</v>
      </c>
      <c r="E131">
        <v>4096</v>
      </c>
      <c r="F131">
        <v>4096</v>
      </c>
      <c r="G131">
        <v>1</v>
      </c>
      <c r="H131">
        <v>7.6807084897904501</v>
      </c>
      <c r="I131">
        <v>11.251037826841401</v>
      </c>
      <c r="J131">
        <v>-0.99412585941159903</v>
      </c>
      <c r="K131" t="b">
        <v>1</v>
      </c>
      <c r="L131">
        <v>29.14</v>
      </c>
      <c r="M131" t="s">
        <v>92</v>
      </c>
      <c r="N131">
        <v>11.248495362861901</v>
      </c>
      <c r="O131">
        <v>3.6720000000000002</v>
      </c>
      <c r="P131">
        <v>1.4650000000000001</v>
      </c>
      <c r="Q131" t="s">
        <v>783</v>
      </c>
      <c r="S131">
        <v>0</v>
      </c>
      <c r="T131">
        <v>4704</v>
      </c>
      <c r="U131">
        <v>4096</v>
      </c>
      <c r="V131">
        <v>159</v>
      </c>
      <c r="W131">
        <v>4096</v>
      </c>
      <c r="X131">
        <v>1</v>
      </c>
      <c r="Y131">
        <v>0.52981464615489904</v>
      </c>
      <c r="Z131">
        <v>29.14</v>
      </c>
      <c r="AA131">
        <v>161.4</v>
      </c>
      <c r="AB131" t="s">
        <v>94</v>
      </c>
      <c r="AC131">
        <v>5.3984375</v>
      </c>
      <c r="AD131" t="s">
        <v>98</v>
      </c>
      <c r="AE131">
        <v>3</v>
      </c>
      <c r="AF131">
        <v>29.140625</v>
      </c>
      <c r="AG131">
        <v>3.94140625</v>
      </c>
      <c r="AH131">
        <f t="shared" ref="AH131:AH194" si="9">AF131-AG131</f>
        <v>25.19921875</v>
      </c>
      <c r="AI131">
        <f t="shared" ref="AI131:AI194" si="10">AF131/AG131</f>
        <v>7.3934588701684838</v>
      </c>
      <c r="AJ131">
        <f t="shared" ref="AJ131:AJ194" si="11">EXP(J131)</f>
        <v>0.37004677611145292</v>
      </c>
      <c r="AK131">
        <f t="shared" ref="AK131:AK194" si="12">AF131/AJ131</f>
        <v>78.748490410367069</v>
      </c>
    </row>
    <row r="132" spans="1:37" x14ac:dyDescent="0.3">
      <c r="A132">
        <v>130</v>
      </c>
      <c r="B132">
        <v>264</v>
      </c>
      <c r="C132" t="s">
        <v>91</v>
      </c>
      <c r="D132">
        <v>1.16575849812845E-2</v>
      </c>
      <c r="E132">
        <v>4096</v>
      </c>
      <c r="F132">
        <v>11008</v>
      </c>
      <c r="G132">
        <v>2.6875</v>
      </c>
      <c r="H132">
        <v>4.0334520459410701</v>
      </c>
      <c r="I132">
        <v>9.1619232996669293</v>
      </c>
      <c r="J132">
        <v>-1.0085917167029499</v>
      </c>
      <c r="K132" t="b">
        <v>1</v>
      </c>
      <c r="L132">
        <v>186.8</v>
      </c>
      <c r="M132" t="s">
        <v>92</v>
      </c>
      <c r="N132">
        <v>9.1712892087800206</v>
      </c>
      <c r="O132">
        <v>4.234</v>
      </c>
      <c r="P132">
        <v>2.2709999999999999</v>
      </c>
      <c r="Q132" t="s">
        <v>784</v>
      </c>
      <c r="S132">
        <v>0</v>
      </c>
      <c r="T132">
        <v>17150</v>
      </c>
      <c r="U132">
        <v>4096</v>
      </c>
      <c r="V132">
        <v>403</v>
      </c>
      <c r="W132">
        <v>4096</v>
      </c>
      <c r="X132">
        <v>1</v>
      </c>
      <c r="Y132">
        <v>0.151107009516838</v>
      </c>
      <c r="Z132">
        <v>186.8</v>
      </c>
      <c r="AA132">
        <v>91.9</v>
      </c>
      <c r="AB132" t="s">
        <v>94</v>
      </c>
      <c r="AC132">
        <v>13.6640625</v>
      </c>
      <c r="AE132">
        <v>0</v>
      </c>
      <c r="AF132">
        <v>186.75</v>
      </c>
      <c r="AG132">
        <v>8.5625</v>
      </c>
      <c r="AH132">
        <f t="shared" si="9"/>
        <v>178.1875</v>
      </c>
      <c r="AI132">
        <f t="shared" si="10"/>
        <v>21.810218978102188</v>
      </c>
      <c r="AJ132">
        <f t="shared" si="11"/>
        <v>0.36473226441732848</v>
      </c>
      <c r="AK132">
        <f t="shared" si="12"/>
        <v>512.0194131943307</v>
      </c>
    </row>
    <row r="133" spans="1:37" x14ac:dyDescent="0.3">
      <c r="A133">
        <v>131</v>
      </c>
      <c r="B133">
        <v>265</v>
      </c>
      <c r="C133" t="s">
        <v>91</v>
      </c>
      <c r="D133">
        <v>1.2643490292865499E-2</v>
      </c>
      <c r="E133">
        <v>4096</v>
      </c>
      <c r="F133">
        <v>11008</v>
      </c>
      <c r="G133">
        <v>2.6875</v>
      </c>
      <c r="H133">
        <v>6.0244705455841903</v>
      </c>
      <c r="I133">
        <v>9.4603014036126805</v>
      </c>
      <c r="J133">
        <v>-1.0166283040870401</v>
      </c>
      <c r="K133" t="b">
        <v>1</v>
      </c>
      <c r="L133">
        <v>37.200000000000003</v>
      </c>
      <c r="M133" t="s">
        <v>92</v>
      </c>
      <c r="N133">
        <v>9.6378637887052392</v>
      </c>
      <c r="O133">
        <v>4.1840000000000002</v>
      </c>
      <c r="P133">
        <v>1.57</v>
      </c>
      <c r="Q133" t="s">
        <v>786</v>
      </c>
      <c r="S133">
        <v>0</v>
      </c>
      <c r="T133">
        <v>15320</v>
      </c>
      <c r="U133">
        <v>4096</v>
      </c>
      <c r="V133">
        <v>124</v>
      </c>
      <c r="W133">
        <v>4096</v>
      </c>
      <c r="X133">
        <v>1</v>
      </c>
      <c r="Y133">
        <v>0.45121077493214201</v>
      </c>
      <c r="Z133">
        <v>37.200000000000003</v>
      </c>
      <c r="AA133">
        <v>412</v>
      </c>
      <c r="AB133" t="s">
        <v>94</v>
      </c>
      <c r="AC133">
        <v>6.09765625</v>
      </c>
      <c r="AD133" t="s">
        <v>98</v>
      </c>
      <c r="AE133">
        <v>0</v>
      </c>
      <c r="AF133">
        <v>37.1875</v>
      </c>
      <c r="AG133">
        <v>10.125</v>
      </c>
      <c r="AH133">
        <f t="shared" si="9"/>
        <v>27.0625</v>
      </c>
      <c r="AI133">
        <f t="shared" si="10"/>
        <v>3.6728395061728394</v>
      </c>
      <c r="AJ133">
        <f t="shared" si="11"/>
        <v>0.36181280864640991</v>
      </c>
      <c r="AK133">
        <f t="shared" si="12"/>
        <v>102.78104896043733</v>
      </c>
    </row>
    <row r="134" spans="1:37" x14ac:dyDescent="0.3">
      <c r="A134">
        <v>132</v>
      </c>
      <c r="B134">
        <v>266</v>
      </c>
      <c r="C134" t="s">
        <v>91</v>
      </c>
      <c r="D134">
        <v>1.26358420209099E-2</v>
      </c>
      <c r="E134">
        <v>4096</v>
      </c>
      <c r="F134">
        <v>11008</v>
      </c>
      <c r="G134">
        <v>2.6875</v>
      </c>
      <c r="H134">
        <v>5.9424433013748796</v>
      </c>
      <c r="I134">
        <v>8.6699319260293599</v>
      </c>
      <c r="J134">
        <v>-1.0182356215638599</v>
      </c>
      <c r="K134" t="b">
        <v>1</v>
      </c>
      <c r="L134">
        <v>28.77</v>
      </c>
      <c r="M134" t="s">
        <v>92</v>
      </c>
      <c r="N134">
        <v>9.1179659831301603</v>
      </c>
      <c r="O134">
        <v>4.1760000000000002</v>
      </c>
      <c r="P134">
        <v>1.4590000000000001</v>
      </c>
      <c r="Q134" t="s">
        <v>785</v>
      </c>
      <c r="R134" s="1" t="s">
        <v>1941</v>
      </c>
      <c r="S134">
        <v>0</v>
      </c>
      <c r="T134">
        <v>14980</v>
      </c>
      <c r="U134">
        <v>4096</v>
      </c>
      <c r="V134">
        <v>261</v>
      </c>
      <c r="W134">
        <v>4096</v>
      </c>
      <c r="X134">
        <v>1</v>
      </c>
      <c r="Y134">
        <v>0.30592956008990402</v>
      </c>
      <c r="Z134">
        <v>28.77</v>
      </c>
      <c r="AA134">
        <v>520.5</v>
      </c>
      <c r="AB134" t="s">
        <v>94</v>
      </c>
      <c r="AC134">
        <v>5.36328125</v>
      </c>
      <c r="AE134">
        <v>0</v>
      </c>
      <c r="AF134">
        <v>28.765625</v>
      </c>
      <c r="AG134">
        <v>8.1328125</v>
      </c>
      <c r="AH134">
        <f t="shared" si="9"/>
        <v>20.6328125</v>
      </c>
      <c r="AI134">
        <f t="shared" si="10"/>
        <v>3.5369836695485111</v>
      </c>
      <c r="AJ134">
        <f t="shared" si="11"/>
        <v>0.36123172771160661</v>
      </c>
      <c r="AK134">
        <f t="shared" si="12"/>
        <v>79.632055529090621</v>
      </c>
    </row>
    <row r="135" spans="1:37" x14ac:dyDescent="0.3">
      <c r="A135">
        <v>133</v>
      </c>
      <c r="B135">
        <v>272</v>
      </c>
      <c r="C135" t="s">
        <v>91</v>
      </c>
      <c r="D135">
        <v>1.62887266051106E-2</v>
      </c>
      <c r="E135">
        <v>4096</v>
      </c>
      <c r="F135">
        <v>4096</v>
      </c>
      <c r="G135">
        <v>1</v>
      </c>
      <c r="H135">
        <v>2.9911617096891798</v>
      </c>
      <c r="I135">
        <v>6.6132715925159298</v>
      </c>
      <c r="J135">
        <v>-0.96197950987524905</v>
      </c>
      <c r="K135" t="b">
        <v>1</v>
      </c>
      <c r="L135">
        <v>162.80000000000001</v>
      </c>
      <c r="M135" t="s">
        <v>92</v>
      </c>
      <c r="N135">
        <v>6.7186461267064299</v>
      </c>
      <c r="O135">
        <v>3.93</v>
      </c>
      <c r="P135">
        <v>2.21</v>
      </c>
      <c r="Q135" t="s">
        <v>787</v>
      </c>
      <c r="S135">
        <v>0</v>
      </c>
      <c r="T135">
        <v>8504</v>
      </c>
      <c r="U135">
        <v>4096</v>
      </c>
      <c r="V135">
        <v>393</v>
      </c>
      <c r="W135">
        <v>4096</v>
      </c>
      <c r="X135">
        <v>1</v>
      </c>
      <c r="Y135">
        <v>0.10044082169075599</v>
      </c>
      <c r="Z135">
        <v>162.80000000000001</v>
      </c>
      <c r="AA135">
        <v>52.25</v>
      </c>
      <c r="AB135" t="s">
        <v>94</v>
      </c>
      <c r="AC135">
        <v>12.7578125</v>
      </c>
      <c r="AE135">
        <v>3</v>
      </c>
      <c r="AF135">
        <v>162.75</v>
      </c>
      <c r="AG135">
        <v>5.45703125</v>
      </c>
      <c r="AH135">
        <f t="shared" si="9"/>
        <v>157.29296875</v>
      </c>
      <c r="AI135">
        <f t="shared" si="10"/>
        <v>29.823908375089477</v>
      </c>
      <c r="AJ135">
        <f t="shared" si="11"/>
        <v>0.38213569540651737</v>
      </c>
      <c r="AK135">
        <f t="shared" si="12"/>
        <v>425.89583217779733</v>
      </c>
    </row>
    <row r="136" spans="1:37" x14ac:dyDescent="0.3">
      <c r="A136">
        <v>134</v>
      </c>
      <c r="B136">
        <v>273</v>
      </c>
      <c r="C136" t="s">
        <v>91</v>
      </c>
      <c r="D136">
        <v>1.7829293889512699E-2</v>
      </c>
      <c r="E136">
        <v>4096</v>
      </c>
      <c r="F136">
        <v>4096</v>
      </c>
      <c r="G136">
        <v>1</v>
      </c>
      <c r="H136">
        <v>2.9626190297559001</v>
      </c>
      <c r="I136">
        <v>6.8279110451405698</v>
      </c>
      <c r="J136">
        <v>-0.958764874921614</v>
      </c>
      <c r="K136" t="b">
        <v>1</v>
      </c>
      <c r="L136">
        <v>201.5</v>
      </c>
      <c r="M136" t="s">
        <v>92</v>
      </c>
      <c r="N136">
        <v>6.9152143210672401</v>
      </c>
      <c r="O136">
        <v>3.9449999999999998</v>
      </c>
      <c r="P136">
        <v>2.3050000000000002</v>
      </c>
      <c r="Q136" t="s">
        <v>788</v>
      </c>
      <c r="S136">
        <v>0</v>
      </c>
      <c r="T136">
        <v>8830</v>
      </c>
      <c r="U136">
        <v>4096</v>
      </c>
      <c r="V136">
        <v>420</v>
      </c>
      <c r="W136">
        <v>4096</v>
      </c>
      <c r="X136">
        <v>1</v>
      </c>
      <c r="Y136">
        <v>9.5766002715448495E-2</v>
      </c>
      <c r="Z136">
        <v>201.5</v>
      </c>
      <c r="AA136">
        <v>43.84</v>
      </c>
      <c r="AB136" t="s">
        <v>94</v>
      </c>
      <c r="AC136">
        <v>14.1953125</v>
      </c>
      <c r="AE136">
        <v>4</v>
      </c>
      <c r="AF136">
        <v>201.5</v>
      </c>
      <c r="AG136">
        <v>5.35546875</v>
      </c>
      <c r="AH136">
        <f t="shared" si="9"/>
        <v>196.14453125</v>
      </c>
      <c r="AI136">
        <f t="shared" si="10"/>
        <v>37.625091174325313</v>
      </c>
      <c r="AJ136">
        <f t="shared" si="11"/>
        <v>0.38336609875924549</v>
      </c>
      <c r="AK136">
        <f t="shared" si="12"/>
        <v>525.60724762087614</v>
      </c>
    </row>
    <row r="137" spans="1:37" x14ac:dyDescent="0.3">
      <c r="A137">
        <v>135</v>
      </c>
      <c r="B137">
        <v>274</v>
      </c>
      <c r="C137" t="s">
        <v>91</v>
      </c>
      <c r="D137">
        <v>6.9748161743009796E-2</v>
      </c>
      <c r="E137">
        <v>4096</v>
      </c>
      <c r="F137">
        <v>4096</v>
      </c>
      <c r="G137">
        <v>1</v>
      </c>
      <c r="H137">
        <v>10.3318599816507</v>
      </c>
      <c r="I137">
        <v>9.0605568979710505</v>
      </c>
      <c r="J137">
        <v>-0.99091122445796398</v>
      </c>
      <c r="K137" t="b">
        <v>1</v>
      </c>
      <c r="L137">
        <v>7.53</v>
      </c>
      <c r="M137" t="s">
        <v>92</v>
      </c>
      <c r="N137">
        <v>10.107754080506799</v>
      </c>
      <c r="O137">
        <v>3.6909999999999998</v>
      </c>
      <c r="P137">
        <v>0.877</v>
      </c>
      <c r="Q137" t="s">
        <v>789</v>
      </c>
      <c r="S137">
        <v>0</v>
      </c>
      <c r="T137">
        <v>4924</v>
      </c>
      <c r="U137">
        <v>4096</v>
      </c>
      <c r="V137">
        <v>61</v>
      </c>
      <c r="W137">
        <v>4096</v>
      </c>
      <c r="X137">
        <v>1</v>
      </c>
      <c r="Y137">
        <v>1.19482223602121</v>
      </c>
      <c r="Z137">
        <v>7.53</v>
      </c>
      <c r="AA137">
        <v>654</v>
      </c>
      <c r="AB137" t="s">
        <v>94</v>
      </c>
      <c r="AC137">
        <v>2.744140625</v>
      </c>
      <c r="AD137" t="s">
        <v>98</v>
      </c>
      <c r="AE137">
        <v>3</v>
      </c>
      <c r="AF137">
        <v>7.53125</v>
      </c>
      <c r="AG137">
        <v>5.40234375</v>
      </c>
      <c r="AH137">
        <f t="shared" si="9"/>
        <v>2.12890625</v>
      </c>
      <c r="AI137">
        <f t="shared" si="10"/>
        <v>1.3940708604483008</v>
      </c>
      <c r="AJ137">
        <f t="shared" si="11"/>
        <v>0.3712382554719702</v>
      </c>
      <c r="AK137">
        <f t="shared" si="12"/>
        <v>20.286837062158956</v>
      </c>
    </row>
    <row r="138" spans="1:37" x14ac:dyDescent="0.3">
      <c r="A138">
        <v>136</v>
      </c>
      <c r="B138">
        <v>275</v>
      </c>
      <c r="C138" t="s">
        <v>91</v>
      </c>
      <c r="D138">
        <v>4.7972955662848898E-2</v>
      </c>
      <c r="E138">
        <v>4096</v>
      </c>
      <c r="F138">
        <v>4096</v>
      </c>
      <c r="G138">
        <v>1</v>
      </c>
      <c r="H138">
        <v>8.0535436810779402</v>
      </c>
      <c r="I138">
        <v>11.7106704503174</v>
      </c>
      <c r="J138">
        <v>-0.99412585941159903</v>
      </c>
      <c r="K138" t="b">
        <v>1</v>
      </c>
      <c r="L138">
        <v>28.47</v>
      </c>
      <c r="M138" t="s">
        <v>92</v>
      </c>
      <c r="N138">
        <v>11.712889805679801</v>
      </c>
      <c r="O138">
        <v>3.6840000000000002</v>
      </c>
      <c r="P138">
        <v>1.454</v>
      </c>
      <c r="Q138" t="s">
        <v>790</v>
      </c>
      <c r="S138">
        <v>0</v>
      </c>
      <c r="T138">
        <v>4824</v>
      </c>
      <c r="U138">
        <v>4096</v>
      </c>
      <c r="V138">
        <v>131</v>
      </c>
      <c r="W138">
        <v>4096</v>
      </c>
      <c r="X138">
        <v>1</v>
      </c>
      <c r="Y138">
        <v>0.61627097279936205</v>
      </c>
      <c r="Z138">
        <v>28.47</v>
      </c>
      <c r="AA138">
        <v>169.5</v>
      </c>
      <c r="AB138" t="s">
        <v>94</v>
      </c>
      <c r="AC138">
        <v>5.3359375</v>
      </c>
      <c r="AD138" t="s">
        <v>98</v>
      </c>
      <c r="AE138">
        <v>3</v>
      </c>
      <c r="AF138">
        <v>28.46875</v>
      </c>
      <c r="AG138">
        <v>4.22265625</v>
      </c>
      <c r="AH138">
        <f t="shared" si="9"/>
        <v>24.24609375</v>
      </c>
      <c r="AI138">
        <f t="shared" si="10"/>
        <v>6.7419056429232196</v>
      </c>
      <c r="AJ138">
        <f t="shared" si="11"/>
        <v>0.37004677611145292</v>
      </c>
      <c r="AK138">
        <f t="shared" si="12"/>
        <v>76.932841569806328</v>
      </c>
    </row>
    <row r="139" spans="1:37" x14ac:dyDescent="0.3">
      <c r="A139">
        <v>137</v>
      </c>
      <c r="B139">
        <v>278</v>
      </c>
      <c r="C139" t="s">
        <v>91</v>
      </c>
      <c r="D139">
        <v>9.3761097757424899E-3</v>
      </c>
      <c r="E139">
        <v>4096</v>
      </c>
      <c r="F139">
        <v>11008</v>
      </c>
      <c r="G139">
        <v>2.6875</v>
      </c>
      <c r="H139">
        <v>4.1333657663697698</v>
      </c>
      <c r="I139">
        <v>9.1305403940707208</v>
      </c>
      <c r="J139">
        <v>-1.01019903417977</v>
      </c>
      <c r="K139" t="b">
        <v>1</v>
      </c>
      <c r="L139">
        <v>161.80000000000001</v>
      </c>
      <c r="M139" t="s">
        <v>92</v>
      </c>
      <c r="N139">
        <v>9.1438462453426705</v>
      </c>
      <c r="O139">
        <v>4.24</v>
      </c>
      <c r="P139">
        <v>2.2090000000000001</v>
      </c>
      <c r="Q139" t="s">
        <v>791</v>
      </c>
      <c r="S139">
        <v>0</v>
      </c>
      <c r="T139">
        <v>17260</v>
      </c>
      <c r="U139">
        <v>4096</v>
      </c>
      <c r="V139">
        <v>364</v>
      </c>
      <c r="W139">
        <v>4096</v>
      </c>
      <c r="X139">
        <v>1</v>
      </c>
      <c r="Y139">
        <v>0.16423299103944899</v>
      </c>
      <c r="Z139">
        <v>161.80000000000001</v>
      </c>
      <c r="AA139">
        <v>106.75</v>
      </c>
      <c r="AB139" t="s">
        <v>94</v>
      </c>
      <c r="AC139">
        <v>12.71875</v>
      </c>
      <c r="AE139">
        <v>0</v>
      </c>
      <c r="AF139">
        <v>161.75</v>
      </c>
      <c r="AG139">
        <v>8.9453125</v>
      </c>
      <c r="AH139">
        <f t="shared" si="9"/>
        <v>152.8046875</v>
      </c>
      <c r="AI139">
        <f t="shared" si="10"/>
        <v>18.082096069868996</v>
      </c>
      <c r="AJ139">
        <f t="shared" si="11"/>
        <v>0.36414649475938449</v>
      </c>
      <c r="AK139">
        <f t="shared" si="12"/>
        <v>444.18936424715235</v>
      </c>
    </row>
    <row r="140" spans="1:37" x14ac:dyDescent="0.3">
      <c r="A140">
        <v>138</v>
      </c>
      <c r="B140">
        <v>279</v>
      </c>
      <c r="C140" t="s">
        <v>91</v>
      </c>
      <c r="D140">
        <v>1.36256410733937E-2</v>
      </c>
      <c r="E140">
        <v>4096</v>
      </c>
      <c r="F140">
        <v>11008</v>
      </c>
      <c r="G140">
        <v>2.6875</v>
      </c>
      <c r="H140">
        <v>6.1406122872341102</v>
      </c>
      <c r="I140">
        <v>9.5227463985622798</v>
      </c>
      <c r="J140">
        <v>-1.0166283040870401</v>
      </c>
      <c r="K140" t="b">
        <v>1</v>
      </c>
      <c r="L140">
        <v>35.53</v>
      </c>
      <c r="M140" t="s">
        <v>92</v>
      </c>
      <c r="N140">
        <v>9.7617178110176308</v>
      </c>
      <c r="O140">
        <v>4.1840000000000002</v>
      </c>
      <c r="P140">
        <v>1.5509999999999999</v>
      </c>
      <c r="Q140" t="s">
        <v>793</v>
      </c>
      <c r="S140">
        <v>0</v>
      </c>
      <c r="T140">
        <v>15320</v>
      </c>
      <c r="U140">
        <v>4096</v>
      </c>
      <c r="V140">
        <v>149</v>
      </c>
      <c r="W140">
        <v>4096</v>
      </c>
      <c r="X140">
        <v>1</v>
      </c>
      <c r="Y140">
        <v>0.42113536767145798</v>
      </c>
      <c r="Z140">
        <v>35.53</v>
      </c>
      <c r="AA140">
        <v>431.2</v>
      </c>
      <c r="AB140" t="s">
        <v>94</v>
      </c>
      <c r="AC140">
        <v>5.9609375</v>
      </c>
      <c r="AD140" t="s">
        <v>98</v>
      </c>
      <c r="AE140">
        <v>0</v>
      </c>
      <c r="AF140">
        <v>35.53125</v>
      </c>
      <c r="AG140">
        <v>9.7265625</v>
      </c>
      <c r="AH140">
        <f t="shared" si="9"/>
        <v>25.8046875</v>
      </c>
      <c r="AI140">
        <f t="shared" si="10"/>
        <v>3.653012048192771</v>
      </c>
      <c r="AJ140">
        <f t="shared" si="11"/>
        <v>0.36181280864640991</v>
      </c>
      <c r="AK140">
        <f t="shared" si="12"/>
        <v>98.203405603375842</v>
      </c>
    </row>
    <row r="141" spans="1:37" x14ac:dyDescent="0.3">
      <c r="A141">
        <v>139</v>
      </c>
      <c r="B141">
        <v>280</v>
      </c>
      <c r="C141" t="s">
        <v>91</v>
      </c>
      <c r="D141">
        <v>1.8595666799908699E-2</v>
      </c>
      <c r="E141">
        <v>4096</v>
      </c>
      <c r="F141">
        <v>11008</v>
      </c>
      <c r="G141">
        <v>2.6875</v>
      </c>
      <c r="H141">
        <v>5.9414516786581402</v>
      </c>
      <c r="I141">
        <v>8.8599577278427599</v>
      </c>
      <c r="J141">
        <v>-1.0182356215638599</v>
      </c>
      <c r="K141" t="b">
        <v>1</v>
      </c>
      <c r="L141">
        <v>30.98</v>
      </c>
      <c r="M141" t="s">
        <v>92</v>
      </c>
      <c r="N141">
        <v>9.2292552361239206</v>
      </c>
      <c r="O141">
        <v>4.1760000000000002</v>
      </c>
      <c r="P141">
        <v>1.4910000000000001</v>
      </c>
      <c r="Q141" t="s">
        <v>792</v>
      </c>
      <c r="R141" s="1" t="s">
        <v>1941</v>
      </c>
      <c r="S141">
        <v>0</v>
      </c>
      <c r="T141">
        <v>15050</v>
      </c>
      <c r="U141">
        <v>4096</v>
      </c>
      <c r="V141">
        <v>339</v>
      </c>
      <c r="W141">
        <v>4096</v>
      </c>
      <c r="X141">
        <v>1</v>
      </c>
      <c r="Y141">
        <v>0.26838281497917399</v>
      </c>
      <c r="Z141">
        <v>30.98</v>
      </c>
      <c r="AA141">
        <v>485.8</v>
      </c>
      <c r="AB141" t="s">
        <v>94</v>
      </c>
      <c r="AC141">
        <v>5.56640625</v>
      </c>
      <c r="AE141">
        <v>0</v>
      </c>
      <c r="AF141">
        <v>30.984375</v>
      </c>
      <c r="AG141">
        <v>7.671875</v>
      </c>
      <c r="AH141">
        <f t="shared" si="9"/>
        <v>23.3125</v>
      </c>
      <c r="AI141">
        <f t="shared" si="10"/>
        <v>4.0386965376782076</v>
      </c>
      <c r="AJ141">
        <f t="shared" si="11"/>
        <v>0.36123172771160661</v>
      </c>
      <c r="AK141">
        <f t="shared" si="12"/>
        <v>85.774234717103042</v>
      </c>
    </row>
    <row r="142" spans="1:37" x14ac:dyDescent="0.3">
      <c r="A142">
        <v>140</v>
      </c>
      <c r="B142">
        <v>286</v>
      </c>
      <c r="C142" t="s">
        <v>91</v>
      </c>
      <c r="D142">
        <v>2.00662203520444E-2</v>
      </c>
      <c r="E142">
        <v>4096</v>
      </c>
      <c r="F142">
        <v>4096</v>
      </c>
      <c r="G142">
        <v>1</v>
      </c>
      <c r="H142">
        <v>2.8842915464984502</v>
      </c>
      <c r="I142">
        <v>6.4783892157680096</v>
      </c>
      <c r="J142">
        <v>-0.95956853366002304</v>
      </c>
      <c r="K142" t="b">
        <v>1</v>
      </c>
      <c r="L142">
        <v>176.4</v>
      </c>
      <c r="M142" t="s">
        <v>92</v>
      </c>
      <c r="N142">
        <v>6.5912487649687304</v>
      </c>
      <c r="O142">
        <v>3.9359999999999999</v>
      </c>
      <c r="P142">
        <v>2.246</v>
      </c>
      <c r="Q142" t="s">
        <v>794</v>
      </c>
      <c r="S142">
        <v>0</v>
      </c>
      <c r="T142">
        <v>8616</v>
      </c>
      <c r="U142">
        <v>4096</v>
      </c>
      <c r="V142">
        <v>456</v>
      </c>
      <c r="W142">
        <v>4096</v>
      </c>
      <c r="X142">
        <v>1</v>
      </c>
      <c r="Y142">
        <v>8.8240036366689006E-2</v>
      </c>
      <c r="Z142">
        <v>176.4</v>
      </c>
      <c r="AA142">
        <v>48.84</v>
      </c>
      <c r="AB142" t="s">
        <v>94</v>
      </c>
      <c r="AC142">
        <v>13.28125</v>
      </c>
      <c r="AE142">
        <v>3</v>
      </c>
      <c r="AF142">
        <v>176.375</v>
      </c>
      <c r="AG142">
        <v>5.01171875</v>
      </c>
      <c r="AH142">
        <f t="shared" si="9"/>
        <v>171.36328125</v>
      </c>
      <c r="AI142">
        <f t="shared" si="10"/>
        <v>35.192517537022603</v>
      </c>
      <c r="AJ142">
        <f t="shared" si="11"/>
        <v>0.38305812701263625</v>
      </c>
      <c r="AK142">
        <f t="shared" si="12"/>
        <v>460.43925859372712</v>
      </c>
    </row>
    <row r="143" spans="1:37" x14ac:dyDescent="0.3">
      <c r="A143">
        <v>141</v>
      </c>
      <c r="B143">
        <v>287</v>
      </c>
      <c r="C143" t="s">
        <v>91</v>
      </c>
      <c r="D143">
        <v>1.9563138667185599E-2</v>
      </c>
      <c r="E143">
        <v>4096</v>
      </c>
      <c r="F143">
        <v>4096</v>
      </c>
      <c r="G143">
        <v>1</v>
      </c>
      <c r="H143">
        <v>2.9331112492594</v>
      </c>
      <c r="I143">
        <v>6.7599048322775204</v>
      </c>
      <c r="J143">
        <v>-0.95796121618320595</v>
      </c>
      <c r="K143" t="b">
        <v>1</v>
      </c>
      <c r="L143">
        <v>201.5</v>
      </c>
      <c r="M143" t="s">
        <v>92</v>
      </c>
      <c r="N143">
        <v>6.8560617073542298</v>
      </c>
      <c r="O143">
        <v>3.9510000000000001</v>
      </c>
      <c r="P143">
        <v>2.3050000000000002</v>
      </c>
      <c r="Q143" t="s">
        <v>795</v>
      </c>
      <c r="S143">
        <v>0</v>
      </c>
      <c r="T143">
        <v>8930</v>
      </c>
      <c r="U143">
        <v>4096</v>
      </c>
      <c r="V143">
        <v>444</v>
      </c>
      <c r="W143">
        <v>4096</v>
      </c>
      <c r="X143">
        <v>1</v>
      </c>
      <c r="Y143">
        <v>9.1741399945683103E-2</v>
      </c>
      <c r="Z143">
        <v>201.5</v>
      </c>
      <c r="AA143">
        <v>44.3</v>
      </c>
      <c r="AB143" t="s">
        <v>94</v>
      </c>
      <c r="AC143">
        <v>14.1953125</v>
      </c>
      <c r="AE143">
        <v>3</v>
      </c>
      <c r="AF143">
        <v>201.5</v>
      </c>
      <c r="AG143">
        <v>5.22265625</v>
      </c>
      <c r="AH143">
        <f t="shared" si="9"/>
        <v>196.27734375</v>
      </c>
      <c r="AI143">
        <f t="shared" si="10"/>
        <v>38.581899775617053</v>
      </c>
      <c r="AJ143">
        <f t="shared" si="11"/>
        <v>0.3836743181095208</v>
      </c>
      <c r="AK143">
        <f t="shared" si="12"/>
        <v>525.18500845417884</v>
      </c>
    </row>
    <row r="144" spans="1:37" x14ac:dyDescent="0.3">
      <c r="A144">
        <v>142</v>
      </c>
      <c r="B144">
        <v>288</v>
      </c>
      <c r="C144" t="s">
        <v>91</v>
      </c>
      <c r="D144">
        <v>4.6692143335975302E-2</v>
      </c>
      <c r="E144">
        <v>4096</v>
      </c>
      <c r="F144">
        <v>4096</v>
      </c>
      <c r="G144">
        <v>1</v>
      </c>
      <c r="H144">
        <v>8.8582378766476992</v>
      </c>
      <c r="I144">
        <v>7.7466328306035299</v>
      </c>
      <c r="J144">
        <v>-0.99332220067318999</v>
      </c>
      <c r="K144" t="b">
        <v>1</v>
      </c>
      <c r="L144">
        <v>7.49</v>
      </c>
      <c r="M144" t="s">
        <v>92</v>
      </c>
      <c r="N144">
        <v>8.8834694787036899</v>
      </c>
      <c r="O144">
        <v>3.7050000000000001</v>
      </c>
      <c r="P144">
        <v>0.87450000000000006</v>
      </c>
      <c r="Q144" t="s">
        <v>796</v>
      </c>
      <c r="S144">
        <v>0</v>
      </c>
      <c r="T144">
        <v>5068</v>
      </c>
      <c r="U144">
        <v>4096</v>
      </c>
      <c r="V144">
        <v>84</v>
      </c>
      <c r="W144">
        <v>4096</v>
      </c>
      <c r="X144">
        <v>1</v>
      </c>
      <c r="Y144">
        <v>0.85740404520731295</v>
      </c>
      <c r="Z144">
        <v>7.49</v>
      </c>
      <c r="AA144">
        <v>677</v>
      </c>
      <c r="AB144" t="s">
        <v>94</v>
      </c>
      <c r="AC144">
        <v>2.736328125</v>
      </c>
      <c r="AD144" t="s">
        <v>98</v>
      </c>
      <c r="AE144">
        <v>3</v>
      </c>
      <c r="AF144">
        <v>7.48828125</v>
      </c>
      <c r="AG144">
        <v>4.96484375</v>
      </c>
      <c r="AH144">
        <f t="shared" si="9"/>
        <v>2.5234375</v>
      </c>
      <c r="AI144">
        <f t="shared" si="10"/>
        <v>1.5082612116443745</v>
      </c>
      <c r="AJ144">
        <f t="shared" si="11"/>
        <v>0.37034428696928262</v>
      </c>
      <c r="AK144">
        <f t="shared" si="12"/>
        <v>20.219783356941857</v>
      </c>
    </row>
    <row r="145" spans="1:37" x14ac:dyDescent="0.3">
      <c r="A145">
        <v>143</v>
      </c>
      <c r="B145">
        <v>289</v>
      </c>
      <c r="C145" t="s">
        <v>91</v>
      </c>
      <c r="D145">
        <v>5.0312197217248701E-2</v>
      </c>
      <c r="E145">
        <v>4096</v>
      </c>
      <c r="F145">
        <v>4096</v>
      </c>
      <c r="G145">
        <v>1</v>
      </c>
      <c r="H145">
        <v>7.8443821350017</v>
      </c>
      <c r="I145">
        <v>12.8237262636649</v>
      </c>
      <c r="J145">
        <v>-0.99573317688841601</v>
      </c>
      <c r="K145" t="b">
        <v>1</v>
      </c>
      <c r="L145">
        <v>43.16</v>
      </c>
      <c r="M145" t="s">
        <v>92</v>
      </c>
      <c r="N145">
        <v>12.8259114105796</v>
      </c>
      <c r="O145">
        <v>3.7</v>
      </c>
      <c r="P145">
        <v>1.635</v>
      </c>
      <c r="Q145" t="s">
        <v>797</v>
      </c>
      <c r="S145">
        <v>0</v>
      </c>
      <c r="T145">
        <v>5004</v>
      </c>
      <c r="U145">
        <v>4096</v>
      </c>
      <c r="V145">
        <v>186</v>
      </c>
      <c r="W145">
        <v>4096</v>
      </c>
      <c r="X145">
        <v>1</v>
      </c>
      <c r="Y145">
        <v>0.50185444710084504</v>
      </c>
      <c r="Z145">
        <v>43.16</v>
      </c>
      <c r="AA145">
        <v>115.94</v>
      </c>
      <c r="AB145" t="s">
        <v>94</v>
      </c>
      <c r="AC145">
        <v>6.5703125</v>
      </c>
      <c r="AD145" t="s">
        <v>98</v>
      </c>
      <c r="AE145">
        <v>3</v>
      </c>
      <c r="AF145">
        <v>43.15625</v>
      </c>
      <c r="AG145">
        <v>3.8984375</v>
      </c>
      <c r="AH145">
        <f t="shared" si="9"/>
        <v>39.2578125</v>
      </c>
      <c r="AI145">
        <f t="shared" si="10"/>
        <v>11.070140280561123</v>
      </c>
      <c r="AJ145">
        <f t="shared" si="11"/>
        <v>0.36945247120724611</v>
      </c>
      <c r="AK145">
        <f t="shared" si="12"/>
        <v>116.81137186328711</v>
      </c>
    </row>
    <row r="146" spans="1:37" x14ac:dyDescent="0.3">
      <c r="A146">
        <v>144</v>
      </c>
      <c r="B146">
        <v>292</v>
      </c>
      <c r="C146" t="s">
        <v>91</v>
      </c>
      <c r="D146">
        <v>1.0016839288428701E-2</v>
      </c>
      <c r="E146">
        <v>4096</v>
      </c>
      <c r="F146">
        <v>11008</v>
      </c>
      <c r="G146">
        <v>2.6875</v>
      </c>
      <c r="H146">
        <v>4.0104899155400302</v>
      </c>
      <c r="I146">
        <v>8.87477553575558</v>
      </c>
      <c r="J146">
        <v>-1.00939537544136</v>
      </c>
      <c r="K146" t="b">
        <v>1</v>
      </c>
      <c r="L146">
        <v>163.4</v>
      </c>
      <c r="M146" t="s">
        <v>92</v>
      </c>
      <c r="N146">
        <v>8.8956218795333903</v>
      </c>
      <c r="O146">
        <v>4.242</v>
      </c>
      <c r="P146">
        <v>2.2130000000000001</v>
      </c>
      <c r="Q146" t="s">
        <v>798</v>
      </c>
      <c r="S146">
        <v>0</v>
      </c>
      <c r="T146">
        <v>17440</v>
      </c>
      <c r="U146">
        <v>4096</v>
      </c>
      <c r="V146">
        <v>434</v>
      </c>
      <c r="W146">
        <v>4096</v>
      </c>
      <c r="X146">
        <v>1</v>
      </c>
      <c r="Y146">
        <v>0.14450814028040099</v>
      </c>
      <c r="Z146">
        <v>163.4</v>
      </c>
      <c r="AA146">
        <v>106.75</v>
      </c>
      <c r="AB146" t="s">
        <v>94</v>
      </c>
      <c r="AC146">
        <v>12.78125</v>
      </c>
      <c r="AE146">
        <v>0</v>
      </c>
      <c r="AF146">
        <v>163.375</v>
      </c>
      <c r="AG146">
        <v>8.4609375</v>
      </c>
      <c r="AH146">
        <f t="shared" si="9"/>
        <v>154.9140625</v>
      </c>
      <c r="AI146">
        <f t="shared" si="10"/>
        <v>19.30932594644506</v>
      </c>
      <c r="AJ146">
        <f t="shared" si="11"/>
        <v>0.36443926189863673</v>
      </c>
      <c r="AK146">
        <f t="shared" si="12"/>
        <v>448.29143585918109</v>
      </c>
    </row>
    <row r="147" spans="1:37" x14ac:dyDescent="0.3">
      <c r="A147">
        <v>145</v>
      </c>
      <c r="B147">
        <v>293</v>
      </c>
      <c r="C147" t="s">
        <v>91</v>
      </c>
      <c r="D147">
        <v>1.07537900053953E-2</v>
      </c>
      <c r="E147">
        <v>4096</v>
      </c>
      <c r="F147">
        <v>11008</v>
      </c>
      <c r="G147">
        <v>2.6875</v>
      </c>
      <c r="H147">
        <v>5.9758375206953698</v>
      </c>
      <c r="I147">
        <v>9.4364543661761999</v>
      </c>
      <c r="J147">
        <v>-1.0166283040870401</v>
      </c>
      <c r="K147" t="b">
        <v>1</v>
      </c>
      <c r="L147">
        <v>37.9</v>
      </c>
      <c r="M147" t="s">
        <v>92</v>
      </c>
      <c r="N147">
        <v>9.6491997346567597</v>
      </c>
      <c r="O147">
        <v>4.1840000000000002</v>
      </c>
      <c r="P147">
        <v>1.579</v>
      </c>
      <c r="Q147" t="s">
        <v>800</v>
      </c>
      <c r="S147">
        <v>0</v>
      </c>
      <c r="T147">
        <v>15290</v>
      </c>
      <c r="U147">
        <v>4096</v>
      </c>
      <c r="V147">
        <v>152</v>
      </c>
      <c r="W147">
        <v>4096</v>
      </c>
      <c r="X147">
        <v>1</v>
      </c>
      <c r="Y147">
        <v>0.40359371696148699</v>
      </c>
      <c r="Z147">
        <v>37.9</v>
      </c>
      <c r="AA147">
        <v>403.2</v>
      </c>
      <c r="AB147" t="s">
        <v>94</v>
      </c>
      <c r="AC147">
        <v>6.15625</v>
      </c>
      <c r="AE147">
        <v>0</v>
      </c>
      <c r="AF147">
        <v>37.90625</v>
      </c>
      <c r="AG147">
        <v>9.78125</v>
      </c>
      <c r="AH147">
        <f t="shared" si="9"/>
        <v>28.125</v>
      </c>
      <c r="AI147">
        <f t="shared" si="10"/>
        <v>3.8753993610223643</v>
      </c>
      <c r="AJ147">
        <f t="shared" si="11"/>
        <v>0.36181280864640991</v>
      </c>
      <c r="AK147">
        <f t="shared" si="12"/>
        <v>104.76757343614327</v>
      </c>
    </row>
    <row r="148" spans="1:37" x14ac:dyDescent="0.3">
      <c r="A148">
        <v>146</v>
      </c>
      <c r="B148">
        <v>294</v>
      </c>
      <c r="C148" t="s">
        <v>91</v>
      </c>
      <c r="D148">
        <v>3.47028889067423E-2</v>
      </c>
      <c r="E148">
        <v>4096</v>
      </c>
      <c r="F148">
        <v>11008</v>
      </c>
      <c r="G148">
        <v>2.6875</v>
      </c>
      <c r="H148">
        <v>7.1646354572338602</v>
      </c>
      <c r="I148">
        <v>10.194212755068101</v>
      </c>
      <c r="J148">
        <v>-1.01984293904067</v>
      </c>
      <c r="K148" t="b">
        <v>1</v>
      </c>
      <c r="L148">
        <v>26.5</v>
      </c>
      <c r="M148" t="s">
        <v>92</v>
      </c>
      <c r="N148">
        <v>10.5745234745785</v>
      </c>
      <c r="O148">
        <v>4.1760000000000002</v>
      </c>
      <c r="P148">
        <v>1.423</v>
      </c>
      <c r="Q148" t="s">
        <v>799</v>
      </c>
      <c r="R148" s="1" t="s">
        <v>1941</v>
      </c>
      <c r="S148">
        <v>0</v>
      </c>
      <c r="T148">
        <v>15040</v>
      </c>
      <c r="U148">
        <v>4096</v>
      </c>
      <c r="V148">
        <v>317</v>
      </c>
      <c r="W148">
        <v>4096</v>
      </c>
      <c r="X148">
        <v>1</v>
      </c>
      <c r="Y148">
        <v>0.346240422298424</v>
      </c>
      <c r="Z148">
        <v>26.5</v>
      </c>
      <c r="AA148">
        <v>567.5</v>
      </c>
      <c r="AB148" t="s">
        <v>94</v>
      </c>
      <c r="AC148">
        <v>5.1484375</v>
      </c>
      <c r="AD148" t="s">
        <v>98</v>
      </c>
      <c r="AE148">
        <v>0</v>
      </c>
      <c r="AF148">
        <v>26.5</v>
      </c>
      <c r="AG148">
        <v>7.66015625</v>
      </c>
      <c r="AH148">
        <f t="shared" si="9"/>
        <v>18.83984375</v>
      </c>
      <c r="AI148">
        <f t="shared" si="10"/>
        <v>3.4594594594594597</v>
      </c>
      <c r="AJ148">
        <f t="shared" si="11"/>
        <v>0.3606515800081484</v>
      </c>
      <c r="AK148">
        <f t="shared" si="12"/>
        <v>73.478119794737268</v>
      </c>
    </row>
    <row r="149" spans="1:37" x14ac:dyDescent="0.3">
      <c r="A149">
        <v>147</v>
      </c>
      <c r="B149">
        <v>300</v>
      </c>
      <c r="C149" t="s">
        <v>91</v>
      </c>
      <c r="D149">
        <v>2.25950381617348E-2</v>
      </c>
      <c r="E149">
        <v>4096</v>
      </c>
      <c r="F149">
        <v>4096</v>
      </c>
      <c r="G149">
        <v>1</v>
      </c>
      <c r="H149">
        <v>3.0326006345497198</v>
      </c>
      <c r="I149">
        <v>6.6989674173354299</v>
      </c>
      <c r="J149">
        <v>-0.96278316861365798</v>
      </c>
      <c r="K149" t="b">
        <v>1</v>
      </c>
      <c r="L149">
        <v>162.1</v>
      </c>
      <c r="M149" t="s">
        <v>92</v>
      </c>
      <c r="N149">
        <v>6.7916840540244099</v>
      </c>
      <c r="O149">
        <v>3.9159999999999999</v>
      </c>
      <c r="P149">
        <v>2.2090000000000001</v>
      </c>
      <c r="Q149" t="s">
        <v>801</v>
      </c>
      <c r="S149">
        <v>0</v>
      </c>
      <c r="T149">
        <v>8240</v>
      </c>
      <c r="U149">
        <v>4096</v>
      </c>
      <c r="V149">
        <v>468</v>
      </c>
      <c r="W149">
        <v>4096</v>
      </c>
      <c r="X149">
        <v>1</v>
      </c>
      <c r="Y149">
        <v>9.39569975693548E-2</v>
      </c>
      <c r="Z149">
        <v>162.1</v>
      </c>
      <c r="AA149">
        <v>50.8</v>
      </c>
      <c r="AB149" t="s">
        <v>94</v>
      </c>
      <c r="AC149">
        <v>12.734375</v>
      </c>
      <c r="AE149">
        <v>4</v>
      </c>
      <c r="AF149">
        <v>162.125</v>
      </c>
      <c r="AG149">
        <v>4.76953125</v>
      </c>
      <c r="AH149">
        <f t="shared" si="9"/>
        <v>157.35546875</v>
      </c>
      <c r="AI149">
        <f t="shared" si="10"/>
        <v>33.991809991809994</v>
      </c>
      <c r="AJ149">
        <f t="shared" si="11"/>
        <v>0.38182871208708208</v>
      </c>
      <c r="AK149">
        <f t="shared" si="12"/>
        <v>424.60138503943841</v>
      </c>
    </row>
    <row r="150" spans="1:37" x14ac:dyDescent="0.3">
      <c r="A150">
        <v>148</v>
      </c>
      <c r="B150">
        <v>301</v>
      </c>
      <c r="C150" t="s">
        <v>91</v>
      </c>
      <c r="D150">
        <v>3.1120769969245499E-2</v>
      </c>
      <c r="E150">
        <v>4096</v>
      </c>
      <c r="F150">
        <v>4096</v>
      </c>
      <c r="G150">
        <v>1</v>
      </c>
      <c r="H150">
        <v>3.1183506521022801</v>
      </c>
      <c r="I150">
        <v>7.0101984386127398</v>
      </c>
      <c r="J150">
        <v>-0.96358682735206702</v>
      </c>
      <c r="K150" t="b">
        <v>1</v>
      </c>
      <c r="L150">
        <v>177.2</v>
      </c>
      <c r="M150" t="s">
        <v>92</v>
      </c>
      <c r="N150">
        <v>7.0794365487909197</v>
      </c>
      <c r="O150">
        <v>3.9260000000000002</v>
      </c>
      <c r="P150">
        <v>2.2480000000000002</v>
      </c>
      <c r="Q150" t="s">
        <v>802</v>
      </c>
      <c r="S150">
        <v>0</v>
      </c>
      <c r="T150">
        <v>8420</v>
      </c>
      <c r="U150">
        <v>4096</v>
      </c>
      <c r="V150">
        <v>486</v>
      </c>
      <c r="W150">
        <v>4096</v>
      </c>
      <c r="X150">
        <v>1</v>
      </c>
      <c r="Y150">
        <v>9.6090336924862796E-2</v>
      </c>
      <c r="Z150">
        <v>177.2</v>
      </c>
      <c r="AA150">
        <v>47.47</v>
      </c>
      <c r="AB150" t="s">
        <v>94</v>
      </c>
      <c r="AC150">
        <v>13.3125</v>
      </c>
      <c r="AE150">
        <v>4</v>
      </c>
      <c r="AF150">
        <v>177.25</v>
      </c>
      <c r="AG150">
        <v>4.8203125</v>
      </c>
      <c r="AH150">
        <f t="shared" si="9"/>
        <v>172.4296875</v>
      </c>
      <c r="AI150">
        <f t="shared" si="10"/>
        <v>36.771474878444081</v>
      </c>
      <c r="AJ150">
        <f t="shared" si="11"/>
        <v>0.3815219753783653</v>
      </c>
      <c r="AK150">
        <f t="shared" si="12"/>
        <v>464.58660690309267</v>
      </c>
    </row>
    <row r="151" spans="1:37" x14ac:dyDescent="0.3">
      <c r="A151">
        <v>149</v>
      </c>
      <c r="B151">
        <v>302</v>
      </c>
      <c r="C151" t="s">
        <v>91</v>
      </c>
      <c r="D151">
        <v>6.4419815718311693E-2</v>
      </c>
      <c r="E151">
        <v>4096</v>
      </c>
      <c r="F151">
        <v>4096</v>
      </c>
      <c r="G151">
        <v>1</v>
      </c>
      <c r="H151">
        <v>16.549103242160299</v>
      </c>
      <c r="I151">
        <v>16.6945543448746</v>
      </c>
      <c r="J151">
        <v>-0.99171488319637202</v>
      </c>
      <c r="K151" t="b">
        <v>1</v>
      </c>
      <c r="L151">
        <v>10.210000000000001</v>
      </c>
      <c r="M151" t="s">
        <v>92</v>
      </c>
      <c r="N151">
        <v>16.7861468867209</v>
      </c>
      <c r="O151">
        <v>3.73</v>
      </c>
      <c r="P151">
        <v>1.0089999999999999</v>
      </c>
      <c r="Q151" t="s">
        <v>803</v>
      </c>
      <c r="S151">
        <v>0</v>
      </c>
      <c r="T151">
        <v>5384</v>
      </c>
      <c r="U151">
        <v>4096</v>
      </c>
      <c r="V151">
        <v>14</v>
      </c>
      <c r="W151">
        <v>4096</v>
      </c>
      <c r="X151">
        <v>1</v>
      </c>
      <c r="Y151">
        <v>4.1556726431242899</v>
      </c>
      <c r="Z151">
        <v>10.210000000000001</v>
      </c>
      <c r="AA151">
        <v>527.5</v>
      </c>
      <c r="AB151" t="s">
        <v>94</v>
      </c>
      <c r="AC151">
        <v>3.1953125</v>
      </c>
      <c r="AD151" t="s">
        <v>98</v>
      </c>
      <c r="AE151">
        <v>3</v>
      </c>
      <c r="AF151">
        <v>10.2109375</v>
      </c>
      <c r="AG151">
        <v>7.421875</v>
      </c>
      <c r="AH151">
        <f t="shared" si="9"/>
        <v>2.7890625</v>
      </c>
      <c r="AI151">
        <f t="shared" si="10"/>
        <v>1.3757894736842105</v>
      </c>
      <c r="AJ151">
        <f t="shared" si="11"/>
        <v>0.37094002645715707</v>
      </c>
      <c r="AK151">
        <f t="shared" si="12"/>
        <v>27.527192461607662</v>
      </c>
    </row>
    <row r="152" spans="1:37" x14ac:dyDescent="0.3">
      <c r="A152">
        <v>150</v>
      </c>
      <c r="B152">
        <v>303</v>
      </c>
      <c r="C152" t="s">
        <v>91</v>
      </c>
      <c r="D152">
        <v>6.6643931272364093E-2</v>
      </c>
      <c r="E152">
        <v>4096</v>
      </c>
      <c r="F152">
        <v>4096</v>
      </c>
      <c r="G152">
        <v>1</v>
      </c>
      <c r="H152">
        <v>8.9088798896424297</v>
      </c>
      <c r="I152">
        <v>13.415520302567</v>
      </c>
      <c r="J152">
        <v>-0.99734049436523398</v>
      </c>
      <c r="K152" t="b">
        <v>1</v>
      </c>
      <c r="L152">
        <v>32.03</v>
      </c>
      <c r="M152" t="s">
        <v>92</v>
      </c>
      <c r="N152">
        <v>13.4129851027262</v>
      </c>
      <c r="O152">
        <v>3.7189999999999999</v>
      </c>
      <c r="P152">
        <v>1.506</v>
      </c>
      <c r="Q152" t="s">
        <v>804</v>
      </c>
      <c r="S152">
        <v>0</v>
      </c>
      <c r="T152">
        <v>5230</v>
      </c>
      <c r="U152">
        <v>4096</v>
      </c>
      <c r="V152">
        <v>178</v>
      </c>
      <c r="W152">
        <v>4096</v>
      </c>
      <c r="X152">
        <v>1</v>
      </c>
      <c r="Y152">
        <v>0.592795610174909</v>
      </c>
      <c r="Z152">
        <v>32.03</v>
      </c>
      <c r="AA152">
        <v>163.4</v>
      </c>
      <c r="AB152" t="s">
        <v>94</v>
      </c>
      <c r="AC152">
        <v>5.66015625</v>
      </c>
      <c r="AD152" t="s">
        <v>98</v>
      </c>
      <c r="AE152">
        <v>3</v>
      </c>
      <c r="AF152">
        <v>32.03125</v>
      </c>
      <c r="AG152">
        <v>4.078125</v>
      </c>
      <c r="AH152">
        <f t="shared" si="9"/>
        <v>27.953125</v>
      </c>
      <c r="AI152">
        <f t="shared" si="10"/>
        <v>7.8544061302681989</v>
      </c>
      <c r="AJ152">
        <f t="shared" si="11"/>
        <v>0.36885912077242489</v>
      </c>
      <c r="AK152">
        <f t="shared" si="12"/>
        <v>86.838709404619351</v>
      </c>
    </row>
    <row r="153" spans="1:37" x14ac:dyDescent="0.3">
      <c r="A153">
        <v>151</v>
      </c>
      <c r="B153">
        <v>306</v>
      </c>
      <c r="C153" t="s">
        <v>91</v>
      </c>
      <c r="D153">
        <v>1.26011582669011E-2</v>
      </c>
      <c r="E153">
        <v>4096</v>
      </c>
      <c r="F153">
        <v>11008</v>
      </c>
      <c r="G153">
        <v>2.6875</v>
      </c>
      <c r="H153">
        <v>4.0727835041139002</v>
      </c>
      <c r="I153">
        <v>8.8455766729973693</v>
      </c>
      <c r="J153">
        <v>-1.01019903417977</v>
      </c>
      <c r="K153" t="b">
        <v>1</v>
      </c>
      <c r="L153">
        <v>148.80000000000001</v>
      </c>
      <c r="M153" t="s">
        <v>92</v>
      </c>
      <c r="N153">
        <v>8.8700586573076698</v>
      </c>
      <c r="O153">
        <v>4.2460000000000004</v>
      </c>
      <c r="P153">
        <v>2.1720000000000002</v>
      </c>
      <c r="Q153" t="s">
        <v>805</v>
      </c>
      <c r="S153">
        <v>0</v>
      </c>
      <c r="T153">
        <v>17680</v>
      </c>
      <c r="U153">
        <v>4096</v>
      </c>
      <c r="V153">
        <v>394</v>
      </c>
      <c r="W153">
        <v>4096</v>
      </c>
      <c r="X153">
        <v>1</v>
      </c>
      <c r="Y153">
        <v>0.154804596522367</v>
      </c>
      <c r="Z153">
        <v>148.80000000000001</v>
      </c>
      <c r="AA153">
        <v>118.9</v>
      </c>
      <c r="AB153" t="s">
        <v>94</v>
      </c>
      <c r="AC153">
        <v>12.1953125</v>
      </c>
      <c r="AE153">
        <v>0</v>
      </c>
      <c r="AF153">
        <v>148.75</v>
      </c>
      <c r="AG153">
        <v>8.921875</v>
      </c>
      <c r="AH153">
        <f t="shared" si="9"/>
        <v>139.828125</v>
      </c>
      <c r="AI153">
        <f t="shared" si="10"/>
        <v>16.672504378283712</v>
      </c>
      <c r="AJ153">
        <f t="shared" si="11"/>
        <v>0.36414649475938449</v>
      </c>
      <c r="AK153">
        <f t="shared" si="12"/>
        <v>408.48944625510921</v>
      </c>
    </row>
    <row r="154" spans="1:37" x14ac:dyDescent="0.3">
      <c r="A154">
        <v>152</v>
      </c>
      <c r="B154">
        <v>307</v>
      </c>
      <c r="C154" t="s">
        <v>91</v>
      </c>
      <c r="D154">
        <v>2.5654989674001798E-2</v>
      </c>
      <c r="E154">
        <v>4096</v>
      </c>
      <c r="F154">
        <v>11008</v>
      </c>
      <c r="G154">
        <v>2.6875</v>
      </c>
      <c r="H154">
        <v>6.5379761013231299</v>
      </c>
      <c r="I154">
        <v>9.8835810594220792</v>
      </c>
      <c r="J154">
        <v>-1.0166283040870401</v>
      </c>
      <c r="K154" t="b">
        <v>1</v>
      </c>
      <c r="L154">
        <v>32.47</v>
      </c>
      <c r="M154" t="s">
        <v>92</v>
      </c>
      <c r="N154">
        <v>10.172048870273301</v>
      </c>
      <c r="O154">
        <v>4.1840000000000002</v>
      </c>
      <c r="P154">
        <v>1.512</v>
      </c>
      <c r="Q154" t="s">
        <v>807</v>
      </c>
      <c r="S154">
        <v>0</v>
      </c>
      <c r="T154">
        <v>15250</v>
      </c>
      <c r="U154">
        <v>4096</v>
      </c>
      <c r="V154">
        <v>119</v>
      </c>
      <c r="W154">
        <v>4096</v>
      </c>
      <c r="X154">
        <v>1</v>
      </c>
      <c r="Y154">
        <v>0.50766543686610699</v>
      </c>
      <c r="Z154">
        <v>32.47</v>
      </c>
      <c r="AA154">
        <v>469.5</v>
      </c>
      <c r="AB154" t="s">
        <v>94</v>
      </c>
      <c r="AC154">
        <v>5.69921875</v>
      </c>
      <c r="AD154" t="s">
        <v>98</v>
      </c>
      <c r="AE154">
        <v>0</v>
      </c>
      <c r="AF154">
        <v>32.46875</v>
      </c>
      <c r="AG154">
        <v>10.3203125</v>
      </c>
      <c r="AH154">
        <f t="shared" si="9"/>
        <v>22.1484375</v>
      </c>
      <c r="AI154">
        <f t="shared" si="10"/>
        <v>3.1461014383043149</v>
      </c>
      <c r="AJ154">
        <f t="shared" si="11"/>
        <v>0.36181280864640991</v>
      </c>
      <c r="AK154">
        <f t="shared" si="12"/>
        <v>89.73908392428099</v>
      </c>
    </row>
    <row r="155" spans="1:37" x14ac:dyDescent="0.3">
      <c r="A155">
        <v>153</v>
      </c>
      <c r="B155">
        <v>308</v>
      </c>
      <c r="C155" t="s">
        <v>91</v>
      </c>
      <c r="D155">
        <v>4.1479035467131803E-2</v>
      </c>
      <c r="E155">
        <v>4096</v>
      </c>
      <c r="F155">
        <v>11008</v>
      </c>
      <c r="G155">
        <v>2.6875</v>
      </c>
      <c r="H155">
        <v>7.0765838472078402</v>
      </c>
      <c r="I155">
        <v>9.7164813370842005</v>
      </c>
      <c r="J155">
        <v>-1.01984293904067</v>
      </c>
      <c r="K155" t="b">
        <v>1</v>
      </c>
      <c r="L155">
        <v>23.61</v>
      </c>
      <c r="M155" t="s">
        <v>92</v>
      </c>
      <c r="N155">
        <v>10.2540593863148</v>
      </c>
      <c r="O155">
        <v>4.1760000000000002</v>
      </c>
      <c r="P155">
        <v>1.373</v>
      </c>
      <c r="Q155" t="s">
        <v>806</v>
      </c>
      <c r="R155" s="1" t="s">
        <v>1941</v>
      </c>
      <c r="S155">
        <v>0</v>
      </c>
      <c r="T155">
        <v>15030</v>
      </c>
      <c r="U155">
        <v>4096</v>
      </c>
      <c r="V155">
        <v>333</v>
      </c>
      <c r="W155">
        <v>4096</v>
      </c>
      <c r="X155">
        <v>1</v>
      </c>
      <c r="Y155">
        <v>0.33299474358568698</v>
      </c>
      <c r="Z155">
        <v>23.61</v>
      </c>
      <c r="AA155">
        <v>636.5</v>
      </c>
      <c r="AB155" t="s">
        <v>94</v>
      </c>
      <c r="AC155">
        <v>4.859375</v>
      </c>
      <c r="AD155" t="s">
        <v>98</v>
      </c>
      <c r="AE155">
        <v>0</v>
      </c>
      <c r="AF155">
        <v>23.609375</v>
      </c>
      <c r="AG155">
        <v>7.6171875</v>
      </c>
      <c r="AH155">
        <f t="shared" si="9"/>
        <v>15.9921875</v>
      </c>
      <c r="AI155">
        <f t="shared" si="10"/>
        <v>3.0994871794871797</v>
      </c>
      <c r="AJ155">
        <f t="shared" si="11"/>
        <v>0.3606515800081484</v>
      </c>
      <c r="AK155">
        <f t="shared" si="12"/>
        <v>65.463112623731135</v>
      </c>
    </row>
    <row r="156" spans="1:37" x14ac:dyDescent="0.3">
      <c r="A156">
        <v>154</v>
      </c>
      <c r="B156">
        <v>314</v>
      </c>
      <c r="C156" t="s">
        <v>91</v>
      </c>
      <c r="D156">
        <v>2.4581667949220599E-2</v>
      </c>
      <c r="E156">
        <v>4096</v>
      </c>
      <c r="F156">
        <v>4096</v>
      </c>
      <c r="G156">
        <v>1</v>
      </c>
      <c r="H156">
        <v>3.1772071224505001</v>
      </c>
      <c r="I156">
        <v>7.0618392682591304</v>
      </c>
      <c r="J156">
        <v>-0.96760512104411001</v>
      </c>
      <c r="K156" t="b">
        <v>1</v>
      </c>
      <c r="L156">
        <v>166.6</v>
      </c>
      <c r="M156" t="s">
        <v>92</v>
      </c>
      <c r="N156">
        <v>7.1130217023962601</v>
      </c>
      <c r="O156">
        <v>3.9340000000000002</v>
      </c>
      <c r="P156">
        <v>2.2229999999999999</v>
      </c>
      <c r="Q156" t="s">
        <v>808</v>
      </c>
      <c r="S156">
        <v>0</v>
      </c>
      <c r="T156">
        <v>8584</v>
      </c>
      <c r="U156">
        <v>4096</v>
      </c>
      <c r="V156">
        <v>457</v>
      </c>
      <c r="W156">
        <v>4096</v>
      </c>
      <c r="X156">
        <v>1</v>
      </c>
      <c r="Y156">
        <v>0.101845453498706</v>
      </c>
      <c r="Z156">
        <v>166.6</v>
      </c>
      <c r="AA156">
        <v>51.53</v>
      </c>
      <c r="AB156" t="s">
        <v>94</v>
      </c>
      <c r="AC156">
        <v>12.90625</v>
      </c>
      <c r="AE156">
        <v>3</v>
      </c>
      <c r="AF156">
        <v>166.625</v>
      </c>
      <c r="AG156">
        <v>5.09765625</v>
      </c>
      <c r="AH156">
        <f t="shared" si="9"/>
        <v>161.52734375</v>
      </c>
      <c r="AI156">
        <f t="shared" si="10"/>
        <v>32.686590038314179</v>
      </c>
      <c r="AJ156">
        <f t="shared" si="11"/>
        <v>0.37999198406723378</v>
      </c>
      <c r="AK156">
        <f t="shared" si="12"/>
        <v>438.49609198734635</v>
      </c>
    </row>
    <row r="157" spans="1:37" x14ac:dyDescent="0.3">
      <c r="A157">
        <v>155</v>
      </c>
      <c r="B157">
        <v>315</v>
      </c>
      <c r="C157" t="s">
        <v>91</v>
      </c>
      <c r="D157">
        <v>3.3442176577469902E-2</v>
      </c>
      <c r="E157">
        <v>4096</v>
      </c>
      <c r="F157">
        <v>4096</v>
      </c>
      <c r="G157">
        <v>1</v>
      </c>
      <c r="H157">
        <v>3.2861208976636398</v>
      </c>
      <c r="I157">
        <v>7.3937720197432002</v>
      </c>
      <c r="J157">
        <v>-0.96840877978251905</v>
      </c>
      <c r="K157" t="b">
        <v>1</v>
      </c>
      <c r="L157">
        <v>178</v>
      </c>
      <c r="M157" t="s">
        <v>92</v>
      </c>
      <c r="N157">
        <v>7.4377954365690702</v>
      </c>
      <c r="O157">
        <v>3.9449999999999998</v>
      </c>
      <c r="P157">
        <v>2.25</v>
      </c>
      <c r="Q157" t="s">
        <v>809</v>
      </c>
      <c r="S157">
        <v>0</v>
      </c>
      <c r="T157">
        <v>8800</v>
      </c>
      <c r="U157">
        <v>4096</v>
      </c>
      <c r="V157">
        <v>481</v>
      </c>
      <c r="W157">
        <v>4096</v>
      </c>
      <c r="X157">
        <v>1</v>
      </c>
      <c r="Y157">
        <v>0.10423814050048399</v>
      </c>
      <c r="Z157">
        <v>178</v>
      </c>
      <c r="AA157">
        <v>49.44</v>
      </c>
      <c r="AB157" t="s">
        <v>94</v>
      </c>
      <c r="AC157">
        <v>13.34375</v>
      </c>
      <c r="AE157">
        <v>3</v>
      </c>
      <c r="AF157">
        <v>178</v>
      </c>
      <c r="AG157">
        <v>5.1328125</v>
      </c>
      <c r="AH157">
        <f t="shared" si="9"/>
        <v>172.8671875</v>
      </c>
      <c r="AI157">
        <f t="shared" si="10"/>
        <v>34.67884322678843</v>
      </c>
      <c r="AJ157">
        <f t="shared" si="11"/>
        <v>0.37968672286805771</v>
      </c>
      <c r="AK157">
        <f t="shared" si="12"/>
        <v>468.80754390206988</v>
      </c>
    </row>
    <row r="158" spans="1:37" x14ac:dyDescent="0.3">
      <c r="A158">
        <v>156</v>
      </c>
      <c r="B158">
        <v>316</v>
      </c>
      <c r="C158" t="s">
        <v>91</v>
      </c>
      <c r="D158">
        <v>8.0987916606258994E-2</v>
      </c>
      <c r="E158">
        <v>4096</v>
      </c>
      <c r="F158">
        <v>4096</v>
      </c>
      <c r="G158">
        <v>1</v>
      </c>
      <c r="H158">
        <v>14.5375689317436</v>
      </c>
      <c r="I158">
        <v>12.578404368676599</v>
      </c>
      <c r="J158">
        <v>-0.99492951815000696</v>
      </c>
      <c r="K158" t="b">
        <v>1</v>
      </c>
      <c r="L158">
        <v>7.33</v>
      </c>
      <c r="M158" t="s">
        <v>92</v>
      </c>
      <c r="N158">
        <v>13.4923683034476</v>
      </c>
      <c r="O158">
        <v>3.734</v>
      </c>
      <c r="P158">
        <v>0.86499999999999999</v>
      </c>
      <c r="Q158" t="s">
        <v>810</v>
      </c>
      <c r="S158">
        <v>0</v>
      </c>
      <c r="T158">
        <v>5420</v>
      </c>
      <c r="U158">
        <v>4096</v>
      </c>
      <c r="V158">
        <v>41</v>
      </c>
      <c r="W158">
        <v>4096</v>
      </c>
      <c r="X158">
        <v>1</v>
      </c>
      <c r="Y158">
        <v>2.1142130668967201</v>
      </c>
      <c r="Z158">
        <v>7.33</v>
      </c>
      <c r="AA158">
        <v>739.5</v>
      </c>
      <c r="AB158" t="s">
        <v>94</v>
      </c>
      <c r="AC158">
        <v>2.70703125</v>
      </c>
      <c r="AD158" t="s">
        <v>98</v>
      </c>
      <c r="AE158">
        <v>3</v>
      </c>
      <c r="AF158">
        <v>7.328125</v>
      </c>
      <c r="AG158">
        <v>5.84765625</v>
      </c>
      <c r="AH158">
        <f t="shared" si="9"/>
        <v>1.48046875</v>
      </c>
      <c r="AI158">
        <f t="shared" si="10"/>
        <v>1.2531730126920508</v>
      </c>
      <c r="AJ158">
        <f t="shared" si="11"/>
        <v>0.36974950425477376</v>
      </c>
      <c r="AK158">
        <f t="shared" si="12"/>
        <v>19.81916112306833</v>
      </c>
    </row>
    <row r="159" spans="1:37" x14ac:dyDescent="0.3">
      <c r="A159">
        <v>157</v>
      </c>
      <c r="B159">
        <v>317</v>
      </c>
      <c r="C159" t="s">
        <v>91</v>
      </c>
      <c r="D159">
        <v>6.8960704038628307E-2</v>
      </c>
      <c r="E159">
        <v>4096</v>
      </c>
      <c r="F159">
        <v>4096</v>
      </c>
      <c r="G159">
        <v>1</v>
      </c>
      <c r="H159">
        <v>8.0213276346455995</v>
      </c>
      <c r="I159">
        <v>14.1626566049211</v>
      </c>
      <c r="J159">
        <v>-0.99573317688841601</v>
      </c>
      <c r="K159" t="b">
        <v>1</v>
      </c>
      <c r="L159">
        <v>58.25</v>
      </c>
      <c r="M159" t="s">
        <v>92</v>
      </c>
      <c r="N159">
        <v>14.160017280574699</v>
      </c>
      <c r="O159">
        <v>3.72</v>
      </c>
      <c r="P159">
        <v>1.766</v>
      </c>
      <c r="Q159" t="s">
        <v>811</v>
      </c>
      <c r="S159">
        <v>0</v>
      </c>
      <c r="T159">
        <v>5256</v>
      </c>
      <c r="U159">
        <v>4096</v>
      </c>
      <c r="V159">
        <v>211</v>
      </c>
      <c r="W159">
        <v>4096</v>
      </c>
      <c r="X159">
        <v>1</v>
      </c>
      <c r="Y159">
        <v>0.48336812849497002</v>
      </c>
      <c r="Z159">
        <v>58.25</v>
      </c>
      <c r="AA159">
        <v>90.25</v>
      </c>
      <c r="AB159" t="s">
        <v>94</v>
      </c>
      <c r="AC159">
        <v>7.6328125</v>
      </c>
      <c r="AD159" t="s">
        <v>98</v>
      </c>
      <c r="AE159">
        <v>2</v>
      </c>
      <c r="AF159">
        <v>58.25</v>
      </c>
      <c r="AG159">
        <v>3.9453125</v>
      </c>
      <c r="AH159">
        <f t="shared" si="9"/>
        <v>54.3046875</v>
      </c>
      <c r="AI159">
        <f t="shared" si="10"/>
        <v>14.764356435643565</v>
      </c>
      <c r="AJ159">
        <f t="shared" si="11"/>
        <v>0.36945247120724611</v>
      </c>
      <c r="AK159">
        <f t="shared" si="12"/>
        <v>157.66574739548673</v>
      </c>
    </row>
    <row r="160" spans="1:37" x14ac:dyDescent="0.3">
      <c r="A160">
        <v>158</v>
      </c>
      <c r="B160">
        <v>320</v>
      </c>
      <c r="C160" t="s">
        <v>91</v>
      </c>
      <c r="D160">
        <v>1.2601792736774199E-2</v>
      </c>
      <c r="E160">
        <v>4096</v>
      </c>
      <c r="F160">
        <v>11008</v>
      </c>
      <c r="G160">
        <v>2.6875</v>
      </c>
      <c r="H160">
        <v>3.9720182364692098</v>
      </c>
      <c r="I160">
        <v>8.5724221705048507</v>
      </c>
      <c r="J160">
        <v>-1.01019903417977</v>
      </c>
      <c r="K160" t="b">
        <v>1</v>
      </c>
      <c r="L160">
        <v>144.19999999999999</v>
      </c>
      <c r="M160" t="s">
        <v>92</v>
      </c>
      <c r="N160">
        <v>8.6117506660899306</v>
      </c>
      <c r="O160">
        <v>4.2539999999999996</v>
      </c>
      <c r="P160">
        <v>2.1579999999999999</v>
      </c>
      <c r="Q160" t="s">
        <v>812</v>
      </c>
      <c r="S160">
        <v>0</v>
      </c>
      <c r="T160">
        <v>17890</v>
      </c>
      <c r="U160">
        <v>4096</v>
      </c>
      <c r="V160">
        <v>449</v>
      </c>
      <c r="W160">
        <v>4096</v>
      </c>
      <c r="X160">
        <v>1</v>
      </c>
      <c r="Y160">
        <v>0.14025821238818301</v>
      </c>
      <c r="Z160">
        <v>144.19999999999999</v>
      </c>
      <c r="AA160">
        <v>124</v>
      </c>
      <c r="AB160" t="s">
        <v>94</v>
      </c>
      <c r="AC160">
        <v>12.0078125</v>
      </c>
      <c r="AE160">
        <v>0</v>
      </c>
      <c r="AF160">
        <v>144.25</v>
      </c>
      <c r="AG160">
        <v>8.5390625</v>
      </c>
      <c r="AH160">
        <f t="shared" si="9"/>
        <v>135.7109375</v>
      </c>
      <c r="AI160">
        <f t="shared" si="10"/>
        <v>16.892955169258922</v>
      </c>
      <c r="AJ160">
        <f t="shared" si="11"/>
        <v>0.36414649475938449</v>
      </c>
      <c r="AK160">
        <f t="shared" si="12"/>
        <v>396.13178233478658</v>
      </c>
    </row>
    <row r="161" spans="1:37" x14ac:dyDescent="0.3">
      <c r="A161">
        <v>159</v>
      </c>
      <c r="B161">
        <v>321</v>
      </c>
      <c r="C161" t="s">
        <v>91</v>
      </c>
      <c r="D161">
        <v>1.7256844549849101E-2</v>
      </c>
      <c r="E161">
        <v>4096</v>
      </c>
      <c r="F161">
        <v>11008</v>
      </c>
      <c r="G161">
        <v>2.6875</v>
      </c>
      <c r="H161">
        <v>5.9730125894263901</v>
      </c>
      <c r="I161">
        <v>8.7203650597582598</v>
      </c>
      <c r="J161">
        <v>-1.0166283040870401</v>
      </c>
      <c r="K161" t="b">
        <v>1</v>
      </c>
      <c r="L161">
        <v>28.81</v>
      </c>
      <c r="M161" t="s">
        <v>92</v>
      </c>
      <c r="N161">
        <v>9.2946609438182595</v>
      </c>
      <c r="O161">
        <v>4.1840000000000002</v>
      </c>
      <c r="P161">
        <v>1.46</v>
      </c>
      <c r="Q161" t="s">
        <v>814</v>
      </c>
      <c r="S161">
        <v>0</v>
      </c>
      <c r="T161">
        <v>15224</v>
      </c>
      <c r="U161">
        <v>4096</v>
      </c>
      <c r="V161">
        <v>144</v>
      </c>
      <c r="W161">
        <v>4096</v>
      </c>
      <c r="X161">
        <v>1</v>
      </c>
      <c r="Y161">
        <v>0.41441771578553199</v>
      </c>
      <c r="Z161">
        <v>28.81</v>
      </c>
      <c r="AA161">
        <v>528.5</v>
      </c>
      <c r="AB161" t="s">
        <v>94</v>
      </c>
      <c r="AC161">
        <v>5.3671875</v>
      </c>
      <c r="AE161">
        <v>0</v>
      </c>
      <c r="AF161">
        <v>28.8125</v>
      </c>
      <c r="AG161">
        <v>9.890625</v>
      </c>
      <c r="AH161">
        <f t="shared" si="9"/>
        <v>18.921875</v>
      </c>
      <c r="AI161">
        <f t="shared" si="10"/>
        <v>2.9131121642969986</v>
      </c>
      <c r="AJ161">
        <f t="shared" si="11"/>
        <v>0.36181280864640991</v>
      </c>
      <c r="AK161">
        <f t="shared" si="12"/>
        <v>79.633720286994304</v>
      </c>
    </row>
    <row r="162" spans="1:37" x14ac:dyDescent="0.3">
      <c r="A162">
        <v>160</v>
      </c>
      <c r="B162">
        <v>322</v>
      </c>
      <c r="C162" t="s">
        <v>91</v>
      </c>
      <c r="D162">
        <v>4.6181049341770398E-2</v>
      </c>
      <c r="E162">
        <v>4096</v>
      </c>
      <c r="F162">
        <v>11008</v>
      </c>
      <c r="G162">
        <v>2.6875</v>
      </c>
      <c r="H162">
        <v>7.8922449627265401</v>
      </c>
      <c r="I162">
        <v>11.352809404390801</v>
      </c>
      <c r="J162">
        <v>-1.01984293904067</v>
      </c>
      <c r="K162" t="b">
        <v>1</v>
      </c>
      <c r="L162">
        <v>27.44</v>
      </c>
      <c r="M162" t="s">
        <v>92</v>
      </c>
      <c r="N162">
        <v>11.596944706309801</v>
      </c>
      <c r="O162">
        <v>4.1760000000000002</v>
      </c>
      <c r="P162">
        <v>1.4379999999999999</v>
      </c>
      <c r="Q162" t="s">
        <v>813</v>
      </c>
      <c r="R162" s="1" t="s">
        <v>1941</v>
      </c>
      <c r="S162">
        <v>0</v>
      </c>
      <c r="T162">
        <v>15040</v>
      </c>
      <c r="U162">
        <v>4096</v>
      </c>
      <c r="V162">
        <v>280</v>
      </c>
      <c r="W162">
        <v>4096</v>
      </c>
      <c r="X162">
        <v>1</v>
      </c>
      <c r="Y162">
        <v>0.41189041809958099</v>
      </c>
      <c r="Z162">
        <v>27.44</v>
      </c>
      <c r="AA162">
        <v>548</v>
      </c>
      <c r="AB162" t="s">
        <v>94</v>
      </c>
      <c r="AC162">
        <v>5.23828125</v>
      </c>
      <c r="AD162" t="s">
        <v>98</v>
      </c>
      <c r="AE162">
        <v>0</v>
      </c>
      <c r="AF162">
        <v>27.4375</v>
      </c>
      <c r="AG162">
        <v>7.93359375</v>
      </c>
      <c r="AH162">
        <f t="shared" si="9"/>
        <v>19.50390625</v>
      </c>
      <c r="AI162">
        <f t="shared" si="10"/>
        <v>3.4583948793697687</v>
      </c>
      <c r="AJ162">
        <f t="shared" si="11"/>
        <v>0.3606515800081484</v>
      </c>
      <c r="AK162">
        <f t="shared" si="12"/>
        <v>76.077581579928449</v>
      </c>
    </row>
    <row r="163" spans="1:37" x14ac:dyDescent="0.3">
      <c r="A163">
        <v>161</v>
      </c>
      <c r="B163">
        <v>328</v>
      </c>
      <c r="C163" t="s">
        <v>91</v>
      </c>
      <c r="D163">
        <v>1.6980801221991401E-2</v>
      </c>
      <c r="E163">
        <v>4096</v>
      </c>
      <c r="F163">
        <v>4096</v>
      </c>
      <c r="G163">
        <v>1</v>
      </c>
      <c r="H163">
        <v>3.8622216386167301</v>
      </c>
      <c r="I163">
        <v>8.4561532361120193</v>
      </c>
      <c r="J163">
        <v>-0.97724902590501495</v>
      </c>
      <c r="K163" t="b">
        <v>1</v>
      </c>
      <c r="L163">
        <v>154.80000000000001</v>
      </c>
      <c r="M163" t="s">
        <v>92</v>
      </c>
      <c r="N163">
        <v>8.4642368693317707</v>
      </c>
      <c r="O163">
        <v>3.9279999999999999</v>
      </c>
      <c r="P163">
        <v>2.19</v>
      </c>
      <c r="Q163" t="s">
        <v>815</v>
      </c>
      <c r="S163">
        <v>0</v>
      </c>
      <c r="T163">
        <v>8460</v>
      </c>
      <c r="U163">
        <v>4096</v>
      </c>
      <c r="V163">
        <v>325</v>
      </c>
      <c r="W163">
        <v>4096</v>
      </c>
      <c r="X163">
        <v>1</v>
      </c>
      <c r="Y163">
        <v>0.158767490458079</v>
      </c>
      <c r="Z163">
        <v>154.80000000000001</v>
      </c>
      <c r="AA163">
        <v>54.7</v>
      </c>
      <c r="AB163" t="s">
        <v>94</v>
      </c>
      <c r="AC163">
        <v>12.4375</v>
      </c>
      <c r="AE163">
        <v>2</v>
      </c>
      <c r="AF163">
        <v>154.75</v>
      </c>
      <c r="AG163">
        <v>6.0546875</v>
      </c>
      <c r="AH163">
        <f t="shared" si="9"/>
        <v>148.6953125</v>
      </c>
      <c r="AI163">
        <f t="shared" si="10"/>
        <v>25.558709677419355</v>
      </c>
      <c r="AJ163">
        <f t="shared" si="11"/>
        <v>0.37634499141570149</v>
      </c>
      <c r="AK163">
        <f t="shared" si="12"/>
        <v>411.19186791320129</v>
      </c>
    </row>
    <row r="164" spans="1:37" x14ac:dyDescent="0.3">
      <c r="A164">
        <v>162</v>
      </c>
      <c r="B164">
        <v>329</v>
      </c>
      <c r="C164" t="s">
        <v>91</v>
      </c>
      <c r="D164">
        <v>3.2487397137316798E-2</v>
      </c>
      <c r="E164">
        <v>4096</v>
      </c>
      <c r="F164">
        <v>4096</v>
      </c>
      <c r="G164">
        <v>1</v>
      </c>
      <c r="H164">
        <v>3.8093954786462998</v>
      </c>
      <c r="I164">
        <v>8.4446559927022609</v>
      </c>
      <c r="J164">
        <v>-0.97724902590501495</v>
      </c>
      <c r="K164" t="b">
        <v>1</v>
      </c>
      <c r="L164">
        <v>164.8</v>
      </c>
      <c r="M164" t="s">
        <v>92</v>
      </c>
      <c r="N164">
        <v>8.4529612009275592</v>
      </c>
      <c r="O164">
        <v>3.9340000000000002</v>
      </c>
      <c r="P164">
        <v>2.2170000000000001</v>
      </c>
      <c r="Q164" t="s">
        <v>816</v>
      </c>
      <c r="S164">
        <v>0</v>
      </c>
      <c r="T164">
        <v>8590</v>
      </c>
      <c r="U164">
        <v>4096</v>
      </c>
      <c r="V164">
        <v>391</v>
      </c>
      <c r="W164">
        <v>4096</v>
      </c>
      <c r="X164">
        <v>1</v>
      </c>
      <c r="Y164">
        <v>0.14207723625726201</v>
      </c>
      <c r="Z164">
        <v>164.8</v>
      </c>
      <c r="AA164">
        <v>52.16</v>
      </c>
      <c r="AB164" t="s">
        <v>94</v>
      </c>
      <c r="AC164">
        <v>12.8359375</v>
      </c>
      <c r="AE164">
        <v>3</v>
      </c>
      <c r="AF164">
        <v>164.75</v>
      </c>
      <c r="AG164">
        <v>5.6796875</v>
      </c>
      <c r="AH164">
        <f t="shared" si="9"/>
        <v>159.0703125</v>
      </c>
      <c r="AI164">
        <f t="shared" si="10"/>
        <v>29.006877579092158</v>
      </c>
      <c r="AJ164">
        <f t="shared" si="11"/>
        <v>0.37634499141570149</v>
      </c>
      <c r="AK164">
        <f t="shared" si="12"/>
        <v>437.7632325602579</v>
      </c>
    </row>
    <row r="165" spans="1:37" x14ac:dyDescent="0.3">
      <c r="A165">
        <v>163</v>
      </c>
      <c r="B165">
        <v>330</v>
      </c>
      <c r="C165" t="s">
        <v>91</v>
      </c>
      <c r="D165">
        <v>3.5602524118401702E-2</v>
      </c>
      <c r="E165">
        <v>4096</v>
      </c>
      <c r="F165">
        <v>4096</v>
      </c>
      <c r="G165">
        <v>1</v>
      </c>
      <c r="H165">
        <v>7.8451198458476199</v>
      </c>
      <c r="I165">
        <v>7.5041942275466296</v>
      </c>
      <c r="J165">
        <v>-0.99412585941159903</v>
      </c>
      <c r="K165" t="b">
        <v>1</v>
      </c>
      <c r="L165">
        <v>9.0500000000000007</v>
      </c>
      <c r="M165" t="s">
        <v>92</v>
      </c>
      <c r="N165">
        <v>8.6751483403054497</v>
      </c>
      <c r="O165">
        <v>3.7730000000000001</v>
      </c>
      <c r="P165">
        <v>0.95650000000000002</v>
      </c>
      <c r="Q165" t="s">
        <v>817</v>
      </c>
      <c r="S165">
        <v>0</v>
      </c>
      <c r="T165">
        <v>5936</v>
      </c>
      <c r="U165">
        <v>4096</v>
      </c>
      <c r="V165">
        <v>106</v>
      </c>
      <c r="W165">
        <v>4096</v>
      </c>
      <c r="X165">
        <v>1</v>
      </c>
      <c r="Y165">
        <v>0.66485681324129298</v>
      </c>
      <c r="Z165">
        <v>9.0500000000000007</v>
      </c>
      <c r="AA165">
        <v>656</v>
      </c>
      <c r="AB165" t="s">
        <v>94</v>
      </c>
      <c r="AC165">
        <v>3.0078125</v>
      </c>
      <c r="AD165" t="s">
        <v>98</v>
      </c>
      <c r="AE165">
        <v>3</v>
      </c>
      <c r="AF165">
        <v>9.046875</v>
      </c>
      <c r="AG165">
        <v>5.50390625</v>
      </c>
      <c r="AH165">
        <f t="shared" si="9"/>
        <v>3.54296875</v>
      </c>
      <c r="AI165">
        <f t="shared" si="10"/>
        <v>1.6437189496096523</v>
      </c>
      <c r="AJ165">
        <f t="shared" si="11"/>
        <v>0.37004677611145292</v>
      </c>
      <c r="AK165">
        <f t="shared" si="12"/>
        <v>24.447922760108597</v>
      </c>
    </row>
    <row r="166" spans="1:37" x14ac:dyDescent="0.3">
      <c r="A166">
        <v>164</v>
      </c>
      <c r="B166">
        <v>331</v>
      </c>
      <c r="C166" t="s">
        <v>91</v>
      </c>
      <c r="D166">
        <v>4.8178144189897097E-2</v>
      </c>
      <c r="E166">
        <v>4096</v>
      </c>
      <c r="F166">
        <v>4096</v>
      </c>
      <c r="G166">
        <v>1</v>
      </c>
      <c r="H166">
        <v>8.9401127194797105</v>
      </c>
      <c r="I166">
        <v>13.331593869771</v>
      </c>
      <c r="J166">
        <v>-0.99653683562682505</v>
      </c>
      <c r="K166" t="b">
        <v>1</v>
      </c>
      <c r="L166">
        <v>30.98</v>
      </c>
      <c r="M166" t="s">
        <v>92</v>
      </c>
      <c r="N166">
        <v>13.331005269748699</v>
      </c>
      <c r="O166">
        <v>3.7639999999999998</v>
      </c>
      <c r="P166">
        <v>1.4910000000000001</v>
      </c>
      <c r="Q166" t="s">
        <v>818</v>
      </c>
      <c r="S166">
        <v>0</v>
      </c>
      <c r="T166">
        <v>5796</v>
      </c>
      <c r="U166">
        <v>4096</v>
      </c>
      <c r="V166">
        <v>128</v>
      </c>
      <c r="W166">
        <v>4096</v>
      </c>
      <c r="X166">
        <v>1</v>
      </c>
      <c r="Y166">
        <v>0.70181344341620699</v>
      </c>
      <c r="Z166">
        <v>30.98</v>
      </c>
      <c r="AA166">
        <v>187</v>
      </c>
      <c r="AB166" t="s">
        <v>94</v>
      </c>
      <c r="AC166">
        <v>5.56640625</v>
      </c>
      <c r="AD166" t="s">
        <v>98</v>
      </c>
      <c r="AE166">
        <v>3</v>
      </c>
      <c r="AF166">
        <v>30.984375</v>
      </c>
      <c r="AG166">
        <v>4.8984375</v>
      </c>
      <c r="AH166">
        <f t="shared" si="9"/>
        <v>26.0859375</v>
      </c>
      <c r="AI166">
        <f t="shared" si="10"/>
        <v>6.3253588516746415</v>
      </c>
      <c r="AJ166">
        <f t="shared" si="11"/>
        <v>0.36915567677702643</v>
      </c>
      <c r="AK166">
        <f t="shared" si="12"/>
        <v>83.933085549473645</v>
      </c>
    </row>
    <row r="167" spans="1:37" x14ac:dyDescent="0.3">
      <c r="A167">
        <v>165</v>
      </c>
      <c r="B167">
        <v>334</v>
      </c>
      <c r="C167" t="s">
        <v>91</v>
      </c>
      <c r="D167">
        <v>1.21060491163257E-2</v>
      </c>
      <c r="E167">
        <v>4096</v>
      </c>
      <c r="F167">
        <v>11008</v>
      </c>
      <c r="G167">
        <v>2.6875</v>
      </c>
      <c r="H167">
        <v>4.1290160535464402</v>
      </c>
      <c r="I167">
        <v>8.58867597075578</v>
      </c>
      <c r="J167">
        <v>-1.0110026929181799</v>
      </c>
      <c r="K167" t="b">
        <v>1</v>
      </c>
      <c r="L167">
        <v>120.1</v>
      </c>
      <c r="M167" t="s">
        <v>92</v>
      </c>
      <c r="N167">
        <v>8.62963958121491</v>
      </c>
      <c r="O167">
        <v>4.2539999999999996</v>
      </c>
      <c r="P167">
        <v>2.08</v>
      </c>
      <c r="Q167" t="s">
        <v>819</v>
      </c>
      <c r="S167">
        <v>0</v>
      </c>
      <c r="T167">
        <v>17920</v>
      </c>
      <c r="U167">
        <v>4096</v>
      </c>
      <c r="V167">
        <v>424</v>
      </c>
      <c r="W167">
        <v>4096</v>
      </c>
      <c r="X167">
        <v>1</v>
      </c>
      <c r="Y167">
        <v>0.15213796668244201</v>
      </c>
      <c r="Z167">
        <v>120.1</v>
      </c>
      <c r="AA167">
        <v>149.1</v>
      </c>
      <c r="AB167" t="s">
        <v>94</v>
      </c>
      <c r="AC167">
        <v>10.9609375</v>
      </c>
      <c r="AE167">
        <v>0</v>
      </c>
      <c r="AF167">
        <v>120.125</v>
      </c>
      <c r="AG167">
        <v>8.765625</v>
      </c>
      <c r="AH167">
        <f t="shared" si="9"/>
        <v>111.359375</v>
      </c>
      <c r="AI167">
        <f t="shared" si="10"/>
        <v>13.70409982174688</v>
      </c>
      <c r="AJ167">
        <f t="shared" si="11"/>
        <v>0.36385396281048299</v>
      </c>
      <c r="AK167">
        <f t="shared" si="12"/>
        <v>330.14619126896338</v>
      </c>
    </row>
    <row r="168" spans="1:37" x14ac:dyDescent="0.3">
      <c r="A168">
        <v>166</v>
      </c>
      <c r="B168">
        <v>335</v>
      </c>
      <c r="C168" t="s">
        <v>91</v>
      </c>
      <c r="D168">
        <v>2.17577395950278E-2</v>
      </c>
      <c r="E168">
        <v>4096</v>
      </c>
      <c r="F168">
        <v>11008</v>
      </c>
      <c r="G168">
        <v>2.6875</v>
      </c>
      <c r="H168">
        <v>7.1266935729179099</v>
      </c>
      <c r="I168">
        <v>9.8688002796851499</v>
      </c>
      <c r="J168">
        <v>-1.01743196282545</v>
      </c>
      <c r="K168" t="b">
        <v>1</v>
      </c>
      <c r="L168">
        <v>24.27</v>
      </c>
      <c r="M168" t="s">
        <v>92</v>
      </c>
      <c r="N168">
        <v>10.4414802578828</v>
      </c>
      <c r="O168">
        <v>4.1879999999999997</v>
      </c>
      <c r="P168">
        <v>1.385</v>
      </c>
      <c r="Q168" t="s">
        <v>821</v>
      </c>
      <c r="S168">
        <v>0</v>
      </c>
      <c r="T168">
        <v>15390</v>
      </c>
      <c r="U168">
        <v>4096</v>
      </c>
      <c r="V168">
        <v>91</v>
      </c>
      <c r="W168">
        <v>4096</v>
      </c>
      <c r="X168">
        <v>1</v>
      </c>
      <c r="Y168">
        <v>0.64225199717314696</v>
      </c>
      <c r="Z168">
        <v>24.27</v>
      </c>
      <c r="AA168">
        <v>634.5</v>
      </c>
      <c r="AB168" t="s">
        <v>94</v>
      </c>
      <c r="AC168">
        <v>4.92578125</v>
      </c>
      <c r="AD168" t="s">
        <v>98</v>
      </c>
      <c r="AE168">
        <v>0</v>
      </c>
      <c r="AF168">
        <v>24.265625</v>
      </c>
      <c r="AG168">
        <v>10.84375</v>
      </c>
      <c r="AH168">
        <f t="shared" si="9"/>
        <v>13.421875</v>
      </c>
      <c r="AI168">
        <f t="shared" si="10"/>
        <v>2.2377521613832854</v>
      </c>
      <c r="AJ168">
        <f t="shared" si="11"/>
        <v>0.36152215143132183</v>
      </c>
      <c r="AK168">
        <f t="shared" si="12"/>
        <v>67.120714191173789</v>
      </c>
    </row>
    <row r="169" spans="1:37" x14ac:dyDescent="0.3">
      <c r="A169">
        <v>167</v>
      </c>
      <c r="B169">
        <v>336</v>
      </c>
      <c r="C169" t="s">
        <v>91</v>
      </c>
      <c r="D169">
        <v>3.3096131630751799E-2</v>
      </c>
      <c r="E169">
        <v>4096</v>
      </c>
      <c r="F169">
        <v>11008</v>
      </c>
      <c r="G169">
        <v>2.6875</v>
      </c>
      <c r="H169">
        <v>7.1026612538366098</v>
      </c>
      <c r="I169">
        <v>10.8482052744145</v>
      </c>
      <c r="J169">
        <v>-1.0182356215638599</v>
      </c>
      <c r="K169" t="b">
        <v>1</v>
      </c>
      <c r="L169">
        <v>33.659999999999997</v>
      </c>
      <c r="M169" t="s">
        <v>92</v>
      </c>
      <c r="N169">
        <v>11.1239157168561</v>
      </c>
      <c r="O169">
        <v>4.1840000000000002</v>
      </c>
      <c r="P169">
        <v>1.5269999999999999</v>
      </c>
      <c r="Q169" t="s">
        <v>820</v>
      </c>
      <c r="R169" s="1" t="s">
        <v>1941</v>
      </c>
      <c r="S169">
        <v>0</v>
      </c>
      <c r="T169">
        <v>15240</v>
      </c>
      <c r="U169">
        <v>4096</v>
      </c>
      <c r="V169">
        <v>272</v>
      </c>
      <c r="W169">
        <v>4096</v>
      </c>
      <c r="X169">
        <v>1</v>
      </c>
      <c r="Y169">
        <v>0.37002819039606799</v>
      </c>
      <c r="Z169">
        <v>33.659999999999997</v>
      </c>
      <c r="AA169">
        <v>452.8</v>
      </c>
      <c r="AB169" t="s">
        <v>94</v>
      </c>
      <c r="AC169">
        <v>5.80078125</v>
      </c>
      <c r="AD169" t="s">
        <v>98</v>
      </c>
      <c r="AE169">
        <v>0</v>
      </c>
      <c r="AF169">
        <v>33.65625</v>
      </c>
      <c r="AG169">
        <v>8.1875</v>
      </c>
      <c r="AH169">
        <f t="shared" si="9"/>
        <v>25.46875</v>
      </c>
      <c r="AI169">
        <f t="shared" si="10"/>
        <v>4.1106870229007635</v>
      </c>
      <c r="AJ169">
        <f t="shared" si="11"/>
        <v>0.36123172771160661</v>
      </c>
      <c r="AK169">
        <f t="shared" si="12"/>
        <v>93.170802612526444</v>
      </c>
    </row>
    <row r="170" spans="1:37" x14ac:dyDescent="0.3">
      <c r="A170">
        <v>168</v>
      </c>
      <c r="B170">
        <v>342</v>
      </c>
      <c r="C170" t="s">
        <v>91</v>
      </c>
      <c r="D170">
        <v>3.6420209763425901E-2</v>
      </c>
      <c r="E170">
        <v>4096</v>
      </c>
      <c r="F170">
        <v>4096</v>
      </c>
      <c r="G170">
        <v>1</v>
      </c>
      <c r="H170">
        <v>2.99198872628528</v>
      </c>
      <c r="I170">
        <v>6.5274441548059796</v>
      </c>
      <c r="J170">
        <v>-0.96037219239843197</v>
      </c>
      <c r="K170" t="b">
        <v>1</v>
      </c>
      <c r="L170">
        <v>151.80000000000001</v>
      </c>
      <c r="M170" t="s">
        <v>92</v>
      </c>
      <c r="N170">
        <v>6.6605461220786797</v>
      </c>
      <c r="O170">
        <v>3.9020000000000001</v>
      </c>
      <c r="P170">
        <v>2.1819999999999999</v>
      </c>
      <c r="Q170" t="s">
        <v>822</v>
      </c>
      <c r="S170">
        <v>0</v>
      </c>
      <c r="T170">
        <v>8004</v>
      </c>
      <c r="U170">
        <v>4096</v>
      </c>
      <c r="V170">
        <v>555</v>
      </c>
      <c r="W170">
        <v>4096</v>
      </c>
      <c r="X170">
        <v>1</v>
      </c>
      <c r="Y170">
        <v>8.4555212365080706E-2</v>
      </c>
      <c r="Z170">
        <v>151.80000000000001</v>
      </c>
      <c r="AA170">
        <v>52.75</v>
      </c>
      <c r="AB170" t="s">
        <v>94</v>
      </c>
      <c r="AC170">
        <v>12.3203125</v>
      </c>
      <c r="AE170">
        <v>4</v>
      </c>
      <c r="AF170">
        <v>151.75</v>
      </c>
      <c r="AG170">
        <v>4.18359375</v>
      </c>
      <c r="AH170">
        <f t="shared" si="9"/>
        <v>147.56640625</v>
      </c>
      <c r="AI170">
        <f t="shared" si="10"/>
        <v>36.272642390289448</v>
      </c>
      <c r="AJ170">
        <f t="shared" si="11"/>
        <v>0.38275040267078464</v>
      </c>
      <c r="AK170">
        <f t="shared" si="12"/>
        <v>396.47247642617066</v>
      </c>
    </row>
    <row r="171" spans="1:37" x14ac:dyDescent="0.3">
      <c r="A171">
        <v>169</v>
      </c>
      <c r="B171">
        <v>343</v>
      </c>
      <c r="C171" t="s">
        <v>91</v>
      </c>
      <c r="D171">
        <v>3.8627774676774897E-2</v>
      </c>
      <c r="E171">
        <v>4096</v>
      </c>
      <c r="F171">
        <v>4096</v>
      </c>
      <c r="G171">
        <v>1</v>
      </c>
      <c r="H171">
        <v>3.0941541408061002</v>
      </c>
      <c r="I171">
        <v>6.9195439281699</v>
      </c>
      <c r="J171">
        <v>-0.96117585113684101</v>
      </c>
      <c r="K171" t="b">
        <v>1</v>
      </c>
      <c r="L171">
        <v>172</v>
      </c>
      <c r="M171" t="s">
        <v>92</v>
      </c>
      <c r="N171">
        <v>6.9993328739605696</v>
      </c>
      <c r="O171">
        <v>3.9079999999999999</v>
      </c>
      <c r="P171">
        <v>2.2360000000000002</v>
      </c>
      <c r="Q171" t="s">
        <v>823</v>
      </c>
      <c r="S171">
        <v>0</v>
      </c>
      <c r="T171">
        <v>8090</v>
      </c>
      <c r="U171">
        <v>4096</v>
      </c>
      <c r="V171">
        <v>528</v>
      </c>
      <c r="W171">
        <v>4096</v>
      </c>
      <c r="X171">
        <v>1</v>
      </c>
      <c r="Y171">
        <v>9.1136361010361405E-2</v>
      </c>
      <c r="Z171">
        <v>172</v>
      </c>
      <c r="AA171">
        <v>47.03</v>
      </c>
      <c r="AB171" t="s">
        <v>94</v>
      </c>
      <c r="AC171">
        <v>13.1171875</v>
      </c>
      <c r="AE171">
        <v>4</v>
      </c>
      <c r="AF171">
        <v>172</v>
      </c>
      <c r="AG171">
        <v>4.41015625</v>
      </c>
      <c r="AH171">
        <f t="shared" si="9"/>
        <v>167.58984375</v>
      </c>
      <c r="AI171">
        <f t="shared" si="10"/>
        <v>39.000885739592562</v>
      </c>
      <c r="AJ171">
        <f t="shared" si="11"/>
        <v>0.3824429255349413</v>
      </c>
      <c r="AK171">
        <f t="shared" si="12"/>
        <v>449.74031029444546</v>
      </c>
    </row>
    <row r="172" spans="1:37" x14ac:dyDescent="0.3">
      <c r="A172">
        <v>170</v>
      </c>
      <c r="B172">
        <v>344</v>
      </c>
      <c r="C172" t="s">
        <v>91</v>
      </c>
      <c r="D172">
        <v>6.01069251938657E-2</v>
      </c>
      <c r="E172">
        <v>4096</v>
      </c>
      <c r="F172">
        <v>4096</v>
      </c>
      <c r="G172">
        <v>1</v>
      </c>
      <c r="H172">
        <v>4.8622481321081503</v>
      </c>
      <c r="I172">
        <v>4.9049827348317603</v>
      </c>
      <c r="J172">
        <v>-0.99251854193478095</v>
      </c>
      <c r="K172" t="b">
        <v>1</v>
      </c>
      <c r="L172">
        <v>10.210000000000001</v>
      </c>
      <c r="M172" t="s">
        <v>92</v>
      </c>
      <c r="N172">
        <v>6.3696021254467698</v>
      </c>
      <c r="O172">
        <v>3.766</v>
      </c>
      <c r="P172">
        <v>1.0089999999999999</v>
      </c>
      <c r="Q172" t="s">
        <v>824</v>
      </c>
      <c r="S172">
        <v>0</v>
      </c>
      <c r="T172">
        <v>5836</v>
      </c>
      <c r="U172">
        <v>4096</v>
      </c>
      <c r="V172">
        <v>282</v>
      </c>
      <c r="W172">
        <v>4096</v>
      </c>
      <c r="X172">
        <v>1</v>
      </c>
      <c r="Y172">
        <v>0.229993529310558</v>
      </c>
      <c r="Z172">
        <v>10.210000000000001</v>
      </c>
      <c r="AA172">
        <v>571.5</v>
      </c>
      <c r="AB172" t="s">
        <v>94</v>
      </c>
      <c r="AC172">
        <v>3.1953125</v>
      </c>
      <c r="AE172">
        <v>2</v>
      </c>
      <c r="AF172">
        <v>10.2109375</v>
      </c>
      <c r="AG172">
        <v>4.30859375</v>
      </c>
      <c r="AH172">
        <f t="shared" si="9"/>
        <v>5.90234375</v>
      </c>
      <c r="AI172">
        <f t="shared" si="10"/>
        <v>2.369900271985494</v>
      </c>
      <c r="AJ172">
        <f t="shared" si="11"/>
        <v>0.37064203702041498</v>
      </c>
      <c r="AK172">
        <f t="shared" si="12"/>
        <v>27.549323822212809</v>
      </c>
    </row>
    <row r="173" spans="1:37" x14ac:dyDescent="0.3">
      <c r="A173">
        <v>171</v>
      </c>
      <c r="B173">
        <v>345</v>
      </c>
      <c r="C173" t="s">
        <v>91</v>
      </c>
      <c r="D173">
        <v>5.9144147911646003E-2</v>
      </c>
      <c r="E173">
        <v>4096</v>
      </c>
      <c r="F173">
        <v>4096</v>
      </c>
      <c r="G173">
        <v>1</v>
      </c>
      <c r="H173">
        <v>8.5557261764760302</v>
      </c>
      <c r="I173">
        <v>14.1871318824768</v>
      </c>
      <c r="J173">
        <v>-0.99653683562682505</v>
      </c>
      <c r="K173" t="b">
        <v>1</v>
      </c>
      <c r="L173">
        <v>45.56</v>
      </c>
      <c r="M173" t="s">
        <v>92</v>
      </c>
      <c r="N173">
        <v>14.190592906956701</v>
      </c>
      <c r="O173">
        <v>3.7519999999999998</v>
      </c>
      <c r="P173">
        <v>1.6579999999999999</v>
      </c>
      <c r="Q173" t="s">
        <v>825</v>
      </c>
      <c r="S173">
        <v>0</v>
      </c>
      <c r="T173">
        <v>5640</v>
      </c>
      <c r="U173">
        <v>4096</v>
      </c>
      <c r="V173">
        <v>189</v>
      </c>
      <c r="W173">
        <v>4096</v>
      </c>
      <c r="X173">
        <v>1</v>
      </c>
      <c r="Y173">
        <v>0.54959820847715302</v>
      </c>
      <c r="Z173">
        <v>45.56</v>
      </c>
      <c r="AA173">
        <v>123.8</v>
      </c>
      <c r="AB173" t="s">
        <v>94</v>
      </c>
      <c r="AC173">
        <v>6.75</v>
      </c>
      <c r="AD173" t="s">
        <v>98</v>
      </c>
      <c r="AE173">
        <v>2</v>
      </c>
      <c r="AF173">
        <v>45.5625</v>
      </c>
      <c r="AG173">
        <v>4.34375</v>
      </c>
      <c r="AH173">
        <f t="shared" si="9"/>
        <v>41.21875</v>
      </c>
      <c r="AI173">
        <f t="shared" si="10"/>
        <v>10.489208633093526</v>
      </c>
      <c r="AJ173">
        <f t="shared" si="11"/>
        <v>0.36915567677702643</v>
      </c>
      <c r="AK173">
        <f t="shared" si="12"/>
        <v>123.42353881102629</v>
      </c>
    </row>
    <row r="174" spans="1:37" x14ac:dyDescent="0.3">
      <c r="A174">
        <v>172</v>
      </c>
      <c r="B174">
        <v>348</v>
      </c>
      <c r="C174" t="s">
        <v>91</v>
      </c>
      <c r="D174">
        <v>1.49976863299504E-2</v>
      </c>
      <c r="E174">
        <v>4096</v>
      </c>
      <c r="F174">
        <v>11008</v>
      </c>
      <c r="G174">
        <v>2.6875</v>
      </c>
      <c r="H174">
        <v>4.3055876656785204</v>
      </c>
      <c r="I174">
        <v>8.9559587186477003</v>
      </c>
      <c r="J174">
        <v>-1.0118063516565901</v>
      </c>
      <c r="K174" t="b">
        <v>1</v>
      </c>
      <c r="L174">
        <v>120.3</v>
      </c>
      <c r="M174" t="s">
        <v>92</v>
      </c>
      <c r="N174">
        <v>8.9828493388103805</v>
      </c>
      <c r="O174">
        <v>4.2539999999999996</v>
      </c>
      <c r="P174">
        <v>2.08</v>
      </c>
      <c r="Q174" t="s">
        <v>826</v>
      </c>
      <c r="S174">
        <v>0</v>
      </c>
      <c r="T174">
        <v>17970</v>
      </c>
      <c r="U174">
        <v>4096</v>
      </c>
      <c r="V174">
        <v>385</v>
      </c>
      <c r="W174">
        <v>4096</v>
      </c>
      <c r="X174">
        <v>1</v>
      </c>
      <c r="Y174">
        <v>0.16846834698639099</v>
      </c>
      <c r="Z174">
        <v>120.3</v>
      </c>
      <c r="AA174">
        <v>149.4</v>
      </c>
      <c r="AB174" t="s">
        <v>94</v>
      </c>
      <c r="AC174">
        <v>10.96875</v>
      </c>
      <c r="AE174">
        <v>0</v>
      </c>
      <c r="AF174">
        <v>120.3125</v>
      </c>
      <c r="AG174">
        <v>9.0859375</v>
      </c>
      <c r="AH174">
        <f t="shared" si="9"/>
        <v>111.2265625</v>
      </c>
      <c r="AI174">
        <f t="shared" si="10"/>
        <v>13.241616509028376</v>
      </c>
      <c r="AJ174">
        <f t="shared" si="11"/>
        <v>0.36356166586299532</v>
      </c>
      <c r="AK174">
        <f t="shared" si="12"/>
        <v>330.92735372529233</v>
      </c>
    </row>
    <row r="175" spans="1:37" x14ac:dyDescent="0.3">
      <c r="A175">
        <v>173</v>
      </c>
      <c r="B175">
        <v>349</v>
      </c>
      <c r="C175" t="s">
        <v>91</v>
      </c>
      <c r="D175">
        <v>3.1905379669460797E-2</v>
      </c>
      <c r="E175">
        <v>4096</v>
      </c>
      <c r="F175">
        <v>11008</v>
      </c>
      <c r="G175">
        <v>2.6875</v>
      </c>
      <c r="H175">
        <v>8.2465518964042506</v>
      </c>
      <c r="I175">
        <v>11.1135172041385</v>
      </c>
      <c r="J175">
        <v>-1.01743196282545</v>
      </c>
      <c r="K175" t="b">
        <v>1</v>
      </c>
      <c r="L175">
        <v>22.27</v>
      </c>
      <c r="M175" t="s">
        <v>92</v>
      </c>
      <c r="N175">
        <v>11.570310104315199</v>
      </c>
      <c r="O175">
        <v>4.1900000000000004</v>
      </c>
      <c r="P175">
        <v>1.3480000000000001</v>
      </c>
      <c r="Q175" t="s">
        <v>828</v>
      </c>
      <c r="S175">
        <v>0</v>
      </c>
      <c r="T175">
        <v>15470</v>
      </c>
      <c r="U175">
        <v>4096</v>
      </c>
      <c r="V175">
        <v>80</v>
      </c>
      <c r="W175">
        <v>4096</v>
      </c>
      <c r="X175">
        <v>1</v>
      </c>
      <c r="Y175">
        <v>0.81018913214199595</v>
      </c>
      <c r="Z175">
        <v>22.27</v>
      </c>
      <c r="AA175">
        <v>695</v>
      </c>
      <c r="AB175" t="s">
        <v>94</v>
      </c>
      <c r="AC175">
        <v>4.71875</v>
      </c>
      <c r="AD175" t="s">
        <v>98</v>
      </c>
      <c r="AE175">
        <v>0</v>
      </c>
      <c r="AF175">
        <v>22.265625</v>
      </c>
      <c r="AG175">
        <v>10.9375</v>
      </c>
      <c r="AH175">
        <f t="shared" si="9"/>
        <v>11.328125</v>
      </c>
      <c r="AI175">
        <f t="shared" si="10"/>
        <v>2.0357142857142856</v>
      </c>
      <c r="AJ175">
        <f t="shared" si="11"/>
        <v>0.36152215143132183</v>
      </c>
      <c r="AK175">
        <f t="shared" si="12"/>
        <v>61.588549724676525</v>
      </c>
    </row>
    <row r="176" spans="1:37" x14ac:dyDescent="0.3">
      <c r="A176">
        <v>174</v>
      </c>
      <c r="B176">
        <v>350</v>
      </c>
      <c r="C176" t="s">
        <v>91</v>
      </c>
      <c r="D176">
        <v>1.88721749594747E-2</v>
      </c>
      <c r="E176">
        <v>4096</v>
      </c>
      <c r="F176">
        <v>11008</v>
      </c>
      <c r="G176">
        <v>2.6875</v>
      </c>
      <c r="H176">
        <v>6.5829039187335301</v>
      </c>
      <c r="I176">
        <v>9.80364108991078</v>
      </c>
      <c r="J176">
        <v>-1.0182356215638599</v>
      </c>
      <c r="K176" t="b">
        <v>1</v>
      </c>
      <c r="L176">
        <v>30.86</v>
      </c>
      <c r="M176" t="s">
        <v>92</v>
      </c>
      <c r="N176">
        <v>9.9890828367560207</v>
      </c>
      <c r="O176">
        <v>4.1879999999999997</v>
      </c>
      <c r="P176">
        <v>1.4890000000000001</v>
      </c>
      <c r="Q176" t="s">
        <v>827</v>
      </c>
      <c r="R176" s="1" t="s">
        <v>1941</v>
      </c>
      <c r="S176">
        <v>0</v>
      </c>
      <c r="T176">
        <v>15336</v>
      </c>
      <c r="U176">
        <v>4096</v>
      </c>
      <c r="V176">
        <v>245</v>
      </c>
      <c r="W176">
        <v>4096</v>
      </c>
      <c r="X176">
        <v>1</v>
      </c>
      <c r="Y176">
        <v>0.35667864783251801</v>
      </c>
      <c r="Z176">
        <v>30.86</v>
      </c>
      <c r="AA176">
        <v>497</v>
      </c>
      <c r="AB176" t="s">
        <v>94</v>
      </c>
      <c r="AC176">
        <v>5.5546875</v>
      </c>
      <c r="AD176" t="s">
        <v>98</v>
      </c>
      <c r="AE176">
        <v>0</v>
      </c>
      <c r="AF176">
        <v>30.859375</v>
      </c>
      <c r="AG176">
        <v>8.5625</v>
      </c>
      <c r="AH176">
        <f t="shared" si="9"/>
        <v>22.296875</v>
      </c>
      <c r="AI176">
        <f t="shared" si="10"/>
        <v>3.6040145985401462</v>
      </c>
      <c r="AJ176">
        <f t="shared" si="11"/>
        <v>0.36123172771160661</v>
      </c>
      <c r="AK176">
        <f t="shared" si="12"/>
        <v>85.428196452989667</v>
      </c>
    </row>
    <row r="177" spans="1:37" x14ac:dyDescent="0.3">
      <c r="A177">
        <v>175</v>
      </c>
      <c r="B177">
        <v>356</v>
      </c>
      <c r="C177" t="s">
        <v>91</v>
      </c>
      <c r="D177">
        <v>1.7928500987411E-2</v>
      </c>
      <c r="E177">
        <v>4096</v>
      </c>
      <c r="F177">
        <v>4096</v>
      </c>
      <c r="G177">
        <v>1</v>
      </c>
      <c r="H177">
        <v>3.5859443232061601</v>
      </c>
      <c r="I177">
        <v>7.6761620668631902</v>
      </c>
      <c r="J177">
        <v>-0.97483804968978904</v>
      </c>
      <c r="K177" t="b">
        <v>1</v>
      </c>
      <c r="L177">
        <v>138.4</v>
      </c>
      <c r="M177" t="s">
        <v>92</v>
      </c>
      <c r="N177">
        <v>7.7035777232482996</v>
      </c>
      <c r="O177">
        <v>3.91</v>
      </c>
      <c r="P177">
        <v>2.14</v>
      </c>
      <c r="Q177" t="s">
        <v>829</v>
      </c>
      <c r="S177">
        <v>0</v>
      </c>
      <c r="T177">
        <v>8136</v>
      </c>
      <c r="U177">
        <v>4096</v>
      </c>
      <c r="V177">
        <v>367</v>
      </c>
      <c r="W177">
        <v>4096</v>
      </c>
      <c r="X177">
        <v>1</v>
      </c>
      <c r="Y177">
        <v>0.134985194896347</v>
      </c>
      <c r="Z177">
        <v>138.4</v>
      </c>
      <c r="AA177">
        <v>58.78</v>
      </c>
      <c r="AB177" t="s">
        <v>94</v>
      </c>
      <c r="AC177">
        <v>11.765625</v>
      </c>
      <c r="AE177">
        <v>3</v>
      </c>
      <c r="AF177">
        <v>138.375</v>
      </c>
      <c r="AG177">
        <v>5.4921875</v>
      </c>
      <c r="AH177">
        <f t="shared" si="9"/>
        <v>132.8828125</v>
      </c>
      <c r="AI177">
        <f t="shared" si="10"/>
        <v>25.194879089615931</v>
      </c>
      <c r="AJ177">
        <f t="shared" si="11"/>
        <v>0.37725344492857493</v>
      </c>
      <c r="AK177">
        <f t="shared" si="12"/>
        <v>366.79585530676445</v>
      </c>
    </row>
    <row r="178" spans="1:37" x14ac:dyDescent="0.3">
      <c r="A178">
        <v>176</v>
      </c>
      <c r="B178">
        <v>357</v>
      </c>
      <c r="C178" t="s">
        <v>91</v>
      </c>
      <c r="D178">
        <v>3.2944289743174503E-2</v>
      </c>
      <c r="E178">
        <v>4096</v>
      </c>
      <c r="F178">
        <v>4096</v>
      </c>
      <c r="G178">
        <v>1</v>
      </c>
      <c r="H178">
        <v>3.8339762281364602</v>
      </c>
      <c r="I178">
        <v>8.3344053553044493</v>
      </c>
      <c r="J178">
        <v>-0.97724902590501495</v>
      </c>
      <c r="K178" t="b">
        <v>1</v>
      </c>
      <c r="L178">
        <v>149.5</v>
      </c>
      <c r="M178" t="s">
        <v>92</v>
      </c>
      <c r="N178">
        <v>8.3468430879973496</v>
      </c>
      <c r="O178">
        <v>3.9140000000000001</v>
      </c>
      <c r="P178">
        <v>2.1739999999999999</v>
      </c>
      <c r="Q178" t="s">
        <v>830</v>
      </c>
      <c r="S178">
        <v>0</v>
      </c>
      <c r="T178">
        <v>8190</v>
      </c>
      <c r="U178">
        <v>4096</v>
      </c>
      <c r="V178">
        <v>386</v>
      </c>
      <c r="W178">
        <v>4096</v>
      </c>
      <c r="X178">
        <v>1</v>
      </c>
      <c r="Y178">
        <v>0.144245592075705</v>
      </c>
      <c r="Z178">
        <v>149.5</v>
      </c>
      <c r="AA178">
        <v>54.78</v>
      </c>
      <c r="AB178" t="s">
        <v>94</v>
      </c>
      <c r="AC178">
        <v>12.2265625</v>
      </c>
      <c r="AE178">
        <v>2</v>
      </c>
      <c r="AF178">
        <v>149.5</v>
      </c>
      <c r="AG178">
        <v>5.46484375</v>
      </c>
      <c r="AH178">
        <f t="shared" si="9"/>
        <v>144.03515625</v>
      </c>
      <c r="AI178">
        <f t="shared" si="10"/>
        <v>27.356683345246605</v>
      </c>
      <c r="AJ178">
        <f t="shared" si="11"/>
        <v>0.37634499141570149</v>
      </c>
      <c r="AK178">
        <f t="shared" si="12"/>
        <v>397.24190147349657</v>
      </c>
    </row>
    <row r="179" spans="1:37" x14ac:dyDescent="0.3">
      <c r="A179">
        <v>177</v>
      </c>
      <c r="B179">
        <v>358</v>
      </c>
      <c r="C179" t="s">
        <v>91</v>
      </c>
      <c r="D179">
        <v>5.1215217197638198E-2</v>
      </c>
      <c r="E179">
        <v>4096</v>
      </c>
      <c r="F179">
        <v>4096</v>
      </c>
      <c r="G179">
        <v>1</v>
      </c>
      <c r="H179">
        <v>7.7220728567428898</v>
      </c>
      <c r="I179">
        <v>7.7673193773878699</v>
      </c>
      <c r="J179">
        <v>-0.99492951815000696</v>
      </c>
      <c r="K179" t="b">
        <v>1</v>
      </c>
      <c r="L179">
        <v>10.125</v>
      </c>
      <c r="M179" t="s">
        <v>92</v>
      </c>
      <c r="N179">
        <v>8.7790253880307301</v>
      </c>
      <c r="O179">
        <v>3.7989999999999999</v>
      </c>
      <c r="P179">
        <v>1.006</v>
      </c>
      <c r="Q179" t="s">
        <v>831</v>
      </c>
      <c r="S179">
        <v>0</v>
      </c>
      <c r="T179">
        <v>6280</v>
      </c>
      <c r="U179">
        <v>4096</v>
      </c>
      <c r="V179">
        <v>92</v>
      </c>
      <c r="W179">
        <v>4096</v>
      </c>
      <c r="X179">
        <v>1</v>
      </c>
      <c r="Y179">
        <v>0.70082454148635598</v>
      </c>
      <c r="Z179">
        <v>10.125</v>
      </c>
      <c r="AA179">
        <v>620</v>
      </c>
      <c r="AB179" t="s">
        <v>94</v>
      </c>
      <c r="AC179">
        <v>3.181640625</v>
      </c>
      <c r="AD179" t="s">
        <v>98</v>
      </c>
      <c r="AE179">
        <v>2</v>
      </c>
      <c r="AF179">
        <v>10.125</v>
      </c>
      <c r="AG179">
        <v>5.93359375</v>
      </c>
      <c r="AH179">
        <f t="shared" si="9"/>
        <v>4.19140625</v>
      </c>
      <c r="AI179">
        <f t="shared" si="10"/>
        <v>1.706385780118499</v>
      </c>
      <c r="AJ179">
        <f t="shared" si="11"/>
        <v>0.36974950425477376</v>
      </c>
      <c r="AK179">
        <f t="shared" si="12"/>
        <v>27.38340385447394</v>
      </c>
    </row>
    <row r="180" spans="1:37" x14ac:dyDescent="0.3">
      <c r="A180">
        <v>178</v>
      </c>
      <c r="B180">
        <v>359</v>
      </c>
      <c r="C180" t="s">
        <v>91</v>
      </c>
      <c r="D180">
        <v>3.5287056578674002E-2</v>
      </c>
      <c r="E180">
        <v>4096</v>
      </c>
      <c r="F180">
        <v>4096</v>
      </c>
      <c r="G180">
        <v>1</v>
      </c>
      <c r="H180">
        <v>8.3885473974274394</v>
      </c>
      <c r="I180">
        <v>11.558828493916099</v>
      </c>
      <c r="J180">
        <v>-0.99573317688841601</v>
      </c>
      <c r="K180" t="b">
        <v>1</v>
      </c>
      <c r="L180">
        <v>23.88</v>
      </c>
      <c r="M180" t="s">
        <v>92</v>
      </c>
      <c r="N180">
        <v>11.5599895761734</v>
      </c>
      <c r="O180">
        <v>3.7850000000000001</v>
      </c>
      <c r="P180">
        <v>1.3779999999999999</v>
      </c>
      <c r="Q180" t="s">
        <v>832</v>
      </c>
      <c r="S180">
        <v>0</v>
      </c>
      <c r="T180">
        <v>6108</v>
      </c>
      <c r="U180">
        <v>4096</v>
      </c>
      <c r="V180">
        <v>107</v>
      </c>
      <c r="W180">
        <v>4096</v>
      </c>
      <c r="X180">
        <v>1</v>
      </c>
      <c r="Y180">
        <v>0.714277837013647</v>
      </c>
      <c r="Z180">
        <v>23.88</v>
      </c>
      <c r="AA180">
        <v>255.9</v>
      </c>
      <c r="AB180" t="s">
        <v>94</v>
      </c>
      <c r="AC180">
        <v>4.88671875</v>
      </c>
      <c r="AD180" t="s">
        <v>98</v>
      </c>
      <c r="AE180">
        <v>2</v>
      </c>
      <c r="AF180">
        <v>23.875</v>
      </c>
      <c r="AG180">
        <v>5.4765625</v>
      </c>
      <c r="AH180">
        <f t="shared" si="9"/>
        <v>18.3984375</v>
      </c>
      <c r="AI180">
        <f t="shared" si="10"/>
        <v>4.3594864479315261</v>
      </c>
      <c r="AJ180">
        <f t="shared" si="11"/>
        <v>0.36945247120724611</v>
      </c>
      <c r="AK180">
        <f t="shared" si="12"/>
        <v>64.622656121326102</v>
      </c>
    </row>
    <row r="181" spans="1:37" x14ac:dyDescent="0.3">
      <c r="A181">
        <v>179</v>
      </c>
      <c r="B181">
        <v>362</v>
      </c>
      <c r="C181" t="s">
        <v>91</v>
      </c>
      <c r="D181">
        <v>1.81160697775185E-2</v>
      </c>
      <c r="E181">
        <v>4096</v>
      </c>
      <c r="F181">
        <v>11008</v>
      </c>
      <c r="G181">
        <v>2.6875</v>
      </c>
      <c r="H181">
        <v>4.5911689475346904</v>
      </c>
      <c r="I181">
        <v>9.5320558422448904</v>
      </c>
      <c r="J181">
        <v>-1.0134136691333999</v>
      </c>
      <c r="K181" t="b">
        <v>1</v>
      </c>
      <c r="L181">
        <v>119.3</v>
      </c>
      <c r="M181" t="s">
        <v>92</v>
      </c>
      <c r="N181">
        <v>9.5483690700082793</v>
      </c>
      <c r="O181">
        <v>4.258</v>
      </c>
      <c r="P181">
        <v>2.0760000000000001</v>
      </c>
      <c r="Q181" t="s">
        <v>833</v>
      </c>
      <c r="S181">
        <v>0</v>
      </c>
      <c r="T181">
        <v>18030</v>
      </c>
      <c r="U181">
        <v>4096</v>
      </c>
      <c r="V181">
        <v>329</v>
      </c>
      <c r="W181">
        <v>4096</v>
      </c>
      <c r="X181">
        <v>1</v>
      </c>
      <c r="Y181">
        <v>0.19798755302851001</v>
      </c>
      <c r="Z181">
        <v>119.3</v>
      </c>
      <c r="AA181">
        <v>151.1</v>
      </c>
      <c r="AB181" t="s">
        <v>94</v>
      </c>
      <c r="AC181">
        <v>10.921875</v>
      </c>
      <c r="AE181">
        <v>0</v>
      </c>
      <c r="AF181">
        <v>119.3125</v>
      </c>
      <c r="AG181">
        <v>9.5625</v>
      </c>
      <c r="AH181">
        <f t="shared" si="9"/>
        <v>109.75</v>
      </c>
      <c r="AI181">
        <f t="shared" si="10"/>
        <v>12.477124183006536</v>
      </c>
      <c r="AJ181">
        <f t="shared" si="11"/>
        <v>0.36297777621727673</v>
      </c>
      <c r="AK181">
        <f t="shared" si="12"/>
        <v>328.70469713986046</v>
      </c>
    </row>
    <row r="182" spans="1:37" x14ac:dyDescent="0.3">
      <c r="A182">
        <v>180</v>
      </c>
      <c r="B182">
        <v>363</v>
      </c>
      <c r="C182" t="s">
        <v>91</v>
      </c>
      <c r="D182">
        <v>3.0196422772105699E-2</v>
      </c>
      <c r="E182">
        <v>4096</v>
      </c>
      <c r="F182">
        <v>11008</v>
      </c>
      <c r="G182">
        <v>2.6875</v>
      </c>
      <c r="H182">
        <v>9.0633857125181407</v>
      </c>
      <c r="I182">
        <v>12.594919793860599</v>
      </c>
      <c r="J182">
        <v>-1.0182356215638599</v>
      </c>
      <c r="K182" t="b">
        <v>1</v>
      </c>
      <c r="L182">
        <v>24.5</v>
      </c>
      <c r="M182" t="s">
        <v>92</v>
      </c>
      <c r="N182">
        <v>12.717603685698201</v>
      </c>
      <c r="O182">
        <v>4.1900000000000004</v>
      </c>
      <c r="P182">
        <v>1.39</v>
      </c>
      <c r="Q182" t="s">
        <v>835</v>
      </c>
      <c r="S182">
        <v>0</v>
      </c>
      <c r="T182">
        <v>15600</v>
      </c>
      <c r="U182">
        <v>4096</v>
      </c>
      <c r="V182">
        <v>96</v>
      </c>
      <c r="W182">
        <v>4096</v>
      </c>
      <c r="X182">
        <v>1</v>
      </c>
      <c r="Y182">
        <v>0.82296585812156697</v>
      </c>
      <c r="Z182">
        <v>24.5</v>
      </c>
      <c r="AA182">
        <v>636.5</v>
      </c>
      <c r="AB182" t="s">
        <v>94</v>
      </c>
      <c r="AC182">
        <v>4.94921875</v>
      </c>
      <c r="AD182" t="s">
        <v>98</v>
      </c>
      <c r="AE182">
        <v>0</v>
      </c>
      <c r="AF182">
        <v>24.5</v>
      </c>
      <c r="AG182">
        <v>10.4765625</v>
      </c>
      <c r="AH182">
        <f t="shared" si="9"/>
        <v>14.0234375</v>
      </c>
      <c r="AI182">
        <f t="shared" si="10"/>
        <v>2.3385533184190903</v>
      </c>
      <c r="AJ182">
        <f t="shared" si="11"/>
        <v>0.36123172771160661</v>
      </c>
      <c r="AK182">
        <f t="shared" si="12"/>
        <v>67.823499766221673</v>
      </c>
    </row>
    <row r="183" spans="1:37" x14ac:dyDescent="0.3">
      <c r="A183">
        <v>181</v>
      </c>
      <c r="B183">
        <v>364</v>
      </c>
      <c r="C183" t="s">
        <v>91</v>
      </c>
      <c r="D183">
        <v>2.11776010622357E-2</v>
      </c>
      <c r="E183">
        <v>4096</v>
      </c>
      <c r="F183">
        <v>11008</v>
      </c>
      <c r="G183">
        <v>2.6875</v>
      </c>
      <c r="H183">
        <v>5.1954677443805597</v>
      </c>
      <c r="I183">
        <v>7.4938533773926697</v>
      </c>
      <c r="J183">
        <v>-1.0166283040870401</v>
      </c>
      <c r="K183" t="b">
        <v>1</v>
      </c>
      <c r="L183">
        <v>27.69</v>
      </c>
      <c r="M183" t="s">
        <v>92</v>
      </c>
      <c r="N183">
        <v>8.3348345749606505</v>
      </c>
      <c r="O183">
        <v>4.1900000000000004</v>
      </c>
      <c r="P183">
        <v>1.4419999999999999</v>
      </c>
      <c r="Q183" t="s">
        <v>834</v>
      </c>
      <c r="R183" s="1" t="s">
        <v>1941</v>
      </c>
      <c r="S183">
        <v>0</v>
      </c>
      <c r="T183">
        <v>15470</v>
      </c>
      <c r="U183">
        <v>4096</v>
      </c>
      <c r="V183">
        <v>385</v>
      </c>
      <c r="W183">
        <v>4096</v>
      </c>
      <c r="X183">
        <v>1</v>
      </c>
      <c r="Y183">
        <v>0.21382083526907</v>
      </c>
      <c r="Z183">
        <v>27.69</v>
      </c>
      <c r="AA183">
        <v>559</v>
      </c>
      <c r="AB183" t="s">
        <v>94</v>
      </c>
      <c r="AC183">
        <v>5.26171875</v>
      </c>
      <c r="AE183">
        <v>0</v>
      </c>
      <c r="AF183">
        <v>27.6875</v>
      </c>
      <c r="AG183">
        <v>7.76953125</v>
      </c>
      <c r="AH183">
        <f t="shared" si="9"/>
        <v>19.91796875</v>
      </c>
      <c r="AI183">
        <f t="shared" si="10"/>
        <v>3.5635997988939168</v>
      </c>
      <c r="AJ183">
        <f t="shared" si="11"/>
        <v>0.36181280864640991</v>
      </c>
      <c r="AK183">
        <f t="shared" si="12"/>
        <v>76.524377629367621</v>
      </c>
    </row>
    <row r="184" spans="1:37" x14ac:dyDescent="0.3">
      <c r="A184">
        <v>182</v>
      </c>
      <c r="B184">
        <v>370</v>
      </c>
      <c r="C184" t="s">
        <v>91</v>
      </c>
      <c r="D184">
        <v>2.35555016222684E-2</v>
      </c>
      <c r="E184">
        <v>4096</v>
      </c>
      <c r="F184">
        <v>4096</v>
      </c>
      <c r="G184">
        <v>1</v>
      </c>
      <c r="H184">
        <v>3.0952289203772598</v>
      </c>
      <c r="I184">
        <v>6.8494030601317197</v>
      </c>
      <c r="J184">
        <v>-0.96439048609047595</v>
      </c>
      <c r="K184" t="b">
        <v>1</v>
      </c>
      <c r="L184">
        <v>163.4</v>
      </c>
      <c r="M184" t="s">
        <v>92</v>
      </c>
      <c r="N184">
        <v>6.9160252164790696</v>
      </c>
      <c r="O184">
        <v>3.8959999999999999</v>
      </c>
      <c r="P184">
        <v>2.2130000000000001</v>
      </c>
      <c r="Q184" t="s">
        <v>836</v>
      </c>
      <c r="S184">
        <v>0</v>
      </c>
      <c r="T184">
        <v>7892</v>
      </c>
      <c r="U184">
        <v>4096</v>
      </c>
      <c r="V184">
        <v>476</v>
      </c>
      <c r="W184">
        <v>4096</v>
      </c>
      <c r="X184">
        <v>1</v>
      </c>
      <c r="Y184">
        <v>9.6034660111994005E-2</v>
      </c>
      <c r="Z184">
        <v>163.4</v>
      </c>
      <c r="AA184">
        <v>48.3</v>
      </c>
      <c r="AB184" t="s">
        <v>94</v>
      </c>
      <c r="AC184">
        <v>12.78125</v>
      </c>
      <c r="AE184">
        <v>4</v>
      </c>
      <c r="AF184">
        <v>163.375</v>
      </c>
      <c r="AG184">
        <v>4.53125</v>
      </c>
      <c r="AH184">
        <f t="shared" si="9"/>
        <v>158.84375</v>
      </c>
      <c r="AI184">
        <f t="shared" si="10"/>
        <v>36.055172413793102</v>
      </c>
      <c r="AJ184">
        <f t="shared" si="11"/>
        <v>0.38121548508225578</v>
      </c>
      <c r="AK184">
        <f t="shared" si="12"/>
        <v>428.56338840681718</v>
      </c>
    </row>
    <row r="185" spans="1:37" x14ac:dyDescent="0.3">
      <c r="A185">
        <v>183</v>
      </c>
      <c r="B185">
        <v>371</v>
      </c>
      <c r="C185" t="s">
        <v>91</v>
      </c>
      <c r="D185">
        <v>3.59223781492988E-2</v>
      </c>
      <c r="E185">
        <v>4096</v>
      </c>
      <c r="F185">
        <v>4096</v>
      </c>
      <c r="G185">
        <v>1</v>
      </c>
      <c r="H185">
        <v>3.2415004286499101</v>
      </c>
      <c r="I185">
        <v>7.2680517423634798</v>
      </c>
      <c r="J185">
        <v>-0.96680146230570196</v>
      </c>
      <c r="K185" t="b">
        <v>1</v>
      </c>
      <c r="L185">
        <v>174.5</v>
      </c>
      <c r="M185" t="s">
        <v>92</v>
      </c>
      <c r="N185">
        <v>7.3114968842750399</v>
      </c>
      <c r="O185">
        <v>3.9039999999999999</v>
      </c>
      <c r="P185">
        <v>2.242</v>
      </c>
      <c r="Q185" t="s">
        <v>837</v>
      </c>
      <c r="S185">
        <v>0</v>
      </c>
      <c r="T185">
        <v>8012</v>
      </c>
      <c r="U185">
        <v>4096</v>
      </c>
      <c r="V185">
        <v>497</v>
      </c>
      <c r="W185">
        <v>4096</v>
      </c>
      <c r="X185">
        <v>1</v>
      </c>
      <c r="Y185">
        <v>0.10054503552282</v>
      </c>
      <c r="Z185">
        <v>174.5</v>
      </c>
      <c r="AA185">
        <v>45.9</v>
      </c>
      <c r="AB185" t="s">
        <v>94</v>
      </c>
      <c r="AC185">
        <v>13.2109375</v>
      </c>
      <c r="AE185">
        <v>4</v>
      </c>
      <c r="AF185">
        <v>174.5</v>
      </c>
      <c r="AG185">
        <v>4.55078125</v>
      </c>
      <c r="AH185">
        <f t="shared" si="9"/>
        <v>169.94921875</v>
      </c>
      <c r="AI185">
        <f t="shared" si="10"/>
        <v>38.345064377682405</v>
      </c>
      <c r="AJ185">
        <f t="shared" si="11"/>
        <v>0.38029749069084523</v>
      </c>
      <c r="AK185">
        <f t="shared" si="12"/>
        <v>458.8513052847253</v>
      </c>
    </row>
    <row r="186" spans="1:37" x14ac:dyDescent="0.3">
      <c r="A186">
        <v>184</v>
      </c>
      <c r="B186">
        <v>372</v>
      </c>
      <c r="C186" t="s">
        <v>91</v>
      </c>
      <c r="D186">
        <v>2.55278964438743E-2</v>
      </c>
      <c r="E186">
        <v>4096</v>
      </c>
      <c r="F186">
        <v>4096</v>
      </c>
      <c r="G186">
        <v>1</v>
      </c>
      <c r="H186">
        <v>5.1725352491784804</v>
      </c>
      <c r="I186">
        <v>5.7938456355544101</v>
      </c>
      <c r="J186">
        <v>-0.99171488319637202</v>
      </c>
      <c r="K186" t="b">
        <v>1</v>
      </c>
      <c r="L186">
        <v>13.195</v>
      </c>
      <c r="M186" t="s">
        <v>92</v>
      </c>
      <c r="N186">
        <v>7.0385501830534301</v>
      </c>
      <c r="O186">
        <v>3.81</v>
      </c>
      <c r="P186">
        <v>1.1200000000000001</v>
      </c>
      <c r="Q186" t="s">
        <v>838</v>
      </c>
      <c r="S186">
        <v>0</v>
      </c>
      <c r="T186">
        <v>6476</v>
      </c>
      <c r="U186">
        <v>4096</v>
      </c>
      <c r="V186">
        <v>145</v>
      </c>
      <c r="W186">
        <v>4096</v>
      </c>
      <c r="X186">
        <v>1</v>
      </c>
      <c r="Y186">
        <v>0.34651019197467198</v>
      </c>
      <c r="Z186">
        <v>13.195</v>
      </c>
      <c r="AA186">
        <v>490.8</v>
      </c>
      <c r="AB186" t="s">
        <v>94</v>
      </c>
      <c r="AC186">
        <v>3.6328125</v>
      </c>
      <c r="AE186">
        <v>3</v>
      </c>
      <c r="AF186">
        <v>13.1953125</v>
      </c>
      <c r="AG186">
        <v>5.76953125</v>
      </c>
      <c r="AH186">
        <f t="shared" si="9"/>
        <v>7.42578125</v>
      </c>
      <c r="AI186">
        <f t="shared" si="10"/>
        <v>2.2870683818551116</v>
      </c>
      <c r="AJ186">
        <f t="shared" si="11"/>
        <v>0.37094002645715707</v>
      </c>
      <c r="AK186">
        <f t="shared" si="12"/>
        <v>35.572630503179298</v>
      </c>
    </row>
    <row r="187" spans="1:37" x14ac:dyDescent="0.3">
      <c r="A187">
        <v>185</v>
      </c>
      <c r="B187">
        <v>373</v>
      </c>
      <c r="C187" t="s">
        <v>91</v>
      </c>
      <c r="D187">
        <v>3.7440402904989498E-2</v>
      </c>
      <c r="E187">
        <v>4096</v>
      </c>
      <c r="F187">
        <v>4096</v>
      </c>
      <c r="G187">
        <v>1</v>
      </c>
      <c r="H187">
        <v>7.1925400280191498</v>
      </c>
      <c r="I187">
        <v>12.067171648571099</v>
      </c>
      <c r="J187">
        <v>-0.99412585941159903</v>
      </c>
      <c r="K187" t="b">
        <v>1</v>
      </c>
      <c r="L187">
        <v>47.6</v>
      </c>
      <c r="M187" t="s">
        <v>92</v>
      </c>
      <c r="N187">
        <v>12.065905901128399</v>
      </c>
      <c r="O187">
        <v>3.8050000000000002</v>
      </c>
      <c r="P187">
        <v>1.6779999999999999</v>
      </c>
      <c r="Q187" t="s">
        <v>839</v>
      </c>
      <c r="S187">
        <v>0</v>
      </c>
      <c r="T187">
        <v>6388</v>
      </c>
      <c r="U187">
        <v>4096</v>
      </c>
      <c r="V187">
        <v>118</v>
      </c>
      <c r="W187">
        <v>4096</v>
      </c>
      <c r="X187">
        <v>1</v>
      </c>
      <c r="Y187">
        <v>0.57006951701137998</v>
      </c>
      <c r="Z187">
        <v>47.6</v>
      </c>
      <c r="AA187">
        <v>134.19999999999999</v>
      </c>
      <c r="AB187" t="s">
        <v>94</v>
      </c>
      <c r="AC187">
        <v>6.8984375</v>
      </c>
      <c r="AD187" t="s">
        <v>98</v>
      </c>
      <c r="AE187">
        <v>3</v>
      </c>
      <c r="AF187">
        <v>47.59375</v>
      </c>
      <c r="AG187">
        <v>5.66796875</v>
      </c>
      <c r="AH187">
        <f t="shared" si="9"/>
        <v>41.92578125</v>
      </c>
      <c r="AI187">
        <f t="shared" si="10"/>
        <v>8.3969676085458307</v>
      </c>
      <c r="AJ187">
        <f t="shared" si="11"/>
        <v>0.37004677611145292</v>
      </c>
      <c r="AK187">
        <f t="shared" si="12"/>
        <v>128.61549693832606</v>
      </c>
    </row>
    <row r="188" spans="1:37" x14ac:dyDescent="0.3">
      <c r="A188">
        <v>186</v>
      </c>
      <c r="B188">
        <v>376</v>
      </c>
      <c r="C188" t="s">
        <v>91</v>
      </c>
      <c r="D188">
        <v>1.1510221535773101E-2</v>
      </c>
      <c r="E188">
        <v>4096</v>
      </c>
      <c r="F188">
        <v>11008</v>
      </c>
      <c r="G188">
        <v>2.6875</v>
      </c>
      <c r="H188">
        <v>4.8169151849856302</v>
      </c>
      <c r="I188">
        <v>10.170088505799701</v>
      </c>
      <c r="J188">
        <v>-1.0134136691333999</v>
      </c>
      <c r="K188" t="b">
        <v>1</v>
      </c>
      <c r="L188">
        <v>129.19999999999999</v>
      </c>
      <c r="M188" t="s">
        <v>92</v>
      </c>
      <c r="N188">
        <v>10.1795322325202</v>
      </c>
      <c r="O188">
        <v>4.258</v>
      </c>
      <c r="P188">
        <v>2.1110000000000002</v>
      </c>
      <c r="Q188" t="s">
        <v>840</v>
      </c>
      <c r="S188">
        <v>0</v>
      </c>
      <c r="T188">
        <v>18140</v>
      </c>
      <c r="U188">
        <v>4096</v>
      </c>
      <c r="V188">
        <v>309</v>
      </c>
      <c r="W188">
        <v>4096</v>
      </c>
      <c r="X188">
        <v>1</v>
      </c>
      <c r="Y188">
        <v>0.21713671836884901</v>
      </c>
      <c r="Z188">
        <v>129.19999999999999</v>
      </c>
      <c r="AA188">
        <v>140.4</v>
      </c>
      <c r="AB188" t="s">
        <v>94</v>
      </c>
      <c r="AC188">
        <v>11.3671875</v>
      </c>
      <c r="AE188">
        <v>0</v>
      </c>
      <c r="AF188">
        <v>129.25</v>
      </c>
      <c r="AG188">
        <v>9.765625</v>
      </c>
      <c r="AH188">
        <f t="shared" si="9"/>
        <v>119.484375</v>
      </c>
      <c r="AI188">
        <f t="shared" si="10"/>
        <v>13.235200000000001</v>
      </c>
      <c r="AJ188">
        <f t="shared" si="11"/>
        <v>0.36297777621727673</v>
      </c>
      <c r="AK188">
        <f t="shared" si="12"/>
        <v>356.08240633066083</v>
      </c>
    </row>
    <row r="189" spans="1:37" x14ac:dyDescent="0.3">
      <c r="A189">
        <v>187</v>
      </c>
      <c r="B189">
        <v>377</v>
      </c>
      <c r="C189" t="s">
        <v>91</v>
      </c>
      <c r="D189">
        <v>3.5406208421940498E-2</v>
      </c>
      <c r="E189">
        <v>4096</v>
      </c>
      <c r="F189">
        <v>11008</v>
      </c>
      <c r="G189">
        <v>2.6875</v>
      </c>
      <c r="H189">
        <v>8.7368581903868598</v>
      </c>
      <c r="I189">
        <v>13.4465708086422</v>
      </c>
      <c r="J189">
        <v>-1.0182356215638599</v>
      </c>
      <c r="K189" t="b">
        <v>1</v>
      </c>
      <c r="L189">
        <v>34.6</v>
      </c>
      <c r="M189" t="s">
        <v>92</v>
      </c>
      <c r="N189">
        <v>13.4535856981576</v>
      </c>
      <c r="O189">
        <v>4.1950000000000003</v>
      </c>
      <c r="P189">
        <v>1.5389999999999999</v>
      </c>
      <c r="Q189" t="s">
        <v>842</v>
      </c>
      <c r="S189">
        <v>0</v>
      </c>
      <c r="T189">
        <v>15710</v>
      </c>
      <c r="U189">
        <v>4096</v>
      </c>
      <c r="V189">
        <v>113</v>
      </c>
      <c r="W189">
        <v>4096</v>
      </c>
      <c r="X189">
        <v>1</v>
      </c>
      <c r="Y189">
        <v>0.727822395542147</v>
      </c>
      <c r="Z189">
        <v>34.6</v>
      </c>
      <c r="AA189">
        <v>454.2</v>
      </c>
      <c r="AB189" t="s">
        <v>94</v>
      </c>
      <c r="AC189">
        <v>5.8828125</v>
      </c>
      <c r="AD189" t="s">
        <v>98</v>
      </c>
      <c r="AE189">
        <v>0</v>
      </c>
      <c r="AF189">
        <v>34.59375</v>
      </c>
      <c r="AG189">
        <v>10.125</v>
      </c>
      <c r="AH189">
        <f t="shared" si="9"/>
        <v>24.46875</v>
      </c>
      <c r="AI189">
        <f t="shared" si="10"/>
        <v>3.4166666666666665</v>
      </c>
      <c r="AJ189">
        <f t="shared" si="11"/>
        <v>0.36123172771160661</v>
      </c>
      <c r="AK189">
        <f t="shared" si="12"/>
        <v>95.766089593376762</v>
      </c>
    </row>
    <row r="190" spans="1:37" x14ac:dyDescent="0.3">
      <c r="A190">
        <v>188</v>
      </c>
      <c r="B190">
        <v>378</v>
      </c>
      <c r="C190" t="s">
        <v>91</v>
      </c>
      <c r="D190">
        <v>1.9589212214379301E-2</v>
      </c>
      <c r="E190">
        <v>4096</v>
      </c>
      <c r="F190">
        <v>11008</v>
      </c>
      <c r="G190">
        <v>2.6875</v>
      </c>
      <c r="H190">
        <v>4.8901264086841696</v>
      </c>
      <c r="I190">
        <v>6.8098830652183899</v>
      </c>
      <c r="J190">
        <v>-1.0158246453486299</v>
      </c>
      <c r="K190" t="b">
        <v>1</v>
      </c>
      <c r="L190">
        <v>24.69</v>
      </c>
      <c r="M190" t="s">
        <v>92</v>
      </c>
      <c r="N190">
        <v>8.01147496122997</v>
      </c>
      <c r="O190">
        <v>4.1900000000000004</v>
      </c>
      <c r="P190">
        <v>1.393</v>
      </c>
      <c r="Q190" t="s">
        <v>841</v>
      </c>
      <c r="R190" s="1" t="s">
        <v>1941</v>
      </c>
      <c r="S190">
        <v>0</v>
      </c>
      <c r="T190">
        <v>15590</v>
      </c>
      <c r="U190">
        <v>4096</v>
      </c>
      <c r="V190">
        <v>401</v>
      </c>
      <c r="W190">
        <v>4096</v>
      </c>
      <c r="X190">
        <v>1</v>
      </c>
      <c r="Y190">
        <v>0.19426364246018901</v>
      </c>
      <c r="Z190">
        <v>24.69</v>
      </c>
      <c r="AA190">
        <v>631.5</v>
      </c>
      <c r="AB190" t="s">
        <v>94</v>
      </c>
      <c r="AC190">
        <v>4.96875</v>
      </c>
      <c r="AE190">
        <v>0</v>
      </c>
      <c r="AF190">
        <v>24.6875</v>
      </c>
      <c r="AG190">
        <v>7.703125</v>
      </c>
      <c r="AH190">
        <f t="shared" si="9"/>
        <v>16.984375</v>
      </c>
      <c r="AI190">
        <f t="shared" si="10"/>
        <v>3.2048681541582149</v>
      </c>
      <c r="AJ190">
        <f t="shared" si="11"/>
        <v>0.36210369954459704</v>
      </c>
      <c r="AK190">
        <f t="shared" si="12"/>
        <v>68.177983354073589</v>
      </c>
    </row>
    <row r="191" spans="1:37" x14ac:dyDescent="0.3">
      <c r="A191">
        <v>189</v>
      </c>
      <c r="B191">
        <v>384</v>
      </c>
      <c r="C191" t="s">
        <v>91</v>
      </c>
      <c r="D191">
        <v>2.20064247549118E-2</v>
      </c>
      <c r="E191">
        <v>4096</v>
      </c>
      <c r="F191">
        <v>4096</v>
      </c>
      <c r="G191">
        <v>1</v>
      </c>
      <c r="H191">
        <v>3.96541428864073</v>
      </c>
      <c r="I191">
        <v>8.8447326516166296</v>
      </c>
      <c r="J191">
        <v>-0.97885634338183303</v>
      </c>
      <c r="K191" t="b">
        <v>1</v>
      </c>
      <c r="L191">
        <v>170.2</v>
      </c>
      <c r="M191" t="s">
        <v>92</v>
      </c>
      <c r="N191">
        <v>8.8526866390090895</v>
      </c>
      <c r="O191">
        <v>3.9279999999999999</v>
      </c>
      <c r="P191">
        <v>2.23</v>
      </c>
      <c r="Q191" t="s">
        <v>843</v>
      </c>
      <c r="S191">
        <v>0</v>
      </c>
      <c r="T191">
        <v>8480</v>
      </c>
      <c r="U191">
        <v>4096</v>
      </c>
      <c r="V191">
        <v>327</v>
      </c>
      <c r="W191">
        <v>4096</v>
      </c>
      <c r="X191">
        <v>1</v>
      </c>
      <c r="Y191">
        <v>0.16398778487434901</v>
      </c>
      <c r="Z191">
        <v>170.2</v>
      </c>
      <c r="AA191">
        <v>49.8</v>
      </c>
      <c r="AB191" t="s">
        <v>94</v>
      </c>
      <c r="AC191">
        <v>13.046875</v>
      </c>
      <c r="AE191">
        <v>3</v>
      </c>
      <c r="AF191">
        <v>170.25</v>
      </c>
      <c r="AG191">
        <v>5.93359375</v>
      </c>
      <c r="AH191">
        <f t="shared" si="9"/>
        <v>164.31640625</v>
      </c>
      <c r="AI191">
        <f t="shared" si="10"/>
        <v>28.692560895325872</v>
      </c>
      <c r="AJ191">
        <f t="shared" si="11"/>
        <v>0.37574057141122941</v>
      </c>
      <c r="AK191">
        <f t="shared" si="12"/>
        <v>453.10518201578458</v>
      </c>
    </row>
    <row r="192" spans="1:37" x14ac:dyDescent="0.3">
      <c r="A192">
        <v>190</v>
      </c>
      <c r="B192">
        <v>385</v>
      </c>
      <c r="C192" t="s">
        <v>91</v>
      </c>
      <c r="D192">
        <v>3.15930345771923E-2</v>
      </c>
      <c r="E192">
        <v>4096</v>
      </c>
      <c r="F192">
        <v>4096</v>
      </c>
      <c r="G192">
        <v>1</v>
      </c>
      <c r="H192">
        <v>3.3498045566335799</v>
      </c>
      <c r="I192">
        <v>7.6613694058943898</v>
      </c>
      <c r="J192">
        <v>-0.97966000212024096</v>
      </c>
      <c r="K192" t="b">
        <v>1</v>
      </c>
      <c r="L192">
        <v>194</v>
      </c>
      <c r="M192" t="s">
        <v>92</v>
      </c>
      <c r="N192">
        <v>7.6743822204790897</v>
      </c>
      <c r="O192">
        <v>3.9380000000000002</v>
      </c>
      <c r="P192">
        <v>2.2869999999999999</v>
      </c>
      <c r="Q192" t="s">
        <v>844</v>
      </c>
      <c r="S192">
        <v>0</v>
      </c>
      <c r="T192">
        <v>8650</v>
      </c>
      <c r="U192">
        <v>4096</v>
      </c>
      <c r="V192">
        <v>38</v>
      </c>
      <c r="W192">
        <v>4096</v>
      </c>
      <c r="X192">
        <v>1</v>
      </c>
      <c r="Y192">
        <v>0.38118863455664098</v>
      </c>
      <c r="Z192">
        <v>194</v>
      </c>
      <c r="AA192">
        <v>44.56</v>
      </c>
      <c r="AB192" t="s">
        <v>94</v>
      </c>
      <c r="AC192">
        <v>13.9296875</v>
      </c>
      <c r="AE192">
        <v>2</v>
      </c>
      <c r="AF192">
        <v>194</v>
      </c>
      <c r="AG192">
        <v>11</v>
      </c>
      <c r="AH192">
        <f t="shared" si="9"/>
        <v>183</v>
      </c>
      <c r="AI192">
        <f t="shared" si="10"/>
        <v>17.636363636363637</v>
      </c>
      <c r="AJ192">
        <f t="shared" si="11"/>
        <v>0.3754387255244287</v>
      </c>
      <c r="AK192">
        <f t="shared" si="12"/>
        <v>516.72879436987375</v>
      </c>
    </row>
    <row r="193" spans="1:37" x14ac:dyDescent="0.3">
      <c r="A193">
        <v>191</v>
      </c>
      <c r="B193">
        <v>386</v>
      </c>
      <c r="C193" t="s">
        <v>91</v>
      </c>
      <c r="D193">
        <v>2.0349415972977899E-2</v>
      </c>
      <c r="E193">
        <v>4096</v>
      </c>
      <c r="F193">
        <v>4096</v>
      </c>
      <c r="G193">
        <v>1</v>
      </c>
      <c r="H193">
        <v>9.0374878808514296</v>
      </c>
      <c r="I193">
        <v>9.3728634076798993</v>
      </c>
      <c r="J193">
        <v>-0.99734049436523398</v>
      </c>
      <c r="K193" t="b">
        <v>1</v>
      </c>
      <c r="L193">
        <v>10.9</v>
      </c>
      <c r="M193" t="s">
        <v>92</v>
      </c>
      <c r="N193">
        <v>9.8332727101324195</v>
      </c>
      <c r="O193">
        <v>3.8119999999999998</v>
      </c>
      <c r="P193">
        <v>1.0369999999999999</v>
      </c>
      <c r="Q193" t="s">
        <v>845</v>
      </c>
      <c r="S193">
        <v>0</v>
      </c>
      <c r="T193">
        <v>6496</v>
      </c>
      <c r="U193">
        <v>4096</v>
      </c>
      <c r="V193">
        <v>112</v>
      </c>
      <c r="W193">
        <v>4096</v>
      </c>
      <c r="X193">
        <v>1</v>
      </c>
      <c r="Y193">
        <v>0.75947121780101501</v>
      </c>
      <c r="Z193">
        <v>10.9</v>
      </c>
      <c r="AA193">
        <v>596</v>
      </c>
      <c r="AB193" t="s">
        <v>94</v>
      </c>
      <c r="AC193">
        <v>3.30078125</v>
      </c>
      <c r="AD193" t="s">
        <v>98</v>
      </c>
      <c r="AE193">
        <v>2</v>
      </c>
      <c r="AF193">
        <v>10.8984375</v>
      </c>
      <c r="AG193">
        <v>5.60546875</v>
      </c>
      <c r="AH193">
        <f t="shared" si="9"/>
        <v>5.29296875</v>
      </c>
      <c r="AI193">
        <f t="shared" si="10"/>
        <v>1.9442508710801394</v>
      </c>
      <c r="AJ193">
        <f t="shared" si="11"/>
        <v>0.36885912077242489</v>
      </c>
      <c r="AK193">
        <f t="shared" si="12"/>
        <v>29.5463413705961</v>
      </c>
    </row>
    <row r="194" spans="1:37" x14ac:dyDescent="0.3">
      <c r="A194">
        <v>192</v>
      </c>
      <c r="B194">
        <v>387</v>
      </c>
      <c r="C194" t="s">
        <v>91</v>
      </c>
      <c r="D194">
        <v>5.9852595477701102E-2</v>
      </c>
      <c r="E194">
        <v>4096</v>
      </c>
      <c r="F194">
        <v>4096</v>
      </c>
      <c r="G194">
        <v>1</v>
      </c>
      <c r="H194">
        <v>8.4992710382088799</v>
      </c>
      <c r="I194">
        <v>12.8651075285388</v>
      </c>
      <c r="J194">
        <v>-0.99573317688841601</v>
      </c>
      <c r="K194" t="b">
        <v>1</v>
      </c>
      <c r="L194">
        <v>32.619999999999997</v>
      </c>
      <c r="M194" t="s">
        <v>92</v>
      </c>
      <c r="N194">
        <v>12.8644608735431</v>
      </c>
      <c r="O194">
        <v>3.81</v>
      </c>
      <c r="P194">
        <v>1.514</v>
      </c>
      <c r="Q194" t="s">
        <v>846</v>
      </c>
      <c r="S194">
        <v>0</v>
      </c>
      <c r="T194">
        <v>6470</v>
      </c>
      <c r="U194">
        <v>4096</v>
      </c>
      <c r="V194">
        <v>138</v>
      </c>
      <c r="W194">
        <v>4096</v>
      </c>
      <c r="X194">
        <v>1</v>
      </c>
      <c r="Y194">
        <v>0.63838034472052496</v>
      </c>
      <c r="Z194">
        <v>32.619999999999997</v>
      </c>
      <c r="AA194">
        <v>198.4</v>
      </c>
      <c r="AB194" t="s">
        <v>94</v>
      </c>
      <c r="AC194">
        <v>5.7109375</v>
      </c>
      <c r="AD194" t="s">
        <v>98</v>
      </c>
      <c r="AE194">
        <v>3</v>
      </c>
      <c r="AF194">
        <v>32.625</v>
      </c>
      <c r="AG194">
        <v>5.5390625</v>
      </c>
      <c r="AH194">
        <f t="shared" si="9"/>
        <v>27.0859375</v>
      </c>
      <c r="AI194">
        <f t="shared" si="10"/>
        <v>5.8899858956276443</v>
      </c>
      <c r="AJ194">
        <f t="shared" si="11"/>
        <v>0.36945247120724611</v>
      </c>
      <c r="AK194">
        <f t="shared" si="12"/>
        <v>88.306352082021533</v>
      </c>
    </row>
    <row r="195" spans="1:37" x14ac:dyDescent="0.3">
      <c r="A195">
        <v>193</v>
      </c>
      <c r="B195">
        <v>390</v>
      </c>
      <c r="C195" t="s">
        <v>91</v>
      </c>
      <c r="D195">
        <v>1.23337755661112E-2</v>
      </c>
      <c r="E195">
        <v>4096</v>
      </c>
      <c r="F195">
        <v>11008</v>
      </c>
      <c r="G195">
        <v>2.6875</v>
      </c>
      <c r="H195">
        <v>4.9982605451669597</v>
      </c>
      <c r="I195">
        <v>10.718925934752599</v>
      </c>
      <c r="J195">
        <v>-1.0142173278718101</v>
      </c>
      <c r="K195" t="b">
        <v>1</v>
      </c>
      <c r="L195">
        <v>139.4</v>
      </c>
      <c r="M195" t="s">
        <v>92</v>
      </c>
      <c r="N195">
        <v>10.7247929834388</v>
      </c>
      <c r="O195">
        <v>4.258</v>
      </c>
      <c r="P195">
        <v>2.145</v>
      </c>
      <c r="Q195" t="s">
        <v>847</v>
      </c>
      <c r="S195">
        <v>0</v>
      </c>
      <c r="T195">
        <v>18180</v>
      </c>
      <c r="U195">
        <v>4096</v>
      </c>
      <c r="V195">
        <v>322</v>
      </c>
      <c r="W195">
        <v>4096</v>
      </c>
      <c r="X195">
        <v>1</v>
      </c>
      <c r="Y195">
        <v>0.22281434900211999</v>
      </c>
      <c r="Z195">
        <v>139.4</v>
      </c>
      <c r="AA195">
        <v>130.4</v>
      </c>
      <c r="AB195" t="s">
        <v>94</v>
      </c>
      <c r="AC195">
        <v>11.8046875</v>
      </c>
      <c r="AE195">
        <v>0</v>
      </c>
      <c r="AF195">
        <v>139.375</v>
      </c>
      <c r="AG195">
        <v>9.5859375</v>
      </c>
      <c r="AH195">
        <f t="shared" ref="AH195:AH225" si="13">AF195-AG195</f>
        <v>129.7890625</v>
      </c>
      <c r="AI195">
        <f t="shared" ref="AI195:AI225" si="14">AF195/AG195</f>
        <v>14.539527302363489</v>
      </c>
      <c r="AJ195">
        <f t="shared" ref="AJ195:AJ225" si="15">EXP(J195)</f>
        <v>0.3626861831419268</v>
      </c>
      <c r="AK195">
        <f t="shared" ref="AK195:AK225" si="16">AF195/AJ195</f>
        <v>384.28538631552891</v>
      </c>
    </row>
    <row r="196" spans="1:37" x14ac:dyDescent="0.3">
      <c r="A196">
        <v>194</v>
      </c>
      <c r="B196">
        <v>391</v>
      </c>
      <c r="C196" t="s">
        <v>91</v>
      </c>
      <c r="D196">
        <v>3.7365441650259401E-2</v>
      </c>
      <c r="E196">
        <v>4096</v>
      </c>
      <c r="F196">
        <v>11008</v>
      </c>
      <c r="G196">
        <v>2.6875</v>
      </c>
      <c r="H196">
        <v>7.8808278339902396</v>
      </c>
      <c r="I196">
        <v>13.3065930907901</v>
      </c>
      <c r="J196">
        <v>-1.0190392803022601</v>
      </c>
      <c r="K196" t="b">
        <v>1</v>
      </c>
      <c r="L196">
        <v>48.78</v>
      </c>
      <c r="M196" t="s">
        <v>92</v>
      </c>
      <c r="N196">
        <v>13.306568938285</v>
      </c>
      <c r="O196">
        <v>4.2</v>
      </c>
      <c r="P196">
        <v>1.6879999999999999</v>
      </c>
      <c r="Q196" t="s">
        <v>849</v>
      </c>
      <c r="S196">
        <v>0</v>
      </c>
      <c r="T196">
        <v>15864</v>
      </c>
      <c r="U196">
        <v>4096</v>
      </c>
      <c r="V196">
        <v>183</v>
      </c>
      <c r="W196">
        <v>4096</v>
      </c>
      <c r="X196">
        <v>1</v>
      </c>
      <c r="Y196">
        <v>0.50864542966618598</v>
      </c>
      <c r="Z196">
        <v>48.78</v>
      </c>
      <c r="AA196">
        <v>325.2</v>
      </c>
      <c r="AB196" t="s">
        <v>94</v>
      </c>
      <c r="AC196">
        <v>6.984375</v>
      </c>
      <c r="AD196" t="s">
        <v>98</v>
      </c>
      <c r="AE196">
        <v>0</v>
      </c>
      <c r="AF196">
        <v>48.78125</v>
      </c>
      <c r="AG196">
        <v>9.34375</v>
      </c>
      <c r="AH196">
        <f t="shared" si="13"/>
        <v>39.4375</v>
      </c>
      <c r="AI196">
        <f t="shared" si="14"/>
        <v>5.2207357859531776</v>
      </c>
      <c r="AJ196">
        <f t="shared" si="15"/>
        <v>0.36094153729969269</v>
      </c>
      <c r="AK196">
        <f t="shared" si="16"/>
        <v>135.15000341868807</v>
      </c>
    </row>
    <row r="197" spans="1:37" x14ac:dyDescent="0.3">
      <c r="A197">
        <v>195</v>
      </c>
      <c r="B197">
        <v>392</v>
      </c>
      <c r="C197" t="s">
        <v>91</v>
      </c>
      <c r="D197">
        <v>2.0778570899287498E-2</v>
      </c>
      <c r="E197">
        <v>4096</v>
      </c>
      <c r="F197">
        <v>11008</v>
      </c>
      <c r="G197">
        <v>2.6875</v>
      </c>
      <c r="H197">
        <v>4.5544750573812003</v>
      </c>
      <c r="I197">
        <v>6.4581033040209999</v>
      </c>
      <c r="J197">
        <v>-1.01502098661022</v>
      </c>
      <c r="K197" t="b">
        <v>1</v>
      </c>
      <c r="L197">
        <v>26.19</v>
      </c>
      <c r="M197" t="s">
        <v>92</v>
      </c>
      <c r="N197">
        <v>7.7663016774320504</v>
      </c>
      <c r="O197">
        <v>4.1950000000000003</v>
      </c>
      <c r="P197">
        <v>1.4179999999999999</v>
      </c>
      <c r="Q197" t="s">
        <v>848</v>
      </c>
      <c r="R197" s="1" t="s">
        <v>1941</v>
      </c>
      <c r="S197">
        <v>0</v>
      </c>
      <c r="T197">
        <v>15736</v>
      </c>
      <c r="U197">
        <v>4096</v>
      </c>
      <c r="V197">
        <v>481</v>
      </c>
      <c r="W197">
        <v>4096</v>
      </c>
      <c r="X197">
        <v>1</v>
      </c>
      <c r="Y197">
        <v>0.16207011222172199</v>
      </c>
      <c r="Z197">
        <v>26.19</v>
      </c>
      <c r="AA197">
        <v>601</v>
      </c>
      <c r="AB197" t="s">
        <v>94</v>
      </c>
      <c r="AC197">
        <v>5.1171875</v>
      </c>
      <c r="AE197">
        <v>0</v>
      </c>
      <c r="AF197">
        <v>26.1875</v>
      </c>
      <c r="AG197">
        <v>7.30859375</v>
      </c>
      <c r="AH197">
        <f t="shared" si="13"/>
        <v>18.87890625</v>
      </c>
      <c r="AI197">
        <f t="shared" si="14"/>
        <v>3.583110636023517</v>
      </c>
      <c r="AJ197">
        <f t="shared" si="15"/>
        <v>0.36239482431375997</v>
      </c>
      <c r="AK197">
        <f t="shared" si="16"/>
        <v>72.262345494556428</v>
      </c>
    </row>
    <row r="198" spans="1:37" x14ac:dyDescent="0.3">
      <c r="A198">
        <v>196</v>
      </c>
      <c r="B198">
        <v>398</v>
      </c>
      <c r="C198" t="s">
        <v>91</v>
      </c>
      <c r="D198">
        <v>1.40682955759151E-2</v>
      </c>
      <c r="E198">
        <v>4096</v>
      </c>
      <c r="F198">
        <v>4096</v>
      </c>
      <c r="G198">
        <v>1</v>
      </c>
      <c r="H198">
        <v>3.6057691831971801</v>
      </c>
      <c r="I198">
        <v>7.9510027496672304</v>
      </c>
      <c r="J198">
        <v>-0.97403439095138</v>
      </c>
      <c r="K198" t="b">
        <v>1</v>
      </c>
      <c r="L198">
        <v>160.1</v>
      </c>
      <c r="M198" t="s">
        <v>92</v>
      </c>
      <c r="N198">
        <v>7.9660812844043898</v>
      </c>
      <c r="O198">
        <v>3.9039999999999999</v>
      </c>
      <c r="P198">
        <v>2.2050000000000001</v>
      </c>
      <c r="Q198" t="s">
        <v>850</v>
      </c>
      <c r="S198">
        <v>0</v>
      </c>
      <c r="T198">
        <v>8016</v>
      </c>
      <c r="U198">
        <v>4096</v>
      </c>
      <c r="V198">
        <v>338</v>
      </c>
      <c r="W198">
        <v>4096</v>
      </c>
      <c r="X198">
        <v>1</v>
      </c>
      <c r="Y198">
        <v>0.141735158434281</v>
      </c>
      <c r="Z198">
        <v>160.1</v>
      </c>
      <c r="AA198">
        <v>50.06</v>
      </c>
      <c r="AB198" t="s">
        <v>94</v>
      </c>
      <c r="AC198">
        <v>12.65625</v>
      </c>
      <c r="AE198">
        <v>3</v>
      </c>
      <c r="AF198">
        <v>160.125</v>
      </c>
      <c r="AG198">
        <v>5.55859375</v>
      </c>
      <c r="AH198">
        <f t="shared" si="13"/>
        <v>154.56640625</v>
      </c>
      <c r="AI198">
        <f t="shared" si="14"/>
        <v>28.806746310611384</v>
      </c>
      <c r="AJ198">
        <f t="shared" si="15"/>
        <v>0.37755674981667398</v>
      </c>
      <c r="AK198">
        <f t="shared" si="16"/>
        <v>424.10842893882869</v>
      </c>
    </row>
    <row r="199" spans="1:37" x14ac:dyDescent="0.3">
      <c r="A199">
        <v>197</v>
      </c>
      <c r="B199">
        <v>399</v>
      </c>
      <c r="C199" t="s">
        <v>91</v>
      </c>
      <c r="D199">
        <v>3.0174427317045598E-2</v>
      </c>
      <c r="E199">
        <v>4096</v>
      </c>
      <c r="F199">
        <v>4096</v>
      </c>
      <c r="G199">
        <v>1</v>
      </c>
      <c r="H199">
        <v>3.4372869462648898</v>
      </c>
      <c r="I199">
        <v>7.7540359822967897</v>
      </c>
      <c r="J199">
        <v>-0.97644536716660701</v>
      </c>
      <c r="K199" t="b">
        <v>1</v>
      </c>
      <c r="L199">
        <v>180.6</v>
      </c>
      <c r="M199" t="s">
        <v>92</v>
      </c>
      <c r="N199">
        <v>7.7694557295936004</v>
      </c>
      <c r="O199">
        <v>3.9140000000000001</v>
      </c>
      <c r="P199">
        <v>2.2559999999999998</v>
      </c>
      <c r="Q199" t="s">
        <v>851</v>
      </c>
      <c r="S199">
        <v>0</v>
      </c>
      <c r="T199">
        <v>8210</v>
      </c>
      <c r="U199">
        <v>4096</v>
      </c>
      <c r="V199">
        <v>67</v>
      </c>
      <c r="W199">
        <v>4096</v>
      </c>
      <c r="X199">
        <v>1</v>
      </c>
      <c r="Y199">
        <v>0.29776199196205799</v>
      </c>
      <c r="Z199">
        <v>180.6</v>
      </c>
      <c r="AA199">
        <v>45.44</v>
      </c>
      <c r="AB199" t="s">
        <v>94</v>
      </c>
      <c r="AC199">
        <v>13.4375</v>
      </c>
      <c r="AE199">
        <v>3</v>
      </c>
      <c r="AF199">
        <v>180.625</v>
      </c>
      <c r="AG199">
        <v>9.5078125</v>
      </c>
      <c r="AH199">
        <f t="shared" si="13"/>
        <v>171.1171875</v>
      </c>
      <c r="AI199">
        <f t="shared" si="14"/>
        <v>18.997534921939195</v>
      </c>
      <c r="AJ199">
        <f t="shared" si="15"/>
        <v>0.37664756592374726</v>
      </c>
      <c r="AK199">
        <f t="shared" si="16"/>
        <v>479.55971667308677</v>
      </c>
    </row>
    <row r="200" spans="1:37" x14ac:dyDescent="0.3">
      <c r="A200">
        <v>198</v>
      </c>
      <c r="B200">
        <v>400</v>
      </c>
      <c r="C200" t="s">
        <v>91</v>
      </c>
      <c r="D200">
        <v>2.20133276516155E-2</v>
      </c>
      <c r="E200">
        <v>4096</v>
      </c>
      <c r="F200">
        <v>4096</v>
      </c>
      <c r="G200">
        <v>1</v>
      </c>
      <c r="H200">
        <v>9.5011952964893496</v>
      </c>
      <c r="I200">
        <v>10.707401730613901</v>
      </c>
      <c r="J200">
        <v>-0.99653683562682505</v>
      </c>
      <c r="K200" t="b">
        <v>1</v>
      </c>
      <c r="L200">
        <v>13.38</v>
      </c>
      <c r="M200" t="s">
        <v>92</v>
      </c>
      <c r="N200">
        <v>10.868601185755599</v>
      </c>
      <c r="O200">
        <v>3.84</v>
      </c>
      <c r="P200">
        <v>1.127</v>
      </c>
      <c r="Q200" t="s">
        <v>852</v>
      </c>
      <c r="S200">
        <v>0</v>
      </c>
      <c r="T200">
        <v>6908</v>
      </c>
      <c r="U200">
        <v>4096</v>
      </c>
      <c r="V200">
        <v>82</v>
      </c>
      <c r="W200">
        <v>4096</v>
      </c>
      <c r="X200">
        <v>1</v>
      </c>
      <c r="Y200">
        <v>0.93879997005162596</v>
      </c>
      <c r="Z200">
        <v>13.38</v>
      </c>
      <c r="AA200">
        <v>516</v>
      </c>
      <c r="AB200" t="s">
        <v>94</v>
      </c>
      <c r="AC200">
        <v>3.658203125</v>
      </c>
      <c r="AD200" t="s">
        <v>98</v>
      </c>
      <c r="AE200">
        <v>3</v>
      </c>
      <c r="AF200">
        <v>13.3828125</v>
      </c>
      <c r="AG200">
        <v>6.359375</v>
      </c>
      <c r="AH200">
        <f t="shared" si="13"/>
        <v>7.0234375</v>
      </c>
      <c r="AI200">
        <f t="shared" si="14"/>
        <v>2.1044226044226044</v>
      </c>
      <c r="AJ200">
        <f t="shared" si="15"/>
        <v>0.36915567677702643</v>
      </c>
      <c r="AK200">
        <f t="shared" si="16"/>
        <v>36.25249005200412</v>
      </c>
    </row>
    <row r="201" spans="1:37" x14ac:dyDescent="0.3">
      <c r="A201">
        <v>199</v>
      </c>
      <c r="B201">
        <v>401</v>
      </c>
      <c r="C201" t="s">
        <v>91</v>
      </c>
      <c r="D201">
        <v>3.7794794375877502E-2</v>
      </c>
      <c r="E201">
        <v>4096</v>
      </c>
      <c r="F201">
        <v>4096</v>
      </c>
      <c r="G201">
        <v>1</v>
      </c>
      <c r="H201">
        <v>7.4051099504485904</v>
      </c>
      <c r="I201">
        <v>11.650031377121699</v>
      </c>
      <c r="J201">
        <v>-0.99412585941159903</v>
      </c>
      <c r="K201" t="b">
        <v>1</v>
      </c>
      <c r="L201">
        <v>37.47</v>
      </c>
      <c r="M201" t="s">
        <v>92</v>
      </c>
      <c r="N201">
        <v>11.6537974772883</v>
      </c>
      <c r="O201">
        <v>3.8359999999999999</v>
      </c>
      <c r="P201">
        <v>1.573</v>
      </c>
      <c r="Q201" t="s">
        <v>853</v>
      </c>
      <c r="S201">
        <v>0</v>
      </c>
      <c r="T201">
        <v>6844</v>
      </c>
      <c r="U201">
        <v>4096</v>
      </c>
      <c r="V201">
        <v>109</v>
      </c>
      <c r="W201">
        <v>4096</v>
      </c>
      <c r="X201">
        <v>1</v>
      </c>
      <c r="Y201">
        <v>0.61349826702711996</v>
      </c>
      <c r="Z201">
        <v>37.47</v>
      </c>
      <c r="AA201">
        <v>182.6</v>
      </c>
      <c r="AB201" t="s">
        <v>94</v>
      </c>
      <c r="AC201">
        <v>6.12109375</v>
      </c>
      <c r="AD201" t="s">
        <v>98</v>
      </c>
      <c r="AE201">
        <v>2</v>
      </c>
      <c r="AF201">
        <v>37.46875</v>
      </c>
      <c r="AG201">
        <v>6.2421875</v>
      </c>
      <c r="AH201">
        <f t="shared" si="13"/>
        <v>31.2265625</v>
      </c>
      <c r="AI201">
        <f t="shared" si="14"/>
        <v>6.0025031289111386</v>
      </c>
      <c r="AJ201">
        <f t="shared" si="15"/>
        <v>0.37004677611145292</v>
      </c>
      <c r="AK201">
        <f t="shared" si="16"/>
        <v>101.25409115499208</v>
      </c>
    </row>
    <row r="202" spans="1:37" x14ac:dyDescent="0.3">
      <c r="A202">
        <v>200</v>
      </c>
      <c r="B202">
        <v>404</v>
      </c>
      <c r="C202" t="s">
        <v>91</v>
      </c>
      <c r="D202">
        <v>1.9094556566283401E-2</v>
      </c>
      <c r="E202">
        <v>4096</v>
      </c>
      <c r="F202">
        <v>11008</v>
      </c>
      <c r="G202">
        <v>2.6875</v>
      </c>
      <c r="H202">
        <v>4.8136168628228599</v>
      </c>
      <c r="I202">
        <v>10.313550192415301</v>
      </c>
      <c r="J202">
        <v>-1.0134136691333999</v>
      </c>
      <c r="K202" t="b">
        <v>1</v>
      </c>
      <c r="L202">
        <v>139</v>
      </c>
      <c r="M202" t="s">
        <v>92</v>
      </c>
      <c r="N202">
        <v>10.3355970964242</v>
      </c>
      <c r="O202">
        <v>4.258</v>
      </c>
      <c r="P202">
        <v>2.1429999999999998</v>
      </c>
      <c r="Q202" t="s">
        <v>854</v>
      </c>
      <c r="S202">
        <v>0</v>
      </c>
      <c r="T202">
        <v>18060</v>
      </c>
      <c r="U202">
        <v>4096</v>
      </c>
      <c r="V202">
        <v>409</v>
      </c>
      <c r="W202">
        <v>4096</v>
      </c>
      <c r="X202">
        <v>1</v>
      </c>
      <c r="Y202">
        <v>0.188571217577854</v>
      </c>
      <c r="Z202">
        <v>139</v>
      </c>
      <c r="AA202">
        <v>130</v>
      </c>
      <c r="AB202" t="s">
        <v>94</v>
      </c>
      <c r="AC202">
        <v>11.7890625</v>
      </c>
      <c r="AE202">
        <v>0</v>
      </c>
      <c r="AF202">
        <v>139</v>
      </c>
      <c r="AG202">
        <v>8.8515625</v>
      </c>
      <c r="AH202">
        <f t="shared" si="13"/>
        <v>130.1484375</v>
      </c>
      <c r="AI202">
        <f t="shared" si="14"/>
        <v>15.703442188879082</v>
      </c>
      <c r="AJ202">
        <f t="shared" si="15"/>
        <v>0.36297777621727673</v>
      </c>
      <c r="AK202">
        <f t="shared" si="16"/>
        <v>382.94355497069131</v>
      </c>
    </row>
    <row r="203" spans="1:37" x14ac:dyDescent="0.3">
      <c r="A203">
        <v>201</v>
      </c>
      <c r="B203">
        <v>405</v>
      </c>
      <c r="C203" t="s">
        <v>91</v>
      </c>
      <c r="D203">
        <v>3.66059751239756E-2</v>
      </c>
      <c r="E203">
        <v>4096</v>
      </c>
      <c r="F203">
        <v>11008</v>
      </c>
      <c r="G203">
        <v>2.6875</v>
      </c>
      <c r="H203">
        <v>6.6470842679530797</v>
      </c>
      <c r="I203">
        <v>12.7164434383985</v>
      </c>
      <c r="J203">
        <v>-1.0182356215638599</v>
      </c>
      <c r="K203" t="b">
        <v>1</v>
      </c>
      <c r="L203">
        <v>81.900000000000006</v>
      </c>
      <c r="M203" t="s">
        <v>92</v>
      </c>
      <c r="N203">
        <v>12.717350855372199</v>
      </c>
      <c r="O203">
        <v>4.2069999999999999</v>
      </c>
      <c r="P203">
        <v>1.913</v>
      </c>
      <c r="Q203" t="s">
        <v>856</v>
      </c>
      <c r="S203">
        <v>0</v>
      </c>
      <c r="T203">
        <v>16180</v>
      </c>
      <c r="U203">
        <v>4096</v>
      </c>
      <c r="V203">
        <v>273</v>
      </c>
      <c r="W203">
        <v>4096</v>
      </c>
      <c r="X203">
        <v>1</v>
      </c>
      <c r="Y203">
        <v>0.34177708782660499</v>
      </c>
      <c r="Z203">
        <v>81.900000000000006</v>
      </c>
      <c r="AA203">
        <v>197.6</v>
      </c>
      <c r="AB203" t="s">
        <v>94</v>
      </c>
      <c r="AC203">
        <v>9.046875</v>
      </c>
      <c r="AD203" t="s">
        <v>98</v>
      </c>
      <c r="AE203">
        <v>0</v>
      </c>
      <c r="AF203">
        <v>81.875</v>
      </c>
      <c r="AG203">
        <v>8.78125</v>
      </c>
      <c r="AH203">
        <f t="shared" si="13"/>
        <v>73.09375</v>
      </c>
      <c r="AI203">
        <f t="shared" si="14"/>
        <v>9.3238434163701065</v>
      </c>
      <c r="AJ203">
        <f t="shared" si="15"/>
        <v>0.36123172771160661</v>
      </c>
      <c r="AK203">
        <f t="shared" si="16"/>
        <v>226.65506299426119</v>
      </c>
    </row>
    <row r="204" spans="1:37" x14ac:dyDescent="0.3">
      <c r="A204">
        <v>202</v>
      </c>
      <c r="B204">
        <v>406</v>
      </c>
      <c r="C204" t="s">
        <v>91</v>
      </c>
      <c r="D204">
        <v>1.4121166086181899E-2</v>
      </c>
      <c r="E204">
        <v>4096</v>
      </c>
      <c r="F204">
        <v>11008</v>
      </c>
      <c r="G204">
        <v>2.6875</v>
      </c>
      <c r="H204">
        <v>5.6738180468988304</v>
      </c>
      <c r="I204">
        <v>7.8402856800408696</v>
      </c>
      <c r="J204">
        <v>-1.01743196282545</v>
      </c>
      <c r="K204" t="b">
        <v>1</v>
      </c>
      <c r="L204">
        <v>24.11</v>
      </c>
      <c r="M204" t="s">
        <v>92</v>
      </c>
      <c r="N204">
        <v>8.8556029420431805</v>
      </c>
      <c r="O204">
        <v>4.2030000000000003</v>
      </c>
      <c r="P204">
        <v>1.3819999999999999</v>
      </c>
      <c r="Q204" t="s">
        <v>855</v>
      </c>
      <c r="R204" s="1" t="s">
        <v>1941</v>
      </c>
      <c r="S204">
        <v>0</v>
      </c>
      <c r="T204">
        <v>15930</v>
      </c>
      <c r="U204">
        <v>4096</v>
      </c>
      <c r="V204">
        <v>259</v>
      </c>
      <c r="W204">
        <v>4096</v>
      </c>
      <c r="X204">
        <v>1</v>
      </c>
      <c r="Y204">
        <v>0.29041692261337099</v>
      </c>
      <c r="Z204">
        <v>24.11</v>
      </c>
      <c r="AA204">
        <v>660.5</v>
      </c>
      <c r="AB204" t="s">
        <v>94</v>
      </c>
      <c r="AC204">
        <v>4.91015625</v>
      </c>
      <c r="AE204">
        <v>0</v>
      </c>
      <c r="AF204">
        <v>24.109375</v>
      </c>
      <c r="AG204">
        <v>8.8515625</v>
      </c>
      <c r="AH204">
        <f t="shared" si="13"/>
        <v>15.2578125</v>
      </c>
      <c r="AI204">
        <f t="shared" si="14"/>
        <v>2.7237422771403352</v>
      </c>
      <c r="AJ204">
        <f t="shared" si="15"/>
        <v>0.36152215143132183</v>
      </c>
      <c r="AK204">
        <f t="shared" si="16"/>
        <v>66.688513842228687</v>
      </c>
    </row>
    <row r="205" spans="1:37" x14ac:dyDescent="0.3">
      <c r="A205">
        <v>203</v>
      </c>
      <c r="B205">
        <v>412</v>
      </c>
      <c r="C205" t="s">
        <v>91</v>
      </c>
      <c r="D205">
        <v>2.50822257700084E-2</v>
      </c>
      <c r="E205">
        <v>4096</v>
      </c>
      <c r="F205">
        <v>4096</v>
      </c>
      <c r="G205">
        <v>1</v>
      </c>
      <c r="H205">
        <v>3.0343263410737902</v>
      </c>
      <c r="I205">
        <v>6.7916757556065797</v>
      </c>
      <c r="J205">
        <v>-0.96197950987524905</v>
      </c>
      <c r="K205" t="b">
        <v>1</v>
      </c>
      <c r="L205">
        <v>173.1</v>
      </c>
      <c r="M205" t="s">
        <v>92</v>
      </c>
      <c r="N205">
        <v>6.8741000154829397</v>
      </c>
      <c r="O205">
        <v>3.88</v>
      </c>
      <c r="P205">
        <v>2.238</v>
      </c>
      <c r="Q205" t="s">
        <v>857</v>
      </c>
      <c r="S205">
        <v>0</v>
      </c>
      <c r="T205">
        <v>7616</v>
      </c>
      <c r="U205">
        <v>4096</v>
      </c>
      <c r="V205">
        <v>498</v>
      </c>
      <c r="W205">
        <v>4096</v>
      </c>
      <c r="X205">
        <v>1</v>
      </c>
      <c r="Y205">
        <v>9.1160343113657699E-2</v>
      </c>
      <c r="Z205">
        <v>173.1</v>
      </c>
      <c r="AA205">
        <v>44</v>
      </c>
      <c r="AB205" t="s">
        <v>94</v>
      </c>
      <c r="AC205">
        <v>13.15625</v>
      </c>
      <c r="AE205">
        <v>4</v>
      </c>
      <c r="AF205">
        <v>173.125</v>
      </c>
      <c r="AG205">
        <v>4.18359375</v>
      </c>
      <c r="AH205">
        <f t="shared" si="13"/>
        <v>168.94140625</v>
      </c>
      <c r="AI205">
        <f t="shared" si="14"/>
        <v>41.381886087768443</v>
      </c>
      <c r="AJ205">
        <f t="shared" si="15"/>
        <v>0.38213569540651737</v>
      </c>
      <c r="AK205">
        <f t="shared" si="16"/>
        <v>453.04587370679667</v>
      </c>
    </row>
    <row r="206" spans="1:37" x14ac:dyDescent="0.3">
      <c r="A206">
        <v>204</v>
      </c>
      <c r="B206">
        <v>413</v>
      </c>
      <c r="C206" t="s">
        <v>91</v>
      </c>
      <c r="D206">
        <v>2.95013405339997E-2</v>
      </c>
      <c r="E206">
        <v>4096</v>
      </c>
      <c r="F206">
        <v>4096</v>
      </c>
      <c r="G206">
        <v>1</v>
      </c>
      <c r="H206">
        <v>3.2504502807320299</v>
      </c>
      <c r="I206">
        <v>7.4658779885563797</v>
      </c>
      <c r="J206">
        <v>-0.96519414482888399</v>
      </c>
      <c r="K206" t="b">
        <v>1</v>
      </c>
      <c r="L206">
        <v>198</v>
      </c>
      <c r="M206" t="s">
        <v>92</v>
      </c>
      <c r="N206">
        <v>7.4907399396559802</v>
      </c>
      <c r="O206">
        <v>3.8889999999999998</v>
      </c>
      <c r="P206">
        <v>2.2970000000000002</v>
      </c>
      <c r="Q206" t="s">
        <v>858</v>
      </c>
      <c r="S206">
        <v>0</v>
      </c>
      <c r="T206">
        <v>7748</v>
      </c>
      <c r="U206">
        <v>4096</v>
      </c>
      <c r="V206">
        <v>445</v>
      </c>
      <c r="W206">
        <v>4096</v>
      </c>
      <c r="X206">
        <v>1</v>
      </c>
      <c r="Y206">
        <v>0.10668157456030999</v>
      </c>
      <c r="Z206">
        <v>198</v>
      </c>
      <c r="AA206">
        <v>39.119999999999997</v>
      </c>
      <c r="AB206" t="s">
        <v>94</v>
      </c>
      <c r="AC206">
        <v>14.0703125</v>
      </c>
      <c r="AE206">
        <v>4</v>
      </c>
      <c r="AF206">
        <v>198</v>
      </c>
      <c r="AG206">
        <v>4.66796875</v>
      </c>
      <c r="AH206">
        <f t="shared" si="13"/>
        <v>193.33203125</v>
      </c>
      <c r="AI206">
        <f t="shared" si="14"/>
        <v>42.416736401673639</v>
      </c>
      <c r="AJ206">
        <f t="shared" si="15"/>
        <v>0.38090924100080181</v>
      </c>
      <c r="AK206">
        <f t="shared" si="16"/>
        <v>519.8088643892554</v>
      </c>
    </row>
    <row r="207" spans="1:37" x14ac:dyDescent="0.3">
      <c r="A207">
        <v>205</v>
      </c>
      <c r="B207">
        <v>414</v>
      </c>
      <c r="C207" t="s">
        <v>91</v>
      </c>
      <c r="D207">
        <v>1.7742230314470801E-2</v>
      </c>
      <c r="E207">
        <v>4096</v>
      </c>
      <c r="F207">
        <v>4096</v>
      </c>
      <c r="G207">
        <v>1</v>
      </c>
      <c r="H207">
        <v>7.44726998988045</v>
      </c>
      <c r="I207">
        <v>10.087269019496199</v>
      </c>
      <c r="J207">
        <v>-0.99492951815000696</v>
      </c>
      <c r="K207" t="b">
        <v>1</v>
      </c>
      <c r="L207">
        <v>22.64</v>
      </c>
      <c r="M207" t="s">
        <v>92</v>
      </c>
      <c r="N207">
        <v>10.1116732864804</v>
      </c>
      <c r="O207">
        <v>3.8439999999999999</v>
      </c>
      <c r="P207">
        <v>1.3545</v>
      </c>
      <c r="Q207" t="s">
        <v>859</v>
      </c>
      <c r="S207">
        <v>0</v>
      </c>
      <c r="T207">
        <v>6964</v>
      </c>
      <c r="U207">
        <v>4096</v>
      </c>
      <c r="V207">
        <v>103</v>
      </c>
      <c r="W207">
        <v>4096</v>
      </c>
      <c r="X207">
        <v>1</v>
      </c>
      <c r="Y207">
        <v>0.63526838852592205</v>
      </c>
      <c r="Z207">
        <v>22.64</v>
      </c>
      <c r="AA207">
        <v>307.5</v>
      </c>
      <c r="AB207" t="s">
        <v>94</v>
      </c>
      <c r="AC207">
        <v>4.7578125</v>
      </c>
      <c r="AD207" t="s">
        <v>98</v>
      </c>
      <c r="AE207">
        <v>2</v>
      </c>
      <c r="AF207">
        <v>22.640625</v>
      </c>
      <c r="AG207">
        <v>6.3203125</v>
      </c>
      <c r="AH207">
        <f t="shared" si="13"/>
        <v>16.3203125</v>
      </c>
      <c r="AI207">
        <f t="shared" si="14"/>
        <v>3.5822002472187888</v>
      </c>
      <c r="AJ207">
        <f t="shared" si="15"/>
        <v>0.36974950425477376</v>
      </c>
      <c r="AK207">
        <f t="shared" si="16"/>
        <v>61.232333619032005</v>
      </c>
    </row>
    <row r="208" spans="1:37" x14ac:dyDescent="0.3">
      <c r="A208">
        <v>206</v>
      </c>
      <c r="B208">
        <v>415</v>
      </c>
      <c r="C208" t="s">
        <v>91</v>
      </c>
      <c r="D208">
        <v>6.6482138922564701E-2</v>
      </c>
      <c r="E208">
        <v>4096</v>
      </c>
      <c r="F208">
        <v>4096</v>
      </c>
      <c r="G208">
        <v>1</v>
      </c>
      <c r="H208">
        <v>6.5937694629432704</v>
      </c>
      <c r="I208">
        <v>11.0432760048317</v>
      </c>
      <c r="J208">
        <v>-0.99492951815000696</v>
      </c>
      <c r="K208" t="b">
        <v>1</v>
      </c>
      <c r="L208">
        <v>47.25</v>
      </c>
      <c r="M208" t="s">
        <v>92</v>
      </c>
      <c r="N208">
        <v>11.041916509728599</v>
      </c>
      <c r="O208">
        <v>3.8479999999999999</v>
      </c>
      <c r="P208">
        <v>1.675</v>
      </c>
      <c r="Q208" t="s">
        <v>860</v>
      </c>
      <c r="S208">
        <v>0</v>
      </c>
      <c r="T208">
        <v>7036</v>
      </c>
      <c r="U208">
        <v>4096</v>
      </c>
      <c r="V208">
        <v>267</v>
      </c>
      <c r="W208">
        <v>4096</v>
      </c>
      <c r="X208">
        <v>1</v>
      </c>
      <c r="Y208">
        <v>0.34233313168721102</v>
      </c>
      <c r="Z208">
        <v>47.25</v>
      </c>
      <c r="AA208">
        <v>148.9</v>
      </c>
      <c r="AB208" t="s">
        <v>94</v>
      </c>
      <c r="AC208">
        <v>6.875</v>
      </c>
      <c r="AD208" t="s">
        <v>98</v>
      </c>
      <c r="AE208">
        <v>2</v>
      </c>
      <c r="AF208">
        <v>47.25</v>
      </c>
      <c r="AG208">
        <v>5.1171875</v>
      </c>
      <c r="AH208">
        <f t="shared" si="13"/>
        <v>42.1328125</v>
      </c>
      <c r="AI208">
        <f t="shared" si="14"/>
        <v>9.2335877862595428</v>
      </c>
      <c r="AJ208">
        <f t="shared" si="15"/>
        <v>0.36974950425477376</v>
      </c>
      <c r="AK208">
        <f t="shared" si="16"/>
        <v>127.78921798754504</v>
      </c>
    </row>
    <row r="209" spans="1:37" x14ac:dyDescent="0.3">
      <c r="A209">
        <v>207</v>
      </c>
      <c r="B209">
        <v>418</v>
      </c>
      <c r="C209" t="s">
        <v>91</v>
      </c>
      <c r="D209">
        <v>2.6607714914760602E-2</v>
      </c>
      <c r="E209">
        <v>4096</v>
      </c>
      <c r="F209">
        <v>11008</v>
      </c>
      <c r="G209">
        <v>2.6875</v>
      </c>
      <c r="H209">
        <v>4.6873034624386696</v>
      </c>
      <c r="I209">
        <v>10.2534763240846</v>
      </c>
      <c r="J209">
        <v>-1.01261001039499</v>
      </c>
      <c r="K209" t="b">
        <v>1</v>
      </c>
      <c r="L209">
        <v>154.1</v>
      </c>
      <c r="M209" t="s">
        <v>92</v>
      </c>
      <c r="N209">
        <v>10.2862618953294</v>
      </c>
      <c r="O209">
        <v>4.258</v>
      </c>
      <c r="P209">
        <v>2.1880000000000002</v>
      </c>
      <c r="Q209" t="s">
        <v>861</v>
      </c>
      <c r="S209">
        <v>0</v>
      </c>
      <c r="T209">
        <v>18140</v>
      </c>
      <c r="U209">
        <v>4096</v>
      </c>
      <c r="V209">
        <v>499</v>
      </c>
      <c r="W209">
        <v>4096</v>
      </c>
      <c r="X209">
        <v>1</v>
      </c>
      <c r="Y209">
        <v>0.16506637290238901</v>
      </c>
      <c r="Z209">
        <v>154.1</v>
      </c>
      <c r="AA209">
        <v>117.75</v>
      </c>
      <c r="AB209" t="s">
        <v>94</v>
      </c>
      <c r="AC209">
        <v>12.4140625</v>
      </c>
      <c r="AE209">
        <v>0</v>
      </c>
      <c r="AF209">
        <v>154.125</v>
      </c>
      <c r="AG209">
        <v>8.3125</v>
      </c>
      <c r="AH209">
        <f t="shared" si="13"/>
        <v>145.8125</v>
      </c>
      <c r="AI209">
        <f t="shared" si="14"/>
        <v>18.541353383458645</v>
      </c>
      <c r="AJ209">
        <f t="shared" si="15"/>
        <v>0.36326960372814016</v>
      </c>
      <c r="AK209">
        <f t="shared" si="16"/>
        <v>424.27166605258401</v>
      </c>
    </row>
    <row r="210" spans="1:37" x14ac:dyDescent="0.3">
      <c r="A210">
        <v>208</v>
      </c>
      <c r="B210">
        <v>419</v>
      </c>
      <c r="C210" t="s">
        <v>91</v>
      </c>
      <c r="D210">
        <v>3.8683711991575498E-2</v>
      </c>
      <c r="E210">
        <v>4096</v>
      </c>
      <c r="F210">
        <v>11008</v>
      </c>
      <c r="G210">
        <v>2.6875</v>
      </c>
      <c r="H210">
        <v>5.75908634901519</v>
      </c>
      <c r="I210">
        <v>12.091831689826799</v>
      </c>
      <c r="J210">
        <v>-1.0158246453486299</v>
      </c>
      <c r="K210" t="b">
        <v>1</v>
      </c>
      <c r="L210">
        <v>125.7</v>
      </c>
      <c r="M210" t="s">
        <v>92</v>
      </c>
      <c r="N210">
        <v>12.0924581762184</v>
      </c>
      <c r="O210">
        <v>4.22</v>
      </c>
      <c r="P210">
        <v>2.1</v>
      </c>
      <c r="Q210" t="s">
        <v>863</v>
      </c>
      <c r="S210">
        <v>0</v>
      </c>
      <c r="T210">
        <v>16480</v>
      </c>
      <c r="U210">
        <v>4096</v>
      </c>
      <c r="V210">
        <v>355</v>
      </c>
      <c r="W210">
        <v>4096</v>
      </c>
      <c r="X210">
        <v>1</v>
      </c>
      <c r="Y210">
        <v>0.25258607723934901</v>
      </c>
      <c r="Z210">
        <v>125.7</v>
      </c>
      <c r="AA210">
        <v>131.1</v>
      </c>
      <c r="AB210" t="s">
        <v>94</v>
      </c>
      <c r="AC210">
        <v>11.2109375</v>
      </c>
      <c r="AE210">
        <v>0</v>
      </c>
      <c r="AF210">
        <v>125.6875</v>
      </c>
      <c r="AG210">
        <v>8.359375</v>
      </c>
      <c r="AH210">
        <f t="shared" si="13"/>
        <v>117.328125</v>
      </c>
      <c r="AI210">
        <f t="shared" si="14"/>
        <v>15.03551401869159</v>
      </c>
      <c r="AJ210">
        <f t="shared" si="15"/>
        <v>0.36210369954459704</v>
      </c>
      <c r="AK210">
        <f t="shared" si="16"/>
        <v>347.10360639251132</v>
      </c>
    </row>
    <row r="211" spans="1:37" x14ac:dyDescent="0.3">
      <c r="A211">
        <v>209</v>
      </c>
      <c r="B211">
        <v>420</v>
      </c>
      <c r="C211" t="s">
        <v>91</v>
      </c>
      <c r="D211">
        <v>3.27515451022087E-2</v>
      </c>
      <c r="E211">
        <v>4096</v>
      </c>
      <c r="F211">
        <v>11008</v>
      </c>
      <c r="G211">
        <v>2.6875</v>
      </c>
      <c r="H211">
        <v>7.0542791823281297</v>
      </c>
      <c r="I211">
        <v>9.0727399249278893</v>
      </c>
      <c r="J211">
        <v>-1.0182356215638599</v>
      </c>
      <c r="K211" t="b">
        <v>1</v>
      </c>
      <c r="L211">
        <v>19.34</v>
      </c>
      <c r="M211" t="s">
        <v>92</v>
      </c>
      <c r="N211">
        <v>10.124808765017001</v>
      </c>
      <c r="O211">
        <v>4.2030000000000003</v>
      </c>
      <c r="P211">
        <v>1.286</v>
      </c>
      <c r="Q211" t="s">
        <v>862</v>
      </c>
      <c r="R211" s="1" t="s">
        <v>1941</v>
      </c>
      <c r="S211">
        <v>0</v>
      </c>
      <c r="T211">
        <v>16030</v>
      </c>
      <c r="U211">
        <v>4096</v>
      </c>
      <c r="V211">
        <v>152</v>
      </c>
      <c r="W211">
        <v>4096</v>
      </c>
      <c r="X211">
        <v>1</v>
      </c>
      <c r="Y211">
        <v>0.49106688643982999</v>
      </c>
      <c r="Z211">
        <v>19.34</v>
      </c>
      <c r="AA211">
        <v>829</v>
      </c>
      <c r="AB211" t="s">
        <v>94</v>
      </c>
      <c r="AC211">
        <v>4.3984375</v>
      </c>
      <c r="AD211" t="s">
        <v>98</v>
      </c>
      <c r="AE211">
        <v>0</v>
      </c>
      <c r="AF211">
        <v>19.34375</v>
      </c>
      <c r="AG211">
        <v>9.953125</v>
      </c>
      <c r="AH211">
        <f t="shared" si="13"/>
        <v>9.390625</v>
      </c>
      <c r="AI211">
        <f t="shared" si="14"/>
        <v>1.9434850863422293</v>
      </c>
      <c r="AJ211">
        <f t="shared" si="15"/>
        <v>0.36123172771160661</v>
      </c>
      <c r="AK211">
        <f t="shared" si="16"/>
        <v>53.549421371544916</v>
      </c>
    </row>
    <row r="212" spans="1:37" x14ac:dyDescent="0.3">
      <c r="A212">
        <v>210</v>
      </c>
      <c r="B212">
        <v>426</v>
      </c>
      <c r="C212" t="s">
        <v>91</v>
      </c>
      <c r="D212">
        <v>1.5534591674376701E-2</v>
      </c>
      <c r="E212">
        <v>4096</v>
      </c>
      <c r="F212">
        <v>4096</v>
      </c>
      <c r="G212">
        <v>1</v>
      </c>
      <c r="H212">
        <v>3.2170601243878898</v>
      </c>
      <c r="I212">
        <v>7.1629854332074201</v>
      </c>
      <c r="J212">
        <v>-0.97081975599774495</v>
      </c>
      <c r="K212" t="b">
        <v>1</v>
      </c>
      <c r="L212">
        <v>168.8</v>
      </c>
      <c r="M212" t="s">
        <v>92</v>
      </c>
      <c r="N212">
        <v>7.2200140342759802</v>
      </c>
      <c r="O212">
        <v>3.887</v>
      </c>
      <c r="P212">
        <v>2.2269999999999999</v>
      </c>
      <c r="Q212" t="s">
        <v>864</v>
      </c>
      <c r="S212">
        <v>0</v>
      </c>
      <c r="T212">
        <v>7710</v>
      </c>
      <c r="U212">
        <v>4096</v>
      </c>
      <c r="V212">
        <v>102</v>
      </c>
      <c r="W212">
        <v>4096</v>
      </c>
      <c r="X212">
        <v>1</v>
      </c>
      <c r="Y212">
        <v>0.21952166347942301</v>
      </c>
      <c r="Z212">
        <v>168.8</v>
      </c>
      <c r="AA212">
        <v>45.7</v>
      </c>
      <c r="AB212" t="s">
        <v>94</v>
      </c>
      <c r="AC212">
        <v>12.9921875</v>
      </c>
      <c r="AE212">
        <v>3</v>
      </c>
      <c r="AF212">
        <v>168.75</v>
      </c>
      <c r="AG212">
        <v>8.1796875</v>
      </c>
      <c r="AH212">
        <f t="shared" si="13"/>
        <v>160.5703125</v>
      </c>
      <c r="AI212">
        <f t="shared" si="14"/>
        <v>20.630372492836678</v>
      </c>
      <c r="AJ212">
        <f t="shared" si="15"/>
        <v>0.37877240984635374</v>
      </c>
      <c r="AK212">
        <f t="shared" si="16"/>
        <v>445.51819407451615</v>
      </c>
    </row>
    <row r="213" spans="1:37" x14ac:dyDescent="0.3">
      <c r="A213">
        <v>211</v>
      </c>
      <c r="B213">
        <v>427</v>
      </c>
      <c r="C213" t="s">
        <v>91</v>
      </c>
      <c r="D213">
        <v>2.6912006583682899E-2</v>
      </c>
      <c r="E213">
        <v>4096</v>
      </c>
      <c r="F213">
        <v>4096</v>
      </c>
      <c r="G213">
        <v>1</v>
      </c>
      <c r="H213">
        <v>3.26945717954758</v>
      </c>
      <c r="I213">
        <v>7.4392922151815197</v>
      </c>
      <c r="J213">
        <v>-0.97483804968978904</v>
      </c>
      <c r="K213" t="b">
        <v>1</v>
      </c>
      <c r="L213">
        <v>188.6</v>
      </c>
      <c r="M213" t="s">
        <v>92</v>
      </c>
      <c r="N213">
        <v>7.4578014487380804</v>
      </c>
      <c r="O213">
        <v>3.8980000000000001</v>
      </c>
      <c r="P213">
        <v>2.2749999999999999</v>
      </c>
      <c r="Q213" t="s">
        <v>865</v>
      </c>
      <c r="S213">
        <v>0</v>
      </c>
      <c r="T213">
        <v>7910</v>
      </c>
      <c r="U213">
        <v>4096</v>
      </c>
      <c r="V213">
        <v>60</v>
      </c>
      <c r="W213">
        <v>4096</v>
      </c>
      <c r="X213">
        <v>1</v>
      </c>
      <c r="Y213">
        <v>0.29298566204395499</v>
      </c>
      <c r="Z213">
        <v>188.6</v>
      </c>
      <c r="AA213">
        <v>41.94</v>
      </c>
      <c r="AB213" t="s">
        <v>94</v>
      </c>
      <c r="AC213">
        <v>13.734375</v>
      </c>
      <c r="AE213">
        <v>4</v>
      </c>
      <c r="AF213">
        <v>188.625</v>
      </c>
      <c r="AG213">
        <v>9.6953125</v>
      </c>
      <c r="AH213">
        <f t="shared" si="13"/>
        <v>178.9296875</v>
      </c>
      <c r="AI213">
        <f t="shared" si="14"/>
        <v>19.455278001611603</v>
      </c>
      <c r="AJ213">
        <f t="shared" si="15"/>
        <v>0.37725344492857493</v>
      </c>
      <c r="AK213">
        <f t="shared" si="16"/>
        <v>499.99543419865182</v>
      </c>
    </row>
    <row r="214" spans="1:37" x14ac:dyDescent="0.3">
      <c r="A214">
        <v>212</v>
      </c>
      <c r="B214">
        <v>428</v>
      </c>
      <c r="C214" t="s">
        <v>91</v>
      </c>
      <c r="D214">
        <v>3.9496468257248799E-2</v>
      </c>
      <c r="E214">
        <v>4096</v>
      </c>
      <c r="F214">
        <v>4096</v>
      </c>
      <c r="G214">
        <v>1</v>
      </c>
      <c r="H214">
        <v>10.264092175409401</v>
      </c>
      <c r="I214">
        <v>11.8077154127268</v>
      </c>
      <c r="J214">
        <v>-0.99734049436523398</v>
      </c>
      <c r="K214" t="b">
        <v>1</v>
      </c>
      <c r="L214">
        <v>14.13</v>
      </c>
      <c r="M214" t="s">
        <v>92</v>
      </c>
      <c r="N214">
        <v>11.914210513029801</v>
      </c>
      <c r="O214">
        <v>3.863</v>
      </c>
      <c r="P214">
        <v>1.1499999999999999</v>
      </c>
      <c r="Q214" t="s">
        <v>866</v>
      </c>
      <c r="S214">
        <v>0</v>
      </c>
      <c r="T214">
        <v>7308</v>
      </c>
      <c r="U214">
        <v>4096</v>
      </c>
      <c r="V214">
        <v>101</v>
      </c>
      <c r="W214">
        <v>4096</v>
      </c>
      <c r="X214">
        <v>1</v>
      </c>
      <c r="Y214">
        <v>0.92181162480657097</v>
      </c>
      <c r="Z214">
        <v>14.13</v>
      </c>
      <c r="AA214">
        <v>517</v>
      </c>
      <c r="AB214" t="s">
        <v>94</v>
      </c>
      <c r="AC214">
        <v>3.759765625</v>
      </c>
      <c r="AD214" t="s">
        <v>98</v>
      </c>
      <c r="AE214">
        <v>3</v>
      </c>
      <c r="AF214">
        <v>14.1328125</v>
      </c>
      <c r="AG214">
        <v>6.34765625</v>
      </c>
      <c r="AH214">
        <f t="shared" si="13"/>
        <v>7.78515625</v>
      </c>
      <c r="AI214">
        <f t="shared" si="14"/>
        <v>2.2264615384615385</v>
      </c>
      <c r="AJ214">
        <f t="shared" si="15"/>
        <v>0.36885912077242489</v>
      </c>
      <c r="AK214">
        <f t="shared" si="16"/>
        <v>38.3149330031601</v>
      </c>
    </row>
    <row r="215" spans="1:37" x14ac:dyDescent="0.3">
      <c r="A215">
        <v>213</v>
      </c>
      <c r="B215">
        <v>429</v>
      </c>
      <c r="C215" t="s">
        <v>91</v>
      </c>
      <c r="D215">
        <v>6.2779531270956396E-2</v>
      </c>
      <c r="E215">
        <v>4096</v>
      </c>
      <c r="F215">
        <v>4096</v>
      </c>
      <c r="G215">
        <v>1</v>
      </c>
      <c r="H215">
        <v>7.3416450095115602</v>
      </c>
      <c r="I215">
        <v>12.2671431750725</v>
      </c>
      <c r="J215">
        <v>-0.99573317688841601</v>
      </c>
      <c r="K215" t="b">
        <v>1</v>
      </c>
      <c r="L215">
        <v>46.84</v>
      </c>
      <c r="M215" t="s">
        <v>92</v>
      </c>
      <c r="N215">
        <v>12.2658631815598</v>
      </c>
      <c r="O215">
        <v>3.867</v>
      </c>
      <c r="P215">
        <v>1.671</v>
      </c>
      <c r="Q215" t="s">
        <v>867</v>
      </c>
      <c r="S215">
        <v>0</v>
      </c>
      <c r="T215">
        <v>7376</v>
      </c>
      <c r="U215">
        <v>4096</v>
      </c>
      <c r="V215">
        <v>220</v>
      </c>
      <c r="W215">
        <v>4096</v>
      </c>
      <c r="X215">
        <v>1</v>
      </c>
      <c r="Y215">
        <v>0.42755361932033997</v>
      </c>
      <c r="Z215">
        <v>46.84</v>
      </c>
      <c r="AA215">
        <v>157.5</v>
      </c>
      <c r="AB215" t="s">
        <v>94</v>
      </c>
      <c r="AC215">
        <v>6.84375</v>
      </c>
      <c r="AD215" t="s">
        <v>98</v>
      </c>
      <c r="AE215">
        <v>2</v>
      </c>
      <c r="AF215">
        <v>46.84375</v>
      </c>
      <c r="AG215">
        <v>5.6328125</v>
      </c>
      <c r="AH215">
        <f t="shared" si="13"/>
        <v>41.2109375</v>
      </c>
      <c r="AI215">
        <f t="shared" si="14"/>
        <v>8.3162274618585297</v>
      </c>
      <c r="AJ215">
        <f t="shared" si="15"/>
        <v>0.36945247120724611</v>
      </c>
      <c r="AK215">
        <f t="shared" si="16"/>
        <v>126.79235801815162</v>
      </c>
    </row>
    <row r="216" spans="1:37" x14ac:dyDescent="0.3">
      <c r="A216">
        <v>214</v>
      </c>
      <c r="B216">
        <v>432</v>
      </c>
      <c r="C216" t="s">
        <v>91</v>
      </c>
      <c r="D216">
        <v>3.8170441857756497E-2</v>
      </c>
      <c r="E216">
        <v>4096</v>
      </c>
      <c r="F216">
        <v>11008</v>
      </c>
      <c r="G216">
        <v>2.6875</v>
      </c>
      <c r="H216">
        <v>4.3328953078623904</v>
      </c>
      <c r="I216">
        <v>11.196133774027199</v>
      </c>
      <c r="J216">
        <v>-1.0061807404877301</v>
      </c>
      <c r="K216" t="b">
        <v>1</v>
      </c>
      <c r="L216">
        <v>383.2</v>
      </c>
      <c r="M216" t="s">
        <v>92</v>
      </c>
      <c r="N216">
        <v>11.201058601252299</v>
      </c>
      <c r="O216">
        <v>4.2770000000000001</v>
      </c>
      <c r="P216">
        <v>2.5840000000000001</v>
      </c>
      <c r="Q216" t="s">
        <v>868</v>
      </c>
      <c r="S216">
        <v>0</v>
      </c>
      <c r="T216">
        <v>18980</v>
      </c>
      <c r="U216">
        <v>4096</v>
      </c>
      <c r="V216">
        <v>656</v>
      </c>
      <c r="W216">
        <v>4096</v>
      </c>
      <c r="X216">
        <v>1</v>
      </c>
      <c r="Y216">
        <v>0.130127699552438</v>
      </c>
      <c r="Z216">
        <v>383.2</v>
      </c>
      <c r="AA216">
        <v>49.5</v>
      </c>
      <c r="AB216" t="s">
        <v>94</v>
      </c>
      <c r="AC216">
        <v>19.578125</v>
      </c>
      <c r="AE216">
        <v>0</v>
      </c>
      <c r="AF216">
        <v>383.25</v>
      </c>
      <c r="AG216">
        <v>7.66015625</v>
      </c>
      <c r="AH216">
        <f t="shared" si="13"/>
        <v>375.58984375</v>
      </c>
      <c r="AI216">
        <f t="shared" si="14"/>
        <v>50.03161652218256</v>
      </c>
      <c r="AJ216">
        <f t="shared" si="15"/>
        <v>0.36561268614320547</v>
      </c>
      <c r="AK216">
        <f t="shared" si="16"/>
        <v>1048.2404318155586</v>
      </c>
    </row>
    <row r="217" spans="1:37" x14ac:dyDescent="0.3">
      <c r="A217">
        <v>215</v>
      </c>
      <c r="B217">
        <v>433</v>
      </c>
      <c r="C217" t="s">
        <v>91</v>
      </c>
      <c r="D217">
        <v>4.2751667152132397E-2</v>
      </c>
      <c r="E217">
        <v>4096</v>
      </c>
      <c r="F217">
        <v>11008</v>
      </c>
      <c r="G217">
        <v>2.6875</v>
      </c>
      <c r="H217">
        <v>4.76312269898302</v>
      </c>
      <c r="I217">
        <v>12.317137604401401</v>
      </c>
      <c r="J217">
        <v>-1.00778805796454</v>
      </c>
      <c r="K217" t="b">
        <v>1</v>
      </c>
      <c r="L217">
        <v>385.8</v>
      </c>
      <c r="M217" t="s">
        <v>92</v>
      </c>
      <c r="N217">
        <v>12.3271428210968</v>
      </c>
      <c r="O217">
        <v>4.2300000000000004</v>
      </c>
      <c r="P217">
        <v>2.5859999999999999</v>
      </c>
      <c r="Q217" t="s">
        <v>870</v>
      </c>
      <c r="S217">
        <v>0</v>
      </c>
      <c r="T217">
        <v>17010</v>
      </c>
      <c r="U217">
        <v>4096</v>
      </c>
      <c r="V217">
        <v>551</v>
      </c>
      <c r="W217">
        <v>4096</v>
      </c>
      <c r="X217">
        <v>1</v>
      </c>
      <c r="Y217">
        <v>0.16031441683797601</v>
      </c>
      <c r="Z217">
        <v>385.8</v>
      </c>
      <c r="AA217">
        <v>44.1</v>
      </c>
      <c r="AB217" t="s">
        <v>94</v>
      </c>
      <c r="AC217">
        <v>19.640625</v>
      </c>
      <c r="AE217">
        <v>0</v>
      </c>
      <c r="AF217">
        <v>385.75</v>
      </c>
      <c r="AG217">
        <v>7.359375</v>
      </c>
      <c r="AH217">
        <f t="shared" si="13"/>
        <v>378.390625</v>
      </c>
      <c r="AI217">
        <f t="shared" si="14"/>
        <v>52.416135881104033</v>
      </c>
      <c r="AJ217">
        <f t="shared" si="15"/>
        <v>0.36502550250470045</v>
      </c>
      <c r="AK217">
        <f t="shared" si="16"/>
        <v>1056.7754782969791</v>
      </c>
    </row>
    <row r="218" spans="1:37" x14ac:dyDescent="0.3">
      <c r="A218">
        <v>216</v>
      </c>
      <c r="B218">
        <v>434</v>
      </c>
      <c r="C218" t="s">
        <v>91</v>
      </c>
      <c r="D218">
        <v>1.61646291710053E-2</v>
      </c>
      <c r="E218">
        <v>4096</v>
      </c>
      <c r="F218">
        <v>11008</v>
      </c>
      <c r="G218">
        <v>2.6875</v>
      </c>
      <c r="H218">
        <v>7.4559060200331801</v>
      </c>
      <c r="I218">
        <v>9.7421897019574093</v>
      </c>
      <c r="J218">
        <v>-1.0190392803022601</v>
      </c>
      <c r="K218" t="b">
        <v>1</v>
      </c>
      <c r="L218">
        <v>20.28</v>
      </c>
      <c r="M218" t="s">
        <v>92</v>
      </c>
      <c r="N218">
        <v>10.5531651305773</v>
      </c>
      <c r="O218">
        <v>4.2</v>
      </c>
      <c r="P218">
        <v>1.3069999999999999</v>
      </c>
      <c r="Q218" t="s">
        <v>869</v>
      </c>
      <c r="R218" s="1" t="s">
        <v>1941</v>
      </c>
      <c r="S218">
        <v>0</v>
      </c>
      <c r="T218">
        <v>15850</v>
      </c>
      <c r="U218">
        <v>4096</v>
      </c>
      <c r="V218">
        <v>139</v>
      </c>
      <c r="W218">
        <v>4096</v>
      </c>
      <c r="X218">
        <v>1</v>
      </c>
      <c r="Y218">
        <v>0.54758280172464202</v>
      </c>
      <c r="Z218">
        <v>20.28</v>
      </c>
      <c r="AA218">
        <v>781.5</v>
      </c>
      <c r="AB218" t="s">
        <v>94</v>
      </c>
      <c r="AC218">
        <v>4.50390625</v>
      </c>
      <c r="AD218" t="s">
        <v>98</v>
      </c>
      <c r="AE218">
        <v>0</v>
      </c>
      <c r="AF218">
        <v>20.28125</v>
      </c>
      <c r="AG218">
        <v>9.78125</v>
      </c>
      <c r="AH218">
        <f t="shared" si="13"/>
        <v>10.5</v>
      </c>
      <c r="AI218">
        <f t="shared" si="14"/>
        <v>2.0734824281150162</v>
      </c>
      <c r="AJ218">
        <f t="shared" si="15"/>
        <v>0.36094153729969269</v>
      </c>
      <c r="AK218">
        <f t="shared" si="16"/>
        <v>56.189847673753086</v>
      </c>
    </row>
    <row r="219" spans="1:37" x14ac:dyDescent="0.3">
      <c r="A219">
        <v>217</v>
      </c>
      <c r="B219">
        <v>440</v>
      </c>
      <c r="C219" t="s">
        <v>91</v>
      </c>
      <c r="D219">
        <v>1.11995106410736E-2</v>
      </c>
      <c r="E219">
        <v>4096</v>
      </c>
      <c r="F219">
        <v>4096</v>
      </c>
      <c r="G219">
        <v>1</v>
      </c>
      <c r="H219">
        <v>2.6722664537475702</v>
      </c>
      <c r="I219">
        <v>6.2631245009708696</v>
      </c>
      <c r="J219">
        <v>-0.94831731132230102</v>
      </c>
      <c r="K219" t="b">
        <v>1</v>
      </c>
      <c r="L219">
        <v>221</v>
      </c>
      <c r="M219" t="s">
        <v>92</v>
      </c>
      <c r="N219">
        <v>6.4015599282829001</v>
      </c>
      <c r="O219">
        <v>3.8959999999999999</v>
      </c>
      <c r="P219">
        <v>2.3439999999999999</v>
      </c>
      <c r="Q219" t="s">
        <v>871</v>
      </c>
      <c r="S219">
        <v>0</v>
      </c>
      <c r="T219">
        <v>7890</v>
      </c>
      <c r="U219">
        <v>4096</v>
      </c>
      <c r="V219">
        <v>512</v>
      </c>
      <c r="W219">
        <v>4096</v>
      </c>
      <c r="X219">
        <v>1</v>
      </c>
      <c r="Y219">
        <v>7.3904434337230596E-2</v>
      </c>
      <c r="Z219">
        <v>221</v>
      </c>
      <c r="AA219">
        <v>35.700000000000003</v>
      </c>
      <c r="AB219" t="s">
        <v>94</v>
      </c>
      <c r="AC219">
        <v>14.8671875</v>
      </c>
      <c r="AE219">
        <v>4</v>
      </c>
      <c r="AF219">
        <v>221</v>
      </c>
      <c r="AG219">
        <v>3.91015625</v>
      </c>
      <c r="AH219">
        <f t="shared" si="13"/>
        <v>217.08984375</v>
      </c>
      <c r="AI219">
        <f t="shared" si="14"/>
        <v>56.519480519480517</v>
      </c>
      <c r="AJ219">
        <f t="shared" si="15"/>
        <v>0.38739233602033046</v>
      </c>
      <c r="AK219">
        <f t="shared" si="16"/>
        <v>570.48108455197178</v>
      </c>
    </row>
    <row r="220" spans="1:37" x14ac:dyDescent="0.3">
      <c r="A220">
        <v>218</v>
      </c>
      <c r="B220">
        <v>441</v>
      </c>
      <c r="C220" t="s">
        <v>91</v>
      </c>
      <c r="D220">
        <v>1.2401543825666999E-2</v>
      </c>
      <c r="E220">
        <v>4096</v>
      </c>
      <c r="F220">
        <v>4096</v>
      </c>
      <c r="G220">
        <v>1</v>
      </c>
      <c r="H220">
        <v>2.8717643806828401</v>
      </c>
      <c r="I220">
        <v>6.9718811038843196</v>
      </c>
      <c r="J220">
        <v>-0.952335605014345</v>
      </c>
      <c r="K220" t="b">
        <v>1</v>
      </c>
      <c r="L220">
        <v>268.2</v>
      </c>
      <c r="M220" t="s">
        <v>92</v>
      </c>
      <c r="N220">
        <v>7.0335103833020103</v>
      </c>
      <c r="O220">
        <v>3.93</v>
      </c>
      <c r="P220">
        <v>2.4279999999999999</v>
      </c>
      <c r="Q220" t="s">
        <v>872</v>
      </c>
      <c r="S220">
        <v>0</v>
      </c>
      <c r="T220">
        <v>8490</v>
      </c>
      <c r="U220">
        <v>4096</v>
      </c>
      <c r="V220">
        <v>385</v>
      </c>
      <c r="W220">
        <v>4096</v>
      </c>
      <c r="X220">
        <v>1</v>
      </c>
      <c r="Y220">
        <v>9.5393945964799706E-2</v>
      </c>
      <c r="Z220">
        <v>268.2</v>
      </c>
      <c r="AA220">
        <v>31.64</v>
      </c>
      <c r="AB220" t="s">
        <v>94</v>
      </c>
      <c r="AC220">
        <v>16.375</v>
      </c>
      <c r="AE220">
        <v>4</v>
      </c>
      <c r="AF220">
        <v>268.25</v>
      </c>
      <c r="AG220">
        <v>5.23828125</v>
      </c>
      <c r="AH220">
        <f t="shared" si="13"/>
        <v>263.01171875</v>
      </c>
      <c r="AI220">
        <f t="shared" si="14"/>
        <v>51.209545115585385</v>
      </c>
      <c r="AJ220">
        <f t="shared" si="15"/>
        <v>0.38583880320607417</v>
      </c>
      <c r="AK220">
        <f t="shared" si="16"/>
        <v>695.23852388876844</v>
      </c>
    </row>
    <row r="221" spans="1:37" x14ac:dyDescent="0.3">
      <c r="A221">
        <v>219</v>
      </c>
      <c r="B221">
        <v>442</v>
      </c>
      <c r="C221" t="s">
        <v>91</v>
      </c>
      <c r="D221">
        <v>2.7112825841497299E-2</v>
      </c>
      <c r="E221">
        <v>4096</v>
      </c>
      <c r="F221">
        <v>4096</v>
      </c>
      <c r="G221">
        <v>1</v>
      </c>
      <c r="H221">
        <v>6.8073067737270296</v>
      </c>
      <c r="I221">
        <v>8.1767454410978999</v>
      </c>
      <c r="J221">
        <v>-0.99332220067318999</v>
      </c>
      <c r="K221" t="b">
        <v>1</v>
      </c>
      <c r="L221">
        <v>15.875</v>
      </c>
      <c r="M221" t="s">
        <v>92</v>
      </c>
      <c r="N221">
        <v>8.5418078474060497</v>
      </c>
      <c r="O221">
        <v>3.7850000000000001</v>
      </c>
      <c r="P221">
        <v>1.2010000000000001</v>
      </c>
      <c r="Q221" t="s">
        <v>873</v>
      </c>
      <c r="S221">
        <v>0</v>
      </c>
      <c r="T221">
        <v>6090</v>
      </c>
      <c r="U221">
        <v>4096</v>
      </c>
      <c r="V221">
        <v>134</v>
      </c>
      <c r="W221">
        <v>4096</v>
      </c>
      <c r="X221">
        <v>1</v>
      </c>
      <c r="Y221">
        <v>0.50167489594875303</v>
      </c>
      <c r="Z221">
        <v>15.875</v>
      </c>
      <c r="AA221">
        <v>383.5</v>
      </c>
      <c r="AB221" t="s">
        <v>94</v>
      </c>
      <c r="AC221">
        <v>3.984375</v>
      </c>
      <c r="AD221" t="s">
        <v>98</v>
      </c>
      <c r="AE221">
        <v>2</v>
      </c>
      <c r="AF221">
        <v>15.875</v>
      </c>
      <c r="AG221">
        <v>5.44921875</v>
      </c>
      <c r="AH221">
        <f t="shared" si="13"/>
        <v>10.42578125</v>
      </c>
      <c r="AI221">
        <f t="shared" si="14"/>
        <v>2.9132616487455198</v>
      </c>
      <c r="AJ221">
        <f t="shared" si="15"/>
        <v>0.37034428696928262</v>
      </c>
      <c r="AK221">
        <f t="shared" si="16"/>
        <v>42.865518812004019</v>
      </c>
    </row>
    <row r="222" spans="1:37" x14ac:dyDescent="0.3">
      <c r="A222">
        <v>220</v>
      </c>
      <c r="B222">
        <v>443</v>
      </c>
      <c r="C222" t="s">
        <v>91</v>
      </c>
      <c r="D222">
        <v>5.65171147517914E-2</v>
      </c>
      <c r="E222">
        <v>4096</v>
      </c>
      <c r="F222">
        <v>4096</v>
      </c>
      <c r="G222">
        <v>1</v>
      </c>
      <c r="H222">
        <v>2.9263654791750899</v>
      </c>
      <c r="I222">
        <v>5.9670421098804596</v>
      </c>
      <c r="J222">
        <v>-0.98528561328910302</v>
      </c>
      <c r="K222" t="b">
        <v>1</v>
      </c>
      <c r="L222">
        <v>109.25</v>
      </c>
      <c r="M222" t="s">
        <v>92</v>
      </c>
      <c r="N222">
        <v>6.05059533581111</v>
      </c>
      <c r="O222">
        <v>3.7930000000000001</v>
      </c>
      <c r="P222">
        <v>2.04</v>
      </c>
      <c r="Q222" t="s">
        <v>874</v>
      </c>
      <c r="S222">
        <v>0</v>
      </c>
      <c r="T222">
        <v>6196</v>
      </c>
      <c r="U222">
        <v>4096</v>
      </c>
      <c r="V222">
        <v>33</v>
      </c>
      <c r="W222">
        <v>4096</v>
      </c>
      <c r="X222">
        <v>1</v>
      </c>
      <c r="Y222">
        <v>0.33533718712877397</v>
      </c>
      <c r="Z222">
        <v>109.25</v>
      </c>
      <c r="AA222">
        <v>56.72</v>
      </c>
      <c r="AB222" t="s">
        <v>94</v>
      </c>
      <c r="AC222">
        <v>10.453125</v>
      </c>
      <c r="AE222">
        <v>3</v>
      </c>
      <c r="AF222">
        <v>109.25</v>
      </c>
      <c r="AG222">
        <v>7.00390625</v>
      </c>
      <c r="AH222">
        <f t="shared" si="13"/>
        <v>102.24609375</v>
      </c>
      <c r="AI222">
        <f t="shared" si="14"/>
        <v>15.598438371444507</v>
      </c>
      <c r="AJ222">
        <f t="shared" si="15"/>
        <v>0.37333258296096872</v>
      </c>
      <c r="AK222">
        <f t="shared" si="16"/>
        <v>292.63451674514545</v>
      </c>
    </row>
    <row r="223" spans="1:37" x14ac:dyDescent="0.3">
      <c r="A223">
        <v>221</v>
      </c>
      <c r="B223">
        <v>446</v>
      </c>
      <c r="C223" t="s">
        <v>91</v>
      </c>
      <c r="D223">
        <v>3.94347191388447E-2</v>
      </c>
      <c r="E223">
        <v>4096</v>
      </c>
      <c r="F223">
        <v>11008</v>
      </c>
      <c r="G223">
        <v>2.6875</v>
      </c>
      <c r="H223">
        <v>3.8278676803469498</v>
      </c>
      <c r="I223">
        <v>9.9883422284053296</v>
      </c>
      <c r="J223">
        <v>-1.0029661055340899</v>
      </c>
      <c r="K223" t="b">
        <v>1</v>
      </c>
      <c r="L223">
        <v>407.5</v>
      </c>
      <c r="M223" t="s">
        <v>92</v>
      </c>
      <c r="N223">
        <v>10.020297256325</v>
      </c>
      <c r="O223">
        <v>4.3120000000000003</v>
      </c>
      <c r="P223">
        <v>2.61</v>
      </c>
      <c r="Q223" t="s">
        <v>875</v>
      </c>
      <c r="S223">
        <v>0</v>
      </c>
      <c r="T223">
        <v>20620</v>
      </c>
      <c r="U223">
        <v>4096</v>
      </c>
      <c r="V223">
        <v>769</v>
      </c>
      <c r="W223">
        <v>4096</v>
      </c>
      <c r="X223">
        <v>1</v>
      </c>
      <c r="Y223">
        <v>0.101975516692084</v>
      </c>
      <c r="Z223">
        <v>407.5</v>
      </c>
      <c r="AA223">
        <v>50.62</v>
      </c>
      <c r="AB223" t="s">
        <v>94</v>
      </c>
      <c r="AC223">
        <v>20.1875</v>
      </c>
      <c r="AE223">
        <v>0</v>
      </c>
      <c r="AF223">
        <v>407.5</v>
      </c>
      <c r="AG223">
        <v>7.62890625</v>
      </c>
      <c r="AH223">
        <f t="shared" si="13"/>
        <v>399.87109375</v>
      </c>
      <c r="AI223">
        <f t="shared" si="14"/>
        <v>53.415258576548901</v>
      </c>
      <c r="AJ223">
        <f t="shared" si="15"/>
        <v>0.36678988858788342</v>
      </c>
      <c r="AK223">
        <f t="shared" si="16"/>
        <v>1110.9902772097885</v>
      </c>
    </row>
    <row r="224" spans="1:37" x14ac:dyDescent="0.3">
      <c r="A224">
        <v>222</v>
      </c>
      <c r="B224">
        <v>447</v>
      </c>
      <c r="C224" t="s">
        <v>91</v>
      </c>
      <c r="D224">
        <v>3.2038048544675103E-2</v>
      </c>
      <c r="E224">
        <v>4096</v>
      </c>
      <c r="F224">
        <v>11008</v>
      </c>
      <c r="G224">
        <v>2.6875</v>
      </c>
      <c r="H224">
        <v>3.8773827048084102</v>
      </c>
      <c r="I224">
        <v>10.019096325120101</v>
      </c>
      <c r="J224">
        <v>-1.0029661055340899</v>
      </c>
      <c r="K224" t="b">
        <v>1</v>
      </c>
      <c r="L224">
        <v>384.5</v>
      </c>
      <c r="M224" t="s">
        <v>92</v>
      </c>
      <c r="N224">
        <v>10.0422345368866</v>
      </c>
      <c r="O224">
        <v>4.26</v>
      </c>
      <c r="P224">
        <v>2.5840000000000001</v>
      </c>
      <c r="Q224" t="s">
        <v>877</v>
      </c>
      <c r="S224">
        <v>0</v>
      </c>
      <c r="T224">
        <v>18340</v>
      </c>
      <c r="U224">
        <v>4096</v>
      </c>
      <c r="V224">
        <v>707</v>
      </c>
      <c r="W224">
        <v>4096</v>
      </c>
      <c r="X224">
        <v>1</v>
      </c>
      <c r="Y224">
        <v>0.10821511416352</v>
      </c>
      <c r="Z224">
        <v>384.5</v>
      </c>
      <c r="AA224">
        <v>47.7</v>
      </c>
      <c r="AB224" t="s">
        <v>94</v>
      </c>
      <c r="AC224">
        <v>19.609375</v>
      </c>
      <c r="AE224">
        <v>0</v>
      </c>
      <c r="AF224">
        <v>384.5</v>
      </c>
      <c r="AG224">
        <v>7.015625</v>
      </c>
      <c r="AH224">
        <f t="shared" si="13"/>
        <v>377.484375</v>
      </c>
      <c r="AI224">
        <f t="shared" si="14"/>
        <v>54.806236080178174</v>
      </c>
      <c r="AJ224">
        <f t="shared" si="15"/>
        <v>0.36678988858788342</v>
      </c>
      <c r="AK224">
        <f t="shared" si="16"/>
        <v>1048.2840775145121</v>
      </c>
    </row>
    <row r="225" spans="1:37" x14ac:dyDescent="0.3">
      <c r="A225">
        <v>223</v>
      </c>
      <c r="B225">
        <v>448</v>
      </c>
      <c r="C225" t="s">
        <v>91</v>
      </c>
      <c r="D225">
        <v>3.4581137435489601E-2</v>
      </c>
      <c r="E225">
        <v>4096</v>
      </c>
      <c r="F225">
        <v>11008</v>
      </c>
      <c r="G225">
        <v>2.6875</v>
      </c>
      <c r="H225">
        <v>4.9830203622087499</v>
      </c>
      <c r="I225">
        <v>8.8857374818292705</v>
      </c>
      <c r="J225">
        <v>-1.01502098661022</v>
      </c>
      <c r="K225" t="b">
        <v>1</v>
      </c>
      <c r="L225">
        <v>60.66</v>
      </c>
      <c r="M225" t="s">
        <v>92</v>
      </c>
      <c r="N225">
        <v>9.0421170384065608</v>
      </c>
      <c r="O225">
        <v>4.2</v>
      </c>
      <c r="P225">
        <v>1.7829999999999999</v>
      </c>
      <c r="Q225" t="s">
        <v>876</v>
      </c>
      <c r="R225" s="1" t="s">
        <v>1941</v>
      </c>
      <c r="S225">
        <v>0</v>
      </c>
      <c r="T225">
        <v>15790</v>
      </c>
      <c r="U225">
        <v>4096</v>
      </c>
      <c r="V225">
        <v>449</v>
      </c>
      <c r="W225">
        <v>4096</v>
      </c>
      <c r="X225">
        <v>1</v>
      </c>
      <c r="Y225">
        <v>0.187970352622336</v>
      </c>
      <c r="Z225">
        <v>60.66</v>
      </c>
      <c r="AA225">
        <v>260.2</v>
      </c>
      <c r="AB225" t="s">
        <v>94</v>
      </c>
      <c r="AC225">
        <v>7.7890625</v>
      </c>
      <c r="AE225">
        <v>0</v>
      </c>
      <c r="AF225">
        <v>60.65625</v>
      </c>
      <c r="AG225">
        <v>7.5859375</v>
      </c>
      <c r="AH225">
        <f t="shared" si="13"/>
        <v>53.0703125</v>
      </c>
      <c r="AI225">
        <f t="shared" si="14"/>
        <v>7.9958805355303815</v>
      </c>
      <c r="AJ225">
        <f t="shared" si="15"/>
        <v>0.36239482431375997</v>
      </c>
      <c r="AK225">
        <f t="shared" si="16"/>
        <v>167.37614869323869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CA4A8E-FADC-4E52-8296-BD2634049707}">
  <sheetPr>
    <tabColor rgb="FF92D050"/>
  </sheetPr>
  <dimension ref="A1:BH163"/>
  <sheetViews>
    <sheetView topLeftCell="AE1" workbookViewId="0">
      <selection activeCell="AR1" sqref="AR1:BH2"/>
    </sheetView>
  </sheetViews>
  <sheetFormatPr defaultRowHeight="14.4" x14ac:dyDescent="0.3"/>
  <cols>
    <col min="17" max="17" width="42.21875" bestFit="1" customWidth="1"/>
    <col min="35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2.61570126157466E-2</v>
      </c>
      <c r="E2">
        <v>5120</v>
      </c>
      <c r="F2">
        <v>30080</v>
      </c>
      <c r="G2">
        <v>5.875</v>
      </c>
      <c r="H2">
        <v>3.85511852850138</v>
      </c>
      <c r="I2">
        <v>12.1978359690864</v>
      </c>
      <c r="J2">
        <v>-1.02546855020953</v>
      </c>
      <c r="K2" t="b">
        <v>1</v>
      </c>
      <c r="L2">
        <v>1461</v>
      </c>
      <c r="M2" t="s">
        <v>274</v>
      </c>
      <c r="N2">
        <v>12.211185102924</v>
      </c>
      <c r="O2">
        <v>4.6050000000000004</v>
      </c>
      <c r="P2">
        <v>3.1640000000000001</v>
      </c>
      <c r="Q2" t="s">
        <v>1924</v>
      </c>
      <c r="S2">
        <v>0</v>
      </c>
      <c r="T2">
        <v>40160</v>
      </c>
      <c r="U2">
        <v>5120</v>
      </c>
      <c r="V2">
        <v>175</v>
      </c>
      <c r="W2">
        <v>5120</v>
      </c>
      <c r="X2">
        <v>1</v>
      </c>
      <c r="Y2">
        <v>0.21582667400078101</v>
      </c>
      <c r="Z2">
        <v>1461</v>
      </c>
      <c r="AA2">
        <v>27.48</v>
      </c>
      <c r="AB2" t="s">
        <v>94</v>
      </c>
      <c r="AC2">
        <v>38.21875</v>
      </c>
      <c r="AE2">
        <v>0</v>
      </c>
      <c r="AF2">
        <v>1461</v>
      </c>
      <c r="AG2">
        <v>40.40625</v>
      </c>
      <c r="AH2">
        <f>AF2-AG2</f>
        <v>1420.59375</v>
      </c>
      <c r="AI2">
        <f>AF2/AG2</f>
        <v>36.157772621809748</v>
      </c>
      <c r="AJ2">
        <f>EXP(J2)</f>
        <v>0.35862839062571866</v>
      </c>
      <c r="AK2">
        <f>AF2/AJ2</f>
        <v>4073.8548263033863</v>
      </c>
      <c r="AM2" s="1"/>
      <c r="AN2" s="1" t="s">
        <v>52</v>
      </c>
      <c r="AR2">
        <f>AVERAGE($D$2:$D$500)</f>
        <v>2.5204219988626327E-2</v>
      </c>
      <c r="AS2">
        <f>_xlfn.MAXIFS($H$2:$H$500,$R$2:$R$500,"Y")</f>
        <v>6.4192342324424496</v>
      </c>
      <c r="AT2">
        <f>_xlfn.MINIFS(H2:H500,R2:R500,"Y")</f>
        <v>2.1461169511140401</v>
      </c>
      <c r="AU2" cm="1">
        <f t="array" ref="AU2">LOOKUP(2,1/($H$2:$H$500&lt;&gt;""),$H$2:$H$500)</f>
        <v>4.96401477038021</v>
      </c>
      <c r="AV2">
        <f>_xlfn.MAXIFS($Z$2:$Z$500,$R$2:$R$500,"Y")</f>
        <v>3356</v>
      </c>
      <c r="AW2">
        <f>LOG(AV2)</f>
        <v>3.5258219521566625</v>
      </c>
      <c r="AX2">
        <f>_xlfn.MINIFS($Z$2:$Z$500,$R$2:$R$500,"Y")</f>
        <v>60.38</v>
      </c>
      <c r="AY2">
        <f>_xlfn.MAXIFS($AH$2:$AH$500,$R$2:$R$500,"Y")</f>
        <v>3353.94140625</v>
      </c>
      <c r="AZ2">
        <f>AV2-AX2</f>
        <v>3295.62</v>
      </c>
      <c r="BA2">
        <f>MAX($Z$2:$Z$500)</f>
        <v>3356</v>
      </c>
      <c r="BB2">
        <f>MIN($Z$2:$Z$500)</f>
        <v>16.100000000000001</v>
      </c>
      <c r="BC2">
        <f>BA2-BB2</f>
        <v>3339.9</v>
      </c>
      <c r="BD2">
        <f>MEDIAN($Z$2:$Z$500)</f>
        <v>167.7</v>
      </c>
      <c r="BE2">
        <f>LOG10(BC2)</f>
        <v>3.5237334637881079</v>
      </c>
      <c r="BF2">
        <f>LOG(BD2)</f>
        <v>2.2245330626060857</v>
      </c>
      <c r="BG2">
        <f>MEDIAN(AH2:AH500)</f>
        <v>155.33984375</v>
      </c>
      <c r="BH2">
        <f>LOG(BG2)</f>
        <v>2.1912828639796658</v>
      </c>
    </row>
    <row r="3" spans="1:60" x14ac:dyDescent="0.3">
      <c r="A3">
        <v>1</v>
      </c>
      <c r="B3">
        <v>12</v>
      </c>
      <c r="C3" t="s">
        <v>91</v>
      </c>
      <c r="D3">
        <v>2.2107936854484901E-2</v>
      </c>
      <c r="E3">
        <v>5120</v>
      </c>
      <c r="F3">
        <v>15360</v>
      </c>
      <c r="G3">
        <v>3</v>
      </c>
      <c r="H3">
        <v>2.8565717606088499</v>
      </c>
      <c r="I3">
        <v>7.4482876961187996</v>
      </c>
      <c r="J3">
        <v>-1.00939537544136</v>
      </c>
      <c r="K3" t="b">
        <v>1</v>
      </c>
      <c r="L3">
        <v>404.5</v>
      </c>
      <c r="M3" t="s">
        <v>92</v>
      </c>
      <c r="N3">
        <v>7.6206698022356303</v>
      </c>
      <c r="O3">
        <v>4.2539999999999996</v>
      </c>
      <c r="P3">
        <v>2.6070000000000002</v>
      </c>
      <c r="Q3" t="s">
        <v>93</v>
      </c>
      <c r="S3">
        <v>0</v>
      </c>
      <c r="T3">
        <v>17970</v>
      </c>
      <c r="U3">
        <v>5120</v>
      </c>
      <c r="V3">
        <v>210</v>
      </c>
      <c r="W3">
        <v>5120</v>
      </c>
      <c r="X3">
        <v>1</v>
      </c>
      <c r="Y3">
        <v>0.12811562304437701</v>
      </c>
      <c r="Z3">
        <v>404.5</v>
      </c>
      <c r="AA3">
        <v>44.4</v>
      </c>
      <c r="AB3" t="s">
        <v>94</v>
      </c>
      <c r="AC3">
        <v>20.109375</v>
      </c>
      <c r="AE3">
        <v>0</v>
      </c>
      <c r="AF3">
        <v>404.5</v>
      </c>
      <c r="AG3">
        <v>17.28125</v>
      </c>
      <c r="AH3">
        <f t="shared" ref="AH3:AH66" si="0">AF3-AG3</f>
        <v>387.21875</v>
      </c>
      <c r="AI3">
        <f t="shared" ref="AI3:AI66" si="1">AF3/AG3</f>
        <v>23.406871609403254</v>
      </c>
      <c r="AJ3">
        <f t="shared" ref="AJ3:AJ66" si="2">EXP(J3)</f>
        <v>0.36443926189863673</v>
      </c>
      <c r="AK3">
        <f t="shared" ref="AK3:AK66" si="3">AF3/AJ3</f>
        <v>1109.9243201532593</v>
      </c>
      <c r="AM3" s="1" t="s">
        <v>1226</v>
      </c>
      <c r="AN3" s="1">
        <f>CORREL(AH2:AH500,H2:H500)</f>
        <v>-0.25794684111386984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2.2644661070905299E-2</v>
      </c>
      <c r="E4">
        <v>5120</v>
      </c>
      <c r="F4">
        <v>5120</v>
      </c>
      <c r="G4">
        <v>1</v>
      </c>
      <c r="H4">
        <v>3.4457078201721898</v>
      </c>
      <c r="I4">
        <v>7.10677237910516</v>
      </c>
      <c r="J4">
        <v>-1.0310941613783999</v>
      </c>
      <c r="K4" t="b">
        <v>1</v>
      </c>
      <c r="L4">
        <v>115.56</v>
      </c>
      <c r="M4" t="s">
        <v>92</v>
      </c>
      <c r="N4">
        <v>7.2176836466562397</v>
      </c>
      <c r="O4">
        <v>3.6269999999999998</v>
      </c>
      <c r="P4">
        <v>2.0619999999999998</v>
      </c>
      <c r="Q4" t="s">
        <v>95</v>
      </c>
      <c r="S4">
        <v>0</v>
      </c>
      <c r="T4">
        <v>4240</v>
      </c>
      <c r="U4">
        <v>5120</v>
      </c>
      <c r="V4">
        <v>321</v>
      </c>
      <c r="W4">
        <v>5120</v>
      </c>
      <c r="X4">
        <v>1</v>
      </c>
      <c r="Y4">
        <v>0.13650609906896499</v>
      </c>
      <c r="Z4">
        <v>115.56</v>
      </c>
      <c r="AA4">
        <v>36.700000000000003</v>
      </c>
      <c r="AB4" t="s">
        <v>94</v>
      </c>
      <c r="AC4">
        <v>10.75</v>
      </c>
      <c r="AE4">
        <v>8</v>
      </c>
      <c r="AF4">
        <v>115.5625</v>
      </c>
      <c r="AG4">
        <v>2.890625</v>
      </c>
      <c r="AH4">
        <f t="shared" si="0"/>
        <v>112.671875</v>
      </c>
      <c r="AI4">
        <f t="shared" si="1"/>
        <v>39.97837837837838</v>
      </c>
      <c r="AJ4">
        <f t="shared" si="2"/>
        <v>0.35661655096557715</v>
      </c>
      <c r="AK4">
        <f t="shared" si="3"/>
        <v>324.05254239350995</v>
      </c>
      <c r="AM4" t="s">
        <v>1231</v>
      </c>
      <c r="AN4">
        <f>CORREL(AI2:AI500,H2:H500)</f>
        <v>-0.15995839542530482</v>
      </c>
      <c r="AP4" t="s">
        <v>1274</v>
      </c>
      <c r="AQ4">
        <f>MAX(AJ2:AJ500)</f>
        <v>0.41245344931272848</v>
      </c>
      <c r="AR4">
        <f>AQ5</f>
        <v>0.33441021183589564</v>
      </c>
      <c r="AS4">
        <f>AQ6</f>
        <v>7.8043237476832839E-2</v>
      </c>
      <c r="AT4">
        <f>AQ7</f>
        <v>0.34288778957821314</v>
      </c>
      <c r="AU4">
        <f>AQ8</f>
        <v>8.9475942913702679E-3</v>
      </c>
      <c r="AV4">
        <f>AQ9</f>
        <v>0.34119695356631791</v>
      </c>
    </row>
    <row r="5" spans="1:60" x14ac:dyDescent="0.3">
      <c r="A5">
        <v>3</v>
      </c>
      <c r="B5">
        <v>16</v>
      </c>
      <c r="C5" t="s">
        <v>91</v>
      </c>
      <c r="D5">
        <v>7.6136655702033595E-2</v>
      </c>
      <c r="E5">
        <v>5120</v>
      </c>
      <c r="F5">
        <v>20480</v>
      </c>
      <c r="G5">
        <v>4</v>
      </c>
      <c r="H5">
        <v>5.4047820072855197</v>
      </c>
      <c r="I5">
        <v>16.562701112169901</v>
      </c>
      <c r="J5">
        <v>-1.0415417249777099</v>
      </c>
      <c r="K5" t="b">
        <v>1</v>
      </c>
      <c r="L5">
        <v>1158</v>
      </c>
      <c r="M5" t="s">
        <v>92</v>
      </c>
      <c r="N5">
        <v>16.558716450675799</v>
      </c>
      <c r="O5">
        <v>4.5039999999999996</v>
      </c>
      <c r="P5">
        <v>3.0640000000000001</v>
      </c>
      <c r="Q5" t="s">
        <v>96</v>
      </c>
      <c r="S5">
        <v>0</v>
      </c>
      <c r="T5">
        <v>31970</v>
      </c>
      <c r="U5">
        <v>5120</v>
      </c>
      <c r="V5">
        <v>301</v>
      </c>
      <c r="W5">
        <v>5120</v>
      </c>
      <c r="X5">
        <v>1</v>
      </c>
      <c r="Y5">
        <v>0.25388741410754001</v>
      </c>
      <c r="Z5">
        <v>1158</v>
      </c>
      <c r="AA5">
        <v>27.61</v>
      </c>
      <c r="AB5" t="s">
        <v>94</v>
      </c>
      <c r="AC5">
        <v>34.03125</v>
      </c>
      <c r="AE5">
        <v>0</v>
      </c>
      <c r="AF5">
        <v>1158</v>
      </c>
      <c r="AG5">
        <v>23.65625</v>
      </c>
      <c r="AH5">
        <f t="shared" si="0"/>
        <v>1134.34375</v>
      </c>
      <c r="AI5">
        <f t="shared" si="1"/>
        <v>48.95112285336856</v>
      </c>
      <c r="AJ5">
        <f t="shared" si="2"/>
        <v>0.35291017189735147</v>
      </c>
      <c r="AK5">
        <f t="shared" si="3"/>
        <v>3281.2882490018437</v>
      </c>
      <c r="AP5" t="s">
        <v>1260</v>
      </c>
      <c r="AQ5">
        <f>MIN(AJ2:AJ500)</f>
        <v>0.33441021183589564</v>
      </c>
    </row>
    <row r="6" spans="1:60" x14ac:dyDescent="0.3">
      <c r="A6">
        <v>4</v>
      </c>
      <c r="B6">
        <v>17</v>
      </c>
      <c r="C6" t="s">
        <v>91</v>
      </c>
      <c r="D6">
        <v>5.8422113095622598E-2</v>
      </c>
      <c r="E6">
        <v>5120</v>
      </c>
      <c r="F6">
        <v>20480</v>
      </c>
      <c r="G6">
        <v>4</v>
      </c>
      <c r="H6">
        <v>6.4192342324424496</v>
      </c>
      <c r="I6">
        <v>19.032026493842999</v>
      </c>
      <c r="J6">
        <v>-1.0616331934379299</v>
      </c>
      <c r="K6" t="b">
        <v>1</v>
      </c>
      <c r="L6">
        <v>920.5</v>
      </c>
      <c r="M6" t="s">
        <v>92</v>
      </c>
      <c r="N6">
        <v>19.026763004762401</v>
      </c>
      <c r="O6">
        <v>4.29</v>
      </c>
      <c r="P6">
        <v>2.9649999999999999</v>
      </c>
      <c r="Q6" t="s">
        <v>97</v>
      </c>
      <c r="R6" t="s">
        <v>1941</v>
      </c>
      <c r="S6">
        <v>0</v>
      </c>
      <c r="T6">
        <v>19380</v>
      </c>
      <c r="U6">
        <v>5120</v>
      </c>
      <c r="V6">
        <v>355</v>
      </c>
      <c r="W6">
        <v>5120</v>
      </c>
      <c r="X6">
        <v>1</v>
      </c>
      <c r="Y6">
        <v>0.28762308897738098</v>
      </c>
      <c r="Z6">
        <v>920.5</v>
      </c>
      <c r="AA6">
        <v>21.05</v>
      </c>
      <c r="AB6" t="s">
        <v>94</v>
      </c>
      <c r="AC6">
        <v>30.34375</v>
      </c>
      <c r="AD6" t="s">
        <v>98</v>
      </c>
      <c r="AE6">
        <v>0</v>
      </c>
      <c r="AF6">
        <v>920.5</v>
      </c>
      <c r="AG6">
        <v>10.1484375</v>
      </c>
      <c r="AH6">
        <f t="shared" si="0"/>
        <v>910.3515625</v>
      </c>
      <c r="AI6">
        <f t="shared" si="1"/>
        <v>90.703618167821404</v>
      </c>
      <c r="AJ6">
        <f t="shared" si="2"/>
        <v>0.34589044277705056</v>
      </c>
      <c r="AK6">
        <f t="shared" si="3"/>
        <v>2661.2472799467419</v>
      </c>
      <c r="AP6" t="s">
        <v>1226</v>
      </c>
      <c r="AQ6">
        <f>AQ4-AQ5</f>
        <v>7.8043237476832839E-2</v>
      </c>
    </row>
    <row r="7" spans="1:60" x14ac:dyDescent="0.3">
      <c r="A7">
        <v>5</v>
      </c>
      <c r="B7">
        <v>26</v>
      </c>
      <c r="C7" t="s">
        <v>91</v>
      </c>
      <c r="D7">
        <v>1.6998158201007099E-2</v>
      </c>
      <c r="E7">
        <v>5120</v>
      </c>
      <c r="F7">
        <v>15360</v>
      </c>
      <c r="G7">
        <v>3</v>
      </c>
      <c r="H7">
        <v>3.3489385757146302</v>
      </c>
      <c r="I7">
        <v>8.3134783783853408</v>
      </c>
      <c r="J7">
        <v>-1.00939537544136</v>
      </c>
      <c r="K7" t="b">
        <v>1</v>
      </c>
      <c r="L7">
        <v>304</v>
      </c>
      <c r="M7" t="s">
        <v>92</v>
      </c>
      <c r="N7">
        <v>8.9101864510801398</v>
      </c>
      <c r="O7">
        <v>4.4649999999999999</v>
      </c>
      <c r="P7">
        <v>2.4820000000000002</v>
      </c>
      <c r="Q7" t="s">
        <v>99</v>
      </c>
      <c r="S7">
        <v>0</v>
      </c>
      <c r="T7">
        <v>29260</v>
      </c>
      <c r="U7">
        <v>5120</v>
      </c>
      <c r="V7">
        <v>125</v>
      </c>
      <c r="W7">
        <v>5120</v>
      </c>
      <c r="X7">
        <v>1</v>
      </c>
      <c r="Y7">
        <v>0.21009545321077699</v>
      </c>
      <c r="Z7">
        <v>304</v>
      </c>
      <c r="AA7">
        <v>96.25</v>
      </c>
      <c r="AB7" t="s">
        <v>94</v>
      </c>
      <c r="AC7">
        <v>17.4375</v>
      </c>
      <c r="AE7">
        <v>0</v>
      </c>
      <c r="AF7">
        <v>304</v>
      </c>
      <c r="AG7">
        <v>41.4375</v>
      </c>
      <c r="AH7">
        <f t="shared" si="0"/>
        <v>262.5625</v>
      </c>
      <c r="AI7">
        <f t="shared" si="1"/>
        <v>7.3363499245852184</v>
      </c>
      <c r="AJ7">
        <f t="shared" si="2"/>
        <v>0.36443926189863673</v>
      </c>
      <c r="AK7">
        <f t="shared" si="3"/>
        <v>834.15820352680055</v>
      </c>
      <c r="AM7" t="s">
        <v>1232</v>
      </c>
      <c r="AN7">
        <f>_xlfn.STDEV.P(AH2:AH500)</f>
        <v>393.4787319638246</v>
      </c>
      <c r="AP7" t="s">
        <v>1275</v>
      </c>
      <c r="AQ7">
        <f>AVERAGE(AJ2:AJ500)</f>
        <v>0.34288778957821314</v>
      </c>
    </row>
    <row r="8" spans="1:60" x14ac:dyDescent="0.3">
      <c r="A8">
        <v>6</v>
      </c>
      <c r="B8">
        <v>27</v>
      </c>
      <c r="C8" t="s">
        <v>91</v>
      </c>
      <c r="D8">
        <v>3.9475139977698498E-2</v>
      </c>
      <c r="E8">
        <v>5120</v>
      </c>
      <c r="F8">
        <v>5120</v>
      </c>
      <c r="G8">
        <v>1</v>
      </c>
      <c r="H8">
        <v>7.1275340237876801</v>
      </c>
      <c r="I8">
        <v>10.4337631852126</v>
      </c>
      <c r="J8">
        <v>-1.04877465362339</v>
      </c>
      <c r="K8" t="b">
        <v>1</v>
      </c>
      <c r="L8">
        <v>29.1</v>
      </c>
      <c r="M8" t="s">
        <v>92</v>
      </c>
      <c r="N8">
        <v>10.4390427162965</v>
      </c>
      <c r="O8">
        <v>3.7440000000000002</v>
      </c>
      <c r="P8">
        <v>1.464</v>
      </c>
      <c r="Q8" t="s">
        <v>100</v>
      </c>
      <c r="S8">
        <v>0</v>
      </c>
      <c r="T8">
        <v>5536</v>
      </c>
      <c r="U8">
        <v>5120</v>
      </c>
      <c r="V8">
        <v>122</v>
      </c>
      <c r="W8">
        <v>5120</v>
      </c>
      <c r="X8">
        <v>1</v>
      </c>
      <c r="Y8">
        <v>0.55476086424453297</v>
      </c>
      <c r="Z8">
        <v>29.1</v>
      </c>
      <c r="AA8">
        <v>190.2</v>
      </c>
      <c r="AB8" t="s">
        <v>94</v>
      </c>
      <c r="AC8">
        <v>5.39453125</v>
      </c>
      <c r="AD8" t="s">
        <v>98</v>
      </c>
      <c r="AE8">
        <v>5</v>
      </c>
      <c r="AF8">
        <v>29.09375</v>
      </c>
      <c r="AG8">
        <v>5.90234375</v>
      </c>
      <c r="AH8">
        <f t="shared" si="0"/>
        <v>23.19140625</v>
      </c>
      <c r="AI8">
        <f t="shared" si="1"/>
        <v>4.9291859695565847</v>
      </c>
      <c r="AJ8">
        <f t="shared" si="2"/>
        <v>0.35036680688257565</v>
      </c>
      <c r="AK8">
        <f t="shared" si="3"/>
        <v>83.037974569750489</v>
      </c>
      <c r="AM8" t="s">
        <v>1233</v>
      </c>
      <c r="AN8">
        <f>_xlfn.STDEV.P(AI2:AI500)</f>
        <v>129.02287669407272</v>
      </c>
      <c r="AP8" t="s">
        <v>1276</v>
      </c>
      <c r="AQ8">
        <f>_xlfn.STDEV.P(AJ2:AJ500)</f>
        <v>8.9475942913702679E-3</v>
      </c>
    </row>
    <row r="9" spans="1:60" x14ac:dyDescent="0.3">
      <c r="A9">
        <v>7</v>
      </c>
      <c r="B9">
        <v>30</v>
      </c>
      <c r="C9" t="s">
        <v>91</v>
      </c>
      <c r="D9">
        <v>3.4926114032559998E-2</v>
      </c>
      <c r="E9">
        <v>5120</v>
      </c>
      <c r="F9">
        <v>20480</v>
      </c>
      <c r="G9">
        <v>4</v>
      </c>
      <c r="H9">
        <v>2.8510898836924499</v>
      </c>
      <c r="I9">
        <v>8.7537369085244805</v>
      </c>
      <c r="J9">
        <v>-0.94992462879911799</v>
      </c>
      <c r="K9" t="b">
        <v>1</v>
      </c>
      <c r="L9">
        <v>1177</v>
      </c>
      <c r="M9" t="s">
        <v>92</v>
      </c>
      <c r="N9">
        <v>8.7870665675584192</v>
      </c>
      <c r="O9">
        <v>4.1559999999999997</v>
      </c>
      <c r="P9">
        <v>3.07</v>
      </c>
      <c r="Q9" t="s">
        <v>102</v>
      </c>
      <c r="S9">
        <v>0</v>
      </c>
      <c r="T9">
        <v>14390</v>
      </c>
      <c r="U9">
        <v>5120</v>
      </c>
      <c r="V9">
        <v>79</v>
      </c>
      <c r="W9">
        <v>5120</v>
      </c>
      <c r="X9">
        <v>1</v>
      </c>
      <c r="Y9">
        <v>0.20826388316689301</v>
      </c>
      <c r="Z9">
        <v>1177</v>
      </c>
      <c r="AA9">
        <v>12.23</v>
      </c>
      <c r="AB9" t="s">
        <v>94</v>
      </c>
      <c r="AC9">
        <v>34.3125</v>
      </c>
      <c r="AE9">
        <v>0</v>
      </c>
      <c r="AF9">
        <v>1177</v>
      </c>
      <c r="AG9">
        <v>29.734375</v>
      </c>
      <c r="AH9">
        <f t="shared" si="0"/>
        <v>1147.265625</v>
      </c>
      <c r="AI9">
        <f t="shared" si="1"/>
        <v>39.583815028901732</v>
      </c>
      <c r="AJ9">
        <f t="shared" si="2"/>
        <v>0.38677017368839955</v>
      </c>
      <c r="AK9">
        <f t="shared" si="3"/>
        <v>3043.1508944333623</v>
      </c>
      <c r="AM9" t="s">
        <v>1236</v>
      </c>
      <c r="AN9">
        <f>AVERAGE(AI2:AI500)</f>
        <v>30.325713972393654</v>
      </c>
      <c r="AP9" t="s">
        <v>1262</v>
      </c>
      <c r="AQ9">
        <f>MEDIAN(AJ2:AJ500)</f>
        <v>0.34119695356631791</v>
      </c>
    </row>
    <row r="10" spans="1:60" x14ac:dyDescent="0.3">
      <c r="A10">
        <v>8</v>
      </c>
      <c r="B10">
        <v>31</v>
      </c>
      <c r="C10" t="s">
        <v>91</v>
      </c>
      <c r="D10">
        <v>1.21278033163761E-2</v>
      </c>
      <c r="E10">
        <v>5120</v>
      </c>
      <c r="F10">
        <v>20480</v>
      </c>
      <c r="G10">
        <v>4</v>
      </c>
      <c r="H10">
        <v>2.1461169511140401</v>
      </c>
      <c r="I10">
        <v>7.5659005796110304</v>
      </c>
      <c r="J10">
        <v>-0.88563192972642002</v>
      </c>
      <c r="K10" t="b">
        <v>1</v>
      </c>
      <c r="L10">
        <v>3356</v>
      </c>
      <c r="M10" t="s">
        <v>92</v>
      </c>
      <c r="N10">
        <v>7.5751089149312998</v>
      </c>
      <c r="O10">
        <v>4.1639999999999997</v>
      </c>
      <c r="P10">
        <v>3.5249999999999999</v>
      </c>
      <c r="Q10" t="s">
        <v>103</v>
      </c>
      <c r="R10" t="s">
        <v>1941</v>
      </c>
      <c r="S10">
        <v>0</v>
      </c>
      <c r="T10">
        <v>14640</v>
      </c>
      <c r="U10">
        <v>5120</v>
      </c>
      <c r="V10">
        <v>1063</v>
      </c>
      <c r="W10">
        <v>5120</v>
      </c>
      <c r="X10">
        <v>1</v>
      </c>
      <c r="Y10">
        <v>3.5152992665631003E-2</v>
      </c>
      <c r="Z10">
        <v>3356</v>
      </c>
      <c r="AA10">
        <v>4.3630000000000004</v>
      </c>
      <c r="AB10" t="s">
        <v>94</v>
      </c>
      <c r="AC10">
        <v>57.9375</v>
      </c>
      <c r="AE10">
        <v>0</v>
      </c>
      <c r="AF10">
        <v>3356</v>
      </c>
      <c r="AG10">
        <v>2.05859375</v>
      </c>
      <c r="AH10">
        <f t="shared" si="0"/>
        <v>3353.94140625</v>
      </c>
      <c r="AI10">
        <f t="shared" si="1"/>
        <v>1630.2390891840607</v>
      </c>
      <c r="AJ10">
        <f t="shared" si="2"/>
        <v>0.41245344931272848</v>
      </c>
      <c r="AK10">
        <f t="shared" si="3"/>
        <v>8136.6758008500246</v>
      </c>
    </row>
    <row r="11" spans="1:60" x14ac:dyDescent="0.3">
      <c r="A11">
        <v>9</v>
      </c>
      <c r="B11">
        <v>40</v>
      </c>
      <c r="C11" t="s">
        <v>91</v>
      </c>
      <c r="D11">
        <v>2.0239737255226299E-2</v>
      </c>
      <c r="E11">
        <v>5120</v>
      </c>
      <c r="F11">
        <v>15360</v>
      </c>
      <c r="G11">
        <v>3</v>
      </c>
      <c r="H11">
        <v>3.1953259314414599</v>
      </c>
      <c r="I11">
        <v>7.4203955712576102</v>
      </c>
      <c r="J11">
        <v>-1.0238612327327199</v>
      </c>
      <c r="K11" t="b">
        <v>1</v>
      </c>
      <c r="L11">
        <v>209.6</v>
      </c>
      <c r="M11" t="s">
        <v>92</v>
      </c>
      <c r="N11">
        <v>8.1059969249487605</v>
      </c>
      <c r="O11">
        <v>4.3600000000000003</v>
      </c>
      <c r="P11">
        <v>2.3220000000000001</v>
      </c>
      <c r="Q11" t="s">
        <v>104</v>
      </c>
      <c r="S11">
        <v>0</v>
      </c>
      <c r="T11">
        <v>22830</v>
      </c>
      <c r="U11">
        <v>5120</v>
      </c>
      <c r="V11">
        <v>113</v>
      </c>
      <c r="W11">
        <v>5120</v>
      </c>
      <c r="X11">
        <v>1</v>
      </c>
      <c r="Y11">
        <v>0.20651889166106399</v>
      </c>
      <c r="Z11">
        <v>209.6</v>
      </c>
      <c r="AA11">
        <v>108.94</v>
      </c>
      <c r="AB11" t="s">
        <v>94</v>
      </c>
      <c r="AC11">
        <v>14.4765625</v>
      </c>
      <c r="AE11">
        <v>0</v>
      </c>
      <c r="AF11">
        <v>209.625</v>
      </c>
      <c r="AG11">
        <v>31.078125</v>
      </c>
      <c r="AH11">
        <f t="shared" si="0"/>
        <v>178.546875</v>
      </c>
      <c r="AI11">
        <f t="shared" si="1"/>
        <v>6.7450980392156863</v>
      </c>
      <c r="AJ11">
        <f t="shared" si="2"/>
        <v>0.35920528380669886</v>
      </c>
      <c r="AK11">
        <f t="shared" si="3"/>
        <v>583.57994564692058</v>
      </c>
      <c r="AM11" t="s">
        <v>1244</v>
      </c>
      <c r="AN11">
        <f>AVERAGE(H2:H500)</f>
        <v>4.1832428756580464</v>
      </c>
      <c r="AP11" s="24" t="s">
        <v>1290</v>
      </c>
    </row>
    <row r="12" spans="1:60" x14ac:dyDescent="0.3">
      <c r="A12">
        <v>10</v>
      </c>
      <c r="B12">
        <v>41</v>
      </c>
      <c r="C12" t="s">
        <v>91</v>
      </c>
      <c r="D12">
        <v>4.3371052120664097E-2</v>
      </c>
      <c r="E12">
        <v>5120</v>
      </c>
      <c r="F12">
        <v>5120</v>
      </c>
      <c r="G12">
        <v>1</v>
      </c>
      <c r="H12">
        <v>4.1183496667191397</v>
      </c>
      <c r="I12">
        <v>5.6989272243564599</v>
      </c>
      <c r="J12">
        <v>-1.05118562983861</v>
      </c>
      <c r="K12" t="b">
        <v>1</v>
      </c>
      <c r="L12">
        <v>24.22</v>
      </c>
      <c r="M12" t="s">
        <v>92</v>
      </c>
      <c r="N12">
        <v>6.2055780781491601</v>
      </c>
      <c r="O12">
        <v>3.7269999999999999</v>
      </c>
      <c r="P12">
        <v>1.3839999999999999</v>
      </c>
      <c r="Q12" t="s">
        <v>105</v>
      </c>
      <c r="S12">
        <v>0</v>
      </c>
      <c r="T12">
        <v>5332</v>
      </c>
      <c r="U12">
        <v>5120</v>
      </c>
      <c r="V12">
        <v>140</v>
      </c>
      <c r="W12">
        <v>5120</v>
      </c>
      <c r="X12">
        <v>1</v>
      </c>
      <c r="Y12">
        <v>0.26354864885589302</v>
      </c>
      <c r="Z12">
        <v>24.22</v>
      </c>
      <c r="AA12">
        <v>220.1</v>
      </c>
      <c r="AB12" t="s">
        <v>94</v>
      </c>
      <c r="AC12">
        <v>4.921875</v>
      </c>
      <c r="AE12">
        <v>5</v>
      </c>
      <c r="AF12">
        <v>24.21875</v>
      </c>
      <c r="AG12">
        <v>5.3125</v>
      </c>
      <c r="AH12">
        <f t="shared" si="0"/>
        <v>18.90625</v>
      </c>
      <c r="AI12">
        <f t="shared" si="1"/>
        <v>4.5588235294117645</v>
      </c>
      <c r="AJ12">
        <f t="shared" si="2"/>
        <v>0.34952309833389372</v>
      </c>
      <c r="AK12">
        <f t="shared" si="3"/>
        <v>69.290842623694715</v>
      </c>
      <c r="AP12">
        <f>MEDIAN(AI1:AI500)</f>
        <v>13.221455938697318</v>
      </c>
    </row>
    <row r="13" spans="1:60" x14ac:dyDescent="0.3">
      <c r="A13">
        <v>11</v>
      </c>
      <c r="B13">
        <v>44</v>
      </c>
      <c r="C13" t="s">
        <v>91</v>
      </c>
      <c r="D13">
        <v>3.7552023490541597E-2</v>
      </c>
      <c r="E13">
        <v>5120</v>
      </c>
      <c r="F13">
        <v>20480</v>
      </c>
      <c r="G13">
        <v>4</v>
      </c>
      <c r="H13">
        <v>2.4624122328866598</v>
      </c>
      <c r="I13">
        <v>6.1608399811090004</v>
      </c>
      <c r="J13">
        <v>-1.0222539152559</v>
      </c>
      <c r="K13" t="b">
        <v>1</v>
      </c>
      <c r="L13">
        <v>317.8</v>
      </c>
      <c r="M13" t="s">
        <v>92</v>
      </c>
      <c r="N13">
        <v>7.0335002839069798</v>
      </c>
      <c r="O13">
        <v>4.51</v>
      </c>
      <c r="P13">
        <v>2.5019999999999998</v>
      </c>
      <c r="Q13" t="s">
        <v>106</v>
      </c>
      <c r="S13">
        <v>0</v>
      </c>
      <c r="T13">
        <v>32420</v>
      </c>
      <c r="U13">
        <v>5120</v>
      </c>
      <c r="V13">
        <v>514</v>
      </c>
      <c r="W13">
        <v>5120</v>
      </c>
      <c r="X13">
        <v>1</v>
      </c>
      <c r="Y13">
        <v>6.4504238374553505E-2</v>
      </c>
      <c r="Z13">
        <v>317.8</v>
      </c>
      <c r="AA13">
        <v>102</v>
      </c>
      <c r="AB13" t="s">
        <v>94</v>
      </c>
      <c r="AC13">
        <v>17.828125</v>
      </c>
      <c r="AE13">
        <v>0</v>
      </c>
      <c r="AF13">
        <v>317.75</v>
      </c>
      <c r="AG13">
        <v>15.1953125</v>
      </c>
      <c r="AH13">
        <f t="shared" si="0"/>
        <v>302.5546875</v>
      </c>
      <c r="AI13">
        <f t="shared" si="1"/>
        <v>20.911053984575837</v>
      </c>
      <c r="AJ13">
        <f t="shared" si="2"/>
        <v>0.35978310498376698</v>
      </c>
      <c r="AK13">
        <f t="shared" si="3"/>
        <v>883.17098718222621</v>
      </c>
    </row>
    <row r="14" spans="1:60" x14ac:dyDescent="0.3">
      <c r="A14">
        <v>12</v>
      </c>
      <c r="B14">
        <v>45</v>
      </c>
      <c r="C14" t="s">
        <v>91</v>
      </c>
      <c r="D14">
        <v>2.1834137773372501E-2</v>
      </c>
      <c r="E14">
        <v>5120</v>
      </c>
      <c r="F14">
        <v>20480</v>
      </c>
      <c r="G14">
        <v>4</v>
      </c>
      <c r="H14">
        <v>3.4597855415927099</v>
      </c>
      <c r="I14">
        <v>8.4332272576322396</v>
      </c>
      <c r="J14">
        <v>-1.0905649080206401</v>
      </c>
      <c r="K14" t="b">
        <v>1</v>
      </c>
      <c r="L14">
        <v>274.2</v>
      </c>
      <c r="M14" t="s">
        <v>92</v>
      </c>
      <c r="N14">
        <v>8.4527502386021993</v>
      </c>
      <c r="O14">
        <v>4.3949999999999996</v>
      </c>
      <c r="P14">
        <v>2.4380000000000002</v>
      </c>
      <c r="Q14" t="s">
        <v>107</v>
      </c>
      <c r="R14" t="s">
        <v>1941</v>
      </c>
      <c r="S14">
        <v>0</v>
      </c>
      <c r="T14">
        <v>24740</v>
      </c>
      <c r="U14">
        <v>5120</v>
      </c>
      <c r="V14">
        <v>44</v>
      </c>
      <c r="W14">
        <v>5120</v>
      </c>
      <c r="X14">
        <v>1</v>
      </c>
      <c r="Y14">
        <v>0.37082662300927999</v>
      </c>
      <c r="Z14">
        <v>274.2</v>
      </c>
      <c r="AA14">
        <v>90.2</v>
      </c>
      <c r="AB14" t="s">
        <v>94</v>
      </c>
      <c r="AC14">
        <v>16.5625</v>
      </c>
      <c r="AE14">
        <v>0</v>
      </c>
      <c r="AF14">
        <v>274.25</v>
      </c>
      <c r="AG14">
        <v>18.53125</v>
      </c>
      <c r="AH14">
        <f t="shared" si="0"/>
        <v>255.71875</v>
      </c>
      <c r="AI14">
        <f t="shared" si="1"/>
        <v>14.799325463743676</v>
      </c>
      <c r="AJ14">
        <f t="shared" si="2"/>
        <v>0.33602661594955041</v>
      </c>
      <c r="AK14">
        <f t="shared" si="3"/>
        <v>816.15558703592308</v>
      </c>
      <c r="AN14" t="s">
        <v>1258</v>
      </c>
    </row>
    <row r="15" spans="1:60" x14ac:dyDescent="0.3">
      <c r="A15">
        <v>13</v>
      </c>
      <c r="B15">
        <v>54</v>
      </c>
      <c r="C15" t="s">
        <v>91</v>
      </c>
      <c r="D15">
        <v>2.94238038611267E-2</v>
      </c>
      <c r="E15">
        <v>5120</v>
      </c>
      <c r="F15">
        <v>15360</v>
      </c>
      <c r="G15">
        <v>3</v>
      </c>
      <c r="H15">
        <v>2.6111681264041802</v>
      </c>
      <c r="I15">
        <v>6.7319178258857901</v>
      </c>
      <c r="J15">
        <v>-1.0142173278718101</v>
      </c>
      <c r="K15" t="b">
        <v>1</v>
      </c>
      <c r="L15">
        <v>379</v>
      </c>
      <c r="M15" t="s">
        <v>92</v>
      </c>
      <c r="N15">
        <v>7.0467064090447904</v>
      </c>
      <c r="O15">
        <v>4.2539999999999996</v>
      </c>
      <c r="P15">
        <v>2.5779999999999998</v>
      </c>
      <c r="Q15" t="s">
        <v>108</v>
      </c>
      <c r="S15">
        <v>0</v>
      </c>
      <c r="T15">
        <v>17900</v>
      </c>
      <c r="U15">
        <v>5120</v>
      </c>
      <c r="V15">
        <v>258</v>
      </c>
      <c r="W15">
        <v>5120</v>
      </c>
      <c r="X15">
        <v>1</v>
      </c>
      <c r="Y15">
        <v>0.10030694619807901</v>
      </c>
      <c r="Z15">
        <v>379</v>
      </c>
      <c r="AA15">
        <v>47.25</v>
      </c>
      <c r="AB15" t="s">
        <v>94</v>
      </c>
      <c r="AC15">
        <v>19.46875</v>
      </c>
      <c r="AE15">
        <v>0</v>
      </c>
      <c r="AF15">
        <v>379</v>
      </c>
      <c r="AG15">
        <v>13.7890625</v>
      </c>
      <c r="AH15">
        <f t="shared" si="0"/>
        <v>365.2109375</v>
      </c>
      <c r="AI15">
        <f t="shared" si="1"/>
        <v>27.485552407932012</v>
      </c>
      <c r="AJ15">
        <f t="shared" si="2"/>
        <v>0.3626861831419268</v>
      </c>
      <c r="AK15">
        <f t="shared" si="3"/>
        <v>1044.9805303216892</v>
      </c>
      <c r="AM15" t="s">
        <v>1259</v>
      </c>
      <c r="AN15">
        <f>MAX(AK2:AK500)</f>
        <v>8136.6758008500246</v>
      </c>
    </row>
    <row r="16" spans="1:60" x14ac:dyDescent="0.3">
      <c r="A16">
        <v>14</v>
      </c>
      <c r="B16">
        <v>55</v>
      </c>
      <c r="C16" t="s">
        <v>91</v>
      </c>
      <c r="D16">
        <v>3.64080389766867E-2</v>
      </c>
      <c r="E16">
        <v>5120</v>
      </c>
      <c r="F16">
        <v>5120</v>
      </c>
      <c r="G16">
        <v>1</v>
      </c>
      <c r="H16">
        <v>4.5880231984208999</v>
      </c>
      <c r="I16">
        <v>6.6714517016100796</v>
      </c>
      <c r="J16">
        <v>-1.0439527011929399</v>
      </c>
      <c r="K16" t="b">
        <v>1</v>
      </c>
      <c r="L16">
        <v>28.47</v>
      </c>
      <c r="M16" t="s">
        <v>92</v>
      </c>
      <c r="N16">
        <v>6.9093685485359799</v>
      </c>
      <c r="O16">
        <v>3.6840000000000002</v>
      </c>
      <c r="P16">
        <v>1.454</v>
      </c>
      <c r="Q16" t="s">
        <v>109</v>
      </c>
      <c r="S16">
        <v>0</v>
      </c>
      <c r="T16">
        <v>4828</v>
      </c>
      <c r="U16">
        <v>5120</v>
      </c>
      <c r="V16">
        <v>57</v>
      </c>
      <c r="W16">
        <v>5120</v>
      </c>
      <c r="X16">
        <v>1</v>
      </c>
      <c r="Y16">
        <v>0.47524528242084901</v>
      </c>
      <c r="Z16">
        <v>28.47</v>
      </c>
      <c r="AA16">
        <v>169.6</v>
      </c>
      <c r="AB16" t="s">
        <v>94</v>
      </c>
      <c r="AC16">
        <v>5.3359375</v>
      </c>
      <c r="AE16">
        <v>7</v>
      </c>
      <c r="AF16">
        <v>28.46875</v>
      </c>
      <c r="AG16">
        <v>7.03515625</v>
      </c>
      <c r="AH16">
        <f t="shared" si="0"/>
        <v>21.43359375</v>
      </c>
      <c r="AI16">
        <f t="shared" si="1"/>
        <v>4.0466407551360355</v>
      </c>
      <c r="AJ16">
        <f t="shared" si="2"/>
        <v>0.35206033874221582</v>
      </c>
      <c r="AK16">
        <f t="shared" si="3"/>
        <v>80.863269352374488</v>
      </c>
      <c r="AM16" t="s">
        <v>1260</v>
      </c>
      <c r="AN16">
        <f>MIN(AK2:AK500)</f>
        <v>46.941607581780133</v>
      </c>
    </row>
    <row r="17" spans="1:55" x14ac:dyDescent="0.3">
      <c r="A17">
        <v>15</v>
      </c>
      <c r="B17">
        <v>58</v>
      </c>
      <c r="C17" t="s">
        <v>91</v>
      </c>
      <c r="D17">
        <v>2.8600126892324901E-2</v>
      </c>
      <c r="E17">
        <v>5120</v>
      </c>
      <c r="F17">
        <v>20480</v>
      </c>
      <c r="G17">
        <v>4</v>
      </c>
      <c r="H17">
        <v>3.0940733103396401</v>
      </c>
      <c r="I17">
        <v>10.2128591688945</v>
      </c>
      <c r="J17">
        <v>-1.0286831851631699</v>
      </c>
      <c r="K17" t="b">
        <v>1</v>
      </c>
      <c r="L17">
        <v>2000</v>
      </c>
      <c r="M17" t="s">
        <v>92</v>
      </c>
      <c r="N17">
        <v>10.2168764546616</v>
      </c>
      <c r="O17">
        <v>4.53</v>
      </c>
      <c r="P17">
        <v>3.3</v>
      </c>
      <c r="Q17" t="s">
        <v>110</v>
      </c>
      <c r="S17">
        <v>0</v>
      </c>
      <c r="T17">
        <v>33860</v>
      </c>
      <c r="U17">
        <v>5120</v>
      </c>
      <c r="V17">
        <v>155</v>
      </c>
      <c r="W17">
        <v>5120</v>
      </c>
      <c r="X17">
        <v>1</v>
      </c>
      <c r="Y17">
        <v>0.16820001590036401</v>
      </c>
      <c r="Z17">
        <v>2000</v>
      </c>
      <c r="AA17">
        <v>16.920000000000002</v>
      </c>
      <c r="AB17" t="s">
        <v>94</v>
      </c>
      <c r="AC17">
        <v>44.71875</v>
      </c>
      <c r="AE17">
        <v>0</v>
      </c>
      <c r="AF17">
        <v>2000</v>
      </c>
      <c r="AG17">
        <v>29.734375</v>
      </c>
      <c r="AH17">
        <f t="shared" si="0"/>
        <v>1970.265625</v>
      </c>
      <c r="AI17">
        <f t="shared" si="1"/>
        <v>67.262217551234897</v>
      </c>
      <c r="AJ17">
        <f t="shared" si="2"/>
        <v>0.35747738229285314</v>
      </c>
      <c r="AK17">
        <f t="shared" si="3"/>
        <v>5594.7595542186136</v>
      </c>
      <c r="AM17" t="s">
        <v>1263</v>
      </c>
      <c r="AN17">
        <f>AVERAGE(AK2:AK500)</f>
        <v>741.93373546840405</v>
      </c>
    </row>
    <row r="18" spans="1:55" x14ac:dyDescent="0.3">
      <c r="A18">
        <v>16</v>
      </c>
      <c r="B18">
        <v>59</v>
      </c>
      <c r="C18" t="s">
        <v>91</v>
      </c>
      <c r="D18">
        <v>2.9122430688533499E-2</v>
      </c>
      <c r="E18">
        <v>5120</v>
      </c>
      <c r="F18">
        <v>20480</v>
      </c>
      <c r="G18">
        <v>4</v>
      </c>
      <c r="H18">
        <v>3.1290732973215301</v>
      </c>
      <c r="I18">
        <v>7.4132146672871402</v>
      </c>
      <c r="J18">
        <v>-1.0881539318054201</v>
      </c>
      <c r="K18" t="b">
        <v>1</v>
      </c>
      <c r="L18">
        <v>233.8</v>
      </c>
      <c r="M18" t="s">
        <v>92</v>
      </c>
      <c r="N18">
        <v>7.5166798547545604</v>
      </c>
      <c r="O18">
        <v>4.383</v>
      </c>
      <c r="P18">
        <v>2.37</v>
      </c>
      <c r="Q18" t="s">
        <v>111</v>
      </c>
      <c r="R18" t="s">
        <v>1941</v>
      </c>
      <c r="S18">
        <v>0</v>
      </c>
      <c r="T18">
        <v>24130</v>
      </c>
      <c r="U18">
        <v>5120</v>
      </c>
      <c r="V18">
        <v>128</v>
      </c>
      <c r="W18">
        <v>5120</v>
      </c>
      <c r="X18">
        <v>1</v>
      </c>
      <c r="Y18">
        <v>0.18818527077240699</v>
      </c>
      <c r="Z18">
        <v>233.8</v>
      </c>
      <c r="AA18">
        <v>103.25</v>
      </c>
      <c r="AB18" t="s">
        <v>94</v>
      </c>
      <c r="AC18">
        <v>15.2890625</v>
      </c>
      <c r="AE18">
        <v>0</v>
      </c>
      <c r="AF18">
        <v>233.75</v>
      </c>
      <c r="AG18">
        <v>13.15625</v>
      </c>
      <c r="AH18">
        <f t="shared" si="0"/>
        <v>220.59375</v>
      </c>
      <c r="AI18">
        <f t="shared" si="1"/>
        <v>17.767220902612827</v>
      </c>
      <c r="AJ18">
        <f t="shared" si="2"/>
        <v>0.33683774554245205</v>
      </c>
      <c r="AK18">
        <f t="shared" si="3"/>
        <v>693.95429429550143</v>
      </c>
      <c r="AM18" t="s">
        <v>1226</v>
      </c>
      <c r="AN18">
        <f>AN15-AN16</f>
        <v>8089.7341932682448</v>
      </c>
    </row>
    <row r="19" spans="1:55" x14ac:dyDescent="0.3">
      <c r="A19">
        <v>17</v>
      </c>
      <c r="B19">
        <v>68</v>
      </c>
      <c r="C19" t="s">
        <v>91</v>
      </c>
      <c r="D19">
        <v>2.4865500630539199E-2</v>
      </c>
      <c r="E19">
        <v>5120</v>
      </c>
      <c r="F19">
        <v>15360</v>
      </c>
      <c r="G19">
        <v>3</v>
      </c>
      <c r="H19">
        <v>3.1939724132252998</v>
      </c>
      <c r="I19">
        <v>7.5482551171926202</v>
      </c>
      <c r="J19">
        <v>-1.0439527011929399</v>
      </c>
      <c r="K19" t="b">
        <v>1</v>
      </c>
      <c r="L19">
        <v>230.6</v>
      </c>
      <c r="M19" t="s">
        <v>92</v>
      </c>
      <c r="N19">
        <v>7.7444898503077004</v>
      </c>
      <c r="O19">
        <v>4.2460000000000004</v>
      </c>
      <c r="P19">
        <v>2.363</v>
      </c>
      <c r="Q19" t="s">
        <v>112</v>
      </c>
      <c r="S19">
        <v>0</v>
      </c>
      <c r="T19">
        <v>17700</v>
      </c>
      <c r="U19">
        <v>5120</v>
      </c>
      <c r="V19">
        <v>136</v>
      </c>
      <c r="W19">
        <v>5120</v>
      </c>
      <c r="X19">
        <v>1</v>
      </c>
      <c r="Y19">
        <v>0.188131582354918</v>
      </c>
      <c r="Z19">
        <v>230.6</v>
      </c>
      <c r="AA19">
        <v>76.75</v>
      </c>
      <c r="AB19" t="s">
        <v>94</v>
      </c>
      <c r="AC19">
        <v>15.1875</v>
      </c>
      <c r="AE19">
        <v>0</v>
      </c>
      <c r="AF19">
        <v>230.625</v>
      </c>
      <c r="AG19">
        <v>18.328125</v>
      </c>
      <c r="AH19">
        <f t="shared" si="0"/>
        <v>212.296875</v>
      </c>
      <c r="AI19">
        <f t="shared" si="1"/>
        <v>12.583120204603581</v>
      </c>
      <c r="AJ19">
        <f t="shared" si="2"/>
        <v>0.35206033874221582</v>
      </c>
      <c r="AK19">
        <f t="shared" si="3"/>
        <v>655.07236862845627</v>
      </c>
      <c r="AM19" t="s">
        <v>1261</v>
      </c>
      <c r="AN19">
        <f>_xlfn.STDEV.P(AK2:AK500)</f>
        <v>1057.2328004689398</v>
      </c>
    </row>
    <row r="20" spans="1:55" x14ac:dyDescent="0.3">
      <c r="A20">
        <v>18</v>
      </c>
      <c r="B20">
        <v>69</v>
      </c>
      <c r="C20" t="s">
        <v>91</v>
      </c>
      <c r="D20">
        <v>1.6280705058554001E-2</v>
      </c>
      <c r="E20">
        <v>5120</v>
      </c>
      <c r="F20">
        <v>5120</v>
      </c>
      <c r="G20">
        <v>1</v>
      </c>
      <c r="H20">
        <v>4.7321858300906401</v>
      </c>
      <c r="I20">
        <v>7.7360147261442798</v>
      </c>
      <c r="J20">
        <v>-1.0495783123618001</v>
      </c>
      <c r="K20" t="b">
        <v>1</v>
      </c>
      <c r="L20">
        <v>43.12</v>
      </c>
      <c r="M20" t="s">
        <v>92</v>
      </c>
      <c r="N20">
        <v>7.7715553531666401</v>
      </c>
      <c r="O20">
        <v>3.73</v>
      </c>
      <c r="P20">
        <v>1.635</v>
      </c>
      <c r="Q20" t="s">
        <v>113</v>
      </c>
      <c r="S20">
        <v>0</v>
      </c>
      <c r="T20">
        <v>5376</v>
      </c>
      <c r="U20">
        <v>5120</v>
      </c>
      <c r="V20">
        <v>90</v>
      </c>
      <c r="W20">
        <v>5120</v>
      </c>
      <c r="X20">
        <v>1</v>
      </c>
      <c r="Y20">
        <v>0.393406929136421</v>
      </c>
      <c r="Z20">
        <v>43.12</v>
      </c>
      <c r="AA20">
        <v>124.7</v>
      </c>
      <c r="AB20" t="s">
        <v>94</v>
      </c>
      <c r="AC20">
        <v>6.56640625</v>
      </c>
      <c r="AE20">
        <v>5</v>
      </c>
      <c r="AF20">
        <v>43.125</v>
      </c>
      <c r="AG20">
        <v>6.1640625</v>
      </c>
      <c r="AH20">
        <f t="shared" si="0"/>
        <v>36.9609375</v>
      </c>
      <c r="AI20">
        <f t="shared" si="1"/>
        <v>6.996197718631179</v>
      </c>
      <c r="AJ20">
        <f t="shared" si="2"/>
        <v>0.35008534465151531</v>
      </c>
      <c r="AK20">
        <f t="shared" si="3"/>
        <v>123.18424823789132</v>
      </c>
      <c r="AM20" t="s">
        <v>1262</v>
      </c>
      <c r="AN20">
        <f>MEDIAN(AK2:AK500)</f>
        <v>496.05930620668119</v>
      </c>
    </row>
    <row r="21" spans="1:55" x14ac:dyDescent="0.3">
      <c r="A21">
        <v>19</v>
      </c>
      <c r="B21">
        <v>72</v>
      </c>
      <c r="C21" t="s">
        <v>91</v>
      </c>
      <c r="D21">
        <v>2.15296510417648E-2</v>
      </c>
      <c r="E21">
        <v>5120</v>
      </c>
      <c r="F21">
        <v>20480</v>
      </c>
      <c r="G21">
        <v>4</v>
      </c>
      <c r="H21">
        <v>3.3534938424032101</v>
      </c>
      <c r="I21">
        <v>8.3771848133470908</v>
      </c>
      <c r="J21">
        <v>-1.0592222172226999</v>
      </c>
      <c r="K21" t="b">
        <v>1</v>
      </c>
      <c r="L21">
        <v>315</v>
      </c>
      <c r="M21" t="s">
        <v>92</v>
      </c>
      <c r="N21">
        <v>8.7243291783574506</v>
      </c>
      <c r="O21">
        <v>4.5039999999999996</v>
      </c>
      <c r="P21">
        <v>2.4980000000000002</v>
      </c>
      <c r="Q21" t="s">
        <v>114</v>
      </c>
      <c r="S21">
        <v>0</v>
      </c>
      <c r="T21">
        <v>31950</v>
      </c>
      <c r="U21">
        <v>5120</v>
      </c>
      <c r="V21">
        <v>90</v>
      </c>
      <c r="W21">
        <v>5120</v>
      </c>
      <c r="X21">
        <v>1</v>
      </c>
      <c r="Y21">
        <v>0.24808003337251699</v>
      </c>
      <c r="Z21">
        <v>315</v>
      </c>
      <c r="AA21">
        <v>101.44</v>
      </c>
      <c r="AB21" t="s">
        <v>94</v>
      </c>
      <c r="AC21">
        <v>17.75</v>
      </c>
      <c r="AE21">
        <v>0</v>
      </c>
      <c r="AF21">
        <v>315</v>
      </c>
      <c r="AG21">
        <v>35.4375</v>
      </c>
      <c r="AH21">
        <f t="shared" si="0"/>
        <v>279.5625</v>
      </c>
      <c r="AI21">
        <f t="shared" si="1"/>
        <v>8.8888888888888893</v>
      </c>
      <c r="AJ21">
        <f t="shared" si="2"/>
        <v>0.34672538251313861</v>
      </c>
      <c r="AK21">
        <f t="shared" si="3"/>
        <v>908.49997112069968</v>
      </c>
    </row>
    <row r="22" spans="1:55" x14ac:dyDescent="0.3">
      <c r="A22">
        <v>20</v>
      </c>
      <c r="B22">
        <v>73</v>
      </c>
      <c r="C22" t="s">
        <v>91</v>
      </c>
      <c r="D22">
        <v>2.05176156634083E-2</v>
      </c>
      <c r="E22">
        <v>5120</v>
      </c>
      <c r="F22">
        <v>20480</v>
      </c>
      <c r="G22">
        <v>4</v>
      </c>
      <c r="H22">
        <v>3.6870505186210298</v>
      </c>
      <c r="I22">
        <v>9.3832555190687597</v>
      </c>
      <c r="J22">
        <v>-1.0873502730670099</v>
      </c>
      <c r="K22" t="b">
        <v>1</v>
      </c>
      <c r="L22">
        <v>351</v>
      </c>
      <c r="M22" t="s">
        <v>92</v>
      </c>
      <c r="N22">
        <v>9.3915691728716109</v>
      </c>
      <c r="O22">
        <v>4.4020000000000001</v>
      </c>
      <c r="P22">
        <v>2.5449999999999999</v>
      </c>
      <c r="Q22" t="s">
        <v>115</v>
      </c>
      <c r="R22" t="s">
        <v>1941</v>
      </c>
      <c r="S22">
        <v>0</v>
      </c>
      <c r="T22">
        <v>25200</v>
      </c>
      <c r="U22">
        <v>5120</v>
      </c>
      <c r="V22">
        <v>985</v>
      </c>
      <c r="W22">
        <v>5120</v>
      </c>
      <c r="X22">
        <v>1</v>
      </c>
      <c r="Y22">
        <v>8.5616548578407101E-2</v>
      </c>
      <c r="Z22">
        <v>351</v>
      </c>
      <c r="AA22">
        <v>71.8</v>
      </c>
      <c r="AB22" t="s">
        <v>94</v>
      </c>
      <c r="AC22">
        <v>18.734375</v>
      </c>
      <c r="AE22">
        <v>0</v>
      </c>
      <c r="AF22">
        <v>351</v>
      </c>
      <c r="AG22">
        <v>6.9609375</v>
      </c>
      <c r="AH22">
        <f t="shared" si="0"/>
        <v>344.0390625</v>
      </c>
      <c r="AI22">
        <f t="shared" si="1"/>
        <v>50.424242424242422</v>
      </c>
      <c r="AJ22">
        <f t="shared" si="2"/>
        <v>0.3371085569454832</v>
      </c>
      <c r="AK22">
        <f t="shared" si="3"/>
        <v>1041.2076251649801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82</v>
      </c>
      <c r="C23" t="s">
        <v>91</v>
      </c>
      <c r="D23">
        <v>2.4215509224055701E-2</v>
      </c>
      <c r="E23">
        <v>5120</v>
      </c>
      <c r="F23">
        <v>15360</v>
      </c>
      <c r="G23">
        <v>3</v>
      </c>
      <c r="H23">
        <v>3.3055405100781599</v>
      </c>
      <c r="I23">
        <v>7.8054657747744001</v>
      </c>
      <c r="J23">
        <v>-1.05359660605384</v>
      </c>
      <c r="K23" t="b">
        <v>1</v>
      </c>
      <c r="L23">
        <v>230</v>
      </c>
      <c r="M23" t="s">
        <v>92</v>
      </c>
      <c r="N23">
        <v>8.0557385598263807</v>
      </c>
      <c r="O23">
        <v>4.3499999999999996</v>
      </c>
      <c r="P23">
        <v>2.3610000000000002</v>
      </c>
      <c r="Q23" t="s">
        <v>116</v>
      </c>
      <c r="S23">
        <v>0</v>
      </c>
      <c r="T23">
        <v>22560</v>
      </c>
      <c r="U23">
        <v>5120</v>
      </c>
      <c r="V23">
        <v>153</v>
      </c>
      <c r="W23">
        <v>5120</v>
      </c>
      <c r="X23">
        <v>1</v>
      </c>
      <c r="Y23">
        <v>0.18639190288613</v>
      </c>
      <c r="Z23">
        <v>230</v>
      </c>
      <c r="AA23">
        <v>98.06</v>
      </c>
      <c r="AB23" t="s">
        <v>94</v>
      </c>
      <c r="AC23">
        <v>15.1640625</v>
      </c>
      <c r="AE23">
        <v>0</v>
      </c>
      <c r="AF23">
        <v>230</v>
      </c>
      <c r="AG23">
        <v>20.78125</v>
      </c>
      <c r="AH23">
        <f t="shared" si="0"/>
        <v>209.21875</v>
      </c>
      <c r="AI23">
        <f t="shared" si="1"/>
        <v>11.06766917293233</v>
      </c>
      <c r="AJ23">
        <f t="shared" si="2"/>
        <v>0.34868142149626408</v>
      </c>
      <c r="AK23">
        <f t="shared" si="3"/>
        <v>659.62791769352793</v>
      </c>
      <c r="AM23">
        <f>AN7</f>
        <v>393.4787319638246</v>
      </c>
      <c r="AN23">
        <f>AN9</f>
        <v>30.325713972393654</v>
      </c>
      <c r="AO23">
        <f>AN8</f>
        <v>129.02287669407272</v>
      </c>
      <c r="AP23">
        <f>AN3</f>
        <v>-0.25794684111386984</v>
      </c>
      <c r="AQ23">
        <f>AN4</f>
        <v>-0.15995839542530482</v>
      </c>
      <c r="AR23">
        <f>AN15</f>
        <v>8136.6758008500246</v>
      </c>
      <c r="AS23">
        <f>AN16</f>
        <v>46.941607581780133</v>
      </c>
      <c r="AT23">
        <f>AN17</f>
        <v>741.93373546840405</v>
      </c>
      <c r="AU23">
        <f>AN18</f>
        <v>8089.7341932682448</v>
      </c>
      <c r="AV23">
        <f>AN19</f>
        <v>1057.2328004689398</v>
      </c>
      <c r="AW23">
        <f>AN20</f>
        <v>496.05930620668119</v>
      </c>
      <c r="AX23">
        <f>AQ4</f>
        <v>0.41245344931272848</v>
      </c>
      <c r="AY23">
        <f>AR4</f>
        <v>0.33441021183589564</v>
      </c>
      <c r="AZ23">
        <f t="shared" ref="AZ23:BC23" si="4">AS4</f>
        <v>7.8043237476832839E-2</v>
      </c>
      <c r="BA23">
        <f t="shared" si="4"/>
        <v>0.34288778957821314</v>
      </c>
      <c r="BB23">
        <f t="shared" si="4"/>
        <v>8.9475942913702679E-3</v>
      </c>
      <c r="BC23">
        <f t="shared" si="4"/>
        <v>0.34119695356631791</v>
      </c>
    </row>
    <row r="24" spans="1:55" x14ac:dyDescent="0.3">
      <c r="A24">
        <v>22</v>
      </c>
      <c r="B24">
        <v>83</v>
      </c>
      <c r="C24" t="s">
        <v>91</v>
      </c>
      <c r="D24">
        <v>2.8696245992173401E-2</v>
      </c>
      <c r="E24">
        <v>5120</v>
      </c>
      <c r="F24">
        <v>5120</v>
      </c>
      <c r="G24">
        <v>1</v>
      </c>
      <c r="H24">
        <v>5.1396988280151703</v>
      </c>
      <c r="I24">
        <v>8.9492998147959604</v>
      </c>
      <c r="J24">
        <v>-1.0519892885770199</v>
      </c>
      <c r="K24" t="b">
        <v>1</v>
      </c>
      <c r="L24">
        <v>55.1</v>
      </c>
      <c r="M24" t="s">
        <v>92</v>
      </c>
      <c r="N24">
        <v>8.9583871155554</v>
      </c>
      <c r="O24">
        <v>3.7970000000000002</v>
      </c>
      <c r="P24">
        <v>1.7410000000000001</v>
      </c>
      <c r="Q24" t="s">
        <v>117</v>
      </c>
      <c r="S24">
        <v>0</v>
      </c>
      <c r="T24">
        <v>6276</v>
      </c>
      <c r="U24">
        <v>5120</v>
      </c>
      <c r="V24">
        <v>62</v>
      </c>
      <c r="W24">
        <v>5120</v>
      </c>
      <c r="X24">
        <v>1</v>
      </c>
      <c r="Y24">
        <v>0.52574227690046704</v>
      </c>
      <c r="Z24">
        <v>55.1</v>
      </c>
      <c r="AA24">
        <v>113.94</v>
      </c>
      <c r="AB24" t="s">
        <v>94</v>
      </c>
      <c r="AC24">
        <v>7.421875</v>
      </c>
      <c r="AE24">
        <v>4</v>
      </c>
      <c r="AF24">
        <v>55.09375</v>
      </c>
      <c r="AG24">
        <v>8.1015625</v>
      </c>
      <c r="AH24">
        <f t="shared" si="0"/>
        <v>46.9921875</v>
      </c>
      <c r="AI24">
        <f t="shared" si="1"/>
        <v>6.8003857280617162</v>
      </c>
      <c r="AJ24">
        <f t="shared" si="2"/>
        <v>0.34924231388419236</v>
      </c>
      <c r="AK24">
        <f t="shared" si="3"/>
        <v>157.75221904602577</v>
      </c>
    </row>
    <row r="25" spans="1:55" x14ac:dyDescent="0.3">
      <c r="A25">
        <v>23</v>
      </c>
      <c r="B25">
        <v>86</v>
      </c>
      <c r="C25" t="s">
        <v>91</v>
      </c>
      <c r="D25">
        <v>2.2650686086393999E-2</v>
      </c>
      <c r="E25">
        <v>5120</v>
      </c>
      <c r="F25">
        <v>20480</v>
      </c>
      <c r="G25">
        <v>4</v>
      </c>
      <c r="H25">
        <v>2.8157189653831001</v>
      </c>
      <c r="I25">
        <v>7.1162897289174403</v>
      </c>
      <c r="J25">
        <v>-1.0624368521763401</v>
      </c>
      <c r="K25" t="b">
        <v>1</v>
      </c>
      <c r="L25">
        <v>337</v>
      </c>
      <c r="M25" t="s">
        <v>92</v>
      </c>
      <c r="N25">
        <v>7.4155303687976701</v>
      </c>
      <c r="O25">
        <v>4.5</v>
      </c>
      <c r="P25">
        <v>2.5270000000000001</v>
      </c>
      <c r="Q25" t="s">
        <v>118</v>
      </c>
      <c r="S25">
        <v>0</v>
      </c>
      <c r="T25">
        <v>31550</v>
      </c>
      <c r="U25">
        <v>5120</v>
      </c>
      <c r="V25">
        <v>524</v>
      </c>
      <c r="W25">
        <v>5120</v>
      </c>
      <c r="X25">
        <v>1</v>
      </c>
      <c r="Y25">
        <v>7.9320051290579896E-2</v>
      </c>
      <c r="Z25">
        <v>337</v>
      </c>
      <c r="AA25">
        <v>93.6</v>
      </c>
      <c r="AB25" t="s">
        <v>94</v>
      </c>
      <c r="AC25">
        <v>18.359375</v>
      </c>
      <c r="AE25">
        <v>0</v>
      </c>
      <c r="AF25">
        <v>337</v>
      </c>
      <c r="AG25">
        <v>12.9296875</v>
      </c>
      <c r="AH25">
        <f t="shared" si="0"/>
        <v>324.0703125</v>
      </c>
      <c r="AI25">
        <f t="shared" si="1"/>
        <v>26.064048338368579</v>
      </c>
      <c r="AJ25">
        <f t="shared" si="2"/>
        <v>0.34561257656993832</v>
      </c>
      <c r="AK25">
        <f t="shared" si="3"/>
        <v>975.08025704557804</v>
      </c>
    </row>
    <row r="26" spans="1:55" x14ac:dyDescent="0.3">
      <c r="A26">
        <v>24</v>
      </c>
      <c r="B26">
        <v>87</v>
      </c>
      <c r="C26" t="s">
        <v>91</v>
      </c>
      <c r="D26">
        <v>1.3351035890301099E-2</v>
      </c>
      <c r="E26">
        <v>5120</v>
      </c>
      <c r="F26">
        <v>20480</v>
      </c>
      <c r="G26">
        <v>4</v>
      </c>
      <c r="H26">
        <v>4.2079398261838703</v>
      </c>
      <c r="I26">
        <v>9.5993627284819691</v>
      </c>
      <c r="J26">
        <v>-1.09217222549746</v>
      </c>
      <c r="K26" t="b">
        <v>1</v>
      </c>
      <c r="L26">
        <v>190.8</v>
      </c>
      <c r="M26" t="s">
        <v>92</v>
      </c>
      <c r="N26">
        <v>9.6052917820852102</v>
      </c>
      <c r="O26">
        <v>4.4059999999999997</v>
      </c>
      <c r="P26">
        <v>2.2810000000000001</v>
      </c>
      <c r="Q26" t="s">
        <v>119</v>
      </c>
      <c r="R26" t="s">
        <v>1941</v>
      </c>
      <c r="S26">
        <v>0</v>
      </c>
      <c r="T26">
        <v>25540</v>
      </c>
      <c r="U26">
        <v>5120</v>
      </c>
      <c r="V26">
        <v>538</v>
      </c>
      <c r="W26">
        <v>5120</v>
      </c>
      <c r="X26">
        <v>1</v>
      </c>
      <c r="Y26">
        <v>0.13830410655237299</v>
      </c>
      <c r="Z26">
        <v>190.8</v>
      </c>
      <c r="AA26">
        <v>133.9</v>
      </c>
      <c r="AB26" t="s">
        <v>94</v>
      </c>
      <c r="AC26">
        <v>13.8125</v>
      </c>
      <c r="AE26">
        <v>0</v>
      </c>
      <c r="AF26">
        <v>190.75</v>
      </c>
      <c r="AG26">
        <v>9.1796875</v>
      </c>
      <c r="AH26">
        <f t="shared" si="0"/>
        <v>181.5703125</v>
      </c>
      <c r="AI26">
        <f t="shared" si="1"/>
        <v>20.779574468085105</v>
      </c>
      <c r="AJ26">
        <f t="shared" si="2"/>
        <v>0.33548694832184744</v>
      </c>
      <c r="AK26">
        <f t="shared" si="3"/>
        <v>568.57651528370366</v>
      </c>
    </row>
    <row r="27" spans="1:55" x14ac:dyDescent="0.3">
      <c r="A27">
        <v>25</v>
      </c>
      <c r="B27">
        <v>96</v>
      </c>
      <c r="C27" t="s">
        <v>91</v>
      </c>
      <c r="D27">
        <v>2.5590436230861699E-2</v>
      </c>
      <c r="E27">
        <v>5120</v>
      </c>
      <c r="F27">
        <v>15360</v>
      </c>
      <c r="G27">
        <v>3</v>
      </c>
      <c r="H27">
        <v>3.2201818438869498</v>
      </c>
      <c r="I27">
        <v>7.7422731441891504</v>
      </c>
      <c r="J27">
        <v>-1.0600258759611101</v>
      </c>
      <c r="K27" t="b">
        <v>1</v>
      </c>
      <c r="L27">
        <v>253.5</v>
      </c>
      <c r="M27" t="s">
        <v>92</v>
      </c>
      <c r="N27">
        <v>7.8920871418778598</v>
      </c>
      <c r="O27">
        <v>4.3499999999999996</v>
      </c>
      <c r="P27">
        <v>2.4039999999999999</v>
      </c>
      <c r="Q27" t="s">
        <v>120</v>
      </c>
      <c r="S27">
        <v>0</v>
      </c>
      <c r="T27">
        <v>22510</v>
      </c>
      <c r="U27">
        <v>5120</v>
      </c>
      <c r="V27">
        <v>231</v>
      </c>
      <c r="W27">
        <v>5120</v>
      </c>
      <c r="X27">
        <v>1</v>
      </c>
      <c r="Y27">
        <v>0.14607724073043199</v>
      </c>
      <c r="Z27">
        <v>253.5</v>
      </c>
      <c r="AA27">
        <v>88.8</v>
      </c>
      <c r="AB27" t="s">
        <v>94</v>
      </c>
      <c r="AC27">
        <v>15.921875</v>
      </c>
      <c r="AE27">
        <v>0</v>
      </c>
      <c r="AF27">
        <v>253.5</v>
      </c>
      <c r="AG27">
        <v>15.671875</v>
      </c>
      <c r="AH27">
        <f t="shared" si="0"/>
        <v>237.828125</v>
      </c>
      <c r="AI27">
        <f t="shared" si="1"/>
        <v>16.175473579262214</v>
      </c>
      <c r="AJ27">
        <f t="shared" si="2"/>
        <v>0.34644684556896937</v>
      </c>
      <c r="AK27">
        <f t="shared" si="3"/>
        <v>731.71397933693743</v>
      </c>
    </row>
    <row r="28" spans="1:55" x14ac:dyDescent="0.3">
      <c r="A28">
        <v>26</v>
      </c>
      <c r="B28">
        <v>97</v>
      </c>
      <c r="C28" t="s">
        <v>91</v>
      </c>
      <c r="D28">
        <v>4.1471152738595897E-2</v>
      </c>
      <c r="E28">
        <v>5120</v>
      </c>
      <c r="F28">
        <v>5120</v>
      </c>
      <c r="G28">
        <v>1</v>
      </c>
      <c r="H28">
        <v>3.9014895905645202</v>
      </c>
      <c r="I28">
        <v>5.4026486713090698</v>
      </c>
      <c r="J28">
        <v>-1.05359660605384</v>
      </c>
      <c r="K28" t="b">
        <v>1</v>
      </c>
      <c r="L28">
        <v>24.27</v>
      </c>
      <c r="M28" t="s">
        <v>92</v>
      </c>
      <c r="N28">
        <v>6.2270778387729999</v>
      </c>
      <c r="O28">
        <v>3.8180000000000001</v>
      </c>
      <c r="P28">
        <v>1.385</v>
      </c>
      <c r="Q28" t="s">
        <v>121</v>
      </c>
      <c r="S28">
        <v>0</v>
      </c>
      <c r="T28">
        <v>6590</v>
      </c>
      <c r="U28">
        <v>5120</v>
      </c>
      <c r="V28">
        <v>204</v>
      </c>
      <c r="W28">
        <v>5120</v>
      </c>
      <c r="X28">
        <v>1</v>
      </c>
      <c r="Y28">
        <v>0.20314490438410401</v>
      </c>
      <c r="Z28">
        <v>24.27</v>
      </c>
      <c r="AA28">
        <v>271.8</v>
      </c>
      <c r="AB28" t="s">
        <v>94</v>
      </c>
      <c r="AC28">
        <v>4.92578125</v>
      </c>
      <c r="AE28">
        <v>4</v>
      </c>
      <c r="AF28">
        <v>24.265625</v>
      </c>
      <c r="AG28">
        <v>5.51171875</v>
      </c>
      <c r="AH28">
        <f t="shared" si="0"/>
        <v>18.75390625</v>
      </c>
      <c r="AI28">
        <f t="shared" si="1"/>
        <v>4.4025513819985829</v>
      </c>
      <c r="AJ28">
        <f t="shared" si="2"/>
        <v>0.34868142149626408</v>
      </c>
      <c r="AK28">
        <f t="shared" si="3"/>
        <v>69.592537783834842</v>
      </c>
    </row>
    <row r="29" spans="1:55" x14ac:dyDescent="0.3">
      <c r="A29">
        <v>27</v>
      </c>
      <c r="B29">
        <v>100</v>
      </c>
      <c r="C29" t="s">
        <v>91</v>
      </c>
      <c r="D29">
        <v>1.4553324119318801E-2</v>
      </c>
      <c r="E29">
        <v>5120</v>
      </c>
      <c r="F29">
        <v>20480</v>
      </c>
      <c r="G29">
        <v>4</v>
      </c>
      <c r="H29">
        <v>2.7786378186070202</v>
      </c>
      <c r="I29">
        <v>7.0931242752331602</v>
      </c>
      <c r="J29">
        <v>-1.06404416965315</v>
      </c>
      <c r="K29" t="b">
        <v>1</v>
      </c>
      <c r="L29">
        <v>357.5</v>
      </c>
      <c r="M29" t="s">
        <v>92</v>
      </c>
      <c r="N29">
        <v>7.3840918243233702</v>
      </c>
      <c r="O29">
        <v>4.4960000000000004</v>
      </c>
      <c r="P29">
        <v>2.5529999999999999</v>
      </c>
      <c r="Q29" t="s">
        <v>122</v>
      </c>
      <c r="S29">
        <v>0</v>
      </c>
      <c r="T29">
        <v>31470</v>
      </c>
      <c r="U29">
        <v>5120</v>
      </c>
      <c r="V29">
        <v>697</v>
      </c>
      <c r="W29">
        <v>5120</v>
      </c>
      <c r="X29">
        <v>1</v>
      </c>
      <c r="Y29">
        <v>6.7370711398544503E-2</v>
      </c>
      <c r="Z29">
        <v>357.5</v>
      </c>
      <c r="AA29">
        <v>88.06</v>
      </c>
      <c r="AB29" t="s">
        <v>94</v>
      </c>
      <c r="AC29">
        <v>18.90625</v>
      </c>
      <c r="AE29">
        <v>0</v>
      </c>
      <c r="AF29">
        <v>357.5</v>
      </c>
      <c r="AG29">
        <v>10.4375</v>
      </c>
      <c r="AH29">
        <f t="shared" si="0"/>
        <v>347.0625</v>
      </c>
      <c r="AI29">
        <f t="shared" si="1"/>
        <v>34.251497005988021</v>
      </c>
      <c r="AJ29">
        <f t="shared" si="2"/>
        <v>0.34505751363608833</v>
      </c>
      <c r="AK29">
        <f t="shared" si="3"/>
        <v>1036.0591665800791</v>
      </c>
    </row>
    <row r="30" spans="1:55" x14ac:dyDescent="0.3">
      <c r="A30">
        <v>28</v>
      </c>
      <c r="B30">
        <v>101</v>
      </c>
      <c r="C30" t="s">
        <v>91</v>
      </c>
      <c r="D30">
        <v>1.07256953760406E-2</v>
      </c>
      <c r="E30">
        <v>5120</v>
      </c>
      <c r="F30">
        <v>20480</v>
      </c>
      <c r="G30">
        <v>4</v>
      </c>
      <c r="H30">
        <v>3.70372965908751</v>
      </c>
      <c r="I30">
        <v>7.4219270121558401</v>
      </c>
      <c r="J30">
        <v>-1.0905649080206401</v>
      </c>
      <c r="K30" t="b">
        <v>1</v>
      </c>
      <c r="L30">
        <v>100.94</v>
      </c>
      <c r="M30" t="s">
        <v>92</v>
      </c>
      <c r="N30">
        <v>7.7177765526963604</v>
      </c>
      <c r="O30">
        <v>4.3949999999999996</v>
      </c>
      <c r="P30">
        <v>2.004</v>
      </c>
      <c r="Q30" t="s">
        <v>123</v>
      </c>
      <c r="R30" t="s">
        <v>1941</v>
      </c>
      <c r="S30">
        <v>0</v>
      </c>
      <c r="T30">
        <v>24850</v>
      </c>
      <c r="U30">
        <v>5120</v>
      </c>
      <c r="V30">
        <v>742</v>
      </c>
      <c r="W30">
        <v>5120</v>
      </c>
      <c r="X30">
        <v>1</v>
      </c>
      <c r="Y30">
        <v>9.9257038351463406E-2</v>
      </c>
      <c r="Z30">
        <v>100.94</v>
      </c>
      <c r="AA30">
        <v>246.1</v>
      </c>
      <c r="AB30" t="s">
        <v>94</v>
      </c>
      <c r="AC30">
        <v>10.046875</v>
      </c>
      <c r="AE30">
        <v>0</v>
      </c>
      <c r="AF30">
        <v>100.9375</v>
      </c>
      <c r="AG30">
        <v>7.85546875</v>
      </c>
      <c r="AH30">
        <f t="shared" si="0"/>
        <v>93.08203125</v>
      </c>
      <c r="AI30">
        <f t="shared" si="1"/>
        <v>12.849328692192939</v>
      </c>
      <c r="AJ30">
        <f t="shared" si="2"/>
        <v>0.33602661594955041</v>
      </c>
      <c r="AK30">
        <f t="shared" si="3"/>
        <v>300.38543141818957</v>
      </c>
    </row>
    <row r="31" spans="1:55" x14ac:dyDescent="0.3">
      <c r="A31">
        <v>29</v>
      </c>
      <c r="B31">
        <v>110</v>
      </c>
      <c r="C31" t="s">
        <v>91</v>
      </c>
      <c r="D31">
        <v>2.3064241666421299E-2</v>
      </c>
      <c r="E31">
        <v>5120</v>
      </c>
      <c r="F31">
        <v>15360</v>
      </c>
      <c r="G31">
        <v>3</v>
      </c>
      <c r="H31">
        <v>3.7004154355894001</v>
      </c>
      <c r="I31">
        <v>8.8752151462964495</v>
      </c>
      <c r="J31">
        <v>-1.06404416965315</v>
      </c>
      <c r="K31" t="b">
        <v>1</v>
      </c>
      <c r="L31">
        <v>250.8</v>
      </c>
      <c r="M31" t="s">
        <v>92</v>
      </c>
      <c r="N31">
        <v>8.9352535610564008</v>
      </c>
      <c r="O31">
        <v>4.3479999999999999</v>
      </c>
      <c r="P31">
        <v>2.3980000000000001</v>
      </c>
      <c r="Q31" t="s">
        <v>124</v>
      </c>
      <c r="S31">
        <v>0</v>
      </c>
      <c r="T31">
        <v>22350</v>
      </c>
      <c r="U31">
        <v>5120</v>
      </c>
      <c r="V31">
        <v>87</v>
      </c>
      <c r="W31">
        <v>5120</v>
      </c>
      <c r="X31">
        <v>1</v>
      </c>
      <c r="Y31">
        <v>0.28951492377648502</v>
      </c>
      <c r="Z31">
        <v>250.8</v>
      </c>
      <c r="AA31">
        <v>89.1</v>
      </c>
      <c r="AB31" t="s">
        <v>94</v>
      </c>
      <c r="AC31">
        <v>15.8359375</v>
      </c>
      <c r="AE31">
        <v>0</v>
      </c>
      <c r="AF31">
        <v>250.75</v>
      </c>
      <c r="AG31">
        <v>23.5</v>
      </c>
      <c r="AH31">
        <f t="shared" si="0"/>
        <v>227.25</v>
      </c>
      <c r="AI31">
        <f t="shared" si="1"/>
        <v>10.670212765957446</v>
      </c>
      <c r="AJ31">
        <f t="shared" si="2"/>
        <v>0.34505751363608833</v>
      </c>
      <c r="AK31">
        <f t="shared" si="3"/>
        <v>726.69045040546814</v>
      </c>
    </row>
    <row r="32" spans="1:55" x14ac:dyDescent="0.3">
      <c r="A32">
        <v>30</v>
      </c>
      <c r="B32">
        <v>111</v>
      </c>
      <c r="C32" t="s">
        <v>91</v>
      </c>
      <c r="D32">
        <v>4.6824401952374299E-2</v>
      </c>
      <c r="E32">
        <v>5120</v>
      </c>
      <c r="F32">
        <v>5120</v>
      </c>
      <c r="G32">
        <v>1</v>
      </c>
      <c r="H32">
        <v>3.6754797768278098</v>
      </c>
      <c r="I32">
        <v>5.3516995578615898</v>
      </c>
      <c r="J32">
        <v>-1.05600758226907</v>
      </c>
      <c r="K32" t="b">
        <v>1</v>
      </c>
      <c r="L32">
        <v>28.6</v>
      </c>
      <c r="M32" t="s">
        <v>92</v>
      </c>
      <c r="N32">
        <v>6.0142511808504704</v>
      </c>
      <c r="O32">
        <v>3.8380000000000001</v>
      </c>
      <c r="P32">
        <v>1.456</v>
      </c>
      <c r="Q32" t="s">
        <v>125</v>
      </c>
      <c r="S32">
        <v>0</v>
      </c>
      <c r="T32">
        <v>6892</v>
      </c>
      <c r="U32">
        <v>5120</v>
      </c>
      <c r="V32">
        <v>342</v>
      </c>
      <c r="W32">
        <v>5120</v>
      </c>
      <c r="X32">
        <v>1</v>
      </c>
      <c r="Y32">
        <v>0.14467337720120699</v>
      </c>
      <c r="Z32">
        <v>28.6</v>
      </c>
      <c r="AA32">
        <v>241</v>
      </c>
      <c r="AB32" t="s">
        <v>94</v>
      </c>
      <c r="AC32">
        <v>5.34765625</v>
      </c>
      <c r="AE32">
        <v>4</v>
      </c>
      <c r="AF32">
        <v>28.59375</v>
      </c>
      <c r="AG32">
        <v>4.45703125</v>
      </c>
      <c r="AH32">
        <f t="shared" si="0"/>
        <v>24.13671875</v>
      </c>
      <c r="AI32">
        <f t="shared" si="1"/>
        <v>6.4154250657318146</v>
      </c>
      <c r="AJ32">
        <f t="shared" si="2"/>
        <v>0.34784177147718343</v>
      </c>
      <c r="AK32">
        <f t="shared" si="3"/>
        <v>82.203324455744948</v>
      </c>
    </row>
    <row r="33" spans="1:37" x14ac:dyDescent="0.3">
      <c r="A33">
        <v>31</v>
      </c>
      <c r="B33">
        <v>114</v>
      </c>
      <c r="C33" t="s">
        <v>91</v>
      </c>
      <c r="D33">
        <v>1.6384812428019199E-2</v>
      </c>
      <c r="E33">
        <v>5120</v>
      </c>
      <c r="F33">
        <v>20480</v>
      </c>
      <c r="G33">
        <v>4</v>
      </c>
      <c r="H33">
        <v>2.9562202684510202</v>
      </c>
      <c r="I33">
        <v>7.4194200096866503</v>
      </c>
      <c r="J33">
        <v>-1.0704734395604201</v>
      </c>
      <c r="K33" t="b">
        <v>1</v>
      </c>
      <c r="L33">
        <v>323</v>
      </c>
      <c r="M33" t="s">
        <v>92</v>
      </c>
      <c r="N33">
        <v>7.6504516530306601</v>
      </c>
      <c r="O33">
        <v>4.4960000000000004</v>
      </c>
      <c r="P33">
        <v>2.5099999999999998</v>
      </c>
      <c r="Q33" t="s">
        <v>126</v>
      </c>
      <c r="S33">
        <v>0</v>
      </c>
      <c r="T33">
        <v>31300</v>
      </c>
      <c r="U33">
        <v>5120</v>
      </c>
      <c r="V33">
        <v>535</v>
      </c>
      <c r="W33">
        <v>5120</v>
      </c>
      <c r="X33">
        <v>1</v>
      </c>
      <c r="Y33">
        <v>8.4574777383863695E-2</v>
      </c>
      <c r="Z33">
        <v>323</v>
      </c>
      <c r="AA33">
        <v>96.9</v>
      </c>
      <c r="AB33" t="s">
        <v>94</v>
      </c>
      <c r="AC33">
        <v>17.96875</v>
      </c>
      <c r="AE33">
        <v>0</v>
      </c>
      <c r="AF33">
        <v>323</v>
      </c>
      <c r="AG33">
        <v>12.140625</v>
      </c>
      <c r="AH33">
        <f t="shared" si="0"/>
        <v>310.859375</v>
      </c>
      <c r="AI33">
        <f t="shared" si="1"/>
        <v>26.604890604890606</v>
      </c>
      <c r="AJ33">
        <f t="shared" si="2"/>
        <v>0.34284616205275875</v>
      </c>
      <c r="AK33">
        <f t="shared" si="3"/>
        <v>942.11350672869798</v>
      </c>
    </row>
    <row r="34" spans="1:37" x14ac:dyDescent="0.3">
      <c r="A34">
        <v>32</v>
      </c>
      <c r="B34">
        <v>115</v>
      </c>
      <c r="C34" t="s">
        <v>91</v>
      </c>
      <c r="D34">
        <v>8.5583688533082906E-3</v>
      </c>
      <c r="E34">
        <v>5120</v>
      </c>
      <c r="F34">
        <v>20480</v>
      </c>
      <c r="G34">
        <v>4</v>
      </c>
      <c r="H34">
        <v>3.6251702588022798</v>
      </c>
      <c r="I34">
        <v>7.5689589973821096</v>
      </c>
      <c r="J34">
        <v>-1.0905649080206401</v>
      </c>
      <c r="K34" t="b">
        <v>1</v>
      </c>
      <c r="L34">
        <v>122.2</v>
      </c>
      <c r="M34" t="s">
        <v>92</v>
      </c>
      <c r="N34">
        <v>7.7929619629885796</v>
      </c>
      <c r="O34">
        <v>4.4139999999999997</v>
      </c>
      <c r="P34">
        <v>2.0880000000000001</v>
      </c>
      <c r="Q34" t="s">
        <v>127</v>
      </c>
      <c r="R34" t="s">
        <v>1941</v>
      </c>
      <c r="S34">
        <v>0</v>
      </c>
      <c r="T34">
        <v>25870</v>
      </c>
      <c r="U34">
        <v>5120</v>
      </c>
      <c r="V34">
        <v>749</v>
      </c>
      <c r="W34">
        <v>5120</v>
      </c>
      <c r="X34">
        <v>1</v>
      </c>
      <c r="Y34">
        <v>9.5921633621734601E-2</v>
      </c>
      <c r="Z34">
        <v>122.2</v>
      </c>
      <c r="AA34">
        <v>211.8</v>
      </c>
      <c r="AB34" t="s">
        <v>94</v>
      </c>
      <c r="AC34">
        <v>11.0546875</v>
      </c>
      <c r="AE34">
        <v>0</v>
      </c>
      <c r="AF34">
        <v>122.1875</v>
      </c>
      <c r="AG34">
        <v>8.1015625</v>
      </c>
      <c r="AH34">
        <f t="shared" si="0"/>
        <v>114.0859375</v>
      </c>
      <c r="AI34">
        <f t="shared" si="1"/>
        <v>15.081967213114755</v>
      </c>
      <c r="AJ34">
        <f t="shared" si="2"/>
        <v>0.33602661594955041</v>
      </c>
      <c r="AK34">
        <f t="shared" si="3"/>
        <v>363.62446961149266</v>
      </c>
    </row>
    <row r="35" spans="1:37" x14ac:dyDescent="0.3">
      <c r="A35">
        <v>33</v>
      </c>
      <c r="B35">
        <v>124</v>
      </c>
      <c r="C35" t="s">
        <v>91</v>
      </c>
      <c r="D35">
        <v>2.0493107589536302E-2</v>
      </c>
      <c r="E35">
        <v>5120</v>
      </c>
      <c r="F35">
        <v>15360</v>
      </c>
      <c r="G35">
        <v>3</v>
      </c>
      <c r="H35">
        <v>3.7197001731811099</v>
      </c>
      <c r="I35">
        <v>9.1394195661364002</v>
      </c>
      <c r="J35">
        <v>-1.0648478283915599</v>
      </c>
      <c r="K35" t="b">
        <v>1</v>
      </c>
      <c r="L35">
        <v>287</v>
      </c>
      <c r="M35" t="s">
        <v>92</v>
      </c>
      <c r="N35">
        <v>9.17882586558515</v>
      </c>
      <c r="O35">
        <v>4.3550000000000004</v>
      </c>
      <c r="P35">
        <v>2.4569999999999999</v>
      </c>
      <c r="Q35" t="s">
        <v>128</v>
      </c>
      <c r="S35">
        <v>0</v>
      </c>
      <c r="T35">
        <v>22610</v>
      </c>
      <c r="U35">
        <v>5120</v>
      </c>
      <c r="V35">
        <v>48</v>
      </c>
      <c r="W35">
        <v>5120</v>
      </c>
      <c r="X35">
        <v>1</v>
      </c>
      <c r="Y35">
        <v>0.39255490677529697</v>
      </c>
      <c r="Z35">
        <v>287</v>
      </c>
      <c r="AA35">
        <v>78.75</v>
      </c>
      <c r="AB35" t="s">
        <v>94</v>
      </c>
      <c r="AC35">
        <v>16.9375</v>
      </c>
      <c r="AE35">
        <v>0</v>
      </c>
      <c r="AF35">
        <v>287</v>
      </c>
      <c r="AG35">
        <v>29.78125</v>
      </c>
      <c r="AH35">
        <f t="shared" si="0"/>
        <v>257.21875</v>
      </c>
      <c r="AI35">
        <f t="shared" si="1"/>
        <v>9.6369359916054567</v>
      </c>
      <c r="AJ35">
        <f t="shared" si="2"/>
        <v>0.34478031655084995</v>
      </c>
      <c r="AK35">
        <f t="shared" si="3"/>
        <v>832.41410899299922</v>
      </c>
    </row>
    <row r="36" spans="1:37" x14ac:dyDescent="0.3">
      <c r="A36">
        <v>34</v>
      </c>
      <c r="B36">
        <v>125</v>
      </c>
      <c r="C36" t="s">
        <v>91</v>
      </c>
      <c r="D36">
        <v>4.6389697165395399E-2</v>
      </c>
      <c r="E36">
        <v>5120</v>
      </c>
      <c r="F36">
        <v>5120</v>
      </c>
      <c r="G36">
        <v>1</v>
      </c>
      <c r="H36">
        <v>4.1212545699936802</v>
      </c>
      <c r="I36">
        <v>5.5419604910950104</v>
      </c>
      <c r="J36">
        <v>-1.0576148997458801</v>
      </c>
      <c r="K36" t="b">
        <v>1</v>
      </c>
      <c r="L36">
        <v>22.12</v>
      </c>
      <c r="M36" t="s">
        <v>92</v>
      </c>
      <c r="N36">
        <v>6.3898078980112603</v>
      </c>
      <c r="O36">
        <v>3.85</v>
      </c>
      <c r="P36">
        <v>1.345</v>
      </c>
      <c r="Q36" t="s">
        <v>129</v>
      </c>
      <c r="S36">
        <v>0</v>
      </c>
      <c r="T36">
        <v>7060</v>
      </c>
      <c r="U36">
        <v>5120</v>
      </c>
      <c r="V36">
        <v>209</v>
      </c>
      <c r="W36">
        <v>5120</v>
      </c>
      <c r="X36">
        <v>1</v>
      </c>
      <c r="Y36">
        <v>0.21590169314727101</v>
      </c>
      <c r="Z36">
        <v>22.12</v>
      </c>
      <c r="AA36">
        <v>319</v>
      </c>
      <c r="AB36" t="s">
        <v>94</v>
      </c>
      <c r="AC36">
        <v>4.703125</v>
      </c>
      <c r="AE36">
        <v>4</v>
      </c>
      <c r="AF36">
        <v>22.125</v>
      </c>
      <c r="AG36">
        <v>5.60546875</v>
      </c>
      <c r="AH36">
        <f t="shared" si="0"/>
        <v>16.51953125</v>
      </c>
      <c r="AI36">
        <f t="shared" si="1"/>
        <v>3.9470383275261325</v>
      </c>
      <c r="AJ36">
        <f t="shared" si="2"/>
        <v>0.34728312839738606</v>
      </c>
      <c r="AK36">
        <f t="shared" si="3"/>
        <v>63.708824848764323</v>
      </c>
    </row>
    <row r="37" spans="1:37" x14ac:dyDescent="0.3">
      <c r="A37">
        <v>35</v>
      </c>
      <c r="B37">
        <v>128</v>
      </c>
      <c r="C37" t="s">
        <v>91</v>
      </c>
      <c r="D37">
        <v>1.2077096759962099E-2</v>
      </c>
      <c r="E37">
        <v>5120</v>
      </c>
      <c r="F37">
        <v>20480</v>
      </c>
      <c r="G37">
        <v>4</v>
      </c>
      <c r="H37">
        <v>2.9872068887707801</v>
      </c>
      <c r="I37">
        <v>7.4563484450176896</v>
      </c>
      <c r="J37">
        <v>-1.0720807570372399</v>
      </c>
      <c r="K37" t="b">
        <v>1</v>
      </c>
      <c r="L37">
        <v>312.8</v>
      </c>
      <c r="M37" t="s">
        <v>92</v>
      </c>
      <c r="N37">
        <v>7.6855421472115104</v>
      </c>
      <c r="O37">
        <v>4.4960000000000004</v>
      </c>
      <c r="P37">
        <v>2.496</v>
      </c>
      <c r="Q37" t="s">
        <v>130</v>
      </c>
      <c r="S37">
        <v>0</v>
      </c>
      <c r="T37">
        <v>31250</v>
      </c>
      <c r="U37">
        <v>5120</v>
      </c>
      <c r="V37">
        <v>586</v>
      </c>
      <c r="W37">
        <v>5120</v>
      </c>
      <c r="X37">
        <v>1</v>
      </c>
      <c r="Y37">
        <v>8.2090759923446693E-2</v>
      </c>
      <c r="Z37">
        <v>312.8</v>
      </c>
      <c r="AA37">
        <v>99.94</v>
      </c>
      <c r="AB37" t="s">
        <v>94</v>
      </c>
      <c r="AC37">
        <v>17.6875</v>
      </c>
      <c r="AE37">
        <v>0</v>
      </c>
      <c r="AF37">
        <v>312.75</v>
      </c>
      <c r="AG37">
        <v>11.3671875</v>
      </c>
      <c r="AH37">
        <f t="shared" si="0"/>
        <v>301.3828125</v>
      </c>
      <c r="AI37">
        <f t="shared" si="1"/>
        <v>27.513402061855672</v>
      </c>
      <c r="AJ37">
        <f t="shared" si="2"/>
        <v>0.34229554205374696</v>
      </c>
      <c r="AK37">
        <f t="shared" si="3"/>
        <v>913.68411672417358</v>
      </c>
    </row>
    <row r="38" spans="1:37" x14ac:dyDescent="0.3">
      <c r="A38">
        <v>36</v>
      </c>
      <c r="B38">
        <v>129</v>
      </c>
      <c r="C38" t="s">
        <v>91</v>
      </c>
      <c r="D38">
        <v>1.42930269917135E-2</v>
      </c>
      <c r="E38">
        <v>5120</v>
      </c>
      <c r="F38">
        <v>20480</v>
      </c>
      <c r="G38">
        <v>4</v>
      </c>
      <c r="H38">
        <v>3.5583505070947301</v>
      </c>
      <c r="I38">
        <v>7.3460478242170497</v>
      </c>
      <c r="J38">
        <v>-1.0905649080206401</v>
      </c>
      <c r="K38" t="b">
        <v>1</v>
      </c>
      <c r="L38">
        <v>115.75</v>
      </c>
      <c r="M38" t="s">
        <v>92</v>
      </c>
      <c r="N38">
        <v>7.6307754933517904</v>
      </c>
      <c r="O38">
        <v>4.43</v>
      </c>
      <c r="P38">
        <v>2.0640000000000001</v>
      </c>
      <c r="Q38" t="s">
        <v>131</v>
      </c>
      <c r="R38" t="s">
        <v>1941</v>
      </c>
      <c r="S38">
        <v>0</v>
      </c>
      <c r="T38">
        <v>26960</v>
      </c>
      <c r="U38">
        <v>5120</v>
      </c>
      <c r="V38">
        <v>688</v>
      </c>
      <c r="W38">
        <v>5120</v>
      </c>
      <c r="X38">
        <v>1</v>
      </c>
      <c r="Y38">
        <v>9.7536198685410094E-2</v>
      </c>
      <c r="Z38">
        <v>115.75</v>
      </c>
      <c r="AA38">
        <v>232.9</v>
      </c>
      <c r="AB38" t="s">
        <v>94</v>
      </c>
      <c r="AC38">
        <v>10.7578125</v>
      </c>
      <c r="AE38">
        <v>0</v>
      </c>
      <c r="AF38">
        <v>115.75</v>
      </c>
      <c r="AG38">
        <v>8.8046875</v>
      </c>
      <c r="AH38">
        <f t="shared" si="0"/>
        <v>106.9453125</v>
      </c>
      <c r="AI38">
        <f t="shared" si="1"/>
        <v>13.146406388642413</v>
      </c>
      <c r="AJ38">
        <f t="shared" si="2"/>
        <v>0.33602661594955041</v>
      </c>
      <c r="AK38">
        <f t="shared" si="3"/>
        <v>344.46676098234497</v>
      </c>
    </row>
    <row r="39" spans="1:37" x14ac:dyDescent="0.3">
      <c r="A39">
        <v>37</v>
      </c>
      <c r="B39">
        <v>138</v>
      </c>
      <c r="C39" t="s">
        <v>91</v>
      </c>
      <c r="D39">
        <v>2.32375213517684E-2</v>
      </c>
      <c r="E39">
        <v>5120</v>
      </c>
      <c r="F39">
        <v>15360</v>
      </c>
      <c r="G39">
        <v>3</v>
      </c>
      <c r="H39">
        <v>3.5746696675822198</v>
      </c>
      <c r="I39">
        <v>8.5736217808417408</v>
      </c>
      <c r="J39">
        <v>-1.0704734395604201</v>
      </c>
      <c r="K39" t="b">
        <v>1</v>
      </c>
      <c r="L39">
        <v>250.2</v>
      </c>
      <c r="M39" t="s">
        <v>92</v>
      </c>
      <c r="N39">
        <v>8.61911423378357</v>
      </c>
      <c r="O39">
        <v>4.3600000000000003</v>
      </c>
      <c r="P39">
        <v>2.3980000000000001</v>
      </c>
      <c r="Q39" t="s">
        <v>132</v>
      </c>
      <c r="S39">
        <v>0</v>
      </c>
      <c r="T39">
        <v>22800</v>
      </c>
      <c r="U39">
        <v>5120</v>
      </c>
      <c r="V39">
        <v>255</v>
      </c>
      <c r="W39">
        <v>5120</v>
      </c>
      <c r="X39">
        <v>1</v>
      </c>
      <c r="Y39">
        <v>0.16123206873601101</v>
      </c>
      <c r="Z39">
        <v>250.2</v>
      </c>
      <c r="AA39">
        <v>91.1</v>
      </c>
      <c r="AB39" t="s">
        <v>94</v>
      </c>
      <c r="AC39">
        <v>15.8203125</v>
      </c>
      <c r="AE39">
        <v>0</v>
      </c>
      <c r="AF39">
        <v>250.25</v>
      </c>
      <c r="AG39">
        <v>13.890625</v>
      </c>
      <c r="AH39">
        <f t="shared" si="0"/>
        <v>236.359375</v>
      </c>
      <c r="AI39">
        <f t="shared" si="1"/>
        <v>18.015748031496063</v>
      </c>
      <c r="AJ39">
        <f t="shared" si="2"/>
        <v>0.34284616205275875</v>
      </c>
      <c r="AK39">
        <f t="shared" si="3"/>
        <v>729.91921070853459</v>
      </c>
    </row>
    <row r="40" spans="1:37" x14ac:dyDescent="0.3">
      <c r="A40">
        <v>38</v>
      </c>
      <c r="B40">
        <v>139</v>
      </c>
      <c r="C40" t="s">
        <v>91</v>
      </c>
      <c r="D40">
        <v>3.76085282711257E-2</v>
      </c>
      <c r="E40">
        <v>5120</v>
      </c>
      <c r="F40">
        <v>5120</v>
      </c>
      <c r="G40">
        <v>1</v>
      </c>
      <c r="H40">
        <v>5.4041442210820998</v>
      </c>
      <c r="I40">
        <v>7.9848341860324501</v>
      </c>
      <c r="J40">
        <v>-1.0592222172226999</v>
      </c>
      <c r="K40" t="b">
        <v>1</v>
      </c>
      <c r="L40">
        <v>30.03</v>
      </c>
      <c r="M40" t="s">
        <v>92</v>
      </c>
      <c r="N40">
        <v>8.21403581153956</v>
      </c>
      <c r="O40">
        <v>3.867</v>
      </c>
      <c r="P40">
        <v>1.478</v>
      </c>
      <c r="Q40" t="s">
        <v>133</v>
      </c>
      <c r="S40">
        <v>0</v>
      </c>
      <c r="T40">
        <v>7356</v>
      </c>
      <c r="U40">
        <v>5120</v>
      </c>
      <c r="V40">
        <v>47</v>
      </c>
      <c r="W40">
        <v>5120</v>
      </c>
      <c r="X40">
        <v>1</v>
      </c>
      <c r="Y40">
        <v>0.64241045936364305</v>
      </c>
      <c r="Z40">
        <v>30.03</v>
      </c>
      <c r="AA40">
        <v>245</v>
      </c>
      <c r="AB40" t="s">
        <v>94</v>
      </c>
      <c r="AC40">
        <v>5.48046875</v>
      </c>
      <c r="AE40">
        <v>3</v>
      </c>
      <c r="AF40">
        <v>30.03125</v>
      </c>
      <c r="AG40">
        <v>9.296875</v>
      </c>
      <c r="AH40">
        <f t="shared" si="0"/>
        <v>20.734375</v>
      </c>
      <c r="AI40">
        <f t="shared" si="1"/>
        <v>3.2302521008403362</v>
      </c>
      <c r="AJ40">
        <f t="shared" si="2"/>
        <v>0.34672538251313861</v>
      </c>
      <c r="AK40">
        <f t="shared" si="3"/>
        <v>86.613935738788939</v>
      </c>
    </row>
    <row r="41" spans="1:37" x14ac:dyDescent="0.3">
      <c r="A41">
        <v>39</v>
      </c>
      <c r="B41">
        <v>142</v>
      </c>
      <c r="C41" t="s">
        <v>91</v>
      </c>
      <c r="D41">
        <v>7.6403728675223902E-3</v>
      </c>
      <c r="E41">
        <v>5120</v>
      </c>
      <c r="F41">
        <v>20480</v>
      </c>
      <c r="G41">
        <v>4</v>
      </c>
      <c r="H41">
        <v>2.98080875936104</v>
      </c>
      <c r="I41">
        <v>7.5801035247813999</v>
      </c>
      <c r="J41">
        <v>-1.0728844157756501</v>
      </c>
      <c r="K41" t="b">
        <v>1</v>
      </c>
      <c r="L41">
        <v>349.2</v>
      </c>
      <c r="M41" t="s">
        <v>92</v>
      </c>
      <c r="N41">
        <v>7.7538445865080297</v>
      </c>
      <c r="O41">
        <v>4.492</v>
      </c>
      <c r="P41">
        <v>2.5430000000000001</v>
      </c>
      <c r="Q41" t="s">
        <v>134</v>
      </c>
      <c r="S41">
        <v>0</v>
      </c>
      <c r="T41">
        <v>31040</v>
      </c>
      <c r="U41">
        <v>5120</v>
      </c>
      <c r="V41">
        <v>700</v>
      </c>
      <c r="W41">
        <v>5120</v>
      </c>
      <c r="X41">
        <v>1</v>
      </c>
      <c r="Y41">
        <v>7.4867533886395707E-2</v>
      </c>
      <c r="Z41">
        <v>349.2</v>
      </c>
      <c r="AA41">
        <v>88.9</v>
      </c>
      <c r="AB41" t="s">
        <v>94</v>
      </c>
      <c r="AC41">
        <v>18.6875</v>
      </c>
      <c r="AE41">
        <v>0</v>
      </c>
      <c r="AF41">
        <v>349.25</v>
      </c>
      <c r="AG41">
        <v>10.109375</v>
      </c>
      <c r="AH41">
        <f t="shared" si="0"/>
        <v>339.140625</v>
      </c>
      <c r="AI41">
        <f t="shared" si="1"/>
        <v>34.547140649149924</v>
      </c>
      <c r="AJ41">
        <f t="shared" si="2"/>
        <v>0.34202056375941114</v>
      </c>
      <c r="AK41">
        <f t="shared" si="3"/>
        <v>1021.1374315074057</v>
      </c>
    </row>
    <row r="42" spans="1:37" x14ac:dyDescent="0.3">
      <c r="A42">
        <v>40</v>
      </c>
      <c r="B42">
        <v>143</v>
      </c>
      <c r="C42" t="s">
        <v>91</v>
      </c>
      <c r="D42">
        <v>9.3335463030047496E-3</v>
      </c>
      <c r="E42">
        <v>5120</v>
      </c>
      <c r="F42">
        <v>20480</v>
      </c>
      <c r="G42">
        <v>4</v>
      </c>
      <c r="H42">
        <v>3.22546054403325</v>
      </c>
      <c r="I42">
        <v>6.6840110101938999</v>
      </c>
      <c r="J42">
        <v>-1.0857429555901901</v>
      </c>
      <c r="K42" t="b">
        <v>1</v>
      </c>
      <c r="L42">
        <v>117.94</v>
      </c>
      <c r="M42" t="s">
        <v>92</v>
      </c>
      <c r="N42">
        <v>7.27042831493777</v>
      </c>
      <c r="O42">
        <v>4.4450000000000003</v>
      </c>
      <c r="P42">
        <v>2.0720000000000001</v>
      </c>
      <c r="Q42" t="s">
        <v>135</v>
      </c>
      <c r="R42" t="s">
        <v>1941</v>
      </c>
      <c r="S42">
        <v>0</v>
      </c>
      <c r="T42">
        <v>27950</v>
      </c>
      <c r="U42">
        <v>5120</v>
      </c>
      <c r="V42">
        <v>977</v>
      </c>
      <c r="W42">
        <v>5120</v>
      </c>
      <c r="X42">
        <v>1</v>
      </c>
      <c r="Y42">
        <v>7.1198790665790199E-2</v>
      </c>
      <c r="Z42">
        <v>117.94</v>
      </c>
      <c r="AA42">
        <v>237</v>
      </c>
      <c r="AB42" t="s">
        <v>94</v>
      </c>
      <c r="AC42">
        <v>10.859375</v>
      </c>
      <c r="AE42">
        <v>0</v>
      </c>
      <c r="AF42">
        <v>117.9375</v>
      </c>
      <c r="AG42">
        <v>7.5859375</v>
      </c>
      <c r="AH42">
        <f t="shared" si="0"/>
        <v>110.3515625</v>
      </c>
      <c r="AI42">
        <f t="shared" si="1"/>
        <v>15.546858908341916</v>
      </c>
      <c r="AJ42">
        <f t="shared" si="2"/>
        <v>0.33765083310887839</v>
      </c>
      <c r="AK42">
        <f t="shared" si="3"/>
        <v>349.28834297284271</v>
      </c>
    </row>
    <row r="43" spans="1:37" x14ac:dyDescent="0.3">
      <c r="A43">
        <v>41</v>
      </c>
      <c r="B43">
        <v>152</v>
      </c>
      <c r="C43" t="s">
        <v>91</v>
      </c>
      <c r="D43">
        <v>1.85527893028887E-2</v>
      </c>
      <c r="E43">
        <v>5120</v>
      </c>
      <c r="F43">
        <v>15360</v>
      </c>
      <c r="G43">
        <v>3</v>
      </c>
      <c r="H43">
        <v>3.4180093666786302</v>
      </c>
      <c r="I43">
        <v>8.2112334394818802</v>
      </c>
      <c r="J43">
        <v>-1.0696697808220099</v>
      </c>
      <c r="K43" t="b">
        <v>1</v>
      </c>
      <c r="L43">
        <v>252.5</v>
      </c>
      <c r="M43" t="s">
        <v>92</v>
      </c>
      <c r="N43">
        <v>8.2895189454331408</v>
      </c>
      <c r="O43">
        <v>4.3630000000000004</v>
      </c>
      <c r="P43">
        <v>2.4020000000000001</v>
      </c>
      <c r="Q43" t="s">
        <v>136</v>
      </c>
      <c r="S43">
        <v>0</v>
      </c>
      <c r="T43">
        <v>23040</v>
      </c>
      <c r="U43">
        <v>5120</v>
      </c>
      <c r="V43">
        <v>277</v>
      </c>
      <c r="W43">
        <v>5120</v>
      </c>
      <c r="X43">
        <v>1</v>
      </c>
      <c r="Y43">
        <v>0.14528410232206801</v>
      </c>
      <c r="Z43">
        <v>252.5</v>
      </c>
      <c r="AA43">
        <v>91.25</v>
      </c>
      <c r="AB43" t="s">
        <v>94</v>
      </c>
      <c r="AC43">
        <v>15.890625</v>
      </c>
      <c r="AE43">
        <v>0</v>
      </c>
      <c r="AF43">
        <v>252.5</v>
      </c>
      <c r="AG43">
        <v>13.65625</v>
      </c>
      <c r="AH43">
        <f t="shared" si="0"/>
        <v>238.84375</v>
      </c>
      <c r="AI43">
        <f t="shared" si="1"/>
        <v>18.48970251716247</v>
      </c>
      <c r="AJ43">
        <f t="shared" si="2"/>
        <v>0.34312180411306237</v>
      </c>
      <c r="AK43">
        <f t="shared" si="3"/>
        <v>735.89027853443702</v>
      </c>
    </row>
    <row r="44" spans="1:37" x14ac:dyDescent="0.3">
      <c r="A44">
        <v>42</v>
      </c>
      <c r="B44">
        <v>153</v>
      </c>
      <c r="C44" t="s">
        <v>91</v>
      </c>
      <c r="D44">
        <v>5.9163410783624901E-2</v>
      </c>
      <c r="E44">
        <v>5120</v>
      </c>
      <c r="F44">
        <v>5120</v>
      </c>
      <c r="G44">
        <v>1</v>
      </c>
      <c r="H44">
        <v>7.1830868434585504</v>
      </c>
      <c r="I44">
        <v>10.087186407122401</v>
      </c>
      <c r="J44">
        <v>-1.0576148997458801</v>
      </c>
      <c r="K44" t="b">
        <v>1</v>
      </c>
      <c r="L44">
        <v>25.36</v>
      </c>
      <c r="M44" t="s">
        <v>92</v>
      </c>
      <c r="N44">
        <v>10.188570984603199</v>
      </c>
      <c r="O44">
        <v>3.85</v>
      </c>
      <c r="P44">
        <v>1.4039999999999999</v>
      </c>
      <c r="Q44" t="s">
        <v>137</v>
      </c>
      <c r="S44">
        <v>0</v>
      </c>
      <c r="T44">
        <v>7070</v>
      </c>
      <c r="U44">
        <v>5120</v>
      </c>
      <c r="V44">
        <v>32</v>
      </c>
      <c r="W44">
        <v>5120</v>
      </c>
      <c r="X44">
        <v>1</v>
      </c>
      <c r="Y44">
        <v>1.09302565891871</v>
      </c>
      <c r="Z44">
        <v>25.36</v>
      </c>
      <c r="AA44">
        <v>278.8</v>
      </c>
      <c r="AB44" t="s">
        <v>94</v>
      </c>
      <c r="AC44">
        <v>5.03515625</v>
      </c>
      <c r="AD44" t="s">
        <v>98</v>
      </c>
      <c r="AE44">
        <v>3</v>
      </c>
      <c r="AF44">
        <v>25.359375</v>
      </c>
      <c r="AG44">
        <v>10.3125</v>
      </c>
      <c r="AH44">
        <f t="shared" si="0"/>
        <v>15.046875</v>
      </c>
      <c r="AI44">
        <f t="shared" si="1"/>
        <v>2.459090909090909</v>
      </c>
      <c r="AJ44">
        <f t="shared" si="2"/>
        <v>0.34728312839738606</v>
      </c>
      <c r="AK44">
        <f t="shared" si="3"/>
        <v>73.022191193181143</v>
      </c>
    </row>
    <row r="45" spans="1:37" x14ac:dyDescent="0.3">
      <c r="A45">
        <v>43</v>
      </c>
      <c r="B45">
        <v>156</v>
      </c>
      <c r="C45" t="s">
        <v>91</v>
      </c>
      <c r="D45">
        <v>9.7531666649710493E-3</v>
      </c>
      <c r="E45">
        <v>5120</v>
      </c>
      <c r="F45">
        <v>20480</v>
      </c>
      <c r="G45">
        <v>4</v>
      </c>
      <c r="H45">
        <v>3.0463832529516899</v>
      </c>
      <c r="I45">
        <v>7.7706572819431896</v>
      </c>
      <c r="J45">
        <v>-1.0744917332524699</v>
      </c>
      <c r="K45" t="b">
        <v>1</v>
      </c>
      <c r="L45">
        <v>355.8</v>
      </c>
      <c r="M45" t="s">
        <v>92</v>
      </c>
      <c r="N45">
        <v>7.9020976628920101</v>
      </c>
      <c r="O45">
        <v>4.492</v>
      </c>
      <c r="P45">
        <v>2.5499999999999998</v>
      </c>
      <c r="Q45" t="s">
        <v>138</v>
      </c>
      <c r="S45">
        <v>0</v>
      </c>
      <c r="T45">
        <v>31070</v>
      </c>
      <c r="U45">
        <v>5120</v>
      </c>
      <c r="V45">
        <v>620</v>
      </c>
      <c r="W45">
        <v>5120</v>
      </c>
      <c r="X45">
        <v>1</v>
      </c>
      <c r="Y45">
        <v>8.2184729155658595E-2</v>
      </c>
      <c r="Z45">
        <v>355.8</v>
      </c>
      <c r="AA45">
        <v>87.3</v>
      </c>
      <c r="AB45" t="s">
        <v>94</v>
      </c>
      <c r="AC45">
        <v>18.859375</v>
      </c>
      <c r="AE45">
        <v>0</v>
      </c>
      <c r="AF45">
        <v>355.75</v>
      </c>
      <c r="AG45">
        <v>10.8203125</v>
      </c>
      <c r="AH45">
        <f t="shared" si="0"/>
        <v>344.9296875</v>
      </c>
      <c r="AI45">
        <f t="shared" si="1"/>
        <v>32.877978339350179</v>
      </c>
      <c r="AJ45">
        <f t="shared" si="2"/>
        <v>0.34147126969308228</v>
      </c>
      <c r="AK45">
        <f t="shared" si="3"/>
        <v>1041.8153196892715</v>
      </c>
    </row>
    <row r="46" spans="1:37" x14ac:dyDescent="0.3">
      <c r="A46">
        <v>44</v>
      </c>
      <c r="B46">
        <v>157</v>
      </c>
      <c r="C46" t="s">
        <v>91</v>
      </c>
      <c r="D46">
        <v>1.7286362344945801E-2</v>
      </c>
      <c r="E46">
        <v>5120</v>
      </c>
      <c r="F46">
        <v>20480</v>
      </c>
      <c r="G46">
        <v>4</v>
      </c>
      <c r="H46">
        <v>3.4592868571827902</v>
      </c>
      <c r="I46">
        <v>6.6550733482911104</v>
      </c>
      <c r="J46">
        <v>-1.0897612492822299</v>
      </c>
      <c r="K46" t="b">
        <v>1</v>
      </c>
      <c r="L46">
        <v>84</v>
      </c>
      <c r="M46" t="s">
        <v>92</v>
      </c>
      <c r="N46">
        <v>7.35393262246071</v>
      </c>
      <c r="O46">
        <v>4.45</v>
      </c>
      <c r="P46">
        <v>1.9239999999999999</v>
      </c>
      <c r="Q46" t="s">
        <v>139</v>
      </c>
      <c r="R46" t="s">
        <v>1941</v>
      </c>
      <c r="S46">
        <v>0</v>
      </c>
      <c r="T46">
        <v>28110</v>
      </c>
      <c r="U46">
        <v>5120</v>
      </c>
      <c r="V46">
        <v>798</v>
      </c>
      <c r="W46">
        <v>5120</v>
      </c>
      <c r="X46">
        <v>1</v>
      </c>
      <c r="Y46">
        <v>8.7057811042713901E-2</v>
      </c>
      <c r="Z46">
        <v>84</v>
      </c>
      <c r="AA46">
        <v>334.8</v>
      </c>
      <c r="AB46" t="s">
        <v>94</v>
      </c>
      <c r="AC46">
        <v>9.1640625</v>
      </c>
      <c r="AE46">
        <v>0</v>
      </c>
      <c r="AF46">
        <v>84</v>
      </c>
      <c r="AG46">
        <v>8.609375</v>
      </c>
      <c r="AH46">
        <f t="shared" si="0"/>
        <v>75.390625</v>
      </c>
      <c r="AI46">
        <f t="shared" si="1"/>
        <v>9.7568058076225039</v>
      </c>
      <c r="AJ46">
        <f t="shared" si="2"/>
        <v>0.33629677521918494</v>
      </c>
      <c r="AK46">
        <f t="shared" si="3"/>
        <v>249.77937996952878</v>
      </c>
    </row>
    <row r="47" spans="1:37" x14ac:dyDescent="0.3">
      <c r="A47">
        <v>45</v>
      </c>
      <c r="B47">
        <v>166</v>
      </c>
      <c r="C47" t="s">
        <v>91</v>
      </c>
      <c r="D47">
        <v>2.3960502459656599E-2</v>
      </c>
      <c r="E47">
        <v>5120</v>
      </c>
      <c r="F47">
        <v>15360</v>
      </c>
      <c r="G47">
        <v>3</v>
      </c>
      <c r="H47">
        <v>3.3163365340730402</v>
      </c>
      <c r="I47">
        <v>7.8244815100785798</v>
      </c>
      <c r="J47">
        <v>-1.0704734395604201</v>
      </c>
      <c r="K47" t="b">
        <v>1</v>
      </c>
      <c r="L47">
        <v>228.8</v>
      </c>
      <c r="M47" t="s">
        <v>92</v>
      </c>
      <c r="N47">
        <v>7.93810925078167</v>
      </c>
      <c r="O47">
        <v>4.3600000000000003</v>
      </c>
      <c r="P47">
        <v>2.36</v>
      </c>
      <c r="Q47" t="s">
        <v>140</v>
      </c>
      <c r="S47">
        <v>0</v>
      </c>
      <c r="T47">
        <v>22780</v>
      </c>
      <c r="U47">
        <v>5120</v>
      </c>
      <c r="V47">
        <v>358</v>
      </c>
      <c r="W47">
        <v>5120</v>
      </c>
      <c r="X47">
        <v>1</v>
      </c>
      <c r="Y47">
        <v>0.122422189848355</v>
      </c>
      <c r="Z47">
        <v>228.8</v>
      </c>
      <c r="AA47">
        <v>99.6</v>
      </c>
      <c r="AB47" t="s">
        <v>94</v>
      </c>
      <c r="AC47">
        <v>15.125</v>
      </c>
      <c r="AE47">
        <v>0</v>
      </c>
      <c r="AF47">
        <v>228.75</v>
      </c>
      <c r="AG47">
        <v>11.7890625</v>
      </c>
      <c r="AH47">
        <f t="shared" si="0"/>
        <v>216.9609375</v>
      </c>
      <c r="AI47">
        <f t="shared" si="1"/>
        <v>19.403578528827037</v>
      </c>
      <c r="AJ47">
        <f t="shared" si="2"/>
        <v>0.34284616205275875</v>
      </c>
      <c r="AK47">
        <f t="shared" si="3"/>
        <v>667.20886892937972</v>
      </c>
    </row>
    <row r="48" spans="1:37" x14ac:dyDescent="0.3">
      <c r="A48">
        <v>46</v>
      </c>
      <c r="B48">
        <v>167</v>
      </c>
      <c r="C48" t="s">
        <v>91</v>
      </c>
      <c r="D48">
        <v>4.38705165163032E-2</v>
      </c>
      <c r="E48">
        <v>5120</v>
      </c>
      <c r="F48">
        <v>5120</v>
      </c>
      <c r="G48">
        <v>1</v>
      </c>
      <c r="H48">
        <v>3.9434413738329499</v>
      </c>
      <c r="I48">
        <v>6.1269679939142803</v>
      </c>
      <c r="J48">
        <v>-1.05600758226907</v>
      </c>
      <c r="K48" t="b">
        <v>1</v>
      </c>
      <c r="L48">
        <v>35.799999999999997</v>
      </c>
      <c r="M48" t="s">
        <v>92</v>
      </c>
      <c r="N48">
        <v>6.4926547008885303</v>
      </c>
      <c r="O48">
        <v>3.8479999999999999</v>
      </c>
      <c r="P48">
        <v>1.554</v>
      </c>
      <c r="Q48" t="s">
        <v>141</v>
      </c>
      <c r="S48">
        <v>0</v>
      </c>
      <c r="T48">
        <v>7044</v>
      </c>
      <c r="U48">
        <v>5120</v>
      </c>
      <c r="V48">
        <v>203</v>
      </c>
      <c r="W48">
        <v>5120</v>
      </c>
      <c r="X48">
        <v>1</v>
      </c>
      <c r="Y48">
        <v>0.206589084556969</v>
      </c>
      <c r="Z48">
        <v>35.799999999999997</v>
      </c>
      <c r="AA48">
        <v>196.8</v>
      </c>
      <c r="AB48" t="s">
        <v>94</v>
      </c>
      <c r="AC48">
        <v>5.984375</v>
      </c>
      <c r="AE48">
        <v>5</v>
      </c>
      <c r="AF48">
        <v>35.8125</v>
      </c>
      <c r="AG48">
        <v>5.6953125</v>
      </c>
      <c r="AH48">
        <f t="shared" si="0"/>
        <v>30.1171875</v>
      </c>
      <c r="AI48">
        <f t="shared" si="1"/>
        <v>6.288065843621399</v>
      </c>
      <c r="AJ48">
        <f t="shared" si="2"/>
        <v>0.34784177147718343</v>
      </c>
      <c r="AK48">
        <f t="shared" si="3"/>
        <v>102.95629489211335</v>
      </c>
    </row>
    <row r="49" spans="1:37" x14ac:dyDescent="0.3">
      <c r="A49">
        <v>47</v>
      </c>
      <c r="B49">
        <v>170</v>
      </c>
      <c r="C49" t="s">
        <v>91</v>
      </c>
      <c r="D49">
        <v>8.5151055533030304E-3</v>
      </c>
      <c r="E49">
        <v>5120</v>
      </c>
      <c r="F49">
        <v>20480</v>
      </c>
      <c r="G49">
        <v>4</v>
      </c>
      <c r="H49">
        <v>2.9474729033851199</v>
      </c>
      <c r="I49">
        <v>7.5471425319099499</v>
      </c>
      <c r="J49">
        <v>-1.07368807451406</v>
      </c>
      <c r="K49" t="b">
        <v>1</v>
      </c>
      <c r="L49">
        <v>362.8</v>
      </c>
      <c r="M49" t="s">
        <v>92</v>
      </c>
      <c r="N49">
        <v>7.68657262447568</v>
      </c>
      <c r="O49">
        <v>4.49</v>
      </c>
      <c r="P49">
        <v>2.56</v>
      </c>
      <c r="Q49" t="s">
        <v>142</v>
      </c>
      <c r="S49">
        <v>0</v>
      </c>
      <c r="T49">
        <v>30820</v>
      </c>
      <c r="U49">
        <v>5120</v>
      </c>
      <c r="V49">
        <v>835</v>
      </c>
      <c r="W49">
        <v>5120</v>
      </c>
      <c r="X49">
        <v>1</v>
      </c>
      <c r="Y49">
        <v>6.7395078885532506E-2</v>
      </c>
      <c r="Z49">
        <v>362.8</v>
      </c>
      <c r="AA49">
        <v>84.94</v>
      </c>
      <c r="AB49" t="s">
        <v>94</v>
      </c>
      <c r="AC49">
        <v>19.046875</v>
      </c>
      <c r="AE49">
        <v>0</v>
      </c>
      <c r="AF49">
        <v>362.75</v>
      </c>
      <c r="AG49">
        <v>9.015625</v>
      </c>
      <c r="AH49">
        <f t="shared" si="0"/>
        <v>353.734375</v>
      </c>
      <c r="AI49">
        <f t="shared" si="1"/>
        <v>40.23570190641248</v>
      </c>
      <c r="AJ49">
        <f t="shared" si="2"/>
        <v>0.34174580636500856</v>
      </c>
      <c r="AK49">
        <f t="shared" si="3"/>
        <v>1061.4614524707802</v>
      </c>
    </row>
    <row r="50" spans="1:37" x14ac:dyDescent="0.3">
      <c r="A50">
        <v>48</v>
      </c>
      <c r="B50">
        <v>171</v>
      </c>
      <c r="C50" t="s">
        <v>91</v>
      </c>
      <c r="D50">
        <v>1.19463013746001E-2</v>
      </c>
      <c r="E50">
        <v>5120</v>
      </c>
      <c r="F50">
        <v>20480</v>
      </c>
      <c r="G50">
        <v>4</v>
      </c>
      <c r="H50">
        <v>3.1285116452102799</v>
      </c>
      <c r="I50">
        <v>6.11648468135839</v>
      </c>
      <c r="J50">
        <v>-1.0857429555901901</v>
      </c>
      <c r="K50" t="b">
        <v>1</v>
      </c>
      <c r="L50">
        <v>90.1</v>
      </c>
      <c r="M50" t="s">
        <v>92</v>
      </c>
      <c r="N50">
        <v>7.0821526319810699</v>
      </c>
      <c r="O50">
        <v>4.46</v>
      </c>
      <c r="P50">
        <v>1.9550000000000001</v>
      </c>
      <c r="Q50" t="s">
        <v>143</v>
      </c>
      <c r="R50" t="s">
        <v>1941</v>
      </c>
      <c r="S50">
        <v>0</v>
      </c>
      <c r="T50">
        <v>28930</v>
      </c>
      <c r="U50">
        <v>5120</v>
      </c>
      <c r="V50">
        <v>975</v>
      </c>
      <c r="W50">
        <v>5120</v>
      </c>
      <c r="X50">
        <v>1</v>
      </c>
      <c r="Y50">
        <v>6.8166928020030396E-2</v>
      </c>
      <c r="Z50">
        <v>90.1</v>
      </c>
      <c r="AA50">
        <v>321</v>
      </c>
      <c r="AB50" t="s">
        <v>94</v>
      </c>
      <c r="AC50">
        <v>9.4921875</v>
      </c>
      <c r="AE50">
        <v>0</v>
      </c>
      <c r="AF50">
        <v>90.125</v>
      </c>
      <c r="AG50">
        <v>7.82421875</v>
      </c>
      <c r="AH50">
        <f t="shared" si="0"/>
        <v>82.30078125</v>
      </c>
      <c r="AI50">
        <f t="shared" si="1"/>
        <v>11.518721917124314</v>
      </c>
      <c r="AJ50">
        <f t="shared" si="2"/>
        <v>0.33765083310887839</v>
      </c>
      <c r="AK50">
        <f t="shared" si="3"/>
        <v>266.91774804813952</v>
      </c>
    </row>
    <row r="51" spans="1:37" x14ac:dyDescent="0.3">
      <c r="A51">
        <v>49</v>
      </c>
      <c r="B51">
        <v>180</v>
      </c>
      <c r="C51" t="s">
        <v>91</v>
      </c>
      <c r="D51">
        <v>1.9001731183303699E-2</v>
      </c>
      <c r="E51">
        <v>5120</v>
      </c>
      <c r="F51">
        <v>15360</v>
      </c>
      <c r="G51">
        <v>3</v>
      </c>
      <c r="H51">
        <v>3.9283429086947299</v>
      </c>
      <c r="I51">
        <v>9.4065398555854394</v>
      </c>
      <c r="J51">
        <v>-1.07127709829883</v>
      </c>
      <c r="K51" t="b">
        <v>1</v>
      </c>
      <c r="L51">
        <v>247.6</v>
      </c>
      <c r="M51" t="s">
        <v>92</v>
      </c>
      <c r="N51">
        <v>9.4344262517408808</v>
      </c>
      <c r="O51">
        <v>4.3600000000000003</v>
      </c>
      <c r="P51">
        <v>2.395</v>
      </c>
      <c r="Q51" t="s">
        <v>144</v>
      </c>
      <c r="S51">
        <v>0</v>
      </c>
      <c r="T51">
        <v>22820</v>
      </c>
      <c r="U51">
        <v>5120</v>
      </c>
      <c r="V51">
        <v>54</v>
      </c>
      <c r="W51">
        <v>5120</v>
      </c>
      <c r="X51">
        <v>1</v>
      </c>
      <c r="Y51">
        <v>0.39849699545553402</v>
      </c>
      <c r="Z51">
        <v>247.6</v>
      </c>
      <c r="AA51">
        <v>92.1</v>
      </c>
      <c r="AB51" t="s">
        <v>94</v>
      </c>
      <c r="AC51">
        <v>15.734375</v>
      </c>
      <c r="AE51">
        <v>0</v>
      </c>
      <c r="AF51">
        <v>247.625</v>
      </c>
      <c r="AG51">
        <v>26.546875</v>
      </c>
      <c r="AH51">
        <f t="shared" si="0"/>
        <v>221.078125</v>
      </c>
      <c r="AI51">
        <f t="shared" si="1"/>
        <v>9.3278399058269574</v>
      </c>
      <c r="AJ51">
        <f t="shared" si="2"/>
        <v>0.34257074142561539</v>
      </c>
      <c r="AK51">
        <f t="shared" si="3"/>
        <v>722.84340153949904</v>
      </c>
    </row>
    <row r="52" spans="1:37" x14ac:dyDescent="0.3">
      <c r="A52">
        <v>50</v>
      </c>
      <c r="B52">
        <v>181</v>
      </c>
      <c r="C52" t="s">
        <v>91</v>
      </c>
      <c r="D52">
        <v>5.0657426242798502E-2</v>
      </c>
      <c r="E52">
        <v>5120</v>
      </c>
      <c r="F52">
        <v>5120</v>
      </c>
      <c r="G52">
        <v>1</v>
      </c>
      <c r="H52">
        <v>5.9021664841103503</v>
      </c>
      <c r="I52">
        <v>7.7927041860519504</v>
      </c>
      <c r="J52">
        <v>-1.0600258759611101</v>
      </c>
      <c r="K52" t="b">
        <v>1</v>
      </c>
      <c r="L52">
        <v>20.89</v>
      </c>
      <c r="M52" t="s">
        <v>92</v>
      </c>
      <c r="N52">
        <v>8.2530090903950004</v>
      </c>
      <c r="O52">
        <v>3.8519999999999999</v>
      </c>
      <c r="P52">
        <v>1.32</v>
      </c>
      <c r="Q52" t="s">
        <v>145</v>
      </c>
      <c r="S52">
        <v>0</v>
      </c>
      <c r="T52">
        <v>7120</v>
      </c>
      <c r="U52">
        <v>5120</v>
      </c>
      <c r="V52">
        <v>49</v>
      </c>
      <c r="W52">
        <v>5120</v>
      </c>
      <c r="X52">
        <v>1</v>
      </c>
      <c r="Y52">
        <v>0.70030949773005002</v>
      </c>
      <c r="Z52">
        <v>20.89</v>
      </c>
      <c r="AA52">
        <v>340.8</v>
      </c>
      <c r="AB52" t="s">
        <v>94</v>
      </c>
      <c r="AC52">
        <v>4.5703125</v>
      </c>
      <c r="AE52">
        <v>3</v>
      </c>
      <c r="AF52">
        <v>20.890625</v>
      </c>
      <c r="AG52">
        <v>8.8046875</v>
      </c>
      <c r="AH52">
        <f t="shared" si="0"/>
        <v>12.0859375</v>
      </c>
      <c r="AI52">
        <f t="shared" si="1"/>
        <v>2.372670807453416</v>
      </c>
      <c r="AJ52">
        <f t="shared" si="2"/>
        <v>0.34644684556896937</v>
      </c>
      <c r="AK52">
        <f t="shared" si="3"/>
        <v>60.299654238996872</v>
      </c>
    </row>
    <row r="53" spans="1:37" x14ac:dyDescent="0.3">
      <c r="A53">
        <v>51</v>
      </c>
      <c r="B53">
        <v>184</v>
      </c>
      <c r="C53" t="s">
        <v>91</v>
      </c>
      <c r="D53">
        <v>1.08832053818374E-2</v>
      </c>
      <c r="E53">
        <v>5120</v>
      </c>
      <c r="F53">
        <v>20480</v>
      </c>
      <c r="G53">
        <v>4</v>
      </c>
      <c r="H53">
        <v>2.9890464458151702</v>
      </c>
      <c r="I53">
        <v>7.6886214240987902</v>
      </c>
      <c r="J53">
        <v>-1.07609905072928</v>
      </c>
      <c r="K53" t="b">
        <v>1</v>
      </c>
      <c r="L53">
        <v>374.2</v>
      </c>
      <c r="M53" t="s">
        <v>92</v>
      </c>
      <c r="N53">
        <v>7.7915612691130702</v>
      </c>
      <c r="O53">
        <v>4.49</v>
      </c>
      <c r="P53">
        <v>2.5720000000000001</v>
      </c>
      <c r="Q53" t="s">
        <v>146</v>
      </c>
      <c r="S53">
        <v>0</v>
      </c>
      <c r="T53">
        <v>30800</v>
      </c>
      <c r="U53">
        <v>5120</v>
      </c>
      <c r="V53">
        <v>838</v>
      </c>
      <c r="W53">
        <v>5120</v>
      </c>
      <c r="X53">
        <v>1</v>
      </c>
      <c r="Y53">
        <v>6.87104693346893E-2</v>
      </c>
      <c r="Z53">
        <v>374.2</v>
      </c>
      <c r="AA53">
        <v>82.3</v>
      </c>
      <c r="AB53" t="s">
        <v>94</v>
      </c>
      <c r="AC53">
        <v>19.34375</v>
      </c>
      <c r="AE53">
        <v>0</v>
      </c>
      <c r="AF53">
        <v>374.25</v>
      </c>
      <c r="AG53">
        <v>9.0703125</v>
      </c>
      <c r="AH53">
        <f t="shared" si="0"/>
        <v>365.1796875</v>
      </c>
      <c r="AI53">
        <f t="shared" si="1"/>
        <v>41.2609819121447</v>
      </c>
      <c r="AJ53">
        <f t="shared" si="2"/>
        <v>0.34092285780754722</v>
      </c>
      <c r="AK53">
        <f t="shared" si="3"/>
        <v>1097.755669440229</v>
      </c>
    </row>
    <row r="54" spans="1:37" x14ac:dyDescent="0.3">
      <c r="A54">
        <v>52</v>
      </c>
      <c r="B54">
        <v>185</v>
      </c>
      <c r="C54" t="s">
        <v>91</v>
      </c>
      <c r="D54">
        <v>1.07101692077918E-2</v>
      </c>
      <c r="E54">
        <v>5120</v>
      </c>
      <c r="F54">
        <v>20480</v>
      </c>
      <c r="G54">
        <v>4</v>
      </c>
      <c r="H54">
        <v>3.06837329563088</v>
      </c>
      <c r="I54">
        <v>6.0768174253314697</v>
      </c>
      <c r="J54">
        <v>-1.08413563811337</v>
      </c>
      <c r="K54" t="b">
        <v>1</v>
      </c>
      <c r="L54">
        <v>95.7</v>
      </c>
      <c r="M54" t="s">
        <v>92</v>
      </c>
      <c r="N54">
        <v>7.0460172521304196</v>
      </c>
      <c r="O54">
        <v>4.46</v>
      </c>
      <c r="P54">
        <v>1.98</v>
      </c>
      <c r="Q54" t="s">
        <v>147</v>
      </c>
      <c r="R54" t="s">
        <v>1941</v>
      </c>
      <c r="S54">
        <v>0</v>
      </c>
      <c r="T54">
        <v>28800</v>
      </c>
      <c r="U54">
        <v>5120</v>
      </c>
      <c r="V54">
        <v>1079</v>
      </c>
      <c r="W54">
        <v>5120</v>
      </c>
      <c r="X54">
        <v>1</v>
      </c>
      <c r="Y54">
        <v>6.2967753564437706E-2</v>
      </c>
      <c r="Z54">
        <v>95.7</v>
      </c>
      <c r="AA54">
        <v>301</v>
      </c>
      <c r="AB54" t="s">
        <v>94</v>
      </c>
      <c r="AC54">
        <v>9.78125</v>
      </c>
      <c r="AE54">
        <v>0</v>
      </c>
      <c r="AF54">
        <v>95.6875</v>
      </c>
      <c r="AG54">
        <v>7.296875</v>
      </c>
      <c r="AH54">
        <f t="shared" si="0"/>
        <v>88.390625</v>
      </c>
      <c r="AI54">
        <f t="shared" si="1"/>
        <v>13.113490364025695</v>
      </c>
      <c r="AJ54">
        <f t="shared" si="2"/>
        <v>0.33819398158308073</v>
      </c>
      <c r="AK54">
        <f t="shared" si="3"/>
        <v>282.93673220347773</v>
      </c>
    </row>
    <row r="55" spans="1:37" x14ac:dyDescent="0.3">
      <c r="A55">
        <v>53</v>
      </c>
      <c r="B55">
        <v>194</v>
      </c>
      <c r="C55" t="s">
        <v>91</v>
      </c>
      <c r="D55">
        <v>2.6348446431418801E-2</v>
      </c>
      <c r="E55">
        <v>5120</v>
      </c>
      <c r="F55">
        <v>15360</v>
      </c>
      <c r="G55">
        <v>3</v>
      </c>
      <c r="H55">
        <v>3.4020911884326899</v>
      </c>
      <c r="I55">
        <v>8.2992419811570901</v>
      </c>
      <c r="J55">
        <v>-1.0720807570372399</v>
      </c>
      <c r="K55" t="b">
        <v>1</v>
      </c>
      <c r="L55">
        <v>274.8</v>
      </c>
      <c r="M55" t="s">
        <v>92</v>
      </c>
      <c r="N55">
        <v>8.3494417710000803</v>
      </c>
      <c r="O55">
        <v>4.3630000000000004</v>
      </c>
      <c r="P55">
        <v>2.44</v>
      </c>
      <c r="Q55" t="s">
        <v>148</v>
      </c>
      <c r="S55">
        <v>0</v>
      </c>
      <c r="T55">
        <v>23150</v>
      </c>
      <c r="U55">
        <v>5120</v>
      </c>
      <c r="V55">
        <v>277</v>
      </c>
      <c r="W55">
        <v>5120</v>
      </c>
      <c r="X55">
        <v>1</v>
      </c>
      <c r="Y55">
        <v>0.14432767168580399</v>
      </c>
      <c r="Z55">
        <v>274.8</v>
      </c>
      <c r="AA55">
        <v>84.25</v>
      </c>
      <c r="AB55" t="s">
        <v>94</v>
      </c>
      <c r="AC55">
        <v>16.578125</v>
      </c>
      <c r="AE55">
        <v>0</v>
      </c>
      <c r="AF55">
        <v>274.75</v>
      </c>
      <c r="AG55">
        <v>13.3125</v>
      </c>
      <c r="AH55">
        <f t="shared" si="0"/>
        <v>261.4375</v>
      </c>
      <c r="AI55">
        <f t="shared" si="1"/>
        <v>20.63849765258216</v>
      </c>
      <c r="AJ55">
        <f t="shared" si="2"/>
        <v>0.34229554205374696</v>
      </c>
      <c r="AK55">
        <f t="shared" si="3"/>
        <v>802.66894027167609</v>
      </c>
    </row>
    <row r="56" spans="1:37" x14ac:dyDescent="0.3">
      <c r="A56">
        <v>54</v>
      </c>
      <c r="B56">
        <v>195</v>
      </c>
      <c r="C56" t="s">
        <v>91</v>
      </c>
      <c r="D56">
        <v>5.1231093390749598E-2</v>
      </c>
      <c r="E56">
        <v>5120</v>
      </c>
      <c r="F56">
        <v>5120</v>
      </c>
      <c r="G56">
        <v>1</v>
      </c>
      <c r="H56">
        <v>3.9376660529990302</v>
      </c>
      <c r="I56">
        <v>5.3143110207467297</v>
      </c>
      <c r="J56">
        <v>-1.05841855848429</v>
      </c>
      <c r="K56" t="b">
        <v>1</v>
      </c>
      <c r="L56">
        <v>22.34</v>
      </c>
      <c r="M56" t="s">
        <v>92</v>
      </c>
      <c r="N56">
        <v>6.2581261190916999</v>
      </c>
      <c r="O56">
        <v>3.8650000000000002</v>
      </c>
      <c r="P56">
        <v>1.35</v>
      </c>
      <c r="Q56" t="s">
        <v>149</v>
      </c>
      <c r="S56">
        <v>0</v>
      </c>
      <c r="T56">
        <v>7348</v>
      </c>
      <c r="U56">
        <v>5120</v>
      </c>
      <c r="V56">
        <v>266</v>
      </c>
      <c r="W56">
        <v>5120</v>
      </c>
      <c r="X56">
        <v>1</v>
      </c>
      <c r="Y56">
        <v>0.18011986233632299</v>
      </c>
      <c r="Z56">
        <v>22.34</v>
      </c>
      <c r="AA56">
        <v>328.8</v>
      </c>
      <c r="AB56" t="s">
        <v>94</v>
      </c>
      <c r="AC56">
        <v>4.7265625</v>
      </c>
      <c r="AE56">
        <v>4</v>
      </c>
      <c r="AF56">
        <v>22.34375</v>
      </c>
      <c r="AG56">
        <v>5.27734375</v>
      </c>
      <c r="AH56">
        <f t="shared" si="0"/>
        <v>17.06640625</v>
      </c>
      <c r="AI56">
        <f t="shared" si="1"/>
        <v>4.2339008142116947</v>
      </c>
      <c r="AJ56">
        <f t="shared" si="2"/>
        <v>0.34700414339592994</v>
      </c>
      <c r="AK56">
        <f t="shared" si="3"/>
        <v>64.390441512699454</v>
      </c>
    </row>
    <row r="57" spans="1:37" x14ac:dyDescent="0.3">
      <c r="A57">
        <v>55</v>
      </c>
      <c r="B57">
        <v>198</v>
      </c>
      <c r="C57" t="s">
        <v>91</v>
      </c>
      <c r="D57">
        <v>1.3930114640388401E-2</v>
      </c>
      <c r="E57">
        <v>5120</v>
      </c>
      <c r="F57">
        <v>20480</v>
      </c>
      <c r="G57">
        <v>4</v>
      </c>
      <c r="H57">
        <v>3.0569638680431899</v>
      </c>
      <c r="I57">
        <v>7.9588531955109003</v>
      </c>
      <c r="J57">
        <v>-1.07690270946769</v>
      </c>
      <c r="K57" t="b">
        <v>1</v>
      </c>
      <c r="L57">
        <v>400.8</v>
      </c>
      <c r="M57" t="s">
        <v>92</v>
      </c>
      <c r="N57">
        <v>8.0201570017012997</v>
      </c>
      <c r="O57">
        <v>4.49</v>
      </c>
      <c r="P57">
        <v>2.6040000000000001</v>
      </c>
      <c r="Q57" t="s">
        <v>150</v>
      </c>
      <c r="S57">
        <v>0</v>
      </c>
      <c r="T57">
        <v>30700</v>
      </c>
      <c r="U57">
        <v>5120</v>
      </c>
      <c r="V57">
        <v>794</v>
      </c>
      <c r="W57">
        <v>5120</v>
      </c>
      <c r="X57">
        <v>1</v>
      </c>
      <c r="Y57">
        <v>7.2998916130416994E-2</v>
      </c>
      <c r="Z57">
        <v>400.8</v>
      </c>
      <c r="AA57">
        <v>76.599999999999994</v>
      </c>
      <c r="AB57" t="s">
        <v>94</v>
      </c>
      <c r="AC57">
        <v>20.015625</v>
      </c>
      <c r="AE57">
        <v>0</v>
      </c>
      <c r="AF57">
        <v>400.75</v>
      </c>
      <c r="AG57">
        <v>9.40625</v>
      </c>
      <c r="AH57">
        <f t="shared" si="0"/>
        <v>391.34375</v>
      </c>
      <c r="AI57">
        <f t="shared" si="1"/>
        <v>42.604651162790695</v>
      </c>
      <c r="AJ57">
        <f t="shared" si="2"/>
        <v>0.34064898223973378</v>
      </c>
      <c r="AK57">
        <f t="shared" si="3"/>
        <v>1176.4309329947441</v>
      </c>
    </row>
    <row r="58" spans="1:37" x14ac:dyDescent="0.3">
      <c r="A58">
        <v>56</v>
      </c>
      <c r="B58">
        <v>199</v>
      </c>
      <c r="C58" t="s">
        <v>91</v>
      </c>
      <c r="D58">
        <v>9.9550906183627497E-3</v>
      </c>
      <c r="E58">
        <v>5120</v>
      </c>
      <c r="F58">
        <v>20480</v>
      </c>
      <c r="G58">
        <v>4</v>
      </c>
      <c r="H58">
        <v>3.2398257778970398</v>
      </c>
      <c r="I58">
        <v>6.1759178891162501</v>
      </c>
      <c r="J58">
        <v>-1.0865466143286</v>
      </c>
      <c r="K58" t="b">
        <v>1</v>
      </c>
      <c r="L58">
        <v>80.56</v>
      </c>
      <c r="M58" t="s">
        <v>92</v>
      </c>
      <c r="N58">
        <v>7.2122778417848101</v>
      </c>
      <c r="O58">
        <v>4.45</v>
      </c>
      <c r="P58">
        <v>1.9059999999999999</v>
      </c>
      <c r="Q58" t="s">
        <v>151</v>
      </c>
      <c r="R58" t="s">
        <v>1941</v>
      </c>
      <c r="S58">
        <v>0</v>
      </c>
      <c r="T58">
        <v>28260</v>
      </c>
      <c r="U58">
        <v>5120</v>
      </c>
      <c r="V58">
        <v>967</v>
      </c>
      <c r="W58">
        <v>5120</v>
      </c>
      <c r="X58">
        <v>1</v>
      </c>
      <c r="Y58">
        <v>7.2027941229915599E-2</v>
      </c>
      <c r="Z58">
        <v>80.56</v>
      </c>
      <c r="AA58">
        <v>350.8</v>
      </c>
      <c r="AB58" t="s">
        <v>94</v>
      </c>
      <c r="AC58">
        <v>8.9765625</v>
      </c>
      <c r="AE58">
        <v>0</v>
      </c>
      <c r="AF58">
        <v>80.5625</v>
      </c>
      <c r="AG58">
        <v>7.71484375</v>
      </c>
      <c r="AH58">
        <f t="shared" si="0"/>
        <v>72.84765625</v>
      </c>
      <c r="AI58">
        <f t="shared" si="1"/>
        <v>10.44253164556962</v>
      </c>
      <c r="AJ58">
        <f t="shared" si="2"/>
        <v>0.33737958607594232</v>
      </c>
      <c r="AK58">
        <f t="shared" si="3"/>
        <v>238.78889928410138</v>
      </c>
    </row>
    <row r="59" spans="1:37" x14ac:dyDescent="0.3">
      <c r="A59">
        <v>57</v>
      </c>
      <c r="B59">
        <v>208</v>
      </c>
      <c r="C59" t="s">
        <v>91</v>
      </c>
      <c r="D59">
        <v>2.68780530262092E-2</v>
      </c>
      <c r="E59">
        <v>5120</v>
      </c>
      <c r="F59">
        <v>15360</v>
      </c>
      <c r="G59">
        <v>3</v>
      </c>
      <c r="H59">
        <v>3.8206893049433202</v>
      </c>
      <c r="I59">
        <v>9.1039862344352702</v>
      </c>
      <c r="J59">
        <v>-1.0696697808220099</v>
      </c>
      <c r="K59" t="b">
        <v>1</v>
      </c>
      <c r="L59">
        <v>241.2</v>
      </c>
      <c r="M59" t="s">
        <v>92</v>
      </c>
      <c r="N59">
        <v>9.1483066597008307</v>
      </c>
      <c r="O59">
        <v>4.3630000000000004</v>
      </c>
      <c r="P59">
        <v>2.383</v>
      </c>
      <c r="Q59" t="s">
        <v>152</v>
      </c>
      <c r="S59">
        <v>0</v>
      </c>
      <c r="T59">
        <v>23150</v>
      </c>
      <c r="U59">
        <v>5120</v>
      </c>
      <c r="V59">
        <v>74</v>
      </c>
      <c r="W59">
        <v>5120</v>
      </c>
      <c r="X59">
        <v>1</v>
      </c>
      <c r="Y59">
        <v>0.32789847132960598</v>
      </c>
      <c r="Z59">
        <v>241.2</v>
      </c>
      <c r="AA59">
        <v>95.94</v>
      </c>
      <c r="AB59" t="s">
        <v>94</v>
      </c>
      <c r="AC59">
        <v>15.53125</v>
      </c>
      <c r="AE59">
        <v>0</v>
      </c>
      <c r="AF59">
        <v>241.25</v>
      </c>
      <c r="AG59">
        <v>24.96875</v>
      </c>
      <c r="AH59">
        <f t="shared" si="0"/>
        <v>216.28125</v>
      </c>
      <c r="AI59">
        <f t="shared" si="1"/>
        <v>9.6620775969962445</v>
      </c>
      <c r="AJ59">
        <f t="shared" si="2"/>
        <v>0.34312180411306237</v>
      </c>
      <c r="AK59">
        <f t="shared" si="3"/>
        <v>703.10308790666511</v>
      </c>
    </row>
    <row r="60" spans="1:37" x14ac:dyDescent="0.3">
      <c r="A60">
        <v>58</v>
      </c>
      <c r="B60">
        <v>209</v>
      </c>
      <c r="C60" t="s">
        <v>91</v>
      </c>
      <c r="D60">
        <v>5.2745429962146199E-2</v>
      </c>
      <c r="E60">
        <v>5120</v>
      </c>
      <c r="F60">
        <v>5120</v>
      </c>
      <c r="G60">
        <v>1</v>
      </c>
      <c r="H60">
        <v>3.9678601898050099</v>
      </c>
      <c r="I60">
        <v>5.4131842628492199</v>
      </c>
      <c r="J60">
        <v>-1.0576148997458801</v>
      </c>
      <c r="K60" t="b">
        <v>1</v>
      </c>
      <c r="L60">
        <v>23.16</v>
      </c>
      <c r="M60" t="s">
        <v>92</v>
      </c>
      <c r="N60">
        <v>6.3077729709545398</v>
      </c>
      <c r="O60">
        <v>3.8570000000000002</v>
      </c>
      <c r="P60">
        <v>1.3640000000000001</v>
      </c>
      <c r="Q60" t="s">
        <v>153</v>
      </c>
      <c r="S60">
        <v>0</v>
      </c>
      <c r="T60">
        <v>7210</v>
      </c>
      <c r="U60">
        <v>5120</v>
      </c>
      <c r="V60">
        <v>230</v>
      </c>
      <c r="W60">
        <v>5120</v>
      </c>
      <c r="X60">
        <v>1</v>
      </c>
      <c r="Y60">
        <v>0.195694905692614</v>
      </c>
      <c r="Z60">
        <v>23.16</v>
      </c>
      <c r="AA60">
        <v>311.2</v>
      </c>
      <c r="AB60" t="s">
        <v>94</v>
      </c>
      <c r="AC60">
        <v>4.8125</v>
      </c>
      <c r="AE60">
        <v>4</v>
      </c>
      <c r="AF60">
        <v>23.15625</v>
      </c>
      <c r="AG60">
        <v>5.55859375</v>
      </c>
      <c r="AH60">
        <f t="shared" si="0"/>
        <v>17.59765625</v>
      </c>
      <c r="AI60">
        <f t="shared" si="1"/>
        <v>4.1658468025298667</v>
      </c>
      <c r="AJ60">
        <f t="shared" si="2"/>
        <v>0.34728312839738606</v>
      </c>
      <c r="AK60">
        <f t="shared" si="3"/>
        <v>66.678303973071138</v>
      </c>
    </row>
    <row r="61" spans="1:37" x14ac:dyDescent="0.3">
      <c r="A61">
        <v>59</v>
      </c>
      <c r="B61">
        <v>212</v>
      </c>
      <c r="C61" t="s">
        <v>91</v>
      </c>
      <c r="D61">
        <v>1.24632546158301E-2</v>
      </c>
      <c r="E61">
        <v>5120</v>
      </c>
      <c r="F61">
        <v>20480</v>
      </c>
      <c r="G61">
        <v>4</v>
      </c>
      <c r="H61">
        <v>2.9198535499488201</v>
      </c>
      <c r="I61">
        <v>7.6075871789682301</v>
      </c>
      <c r="J61">
        <v>-1.0752953919908801</v>
      </c>
      <c r="K61" t="b">
        <v>1</v>
      </c>
      <c r="L61">
        <v>402.5</v>
      </c>
      <c r="M61" t="s">
        <v>92</v>
      </c>
      <c r="N61">
        <v>7.7001747854949496</v>
      </c>
      <c r="O61">
        <v>4.49</v>
      </c>
      <c r="P61">
        <v>2.605</v>
      </c>
      <c r="Q61" t="s">
        <v>154</v>
      </c>
      <c r="S61">
        <v>0</v>
      </c>
      <c r="T61">
        <v>30660</v>
      </c>
      <c r="U61">
        <v>5120</v>
      </c>
      <c r="V61">
        <v>878</v>
      </c>
      <c r="W61">
        <v>5120</v>
      </c>
      <c r="X61">
        <v>1</v>
      </c>
      <c r="Y61">
        <v>6.4791919028198405E-2</v>
      </c>
      <c r="Z61">
        <v>402.5</v>
      </c>
      <c r="AA61">
        <v>76.2</v>
      </c>
      <c r="AB61" t="s">
        <v>94</v>
      </c>
      <c r="AC61">
        <v>20.0625</v>
      </c>
      <c r="AE61">
        <v>0</v>
      </c>
      <c r="AF61">
        <v>402.5</v>
      </c>
      <c r="AG61">
        <v>8.71875</v>
      </c>
      <c r="AH61">
        <f t="shared" si="0"/>
        <v>393.78125</v>
      </c>
      <c r="AI61">
        <f t="shared" si="1"/>
        <v>46.164874551971323</v>
      </c>
      <c r="AJ61">
        <f t="shared" si="2"/>
        <v>0.34119695356631791</v>
      </c>
      <c r="AK61">
        <f t="shared" si="3"/>
        <v>1179.6705562371521</v>
      </c>
    </row>
    <row r="62" spans="1:37" x14ac:dyDescent="0.3">
      <c r="A62">
        <v>60</v>
      </c>
      <c r="B62">
        <v>213</v>
      </c>
      <c r="C62" t="s">
        <v>91</v>
      </c>
      <c r="D62">
        <v>1.15436092215378E-2</v>
      </c>
      <c r="E62">
        <v>5120</v>
      </c>
      <c r="F62">
        <v>20480</v>
      </c>
      <c r="G62">
        <v>4</v>
      </c>
      <c r="H62">
        <v>3.1391793904029699</v>
      </c>
      <c r="I62">
        <v>5.9503390593478303</v>
      </c>
      <c r="J62">
        <v>-1.0857429555901901</v>
      </c>
      <c r="K62" t="b">
        <v>1</v>
      </c>
      <c r="L62">
        <v>78.599999999999994</v>
      </c>
      <c r="M62" t="s">
        <v>92</v>
      </c>
      <c r="N62">
        <v>7.0209720481425304</v>
      </c>
      <c r="O62">
        <v>4.4400000000000004</v>
      </c>
      <c r="P62">
        <v>1.8955</v>
      </c>
      <c r="Q62" t="s">
        <v>155</v>
      </c>
      <c r="R62" t="s">
        <v>1941</v>
      </c>
      <c r="S62">
        <v>0</v>
      </c>
      <c r="T62">
        <v>27740</v>
      </c>
      <c r="U62">
        <v>5120</v>
      </c>
      <c r="V62">
        <v>1085</v>
      </c>
      <c r="W62">
        <v>5120</v>
      </c>
      <c r="X62">
        <v>1</v>
      </c>
      <c r="Y62">
        <v>6.4942998503897897E-2</v>
      </c>
      <c r="Z62">
        <v>78.599999999999994</v>
      </c>
      <c r="AA62">
        <v>352.8</v>
      </c>
      <c r="AB62" t="s">
        <v>94</v>
      </c>
      <c r="AC62">
        <v>8.8671875</v>
      </c>
      <c r="AE62">
        <v>0</v>
      </c>
      <c r="AF62">
        <v>78.625</v>
      </c>
      <c r="AG62">
        <v>7.09765625</v>
      </c>
      <c r="AH62">
        <f t="shared" si="0"/>
        <v>71.52734375</v>
      </c>
      <c r="AI62">
        <f t="shared" si="1"/>
        <v>11.077600440286187</v>
      </c>
      <c r="AJ62">
        <f t="shared" si="2"/>
        <v>0.33765083310887839</v>
      </c>
      <c r="AK62">
        <f t="shared" si="3"/>
        <v>232.85889531522849</v>
      </c>
    </row>
    <row r="63" spans="1:37" x14ac:dyDescent="0.3">
      <c r="A63">
        <v>61</v>
      </c>
      <c r="B63">
        <v>222</v>
      </c>
      <c r="C63" t="s">
        <v>91</v>
      </c>
      <c r="D63">
        <v>2.2045224199515899E-2</v>
      </c>
      <c r="E63">
        <v>5120</v>
      </c>
      <c r="F63">
        <v>15360</v>
      </c>
      <c r="G63">
        <v>3</v>
      </c>
      <c r="H63">
        <v>4.1197048209525704</v>
      </c>
      <c r="I63">
        <v>9.8325767406329092</v>
      </c>
      <c r="J63">
        <v>-1.0696697808220099</v>
      </c>
      <c r="K63" t="b">
        <v>1</v>
      </c>
      <c r="L63">
        <v>243.1</v>
      </c>
      <c r="M63" t="s">
        <v>92</v>
      </c>
      <c r="N63">
        <v>9.8577594004354907</v>
      </c>
      <c r="O63">
        <v>4.3630000000000004</v>
      </c>
      <c r="P63">
        <v>2.387</v>
      </c>
      <c r="Q63" t="s">
        <v>156</v>
      </c>
      <c r="S63">
        <v>0</v>
      </c>
      <c r="T63">
        <v>23140</v>
      </c>
      <c r="U63">
        <v>5120</v>
      </c>
      <c r="V63">
        <v>42</v>
      </c>
      <c r="W63">
        <v>5120</v>
      </c>
      <c r="X63">
        <v>1</v>
      </c>
      <c r="Y63">
        <v>0.48138090476586998</v>
      </c>
      <c r="Z63">
        <v>243.1</v>
      </c>
      <c r="AA63">
        <v>95.2</v>
      </c>
      <c r="AB63" t="s">
        <v>94</v>
      </c>
      <c r="AC63">
        <v>15.59375</v>
      </c>
      <c r="AE63">
        <v>0</v>
      </c>
      <c r="AF63">
        <v>243.125</v>
      </c>
      <c r="AG63">
        <v>31.859375</v>
      </c>
      <c r="AH63">
        <f t="shared" si="0"/>
        <v>211.265625</v>
      </c>
      <c r="AI63">
        <f t="shared" si="1"/>
        <v>7.6311917606669937</v>
      </c>
      <c r="AJ63">
        <f t="shared" si="2"/>
        <v>0.34312180411306237</v>
      </c>
      <c r="AK63">
        <f t="shared" si="3"/>
        <v>708.56761967796035</v>
      </c>
    </row>
    <row r="64" spans="1:37" x14ac:dyDescent="0.3">
      <c r="A64">
        <v>62</v>
      </c>
      <c r="B64">
        <v>223</v>
      </c>
      <c r="C64" t="s">
        <v>91</v>
      </c>
      <c r="D64">
        <v>3.4247741767517902E-2</v>
      </c>
      <c r="E64">
        <v>5120</v>
      </c>
      <c r="F64">
        <v>5120</v>
      </c>
      <c r="G64">
        <v>1</v>
      </c>
      <c r="H64">
        <v>6.3186497503897696</v>
      </c>
      <c r="I64">
        <v>8.7930428655326498</v>
      </c>
      <c r="J64">
        <v>-1.0544002647922499</v>
      </c>
      <c r="K64" t="b">
        <v>1</v>
      </c>
      <c r="L64">
        <v>24.66</v>
      </c>
      <c r="M64" t="s">
        <v>92</v>
      </c>
      <c r="N64">
        <v>9.1478956605786994</v>
      </c>
      <c r="O64">
        <v>3.855</v>
      </c>
      <c r="P64">
        <v>1.3919999999999999</v>
      </c>
      <c r="Q64" t="s">
        <v>157</v>
      </c>
      <c r="S64">
        <v>0</v>
      </c>
      <c r="T64">
        <v>7172</v>
      </c>
      <c r="U64">
        <v>5120</v>
      </c>
      <c r="V64">
        <v>35</v>
      </c>
      <c r="W64">
        <v>5120</v>
      </c>
      <c r="X64">
        <v>1</v>
      </c>
      <c r="Y64">
        <v>0.89901589319053599</v>
      </c>
      <c r="Z64">
        <v>24.66</v>
      </c>
      <c r="AA64">
        <v>291</v>
      </c>
      <c r="AB64" t="s">
        <v>94</v>
      </c>
      <c r="AC64">
        <v>4.96484375</v>
      </c>
      <c r="AD64" t="s">
        <v>98</v>
      </c>
      <c r="AE64">
        <v>4</v>
      </c>
      <c r="AF64">
        <v>24.65625</v>
      </c>
      <c r="AG64">
        <v>10.8828125</v>
      </c>
      <c r="AH64">
        <f t="shared" si="0"/>
        <v>13.7734375</v>
      </c>
      <c r="AI64">
        <f t="shared" si="1"/>
        <v>2.2656137832017227</v>
      </c>
      <c r="AJ64">
        <f t="shared" si="2"/>
        <v>0.34840131319577516</v>
      </c>
      <c r="AK64">
        <f t="shared" si="3"/>
        <v>70.769681588843653</v>
      </c>
    </row>
    <row r="65" spans="1:37" x14ac:dyDescent="0.3">
      <c r="A65">
        <v>63</v>
      </c>
      <c r="B65">
        <v>226</v>
      </c>
      <c r="C65" t="s">
        <v>91</v>
      </c>
      <c r="D65">
        <v>1.3501505920449099E-2</v>
      </c>
      <c r="E65">
        <v>5120</v>
      </c>
      <c r="F65">
        <v>20480</v>
      </c>
      <c r="G65">
        <v>4</v>
      </c>
      <c r="H65">
        <v>3.0031073307276599</v>
      </c>
      <c r="I65">
        <v>7.8303677471121604</v>
      </c>
      <c r="J65">
        <v>-1.07609905072928</v>
      </c>
      <c r="K65" t="b">
        <v>1</v>
      </c>
      <c r="L65">
        <v>404.5</v>
      </c>
      <c r="M65" t="s">
        <v>92</v>
      </c>
      <c r="N65">
        <v>7.9031609453623899</v>
      </c>
      <c r="O65">
        <v>4.49</v>
      </c>
      <c r="P65">
        <v>2.6070000000000002</v>
      </c>
      <c r="Q65" t="s">
        <v>158</v>
      </c>
      <c r="S65">
        <v>0</v>
      </c>
      <c r="T65">
        <v>30690</v>
      </c>
      <c r="U65">
        <v>5120</v>
      </c>
      <c r="V65">
        <v>779</v>
      </c>
      <c r="W65">
        <v>5120</v>
      </c>
      <c r="X65">
        <v>1</v>
      </c>
      <c r="Y65">
        <v>7.1768768066981903E-2</v>
      </c>
      <c r="Z65">
        <v>404.5</v>
      </c>
      <c r="AA65">
        <v>75.900000000000006</v>
      </c>
      <c r="AB65" t="s">
        <v>94</v>
      </c>
      <c r="AC65">
        <v>20.109375</v>
      </c>
      <c r="AE65">
        <v>0</v>
      </c>
      <c r="AF65">
        <v>404.5</v>
      </c>
      <c r="AG65">
        <v>9.40625</v>
      </c>
      <c r="AH65">
        <f t="shared" si="0"/>
        <v>395.09375</v>
      </c>
      <c r="AI65">
        <f t="shared" si="1"/>
        <v>43.003322259136212</v>
      </c>
      <c r="AJ65">
        <f t="shared" si="2"/>
        <v>0.34092285780754722</v>
      </c>
      <c r="AK65">
        <f t="shared" si="3"/>
        <v>1186.4854196087445</v>
      </c>
    </row>
    <row r="66" spans="1:37" x14ac:dyDescent="0.3">
      <c r="A66">
        <v>64</v>
      </c>
      <c r="B66">
        <v>227</v>
      </c>
      <c r="C66" t="s">
        <v>91</v>
      </c>
      <c r="D66">
        <v>1.00497296293883E-2</v>
      </c>
      <c r="E66">
        <v>5120</v>
      </c>
      <c r="F66">
        <v>20480</v>
      </c>
      <c r="G66">
        <v>4</v>
      </c>
      <c r="H66">
        <v>3.2208046391748302</v>
      </c>
      <c r="I66">
        <v>6.0169914792397101</v>
      </c>
      <c r="J66">
        <v>-1.0873502730670099</v>
      </c>
      <c r="K66" t="b">
        <v>1</v>
      </c>
      <c r="L66">
        <v>73.900000000000006</v>
      </c>
      <c r="M66" t="s">
        <v>92</v>
      </c>
      <c r="N66">
        <v>7.1523171571963298</v>
      </c>
      <c r="O66">
        <v>4.45</v>
      </c>
      <c r="P66">
        <v>1.8680000000000001</v>
      </c>
      <c r="Q66" t="s">
        <v>159</v>
      </c>
      <c r="R66" t="s">
        <v>1941</v>
      </c>
      <c r="S66">
        <v>0</v>
      </c>
      <c r="T66">
        <v>28260</v>
      </c>
      <c r="U66">
        <v>5120</v>
      </c>
      <c r="V66">
        <v>992</v>
      </c>
      <c r="W66">
        <v>5120</v>
      </c>
      <c r="X66">
        <v>1</v>
      </c>
      <c r="Y66">
        <v>7.0510617804454098E-2</v>
      </c>
      <c r="Z66">
        <v>73.900000000000006</v>
      </c>
      <c r="AA66">
        <v>382.5</v>
      </c>
      <c r="AB66" t="s">
        <v>94</v>
      </c>
      <c r="AC66">
        <v>8.59375</v>
      </c>
      <c r="AE66">
        <v>0</v>
      </c>
      <c r="AF66">
        <v>73.875</v>
      </c>
      <c r="AG66">
        <v>7.6171875</v>
      </c>
      <c r="AH66">
        <f t="shared" si="0"/>
        <v>66.2578125</v>
      </c>
      <c r="AI66">
        <f t="shared" si="1"/>
        <v>9.6984615384615385</v>
      </c>
      <c r="AJ66">
        <f t="shared" si="2"/>
        <v>0.3371085569454832</v>
      </c>
      <c r="AK66">
        <f t="shared" si="3"/>
        <v>219.14305786057807</v>
      </c>
    </row>
    <row r="67" spans="1:37" x14ac:dyDescent="0.3">
      <c r="A67">
        <v>65</v>
      </c>
      <c r="B67">
        <v>236</v>
      </c>
      <c r="C67" t="s">
        <v>91</v>
      </c>
      <c r="D67">
        <v>3.8536786052648701E-2</v>
      </c>
      <c r="E67">
        <v>5120</v>
      </c>
      <c r="F67">
        <v>15360</v>
      </c>
      <c r="G67">
        <v>3</v>
      </c>
      <c r="H67">
        <v>4.4654726489169398</v>
      </c>
      <c r="I67">
        <v>10.265354116748499</v>
      </c>
      <c r="J67">
        <v>-1.0680624633452001</v>
      </c>
      <c r="K67" t="b">
        <v>1</v>
      </c>
      <c r="L67">
        <v>198.9</v>
      </c>
      <c r="M67" t="s">
        <v>92</v>
      </c>
      <c r="N67">
        <v>10.3033934943587</v>
      </c>
      <c r="O67">
        <v>4.3600000000000003</v>
      </c>
      <c r="P67">
        <v>2.2989999999999999</v>
      </c>
      <c r="Q67" t="s">
        <v>160</v>
      </c>
      <c r="S67">
        <v>0</v>
      </c>
      <c r="T67">
        <v>22930</v>
      </c>
      <c r="U67">
        <v>5120</v>
      </c>
      <c r="V67">
        <v>34</v>
      </c>
      <c r="W67">
        <v>5120</v>
      </c>
      <c r="X67">
        <v>1</v>
      </c>
      <c r="Y67">
        <v>0.59432365613931704</v>
      </c>
      <c r="Z67">
        <v>198.9</v>
      </c>
      <c r="AA67">
        <v>115.3</v>
      </c>
      <c r="AB67" t="s">
        <v>94</v>
      </c>
      <c r="AC67">
        <v>14.1015625</v>
      </c>
      <c r="AE67">
        <v>0</v>
      </c>
      <c r="AF67">
        <v>198.875</v>
      </c>
      <c r="AG67">
        <v>35.71875</v>
      </c>
      <c r="AH67">
        <f t="shared" ref="AH67:AH130" si="5">AF67-AG67</f>
        <v>163.15625</v>
      </c>
      <c r="AI67">
        <f t="shared" ref="AI67:AI130" si="6">AF67/AG67</f>
        <v>5.5678040244969376</v>
      </c>
      <c r="AJ67">
        <f t="shared" ref="AJ67:AJ130" si="7">EXP(J67)</f>
        <v>0.34367375324540256</v>
      </c>
      <c r="AK67">
        <f t="shared" ref="AK67:AK130" si="8">AF67/AJ67</f>
        <v>578.67380945437503</v>
      </c>
    </row>
    <row r="68" spans="1:37" x14ac:dyDescent="0.3">
      <c r="A68">
        <v>66</v>
      </c>
      <c r="B68">
        <v>237</v>
      </c>
      <c r="C68" t="s">
        <v>91</v>
      </c>
      <c r="D68">
        <v>6.7104406784123799E-2</v>
      </c>
      <c r="E68">
        <v>5120</v>
      </c>
      <c r="F68">
        <v>5120</v>
      </c>
      <c r="G68">
        <v>1</v>
      </c>
      <c r="H68">
        <v>2.9789697149657801</v>
      </c>
      <c r="I68">
        <v>4.1542663603233798</v>
      </c>
      <c r="J68">
        <v>-1.0495783123618001</v>
      </c>
      <c r="K68" t="b">
        <v>1</v>
      </c>
      <c r="L68">
        <v>24.81</v>
      </c>
      <c r="M68" t="s">
        <v>92</v>
      </c>
      <c r="N68">
        <v>5.4865179334949801</v>
      </c>
      <c r="O68">
        <v>3.8650000000000002</v>
      </c>
      <c r="P68">
        <v>1.395</v>
      </c>
      <c r="Q68" t="s">
        <v>161</v>
      </c>
      <c r="S68">
        <v>0</v>
      </c>
      <c r="T68">
        <v>7336</v>
      </c>
      <c r="U68">
        <v>5120</v>
      </c>
      <c r="V68">
        <v>529</v>
      </c>
      <c r="W68">
        <v>5120</v>
      </c>
      <c r="X68">
        <v>1</v>
      </c>
      <c r="Y68">
        <v>8.6042161520251598E-2</v>
      </c>
      <c r="Z68">
        <v>24.81</v>
      </c>
      <c r="AA68">
        <v>295.8</v>
      </c>
      <c r="AB68" t="s">
        <v>94</v>
      </c>
      <c r="AC68">
        <v>4.98046875</v>
      </c>
      <c r="AE68">
        <v>4</v>
      </c>
      <c r="AF68">
        <v>24.8125</v>
      </c>
      <c r="AG68">
        <v>3.74609375</v>
      </c>
      <c r="AH68">
        <f t="shared" si="5"/>
        <v>21.06640625</v>
      </c>
      <c r="AI68">
        <f t="shared" si="6"/>
        <v>6.6235662148070906</v>
      </c>
      <c r="AJ68">
        <f t="shared" si="7"/>
        <v>0.35008534465151531</v>
      </c>
      <c r="AK68">
        <f t="shared" si="8"/>
        <v>70.875574710786751</v>
      </c>
    </row>
    <row r="69" spans="1:37" x14ac:dyDescent="0.3">
      <c r="A69">
        <v>67</v>
      </c>
      <c r="B69">
        <v>240</v>
      </c>
      <c r="C69" t="s">
        <v>91</v>
      </c>
      <c r="D69">
        <v>1.7890416522768099E-2</v>
      </c>
      <c r="E69">
        <v>5120</v>
      </c>
      <c r="F69">
        <v>20480</v>
      </c>
      <c r="G69">
        <v>4</v>
      </c>
      <c r="H69">
        <v>2.99126971213999</v>
      </c>
      <c r="I69">
        <v>7.8403983470544398</v>
      </c>
      <c r="J69">
        <v>-1.07609905072928</v>
      </c>
      <c r="K69" t="b">
        <v>1</v>
      </c>
      <c r="L69">
        <v>418.2</v>
      </c>
      <c r="M69" t="s">
        <v>92</v>
      </c>
      <c r="N69">
        <v>7.90402815701857</v>
      </c>
      <c r="O69">
        <v>4.484</v>
      </c>
      <c r="P69">
        <v>2.621</v>
      </c>
      <c r="Q69" t="s">
        <v>162</v>
      </c>
      <c r="S69">
        <v>0</v>
      </c>
      <c r="T69">
        <v>30530</v>
      </c>
      <c r="U69">
        <v>5120</v>
      </c>
      <c r="V69">
        <v>815</v>
      </c>
      <c r="W69">
        <v>5120</v>
      </c>
      <c r="X69">
        <v>1</v>
      </c>
      <c r="Y69">
        <v>6.9751135764758304E-2</v>
      </c>
      <c r="Z69">
        <v>418.2</v>
      </c>
      <c r="AA69">
        <v>73</v>
      </c>
      <c r="AB69" t="s">
        <v>94</v>
      </c>
      <c r="AC69">
        <v>20.453125</v>
      </c>
      <c r="AE69">
        <v>0</v>
      </c>
      <c r="AF69">
        <v>418.25</v>
      </c>
      <c r="AG69">
        <v>9.15625</v>
      </c>
      <c r="AH69">
        <f t="shared" si="5"/>
        <v>409.09375</v>
      </c>
      <c r="AI69">
        <f t="shared" si="6"/>
        <v>45.679180887372013</v>
      </c>
      <c r="AJ69">
        <f t="shared" si="7"/>
        <v>0.34092285780754722</v>
      </c>
      <c r="AK69">
        <f t="shared" si="8"/>
        <v>1226.8171242307969</v>
      </c>
    </row>
    <row r="70" spans="1:37" x14ac:dyDescent="0.3">
      <c r="A70">
        <v>68</v>
      </c>
      <c r="B70">
        <v>241</v>
      </c>
      <c r="C70" t="s">
        <v>91</v>
      </c>
      <c r="D70">
        <v>8.8578153106294508E-3</v>
      </c>
      <c r="E70">
        <v>5120</v>
      </c>
      <c r="F70">
        <v>20480</v>
      </c>
      <c r="G70">
        <v>4</v>
      </c>
      <c r="H70">
        <v>3.13629617923853</v>
      </c>
      <c r="I70">
        <v>6.186834259826</v>
      </c>
      <c r="J70">
        <v>-1.0849392968517799</v>
      </c>
      <c r="K70" t="b">
        <v>1</v>
      </c>
      <c r="L70">
        <v>93.9</v>
      </c>
      <c r="M70" t="s">
        <v>92</v>
      </c>
      <c r="N70">
        <v>7.15340527798383</v>
      </c>
      <c r="O70">
        <v>4.46</v>
      </c>
      <c r="P70">
        <v>1.9730000000000001</v>
      </c>
      <c r="Q70" t="s">
        <v>163</v>
      </c>
      <c r="R70" t="s">
        <v>1941</v>
      </c>
      <c r="S70">
        <v>0</v>
      </c>
      <c r="T70">
        <v>28800</v>
      </c>
      <c r="U70">
        <v>5120</v>
      </c>
      <c r="V70">
        <v>1070</v>
      </c>
      <c r="W70">
        <v>5120</v>
      </c>
      <c r="X70">
        <v>1</v>
      </c>
      <c r="Y70">
        <v>6.53084798306027E-2</v>
      </c>
      <c r="Z70">
        <v>93.9</v>
      </c>
      <c r="AA70">
        <v>306.8</v>
      </c>
      <c r="AB70" t="s">
        <v>94</v>
      </c>
      <c r="AC70">
        <v>9.6875</v>
      </c>
      <c r="AE70">
        <v>0</v>
      </c>
      <c r="AF70">
        <v>93.875</v>
      </c>
      <c r="AG70">
        <v>7.37109375</v>
      </c>
      <c r="AH70">
        <f t="shared" si="5"/>
        <v>86.50390625</v>
      </c>
      <c r="AI70">
        <f t="shared" si="6"/>
        <v>12.735559088500265</v>
      </c>
      <c r="AJ70">
        <f t="shared" si="7"/>
        <v>0.33792229821948105</v>
      </c>
      <c r="AK70">
        <f t="shared" si="8"/>
        <v>277.80054910442175</v>
      </c>
    </row>
    <row r="71" spans="1:37" x14ac:dyDescent="0.3">
      <c r="A71">
        <v>69</v>
      </c>
      <c r="B71">
        <v>250</v>
      </c>
      <c r="C71" t="s">
        <v>91</v>
      </c>
      <c r="D71">
        <v>3.3125515790041103E-2</v>
      </c>
      <c r="E71">
        <v>5120</v>
      </c>
      <c r="F71">
        <v>15360</v>
      </c>
      <c r="G71">
        <v>3</v>
      </c>
      <c r="H71">
        <v>3.1165717091661702</v>
      </c>
      <c r="I71">
        <v>7.04880867034068</v>
      </c>
      <c r="J71">
        <v>-1.0704734395604201</v>
      </c>
      <c r="K71" t="b">
        <v>1</v>
      </c>
      <c r="L71">
        <v>182.6</v>
      </c>
      <c r="M71" t="s">
        <v>92</v>
      </c>
      <c r="N71">
        <v>7.33141517945913</v>
      </c>
      <c r="O71">
        <v>4.3630000000000004</v>
      </c>
      <c r="P71">
        <v>2.262</v>
      </c>
      <c r="Q71" t="s">
        <v>164</v>
      </c>
      <c r="S71">
        <v>0</v>
      </c>
      <c r="T71">
        <v>23150</v>
      </c>
      <c r="U71">
        <v>5120</v>
      </c>
      <c r="V71">
        <v>465</v>
      </c>
      <c r="W71">
        <v>5120</v>
      </c>
      <c r="X71">
        <v>1</v>
      </c>
      <c r="Y71">
        <v>9.8153662720593393E-2</v>
      </c>
      <c r="Z71">
        <v>182.6</v>
      </c>
      <c r="AA71">
        <v>126.75</v>
      </c>
      <c r="AB71" t="s">
        <v>94</v>
      </c>
      <c r="AC71">
        <v>13.515625</v>
      </c>
      <c r="AE71">
        <v>0</v>
      </c>
      <c r="AF71">
        <v>182.625</v>
      </c>
      <c r="AG71">
        <v>10.3984375</v>
      </c>
      <c r="AH71">
        <f t="shared" si="5"/>
        <v>172.2265625</v>
      </c>
      <c r="AI71">
        <f t="shared" si="6"/>
        <v>17.562734785875282</v>
      </c>
      <c r="AJ71">
        <f t="shared" si="7"/>
        <v>0.34284616205275875</v>
      </c>
      <c r="AK71">
        <f t="shared" si="8"/>
        <v>532.673310112472</v>
      </c>
    </row>
    <row r="72" spans="1:37" x14ac:dyDescent="0.3">
      <c r="A72">
        <v>70</v>
      </c>
      <c r="B72">
        <v>251</v>
      </c>
      <c r="C72" t="s">
        <v>91</v>
      </c>
      <c r="D72">
        <v>6.4013333856214202E-2</v>
      </c>
      <c r="E72">
        <v>5120</v>
      </c>
      <c r="F72">
        <v>5120</v>
      </c>
      <c r="G72">
        <v>1</v>
      </c>
      <c r="H72">
        <v>2.9257494370525801</v>
      </c>
      <c r="I72">
        <v>4.0200482987626698</v>
      </c>
      <c r="J72">
        <v>-1.05279294731543</v>
      </c>
      <c r="K72" t="b">
        <v>1</v>
      </c>
      <c r="L72">
        <v>23.66</v>
      </c>
      <c r="M72" t="s">
        <v>92</v>
      </c>
      <c r="N72">
        <v>5.3452616386336702</v>
      </c>
      <c r="O72">
        <v>3.8570000000000002</v>
      </c>
      <c r="P72">
        <v>1.3740000000000001</v>
      </c>
      <c r="Q72" t="s">
        <v>165</v>
      </c>
      <c r="S72">
        <v>0</v>
      </c>
      <c r="T72">
        <v>7216</v>
      </c>
      <c r="U72">
        <v>5120</v>
      </c>
      <c r="V72">
        <v>674</v>
      </c>
      <c r="W72">
        <v>5120</v>
      </c>
      <c r="X72">
        <v>1</v>
      </c>
      <c r="Y72">
        <v>7.4177096754659E-2</v>
      </c>
      <c r="Z72">
        <v>23.66</v>
      </c>
      <c r="AA72">
        <v>305</v>
      </c>
      <c r="AB72" t="s">
        <v>94</v>
      </c>
      <c r="AC72">
        <v>4.86328125</v>
      </c>
      <c r="AE72">
        <v>3</v>
      </c>
      <c r="AF72">
        <v>23.65625</v>
      </c>
      <c r="AG72">
        <v>3.142578125</v>
      </c>
      <c r="AH72">
        <f t="shared" si="5"/>
        <v>20.513671875</v>
      </c>
      <c r="AI72">
        <f t="shared" si="6"/>
        <v>7.5276569297700435</v>
      </c>
      <c r="AJ72">
        <f t="shared" si="7"/>
        <v>0.34896175499871701</v>
      </c>
      <c r="AK72">
        <f t="shared" si="8"/>
        <v>67.790380066397177</v>
      </c>
    </row>
    <row r="73" spans="1:37" x14ac:dyDescent="0.3">
      <c r="A73">
        <v>71</v>
      </c>
      <c r="B73">
        <v>254</v>
      </c>
      <c r="C73" t="s">
        <v>91</v>
      </c>
      <c r="D73">
        <v>2.41040138494493E-2</v>
      </c>
      <c r="E73">
        <v>5120</v>
      </c>
      <c r="F73">
        <v>20480</v>
      </c>
      <c r="G73">
        <v>4</v>
      </c>
      <c r="H73">
        <v>3.1061861481225299</v>
      </c>
      <c r="I73">
        <v>8.1355383293599903</v>
      </c>
      <c r="J73">
        <v>-1.07851002694451</v>
      </c>
      <c r="K73" t="b">
        <v>1</v>
      </c>
      <c r="L73">
        <v>415.8</v>
      </c>
      <c r="M73" t="s">
        <v>92</v>
      </c>
      <c r="N73">
        <v>8.1773890720244893</v>
      </c>
      <c r="O73">
        <v>4.484</v>
      </c>
      <c r="P73">
        <v>2.62</v>
      </c>
      <c r="Q73" t="s">
        <v>166</v>
      </c>
      <c r="S73">
        <v>0</v>
      </c>
      <c r="T73">
        <v>30460</v>
      </c>
      <c r="U73">
        <v>5120</v>
      </c>
      <c r="V73">
        <v>685</v>
      </c>
      <c r="W73">
        <v>5120</v>
      </c>
      <c r="X73">
        <v>1</v>
      </c>
      <c r="Y73">
        <v>8.0473236159727804E-2</v>
      </c>
      <c r="Z73">
        <v>415.8</v>
      </c>
      <c r="AA73">
        <v>73.25</v>
      </c>
      <c r="AB73" t="s">
        <v>94</v>
      </c>
      <c r="AC73">
        <v>20.390625</v>
      </c>
      <c r="AE73">
        <v>0</v>
      </c>
      <c r="AF73">
        <v>415.75</v>
      </c>
      <c r="AG73">
        <v>10.1875</v>
      </c>
      <c r="AH73">
        <f t="shared" si="5"/>
        <v>405.5625</v>
      </c>
      <c r="AI73">
        <f t="shared" si="6"/>
        <v>40.809815950920246</v>
      </c>
      <c r="AJ73">
        <f t="shared" si="7"/>
        <v>0.3401018909695816</v>
      </c>
      <c r="AK73">
        <f t="shared" si="8"/>
        <v>1222.4277813179942</v>
      </c>
    </row>
    <row r="74" spans="1:37" x14ac:dyDescent="0.3">
      <c r="A74">
        <v>72</v>
      </c>
      <c r="B74">
        <v>255</v>
      </c>
      <c r="C74" t="s">
        <v>91</v>
      </c>
      <c r="D74">
        <v>7.6648361914950502E-3</v>
      </c>
      <c r="E74">
        <v>5120</v>
      </c>
      <c r="F74">
        <v>20480</v>
      </c>
      <c r="G74">
        <v>4</v>
      </c>
      <c r="H74">
        <v>3.3729219739814198</v>
      </c>
      <c r="I74">
        <v>6.4757466805151198</v>
      </c>
      <c r="J74">
        <v>-1.0873502730670099</v>
      </c>
      <c r="K74" t="b">
        <v>1</v>
      </c>
      <c r="L74">
        <v>83.1</v>
      </c>
      <c r="M74" t="s">
        <v>92</v>
      </c>
      <c r="N74">
        <v>7.42143608772456</v>
      </c>
      <c r="O74">
        <v>4.45</v>
      </c>
      <c r="P74">
        <v>1.92</v>
      </c>
      <c r="Q74" t="s">
        <v>167</v>
      </c>
      <c r="R74" t="s">
        <v>1941</v>
      </c>
      <c r="S74">
        <v>0</v>
      </c>
      <c r="T74">
        <v>28020</v>
      </c>
      <c r="U74">
        <v>5120</v>
      </c>
      <c r="V74">
        <v>837</v>
      </c>
      <c r="W74">
        <v>5120</v>
      </c>
      <c r="X74">
        <v>1</v>
      </c>
      <c r="Y74">
        <v>8.2069222551429594E-2</v>
      </c>
      <c r="Z74">
        <v>83.1</v>
      </c>
      <c r="AA74">
        <v>337</v>
      </c>
      <c r="AB74" t="s">
        <v>94</v>
      </c>
      <c r="AC74">
        <v>9.1171875</v>
      </c>
      <c r="AE74">
        <v>0</v>
      </c>
      <c r="AF74">
        <v>83.125</v>
      </c>
      <c r="AG74">
        <v>8.2578125</v>
      </c>
      <c r="AH74">
        <f t="shared" si="5"/>
        <v>74.8671875</v>
      </c>
      <c r="AI74">
        <f t="shared" si="6"/>
        <v>10.066225165562914</v>
      </c>
      <c r="AJ74">
        <f t="shared" si="7"/>
        <v>0.3371085569454832</v>
      </c>
      <c r="AK74">
        <f t="shared" si="8"/>
        <v>246.58229014768938</v>
      </c>
    </row>
    <row r="75" spans="1:37" x14ac:dyDescent="0.3">
      <c r="A75">
        <v>73</v>
      </c>
      <c r="B75">
        <v>264</v>
      </c>
      <c r="C75" t="s">
        <v>91</v>
      </c>
      <c r="D75">
        <v>3.3312946284875501E-2</v>
      </c>
      <c r="E75">
        <v>5120</v>
      </c>
      <c r="F75">
        <v>15360</v>
      </c>
      <c r="G75">
        <v>3</v>
      </c>
      <c r="H75">
        <v>3.10042578308467</v>
      </c>
      <c r="I75">
        <v>7.0667907985543303</v>
      </c>
      <c r="J75">
        <v>-1.0704734395604201</v>
      </c>
      <c r="K75" t="b">
        <v>1</v>
      </c>
      <c r="L75">
        <v>189.9</v>
      </c>
      <c r="M75" t="s">
        <v>92</v>
      </c>
      <c r="N75">
        <v>7.3206550567579702</v>
      </c>
      <c r="O75">
        <v>4.3600000000000003</v>
      </c>
      <c r="P75">
        <v>2.2799999999999998</v>
      </c>
      <c r="Q75" t="s">
        <v>168</v>
      </c>
      <c r="S75">
        <v>0</v>
      </c>
      <c r="T75">
        <v>22850</v>
      </c>
      <c r="U75">
        <v>5120</v>
      </c>
      <c r="V75">
        <v>494</v>
      </c>
      <c r="W75">
        <v>5120</v>
      </c>
      <c r="X75">
        <v>1</v>
      </c>
      <c r="Y75">
        <v>9.4502623726476498E-2</v>
      </c>
      <c r="Z75">
        <v>189.9</v>
      </c>
      <c r="AA75">
        <v>120.3</v>
      </c>
      <c r="AB75" t="s">
        <v>94</v>
      </c>
      <c r="AC75">
        <v>13.78125</v>
      </c>
      <c r="AE75">
        <v>0</v>
      </c>
      <c r="AF75">
        <v>189.875</v>
      </c>
      <c r="AG75">
        <v>10</v>
      </c>
      <c r="AH75">
        <f t="shared" si="5"/>
        <v>179.875</v>
      </c>
      <c r="AI75">
        <f t="shared" si="6"/>
        <v>18.987500000000001</v>
      </c>
      <c r="AJ75">
        <f t="shared" si="7"/>
        <v>0.34284616205275875</v>
      </c>
      <c r="AK75">
        <f t="shared" si="8"/>
        <v>553.81982071241953</v>
      </c>
    </row>
    <row r="76" spans="1:37" x14ac:dyDescent="0.3">
      <c r="A76">
        <v>74</v>
      </c>
      <c r="B76">
        <v>265</v>
      </c>
      <c r="C76" t="s">
        <v>91</v>
      </c>
      <c r="D76">
        <v>5.6026892339779602E-2</v>
      </c>
      <c r="E76">
        <v>5120</v>
      </c>
      <c r="F76">
        <v>5120</v>
      </c>
      <c r="G76">
        <v>1</v>
      </c>
      <c r="H76">
        <v>7.1794021066362799</v>
      </c>
      <c r="I76">
        <v>9.7104217946203608</v>
      </c>
      <c r="J76">
        <v>-1.0519892885770199</v>
      </c>
      <c r="K76" t="b">
        <v>1</v>
      </c>
      <c r="L76">
        <v>22.53</v>
      </c>
      <c r="M76" t="s">
        <v>92</v>
      </c>
      <c r="N76">
        <v>10.2457146629859</v>
      </c>
      <c r="O76">
        <v>3.8730000000000002</v>
      </c>
      <c r="P76">
        <v>1.353</v>
      </c>
      <c r="Q76" t="s">
        <v>169</v>
      </c>
      <c r="S76">
        <v>0</v>
      </c>
      <c r="T76">
        <v>7460</v>
      </c>
      <c r="U76">
        <v>5120</v>
      </c>
      <c r="V76">
        <v>29</v>
      </c>
      <c r="W76">
        <v>5120</v>
      </c>
      <c r="X76">
        <v>1</v>
      </c>
      <c r="Y76">
        <v>1.1474861639238101</v>
      </c>
      <c r="Z76">
        <v>22.53</v>
      </c>
      <c r="AA76">
        <v>331</v>
      </c>
      <c r="AB76" t="s">
        <v>94</v>
      </c>
      <c r="AC76">
        <v>4.74609375</v>
      </c>
      <c r="AD76" t="s">
        <v>98</v>
      </c>
      <c r="AE76">
        <v>3</v>
      </c>
      <c r="AF76">
        <v>22.53125</v>
      </c>
      <c r="AG76">
        <v>12.5703125</v>
      </c>
      <c r="AH76">
        <f t="shared" si="5"/>
        <v>9.9609375</v>
      </c>
      <c r="AI76">
        <f t="shared" si="6"/>
        <v>1.7924176507147296</v>
      </c>
      <c r="AJ76">
        <f t="shared" si="7"/>
        <v>0.34924231388419236</v>
      </c>
      <c r="AK76">
        <f t="shared" si="8"/>
        <v>64.514662468624266</v>
      </c>
    </row>
    <row r="77" spans="1:37" x14ac:dyDescent="0.3">
      <c r="A77">
        <v>75</v>
      </c>
      <c r="B77">
        <v>268</v>
      </c>
      <c r="C77" t="s">
        <v>91</v>
      </c>
      <c r="D77">
        <v>1.6347507032029002E-2</v>
      </c>
      <c r="E77">
        <v>5120</v>
      </c>
      <c r="F77">
        <v>20480</v>
      </c>
      <c r="G77">
        <v>4</v>
      </c>
      <c r="H77">
        <v>2.9075213372059299</v>
      </c>
      <c r="I77">
        <v>7.5527409736013604</v>
      </c>
      <c r="J77">
        <v>-1.0752953919908801</v>
      </c>
      <c r="K77" t="b">
        <v>1</v>
      </c>
      <c r="L77">
        <v>395.8</v>
      </c>
      <c r="M77" t="s">
        <v>92</v>
      </c>
      <c r="N77">
        <v>7.6527203889337896</v>
      </c>
      <c r="O77">
        <v>4.484</v>
      </c>
      <c r="P77">
        <v>2.5979999999999999</v>
      </c>
      <c r="Q77" t="s">
        <v>170</v>
      </c>
      <c r="S77">
        <v>0</v>
      </c>
      <c r="T77">
        <v>30450</v>
      </c>
      <c r="U77">
        <v>5120</v>
      </c>
      <c r="V77">
        <v>883</v>
      </c>
      <c r="W77">
        <v>5120</v>
      </c>
      <c r="X77">
        <v>1</v>
      </c>
      <c r="Y77">
        <v>6.4193204022628E-2</v>
      </c>
      <c r="Z77">
        <v>395.8</v>
      </c>
      <c r="AA77">
        <v>76.94</v>
      </c>
      <c r="AB77" t="s">
        <v>94</v>
      </c>
      <c r="AC77">
        <v>19.890625</v>
      </c>
      <c r="AE77">
        <v>0</v>
      </c>
      <c r="AF77">
        <v>395.75</v>
      </c>
      <c r="AG77">
        <v>8.609375</v>
      </c>
      <c r="AH77">
        <f t="shared" si="5"/>
        <v>387.140625</v>
      </c>
      <c r="AI77">
        <f t="shared" si="6"/>
        <v>45.967332123411978</v>
      </c>
      <c r="AJ77">
        <f t="shared" si="7"/>
        <v>0.34119695356631791</v>
      </c>
      <c r="AK77">
        <f t="shared" si="8"/>
        <v>1159.8872611946656</v>
      </c>
    </row>
    <row r="78" spans="1:37" x14ac:dyDescent="0.3">
      <c r="A78">
        <v>76</v>
      </c>
      <c r="B78">
        <v>269</v>
      </c>
      <c r="C78" t="s">
        <v>91</v>
      </c>
      <c r="D78">
        <v>9.1126227715566596E-3</v>
      </c>
      <c r="E78">
        <v>5120</v>
      </c>
      <c r="F78">
        <v>20480</v>
      </c>
      <c r="G78">
        <v>4</v>
      </c>
      <c r="H78">
        <v>3.2578749022987399</v>
      </c>
      <c r="I78">
        <v>6.0926078495137501</v>
      </c>
      <c r="J78">
        <v>-1.0873502730670099</v>
      </c>
      <c r="K78" t="b">
        <v>1</v>
      </c>
      <c r="L78">
        <v>74.099999999999994</v>
      </c>
      <c r="M78" t="s">
        <v>92</v>
      </c>
      <c r="N78">
        <v>7.2536511464761499</v>
      </c>
      <c r="O78">
        <v>4.4530000000000003</v>
      </c>
      <c r="P78">
        <v>1.87</v>
      </c>
      <c r="Q78" t="s">
        <v>171</v>
      </c>
      <c r="R78" t="s">
        <v>1941</v>
      </c>
      <c r="S78">
        <v>0</v>
      </c>
      <c r="T78">
        <v>28480</v>
      </c>
      <c r="U78">
        <v>5120</v>
      </c>
      <c r="V78">
        <v>983</v>
      </c>
      <c r="W78">
        <v>5120</v>
      </c>
      <c r="X78">
        <v>1</v>
      </c>
      <c r="Y78">
        <v>7.2015025238150204E-2</v>
      </c>
      <c r="Z78">
        <v>74.099999999999994</v>
      </c>
      <c r="AA78">
        <v>384.2</v>
      </c>
      <c r="AB78" t="s">
        <v>94</v>
      </c>
      <c r="AC78">
        <v>8.609375</v>
      </c>
      <c r="AE78">
        <v>0</v>
      </c>
      <c r="AF78">
        <v>74.125</v>
      </c>
      <c r="AG78">
        <v>7.71484375</v>
      </c>
      <c r="AH78">
        <f t="shared" si="5"/>
        <v>66.41015625</v>
      </c>
      <c r="AI78">
        <f t="shared" si="6"/>
        <v>9.6081012658227856</v>
      </c>
      <c r="AJ78">
        <f t="shared" si="7"/>
        <v>0.3371085569454832</v>
      </c>
      <c r="AK78">
        <f t="shared" si="8"/>
        <v>219.88465873320268</v>
      </c>
    </row>
    <row r="79" spans="1:37" x14ac:dyDescent="0.3">
      <c r="A79">
        <v>77</v>
      </c>
      <c r="B79">
        <v>278</v>
      </c>
      <c r="C79" t="s">
        <v>91</v>
      </c>
      <c r="D79">
        <v>3.0005513336386801E-2</v>
      </c>
      <c r="E79">
        <v>5120</v>
      </c>
      <c r="F79">
        <v>15360</v>
      </c>
      <c r="G79">
        <v>3</v>
      </c>
      <c r="H79">
        <v>3.5487521316714701</v>
      </c>
      <c r="I79">
        <v>7.8252756965958898</v>
      </c>
      <c r="J79">
        <v>-1.0744917332524699</v>
      </c>
      <c r="K79" t="b">
        <v>1</v>
      </c>
      <c r="L79">
        <v>160</v>
      </c>
      <c r="M79" t="s">
        <v>92</v>
      </c>
      <c r="N79">
        <v>7.9969297861168904</v>
      </c>
      <c r="O79">
        <v>4.3550000000000004</v>
      </c>
      <c r="P79">
        <v>2.2050000000000001</v>
      </c>
      <c r="Q79" t="s">
        <v>172</v>
      </c>
      <c r="S79">
        <v>0</v>
      </c>
      <c r="T79">
        <v>22670</v>
      </c>
      <c r="U79">
        <v>5120</v>
      </c>
      <c r="V79">
        <v>227</v>
      </c>
      <c r="W79">
        <v>5120</v>
      </c>
      <c r="X79">
        <v>1</v>
      </c>
      <c r="Y79">
        <v>0.16916662052804701</v>
      </c>
      <c r="Z79">
        <v>160</v>
      </c>
      <c r="AA79">
        <v>141.80000000000001</v>
      </c>
      <c r="AB79" t="s">
        <v>94</v>
      </c>
      <c r="AC79">
        <v>12.6484375</v>
      </c>
      <c r="AE79">
        <v>0</v>
      </c>
      <c r="AF79">
        <v>160</v>
      </c>
      <c r="AG79">
        <v>14.34375</v>
      </c>
      <c r="AH79">
        <f t="shared" si="5"/>
        <v>145.65625</v>
      </c>
      <c r="AI79">
        <f t="shared" si="6"/>
        <v>11.154684095860567</v>
      </c>
      <c r="AJ79">
        <f t="shared" si="7"/>
        <v>0.34147126969308228</v>
      </c>
      <c r="AK79">
        <f t="shared" si="8"/>
        <v>468.56064975483753</v>
      </c>
    </row>
    <row r="80" spans="1:37" x14ac:dyDescent="0.3">
      <c r="A80">
        <v>78</v>
      </c>
      <c r="B80">
        <v>279</v>
      </c>
      <c r="C80" t="s">
        <v>91</v>
      </c>
      <c r="D80">
        <v>6.2177436617407697E-2</v>
      </c>
      <c r="E80">
        <v>5120</v>
      </c>
      <c r="F80">
        <v>5120</v>
      </c>
      <c r="G80">
        <v>1</v>
      </c>
      <c r="H80">
        <v>3.6147969740004302</v>
      </c>
      <c r="I80">
        <v>4.7585413290552498</v>
      </c>
      <c r="J80">
        <v>-1.05600758226907</v>
      </c>
      <c r="K80" t="b">
        <v>1</v>
      </c>
      <c r="L80">
        <v>20.7</v>
      </c>
      <c r="M80" t="s">
        <v>92</v>
      </c>
      <c r="N80">
        <v>5.9885809475748202</v>
      </c>
      <c r="O80">
        <v>3.883</v>
      </c>
      <c r="P80">
        <v>1.3160000000000001</v>
      </c>
      <c r="Q80" t="s">
        <v>173</v>
      </c>
      <c r="S80">
        <v>0</v>
      </c>
      <c r="T80">
        <v>7644</v>
      </c>
      <c r="U80">
        <v>5120</v>
      </c>
      <c r="V80">
        <v>369</v>
      </c>
      <c r="W80">
        <v>5120</v>
      </c>
      <c r="X80">
        <v>1</v>
      </c>
      <c r="Y80">
        <v>0.13612089333486299</v>
      </c>
      <c r="Z80">
        <v>20.7</v>
      </c>
      <c r="AA80">
        <v>369.2</v>
      </c>
      <c r="AB80" t="s">
        <v>94</v>
      </c>
      <c r="AC80">
        <v>4.55078125</v>
      </c>
      <c r="AE80">
        <v>4</v>
      </c>
      <c r="AF80">
        <v>20.703125</v>
      </c>
      <c r="AG80">
        <v>4.828125</v>
      </c>
      <c r="AH80">
        <f t="shared" si="5"/>
        <v>15.875</v>
      </c>
      <c r="AI80">
        <f t="shared" si="6"/>
        <v>4.2880258899676376</v>
      </c>
      <c r="AJ80">
        <f t="shared" si="7"/>
        <v>0.34784177147718343</v>
      </c>
      <c r="AK80">
        <f t="shared" si="8"/>
        <v>59.518800493913695</v>
      </c>
    </row>
    <row r="81" spans="1:37" x14ac:dyDescent="0.3">
      <c r="A81">
        <v>79</v>
      </c>
      <c r="B81">
        <v>282</v>
      </c>
      <c r="C81" t="s">
        <v>91</v>
      </c>
      <c r="D81">
        <v>1.49288418374836E-2</v>
      </c>
      <c r="E81">
        <v>5120</v>
      </c>
      <c r="F81">
        <v>20480</v>
      </c>
      <c r="G81">
        <v>4</v>
      </c>
      <c r="H81">
        <v>2.90088277323854</v>
      </c>
      <c r="I81">
        <v>7.5354962664204397</v>
      </c>
      <c r="J81">
        <v>-1.0752953919908801</v>
      </c>
      <c r="K81" t="b">
        <v>1</v>
      </c>
      <c r="L81">
        <v>396.2</v>
      </c>
      <c r="M81" t="s">
        <v>92</v>
      </c>
      <c r="N81">
        <v>7.6355963412833701</v>
      </c>
      <c r="O81">
        <v>4.4800000000000004</v>
      </c>
      <c r="P81">
        <v>2.5979999999999999</v>
      </c>
      <c r="Q81" t="s">
        <v>174</v>
      </c>
      <c r="S81">
        <v>0</v>
      </c>
      <c r="T81">
        <v>30370</v>
      </c>
      <c r="U81">
        <v>5120</v>
      </c>
      <c r="V81">
        <v>879</v>
      </c>
      <c r="W81">
        <v>5120</v>
      </c>
      <c r="X81">
        <v>1</v>
      </c>
      <c r="Y81">
        <v>6.4115184651052301E-2</v>
      </c>
      <c r="Z81">
        <v>396.2</v>
      </c>
      <c r="AA81">
        <v>76.599999999999994</v>
      </c>
      <c r="AB81" t="s">
        <v>94</v>
      </c>
      <c r="AC81">
        <v>19.90625</v>
      </c>
      <c r="AE81">
        <v>0</v>
      </c>
      <c r="AF81">
        <v>396.25</v>
      </c>
      <c r="AG81">
        <v>8.5859375</v>
      </c>
      <c r="AH81">
        <f t="shared" si="5"/>
        <v>387.6640625</v>
      </c>
      <c r="AI81">
        <f t="shared" si="6"/>
        <v>46.151046405823479</v>
      </c>
      <c r="AJ81">
        <f t="shared" si="7"/>
        <v>0.34119695356631791</v>
      </c>
      <c r="AK81">
        <f t="shared" si="8"/>
        <v>1161.3526904570722</v>
      </c>
    </row>
    <row r="82" spans="1:37" x14ac:dyDescent="0.3">
      <c r="A82">
        <v>80</v>
      </c>
      <c r="B82">
        <v>283</v>
      </c>
      <c r="C82" t="s">
        <v>91</v>
      </c>
      <c r="D82">
        <v>1.03885756658739E-2</v>
      </c>
      <c r="E82">
        <v>5120</v>
      </c>
      <c r="F82">
        <v>20480</v>
      </c>
      <c r="G82">
        <v>4</v>
      </c>
      <c r="H82">
        <v>3.2846517654241301</v>
      </c>
      <c r="I82">
        <v>6.3383514535918799</v>
      </c>
      <c r="J82">
        <v>-1.0881539318054201</v>
      </c>
      <c r="K82" t="b">
        <v>1</v>
      </c>
      <c r="L82">
        <v>85</v>
      </c>
      <c r="M82" t="s">
        <v>92</v>
      </c>
      <c r="N82">
        <v>7.3084375959533903</v>
      </c>
      <c r="O82">
        <v>4.4729999999999999</v>
      </c>
      <c r="P82">
        <v>1.93</v>
      </c>
      <c r="Q82" t="s">
        <v>175</v>
      </c>
      <c r="R82" t="s">
        <v>1941</v>
      </c>
      <c r="S82">
        <v>0</v>
      </c>
      <c r="T82">
        <v>29680</v>
      </c>
      <c r="U82">
        <v>5120</v>
      </c>
      <c r="V82">
        <v>928</v>
      </c>
      <c r="W82">
        <v>5120</v>
      </c>
      <c r="X82">
        <v>1</v>
      </c>
      <c r="Y82">
        <v>7.4997368411127696E-2</v>
      </c>
      <c r="Z82">
        <v>85</v>
      </c>
      <c r="AA82">
        <v>349.2</v>
      </c>
      <c r="AB82" t="s">
        <v>94</v>
      </c>
      <c r="AC82">
        <v>9.21875</v>
      </c>
      <c r="AE82">
        <v>0</v>
      </c>
      <c r="AF82">
        <v>85</v>
      </c>
      <c r="AG82">
        <v>8.296875</v>
      </c>
      <c r="AH82">
        <f t="shared" si="5"/>
        <v>76.703125</v>
      </c>
      <c r="AI82">
        <f t="shared" si="6"/>
        <v>10.24482109227872</v>
      </c>
      <c r="AJ82">
        <f t="shared" si="7"/>
        <v>0.33683774554245205</v>
      </c>
      <c r="AK82">
        <f t="shared" si="8"/>
        <v>252.34701610745506</v>
      </c>
    </row>
    <row r="83" spans="1:37" x14ac:dyDescent="0.3">
      <c r="A83">
        <v>81</v>
      </c>
      <c r="B83">
        <v>292</v>
      </c>
      <c r="C83" t="s">
        <v>91</v>
      </c>
      <c r="D83">
        <v>2.6038562380238099E-2</v>
      </c>
      <c r="E83">
        <v>5120</v>
      </c>
      <c r="F83">
        <v>15360</v>
      </c>
      <c r="G83">
        <v>3</v>
      </c>
      <c r="H83">
        <v>3.48985747202304</v>
      </c>
      <c r="I83">
        <v>7.85899543992688</v>
      </c>
      <c r="J83">
        <v>-1.0744917332524699</v>
      </c>
      <c r="K83" t="b">
        <v>1</v>
      </c>
      <c r="L83">
        <v>178.5</v>
      </c>
      <c r="M83" t="s">
        <v>92</v>
      </c>
      <c r="N83">
        <v>7.9980527068732403</v>
      </c>
      <c r="O83">
        <v>4.3630000000000004</v>
      </c>
      <c r="P83">
        <v>2.2519999999999998</v>
      </c>
      <c r="Q83" t="s">
        <v>176</v>
      </c>
      <c r="S83">
        <v>0</v>
      </c>
      <c r="T83">
        <v>23040</v>
      </c>
      <c r="U83">
        <v>5120</v>
      </c>
      <c r="V83">
        <v>256</v>
      </c>
      <c r="W83">
        <v>5120</v>
      </c>
      <c r="X83">
        <v>1</v>
      </c>
      <c r="Y83">
        <v>0.15561609200144</v>
      </c>
      <c r="Z83">
        <v>178.5</v>
      </c>
      <c r="AA83">
        <v>129.1</v>
      </c>
      <c r="AB83" t="s">
        <v>94</v>
      </c>
      <c r="AC83">
        <v>13.359375</v>
      </c>
      <c r="AE83">
        <v>0</v>
      </c>
      <c r="AF83">
        <v>178.5</v>
      </c>
      <c r="AG83">
        <v>13.5703125</v>
      </c>
      <c r="AH83">
        <f t="shared" si="5"/>
        <v>164.9296875</v>
      </c>
      <c r="AI83">
        <f t="shared" si="6"/>
        <v>13.153713298791018</v>
      </c>
      <c r="AJ83">
        <f t="shared" si="7"/>
        <v>0.34147126969308228</v>
      </c>
      <c r="AK83">
        <f t="shared" si="8"/>
        <v>522.73797488274067</v>
      </c>
    </row>
    <row r="84" spans="1:37" x14ac:dyDescent="0.3">
      <c r="A84">
        <v>82</v>
      </c>
      <c r="B84">
        <v>293</v>
      </c>
      <c r="C84" t="s">
        <v>91</v>
      </c>
      <c r="D84">
        <v>5.9280281127297899E-2</v>
      </c>
      <c r="E84">
        <v>5120</v>
      </c>
      <c r="F84">
        <v>5120</v>
      </c>
      <c r="G84">
        <v>1</v>
      </c>
      <c r="H84">
        <v>3.60807553670345</v>
      </c>
      <c r="I84">
        <v>4.7708342545863998</v>
      </c>
      <c r="J84">
        <v>-1.0544002647922499</v>
      </c>
      <c r="K84" t="b">
        <v>1</v>
      </c>
      <c r="L84">
        <v>21</v>
      </c>
      <c r="M84" t="s">
        <v>92</v>
      </c>
      <c r="N84">
        <v>6.0851628528208801</v>
      </c>
      <c r="O84">
        <v>3.895</v>
      </c>
      <c r="P84">
        <v>1.3220000000000001</v>
      </c>
      <c r="Q84" t="s">
        <v>177</v>
      </c>
      <c r="S84">
        <v>0</v>
      </c>
      <c r="T84">
        <v>7828</v>
      </c>
      <c r="U84">
        <v>5120</v>
      </c>
      <c r="V84">
        <v>309</v>
      </c>
      <c r="W84">
        <v>5120</v>
      </c>
      <c r="X84">
        <v>1</v>
      </c>
      <c r="Y84">
        <v>0.14836823346914199</v>
      </c>
      <c r="Z84">
        <v>21</v>
      </c>
      <c r="AA84">
        <v>372.8</v>
      </c>
      <c r="AB84" t="s">
        <v>94</v>
      </c>
      <c r="AC84">
        <v>4.58203125</v>
      </c>
      <c r="AE84">
        <v>4</v>
      </c>
      <c r="AF84">
        <v>21</v>
      </c>
      <c r="AG84">
        <v>5.421875</v>
      </c>
      <c r="AH84">
        <f t="shared" si="5"/>
        <v>15.578125</v>
      </c>
      <c r="AI84">
        <f t="shared" si="6"/>
        <v>3.8731988472622478</v>
      </c>
      <c r="AJ84">
        <f t="shared" si="7"/>
        <v>0.34840131319577516</v>
      </c>
      <c r="AK84">
        <f t="shared" si="8"/>
        <v>60.275318159319305</v>
      </c>
    </row>
    <row r="85" spans="1:37" x14ac:dyDescent="0.3">
      <c r="A85">
        <v>83</v>
      </c>
      <c r="B85">
        <v>296</v>
      </c>
      <c r="C85" t="s">
        <v>91</v>
      </c>
      <c r="D85">
        <v>1.46448990795419E-2</v>
      </c>
      <c r="E85">
        <v>5120</v>
      </c>
      <c r="F85">
        <v>20480</v>
      </c>
      <c r="G85">
        <v>4</v>
      </c>
      <c r="H85">
        <v>2.9302511280963199</v>
      </c>
      <c r="I85">
        <v>7.6117851569689599</v>
      </c>
      <c r="J85">
        <v>-1.0752953919908801</v>
      </c>
      <c r="K85" t="b">
        <v>1</v>
      </c>
      <c r="L85">
        <v>395.8</v>
      </c>
      <c r="M85" t="s">
        <v>92</v>
      </c>
      <c r="N85">
        <v>7.7076467105404198</v>
      </c>
      <c r="O85">
        <v>4.4800000000000004</v>
      </c>
      <c r="P85">
        <v>2.5979999999999999</v>
      </c>
      <c r="Q85" t="s">
        <v>178</v>
      </c>
      <c r="S85">
        <v>0</v>
      </c>
      <c r="T85">
        <v>30320</v>
      </c>
      <c r="U85">
        <v>5120</v>
      </c>
      <c r="V85">
        <v>786</v>
      </c>
      <c r="W85">
        <v>5120</v>
      </c>
      <c r="X85">
        <v>1</v>
      </c>
      <c r="Y85">
        <v>6.8849777630670503E-2</v>
      </c>
      <c r="Z85">
        <v>395.8</v>
      </c>
      <c r="AA85">
        <v>76.599999999999994</v>
      </c>
      <c r="AB85" t="s">
        <v>94</v>
      </c>
      <c r="AC85">
        <v>19.890625</v>
      </c>
      <c r="AE85">
        <v>0</v>
      </c>
      <c r="AF85">
        <v>395.75</v>
      </c>
      <c r="AG85">
        <v>9.1171875</v>
      </c>
      <c r="AH85">
        <f t="shared" si="5"/>
        <v>386.6328125</v>
      </c>
      <c r="AI85">
        <f t="shared" si="6"/>
        <v>43.407026563838905</v>
      </c>
      <c r="AJ85">
        <f t="shared" si="7"/>
        <v>0.34119695356631791</v>
      </c>
      <c r="AK85">
        <f t="shared" si="8"/>
        <v>1159.8872611946656</v>
      </c>
    </row>
    <row r="86" spans="1:37" x14ac:dyDescent="0.3">
      <c r="A86">
        <v>84</v>
      </c>
      <c r="B86">
        <v>297</v>
      </c>
      <c r="C86" t="s">
        <v>91</v>
      </c>
      <c r="D86">
        <v>9.4758294600876206E-3</v>
      </c>
      <c r="E86">
        <v>5120</v>
      </c>
      <c r="F86">
        <v>20480</v>
      </c>
      <c r="G86">
        <v>4</v>
      </c>
      <c r="H86">
        <v>3.1703967421350301</v>
      </c>
      <c r="I86">
        <v>6.3129286691536501</v>
      </c>
      <c r="J86">
        <v>-1.0857429555901901</v>
      </c>
      <c r="K86" t="b">
        <v>1</v>
      </c>
      <c r="L86">
        <v>98</v>
      </c>
      <c r="M86" t="s">
        <v>92</v>
      </c>
      <c r="N86">
        <v>7.2979735848066998</v>
      </c>
      <c r="O86">
        <v>4.4960000000000004</v>
      </c>
      <c r="P86">
        <v>1.9910000000000001</v>
      </c>
      <c r="Q86" t="s">
        <v>179</v>
      </c>
      <c r="R86" t="s">
        <v>1941</v>
      </c>
      <c r="S86">
        <v>0</v>
      </c>
      <c r="T86">
        <v>31400</v>
      </c>
      <c r="U86">
        <v>5120</v>
      </c>
      <c r="V86">
        <v>1016</v>
      </c>
      <c r="W86">
        <v>5120</v>
      </c>
      <c r="X86">
        <v>1</v>
      </c>
      <c r="Y86">
        <v>6.8091401765278795E-2</v>
      </c>
      <c r="Z86">
        <v>98</v>
      </c>
      <c r="AA86">
        <v>320.2</v>
      </c>
      <c r="AB86" t="s">
        <v>94</v>
      </c>
      <c r="AC86">
        <v>9.8984375</v>
      </c>
      <c r="AE86">
        <v>0</v>
      </c>
      <c r="AF86">
        <v>98</v>
      </c>
      <c r="AG86">
        <v>8.2890625</v>
      </c>
      <c r="AH86">
        <f t="shared" si="5"/>
        <v>89.7109375</v>
      </c>
      <c r="AI86">
        <f t="shared" si="6"/>
        <v>11.822808671065033</v>
      </c>
      <c r="AJ86">
        <f t="shared" si="7"/>
        <v>0.33765083310887839</v>
      </c>
      <c r="AK86">
        <f t="shared" si="8"/>
        <v>290.24065807176333</v>
      </c>
    </row>
    <row r="87" spans="1:37" x14ac:dyDescent="0.3">
      <c r="A87">
        <v>85</v>
      </c>
      <c r="B87">
        <v>306</v>
      </c>
      <c r="C87" t="s">
        <v>91</v>
      </c>
      <c r="D87">
        <v>1.8549796799857899E-2</v>
      </c>
      <c r="E87">
        <v>5120</v>
      </c>
      <c r="F87">
        <v>15360</v>
      </c>
      <c r="G87">
        <v>3</v>
      </c>
      <c r="H87">
        <v>3.5918319881032801</v>
      </c>
      <c r="I87">
        <v>7.9763925204559198</v>
      </c>
      <c r="J87">
        <v>-1.07931368568292</v>
      </c>
      <c r="K87" t="b">
        <v>1</v>
      </c>
      <c r="L87">
        <v>166</v>
      </c>
      <c r="M87" t="s">
        <v>92</v>
      </c>
      <c r="N87">
        <v>8.0825603313508605</v>
      </c>
      <c r="O87">
        <v>4.3550000000000004</v>
      </c>
      <c r="P87">
        <v>2.2200000000000002</v>
      </c>
      <c r="Q87" t="s">
        <v>180</v>
      </c>
      <c r="S87">
        <v>0</v>
      </c>
      <c r="T87">
        <v>22740</v>
      </c>
      <c r="U87">
        <v>5120</v>
      </c>
      <c r="V87">
        <v>417</v>
      </c>
      <c r="W87">
        <v>5120</v>
      </c>
      <c r="X87">
        <v>1</v>
      </c>
      <c r="Y87">
        <v>0.126922558523862</v>
      </c>
      <c r="Z87">
        <v>166</v>
      </c>
      <c r="AA87">
        <v>137</v>
      </c>
      <c r="AB87" t="s">
        <v>94</v>
      </c>
      <c r="AC87">
        <v>12.8828125</v>
      </c>
      <c r="AE87">
        <v>0</v>
      </c>
      <c r="AF87">
        <v>166</v>
      </c>
      <c r="AG87">
        <v>10.3984375</v>
      </c>
      <c r="AH87">
        <f t="shared" si="5"/>
        <v>155.6015625</v>
      </c>
      <c r="AI87">
        <f t="shared" si="6"/>
        <v>15.963936889556724</v>
      </c>
      <c r="AJ87">
        <f t="shared" si="7"/>
        <v>0.33982867491389462</v>
      </c>
      <c r="AK87">
        <f t="shared" si="8"/>
        <v>488.48143860155676</v>
      </c>
    </row>
    <row r="88" spans="1:37" x14ac:dyDescent="0.3">
      <c r="A88">
        <v>86</v>
      </c>
      <c r="B88">
        <v>307</v>
      </c>
      <c r="C88" t="s">
        <v>91</v>
      </c>
      <c r="D88">
        <v>4.88376375109979E-2</v>
      </c>
      <c r="E88">
        <v>5120</v>
      </c>
      <c r="F88">
        <v>5120</v>
      </c>
      <c r="G88">
        <v>1</v>
      </c>
      <c r="H88">
        <v>4.1050091081692504</v>
      </c>
      <c r="I88">
        <v>5.1072085974683903</v>
      </c>
      <c r="J88">
        <v>-1.0624368521763401</v>
      </c>
      <c r="K88" t="b">
        <v>1</v>
      </c>
      <c r="L88">
        <v>17.559999999999999</v>
      </c>
      <c r="M88" t="s">
        <v>92</v>
      </c>
      <c r="N88">
        <v>6.3322017396093901</v>
      </c>
      <c r="O88">
        <v>3.8959999999999999</v>
      </c>
      <c r="P88">
        <v>1.244</v>
      </c>
      <c r="Q88" t="s">
        <v>181</v>
      </c>
      <c r="S88">
        <v>0</v>
      </c>
      <c r="T88">
        <v>7876</v>
      </c>
      <c r="U88">
        <v>5120</v>
      </c>
      <c r="V88">
        <v>351</v>
      </c>
      <c r="W88">
        <v>5120</v>
      </c>
      <c r="X88">
        <v>1</v>
      </c>
      <c r="Y88">
        <v>0.16573312534637399</v>
      </c>
      <c r="Z88">
        <v>17.559999999999999</v>
      </c>
      <c r="AA88">
        <v>448.5</v>
      </c>
      <c r="AB88" t="s">
        <v>94</v>
      </c>
      <c r="AC88">
        <v>4.19140625</v>
      </c>
      <c r="AE88">
        <v>3</v>
      </c>
      <c r="AF88">
        <v>17.5625</v>
      </c>
      <c r="AG88">
        <v>4.921875</v>
      </c>
      <c r="AH88">
        <f t="shared" si="5"/>
        <v>12.640625</v>
      </c>
      <c r="AI88">
        <f t="shared" si="6"/>
        <v>3.5682539682539685</v>
      </c>
      <c r="AJ88">
        <f t="shared" si="7"/>
        <v>0.34561257656993832</v>
      </c>
      <c r="AK88">
        <f t="shared" si="8"/>
        <v>50.815569775557762</v>
      </c>
    </row>
    <row r="89" spans="1:37" x14ac:dyDescent="0.3">
      <c r="A89">
        <v>87</v>
      </c>
      <c r="B89">
        <v>310</v>
      </c>
      <c r="C89" t="s">
        <v>91</v>
      </c>
      <c r="D89">
        <v>1.6804771227969698E-2</v>
      </c>
      <c r="E89">
        <v>5120</v>
      </c>
      <c r="F89">
        <v>20480</v>
      </c>
      <c r="G89">
        <v>4</v>
      </c>
      <c r="H89">
        <v>2.9450592824842898</v>
      </c>
      <c r="I89">
        <v>7.6272433761214398</v>
      </c>
      <c r="J89">
        <v>-1.07690270946769</v>
      </c>
      <c r="K89" t="b">
        <v>1</v>
      </c>
      <c r="L89">
        <v>388.2</v>
      </c>
      <c r="M89" t="s">
        <v>92</v>
      </c>
      <c r="N89">
        <v>7.7134195205495404</v>
      </c>
      <c r="O89">
        <v>4.4800000000000004</v>
      </c>
      <c r="P89">
        <v>2.59</v>
      </c>
      <c r="Q89" t="s">
        <v>182</v>
      </c>
      <c r="S89">
        <v>0</v>
      </c>
      <c r="T89">
        <v>30240</v>
      </c>
      <c r="U89">
        <v>5120</v>
      </c>
      <c r="V89">
        <v>838</v>
      </c>
      <c r="W89">
        <v>5120</v>
      </c>
      <c r="X89">
        <v>1</v>
      </c>
      <c r="Y89">
        <v>6.7190957991188502E-2</v>
      </c>
      <c r="Z89">
        <v>388.2</v>
      </c>
      <c r="AA89">
        <v>77.900000000000006</v>
      </c>
      <c r="AB89" t="s">
        <v>94</v>
      </c>
      <c r="AC89">
        <v>19.703125</v>
      </c>
      <c r="AE89">
        <v>0</v>
      </c>
      <c r="AF89">
        <v>388.25</v>
      </c>
      <c r="AG89">
        <v>8.828125</v>
      </c>
      <c r="AH89">
        <f t="shared" si="5"/>
        <v>379.421875</v>
      </c>
      <c r="AI89">
        <f t="shared" si="6"/>
        <v>43.978761061946905</v>
      </c>
      <c r="AJ89">
        <f t="shared" si="7"/>
        <v>0.34064898223973378</v>
      </c>
      <c r="AK89">
        <f t="shared" si="8"/>
        <v>1139.7362688339597</v>
      </c>
    </row>
    <row r="90" spans="1:37" x14ac:dyDescent="0.3">
      <c r="A90">
        <v>88</v>
      </c>
      <c r="B90">
        <v>311</v>
      </c>
      <c r="C90" t="s">
        <v>91</v>
      </c>
      <c r="D90">
        <v>7.9920191260831608E-3</v>
      </c>
      <c r="E90">
        <v>5120</v>
      </c>
      <c r="F90">
        <v>20480</v>
      </c>
      <c r="G90">
        <v>4</v>
      </c>
      <c r="H90">
        <v>3.2741104024947201</v>
      </c>
      <c r="I90">
        <v>6.4299179877118098</v>
      </c>
      <c r="J90">
        <v>-1.0865466143286</v>
      </c>
      <c r="K90" t="b">
        <v>1</v>
      </c>
      <c r="L90">
        <v>92.06</v>
      </c>
      <c r="M90" t="s">
        <v>92</v>
      </c>
      <c r="N90">
        <v>7.4279906553715902</v>
      </c>
      <c r="O90">
        <v>4.4960000000000004</v>
      </c>
      <c r="P90">
        <v>1.964</v>
      </c>
      <c r="Q90" t="s">
        <v>183</v>
      </c>
      <c r="R90" t="s">
        <v>1941</v>
      </c>
      <c r="S90">
        <v>0</v>
      </c>
      <c r="T90">
        <v>31330</v>
      </c>
      <c r="U90">
        <v>5120</v>
      </c>
      <c r="V90">
        <v>924</v>
      </c>
      <c r="W90">
        <v>5120</v>
      </c>
      <c r="X90">
        <v>1</v>
      </c>
      <c r="Y90">
        <v>7.4812739692352401E-2</v>
      </c>
      <c r="Z90">
        <v>92.06</v>
      </c>
      <c r="AA90">
        <v>340.2</v>
      </c>
      <c r="AB90" t="s">
        <v>94</v>
      </c>
      <c r="AC90">
        <v>9.59375</v>
      </c>
      <c r="AE90">
        <v>0</v>
      </c>
      <c r="AF90">
        <v>92.0625</v>
      </c>
      <c r="AG90">
        <v>8.734375</v>
      </c>
      <c r="AH90">
        <f t="shared" si="5"/>
        <v>83.328125</v>
      </c>
      <c r="AI90">
        <f t="shared" si="6"/>
        <v>10.540250447227191</v>
      </c>
      <c r="AJ90">
        <f t="shared" si="7"/>
        <v>0.33737958607594232</v>
      </c>
      <c r="AK90">
        <f t="shared" si="8"/>
        <v>272.8751347133292</v>
      </c>
    </row>
    <row r="91" spans="1:37" x14ac:dyDescent="0.3">
      <c r="A91">
        <v>89</v>
      </c>
      <c r="B91">
        <v>320</v>
      </c>
      <c r="C91" t="s">
        <v>91</v>
      </c>
      <c r="D91">
        <v>7.9740393912898205E-3</v>
      </c>
      <c r="E91">
        <v>5120</v>
      </c>
      <c r="F91">
        <v>15360</v>
      </c>
      <c r="G91">
        <v>3</v>
      </c>
      <c r="H91">
        <v>3.92377754171233</v>
      </c>
      <c r="I91">
        <v>8.80550858481927</v>
      </c>
      <c r="J91">
        <v>-1.08092100315974</v>
      </c>
      <c r="K91" t="b">
        <v>1</v>
      </c>
      <c r="L91">
        <v>175.4</v>
      </c>
      <c r="M91" t="s">
        <v>92</v>
      </c>
      <c r="N91">
        <v>8.8511515654264095</v>
      </c>
      <c r="O91">
        <v>4.3550000000000004</v>
      </c>
      <c r="P91">
        <v>2.2440000000000002</v>
      </c>
      <c r="Q91" t="s">
        <v>184</v>
      </c>
      <c r="S91">
        <v>0</v>
      </c>
      <c r="T91">
        <v>22700</v>
      </c>
      <c r="U91">
        <v>5120</v>
      </c>
      <c r="V91">
        <v>276</v>
      </c>
      <c r="W91">
        <v>5120</v>
      </c>
      <c r="X91">
        <v>1</v>
      </c>
      <c r="Y91">
        <v>0.17599072679602601</v>
      </c>
      <c r="Z91">
        <v>175.4</v>
      </c>
      <c r="AA91">
        <v>129.5</v>
      </c>
      <c r="AB91" t="s">
        <v>94</v>
      </c>
      <c r="AC91">
        <v>13.2421875</v>
      </c>
      <c r="AE91">
        <v>0</v>
      </c>
      <c r="AF91">
        <v>175.375</v>
      </c>
      <c r="AG91">
        <v>12.1796875</v>
      </c>
      <c r="AH91">
        <f t="shared" si="5"/>
        <v>163.1953125</v>
      </c>
      <c r="AI91">
        <f t="shared" si="6"/>
        <v>14.398973701090442</v>
      </c>
      <c r="AJ91">
        <f t="shared" si="7"/>
        <v>0.33928290107899167</v>
      </c>
      <c r="AK91">
        <f t="shared" si="8"/>
        <v>516.89902273963776</v>
      </c>
    </row>
    <row r="92" spans="1:37" x14ac:dyDescent="0.3">
      <c r="A92">
        <v>90</v>
      </c>
      <c r="B92">
        <v>321</v>
      </c>
      <c r="C92" t="s">
        <v>91</v>
      </c>
      <c r="D92">
        <v>2.3127043971883501E-2</v>
      </c>
      <c r="E92">
        <v>5120</v>
      </c>
      <c r="F92">
        <v>5120</v>
      </c>
      <c r="G92">
        <v>1</v>
      </c>
      <c r="H92">
        <v>6.6807717064102699</v>
      </c>
      <c r="I92">
        <v>8.5140694110013797</v>
      </c>
      <c r="J92">
        <v>-1.06565148712997</v>
      </c>
      <c r="K92" t="b">
        <v>1</v>
      </c>
      <c r="L92">
        <v>18.829999999999998</v>
      </c>
      <c r="M92" t="s">
        <v>92</v>
      </c>
      <c r="N92">
        <v>8.8330204297046109</v>
      </c>
      <c r="O92">
        <v>3.9020000000000001</v>
      </c>
      <c r="P92">
        <v>1.274</v>
      </c>
      <c r="Q92" t="s">
        <v>185</v>
      </c>
      <c r="S92">
        <v>0</v>
      </c>
      <c r="T92">
        <v>7980</v>
      </c>
      <c r="U92">
        <v>5120</v>
      </c>
      <c r="V92">
        <v>123</v>
      </c>
      <c r="W92">
        <v>5120</v>
      </c>
      <c r="X92">
        <v>1</v>
      </c>
      <c r="Y92">
        <v>0.51221793491480405</v>
      </c>
      <c r="Z92">
        <v>18.829999999999998</v>
      </c>
      <c r="AA92">
        <v>423.8</v>
      </c>
      <c r="AB92" t="s">
        <v>94</v>
      </c>
      <c r="AC92">
        <v>4.33984375</v>
      </c>
      <c r="AD92" t="s">
        <v>98</v>
      </c>
      <c r="AE92">
        <v>3</v>
      </c>
      <c r="AF92">
        <v>18.828125</v>
      </c>
      <c r="AG92">
        <v>6.7890625</v>
      </c>
      <c r="AH92">
        <f t="shared" si="5"/>
        <v>12.0390625</v>
      </c>
      <c r="AI92">
        <f t="shared" si="6"/>
        <v>2.7733026467203681</v>
      </c>
      <c r="AJ92">
        <f t="shared" si="7"/>
        <v>0.34450334214797906</v>
      </c>
      <c r="AK92">
        <f t="shared" si="8"/>
        <v>54.652953096497122</v>
      </c>
    </row>
    <row r="93" spans="1:37" x14ac:dyDescent="0.3">
      <c r="A93">
        <v>91</v>
      </c>
      <c r="B93">
        <v>324</v>
      </c>
      <c r="C93" t="s">
        <v>91</v>
      </c>
      <c r="D93">
        <v>1.0933206632708199E-2</v>
      </c>
      <c r="E93">
        <v>5120</v>
      </c>
      <c r="F93">
        <v>20480</v>
      </c>
      <c r="G93">
        <v>4</v>
      </c>
      <c r="H93">
        <v>2.9498097126721001</v>
      </c>
      <c r="I93">
        <v>7.6107395125778403</v>
      </c>
      <c r="J93">
        <v>-1.07609905072928</v>
      </c>
      <c r="K93" t="b">
        <v>1</v>
      </c>
      <c r="L93">
        <v>380.8</v>
      </c>
      <c r="M93" t="s">
        <v>92</v>
      </c>
      <c r="N93">
        <v>7.7116302429774803</v>
      </c>
      <c r="O93">
        <v>4.4800000000000004</v>
      </c>
      <c r="P93">
        <v>2.58</v>
      </c>
      <c r="Q93" t="s">
        <v>186</v>
      </c>
      <c r="S93">
        <v>0</v>
      </c>
      <c r="T93">
        <v>30320</v>
      </c>
      <c r="U93">
        <v>5120</v>
      </c>
      <c r="V93">
        <v>846</v>
      </c>
      <c r="W93">
        <v>5120</v>
      </c>
      <c r="X93">
        <v>1</v>
      </c>
      <c r="Y93">
        <v>6.7035838793725502E-2</v>
      </c>
      <c r="Z93">
        <v>380.8</v>
      </c>
      <c r="AA93">
        <v>79.599999999999994</v>
      </c>
      <c r="AB93" t="s">
        <v>94</v>
      </c>
      <c r="AC93">
        <v>19.515625</v>
      </c>
      <c r="AE93">
        <v>0</v>
      </c>
      <c r="AF93">
        <v>380.75</v>
      </c>
      <c r="AG93">
        <v>8.734375</v>
      </c>
      <c r="AH93">
        <f t="shared" si="5"/>
        <v>372.015625</v>
      </c>
      <c r="AI93">
        <f t="shared" si="6"/>
        <v>43.59212880143113</v>
      </c>
      <c r="AJ93">
        <f t="shared" si="7"/>
        <v>0.34092285780754722</v>
      </c>
      <c r="AK93">
        <f t="shared" si="8"/>
        <v>1116.8215661706538</v>
      </c>
    </row>
    <row r="94" spans="1:37" x14ac:dyDescent="0.3">
      <c r="A94">
        <v>92</v>
      </c>
      <c r="B94">
        <v>325</v>
      </c>
      <c r="C94" t="s">
        <v>91</v>
      </c>
      <c r="D94">
        <v>9.4179435997068205E-3</v>
      </c>
      <c r="E94">
        <v>5120</v>
      </c>
      <c r="F94">
        <v>20480</v>
      </c>
      <c r="G94">
        <v>4</v>
      </c>
      <c r="H94">
        <v>3.41728489397333</v>
      </c>
      <c r="I94">
        <v>6.5075249445781198</v>
      </c>
      <c r="J94">
        <v>-1.08895759054382</v>
      </c>
      <c r="K94" t="b">
        <v>1</v>
      </c>
      <c r="L94">
        <v>80.3</v>
      </c>
      <c r="M94" t="s">
        <v>92</v>
      </c>
      <c r="N94">
        <v>7.5777089381277998</v>
      </c>
      <c r="O94">
        <v>4.508</v>
      </c>
      <c r="P94">
        <v>1.9039999999999999</v>
      </c>
      <c r="Q94" t="s">
        <v>187</v>
      </c>
      <c r="R94" t="s">
        <v>1941</v>
      </c>
      <c r="S94">
        <v>0</v>
      </c>
      <c r="T94">
        <v>32220</v>
      </c>
      <c r="U94">
        <v>5120</v>
      </c>
      <c r="V94">
        <v>855</v>
      </c>
      <c r="W94">
        <v>5120</v>
      </c>
      <c r="X94">
        <v>1</v>
      </c>
      <c r="Y94">
        <v>8.2669399067969898E-2</v>
      </c>
      <c r="Z94">
        <v>80.3</v>
      </c>
      <c r="AA94">
        <v>401.2</v>
      </c>
      <c r="AB94" t="s">
        <v>94</v>
      </c>
      <c r="AC94">
        <v>8.9609375</v>
      </c>
      <c r="AE94">
        <v>0</v>
      </c>
      <c r="AF94">
        <v>80.3125</v>
      </c>
      <c r="AG94">
        <v>9.4375</v>
      </c>
      <c r="AH94">
        <f t="shared" si="5"/>
        <v>70.875</v>
      </c>
      <c r="AI94">
        <f t="shared" si="6"/>
        <v>8.5099337748344368</v>
      </c>
      <c r="AJ94">
        <f t="shared" si="7"/>
        <v>0.33656715169194418</v>
      </c>
      <c r="AK94">
        <f t="shared" si="8"/>
        <v>238.62251439650015</v>
      </c>
    </row>
    <row r="95" spans="1:37" x14ac:dyDescent="0.3">
      <c r="A95">
        <v>93</v>
      </c>
      <c r="B95">
        <v>334</v>
      </c>
      <c r="C95" t="s">
        <v>91</v>
      </c>
      <c r="D95">
        <v>1.13754875696114E-2</v>
      </c>
      <c r="E95">
        <v>5120</v>
      </c>
      <c r="F95">
        <v>15360</v>
      </c>
      <c r="G95">
        <v>3</v>
      </c>
      <c r="H95">
        <v>3.9804565121804498</v>
      </c>
      <c r="I95">
        <v>8.9948987980327804</v>
      </c>
      <c r="J95">
        <v>-1.0825283206365499</v>
      </c>
      <c r="K95" t="b">
        <v>1</v>
      </c>
      <c r="L95">
        <v>181.9</v>
      </c>
      <c r="M95" t="s">
        <v>92</v>
      </c>
      <c r="N95">
        <v>9.0262976107895803</v>
      </c>
      <c r="O95">
        <v>4.3600000000000003</v>
      </c>
      <c r="P95">
        <v>2.2599999999999998</v>
      </c>
      <c r="Q95" t="s">
        <v>188</v>
      </c>
      <c r="S95">
        <v>0</v>
      </c>
      <c r="T95">
        <v>22940</v>
      </c>
      <c r="U95">
        <v>5120</v>
      </c>
      <c r="V95">
        <v>374</v>
      </c>
      <c r="W95">
        <v>5120</v>
      </c>
      <c r="X95">
        <v>1</v>
      </c>
      <c r="Y95">
        <v>0.15411573730139999</v>
      </c>
      <c r="Z95">
        <v>181.9</v>
      </c>
      <c r="AA95">
        <v>126.1</v>
      </c>
      <c r="AB95" t="s">
        <v>94</v>
      </c>
      <c r="AC95">
        <v>13.484375</v>
      </c>
      <c r="AE95">
        <v>0</v>
      </c>
      <c r="AF95">
        <v>181.875</v>
      </c>
      <c r="AG95">
        <v>10.7265625</v>
      </c>
      <c r="AH95">
        <f t="shared" si="5"/>
        <v>171.1484375</v>
      </c>
      <c r="AI95">
        <f t="shared" si="6"/>
        <v>16.955571740713765</v>
      </c>
      <c r="AJ95">
        <f t="shared" si="7"/>
        <v>0.33873800377129798</v>
      </c>
      <c r="AK95">
        <f t="shared" si="8"/>
        <v>536.91938304860105</v>
      </c>
    </row>
    <row r="96" spans="1:37" x14ac:dyDescent="0.3">
      <c r="A96">
        <v>94</v>
      </c>
      <c r="B96">
        <v>335</v>
      </c>
      <c r="C96" t="s">
        <v>91</v>
      </c>
      <c r="D96">
        <v>2.7253260624105598E-2</v>
      </c>
      <c r="E96">
        <v>5120</v>
      </c>
      <c r="F96">
        <v>5120</v>
      </c>
      <c r="G96">
        <v>1</v>
      </c>
      <c r="H96">
        <v>7.8791815769917504</v>
      </c>
      <c r="I96">
        <v>9.6950867060640693</v>
      </c>
      <c r="J96">
        <v>-1.06645514586838</v>
      </c>
      <c r="K96" t="b">
        <v>1</v>
      </c>
      <c r="L96">
        <v>17.02</v>
      </c>
      <c r="M96" t="s">
        <v>92</v>
      </c>
      <c r="N96">
        <v>10.046028819425899</v>
      </c>
      <c r="O96">
        <v>3.9</v>
      </c>
      <c r="P96">
        <v>1.23</v>
      </c>
      <c r="Q96" t="s">
        <v>189</v>
      </c>
      <c r="S96">
        <v>0</v>
      </c>
      <c r="T96">
        <v>7960</v>
      </c>
      <c r="U96">
        <v>5120</v>
      </c>
      <c r="V96">
        <v>80</v>
      </c>
      <c r="W96">
        <v>5120</v>
      </c>
      <c r="X96">
        <v>1</v>
      </c>
      <c r="Y96">
        <v>0.76911588178588797</v>
      </c>
      <c r="Z96">
        <v>17.02</v>
      </c>
      <c r="AA96">
        <v>467.8</v>
      </c>
      <c r="AB96" t="s">
        <v>94</v>
      </c>
      <c r="AC96">
        <v>4.125</v>
      </c>
      <c r="AD96" t="s">
        <v>98</v>
      </c>
      <c r="AE96">
        <v>3</v>
      </c>
      <c r="AF96">
        <v>17.015625</v>
      </c>
      <c r="AG96">
        <v>7.2421875</v>
      </c>
      <c r="AH96">
        <f t="shared" si="5"/>
        <v>9.7734375</v>
      </c>
      <c r="AI96">
        <f t="shared" si="6"/>
        <v>2.349514563106796</v>
      </c>
      <c r="AJ96">
        <f t="shared" si="7"/>
        <v>0.34422659024858698</v>
      </c>
      <c r="AK96">
        <f t="shared" si="8"/>
        <v>49.431466022749667</v>
      </c>
    </row>
    <row r="97" spans="1:37" x14ac:dyDescent="0.3">
      <c r="A97">
        <v>95</v>
      </c>
      <c r="B97">
        <v>338</v>
      </c>
      <c r="C97" t="s">
        <v>91</v>
      </c>
      <c r="D97">
        <v>1.22799304916475E-2</v>
      </c>
      <c r="E97">
        <v>5120</v>
      </c>
      <c r="F97">
        <v>20480</v>
      </c>
      <c r="G97">
        <v>4</v>
      </c>
      <c r="H97">
        <v>3.0158161359561801</v>
      </c>
      <c r="I97">
        <v>7.7574801778404199</v>
      </c>
      <c r="J97">
        <v>-1.0777063682061001</v>
      </c>
      <c r="K97" t="b">
        <v>1</v>
      </c>
      <c r="L97">
        <v>373</v>
      </c>
      <c r="M97" t="s">
        <v>92</v>
      </c>
      <c r="N97">
        <v>7.8401005655033202</v>
      </c>
      <c r="O97">
        <v>4.4800000000000004</v>
      </c>
      <c r="P97">
        <v>2.5720000000000001</v>
      </c>
      <c r="Q97" t="s">
        <v>190</v>
      </c>
      <c r="S97">
        <v>0</v>
      </c>
      <c r="T97">
        <v>30300</v>
      </c>
      <c r="U97">
        <v>5120</v>
      </c>
      <c r="V97">
        <v>793</v>
      </c>
      <c r="W97">
        <v>5120</v>
      </c>
      <c r="X97">
        <v>1</v>
      </c>
      <c r="Y97">
        <v>7.1583729878589006E-2</v>
      </c>
      <c r="Z97">
        <v>373</v>
      </c>
      <c r="AA97">
        <v>81.25</v>
      </c>
      <c r="AB97" t="s">
        <v>94</v>
      </c>
      <c r="AC97">
        <v>19.3125</v>
      </c>
      <c r="AE97">
        <v>0</v>
      </c>
      <c r="AF97">
        <v>373</v>
      </c>
      <c r="AG97">
        <v>9.1328125</v>
      </c>
      <c r="AH97">
        <f t="shared" si="5"/>
        <v>363.8671875</v>
      </c>
      <c r="AI97">
        <f t="shared" si="6"/>
        <v>40.841745081266041</v>
      </c>
      <c r="AJ97">
        <f t="shared" si="7"/>
        <v>0.34037532668599357</v>
      </c>
      <c r="AK97">
        <f t="shared" si="8"/>
        <v>1095.8491134820229</v>
      </c>
    </row>
    <row r="98" spans="1:37" x14ac:dyDescent="0.3">
      <c r="A98">
        <v>96</v>
      </c>
      <c r="B98">
        <v>339</v>
      </c>
      <c r="C98" t="s">
        <v>91</v>
      </c>
      <c r="D98">
        <v>9.6368811253735795E-3</v>
      </c>
      <c r="E98">
        <v>5120</v>
      </c>
      <c r="F98">
        <v>20480</v>
      </c>
      <c r="G98">
        <v>4</v>
      </c>
      <c r="H98">
        <v>3.4950658690042302</v>
      </c>
      <c r="I98">
        <v>6.8331268259242899</v>
      </c>
      <c r="J98">
        <v>-1.0897612492822299</v>
      </c>
      <c r="K98" t="b">
        <v>1</v>
      </c>
      <c r="L98">
        <v>90.1</v>
      </c>
      <c r="M98" t="s">
        <v>92</v>
      </c>
      <c r="N98">
        <v>7.7231543916963501</v>
      </c>
      <c r="O98">
        <v>4.516</v>
      </c>
      <c r="P98">
        <v>1.9550000000000001</v>
      </c>
      <c r="Q98" t="s">
        <v>191</v>
      </c>
      <c r="R98" t="s">
        <v>1941</v>
      </c>
      <c r="S98">
        <v>0</v>
      </c>
      <c r="T98">
        <v>32900</v>
      </c>
      <c r="U98">
        <v>5120</v>
      </c>
      <c r="V98">
        <v>792</v>
      </c>
      <c r="W98">
        <v>5120</v>
      </c>
      <c r="X98">
        <v>1</v>
      </c>
      <c r="Y98">
        <v>8.86583051043561E-2</v>
      </c>
      <c r="Z98">
        <v>90.1</v>
      </c>
      <c r="AA98">
        <v>365</v>
      </c>
      <c r="AB98" t="s">
        <v>94</v>
      </c>
      <c r="AC98">
        <v>9.4921875</v>
      </c>
      <c r="AE98">
        <v>0</v>
      </c>
      <c r="AF98">
        <v>90.125</v>
      </c>
      <c r="AG98">
        <v>10.0078125</v>
      </c>
      <c r="AH98">
        <f t="shared" si="5"/>
        <v>80.1171875</v>
      </c>
      <c r="AI98">
        <f t="shared" si="6"/>
        <v>9.0054644808743163</v>
      </c>
      <c r="AJ98">
        <f t="shared" si="7"/>
        <v>0.33629677521918494</v>
      </c>
      <c r="AK98">
        <f t="shared" si="8"/>
        <v>267.99245975897355</v>
      </c>
    </row>
    <row r="99" spans="1:37" x14ac:dyDescent="0.3">
      <c r="A99">
        <v>97</v>
      </c>
      <c r="B99">
        <v>348</v>
      </c>
      <c r="C99" t="s">
        <v>91</v>
      </c>
      <c r="D99">
        <v>1.23597191294886E-2</v>
      </c>
      <c r="E99">
        <v>5120</v>
      </c>
      <c r="F99">
        <v>15360</v>
      </c>
      <c r="G99">
        <v>3</v>
      </c>
      <c r="H99">
        <v>4.0151742843148304</v>
      </c>
      <c r="I99">
        <v>8.9478786296938004</v>
      </c>
      <c r="J99">
        <v>-1.0825283206365499</v>
      </c>
      <c r="K99" t="b">
        <v>1</v>
      </c>
      <c r="L99">
        <v>169.4</v>
      </c>
      <c r="M99" t="s">
        <v>92</v>
      </c>
      <c r="N99">
        <v>8.9914373148663795</v>
      </c>
      <c r="O99">
        <v>4.3600000000000003</v>
      </c>
      <c r="P99">
        <v>2.2290000000000001</v>
      </c>
      <c r="Q99" t="s">
        <v>192</v>
      </c>
      <c r="S99">
        <v>0</v>
      </c>
      <c r="T99">
        <v>22900</v>
      </c>
      <c r="U99">
        <v>5120</v>
      </c>
      <c r="V99">
        <v>371</v>
      </c>
      <c r="W99">
        <v>5120</v>
      </c>
      <c r="X99">
        <v>1</v>
      </c>
      <c r="Y99">
        <v>0.156540049083607</v>
      </c>
      <c r="Z99">
        <v>169.4</v>
      </c>
      <c r="AA99">
        <v>135.1</v>
      </c>
      <c r="AB99" t="s">
        <v>94</v>
      </c>
      <c r="AC99">
        <v>13.015625</v>
      </c>
      <c r="AE99">
        <v>0</v>
      </c>
      <c r="AF99">
        <v>169.375</v>
      </c>
      <c r="AG99">
        <v>10.90625</v>
      </c>
      <c r="AH99">
        <f t="shared" si="5"/>
        <v>158.46875</v>
      </c>
      <c r="AI99">
        <f t="shared" si="6"/>
        <v>15.530085959885387</v>
      </c>
      <c r="AJ99">
        <f t="shared" si="7"/>
        <v>0.33873800377129798</v>
      </c>
      <c r="AK99">
        <f t="shared" si="8"/>
        <v>500.01770723770062</v>
      </c>
    </row>
    <row r="100" spans="1:37" x14ac:dyDescent="0.3">
      <c r="A100">
        <v>98</v>
      </c>
      <c r="B100">
        <v>349</v>
      </c>
      <c r="C100" t="s">
        <v>91</v>
      </c>
      <c r="D100">
        <v>2.8680413939410301E-2</v>
      </c>
      <c r="E100">
        <v>5120</v>
      </c>
      <c r="F100">
        <v>5120</v>
      </c>
      <c r="G100">
        <v>1</v>
      </c>
      <c r="H100">
        <v>7.8421451357905303</v>
      </c>
      <c r="I100">
        <v>11.326692046712999</v>
      </c>
      <c r="J100">
        <v>-1.0648478283915599</v>
      </c>
      <c r="K100" t="b">
        <v>1</v>
      </c>
      <c r="L100">
        <v>27.84</v>
      </c>
      <c r="M100" t="s">
        <v>92</v>
      </c>
      <c r="N100">
        <v>11.339220986826501</v>
      </c>
      <c r="O100">
        <v>3.9140000000000001</v>
      </c>
      <c r="P100">
        <v>1.444</v>
      </c>
      <c r="Q100" t="s">
        <v>193</v>
      </c>
      <c r="S100">
        <v>0</v>
      </c>
      <c r="T100">
        <v>8190</v>
      </c>
      <c r="U100">
        <v>5120</v>
      </c>
      <c r="V100">
        <v>88</v>
      </c>
      <c r="W100">
        <v>5120</v>
      </c>
      <c r="X100">
        <v>1</v>
      </c>
      <c r="Y100">
        <v>0.72937512217979805</v>
      </c>
      <c r="Z100">
        <v>27.84</v>
      </c>
      <c r="AA100">
        <v>294.2</v>
      </c>
      <c r="AB100" t="s">
        <v>94</v>
      </c>
      <c r="AC100">
        <v>5.27734375</v>
      </c>
      <c r="AD100" t="s">
        <v>98</v>
      </c>
      <c r="AE100">
        <v>3</v>
      </c>
      <c r="AF100">
        <v>27.84375</v>
      </c>
      <c r="AG100">
        <v>7.5859375</v>
      </c>
      <c r="AH100">
        <f t="shared" si="5"/>
        <v>20.2578125</v>
      </c>
      <c r="AI100">
        <f t="shared" si="6"/>
        <v>3.670442842430484</v>
      </c>
      <c r="AJ100">
        <f t="shared" si="7"/>
        <v>0.34478031655084995</v>
      </c>
      <c r="AK100">
        <f t="shared" si="8"/>
        <v>80.7579454608844</v>
      </c>
    </row>
    <row r="101" spans="1:37" x14ac:dyDescent="0.3">
      <c r="A101">
        <v>99</v>
      </c>
      <c r="B101">
        <v>352</v>
      </c>
      <c r="C101" t="s">
        <v>91</v>
      </c>
      <c r="D101">
        <v>1.5353793861232401E-2</v>
      </c>
      <c r="E101">
        <v>5120</v>
      </c>
      <c r="F101">
        <v>20480</v>
      </c>
      <c r="G101">
        <v>4</v>
      </c>
      <c r="H101">
        <v>3.09482428424367</v>
      </c>
      <c r="I101">
        <v>7.9244426496942397</v>
      </c>
      <c r="J101">
        <v>-1.07931368568292</v>
      </c>
      <c r="K101" t="b">
        <v>1</v>
      </c>
      <c r="L101">
        <v>362.8</v>
      </c>
      <c r="M101" t="s">
        <v>92</v>
      </c>
      <c r="N101">
        <v>7.9881234155572001</v>
      </c>
      <c r="O101">
        <v>4.4800000000000004</v>
      </c>
      <c r="P101">
        <v>2.56</v>
      </c>
      <c r="Q101" t="s">
        <v>194</v>
      </c>
      <c r="S101">
        <v>0</v>
      </c>
      <c r="T101">
        <v>30320</v>
      </c>
      <c r="U101">
        <v>5120</v>
      </c>
      <c r="V101">
        <v>690</v>
      </c>
      <c r="W101">
        <v>5120</v>
      </c>
      <c r="X101">
        <v>1</v>
      </c>
      <c r="Y101">
        <v>7.9748597569396201E-2</v>
      </c>
      <c r="Z101">
        <v>362.8</v>
      </c>
      <c r="AA101">
        <v>83.56</v>
      </c>
      <c r="AB101" t="s">
        <v>94</v>
      </c>
      <c r="AC101">
        <v>19.046875</v>
      </c>
      <c r="AE101">
        <v>0</v>
      </c>
      <c r="AF101">
        <v>362.75</v>
      </c>
      <c r="AG101">
        <v>9.890625</v>
      </c>
      <c r="AH101">
        <f t="shared" si="5"/>
        <v>352.859375</v>
      </c>
      <c r="AI101">
        <f t="shared" si="6"/>
        <v>36.67614533965245</v>
      </c>
      <c r="AJ101">
        <f t="shared" si="7"/>
        <v>0.33982867491389462</v>
      </c>
      <c r="AK101">
        <f t="shared" si="8"/>
        <v>1067.4496497151488</v>
      </c>
    </row>
    <row r="102" spans="1:37" x14ac:dyDescent="0.3">
      <c r="A102">
        <v>100</v>
      </c>
      <c r="B102">
        <v>353</v>
      </c>
      <c r="C102" t="s">
        <v>91</v>
      </c>
      <c r="D102">
        <v>1.5896156168399501E-2</v>
      </c>
      <c r="E102">
        <v>5120</v>
      </c>
      <c r="F102">
        <v>20480</v>
      </c>
      <c r="G102">
        <v>4</v>
      </c>
      <c r="H102">
        <v>3.7771986850792398</v>
      </c>
      <c r="I102">
        <v>7.0490494992055002</v>
      </c>
      <c r="J102">
        <v>-1.09217222549746</v>
      </c>
      <c r="K102" t="b">
        <v>1</v>
      </c>
      <c r="L102">
        <v>73.56</v>
      </c>
      <c r="M102" t="s">
        <v>92</v>
      </c>
      <c r="N102">
        <v>7.9875721762440204</v>
      </c>
      <c r="O102">
        <v>4.5199999999999996</v>
      </c>
      <c r="P102">
        <v>1.8660000000000001</v>
      </c>
      <c r="Q102" t="s">
        <v>195</v>
      </c>
      <c r="R102" t="s">
        <v>1941</v>
      </c>
      <c r="S102">
        <v>0</v>
      </c>
      <c r="T102">
        <v>33100</v>
      </c>
      <c r="U102">
        <v>5120</v>
      </c>
      <c r="V102">
        <v>643</v>
      </c>
      <c r="W102">
        <v>5120</v>
      </c>
      <c r="X102">
        <v>1</v>
      </c>
      <c r="Y102">
        <v>0.109522024858434</v>
      </c>
      <c r="Z102">
        <v>73.56</v>
      </c>
      <c r="AA102">
        <v>449.8</v>
      </c>
      <c r="AB102" t="s">
        <v>94</v>
      </c>
      <c r="AC102">
        <v>8.578125</v>
      </c>
      <c r="AE102">
        <v>0</v>
      </c>
      <c r="AF102">
        <v>73.5625</v>
      </c>
      <c r="AG102">
        <v>11.1796875</v>
      </c>
      <c r="AH102">
        <f t="shared" si="5"/>
        <v>62.3828125</v>
      </c>
      <c r="AI102">
        <f t="shared" si="6"/>
        <v>6.5800139762403917</v>
      </c>
      <c r="AJ102">
        <f t="shared" si="7"/>
        <v>0.33548694832184744</v>
      </c>
      <c r="AK102">
        <f t="shared" si="8"/>
        <v>219.27082519296175</v>
      </c>
    </row>
    <row r="103" spans="1:37" x14ac:dyDescent="0.3">
      <c r="A103">
        <v>101</v>
      </c>
      <c r="B103">
        <v>362</v>
      </c>
      <c r="C103" t="s">
        <v>91</v>
      </c>
      <c r="D103">
        <v>8.2185455262226894E-3</v>
      </c>
      <c r="E103">
        <v>5120</v>
      </c>
      <c r="F103">
        <v>15360</v>
      </c>
      <c r="G103">
        <v>3</v>
      </c>
      <c r="H103">
        <v>4.08899102553581</v>
      </c>
      <c r="I103">
        <v>9.2800929134230792</v>
      </c>
      <c r="J103">
        <v>-1.0833319793749601</v>
      </c>
      <c r="K103" t="b">
        <v>1</v>
      </c>
      <c r="L103">
        <v>185.9</v>
      </c>
      <c r="M103" t="s">
        <v>92</v>
      </c>
      <c r="N103">
        <v>9.3007049720680008</v>
      </c>
      <c r="O103">
        <v>4.3600000000000003</v>
      </c>
      <c r="P103">
        <v>2.27</v>
      </c>
      <c r="Q103" t="s">
        <v>196</v>
      </c>
      <c r="S103">
        <v>0</v>
      </c>
      <c r="T103">
        <v>22830</v>
      </c>
      <c r="U103">
        <v>5120</v>
      </c>
      <c r="V103">
        <v>312</v>
      </c>
      <c r="W103">
        <v>5120</v>
      </c>
      <c r="X103">
        <v>1</v>
      </c>
      <c r="Y103">
        <v>0.174879679844648</v>
      </c>
      <c r="Z103">
        <v>185.9</v>
      </c>
      <c r="AA103">
        <v>122.8</v>
      </c>
      <c r="AB103" t="s">
        <v>94</v>
      </c>
      <c r="AC103">
        <v>13.6328125</v>
      </c>
      <c r="AE103">
        <v>0</v>
      </c>
      <c r="AF103">
        <v>185.875</v>
      </c>
      <c r="AG103">
        <v>11.2734375</v>
      </c>
      <c r="AH103">
        <f t="shared" si="5"/>
        <v>174.6015625</v>
      </c>
      <c r="AI103">
        <f t="shared" si="6"/>
        <v>16.487872487872487</v>
      </c>
      <c r="AJ103">
        <f t="shared" si="7"/>
        <v>0.33846588337514882</v>
      </c>
      <c r="AK103">
        <f t="shared" si="8"/>
        <v>549.16908654565896</v>
      </c>
    </row>
    <row r="104" spans="1:37" x14ac:dyDescent="0.3">
      <c r="A104">
        <v>102</v>
      </c>
      <c r="B104">
        <v>363</v>
      </c>
      <c r="C104" t="s">
        <v>91</v>
      </c>
      <c r="D104">
        <v>2.6721217098940798E-2</v>
      </c>
      <c r="E104">
        <v>5120</v>
      </c>
      <c r="F104">
        <v>5120</v>
      </c>
      <c r="G104">
        <v>1</v>
      </c>
      <c r="H104">
        <v>8.8328895863002508</v>
      </c>
      <c r="I104">
        <v>10.946227426772399</v>
      </c>
      <c r="J104">
        <v>-1.0672588046067899</v>
      </c>
      <c r="K104" t="b">
        <v>1</v>
      </c>
      <c r="L104">
        <v>17.34</v>
      </c>
      <c r="M104" t="s">
        <v>92</v>
      </c>
      <c r="N104">
        <v>11.0323829624914</v>
      </c>
      <c r="O104">
        <v>3.9020000000000001</v>
      </c>
      <c r="P104">
        <v>1.2390000000000001</v>
      </c>
      <c r="Q104" t="s">
        <v>197</v>
      </c>
      <c r="S104">
        <v>0</v>
      </c>
      <c r="T104">
        <v>7980</v>
      </c>
      <c r="U104">
        <v>5120</v>
      </c>
      <c r="V104">
        <v>51</v>
      </c>
      <c r="W104">
        <v>5120</v>
      </c>
      <c r="X104">
        <v>1</v>
      </c>
      <c r="Y104">
        <v>1.0968239288086601</v>
      </c>
      <c r="Z104">
        <v>17.34</v>
      </c>
      <c r="AA104">
        <v>460</v>
      </c>
      <c r="AB104" t="s">
        <v>94</v>
      </c>
      <c r="AC104">
        <v>4.1640625</v>
      </c>
      <c r="AD104" t="s">
        <v>98</v>
      </c>
      <c r="AE104">
        <v>3</v>
      </c>
      <c r="AF104">
        <v>17.34375</v>
      </c>
      <c r="AG104">
        <v>7.59375</v>
      </c>
      <c r="AH104">
        <f t="shared" si="5"/>
        <v>9.75</v>
      </c>
      <c r="AI104">
        <f t="shared" si="6"/>
        <v>2.2839506172839505</v>
      </c>
      <c r="AJ104">
        <f t="shared" si="7"/>
        <v>0.34395006067392864</v>
      </c>
      <c r="AK104">
        <f t="shared" si="8"/>
        <v>50.425198257028988</v>
      </c>
    </row>
    <row r="105" spans="1:37" x14ac:dyDescent="0.3">
      <c r="A105">
        <v>103</v>
      </c>
      <c r="B105">
        <v>366</v>
      </c>
      <c r="C105" t="s">
        <v>91</v>
      </c>
      <c r="D105">
        <v>1.37502439592083E-2</v>
      </c>
      <c r="E105">
        <v>5120</v>
      </c>
      <c r="F105">
        <v>20480</v>
      </c>
      <c r="G105">
        <v>4</v>
      </c>
      <c r="H105">
        <v>3.1783569034023502</v>
      </c>
      <c r="I105">
        <v>8.1445395649685395</v>
      </c>
      <c r="J105">
        <v>-1.0801173444213299</v>
      </c>
      <c r="K105" t="b">
        <v>1</v>
      </c>
      <c r="L105">
        <v>364.5</v>
      </c>
      <c r="M105" t="s">
        <v>92</v>
      </c>
      <c r="N105">
        <v>8.1984202856172601</v>
      </c>
      <c r="O105">
        <v>4.484</v>
      </c>
      <c r="P105">
        <v>2.5619999999999998</v>
      </c>
      <c r="Q105" t="s">
        <v>198</v>
      </c>
      <c r="S105">
        <v>0</v>
      </c>
      <c r="T105">
        <v>30380</v>
      </c>
      <c r="U105">
        <v>5120</v>
      </c>
      <c r="V105">
        <v>584</v>
      </c>
      <c r="W105">
        <v>5120</v>
      </c>
      <c r="X105">
        <v>1</v>
      </c>
      <c r="Y105">
        <v>9.0218324847292697E-2</v>
      </c>
      <c r="Z105">
        <v>364.5</v>
      </c>
      <c r="AA105">
        <v>83.4</v>
      </c>
      <c r="AB105" t="s">
        <v>94</v>
      </c>
      <c r="AC105">
        <v>19.09375</v>
      </c>
      <c r="AE105">
        <v>0</v>
      </c>
      <c r="AF105">
        <v>364.5</v>
      </c>
      <c r="AG105">
        <v>10.78125</v>
      </c>
      <c r="AH105">
        <f t="shared" si="5"/>
        <v>353.71875</v>
      </c>
      <c r="AI105">
        <f t="shared" si="6"/>
        <v>33.80869565217391</v>
      </c>
      <c r="AJ105">
        <f t="shared" si="7"/>
        <v>0.33955567834247119</v>
      </c>
      <c r="AK105">
        <f t="shared" si="8"/>
        <v>1073.4616537096172</v>
      </c>
    </row>
    <row r="106" spans="1:37" x14ac:dyDescent="0.3">
      <c r="A106">
        <v>104</v>
      </c>
      <c r="B106">
        <v>367</v>
      </c>
      <c r="C106" t="s">
        <v>91</v>
      </c>
      <c r="D106">
        <v>1.74040730850221E-2</v>
      </c>
      <c r="E106">
        <v>5120</v>
      </c>
      <c r="F106">
        <v>20480</v>
      </c>
      <c r="G106">
        <v>4</v>
      </c>
      <c r="H106">
        <v>4.0602765133463299</v>
      </c>
      <c r="I106">
        <v>7.51389061796025</v>
      </c>
      <c r="J106">
        <v>-1.0929758842358701</v>
      </c>
      <c r="K106" t="b">
        <v>1</v>
      </c>
      <c r="L106">
        <v>70.8</v>
      </c>
      <c r="M106" t="s">
        <v>92</v>
      </c>
      <c r="N106">
        <v>8.3953096373468608</v>
      </c>
      <c r="O106">
        <v>4.5350000000000001</v>
      </c>
      <c r="P106">
        <v>1.851</v>
      </c>
      <c r="Q106" t="s">
        <v>199</v>
      </c>
      <c r="R106" t="s">
        <v>1941</v>
      </c>
      <c r="S106">
        <v>0</v>
      </c>
      <c r="T106">
        <v>34300</v>
      </c>
      <c r="U106">
        <v>5120</v>
      </c>
      <c r="V106">
        <v>519</v>
      </c>
      <c r="W106">
        <v>5120</v>
      </c>
      <c r="X106">
        <v>1</v>
      </c>
      <c r="Y106">
        <v>0.13433122966844799</v>
      </c>
      <c r="Z106">
        <v>70.8</v>
      </c>
      <c r="AA106">
        <v>484.5</v>
      </c>
      <c r="AB106" t="s">
        <v>94</v>
      </c>
      <c r="AC106">
        <v>8.4140625</v>
      </c>
      <c r="AE106">
        <v>0</v>
      </c>
      <c r="AF106">
        <v>70.8125</v>
      </c>
      <c r="AG106">
        <v>12.6484375</v>
      </c>
      <c r="AH106">
        <f t="shared" si="5"/>
        <v>58.1640625</v>
      </c>
      <c r="AI106">
        <f t="shared" si="6"/>
        <v>5.5985176034589257</v>
      </c>
      <c r="AJ106">
        <f t="shared" si="7"/>
        <v>0.33521743961522521</v>
      </c>
      <c r="AK106">
        <f t="shared" si="8"/>
        <v>211.24348447169444</v>
      </c>
    </row>
    <row r="107" spans="1:37" x14ac:dyDescent="0.3">
      <c r="A107">
        <v>105</v>
      </c>
      <c r="B107">
        <v>376</v>
      </c>
      <c r="C107" t="s">
        <v>91</v>
      </c>
      <c r="D107">
        <v>1.8118836073580401E-2</v>
      </c>
      <c r="E107">
        <v>5120</v>
      </c>
      <c r="F107">
        <v>15360</v>
      </c>
      <c r="G107">
        <v>3</v>
      </c>
      <c r="H107">
        <v>4.2571383179906599</v>
      </c>
      <c r="I107">
        <v>9.5868759387563198</v>
      </c>
      <c r="J107">
        <v>-1.08413563811337</v>
      </c>
      <c r="K107" t="b">
        <v>1</v>
      </c>
      <c r="L107">
        <v>178.5</v>
      </c>
      <c r="M107" t="s">
        <v>92</v>
      </c>
      <c r="N107">
        <v>9.6061532280139108</v>
      </c>
      <c r="O107">
        <v>4.3630000000000004</v>
      </c>
      <c r="P107">
        <v>2.2519999999999998</v>
      </c>
      <c r="Q107" t="s">
        <v>200</v>
      </c>
      <c r="S107">
        <v>0</v>
      </c>
      <c r="T107">
        <v>23020</v>
      </c>
      <c r="U107">
        <v>5120</v>
      </c>
      <c r="V107">
        <v>369</v>
      </c>
      <c r="W107">
        <v>5120</v>
      </c>
      <c r="X107">
        <v>1</v>
      </c>
      <c r="Y107">
        <v>0.169559848037376</v>
      </c>
      <c r="Z107">
        <v>178.5</v>
      </c>
      <c r="AA107">
        <v>129</v>
      </c>
      <c r="AB107" t="s">
        <v>94</v>
      </c>
      <c r="AC107">
        <v>13.359375</v>
      </c>
      <c r="AE107">
        <v>0</v>
      </c>
      <c r="AF107">
        <v>178.5</v>
      </c>
      <c r="AG107">
        <v>10.7265625</v>
      </c>
      <c r="AH107">
        <f t="shared" si="5"/>
        <v>167.7734375</v>
      </c>
      <c r="AI107">
        <f t="shared" si="6"/>
        <v>16.640932265112891</v>
      </c>
      <c r="AJ107">
        <f t="shared" si="7"/>
        <v>0.33819398158308073</v>
      </c>
      <c r="AK107">
        <f t="shared" si="8"/>
        <v>527.80359710851235</v>
      </c>
    </row>
    <row r="108" spans="1:37" x14ac:dyDescent="0.3">
      <c r="A108">
        <v>106</v>
      </c>
      <c r="B108">
        <v>377</v>
      </c>
      <c r="C108" t="s">
        <v>91</v>
      </c>
      <c r="D108">
        <v>2.2665253061635401E-2</v>
      </c>
      <c r="E108">
        <v>5120</v>
      </c>
      <c r="F108">
        <v>5120</v>
      </c>
      <c r="G108">
        <v>1</v>
      </c>
      <c r="H108">
        <v>6.32451742811533</v>
      </c>
      <c r="I108">
        <v>9.5670678673346199</v>
      </c>
      <c r="J108">
        <v>-1.0672588046067899</v>
      </c>
      <c r="K108" t="b">
        <v>1</v>
      </c>
      <c r="L108">
        <v>32.56</v>
      </c>
      <c r="M108" t="s">
        <v>92</v>
      </c>
      <c r="N108">
        <v>9.5947622846033394</v>
      </c>
      <c r="O108">
        <v>3.9039999999999999</v>
      </c>
      <c r="P108">
        <v>1.5129999999999999</v>
      </c>
      <c r="Q108" t="s">
        <v>201</v>
      </c>
      <c r="S108">
        <v>0</v>
      </c>
      <c r="T108">
        <v>8020</v>
      </c>
      <c r="U108">
        <v>5120</v>
      </c>
      <c r="V108">
        <v>138</v>
      </c>
      <c r="W108">
        <v>5120</v>
      </c>
      <c r="X108">
        <v>1</v>
      </c>
      <c r="Y108">
        <v>0.45325302338219497</v>
      </c>
      <c r="Z108">
        <v>32.56</v>
      </c>
      <c r="AA108">
        <v>246.2</v>
      </c>
      <c r="AB108" t="s">
        <v>94</v>
      </c>
      <c r="AC108">
        <v>5.70703125</v>
      </c>
      <c r="AD108" t="s">
        <v>98</v>
      </c>
      <c r="AE108">
        <v>3</v>
      </c>
      <c r="AF108">
        <v>32.5625</v>
      </c>
      <c r="AG108">
        <v>6.33984375</v>
      </c>
      <c r="AH108">
        <f t="shared" si="5"/>
        <v>26.22265625</v>
      </c>
      <c r="AI108">
        <f t="shared" si="6"/>
        <v>5.136167590881084</v>
      </c>
      <c r="AJ108">
        <f t="shared" si="7"/>
        <v>0.34395006067392864</v>
      </c>
      <c r="AK108">
        <f t="shared" si="8"/>
        <v>94.672174024908472</v>
      </c>
    </row>
    <row r="109" spans="1:37" x14ac:dyDescent="0.3">
      <c r="A109">
        <v>107</v>
      </c>
      <c r="B109">
        <v>380</v>
      </c>
      <c r="C109" t="s">
        <v>91</v>
      </c>
      <c r="D109">
        <v>1.22136224692078E-2</v>
      </c>
      <c r="E109">
        <v>5120</v>
      </c>
      <c r="F109">
        <v>20480</v>
      </c>
      <c r="G109">
        <v>4</v>
      </c>
      <c r="H109">
        <v>3.2223236291041699</v>
      </c>
      <c r="I109">
        <v>8.2320298962270595</v>
      </c>
      <c r="J109">
        <v>-1.08092100315974</v>
      </c>
      <c r="K109" t="b">
        <v>1</v>
      </c>
      <c r="L109">
        <v>359.2</v>
      </c>
      <c r="M109" t="s">
        <v>92</v>
      </c>
      <c r="N109">
        <v>8.2867255469143792</v>
      </c>
      <c r="O109">
        <v>4.484</v>
      </c>
      <c r="P109">
        <v>2.5550000000000002</v>
      </c>
      <c r="Q109" t="s">
        <v>202</v>
      </c>
      <c r="S109">
        <v>0</v>
      </c>
      <c r="T109">
        <v>30430</v>
      </c>
      <c r="U109">
        <v>5120</v>
      </c>
      <c r="V109">
        <v>519</v>
      </c>
      <c r="W109">
        <v>5120</v>
      </c>
      <c r="X109">
        <v>1</v>
      </c>
      <c r="Y109">
        <v>9.7549180447220205E-2</v>
      </c>
      <c r="Z109">
        <v>359.2</v>
      </c>
      <c r="AA109">
        <v>84.7</v>
      </c>
      <c r="AB109" t="s">
        <v>94</v>
      </c>
      <c r="AC109">
        <v>18.953125</v>
      </c>
      <c r="AE109">
        <v>0</v>
      </c>
      <c r="AF109">
        <v>359.25</v>
      </c>
      <c r="AG109">
        <v>11.4453125</v>
      </c>
      <c r="AH109">
        <f t="shared" si="5"/>
        <v>347.8046875</v>
      </c>
      <c r="AI109">
        <f t="shared" si="6"/>
        <v>31.388395904436859</v>
      </c>
      <c r="AJ109">
        <f t="shared" si="7"/>
        <v>0.33928290107899167</v>
      </c>
      <c r="AK109">
        <f t="shared" si="8"/>
        <v>1058.8508847852595</v>
      </c>
    </row>
    <row r="110" spans="1:37" x14ac:dyDescent="0.3">
      <c r="A110">
        <v>108</v>
      </c>
      <c r="B110">
        <v>381</v>
      </c>
      <c r="C110" t="s">
        <v>91</v>
      </c>
      <c r="D110">
        <v>1.2250063046087001E-2</v>
      </c>
      <c r="E110">
        <v>5120</v>
      </c>
      <c r="F110">
        <v>20480</v>
      </c>
      <c r="G110">
        <v>4</v>
      </c>
      <c r="H110">
        <v>4.4583402742820901</v>
      </c>
      <c r="I110">
        <v>8.27231105579685</v>
      </c>
      <c r="J110">
        <v>-1.09377954297428</v>
      </c>
      <c r="K110" t="b">
        <v>1</v>
      </c>
      <c r="L110">
        <v>71.75</v>
      </c>
      <c r="M110" t="s">
        <v>92</v>
      </c>
      <c r="N110">
        <v>8.9739366971520909</v>
      </c>
      <c r="O110">
        <v>4.54</v>
      </c>
      <c r="P110">
        <v>1.855</v>
      </c>
      <c r="Q110" t="s">
        <v>203</v>
      </c>
      <c r="R110" t="s">
        <v>1941</v>
      </c>
      <c r="S110">
        <v>0</v>
      </c>
      <c r="T110">
        <v>34700</v>
      </c>
      <c r="U110">
        <v>5120</v>
      </c>
      <c r="V110">
        <v>352</v>
      </c>
      <c r="W110">
        <v>5120</v>
      </c>
      <c r="X110">
        <v>1</v>
      </c>
      <c r="Y110">
        <v>0.18433015596960001</v>
      </c>
      <c r="Z110">
        <v>71.75</v>
      </c>
      <c r="AA110">
        <v>483.5</v>
      </c>
      <c r="AB110" t="s">
        <v>94</v>
      </c>
      <c r="AC110">
        <v>8.46875</v>
      </c>
      <c r="AE110">
        <v>0</v>
      </c>
      <c r="AF110">
        <v>71.75</v>
      </c>
      <c r="AG110">
        <v>14.59375</v>
      </c>
      <c r="AH110">
        <f t="shared" si="5"/>
        <v>57.15625</v>
      </c>
      <c r="AI110">
        <f t="shared" si="6"/>
        <v>4.9164882226980726</v>
      </c>
      <c r="AJ110">
        <f t="shared" si="7"/>
        <v>0.33494814741462003</v>
      </c>
      <c r="AK110">
        <f t="shared" si="8"/>
        <v>214.21226107330369</v>
      </c>
    </row>
    <row r="111" spans="1:37" x14ac:dyDescent="0.3">
      <c r="A111">
        <v>109</v>
      </c>
      <c r="B111">
        <v>390</v>
      </c>
      <c r="C111" t="s">
        <v>91</v>
      </c>
      <c r="D111">
        <v>2.0885037115017401E-2</v>
      </c>
      <c r="E111">
        <v>5120</v>
      </c>
      <c r="F111">
        <v>15360</v>
      </c>
      <c r="G111">
        <v>3</v>
      </c>
      <c r="H111">
        <v>4.5033059110136202</v>
      </c>
      <c r="I111">
        <v>10.097256222350801</v>
      </c>
      <c r="J111">
        <v>-1.0857429555901901</v>
      </c>
      <c r="K111" t="b">
        <v>1</v>
      </c>
      <c r="L111">
        <v>175</v>
      </c>
      <c r="M111" t="s">
        <v>92</v>
      </c>
      <c r="N111">
        <v>10.1098452922155</v>
      </c>
      <c r="O111">
        <v>4.3600000000000003</v>
      </c>
      <c r="P111">
        <v>2.242</v>
      </c>
      <c r="Q111" t="s">
        <v>204</v>
      </c>
      <c r="S111">
        <v>0</v>
      </c>
      <c r="T111">
        <v>22980</v>
      </c>
      <c r="U111">
        <v>5120</v>
      </c>
      <c r="V111">
        <v>301</v>
      </c>
      <c r="W111">
        <v>5120</v>
      </c>
      <c r="X111">
        <v>1</v>
      </c>
      <c r="Y111">
        <v>0.201927195739486</v>
      </c>
      <c r="Z111">
        <v>175</v>
      </c>
      <c r="AA111">
        <v>131.19999999999999</v>
      </c>
      <c r="AB111" t="s">
        <v>94</v>
      </c>
      <c r="AC111">
        <v>13.2265625</v>
      </c>
      <c r="AE111">
        <v>0</v>
      </c>
      <c r="AF111">
        <v>175</v>
      </c>
      <c r="AG111">
        <v>11.4140625</v>
      </c>
      <c r="AH111">
        <f t="shared" si="5"/>
        <v>163.5859375</v>
      </c>
      <c r="AI111">
        <f t="shared" si="6"/>
        <v>15.331964407939767</v>
      </c>
      <c r="AJ111">
        <f t="shared" si="7"/>
        <v>0.33765083310887839</v>
      </c>
      <c r="AK111">
        <f t="shared" si="8"/>
        <v>518.28688941386315</v>
      </c>
    </row>
    <row r="112" spans="1:37" x14ac:dyDescent="0.3">
      <c r="A112">
        <v>110</v>
      </c>
      <c r="B112">
        <v>391</v>
      </c>
      <c r="C112" t="s">
        <v>91</v>
      </c>
      <c r="D112">
        <v>4.1547542504627402E-2</v>
      </c>
      <c r="E112">
        <v>5120</v>
      </c>
      <c r="F112">
        <v>5120</v>
      </c>
      <c r="G112">
        <v>1</v>
      </c>
      <c r="H112">
        <v>9.7892475017198404</v>
      </c>
      <c r="I112">
        <v>11.8159276485602</v>
      </c>
      <c r="J112">
        <v>-1.0704734395604201</v>
      </c>
      <c r="K112" t="b">
        <v>1</v>
      </c>
      <c r="L112">
        <v>16.100000000000001</v>
      </c>
      <c r="M112" t="s">
        <v>92</v>
      </c>
      <c r="N112">
        <v>11.861942861315001</v>
      </c>
      <c r="O112">
        <v>3.9119999999999999</v>
      </c>
      <c r="P112">
        <v>1.2070000000000001</v>
      </c>
      <c r="Q112" t="s">
        <v>205</v>
      </c>
      <c r="S112">
        <v>0</v>
      </c>
      <c r="T112">
        <v>8160</v>
      </c>
      <c r="U112">
        <v>5120</v>
      </c>
      <c r="V112">
        <v>110</v>
      </c>
      <c r="W112">
        <v>5120</v>
      </c>
      <c r="X112">
        <v>1</v>
      </c>
      <c r="Y112">
        <v>0.83802186805101497</v>
      </c>
      <c r="Z112">
        <v>16.100000000000001</v>
      </c>
      <c r="AA112">
        <v>507</v>
      </c>
      <c r="AB112" t="s">
        <v>94</v>
      </c>
      <c r="AC112">
        <v>4.01171875</v>
      </c>
      <c r="AD112" t="s">
        <v>98</v>
      </c>
      <c r="AE112">
        <v>4</v>
      </c>
      <c r="AF112">
        <v>16.09375</v>
      </c>
      <c r="AG112">
        <v>6.30078125</v>
      </c>
      <c r="AH112">
        <f t="shared" si="5"/>
        <v>9.79296875</v>
      </c>
      <c r="AI112">
        <f t="shared" si="6"/>
        <v>2.5542467451952882</v>
      </c>
      <c r="AJ112">
        <f t="shared" si="7"/>
        <v>0.34284616205275875</v>
      </c>
      <c r="AK112">
        <f t="shared" si="8"/>
        <v>46.941607581780133</v>
      </c>
    </row>
    <row r="113" spans="1:37" x14ac:dyDescent="0.3">
      <c r="A113">
        <v>111</v>
      </c>
      <c r="B113">
        <v>394</v>
      </c>
      <c r="C113" t="s">
        <v>91</v>
      </c>
      <c r="D113">
        <v>1.1943083181653401E-2</v>
      </c>
      <c r="E113">
        <v>5120</v>
      </c>
      <c r="F113">
        <v>20480</v>
      </c>
      <c r="G113">
        <v>4</v>
      </c>
      <c r="H113">
        <v>3.2371222930830599</v>
      </c>
      <c r="I113">
        <v>8.2508683446745898</v>
      </c>
      <c r="J113">
        <v>-1.08092100315974</v>
      </c>
      <c r="K113" t="b">
        <v>1</v>
      </c>
      <c r="L113">
        <v>354</v>
      </c>
      <c r="M113" t="s">
        <v>92</v>
      </c>
      <c r="N113">
        <v>8.3026482553775107</v>
      </c>
      <c r="O113">
        <v>4.484</v>
      </c>
      <c r="P113">
        <v>2.5489999999999999</v>
      </c>
      <c r="Q113" t="s">
        <v>206</v>
      </c>
      <c r="S113">
        <v>0</v>
      </c>
      <c r="T113">
        <v>30400</v>
      </c>
      <c r="U113">
        <v>5120</v>
      </c>
      <c r="V113">
        <v>521</v>
      </c>
      <c r="W113">
        <v>5120</v>
      </c>
      <c r="X113">
        <v>1</v>
      </c>
      <c r="Y113">
        <v>9.8010107142727898E-2</v>
      </c>
      <c r="Z113">
        <v>354</v>
      </c>
      <c r="AA113">
        <v>85.9</v>
      </c>
      <c r="AB113" t="s">
        <v>94</v>
      </c>
      <c r="AC113">
        <v>18.8125</v>
      </c>
      <c r="AE113">
        <v>0</v>
      </c>
      <c r="AF113">
        <v>354</v>
      </c>
      <c r="AG113">
        <v>11.3671875</v>
      </c>
      <c r="AH113">
        <f t="shared" si="5"/>
        <v>342.6328125</v>
      </c>
      <c r="AI113">
        <f t="shared" si="6"/>
        <v>31.142268041237113</v>
      </c>
      <c r="AJ113">
        <f t="shared" si="7"/>
        <v>0.33928290107899167</v>
      </c>
      <c r="AK113">
        <f t="shared" si="8"/>
        <v>1043.37707227274</v>
      </c>
    </row>
    <row r="114" spans="1:37" x14ac:dyDescent="0.3">
      <c r="A114">
        <v>112</v>
      </c>
      <c r="B114">
        <v>395</v>
      </c>
      <c r="C114" t="s">
        <v>91</v>
      </c>
      <c r="D114">
        <v>1.5328993836856999E-2</v>
      </c>
      <c r="E114">
        <v>5120</v>
      </c>
      <c r="F114">
        <v>20480</v>
      </c>
      <c r="G114">
        <v>4</v>
      </c>
      <c r="H114">
        <v>5.68406472574845</v>
      </c>
      <c r="I114">
        <v>10.3356723821715</v>
      </c>
      <c r="J114">
        <v>-1.0953868604510899</v>
      </c>
      <c r="K114" t="b">
        <v>1</v>
      </c>
      <c r="L114">
        <v>65.900000000000006</v>
      </c>
      <c r="M114" t="s">
        <v>92</v>
      </c>
      <c r="N114">
        <v>10.748693604777801</v>
      </c>
      <c r="O114">
        <v>4.5430000000000001</v>
      </c>
      <c r="P114">
        <v>1.8180000000000001</v>
      </c>
      <c r="Q114" t="s">
        <v>207</v>
      </c>
      <c r="R114" t="s">
        <v>1941</v>
      </c>
      <c r="S114">
        <v>0</v>
      </c>
      <c r="T114">
        <v>34800</v>
      </c>
      <c r="U114">
        <v>5120</v>
      </c>
      <c r="V114">
        <v>145</v>
      </c>
      <c r="W114">
        <v>5120</v>
      </c>
      <c r="X114">
        <v>1</v>
      </c>
      <c r="Y114">
        <v>0.38899040281575697</v>
      </c>
      <c r="Z114">
        <v>65.900000000000006</v>
      </c>
      <c r="AA114">
        <v>528.5</v>
      </c>
      <c r="AB114" t="s">
        <v>94</v>
      </c>
      <c r="AC114">
        <v>8.1171875</v>
      </c>
      <c r="AE114">
        <v>0</v>
      </c>
      <c r="AF114">
        <v>65.875</v>
      </c>
      <c r="AG114">
        <v>18.421875</v>
      </c>
      <c r="AH114">
        <f t="shared" si="5"/>
        <v>47.453125</v>
      </c>
      <c r="AI114">
        <f t="shared" si="6"/>
        <v>3.5759117896522477</v>
      </c>
      <c r="AJ114">
        <f t="shared" si="7"/>
        <v>0.33441021183589564</v>
      </c>
      <c r="AK114">
        <f t="shared" si="8"/>
        <v>196.98860162896787</v>
      </c>
    </row>
    <row r="115" spans="1:37" x14ac:dyDescent="0.3">
      <c r="A115">
        <v>113</v>
      </c>
      <c r="B115">
        <v>404</v>
      </c>
      <c r="C115" t="s">
        <v>91</v>
      </c>
      <c r="D115">
        <v>1.8237168568258001E-2</v>
      </c>
      <c r="E115">
        <v>5120</v>
      </c>
      <c r="F115">
        <v>15360</v>
      </c>
      <c r="G115">
        <v>3</v>
      </c>
      <c r="H115">
        <v>4.2916539347836</v>
      </c>
      <c r="I115">
        <v>9.5723999873493693</v>
      </c>
      <c r="J115">
        <v>-1.0873502730670099</v>
      </c>
      <c r="K115" t="b">
        <v>1</v>
      </c>
      <c r="L115">
        <v>170.4</v>
      </c>
      <c r="M115" t="s">
        <v>92</v>
      </c>
      <c r="N115">
        <v>9.5874815988795099</v>
      </c>
      <c r="O115">
        <v>4.3630000000000004</v>
      </c>
      <c r="P115">
        <v>2.23</v>
      </c>
      <c r="Q115" t="s">
        <v>208</v>
      </c>
      <c r="S115">
        <v>0</v>
      </c>
      <c r="T115">
        <v>23040</v>
      </c>
      <c r="U115">
        <v>5120</v>
      </c>
      <c r="V115">
        <v>61</v>
      </c>
      <c r="W115">
        <v>5120</v>
      </c>
      <c r="X115">
        <v>1</v>
      </c>
      <c r="Y115">
        <v>0.421453099628533</v>
      </c>
      <c r="Z115">
        <v>170.4</v>
      </c>
      <c r="AA115">
        <v>135.19999999999999</v>
      </c>
      <c r="AB115" t="s">
        <v>94</v>
      </c>
      <c r="AC115">
        <v>13.0546875</v>
      </c>
      <c r="AE115">
        <v>0</v>
      </c>
      <c r="AF115">
        <v>170.375</v>
      </c>
      <c r="AG115">
        <v>16.5625</v>
      </c>
      <c r="AH115">
        <f t="shared" si="5"/>
        <v>153.8125</v>
      </c>
      <c r="AI115">
        <f t="shared" si="6"/>
        <v>10.28679245283019</v>
      </c>
      <c r="AJ115">
        <f t="shared" si="7"/>
        <v>0.3371085569454832</v>
      </c>
      <c r="AK115">
        <f t="shared" si="8"/>
        <v>505.40099469368511</v>
      </c>
    </row>
    <row r="116" spans="1:37" x14ac:dyDescent="0.3">
      <c r="A116">
        <v>114</v>
      </c>
      <c r="B116">
        <v>405</v>
      </c>
      <c r="C116" t="s">
        <v>91</v>
      </c>
      <c r="D116">
        <v>2.30905487420952E-2</v>
      </c>
      <c r="E116">
        <v>5120</v>
      </c>
      <c r="F116">
        <v>5120</v>
      </c>
      <c r="G116">
        <v>1</v>
      </c>
      <c r="H116">
        <v>8.2366380196342597</v>
      </c>
      <c r="I116">
        <v>10.271666749094599</v>
      </c>
      <c r="J116">
        <v>-1.0704734395604201</v>
      </c>
      <c r="K116" t="b">
        <v>1</v>
      </c>
      <c r="L116">
        <v>17.670000000000002</v>
      </c>
      <c r="M116" t="s">
        <v>92</v>
      </c>
      <c r="N116">
        <v>10.3479404953979</v>
      </c>
      <c r="O116">
        <v>3.9079999999999999</v>
      </c>
      <c r="P116">
        <v>1.2470000000000001</v>
      </c>
      <c r="Q116" t="s">
        <v>209</v>
      </c>
      <c r="S116">
        <v>0</v>
      </c>
      <c r="T116">
        <v>8096</v>
      </c>
      <c r="U116">
        <v>5120</v>
      </c>
      <c r="V116">
        <v>115</v>
      </c>
      <c r="W116">
        <v>5120</v>
      </c>
      <c r="X116">
        <v>1</v>
      </c>
      <c r="Y116">
        <v>0.67481997488036105</v>
      </c>
      <c r="Z116">
        <v>17.670000000000002</v>
      </c>
      <c r="AA116">
        <v>458.2</v>
      </c>
      <c r="AB116" t="s">
        <v>94</v>
      </c>
      <c r="AC116">
        <v>4.203125</v>
      </c>
      <c r="AD116" t="s">
        <v>98</v>
      </c>
      <c r="AE116">
        <v>4</v>
      </c>
      <c r="AF116">
        <v>17.671875</v>
      </c>
      <c r="AG116">
        <v>6.26171875</v>
      </c>
      <c r="AH116">
        <f t="shared" si="5"/>
        <v>11.41015625</v>
      </c>
      <c r="AI116">
        <f t="shared" si="6"/>
        <v>2.8222083593262632</v>
      </c>
      <c r="AJ116">
        <f t="shared" si="7"/>
        <v>0.34284616205275875</v>
      </c>
      <c r="AK116">
        <f t="shared" si="8"/>
        <v>51.544619587372168</v>
      </c>
    </row>
    <row r="117" spans="1:37" x14ac:dyDescent="0.3">
      <c r="A117">
        <v>115</v>
      </c>
      <c r="B117">
        <v>408</v>
      </c>
      <c r="C117" t="s">
        <v>91</v>
      </c>
      <c r="D117">
        <v>1.12494252254684E-2</v>
      </c>
      <c r="E117">
        <v>5120</v>
      </c>
      <c r="F117">
        <v>20480</v>
      </c>
      <c r="G117">
        <v>4</v>
      </c>
      <c r="H117">
        <v>3.29265134027322</v>
      </c>
      <c r="I117">
        <v>8.3859713822583597</v>
      </c>
      <c r="J117">
        <v>-1.08172466189815</v>
      </c>
      <c r="K117" t="b">
        <v>1</v>
      </c>
      <c r="L117">
        <v>352.2</v>
      </c>
      <c r="M117" t="s">
        <v>92</v>
      </c>
      <c r="N117">
        <v>8.4298748230103708</v>
      </c>
      <c r="O117">
        <v>4.484</v>
      </c>
      <c r="P117">
        <v>2.5470000000000002</v>
      </c>
      <c r="Q117" t="s">
        <v>210</v>
      </c>
      <c r="S117">
        <v>0</v>
      </c>
      <c r="T117">
        <v>30460</v>
      </c>
      <c r="U117">
        <v>5120</v>
      </c>
      <c r="V117">
        <v>496</v>
      </c>
      <c r="W117">
        <v>5120</v>
      </c>
      <c r="X117">
        <v>1</v>
      </c>
      <c r="Y117">
        <v>0.102943084102965</v>
      </c>
      <c r="Z117">
        <v>352.2</v>
      </c>
      <c r="AA117">
        <v>86.5</v>
      </c>
      <c r="AB117" t="s">
        <v>94</v>
      </c>
      <c r="AC117">
        <v>18.765625</v>
      </c>
      <c r="AE117">
        <v>0</v>
      </c>
      <c r="AF117">
        <v>352.25</v>
      </c>
      <c r="AG117">
        <v>11.6171875</v>
      </c>
      <c r="AH117">
        <f t="shared" si="5"/>
        <v>340.6328125</v>
      </c>
      <c r="AI117">
        <f t="shared" si="6"/>
        <v>30.321452589105583</v>
      </c>
      <c r="AJ117">
        <f t="shared" si="7"/>
        <v>0.33901034294727833</v>
      </c>
      <c r="AK117">
        <f t="shared" si="8"/>
        <v>1039.0538440143716</v>
      </c>
    </row>
    <row r="118" spans="1:37" x14ac:dyDescent="0.3">
      <c r="A118">
        <v>116</v>
      </c>
      <c r="B118">
        <v>409</v>
      </c>
      <c r="C118" t="s">
        <v>91</v>
      </c>
      <c r="D118">
        <v>1.70210348026236E-2</v>
      </c>
      <c r="E118">
        <v>5120</v>
      </c>
      <c r="F118">
        <v>20480</v>
      </c>
      <c r="G118">
        <v>4</v>
      </c>
      <c r="H118">
        <v>6.06694635774776</v>
      </c>
      <c r="I118">
        <v>10.8067481997382</v>
      </c>
      <c r="J118">
        <v>-1.0953868604510899</v>
      </c>
      <c r="K118" t="b">
        <v>1</v>
      </c>
      <c r="L118">
        <v>60.38</v>
      </c>
      <c r="M118" t="s">
        <v>92</v>
      </c>
      <c r="N118">
        <v>11.244731572613899</v>
      </c>
      <c r="O118">
        <v>4.55</v>
      </c>
      <c r="P118">
        <v>1.7809999999999999</v>
      </c>
      <c r="Q118" t="s">
        <v>211</v>
      </c>
      <c r="R118" t="s">
        <v>1941</v>
      </c>
      <c r="S118">
        <v>0</v>
      </c>
      <c r="T118">
        <v>35600</v>
      </c>
      <c r="U118">
        <v>5120</v>
      </c>
      <c r="V118">
        <v>111</v>
      </c>
      <c r="W118">
        <v>5120</v>
      </c>
      <c r="X118">
        <v>1</v>
      </c>
      <c r="Y118">
        <v>0.48093326495052902</v>
      </c>
      <c r="Z118">
        <v>60.38</v>
      </c>
      <c r="AA118">
        <v>589.5</v>
      </c>
      <c r="AB118" t="s">
        <v>94</v>
      </c>
      <c r="AC118">
        <v>7.76953125</v>
      </c>
      <c r="AD118" t="s">
        <v>98</v>
      </c>
      <c r="AE118">
        <v>0</v>
      </c>
      <c r="AF118">
        <v>60.375</v>
      </c>
      <c r="AG118">
        <v>20.46875</v>
      </c>
      <c r="AH118">
        <f t="shared" si="5"/>
        <v>39.90625</v>
      </c>
      <c r="AI118">
        <f t="shared" si="6"/>
        <v>2.949618320610687</v>
      </c>
      <c r="AJ118">
        <f t="shared" si="7"/>
        <v>0.33441021183589564</v>
      </c>
      <c r="AK118">
        <f t="shared" si="8"/>
        <v>180.54173545880735</v>
      </c>
    </row>
    <row r="119" spans="1:37" x14ac:dyDescent="0.3">
      <c r="A119">
        <v>117</v>
      </c>
      <c r="B119">
        <v>418</v>
      </c>
      <c r="C119" t="s">
        <v>91</v>
      </c>
      <c r="D119">
        <v>2.5613652021820699E-2</v>
      </c>
      <c r="E119">
        <v>5120</v>
      </c>
      <c r="F119">
        <v>15360</v>
      </c>
      <c r="G119">
        <v>3</v>
      </c>
      <c r="H119">
        <v>4.5113109237437996</v>
      </c>
      <c r="I119">
        <v>9.9213595705772004</v>
      </c>
      <c r="J119">
        <v>-1.0865466143286</v>
      </c>
      <c r="K119" t="b">
        <v>1</v>
      </c>
      <c r="L119">
        <v>157.9</v>
      </c>
      <c r="M119" t="s">
        <v>92</v>
      </c>
      <c r="N119">
        <v>10.075122994100401</v>
      </c>
      <c r="O119">
        <v>4.3630000000000004</v>
      </c>
      <c r="P119">
        <v>2.2000000000000002</v>
      </c>
      <c r="Q119" t="s">
        <v>212</v>
      </c>
      <c r="S119">
        <v>0</v>
      </c>
      <c r="T119">
        <v>23180</v>
      </c>
      <c r="U119">
        <v>5120</v>
      </c>
      <c r="V119">
        <v>487</v>
      </c>
      <c r="W119">
        <v>5120</v>
      </c>
      <c r="X119">
        <v>1</v>
      </c>
      <c r="Y119">
        <v>0.159112685929892</v>
      </c>
      <c r="Z119">
        <v>157.9</v>
      </c>
      <c r="AA119">
        <v>146.9</v>
      </c>
      <c r="AB119" t="s">
        <v>94</v>
      </c>
      <c r="AC119">
        <v>12.5625</v>
      </c>
      <c r="AE119">
        <v>0</v>
      </c>
      <c r="AF119">
        <v>157.875</v>
      </c>
      <c r="AG119">
        <v>9.5625</v>
      </c>
      <c r="AH119">
        <f t="shared" si="5"/>
        <v>148.3125</v>
      </c>
      <c r="AI119">
        <f t="shared" si="6"/>
        <v>16.509803921568629</v>
      </c>
      <c r="AJ119">
        <f t="shared" si="7"/>
        <v>0.33737958607594232</v>
      </c>
      <c r="AK119">
        <f t="shared" si="8"/>
        <v>467.94473203385576</v>
      </c>
    </row>
    <row r="120" spans="1:37" x14ac:dyDescent="0.3">
      <c r="A120">
        <v>118</v>
      </c>
      <c r="B120">
        <v>419</v>
      </c>
      <c r="C120" t="s">
        <v>91</v>
      </c>
      <c r="D120">
        <v>3.6628810390083401E-2</v>
      </c>
      <c r="E120">
        <v>5120</v>
      </c>
      <c r="F120">
        <v>5120</v>
      </c>
      <c r="G120">
        <v>1</v>
      </c>
      <c r="H120">
        <v>7.1848476043925</v>
      </c>
      <c r="I120">
        <v>10.3913665059622</v>
      </c>
      <c r="J120">
        <v>-1.06886612208361</v>
      </c>
      <c r="K120" t="b">
        <v>1</v>
      </c>
      <c r="L120">
        <v>27.94</v>
      </c>
      <c r="M120" t="s">
        <v>92</v>
      </c>
      <c r="N120">
        <v>10.5194574535022</v>
      </c>
      <c r="O120">
        <v>3.9159999999999999</v>
      </c>
      <c r="P120">
        <v>1.446</v>
      </c>
      <c r="Q120" t="s">
        <v>213</v>
      </c>
      <c r="S120">
        <v>0</v>
      </c>
      <c r="T120">
        <v>8220</v>
      </c>
      <c r="U120">
        <v>5120</v>
      </c>
      <c r="V120">
        <v>141</v>
      </c>
      <c r="W120">
        <v>5120</v>
      </c>
      <c r="X120">
        <v>1</v>
      </c>
      <c r="Y120">
        <v>0.52085812915427998</v>
      </c>
      <c r="Z120">
        <v>27.94</v>
      </c>
      <c r="AA120">
        <v>294.2</v>
      </c>
      <c r="AB120" t="s">
        <v>94</v>
      </c>
      <c r="AC120">
        <v>5.28515625</v>
      </c>
      <c r="AD120" t="s">
        <v>98</v>
      </c>
      <c r="AE120">
        <v>3</v>
      </c>
      <c r="AF120">
        <v>27.9375</v>
      </c>
      <c r="AG120">
        <v>6.23046875</v>
      </c>
      <c r="AH120">
        <f t="shared" si="5"/>
        <v>21.70703125</v>
      </c>
      <c r="AI120">
        <f t="shared" si="6"/>
        <v>4.4840125391849526</v>
      </c>
      <c r="AJ120">
        <f t="shared" si="7"/>
        <v>0.34339766778455089</v>
      </c>
      <c r="AK120">
        <f t="shared" si="8"/>
        <v>81.356114560242446</v>
      </c>
    </row>
    <row r="121" spans="1:37" x14ac:dyDescent="0.3">
      <c r="A121">
        <v>119</v>
      </c>
      <c r="B121">
        <v>422</v>
      </c>
      <c r="C121" t="s">
        <v>91</v>
      </c>
      <c r="D121">
        <v>1.5449282590832201E-2</v>
      </c>
      <c r="E121">
        <v>5120</v>
      </c>
      <c r="F121">
        <v>20480</v>
      </c>
      <c r="G121">
        <v>4</v>
      </c>
      <c r="H121">
        <v>3.3709749288845301</v>
      </c>
      <c r="I121">
        <v>8.5525320949628991</v>
      </c>
      <c r="J121">
        <v>-1.0833319793749601</v>
      </c>
      <c r="K121" t="b">
        <v>1</v>
      </c>
      <c r="L121">
        <v>344</v>
      </c>
      <c r="M121" t="s">
        <v>92</v>
      </c>
      <c r="N121">
        <v>8.5834260876030104</v>
      </c>
      <c r="O121">
        <v>4.484</v>
      </c>
      <c r="P121">
        <v>2.5369999999999999</v>
      </c>
      <c r="Q121" t="s">
        <v>214</v>
      </c>
      <c r="S121">
        <v>0</v>
      </c>
      <c r="T121">
        <v>30500</v>
      </c>
      <c r="U121">
        <v>5120</v>
      </c>
      <c r="V121">
        <v>490</v>
      </c>
      <c r="W121">
        <v>5120</v>
      </c>
      <c r="X121">
        <v>1</v>
      </c>
      <c r="Y121">
        <v>0.107109729291869</v>
      </c>
      <c r="Z121">
        <v>344</v>
      </c>
      <c r="AA121">
        <v>88.6</v>
      </c>
      <c r="AB121" t="s">
        <v>94</v>
      </c>
      <c r="AC121">
        <v>18.546875</v>
      </c>
      <c r="AE121">
        <v>0</v>
      </c>
      <c r="AF121">
        <v>344</v>
      </c>
      <c r="AG121">
        <v>11.765625</v>
      </c>
      <c r="AH121">
        <f t="shared" si="5"/>
        <v>332.234375</v>
      </c>
      <c r="AI121">
        <f t="shared" si="6"/>
        <v>29.237715803452854</v>
      </c>
      <c r="AJ121">
        <f t="shared" si="7"/>
        <v>0.33846588337514882</v>
      </c>
      <c r="AK121">
        <f t="shared" si="8"/>
        <v>1016.3505892223627</v>
      </c>
    </row>
    <row r="122" spans="1:37" x14ac:dyDescent="0.3">
      <c r="A122">
        <v>120</v>
      </c>
      <c r="B122">
        <v>423</v>
      </c>
      <c r="C122" t="s">
        <v>91</v>
      </c>
      <c r="D122">
        <v>1.9796715362549001E-2</v>
      </c>
      <c r="E122">
        <v>5120</v>
      </c>
      <c r="F122">
        <v>20480</v>
      </c>
      <c r="G122">
        <v>4</v>
      </c>
      <c r="H122">
        <v>5.9015304378561702</v>
      </c>
      <c r="I122">
        <v>10.6561814253867</v>
      </c>
      <c r="J122">
        <v>-1.0953868604510899</v>
      </c>
      <c r="K122" t="b">
        <v>1</v>
      </c>
      <c r="L122">
        <v>63.94</v>
      </c>
      <c r="M122" t="s">
        <v>92</v>
      </c>
      <c r="N122">
        <v>11.074163841636899</v>
      </c>
      <c r="O122">
        <v>4.5549999999999997</v>
      </c>
      <c r="P122">
        <v>1.806</v>
      </c>
      <c r="Q122" t="s">
        <v>215</v>
      </c>
      <c r="R122" t="s">
        <v>1941</v>
      </c>
      <c r="S122">
        <v>0</v>
      </c>
      <c r="T122">
        <v>35870</v>
      </c>
      <c r="U122">
        <v>5120</v>
      </c>
      <c r="V122">
        <v>99</v>
      </c>
      <c r="W122">
        <v>5120</v>
      </c>
      <c r="X122">
        <v>1</v>
      </c>
      <c r="Y122">
        <v>0.49262234426894902</v>
      </c>
      <c r="Z122">
        <v>63.94</v>
      </c>
      <c r="AA122">
        <v>561</v>
      </c>
      <c r="AB122" t="s">
        <v>94</v>
      </c>
      <c r="AC122">
        <v>7.99609375</v>
      </c>
      <c r="AE122">
        <v>0</v>
      </c>
      <c r="AF122">
        <v>63.9375</v>
      </c>
      <c r="AG122">
        <v>21.46875</v>
      </c>
      <c r="AH122">
        <f t="shared" si="5"/>
        <v>42.46875</v>
      </c>
      <c r="AI122">
        <f t="shared" si="6"/>
        <v>2.9781659388646289</v>
      </c>
      <c r="AJ122">
        <f t="shared" si="7"/>
        <v>0.33441021183589564</v>
      </c>
      <c r="AK122">
        <f t="shared" si="8"/>
        <v>191.19481922811588</v>
      </c>
    </row>
    <row r="123" spans="1:37" x14ac:dyDescent="0.3">
      <c r="A123">
        <v>121</v>
      </c>
      <c r="B123">
        <v>432</v>
      </c>
      <c r="C123" t="s">
        <v>91</v>
      </c>
      <c r="D123">
        <v>2.6325828425264802E-2</v>
      </c>
      <c r="E123">
        <v>5120</v>
      </c>
      <c r="F123">
        <v>15360</v>
      </c>
      <c r="G123">
        <v>3</v>
      </c>
      <c r="H123">
        <v>5.0986602987507998</v>
      </c>
      <c r="I123">
        <v>11.3126525378533</v>
      </c>
      <c r="J123">
        <v>-1.08895759054382</v>
      </c>
      <c r="K123" t="b">
        <v>1</v>
      </c>
      <c r="L123">
        <v>165.6</v>
      </c>
      <c r="M123" t="s">
        <v>92</v>
      </c>
      <c r="N123">
        <v>11.317077590900499</v>
      </c>
      <c r="O123">
        <v>4.367</v>
      </c>
      <c r="P123">
        <v>2.2189999999999999</v>
      </c>
      <c r="Q123" t="s">
        <v>216</v>
      </c>
      <c r="S123">
        <v>0</v>
      </c>
      <c r="T123">
        <v>23330</v>
      </c>
      <c r="U123">
        <v>5120</v>
      </c>
      <c r="V123">
        <v>355</v>
      </c>
      <c r="W123">
        <v>5120</v>
      </c>
      <c r="X123">
        <v>1</v>
      </c>
      <c r="Y123">
        <v>0.217534301938512</v>
      </c>
      <c r="Z123">
        <v>165.6</v>
      </c>
      <c r="AA123">
        <v>140.9</v>
      </c>
      <c r="AB123" t="s">
        <v>94</v>
      </c>
      <c r="AC123">
        <v>12.8671875</v>
      </c>
      <c r="AE123">
        <v>0</v>
      </c>
      <c r="AF123">
        <v>165.625</v>
      </c>
      <c r="AG123">
        <v>10.546875</v>
      </c>
      <c r="AH123">
        <f t="shared" si="5"/>
        <v>155.078125</v>
      </c>
      <c r="AI123">
        <f t="shared" si="6"/>
        <v>15.703703703703704</v>
      </c>
      <c r="AJ123">
        <f t="shared" si="7"/>
        <v>0.33656715169194418</v>
      </c>
      <c r="AK123">
        <f t="shared" si="8"/>
        <v>492.10090517566181</v>
      </c>
    </row>
    <row r="124" spans="1:37" x14ac:dyDescent="0.3">
      <c r="A124">
        <v>122</v>
      </c>
      <c r="B124">
        <v>433</v>
      </c>
      <c r="C124" t="s">
        <v>91</v>
      </c>
      <c r="D124">
        <v>1.6575398406125898E-2</v>
      </c>
      <c r="E124">
        <v>5120</v>
      </c>
      <c r="F124">
        <v>5120</v>
      </c>
      <c r="G124">
        <v>1</v>
      </c>
      <c r="H124">
        <v>6.4249612213134304</v>
      </c>
      <c r="I124">
        <v>9.7190087224751007</v>
      </c>
      <c r="J124">
        <v>-1.06886612208361</v>
      </c>
      <c r="K124" t="b">
        <v>1</v>
      </c>
      <c r="L124">
        <v>32.56</v>
      </c>
      <c r="M124" t="s">
        <v>92</v>
      </c>
      <c r="N124">
        <v>9.7287480687978398</v>
      </c>
      <c r="O124">
        <v>3.9079999999999999</v>
      </c>
      <c r="P124">
        <v>1.5129999999999999</v>
      </c>
      <c r="Q124" t="s">
        <v>217</v>
      </c>
      <c r="S124">
        <v>0</v>
      </c>
      <c r="T124">
        <v>8090</v>
      </c>
      <c r="U124">
        <v>5120</v>
      </c>
      <c r="V124">
        <v>133</v>
      </c>
      <c r="W124">
        <v>5120</v>
      </c>
      <c r="X124">
        <v>1</v>
      </c>
      <c r="Y124">
        <v>0.47040379592826198</v>
      </c>
      <c r="Z124">
        <v>32.56</v>
      </c>
      <c r="AA124">
        <v>248.4</v>
      </c>
      <c r="AB124" t="s">
        <v>94</v>
      </c>
      <c r="AC124">
        <v>5.70703125</v>
      </c>
      <c r="AD124" t="s">
        <v>98</v>
      </c>
      <c r="AE124">
        <v>3</v>
      </c>
      <c r="AF124">
        <v>32.5625</v>
      </c>
      <c r="AG124">
        <v>6.10546875</v>
      </c>
      <c r="AH124">
        <f t="shared" si="5"/>
        <v>26.45703125</v>
      </c>
      <c r="AI124">
        <f t="shared" si="6"/>
        <v>5.333333333333333</v>
      </c>
      <c r="AJ124">
        <f t="shared" si="7"/>
        <v>0.34339766778455089</v>
      </c>
      <c r="AK124">
        <f t="shared" si="8"/>
        <v>94.824464621669605</v>
      </c>
    </row>
    <row r="125" spans="1:37" x14ac:dyDescent="0.3">
      <c r="A125">
        <v>123</v>
      </c>
      <c r="B125">
        <v>436</v>
      </c>
      <c r="C125" t="s">
        <v>91</v>
      </c>
      <c r="D125">
        <v>2.2157630397897501E-2</v>
      </c>
      <c r="E125">
        <v>5120</v>
      </c>
      <c r="F125">
        <v>20480</v>
      </c>
      <c r="G125">
        <v>4</v>
      </c>
      <c r="H125">
        <v>3.42190239670796</v>
      </c>
      <c r="I125">
        <v>8.6416402323113193</v>
      </c>
      <c r="J125">
        <v>-1.0849392968517799</v>
      </c>
      <c r="K125" t="b">
        <v>1</v>
      </c>
      <c r="L125">
        <v>334.8</v>
      </c>
      <c r="M125" t="s">
        <v>92</v>
      </c>
      <c r="N125">
        <v>8.6651275531323293</v>
      </c>
      <c r="O125">
        <v>4.484</v>
      </c>
      <c r="P125">
        <v>2.5249999999999999</v>
      </c>
      <c r="Q125" t="s">
        <v>218</v>
      </c>
      <c r="S125">
        <v>0</v>
      </c>
      <c r="T125">
        <v>30500</v>
      </c>
      <c r="U125">
        <v>5120</v>
      </c>
      <c r="V125">
        <v>583</v>
      </c>
      <c r="W125">
        <v>5120</v>
      </c>
      <c r="X125">
        <v>1</v>
      </c>
      <c r="Y125">
        <v>0.100304948575397</v>
      </c>
      <c r="Z125">
        <v>334.8</v>
      </c>
      <c r="AA125">
        <v>91.1</v>
      </c>
      <c r="AB125" t="s">
        <v>94</v>
      </c>
      <c r="AC125">
        <v>18.296875</v>
      </c>
      <c r="AE125">
        <v>0</v>
      </c>
      <c r="AF125">
        <v>334.75</v>
      </c>
      <c r="AG125">
        <v>10.8984375</v>
      </c>
      <c r="AH125">
        <f t="shared" si="5"/>
        <v>323.8515625</v>
      </c>
      <c r="AI125">
        <f t="shared" si="6"/>
        <v>30.715412186379929</v>
      </c>
      <c r="AJ125">
        <f t="shared" si="7"/>
        <v>0.33792229821948105</v>
      </c>
      <c r="AK125">
        <f t="shared" si="8"/>
        <v>990.61234420990877</v>
      </c>
    </row>
    <row r="126" spans="1:37" x14ac:dyDescent="0.3">
      <c r="A126">
        <v>124</v>
      </c>
      <c r="B126">
        <v>437</v>
      </c>
      <c r="C126" t="s">
        <v>91</v>
      </c>
      <c r="D126">
        <v>3.1157940807873E-2</v>
      </c>
      <c r="E126">
        <v>5120</v>
      </c>
      <c r="F126">
        <v>20480</v>
      </c>
      <c r="G126">
        <v>4</v>
      </c>
      <c r="H126">
        <v>6.0281644385420599</v>
      </c>
      <c r="I126">
        <v>10.890726768850399</v>
      </c>
      <c r="J126">
        <v>-1.09458320171269</v>
      </c>
      <c r="K126" t="b">
        <v>1</v>
      </c>
      <c r="L126">
        <v>64.099999999999994</v>
      </c>
      <c r="M126" t="s">
        <v>92</v>
      </c>
      <c r="N126">
        <v>11.318865209288299</v>
      </c>
      <c r="O126">
        <v>4.5599999999999996</v>
      </c>
      <c r="P126">
        <v>1.8069999999999999</v>
      </c>
      <c r="Q126" t="s">
        <v>219</v>
      </c>
      <c r="R126" t="s">
        <v>1941</v>
      </c>
      <c r="S126">
        <v>0</v>
      </c>
      <c r="T126">
        <v>36100</v>
      </c>
      <c r="U126">
        <v>5120</v>
      </c>
      <c r="V126">
        <v>60</v>
      </c>
      <c r="W126">
        <v>5120</v>
      </c>
      <c r="X126">
        <v>1</v>
      </c>
      <c r="Y126">
        <v>0.64913323774885801</v>
      </c>
      <c r="Z126">
        <v>64.099999999999994</v>
      </c>
      <c r="AA126">
        <v>563</v>
      </c>
      <c r="AB126" t="s">
        <v>94</v>
      </c>
      <c r="AC126">
        <v>8.0078125</v>
      </c>
      <c r="AD126" t="s">
        <v>98</v>
      </c>
      <c r="AE126">
        <v>0</v>
      </c>
      <c r="AF126">
        <v>64.125</v>
      </c>
      <c r="AG126">
        <v>24.84375</v>
      </c>
      <c r="AH126">
        <f t="shared" si="5"/>
        <v>39.28125</v>
      </c>
      <c r="AI126">
        <f t="shared" si="6"/>
        <v>2.581132075471698</v>
      </c>
      <c r="AJ126">
        <f t="shared" si="7"/>
        <v>0.33467907154610488</v>
      </c>
      <c r="AK126">
        <f t="shared" si="8"/>
        <v>191.60146376576236</v>
      </c>
    </row>
    <row r="127" spans="1:37" x14ac:dyDescent="0.3">
      <c r="A127">
        <v>125</v>
      </c>
      <c r="B127">
        <v>446</v>
      </c>
      <c r="C127" t="s">
        <v>91</v>
      </c>
      <c r="D127">
        <v>2.98880267295639E-2</v>
      </c>
      <c r="E127">
        <v>5120</v>
      </c>
      <c r="F127">
        <v>15360</v>
      </c>
      <c r="G127">
        <v>3</v>
      </c>
      <c r="H127">
        <v>5.2656195298909898</v>
      </c>
      <c r="I127">
        <v>11.6728089188013</v>
      </c>
      <c r="J127">
        <v>-1.0897612492822299</v>
      </c>
      <c r="K127" t="b">
        <v>1</v>
      </c>
      <c r="L127">
        <v>164.5</v>
      </c>
      <c r="M127" t="s">
        <v>92</v>
      </c>
      <c r="N127">
        <v>11.671017726711799</v>
      </c>
      <c r="O127">
        <v>4.367</v>
      </c>
      <c r="P127">
        <v>2.2170000000000001</v>
      </c>
      <c r="Q127" t="s">
        <v>220</v>
      </c>
      <c r="S127">
        <v>0</v>
      </c>
      <c r="T127">
        <v>23340</v>
      </c>
      <c r="U127">
        <v>5120</v>
      </c>
      <c r="V127">
        <v>388</v>
      </c>
      <c r="W127">
        <v>5120</v>
      </c>
      <c r="X127">
        <v>1</v>
      </c>
      <c r="Y127">
        <v>0.216554021579694</v>
      </c>
      <c r="Z127">
        <v>164.5</v>
      </c>
      <c r="AA127">
        <v>141.9</v>
      </c>
      <c r="AB127" t="s">
        <v>94</v>
      </c>
      <c r="AC127">
        <v>12.828125</v>
      </c>
      <c r="AE127">
        <v>0</v>
      </c>
      <c r="AF127">
        <v>164.5</v>
      </c>
      <c r="AG127">
        <v>10.2734375</v>
      </c>
      <c r="AH127">
        <f t="shared" si="5"/>
        <v>154.2265625</v>
      </c>
      <c r="AI127">
        <f t="shared" si="6"/>
        <v>16.012167300380227</v>
      </c>
      <c r="AJ127">
        <f t="shared" si="7"/>
        <v>0.33629677521918494</v>
      </c>
      <c r="AK127">
        <f t="shared" si="8"/>
        <v>489.1512857736605</v>
      </c>
    </row>
    <row r="128" spans="1:37" x14ac:dyDescent="0.3">
      <c r="A128">
        <v>126</v>
      </c>
      <c r="B128">
        <v>447</v>
      </c>
      <c r="C128" t="s">
        <v>91</v>
      </c>
      <c r="D128">
        <v>2.8711867359258601E-2</v>
      </c>
      <c r="E128">
        <v>5120</v>
      </c>
      <c r="F128">
        <v>5120</v>
      </c>
      <c r="G128">
        <v>1</v>
      </c>
      <c r="H128">
        <v>6.5168421088576904</v>
      </c>
      <c r="I128">
        <v>10.634417152247201</v>
      </c>
      <c r="J128">
        <v>-1.06886612208361</v>
      </c>
      <c r="K128" t="b">
        <v>1</v>
      </c>
      <c r="L128">
        <v>42.8</v>
      </c>
      <c r="M128" t="s">
        <v>92</v>
      </c>
      <c r="N128">
        <v>10.634412992590599</v>
      </c>
      <c r="O128">
        <v>3.9180000000000001</v>
      </c>
      <c r="P128">
        <v>1.6319999999999999</v>
      </c>
      <c r="Q128" t="s">
        <v>221</v>
      </c>
      <c r="S128">
        <v>0</v>
      </c>
      <c r="T128">
        <v>8296</v>
      </c>
      <c r="U128">
        <v>5120</v>
      </c>
      <c r="V128">
        <v>171</v>
      </c>
      <c r="W128">
        <v>5120</v>
      </c>
      <c r="X128">
        <v>1</v>
      </c>
      <c r="Y128">
        <v>0.42188346035053398</v>
      </c>
      <c r="Z128">
        <v>42.8</v>
      </c>
      <c r="AA128">
        <v>193.8</v>
      </c>
      <c r="AB128" t="s">
        <v>94</v>
      </c>
      <c r="AC128">
        <v>6.54296875</v>
      </c>
      <c r="AD128" t="s">
        <v>98</v>
      </c>
      <c r="AE128">
        <v>2</v>
      </c>
      <c r="AF128">
        <v>42.8125</v>
      </c>
      <c r="AG128">
        <v>5.98046875</v>
      </c>
      <c r="AH128">
        <f t="shared" si="5"/>
        <v>36.83203125</v>
      </c>
      <c r="AI128">
        <f t="shared" si="6"/>
        <v>7.1587197909862832</v>
      </c>
      <c r="AJ128">
        <f t="shared" si="7"/>
        <v>0.34339766778455089</v>
      </c>
      <c r="AK128">
        <f t="shared" si="8"/>
        <v>124.67324043348115</v>
      </c>
    </row>
    <row r="129" spans="1:37" x14ac:dyDescent="0.3">
      <c r="A129">
        <v>127</v>
      </c>
      <c r="B129">
        <v>450</v>
      </c>
      <c r="C129" t="s">
        <v>91</v>
      </c>
      <c r="D129">
        <v>2.5778919239940301E-2</v>
      </c>
      <c r="E129">
        <v>5120</v>
      </c>
      <c r="F129">
        <v>20480</v>
      </c>
      <c r="G129">
        <v>4</v>
      </c>
      <c r="H129">
        <v>3.52275304072678</v>
      </c>
      <c r="I129">
        <v>8.8756863721436403</v>
      </c>
      <c r="J129">
        <v>-1.0857429555901901</v>
      </c>
      <c r="K129" t="b">
        <v>1</v>
      </c>
      <c r="L129">
        <v>330.8</v>
      </c>
      <c r="M129" t="s">
        <v>92</v>
      </c>
      <c r="N129">
        <v>8.8939828280945896</v>
      </c>
      <c r="O129">
        <v>4.484</v>
      </c>
      <c r="P129">
        <v>2.52</v>
      </c>
      <c r="Q129" t="s">
        <v>222</v>
      </c>
      <c r="S129">
        <v>0</v>
      </c>
      <c r="T129">
        <v>30530</v>
      </c>
      <c r="U129">
        <v>5120</v>
      </c>
      <c r="V129">
        <v>521</v>
      </c>
      <c r="W129">
        <v>5120</v>
      </c>
      <c r="X129">
        <v>1</v>
      </c>
      <c r="Y129">
        <v>0.110523817397359</v>
      </c>
      <c r="Z129">
        <v>330.8</v>
      </c>
      <c r="AA129">
        <v>92.3</v>
      </c>
      <c r="AB129" t="s">
        <v>94</v>
      </c>
      <c r="AC129">
        <v>18.1875</v>
      </c>
      <c r="AE129">
        <v>0</v>
      </c>
      <c r="AF129">
        <v>330.75</v>
      </c>
      <c r="AG129">
        <v>11.5</v>
      </c>
      <c r="AH129">
        <f t="shared" si="5"/>
        <v>319.25</v>
      </c>
      <c r="AI129">
        <f t="shared" si="6"/>
        <v>28.760869565217391</v>
      </c>
      <c r="AJ129">
        <f t="shared" si="7"/>
        <v>0.33765083310887839</v>
      </c>
      <c r="AK129">
        <f t="shared" si="8"/>
        <v>979.56222099220122</v>
      </c>
    </row>
    <row r="130" spans="1:37" x14ac:dyDescent="0.3">
      <c r="A130">
        <v>128</v>
      </c>
      <c r="B130">
        <v>451</v>
      </c>
      <c r="C130" t="s">
        <v>91</v>
      </c>
      <c r="D130">
        <v>3.1266207323484702E-2</v>
      </c>
      <c r="E130">
        <v>5120</v>
      </c>
      <c r="F130">
        <v>20480</v>
      </c>
      <c r="G130">
        <v>4</v>
      </c>
      <c r="H130">
        <v>6.1473842239130798</v>
      </c>
      <c r="I130">
        <v>11.340242967745899</v>
      </c>
      <c r="J130">
        <v>-1.0929758842358701</v>
      </c>
      <c r="K130" t="b">
        <v>1</v>
      </c>
      <c r="L130">
        <v>70</v>
      </c>
      <c r="M130" t="s">
        <v>92</v>
      </c>
      <c r="N130">
        <v>11.6673847310963</v>
      </c>
      <c r="O130">
        <v>4.5620000000000003</v>
      </c>
      <c r="P130">
        <v>1.845</v>
      </c>
      <c r="Q130" t="s">
        <v>223</v>
      </c>
      <c r="R130" t="s">
        <v>1941</v>
      </c>
      <c r="S130">
        <v>0</v>
      </c>
      <c r="T130">
        <v>36380</v>
      </c>
      <c r="U130">
        <v>5120</v>
      </c>
      <c r="V130">
        <v>43</v>
      </c>
      <c r="W130">
        <v>5120</v>
      </c>
      <c r="X130">
        <v>1</v>
      </c>
      <c r="Y130">
        <v>0.78496873509934895</v>
      </c>
      <c r="Z130">
        <v>70</v>
      </c>
      <c r="AA130">
        <v>520</v>
      </c>
      <c r="AB130" t="s">
        <v>94</v>
      </c>
      <c r="AC130">
        <v>8.3671875</v>
      </c>
      <c r="AD130" t="s">
        <v>98</v>
      </c>
      <c r="AE130">
        <v>0</v>
      </c>
      <c r="AF130">
        <v>70</v>
      </c>
      <c r="AG130">
        <v>27.890625</v>
      </c>
      <c r="AH130">
        <f t="shared" si="5"/>
        <v>42.109375</v>
      </c>
      <c r="AI130">
        <f t="shared" si="6"/>
        <v>2.5098039215686274</v>
      </c>
      <c r="AJ130">
        <f t="shared" si="7"/>
        <v>0.33521743961522521</v>
      </c>
      <c r="AK130">
        <f t="shared" si="8"/>
        <v>208.81968456160439</v>
      </c>
    </row>
    <row r="131" spans="1:37" x14ac:dyDescent="0.3">
      <c r="A131">
        <v>129</v>
      </c>
      <c r="B131">
        <v>460</v>
      </c>
      <c r="C131" t="s">
        <v>91</v>
      </c>
      <c r="D131">
        <v>2.5364229658771598E-2</v>
      </c>
      <c r="E131">
        <v>5120</v>
      </c>
      <c r="F131">
        <v>15360</v>
      </c>
      <c r="G131">
        <v>3</v>
      </c>
      <c r="H131">
        <v>3.7856277704861299</v>
      </c>
      <c r="I131">
        <v>8.3106359648953401</v>
      </c>
      <c r="J131">
        <v>-1.08895759054382</v>
      </c>
      <c r="K131" t="b">
        <v>1</v>
      </c>
      <c r="L131">
        <v>156.6</v>
      </c>
      <c r="M131" t="s">
        <v>92</v>
      </c>
      <c r="N131">
        <v>8.3512034162157693</v>
      </c>
      <c r="O131">
        <v>4.367</v>
      </c>
      <c r="P131">
        <v>2.1949999999999998</v>
      </c>
      <c r="Q131" t="s">
        <v>224</v>
      </c>
      <c r="S131">
        <v>0</v>
      </c>
      <c r="T131">
        <v>23260</v>
      </c>
      <c r="U131">
        <v>5120</v>
      </c>
      <c r="V131">
        <v>36</v>
      </c>
      <c r="W131">
        <v>5120</v>
      </c>
      <c r="X131">
        <v>1</v>
      </c>
      <c r="Y131">
        <v>0.464271295081022</v>
      </c>
      <c r="Z131">
        <v>156.6</v>
      </c>
      <c r="AA131">
        <v>148.5</v>
      </c>
      <c r="AB131" t="s">
        <v>94</v>
      </c>
      <c r="AC131">
        <v>12.515625</v>
      </c>
      <c r="AE131">
        <v>0</v>
      </c>
      <c r="AF131">
        <v>156.625</v>
      </c>
      <c r="AG131">
        <v>18</v>
      </c>
      <c r="AH131">
        <f t="shared" ref="AH131:AH163" si="9">AF131-AG131</f>
        <v>138.625</v>
      </c>
      <c r="AI131">
        <f t="shared" ref="AI131:AI163" si="10">AF131/AG131</f>
        <v>8.7013888888888893</v>
      </c>
      <c r="AJ131">
        <f t="shared" ref="AJ131:AJ163" si="11">EXP(J131)</f>
        <v>0.33656715169194418</v>
      </c>
      <c r="AK131">
        <f t="shared" ref="AK131:AK163" si="12">AF131/AJ131</f>
        <v>465.36032768687113</v>
      </c>
    </row>
    <row r="132" spans="1:37" x14ac:dyDescent="0.3">
      <c r="A132">
        <v>130</v>
      </c>
      <c r="B132">
        <v>461</v>
      </c>
      <c r="C132" t="s">
        <v>91</v>
      </c>
      <c r="D132">
        <v>3.2638248863203899E-2</v>
      </c>
      <c r="E132">
        <v>5120</v>
      </c>
      <c r="F132">
        <v>5120</v>
      </c>
      <c r="G132">
        <v>1</v>
      </c>
      <c r="H132">
        <v>6.6045282312616296</v>
      </c>
      <c r="I132">
        <v>10.848453598615301</v>
      </c>
      <c r="J132">
        <v>-1.0696697808220099</v>
      </c>
      <c r="K132" t="b">
        <v>1</v>
      </c>
      <c r="L132">
        <v>43.94</v>
      </c>
      <c r="M132" t="s">
        <v>92</v>
      </c>
      <c r="N132">
        <v>10.851440543925399</v>
      </c>
      <c r="O132">
        <v>3.9140000000000001</v>
      </c>
      <c r="P132">
        <v>1.643</v>
      </c>
      <c r="Q132" t="s">
        <v>225</v>
      </c>
      <c r="S132">
        <v>0</v>
      </c>
      <c r="T132">
        <v>8188</v>
      </c>
      <c r="U132">
        <v>5120</v>
      </c>
      <c r="V132">
        <v>205</v>
      </c>
      <c r="W132">
        <v>5120</v>
      </c>
      <c r="X132">
        <v>1</v>
      </c>
      <c r="Y132">
        <v>0.391437231020901</v>
      </c>
      <c r="Z132">
        <v>43.94</v>
      </c>
      <c r="AA132">
        <v>186.4</v>
      </c>
      <c r="AB132" t="s">
        <v>94</v>
      </c>
      <c r="AC132">
        <v>6.62890625</v>
      </c>
      <c r="AD132" t="s">
        <v>98</v>
      </c>
      <c r="AE132">
        <v>3</v>
      </c>
      <c r="AF132">
        <v>43.9375</v>
      </c>
      <c r="AG132">
        <v>5.59375</v>
      </c>
      <c r="AH132">
        <f t="shared" si="9"/>
        <v>38.34375</v>
      </c>
      <c r="AI132">
        <f t="shared" si="10"/>
        <v>7.8547486033519549</v>
      </c>
      <c r="AJ132">
        <f t="shared" si="11"/>
        <v>0.34312180411306237</v>
      </c>
      <c r="AK132">
        <f t="shared" si="12"/>
        <v>128.05219450735376</v>
      </c>
    </row>
    <row r="133" spans="1:37" x14ac:dyDescent="0.3">
      <c r="A133">
        <v>131</v>
      </c>
      <c r="B133">
        <v>464</v>
      </c>
      <c r="C133" t="s">
        <v>91</v>
      </c>
      <c r="D133">
        <v>3.1064560951517099E-2</v>
      </c>
      <c r="E133">
        <v>5120</v>
      </c>
      <c r="F133">
        <v>20480</v>
      </c>
      <c r="G133">
        <v>4</v>
      </c>
      <c r="H133">
        <v>3.5585344365559899</v>
      </c>
      <c r="I133">
        <v>8.9380376668183796</v>
      </c>
      <c r="J133">
        <v>-1.0873502730670099</v>
      </c>
      <c r="K133" t="b">
        <v>1</v>
      </c>
      <c r="L133">
        <v>325.2</v>
      </c>
      <c r="M133" t="s">
        <v>92</v>
      </c>
      <c r="N133">
        <v>8.9547116199358907</v>
      </c>
      <c r="O133">
        <v>4.484</v>
      </c>
      <c r="P133">
        <v>2.512</v>
      </c>
      <c r="Q133" t="s">
        <v>226</v>
      </c>
      <c r="S133">
        <v>0</v>
      </c>
      <c r="T133">
        <v>30560</v>
      </c>
      <c r="U133">
        <v>5120</v>
      </c>
      <c r="V133">
        <v>629</v>
      </c>
      <c r="W133">
        <v>5120</v>
      </c>
      <c r="X133">
        <v>1</v>
      </c>
      <c r="Y133">
        <v>0.102015448680793</v>
      </c>
      <c r="Z133">
        <v>325.2</v>
      </c>
      <c r="AA133">
        <v>93.94</v>
      </c>
      <c r="AB133" t="s">
        <v>94</v>
      </c>
      <c r="AC133">
        <v>18.03125</v>
      </c>
      <c r="AE133">
        <v>0</v>
      </c>
      <c r="AF133">
        <v>325.25</v>
      </c>
      <c r="AG133">
        <v>10.6171875</v>
      </c>
      <c r="AH133">
        <f t="shared" si="9"/>
        <v>314.6328125</v>
      </c>
      <c r="AI133">
        <f t="shared" si="10"/>
        <v>30.63428991905813</v>
      </c>
      <c r="AJ133">
        <f t="shared" si="11"/>
        <v>0.3371085569454832</v>
      </c>
      <c r="AK133">
        <f t="shared" si="12"/>
        <v>964.82273528464316</v>
      </c>
    </row>
    <row r="134" spans="1:37" x14ac:dyDescent="0.3">
      <c r="A134">
        <v>132</v>
      </c>
      <c r="B134">
        <v>465</v>
      </c>
      <c r="C134" t="s">
        <v>91</v>
      </c>
      <c r="D134">
        <v>2.5622333432992399E-2</v>
      </c>
      <c r="E134">
        <v>5120</v>
      </c>
      <c r="F134">
        <v>20480</v>
      </c>
      <c r="G134">
        <v>4</v>
      </c>
      <c r="H134">
        <v>5.8118239222856802</v>
      </c>
      <c r="I134">
        <v>10.8971698542856</v>
      </c>
      <c r="J134">
        <v>-1.09217222549746</v>
      </c>
      <c r="K134" t="b">
        <v>1</v>
      </c>
      <c r="L134">
        <v>75.06</v>
      </c>
      <c r="M134" t="s">
        <v>92</v>
      </c>
      <c r="N134">
        <v>11.2693439229219</v>
      </c>
      <c r="O134">
        <v>4.5659999999999998</v>
      </c>
      <c r="P134">
        <v>1.875</v>
      </c>
      <c r="Q134" t="s">
        <v>227</v>
      </c>
      <c r="R134" t="s">
        <v>1941</v>
      </c>
      <c r="S134">
        <v>0</v>
      </c>
      <c r="T134">
        <v>36800</v>
      </c>
      <c r="U134">
        <v>5120</v>
      </c>
      <c r="V134">
        <v>50</v>
      </c>
      <c r="W134">
        <v>5120</v>
      </c>
      <c r="X134">
        <v>1</v>
      </c>
      <c r="Y134">
        <v>0.68049466506477096</v>
      </c>
      <c r="Z134">
        <v>75.06</v>
      </c>
      <c r="AA134">
        <v>490.2</v>
      </c>
      <c r="AB134" t="s">
        <v>94</v>
      </c>
      <c r="AC134">
        <v>8.6640625</v>
      </c>
      <c r="AE134">
        <v>0</v>
      </c>
      <c r="AF134">
        <v>75.0625</v>
      </c>
      <c r="AG134">
        <v>28.4375</v>
      </c>
      <c r="AH134">
        <f t="shared" si="9"/>
        <v>46.625</v>
      </c>
      <c r="AI134">
        <f t="shared" si="10"/>
        <v>2.6395604395604395</v>
      </c>
      <c r="AJ134">
        <f t="shared" si="11"/>
        <v>0.33548694832184744</v>
      </c>
      <c r="AK134">
        <f t="shared" si="12"/>
        <v>223.74193802612325</v>
      </c>
    </row>
    <row r="135" spans="1:37" x14ac:dyDescent="0.3">
      <c r="A135">
        <v>133</v>
      </c>
      <c r="B135">
        <v>474</v>
      </c>
      <c r="C135" t="s">
        <v>91</v>
      </c>
      <c r="D135">
        <v>3.1565544608789603E-2</v>
      </c>
      <c r="E135">
        <v>5120</v>
      </c>
      <c r="F135">
        <v>15360</v>
      </c>
      <c r="G135">
        <v>3</v>
      </c>
      <c r="H135">
        <v>5.21293681445351</v>
      </c>
      <c r="I135">
        <v>11.3625732127541</v>
      </c>
      <c r="J135">
        <v>-1.0905649080206401</v>
      </c>
      <c r="K135" t="b">
        <v>1</v>
      </c>
      <c r="L135">
        <v>151</v>
      </c>
      <c r="M135" t="s">
        <v>92</v>
      </c>
      <c r="N135">
        <v>11.3618377426293</v>
      </c>
      <c r="O135">
        <v>4.367</v>
      </c>
      <c r="P135">
        <v>2.1800000000000002</v>
      </c>
      <c r="Q135" t="s">
        <v>228</v>
      </c>
      <c r="S135">
        <v>0</v>
      </c>
      <c r="T135">
        <v>23300</v>
      </c>
      <c r="U135">
        <v>5120</v>
      </c>
      <c r="V135">
        <v>442</v>
      </c>
      <c r="W135">
        <v>5120</v>
      </c>
      <c r="X135">
        <v>1</v>
      </c>
      <c r="Y135">
        <v>0.200388969057328</v>
      </c>
      <c r="Z135">
        <v>151</v>
      </c>
      <c r="AA135">
        <v>154.19999999999999</v>
      </c>
      <c r="AB135" t="s">
        <v>94</v>
      </c>
      <c r="AC135">
        <v>12.2890625</v>
      </c>
      <c r="AE135">
        <v>0</v>
      </c>
      <c r="AF135">
        <v>151</v>
      </c>
      <c r="AG135">
        <v>9.71875</v>
      </c>
      <c r="AH135">
        <f t="shared" si="9"/>
        <v>141.28125</v>
      </c>
      <c r="AI135">
        <f t="shared" si="10"/>
        <v>15.536977491961414</v>
      </c>
      <c r="AJ135">
        <f t="shared" si="11"/>
        <v>0.33602661594955041</v>
      </c>
      <c r="AK135">
        <f t="shared" si="12"/>
        <v>449.36916551476531</v>
      </c>
    </row>
    <row r="136" spans="1:37" x14ac:dyDescent="0.3">
      <c r="A136">
        <v>134</v>
      </c>
      <c r="B136">
        <v>475</v>
      </c>
      <c r="C136" t="s">
        <v>91</v>
      </c>
      <c r="D136">
        <v>1.66618057509796E-2</v>
      </c>
      <c r="E136">
        <v>5120</v>
      </c>
      <c r="F136">
        <v>5120</v>
      </c>
      <c r="G136">
        <v>1</v>
      </c>
      <c r="H136">
        <v>6.0661126553436002</v>
      </c>
      <c r="I136">
        <v>10.2543369203122</v>
      </c>
      <c r="J136">
        <v>-1.0680624633452001</v>
      </c>
      <c r="K136" t="b">
        <v>1</v>
      </c>
      <c r="L136">
        <v>49</v>
      </c>
      <c r="M136" t="s">
        <v>92</v>
      </c>
      <c r="N136">
        <v>10.254886769968699</v>
      </c>
      <c r="O136">
        <v>3.9220000000000002</v>
      </c>
      <c r="P136">
        <v>1.69</v>
      </c>
      <c r="Q136" t="s">
        <v>229</v>
      </c>
      <c r="S136">
        <v>0</v>
      </c>
      <c r="T136">
        <v>8360</v>
      </c>
      <c r="U136">
        <v>5120</v>
      </c>
      <c r="V136">
        <v>179</v>
      </c>
      <c r="W136">
        <v>5120</v>
      </c>
      <c r="X136">
        <v>1</v>
      </c>
      <c r="Y136">
        <v>0.37865903824385</v>
      </c>
      <c r="Z136">
        <v>49</v>
      </c>
      <c r="AA136">
        <v>170.6</v>
      </c>
      <c r="AB136" t="s">
        <v>94</v>
      </c>
      <c r="AC136">
        <v>7</v>
      </c>
      <c r="AD136" t="s">
        <v>98</v>
      </c>
      <c r="AE136">
        <v>4</v>
      </c>
      <c r="AF136">
        <v>49</v>
      </c>
      <c r="AG136">
        <v>6.0546875</v>
      </c>
      <c r="AH136">
        <f t="shared" si="9"/>
        <v>42.9453125</v>
      </c>
      <c r="AI136">
        <f t="shared" si="10"/>
        <v>8.0929032258064524</v>
      </c>
      <c r="AJ136">
        <f t="shared" si="11"/>
        <v>0.34367375324540256</v>
      </c>
      <c r="AK136">
        <f t="shared" si="12"/>
        <v>142.57707938787871</v>
      </c>
    </row>
    <row r="137" spans="1:37" x14ac:dyDescent="0.3">
      <c r="A137">
        <v>135</v>
      </c>
      <c r="B137">
        <v>478</v>
      </c>
      <c r="C137" t="s">
        <v>91</v>
      </c>
      <c r="D137">
        <v>3.5094601721185302E-2</v>
      </c>
      <c r="E137">
        <v>5120</v>
      </c>
      <c r="F137">
        <v>20480</v>
      </c>
      <c r="G137">
        <v>4</v>
      </c>
      <c r="H137">
        <v>3.5843155422848501</v>
      </c>
      <c r="I137">
        <v>8.97479008829918</v>
      </c>
      <c r="J137">
        <v>-1.0881539318054201</v>
      </c>
      <c r="K137" t="b">
        <v>1</v>
      </c>
      <c r="L137">
        <v>318.5</v>
      </c>
      <c r="M137" t="s">
        <v>92</v>
      </c>
      <c r="N137">
        <v>8.9850175171556099</v>
      </c>
      <c r="O137">
        <v>4.484</v>
      </c>
      <c r="P137">
        <v>2.504</v>
      </c>
      <c r="Q137" t="s">
        <v>230</v>
      </c>
      <c r="S137">
        <v>0</v>
      </c>
      <c r="T137">
        <v>30610</v>
      </c>
      <c r="U137">
        <v>5120</v>
      </c>
      <c r="V137">
        <v>714</v>
      </c>
      <c r="W137">
        <v>5120</v>
      </c>
      <c r="X137">
        <v>1</v>
      </c>
      <c r="Y137">
        <v>9.6715578435834004E-2</v>
      </c>
      <c r="Z137">
        <v>318.5</v>
      </c>
      <c r="AA137">
        <v>96.1</v>
      </c>
      <c r="AB137" t="s">
        <v>94</v>
      </c>
      <c r="AC137">
        <v>17.84375</v>
      </c>
      <c r="AE137">
        <v>0</v>
      </c>
      <c r="AF137">
        <v>318.5</v>
      </c>
      <c r="AG137">
        <v>10.0625</v>
      </c>
      <c r="AH137">
        <f t="shared" si="9"/>
        <v>308.4375</v>
      </c>
      <c r="AI137">
        <f t="shared" si="10"/>
        <v>31.652173913043477</v>
      </c>
      <c r="AJ137">
        <f t="shared" si="11"/>
        <v>0.33683774554245205</v>
      </c>
      <c r="AK137">
        <f t="shared" si="12"/>
        <v>945.55911329675814</v>
      </c>
    </row>
    <row r="138" spans="1:37" x14ac:dyDescent="0.3">
      <c r="A138">
        <v>136</v>
      </c>
      <c r="B138">
        <v>479</v>
      </c>
      <c r="C138" t="s">
        <v>91</v>
      </c>
      <c r="D138">
        <v>3.1609344951149997E-2</v>
      </c>
      <c r="E138">
        <v>5120</v>
      </c>
      <c r="F138">
        <v>20480</v>
      </c>
      <c r="G138">
        <v>4</v>
      </c>
      <c r="H138">
        <v>5.2166180050651496</v>
      </c>
      <c r="I138">
        <v>9.9034232439908703</v>
      </c>
      <c r="J138">
        <v>-1.09136856675905</v>
      </c>
      <c r="K138" t="b">
        <v>1</v>
      </c>
      <c r="L138">
        <v>79.2</v>
      </c>
      <c r="M138" t="s">
        <v>92</v>
      </c>
      <c r="N138">
        <v>10.3814342095718</v>
      </c>
      <c r="O138">
        <v>4.57</v>
      </c>
      <c r="P138">
        <v>1.8979999999999999</v>
      </c>
      <c r="Q138" t="s">
        <v>231</v>
      </c>
      <c r="R138" t="s">
        <v>1941</v>
      </c>
      <c r="S138">
        <v>0</v>
      </c>
      <c r="T138">
        <v>37200</v>
      </c>
      <c r="U138">
        <v>5120</v>
      </c>
      <c r="V138">
        <v>103</v>
      </c>
      <c r="W138">
        <v>5120</v>
      </c>
      <c r="X138">
        <v>1</v>
      </c>
      <c r="Y138">
        <v>0.41547571752253998</v>
      </c>
      <c r="Z138">
        <v>79.2</v>
      </c>
      <c r="AA138">
        <v>469.5</v>
      </c>
      <c r="AB138" t="s">
        <v>94</v>
      </c>
      <c r="AC138">
        <v>8.8984375</v>
      </c>
      <c r="AE138">
        <v>0</v>
      </c>
      <c r="AF138">
        <v>79.1875</v>
      </c>
      <c r="AG138">
        <v>24.609375</v>
      </c>
      <c r="AH138">
        <f t="shared" si="9"/>
        <v>54.578125</v>
      </c>
      <c r="AI138">
        <f t="shared" si="10"/>
        <v>3.2177777777777776</v>
      </c>
      <c r="AJ138">
        <f t="shared" si="11"/>
        <v>0.33575667370855355</v>
      </c>
      <c r="AK138">
        <f t="shared" si="12"/>
        <v>235.8478809232457</v>
      </c>
    </row>
    <row r="139" spans="1:37" x14ac:dyDescent="0.3">
      <c r="A139">
        <v>137</v>
      </c>
      <c r="B139">
        <v>488</v>
      </c>
      <c r="C139" t="s">
        <v>91</v>
      </c>
      <c r="D139">
        <v>2.2433388095669599E-2</v>
      </c>
      <c r="E139">
        <v>5120</v>
      </c>
      <c r="F139">
        <v>15360</v>
      </c>
      <c r="G139">
        <v>3</v>
      </c>
      <c r="H139">
        <v>4.76143302818961</v>
      </c>
      <c r="I139">
        <v>10.341237358099299</v>
      </c>
      <c r="J139">
        <v>-1.0897612492822299</v>
      </c>
      <c r="K139" t="b">
        <v>1</v>
      </c>
      <c r="L139">
        <v>148.80000000000001</v>
      </c>
      <c r="M139" t="s">
        <v>92</v>
      </c>
      <c r="N139">
        <v>10.3560913412232</v>
      </c>
      <c r="O139">
        <v>4.375</v>
      </c>
      <c r="P139">
        <v>2.1720000000000002</v>
      </c>
      <c r="Q139" t="s">
        <v>232</v>
      </c>
      <c r="S139">
        <v>0</v>
      </c>
      <c r="T139">
        <v>23630</v>
      </c>
      <c r="U139">
        <v>5120</v>
      </c>
      <c r="V139">
        <v>483</v>
      </c>
      <c r="W139">
        <v>5120</v>
      </c>
      <c r="X139">
        <v>1</v>
      </c>
      <c r="Y139">
        <v>0.171151128993067</v>
      </c>
      <c r="Z139">
        <v>148.80000000000001</v>
      </c>
      <c r="AA139">
        <v>158.9</v>
      </c>
      <c r="AB139" t="s">
        <v>94</v>
      </c>
      <c r="AC139">
        <v>12.1953125</v>
      </c>
      <c r="AE139">
        <v>0</v>
      </c>
      <c r="AF139">
        <v>148.75</v>
      </c>
      <c r="AG139">
        <v>9.5625</v>
      </c>
      <c r="AH139">
        <f t="shared" si="9"/>
        <v>139.1875</v>
      </c>
      <c r="AI139">
        <f t="shared" si="10"/>
        <v>15.555555555555555</v>
      </c>
      <c r="AJ139">
        <f t="shared" si="11"/>
        <v>0.33629677521918494</v>
      </c>
      <c r="AK139">
        <f t="shared" si="12"/>
        <v>442.31765202937385</v>
      </c>
    </row>
    <row r="140" spans="1:37" x14ac:dyDescent="0.3">
      <c r="A140">
        <v>138</v>
      </c>
      <c r="B140">
        <v>489</v>
      </c>
      <c r="C140" t="s">
        <v>91</v>
      </c>
      <c r="D140">
        <v>2.04365129761475E-2</v>
      </c>
      <c r="E140">
        <v>5120</v>
      </c>
      <c r="F140">
        <v>5120</v>
      </c>
      <c r="G140">
        <v>1</v>
      </c>
      <c r="H140">
        <v>5.12901423307241</v>
      </c>
      <c r="I140">
        <v>9.3013471004057298</v>
      </c>
      <c r="J140">
        <v>-1.06404416965315</v>
      </c>
      <c r="K140" t="b">
        <v>1</v>
      </c>
      <c r="L140">
        <v>65.099999999999994</v>
      </c>
      <c r="M140" t="s">
        <v>92</v>
      </c>
      <c r="N140">
        <v>9.3089013887946894</v>
      </c>
      <c r="O140">
        <v>3.9220000000000002</v>
      </c>
      <c r="P140">
        <v>1.8129999999999999</v>
      </c>
      <c r="Q140" t="s">
        <v>233</v>
      </c>
      <c r="S140">
        <v>0</v>
      </c>
      <c r="T140">
        <v>8370</v>
      </c>
      <c r="U140">
        <v>5120</v>
      </c>
      <c r="V140">
        <v>148</v>
      </c>
      <c r="W140">
        <v>5120</v>
      </c>
      <c r="X140">
        <v>1</v>
      </c>
      <c r="Y140">
        <v>0.33940287924325502</v>
      </c>
      <c r="Z140">
        <v>65.099999999999994</v>
      </c>
      <c r="AA140">
        <v>128.5</v>
      </c>
      <c r="AB140" t="s">
        <v>94</v>
      </c>
      <c r="AC140">
        <v>8.0703125</v>
      </c>
      <c r="AE140">
        <v>4</v>
      </c>
      <c r="AF140">
        <v>65.125</v>
      </c>
      <c r="AG140">
        <v>6.546875</v>
      </c>
      <c r="AH140">
        <f t="shared" si="9"/>
        <v>58.578125</v>
      </c>
      <c r="AI140">
        <f t="shared" si="10"/>
        <v>9.9474940334128874</v>
      </c>
      <c r="AJ140">
        <f t="shared" si="11"/>
        <v>0.34505751363608833</v>
      </c>
      <c r="AK140">
        <f t="shared" si="12"/>
        <v>188.73665237350394</v>
      </c>
    </row>
    <row r="141" spans="1:37" x14ac:dyDescent="0.3">
      <c r="A141">
        <v>139</v>
      </c>
      <c r="B141">
        <v>492</v>
      </c>
      <c r="C141" t="s">
        <v>91</v>
      </c>
      <c r="D141">
        <v>4.1261739647385699E-2</v>
      </c>
      <c r="E141">
        <v>5120</v>
      </c>
      <c r="F141">
        <v>20480</v>
      </c>
      <c r="G141">
        <v>4</v>
      </c>
      <c r="H141">
        <v>3.6334281955784999</v>
      </c>
      <c r="I141">
        <v>9.0622808706127902</v>
      </c>
      <c r="J141">
        <v>-1.08895759054382</v>
      </c>
      <c r="K141" t="b">
        <v>1</v>
      </c>
      <c r="L141">
        <v>312.2</v>
      </c>
      <c r="M141" t="s">
        <v>92</v>
      </c>
      <c r="N141">
        <v>9.0744274117773696</v>
      </c>
      <c r="O141">
        <v>4.49</v>
      </c>
      <c r="P141">
        <v>2.4940000000000002</v>
      </c>
      <c r="Q141" t="s">
        <v>234</v>
      </c>
      <c r="S141">
        <v>0</v>
      </c>
      <c r="T141">
        <v>30660</v>
      </c>
      <c r="U141">
        <v>5120</v>
      </c>
      <c r="V141">
        <v>784</v>
      </c>
      <c r="W141">
        <v>5120</v>
      </c>
      <c r="X141">
        <v>1</v>
      </c>
      <c r="Y141">
        <v>9.4051006984946603E-2</v>
      </c>
      <c r="Z141">
        <v>312.2</v>
      </c>
      <c r="AA141">
        <v>98.2</v>
      </c>
      <c r="AB141" t="s">
        <v>94</v>
      </c>
      <c r="AC141">
        <v>17.671875</v>
      </c>
      <c r="AE141">
        <v>0</v>
      </c>
      <c r="AF141">
        <v>312.25</v>
      </c>
      <c r="AG141">
        <v>9.6953125</v>
      </c>
      <c r="AH141">
        <f t="shared" si="9"/>
        <v>302.5546875</v>
      </c>
      <c r="AI141">
        <f t="shared" si="10"/>
        <v>32.206285253827559</v>
      </c>
      <c r="AJ141">
        <f t="shared" si="11"/>
        <v>0.33656715169194418</v>
      </c>
      <c r="AK141">
        <f t="shared" si="12"/>
        <v>927.74948009720993</v>
      </c>
    </row>
    <row r="142" spans="1:37" x14ac:dyDescent="0.3">
      <c r="A142">
        <v>140</v>
      </c>
      <c r="B142">
        <v>493</v>
      </c>
      <c r="C142" t="s">
        <v>91</v>
      </c>
      <c r="D142">
        <v>2.5349912104392799E-2</v>
      </c>
      <c r="E142">
        <v>5120</v>
      </c>
      <c r="F142">
        <v>20480</v>
      </c>
      <c r="G142">
        <v>4</v>
      </c>
      <c r="H142">
        <v>5.5255737159348302</v>
      </c>
      <c r="I142">
        <v>10.608669849148299</v>
      </c>
      <c r="J142">
        <v>-1.09136856675905</v>
      </c>
      <c r="K142" t="b">
        <v>1</v>
      </c>
      <c r="L142">
        <v>83.1</v>
      </c>
      <c r="M142" t="s">
        <v>92</v>
      </c>
      <c r="N142">
        <v>11.030479809043101</v>
      </c>
      <c r="O142">
        <v>4.58</v>
      </c>
      <c r="P142">
        <v>1.92</v>
      </c>
      <c r="Q142" t="s">
        <v>235</v>
      </c>
      <c r="R142" t="s">
        <v>1941</v>
      </c>
      <c r="S142">
        <v>0</v>
      </c>
      <c r="T142">
        <v>37760</v>
      </c>
      <c r="U142">
        <v>5120</v>
      </c>
      <c r="V142">
        <v>79</v>
      </c>
      <c r="W142">
        <v>5120</v>
      </c>
      <c r="X142">
        <v>1</v>
      </c>
      <c r="Y142">
        <v>0.50916682325470997</v>
      </c>
      <c r="Z142">
        <v>83.1</v>
      </c>
      <c r="AA142">
        <v>454.2</v>
      </c>
      <c r="AB142" t="s">
        <v>94</v>
      </c>
      <c r="AC142">
        <v>9.1171875</v>
      </c>
      <c r="AE142">
        <v>0</v>
      </c>
      <c r="AF142">
        <v>83.125</v>
      </c>
      <c r="AG142">
        <v>27.234375</v>
      </c>
      <c r="AH142">
        <f t="shared" si="9"/>
        <v>55.890625</v>
      </c>
      <c r="AI142">
        <f t="shared" si="10"/>
        <v>3.0522088353413657</v>
      </c>
      <c r="AJ142">
        <f t="shared" si="11"/>
        <v>0.33575667370855355</v>
      </c>
      <c r="AK142">
        <f t="shared" si="12"/>
        <v>247.57512362108665</v>
      </c>
    </row>
    <row r="143" spans="1:37" x14ac:dyDescent="0.3">
      <c r="A143">
        <v>141</v>
      </c>
      <c r="B143">
        <v>502</v>
      </c>
      <c r="C143" t="s">
        <v>91</v>
      </c>
      <c r="D143">
        <v>2.92198939955353E-2</v>
      </c>
      <c r="E143">
        <v>5120</v>
      </c>
      <c r="F143">
        <v>15360</v>
      </c>
      <c r="G143">
        <v>3</v>
      </c>
      <c r="H143">
        <v>3.74544322756757</v>
      </c>
      <c r="I143">
        <v>8.15658046628484</v>
      </c>
      <c r="J143">
        <v>-1.0897612492822299</v>
      </c>
      <c r="K143" t="b">
        <v>1</v>
      </c>
      <c r="L143">
        <v>150.19999999999999</v>
      </c>
      <c r="M143" t="s">
        <v>92</v>
      </c>
      <c r="N143">
        <v>8.2113127129769303</v>
      </c>
      <c r="O143">
        <v>4.367</v>
      </c>
      <c r="P143">
        <v>2.1779999999999999</v>
      </c>
      <c r="Q143" t="s">
        <v>236</v>
      </c>
      <c r="S143">
        <v>0</v>
      </c>
      <c r="T143">
        <v>23330</v>
      </c>
      <c r="U143">
        <v>5120</v>
      </c>
      <c r="V143">
        <v>44</v>
      </c>
      <c r="W143">
        <v>5120</v>
      </c>
      <c r="X143">
        <v>1</v>
      </c>
      <c r="Y143">
        <v>0.41867616713338601</v>
      </c>
      <c r="Z143">
        <v>150.19999999999999</v>
      </c>
      <c r="AA143">
        <v>155.19999999999999</v>
      </c>
      <c r="AB143" t="s">
        <v>94</v>
      </c>
      <c r="AC143">
        <v>12.2578125</v>
      </c>
      <c r="AE143">
        <v>0</v>
      </c>
      <c r="AF143">
        <v>150.25</v>
      </c>
      <c r="AG143">
        <v>17.140625</v>
      </c>
      <c r="AH143">
        <f t="shared" si="9"/>
        <v>133.109375</v>
      </c>
      <c r="AI143">
        <f t="shared" si="10"/>
        <v>8.7657247037374653</v>
      </c>
      <c r="AJ143">
        <f t="shared" si="11"/>
        <v>0.33629677521918494</v>
      </c>
      <c r="AK143">
        <f t="shared" si="12"/>
        <v>446.77799810025829</v>
      </c>
    </row>
    <row r="144" spans="1:37" x14ac:dyDescent="0.3">
      <c r="A144">
        <v>142</v>
      </c>
      <c r="B144">
        <v>503</v>
      </c>
      <c r="C144" t="s">
        <v>91</v>
      </c>
      <c r="D144">
        <v>2.3817924250388599E-2</v>
      </c>
      <c r="E144">
        <v>5120</v>
      </c>
      <c r="F144">
        <v>5120</v>
      </c>
      <c r="G144">
        <v>1</v>
      </c>
      <c r="H144">
        <v>5.6057423518578702</v>
      </c>
      <c r="I144">
        <v>10.554561771857401</v>
      </c>
      <c r="J144">
        <v>-1.0648478283915599</v>
      </c>
      <c r="K144" t="b">
        <v>1</v>
      </c>
      <c r="L144">
        <v>76.3</v>
      </c>
      <c r="M144" t="s">
        <v>92</v>
      </c>
      <c r="N144">
        <v>10.5555894528044</v>
      </c>
      <c r="O144">
        <v>3.9220000000000002</v>
      </c>
      <c r="P144">
        <v>1.883</v>
      </c>
      <c r="Q144" t="s">
        <v>237</v>
      </c>
      <c r="S144">
        <v>0</v>
      </c>
      <c r="T144">
        <v>8340</v>
      </c>
      <c r="U144">
        <v>5120</v>
      </c>
      <c r="V144">
        <v>221</v>
      </c>
      <c r="W144">
        <v>5120</v>
      </c>
      <c r="X144">
        <v>1</v>
      </c>
      <c r="Y144">
        <v>0.30981575762513802</v>
      </c>
      <c r="Z144">
        <v>76.3</v>
      </c>
      <c r="AA144">
        <v>109.25</v>
      </c>
      <c r="AB144" t="s">
        <v>94</v>
      </c>
      <c r="AC144">
        <v>8.734375</v>
      </c>
      <c r="AE144">
        <v>4</v>
      </c>
      <c r="AF144">
        <v>76.3125</v>
      </c>
      <c r="AG144">
        <v>5.80078125</v>
      </c>
      <c r="AH144">
        <f t="shared" si="9"/>
        <v>70.51171875</v>
      </c>
      <c r="AI144">
        <f t="shared" si="10"/>
        <v>13.155555555555555</v>
      </c>
      <c r="AJ144">
        <f t="shared" si="11"/>
        <v>0.34478031655084995</v>
      </c>
      <c r="AK144">
        <f t="shared" si="12"/>
        <v>221.33659126316465</v>
      </c>
    </row>
    <row r="145" spans="1:37" x14ac:dyDescent="0.3">
      <c r="A145">
        <v>143</v>
      </c>
      <c r="B145">
        <v>506</v>
      </c>
      <c r="C145" t="s">
        <v>91</v>
      </c>
      <c r="D145">
        <v>4.5753786740226801E-2</v>
      </c>
      <c r="E145">
        <v>5120</v>
      </c>
      <c r="F145">
        <v>20480</v>
      </c>
      <c r="G145">
        <v>4</v>
      </c>
      <c r="H145">
        <v>3.8363109075780302</v>
      </c>
      <c r="I145">
        <v>9.5608060899796197</v>
      </c>
      <c r="J145">
        <v>-1.0897612492822299</v>
      </c>
      <c r="K145" t="b">
        <v>1</v>
      </c>
      <c r="L145">
        <v>310.8</v>
      </c>
      <c r="M145" t="s">
        <v>92</v>
      </c>
      <c r="N145">
        <v>9.5687438765343202</v>
      </c>
      <c r="O145">
        <v>4.484</v>
      </c>
      <c r="P145">
        <v>2.492</v>
      </c>
      <c r="Q145" t="s">
        <v>238</v>
      </c>
      <c r="S145">
        <v>0</v>
      </c>
      <c r="T145">
        <v>30640</v>
      </c>
      <c r="U145">
        <v>5120</v>
      </c>
      <c r="V145">
        <v>703</v>
      </c>
      <c r="W145">
        <v>5120</v>
      </c>
      <c r="X145">
        <v>1</v>
      </c>
      <c r="Y145">
        <v>0.10697349191358101</v>
      </c>
      <c r="Z145">
        <v>310.8</v>
      </c>
      <c r="AA145">
        <v>98.6</v>
      </c>
      <c r="AB145" t="s">
        <v>94</v>
      </c>
      <c r="AC145">
        <v>17.625</v>
      </c>
      <c r="AE145">
        <v>0</v>
      </c>
      <c r="AF145">
        <v>310.75</v>
      </c>
      <c r="AG145">
        <v>10.2109375</v>
      </c>
      <c r="AH145">
        <f t="shared" si="9"/>
        <v>300.5390625</v>
      </c>
      <c r="AI145">
        <f t="shared" si="10"/>
        <v>30.433052792654934</v>
      </c>
      <c r="AJ145">
        <f t="shared" si="11"/>
        <v>0.33629677521918494</v>
      </c>
      <c r="AK145">
        <f t="shared" si="12"/>
        <v>924.03502768489363</v>
      </c>
    </row>
    <row r="146" spans="1:37" x14ac:dyDescent="0.3">
      <c r="A146">
        <v>144</v>
      </c>
      <c r="B146">
        <v>507</v>
      </c>
      <c r="C146" t="s">
        <v>91</v>
      </c>
      <c r="D146">
        <v>3.1583270047429703E-2</v>
      </c>
      <c r="E146">
        <v>5120</v>
      </c>
      <c r="F146">
        <v>20480</v>
      </c>
      <c r="G146">
        <v>4</v>
      </c>
      <c r="H146">
        <v>4.8818993855081301</v>
      </c>
      <c r="I146">
        <v>9.9926378047119595</v>
      </c>
      <c r="J146">
        <v>-1.0897612492822299</v>
      </c>
      <c r="K146" t="b">
        <v>1</v>
      </c>
      <c r="L146">
        <v>111.25</v>
      </c>
      <c r="M146" t="s">
        <v>92</v>
      </c>
      <c r="N146">
        <v>10.286828253754001</v>
      </c>
      <c r="O146">
        <v>4.5860000000000003</v>
      </c>
      <c r="P146">
        <v>2.0470000000000002</v>
      </c>
      <c r="Q146" t="s">
        <v>239</v>
      </c>
      <c r="R146" t="s">
        <v>1941</v>
      </c>
      <c r="S146">
        <v>0</v>
      </c>
      <c r="T146">
        <v>38500</v>
      </c>
      <c r="U146">
        <v>5120</v>
      </c>
      <c r="V146">
        <v>149</v>
      </c>
      <c r="W146">
        <v>5120</v>
      </c>
      <c r="X146">
        <v>1</v>
      </c>
      <c r="Y146">
        <v>0.31801758888515103</v>
      </c>
      <c r="Z146">
        <v>111.25</v>
      </c>
      <c r="AA146">
        <v>346</v>
      </c>
      <c r="AB146" t="s">
        <v>94</v>
      </c>
      <c r="AC146">
        <v>10.546875</v>
      </c>
      <c r="AE146">
        <v>0</v>
      </c>
      <c r="AF146">
        <v>111.25</v>
      </c>
      <c r="AG146">
        <v>23.609375</v>
      </c>
      <c r="AH146">
        <f t="shared" si="9"/>
        <v>87.640625</v>
      </c>
      <c r="AI146">
        <f t="shared" si="10"/>
        <v>4.7121111846459298</v>
      </c>
      <c r="AJ146">
        <f t="shared" si="11"/>
        <v>0.33629677521918494</v>
      </c>
      <c r="AK146">
        <f t="shared" si="12"/>
        <v>330.80900025726282</v>
      </c>
    </row>
    <row r="147" spans="1:37" x14ac:dyDescent="0.3">
      <c r="A147">
        <v>145</v>
      </c>
      <c r="B147">
        <v>516</v>
      </c>
      <c r="C147" t="s">
        <v>91</v>
      </c>
      <c r="D147">
        <v>2.7549938676415701E-2</v>
      </c>
      <c r="E147">
        <v>5120</v>
      </c>
      <c r="F147">
        <v>15360</v>
      </c>
      <c r="G147">
        <v>3</v>
      </c>
      <c r="H147">
        <v>4.6078599491811296</v>
      </c>
      <c r="I147">
        <v>9.8816996566423398</v>
      </c>
      <c r="J147">
        <v>-1.0897612492822299</v>
      </c>
      <c r="K147" t="b">
        <v>1</v>
      </c>
      <c r="L147">
        <v>139.5</v>
      </c>
      <c r="M147" t="s">
        <v>92</v>
      </c>
      <c r="N147">
        <v>9.9601048048262992</v>
      </c>
      <c r="O147">
        <v>4.367</v>
      </c>
      <c r="P147">
        <v>2.145</v>
      </c>
      <c r="Q147" t="s">
        <v>240</v>
      </c>
      <c r="S147">
        <v>0</v>
      </c>
      <c r="T147">
        <v>23360</v>
      </c>
      <c r="U147">
        <v>5120</v>
      </c>
      <c r="V147">
        <v>589</v>
      </c>
      <c r="W147">
        <v>5120</v>
      </c>
      <c r="X147">
        <v>1</v>
      </c>
      <c r="Y147">
        <v>0.14865927938137199</v>
      </c>
      <c r="Z147">
        <v>139.5</v>
      </c>
      <c r="AA147">
        <v>167.5</v>
      </c>
      <c r="AB147" t="s">
        <v>94</v>
      </c>
      <c r="AC147">
        <v>11.8125</v>
      </c>
      <c r="AE147">
        <v>0</v>
      </c>
      <c r="AF147">
        <v>139.5</v>
      </c>
      <c r="AG147">
        <v>8.71875</v>
      </c>
      <c r="AH147">
        <f t="shared" si="9"/>
        <v>130.78125</v>
      </c>
      <c r="AI147">
        <f t="shared" si="10"/>
        <v>16</v>
      </c>
      <c r="AJ147">
        <f t="shared" si="11"/>
        <v>0.33629677521918494</v>
      </c>
      <c r="AK147">
        <f t="shared" si="12"/>
        <v>414.81218459225312</v>
      </c>
    </row>
    <row r="148" spans="1:37" x14ac:dyDescent="0.3">
      <c r="A148">
        <v>146</v>
      </c>
      <c r="B148">
        <v>517</v>
      </c>
      <c r="C148" t="s">
        <v>91</v>
      </c>
      <c r="D148">
        <v>2.53741314617138E-2</v>
      </c>
      <c r="E148">
        <v>5120</v>
      </c>
      <c r="F148">
        <v>5120</v>
      </c>
      <c r="G148">
        <v>1</v>
      </c>
      <c r="H148">
        <v>5.4400269820966001</v>
      </c>
      <c r="I148">
        <v>10.7950535425979</v>
      </c>
      <c r="J148">
        <v>-1.06324051091474</v>
      </c>
      <c r="K148" t="b">
        <v>1</v>
      </c>
      <c r="L148">
        <v>96.44</v>
      </c>
      <c r="M148" t="s">
        <v>92</v>
      </c>
      <c r="N148">
        <v>10.794785069133299</v>
      </c>
      <c r="O148">
        <v>3.9340000000000002</v>
      </c>
      <c r="P148">
        <v>1.984</v>
      </c>
      <c r="Q148" t="s">
        <v>241</v>
      </c>
      <c r="S148">
        <v>0</v>
      </c>
      <c r="T148">
        <v>8600</v>
      </c>
      <c r="U148">
        <v>5120</v>
      </c>
      <c r="V148">
        <v>217</v>
      </c>
      <c r="W148">
        <v>5120</v>
      </c>
      <c r="X148">
        <v>1</v>
      </c>
      <c r="Y148">
        <v>0.30140867125021398</v>
      </c>
      <c r="Z148">
        <v>96.44</v>
      </c>
      <c r="AA148">
        <v>89.2</v>
      </c>
      <c r="AB148" t="s">
        <v>94</v>
      </c>
      <c r="AC148">
        <v>9.8203125</v>
      </c>
      <c r="AE148">
        <v>4</v>
      </c>
      <c r="AF148">
        <v>96.4375</v>
      </c>
      <c r="AG148">
        <v>6.11328125</v>
      </c>
      <c r="AH148">
        <f t="shared" si="9"/>
        <v>90.32421875</v>
      </c>
      <c r="AI148">
        <f t="shared" si="10"/>
        <v>15.775079872204472</v>
      </c>
      <c r="AJ148">
        <f t="shared" si="11"/>
        <v>0.34533493358272677</v>
      </c>
      <c r="AK148">
        <f t="shared" si="12"/>
        <v>279.25787582361079</v>
      </c>
    </row>
    <row r="149" spans="1:37" x14ac:dyDescent="0.3">
      <c r="A149">
        <v>147</v>
      </c>
      <c r="B149">
        <v>520</v>
      </c>
      <c r="C149" t="s">
        <v>91</v>
      </c>
      <c r="D149">
        <v>3.81779220454272E-2</v>
      </c>
      <c r="E149">
        <v>5120</v>
      </c>
      <c r="F149">
        <v>20480</v>
      </c>
      <c r="G149">
        <v>4</v>
      </c>
      <c r="H149">
        <v>5.1015259394533299</v>
      </c>
      <c r="I149">
        <v>12.654175670128399</v>
      </c>
      <c r="J149">
        <v>-1.0905649080206401</v>
      </c>
      <c r="K149" t="b">
        <v>1</v>
      </c>
      <c r="L149">
        <v>302.5</v>
      </c>
      <c r="M149" t="s">
        <v>92</v>
      </c>
      <c r="N149">
        <v>12.6558689072855</v>
      </c>
      <c r="O149">
        <v>4.49</v>
      </c>
      <c r="P149">
        <v>2.48</v>
      </c>
      <c r="Q149" t="s">
        <v>242</v>
      </c>
      <c r="S149">
        <v>0</v>
      </c>
      <c r="T149">
        <v>30700</v>
      </c>
      <c r="U149">
        <v>5120</v>
      </c>
      <c r="V149">
        <v>159</v>
      </c>
      <c r="W149">
        <v>5120</v>
      </c>
      <c r="X149">
        <v>1</v>
      </c>
      <c r="Y149">
        <v>0.32527216501475698</v>
      </c>
      <c r="Z149">
        <v>302.5</v>
      </c>
      <c r="AA149">
        <v>101.5</v>
      </c>
      <c r="AB149" t="s">
        <v>94</v>
      </c>
      <c r="AC149">
        <v>17.390625</v>
      </c>
      <c r="AE149">
        <v>0</v>
      </c>
      <c r="AF149">
        <v>302.5</v>
      </c>
      <c r="AG149">
        <v>17.34375</v>
      </c>
      <c r="AH149">
        <f t="shared" si="9"/>
        <v>285.15625</v>
      </c>
      <c r="AI149">
        <f t="shared" si="10"/>
        <v>17.441441441441441</v>
      </c>
      <c r="AJ149">
        <f t="shared" si="11"/>
        <v>0.33602661594955041</v>
      </c>
      <c r="AK149">
        <f t="shared" si="12"/>
        <v>900.22630839878479</v>
      </c>
    </row>
    <row r="150" spans="1:37" x14ac:dyDescent="0.3">
      <c r="A150">
        <v>148</v>
      </c>
      <c r="B150">
        <v>521</v>
      </c>
      <c r="C150" t="s">
        <v>91</v>
      </c>
      <c r="D150">
        <v>3.3389795010191299E-2</v>
      </c>
      <c r="E150">
        <v>5120</v>
      </c>
      <c r="F150">
        <v>20480</v>
      </c>
      <c r="G150">
        <v>4</v>
      </c>
      <c r="H150">
        <v>4.4927833315944898</v>
      </c>
      <c r="I150">
        <v>10.3807864868677</v>
      </c>
      <c r="J150">
        <v>-1.0873502730670099</v>
      </c>
      <c r="K150" t="b">
        <v>1</v>
      </c>
      <c r="L150">
        <v>204.4</v>
      </c>
      <c r="M150" t="s">
        <v>92</v>
      </c>
      <c r="N150">
        <v>10.520239894653001</v>
      </c>
      <c r="O150">
        <v>4.5979999999999999</v>
      </c>
      <c r="P150">
        <v>2.31</v>
      </c>
      <c r="Q150" t="s">
        <v>243</v>
      </c>
      <c r="R150" t="s">
        <v>1941</v>
      </c>
      <c r="S150">
        <v>0</v>
      </c>
      <c r="T150">
        <v>39600</v>
      </c>
      <c r="U150">
        <v>5120</v>
      </c>
      <c r="V150">
        <v>236</v>
      </c>
      <c r="W150">
        <v>5120</v>
      </c>
      <c r="X150">
        <v>1</v>
      </c>
      <c r="Y150">
        <v>0.22736082911613001</v>
      </c>
      <c r="Z150">
        <v>204.4</v>
      </c>
      <c r="AA150">
        <v>193.9</v>
      </c>
      <c r="AB150" t="s">
        <v>94</v>
      </c>
      <c r="AC150">
        <v>14.296875</v>
      </c>
      <c r="AE150">
        <v>0</v>
      </c>
      <c r="AF150">
        <v>204.375</v>
      </c>
      <c r="AG150">
        <v>21.25</v>
      </c>
      <c r="AH150">
        <f t="shared" si="9"/>
        <v>183.125</v>
      </c>
      <c r="AI150">
        <f t="shared" si="10"/>
        <v>9.617647058823529</v>
      </c>
      <c r="AJ150">
        <f t="shared" si="11"/>
        <v>0.3371085569454832</v>
      </c>
      <c r="AK150">
        <f t="shared" si="12"/>
        <v>606.25871337063472</v>
      </c>
    </row>
    <row r="151" spans="1:37" x14ac:dyDescent="0.3">
      <c r="A151">
        <v>149</v>
      </c>
      <c r="B151">
        <v>530</v>
      </c>
      <c r="C151" t="s">
        <v>91</v>
      </c>
      <c r="D151">
        <v>1.8180955597022899E-2</v>
      </c>
      <c r="E151">
        <v>5120</v>
      </c>
      <c r="F151">
        <v>15360</v>
      </c>
      <c r="G151">
        <v>3</v>
      </c>
      <c r="H151">
        <v>3.8785973129473899</v>
      </c>
      <c r="I151">
        <v>9.8631517606591999</v>
      </c>
      <c r="J151">
        <v>-1.0825283206365499</v>
      </c>
      <c r="K151" t="b">
        <v>1</v>
      </c>
      <c r="L151">
        <v>348.8</v>
      </c>
      <c r="M151" t="s">
        <v>92</v>
      </c>
      <c r="N151">
        <v>9.8739902322550499</v>
      </c>
      <c r="O151">
        <v>4.37</v>
      </c>
      <c r="P151">
        <v>2.5430000000000001</v>
      </c>
      <c r="Q151" t="s">
        <v>244</v>
      </c>
      <c r="S151">
        <v>0</v>
      </c>
      <c r="T151">
        <v>23520</v>
      </c>
      <c r="U151">
        <v>5120</v>
      </c>
      <c r="V151">
        <v>701</v>
      </c>
      <c r="W151">
        <v>5120</v>
      </c>
      <c r="X151">
        <v>1</v>
      </c>
      <c r="Y151">
        <v>0.108723119983673</v>
      </c>
      <c r="Z151">
        <v>348.8</v>
      </c>
      <c r="AA151">
        <v>67.44</v>
      </c>
      <c r="AB151" t="s">
        <v>94</v>
      </c>
      <c r="AC151">
        <v>18.671875</v>
      </c>
      <c r="AE151">
        <v>0</v>
      </c>
      <c r="AF151">
        <v>348.75</v>
      </c>
      <c r="AG151">
        <v>8.0390625</v>
      </c>
      <c r="AH151">
        <f t="shared" si="9"/>
        <v>340.7109375</v>
      </c>
      <c r="AI151">
        <f t="shared" si="10"/>
        <v>43.381924198250729</v>
      </c>
      <c r="AJ151">
        <f t="shared" si="11"/>
        <v>0.33873800377129798</v>
      </c>
      <c r="AK151">
        <f t="shared" si="12"/>
        <v>1029.5567551241215</v>
      </c>
    </row>
    <row r="152" spans="1:37" x14ac:dyDescent="0.3">
      <c r="A152">
        <v>150</v>
      </c>
      <c r="B152">
        <v>531</v>
      </c>
      <c r="C152" t="s">
        <v>91</v>
      </c>
      <c r="D152">
        <v>9.4217285238452596E-3</v>
      </c>
      <c r="E152">
        <v>5120</v>
      </c>
      <c r="F152">
        <v>5120</v>
      </c>
      <c r="G152">
        <v>1</v>
      </c>
      <c r="H152">
        <v>4.2840621708074096</v>
      </c>
      <c r="I152">
        <v>7.9614944443813496</v>
      </c>
      <c r="J152">
        <v>-1.0600258759611101</v>
      </c>
      <c r="K152" t="b">
        <v>1</v>
      </c>
      <c r="L152">
        <v>72.25</v>
      </c>
      <c r="M152" t="s">
        <v>92</v>
      </c>
      <c r="N152">
        <v>8.0108611566524406</v>
      </c>
      <c r="O152">
        <v>3.9119999999999999</v>
      </c>
      <c r="P152">
        <v>1.8580000000000001</v>
      </c>
      <c r="Q152" t="s">
        <v>245</v>
      </c>
      <c r="S152">
        <v>0</v>
      </c>
      <c r="T152">
        <v>8156</v>
      </c>
      <c r="U152">
        <v>5120</v>
      </c>
      <c r="V152">
        <v>275</v>
      </c>
      <c r="W152">
        <v>5120</v>
      </c>
      <c r="X152">
        <v>1</v>
      </c>
      <c r="Y152">
        <v>0.19839745132546199</v>
      </c>
      <c r="Z152">
        <v>72.25</v>
      </c>
      <c r="AA152">
        <v>112.9</v>
      </c>
      <c r="AB152" t="s">
        <v>94</v>
      </c>
      <c r="AC152">
        <v>8.5</v>
      </c>
      <c r="AE152">
        <v>4</v>
      </c>
      <c r="AF152">
        <v>72.25</v>
      </c>
      <c r="AG152">
        <v>5.4375</v>
      </c>
      <c r="AH152">
        <f t="shared" si="9"/>
        <v>66.8125</v>
      </c>
      <c r="AI152">
        <f t="shared" si="10"/>
        <v>13.287356321839081</v>
      </c>
      <c r="AJ152">
        <f t="shared" si="11"/>
        <v>0.34644684556896937</v>
      </c>
      <c r="AK152">
        <f t="shared" si="12"/>
        <v>208.54570022522179</v>
      </c>
    </row>
    <row r="153" spans="1:37" x14ac:dyDescent="0.3">
      <c r="A153">
        <v>151</v>
      </c>
      <c r="B153">
        <v>534</v>
      </c>
      <c r="C153" t="s">
        <v>91</v>
      </c>
      <c r="D153">
        <v>3.0155575884183199E-2</v>
      </c>
      <c r="E153">
        <v>5120</v>
      </c>
      <c r="F153">
        <v>20480</v>
      </c>
      <c r="G153">
        <v>4</v>
      </c>
      <c r="H153">
        <v>4.8368403536282099</v>
      </c>
      <c r="I153">
        <v>11.9409496230196</v>
      </c>
      <c r="J153">
        <v>-1.09136856675905</v>
      </c>
      <c r="K153" t="b">
        <v>1</v>
      </c>
      <c r="L153">
        <v>294.8</v>
      </c>
      <c r="M153" t="s">
        <v>92</v>
      </c>
      <c r="N153">
        <v>11.945209380805601</v>
      </c>
      <c r="O153">
        <v>4.49</v>
      </c>
      <c r="P153">
        <v>2.4689999999999999</v>
      </c>
      <c r="Q153" t="s">
        <v>246</v>
      </c>
      <c r="S153">
        <v>0</v>
      </c>
      <c r="T153">
        <v>30820</v>
      </c>
      <c r="U153">
        <v>5120</v>
      </c>
      <c r="V153">
        <v>234</v>
      </c>
      <c r="W153">
        <v>5120</v>
      </c>
      <c r="X153">
        <v>1</v>
      </c>
      <c r="Y153">
        <v>0.25082210043192898</v>
      </c>
      <c r="Z153">
        <v>294.8</v>
      </c>
      <c r="AA153">
        <v>104.56</v>
      </c>
      <c r="AB153" t="s">
        <v>94</v>
      </c>
      <c r="AC153">
        <v>17.171875</v>
      </c>
      <c r="AE153">
        <v>0</v>
      </c>
      <c r="AF153">
        <v>294.75</v>
      </c>
      <c r="AG153">
        <v>15.2109375</v>
      </c>
      <c r="AH153">
        <f t="shared" si="9"/>
        <v>279.5390625</v>
      </c>
      <c r="AI153">
        <f t="shared" si="10"/>
        <v>19.377503852080125</v>
      </c>
      <c r="AJ153">
        <f t="shared" si="11"/>
        <v>0.33575667370855355</v>
      </c>
      <c r="AK153">
        <f t="shared" si="12"/>
        <v>877.86788195266513</v>
      </c>
    </row>
    <row r="154" spans="1:37" x14ac:dyDescent="0.3">
      <c r="A154">
        <v>152</v>
      </c>
      <c r="B154">
        <v>535</v>
      </c>
      <c r="C154" t="s">
        <v>91</v>
      </c>
      <c r="D154">
        <v>2.8485399783769801E-2</v>
      </c>
      <c r="E154">
        <v>5120</v>
      </c>
      <c r="F154">
        <v>20480</v>
      </c>
      <c r="G154">
        <v>4</v>
      </c>
      <c r="H154">
        <v>4.6200542168335597</v>
      </c>
      <c r="I154">
        <v>12.578819488800701</v>
      </c>
      <c r="J154">
        <v>-1.0833319793749601</v>
      </c>
      <c r="K154" t="b">
        <v>1</v>
      </c>
      <c r="L154">
        <v>527</v>
      </c>
      <c r="M154" t="s">
        <v>92</v>
      </c>
      <c r="N154">
        <v>12.583610838480601</v>
      </c>
      <c r="O154">
        <v>4.6100000000000003</v>
      </c>
      <c r="P154">
        <v>2.7229999999999999</v>
      </c>
      <c r="Q154" t="s">
        <v>247</v>
      </c>
      <c r="R154" t="s">
        <v>1941</v>
      </c>
      <c r="S154">
        <v>0</v>
      </c>
      <c r="T154">
        <v>40770</v>
      </c>
      <c r="U154">
        <v>5120</v>
      </c>
      <c r="V154">
        <v>209</v>
      </c>
      <c r="W154">
        <v>5120</v>
      </c>
      <c r="X154">
        <v>1</v>
      </c>
      <c r="Y154">
        <v>0.250404386176315</v>
      </c>
      <c r="Z154">
        <v>527</v>
      </c>
      <c r="AA154">
        <v>77.400000000000006</v>
      </c>
      <c r="AB154" t="s">
        <v>94</v>
      </c>
      <c r="AC154">
        <v>22.953125</v>
      </c>
      <c r="AE154">
        <v>0</v>
      </c>
      <c r="AF154">
        <v>527</v>
      </c>
      <c r="AG154">
        <v>23.203125</v>
      </c>
      <c r="AH154">
        <f t="shared" si="9"/>
        <v>503.796875</v>
      </c>
      <c r="AI154">
        <f t="shared" si="10"/>
        <v>22.712457912457914</v>
      </c>
      <c r="AJ154">
        <f t="shared" si="11"/>
        <v>0.33846588337514882</v>
      </c>
      <c r="AK154">
        <f t="shared" si="12"/>
        <v>1557.0254666284452</v>
      </c>
    </row>
    <row r="155" spans="1:37" x14ac:dyDescent="0.3">
      <c r="A155">
        <v>153</v>
      </c>
      <c r="B155">
        <v>544</v>
      </c>
      <c r="C155" t="s">
        <v>91</v>
      </c>
      <c r="D155">
        <v>2.55635389341171E-2</v>
      </c>
      <c r="E155">
        <v>5120</v>
      </c>
      <c r="F155">
        <v>15360</v>
      </c>
      <c r="G155">
        <v>3</v>
      </c>
      <c r="H155">
        <v>4.2742159224438296</v>
      </c>
      <c r="I155">
        <v>9.4583723440016794</v>
      </c>
      <c r="J155">
        <v>-1.0865466143286</v>
      </c>
      <c r="K155" t="b">
        <v>1</v>
      </c>
      <c r="L155">
        <v>163.5</v>
      </c>
      <c r="M155" t="s">
        <v>92</v>
      </c>
      <c r="N155">
        <v>9.5805505788157497</v>
      </c>
      <c r="O155">
        <v>4.37</v>
      </c>
      <c r="P155">
        <v>2.2130000000000001</v>
      </c>
      <c r="Q155" t="s">
        <v>248</v>
      </c>
      <c r="S155">
        <v>0</v>
      </c>
      <c r="T155">
        <v>23600</v>
      </c>
      <c r="U155">
        <v>5120</v>
      </c>
      <c r="V155">
        <v>571</v>
      </c>
      <c r="W155">
        <v>5120</v>
      </c>
      <c r="X155">
        <v>1</v>
      </c>
      <c r="Y155">
        <v>0.13702167179238001</v>
      </c>
      <c r="Z155">
        <v>163.5</v>
      </c>
      <c r="AA155">
        <v>144.4</v>
      </c>
      <c r="AB155" t="s">
        <v>94</v>
      </c>
      <c r="AC155">
        <v>12.7890625</v>
      </c>
      <c r="AE155">
        <v>0</v>
      </c>
      <c r="AF155">
        <v>163.5</v>
      </c>
      <c r="AG155">
        <v>8.9453125</v>
      </c>
      <c r="AH155">
        <f t="shared" si="9"/>
        <v>154.5546875</v>
      </c>
      <c r="AI155">
        <f t="shared" si="10"/>
        <v>18.277729257641923</v>
      </c>
      <c r="AJ155">
        <f t="shared" si="11"/>
        <v>0.33737958607594232</v>
      </c>
      <c r="AK155">
        <f t="shared" si="12"/>
        <v>484.61734718945632</v>
      </c>
    </row>
    <row r="156" spans="1:37" x14ac:dyDescent="0.3">
      <c r="A156">
        <v>154</v>
      </c>
      <c r="B156">
        <v>545</v>
      </c>
      <c r="C156" t="s">
        <v>91</v>
      </c>
      <c r="D156">
        <v>3.3401273377890103E-2</v>
      </c>
      <c r="E156">
        <v>5120</v>
      </c>
      <c r="F156">
        <v>5120</v>
      </c>
      <c r="G156">
        <v>1</v>
      </c>
      <c r="H156">
        <v>4.8203830219032104</v>
      </c>
      <c r="I156">
        <v>8.3697666142030496</v>
      </c>
      <c r="J156">
        <v>-1.0616331934379299</v>
      </c>
      <c r="K156" t="b">
        <v>1</v>
      </c>
      <c r="L156">
        <v>54.5</v>
      </c>
      <c r="M156" t="s">
        <v>92</v>
      </c>
      <c r="N156">
        <v>8.4106358962142895</v>
      </c>
      <c r="O156">
        <v>3.9180000000000001</v>
      </c>
      <c r="P156">
        <v>1.736</v>
      </c>
      <c r="Q156" t="s">
        <v>249</v>
      </c>
      <c r="S156">
        <v>0</v>
      </c>
      <c r="T156">
        <v>8296</v>
      </c>
      <c r="U156">
        <v>5120</v>
      </c>
      <c r="V156">
        <v>262</v>
      </c>
      <c r="W156">
        <v>5120</v>
      </c>
      <c r="X156">
        <v>1</v>
      </c>
      <c r="Y156">
        <v>0.23602405132041801</v>
      </c>
      <c r="Z156">
        <v>54.5</v>
      </c>
      <c r="AA156">
        <v>152.19999999999999</v>
      </c>
      <c r="AB156" t="s">
        <v>94</v>
      </c>
      <c r="AC156">
        <v>7.3828125</v>
      </c>
      <c r="AE156">
        <v>4</v>
      </c>
      <c r="AF156">
        <v>54.5</v>
      </c>
      <c r="AG156">
        <v>5.75390625</v>
      </c>
      <c r="AH156">
        <f t="shared" si="9"/>
        <v>48.74609375</v>
      </c>
      <c r="AI156">
        <f t="shared" si="10"/>
        <v>9.4718262050237616</v>
      </c>
      <c r="AJ156">
        <f t="shared" si="11"/>
        <v>0.34589044277705056</v>
      </c>
      <c r="AK156">
        <f t="shared" si="12"/>
        <v>157.56434194144208</v>
      </c>
    </row>
    <row r="157" spans="1:37" x14ac:dyDescent="0.3">
      <c r="A157">
        <v>155</v>
      </c>
      <c r="B157">
        <v>548</v>
      </c>
      <c r="C157" t="s">
        <v>91</v>
      </c>
      <c r="D157">
        <v>2.0101731062750101E-2</v>
      </c>
      <c r="E157">
        <v>5120</v>
      </c>
      <c r="F157">
        <v>20480</v>
      </c>
      <c r="G157">
        <v>4</v>
      </c>
      <c r="H157">
        <v>4.4874277767000699</v>
      </c>
      <c r="I157">
        <v>11.043279294222801</v>
      </c>
      <c r="J157">
        <v>-1.0905649080206401</v>
      </c>
      <c r="K157" t="b">
        <v>1</v>
      </c>
      <c r="L157">
        <v>289</v>
      </c>
      <c r="M157" t="s">
        <v>92</v>
      </c>
      <c r="N157">
        <v>11.047435489135299</v>
      </c>
      <c r="O157">
        <v>4.492</v>
      </c>
      <c r="P157">
        <v>2.46</v>
      </c>
      <c r="Q157" t="s">
        <v>250</v>
      </c>
      <c r="S157">
        <v>0</v>
      </c>
      <c r="T157">
        <v>31150</v>
      </c>
      <c r="U157">
        <v>5120</v>
      </c>
      <c r="V157">
        <v>291</v>
      </c>
      <c r="W157">
        <v>5120</v>
      </c>
      <c r="X157">
        <v>1</v>
      </c>
      <c r="Y157">
        <v>0.20443663683416899</v>
      </c>
      <c r="Z157">
        <v>289</v>
      </c>
      <c r="AA157">
        <v>107.8</v>
      </c>
      <c r="AB157" t="s">
        <v>94</v>
      </c>
      <c r="AC157">
        <v>17</v>
      </c>
      <c r="AE157">
        <v>0</v>
      </c>
      <c r="AF157">
        <v>289</v>
      </c>
      <c r="AG157">
        <v>14.2265625</v>
      </c>
      <c r="AH157">
        <f t="shared" si="9"/>
        <v>274.7734375</v>
      </c>
      <c r="AI157">
        <f t="shared" si="10"/>
        <v>20.314113124656782</v>
      </c>
      <c r="AJ157">
        <f t="shared" si="11"/>
        <v>0.33602661594955041</v>
      </c>
      <c r="AK157">
        <f t="shared" si="12"/>
        <v>860.0509194289217</v>
      </c>
    </row>
    <row r="158" spans="1:37" x14ac:dyDescent="0.3">
      <c r="A158">
        <v>156</v>
      </c>
      <c r="B158">
        <v>549</v>
      </c>
      <c r="C158" t="s">
        <v>91</v>
      </c>
      <c r="D158">
        <v>3.2478197142426501E-2</v>
      </c>
      <c r="E158">
        <v>5120</v>
      </c>
      <c r="F158">
        <v>20480</v>
      </c>
      <c r="G158">
        <v>4</v>
      </c>
      <c r="H158">
        <v>3.8244964620219601</v>
      </c>
      <c r="I158">
        <v>11.443610507456301</v>
      </c>
      <c r="J158">
        <v>-1.0744917332524699</v>
      </c>
      <c r="K158" t="b">
        <v>1</v>
      </c>
      <c r="L158">
        <v>982.5</v>
      </c>
      <c r="M158" t="s">
        <v>92</v>
      </c>
      <c r="N158">
        <v>11.445750967906701</v>
      </c>
      <c r="O158">
        <v>4.6130000000000004</v>
      </c>
      <c r="P158">
        <v>2.992</v>
      </c>
      <c r="Q158" t="s">
        <v>251</v>
      </c>
      <c r="R158" t="s">
        <v>1941</v>
      </c>
      <c r="S158">
        <v>0</v>
      </c>
      <c r="T158">
        <v>41180</v>
      </c>
      <c r="U158">
        <v>5120</v>
      </c>
      <c r="V158">
        <v>397</v>
      </c>
      <c r="W158">
        <v>5120</v>
      </c>
      <c r="X158">
        <v>1</v>
      </c>
      <c r="Y158">
        <v>0.14175741389036101</v>
      </c>
      <c r="Z158">
        <v>982.5</v>
      </c>
      <c r="AA158">
        <v>41.9</v>
      </c>
      <c r="AB158" t="s">
        <v>94</v>
      </c>
      <c r="AC158">
        <v>31.34375</v>
      </c>
      <c r="AE158">
        <v>0</v>
      </c>
      <c r="AF158">
        <v>982.5</v>
      </c>
      <c r="AG158">
        <v>18.90625</v>
      </c>
      <c r="AH158">
        <f t="shared" si="9"/>
        <v>963.59375</v>
      </c>
      <c r="AI158">
        <f t="shared" si="10"/>
        <v>51.966942148760332</v>
      </c>
      <c r="AJ158">
        <f t="shared" si="11"/>
        <v>0.34147126969308228</v>
      </c>
      <c r="AK158">
        <f t="shared" si="12"/>
        <v>2877.2552399007991</v>
      </c>
    </row>
    <row r="159" spans="1:37" x14ac:dyDescent="0.3">
      <c r="A159">
        <v>157</v>
      </c>
      <c r="B159">
        <v>558</v>
      </c>
      <c r="C159" t="s">
        <v>91</v>
      </c>
      <c r="D159">
        <v>4.3397537994267002E-2</v>
      </c>
      <c r="E159">
        <v>5120</v>
      </c>
      <c r="F159">
        <v>15360</v>
      </c>
      <c r="G159">
        <v>3</v>
      </c>
      <c r="H159">
        <v>3.4606589366597</v>
      </c>
      <c r="I159">
        <v>10.361699511522099</v>
      </c>
      <c r="J159">
        <v>-1.0544002647922499</v>
      </c>
      <c r="K159" t="b">
        <v>1</v>
      </c>
      <c r="L159">
        <v>985.5</v>
      </c>
      <c r="M159" t="s">
        <v>92</v>
      </c>
      <c r="N159">
        <v>10.420877151973301</v>
      </c>
      <c r="O159">
        <v>4.41</v>
      </c>
      <c r="P159">
        <v>2.9940000000000002</v>
      </c>
      <c r="Q159" t="s">
        <v>252</v>
      </c>
      <c r="S159">
        <v>0</v>
      </c>
      <c r="T159">
        <v>25650</v>
      </c>
      <c r="U159">
        <v>5120</v>
      </c>
      <c r="V159">
        <v>1085</v>
      </c>
      <c r="W159">
        <v>5120</v>
      </c>
      <c r="X159">
        <v>1</v>
      </c>
      <c r="Y159">
        <v>7.4702743659095697E-2</v>
      </c>
      <c r="Z159">
        <v>985.5</v>
      </c>
      <c r="AA159">
        <v>26.03</v>
      </c>
      <c r="AB159" t="s">
        <v>94</v>
      </c>
      <c r="AC159">
        <v>31.390625</v>
      </c>
      <c r="AE159">
        <v>0</v>
      </c>
      <c r="AF159">
        <v>985.5</v>
      </c>
      <c r="AG159">
        <v>6.59765625</v>
      </c>
      <c r="AH159">
        <f t="shared" si="9"/>
        <v>978.90234375</v>
      </c>
      <c r="AI159">
        <f t="shared" si="10"/>
        <v>149.37122557726465</v>
      </c>
      <c r="AJ159">
        <f t="shared" si="11"/>
        <v>0.34840131319577516</v>
      </c>
      <c r="AK159">
        <f t="shared" si="12"/>
        <v>2828.6345736194844</v>
      </c>
    </row>
    <row r="160" spans="1:37" x14ac:dyDescent="0.3">
      <c r="A160">
        <v>158</v>
      </c>
      <c r="B160">
        <v>559</v>
      </c>
      <c r="C160" t="s">
        <v>91</v>
      </c>
      <c r="D160">
        <v>5.0772702818196097E-2</v>
      </c>
      <c r="E160">
        <v>5120</v>
      </c>
      <c r="F160">
        <v>5120</v>
      </c>
      <c r="G160">
        <v>1</v>
      </c>
      <c r="H160">
        <v>4.5155340380355797</v>
      </c>
      <c r="I160">
        <v>9.1457203075056608</v>
      </c>
      <c r="J160">
        <v>-1.0592222172226999</v>
      </c>
      <c r="K160" t="b">
        <v>1</v>
      </c>
      <c r="L160">
        <v>106</v>
      </c>
      <c r="M160" t="s">
        <v>92</v>
      </c>
      <c r="N160">
        <v>9.1478587432529395</v>
      </c>
      <c r="O160">
        <v>3.8090000000000002</v>
      </c>
      <c r="P160">
        <v>2.0249999999999999</v>
      </c>
      <c r="Q160" t="s">
        <v>253</v>
      </c>
      <c r="S160">
        <v>0</v>
      </c>
      <c r="T160">
        <v>6436</v>
      </c>
      <c r="U160">
        <v>5120</v>
      </c>
      <c r="V160">
        <v>447</v>
      </c>
      <c r="W160">
        <v>5120</v>
      </c>
      <c r="X160">
        <v>1</v>
      </c>
      <c r="Y160">
        <v>0.16627905423123199</v>
      </c>
      <c r="Z160">
        <v>106</v>
      </c>
      <c r="AA160">
        <v>60.72</v>
      </c>
      <c r="AB160" t="s">
        <v>94</v>
      </c>
      <c r="AC160">
        <v>10.296875</v>
      </c>
      <c r="AE160">
        <v>4</v>
      </c>
      <c r="AF160">
        <v>106</v>
      </c>
      <c r="AG160">
        <v>3.58203125</v>
      </c>
      <c r="AH160">
        <f t="shared" si="9"/>
        <v>102.41796875</v>
      </c>
      <c r="AI160">
        <f t="shared" si="10"/>
        <v>29.592148309705561</v>
      </c>
      <c r="AJ160">
        <f t="shared" si="11"/>
        <v>0.34672538251313861</v>
      </c>
      <c r="AK160">
        <f t="shared" si="12"/>
        <v>305.71745059934659</v>
      </c>
    </row>
    <row r="161" spans="1:37" x14ac:dyDescent="0.3">
      <c r="A161">
        <v>159</v>
      </c>
      <c r="B161">
        <v>562</v>
      </c>
      <c r="C161" t="s">
        <v>91</v>
      </c>
      <c r="D161">
        <v>9.36734238260983E-3</v>
      </c>
      <c r="E161">
        <v>5120</v>
      </c>
      <c r="F161">
        <v>20480</v>
      </c>
      <c r="G161">
        <v>4</v>
      </c>
      <c r="H161">
        <v>3.7538189077246802</v>
      </c>
      <c r="I161">
        <v>9.1939236529038197</v>
      </c>
      <c r="J161">
        <v>-1.0873502730670099</v>
      </c>
      <c r="K161" t="b">
        <v>1</v>
      </c>
      <c r="L161">
        <v>281</v>
      </c>
      <c r="M161" t="s">
        <v>92</v>
      </c>
      <c r="N161">
        <v>9.2658892442418104</v>
      </c>
      <c r="O161">
        <v>4.508</v>
      </c>
      <c r="P161">
        <v>2.4500000000000002</v>
      </c>
      <c r="Q161" t="s">
        <v>254</v>
      </c>
      <c r="S161">
        <v>0</v>
      </c>
      <c r="T161">
        <v>32300</v>
      </c>
      <c r="U161">
        <v>5120</v>
      </c>
      <c r="V161">
        <v>543</v>
      </c>
      <c r="W161">
        <v>5120</v>
      </c>
      <c r="X161">
        <v>1</v>
      </c>
      <c r="Y161">
        <v>0.11817768075808099</v>
      </c>
      <c r="Z161">
        <v>281</v>
      </c>
      <c r="AA161">
        <v>114.94</v>
      </c>
      <c r="AB161" t="s">
        <v>94</v>
      </c>
      <c r="AC161">
        <v>16.765625</v>
      </c>
      <c r="AE161">
        <v>0</v>
      </c>
      <c r="AF161">
        <v>281</v>
      </c>
      <c r="AG161">
        <v>11.671875</v>
      </c>
      <c r="AH161">
        <f t="shared" si="9"/>
        <v>269.328125</v>
      </c>
      <c r="AI161">
        <f t="shared" si="10"/>
        <v>24.074966532797859</v>
      </c>
      <c r="AJ161">
        <f t="shared" si="11"/>
        <v>0.3371085569454832</v>
      </c>
      <c r="AK161">
        <f t="shared" si="12"/>
        <v>833.5593808300838</v>
      </c>
    </row>
    <row r="162" spans="1:37" x14ac:dyDescent="0.3">
      <c r="A162">
        <v>160</v>
      </c>
      <c r="B162">
        <v>563</v>
      </c>
      <c r="C162" t="s">
        <v>91</v>
      </c>
      <c r="D162">
        <v>8.6588050251520301E-3</v>
      </c>
      <c r="E162">
        <v>5120</v>
      </c>
      <c r="F162">
        <v>20480</v>
      </c>
      <c r="G162">
        <v>4</v>
      </c>
      <c r="H162">
        <v>3.2117655497234101</v>
      </c>
      <c r="I162">
        <v>8.4246115884346704</v>
      </c>
      <c r="J162">
        <v>-1.0720807570372399</v>
      </c>
      <c r="K162" t="b">
        <v>1</v>
      </c>
      <c r="L162">
        <v>420.2</v>
      </c>
      <c r="M162" t="s">
        <v>92</v>
      </c>
      <c r="N162">
        <v>8.5803965005527996</v>
      </c>
      <c r="O162">
        <v>4.5739999999999998</v>
      </c>
      <c r="P162">
        <v>2.6230000000000002</v>
      </c>
      <c r="Q162" t="s">
        <v>255</v>
      </c>
      <c r="R162" t="s">
        <v>1941</v>
      </c>
      <c r="S162">
        <v>0</v>
      </c>
      <c r="T162">
        <v>37630</v>
      </c>
      <c r="U162">
        <v>5120</v>
      </c>
      <c r="V162">
        <v>475</v>
      </c>
      <c r="W162">
        <v>5120</v>
      </c>
      <c r="X162">
        <v>1</v>
      </c>
      <c r="Y162">
        <v>0.101482763347884</v>
      </c>
      <c r="Z162">
        <v>420.2</v>
      </c>
      <c r="AA162">
        <v>89.56</v>
      </c>
      <c r="AB162" t="s">
        <v>94</v>
      </c>
      <c r="AC162">
        <v>20.5</v>
      </c>
      <c r="AE162">
        <v>0</v>
      </c>
      <c r="AF162">
        <v>420.25</v>
      </c>
      <c r="AG162">
        <v>15.65625</v>
      </c>
      <c r="AH162">
        <f t="shared" si="9"/>
        <v>404.59375</v>
      </c>
      <c r="AI162">
        <f t="shared" si="10"/>
        <v>26.842315369261478</v>
      </c>
      <c r="AJ162">
        <f t="shared" si="11"/>
        <v>0.34229554205374696</v>
      </c>
      <c r="AK162">
        <f t="shared" si="12"/>
        <v>1227.7402080042652</v>
      </c>
    </row>
    <row r="163" spans="1:37" x14ac:dyDescent="0.3">
      <c r="A163">
        <v>161</v>
      </c>
      <c r="B163">
        <v>566</v>
      </c>
      <c r="C163" t="s">
        <v>91</v>
      </c>
      <c r="D163">
        <v>4.4486657214220598E-2</v>
      </c>
      <c r="E163">
        <v>5120</v>
      </c>
      <c r="F163">
        <v>30080</v>
      </c>
      <c r="G163">
        <v>5.875</v>
      </c>
      <c r="H163">
        <v>4.96401477038021</v>
      </c>
      <c r="I163">
        <v>16.743854508684802</v>
      </c>
      <c r="J163">
        <v>-1.0672588046067899</v>
      </c>
      <c r="K163" t="b">
        <v>1</v>
      </c>
      <c r="L163">
        <v>2362</v>
      </c>
      <c r="M163" t="s">
        <v>92</v>
      </c>
      <c r="N163">
        <v>16.745011940383201</v>
      </c>
      <c r="O163">
        <v>4.5270000000000001</v>
      </c>
      <c r="P163">
        <v>3.3730000000000002</v>
      </c>
      <c r="Q163" t="s">
        <v>1925</v>
      </c>
      <c r="S163">
        <v>0</v>
      </c>
      <c r="T163">
        <v>33660</v>
      </c>
      <c r="U163">
        <v>5120</v>
      </c>
      <c r="V163">
        <v>1054</v>
      </c>
      <c r="W163">
        <v>5120</v>
      </c>
      <c r="X163">
        <v>1</v>
      </c>
      <c r="Y163">
        <v>0.122099801698265</v>
      </c>
      <c r="Z163">
        <v>2362</v>
      </c>
      <c r="AA163">
        <v>14.25</v>
      </c>
      <c r="AB163" t="s">
        <v>94</v>
      </c>
      <c r="AC163">
        <v>48.59375</v>
      </c>
      <c r="AE163">
        <v>0</v>
      </c>
      <c r="AF163">
        <v>2362</v>
      </c>
      <c r="AG163">
        <v>8.4140625</v>
      </c>
      <c r="AH163">
        <f t="shared" si="9"/>
        <v>2353.5859375</v>
      </c>
      <c r="AI163">
        <f t="shared" si="10"/>
        <v>280.72051996285978</v>
      </c>
      <c r="AJ163">
        <f t="shared" si="11"/>
        <v>0.34395006067392864</v>
      </c>
      <c r="AK163">
        <f t="shared" si="12"/>
        <v>6867.2760091158179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E536C6-C167-4CF0-9C7E-494100E76975}">
  <sheetPr>
    <tabColor rgb="FF92D050"/>
  </sheetPr>
  <dimension ref="A1:BH129"/>
  <sheetViews>
    <sheetView topLeftCell="T1" workbookViewId="0">
      <selection activeCell="AR1" sqref="AR1:BH2"/>
    </sheetView>
  </sheetViews>
  <sheetFormatPr defaultRowHeight="14.4" x14ac:dyDescent="0.3"/>
  <cols>
    <col min="17" max="17" width="42.21875" bestFit="1" customWidth="1"/>
    <col min="18" max="18" width="42.21875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12</v>
      </c>
      <c r="C2" t="s">
        <v>91</v>
      </c>
      <c r="D2">
        <v>2.278025927499E-2</v>
      </c>
      <c r="E2">
        <v>4096</v>
      </c>
      <c r="F2">
        <v>12288</v>
      </c>
      <c r="G2">
        <v>3</v>
      </c>
      <c r="H2">
        <v>3.7574326254252699</v>
      </c>
      <c r="I2">
        <v>9.1807582312637006</v>
      </c>
      <c r="J2">
        <v>-0.99412585941159903</v>
      </c>
      <c r="K2" t="b">
        <v>1</v>
      </c>
      <c r="L2">
        <v>277</v>
      </c>
      <c r="M2" t="s">
        <v>92</v>
      </c>
      <c r="N2">
        <v>9.1909993796529292</v>
      </c>
      <c r="O2">
        <v>4.1950000000000003</v>
      </c>
      <c r="P2">
        <v>2.4430000000000001</v>
      </c>
      <c r="Q2" t="s">
        <v>93</v>
      </c>
      <c r="S2">
        <v>0</v>
      </c>
      <c r="T2">
        <v>15736</v>
      </c>
      <c r="U2">
        <v>4096</v>
      </c>
      <c r="V2">
        <v>262</v>
      </c>
      <c r="W2">
        <v>4096</v>
      </c>
      <c r="X2">
        <v>1</v>
      </c>
      <c r="Y2">
        <v>0.170354756516468</v>
      </c>
      <c r="Z2">
        <v>277</v>
      </c>
      <c r="AA2">
        <v>56.8</v>
      </c>
      <c r="AB2" t="s">
        <v>94</v>
      </c>
      <c r="AC2">
        <v>16.640625</v>
      </c>
      <c r="AE2">
        <v>0</v>
      </c>
      <c r="AF2">
        <v>277</v>
      </c>
      <c r="AG2">
        <v>10.640625</v>
      </c>
      <c r="AH2">
        <f>AF2-AG2</f>
        <v>266.359375</v>
      </c>
      <c r="AI2">
        <f>AF2/AG2</f>
        <v>26.03230543318649</v>
      </c>
      <c r="AJ2">
        <f>EXP(J2)</f>
        <v>0.37004677611145292</v>
      </c>
      <c r="AK2">
        <f>AF2/AJ2</f>
        <v>748.55401501071708</v>
      </c>
      <c r="AM2" s="1"/>
      <c r="AN2" s="1" t="s">
        <v>52</v>
      </c>
      <c r="AR2">
        <f>AVERAGE($D$2:$D$500)</f>
        <v>2.7771447044993711E-2</v>
      </c>
      <c r="AS2">
        <f>_xlfn.MAXIFS($H$2:$H$500,$R$2:$R$500,"Y")</f>
        <v>9.6467817724280103</v>
      </c>
      <c r="AT2">
        <f>_xlfn.MINIFS(H2:H500,R2:R500,"Y")</f>
        <v>2.9871299481518401</v>
      </c>
      <c r="AU2" cm="1">
        <f t="array" ref="AU2">LOOKUP(2,1/($H$2:$H$500&lt;&gt;""),$H$2:$H$500)</f>
        <v>3.7249683801072102</v>
      </c>
      <c r="AV2">
        <f>_xlfn.MAXIFS($Z$2:$Z$500,$R$2:$R$500,"Y")</f>
        <v>768.5</v>
      </c>
      <c r="AW2">
        <f>LOG(AV2)</f>
        <v>2.885643871835764</v>
      </c>
      <c r="AX2">
        <f>_xlfn.MINIFS($Z$2:$Z$500,$R$2:$R$500,"Y")</f>
        <v>38.200000000000003</v>
      </c>
      <c r="AY2">
        <f>_xlfn.MAXIFS($AH$2:$AH$500,$R$2:$R$500,"Y")</f>
        <v>759.34375</v>
      </c>
      <c r="AZ2">
        <f>AV2-AX2</f>
        <v>730.3</v>
      </c>
      <c r="BA2">
        <f>MAX($Z$2:$Z$500)</f>
        <v>1369</v>
      </c>
      <c r="BB2">
        <f>MIN($Z$2:$Z$500)</f>
        <v>6.4180000000000001</v>
      </c>
      <c r="BC2">
        <f>BA2-BB2</f>
        <v>1362.5820000000001</v>
      </c>
      <c r="BD2">
        <f>MEDIAN($Z$2:$Z$500)</f>
        <v>114.25</v>
      </c>
      <c r="BE2">
        <f>LOG10(BC2)</f>
        <v>3.1343626475181683</v>
      </c>
      <c r="BF2">
        <f>LOG(BD2)</f>
        <v>2.0578562087418879</v>
      </c>
      <c r="BG2">
        <f>MEDIAN(AH2:AH500)</f>
        <v>98.921875</v>
      </c>
      <c r="BH2">
        <f>LOG(BG2)</f>
        <v>1.9952923395375839</v>
      </c>
    </row>
    <row r="3" spans="1:60" x14ac:dyDescent="0.3">
      <c r="A3">
        <v>1</v>
      </c>
      <c r="B3">
        <v>13</v>
      </c>
      <c r="C3" t="s">
        <v>91</v>
      </c>
      <c r="D3">
        <v>1.13162692398133E-2</v>
      </c>
      <c r="E3">
        <v>4096</v>
      </c>
      <c r="F3">
        <v>4096</v>
      </c>
      <c r="G3">
        <v>1</v>
      </c>
      <c r="H3">
        <v>3.36914255579013</v>
      </c>
      <c r="I3">
        <v>6.4421690666377698</v>
      </c>
      <c r="J3">
        <v>-0.96358682735206702</v>
      </c>
      <c r="K3" t="b">
        <v>1</v>
      </c>
      <c r="L3">
        <v>81.7</v>
      </c>
      <c r="M3" t="s">
        <v>92</v>
      </c>
      <c r="N3">
        <v>6.4487115376907704</v>
      </c>
      <c r="O3">
        <v>3.3650000000000002</v>
      </c>
      <c r="P3">
        <v>1.9119999999999999</v>
      </c>
      <c r="Q3" t="s">
        <v>95</v>
      </c>
      <c r="S3">
        <v>0</v>
      </c>
      <c r="T3">
        <v>2314</v>
      </c>
      <c r="U3">
        <v>4096</v>
      </c>
      <c r="V3">
        <v>138</v>
      </c>
      <c r="W3">
        <v>4096</v>
      </c>
      <c r="X3">
        <v>1</v>
      </c>
      <c r="Y3">
        <v>0.20167480729148199</v>
      </c>
      <c r="Z3">
        <v>81.7</v>
      </c>
      <c r="AA3">
        <v>28.33</v>
      </c>
      <c r="AB3" t="s">
        <v>94</v>
      </c>
      <c r="AC3">
        <v>9.0390625</v>
      </c>
      <c r="AE3">
        <v>5</v>
      </c>
      <c r="AF3">
        <v>81.6875</v>
      </c>
      <c r="AG3">
        <v>2.404296875</v>
      </c>
      <c r="AH3">
        <f t="shared" ref="AH3:AH66" si="0">AF3-AG3</f>
        <v>79.283203125</v>
      </c>
      <c r="AI3">
        <f t="shared" ref="AI3:AI66" si="1">AF3/AG3</f>
        <v>33.975629569455727</v>
      </c>
      <c r="AJ3">
        <f t="shared" ref="AJ3:AJ66" si="2">EXP(J3)</f>
        <v>0.3815219753783653</v>
      </c>
      <c r="AK3">
        <f t="shared" ref="AK3:AK66" si="3">AF3/AJ3</f>
        <v>214.10955402762417</v>
      </c>
      <c r="AM3" s="1" t="s">
        <v>1226</v>
      </c>
      <c r="AN3" s="1">
        <f>CORREL(AH2:AH500,H2:H500)</f>
        <v>-0.47212924319232064</v>
      </c>
      <c r="AP3" t="s">
        <v>1256</v>
      </c>
    </row>
    <row r="4" spans="1:60" x14ac:dyDescent="0.3">
      <c r="A4">
        <v>2</v>
      </c>
      <c r="B4">
        <v>16</v>
      </c>
      <c r="C4" t="s">
        <v>91</v>
      </c>
      <c r="D4">
        <v>6.7865310382013294E-2</v>
      </c>
      <c r="E4">
        <v>4096</v>
      </c>
      <c r="F4">
        <v>16384</v>
      </c>
      <c r="G4">
        <v>4</v>
      </c>
      <c r="H4">
        <v>8.8397209409766297</v>
      </c>
      <c r="I4">
        <v>20.856216595116699</v>
      </c>
      <c r="J4">
        <v>-1.0214502565174901</v>
      </c>
      <c r="K4" t="b">
        <v>1</v>
      </c>
      <c r="L4">
        <v>228.5</v>
      </c>
      <c r="M4" t="s">
        <v>92</v>
      </c>
      <c r="N4">
        <v>20.851895781842401</v>
      </c>
      <c r="O4">
        <v>4.3049999999999997</v>
      </c>
      <c r="P4">
        <v>2.36</v>
      </c>
      <c r="Q4" t="s">
        <v>96</v>
      </c>
      <c r="S4">
        <v>0</v>
      </c>
      <c r="T4">
        <v>20140</v>
      </c>
      <c r="U4">
        <v>4096</v>
      </c>
      <c r="V4">
        <v>373</v>
      </c>
      <c r="W4">
        <v>4096</v>
      </c>
      <c r="X4">
        <v>1</v>
      </c>
      <c r="Y4">
        <v>0.405925363365019</v>
      </c>
      <c r="Z4">
        <v>228.5</v>
      </c>
      <c r="AA4">
        <v>88.2</v>
      </c>
      <c r="AB4" t="s">
        <v>94</v>
      </c>
      <c r="AC4">
        <v>15.1171875</v>
      </c>
      <c r="AD4" t="s">
        <v>98</v>
      </c>
      <c r="AE4">
        <v>0</v>
      </c>
      <c r="AF4">
        <v>228.5</v>
      </c>
      <c r="AG4">
        <v>9.1328125</v>
      </c>
      <c r="AH4">
        <f t="shared" si="0"/>
        <v>219.3671875</v>
      </c>
      <c r="AI4">
        <f t="shared" si="1"/>
        <v>25.019674935842602</v>
      </c>
      <c r="AJ4">
        <f t="shared" si="2"/>
        <v>0.36007236403723386</v>
      </c>
      <c r="AK4">
        <f t="shared" si="3"/>
        <v>634.59466157855866</v>
      </c>
      <c r="AM4" t="s">
        <v>1231</v>
      </c>
      <c r="AN4">
        <f>CORREL(AI2:AI500,H2:H500)</f>
        <v>-0.37577109446059348</v>
      </c>
      <c r="AP4" t="s">
        <v>1274</v>
      </c>
      <c r="AQ4">
        <f>MAX(AJ2:AJ500)</f>
        <v>0.40036954212731163</v>
      </c>
      <c r="AR4">
        <f>AQ5</f>
        <v>0.35949407830247965</v>
      </c>
      <c r="AS4">
        <f>AQ6</f>
        <v>4.0875463824831981E-2</v>
      </c>
      <c r="AT4">
        <f>AQ7</f>
        <v>0.37087118648634676</v>
      </c>
      <c r="AU4">
        <f>AQ8</f>
        <v>9.534869595544929E-3</v>
      </c>
      <c r="AV4">
        <f>AQ9</f>
        <v>0.36856280300190597</v>
      </c>
    </row>
    <row r="5" spans="1:60" x14ac:dyDescent="0.3">
      <c r="A5">
        <v>3</v>
      </c>
      <c r="B5">
        <v>17</v>
      </c>
      <c r="C5" t="s">
        <v>91</v>
      </c>
      <c r="D5">
        <v>4.9088563160919002E-2</v>
      </c>
      <c r="E5">
        <v>4096</v>
      </c>
      <c r="F5">
        <v>16384</v>
      </c>
      <c r="G5">
        <v>4</v>
      </c>
      <c r="H5">
        <v>9.6467817724280103</v>
      </c>
      <c r="I5">
        <v>17.9369848581083</v>
      </c>
      <c r="J5">
        <v>-1.0190392803022601</v>
      </c>
      <c r="K5" t="b">
        <v>1</v>
      </c>
      <c r="L5">
        <v>72.400000000000006</v>
      </c>
      <c r="M5" t="s">
        <v>92</v>
      </c>
      <c r="N5">
        <v>17.939045191801899</v>
      </c>
      <c r="O5">
        <v>3.9750000000000001</v>
      </c>
      <c r="P5">
        <v>1.859</v>
      </c>
      <c r="Q5" t="s">
        <v>97</v>
      </c>
      <c r="R5" t="s">
        <v>1941</v>
      </c>
      <c r="S5">
        <v>0</v>
      </c>
      <c r="T5">
        <v>9420</v>
      </c>
      <c r="U5">
        <v>4096</v>
      </c>
      <c r="V5">
        <v>292</v>
      </c>
      <c r="W5">
        <v>4096</v>
      </c>
      <c r="X5">
        <v>1</v>
      </c>
      <c r="Y5">
        <v>0.50601462909978301</v>
      </c>
      <c r="Z5">
        <v>72.400000000000006</v>
      </c>
      <c r="AA5">
        <v>130.19999999999999</v>
      </c>
      <c r="AB5" t="s">
        <v>94</v>
      </c>
      <c r="AC5">
        <v>8.5078125</v>
      </c>
      <c r="AD5" t="s">
        <v>98</v>
      </c>
      <c r="AE5">
        <v>0</v>
      </c>
      <c r="AF5">
        <v>72.375</v>
      </c>
      <c r="AG5">
        <v>4.734375</v>
      </c>
      <c r="AH5">
        <f t="shared" si="0"/>
        <v>67.640625</v>
      </c>
      <c r="AI5">
        <f t="shared" si="1"/>
        <v>15.287128712871286</v>
      </c>
      <c r="AJ5">
        <f t="shared" si="2"/>
        <v>0.36094153729969269</v>
      </c>
      <c r="AK5">
        <f t="shared" si="3"/>
        <v>200.51723761542704</v>
      </c>
      <c r="AP5" t="s">
        <v>1260</v>
      </c>
      <c r="AQ5">
        <f>MIN(AJ2:AJ500)</f>
        <v>0.35949407830247965</v>
      </c>
    </row>
    <row r="6" spans="1:60" x14ac:dyDescent="0.3">
      <c r="A6">
        <v>4</v>
      </c>
      <c r="B6">
        <v>26</v>
      </c>
      <c r="C6" t="s">
        <v>91</v>
      </c>
      <c r="D6">
        <v>1.2288574857209199E-2</v>
      </c>
      <c r="E6">
        <v>4096</v>
      </c>
      <c r="F6">
        <v>12288</v>
      </c>
      <c r="G6">
        <v>3</v>
      </c>
      <c r="H6">
        <v>3.7087487600474098</v>
      </c>
      <c r="I6">
        <v>7.6203197179099096</v>
      </c>
      <c r="J6">
        <v>-0.98930390698114601</v>
      </c>
      <c r="K6" t="b">
        <v>1</v>
      </c>
      <c r="L6">
        <v>113.25</v>
      </c>
      <c r="M6" t="s">
        <v>92</v>
      </c>
      <c r="N6">
        <v>8.0889636320803593</v>
      </c>
      <c r="O6">
        <v>4.26</v>
      </c>
      <c r="P6">
        <v>2.0550000000000002</v>
      </c>
      <c r="Q6" t="s">
        <v>99</v>
      </c>
      <c r="S6">
        <v>0</v>
      </c>
      <c r="T6">
        <v>18190</v>
      </c>
      <c r="U6">
        <v>4096</v>
      </c>
      <c r="V6">
        <v>191</v>
      </c>
      <c r="W6">
        <v>4096</v>
      </c>
      <c r="X6">
        <v>1</v>
      </c>
      <c r="Y6">
        <v>0.195998181488764</v>
      </c>
      <c r="Z6">
        <v>113.25</v>
      </c>
      <c r="AA6">
        <v>160.6</v>
      </c>
      <c r="AB6" t="s">
        <v>94</v>
      </c>
      <c r="AC6">
        <v>10.640625</v>
      </c>
      <c r="AE6">
        <v>0</v>
      </c>
      <c r="AF6">
        <v>113.25</v>
      </c>
      <c r="AG6">
        <v>15.4140625</v>
      </c>
      <c r="AH6">
        <f t="shared" si="0"/>
        <v>97.8359375</v>
      </c>
      <c r="AI6">
        <f t="shared" si="1"/>
        <v>7.347187024835276</v>
      </c>
      <c r="AJ6">
        <f t="shared" si="2"/>
        <v>0.37183543300643185</v>
      </c>
      <c r="AK6">
        <f t="shared" si="3"/>
        <v>304.57022098278907</v>
      </c>
      <c r="AP6" t="s">
        <v>1226</v>
      </c>
      <c r="AQ6">
        <f>AQ4-AQ5</f>
        <v>4.0875463824831981E-2</v>
      </c>
    </row>
    <row r="7" spans="1:60" x14ac:dyDescent="0.3">
      <c r="A7">
        <v>5</v>
      </c>
      <c r="B7">
        <v>27</v>
      </c>
      <c r="C7" t="s">
        <v>91</v>
      </c>
      <c r="D7">
        <v>2.3641705821994801E-2</v>
      </c>
      <c r="E7">
        <v>4096</v>
      </c>
      <c r="F7">
        <v>4096</v>
      </c>
      <c r="G7">
        <v>1</v>
      </c>
      <c r="H7">
        <v>4.0128000880461503</v>
      </c>
      <c r="I7">
        <v>5.4666563699456896</v>
      </c>
      <c r="J7">
        <v>-0.97966000212024096</v>
      </c>
      <c r="K7" t="b">
        <v>1</v>
      </c>
      <c r="L7">
        <v>23.05</v>
      </c>
      <c r="M7" t="s">
        <v>92</v>
      </c>
      <c r="N7">
        <v>5.5663471971748404</v>
      </c>
      <c r="O7">
        <v>3.43</v>
      </c>
      <c r="P7">
        <v>1.3620000000000001</v>
      </c>
      <c r="Q7" t="s">
        <v>100</v>
      </c>
      <c r="S7">
        <v>0</v>
      </c>
      <c r="T7">
        <v>2690</v>
      </c>
      <c r="U7">
        <v>4096</v>
      </c>
      <c r="V7">
        <v>148</v>
      </c>
      <c r="W7">
        <v>4096</v>
      </c>
      <c r="X7">
        <v>1</v>
      </c>
      <c r="Y7">
        <v>0.247650641714139</v>
      </c>
      <c r="Z7">
        <v>23.05</v>
      </c>
      <c r="AA7">
        <v>116.7</v>
      </c>
      <c r="AB7" t="s">
        <v>94</v>
      </c>
      <c r="AC7">
        <v>4.80078125</v>
      </c>
      <c r="AE7">
        <v>5</v>
      </c>
      <c r="AF7">
        <v>23.046875</v>
      </c>
      <c r="AG7">
        <v>2.6953125</v>
      </c>
      <c r="AH7">
        <f t="shared" si="0"/>
        <v>20.3515625</v>
      </c>
      <c r="AI7">
        <f t="shared" si="1"/>
        <v>8.5507246376811601</v>
      </c>
      <c r="AJ7">
        <f t="shared" si="2"/>
        <v>0.3754387255244287</v>
      </c>
      <c r="AK7">
        <f t="shared" si="3"/>
        <v>61.386515117232911</v>
      </c>
      <c r="AM7" t="s">
        <v>1232</v>
      </c>
      <c r="AN7">
        <f>_xlfn.STDEV.P(AH2:AH500)</f>
        <v>355.4350124406136</v>
      </c>
      <c r="AP7" t="s">
        <v>1275</v>
      </c>
      <c r="AQ7">
        <f>AVERAGE(AJ2:AJ500)</f>
        <v>0.37087118648634676</v>
      </c>
    </row>
    <row r="8" spans="1:60" x14ac:dyDescent="0.3">
      <c r="A8">
        <v>6</v>
      </c>
      <c r="B8">
        <v>30</v>
      </c>
      <c r="C8" t="s">
        <v>91</v>
      </c>
      <c r="D8">
        <v>1.13319324092896E-2</v>
      </c>
      <c r="E8">
        <v>4096</v>
      </c>
      <c r="F8">
        <v>16384</v>
      </c>
      <c r="G8">
        <v>4</v>
      </c>
      <c r="H8">
        <v>2.9480157344227198</v>
      </c>
      <c r="I8">
        <v>8.0724962102747302</v>
      </c>
      <c r="J8">
        <v>-0.97242707347456303</v>
      </c>
      <c r="K8" t="b">
        <v>1</v>
      </c>
      <c r="L8">
        <v>546.5</v>
      </c>
      <c r="M8" t="s">
        <v>92</v>
      </c>
      <c r="N8">
        <v>8.4142107390972605</v>
      </c>
      <c r="O8">
        <v>4.38</v>
      </c>
      <c r="P8">
        <v>2.738</v>
      </c>
      <c r="Q8" t="s">
        <v>102</v>
      </c>
      <c r="S8">
        <v>0</v>
      </c>
      <c r="T8">
        <v>23900</v>
      </c>
      <c r="U8">
        <v>4096</v>
      </c>
      <c r="V8">
        <v>428</v>
      </c>
      <c r="W8">
        <v>4096</v>
      </c>
      <c r="X8">
        <v>1</v>
      </c>
      <c r="Y8">
        <v>9.4160894585076899E-2</v>
      </c>
      <c r="Z8">
        <v>546.5</v>
      </c>
      <c r="AA8">
        <v>43.75</v>
      </c>
      <c r="AB8" t="s">
        <v>94</v>
      </c>
      <c r="AC8">
        <v>23.375</v>
      </c>
      <c r="AE8">
        <v>0</v>
      </c>
      <c r="AF8">
        <v>546.5</v>
      </c>
      <c r="AG8">
        <v>11.640625</v>
      </c>
      <c r="AH8">
        <f t="shared" si="0"/>
        <v>534.859375</v>
      </c>
      <c r="AI8">
        <f t="shared" si="1"/>
        <v>46.947651006711411</v>
      </c>
      <c r="AJ8">
        <f t="shared" si="2"/>
        <v>0.37816409134371592</v>
      </c>
      <c r="AK8">
        <f t="shared" si="3"/>
        <v>1445.1398546544769</v>
      </c>
      <c r="AM8" t="s">
        <v>1233</v>
      </c>
      <c r="AN8">
        <f>_xlfn.STDEV.P(AI2:AI500)</f>
        <v>55.897392574227574</v>
      </c>
      <c r="AP8" t="s">
        <v>1276</v>
      </c>
      <c r="AQ8">
        <f>_xlfn.STDEV.P(AJ2:AJ500)</f>
        <v>9.534869595544929E-3</v>
      </c>
    </row>
    <row r="9" spans="1:60" x14ac:dyDescent="0.3">
      <c r="A9">
        <v>7</v>
      </c>
      <c r="B9">
        <v>31</v>
      </c>
      <c r="C9" t="s">
        <v>91</v>
      </c>
      <c r="D9">
        <v>6.7626996331115005E-2</v>
      </c>
      <c r="E9">
        <v>4096</v>
      </c>
      <c r="F9">
        <v>16384</v>
      </c>
      <c r="G9">
        <v>4</v>
      </c>
      <c r="H9">
        <v>6.5698544998870201</v>
      </c>
      <c r="I9">
        <v>13.409175688245901</v>
      </c>
      <c r="J9">
        <v>-1.01984293904067</v>
      </c>
      <c r="K9" t="b">
        <v>1</v>
      </c>
      <c r="L9">
        <v>110.06</v>
      </c>
      <c r="M9" t="s">
        <v>92</v>
      </c>
      <c r="N9">
        <v>13.413339780998699</v>
      </c>
      <c r="O9">
        <v>4.117</v>
      </c>
      <c r="P9">
        <v>2.0409999999999999</v>
      </c>
      <c r="Q9" t="s">
        <v>103</v>
      </c>
      <c r="R9" t="s">
        <v>1941</v>
      </c>
      <c r="S9">
        <v>0</v>
      </c>
      <c r="T9">
        <v>13090</v>
      </c>
      <c r="U9">
        <v>4096</v>
      </c>
      <c r="V9">
        <v>353</v>
      </c>
      <c r="W9">
        <v>4096</v>
      </c>
      <c r="X9">
        <v>1</v>
      </c>
      <c r="Y9">
        <v>0.29645344235506699</v>
      </c>
      <c r="Z9">
        <v>110.06</v>
      </c>
      <c r="AA9">
        <v>118.94</v>
      </c>
      <c r="AB9" t="s">
        <v>94</v>
      </c>
      <c r="AC9">
        <v>10.4921875</v>
      </c>
      <c r="AD9" t="s">
        <v>98</v>
      </c>
      <c r="AE9">
        <v>0</v>
      </c>
      <c r="AF9">
        <v>110.0625</v>
      </c>
      <c r="AG9">
        <v>6.41796875</v>
      </c>
      <c r="AH9">
        <f t="shared" si="0"/>
        <v>103.64453125</v>
      </c>
      <c r="AI9">
        <f t="shared" si="1"/>
        <v>17.149117468046256</v>
      </c>
      <c r="AJ9">
        <f t="shared" si="2"/>
        <v>0.3606515800081484</v>
      </c>
      <c r="AK9">
        <f t="shared" si="3"/>
        <v>305.17681358144415</v>
      </c>
      <c r="AM9" t="s">
        <v>1236</v>
      </c>
      <c r="AN9">
        <f>AVERAGE(AI2:AI500)</f>
        <v>34.042351967720592</v>
      </c>
      <c r="AP9" t="s">
        <v>1262</v>
      </c>
      <c r="AQ9">
        <f>MEDIAN(AJ2:AJ500)</f>
        <v>0.36856280300190597</v>
      </c>
    </row>
    <row r="10" spans="1:60" x14ac:dyDescent="0.3">
      <c r="A10">
        <v>8</v>
      </c>
      <c r="B10">
        <v>40</v>
      </c>
      <c r="C10" t="s">
        <v>91</v>
      </c>
      <c r="D10">
        <v>1.9665985510786899E-2</v>
      </c>
      <c r="E10">
        <v>4096</v>
      </c>
      <c r="F10">
        <v>12288</v>
      </c>
      <c r="G10">
        <v>3</v>
      </c>
      <c r="H10">
        <v>3.4606795104371999</v>
      </c>
      <c r="I10">
        <v>7.0835783729261603</v>
      </c>
      <c r="J10">
        <v>-0.99091122445796398</v>
      </c>
      <c r="K10" t="b">
        <v>1</v>
      </c>
      <c r="L10">
        <v>111.25</v>
      </c>
      <c r="M10" t="s">
        <v>92</v>
      </c>
      <c r="N10">
        <v>7.7499140508745503</v>
      </c>
      <c r="O10">
        <v>4.2699999999999996</v>
      </c>
      <c r="P10">
        <v>2.0470000000000002</v>
      </c>
      <c r="Q10" t="s">
        <v>104</v>
      </c>
      <c r="S10">
        <v>0</v>
      </c>
      <c r="T10">
        <v>18620</v>
      </c>
      <c r="U10">
        <v>4096</v>
      </c>
      <c r="V10">
        <v>145</v>
      </c>
      <c r="W10">
        <v>4096</v>
      </c>
      <c r="X10">
        <v>1</v>
      </c>
      <c r="Y10">
        <v>0.20434831071052401</v>
      </c>
      <c r="Z10">
        <v>111.25</v>
      </c>
      <c r="AA10">
        <v>167.4</v>
      </c>
      <c r="AB10" t="s">
        <v>94</v>
      </c>
      <c r="AC10">
        <v>10.546875</v>
      </c>
      <c r="AE10">
        <v>0</v>
      </c>
      <c r="AF10">
        <v>111.25</v>
      </c>
      <c r="AG10">
        <v>17.34375</v>
      </c>
      <c r="AH10">
        <f t="shared" si="0"/>
        <v>93.90625</v>
      </c>
      <c r="AI10">
        <f t="shared" si="1"/>
        <v>6.4144144144144146</v>
      </c>
      <c r="AJ10">
        <f t="shared" si="2"/>
        <v>0.3712382554719702</v>
      </c>
      <c r="AK10">
        <f t="shared" si="3"/>
        <v>299.67277983936049</v>
      </c>
    </row>
    <row r="11" spans="1:60" x14ac:dyDescent="0.3">
      <c r="A11">
        <v>9</v>
      </c>
      <c r="B11">
        <v>41</v>
      </c>
      <c r="C11" t="s">
        <v>91</v>
      </c>
      <c r="D11">
        <v>2.5139230496262099E-2</v>
      </c>
      <c r="E11">
        <v>4096</v>
      </c>
      <c r="F11">
        <v>4096</v>
      </c>
      <c r="G11">
        <v>1</v>
      </c>
      <c r="H11">
        <v>3.8620336494713698</v>
      </c>
      <c r="I11">
        <v>5.7289346811982496</v>
      </c>
      <c r="J11">
        <v>-0.97966000212024096</v>
      </c>
      <c r="K11" t="b">
        <v>1</v>
      </c>
      <c r="L11">
        <v>30.47</v>
      </c>
      <c r="M11" t="s">
        <v>92</v>
      </c>
      <c r="N11">
        <v>5.7843354613964397</v>
      </c>
      <c r="O11">
        <v>3.4279999999999999</v>
      </c>
      <c r="P11">
        <v>1.4830000000000001</v>
      </c>
      <c r="Q11" t="s">
        <v>105</v>
      </c>
      <c r="S11">
        <v>0</v>
      </c>
      <c r="T11">
        <v>2678</v>
      </c>
      <c r="U11">
        <v>4096</v>
      </c>
      <c r="V11">
        <v>168</v>
      </c>
      <c r="W11">
        <v>4096</v>
      </c>
      <c r="X11">
        <v>1</v>
      </c>
      <c r="Y11">
        <v>0.22081068990883199</v>
      </c>
      <c r="Z11">
        <v>30.47</v>
      </c>
      <c r="AA11">
        <v>87.9</v>
      </c>
      <c r="AB11" t="s">
        <v>94</v>
      </c>
      <c r="AC11">
        <v>5.51953125</v>
      </c>
      <c r="AE11">
        <v>4</v>
      </c>
      <c r="AF11">
        <v>30.46875</v>
      </c>
      <c r="AG11">
        <v>2.52734375</v>
      </c>
      <c r="AH11">
        <f t="shared" si="0"/>
        <v>27.94140625</v>
      </c>
      <c r="AI11">
        <f t="shared" si="1"/>
        <v>12.055641421947449</v>
      </c>
      <c r="AJ11">
        <f t="shared" si="2"/>
        <v>0.3754387255244287</v>
      </c>
      <c r="AK11">
        <f t="shared" si="3"/>
        <v>81.15505388379944</v>
      </c>
      <c r="AM11" t="s">
        <v>1244</v>
      </c>
      <c r="AN11">
        <f>AVERAGE(H2:H500)</f>
        <v>4.4443972585849867</v>
      </c>
      <c r="AP11" s="24" t="s">
        <v>1290</v>
      </c>
    </row>
    <row r="12" spans="1:60" x14ac:dyDescent="0.3">
      <c r="A12">
        <v>10</v>
      </c>
      <c r="B12">
        <v>44</v>
      </c>
      <c r="C12" t="s">
        <v>91</v>
      </c>
      <c r="D12">
        <v>1.7412465176742602E-2</v>
      </c>
      <c r="E12">
        <v>4096</v>
      </c>
      <c r="F12">
        <v>16384</v>
      </c>
      <c r="G12">
        <v>4</v>
      </c>
      <c r="H12">
        <v>2.86593353371584</v>
      </c>
      <c r="I12">
        <v>7.2264066250530297</v>
      </c>
      <c r="J12">
        <v>-0.98689293076592</v>
      </c>
      <c r="K12" t="b">
        <v>1</v>
      </c>
      <c r="L12">
        <v>332.5</v>
      </c>
      <c r="M12" t="s">
        <v>92</v>
      </c>
      <c r="N12">
        <v>7.6125884988717099</v>
      </c>
      <c r="O12">
        <v>4.4000000000000004</v>
      </c>
      <c r="P12">
        <v>2.5209999999999999</v>
      </c>
      <c r="Q12" t="s">
        <v>106</v>
      </c>
      <c r="S12">
        <v>0</v>
      </c>
      <c r="T12">
        <v>24930</v>
      </c>
      <c r="U12">
        <v>4096</v>
      </c>
      <c r="V12">
        <v>837</v>
      </c>
      <c r="W12">
        <v>4096</v>
      </c>
      <c r="X12">
        <v>1</v>
      </c>
      <c r="Y12">
        <v>6.4496098001365798E-2</v>
      </c>
      <c r="Z12">
        <v>332.5</v>
      </c>
      <c r="AA12">
        <v>75</v>
      </c>
      <c r="AB12" t="s">
        <v>94</v>
      </c>
      <c r="AC12">
        <v>18.234375</v>
      </c>
      <c r="AE12">
        <v>0</v>
      </c>
      <c r="AF12">
        <v>332.5</v>
      </c>
      <c r="AG12">
        <v>7.91015625</v>
      </c>
      <c r="AH12">
        <f t="shared" si="0"/>
        <v>324.58984375</v>
      </c>
      <c r="AI12">
        <f t="shared" si="1"/>
        <v>42.034567901234567</v>
      </c>
      <c r="AJ12">
        <f t="shared" si="2"/>
        <v>0.372733000964105</v>
      </c>
      <c r="AK12">
        <f t="shared" si="3"/>
        <v>892.05946116915061</v>
      </c>
      <c r="AP12">
        <f>MEDIAN(AI1:AI500)</f>
        <v>14.149592790518822</v>
      </c>
    </row>
    <row r="13" spans="1:60" x14ac:dyDescent="0.3">
      <c r="A13">
        <v>11</v>
      </c>
      <c r="B13">
        <v>45</v>
      </c>
      <c r="C13" t="s">
        <v>91</v>
      </c>
      <c r="D13">
        <v>1.6843837051174902E-2</v>
      </c>
      <c r="E13">
        <v>4096</v>
      </c>
      <c r="F13">
        <v>16384</v>
      </c>
      <c r="G13">
        <v>4</v>
      </c>
      <c r="H13">
        <v>3.8460190492146999</v>
      </c>
      <c r="I13">
        <v>7.2563562530105497</v>
      </c>
      <c r="J13">
        <v>-1.0158246453486299</v>
      </c>
      <c r="K13" t="b">
        <v>1</v>
      </c>
      <c r="L13">
        <v>77</v>
      </c>
      <c r="M13" t="s">
        <v>92</v>
      </c>
      <c r="N13">
        <v>7.41082828401081</v>
      </c>
      <c r="O13">
        <v>4.1399999999999997</v>
      </c>
      <c r="P13">
        <v>1.887</v>
      </c>
      <c r="Q13" t="s">
        <v>107</v>
      </c>
      <c r="R13" t="s">
        <v>1941</v>
      </c>
      <c r="S13">
        <v>0</v>
      </c>
      <c r="T13">
        <v>13800</v>
      </c>
      <c r="U13">
        <v>4096</v>
      </c>
      <c r="V13">
        <v>741</v>
      </c>
      <c r="W13">
        <v>4096</v>
      </c>
      <c r="X13">
        <v>1</v>
      </c>
      <c r="Y13">
        <v>0.10455112218653</v>
      </c>
      <c r="Z13">
        <v>77</v>
      </c>
      <c r="AA13">
        <v>179.2</v>
      </c>
      <c r="AB13" t="s">
        <v>94</v>
      </c>
      <c r="AC13">
        <v>8.7734375</v>
      </c>
      <c r="AE13">
        <v>0</v>
      </c>
      <c r="AF13">
        <v>77</v>
      </c>
      <c r="AG13">
        <v>4.9765625</v>
      </c>
      <c r="AH13">
        <f t="shared" si="0"/>
        <v>72.0234375</v>
      </c>
      <c r="AI13">
        <f t="shared" si="1"/>
        <v>15.472527472527473</v>
      </c>
      <c r="AJ13">
        <f t="shared" si="2"/>
        <v>0.36210369954459704</v>
      </c>
      <c r="AK13">
        <f t="shared" si="3"/>
        <v>212.646267068908</v>
      </c>
    </row>
    <row r="14" spans="1:60" x14ac:dyDescent="0.3">
      <c r="A14">
        <v>12</v>
      </c>
      <c r="B14">
        <v>54</v>
      </c>
      <c r="C14" t="s">
        <v>91</v>
      </c>
      <c r="D14">
        <v>2.6894990513664799E-2</v>
      </c>
      <c r="E14">
        <v>4096</v>
      </c>
      <c r="F14">
        <v>12288</v>
      </c>
      <c r="G14">
        <v>3</v>
      </c>
      <c r="H14">
        <v>3.35916462692107</v>
      </c>
      <c r="I14">
        <v>6.7150488196361602</v>
      </c>
      <c r="J14">
        <v>-0.99573317688841601</v>
      </c>
      <c r="K14" t="b">
        <v>1</v>
      </c>
      <c r="L14">
        <v>99.9</v>
      </c>
      <c r="M14" t="s">
        <v>92</v>
      </c>
      <c r="N14">
        <v>7.3814019989347601</v>
      </c>
      <c r="O14">
        <v>4.2539999999999996</v>
      </c>
      <c r="P14">
        <v>1.9990000000000001</v>
      </c>
      <c r="Q14" t="s">
        <v>108</v>
      </c>
      <c r="S14">
        <v>0</v>
      </c>
      <c r="T14">
        <v>17970</v>
      </c>
      <c r="U14">
        <v>4096</v>
      </c>
      <c r="V14">
        <v>232</v>
      </c>
      <c r="W14">
        <v>4096</v>
      </c>
      <c r="X14">
        <v>1</v>
      </c>
      <c r="Y14">
        <v>0.15488674584492201</v>
      </c>
      <c r="Z14">
        <v>99.9</v>
      </c>
      <c r="AA14">
        <v>179.9</v>
      </c>
      <c r="AB14" t="s">
        <v>94</v>
      </c>
      <c r="AC14">
        <v>9.9921875</v>
      </c>
      <c r="AE14">
        <v>0</v>
      </c>
      <c r="AF14">
        <v>99.875</v>
      </c>
      <c r="AG14">
        <v>12.8203125</v>
      </c>
      <c r="AH14">
        <f t="shared" si="0"/>
        <v>87.0546875</v>
      </c>
      <c r="AI14">
        <f t="shared" si="1"/>
        <v>7.790371724558196</v>
      </c>
      <c r="AJ14">
        <f t="shared" si="2"/>
        <v>0.36945247120724611</v>
      </c>
      <c r="AK14">
        <f t="shared" si="3"/>
        <v>270.33247246565213</v>
      </c>
      <c r="AN14" t="s">
        <v>1258</v>
      </c>
    </row>
    <row r="15" spans="1:60" x14ac:dyDescent="0.3">
      <c r="A15">
        <v>13</v>
      </c>
      <c r="B15">
        <v>55</v>
      </c>
      <c r="C15" t="s">
        <v>91</v>
      </c>
      <c r="D15">
        <v>2.4121366574644899E-2</v>
      </c>
      <c r="E15">
        <v>4096</v>
      </c>
      <c r="F15">
        <v>4096</v>
      </c>
      <c r="G15">
        <v>1</v>
      </c>
      <c r="H15">
        <v>4.2538578130075102</v>
      </c>
      <c r="I15">
        <v>6.1980037666085996</v>
      </c>
      <c r="J15">
        <v>-0.98046366085865</v>
      </c>
      <c r="K15" t="b">
        <v>1</v>
      </c>
      <c r="L15">
        <v>28.64</v>
      </c>
      <c r="M15" t="s">
        <v>92</v>
      </c>
      <c r="N15">
        <v>6.2451573239347997</v>
      </c>
      <c r="O15">
        <v>3.4729999999999999</v>
      </c>
      <c r="P15">
        <v>1.4570000000000001</v>
      </c>
      <c r="Q15" t="s">
        <v>109</v>
      </c>
      <c r="S15">
        <v>0</v>
      </c>
      <c r="T15">
        <v>2976</v>
      </c>
      <c r="U15">
        <v>4096</v>
      </c>
      <c r="V15">
        <v>90</v>
      </c>
      <c r="W15">
        <v>4096</v>
      </c>
      <c r="X15">
        <v>1</v>
      </c>
      <c r="Y15">
        <v>0.34298672904793298</v>
      </c>
      <c r="Z15">
        <v>28.64</v>
      </c>
      <c r="AA15">
        <v>103.94</v>
      </c>
      <c r="AB15" t="s">
        <v>94</v>
      </c>
      <c r="AC15">
        <v>5.3515625</v>
      </c>
      <c r="AE15">
        <v>4</v>
      </c>
      <c r="AF15">
        <v>28.640625</v>
      </c>
      <c r="AG15">
        <v>3.603515625</v>
      </c>
      <c r="AH15">
        <f t="shared" si="0"/>
        <v>25.037109375</v>
      </c>
      <c r="AI15">
        <f t="shared" si="1"/>
        <v>7.947967479674797</v>
      </c>
      <c r="AJ15">
        <f t="shared" si="2"/>
        <v>0.3751371221212621</v>
      </c>
      <c r="AK15">
        <f t="shared" si="3"/>
        <v>76.347083002737307</v>
      </c>
      <c r="AM15" t="s">
        <v>1259</v>
      </c>
      <c r="AN15">
        <f>MAX(AK2:AK500)</f>
        <v>3438.6311150662937</v>
      </c>
    </row>
    <row r="16" spans="1:60" x14ac:dyDescent="0.3">
      <c r="A16">
        <v>14</v>
      </c>
      <c r="B16">
        <v>58</v>
      </c>
      <c r="C16" t="s">
        <v>91</v>
      </c>
      <c r="D16">
        <v>1.1865741573651299E-2</v>
      </c>
      <c r="E16">
        <v>4096</v>
      </c>
      <c r="F16">
        <v>16384</v>
      </c>
      <c r="G16">
        <v>4</v>
      </c>
      <c r="H16">
        <v>3.0231916801383298</v>
      </c>
      <c r="I16">
        <v>7.75873802285503</v>
      </c>
      <c r="J16">
        <v>-0.99814415310364202</v>
      </c>
      <c r="K16" t="b">
        <v>1</v>
      </c>
      <c r="L16">
        <v>369.2</v>
      </c>
      <c r="M16" t="s">
        <v>92</v>
      </c>
      <c r="N16">
        <v>7.9183991627225003</v>
      </c>
      <c r="O16">
        <v>4.4000000000000004</v>
      </c>
      <c r="P16">
        <v>2.5659999999999998</v>
      </c>
      <c r="Q16" t="s">
        <v>110</v>
      </c>
      <c r="S16">
        <v>0</v>
      </c>
      <c r="T16">
        <v>25000</v>
      </c>
      <c r="U16">
        <v>4096</v>
      </c>
      <c r="V16">
        <v>848</v>
      </c>
      <c r="W16">
        <v>4096</v>
      </c>
      <c r="X16">
        <v>1</v>
      </c>
      <c r="Y16">
        <v>6.9476687540024396E-2</v>
      </c>
      <c r="Z16">
        <v>369.2</v>
      </c>
      <c r="AA16">
        <v>67.7</v>
      </c>
      <c r="AB16" t="s">
        <v>94</v>
      </c>
      <c r="AC16">
        <v>19.21875</v>
      </c>
      <c r="AE16">
        <v>0</v>
      </c>
      <c r="AF16">
        <v>369.25</v>
      </c>
      <c r="AG16">
        <v>7.93359375</v>
      </c>
      <c r="AH16">
        <f t="shared" si="0"/>
        <v>361.31640625</v>
      </c>
      <c r="AI16">
        <f t="shared" si="1"/>
        <v>46.542589857213194</v>
      </c>
      <c r="AJ16">
        <f t="shared" si="2"/>
        <v>0.36856280300190597</v>
      </c>
      <c r="AK16">
        <f t="shared" si="3"/>
        <v>1001.8645316144139</v>
      </c>
      <c r="AM16" t="s">
        <v>1260</v>
      </c>
      <c r="AN16">
        <f>MIN(AK2:AK500)</f>
        <v>17.343668866519181</v>
      </c>
    </row>
    <row r="17" spans="1:55" x14ac:dyDescent="0.3">
      <c r="A17">
        <v>15</v>
      </c>
      <c r="B17">
        <v>59</v>
      </c>
      <c r="C17" t="s">
        <v>91</v>
      </c>
      <c r="D17">
        <v>1.36050522954326E-2</v>
      </c>
      <c r="E17">
        <v>4096</v>
      </c>
      <c r="F17">
        <v>16384</v>
      </c>
      <c r="G17">
        <v>4</v>
      </c>
      <c r="H17">
        <v>3.5058912512486602</v>
      </c>
      <c r="I17">
        <v>7.2309007057003596</v>
      </c>
      <c r="J17">
        <v>-1.01261001039499</v>
      </c>
      <c r="K17" t="b">
        <v>1</v>
      </c>
      <c r="L17">
        <v>115.25</v>
      </c>
      <c r="M17" t="s">
        <v>92</v>
      </c>
      <c r="N17">
        <v>7.3126908956523797</v>
      </c>
      <c r="O17">
        <v>4.1369999999999996</v>
      </c>
      <c r="P17">
        <v>2.0619999999999998</v>
      </c>
      <c r="Q17" t="s">
        <v>111</v>
      </c>
      <c r="R17" t="s">
        <v>1941</v>
      </c>
      <c r="S17">
        <v>0</v>
      </c>
      <c r="T17">
        <v>13720</v>
      </c>
      <c r="U17">
        <v>4096</v>
      </c>
      <c r="V17">
        <v>791</v>
      </c>
      <c r="W17">
        <v>4096</v>
      </c>
      <c r="X17">
        <v>1</v>
      </c>
      <c r="Y17">
        <v>8.90992355967484E-2</v>
      </c>
      <c r="Z17">
        <v>115.25</v>
      </c>
      <c r="AA17">
        <v>119.06</v>
      </c>
      <c r="AB17" t="s">
        <v>94</v>
      </c>
      <c r="AC17">
        <v>10.734375</v>
      </c>
      <c r="AE17">
        <v>0</v>
      </c>
      <c r="AF17">
        <v>115.25</v>
      </c>
      <c r="AG17">
        <v>4.7265625</v>
      </c>
      <c r="AH17">
        <f t="shared" si="0"/>
        <v>110.5234375</v>
      </c>
      <c r="AI17">
        <f t="shared" si="1"/>
        <v>24.383471074380164</v>
      </c>
      <c r="AJ17">
        <f t="shared" si="2"/>
        <v>0.36326960372814016</v>
      </c>
      <c r="AK17">
        <f t="shared" si="3"/>
        <v>317.25748264434912</v>
      </c>
      <c r="AM17" t="s">
        <v>1263</v>
      </c>
      <c r="AN17">
        <f>AVERAGE(AK2:AK500)</f>
        <v>724.94300714793053</v>
      </c>
    </row>
    <row r="18" spans="1:55" x14ac:dyDescent="0.3">
      <c r="A18">
        <v>16</v>
      </c>
      <c r="B18">
        <v>68</v>
      </c>
      <c r="C18" t="s">
        <v>91</v>
      </c>
      <c r="D18">
        <v>1.85169264502721E-2</v>
      </c>
      <c r="E18">
        <v>4096</v>
      </c>
      <c r="F18">
        <v>12288</v>
      </c>
      <c r="G18">
        <v>3</v>
      </c>
      <c r="H18">
        <v>3.8960346940766399</v>
      </c>
      <c r="I18">
        <v>7.7692410598676798</v>
      </c>
      <c r="J18">
        <v>-0.99814415310364202</v>
      </c>
      <c r="K18" t="b">
        <v>1</v>
      </c>
      <c r="L18">
        <v>98.6</v>
      </c>
      <c r="M18" t="s">
        <v>92</v>
      </c>
      <c r="N18">
        <v>8.1554380852734898</v>
      </c>
      <c r="O18">
        <v>4.24</v>
      </c>
      <c r="P18">
        <v>1.994</v>
      </c>
      <c r="Q18" t="s">
        <v>112</v>
      </c>
      <c r="S18">
        <v>0</v>
      </c>
      <c r="T18">
        <v>17340</v>
      </c>
      <c r="U18">
        <v>4096</v>
      </c>
      <c r="V18">
        <v>130</v>
      </c>
      <c r="W18">
        <v>4096</v>
      </c>
      <c r="X18">
        <v>1</v>
      </c>
      <c r="Y18">
        <v>0.253999045263129</v>
      </c>
      <c r="Z18">
        <v>98.6</v>
      </c>
      <c r="AA18">
        <v>175.9</v>
      </c>
      <c r="AB18" t="s">
        <v>94</v>
      </c>
      <c r="AC18">
        <v>9.9296875</v>
      </c>
      <c r="AE18">
        <v>0</v>
      </c>
      <c r="AF18">
        <v>98.625</v>
      </c>
      <c r="AG18">
        <v>16.21875</v>
      </c>
      <c r="AH18">
        <f t="shared" si="0"/>
        <v>82.40625</v>
      </c>
      <c r="AI18">
        <f t="shared" si="1"/>
        <v>6.0809248554913298</v>
      </c>
      <c r="AJ18">
        <f t="shared" si="2"/>
        <v>0.36856280300190597</v>
      </c>
      <c r="AK18">
        <f t="shared" si="3"/>
        <v>267.5934717142087</v>
      </c>
      <c r="AM18" t="s">
        <v>1226</v>
      </c>
      <c r="AN18">
        <f>AN15-AN16</f>
        <v>3421.2874461997744</v>
      </c>
    </row>
    <row r="19" spans="1:55" x14ac:dyDescent="0.3">
      <c r="A19">
        <v>17</v>
      </c>
      <c r="B19">
        <v>69</v>
      </c>
      <c r="C19" t="s">
        <v>91</v>
      </c>
      <c r="D19">
        <v>3.4693188655724898E-2</v>
      </c>
      <c r="E19">
        <v>4096</v>
      </c>
      <c r="F19">
        <v>4096</v>
      </c>
      <c r="G19">
        <v>1</v>
      </c>
      <c r="H19">
        <v>5.5097881741904597</v>
      </c>
      <c r="I19">
        <v>7.3822552490130002</v>
      </c>
      <c r="J19">
        <v>-0.97724902590501495</v>
      </c>
      <c r="K19" t="b">
        <v>1</v>
      </c>
      <c r="L19">
        <v>21.86</v>
      </c>
      <c r="M19" t="s">
        <v>92</v>
      </c>
      <c r="N19">
        <v>7.4424584485921397</v>
      </c>
      <c r="O19">
        <v>3.508</v>
      </c>
      <c r="P19">
        <v>1.34</v>
      </c>
      <c r="Q19" t="s">
        <v>113</v>
      </c>
      <c r="S19">
        <v>0</v>
      </c>
      <c r="T19">
        <v>3222</v>
      </c>
      <c r="U19">
        <v>4096</v>
      </c>
      <c r="V19">
        <v>27</v>
      </c>
      <c r="W19">
        <v>4096</v>
      </c>
      <c r="X19">
        <v>1</v>
      </c>
      <c r="Y19">
        <v>0.86790913878568499</v>
      </c>
      <c r="Z19">
        <v>21.86</v>
      </c>
      <c r="AA19">
        <v>147.4</v>
      </c>
      <c r="AB19" t="s">
        <v>94</v>
      </c>
      <c r="AC19">
        <v>4.67578125</v>
      </c>
      <c r="AE19">
        <v>4</v>
      </c>
      <c r="AF19">
        <v>21.859375</v>
      </c>
      <c r="AG19">
        <v>6.26171875</v>
      </c>
      <c r="AH19">
        <f t="shared" si="0"/>
        <v>15.59765625</v>
      </c>
      <c r="AI19">
        <f t="shared" si="1"/>
        <v>3.4909544603867748</v>
      </c>
      <c r="AJ19">
        <f t="shared" si="2"/>
        <v>0.37634499141570149</v>
      </c>
      <c r="AK19">
        <f t="shared" si="3"/>
        <v>58.083342408175341</v>
      </c>
      <c r="AM19" t="s">
        <v>1261</v>
      </c>
      <c r="AN19">
        <f>_xlfn.STDEV.P(AK2:AK500)</f>
        <v>907.90684516359465</v>
      </c>
    </row>
    <row r="20" spans="1:55" x14ac:dyDescent="0.3">
      <c r="A20">
        <v>18</v>
      </c>
      <c r="B20">
        <v>72</v>
      </c>
      <c r="C20" t="s">
        <v>91</v>
      </c>
      <c r="D20">
        <v>1.2915540947651001E-2</v>
      </c>
      <c r="E20">
        <v>4096</v>
      </c>
      <c r="F20">
        <v>16384</v>
      </c>
      <c r="G20">
        <v>4</v>
      </c>
      <c r="H20">
        <v>3.0759218194986899</v>
      </c>
      <c r="I20">
        <v>8.0022028585395599</v>
      </c>
      <c r="J20">
        <v>-0.99894781184205095</v>
      </c>
      <c r="K20" t="b">
        <v>1</v>
      </c>
      <c r="L20">
        <v>400</v>
      </c>
      <c r="M20" t="s">
        <v>92</v>
      </c>
      <c r="N20">
        <v>8.13581947157674</v>
      </c>
      <c r="O20">
        <v>4.3899999999999997</v>
      </c>
      <c r="P20">
        <v>2.6019999999999999</v>
      </c>
      <c r="Q20" t="s">
        <v>114</v>
      </c>
      <c r="S20">
        <v>0</v>
      </c>
      <c r="T20">
        <v>24660</v>
      </c>
      <c r="U20">
        <v>4096</v>
      </c>
      <c r="V20">
        <v>845</v>
      </c>
      <c r="W20">
        <v>4096</v>
      </c>
      <c r="X20">
        <v>1</v>
      </c>
      <c r="Y20">
        <v>7.1413881605755694E-2</v>
      </c>
      <c r="Z20">
        <v>400</v>
      </c>
      <c r="AA20">
        <v>61.62</v>
      </c>
      <c r="AB20" t="s">
        <v>94</v>
      </c>
      <c r="AC20">
        <v>20</v>
      </c>
      <c r="AE20">
        <v>0</v>
      </c>
      <c r="AF20">
        <v>400</v>
      </c>
      <c r="AG20">
        <v>7.80078125</v>
      </c>
      <c r="AH20">
        <f t="shared" si="0"/>
        <v>392.19921875</v>
      </c>
      <c r="AI20">
        <f t="shared" si="1"/>
        <v>51.276915373059587</v>
      </c>
      <c r="AJ20">
        <f t="shared" si="2"/>
        <v>0.36826672327408694</v>
      </c>
      <c r="AK20">
        <f t="shared" si="3"/>
        <v>1086.1692754745457</v>
      </c>
      <c r="AM20" t="s">
        <v>1262</v>
      </c>
      <c r="AN20">
        <f>MEDIAN(AK2:AK500)</f>
        <v>314.25436530223743</v>
      </c>
    </row>
    <row r="21" spans="1:55" x14ac:dyDescent="0.3">
      <c r="A21">
        <v>19</v>
      </c>
      <c r="B21">
        <v>73</v>
      </c>
      <c r="C21" t="s">
        <v>91</v>
      </c>
      <c r="D21">
        <v>1.0913702167111501E-2</v>
      </c>
      <c r="E21">
        <v>4096</v>
      </c>
      <c r="F21">
        <v>16384</v>
      </c>
      <c r="G21">
        <v>4</v>
      </c>
      <c r="H21">
        <v>3.51558947725287</v>
      </c>
      <c r="I21">
        <v>8.0474040377741698</v>
      </c>
      <c r="J21">
        <v>-1.0110026929181799</v>
      </c>
      <c r="K21" t="b">
        <v>1</v>
      </c>
      <c r="L21">
        <v>194.5</v>
      </c>
      <c r="M21" t="s">
        <v>92</v>
      </c>
      <c r="N21">
        <v>8.0653593347495001</v>
      </c>
      <c r="O21">
        <v>4.1500000000000004</v>
      </c>
      <c r="P21">
        <v>2.29</v>
      </c>
      <c r="Q21" t="s">
        <v>115</v>
      </c>
      <c r="R21" t="s">
        <v>1941</v>
      </c>
      <c r="S21">
        <v>0</v>
      </c>
      <c r="T21">
        <v>14056</v>
      </c>
      <c r="U21">
        <v>4096</v>
      </c>
      <c r="V21">
        <v>255</v>
      </c>
      <c r="W21">
        <v>4096</v>
      </c>
      <c r="X21">
        <v>1</v>
      </c>
      <c r="Y21">
        <v>0.157532323705394</v>
      </c>
      <c r="Z21">
        <v>194.5</v>
      </c>
      <c r="AA21">
        <v>72.25</v>
      </c>
      <c r="AB21" t="s">
        <v>94</v>
      </c>
      <c r="AC21">
        <v>13.9453125</v>
      </c>
      <c r="AE21">
        <v>0</v>
      </c>
      <c r="AF21">
        <v>194.5</v>
      </c>
      <c r="AG21">
        <v>7.421875</v>
      </c>
      <c r="AH21">
        <f t="shared" si="0"/>
        <v>187.078125</v>
      </c>
      <c r="AI21">
        <f t="shared" si="1"/>
        <v>26.206315789473685</v>
      </c>
      <c r="AJ21">
        <f t="shared" si="2"/>
        <v>0.36385396281048299</v>
      </c>
      <c r="AK21">
        <f t="shared" si="3"/>
        <v>534.55512342820703</v>
      </c>
    </row>
    <row r="22" spans="1:55" x14ac:dyDescent="0.3">
      <c r="A22">
        <v>20</v>
      </c>
      <c r="B22">
        <v>82</v>
      </c>
      <c r="C22" t="s">
        <v>91</v>
      </c>
      <c r="D22">
        <v>3.0917327334770001E-2</v>
      </c>
      <c r="E22">
        <v>4096</v>
      </c>
      <c r="F22">
        <v>12288</v>
      </c>
      <c r="G22">
        <v>3</v>
      </c>
      <c r="H22">
        <v>4.9665850320671403</v>
      </c>
      <c r="I22">
        <v>10.456989579235101</v>
      </c>
      <c r="J22">
        <v>-0.98930390698114601</v>
      </c>
      <c r="K22" t="b">
        <v>1</v>
      </c>
      <c r="L22">
        <v>127.25</v>
      </c>
      <c r="M22" t="s">
        <v>92</v>
      </c>
      <c r="N22">
        <v>10.5353982941597</v>
      </c>
      <c r="O22">
        <v>4.234</v>
      </c>
      <c r="P22">
        <v>2.105</v>
      </c>
      <c r="Q22" t="s">
        <v>116</v>
      </c>
      <c r="S22">
        <v>0</v>
      </c>
      <c r="T22">
        <v>17220</v>
      </c>
      <c r="U22">
        <v>4096</v>
      </c>
      <c r="V22">
        <v>50</v>
      </c>
      <c r="W22">
        <v>4096</v>
      </c>
      <c r="X22">
        <v>1</v>
      </c>
      <c r="Y22">
        <v>0.56095983486554601</v>
      </c>
      <c r="Z22">
        <v>127.25</v>
      </c>
      <c r="AA22">
        <v>135.19999999999999</v>
      </c>
      <c r="AB22" t="s">
        <v>94</v>
      </c>
      <c r="AC22">
        <v>11.28125</v>
      </c>
      <c r="AE22">
        <v>0</v>
      </c>
      <c r="AF22">
        <v>127.25</v>
      </c>
      <c r="AG22">
        <v>28.0625</v>
      </c>
      <c r="AH22">
        <f t="shared" si="0"/>
        <v>99.1875</v>
      </c>
      <c r="AI22">
        <f t="shared" si="1"/>
        <v>4.5345211581291762</v>
      </c>
      <c r="AJ22">
        <f t="shared" si="2"/>
        <v>0.37183543300643185</v>
      </c>
      <c r="AK22">
        <f t="shared" si="3"/>
        <v>342.22128582834353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83</v>
      </c>
      <c r="C23" t="s">
        <v>91</v>
      </c>
      <c r="D23">
        <v>4.0311842737601897E-2</v>
      </c>
      <c r="E23">
        <v>4096</v>
      </c>
      <c r="F23">
        <v>4096</v>
      </c>
      <c r="G23">
        <v>1</v>
      </c>
      <c r="H23">
        <v>4.84020579909755</v>
      </c>
      <c r="I23">
        <v>6.8348999858350199</v>
      </c>
      <c r="J23">
        <v>-0.97323073221297196</v>
      </c>
      <c r="K23" t="b">
        <v>1</v>
      </c>
      <c r="L23">
        <v>25.83</v>
      </c>
      <c r="M23" t="s">
        <v>92</v>
      </c>
      <c r="N23">
        <v>6.9223435795519803</v>
      </c>
      <c r="O23">
        <v>3.5179999999999998</v>
      </c>
      <c r="P23">
        <v>1.4119999999999999</v>
      </c>
      <c r="Q23" t="s">
        <v>117</v>
      </c>
      <c r="S23">
        <v>0</v>
      </c>
      <c r="T23">
        <v>3300</v>
      </c>
      <c r="U23">
        <v>4096</v>
      </c>
      <c r="V23">
        <v>38</v>
      </c>
      <c r="W23">
        <v>4096</v>
      </c>
      <c r="X23">
        <v>1</v>
      </c>
      <c r="Y23">
        <v>0.62296364216420097</v>
      </c>
      <c r="Z23">
        <v>25.83</v>
      </c>
      <c r="AA23">
        <v>127.75</v>
      </c>
      <c r="AB23" t="s">
        <v>94</v>
      </c>
      <c r="AC23">
        <v>5.08203125</v>
      </c>
      <c r="AE23">
        <v>5</v>
      </c>
      <c r="AF23">
        <v>25.828125</v>
      </c>
      <c r="AG23">
        <v>6.203125</v>
      </c>
      <c r="AH23">
        <f t="shared" si="0"/>
        <v>19.625</v>
      </c>
      <c r="AI23">
        <f t="shared" si="1"/>
        <v>4.1637279596977326</v>
      </c>
      <c r="AJ23">
        <f t="shared" si="2"/>
        <v>0.37786029855636999</v>
      </c>
      <c r="AK23">
        <f t="shared" si="3"/>
        <v>68.353635189188594</v>
      </c>
      <c r="AM23">
        <f>AN7</f>
        <v>355.4350124406136</v>
      </c>
      <c r="AN23">
        <f>AN9</f>
        <v>34.042351967720592</v>
      </c>
      <c r="AO23">
        <f>AN8</f>
        <v>55.897392574227574</v>
      </c>
      <c r="AP23">
        <f>AN3</f>
        <v>-0.47212924319232064</v>
      </c>
      <c r="AQ23">
        <f>AN4</f>
        <v>-0.37577109446059348</v>
      </c>
      <c r="AR23">
        <f>AN15</f>
        <v>3438.6311150662937</v>
      </c>
      <c r="AS23">
        <f>AN16</f>
        <v>17.343668866519181</v>
      </c>
      <c r="AT23">
        <f>AN17</f>
        <v>724.94300714793053</v>
      </c>
      <c r="AU23">
        <f>AN18</f>
        <v>3421.2874461997744</v>
      </c>
      <c r="AV23">
        <f>AN19</f>
        <v>907.90684516359465</v>
      </c>
      <c r="AW23">
        <f>AN20</f>
        <v>314.25436530223743</v>
      </c>
      <c r="AX23">
        <f>AQ4</f>
        <v>0.40036954212731163</v>
      </c>
      <c r="AY23">
        <f>AR4</f>
        <v>0.35949407830247965</v>
      </c>
      <c r="AZ23">
        <f t="shared" ref="AZ23:BC23" si="4">AS4</f>
        <v>4.0875463824831981E-2</v>
      </c>
      <c r="BA23">
        <f t="shared" si="4"/>
        <v>0.37087118648634676</v>
      </c>
      <c r="BB23">
        <f t="shared" si="4"/>
        <v>9.534869595544929E-3</v>
      </c>
      <c r="BC23">
        <f t="shared" si="4"/>
        <v>0.36856280300190597</v>
      </c>
    </row>
    <row r="24" spans="1:55" x14ac:dyDescent="0.3">
      <c r="A24">
        <v>22</v>
      </c>
      <c r="B24">
        <v>86</v>
      </c>
      <c r="C24" t="s">
        <v>91</v>
      </c>
      <c r="D24">
        <v>1.07088812266948E-2</v>
      </c>
      <c r="E24">
        <v>4096</v>
      </c>
      <c r="F24">
        <v>16384</v>
      </c>
      <c r="G24">
        <v>4</v>
      </c>
      <c r="H24">
        <v>3.07211824367903</v>
      </c>
      <c r="I24">
        <v>7.7522983805338104</v>
      </c>
      <c r="J24">
        <v>-1.0029661055340899</v>
      </c>
      <c r="K24" t="b">
        <v>1</v>
      </c>
      <c r="L24">
        <v>334.2</v>
      </c>
      <c r="M24" t="s">
        <v>92</v>
      </c>
      <c r="N24">
        <v>7.8370336799781004</v>
      </c>
      <c r="O24">
        <v>4.375</v>
      </c>
      <c r="P24">
        <v>2.5230000000000001</v>
      </c>
      <c r="Q24" t="s">
        <v>118</v>
      </c>
      <c r="S24">
        <v>0</v>
      </c>
      <c r="T24">
        <v>23710</v>
      </c>
      <c r="U24">
        <v>4096</v>
      </c>
      <c r="V24">
        <v>850</v>
      </c>
      <c r="W24">
        <v>4096</v>
      </c>
      <c r="X24">
        <v>1</v>
      </c>
      <c r="Y24">
        <v>7.1073069407787001E-2</v>
      </c>
      <c r="Z24">
        <v>334.2</v>
      </c>
      <c r="AA24">
        <v>70.94</v>
      </c>
      <c r="AB24" t="s">
        <v>94</v>
      </c>
      <c r="AC24">
        <v>18.28125</v>
      </c>
      <c r="AE24">
        <v>0</v>
      </c>
      <c r="AF24">
        <v>334.25</v>
      </c>
      <c r="AG24">
        <v>7.51953125</v>
      </c>
      <c r="AH24">
        <f t="shared" si="0"/>
        <v>326.73046875</v>
      </c>
      <c r="AI24">
        <f t="shared" si="1"/>
        <v>44.450909090909093</v>
      </c>
      <c r="AJ24">
        <f t="shared" si="2"/>
        <v>0.36678988858788342</v>
      </c>
      <c r="AK24">
        <f t="shared" si="3"/>
        <v>911.28466296287547</v>
      </c>
    </row>
    <row r="25" spans="1:55" x14ac:dyDescent="0.3">
      <c r="A25">
        <v>23</v>
      </c>
      <c r="B25">
        <v>87</v>
      </c>
      <c r="C25" t="s">
        <v>91</v>
      </c>
      <c r="D25">
        <v>1.244274928364E-2</v>
      </c>
      <c r="E25">
        <v>4096</v>
      </c>
      <c r="F25">
        <v>16384</v>
      </c>
      <c r="G25">
        <v>4</v>
      </c>
      <c r="H25">
        <v>3.15492966284957</v>
      </c>
      <c r="I25">
        <v>6.7843311695261397</v>
      </c>
      <c r="J25">
        <v>-1.0053770817493199</v>
      </c>
      <c r="K25" t="b">
        <v>1</v>
      </c>
      <c r="L25">
        <v>141.6</v>
      </c>
      <c r="M25" t="s">
        <v>92</v>
      </c>
      <c r="N25">
        <v>7.02359619139781</v>
      </c>
      <c r="O25">
        <v>4.1680000000000001</v>
      </c>
      <c r="P25">
        <v>2.15</v>
      </c>
      <c r="Q25" t="s">
        <v>119</v>
      </c>
      <c r="R25" t="s">
        <v>1941</v>
      </c>
      <c r="S25">
        <v>0</v>
      </c>
      <c r="T25">
        <v>14700</v>
      </c>
      <c r="U25">
        <v>4096</v>
      </c>
      <c r="V25">
        <v>872</v>
      </c>
      <c r="W25">
        <v>4096</v>
      </c>
      <c r="X25">
        <v>1</v>
      </c>
      <c r="Y25">
        <v>7.2975126557849504E-2</v>
      </c>
      <c r="Z25">
        <v>141.6</v>
      </c>
      <c r="AA25">
        <v>103.8</v>
      </c>
      <c r="AB25" t="s">
        <v>94</v>
      </c>
      <c r="AC25">
        <v>11.8984375</v>
      </c>
      <c r="AE25">
        <v>0</v>
      </c>
      <c r="AF25">
        <v>141.625</v>
      </c>
      <c r="AG25">
        <v>4.6171875</v>
      </c>
      <c r="AH25">
        <f t="shared" si="0"/>
        <v>137.0078125</v>
      </c>
      <c r="AI25">
        <f t="shared" si="1"/>
        <v>30.673434856175973</v>
      </c>
      <c r="AJ25">
        <f t="shared" si="2"/>
        <v>0.36590663207358498</v>
      </c>
      <c r="AK25">
        <f t="shared" si="3"/>
        <v>387.05229035454806</v>
      </c>
    </row>
    <row r="26" spans="1:55" x14ac:dyDescent="0.3">
      <c r="A26">
        <v>24</v>
      </c>
      <c r="B26">
        <v>96</v>
      </c>
      <c r="C26" t="s">
        <v>91</v>
      </c>
      <c r="D26">
        <v>3.9803822561399402E-2</v>
      </c>
      <c r="E26">
        <v>4096</v>
      </c>
      <c r="F26">
        <v>12288</v>
      </c>
      <c r="G26">
        <v>3</v>
      </c>
      <c r="H26">
        <v>4.4793820836309699</v>
      </c>
      <c r="I26">
        <v>9.3612086513381598</v>
      </c>
      <c r="J26">
        <v>-0.99412585941159903</v>
      </c>
      <c r="K26" t="b">
        <v>1</v>
      </c>
      <c r="L26">
        <v>123.25</v>
      </c>
      <c r="M26" t="s">
        <v>92</v>
      </c>
      <c r="N26">
        <v>9.4887644056856804</v>
      </c>
      <c r="O26">
        <v>4.2300000000000004</v>
      </c>
      <c r="P26">
        <v>2.09</v>
      </c>
      <c r="Q26" t="s">
        <v>120</v>
      </c>
      <c r="S26">
        <v>0</v>
      </c>
      <c r="T26">
        <v>16930</v>
      </c>
      <c r="U26">
        <v>4096</v>
      </c>
      <c r="V26">
        <v>36</v>
      </c>
      <c r="W26">
        <v>4096</v>
      </c>
      <c r="X26">
        <v>1</v>
      </c>
      <c r="Y26">
        <v>0.57989701393849502</v>
      </c>
      <c r="Z26">
        <v>123.25</v>
      </c>
      <c r="AA26">
        <v>137.4</v>
      </c>
      <c r="AB26" t="s">
        <v>94</v>
      </c>
      <c r="AC26">
        <v>11.1015625</v>
      </c>
      <c r="AE26">
        <v>0</v>
      </c>
      <c r="AF26">
        <v>123.25</v>
      </c>
      <c r="AG26">
        <v>28.0625</v>
      </c>
      <c r="AH26">
        <f t="shared" si="0"/>
        <v>95.1875</v>
      </c>
      <c r="AI26">
        <f t="shared" si="1"/>
        <v>4.3919821826280625</v>
      </c>
      <c r="AJ26">
        <f t="shared" si="2"/>
        <v>0.37004677611145292</v>
      </c>
      <c r="AK26">
        <f t="shared" si="3"/>
        <v>333.06600126379379</v>
      </c>
    </row>
    <row r="27" spans="1:55" x14ac:dyDescent="0.3">
      <c r="A27">
        <v>25</v>
      </c>
      <c r="B27">
        <v>97</v>
      </c>
      <c r="C27" t="s">
        <v>91</v>
      </c>
      <c r="D27">
        <v>5.2704771543766397E-2</v>
      </c>
      <c r="E27">
        <v>4096</v>
      </c>
      <c r="F27">
        <v>4096</v>
      </c>
      <c r="G27">
        <v>1</v>
      </c>
      <c r="H27">
        <v>5.2786948946485301</v>
      </c>
      <c r="I27">
        <v>7.0674713872686903</v>
      </c>
      <c r="J27">
        <v>-0.97564170842819797</v>
      </c>
      <c r="K27" t="b">
        <v>1</v>
      </c>
      <c r="L27">
        <v>21.83</v>
      </c>
      <c r="M27" t="s">
        <v>92</v>
      </c>
      <c r="N27">
        <v>7.1891450178874496</v>
      </c>
      <c r="O27">
        <v>3.5760000000000001</v>
      </c>
      <c r="P27">
        <v>1.339</v>
      </c>
      <c r="Q27" t="s">
        <v>121</v>
      </c>
      <c r="S27">
        <v>0</v>
      </c>
      <c r="T27">
        <v>3776</v>
      </c>
      <c r="U27">
        <v>4096</v>
      </c>
      <c r="V27">
        <v>71</v>
      </c>
      <c r="W27">
        <v>4096</v>
      </c>
      <c r="X27">
        <v>1</v>
      </c>
      <c r="Y27">
        <v>0.50778766219765603</v>
      </c>
      <c r="Z27">
        <v>21.83</v>
      </c>
      <c r="AA27">
        <v>173</v>
      </c>
      <c r="AB27" t="s">
        <v>94</v>
      </c>
      <c r="AC27">
        <v>4.671875</v>
      </c>
      <c r="AE27">
        <v>4</v>
      </c>
      <c r="AF27">
        <v>21.828125</v>
      </c>
      <c r="AG27">
        <v>5.61328125</v>
      </c>
      <c r="AH27">
        <f t="shared" si="0"/>
        <v>16.21484375</v>
      </c>
      <c r="AI27">
        <f t="shared" si="1"/>
        <v>3.8886569241475297</v>
      </c>
      <c r="AJ27">
        <f t="shared" si="2"/>
        <v>0.3769503836961785</v>
      </c>
      <c r="AK27">
        <f t="shared" si="3"/>
        <v>57.907156867608968</v>
      </c>
    </row>
    <row r="28" spans="1:55" x14ac:dyDescent="0.3">
      <c r="A28">
        <v>26</v>
      </c>
      <c r="B28">
        <v>100</v>
      </c>
      <c r="C28" t="s">
        <v>91</v>
      </c>
      <c r="D28">
        <v>7.7852246496146098E-3</v>
      </c>
      <c r="E28">
        <v>4096</v>
      </c>
      <c r="F28">
        <v>16384</v>
      </c>
      <c r="G28">
        <v>4</v>
      </c>
      <c r="H28">
        <v>3.1050777486418801</v>
      </c>
      <c r="I28">
        <v>7.7808881865381601</v>
      </c>
      <c r="J28">
        <v>-1.0037697642725001</v>
      </c>
      <c r="K28" t="b">
        <v>1</v>
      </c>
      <c r="L28">
        <v>320.8</v>
      </c>
      <c r="M28" t="s">
        <v>92</v>
      </c>
      <c r="N28">
        <v>7.8662956494759397</v>
      </c>
      <c r="O28">
        <v>4.37</v>
      </c>
      <c r="P28">
        <v>2.5059999999999998</v>
      </c>
      <c r="Q28" t="s">
        <v>122</v>
      </c>
      <c r="S28">
        <v>0</v>
      </c>
      <c r="T28">
        <v>23490</v>
      </c>
      <c r="U28">
        <v>4096</v>
      </c>
      <c r="V28">
        <v>786</v>
      </c>
      <c r="W28">
        <v>4096</v>
      </c>
      <c r="X28">
        <v>1</v>
      </c>
      <c r="Y28">
        <v>7.5085636671641406E-2</v>
      </c>
      <c r="Z28">
        <v>320.8</v>
      </c>
      <c r="AA28">
        <v>73.25</v>
      </c>
      <c r="AB28" t="s">
        <v>94</v>
      </c>
      <c r="AC28">
        <v>17.90625</v>
      </c>
      <c r="AE28">
        <v>0</v>
      </c>
      <c r="AF28">
        <v>320.75</v>
      </c>
      <c r="AG28">
        <v>7.7890625</v>
      </c>
      <c r="AH28">
        <f t="shared" si="0"/>
        <v>312.9609375</v>
      </c>
      <c r="AI28">
        <f t="shared" si="1"/>
        <v>41.179538615847541</v>
      </c>
      <c r="AJ28">
        <f t="shared" si="2"/>
        <v>0.36649523310584481</v>
      </c>
      <c r="AK28">
        <f t="shared" si="3"/>
        <v>875.18191514203556</v>
      </c>
    </row>
    <row r="29" spans="1:55" x14ac:dyDescent="0.3">
      <c r="A29">
        <v>27</v>
      </c>
      <c r="B29">
        <v>101</v>
      </c>
      <c r="C29" t="s">
        <v>91</v>
      </c>
      <c r="D29">
        <v>1.2319905113173E-2</v>
      </c>
      <c r="E29">
        <v>4096</v>
      </c>
      <c r="F29">
        <v>16384</v>
      </c>
      <c r="G29">
        <v>4</v>
      </c>
      <c r="H29">
        <v>3.30362571723655</v>
      </c>
      <c r="I29">
        <v>6.7879184658844798</v>
      </c>
      <c r="J29">
        <v>-1.0110026929181799</v>
      </c>
      <c r="K29" t="b">
        <v>1</v>
      </c>
      <c r="L29">
        <v>113.25</v>
      </c>
      <c r="M29" t="s">
        <v>92</v>
      </c>
      <c r="N29">
        <v>6.9532127572164697</v>
      </c>
      <c r="O29">
        <v>4.1639999999999997</v>
      </c>
      <c r="P29">
        <v>2.0550000000000002</v>
      </c>
      <c r="Q29" t="s">
        <v>123</v>
      </c>
      <c r="R29" t="s">
        <v>1941</v>
      </c>
      <c r="S29">
        <v>0</v>
      </c>
      <c r="T29">
        <v>14530</v>
      </c>
      <c r="U29">
        <v>4096</v>
      </c>
      <c r="V29">
        <v>693</v>
      </c>
      <c r="W29">
        <v>4096</v>
      </c>
      <c r="X29">
        <v>1</v>
      </c>
      <c r="Y29">
        <v>8.7507504894508203E-2</v>
      </c>
      <c r="Z29">
        <v>113.25</v>
      </c>
      <c r="AA29">
        <v>128.19999999999999</v>
      </c>
      <c r="AB29" t="s">
        <v>94</v>
      </c>
      <c r="AC29">
        <v>10.640625</v>
      </c>
      <c r="AE29">
        <v>0</v>
      </c>
      <c r="AF29">
        <v>113.25</v>
      </c>
      <c r="AG29">
        <v>5.27734375</v>
      </c>
      <c r="AH29">
        <f t="shared" si="0"/>
        <v>107.97265625</v>
      </c>
      <c r="AI29">
        <f t="shared" si="1"/>
        <v>21.459659511472982</v>
      </c>
      <c r="AJ29">
        <f t="shared" si="2"/>
        <v>0.36385396281048299</v>
      </c>
      <c r="AK29">
        <f t="shared" si="3"/>
        <v>311.25124796012574</v>
      </c>
    </row>
    <row r="30" spans="1:55" x14ac:dyDescent="0.3">
      <c r="A30">
        <v>28</v>
      </c>
      <c r="B30">
        <v>110</v>
      </c>
      <c r="C30" t="s">
        <v>91</v>
      </c>
      <c r="D30">
        <v>3.9414556096505897E-2</v>
      </c>
      <c r="E30">
        <v>4096</v>
      </c>
      <c r="F30">
        <v>12288</v>
      </c>
      <c r="G30">
        <v>3</v>
      </c>
      <c r="H30">
        <v>4.7729770664280702</v>
      </c>
      <c r="I30">
        <v>10.114609603661</v>
      </c>
      <c r="J30">
        <v>-0.99251854193478095</v>
      </c>
      <c r="K30" t="b">
        <v>1</v>
      </c>
      <c r="L30">
        <v>131.4</v>
      </c>
      <c r="M30" t="s">
        <v>92</v>
      </c>
      <c r="N30">
        <v>10.186035692983999</v>
      </c>
      <c r="O30">
        <v>4.2300000000000004</v>
      </c>
      <c r="P30">
        <v>2.12</v>
      </c>
      <c r="Q30" t="s">
        <v>124</v>
      </c>
      <c r="S30">
        <v>0</v>
      </c>
      <c r="T30">
        <v>17070</v>
      </c>
      <c r="U30">
        <v>4096</v>
      </c>
      <c r="V30">
        <v>25</v>
      </c>
      <c r="W30">
        <v>4096</v>
      </c>
      <c r="X30">
        <v>1</v>
      </c>
      <c r="Y30">
        <v>0.75459541328561497</v>
      </c>
      <c r="Z30">
        <v>131.4</v>
      </c>
      <c r="AA30">
        <v>130</v>
      </c>
      <c r="AB30" t="s">
        <v>94</v>
      </c>
      <c r="AC30">
        <v>11.4609375</v>
      </c>
      <c r="AE30">
        <v>0</v>
      </c>
      <c r="AF30">
        <v>131.375</v>
      </c>
      <c r="AG30">
        <v>32.71875</v>
      </c>
      <c r="AH30">
        <f t="shared" si="0"/>
        <v>98.65625</v>
      </c>
      <c r="AI30">
        <f t="shared" si="1"/>
        <v>4.0152817574021009</v>
      </c>
      <c r="AJ30">
        <f t="shared" si="2"/>
        <v>0.37064203702041498</v>
      </c>
      <c r="AK30">
        <f t="shared" si="3"/>
        <v>354.45250910048247</v>
      </c>
    </row>
    <row r="31" spans="1:55" x14ac:dyDescent="0.3">
      <c r="A31">
        <v>29</v>
      </c>
      <c r="B31">
        <v>111</v>
      </c>
      <c r="C31" t="s">
        <v>91</v>
      </c>
      <c r="D31">
        <v>5.4946568278141698E-2</v>
      </c>
      <c r="E31">
        <v>4096</v>
      </c>
      <c r="F31">
        <v>4096</v>
      </c>
      <c r="G31">
        <v>1</v>
      </c>
      <c r="H31">
        <v>4.6745520107315199</v>
      </c>
      <c r="I31">
        <v>6.3179492020043204</v>
      </c>
      <c r="J31">
        <v>-0.97162341473615399</v>
      </c>
      <c r="K31" t="b">
        <v>1</v>
      </c>
      <c r="L31">
        <v>22.48</v>
      </c>
      <c r="M31" t="s">
        <v>92</v>
      </c>
      <c r="N31">
        <v>6.6628480996513497</v>
      </c>
      <c r="O31">
        <v>3.6070000000000002</v>
      </c>
      <c r="P31">
        <v>1.3520000000000001</v>
      </c>
      <c r="Q31" t="s">
        <v>125</v>
      </c>
      <c r="S31">
        <v>0</v>
      </c>
      <c r="T31">
        <v>4046</v>
      </c>
      <c r="U31">
        <v>4096</v>
      </c>
      <c r="V31">
        <v>76</v>
      </c>
      <c r="W31">
        <v>4096</v>
      </c>
      <c r="X31">
        <v>1</v>
      </c>
      <c r="Y31">
        <v>0.42150002309376</v>
      </c>
      <c r="Z31">
        <v>22.48</v>
      </c>
      <c r="AA31">
        <v>180</v>
      </c>
      <c r="AB31" t="s">
        <v>94</v>
      </c>
      <c r="AC31">
        <v>4.7421875</v>
      </c>
      <c r="AE31">
        <v>4</v>
      </c>
      <c r="AF31">
        <v>22.484375</v>
      </c>
      <c r="AG31">
        <v>6.1640625</v>
      </c>
      <c r="AH31">
        <f t="shared" si="0"/>
        <v>16.3203125</v>
      </c>
      <c r="AI31">
        <f t="shared" si="1"/>
        <v>3.6476552598225602</v>
      </c>
      <c r="AJ31">
        <f t="shared" si="2"/>
        <v>0.37846812837492133</v>
      </c>
      <c r="AK31">
        <f t="shared" si="3"/>
        <v>59.408899493186219</v>
      </c>
    </row>
    <row r="32" spans="1:55" x14ac:dyDescent="0.3">
      <c r="A32">
        <v>30</v>
      </c>
      <c r="B32">
        <v>114</v>
      </c>
      <c r="C32" t="s">
        <v>91</v>
      </c>
      <c r="D32">
        <v>8.9263532460136501E-3</v>
      </c>
      <c r="E32">
        <v>4096</v>
      </c>
      <c r="F32">
        <v>16384</v>
      </c>
      <c r="G32">
        <v>4</v>
      </c>
      <c r="H32">
        <v>3.0438937546771201</v>
      </c>
      <c r="I32">
        <v>7.5562284417863701</v>
      </c>
      <c r="J32">
        <v>-1.0029661055340899</v>
      </c>
      <c r="K32" t="b">
        <v>1</v>
      </c>
      <c r="L32">
        <v>304</v>
      </c>
      <c r="M32" t="s">
        <v>92</v>
      </c>
      <c r="N32">
        <v>7.66144640193634</v>
      </c>
      <c r="O32">
        <v>4.3600000000000003</v>
      </c>
      <c r="P32">
        <v>2.4820000000000002</v>
      </c>
      <c r="Q32" t="s">
        <v>126</v>
      </c>
      <c r="S32">
        <v>0</v>
      </c>
      <c r="T32">
        <v>22820</v>
      </c>
      <c r="U32">
        <v>4096</v>
      </c>
      <c r="V32">
        <v>715</v>
      </c>
      <c r="W32">
        <v>4096</v>
      </c>
      <c r="X32">
        <v>1</v>
      </c>
      <c r="Y32">
        <v>7.6437292553298397E-2</v>
      </c>
      <c r="Z32">
        <v>304</v>
      </c>
      <c r="AA32">
        <v>75.06</v>
      </c>
      <c r="AB32" t="s">
        <v>94</v>
      </c>
      <c r="AC32">
        <v>17.4375</v>
      </c>
      <c r="AE32">
        <v>0</v>
      </c>
      <c r="AF32">
        <v>304</v>
      </c>
      <c r="AG32">
        <v>7.94140625</v>
      </c>
      <c r="AH32">
        <f t="shared" si="0"/>
        <v>296.05859375</v>
      </c>
      <c r="AI32">
        <f t="shared" si="1"/>
        <v>38.280373831775698</v>
      </c>
      <c r="AJ32">
        <f t="shared" si="2"/>
        <v>0.36678988858788342</v>
      </c>
      <c r="AK32">
        <f t="shared" si="3"/>
        <v>828.81237858104464</v>
      </c>
    </row>
    <row r="33" spans="1:37" x14ac:dyDescent="0.3">
      <c r="A33">
        <v>31</v>
      </c>
      <c r="B33">
        <v>115</v>
      </c>
      <c r="C33" t="s">
        <v>91</v>
      </c>
      <c r="D33">
        <v>1.5267063879415701E-2</v>
      </c>
      <c r="E33">
        <v>4096</v>
      </c>
      <c r="F33">
        <v>16384</v>
      </c>
      <c r="G33">
        <v>4</v>
      </c>
      <c r="H33">
        <v>3.1003632199152098</v>
      </c>
      <c r="I33">
        <v>5.7707932589437396</v>
      </c>
      <c r="J33">
        <v>-1.00778805796454</v>
      </c>
      <c r="K33" t="b">
        <v>1</v>
      </c>
      <c r="L33">
        <v>72.599999999999994</v>
      </c>
      <c r="M33" t="s">
        <v>92</v>
      </c>
      <c r="N33">
        <v>6.4845752076911403</v>
      </c>
      <c r="O33">
        <v>4.18</v>
      </c>
      <c r="P33">
        <v>1.861</v>
      </c>
      <c r="Q33" t="s">
        <v>127</v>
      </c>
      <c r="R33" t="s">
        <v>1941</v>
      </c>
      <c r="S33">
        <v>0</v>
      </c>
      <c r="T33">
        <v>15100</v>
      </c>
      <c r="U33">
        <v>4096</v>
      </c>
      <c r="V33">
        <v>707</v>
      </c>
      <c r="W33">
        <v>4096</v>
      </c>
      <c r="X33">
        <v>1</v>
      </c>
      <c r="Y33">
        <v>7.8992288807518102E-2</v>
      </c>
      <c r="Z33">
        <v>72.599999999999994</v>
      </c>
      <c r="AA33">
        <v>208</v>
      </c>
      <c r="AB33" t="s">
        <v>94</v>
      </c>
      <c r="AC33">
        <v>8.5234375</v>
      </c>
      <c r="AE33">
        <v>0</v>
      </c>
      <c r="AF33">
        <v>72.625</v>
      </c>
      <c r="AG33">
        <v>5.375</v>
      </c>
      <c r="AH33">
        <f t="shared" si="0"/>
        <v>67.25</v>
      </c>
      <c r="AI33">
        <f t="shared" si="1"/>
        <v>13.511627906976743</v>
      </c>
      <c r="AJ33">
        <f t="shared" si="2"/>
        <v>0.36502550250470045</v>
      </c>
      <c r="AK33">
        <f t="shared" si="3"/>
        <v>198.95870151994328</v>
      </c>
    </row>
    <row r="34" spans="1:37" x14ac:dyDescent="0.3">
      <c r="A34">
        <v>32</v>
      </c>
      <c r="B34">
        <v>124</v>
      </c>
      <c r="C34" t="s">
        <v>91</v>
      </c>
      <c r="D34">
        <v>4.0045761375399398E-2</v>
      </c>
      <c r="E34">
        <v>4096</v>
      </c>
      <c r="F34">
        <v>12288</v>
      </c>
      <c r="G34">
        <v>3</v>
      </c>
      <c r="H34">
        <v>4.2341136509726098</v>
      </c>
      <c r="I34">
        <v>8.8982544696221204</v>
      </c>
      <c r="J34">
        <v>-0.99492951815000696</v>
      </c>
      <c r="K34" t="b">
        <v>1</v>
      </c>
      <c r="L34">
        <v>126.06</v>
      </c>
      <c r="M34" t="s">
        <v>92</v>
      </c>
      <c r="N34">
        <v>8.9957462462344395</v>
      </c>
      <c r="O34">
        <v>4.2149999999999999</v>
      </c>
      <c r="P34">
        <v>2.1019999999999999</v>
      </c>
      <c r="Q34" t="s">
        <v>128</v>
      </c>
      <c r="S34">
        <v>0</v>
      </c>
      <c r="T34">
        <v>16420</v>
      </c>
      <c r="U34">
        <v>4096</v>
      </c>
      <c r="V34">
        <v>80</v>
      </c>
      <c r="W34">
        <v>4096</v>
      </c>
      <c r="X34">
        <v>1</v>
      </c>
      <c r="Y34">
        <v>0.36158489852673897</v>
      </c>
      <c r="Z34">
        <v>126.06</v>
      </c>
      <c r="AA34">
        <v>130.19999999999999</v>
      </c>
      <c r="AB34" t="s">
        <v>94</v>
      </c>
      <c r="AC34">
        <v>11.2265625</v>
      </c>
      <c r="AE34">
        <v>0</v>
      </c>
      <c r="AF34">
        <v>126.0625</v>
      </c>
      <c r="AG34">
        <v>20</v>
      </c>
      <c r="AH34">
        <f t="shared" si="0"/>
        <v>106.0625</v>
      </c>
      <c r="AI34">
        <f t="shared" si="1"/>
        <v>6.3031249999999996</v>
      </c>
      <c r="AJ34">
        <f t="shared" si="2"/>
        <v>0.36974950425477376</v>
      </c>
      <c r="AK34">
        <f t="shared" si="3"/>
        <v>340.94028132391315</v>
      </c>
    </row>
    <row r="35" spans="1:37" x14ac:dyDescent="0.3">
      <c r="A35">
        <v>33</v>
      </c>
      <c r="B35">
        <v>125</v>
      </c>
      <c r="C35" t="s">
        <v>91</v>
      </c>
      <c r="D35">
        <v>4.9269269916306799E-2</v>
      </c>
      <c r="E35">
        <v>4096</v>
      </c>
      <c r="F35">
        <v>4096</v>
      </c>
      <c r="G35">
        <v>1</v>
      </c>
      <c r="H35">
        <v>7.4794887790866804</v>
      </c>
      <c r="I35">
        <v>9.3201442208150507</v>
      </c>
      <c r="J35">
        <v>-0.97483804968978904</v>
      </c>
      <c r="K35" t="b">
        <v>1</v>
      </c>
      <c r="L35">
        <v>17.64</v>
      </c>
      <c r="M35" t="s">
        <v>92</v>
      </c>
      <c r="N35">
        <v>9.5540103520990094</v>
      </c>
      <c r="O35">
        <v>3.6230000000000002</v>
      </c>
      <c r="P35">
        <v>1.246</v>
      </c>
      <c r="Q35" t="s">
        <v>129</v>
      </c>
      <c r="S35">
        <v>0</v>
      </c>
      <c r="T35">
        <v>4200</v>
      </c>
      <c r="U35">
        <v>4096</v>
      </c>
      <c r="V35">
        <v>19</v>
      </c>
      <c r="W35">
        <v>4096</v>
      </c>
      <c r="X35">
        <v>1</v>
      </c>
      <c r="Y35">
        <v>1.4864966733602401</v>
      </c>
      <c r="Z35">
        <v>17.64</v>
      </c>
      <c r="AA35">
        <v>238.1</v>
      </c>
      <c r="AB35" t="s">
        <v>94</v>
      </c>
      <c r="AC35">
        <v>4.19921875</v>
      </c>
      <c r="AD35" t="s">
        <v>98</v>
      </c>
      <c r="AE35">
        <v>3</v>
      </c>
      <c r="AF35">
        <v>17.640625</v>
      </c>
      <c r="AG35">
        <v>9.2734375</v>
      </c>
      <c r="AH35">
        <f t="shared" si="0"/>
        <v>8.3671875</v>
      </c>
      <c r="AI35">
        <f t="shared" si="1"/>
        <v>1.9022746419545071</v>
      </c>
      <c r="AJ35">
        <f t="shared" si="2"/>
        <v>0.37725344492857493</v>
      </c>
      <c r="AK35">
        <f t="shared" si="3"/>
        <v>46.760673062481601</v>
      </c>
    </row>
    <row r="36" spans="1:37" x14ac:dyDescent="0.3">
      <c r="A36">
        <v>34</v>
      </c>
      <c r="B36">
        <v>128</v>
      </c>
      <c r="C36" t="s">
        <v>91</v>
      </c>
      <c r="D36">
        <v>1.0421801744332101E-2</v>
      </c>
      <c r="E36">
        <v>4096</v>
      </c>
      <c r="F36">
        <v>16384</v>
      </c>
      <c r="G36">
        <v>4</v>
      </c>
      <c r="H36">
        <v>3.0464394536939099</v>
      </c>
      <c r="I36">
        <v>7.6101485571767897</v>
      </c>
      <c r="J36">
        <v>-1.00216244679568</v>
      </c>
      <c r="K36" t="b">
        <v>1</v>
      </c>
      <c r="L36">
        <v>315</v>
      </c>
      <c r="M36" t="s">
        <v>92</v>
      </c>
      <c r="N36">
        <v>7.7020561610520399</v>
      </c>
      <c r="O36">
        <v>4.3550000000000004</v>
      </c>
      <c r="P36">
        <v>2.4980000000000002</v>
      </c>
      <c r="Q36" t="s">
        <v>130</v>
      </c>
      <c r="S36">
        <v>0</v>
      </c>
      <c r="T36">
        <v>22670</v>
      </c>
      <c r="U36">
        <v>4096</v>
      </c>
      <c r="V36">
        <v>660</v>
      </c>
      <c r="W36">
        <v>4096</v>
      </c>
      <c r="X36">
        <v>1</v>
      </c>
      <c r="Y36">
        <v>7.9657547699559794E-2</v>
      </c>
      <c r="Z36">
        <v>315</v>
      </c>
      <c r="AA36">
        <v>72</v>
      </c>
      <c r="AB36" t="s">
        <v>94</v>
      </c>
      <c r="AC36">
        <v>17.75</v>
      </c>
      <c r="AE36">
        <v>0</v>
      </c>
      <c r="AF36">
        <v>315</v>
      </c>
      <c r="AG36">
        <v>8.2578125</v>
      </c>
      <c r="AH36">
        <f t="shared" si="0"/>
        <v>306.7421875</v>
      </c>
      <c r="AI36">
        <f t="shared" si="1"/>
        <v>38.145695364238414</v>
      </c>
      <c r="AJ36">
        <f t="shared" si="2"/>
        <v>0.36708478096755459</v>
      </c>
      <c r="AK36">
        <f t="shared" si="3"/>
        <v>858.11239346324692</v>
      </c>
    </row>
    <row r="37" spans="1:37" x14ac:dyDescent="0.3">
      <c r="A37">
        <v>35</v>
      </c>
      <c r="B37">
        <v>129</v>
      </c>
      <c r="C37" t="s">
        <v>91</v>
      </c>
      <c r="D37">
        <v>1.6805053397721599E-2</v>
      </c>
      <c r="E37">
        <v>4096</v>
      </c>
      <c r="F37">
        <v>16384</v>
      </c>
      <c r="G37">
        <v>4</v>
      </c>
      <c r="H37">
        <v>3.1211133825211701</v>
      </c>
      <c r="I37">
        <v>5.6234904206558198</v>
      </c>
      <c r="J37">
        <v>-1.00939537544136</v>
      </c>
      <c r="K37" t="b">
        <v>1</v>
      </c>
      <c r="L37">
        <v>63.38</v>
      </c>
      <c r="M37" t="s">
        <v>92</v>
      </c>
      <c r="N37">
        <v>6.4514929942711996</v>
      </c>
      <c r="O37">
        <v>4.1900000000000004</v>
      </c>
      <c r="P37">
        <v>1.802</v>
      </c>
      <c r="Q37" t="s">
        <v>131</v>
      </c>
      <c r="R37" t="s">
        <v>1941</v>
      </c>
      <c r="S37">
        <v>0</v>
      </c>
      <c r="T37">
        <v>15490</v>
      </c>
      <c r="U37">
        <v>4096</v>
      </c>
      <c r="V37">
        <v>725</v>
      </c>
      <c r="W37">
        <v>4096</v>
      </c>
      <c r="X37">
        <v>1</v>
      </c>
      <c r="Y37">
        <v>7.8776173375827999E-2</v>
      </c>
      <c r="Z37">
        <v>63.38</v>
      </c>
      <c r="AA37">
        <v>244.4</v>
      </c>
      <c r="AB37" t="s">
        <v>94</v>
      </c>
      <c r="AC37">
        <v>7.9609375</v>
      </c>
      <c r="AE37">
        <v>0</v>
      </c>
      <c r="AF37">
        <v>63.375</v>
      </c>
      <c r="AG37">
        <v>5.4765625</v>
      </c>
      <c r="AH37">
        <f t="shared" si="0"/>
        <v>57.8984375</v>
      </c>
      <c r="AI37">
        <f t="shared" si="1"/>
        <v>11.572039942938659</v>
      </c>
      <c r="AJ37">
        <f t="shared" si="2"/>
        <v>0.36443926189863673</v>
      </c>
      <c r="AK37">
        <f t="shared" si="3"/>
        <v>173.8972899622072</v>
      </c>
    </row>
    <row r="38" spans="1:37" x14ac:dyDescent="0.3">
      <c r="A38">
        <v>36</v>
      </c>
      <c r="B38">
        <v>138</v>
      </c>
      <c r="C38" t="s">
        <v>91</v>
      </c>
      <c r="D38">
        <v>1.92245439287703E-2</v>
      </c>
      <c r="E38">
        <v>4096</v>
      </c>
      <c r="F38">
        <v>12288</v>
      </c>
      <c r="G38">
        <v>3</v>
      </c>
      <c r="H38">
        <v>3.4431156228290698</v>
      </c>
      <c r="I38">
        <v>7.5856141065453002</v>
      </c>
      <c r="J38">
        <v>-1.0005551293188599</v>
      </c>
      <c r="K38" t="b">
        <v>1</v>
      </c>
      <c r="L38">
        <v>159.4</v>
      </c>
      <c r="M38" t="s">
        <v>92</v>
      </c>
      <c r="N38">
        <v>7.7090098935053497</v>
      </c>
      <c r="O38">
        <v>4.2270000000000003</v>
      </c>
      <c r="P38">
        <v>2.2029999999999998</v>
      </c>
      <c r="Q38" t="s">
        <v>132</v>
      </c>
      <c r="S38">
        <v>0</v>
      </c>
      <c r="T38">
        <v>16780</v>
      </c>
      <c r="U38">
        <v>4096</v>
      </c>
      <c r="V38">
        <v>287</v>
      </c>
      <c r="W38">
        <v>4096</v>
      </c>
      <c r="X38">
        <v>1</v>
      </c>
      <c r="Y38">
        <v>0.144212555409266</v>
      </c>
      <c r="Z38">
        <v>159.4</v>
      </c>
      <c r="AA38">
        <v>105.3</v>
      </c>
      <c r="AB38" t="s">
        <v>94</v>
      </c>
      <c r="AC38">
        <v>12.625</v>
      </c>
      <c r="AE38">
        <v>0</v>
      </c>
      <c r="AF38">
        <v>159.375</v>
      </c>
      <c r="AG38">
        <v>10.25</v>
      </c>
      <c r="AH38">
        <f t="shared" si="0"/>
        <v>149.125</v>
      </c>
      <c r="AI38">
        <f t="shared" si="1"/>
        <v>15.548780487804878</v>
      </c>
      <c r="AJ38">
        <f t="shared" si="2"/>
        <v>0.3676752771817936</v>
      </c>
      <c r="AK38">
        <f t="shared" si="3"/>
        <v>433.46672972302821</v>
      </c>
    </row>
    <row r="39" spans="1:37" x14ac:dyDescent="0.3">
      <c r="A39">
        <v>37</v>
      </c>
      <c r="B39">
        <v>139</v>
      </c>
      <c r="C39" t="s">
        <v>91</v>
      </c>
      <c r="D39">
        <v>5.73899182003293E-2</v>
      </c>
      <c r="E39">
        <v>4096</v>
      </c>
      <c r="F39">
        <v>4096</v>
      </c>
      <c r="G39">
        <v>1</v>
      </c>
      <c r="H39">
        <v>5.06626455305544</v>
      </c>
      <c r="I39">
        <v>5.9766089649325798</v>
      </c>
      <c r="J39">
        <v>-0.98126731959705904</v>
      </c>
      <c r="K39" t="b">
        <v>1</v>
      </c>
      <c r="L39">
        <v>15.125</v>
      </c>
      <c r="M39" t="s">
        <v>92</v>
      </c>
      <c r="N39">
        <v>6.5071857865625899</v>
      </c>
      <c r="O39">
        <v>3.6389999999999998</v>
      </c>
      <c r="P39">
        <v>1.18</v>
      </c>
      <c r="Q39" t="s">
        <v>133</v>
      </c>
      <c r="S39">
        <v>0</v>
      </c>
      <c r="T39">
        <v>4350</v>
      </c>
      <c r="U39">
        <v>4096</v>
      </c>
      <c r="V39">
        <v>147</v>
      </c>
      <c r="W39">
        <v>4096</v>
      </c>
      <c r="X39">
        <v>1</v>
      </c>
      <c r="Y39">
        <v>0.33537984775754098</v>
      </c>
      <c r="Z39">
        <v>15.125</v>
      </c>
      <c r="AA39">
        <v>287.8</v>
      </c>
      <c r="AB39" t="s">
        <v>94</v>
      </c>
      <c r="AC39">
        <v>3.888671875</v>
      </c>
      <c r="AE39">
        <v>5</v>
      </c>
      <c r="AF39">
        <v>15.125</v>
      </c>
      <c r="AG39">
        <v>4.6328125</v>
      </c>
      <c r="AH39">
        <f t="shared" si="0"/>
        <v>10.4921875</v>
      </c>
      <c r="AI39">
        <f t="shared" si="1"/>
        <v>3.2647554806070826</v>
      </c>
      <c r="AJ39">
        <f t="shared" si="2"/>
        <v>0.37483576100693411</v>
      </c>
      <c r="AK39">
        <f t="shared" si="3"/>
        <v>40.351005889537319</v>
      </c>
    </row>
    <row r="40" spans="1:37" x14ac:dyDescent="0.3">
      <c r="A40">
        <v>38</v>
      </c>
      <c r="B40">
        <v>142</v>
      </c>
      <c r="C40" t="s">
        <v>91</v>
      </c>
      <c r="D40">
        <v>1.77849362198596E-2</v>
      </c>
      <c r="E40">
        <v>4096</v>
      </c>
      <c r="F40">
        <v>16384</v>
      </c>
      <c r="G40">
        <v>4</v>
      </c>
      <c r="H40">
        <v>3.0210258969087098</v>
      </c>
      <c r="I40">
        <v>7.5466643010668797</v>
      </c>
      <c r="J40">
        <v>-1.00216244679568</v>
      </c>
      <c r="K40" t="b">
        <v>1</v>
      </c>
      <c r="L40">
        <v>315.5</v>
      </c>
      <c r="M40" t="s">
        <v>92</v>
      </c>
      <c r="N40">
        <v>7.63686815622287</v>
      </c>
      <c r="O40">
        <v>4.3550000000000004</v>
      </c>
      <c r="P40">
        <v>2.4980000000000002</v>
      </c>
      <c r="Q40" t="s">
        <v>134</v>
      </c>
      <c r="S40">
        <v>0</v>
      </c>
      <c r="T40">
        <v>22770</v>
      </c>
      <c r="U40">
        <v>4096</v>
      </c>
      <c r="V40">
        <v>659</v>
      </c>
      <c r="W40">
        <v>4096</v>
      </c>
      <c r="X40">
        <v>1</v>
      </c>
      <c r="Y40">
        <v>7.8727991369987094E-2</v>
      </c>
      <c r="Z40">
        <v>315.5</v>
      </c>
      <c r="AA40">
        <v>72.2</v>
      </c>
      <c r="AB40" t="s">
        <v>94</v>
      </c>
      <c r="AC40">
        <v>17.765625</v>
      </c>
      <c r="AE40">
        <v>0</v>
      </c>
      <c r="AF40">
        <v>315.5</v>
      </c>
      <c r="AG40">
        <v>8.359375</v>
      </c>
      <c r="AH40">
        <f t="shared" si="0"/>
        <v>307.140625</v>
      </c>
      <c r="AI40">
        <f t="shared" si="1"/>
        <v>37.742056074766353</v>
      </c>
      <c r="AJ40">
        <f t="shared" si="2"/>
        <v>0.36708478096755459</v>
      </c>
      <c r="AK40">
        <f t="shared" si="3"/>
        <v>859.47447662747425</v>
      </c>
    </row>
    <row r="41" spans="1:37" x14ac:dyDescent="0.3">
      <c r="A41">
        <v>39</v>
      </c>
      <c r="B41">
        <v>143</v>
      </c>
      <c r="C41" t="s">
        <v>91</v>
      </c>
      <c r="D41">
        <v>1.28686638017202E-2</v>
      </c>
      <c r="E41">
        <v>4096</v>
      </c>
      <c r="F41">
        <v>16384</v>
      </c>
      <c r="G41">
        <v>4</v>
      </c>
      <c r="H41">
        <v>2.9871299481518401</v>
      </c>
      <c r="I41">
        <v>5.3966703164852596</v>
      </c>
      <c r="J41">
        <v>-1.00698439922613</v>
      </c>
      <c r="K41" t="b">
        <v>1</v>
      </c>
      <c r="L41">
        <v>64.099999999999994</v>
      </c>
      <c r="M41" t="s">
        <v>92</v>
      </c>
      <c r="N41">
        <v>6.3546160760572397</v>
      </c>
      <c r="O41">
        <v>4.2</v>
      </c>
      <c r="P41">
        <v>1.8069999999999999</v>
      </c>
      <c r="Q41" t="s">
        <v>135</v>
      </c>
      <c r="R41" t="s">
        <v>1941</v>
      </c>
      <c r="S41">
        <v>0</v>
      </c>
      <c r="T41">
        <v>15750</v>
      </c>
      <c r="U41">
        <v>4096</v>
      </c>
      <c r="V41">
        <v>885</v>
      </c>
      <c r="W41">
        <v>4096</v>
      </c>
      <c r="X41">
        <v>1</v>
      </c>
      <c r="Y41">
        <v>6.6796642485075802E-2</v>
      </c>
      <c r="Z41">
        <v>64.099999999999994</v>
      </c>
      <c r="AA41">
        <v>245.6</v>
      </c>
      <c r="AB41" t="s">
        <v>94</v>
      </c>
      <c r="AC41">
        <v>8.0078125</v>
      </c>
      <c r="AE41">
        <v>0</v>
      </c>
      <c r="AF41">
        <v>64.125</v>
      </c>
      <c r="AG41">
        <v>4.90625</v>
      </c>
      <c r="AH41">
        <f t="shared" si="0"/>
        <v>59.21875</v>
      </c>
      <c r="AI41">
        <f t="shared" si="1"/>
        <v>13.070063694267516</v>
      </c>
      <c r="AJ41">
        <f t="shared" si="2"/>
        <v>0.3653189763501456</v>
      </c>
      <c r="AK41">
        <f t="shared" si="3"/>
        <v>175.53153312938883</v>
      </c>
    </row>
    <row r="42" spans="1:37" x14ac:dyDescent="0.3">
      <c r="A42">
        <v>40</v>
      </c>
      <c r="B42">
        <v>152</v>
      </c>
      <c r="C42" t="s">
        <v>91</v>
      </c>
      <c r="D42">
        <v>1.2892254388679599E-2</v>
      </c>
      <c r="E42">
        <v>4096</v>
      </c>
      <c r="F42">
        <v>12288</v>
      </c>
      <c r="G42">
        <v>3</v>
      </c>
      <c r="H42">
        <v>3.6062011542931298</v>
      </c>
      <c r="I42">
        <v>8.3111667227849502</v>
      </c>
      <c r="J42">
        <v>-0.99814415310364202</v>
      </c>
      <c r="K42" t="b">
        <v>1</v>
      </c>
      <c r="L42">
        <v>202.1</v>
      </c>
      <c r="M42" t="s">
        <v>92</v>
      </c>
      <c r="N42">
        <v>8.3982804568124791</v>
      </c>
      <c r="O42">
        <v>4.242</v>
      </c>
      <c r="P42">
        <v>2.3050000000000002</v>
      </c>
      <c r="Q42" t="s">
        <v>136</v>
      </c>
      <c r="S42">
        <v>0</v>
      </c>
      <c r="T42">
        <v>17440</v>
      </c>
      <c r="U42">
        <v>4096</v>
      </c>
      <c r="V42">
        <v>170</v>
      </c>
      <c r="W42">
        <v>4096</v>
      </c>
      <c r="X42">
        <v>1</v>
      </c>
      <c r="Y42">
        <v>0.19988650392364299</v>
      </c>
      <c r="Z42">
        <v>202.1</v>
      </c>
      <c r="AA42">
        <v>86.3</v>
      </c>
      <c r="AB42" t="s">
        <v>94</v>
      </c>
      <c r="AC42">
        <v>14.21875</v>
      </c>
      <c r="AE42">
        <v>0</v>
      </c>
      <c r="AF42">
        <v>202.125</v>
      </c>
      <c r="AG42">
        <v>13.7265625</v>
      </c>
      <c r="AH42">
        <f t="shared" si="0"/>
        <v>188.3984375</v>
      </c>
      <c r="AI42">
        <f t="shared" si="1"/>
        <v>14.725099601593625</v>
      </c>
      <c r="AJ42">
        <f t="shared" si="2"/>
        <v>0.36856280300190597</v>
      </c>
      <c r="AK42">
        <f t="shared" si="3"/>
        <v>548.41399716334024</v>
      </c>
    </row>
    <row r="43" spans="1:37" x14ac:dyDescent="0.3">
      <c r="A43">
        <v>41</v>
      </c>
      <c r="B43">
        <v>153</v>
      </c>
      <c r="C43" t="s">
        <v>91</v>
      </c>
      <c r="D43">
        <v>6.2166694811957302E-2</v>
      </c>
      <c r="E43">
        <v>4096</v>
      </c>
      <c r="F43">
        <v>4096</v>
      </c>
      <c r="G43">
        <v>1</v>
      </c>
      <c r="H43">
        <v>3.51352040062344</v>
      </c>
      <c r="I43">
        <v>4.2992588495909896</v>
      </c>
      <c r="J43">
        <v>-0.97724902590501495</v>
      </c>
      <c r="K43" t="b">
        <v>1</v>
      </c>
      <c r="L43">
        <v>16.73</v>
      </c>
      <c r="M43" t="s">
        <v>92</v>
      </c>
      <c r="N43">
        <v>5.3541934639225204</v>
      </c>
      <c r="O43">
        <v>3.6520000000000001</v>
      </c>
      <c r="P43">
        <v>1.224</v>
      </c>
      <c r="Q43" t="s">
        <v>137</v>
      </c>
      <c r="S43">
        <v>0</v>
      </c>
      <c r="T43">
        <v>4500</v>
      </c>
      <c r="U43">
        <v>4096</v>
      </c>
      <c r="V43">
        <v>326</v>
      </c>
      <c r="W43">
        <v>4096</v>
      </c>
      <c r="X43">
        <v>1</v>
      </c>
      <c r="Y43">
        <v>0.13921101963854901</v>
      </c>
      <c r="Z43">
        <v>16.73</v>
      </c>
      <c r="AA43">
        <v>269</v>
      </c>
      <c r="AB43" t="s">
        <v>94</v>
      </c>
      <c r="AC43">
        <v>4.08984375</v>
      </c>
      <c r="AE43">
        <v>5</v>
      </c>
      <c r="AF43">
        <v>16.734375</v>
      </c>
      <c r="AG43">
        <v>3.421875</v>
      </c>
      <c r="AH43">
        <f t="shared" si="0"/>
        <v>13.3125</v>
      </c>
      <c r="AI43">
        <f t="shared" si="1"/>
        <v>4.8904109589041092</v>
      </c>
      <c r="AJ43">
        <f t="shared" si="2"/>
        <v>0.37634499141570149</v>
      </c>
      <c r="AK43">
        <f t="shared" si="3"/>
        <v>44.465518026558826</v>
      </c>
    </row>
    <row r="44" spans="1:37" x14ac:dyDescent="0.3">
      <c r="A44">
        <v>42</v>
      </c>
      <c r="B44">
        <v>156</v>
      </c>
      <c r="C44" t="s">
        <v>91</v>
      </c>
      <c r="D44">
        <v>2.5852672289003498E-2</v>
      </c>
      <c r="E44">
        <v>4096</v>
      </c>
      <c r="F44">
        <v>16384</v>
      </c>
      <c r="G44">
        <v>4</v>
      </c>
      <c r="H44">
        <v>3.0894196219855901</v>
      </c>
      <c r="I44">
        <v>7.6873449187688303</v>
      </c>
      <c r="J44">
        <v>-1.00457342301091</v>
      </c>
      <c r="K44" t="b">
        <v>1</v>
      </c>
      <c r="L44">
        <v>307.2</v>
      </c>
      <c r="M44" t="s">
        <v>92</v>
      </c>
      <c r="N44">
        <v>7.7552812983201598</v>
      </c>
      <c r="O44">
        <v>4.3630000000000004</v>
      </c>
      <c r="P44">
        <v>2.488</v>
      </c>
      <c r="Q44" t="s">
        <v>138</v>
      </c>
      <c r="S44">
        <v>0</v>
      </c>
      <c r="T44">
        <v>22990</v>
      </c>
      <c r="U44">
        <v>4096</v>
      </c>
      <c r="V44">
        <v>659</v>
      </c>
      <c r="W44">
        <v>4096</v>
      </c>
      <c r="X44">
        <v>1</v>
      </c>
      <c r="Y44">
        <v>8.1392232637676698E-2</v>
      </c>
      <c r="Z44">
        <v>307.2</v>
      </c>
      <c r="AA44">
        <v>74.8</v>
      </c>
      <c r="AB44" t="s">
        <v>94</v>
      </c>
      <c r="AC44">
        <v>17.53125</v>
      </c>
      <c r="AE44">
        <v>0</v>
      </c>
      <c r="AF44">
        <v>307.25</v>
      </c>
      <c r="AG44">
        <v>8.5625</v>
      </c>
      <c r="AH44">
        <f t="shared" si="0"/>
        <v>298.6875</v>
      </c>
      <c r="AI44">
        <f t="shared" si="1"/>
        <v>35.883211678832119</v>
      </c>
      <c r="AJ44">
        <f t="shared" si="2"/>
        <v>0.3662008143311305</v>
      </c>
      <c r="AK44">
        <f t="shared" si="3"/>
        <v>839.02052637757026</v>
      </c>
    </row>
    <row r="45" spans="1:37" x14ac:dyDescent="0.3">
      <c r="A45">
        <v>43</v>
      </c>
      <c r="B45">
        <v>157</v>
      </c>
      <c r="C45" t="s">
        <v>91</v>
      </c>
      <c r="D45">
        <v>1.20292682318483E-2</v>
      </c>
      <c r="E45">
        <v>4096</v>
      </c>
      <c r="F45">
        <v>16384</v>
      </c>
      <c r="G45">
        <v>4</v>
      </c>
      <c r="H45">
        <v>3.45257973961133</v>
      </c>
      <c r="I45">
        <v>6.2847740572612496</v>
      </c>
      <c r="J45">
        <v>-1.0134136691333999</v>
      </c>
      <c r="K45" t="b">
        <v>1</v>
      </c>
      <c r="L45">
        <v>66.099999999999994</v>
      </c>
      <c r="M45" t="s">
        <v>92</v>
      </c>
      <c r="N45">
        <v>6.81070089467124</v>
      </c>
      <c r="O45">
        <v>4.1950000000000003</v>
      </c>
      <c r="P45">
        <v>1.82</v>
      </c>
      <c r="Q45" t="s">
        <v>139</v>
      </c>
      <c r="R45" t="s">
        <v>1941</v>
      </c>
      <c r="S45">
        <v>0</v>
      </c>
      <c r="T45">
        <v>15630</v>
      </c>
      <c r="U45">
        <v>4096</v>
      </c>
      <c r="V45">
        <v>648</v>
      </c>
      <c r="W45">
        <v>4096</v>
      </c>
      <c r="X45">
        <v>1</v>
      </c>
      <c r="Y45">
        <v>9.6346431404439506E-2</v>
      </c>
      <c r="Z45">
        <v>66.099999999999994</v>
      </c>
      <c r="AA45">
        <v>236.4</v>
      </c>
      <c r="AB45" t="s">
        <v>94</v>
      </c>
      <c r="AC45">
        <v>8.1328125</v>
      </c>
      <c r="AE45">
        <v>0</v>
      </c>
      <c r="AF45">
        <v>66.125</v>
      </c>
      <c r="AG45">
        <v>5.90234375</v>
      </c>
      <c r="AH45">
        <f t="shared" si="0"/>
        <v>60.22265625</v>
      </c>
      <c r="AI45">
        <f t="shared" si="1"/>
        <v>11.203176704169424</v>
      </c>
      <c r="AJ45">
        <f t="shared" si="2"/>
        <v>0.36297777621727673</v>
      </c>
      <c r="AK45">
        <f t="shared" si="3"/>
        <v>182.17368757148895</v>
      </c>
    </row>
    <row r="46" spans="1:37" x14ac:dyDescent="0.3">
      <c r="A46">
        <v>44</v>
      </c>
      <c r="B46">
        <v>166</v>
      </c>
      <c r="C46" t="s">
        <v>91</v>
      </c>
      <c r="D46">
        <v>8.8573829559842592E-3</v>
      </c>
      <c r="E46">
        <v>4096</v>
      </c>
      <c r="F46">
        <v>12288</v>
      </c>
      <c r="G46">
        <v>3</v>
      </c>
      <c r="H46">
        <v>3.32034748815905</v>
      </c>
      <c r="I46">
        <v>8.3203238814610607</v>
      </c>
      <c r="J46">
        <v>-0.99332220067318999</v>
      </c>
      <c r="K46" t="b">
        <v>1</v>
      </c>
      <c r="L46">
        <v>320.8</v>
      </c>
      <c r="M46" t="s">
        <v>92</v>
      </c>
      <c r="N46">
        <v>8.3963390236770703</v>
      </c>
      <c r="O46">
        <v>4.258</v>
      </c>
      <c r="P46">
        <v>2.5059999999999998</v>
      </c>
      <c r="Q46" t="s">
        <v>140</v>
      </c>
      <c r="S46">
        <v>0</v>
      </c>
      <c r="T46">
        <v>18100</v>
      </c>
      <c r="U46">
        <v>4096</v>
      </c>
      <c r="V46">
        <v>259</v>
      </c>
      <c r="W46">
        <v>4096</v>
      </c>
      <c r="X46">
        <v>1</v>
      </c>
      <c r="Y46">
        <v>0.144179377575886</v>
      </c>
      <c r="Z46">
        <v>320.8</v>
      </c>
      <c r="AA46">
        <v>56.4</v>
      </c>
      <c r="AB46" t="s">
        <v>94</v>
      </c>
      <c r="AC46">
        <v>17.90625</v>
      </c>
      <c r="AE46">
        <v>0</v>
      </c>
      <c r="AF46">
        <v>320.75</v>
      </c>
      <c r="AG46">
        <v>11.4140625</v>
      </c>
      <c r="AH46">
        <f t="shared" si="0"/>
        <v>309.3359375</v>
      </c>
      <c r="AI46">
        <f t="shared" si="1"/>
        <v>28.101300479123889</v>
      </c>
      <c r="AJ46">
        <f t="shared" si="2"/>
        <v>0.37034428696928262</v>
      </c>
      <c r="AK46">
        <f t="shared" si="3"/>
        <v>866.08599426458522</v>
      </c>
    </row>
    <row r="47" spans="1:37" x14ac:dyDescent="0.3">
      <c r="A47">
        <v>45</v>
      </c>
      <c r="B47">
        <v>167</v>
      </c>
      <c r="C47" t="s">
        <v>91</v>
      </c>
      <c r="D47">
        <v>3.9688013960372998E-2</v>
      </c>
      <c r="E47">
        <v>4096</v>
      </c>
      <c r="F47">
        <v>4096</v>
      </c>
      <c r="G47">
        <v>1</v>
      </c>
      <c r="H47">
        <v>4.2988611525125799</v>
      </c>
      <c r="I47">
        <v>4.8404169031709001</v>
      </c>
      <c r="J47">
        <v>-0.98367829581228505</v>
      </c>
      <c r="K47" t="b">
        <v>1</v>
      </c>
      <c r="L47">
        <v>13.35</v>
      </c>
      <c r="M47" t="s">
        <v>92</v>
      </c>
      <c r="N47">
        <v>5.8440805910885203</v>
      </c>
      <c r="O47">
        <v>3.64</v>
      </c>
      <c r="P47">
        <v>1.1259999999999999</v>
      </c>
      <c r="Q47" t="s">
        <v>141</v>
      </c>
      <c r="S47">
        <v>0</v>
      </c>
      <c r="T47">
        <v>4370</v>
      </c>
      <c r="U47">
        <v>4096</v>
      </c>
      <c r="V47">
        <v>186</v>
      </c>
      <c r="W47">
        <v>4096</v>
      </c>
      <c r="X47">
        <v>1</v>
      </c>
      <c r="Y47">
        <v>0.24188423543599299</v>
      </c>
      <c r="Z47">
        <v>13.35</v>
      </c>
      <c r="AA47">
        <v>327.2</v>
      </c>
      <c r="AB47" t="s">
        <v>94</v>
      </c>
      <c r="AC47">
        <v>3.654296875</v>
      </c>
      <c r="AE47">
        <v>3</v>
      </c>
      <c r="AF47">
        <v>13.3515625</v>
      </c>
      <c r="AG47">
        <v>4.015625</v>
      </c>
      <c r="AH47">
        <f t="shared" si="0"/>
        <v>9.3359375</v>
      </c>
      <c r="AI47">
        <f t="shared" si="1"/>
        <v>3.3249027237354087</v>
      </c>
      <c r="AJ47">
        <f t="shared" si="2"/>
        <v>0.37393312945137119</v>
      </c>
      <c r="AK47">
        <f t="shared" si="3"/>
        <v>35.705749099014582</v>
      </c>
    </row>
    <row r="48" spans="1:37" x14ac:dyDescent="0.3">
      <c r="A48">
        <v>46</v>
      </c>
      <c r="B48">
        <v>170</v>
      </c>
      <c r="C48" t="s">
        <v>91</v>
      </c>
      <c r="D48">
        <v>2.0720534076318999E-2</v>
      </c>
      <c r="E48">
        <v>4096</v>
      </c>
      <c r="F48">
        <v>16384</v>
      </c>
      <c r="G48">
        <v>4</v>
      </c>
      <c r="H48">
        <v>2.9664792909799802</v>
      </c>
      <c r="I48">
        <v>7.5031068004278803</v>
      </c>
      <c r="J48">
        <v>-1.0005551293188599</v>
      </c>
      <c r="K48" t="b">
        <v>1</v>
      </c>
      <c r="L48">
        <v>338.2</v>
      </c>
      <c r="M48" t="s">
        <v>92</v>
      </c>
      <c r="N48">
        <v>7.5933086725938104</v>
      </c>
      <c r="O48">
        <v>4.367</v>
      </c>
      <c r="P48">
        <v>2.5299999999999998</v>
      </c>
      <c r="Q48" t="s">
        <v>142</v>
      </c>
      <c r="S48">
        <v>0</v>
      </c>
      <c r="T48">
        <v>23280</v>
      </c>
      <c r="U48">
        <v>4096</v>
      </c>
      <c r="V48">
        <v>692</v>
      </c>
      <c r="W48">
        <v>4096</v>
      </c>
      <c r="X48">
        <v>1</v>
      </c>
      <c r="Y48">
        <v>7.4754325970025598E-2</v>
      </c>
      <c r="Z48">
        <v>338.2</v>
      </c>
      <c r="AA48">
        <v>68.8</v>
      </c>
      <c r="AB48" t="s">
        <v>94</v>
      </c>
      <c r="AC48">
        <v>18.390625</v>
      </c>
      <c r="AE48">
        <v>0</v>
      </c>
      <c r="AF48">
        <v>338.25</v>
      </c>
      <c r="AG48">
        <v>8.3203125</v>
      </c>
      <c r="AH48">
        <f t="shared" si="0"/>
        <v>329.9296875</v>
      </c>
      <c r="AI48">
        <f t="shared" si="1"/>
        <v>40.653521126760566</v>
      </c>
      <c r="AJ48">
        <f t="shared" si="2"/>
        <v>0.3676752771817936</v>
      </c>
      <c r="AK48">
        <f t="shared" si="3"/>
        <v>919.96938872981514</v>
      </c>
    </row>
    <row r="49" spans="1:37" x14ac:dyDescent="0.3">
      <c r="A49">
        <v>47</v>
      </c>
      <c r="B49">
        <v>171</v>
      </c>
      <c r="C49" t="s">
        <v>91</v>
      </c>
      <c r="D49">
        <v>1.27745121504786E-2</v>
      </c>
      <c r="E49">
        <v>4096</v>
      </c>
      <c r="F49">
        <v>16384</v>
      </c>
      <c r="G49">
        <v>4</v>
      </c>
      <c r="H49">
        <v>3.1286600809151799</v>
      </c>
      <c r="I49">
        <v>5.4629338131604896</v>
      </c>
      <c r="J49">
        <v>-1.00939537544136</v>
      </c>
      <c r="K49" t="b">
        <v>1</v>
      </c>
      <c r="L49">
        <v>55.72</v>
      </c>
      <c r="M49" t="s">
        <v>92</v>
      </c>
      <c r="N49">
        <v>6.5685731096246398</v>
      </c>
      <c r="O49">
        <v>4.2270000000000003</v>
      </c>
      <c r="P49">
        <v>1.746</v>
      </c>
      <c r="Q49" t="s">
        <v>143</v>
      </c>
      <c r="R49" t="s">
        <v>1941</v>
      </c>
      <c r="S49">
        <v>0</v>
      </c>
      <c r="T49">
        <v>16780</v>
      </c>
      <c r="U49">
        <v>4096</v>
      </c>
      <c r="V49">
        <v>771</v>
      </c>
      <c r="W49">
        <v>4096</v>
      </c>
      <c r="X49">
        <v>1</v>
      </c>
      <c r="Y49">
        <v>7.6661820238871095E-2</v>
      </c>
      <c r="Z49">
        <v>55.72</v>
      </c>
      <c r="AA49">
        <v>301.2</v>
      </c>
      <c r="AB49" t="s">
        <v>94</v>
      </c>
      <c r="AC49">
        <v>7.46484375</v>
      </c>
      <c r="AE49">
        <v>0</v>
      </c>
      <c r="AF49">
        <v>55.71875</v>
      </c>
      <c r="AG49">
        <v>5.70703125</v>
      </c>
      <c r="AH49">
        <f t="shared" si="0"/>
        <v>50.01171875</v>
      </c>
      <c r="AI49">
        <f t="shared" si="1"/>
        <v>9.763175906913073</v>
      </c>
      <c r="AJ49">
        <f t="shared" si="2"/>
        <v>0.36443926189863673</v>
      </c>
      <c r="AK49">
        <f t="shared" si="3"/>
        <v>152.88898816697014</v>
      </c>
    </row>
    <row r="50" spans="1:37" x14ac:dyDescent="0.3">
      <c r="A50">
        <v>48</v>
      </c>
      <c r="B50">
        <v>180</v>
      </c>
      <c r="C50" t="s">
        <v>91</v>
      </c>
      <c r="D50">
        <v>7.5799960783209299E-3</v>
      </c>
      <c r="E50">
        <v>4096</v>
      </c>
      <c r="F50">
        <v>12288</v>
      </c>
      <c r="G50">
        <v>3</v>
      </c>
      <c r="H50">
        <v>3.1140398168397998</v>
      </c>
      <c r="I50">
        <v>7.86416695932395</v>
      </c>
      <c r="J50">
        <v>-0.98930390698114601</v>
      </c>
      <c r="K50" t="b">
        <v>1</v>
      </c>
      <c r="L50">
        <v>336</v>
      </c>
      <c r="M50" t="s">
        <v>92</v>
      </c>
      <c r="N50">
        <v>7.9794239436069603</v>
      </c>
      <c r="O50">
        <v>4.266</v>
      </c>
      <c r="P50">
        <v>2.5249999999999999</v>
      </c>
      <c r="Q50" t="s">
        <v>144</v>
      </c>
      <c r="S50">
        <v>0</v>
      </c>
      <c r="T50">
        <v>18500</v>
      </c>
      <c r="U50">
        <v>4096</v>
      </c>
      <c r="V50">
        <v>335</v>
      </c>
      <c r="W50">
        <v>4096</v>
      </c>
      <c r="X50">
        <v>1</v>
      </c>
      <c r="Y50">
        <v>0.115502333725651</v>
      </c>
      <c r="Z50">
        <v>336</v>
      </c>
      <c r="AA50">
        <v>55.06</v>
      </c>
      <c r="AB50" t="s">
        <v>94</v>
      </c>
      <c r="AC50">
        <v>18.328125</v>
      </c>
      <c r="AE50">
        <v>0</v>
      </c>
      <c r="AF50">
        <v>336</v>
      </c>
      <c r="AG50">
        <v>10.359375</v>
      </c>
      <c r="AH50">
        <f t="shared" si="0"/>
        <v>325.640625</v>
      </c>
      <c r="AI50">
        <f t="shared" si="1"/>
        <v>32.434389140271492</v>
      </c>
      <c r="AJ50">
        <f t="shared" si="2"/>
        <v>0.37183543300643185</v>
      </c>
      <c r="AK50">
        <f t="shared" si="3"/>
        <v>903.62555629330791</v>
      </c>
    </row>
    <row r="51" spans="1:37" x14ac:dyDescent="0.3">
      <c r="A51">
        <v>49</v>
      </c>
      <c r="B51">
        <v>181</v>
      </c>
      <c r="C51" t="s">
        <v>91</v>
      </c>
      <c r="D51">
        <v>5.85138210404689E-2</v>
      </c>
      <c r="E51">
        <v>4096</v>
      </c>
      <c r="F51">
        <v>4096</v>
      </c>
      <c r="G51">
        <v>1</v>
      </c>
      <c r="H51">
        <v>4.6762391563226604</v>
      </c>
      <c r="I51">
        <v>5.45256792250904</v>
      </c>
      <c r="J51">
        <v>-0.97885634338183303</v>
      </c>
      <c r="K51" t="b">
        <v>1</v>
      </c>
      <c r="L51">
        <v>14.67</v>
      </c>
      <c r="M51" t="s">
        <v>92</v>
      </c>
      <c r="N51">
        <v>6.3141486011718699</v>
      </c>
      <c r="O51">
        <v>3.6520000000000001</v>
      </c>
      <c r="P51">
        <v>1.1659999999999999</v>
      </c>
      <c r="Q51" t="s">
        <v>145</v>
      </c>
      <c r="S51">
        <v>0</v>
      </c>
      <c r="T51">
        <v>4490</v>
      </c>
      <c r="U51">
        <v>4096</v>
      </c>
      <c r="V51">
        <v>151</v>
      </c>
      <c r="W51">
        <v>4096</v>
      </c>
      <c r="X51">
        <v>1</v>
      </c>
      <c r="Y51">
        <v>0.29916809970980002</v>
      </c>
      <c r="Z51">
        <v>14.67</v>
      </c>
      <c r="AA51">
        <v>306</v>
      </c>
      <c r="AB51" t="s">
        <v>94</v>
      </c>
      <c r="AC51">
        <v>3.830078125</v>
      </c>
      <c r="AE51">
        <v>4</v>
      </c>
      <c r="AF51">
        <v>14.671875</v>
      </c>
      <c r="AG51">
        <v>4.87890625</v>
      </c>
      <c r="AH51">
        <f t="shared" si="0"/>
        <v>9.79296875</v>
      </c>
      <c r="AI51">
        <f t="shared" si="1"/>
        <v>3.0072057646116894</v>
      </c>
      <c r="AJ51">
        <f t="shared" si="2"/>
        <v>0.37574057141122941</v>
      </c>
      <c r="AK51">
        <f t="shared" si="3"/>
        <v>39.047886005214913</v>
      </c>
    </row>
    <row r="52" spans="1:37" x14ac:dyDescent="0.3">
      <c r="A52">
        <v>50</v>
      </c>
      <c r="B52">
        <v>184</v>
      </c>
      <c r="C52" t="s">
        <v>91</v>
      </c>
      <c r="D52">
        <v>2.0424502712781699E-2</v>
      </c>
      <c r="E52">
        <v>4096</v>
      </c>
      <c r="F52">
        <v>16384</v>
      </c>
      <c r="G52">
        <v>4</v>
      </c>
      <c r="H52">
        <v>2.9752286622453101</v>
      </c>
      <c r="I52">
        <v>7.4845596034608697</v>
      </c>
      <c r="J52">
        <v>-1.0013587880572701</v>
      </c>
      <c r="K52" t="b">
        <v>1</v>
      </c>
      <c r="L52">
        <v>327.5</v>
      </c>
      <c r="M52" t="s">
        <v>92</v>
      </c>
      <c r="N52">
        <v>7.5766037757560403</v>
      </c>
      <c r="O52">
        <v>4.367</v>
      </c>
      <c r="P52">
        <v>2.516</v>
      </c>
      <c r="Q52" t="s">
        <v>146</v>
      </c>
      <c r="S52">
        <v>0</v>
      </c>
      <c r="T52">
        <v>23330</v>
      </c>
      <c r="U52">
        <v>4096</v>
      </c>
      <c r="V52">
        <v>689</v>
      </c>
      <c r="W52">
        <v>4096</v>
      </c>
      <c r="X52">
        <v>1</v>
      </c>
      <c r="Y52">
        <v>7.5250218966506299E-2</v>
      </c>
      <c r="Z52">
        <v>327.5</v>
      </c>
      <c r="AA52">
        <v>71.25</v>
      </c>
      <c r="AB52" t="s">
        <v>94</v>
      </c>
      <c r="AC52">
        <v>18.09375</v>
      </c>
      <c r="AE52">
        <v>0</v>
      </c>
      <c r="AF52">
        <v>327.5</v>
      </c>
      <c r="AG52">
        <v>8.359375</v>
      </c>
      <c r="AH52">
        <f t="shared" si="0"/>
        <v>319.140625</v>
      </c>
      <c r="AI52">
        <f t="shared" si="1"/>
        <v>39.177570093457945</v>
      </c>
      <c r="AJ52">
        <f t="shared" si="2"/>
        <v>0.36737991043531981</v>
      </c>
      <c r="AK52">
        <f t="shared" si="3"/>
        <v>891.44776482724694</v>
      </c>
    </row>
    <row r="53" spans="1:37" x14ac:dyDescent="0.3">
      <c r="A53">
        <v>51</v>
      </c>
      <c r="B53">
        <v>185</v>
      </c>
      <c r="C53" t="s">
        <v>91</v>
      </c>
      <c r="D53">
        <v>1.32343828726262E-2</v>
      </c>
      <c r="E53">
        <v>4096</v>
      </c>
      <c r="F53">
        <v>16384</v>
      </c>
      <c r="G53">
        <v>4</v>
      </c>
      <c r="H53">
        <v>3.2090399711876398</v>
      </c>
      <c r="I53">
        <v>5.5813478405128896</v>
      </c>
      <c r="J53">
        <v>-1.0110026929181799</v>
      </c>
      <c r="K53" t="b">
        <v>1</v>
      </c>
      <c r="L53">
        <v>54.84</v>
      </c>
      <c r="M53" t="s">
        <v>92</v>
      </c>
      <c r="N53">
        <v>6.6266654208693403</v>
      </c>
      <c r="O53">
        <v>4.2300000000000004</v>
      </c>
      <c r="P53">
        <v>1.7390000000000001</v>
      </c>
      <c r="Q53" t="s">
        <v>147</v>
      </c>
      <c r="R53" t="s">
        <v>1941</v>
      </c>
      <c r="S53">
        <v>0</v>
      </c>
      <c r="T53">
        <v>17070</v>
      </c>
      <c r="U53">
        <v>4096</v>
      </c>
      <c r="V53">
        <v>802</v>
      </c>
      <c r="W53">
        <v>4096</v>
      </c>
      <c r="X53">
        <v>1</v>
      </c>
      <c r="Y53">
        <v>7.8003913150008805E-2</v>
      </c>
      <c r="Z53">
        <v>54.84</v>
      </c>
      <c r="AA53">
        <v>311.2</v>
      </c>
      <c r="AB53" t="s">
        <v>94</v>
      </c>
      <c r="AC53">
        <v>7.40625</v>
      </c>
      <c r="AE53">
        <v>0</v>
      </c>
      <c r="AF53">
        <v>54.84375</v>
      </c>
      <c r="AG53">
        <v>5.734375</v>
      </c>
      <c r="AH53">
        <f t="shared" si="0"/>
        <v>49.109375</v>
      </c>
      <c r="AI53">
        <f t="shared" si="1"/>
        <v>9.5640326975476846</v>
      </c>
      <c r="AJ53">
        <f t="shared" si="2"/>
        <v>0.36385396281048299</v>
      </c>
      <c r="AK53">
        <f t="shared" si="3"/>
        <v>150.73011594095493</v>
      </c>
    </row>
    <row r="54" spans="1:37" x14ac:dyDescent="0.3">
      <c r="A54">
        <v>52</v>
      </c>
      <c r="B54">
        <v>194</v>
      </c>
      <c r="C54" t="s">
        <v>91</v>
      </c>
      <c r="D54">
        <v>1.6461738218736199E-2</v>
      </c>
      <c r="E54">
        <v>4096</v>
      </c>
      <c r="F54">
        <v>12288</v>
      </c>
      <c r="G54">
        <v>3</v>
      </c>
      <c r="H54">
        <v>3.0557952483960902</v>
      </c>
      <c r="I54">
        <v>7.7886968733533202</v>
      </c>
      <c r="J54">
        <v>-0.99010756571955505</v>
      </c>
      <c r="K54" t="b">
        <v>1</v>
      </c>
      <c r="L54">
        <v>354</v>
      </c>
      <c r="M54" t="s">
        <v>92</v>
      </c>
      <c r="N54">
        <v>7.8891955651665899</v>
      </c>
      <c r="O54">
        <v>4.2729999999999997</v>
      </c>
      <c r="P54">
        <v>2.5489999999999999</v>
      </c>
      <c r="Q54" t="s">
        <v>148</v>
      </c>
      <c r="S54">
        <v>0</v>
      </c>
      <c r="T54">
        <v>18770</v>
      </c>
      <c r="U54">
        <v>4096</v>
      </c>
      <c r="V54">
        <v>436</v>
      </c>
      <c r="W54">
        <v>4096</v>
      </c>
      <c r="X54">
        <v>1</v>
      </c>
      <c r="Y54">
        <v>9.8454736297326095E-2</v>
      </c>
      <c r="Z54">
        <v>354</v>
      </c>
      <c r="AA54">
        <v>53.03</v>
      </c>
      <c r="AB54" t="s">
        <v>94</v>
      </c>
      <c r="AC54">
        <v>18.8125</v>
      </c>
      <c r="AE54">
        <v>0</v>
      </c>
      <c r="AF54">
        <v>354</v>
      </c>
      <c r="AG54">
        <v>9.0859375</v>
      </c>
      <c r="AH54">
        <f t="shared" si="0"/>
        <v>344.9140625</v>
      </c>
      <c r="AI54">
        <f t="shared" si="1"/>
        <v>38.961306964746349</v>
      </c>
      <c r="AJ54">
        <f t="shared" si="2"/>
        <v>0.37153672425747147</v>
      </c>
      <c r="AK54">
        <f t="shared" si="3"/>
        <v>952.79948626203986</v>
      </c>
    </row>
    <row r="55" spans="1:37" x14ac:dyDescent="0.3">
      <c r="A55">
        <v>53</v>
      </c>
      <c r="B55">
        <v>195</v>
      </c>
      <c r="C55" t="s">
        <v>91</v>
      </c>
      <c r="D55">
        <v>6.5323609192152604E-2</v>
      </c>
      <c r="E55">
        <v>4096</v>
      </c>
      <c r="F55">
        <v>4096</v>
      </c>
      <c r="G55">
        <v>1</v>
      </c>
      <c r="H55">
        <v>3.5874230996873502</v>
      </c>
      <c r="I55">
        <v>3.9797975012156499</v>
      </c>
      <c r="J55">
        <v>-0.97966000212024096</v>
      </c>
      <c r="K55" t="b">
        <v>1</v>
      </c>
      <c r="L55">
        <v>12.875</v>
      </c>
      <c r="M55" t="s">
        <v>92</v>
      </c>
      <c r="N55">
        <v>5.4151377128298002</v>
      </c>
      <c r="O55">
        <v>3.6760000000000002</v>
      </c>
      <c r="P55">
        <v>1.109</v>
      </c>
      <c r="Q55" t="s">
        <v>149</v>
      </c>
      <c r="S55">
        <v>0</v>
      </c>
      <c r="T55">
        <v>4732</v>
      </c>
      <c r="U55">
        <v>4096</v>
      </c>
      <c r="V55">
        <v>340</v>
      </c>
      <c r="W55">
        <v>4096</v>
      </c>
      <c r="X55">
        <v>1</v>
      </c>
      <c r="Y55">
        <v>0.14032271939643601</v>
      </c>
      <c r="Z55">
        <v>12.875</v>
      </c>
      <c r="AA55">
        <v>367.5</v>
      </c>
      <c r="AB55" t="s">
        <v>94</v>
      </c>
      <c r="AC55">
        <v>3.587890625</v>
      </c>
      <c r="AE55">
        <v>4</v>
      </c>
      <c r="AF55">
        <v>12.875</v>
      </c>
      <c r="AG55">
        <v>3.498046875</v>
      </c>
      <c r="AH55">
        <f t="shared" si="0"/>
        <v>9.376953125</v>
      </c>
      <c r="AI55">
        <f t="shared" si="1"/>
        <v>3.6806253489670575</v>
      </c>
      <c r="AJ55">
        <f t="shared" si="2"/>
        <v>0.3754387255244287</v>
      </c>
      <c r="AK55">
        <f t="shared" si="3"/>
        <v>34.293212512949097</v>
      </c>
    </row>
    <row r="56" spans="1:37" x14ac:dyDescent="0.3">
      <c r="A56">
        <v>54</v>
      </c>
      <c r="B56">
        <v>198</v>
      </c>
      <c r="C56" t="s">
        <v>91</v>
      </c>
      <c r="D56">
        <v>2.4707811931438901E-2</v>
      </c>
      <c r="E56">
        <v>4096</v>
      </c>
      <c r="F56">
        <v>16384</v>
      </c>
      <c r="G56">
        <v>4</v>
      </c>
      <c r="H56">
        <v>2.99190538234574</v>
      </c>
      <c r="I56">
        <v>7.4680763254645601</v>
      </c>
      <c r="J56">
        <v>-1.0029661055340899</v>
      </c>
      <c r="K56" t="b">
        <v>1</v>
      </c>
      <c r="L56">
        <v>312.8</v>
      </c>
      <c r="M56" t="s">
        <v>92</v>
      </c>
      <c r="N56">
        <v>7.5608841963314903</v>
      </c>
      <c r="O56">
        <v>4.37</v>
      </c>
      <c r="P56">
        <v>2.496</v>
      </c>
      <c r="Q56" t="s">
        <v>150</v>
      </c>
      <c r="S56">
        <v>0</v>
      </c>
      <c r="T56">
        <v>23470</v>
      </c>
      <c r="U56">
        <v>4096</v>
      </c>
      <c r="V56">
        <v>764</v>
      </c>
      <c r="W56">
        <v>4096</v>
      </c>
      <c r="X56">
        <v>1</v>
      </c>
      <c r="Y56">
        <v>7.2064607540533399E-2</v>
      </c>
      <c r="Z56">
        <v>312.8</v>
      </c>
      <c r="AA56">
        <v>75.06</v>
      </c>
      <c r="AB56" t="s">
        <v>94</v>
      </c>
      <c r="AC56">
        <v>17.6875</v>
      </c>
      <c r="AE56">
        <v>0</v>
      </c>
      <c r="AF56">
        <v>312.75</v>
      </c>
      <c r="AG56">
        <v>8</v>
      </c>
      <c r="AH56">
        <f t="shared" si="0"/>
        <v>304.75</v>
      </c>
      <c r="AI56">
        <f t="shared" si="1"/>
        <v>39.09375</v>
      </c>
      <c r="AJ56">
        <f t="shared" si="2"/>
        <v>0.36678988858788342</v>
      </c>
      <c r="AK56">
        <f t="shared" si="3"/>
        <v>852.6679980303345</v>
      </c>
    </row>
    <row r="57" spans="1:37" x14ac:dyDescent="0.3">
      <c r="A57">
        <v>55</v>
      </c>
      <c r="B57">
        <v>199</v>
      </c>
      <c r="C57" t="s">
        <v>91</v>
      </c>
      <c r="D57">
        <v>1.00998264086533E-2</v>
      </c>
      <c r="E57">
        <v>4096</v>
      </c>
      <c r="F57">
        <v>16384</v>
      </c>
      <c r="G57">
        <v>4</v>
      </c>
      <c r="H57">
        <v>3.4121659990261102</v>
      </c>
      <c r="I57">
        <v>5.7980164436576498</v>
      </c>
      <c r="J57">
        <v>-1.0134136691333999</v>
      </c>
      <c r="K57" t="b">
        <v>1</v>
      </c>
      <c r="L57">
        <v>50.03</v>
      </c>
      <c r="M57" t="s">
        <v>92</v>
      </c>
      <c r="N57">
        <v>6.85265044208428</v>
      </c>
      <c r="O57">
        <v>4.242</v>
      </c>
      <c r="P57">
        <v>1.6990000000000001</v>
      </c>
      <c r="Q57" t="s">
        <v>151</v>
      </c>
      <c r="R57" t="s">
        <v>1941</v>
      </c>
      <c r="S57">
        <v>0</v>
      </c>
      <c r="T57">
        <v>17460</v>
      </c>
      <c r="U57">
        <v>4096</v>
      </c>
      <c r="V57">
        <v>705</v>
      </c>
      <c r="W57">
        <v>4096</v>
      </c>
      <c r="X57">
        <v>1</v>
      </c>
      <c r="Y57">
        <v>9.0847427289869595E-2</v>
      </c>
      <c r="Z57">
        <v>50.03</v>
      </c>
      <c r="AA57">
        <v>349</v>
      </c>
      <c r="AB57" t="s">
        <v>94</v>
      </c>
      <c r="AC57">
        <v>7.07421875</v>
      </c>
      <c r="AE57">
        <v>0</v>
      </c>
      <c r="AF57">
        <v>50.03125</v>
      </c>
      <c r="AG57">
        <v>6.30078125</v>
      </c>
      <c r="AH57">
        <f t="shared" si="0"/>
        <v>43.73046875</v>
      </c>
      <c r="AI57">
        <f t="shared" si="1"/>
        <v>7.9404835709857409</v>
      </c>
      <c r="AJ57">
        <f t="shared" si="2"/>
        <v>0.36297777621727673</v>
      </c>
      <c r="AK57">
        <f t="shared" si="3"/>
        <v>137.83557363041294</v>
      </c>
    </row>
    <row r="58" spans="1:37" x14ac:dyDescent="0.3">
      <c r="A58">
        <v>56</v>
      </c>
      <c r="B58">
        <v>208</v>
      </c>
      <c r="C58" t="s">
        <v>91</v>
      </c>
      <c r="D58">
        <v>1.14452342274887E-2</v>
      </c>
      <c r="E58">
        <v>4096</v>
      </c>
      <c r="F58">
        <v>12288</v>
      </c>
      <c r="G58">
        <v>3</v>
      </c>
      <c r="H58">
        <v>3.0302579704024599</v>
      </c>
      <c r="I58">
        <v>8.2089214940394992</v>
      </c>
      <c r="J58">
        <v>-0.98367829581228505</v>
      </c>
      <c r="K58" t="b">
        <v>1</v>
      </c>
      <c r="L58">
        <v>512</v>
      </c>
      <c r="M58" t="s">
        <v>92</v>
      </c>
      <c r="N58">
        <v>8.2952415488250999</v>
      </c>
      <c r="O58">
        <v>4.29</v>
      </c>
      <c r="P58">
        <v>2.7090000000000001</v>
      </c>
      <c r="Q58" t="s">
        <v>152</v>
      </c>
      <c r="S58">
        <v>0</v>
      </c>
      <c r="T58">
        <v>19420</v>
      </c>
      <c r="U58">
        <v>4096</v>
      </c>
      <c r="V58">
        <v>524</v>
      </c>
      <c r="W58">
        <v>4096</v>
      </c>
      <c r="X58">
        <v>1</v>
      </c>
      <c r="Y58">
        <v>8.8692231240452099E-2</v>
      </c>
      <c r="Z58">
        <v>512</v>
      </c>
      <c r="AA58">
        <v>37.94</v>
      </c>
      <c r="AB58" t="s">
        <v>94</v>
      </c>
      <c r="AC58">
        <v>22.625</v>
      </c>
      <c r="AE58">
        <v>0</v>
      </c>
      <c r="AF58">
        <v>512</v>
      </c>
      <c r="AG58">
        <v>8.34375</v>
      </c>
      <c r="AH58">
        <f t="shared" si="0"/>
        <v>503.65625</v>
      </c>
      <c r="AI58">
        <f t="shared" si="1"/>
        <v>61.363295880149813</v>
      </c>
      <c r="AJ58">
        <f t="shared" si="2"/>
        <v>0.37393312945137119</v>
      </c>
      <c r="AK58">
        <f t="shared" si="3"/>
        <v>1369.2287729391571</v>
      </c>
    </row>
    <row r="59" spans="1:37" x14ac:dyDescent="0.3">
      <c r="A59">
        <v>57</v>
      </c>
      <c r="B59">
        <v>209</v>
      </c>
      <c r="C59" t="s">
        <v>91</v>
      </c>
      <c r="D59">
        <v>4.8258828203803103E-2</v>
      </c>
      <c r="E59">
        <v>4096</v>
      </c>
      <c r="F59">
        <v>4096</v>
      </c>
      <c r="G59">
        <v>1</v>
      </c>
      <c r="H59">
        <v>4.8656671237768396</v>
      </c>
      <c r="I59">
        <v>5.5736597033107698</v>
      </c>
      <c r="J59">
        <v>-0.98367829581228505</v>
      </c>
      <c r="K59" t="b">
        <v>1</v>
      </c>
      <c r="L59">
        <v>13.99</v>
      </c>
      <c r="M59" t="s">
        <v>92</v>
      </c>
      <c r="N59">
        <v>6.2875956345906596</v>
      </c>
      <c r="O59">
        <v>3.65</v>
      </c>
      <c r="P59">
        <v>1.1455</v>
      </c>
      <c r="Q59" t="s">
        <v>153</v>
      </c>
      <c r="S59">
        <v>0</v>
      </c>
      <c r="T59">
        <v>4470</v>
      </c>
      <c r="U59">
        <v>4096</v>
      </c>
      <c r="V59">
        <v>152</v>
      </c>
      <c r="W59">
        <v>4096</v>
      </c>
      <c r="X59">
        <v>1</v>
      </c>
      <c r="Y59">
        <v>0.31354700721877299</v>
      </c>
      <c r="Z59">
        <v>13.99</v>
      </c>
      <c r="AA59">
        <v>319.5</v>
      </c>
      <c r="AB59" t="s">
        <v>94</v>
      </c>
      <c r="AC59">
        <v>3.740234375</v>
      </c>
      <c r="AE59">
        <v>4</v>
      </c>
      <c r="AF59">
        <v>13.9921875</v>
      </c>
      <c r="AG59">
        <v>4.4921875</v>
      </c>
      <c r="AH59">
        <f t="shared" si="0"/>
        <v>9.5</v>
      </c>
      <c r="AI59">
        <f t="shared" si="1"/>
        <v>3.114782608695652</v>
      </c>
      <c r="AJ59">
        <f t="shared" si="2"/>
        <v>0.37393312945137119</v>
      </c>
      <c r="AK59">
        <f t="shared" si="3"/>
        <v>37.418956487030492</v>
      </c>
    </row>
    <row r="60" spans="1:37" x14ac:dyDescent="0.3">
      <c r="A60">
        <v>58</v>
      </c>
      <c r="B60">
        <v>212</v>
      </c>
      <c r="C60" t="s">
        <v>91</v>
      </c>
      <c r="D60">
        <v>2.9472385044420402E-2</v>
      </c>
      <c r="E60">
        <v>4096</v>
      </c>
      <c r="F60">
        <v>16384</v>
      </c>
      <c r="G60">
        <v>4</v>
      </c>
      <c r="H60">
        <v>2.97670819138325</v>
      </c>
      <c r="I60">
        <v>7.3720038802225902</v>
      </c>
      <c r="J60">
        <v>-1.00216244679568</v>
      </c>
      <c r="K60" t="b">
        <v>1</v>
      </c>
      <c r="L60">
        <v>299.2</v>
      </c>
      <c r="M60" t="s">
        <v>92</v>
      </c>
      <c r="N60">
        <v>7.4831103313698497</v>
      </c>
      <c r="O60">
        <v>4.375</v>
      </c>
      <c r="P60">
        <v>2.4769999999999999</v>
      </c>
      <c r="Q60" t="s">
        <v>154</v>
      </c>
      <c r="S60">
        <v>0</v>
      </c>
      <c r="T60">
        <v>23660</v>
      </c>
      <c r="U60">
        <v>4096</v>
      </c>
      <c r="V60">
        <v>674</v>
      </c>
      <c r="W60">
        <v>4096</v>
      </c>
      <c r="X60">
        <v>1</v>
      </c>
      <c r="Y60">
        <v>7.6139954631054704E-2</v>
      </c>
      <c r="Z60">
        <v>299.2</v>
      </c>
      <c r="AA60">
        <v>79.06</v>
      </c>
      <c r="AB60" t="s">
        <v>94</v>
      </c>
      <c r="AC60">
        <v>17.296875</v>
      </c>
      <c r="AE60">
        <v>0</v>
      </c>
      <c r="AF60">
        <v>299.25</v>
      </c>
      <c r="AG60">
        <v>8.671875</v>
      </c>
      <c r="AH60">
        <f t="shared" si="0"/>
        <v>290.578125</v>
      </c>
      <c r="AI60">
        <f t="shared" si="1"/>
        <v>34.508108108108111</v>
      </c>
      <c r="AJ60">
        <f t="shared" si="2"/>
        <v>0.36708478096755459</v>
      </c>
      <c r="AK60">
        <f t="shared" si="3"/>
        <v>815.20677379008453</v>
      </c>
    </row>
    <row r="61" spans="1:37" x14ac:dyDescent="0.3">
      <c r="A61">
        <v>59</v>
      </c>
      <c r="B61">
        <v>213</v>
      </c>
      <c r="C61" t="s">
        <v>91</v>
      </c>
      <c r="D61">
        <v>1.2463423523280601E-2</v>
      </c>
      <c r="E61">
        <v>4096</v>
      </c>
      <c r="F61">
        <v>16384</v>
      </c>
      <c r="G61">
        <v>4</v>
      </c>
      <c r="H61">
        <v>3.2669346835848101</v>
      </c>
      <c r="I61">
        <v>5.6022825238036296</v>
      </c>
      <c r="J61">
        <v>-1.01261001039499</v>
      </c>
      <c r="K61" t="b">
        <v>1</v>
      </c>
      <c r="L61">
        <v>51.88</v>
      </c>
      <c r="M61" t="s">
        <v>92</v>
      </c>
      <c r="N61">
        <v>6.7662356868629203</v>
      </c>
      <c r="O61">
        <v>4.26</v>
      </c>
      <c r="P61">
        <v>1.7150000000000001</v>
      </c>
      <c r="Q61" t="s">
        <v>155</v>
      </c>
      <c r="R61" t="s">
        <v>1941</v>
      </c>
      <c r="S61">
        <v>0</v>
      </c>
      <c r="T61">
        <v>18200</v>
      </c>
      <c r="U61">
        <v>4096</v>
      </c>
      <c r="V61">
        <v>806</v>
      </c>
      <c r="W61">
        <v>4096</v>
      </c>
      <c r="X61">
        <v>1</v>
      </c>
      <c r="Y61">
        <v>7.9849368576614704E-2</v>
      </c>
      <c r="Z61">
        <v>51.88</v>
      </c>
      <c r="AA61">
        <v>351</v>
      </c>
      <c r="AB61" t="s">
        <v>94</v>
      </c>
      <c r="AC61">
        <v>7.203125</v>
      </c>
      <c r="AE61">
        <v>0</v>
      </c>
      <c r="AF61">
        <v>51.875</v>
      </c>
      <c r="AG61">
        <v>6.11328125</v>
      </c>
      <c r="AH61">
        <f t="shared" si="0"/>
        <v>45.76171875</v>
      </c>
      <c r="AI61">
        <f t="shared" si="1"/>
        <v>8.4856230031948883</v>
      </c>
      <c r="AJ61">
        <f t="shared" si="2"/>
        <v>0.36326960372814016</v>
      </c>
      <c r="AK61">
        <f t="shared" si="3"/>
        <v>142.80027689523305</v>
      </c>
    </row>
    <row r="62" spans="1:37" x14ac:dyDescent="0.3">
      <c r="A62">
        <v>60</v>
      </c>
      <c r="B62">
        <v>222</v>
      </c>
      <c r="C62" t="s">
        <v>91</v>
      </c>
      <c r="D62">
        <v>1.2618760809514001E-2</v>
      </c>
      <c r="E62">
        <v>4096</v>
      </c>
      <c r="F62">
        <v>12288</v>
      </c>
      <c r="G62">
        <v>3</v>
      </c>
      <c r="H62">
        <v>2.9584263851011698</v>
      </c>
      <c r="I62">
        <v>8.1010034998278293</v>
      </c>
      <c r="J62">
        <v>-0.98207097833546797</v>
      </c>
      <c r="K62" t="b">
        <v>1</v>
      </c>
      <c r="L62">
        <v>548</v>
      </c>
      <c r="M62" t="s">
        <v>92</v>
      </c>
      <c r="N62">
        <v>8.2085600615496599</v>
      </c>
      <c r="O62">
        <v>4.3049999999999997</v>
      </c>
      <c r="P62">
        <v>2.738</v>
      </c>
      <c r="Q62" t="s">
        <v>156</v>
      </c>
      <c r="S62">
        <v>0</v>
      </c>
      <c r="T62">
        <v>20220</v>
      </c>
      <c r="U62">
        <v>4096</v>
      </c>
      <c r="V62">
        <v>636</v>
      </c>
      <c r="W62">
        <v>4096</v>
      </c>
      <c r="X62">
        <v>1</v>
      </c>
      <c r="Y62">
        <v>7.7656657510837002E-2</v>
      </c>
      <c r="Z62">
        <v>548</v>
      </c>
      <c r="AA62">
        <v>36.9</v>
      </c>
      <c r="AB62" t="s">
        <v>94</v>
      </c>
      <c r="AC62">
        <v>23.40625</v>
      </c>
      <c r="AE62">
        <v>0</v>
      </c>
      <c r="AF62">
        <v>548</v>
      </c>
      <c r="AG62">
        <v>7.66015625</v>
      </c>
      <c r="AH62">
        <f t="shared" si="0"/>
        <v>540.33984375</v>
      </c>
      <c r="AI62">
        <f t="shared" si="1"/>
        <v>71.539010708822033</v>
      </c>
      <c r="AJ62">
        <f t="shared" si="2"/>
        <v>0.37453464198680558</v>
      </c>
      <c r="AK62">
        <f t="shared" si="3"/>
        <v>1463.1490350078361</v>
      </c>
    </row>
    <row r="63" spans="1:37" x14ac:dyDescent="0.3">
      <c r="A63">
        <v>61</v>
      </c>
      <c r="B63">
        <v>223</v>
      </c>
      <c r="C63" t="s">
        <v>91</v>
      </c>
      <c r="D63">
        <v>4.9264901683491999E-2</v>
      </c>
      <c r="E63">
        <v>4096</v>
      </c>
      <c r="F63">
        <v>4096</v>
      </c>
      <c r="G63">
        <v>1</v>
      </c>
      <c r="H63">
        <v>4.9353807104952301</v>
      </c>
      <c r="I63">
        <v>5.2679405435266498</v>
      </c>
      <c r="J63">
        <v>-0.98528561328910302</v>
      </c>
      <c r="K63" t="b">
        <v>1</v>
      </c>
      <c r="L63">
        <v>11.68</v>
      </c>
      <c r="M63" t="s">
        <v>92</v>
      </c>
      <c r="N63">
        <v>6.3042095232837996</v>
      </c>
      <c r="O63">
        <v>3.6659999999999999</v>
      </c>
      <c r="P63">
        <v>1.0669999999999999</v>
      </c>
      <c r="Q63" t="s">
        <v>157</v>
      </c>
      <c r="S63">
        <v>0</v>
      </c>
      <c r="T63">
        <v>4640</v>
      </c>
      <c r="U63">
        <v>4096</v>
      </c>
      <c r="V63">
        <v>165</v>
      </c>
      <c r="W63">
        <v>4096</v>
      </c>
      <c r="X63">
        <v>1</v>
      </c>
      <c r="Y63">
        <v>0.306368972799416</v>
      </c>
      <c r="Z63">
        <v>11.68</v>
      </c>
      <c r="AA63">
        <v>397.2</v>
      </c>
      <c r="AB63" t="s">
        <v>94</v>
      </c>
      <c r="AC63">
        <v>3.41796875</v>
      </c>
      <c r="AE63">
        <v>4</v>
      </c>
      <c r="AF63">
        <v>11.6796875</v>
      </c>
      <c r="AG63">
        <v>4.46484375</v>
      </c>
      <c r="AH63">
        <f t="shared" si="0"/>
        <v>7.21484375</v>
      </c>
      <c r="AI63">
        <f t="shared" si="1"/>
        <v>2.6159230096237969</v>
      </c>
      <c r="AJ63">
        <f t="shared" si="2"/>
        <v>0.37333258296096872</v>
      </c>
      <c r="AK63">
        <f t="shared" si="3"/>
        <v>31.284940112556669</v>
      </c>
    </row>
    <row r="64" spans="1:37" x14ac:dyDescent="0.3">
      <c r="A64">
        <v>62</v>
      </c>
      <c r="B64">
        <v>226</v>
      </c>
      <c r="C64" t="s">
        <v>91</v>
      </c>
      <c r="D64">
        <v>2.8746592189305E-2</v>
      </c>
      <c r="E64">
        <v>4096</v>
      </c>
      <c r="F64">
        <v>16384</v>
      </c>
      <c r="G64">
        <v>4</v>
      </c>
      <c r="H64">
        <v>2.9472414238640399</v>
      </c>
      <c r="I64">
        <v>7.29327125788231</v>
      </c>
      <c r="J64">
        <v>-1.00216244679568</v>
      </c>
      <c r="K64" t="b">
        <v>1</v>
      </c>
      <c r="L64">
        <v>298.8</v>
      </c>
      <c r="M64" t="s">
        <v>92</v>
      </c>
      <c r="N64">
        <v>7.4200804779623404</v>
      </c>
      <c r="O64">
        <v>4.38</v>
      </c>
      <c r="P64">
        <v>2.4750000000000001</v>
      </c>
      <c r="Q64" t="s">
        <v>158</v>
      </c>
      <c r="S64">
        <v>0</v>
      </c>
      <c r="T64">
        <v>24000</v>
      </c>
      <c r="U64">
        <v>4096</v>
      </c>
      <c r="V64">
        <v>769</v>
      </c>
      <c r="W64">
        <v>4096</v>
      </c>
      <c r="X64">
        <v>1</v>
      </c>
      <c r="Y64">
        <v>7.0219321682831404E-2</v>
      </c>
      <c r="Z64">
        <v>298.8</v>
      </c>
      <c r="AA64">
        <v>80.3</v>
      </c>
      <c r="AB64" t="s">
        <v>94</v>
      </c>
      <c r="AC64">
        <v>17.28125</v>
      </c>
      <c r="AE64">
        <v>0</v>
      </c>
      <c r="AF64">
        <v>298.75</v>
      </c>
      <c r="AG64">
        <v>8.15625</v>
      </c>
      <c r="AH64">
        <f t="shared" si="0"/>
        <v>290.59375</v>
      </c>
      <c r="AI64">
        <f t="shared" si="1"/>
        <v>36.628352490421456</v>
      </c>
      <c r="AJ64">
        <f t="shared" si="2"/>
        <v>0.36708478096755459</v>
      </c>
      <c r="AK64">
        <f t="shared" si="3"/>
        <v>813.8446906258572</v>
      </c>
    </row>
    <row r="65" spans="1:37" x14ac:dyDescent="0.3">
      <c r="A65">
        <v>63</v>
      </c>
      <c r="B65">
        <v>227</v>
      </c>
      <c r="C65" t="s">
        <v>91</v>
      </c>
      <c r="D65">
        <v>9.5717282113982893E-3</v>
      </c>
      <c r="E65">
        <v>4096</v>
      </c>
      <c r="F65">
        <v>16384</v>
      </c>
      <c r="G65">
        <v>4</v>
      </c>
      <c r="H65">
        <v>3.2151864964828398</v>
      </c>
      <c r="I65">
        <v>5.70507213291926</v>
      </c>
      <c r="J65">
        <v>-1.0110026929181799</v>
      </c>
      <c r="K65" t="b">
        <v>1</v>
      </c>
      <c r="L65">
        <v>59.47</v>
      </c>
      <c r="M65" t="s">
        <v>92</v>
      </c>
      <c r="N65">
        <v>6.8326335241189904</v>
      </c>
      <c r="O65">
        <v>4.28</v>
      </c>
      <c r="P65">
        <v>1.774</v>
      </c>
      <c r="Q65" t="s">
        <v>159</v>
      </c>
      <c r="R65" t="s">
        <v>1941</v>
      </c>
      <c r="S65">
        <v>0</v>
      </c>
      <c r="T65">
        <v>19040</v>
      </c>
      <c r="U65">
        <v>4096</v>
      </c>
      <c r="V65">
        <v>852</v>
      </c>
      <c r="W65">
        <v>4096</v>
      </c>
      <c r="X65">
        <v>1</v>
      </c>
      <c r="Y65">
        <v>7.5891038877622399E-2</v>
      </c>
      <c r="Z65">
        <v>59.47</v>
      </c>
      <c r="AA65">
        <v>320.2</v>
      </c>
      <c r="AB65" t="s">
        <v>94</v>
      </c>
      <c r="AC65">
        <v>7.7109375</v>
      </c>
      <c r="AE65">
        <v>0</v>
      </c>
      <c r="AF65">
        <v>59.46875</v>
      </c>
      <c r="AG65">
        <v>6.171875</v>
      </c>
      <c r="AH65">
        <f t="shared" si="0"/>
        <v>53.296875</v>
      </c>
      <c r="AI65">
        <f t="shared" si="1"/>
        <v>9.6354430379746834</v>
      </c>
      <c r="AJ65">
        <f t="shared" si="2"/>
        <v>0.36385396281048299</v>
      </c>
      <c r="AK65">
        <f t="shared" si="3"/>
        <v>163.44125962144571</v>
      </c>
    </row>
    <row r="66" spans="1:37" x14ac:dyDescent="0.3">
      <c r="A66">
        <v>64</v>
      </c>
      <c r="B66">
        <v>236</v>
      </c>
      <c r="C66" t="s">
        <v>91</v>
      </c>
      <c r="D66">
        <v>1.4232172324167699E-2</v>
      </c>
      <c r="E66">
        <v>4096</v>
      </c>
      <c r="F66">
        <v>12288</v>
      </c>
      <c r="G66">
        <v>3</v>
      </c>
      <c r="H66">
        <v>2.97198465024776</v>
      </c>
      <c r="I66">
        <v>8.28905093858166</v>
      </c>
      <c r="J66">
        <v>-0.97724902590501495</v>
      </c>
      <c r="K66" t="b">
        <v>1</v>
      </c>
      <c r="L66">
        <v>614</v>
      </c>
      <c r="M66" t="s">
        <v>92</v>
      </c>
      <c r="N66">
        <v>8.4322611254493793</v>
      </c>
      <c r="O66">
        <v>4.32</v>
      </c>
      <c r="P66">
        <v>2.79</v>
      </c>
      <c r="Q66" t="s">
        <v>160</v>
      </c>
      <c r="S66">
        <v>0</v>
      </c>
      <c r="T66">
        <v>21000</v>
      </c>
      <c r="U66">
        <v>4096</v>
      </c>
      <c r="V66">
        <v>626</v>
      </c>
      <c r="W66">
        <v>4096</v>
      </c>
      <c r="X66">
        <v>1</v>
      </c>
      <c r="Y66">
        <v>7.8816358124488797E-2</v>
      </c>
      <c r="Z66">
        <v>614</v>
      </c>
      <c r="AA66">
        <v>34.200000000000003</v>
      </c>
      <c r="AB66" t="s">
        <v>94</v>
      </c>
      <c r="AC66">
        <v>24.78125</v>
      </c>
      <c r="AE66">
        <v>0</v>
      </c>
      <c r="AF66">
        <v>614</v>
      </c>
      <c r="AG66">
        <v>7.921875</v>
      </c>
      <c r="AH66">
        <f t="shared" si="0"/>
        <v>606.078125</v>
      </c>
      <c r="AI66">
        <f t="shared" si="1"/>
        <v>77.506903353057197</v>
      </c>
      <c r="AJ66">
        <f t="shared" si="2"/>
        <v>0.37634499141570149</v>
      </c>
      <c r="AK66">
        <f t="shared" si="3"/>
        <v>1631.4817893292768</v>
      </c>
    </row>
    <row r="67" spans="1:37" x14ac:dyDescent="0.3">
      <c r="A67">
        <v>65</v>
      </c>
      <c r="B67">
        <v>237</v>
      </c>
      <c r="C67" t="s">
        <v>91</v>
      </c>
      <c r="D67">
        <v>6.4368118911950101E-2</v>
      </c>
      <c r="E67">
        <v>4096</v>
      </c>
      <c r="F67">
        <v>4096</v>
      </c>
      <c r="G67">
        <v>1</v>
      </c>
      <c r="H67">
        <v>4.1813201751140001</v>
      </c>
      <c r="I67">
        <v>4.6386520692670903</v>
      </c>
      <c r="J67">
        <v>-0.98367829581228505</v>
      </c>
      <c r="K67" t="b">
        <v>1</v>
      </c>
      <c r="L67">
        <v>12.86</v>
      </c>
      <c r="M67" t="s">
        <v>92</v>
      </c>
      <c r="N67">
        <v>5.7910989142862697</v>
      </c>
      <c r="O67">
        <v>3.6720000000000002</v>
      </c>
      <c r="P67">
        <v>1.109</v>
      </c>
      <c r="Q67" t="s">
        <v>161</v>
      </c>
      <c r="S67">
        <v>0</v>
      </c>
      <c r="T67">
        <v>4692</v>
      </c>
      <c r="U67">
        <v>4096</v>
      </c>
      <c r="V67">
        <v>244</v>
      </c>
      <c r="W67">
        <v>4096</v>
      </c>
      <c r="X67">
        <v>1</v>
      </c>
      <c r="Y67">
        <v>0.20366315464458501</v>
      </c>
      <c r="Z67">
        <v>12.86</v>
      </c>
      <c r="AA67">
        <v>364.8</v>
      </c>
      <c r="AB67" t="s">
        <v>94</v>
      </c>
      <c r="AC67">
        <v>3.5859375</v>
      </c>
      <c r="AE67">
        <v>4</v>
      </c>
      <c r="AF67">
        <v>12.859375</v>
      </c>
      <c r="AG67">
        <v>3.9921875</v>
      </c>
      <c r="AH67">
        <f t="shared" ref="AH67:AH129" si="5">AF67-AG67</f>
        <v>8.8671875</v>
      </c>
      <c r="AI67">
        <f t="shared" ref="AI67:AI129" si="6">AF67/AG67</f>
        <v>3.2211350293542074</v>
      </c>
      <c r="AJ67">
        <f t="shared" ref="AJ67:AJ129" si="7">EXP(J67)</f>
        <v>0.37393312945137119</v>
      </c>
      <c r="AK67">
        <f t="shared" ref="AK67:AK129" si="8">AF67/AJ67</f>
        <v>34.389504398465768</v>
      </c>
    </row>
    <row r="68" spans="1:37" x14ac:dyDescent="0.3">
      <c r="A68">
        <v>66</v>
      </c>
      <c r="B68">
        <v>240</v>
      </c>
      <c r="C68" t="s">
        <v>91</v>
      </c>
      <c r="D68">
        <v>2.81059090604996E-2</v>
      </c>
      <c r="E68">
        <v>4096</v>
      </c>
      <c r="F68">
        <v>16384</v>
      </c>
      <c r="G68">
        <v>4</v>
      </c>
      <c r="H68">
        <v>2.9631461991027401</v>
      </c>
      <c r="I68">
        <v>7.3036923891946604</v>
      </c>
      <c r="J68">
        <v>-1.0029661055340899</v>
      </c>
      <c r="K68" t="b">
        <v>1</v>
      </c>
      <c r="L68">
        <v>292.2</v>
      </c>
      <c r="M68" t="s">
        <v>92</v>
      </c>
      <c r="N68">
        <v>7.4370027094828597</v>
      </c>
      <c r="O68">
        <v>4.3869999999999996</v>
      </c>
      <c r="P68">
        <v>2.4649999999999999</v>
      </c>
      <c r="Q68" t="s">
        <v>162</v>
      </c>
      <c r="S68">
        <v>0</v>
      </c>
      <c r="T68">
        <v>24430</v>
      </c>
      <c r="U68">
        <v>4096</v>
      </c>
      <c r="V68">
        <v>784</v>
      </c>
      <c r="W68">
        <v>4096</v>
      </c>
      <c r="X68">
        <v>1</v>
      </c>
      <c r="Y68">
        <v>7.0112364253669499E-2</v>
      </c>
      <c r="Z68">
        <v>292.2</v>
      </c>
      <c r="AA68">
        <v>83.6</v>
      </c>
      <c r="AB68" t="s">
        <v>94</v>
      </c>
      <c r="AC68">
        <v>17.09375</v>
      </c>
      <c r="AE68">
        <v>0</v>
      </c>
      <c r="AF68">
        <v>292.25</v>
      </c>
      <c r="AG68">
        <v>8.234375</v>
      </c>
      <c r="AH68">
        <f t="shared" si="5"/>
        <v>284.015625</v>
      </c>
      <c r="AI68">
        <f t="shared" si="6"/>
        <v>35.491461100569261</v>
      </c>
      <c r="AJ68">
        <f t="shared" si="7"/>
        <v>0.36678988858788342</v>
      </c>
      <c r="AK68">
        <f t="shared" si="8"/>
        <v>796.77768960628384</v>
      </c>
    </row>
    <row r="69" spans="1:37" x14ac:dyDescent="0.3">
      <c r="A69">
        <v>67</v>
      </c>
      <c r="B69">
        <v>241</v>
      </c>
      <c r="C69" t="s">
        <v>91</v>
      </c>
      <c r="D69">
        <v>1.14126294935011E-2</v>
      </c>
      <c r="E69">
        <v>4096</v>
      </c>
      <c r="F69">
        <v>16384</v>
      </c>
      <c r="G69">
        <v>4</v>
      </c>
      <c r="H69">
        <v>3.4821303657054998</v>
      </c>
      <c r="I69">
        <v>6.1821416063013803</v>
      </c>
      <c r="J69">
        <v>-1.0142173278718101</v>
      </c>
      <c r="K69" t="b">
        <v>1</v>
      </c>
      <c r="L69">
        <v>59.62</v>
      </c>
      <c r="M69" t="s">
        <v>92</v>
      </c>
      <c r="N69">
        <v>7.0995996491131397</v>
      </c>
      <c r="O69">
        <v>4.2930000000000001</v>
      </c>
      <c r="P69">
        <v>1.7749999999999999</v>
      </c>
      <c r="Q69" t="s">
        <v>163</v>
      </c>
      <c r="R69" t="s">
        <v>1941</v>
      </c>
      <c r="S69">
        <v>0</v>
      </c>
      <c r="T69">
        <v>19550</v>
      </c>
      <c r="U69">
        <v>4096</v>
      </c>
      <c r="V69">
        <v>650</v>
      </c>
      <c r="W69">
        <v>4096</v>
      </c>
      <c r="X69">
        <v>1</v>
      </c>
      <c r="Y69">
        <v>9.7357162846258297E-2</v>
      </c>
      <c r="Z69">
        <v>59.62</v>
      </c>
      <c r="AA69">
        <v>328</v>
      </c>
      <c r="AB69" t="s">
        <v>94</v>
      </c>
      <c r="AC69">
        <v>7.72265625</v>
      </c>
      <c r="AE69">
        <v>0</v>
      </c>
      <c r="AF69">
        <v>59.625</v>
      </c>
      <c r="AG69">
        <v>7.33984375</v>
      </c>
      <c r="AH69">
        <f t="shared" si="5"/>
        <v>52.28515625</v>
      </c>
      <c r="AI69">
        <f t="shared" si="6"/>
        <v>8.1234699308142631</v>
      </c>
      <c r="AJ69">
        <f t="shared" si="7"/>
        <v>0.3626861831419268</v>
      </c>
      <c r="AK69">
        <f t="shared" si="8"/>
        <v>164.39832221749532</v>
      </c>
    </row>
    <row r="70" spans="1:37" x14ac:dyDescent="0.3">
      <c r="A70">
        <v>68</v>
      </c>
      <c r="B70">
        <v>250</v>
      </c>
      <c r="C70" t="s">
        <v>91</v>
      </c>
      <c r="D70">
        <v>1.4606145090818199E-2</v>
      </c>
      <c r="E70">
        <v>4096</v>
      </c>
      <c r="F70">
        <v>12288</v>
      </c>
      <c r="G70">
        <v>3</v>
      </c>
      <c r="H70">
        <v>2.7341771166059101</v>
      </c>
      <c r="I70">
        <v>8.0850471768385894</v>
      </c>
      <c r="J70">
        <v>-0.96117585113684101</v>
      </c>
      <c r="K70" t="b">
        <v>1</v>
      </c>
      <c r="L70">
        <v>904.5</v>
      </c>
      <c r="M70" t="s">
        <v>92</v>
      </c>
      <c r="N70">
        <v>8.2157747391539093</v>
      </c>
      <c r="O70">
        <v>4.3499999999999996</v>
      </c>
      <c r="P70">
        <v>2.9569999999999999</v>
      </c>
      <c r="Q70" t="s">
        <v>164</v>
      </c>
      <c r="S70">
        <v>0</v>
      </c>
      <c r="T70">
        <v>22530</v>
      </c>
      <c r="U70">
        <v>4096</v>
      </c>
      <c r="V70">
        <v>752</v>
      </c>
      <c r="W70">
        <v>4096</v>
      </c>
      <c r="X70">
        <v>1</v>
      </c>
      <c r="Y70">
        <v>6.3238932592391398E-2</v>
      </c>
      <c r="Z70">
        <v>904.5</v>
      </c>
      <c r="AA70">
        <v>24.9</v>
      </c>
      <c r="AB70" t="s">
        <v>94</v>
      </c>
      <c r="AC70">
        <v>30.078125</v>
      </c>
      <c r="AE70">
        <v>0</v>
      </c>
      <c r="AF70">
        <v>904.5</v>
      </c>
      <c r="AG70">
        <v>7.0859375</v>
      </c>
      <c r="AH70">
        <f t="shared" si="5"/>
        <v>897.4140625</v>
      </c>
      <c r="AI70">
        <f t="shared" si="6"/>
        <v>127.64718853362734</v>
      </c>
      <c r="AJ70">
        <f t="shared" si="7"/>
        <v>0.3824429255349413</v>
      </c>
      <c r="AK70">
        <f t="shared" si="8"/>
        <v>2365.0587829146857</v>
      </c>
    </row>
    <row r="71" spans="1:37" x14ac:dyDescent="0.3">
      <c r="A71">
        <v>69</v>
      </c>
      <c r="B71">
        <v>251</v>
      </c>
      <c r="C71" t="s">
        <v>91</v>
      </c>
      <c r="D71">
        <v>7.2669921747811797E-2</v>
      </c>
      <c r="E71">
        <v>4096</v>
      </c>
      <c r="F71">
        <v>4096</v>
      </c>
      <c r="G71">
        <v>1</v>
      </c>
      <c r="H71">
        <v>11.6893004689713</v>
      </c>
      <c r="I71">
        <v>12.3856357508144</v>
      </c>
      <c r="J71">
        <v>-0.98769658950432904</v>
      </c>
      <c r="K71" t="b">
        <v>1</v>
      </c>
      <c r="L71">
        <v>11.47</v>
      </c>
      <c r="M71" t="s">
        <v>92</v>
      </c>
      <c r="N71">
        <v>12.4244805899498</v>
      </c>
      <c r="O71">
        <v>3.6429999999999998</v>
      </c>
      <c r="P71">
        <v>1.06</v>
      </c>
      <c r="Q71" t="s">
        <v>165</v>
      </c>
      <c r="S71">
        <v>0</v>
      </c>
      <c r="T71">
        <v>4390</v>
      </c>
      <c r="U71">
        <v>4096</v>
      </c>
      <c r="V71">
        <v>22</v>
      </c>
      <c r="W71">
        <v>4096</v>
      </c>
      <c r="X71">
        <v>1</v>
      </c>
      <c r="Y71">
        <v>2.2789665173250602</v>
      </c>
      <c r="Z71">
        <v>11.47</v>
      </c>
      <c r="AA71">
        <v>383</v>
      </c>
      <c r="AB71" t="s">
        <v>94</v>
      </c>
      <c r="AC71">
        <v>3.38671875</v>
      </c>
      <c r="AD71" t="s">
        <v>98</v>
      </c>
      <c r="AE71">
        <v>2</v>
      </c>
      <c r="AF71">
        <v>11.46875</v>
      </c>
      <c r="AG71">
        <v>6.4765625</v>
      </c>
      <c r="AH71">
        <f t="shared" si="5"/>
        <v>4.9921875</v>
      </c>
      <c r="AI71">
        <f t="shared" si="6"/>
        <v>1.7708082026537997</v>
      </c>
      <c r="AJ71">
        <f t="shared" si="7"/>
        <v>0.37243357116658943</v>
      </c>
      <c r="AK71">
        <f t="shared" si="8"/>
        <v>30.794082187800495</v>
      </c>
    </row>
    <row r="72" spans="1:37" x14ac:dyDescent="0.3">
      <c r="A72">
        <v>70</v>
      </c>
      <c r="B72">
        <v>254</v>
      </c>
      <c r="C72" t="s">
        <v>91</v>
      </c>
      <c r="D72">
        <v>2.6428537015213902E-2</v>
      </c>
      <c r="E72">
        <v>4096</v>
      </c>
      <c r="F72">
        <v>16384</v>
      </c>
      <c r="G72">
        <v>4</v>
      </c>
      <c r="H72">
        <v>2.96752575309484</v>
      </c>
      <c r="I72">
        <v>7.3666508441084799</v>
      </c>
      <c r="J72">
        <v>-1.0029661055340899</v>
      </c>
      <c r="K72" t="b">
        <v>1</v>
      </c>
      <c r="L72">
        <v>303.5</v>
      </c>
      <c r="M72" t="s">
        <v>92</v>
      </c>
      <c r="N72">
        <v>7.4921136520723097</v>
      </c>
      <c r="O72">
        <v>4.4000000000000004</v>
      </c>
      <c r="P72">
        <v>2.4820000000000002</v>
      </c>
      <c r="Q72" t="s">
        <v>166</v>
      </c>
      <c r="S72">
        <v>0</v>
      </c>
      <c r="T72">
        <v>25100</v>
      </c>
      <c r="U72">
        <v>4096</v>
      </c>
      <c r="V72">
        <v>730</v>
      </c>
      <c r="W72">
        <v>4096</v>
      </c>
      <c r="X72">
        <v>1</v>
      </c>
      <c r="Y72">
        <v>7.2821395217992801E-2</v>
      </c>
      <c r="Z72">
        <v>303.5</v>
      </c>
      <c r="AA72">
        <v>82.7</v>
      </c>
      <c r="AB72" t="s">
        <v>94</v>
      </c>
      <c r="AC72">
        <v>17.421875</v>
      </c>
      <c r="AE72">
        <v>0</v>
      </c>
      <c r="AF72">
        <v>303.5</v>
      </c>
      <c r="AG72">
        <v>8.8046875</v>
      </c>
      <c r="AH72">
        <f t="shared" si="5"/>
        <v>294.6953125</v>
      </c>
      <c r="AI72">
        <f t="shared" si="6"/>
        <v>34.470275066548361</v>
      </c>
      <c r="AJ72">
        <f t="shared" si="7"/>
        <v>0.36678988858788342</v>
      </c>
      <c r="AK72">
        <f t="shared" si="8"/>
        <v>827.44920032679943</v>
      </c>
    </row>
    <row r="73" spans="1:37" x14ac:dyDescent="0.3">
      <c r="A73">
        <v>71</v>
      </c>
      <c r="B73">
        <v>255</v>
      </c>
      <c r="C73" t="s">
        <v>91</v>
      </c>
      <c r="D73">
        <v>9.3745362389472398E-3</v>
      </c>
      <c r="E73">
        <v>4096</v>
      </c>
      <c r="F73">
        <v>16384</v>
      </c>
      <c r="G73">
        <v>4</v>
      </c>
      <c r="H73">
        <v>3.42562213456584</v>
      </c>
      <c r="I73">
        <v>6.1119254295427696</v>
      </c>
      <c r="J73">
        <v>-1.0134136691333999</v>
      </c>
      <c r="K73" t="b">
        <v>1</v>
      </c>
      <c r="L73">
        <v>60.78</v>
      </c>
      <c r="M73" t="s">
        <v>92</v>
      </c>
      <c r="N73">
        <v>7.1770970613856599</v>
      </c>
      <c r="O73">
        <v>4.32</v>
      </c>
      <c r="P73">
        <v>1.784</v>
      </c>
      <c r="Q73" t="s">
        <v>167</v>
      </c>
      <c r="R73" t="s">
        <v>1941</v>
      </c>
      <c r="S73">
        <v>0</v>
      </c>
      <c r="T73">
        <v>20850</v>
      </c>
      <c r="U73">
        <v>4096</v>
      </c>
      <c r="V73">
        <v>666</v>
      </c>
      <c r="W73">
        <v>4096</v>
      </c>
      <c r="X73">
        <v>1</v>
      </c>
      <c r="Y73">
        <v>9.3990948542673994E-2</v>
      </c>
      <c r="Z73">
        <v>60.78</v>
      </c>
      <c r="AA73">
        <v>343</v>
      </c>
      <c r="AB73" t="s">
        <v>94</v>
      </c>
      <c r="AC73">
        <v>7.796875</v>
      </c>
      <c r="AE73">
        <v>0</v>
      </c>
      <c r="AF73">
        <v>60.78125</v>
      </c>
      <c r="AG73">
        <v>7.71484375</v>
      </c>
      <c r="AH73">
        <f t="shared" si="5"/>
        <v>53.06640625</v>
      </c>
      <c r="AI73">
        <f t="shared" si="6"/>
        <v>7.8784810126582281</v>
      </c>
      <c r="AJ73">
        <f t="shared" si="7"/>
        <v>0.36297777621727673</v>
      </c>
      <c r="AK73">
        <f t="shared" si="8"/>
        <v>167.45171187454915</v>
      </c>
    </row>
    <row r="74" spans="1:37" x14ac:dyDescent="0.3">
      <c r="A74">
        <v>72</v>
      </c>
      <c r="B74">
        <v>264</v>
      </c>
      <c r="C74" t="s">
        <v>91</v>
      </c>
      <c r="D74">
        <v>3.0381324957955601E-2</v>
      </c>
      <c r="E74">
        <v>4096</v>
      </c>
      <c r="F74">
        <v>12288</v>
      </c>
      <c r="G74">
        <v>3</v>
      </c>
      <c r="H74">
        <v>2.8768038999918102</v>
      </c>
      <c r="I74">
        <v>8.4674677290774802</v>
      </c>
      <c r="J74">
        <v>-0.96358682735206702</v>
      </c>
      <c r="K74" t="b">
        <v>1</v>
      </c>
      <c r="L74">
        <v>879.5</v>
      </c>
      <c r="M74" t="s">
        <v>92</v>
      </c>
      <c r="N74">
        <v>8.6140639644054708</v>
      </c>
      <c r="O74">
        <v>4.37</v>
      </c>
      <c r="P74">
        <v>2.9430000000000001</v>
      </c>
      <c r="Q74" t="s">
        <v>168</v>
      </c>
      <c r="S74">
        <v>0</v>
      </c>
      <c r="T74">
        <v>23460</v>
      </c>
      <c r="U74">
        <v>4096</v>
      </c>
      <c r="V74">
        <v>808</v>
      </c>
      <c r="W74">
        <v>4096</v>
      </c>
      <c r="X74">
        <v>1</v>
      </c>
      <c r="Y74">
        <v>6.6025730798723994E-2</v>
      </c>
      <c r="Z74">
        <v>879.5</v>
      </c>
      <c r="AA74">
        <v>26.67</v>
      </c>
      <c r="AB74" t="s">
        <v>94</v>
      </c>
      <c r="AC74">
        <v>29.65625</v>
      </c>
      <c r="AE74">
        <v>0</v>
      </c>
      <c r="AF74">
        <v>879.5</v>
      </c>
      <c r="AG74">
        <v>7.28515625</v>
      </c>
      <c r="AH74">
        <f t="shared" si="5"/>
        <v>872.21484375</v>
      </c>
      <c r="AI74">
        <f t="shared" si="6"/>
        <v>120.72493297587131</v>
      </c>
      <c r="AJ74">
        <f t="shared" si="7"/>
        <v>0.3815219753783653</v>
      </c>
      <c r="AK74">
        <f t="shared" si="8"/>
        <v>2305.2407377786744</v>
      </c>
    </row>
    <row r="75" spans="1:37" x14ac:dyDescent="0.3">
      <c r="A75">
        <v>73</v>
      </c>
      <c r="B75">
        <v>265</v>
      </c>
      <c r="C75" t="s">
        <v>91</v>
      </c>
      <c r="D75">
        <v>4.0653829882217898E-2</v>
      </c>
      <c r="E75">
        <v>4096</v>
      </c>
      <c r="F75">
        <v>4096</v>
      </c>
      <c r="G75">
        <v>1</v>
      </c>
      <c r="H75">
        <v>8.9219159008898199</v>
      </c>
      <c r="I75">
        <v>10.1417090904646</v>
      </c>
      <c r="J75">
        <v>-0.98689293076592</v>
      </c>
      <c r="K75" t="b">
        <v>1</v>
      </c>
      <c r="L75">
        <v>13.695</v>
      </c>
      <c r="M75" t="s">
        <v>92</v>
      </c>
      <c r="N75">
        <v>10.254023022324001</v>
      </c>
      <c r="O75">
        <v>3.6680000000000001</v>
      </c>
      <c r="P75">
        <v>1.137</v>
      </c>
      <c r="Q75" t="s">
        <v>169</v>
      </c>
      <c r="S75">
        <v>0</v>
      </c>
      <c r="T75">
        <v>4652</v>
      </c>
      <c r="U75">
        <v>4096</v>
      </c>
      <c r="V75">
        <v>62</v>
      </c>
      <c r="W75">
        <v>4096</v>
      </c>
      <c r="X75">
        <v>1</v>
      </c>
      <c r="Y75">
        <v>1.00608432549783</v>
      </c>
      <c r="Z75">
        <v>13.695</v>
      </c>
      <c r="AA75">
        <v>339.8</v>
      </c>
      <c r="AB75" t="s">
        <v>94</v>
      </c>
      <c r="AC75">
        <v>3.701171875</v>
      </c>
      <c r="AD75" t="s">
        <v>98</v>
      </c>
      <c r="AE75">
        <v>3</v>
      </c>
      <c r="AF75">
        <v>13.6953125</v>
      </c>
      <c r="AG75">
        <v>5.546875</v>
      </c>
      <c r="AH75">
        <f t="shared" si="5"/>
        <v>8.1484375</v>
      </c>
      <c r="AI75">
        <f t="shared" si="6"/>
        <v>2.4690140845070423</v>
      </c>
      <c r="AJ75">
        <f t="shared" si="7"/>
        <v>0.372733000964105</v>
      </c>
      <c r="AK75">
        <f t="shared" si="8"/>
        <v>36.742956659528218</v>
      </c>
    </row>
    <row r="76" spans="1:37" x14ac:dyDescent="0.3">
      <c r="A76">
        <v>74</v>
      </c>
      <c r="B76">
        <v>268</v>
      </c>
      <c r="C76" t="s">
        <v>91</v>
      </c>
      <c r="D76">
        <v>2.7690651263131399E-2</v>
      </c>
      <c r="E76">
        <v>4096</v>
      </c>
      <c r="F76">
        <v>16384</v>
      </c>
      <c r="G76">
        <v>4</v>
      </c>
      <c r="H76">
        <v>3.01487003434847</v>
      </c>
      <c r="I76">
        <v>7.4724024874769803</v>
      </c>
      <c r="J76">
        <v>-1.0029661055340899</v>
      </c>
      <c r="K76" t="b">
        <v>1</v>
      </c>
      <c r="L76">
        <v>301.2</v>
      </c>
      <c r="M76" t="s">
        <v>92</v>
      </c>
      <c r="N76">
        <v>7.5979990447335402</v>
      </c>
      <c r="O76">
        <v>4.41</v>
      </c>
      <c r="P76">
        <v>2.4790000000000001</v>
      </c>
      <c r="Q76" t="s">
        <v>170</v>
      </c>
      <c r="S76">
        <v>0</v>
      </c>
      <c r="T76">
        <v>25630</v>
      </c>
      <c r="U76">
        <v>4096</v>
      </c>
      <c r="V76">
        <v>594</v>
      </c>
      <c r="W76">
        <v>4096</v>
      </c>
      <c r="X76">
        <v>1</v>
      </c>
      <c r="Y76">
        <v>8.2671118885844497E-2</v>
      </c>
      <c r="Z76">
        <v>301.2</v>
      </c>
      <c r="AA76">
        <v>85.06</v>
      </c>
      <c r="AB76" t="s">
        <v>94</v>
      </c>
      <c r="AC76">
        <v>17.359375</v>
      </c>
      <c r="AE76">
        <v>0</v>
      </c>
      <c r="AF76">
        <v>301.25</v>
      </c>
      <c r="AG76">
        <v>10.1015625</v>
      </c>
      <c r="AH76">
        <f t="shared" si="5"/>
        <v>291.1484375</v>
      </c>
      <c r="AI76">
        <f t="shared" si="6"/>
        <v>29.822119102861564</v>
      </c>
      <c r="AJ76">
        <f t="shared" si="7"/>
        <v>0.36678988858788342</v>
      </c>
      <c r="AK76">
        <f t="shared" si="8"/>
        <v>821.31489818269631</v>
      </c>
    </row>
    <row r="77" spans="1:37" x14ac:dyDescent="0.3">
      <c r="A77">
        <v>75</v>
      </c>
      <c r="B77">
        <v>269</v>
      </c>
      <c r="C77" t="s">
        <v>91</v>
      </c>
      <c r="D77">
        <v>1.0782291760242001E-2</v>
      </c>
      <c r="E77">
        <v>4096</v>
      </c>
      <c r="F77">
        <v>16384</v>
      </c>
      <c r="G77">
        <v>4</v>
      </c>
      <c r="H77">
        <v>3.6495705001153498</v>
      </c>
      <c r="I77">
        <v>6.37962030781883</v>
      </c>
      <c r="J77">
        <v>-1.0158246453486299</v>
      </c>
      <c r="K77" t="b">
        <v>1</v>
      </c>
      <c r="L77">
        <v>56.03</v>
      </c>
      <c r="M77" t="s">
        <v>92</v>
      </c>
      <c r="N77">
        <v>7.4065950437551402</v>
      </c>
      <c r="O77">
        <v>4.3360000000000003</v>
      </c>
      <c r="P77">
        <v>1.748</v>
      </c>
      <c r="Q77" t="s">
        <v>171</v>
      </c>
      <c r="R77" t="s">
        <v>1941</v>
      </c>
      <c r="S77">
        <v>0</v>
      </c>
      <c r="T77">
        <v>21660</v>
      </c>
      <c r="U77">
        <v>4096</v>
      </c>
      <c r="V77">
        <v>608</v>
      </c>
      <c r="W77">
        <v>4096</v>
      </c>
      <c r="X77">
        <v>1</v>
      </c>
      <c r="Y77">
        <v>0.107454272978714</v>
      </c>
      <c r="Z77">
        <v>56.03</v>
      </c>
      <c r="AA77">
        <v>386.8</v>
      </c>
      <c r="AB77" t="s">
        <v>94</v>
      </c>
      <c r="AC77">
        <v>7.484375</v>
      </c>
      <c r="AE77">
        <v>0</v>
      </c>
      <c r="AF77">
        <v>56.03125</v>
      </c>
      <c r="AG77">
        <v>8.4375</v>
      </c>
      <c r="AH77">
        <f t="shared" si="5"/>
        <v>47.59375</v>
      </c>
      <c r="AI77">
        <f t="shared" si="6"/>
        <v>6.6407407407407408</v>
      </c>
      <c r="AJ77">
        <f t="shared" si="7"/>
        <v>0.36210369954459704</v>
      </c>
      <c r="AK77">
        <f t="shared" si="8"/>
        <v>154.73813184032144</v>
      </c>
    </row>
    <row r="78" spans="1:37" x14ac:dyDescent="0.3">
      <c r="A78">
        <v>76</v>
      </c>
      <c r="B78">
        <v>278</v>
      </c>
      <c r="C78" t="s">
        <v>91</v>
      </c>
      <c r="D78">
        <v>2.23023978038683E-2</v>
      </c>
      <c r="E78">
        <v>4096</v>
      </c>
      <c r="F78">
        <v>12288</v>
      </c>
      <c r="G78">
        <v>3</v>
      </c>
      <c r="H78">
        <v>2.6468907156108799</v>
      </c>
      <c r="I78">
        <v>8.0492360238401108</v>
      </c>
      <c r="J78">
        <v>-0.94831731132230102</v>
      </c>
      <c r="K78" t="b">
        <v>1</v>
      </c>
      <c r="L78">
        <v>1097</v>
      </c>
      <c r="M78" t="s">
        <v>92</v>
      </c>
      <c r="N78">
        <v>8.2349198719306695</v>
      </c>
      <c r="O78">
        <v>4.3869999999999996</v>
      </c>
      <c r="P78">
        <v>3.0409999999999999</v>
      </c>
      <c r="Q78" t="s">
        <v>172</v>
      </c>
      <c r="S78">
        <v>0</v>
      </c>
      <c r="T78">
        <v>24270</v>
      </c>
      <c r="U78">
        <v>4096</v>
      </c>
      <c r="V78">
        <v>947</v>
      </c>
      <c r="W78">
        <v>4096</v>
      </c>
      <c r="X78">
        <v>1</v>
      </c>
      <c r="Y78">
        <v>5.3516757426175898E-2</v>
      </c>
      <c r="Z78">
        <v>1097</v>
      </c>
      <c r="AA78">
        <v>22.12</v>
      </c>
      <c r="AB78" t="s">
        <v>94</v>
      </c>
      <c r="AC78">
        <v>33.125</v>
      </c>
      <c r="AE78">
        <v>0</v>
      </c>
      <c r="AF78">
        <v>1097</v>
      </c>
      <c r="AG78">
        <v>6.22265625</v>
      </c>
      <c r="AH78">
        <f t="shared" si="5"/>
        <v>1090.77734375</v>
      </c>
      <c r="AI78">
        <f t="shared" si="6"/>
        <v>176.29127432517262</v>
      </c>
      <c r="AJ78">
        <f t="shared" si="7"/>
        <v>0.38739233602033046</v>
      </c>
      <c r="AK78">
        <f t="shared" si="8"/>
        <v>2831.7545237715522</v>
      </c>
    </row>
    <row r="79" spans="1:37" x14ac:dyDescent="0.3">
      <c r="A79">
        <v>77</v>
      </c>
      <c r="B79">
        <v>279</v>
      </c>
      <c r="C79" t="s">
        <v>91</v>
      </c>
      <c r="D79">
        <v>2.5405322917375701E-2</v>
      </c>
      <c r="E79">
        <v>4096</v>
      </c>
      <c r="F79">
        <v>4096</v>
      </c>
      <c r="G79">
        <v>1</v>
      </c>
      <c r="H79">
        <v>8.0703581672918201</v>
      </c>
      <c r="I79">
        <v>9.2525395394537107</v>
      </c>
      <c r="J79">
        <v>-0.98930390698114601</v>
      </c>
      <c r="K79" t="b">
        <v>1</v>
      </c>
      <c r="L79">
        <v>14.016</v>
      </c>
      <c r="M79" t="s">
        <v>92</v>
      </c>
      <c r="N79">
        <v>9.2950798921084807</v>
      </c>
      <c r="O79">
        <v>3.6429999999999998</v>
      </c>
      <c r="P79">
        <v>1.1459999999999999</v>
      </c>
      <c r="Q79" t="s">
        <v>173</v>
      </c>
      <c r="S79">
        <v>0</v>
      </c>
      <c r="T79">
        <v>4400</v>
      </c>
      <c r="U79">
        <v>4096</v>
      </c>
      <c r="V79">
        <v>41</v>
      </c>
      <c r="W79">
        <v>4096</v>
      </c>
      <c r="X79">
        <v>1</v>
      </c>
      <c r="Y79">
        <v>1.1042044328857901</v>
      </c>
      <c r="Z79">
        <v>14.016</v>
      </c>
      <c r="AA79">
        <v>314</v>
      </c>
      <c r="AB79" t="s">
        <v>94</v>
      </c>
      <c r="AC79">
        <v>3.744140625</v>
      </c>
      <c r="AD79" t="s">
        <v>98</v>
      </c>
      <c r="AE79">
        <v>4</v>
      </c>
      <c r="AF79">
        <v>14.015625</v>
      </c>
      <c r="AG79">
        <v>5.41015625</v>
      </c>
      <c r="AH79">
        <f t="shared" si="5"/>
        <v>8.60546875</v>
      </c>
      <c r="AI79">
        <f t="shared" si="6"/>
        <v>2.5906137184115523</v>
      </c>
      <c r="AJ79">
        <f t="shared" si="7"/>
        <v>0.37183543300643185</v>
      </c>
      <c r="AK79">
        <f t="shared" si="8"/>
        <v>37.693086123283912</v>
      </c>
    </row>
    <row r="80" spans="1:37" x14ac:dyDescent="0.3">
      <c r="A80">
        <v>78</v>
      </c>
      <c r="B80">
        <v>282</v>
      </c>
      <c r="C80" t="s">
        <v>91</v>
      </c>
      <c r="D80">
        <v>2.9829854999716798E-2</v>
      </c>
      <c r="E80">
        <v>4096</v>
      </c>
      <c r="F80">
        <v>16384</v>
      </c>
      <c r="G80">
        <v>4</v>
      </c>
      <c r="H80">
        <v>3.0780659458791502</v>
      </c>
      <c r="I80">
        <v>7.6350463891924303</v>
      </c>
      <c r="J80">
        <v>-1.00457342301091</v>
      </c>
      <c r="K80" t="b">
        <v>1</v>
      </c>
      <c r="L80">
        <v>302</v>
      </c>
      <c r="M80" t="s">
        <v>92</v>
      </c>
      <c r="N80">
        <v>7.7359376140976304</v>
      </c>
      <c r="O80">
        <v>4.4180000000000001</v>
      </c>
      <c r="P80">
        <v>2.48</v>
      </c>
      <c r="Q80" t="s">
        <v>174</v>
      </c>
      <c r="S80">
        <v>0</v>
      </c>
      <c r="T80">
        <v>26100</v>
      </c>
      <c r="U80">
        <v>4096</v>
      </c>
      <c r="V80">
        <v>623</v>
      </c>
      <c r="W80">
        <v>4096</v>
      </c>
      <c r="X80">
        <v>1</v>
      </c>
      <c r="Y80">
        <v>8.3255954100197704E-2</v>
      </c>
      <c r="Z80">
        <v>302</v>
      </c>
      <c r="AA80">
        <v>86.44</v>
      </c>
      <c r="AB80" t="s">
        <v>94</v>
      </c>
      <c r="AC80">
        <v>17.375</v>
      </c>
      <c r="AE80">
        <v>0</v>
      </c>
      <c r="AF80">
        <v>302</v>
      </c>
      <c r="AG80">
        <v>10.125</v>
      </c>
      <c r="AH80">
        <f t="shared" si="5"/>
        <v>291.875</v>
      </c>
      <c r="AI80">
        <f t="shared" si="6"/>
        <v>29.827160493827162</v>
      </c>
      <c r="AJ80">
        <f t="shared" si="7"/>
        <v>0.3662008143311305</v>
      </c>
      <c r="AK80">
        <f t="shared" si="8"/>
        <v>824.68413007657034</v>
      </c>
    </row>
    <row r="81" spans="1:37" x14ac:dyDescent="0.3">
      <c r="A81">
        <v>79</v>
      </c>
      <c r="B81">
        <v>283</v>
      </c>
      <c r="C81" t="s">
        <v>91</v>
      </c>
      <c r="D81">
        <v>1.14429212331272E-2</v>
      </c>
      <c r="E81">
        <v>4096</v>
      </c>
      <c r="F81">
        <v>16384</v>
      </c>
      <c r="G81">
        <v>4</v>
      </c>
      <c r="H81">
        <v>3.6339576567814702</v>
      </c>
      <c r="I81">
        <v>6.6681703487230397</v>
      </c>
      <c r="J81">
        <v>-1.0158246453486299</v>
      </c>
      <c r="K81" t="b">
        <v>1</v>
      </c>
      <c r="L81">
        <v>68.44</v>
      </c>
      <c r="M81" t="s">
        <v>92</v>
      </c>
      <c r="N81">
        <v>7.51969482838388</v>
      </c>
      <c r="O81">
        <v>4.3550000000000004</v>
      </c>
      <c r="P81">
        <v>1.835</v>
      </c>
      <c r="Q81" t="s">
        <v>175</v>
      </c>
      <c r="R81" t="s">
        <v>1941</v>
      </c>
      <c r="S81">
        <v>0</v>
      </c>
      <c r="T81">
        <v>22770</v>
      </c>
      <c r="U81">
        <v>4096</v>
      </c>
      <c r="V81">
        <v>608</v>
      </c>
      <c r="W81">
        <v>4096</v>
      </c>
      <c r="X81">
        <v>1</v>
      </c>
      <c r="Y81">
        <v>0.106821088570336</v>
      </c>
      <c r="Z81">
        <v>68.44</v>
      </c>
      <c r="AA81">
        <v>332.8</v>
      </c>
      <c r="AB81" t="s">
        <v>94</v>
      </c>
      <c r="AC81">
        <v>8.2734375</v>
      </c>
      <c r="AE81">
        <v>0</v>
      </c>
      <c r="AF81">
        <v>68.4375</v>
      </c>
      <c r="AG81">
        <v>8.859375</v>
      </c>
      <c r="AH81">
        <f t="shared" si="5"/>
        <v>59.578125</v>
      </c>
      <c r="AI81">
        <f t="shared" si="6"/>
        <v>7.7248677248677247</v>
      </c>
      <c r="AJ81">
        <f t="shared" si="7"/>
        <v>0.36210369954459704</v>
      </c>
      <c r="AK81">
        <f t="shared" si="8"/>
        <v>188.99972600686223</v>
      </c>
    </row>
    <row r="82" spans="1:37" x14ac:dyDescent="0.3">
      <c r="A82">
        <v>80</v>
      </c>
      <c r="B82">
        <v>292</v>
      </c>
      <c r="C82" t="s">
        <v>91</v>
      </c>
      <c r="D82">
        <v>2.4758366516998299E-2</v>
      </c>
      <c r="E82">
        <v>4096</v>
      </c>
      <c r="F82">
        <v>12288</v>
      </c>
      <c r="G82">
        <v>3</v>
      </c>
      <c r="H82">
        <v>2.20541605207328</v>
      </c>
      <c r="I82">
        <v>6.6851674078471301</v>
      </c>
      <c r="J82">
        <v>-0.94188804141503102</v>
      </c>
      <c r="K82" t="b">
        <v>1</v>
      </c>
      <c r="L82">
        <v>1077</v>
      </c>
      <c r="M82" t="s">
        <v>92</v>
      </c>
      <c r="N82">
        <v>7.04073016814288</v>
      </c>
      <c r="O82">
        <v>4.42</v>
      </c>
      <c r="P82">
        <v>3.0310000000000001</v>
      </c>
      <c r="Q82" t="s">
        <v>176</v>
      </c>
      <c r="S82">
        <v>0</v>
      </c>
      <c r="T82">
        <v>26380</v>
      </c>
      <c r="U82">
        <v>4096</v>
      </c>
      <c r="V82">
        <v>87</v>
      </c>
      <c r="W82">
        <v>4096</v>
      </c>
      <c r="X82">
        <v>1</v>
      </c>
      <c r="Y82">
        <v>0.12923416591224501</v>
      </c>
      <c r="Z82">
        <v>1077</v>
      </c>
      <c r="AA82">
        <v>24.5</v>
      </c>
      <c r="AB82" t="s">
        <v>94</v>
      </c>
      <c r="AC82">
        <v>32.8125</v>
      </c>
      <c r="AE82">
        <v>0</v>
      </c>
      <c r="AF82">
        <v>1077</v>
      </c>
      <c r="AG82">
        <v>26.3125</v>
      </c>
      <c r="AH82">
        <f t="shared" si="5"/>
        <v>1050.6875</v>
      </c>
      <c r="AI82">
        <f t="shared" si="6"/>
        <v>40.931116389548691</v>
      </c>
      <c r="AJ82">
        <f t="shared" si="7"/>
        <v>0.38989100962513068</v>
      </c>
      <c r="AK82">
        <f t="shared" si="8"/>
        <v>2762.3104237143234</v>
      </c>
    </row>
    <row r="83" spans="1:37" x14ac:dyDescent="0.3">
      <c r="A83">
        <v>81</v>
      </c>
      <c r="B83">
        <v>293</v>
      </c>
      <c r="C83" t="s">
        <v>91</v>
      </c>
      <c r="D83">
        <v>4.5317381746973098E-2</v>
      </c>
      <c r="E83">
        <v>4096</v>
      </c>
      <c r="F83">
        <v>4096</v>
      </c>
      <c r="G83">
        <v>1</v>
      </c>
      <c r="H83">
        <v>9.2100360265034702</v>
      </c>
      <c r="I83">
        <v>11.0268595395442</v>
      </c>
      <c r="J83">
        <v>-0.99091122445796398</v>
      </c>
      <c r="K83" t="b">
        <v>1</v>
      </c>
      <c r="L83">
        <v>15.75</v>
      </c>
      <c r="M83" t="s">
        <v>92</v>
      </c>
      <c r="N83">
        <v>11.028501722688301</v>
      </c>
      <c r="O83">
        <v>3.629</v>
      </c>
      <c r="P83">
        <v>1.1970000000000001</v>
      </c>
      <c r="Q83" t="s">
        <v>177</v>
      </c>
      <c r="S83">
        <v>0</v>
      </c>
      <c r="T83">
        <v>4252</v>
      </c>
      <c r="U83">
        <v>4096</v>
      </c>
      <c r="V83">
        <v>73</v>
      </c>
      <c r="W83">
        <v>4096</v>
      </c>
      <c r="X83">
        <v>1</v>
      </c>
      <c r="Y83">
        <v>0.96091203506352796</v>
      </c>
      <c r="Z83">
        <v>15.75</v>
      </c>
      <c r="AA83">
        <v>270</v>
      </c>
      <c r="AB83" t="s">
        <v>94</v>
      </c>
      <c r="AC83">
        <v>3.96875</v>
      </c>
      <c r="AD83" t="s">
        <v>98</v>
      </c>
      <c r="AE83">
        <v>3</v>
      </c>
      <c r="AF83">
        <v>15.75</v>
      </c>
      <c r="AG83">
        <v>4.47265625</v>
      </c>
      <c r="AH83">
        <f t="shared" si="5"/>
        <v>11.27734375</v>
      </c>
      <c r="AI83">
        <f t="shared" si="6"/>
        <v>3.5213973799126639</v>
      </c>
      <c r="AJ83">
        <f t="shared" si="7"/>
        <v>0.3712382554719702</v>
      </c>
      <c r="AK83">
        <f t="shared" si="8"/>
        <v>42.425584561527444</v>
      </c>
    </row>
    <row r="84" spans="1:37" x14ac:dyDescent="0.3">
      <c r="A84">
        <v>82</v>
      </c>
      <c r="B84">
        <v>296</v>
      </c>
      <c r="C84" t="s">
        <v>91</v>
      </c>
      <c r="D84">
        <v>3.1874693255693802E-2</v>
      </c>
      <c r="E84">
        <v>4096</v>
      </c>
      <c r="F84">
        <v>16384</v>
      </c>
      <c r="G84">
        <v>4</v>
      </c>
      <c r="H84">
        <v>3.0150807639347899</v>
      </c>
      <c r="I84">
        <v>7.4199253174957898</v>
      </c>
      <c r="J84">
        <v>-1.0053770817493199</v>
      </c>
      <c r="K84" t="b">
        <v>1</v>
      </c>
      <c r="L84">
        <v>289.5</v>
      </c>
      <c r="M84" t="s">
        <v>92</v>
      </c>
      <c r="N84">
        <v>7.5541173813861402</v>
      </c>
      <c r="O84">
        <v>4.4260000000000002</v>
      </c>
      <c r="P84">
        <v>2.46</v>
      </c>
      <c r="Q84" t="s">
        <v>178</v>
      </c>
      <c r="S84">
        <v>0</v>
      </c>
      <c r="T84">
        <v>26770</v>
      </c>
      <c r="U84">
        <v>4096</v>
      </c>
      <c r="V84">
        <v>799</v>
      </c>
      <c r="W84">
        <v>4096</v>
      </c>
      <c r="X84">
        <v>1</v>
      </c>
      <c r="Y84">
        <v>7.1288432843601507E-2</v>
      </c>
      <c r="Z84">
        <v>289.5</v>
      </c>
      <c r="AA84">
        <v>92.44</v>
      </c>
      <c r="AB84" t="s">
        <v>94</v>
      </c>
      <c r="AC84">
        <v>17.015625</v>
      </c>
      <c r="AE84">
        <v>0</v>
      </c>
      <c r="AF84">
        <v>289.5</v>
      </c>
      <c r="AG84">
        <v>9.0390625</v>
      </c>
      <c r="AH84">
        <f t="shared" si="5"/>
        <v>280.4609375</v>
      </c>
      <c r="AI84">
        <f t="shared" si="6"/>
        <v>32.027657735522901</v>
      </c>
      <c r="AJ84">
        <f t="shared" si="7"/>
        <v>0.36590663207358498</v>
      </c>
      <c r="AK84">
        <f t="shared" si="8"/>
        <v>791.18544083065603</v>
      </c>
    </row>
    <row r="85" spans="1:37" x14ac:dyDescent="0.3">
      <c r="A85">
        <v>83</v>
      </c>
      <c r="B85">
        <v>297</v>
      </c>
      <c r="C85" t="s">
        <v>91</v>
      </c>
      <c r="D85">
        <v>1.9706051474716098E-2</v>
      </c>
      <c r="E85">
        <v>4096</v>
      </c>
      <c r="F85">
        <v>16384</v>
      </c>
      <c r="G85">
        <v>4</v>
      </c>
      <c r="H85">
        <v>4.3352650695835004</v>
      </c>
      <c r="I85">
        <v>7.5486109561204904</v>
      </c>
      <c r="J85">
        <v>-1.0190392803022601</v>
      </c>
      <c r="K85" t="b">
        <v>1</v>
      </c>
      <c r="L85">
        <v>55.1</v>
      </c>
      <c r="M85" t="s">
        <v>92</v>
      </c>
      <c r="N85">
        <v>8.2659706415713998</v>
      </c>
      <c r="O85">
        <v>4.37</v>
      </c>
      <c r="P85">
        <v>1.7410000000000001</v>
      </c>
      <c r="Q85" t="s">
        <v>179</v>
      </c>
      <c r="R85" t="s">
        <v>1941</v>
      </c>
      <c r="S85">
        <v>0</v>
      </c>
      <c r="T85">
        <v>23500</v>
      </c>
      <c r="U85">
        <v>4096</v>
      </c>
      <c r="V85">
        <v>423</v>
      </c>
      <c r="W85">
        <v>4096</v>
      </c>
      <c r="X85">
        <v>1</v>
      </c>
      <c r="Y85">
        <v>0.16216613700600699</v>
      </c>
      <c r="Z85">
        <v>55.1</v>
      </c>
      <c r="AA85">
        <v>426.5</v>
      </c>
      <c r="AB85" t="s">
        <v>94</v>
      </c>
      <c r="AC85">
        <v>7.421875</v>
      </c>
      <c r="AE85">
        <v>0</v>
      </c>
      <c r="AF85">
        <v>55.09375</v>
      </c>
      <c r="AG85">
        <v>10.6015625</v>
      </c>
      <c r="AH85">
        <f t="shared" si="5"/>
        <v>44.4921875</v>
      </c>
      <c r="AI85">
        <f t="shared" si="6"/>
        <v>5.1967575534266768</v>
      </c>
      <c r="AJ85">
        <f t="shared" si="7"/>
        <v>0.36094153729969269</v>
      </c>
      <c r="AK85">
        <f t="shared" si="8"/>
        <v>152.63898528324606</v>
      </c>
    </row>
    <row r="86" spans="1:37" x14ac:dyDescent="0.3">
      <c r="A86">
        <v>84</v>
      </c>
      <c r="B86">
        <v>306</v>
      </c>
      <c r="C86" t="s">
        <v>91</v>
      </c>
      <c r="D86">
        <v>2.0036069399115598E-2</v>
      </c>
      <c r="E86">
        <v>4096</v>
      </c>
      <c r="F86">
        <v>12288</v>
      </c>
      <c r="G86">
        <v>3</v>
      </c>
      <c r="H86">
        <v>2.2200159307963401</v>
      </c>
      <c r="I86">
        <v>6.7901268508341097</v>
      </c>
      <c r="J86">
        <v>-0.93224413655412597</v>
      </c>
      <c r="K86" t="b">
        <v>1</v>
      </c>
      <c r="L86">
        <v>1143</v>
      </c>
      <c r="M86" t="s">
        <v>92</v>
      </c>
      <c r="N86">
        <v>7.2208307733673198</v>
      </c>
      <c r="O86">
        <v>4.4340000000000002</v>
      </c>
      <c r="P86">
        <v>3.0590000000000002</v>
      </c>
      <c r="Q86" t="s">
        <v>180</v>
      </c>
      <c r="S86">
        <v>0</v>
      </c>
      <c r="T86">
        <v>27100</v>
      </c>
      <c r="U86">
        <v>4096</v>
      </c>
      <c r="V86">
        <v>121</v>
      </c>
      <c r="W86">
        <v>4096</v>
      </c>
      <c r="X86">
        <v>1</v>
      </c>
      <c r="Y86">
        <v>0.111371707635469</v>
      </c>
      <c r="Z86">
        <v>1143</v>
      </c>
      <c r="AA86">
        <v>23.72</v>
      </c>
      <c r="AB86" t="s">
        <v>94</v>
      </c>
      <c r="AC86">
        <v>33.8125</v>
      </c>
      <c r="AE86">
        <v>0</v>
      </c>
      <c r="AF86">
        <v>1143</v>
      </c>
      <c r="AG86">
        <v>21.75</v>
      </c>
      <c r="AH86">
        <f t="shared" si="5"/>
        <v>1121.25</v>
      </c>
      <c r="AI86">
        <f t="shared" si="6"/>
        <v>52.551724137931032</v>
      </c>
      <c r="AJ86">
        <f t="shared" si="7"/>
        <v>0.39366927074042407</v>
      </c>
      <c r="AK86">
        <f t="shared" si="8"/>
        <v>2903.452428100913</v>
      </c>
    </row>
    <row r="87" spans="1:37" x14ac:dyDescent="0.3">
      <c r="A87">
        <v>85</v>
      </c>
      <c r="B87">
        <v>307</v>
      </c>
      <c r="C87" t="s">
        <v>91</v>
      </c>
      <c r="D87">
        <v>6.4977230097593902E-2</v>
      </c>
      <c r="E87">
        <v>4096</v>
      </c>
      <c r="F87">
        <v>4096</v>
      </c>
      <c r="G87">
        <v>1</v>
      </c>
      <c r="H87">
        <v>11.7140332895095</v>
      </c>
      <c r="I87">
        <v>12.5491157408124</v>
      </c>
      <c r="J87">
        <v>-0.99171488319637202</v>
      </c>
      <c r="K87" t="b">
        <v>1</v>
      </c>
      <c r="L87">
        <v>11.79</v>
      </c>
      <c r="M87" t="s">
        <v>92</v>
      </c>
      <c r="N87">
        <v>12.5526659570095</v>
      </c>
      <c r="O87">
        <v>3.6110000000000002</v>
      </c>
      <c r="P87">
        <v>1.071</v>
      </c>
      <c r="Q87" t="s">
        <v>181</v>
      </c>
      <c r="S87">
        <v>0</v>
      </c>
      <c r="T87">
        <v>4088</v>
      </c>
      <c r="U87">
        <v>4096</v>
      </c>
      <c r="V87">
        <v>52</v>
      </c>
      <c r="W87">
        <v>4096</v>
      </c>
      <c r="X87">
        <v>1</v>
      </c>
      <c r="Y87">
        <v>1.4857690920136399</v>
      </c>
      <c r="Z87">
        <v>11.79</v>
      </c>
      <c r="AA87">
        <v>346.8</v>
      </c>
      <c r="AB87" t="s">
        <v>94</v>
      </c>
      <c r="AC87">
        <v>3.43359375</v>
      </c>
      <c r="AD87" t="s">
        <v>98</v>
      </c>
      <c r="AE87">
        <v>3</v>
      </c>
      <c r="AF87">
        <v>11.7890625</v>
      </c>
      <c r="AG87">
        <v>4.55078125</v>
      </c>
      <c r="AH87">
        <f t="shared" si="5"/>
        <v>7.23828125</v>
      </c>
      <c r="AI87">
        <f t="shared" si="6"/>
        <v>2.5905579399141629</v>
      </c>
      <c r="AJ87">
        <f t="shared" si="7"/>
        <v>0.37094002645715707</v>
      </c>
      <c r="AK87">
        <f t="shared" si="8"/>
        <v>31.781586399820931</v>
      </c>
    </row>
    <row r="88" spans="1:37" x14ac:dyDescent="0.3">
      <c r="A88">
        <v>86</v>
      </c>
      <c r="B88">
        <v>310</v>
      </c>
      <c r="C88" t="s">
        <v>91</v>
      </c>
      <c r="D88">
        <v>3.4355370428901202E-2</v>
      </c>
      <c r="E88">
        <v>4096</v>
      </c>
      <c r="F88">
        <v>16384</v>
      </c>
      <c r="G88">
        <v>4</v>
      </c>
      <c r="H88">
        <v>3.20821671285873</v>
      </c>
      <c r="I88">
        <v>7.9390831546719003</v>
      </c>
      <c r="J88">
        <v>-1.0061807404877301</v>
      </c>
      <c r="K88" t="b">
        <v>1</v>
      </c>
      <c r="L88">
        <v>298.8</v>
      </c>
      <c r="M88" t="s">
        <v>92</v>
      </c>
      <c r="N88">
        <v>8.0219734183840696</v>
      </c>
      <c r="O88">
        <v>4.4340000000000002</v>
      </c>
      <c r="P88">
        <v>2.4750000000000001</v>
      </c>
      <c r="Q88" t="s">
        <v>182</v>
      </c>
      <c r="S88">
        <v>0</v>
      </c>
      <c r="T88">
        <v>27170</v>
      </c>
      <c r="U88">
        <v>4096</v>
      </c>
      <c r="V88">
        <v>525</v>
      </c>
      <c r="W88">
        <v>4096</v>
      </c>
      <c r="X88">
        <v>1</v>
      </c>
      <c r="Y88">
        <v>9.6374478452778203E-2</v>
      </c>
      <c r="Z88">
        <v>298.8</v>
      </c>
      <c r="AA88">
        <v>90.94</v>
      </c>
      <c r="AB88" t="s">
        <v>94</v>
      </c>
      <c r="AC88">
        <v>17.28125</v>
      </c>
      <c r="AE88">
        <v>0</v>
      </c>
      <c r="AF88">
        <v>298.75</v>
      </c>
      <c r="AG88">
        <v>11.6328125</v>
      </c>
      <c r="AH88">
        <f t="shared" si="5"/>
        <v>287.1171875</v>
      </c>
      <c r="AI88">
        <f t="shared" si="6"/>
        <v>25.681665547347212</v>
      </c>
      <c r="AJ88">
        <f t="shared" si="7"/>
        <v>0.36561268614320547</v>
      </c>
      <c r="AK88">
        <f t="shared" si="8"/>
        <v>817.1215368686187</v>
      </c>
    </row>
    <row r="89" spans="1:37" x14ac:dyDescent="0.3">
      <c r="A89">
        <v>87</v>
      </c>
      <c r="B89">
        <v>311</v>
      </c>
      <c r="C89" t="s">
        <v>91</v>
      </c>
      <c r="D89">
        <v>1.6281516593633201E-2</v>
      </c>
      <c r="E89">
        <v>4096</v>
      </c>
      <c r="F89">
        <v>16384</v>
      </c>
      <c r="G89">
        <v>4</v>
      </c>
      <c r="H89">
        <v>4.6760343488393401</v>
      </c>
      <c r="I89">
        <v>8.2058923094377896</v>
      </c>
      <c r="J89">
        <v>-1.02064659777908</v>
      </c>
      <c r="K89" t="b">
        <v>1</v>
      </c>
      <c r="L89">
        <v>56.84</v>
      </c>
      <c r="M89" t="s">
        <v>92</v>
      </c>
      <c r="N89">
        <v>8.7899269122450097</v>
      </c>
      <c r="O89">
        <v>4.3869999999999996</v>
      </c>
      <c r="P89">
        <v>1.7549999999999999</v>
      </c>
      <c r="Q89" t="s">
        <v>183</v>
      </c>
      <c r="R89" t="s">
        <v>1941</v>
      </c>
      <c r="S89">
        <v>0</v>
      </c>
      <c r="T89">
        <v>24290</v>
      </c>
      <c r="U89">
        <v>4096</v>
      </c>
      <c r="V89">
        <v>321</v>
      </c>
      <c r="W89">
        <v>4096</v>
      </c>
      <c r="X89">
        <v>1</v>
      </c>
      <c r="Y89">
        <v>0.20517622950081299</v>
      </c>
      <c r="Z89">
        <v>56.84</v>
      </c>
      <c r="AA89">
        <v>427.2</v>
      </c>
      <c r="AB89" t="s">
        <v>94</v>
      </c>
      <c r="AC89">
        <v>7.5390625</v>
      </c>
      <c r="AE89">
        <v>0</v>
      </c>
      <c r="AF89">
        <v>56.84375</v>
      </c>
      <c r="AG89">
        <v>11.9140625</v>
      </c>
      <c r="AH89">
        <f t="shared" si="5"/>
        <v>44.9296875</v>
      </c>
      <c r="AI89">
        <f t="shared" si="6"/>
        <v>4.7711475409836064</v>
      </c>
      <c r="AJ89">
        <f t="shared" si="7"/>
        <v>0.3603618556497033</v>
      </c>
      <c r="AK89">
        <f t="shared" si="8"/>
        <v>157.74075171611966</v>
      </c>
    </row>
    <row r="90" spans="1:37" x14ac:dyDescent="0.3">
      <c r="A90">
        <v>88</v>
      </c>
      <c r="B90">
        <v>320</v>
      </c>
      <c r="C90" t="s">
        <v>91</v>
      </c>
      <c r="D90">
        <v>2.57914904015882E-2</v>
      </c>
      <c r="E90">
        <v>4096</v>
      </c>
      <c r="F90">
        <v>12288</v>
      </c>
      <c r="G90">
        <v>3</v>
      </c>
      <c r="H90">
        <v>2.4013089346376502</v>
      </c>
      <c r="I90">
        <v>7.5322307598204503</v>
      </c>
      <c r="J90">
        <v>-0.92099291421640395</v>
      </c>
      <c r="K90" t="b">
        <v>1</v>
      </c>
      <c r="L90">
        <v>1369</v>
      </c>
      <c r="M90" t="s">
        <v>92</v>
      </c>
      <c r="N90">
        <v>7.8477709855640096</v>
      </c>
      <c r="O90">
        <v>4.4569999999999999</v>
      </c>
      <c r="P90">
        <v>3.137</v>
      </c>
      <c r="Q90" t="s">
        <v>184</v>
      </c>
      <c r="S90">
        <v>0</v>
      </c>
      <c r="T90">
        <v>28640</v>
      </c>
      <c r="U90">
        <v>4096</v>
      </c>
      <c r="V90">
        <v>1234</v>
      </c>
      <c r="W90">
        <v>4096</v>
      </c>
      <c r="X90">
        <v>1</v>
      </c>
      <c r="Y90">
        <v>3.9891127465671201E-2</v>
      </c>
      <c r="Z90">
        <v>1369</v>
      </c>
      <c r="AA90">
        <v>20.92</v>
      </c>
      <c r="AB90" t="s">
        <v>94</v>
      </c>
      <c r="AC90">
        <v>37</v>
      </c>
      <c r="AE90">
        <v>0</v>
      </c>
      <c r="AF90">
        <v>1369</v>
      </c>
      <c r="AG90">
        <v>5.08203125</v>
      </c>
      <c r="AH90">
        <f t="shared" si="5"/>
        <v>1363.91796875</v>
      </c>
      <c r="AI90">
        <f t="shared" si="6"/>
        <v>269.38047655649501</v>
      </c>
      <c r="AJ90">
        <f t="shared" si="7"/>
        <v>0.39812354224381724</v>
      </c>
      <c r="AK90">
        <f t="shared" si="8"/>
        <v>3438.6311150662937</v>
      </c>
    </row>
    <row r="91" spans="1:37" x14ac:dyDescent="0.3">
      <c r="A91">
        <v>89</v>
      </c>
      <c r="B91">
        <v>321</v>
      </c>
      <c r="C91" t="s">
        <v>91</v>
      </c>
      <c r="D91">
        <v>4.3809368574908601E-2</v>
      </c>
      <c r="E91">
        <v>4096</v>
      </c>
      <c r="F91">
        <v>4096</v>
      </c>
      <c r="G91">
        <v>1</v>
      </c>
      <c r="H91">
        <v>10.804774315525099</v>
      </c>
      <c r="I91">
        <v>10.055615158882199</v>
      </c>
      <c r="J91">
        <v>-0.99412585941159903</v>
      </c>
      <c r="K91" t="b">
        <v>1</v>
      </c>
      <c r="L91">
        <v>8.52</v>
      </c>
      <c r="M91" t="s">
        <v>92</v>
      </c>
      <c r="N91">
        <v>10.074791163884401</v>
      </c>
      <c r="O91">
        <v>3.5619999999999998</v>
      </c>
      <c r="P91">
        <v>0.93069999999999997</v>
      </c>
      <c r="Q91" t="s">
        <v>185</v>
      </c>
      <c r="S91">
        <v>0</v>
      </c>
      <c r="T91">
        <v>3654</v>
      </c>
      <c r="U91">
        <v>4096</v>
      </c>
      <c r="V91">
        <v>45</v>
      </c>
      <c r="W91">
        <v>4096</v>
      </c>
      <c r="X91">
        <v>1</v>
      </c>
      <c r="Y91">
        <v>1.4616094582372099</v>
      </c>
      <c r="Z91">
        <v>8.52</v>
      </c>
      <c r="AA91">
        <v>428.8</v>
      </c>
      <c r="AB91" t="s">
        <v>94</v>
      </c>
      <c r="AC91">
        <v>2.919921875</v>
      </c>
      <c r="AD91" t="s">
        <v>98</v>
      </c>
      <c r="AE91">
        <v>3</v>
      </c>
      <c r="AF91">
        <v>8.5234375</v>
      </c>
      <c r="AG91">
        <v>3.9296875</v>
      </c>
      <c r="AH91">
        <f t="shared" si="5"/>
        <v>4.59375</v>
      </c>
      <c r="AI91">
        <f t="shared" si="6"/>
        <v>2.1689860834990058</v>
      </c>
      <c r="AJ91">
        <f t="shared" si="7"/>
        <v>0.37004677611145292</v>
      </c>
      <c r="AK91">
        <f t="shared" si="8"/>
        <v>23.033405640136856</v>
      </c>
    </row>
    <row r="92" spans="1:37" x14ac:dyDescent="0.3">
      <c r="A92">
        <v>90</v>
      </c>
      <c r="B92">
        <v>324</v>
      </c>
      <c r="C92" t="s">
        <v>91</v>
      </c>
      <c r="D92">
        <v>3.5265281271997899E-2</v>
      </c>
      <c r="E92">
        <v>4096</v>
      </c>
      <c r="F92">
        <v>16384</v>
      </c>
      <c r="G92">
        <v>4</v>
      </c>
      <c r="H92">
        <v>3.1141223793480401</v>
      </c>
      <c r="I92">
        <v>7.7305655159206399</v>
      </c>
      <c r="J92">
        <v>-1.00698439922613</v>
      </c>
      <c r="K92" t="b">
        <v>1</v>
      </c>
      <c r="L92">
        <v>304</v>
      </c>
      <c r="M92" t="s">
        <v>92</v>
      </c>
      <c r="N92">
        <v>7.8229146188803096</v>
      </c>
      <c r="O92">
        <v>4.4379999999999997</v>
      </c>
      <c r="P92">
        <v>2.4820000000000002</v>
      </c>
      <c r="Q92" t="s">
        <v>186</v>
      </c>
      <c r="S92">
        <v>0</v>
      </c>
      <c r="T92">
        <v>27500</v>
      </c>
      <c r="U92">
        <v>4096</v>
      </c>
      <c r="V92">
        <v>768</v>
      </c>
      <c r="W92">
        <v>4096</v>
      </c>
      <c r="X92">
        <v>1</v>
      </c>
      <c r="Y92">
        <v>7.6286820301025404E-2</v>
      </c>
      <c r="Z92">
        <v>304</v>
      </c>
      <c r="AA92">
        <v>90.5</v>
      </c>
      <c r="AB92" t="s">
        <v>94</v>
      </c>
      <c r="AC92">
        <v>17.4375</v>
      </c>
      <c r="AE92">
        <v>0</v>
      </c>
      <c r="AF92">
        <v>304</v>
      </c>
      <c r="AG92">
        <v>9.609375</v>
      </c>
      <c r="AH92">
        <f t="shared" si="5"/>
        <v>294.390625</v>
      </c>
      <c r="AI92">
        <f t="shared" si="6"/>
        <v>31.635772357723578</v>
      </c>
      <c r="AJ92">
        <f t="shared" si="7"/>
        <v>0.3653189763501456</v>
      </c>
      <c r="AK92">
        <f t="shared" si="8"/>
        <v>832.14949039117676</v>
      </c>
    </row>
    <row r="93" spans="1:37" x14ac:dyDescent="0.3">
      <c r="A93">
        <v>91</v>
      </c>
      <c r="B93">
        <v>325</v>
      </c>
      <c r="C93" t="s">
        <v>91</v>
      </c>
      <c r="D93">
        <v>1.1986684566261299E-2</v>
      </c>
      <c r="E93">
        <v>4096</v>
      </c>
      <c r="F93">
        <v>16384</v>
      </c>
      <c r="G93">
        <v>4</v>
      </c>
      <c r="H93">
        <v>5.2409645383780896</v>
      </c>
      <c r="I93">
        <v>9.1051522595455392</v>
      </c>
      <c r="J93">
        <v>-1.0214502565174901</v>
      </c>
      <c r="K93" t="b">
        <v>1</v>
      </c>
      <c r="L93">
        <v>54.56</v>
      </c>
      <c r="M93" t="s">
        <v>92</v>
      </c>
      <c r="N93">
        <v>9.5396450247471396</v>
      </c>
      <c r="O93">
        <v>4.4000000000000004</v>
      </c>
      <c r="P93">
        <v>1.7370000000000001</v>
      </c>
      <c r="Q93" t="s">
        <v>187</v>
      </c>
      <c r="R93" t="s">
        <v>1941</v>
      </c>
      <c r="S93">
        <v>0</v>
      </c>
      <c r="T93">
        <v>24980</v>
      </c>
      <c r="U93">
        <v>4096</v>
      </c>
      <c r="V93">
        <v>269</v>
      </c>
      <c r="W93">
        <v>4096</v>
      </c>
      <c r="X93">
        <v>1</v>
      </c>
      <c r="Y93">
        <v>0.25857617154310703</v>
      </c>
      <c r="Z93">
        <v>54.56</v>
      </c>
      <c r="AA93">
        <v>457.8</v>
      </c>
      <c r="AB93" t="s">
        <v>94</v>
      </c>
      <c r="AC93">
        <v>7.38671875</v>
      </c>
      <c r="AE93">
        <v>0</v>
      </c>
      <c r="AF93">
        <v>54.5625</v>
      </c>
      <c r="AG93">
        <v>12.71875</v>
      </c>
      <c r="AH93">
        <f t="shared" si="5"/>
        <v>41.84375</v>
      </c>
      <c r="AI93">
        <f t="shared" si="6"/>
        <v>4.2899262899262895</v>
      </c>
      <c r="AJ93">
        <f t="shared" si="7"/>
        <v>0.36007236403723386</v>
      </c>
      <c r="AK93">
        <f t="shared" si="8"/>
        <v>151.53204036052563</v>
      </c>
    </row>
    <row r="94" spans="1:37" x14ac:dyDescent="0.3">
      <c r="A94">
        <v>92</v>
      </c>
      <c r="B94">
        <v>334</v>
      </c>
      <c r="C94" t="s">
        <v>91</v>
      </c>
      <c r="D94">
        <v>2.97847248662018E-2</v>
      </c>
      <c r="E94">
        <v>4096</v>
      </c>
      <c r="F94">
        <v>12288</v>
      </c>
      <c r="G94">
        <v>3</v>
      </c>
      <c r="H94">
        <v>2.4643837749551398</v>
      </c>
      <c r="I94">
        <v>7.6434403020093198</v>
      </c>
      <c r="J94">
        <v>-0.92340389043162996</v>
      </c>
      <c r="K94" t="b">
        <v>1</v>
      </c>
      <c r="L94">
        <v>1265</v>
      </c>
      <c r="M94" t="s">
        <v>92</v>
      </c>
      <c r="N94">
        <v>8.0002719940391405</v>
      </c>
      <c r="O94">
        <v>4.4530000000000003</v>
      </c>
      <c r="P94">
        <v>3.1019999999999999</v>
      </c>
      <c r="Q94" t="s">
        <v>188</v>
      </c>
      <c r="S94">
        <v>0</v>
      </c>
      <c r="T94">
        <v>28370</v>
      </c>
      <c r="U94">
        <v>4096</v>
      </c>
      <c r="V94">
        <v>1169</v>
      </c>
      <c r="W94">
        <v>4096</v>
      </c>
      <c r="X94">
        <v>1</v>
      </c>
      <c r="Y94">
        <v>4.2829958419273E-2</v>
      </c>
      <c r="Z94">
        <v>1265</v>
      </c>
      <c r="AA94">
        <v>22.42</v>
      </c>
      <c r="AB94" t="s">
        <v>94</v>
      </c>
      <c r="AC94">
        <v>35.5625</v>
      </c>
      <c r="AE94">
        <v>0</v>
      </c>
      <c r="AF94">
        <v>1265</v>
      </c>
      <c r="AG94">
        <v>5.421875</v>
      </c>
      <c r="AH94">
        <f t="shared" si="5"/>
        <v>1259.578125</v>
      </c>
      <c r="AI94">
        <f t="shared" si="6"/>
        <v>233.31412103746399</v>
      </c>
      <c r="AJ94">
        <f t="shared" si="7"/>
        <v>0.39716483203090591</v>
      </c>
      <c r="AK94">
        <f t="shared" si="8"/>
        <v>3185.0755605208328</v>
      </c>
    </row>
    <row r="95" spans="1:37" x14ac:dyDescent="0.3">
      <c r="A95">
        <v>93</v>
      </c>
      <c r="B95">
        <v>335</v>
      </c>
      <c r="C95" t="s">
        <v>91</v>
      </c>
      <c r="D95">
        <v>3.1143577832854898E-2</v>
      </c>
      <c r="E95">
        <v>4096</v>
      </c>
      <c r="F95">
        <v>4096</v>
      </c>
      <c r="G95">
        <v>1</v>
      </c>
      <c r="H95">
        <v>8.9640560087969607</v>
      </c>
      <c r="I95">
        <v>7.6684697887755204</v>
      </c>
      <c r="J95">
        <v>-0.99412585941159903</v>
      </c>
      <c r="K95" t="b">
        <v>1</v>
      </c>
      <c r="L95">
        <v>7.17</v>
      </c>
      <c r="M95" t="s">
        <v>92</v>
      </c>
      <c r="N95">
        <v>8.0544705768426805</v>
      </c>
      <c r="O95">
        <v>3.5659999999999998</v>
      </c>
      <c r="P95">
        <v>0.85550000000000004</v>
      </c>
      <c r="Q95" t="s">
        <v>189</v>
      </c>
      <c r="S95">
        <v>0</v>
      </c>
      <c r="T95">
        <v>3692</v>
      </c>
      <c r="U95">
        <v>4096</v>
      </c>
      <c r="V95">
        <v>104</v>
      </c>
      <c r="W95">
        <v>4096</v>
      </c>
      <c r="X95">
        <v>1</v>
      </c>
      <c r="Y95">
        <v>0.78093994223464502</v>
      </c>
      <c r="Z95">
        <v>7.17</v>
      </c>
      <c r="AA95">
        <v>515</v>
      </c>
      <c r="AB95" t="s">
        <v>94</v>
      </c>
      <c r="AC95">
        <v>2.677734375</v>
      </c>
      <c r="AD95" t="s">
        <v>98</v>
      </c>
      <c r="AE95">
        <v>3</v>
      </c>
      <c r="AF95">
        <v>7.171875</v>
      </c>
      <c r="AG95">
        <v>3.443359375</v>
      </c>
      <c r="AH95">
        <f t="shared" si="5"/>
        <v>3.728515625</v>
      </c>
      <c r="AI95">
        <f t="shared" si="6"/>
        <v>2.0828133862733975</v>
      </c>
      <c r="AJ95">
        <f t="shared" si="7"/>
        <v>0.37004677611145292</v>
      </c>
      <c r="AK95">
        <f t="shared" si="8"/>
        <v>19.380995763194896</v>
      </c>
    </row>
    <row r="96" spans="1:37" x14ac:dyDescent="0.3">
      <c r="A96">
        <v>94</v>
      </c>
      <c r="B96">
        <v>338</v>
      </c>
      <c r="C96" t="s">
        <v>91</v>
      </c>
      <c r="D96">
        <v>3.8551677744673898E-2</v>
      </c>
      <c r="E96">
        <v>4096</v>
      </c>
      <c r="F96">
        <v>16384</v>
      </c>
      <c r="G96">
        <v>4</v>
      </c>
      <c r="H96">
        <v>3.2731403972695099</v>
      </c>
      <c r="I96">
        <v>8.0869582080975295</v>
      </c>
      <c r="J96">
        <v>-1.00778805796454</v>
      </c>
      <c r="K96" t="b">
        <v>1</v>
      </c>
      <c r="L96">
        <v>295.5</v>
      </c>
      <c r="M96" t="s">
        <v>92</v>
      </c>
      <c r="N96">
        <v>8.1481096950957497</v>
      </c>
      <c r="O96">
        <v>4.4379999999999997</v>
      </c>
      <c r="P96">
        <v>2.4700000000000002</v>
      </c>
      <c r="Q96" t="s">
        <v>190</v>
      </c>
      <c r="S96">
        <v>0</v>
      </c>
      <c r="T96">
        <v>27380</v>
      </c>
      <c r="U96">
        <v>4096</v>
      </c>
      <c r="V96">
        <v>604</v>
      </c>
      <c r="W96">
        <v>4096</v>
      </c>
      <c r="X96">
        <v>1</v>
      </c>
      <c r="Y96">
        <v>9.2492771023220996E-2</v>
      </c>
      <c r="Z96">
        <v>295.5</v>
      </c>
      <c r="AA96">
        <v>92.6</v>
      </c>
      <c r="AB96" t="s">
        <v>94</v>
      </c>
      <c r="AC96">
        <v>17.1875</v>
      </c>
      <c r="AE96">
        <v>0</v>
      </c>
      <c r="AF96">
        <v>295.5</v>
      </c>
      <c r="AG96">
        <v>10.9375</v>
      </c>
      <c r="AH96">
        <f t="shared" si="5"/>
        <v>284.5625</v>
      </c>
      <c r="AI96">
        <f t="shared" si="6"/>
        <v>27.017142857142858</v>
      </c>
      <c r="AJ96">
        <f t="shared" si="7"/>
        <v>0.36502550250470045</v>
      </c>
      <c r="AK96">
        <f t="shared" si="8"/>
        <v>809.53247916204111</v>
      </c>
    </row>
    <row r="97" spans="1:37" x14ac:dyDescent="0.3">
      <c r="A97">
        <v>95</v>
      </c>
      <c r="B97">
        <v>339</v>
      </c>
      <c r="C97" t="s">
        <v>91</v>
      </c>
      <c r="D97">
        <v>1.2587477405266299E-2</v>
      </c>
      <c r="E97">
        <v>4096</v>
      </c>
      <c r="F97">
        <v>16384</v>
      </c>
      <c r="G97">
        <v>4</v>
      </c>
      <c r="H97">
        <v>5.7519898993787901</v>
      </c>
      <c r="I97">
        <v>9.9087013501017491</v>
      </c>
      <c r="J97">
        <v>-1.0222539152559</v>
      </c>
      <c r="K97" t="b">
        <v>1</v>
      </c>
      <c r="L97">
        <v>52.78</v>
      </c>
      <c r="M97" t="s">
        <v>92</v>
      </c>
      <c r="N97">
        <v>10.2019107333342</v>
      </c>
      <c r="O97">
        <v>4.4020000000000001</v>
      </c>
      <c r="P97">
        <v>1.7230000000000001</v>
      </c>
      <c r="Q97" t="s">
        <v>191</v>
      </c>
      <c r="R97" t="s">
        <v>1941</v>
      </c>
      <c r="S97">
        <v>0</v>
      </c>
      <c r="T97">
        <v>25230</v>
      </c>
      <c r="U97">
        <v>4096</v>
      </c>
      <c r="V97">
        <v>225</v>
      </c>
      <c r="W97">
        <v>4096</v>
      </c>
      <c r="X97">
        <v>1</v>
      </c>
      <c r="Y97">
        <v>0.31679932662525201</v>
      </c>
      <c r="Z97">
        <v>52.78</v>
      </c>
      <c r="AA97">
        <v>478</v>
      </c>
      <c r="AB97" t="s">
        <v>94</v>
      </c>
      <c r="AC97">
        <v>7.265625</v>
      </c>
      <c r="AE97">
        <v>0</v>
      </c>
      <c r="AF97">
        <v>52.78125</v>
      </c>
      <c r="AG97">
        <v>13.328125</v>
      </c>
      <c r="AH97">
        <f t="shared" si="5"/>
        <v>39.453125</v>
      </c>
      <c r="AI97">
        <f t="shared" si="6"/>
        <v>3.9601406799531067</v>
      </c>
      <c r="AJ97">
        <f t="shared" si="7"/>
        <v>0.35978310498376698</v>
      </c>
      <c r="AK97">
        <f t="shared" si="8"/>
        <v>146.70296984173683</v>
      </c>
    </row>
    <row r="98" spans="1:37" x14ac:dyDescent="0.3">
      <c r="A98">
        <v>96</v>
      </c>
      <c r="B98">
        <v>348</v>
      </c>
      <c r="C98" t="s">
        <v>91</v>
      </c>
      <c r="D98">
        <v>2.7591126729416202E-2</v>
      </c>
      <c r="E98">
        <v>4096</v>
      </c>
      <c r="F98">
        <v>12288</v>
      </c>
      <c r="G98">
        <v>3</v>
      </c>
      <c r="H98">
        <v>2.2111332226471498</v>
      </c>
      <c r="I98">
        <v>6.7888699726588397</v>
      </c>
      <c r="J98">
        <v>-0.93224413655412597</v>
      </c>
      <c r="K98" t="b">
        <v>1</v>
      </c>
      <c r="L98">
        <v>1177</v>
      </c>
      <c r="M98" t="s">
        <v>92</v>
      </c>
      <c r="N98">
        <v>7.1835574667170796</v>
      </c>
      <c r="O98">
        <v>4.4400000000000004</v>
      </c>
      <c r="P98">
        <v>3.07</v>
      </c>
      <c r="Q98" t="s">
        <v>192</v>
      </c>
      <c r="S98">
        <v>0</v>
      </c>
      <c r="T98">
        <v>27520</v>
      </c>
      <c r="U98">
        <v>4096</v>
      </c>
      <c r="V98">
        <v>135</v>
      </c>
      <c r="W98">
        <v>4096</v>
      </c>
      <c r="X98">
        <v>1</v>
      </c>
      <c r="Y98">
        <v>0.104625975021747</v>
      </c>
      <c r="Z98">
        <v>1177</v>
      </c>
      <c r="AA98">
        <v>23.38</v>
      </c>
      <c r="AB98" t="s">
        <v>94</v>
      </c>
      <c r="AC98">
        <v>34.3125</v>
      </c>
      <c r="AE98">
        <v>0</v>
      </c>
      <c r="AF98">
        <v>1177</v>
      </c>
      <c r="AG98">
        <v>20.921875</v>
      </c>
      <c r="AH98">
        <f t="shared" si="5"/>
        <v>1156.078125</v>
      </c>
      <c r="AI98">
        <f t="shared" si="6"/>
        <v>56.256908140403283</v>
      </c>
      <c r="AJ98">
        <f t="shared" si="7"/>
        <v>0.39366927074042407</v>
      </c>
      <c r="AK98">
        <f t="shared" si="8"/>
        <v>2989.8193419726813</v>
      </c>
    </row>
    <row r="99" spans="1:37" x14ac:dyDescent="0.3">
      <c r="A99">
        <v>97</v>
      </c>
      <c r="B99">
        <v>349</v>
      </c>
      <c r="C99" t="s">
        <v>91</v>
      </c>
      <c r="D99">
        <v>5.2361967475634201E-2</v>
      </c>
      <c r="E99">
        <v>4096</v>
      </c>
      <c r="F99">
        <v>4096</v>
      </c>
      <c r="G99">
        <v>1</v>
      </c>
      <c r="H99">
        <v>11.1449964711831</v>
      </c>
      <c r="I99">
        <v>10.0675016951605</v>
      </c>
      <c r="J99">
        <v>-0.99332220067318999</v>
      </c>
      <c r="K99" t="b">
        <v>1</v>
      </c>
      <c r="L99">
        <v>8.01</v>
      </c>
      <c r="M99" t="s">
        <v>92</v>
      </c>
      <c r="N99">
        <v>10.1166530342554</v>
      </c>
      <c r="O99">
        <v>3.5680000000000001</v>
      </c>
      <c r="P99">
        <v>0.90329999999999999</v>
      </c>
      <c r="Q99" t="s">
        <v>193</v>
      </c>
      <c r="S99">
        <v>0</v>
      </c>
      <c r="T99">
        <v>3700</v>
      </c>
      <c r="U99">
        <v>4096</v>
      </c>
      <c r="V99">
        <v>62</v>
      </c>
      <c r="W99">
        <v>4096</v>
      </c>
      <c r="X99">
        <v>1</v>
      </c>
      <c r="Y99">
        <v>1.2884158402567401</v>
      </c>
      <c r="Z99">
        <v>8.01</v>
      </c>
      <c r="AA99">
        <v>462</v>
      </c>
      <c r="AB99" t="s">
        <v>94</v>
      </c>
      <c r="AC99">
        <v>2.830078125</v>
      </c>
      <c r="AD99" t="s">
        <v>98</v>
      </c>
      <c r="AE99">
        <v>4</v>
      </c>
      <c r="AF99">
        <v>8.0078125</v>
      </c>
      <c r="AG99">
        <v>3.841796875</v>
      </c>
      <c r="AH99">
        <f t="shared" si="5"/>
        <v>4.166015625</v>
      </c>
      <c r="AI99">
        <f t="shared" si="6"/>
        <v>2.0843924758515504</v>
      </c>
      <c r="AJ99">
        <f t="shared" si="7"/>
        <v>0.37034428696928262</v>
      </c>
      <c r="AK99">
        <f t="shared" si="8"/>
        <v>21.622616526724471</v>
      </c>
    </row>
    <row r="100" spans="1:37" x14ac:dyDescent="0.3">
      <c r="A100">
        <v>98</v>
      </c>
      <c r="B100">
        <v>352</v>
      </c>
      <c r="C100" t="s">
        <v>91</v>
      </c>
      <c r="D100">
        <v>3.9045049773830998E-2</v>
      </c>
      <c r="E100">
        <v>4096</v>
      </c>
      <c r="F100">
        <v>16384</v>
      </c>
      <c r="G100">
        <v>4</v>
      </c>
      <c r="H100">
        <v>3.3636783354366702</v>
      </c>
      <c r="I100">
        <v>8.3040808906092902</v>
      </c>
      <c r="J100">
        <v>-1.00939537544136</v>
      </c>
      <c r="K100" t="b">
        <v>1</v>
      </c>
      <c r="L100">
        <v>294.2</v>
      </c>
      <c r="M100" t="s">
        <v>92</v>
      </c>
      <c r="N100">
        <v>8.3504399463179997</v>
      </c>
      <c r="O100">
        <v>4.4379999999999997</v>
      </c>
      <c r="P100">
        <v>2.4689999999999999</v>
      </c>
      <c r="Q100" t="s">
        <v>194</v>
      </c>
      <c r="S100">
        <v>0</v>
      </c>
      <c r="T100">
        <v>27310</v>
      </c>
      <c r="U100">
        <v>4096</v>
      </c>
      <c r="V100">
        <v>563</v>
      </c>
      <c r="W100">
        <v>4096</v>
      </c>
      <c r="X100">
        <v>1</v>
      </c>
      <c r="Y100">
        <v>9.9617164818558798E-2</v>
      </c>
      <c r="Z100">
        <v>294.2</v>
      </c>
      <c r="AA100">
        <v>92.8</v>
      </c>
      <c r="AB100" t="s">
        <v>94</v>
      </c>
      <c r="AC100">
        <v>17.15625</v>
      </c>
      <c r="AE100">
        <v>0</v>
      </c>
      <c r="AF100">
        <v>294.25</v>
      </c>
      <c r="AG100">
        <v>11.328125</v>
      </c>
      <c r="AH100">
        <f t="shared" si="5"/>
        <v>282.921875</v>
      </c>
      <c r="AI100">
        <f t="shared" si="6"/>
        <v>25.975172413793103</v>
      </c>
      <c r="AJ100">
        <f t="shared" si="7"/>
        <v>0.36443926189863673</v>
      </c>
      <c r="AK100">
        <f t="shared" si="8"/>
        <v>807.40477430184558</v>
      </c>
    </row>
    <row r="101" spans="1:37" x14ac:dyDescent="0.3">
      <c r="A101">
        <v>99</v>
      </c>
      <c r="B101">
        <v>353</v>
      </c>
      <c r="C101" t="s">
        <v>91</v>
      </c>
      <c r="D101">
        <v>1.61773576852259E-2</v>
      </c>
      <c r="E101">
        <v>4096</v>
      </c>
      <c r="F101">
        <v>16384</v>
      </c>
      <c r="G101">
        <v>4</v>
      </c>
      <c r="H101">
        <v>6.1548072314504996</v>
      </c>
      <c r="I101">
        <v>10.2960788940182</v>
      </c>
      <c r="J101">
        <v>-1.0222539152559</v>
      </c>
      <c r="K101" t="b">
        <v>1</v>
      </c>
      <c r="L101">
        <v>47.1</v>
      </c>
      <c r="M101" t="s">
        <v>92</v>
      </c>
      <c r="N101">
        <v>10.5954503269742</v>
      </c>
      <c r="O101">
        <v>4.41</v>
      </c>
      <c r="P101">
        <v>1.673</v>
      </c>
      <c r="Q101" t="s">
        <v>195</v>
      </c>
      <c r="R101" t="s">
        <v>1941</v>
      </c>
      <c r="S101">
        <v>0</v>
      </c>
      <c r="T101">
        <v>25620</v>
      </c>
      <c r="U101">
        <v>4096</v>
      </c>
      <c r="V101">
        <v>241</v>
      </c>
      <c r="W101">
        <v>4096</v>
      </c>
      <c r="X101">
        <v>1</v>
      </c>
      <c r="Y101">
        <v>0.33205032359577602</v>
      </c>
      <c r="Z101">
        <v>47.1</v>
      </c>
      <c r="AA101">
        <v>544</v>
      </c>
      <c r="AB101" t="s">
        <v>94</v>
      </c>
      <c r="AC101">
        <v>6.86328125</v>
      </c>
      <c r="AD101" t="s">
        <v>98</v>
      </c>
      <c r="AE101">
        <v>0</v>
      </c>
      <c r="AF101">
        <v>47.09375</v>
      </c>
      <c r="AG101">
        <v>13.1953125</v>
      </c>
      <c r="AH101">
        <f t="shared" si="5"/>
        <v>33.8984375</v>
      </c>
      <c r="AI101">
        <f t="shared" si="6"/>
        <v>3.5689757252812315</v>
      </c>
      <c r="AJ101">
        <f t="shared" si="7"/>
        <v>0.35978310498376698</v>
      </c>
      <c r="AK101">
        <f t="shared" si="8"/>
        <v>130.89483454795584</v>
      </c>
    </row>
    <row r="102" spans="1:37" x14ac:dyDescent="0.3">
      <c r="A102">
        <v>100</v>
      </c>
      <c r="B102">
        <v>362</v>
      </c>
      <c r="C102" t="s">
        <v>91</v>
      </c>
      <c r="D102">
        <v>2.76962230424255E-2</v>
      </c>
      <c r="E102">
        <v>4096</v>
      </c>
      <c r="F102">
        <v>12288</v>
      </c>
      <c r="G102">
        <v>3</v>
      </c>
      <c r="H102">
        <v>2.4527207335158501</v>
      </c>
      <c r="I102">
        <v>7.6072666500452604</v>
      </c>
      <c r="J102">
        <v>-0.92340389043162996</v>
      </c>
      <c r="K102" t="b">
        <v>1</v>
      </c>
      <c r="L102">
        <v>1265</v>
      </c>
      <c r="M102" t="s">
        <v>92</v>
      </c>
      <c r="N102">
        <v>7.9391964400713704</v>
      </c>
      <c r="O102">
        <v>4.4450000000000003</v>
      </c>
      <c r="P102">
        <v>3.1019999999999999</v>
      </c>
      <c r="Q102" t="s">
        <v>196</v>
      </c>
      <c r="S102">
        <v>0</v>
      </c>
      <c r="T102">
        <v>27780</v>
      </c>
      <c r="U102">
        <v>4096</v>
      </c>
      <c r="V102">
        <v>1113</v>
      </c>
      <c r="W102">
        <v>4096</v>
      </c>
      <c r="X102">
        <v>1</v>
      </c>
      <c r="Y102">
        <v>4.3544624791541697E-2</v>
      </c>
      <c r="Z102">
        <v>1265</v>
      </c>
      <c r="AA102">
        <v>21.95</v>
      </c>
      <c r="AB102" t="s">
        <v>94</v>
      </c>
      <c r="AC102">
        <v>35.5625</v>
      </c>
      <c r="AE102">
        <v>0</v>
      </c>
      <c r="AF102">
        <v>1265</v>
      </c>
      <c r="AG102">
        <v>5.50390625</v>
      </c>
      <c r="AH102">
        <f t="shared" si="5"/>
        <v>1259.49609375</v>
      </c>
      <c r="AI102">
        <f t="shared" si="6"/>
        <v>229.83676366217176</v>
      </c>
      <c r="AJ102">
        <f t="shared" si="7"/>
        <v>0.39716483203090591</v>
      </c>
      <c r="AK102">
        <f t="shared" si="8"/>
        <v>3185.0755605208328</v>
      </c>
    </row>
    <row r="103" spans="1:37" x14ac:dyDescent="0.3">
      <c r="A103">
        <v>101</v>
      </c>
      <c r="B103">
        <v>363</v>
      </c>
      <c r="C103" t="s">
        <v>91</v>
      </c>
      <c r="D103">
        <v>5.4106110300351798E-2</v>
      </c>
      <c r="E103">
        <v>4096</v>
      </c>
      <c r="F103">
        <v>4096</v>
      </c>
      <c r="G103">
        <v>1</v>
      </c>
      <c r="H103">
        <v>13.983887565741</v>
      </c>
      <c r="I103">
        <v>11.477985838872399</v>
      </c>
      <c r="J103">
        <v>-0.99492951815000696</v>
      </c>
      <c r="K103" t="b">
        <v>1</v>
      </c>
      <c r="L103">
        <v>6.617</v>
      </c>
      <c r="M103" t="s">
        <v>92</v>
      </c>
      <c r="N103">
        <v>11.4817626472515</v>
      </c>
      <c r="O103">
        <v>3.5209999999999999</v>
      </c>
      <c r="P103">
        <v>0.82099999999999995</v>
      </c>
      <c r="Q103" t="s">
        <v>197</v>
      </c>
      <c r="S103">
        <v>0</v>
      </c>
      <c r="T103">
        <v>3318</v>
      </c>
      <c r="U103">
        <v>4096</v>
      </c>
      <c r="V103">
        <v>50</v>
      </c>
      <c r="W103">
        <v>4096</v>
      </c>
      <c r="X103">
        <v>1</v>
      </c>
      <c r="Y103">
        <v>1.83619898877983</v>
      </c>
      <c r="Z103">
        <v>6.617</v>
      </c>
      <c r="AA103">
        <v>501.5</v>
      </c>
      <c r="AB103" t="s">
        <v>94</v>
      </c>
      <c r="AC103">
        <v>2.572265625</v>
      </c>
      <c r="AD103" t="s">
        <v>98</v>
      </c>
      <c r="AE103">
        <v>4</v>
      </c>
      <c r="AF103">
        <v>6.6171875</v>
      </c>
      <c r="AG103">
        <v>3.314453125</v>
      </c>
      <c r="AH103">
        <f t="shared" si="5"/>
        <v>3.302734375</v>
      </c>
      <c r="AI103">
        <f t="shared" si="6"/>
        <v>1.9964643488509133</v>
      </c>
      <c r="AJ103">
        <f t="shared" si="7"/>
        <v>0.36974950425477376</v>
      </c>
      <c r="AK103">
        <f t="shared" si="8"/>
        <v>17.896406685755728</v>
      </c>
    </row>
    <row r="104" spans="1:37" x14ac:dyDescent="0.3">
      <c r="A104">
        <v>102</v>
      </c>
      <c r="B104">
        <v>366</v>
      </c>
      <c r="C104" t="s">
        <v>91</v>
      </c>
      <c r="D104">
        <v>3.7307948540080897E-2</v>
      </c>
      <c r="E104">
        <v>4096</v>
      </c>
      <c r="F104">
        <v>16384</v>
      </c>
      <c r="G104">
        <v>4</v>
      </c>
      <c r="H104">
        <v>3.72111146947206</v>
      </c>
      <c r="I104">
        <v>9.1283515735486596</v>
      </c>
      <c r="J104">
        <v>-1.01019903417977</v>
      </c>
      <c r="K104" t="b">
        <v>1</v>
      </c>
      <c r="L104">
        <v>283.2</v>
      </c>
      <c r="M104" t="s">
        <v>92</v>
      </c>
      <c r="N104">
        <v>9.1461431175491992</v>
      </c>
      <c r="O104">
        <v>4.4340000000000002</v>
      </c>
      <c r="P104">
        <v>2.4529999999999998</v>
      </c>
      <c r="Q104" t="s">
        <v>198</v>
      </c>
      <c r="S104">
        <v>0</v>
      </c>
      <c r="T104">
        <v>27200</v>
      </c>
      <c r="U104">
        <v>4096</v>
      </c>
      <c r="V104">
        <v>321</v>
      </c>
      <c r="W104">
        <v>4096</v>
      </c>
      <c r="X104">
        <v>1</v>
      </c>
      <c r="Y104">
        <v>0.15187763181102301</v>
      </c>
      <c r="Z104">
        <v>283.2</v>
      </c>
      <c r="AA104">
        <v>96</v>
      </c>
      <c r="AB104" t="s">
        <v>94</v>
      </c>
      <c r="AC104">
        <v>16.828125</v>
      </c>
      <c r="AE104">
        <v>0</v>
      </c>
      <c r="AF104">
        <v>283.25</v>
      </c>
      <c r="AG104">
        <v>14.609375</v>
      </c>
      <c r="AH104">
        <f t="shared" si="5"/>
        <v>268.640625</v>
      </c>
      <c r="AI104">
        <f t="shared" si="6"/>
        <v>19.388235294117646</v>
      </c>
      <c r="AJ104">
        <f t="shared" si="7"/>
        <v>0.36414649475938449</v>
      </c>
      <c r="AK104">
        <f t="shared" si="8"/>
        <v>777.84629009586342</v>
      </c>
    </row>
    <row r="105" spans="1:37" x14ac:dyDescent="0.3">
      <c r="A105">
        <v>103</v>
      </c>
      <c r="B105">
        <v>367</v>
      </c>
      <c r="C105" t="s">
        <v>91</v>
      </c>
      <c r="D105">
        <v>1.42660912084042E-2</v>
      </c>
      <c r="E105">
        <v>4096</v>
      </c>
      <c r="F105">
        <v>16384</v>
      </c>
      <c r="G105">
        <v>4</v>
      </c>
      <c r="H105">
        <v>6.07981613558223</v>
      </c>
      <c r="I105">
        <v>9.9687610269947005</v>
      </c>
      <c r="J105">
        <v>-1.0222539152559</v>
      </c>
      <c r="K105" t="b">
        <v>1</v>
      </c>
      <c r="L105">
        <v>43.62</v>
      </c>
      <c r="M105" t="s">
        <v>92</v>
      </c>
      <c r="N105">
        <v>10.419680497971401</v>
      </c>
      <c r="O105">
        <v>4.4180000000000001</v>
      </c>
      <c r="P105">
        <v>1.64</v>
      </c>
      <c r="Q105" t="s">
        <v>199</v>
      </c>
      <c r="R105" t="s">
        <v>1941</v>
      </c>
      <c r="S105">
        <v>0</v>
      </c>
      <c r="T105">
        <v>26110</v>
      </c>
      <c r="U105">
        <v>4096</v>
      </c>
      <c r="V105">
        <v>271</v>
      </c>
      <c r="W105">
        <v>4096</v>
      </c>
      <c r="X105">
        <v>1</v>
      </c>
      <c r="Y105">
        <v>0.30857685456127198</v>
      </c>
      <c r="Z105">
        <v>43.62</v>
      </c>
      <c r="AA105">
        <v>598.5</v>
      </c>
      <c r="AB105" t="s">
        <v>94</v>
      </c>
      <c r="AC105">
        <v>6.60546875</v>
      </c>
      <c r="AD105" t="s">
        <v>98</v>
      </c>
      <c r="AE105">
        <v>0</v>
      </c>
      <c r="AF105">
        <v>43.625</v>
      </c>
      <c r="AG105">
        <v>13.171875</v>
      </c>
      <c r="AH105">
        <f t="shared" si="5"/>
        <v>30.453125</v>
      </c>
      <c r="AI105">
        <f t="shared" si="6"/>
        <v>3.3119810201660735</v>
      </c>
      <c r="AJ105">
        <f t="shared" si="7"/>
        <v>0.35978310498376698</v>
      </c>
      <c r="AK105">
        <f t="shared" si="8"/>
        <v>121.25360917647401</v>
      </c>
    </row>
    <row r="106" spans="1:37" x14ac:dyDescent="0.3">
      <c r="A106">
        <v>104</v>
      </c>
      <c r="B106">
        <v>376</v>
      </c>
      <c r="C106" t="s">
        <v>91</v>
      </c>
      <c r="D106">
        <v>3.3376711688166999E-2</v>
      </c>
      <c r="E106">
        <v>4096</v>
      </c>
      <c r="F106">
        <v>12288</v>
      </c>
      <c r="G106">
        <v>3</v>
      </c>
      <c r="H106">
        <v>2.1098985943182802</v>
      </c>
      <c r="I106">
        <v>6.4821689235599003</v>
      </c>
      <c r="J106">
        <v>-0.93385145403094405</v>
      </c>
      <c r="K106" t="b">
        <v>1</v>
      </c>
      <c r="L106">
        <v>1179</v>
      </c>
      <c r="M106" t="s">
        <v>92</v>
      </c>
      <c r="N106">
        <v>6.8995236186612399</v>
      </c>
      <c r="O106">
        <v>4.4379999999999997</v>
      </c>
      <c r="P106">
        <v>3.0720000000000001</v>
      </c>
      <c r="Q106" t="s">
        <v>200</v>
      </c>
      <c r="S106">
        <v>0</v>
      </c>
      <c r="T106">
        <v>27440</v>
      </c>
      <c r="U106">
        <v>4096</v>
      </c>
      <c r="V106">
        <v>73</v>
      </c>
      <c r="W106">
        <v>4096</v>
      </c>
      <c r="X106">
        <v>1</v>
      </c>
      <c r="Y106">
        <v>0.12990380475038499</v>
      </c>
      <c r="Z106">
        <v>1179</v>
      </c>
      <c r="AA106">
        <v>23.28</v>
      </c>
      <c r="AB106" t="s">
        <v>94</v>
      </c>
      <c r="AC106">
        <v>34.34375</v>
      </c>
      <c r="AE106">
        <v>0</v>
      </c>
      <c r="AF106">
        <v>1179</v>
      </c>
      <c r="AG106">
        <v>29.734375</v>
      </c>
      <c r="AH106">
        <f t="shared" si="5"/>
        <v>1149.265625</v>
      </c>
      <c r="AI106">
        <f t="shared" si="6"/>
        <v>39.651077246452971</v>
      </c>
      <c r="AJ106">
        <f t="shared" si="7"/>
        <v>0.39303702748540853</v>
      </c>
      <c r="AK106">
        <f t="shared" si="8"/>
        <v>2999.7173740679441</v>
      </c>
    </row>
    <row r="107" spans="1:37" x14ac:dyDescent="0.3">
      <c r="A107">
        <v>105</v>
      </c>
      <c r="B107">
        <v>377</v>
      </c>
      <c r="C107" t="s">
        <v>91</v>
      </c>
      <c r="D107">
        <v>3.7917624871177003E-2</v>
      </c>
      <c r="E107">
        <v>4096</v>
      </c>
      <c r="F107">
        <v>4096</v>
      </c>
      <c r="G107">
        <v>1</v>
      </c>
      <c r="H107">
        <v>7.26371955090959</v>
      </c>
      <c r="I107">
        <v>6.5933860571977201</v>
      </c>
      <c r="J107">
        <v>-0.99332220067318999</v>
      </c>
      <c r="K107" t="b">
        <v>1</v>
      </c>
      <c r="L107">
        <v>8.0860000000000003</v>
      </c>
      <c r="M107" t="s">
        <v>92</v>
      </c>
      <c r="N107">
        <v>7.2031250626849097</v>
      </c>
      <c r="O107">
        <v>3.58</v>
      </c>
      <c r="P107">
        <v>0.90769999999999995</v>
      </c>
      <c r="Q107" t="s">
        <v>201</v>
      </c>
      <c r="S107">
        <v>0</v>
      </c>
      <c r="T107">
        <v>3798</v>
      </c>
      <c r="U107">
        <v>4096</v>
      </c>
      <c r="V107">
        <v>155</v>
      </c>
      <c r="W107">
        <v>4096</v>
      </c>
      <c r="X107">
        <v>1</v>
      </c>
      <c r="Y107">
        <v>0.50311406141150605</v>
      </c>
      <c r="Z107">
        <v>8.0860000000000003</v>
      </c>
      <c r="AA107">
        <v>469.8</v>
      </c>
      <c r="AB107" t="s">
        <v>94</v>
      </c>
      <c r="AC107">
        <v>2.84375</v>
      </c>
      <c r="AD107" t="s">
        <v>98</v>
      </c>
      <c r="AE107">
        <v>4</v>
      </c>
      <c r="AF107">
        <v>8.0859375</v>
      </c>
      <c r="AG107">
        <v>3.27734375</v>
      </c>
      <c r="AH107">
        <f t="shared" si="5"/>
        <v>4.80859375</v>
      </c>
      <c r="AI107">
        <f t="shared" si="6"/>
        <v>2.4672228843861741</v>
      </c>
      <c r="AJ107">
        <f t="shared" si="7"/>
        <v>0.37034428696928262</v>
      </c>
      <c r="AK107">
        <f t="shared" si="8"/>
        <v>21.833568883082759</v>
      </c>
    </row>
    <row r="108" spans="1:37" x14ac:dyDescent="0.3">
      <c r="A108">
        <v>106</v>
      </c>
      <c r="B108">
        <v>380</v>
      </c>
      <c r="C108" t="s">
        <v>91</v>
      </c>
      <c r="D108">
        <v>4.0362002236103901E-2</v>
      </c>
      <c r="E108">
        <v>4096</v>
      </c>
      <c r="F108">
        <v>16384</v>
      </c>
      <c r="G108">
        <v>4</v>
      </c>
      <c r="H108">
        <v>3.5109464903299901</v>
      </c>
      <c r="I108">
        <v>8.5579320701793602</v>
      </c>
      <c r="J108">
        <v>-1.0110026929181799</v>
      </c>
      <c r="K108" t="b">
        <v>1</v>
      </c>
      <c r="L108">
        <v>274.2</v>
      </c>
      <c r="M108" t="s">
        <v>92</v>
      </c>
      <c r="N108">
        <v>8.5945540984864301</v>
      </c>
      <c r="O108">
        <v>4.4340000000000002</v>
      </c>
      <c r="P108">
        <v>2.4380000000000002</v>
      </c>
      <c r="Q108" t="s">
        <v>202</v>
      </c>
      <c r="S108">
        <v>0</v>
      </c>
      <c r="T108">
        <v>27140</v>
      </c>
      <c r="U108">
        <v>4096</v>
      </c>
      <c r="V108">
        <v>554</v>
      </c>
      <c r="W108">
        <v>4096</v>
      </c>
      <c r="X108">
        <v>1</v>
      </c>
      <c r="Y108">
        <v>0.106679893975016</v>
      </c>
      <c r="Z108">
        <v>274.2</v>
      </c>
      <c r="AA108">
        <v>98.94</v>
      </c>
      <c r="AB108" t="s">
        <v>94</v>
      </c>
      <c r="AC108">
        <v>16.5625</v>
      </c>
      <c r="AE108">
        <v>0</v>
      </c>
      <c r="AF108">
        <v>274.25</v>
      </c>
      <c r="AG108">
        <v>11.3515625</v>
      </c>
      <c r="AH108">
        <f t="shared" si="5"/>
        <v>262.8984375</v>
      </c>
      <c r="AI108">
        <f t="shared" si="6"/>
        <v>24.159669649002065</v>
      </c>
      <c r="AJ108">
        <f t="shared" si="7"/>
        <v>0.36385396281048299</v>
      </c>
      <c r="AK108">
        <f t="shared" si="8"/>
        <v>753.73646581072387</v>
      </c>
    </row>
    <row r="109" spans="1:37" x14ac:dyDescent="0.3">
      <c r="A109">
        <v>107</v>
      </c>
      <c r="B109">
        <v>381</v>
      </c>
      <c r="C109" t="s">
        <v>91</v>
      </c>
      <c r="D109">
        <v>1.6931054411126599E-2</v>
      </c>
      <c r="E109">
        <v>4096</v>
      </c>
      <c r="F109">
        <v>16384</v>
      </c>
      <c r="G109">
        <v>4</v>
      </c>
      <c r="H109">
        <v>6.8078401301176603</v>
      </c>
      <c r="I109">
        <v>10.7702158308502</v>
      </c>
      <c r="J109">
        <v>-1.02305757399431</v>
      </c>
      <c r="K109" t="b">
        <v>1</v>
      </c>
      <c r="L109">
        <v>38.200000000000003</v>
      </c>
      <c r="M109" t="s">
        <v>92</v>
      </c>
      <c r="N109">
        <v>11.258094228682801</v>
      </c>
      <c r="O109">
        <v>4.42</v>
      </c>
      <c r="P109">
        <v>1.5820000000000001</v>
      </c>
      <c r="Q109" t="s">
        <v>203</v>
      </c>
      <c r="R109" t="s">
        <v>1941</v>
      </c>
      <c r="S109">
        <v>0</v>
      </c>
      <c r="T109">
        <v>26530</v>
      </c>
      <c r="U109">
        <v>4096</v>
      </c>
      <c r="V109">
        <v>201</v>
      </c>
      <c r="W109">
        <v>4096</v>
      </c>
      <c r="X109">
        <v>1</v>
      </c>
      <c r="Y109">
        <v>0.40965345733861203</v>
      </c>
      <c r="Z109">
        <v>38.200000000000003</v>
      </c>
      <c r="AA109">
        <v>694.5</v>
      </c>
      <c r="AB109" t="s">
        <v>94</v>
      </c>
      <c r="AC109">
        <v>6.1796875</v>
      </c>
      <c r="AD109" t="s">
        <v>98</v>
      </c>
      <c r="AE109">
        <v>0</v>
      </c>
      <c r="AF109">
        <v>38.1875</v>
      </c>
      <c r="AG109">
        <v>14.2421875</v>
      </c>
      <c r="AH109">
        <f t="shared" si="5"/>
        <v>23.9453125</v>
      </c>
      <c r="AI109">
        <f t="shared" si="6"/>
        <v>2.6812945693911137</v>
      </c>
      <c r="AJ109">
        <f t="shared" si="7"/>
        <v>0.35949407830247965</v>
      </c>
      <c r="AK109">
        <f t="shared" si="8"/>
        <v>106.2256718673093</v>
      </c>
    </row>
    <row r="110" spans="1:37" x14ac:dyDescent="0.3">
      <c r="A110">
        <v>108</v>
      </c>
      <c r="B110">
        <v>390</v>
      </c>
      <c r="C110" t="s">
        <v>91</v>
      </c>
      <c r="D110">
        <v>2.0929376255639599E-2</v>
      </c>
      <c r="E110">
        <v>4096</v>
      </c>
      <c r="F110">
        <v>12288</v>
      </c>
      <c r="G110">
        <v>3</v>
      </c>
      <c r="H110">
        <v>2.1862625813974601</v>
      </c>
      <c r="I110">
        <v>6.7509397288855197</v>
      </c>
      <c r="J110">
        <v>-0.93947706519980501</v>
      </c>
      <c r="K110" t="b">
        <v>1</v>
      </c>
      <c r="L110">
        <v>1225</v>
      </c>
      <c r="M110" t="s">
        <v>92</v>
      </c>
      <c r="N110">
        <v>7.0981709024889499</v>
      </c>
      <c r="O110">
        <v>4.4260000000000002</v>
      </c>
      <c r="P110">
        <v>3.0880000000000001</v>
      </c>
      <c r="Q110" t="s">
        <v>204</v>
      </c>
      <c r="S110">
        <v>0</v>
      </c>
      <c r="T110">
        <v>26720</v>
      </c>
      <c r="U110">
        <v>4096</v>
      </c>
      <c r="V110">
        <v>96</v>
      </c>
      <c r="W110">
        <v>4096</v>
      </c>
      <c r="X110">
        <v>1</v>
      </c>
      <c r="Y110">
        <v>0.12107241772419</v>
      </c>
      <c r="Z110">
        <v>1225</v>
      </c>
      <c r="AA110">
        <v>21.81</v>
      </c>
      <c r="AB110" t="s">
        <v>94</v>
      </c>
      <c r="AC110">
        <v>35</v>
      </c>
      <c r="AE110">
        <v>0</v>
      </c>
      <c r="AF110">
        <v>1225</v>
      </c>
      <c r="AG110">
        <v>22.78125</v>
      </c>
      <c r="AH110">
        <f t="shared" si="5"/>
        <v>1202.21875</v>
      </c>
      <c r="AI110">
        <f t="shared" si="6"/>
        <v>53.772290809327849</v>
      </c>
      <c r="AJ110">
        <f t="shared" si="7"/>
        <v>0.39083216166756746</v>
      </c>
      <c r="AK110">
        <f t="shared" si="8"/>
        <v>3134.3377545319718</v>
      </c>
    </row>
    <row r="111" spans="1:37" x14ac:dyDescent="0.3">
      <c r="A111">
        <v>109</v>
      </c>
      <c r="B111">
        <v>391</v>
      </c>
      <c r="C111" t="s">
        <v>91</v>
      </c>
      <c r="D111">
        <v>3.2626704970241401E-2</v>
      </c>
      <c r="E111">
        <v>4096</v>
      </c>
      <c r="F111">
        <v>4096</v>
      </c>
      <c r="G111">
        <v>1</v>
      </c>
      <c r="H111">
        <v>11.2723193776252</v>
      </c>
      <c r="I111">
        <v>9.1037188723594298</v>
      </c>
      <c r="J111">
        <v>-0.99412585941159903</v>
      </c>
      <c r="K111" t="b">
        <v>1</v>
      </c>
      <c r="L111">
        <v>6.4180000000000001</v>
      </c>
      <c r="M111" t="s">
        <v>92</v>
      </c>
      <c r="N111">
        <v>9.4503427973945993</v>
      </c>
      <c r="O111">
        <v>3.5960000000000001</v>
      </c>
      <c r="P111">
        <v>0.80759999999999998</v>
      </c>
      <c r="Q111" t="s">
        <v>205</v>
      </c>
      <c r="S111">
        <v>0</v>
      </c>
      <c r="T111">
        <v>3936</v>
      </c>
      <c r="U111">
        <v>4096</v>
      </c>
      <c r="V111">
        <v>68</v>
      </c>
      <c r="W111">
        <v>4096</v>
      </c>
      <c r="X111">
        <v>1</v>
      </c>
      <c r="Y111">
        <v>1.2457017004125801</v>
      </c>
      <c r="Z111">
        <v>6.4180000000000001</v>
      </c>
      <c r="AA111">
        <v>613.5</v>
      </c>
      <c r="AB111" t="s">
        <v>94</v>
      </c>
      <c r="AC111">
        <v>2.533203125</v>
      </c>
      <c r="AD111" t="s">
        <v>98</v>
      </c>
      <c r="AE111">
        <v>3</v>
      </c>
      <c r="AF111">
        <v>6.41796875</v>
      </c>
      <c r="AG111">
        <v>3.861328125</v>
      </c>
      <c r="AH111">
        <f t="shared" si="5"/>
        <v>2.556640625</v>
      </c>
      <c r="AI111">
        <f t="shared" si="6"/>
        <v>1.6621143146181083</v>
      </c>
      <c r="AJ111">
        <f t="shared" si="7"/>
        <v>0.37004677611145292</v>
      </c>
      <c r="AK111">
        <f t="shared" si="8"/>
        <v>17.343668866519181</v>
      </c>
    </row>
    <row r="112" spans="1:37" x14ac:dyDescent="0.3">
      <c r="A112">
        <v>110</v>
      </c>
      <c r="B112">
        <v>394</v>
      </c>
      <c r="C112" t="s">
        <v>91</v>
      </c>
      <c r="D112">
        <v>4.1541266051348197E-2</v>
      </c>
      <c r="E112">
        <v>4096</v>
      </c>
      <c r="F112">
        <v>16384</v>
      </c>
      <c r="G112">
        <v>4</v>
      </c>
      <c r="H112">
        <v>4.4306984675661596</v>
      </c>
      <c r="I112">
        <v>10.8257886385259</v>
      </c>
      <c r="J112">
        <v>-1.01261001039499</v>
      </c>
      <c r="K112" t="b">
        <v>1</v>
      </c>
      <c r="L112">
        <v>277</v>
      </c>
      <c r="M112" t="s">
        <v>92</v>
      </c>
      <c r="N112">
        <v>10.8253131217523</v>
      </c>
      <c r="O112">
        <v>4.43</v>
      </c>
      <c r="P112">
        <v>2.4430000000000001</v>
      </c>
      <c r="Q112" t="s">
        <v>206</v>
      </c>
      <c r="S112">
        <v>0</v>
      </c>
      <c r="T112">
        <v>26930</v>
      </c>
      <c r="U112">
        <v>4096</v>
      </c>
      <c r="V112">
        <v>152</v>
      </c>
      <c r="W112">
        <v>4096</v>
      </c>
      <c r="X112">
        <v>1</v>
      </c>
      <c r="Y112">
        <v>0.27826639043985602</v>
      </c>
      <c r="Z112">
        <v>277</v>
      </c>
      <c r="AA112">
        <v>97.2</v>
      </c>
      <c r="AB112" t="s">
        <v>94</v>
      </c>
      <c r="AC112">
        <v>16.640625</v>
      </c>
      <c r="AE112">
        <v>0</v>
      </c>
      <c r="AF112">
        <v>277</v>
      </c>
      <c r="AG112">
        <v>19.078125</v>
      </c>
      <c r="AH112">
        <f t="shared" si="5"/>
        <v>257.921875</v>
      </c>
      <c r="AI112">
        <f t="shared" si="6"/>
        <v>14.519246519246519</v>
      </c>
      <c r="AJ112">
        <f t="shared" si="7"/>
        <v>0.36326960372814016</v>
      </c>
      <c r="AK112">
        <f t="shared" si="8"/>
        <v>762.51906891526858</v>
      </c>
    </row>
    <row r="113" spans="1:37" x14ac:dyDescent="0.3">
      <c r="A113">
        <v>111</v>
      </c>
      <c r="B113">
        <v>395</v>
      </c>
      <c r="C113" t="s">
        <v>91</v>
      </c>
      <c r="D113">
        <v>1.7051527363616901E-2</v>
      </c>
      <c r="E113">
        <v>4096</v>
      </c>
      <c r="F113">
        <v>16384</v>
      </c>
      <c r="G113">
        <v>4</v>
      </c>
      <c r="H113">
        <v>6.4114323937386102</v>
      </c>
      <c r="I113">
        <v>10.431099968719201</v>
      </c>
      <c r="J113">
        <v>-1.0222539152559</v>
      </c>
      <c r="K113" t="b">
        <v>1</v>
      </c>
      <c r="L113">
        <v>42.34</v>
      </c>
      <c r="M113" t="s">
        <v>92</v>
      </c>
      <c r="N113">
        <v>10.914852353166699</v>
      </c>
      <c r="O113">
        <v>4.4340000000000002</v>
      </c>
      <c r="P113">
        <v>1.627</v>
      </c>
      <c r="Q113" t="s">
        <v>207</v>
      </c>
      <c r="R113" t="s">
        <v>1941</v>
      </c>
      <c r="S113">
        <v>0</v>
      </c>
      <c r="T113">
        <v>27040</v>
      </c>
      <c r="U113">
        <v>4096</v>
      </c>
      <c r="V113">
        <v>222</v>
      </c>
      <c r="W113">
        <v>4096</v>
      </c>
      <c r="X113">
        <v>1</v>
      </c>
      <c r="Y113">
        <v>0.363191561843899</v>
      </c>
      <c r="Z113">
        <v>42.34</v>
      </c>
      <c r="AA113">
        <v>638.5</v>
      </c>
      <c r="AB113" t="s">
        <v>94</v>
      </c>
      <c r="AC113">
        <v>6.5078125</v>
      </c>
      <c r="AD113" t="s">
        <v>98</v>
      </c>
      <c r="AE113">
        <v>0</v>
      </c>
      <c r="AF113">
        <v>42.34375</v>
      </c>
      <c r="AG113">
        <v>14.359375</v>
      </c>
      <c r="AH113">
        <f t="shared" si="5"/>
        <v>27.984375</v>
      </c>
      <c r="AI113">
        <f t="shared" si="6"/>
        <v>2.9488574537540804</v>
      </c>
      <c r="AJ113">
        <f t="shared" si="7"/>
        <v>0.35978310498376698</v>
      </c>
      <c r="AK113">
        <f t="shared" si="8"/>
        <v>117.69243584106181</v>
      </c>
    </row>
    <row r="114" spans="1:37" x14ac:dyDescent="0.3">
      <c r="A114">
        <v>112</v>
      </c>
      <c r="B114">
        <v>404</v>
      </c>
      <c r="C114" t="s">
        <v>91</v>
      </c>
      <c r="D114">
        <v>3.4464774751492497E-2</v>
      </c>
      <c r="E114">
        <v>4096</v>
      </c>
      <c r="F114">
        <v>12288</v>
      </c>
      <c r="G114">
        <v>3</v>
      </c>
      <c r="H114">
        <v>2.6216525070021399</v>
      </c>
      <c r="I114">
        <v>7.9980883123776199</v>
      </c>
      <c r="J114">
        <v>-0.93304779529253501</v>
      </c>
      <c r="K114" t="b">
        <v>1</v>
      </c>
      <c r="L114">
        <v>1122</v>
      </c>
      <c r="M114" t="s">
        <v>92</v>
      </c>
      <c r="N114">
        <v>8.3356786987100708</v>
      </c>
      <c r="O114">
        <v>4.4260000000000002</v>
      </c>
      <c r="P114">
        <v>3.05</v>
      </c>
      <c r="Q114" t="s">
        <v>208</v>
      </c>
      <c r="S114">
        <v>0</v>
      </c>
      <c r="T114">
        <v>26640</v>
      </c>
      <c r="U114">
        <v>4096</v>
      </c>
      <c r="V114">
        <v>1188</v>
      </c>
      <c r="W114">
        <v>4096</v>
      </c>
      <c r="X114">
        <v>1</v>
      </c>
      <c r="Y114">
        <v>4.7048911198935499E-2</v>
      </c>
      <c r="Z114">
        <v>1122</v>
      </c>
      <c r="AA114">
        <v>23.75</v>
      </c>
      <c r="AB114" t="s">
        <v>94</v>
      </c>
      <c r="AC114">
        <v>33.5</v>
      </c>
      <c r="AE114">
        <v>0</v>
      </c>
      <c r="AF114">
        <v>1122</v>
      </c>
      <c r="AG114">
        <v>5.45703125</v>
      </c>
      <c r="AH114">
        <f t="shared" si="5"/>
        <v>1116.54296875</v>
      </c>
      <c r="AI114">
        <f t="shared" si="6"/>
        <v>205.60629921259843</v>
      </c>
      <c r="AJ114">
        <f t="shared" si="7"/>
        <v>0.39335302208596901</v>
      </c>
      <c r="AK114">
        <f t="shared" si="8"/>
        <v>2852.3995927372894</v>
      </c>
    </row>
    <row r="115" spans="1:37" x14ac:dyDescent="0.3">
      <c r="A115">
        <v>113</v>
      </c>
      <c r="B115">
        <v>405</v>
      </c>
      <c r="C115" t="s">
        <v>91</v>
      </c>
      <c r="D115">
        <v>3.0746376955016998E-2</v>
      </c>
      <c r="E115">
        <v>4096</v>
      </c>
      <c r="F115">
        <v>4096</v>
      </c>
      <c r="G115">
        <v>1</v>
      </c>
      <c r="H115">
        <v>6.8983817190644299</v>
      </c>
      <c r="I115">
        <v>6.1842914239268998</v>
      </c>
      <c r="J115">
        <v>-0.99412585941159903</v>
      </c>
      <c r="K115" t="b">
        <v>1</v>
      </c>
      <c r="L115">
        <v>7.88</v>
      </c>
      <c r="M115" t="s">
        <v>92</v>
      </c>
      <c r="N115">
        <v>6.8090846244367196</v>
      </c>
      <c r="O115">
        <v>3.5819999999999999</v>
      </c>
      <c r="P115">
        <v>0.89649999999999996</v>
      </c>
      <c r="Q115" t="s">
        <v>209</v>
      </c>
      <c r="S115">
        <v>0</v>
      </c>
      <c r="T115">
        <v>3818</v>
      </c>
      <c r="U115">
        <v>4096</v>
      </c>
      <c r="V115">
        <v>164</v>
      </c>
      <c r="W115">
        <v>4096</v>
      </c>
      <c r="X115">
        <v>1</v>
      </c>
      <c r="Y115">
        <v>0.46058623106063801</v>
      </c>
      <c r="Z115">
        <v>7.88</v>
      </c>
      <c r="AA115">
        <v>484.5</v>
      </c>
      <c r="AB115" t="s">
        <v>94</v>
      </c>
      <c r="AC115">
        <v>2.806640625</v>
      </c>
      <c r="AD115" t="s">
        <v>98</v>
      </c>
      <c r="AE115">
        <v>4</v>
      </c>
      <c r="AF115">
        <v>7.87890625</v>
      </c>
      <c r="AG115">
        <v>3.22265625</v>
      </c>
      <c r="AH115">
        <f t="shared" si="5"/>
        <v>4.65625</v>
      </c>
      <c r="AI115">
        <f t="shared" si="6"/>
        <v>2.4448484848484848</v>
      </c>
      <c r="AJ115">
        <f t="shared" si="7"/>
        <v>0.37004677611145292</v>
      </c>
      <c r="AK115">
        <f t="shared" si="8"/>
        <v>21.291649484947772</v>
      </c>
    </row>
    <row r="116" spans="1:37" x14ac:dyDescent="0.3">
      <c r="A116">
        <v>114</v>
      </c>
      <c r="B116">
        <v>408</v>
      </c>
      <c r="C116" t="s">
        <v>91</v>
      </c>
      <c r="D116">
        <v>3.19474668730301E-2</v>
      </c>
      <c r="E116">
        <v>4096</v>
      </c>
      <c r="F116">
        <v>16384</v>
      </c>
      <c r="G116">
        <v>4</v>
      </c>
      <c r="H116">
        <v>4.62353839884031</v>
      </c>
      <c r="I116">
        <v>11.315026589349401</v>
      </c>
      <c r="J116">
        <v>-1.0134136691333999</v>
      </c>
      <c r="K116" t="b">
        <v>1</v>
      </c>
      <c r="L116">
        <v>280.5</v>
      </c>
      <c r="M116" t="s">
        <v>92</v>
      </c>
      <c r="N116">
        <v>11.319909716909899</v>
      </c>
      <c r="O116">
        <v>4.4260000000000002</v>
      </c>
      <c r="P116">
        <v>2.4470000000000001</v>
      </c>
      <c r="Q116" t="s">
        <v>210</v>
      </c>
      <c r="S116">
        <v>0</v>
      </c>
      <c r="T116">
        <v>26740</v>
      </c>
      <c r="U116">
        <v>4096</v>
      </c>
      <c r="V116">
        <v>128</v>
      </c>
      <c r="W116">
        <v>4096</v>
      </c>
      <c r="X116">
        <v>1</v>
      </c>
      <c r="Y116">
        <v>0.32027857171372898</v>
      </c>
      <c r="Z116">
        <v>280.5</v>
      </c>
      <c r="AA116">
        <v>95.3</v>
      </c>
      <c r="AB116" t="s">
        <v>94</v>
      </c>
      <c r="AC116">
        <v>16.75</v>
      </c>
      <c r="AE116">
        <v>0</v>
      </c>
      <c r="AF116">
        <v>280.5</v>
      </c>
      <c r="AG116">
        <v>19.625</v>
      </c>
      <c r="AH116">
        <f t="shared" si="5"/>
        <v>260.875</v>
      </c>
      <c r="AI116">
        <f t="shared" si="6"/>
        <v>14.292993630573248</v>
      </c>
      <c r="AJ116">
        <f t="shared" si="7"/>
        <v>0.36297777621727673</v>
      </c>
      <c r="AK116">
        <f t="shared" si="8"/>
        <v>772.77458395164683</v>
      </c>
    </row>
    <row r="117" spans="1:37" x14ac:dyDescent="0.3">
      <c r="A117">
        <v>115</v>
      </c>
      <c r="B117">
        <v>409</v>
      </c>
      <c r="C117" t="s">
        <v>91</v>
      </c>
      <c r="D117">
        <v>1.34588928844749E-2</v>
      </c>
      <c r="E117">
        <v>4096</v>
      </c>
      <c r="F117">
        <v>16384</v>
      </c>
      <c r="G117">
        <v>4</v>
      </c>
      <c r="H117">
        <v>5.8160220368713196</v>
      </c>
      <c r="I117">
        <v>9.9622096217503007</v>
      </c>
      <c r="J117">
        <v>-1.0214502565174901</v>
      </c>
      <c r="K117" t="b">
        <v>1</v>
      </c>
      <c r="L117">
        <v>51.66</v>
      </c>
      <c r="M117" t="s">
        <v>92</v>
      </c>
      <c r="N117">
        <v>10.424127037770999</v>
      </c>
      <c r="O117">
        <v>4.4400000000000004</v>
      </c>
      <c r="P117">
        <v>1.7130000000000001</v>
      </c>
      <c r="Q117" t="s">
        <v>211</v>
      </c>
      <c r="R117" t="s">
        <v>1941</v>
      </c>
      <c r="S117">
        <v>0</v>
      </c>
      <c r="T117">
        <v>27520</v>
      </c>
      <c r="U117">
        <v>4096</v>
      </c>
      <c r="V117">
        <v>242</v>
      </c>
      <c r="W117">
        <v>4096</v>
      </c>
      <c r="X117">
        <v>1</v>
      </c>
      <c r="Y117">
        <v>0.30958562187414201</v>
      </c>
      <c r="Z117">
        <v>51.66</v>
      </c>
      <c r="AA117">
        <v>533</v>
      </c>
      <c r="AB117" t="s">
        <v>94</v>
      </c>
      <c r="AC117">
        <v>7.1875</v>
      </c>
      <c r="AE117">
        <v>0</v>
      </c>
      <c r="AF117">
        <v>51.65625</v>
      </c>
      <c r="AG117">
        <v>14.4921875</v>
      </c>
      <c r="AH117">
        <f t="shared" si="5"/>
        <v>37.1640625</v>
      </c>
      <c r="AI117">
        <f t="shared" si="6"/>
        <v>3.5644204851752019</v>
      </c>
      <c r="AJ117">
        <f t="shared" si="7"/>
        <v>0.36007236403723386</v>
      </c>
      <c r="AK117">
        <f t="shared" si="8"/>
        <v>143.46074611451826</v>
      </c>
    </row>
    <row r="118" spans="1:37" x14ac:dyDescent="0.3">
      <c r="A118">
        <v>116</v>
      </c>
      <c r="B118">
        <v>418</v>
      </c>
      <c r="C118" t="s">
        <v>91</v>
      </c>
      <c r="D118">
        <v>3.8021270228588297E-2</v>
      </c>
      <c r="E118">
        <v>4096</v>
      </c>
      <c r="F118">
        <v>12288</v>
      </c>
      <c r="G118">
        <v>3</v>
      </c>
      <c r="H118">
        <v>2.6489119861115999</v>
      </c>
      <c r="I118">
        <v>8.1640295196955304</v>
      </c>
      <c r="J118">
        <v>-0.930636819077309</v>
      </c>
      <c r="K118" t="b">
        <v>1</v>
      </c>
      <c r="L118">
        <v>1210</v>
      </c>
      <c r="M118" t="s">
        <v>92</v>
      </c>
      <c r="N118">
        <v>8.4838541005855195</v>
      </c>
      <c r="O118">
        <v>4.4180000000000001</v>
      </c>
      <c r="P118">
        <v>3.0819999999999999</v>
      </c>
      <c r="Q118" t="s">
        <v>212</v>
      </c>
      <c r="S118">
        <v>0</v>
      </c>
      <c r="T118">
        <v>26190</v>
      </c>
      <c r="U118">
        <v>4096</v>
      </c>
      <c r="V118">
        <v>1174</v>
      </c>
      <c r="W118">
        <v>4096</v>
      </c>
      <c r="X118">
        <v>1</v>
      </c>
      <c r="Y118">
        <v>4.8124189304373399E-2</v>
      </c>
      <c r="Z118">
        <v>1210</v>
      </c>
      <c r="AA118">
        <v>21.64</v>
      </c>
      <c r="AB118" t="s">
        <v>94</v>
      </c>
      <c r="AC118">
        <v>34.78125</v>
      </c>
      <c r="AE118">
        <v>0</v>
      </c>
      <c r="AF118">
        <v>1210</v>
      </c>
      <c r="AG118">
        <v>5.421875</v>
      </c>
      <c r="AH118">
        <f t="shared" si="5"/>
        <v>1204.578125</v>
      </c>
      <c r="AI118">
        <f t="shared" si="6"/>
        <v>223.1700288184438</v>
      </c>
      <c r="AJ118">
        <f t="shared" si="7"/>
        <v>0.3943025310282009</v>
      </c>
      <c r="AK118">
        <f t="shared" si="8"/>
        <v>3068.7096956865835</v>
      </c>
    </row>
    <row r="119" spans="1:37" x14ac:dyDescent="0.3">
      <c r="A119">
        <v>117</v>
      </c>
      <c r="B119">
        <v>419</v>
      </c>
      <c r="C119" t="s">
        <v>91</v>
      </c>
      <c r="D119">
        <v>1.32317759572843E-2</v>
      </c>
      <c r="E119">
        <v>4096</v>
      </c>
      <c r="F119">
        <v>4096</v>
      </c>
      <c r="G119">
        <v>1</v>
      </c>
      <c r="H119">
        <v>7.0997814406112099</v>
      </c>
      <c r="I119">
        <v>7.1136482012373996</v>
      </c>
      <c r="J119">
        <v>-0.99332220067318999</v>
      </c>
      <c r="K119" t="b">
        <v>1</v>
      </c>
      <c r="L119">
        <v>10.039999999999999</v>
      </c>
      <c r="M119" t="s">
        <v>92</v>
      </c>
      <c r="N119">
        <v>7.392988596446</v>
      </c>
      <c r="O119">
        <v>3.5840000000000001</v>
      </c>
      <c r="P119">
        <v>1.002</v>
      </c>
      <c r="Q119" t="s">
        <v>213</v>
      </c>
      <c r="S119">
        <v>0</v>
      </c>
      <c r="T119">
        <v>3844</v>
      </c>
      <c r="U119">
        <v>4096</v>
      </c>
      <c r="V119">
        <v>136</v>
      </c>
      <c r="W119">
        <v>4096</v>
      </c>
      <c r="X119">
        <v>1</v>
      </c>
      <c r="Y119">
        <v>0.52305194337167804</v>
      </c>
      <c r="Z119">
        <v>10.039999999999999</v>
      </c>
      <c r="AA119">
        <v>383</v>
      </c>
      <c r="AB119" t="s">
        <v>94</v>
      </c>
      <c r="AC119">
        <v>3.16796875</v>
      </c>
      <c r="AD119" t="s">
        <v>98</v>
      </c>
      <c r="AE119">
        <v>4</v>
      </c>
      <c r="AF119">
        <v>10.0390625</v>
      </c>
      <c r="AG119">
        <v>3.421875</v>
      </c>
      <c r="AH119">
        <f t="shared" si="5"/>
        <v>6.6171875</v>
      </c>
      <c r="AI119">
        <f t="shared" si="6"/>
        <v>2.9337899543378994</v>
      </c>
      <c r="AJ119">
        <f t="shared" si="7"/>
        <v>0.37034428696928262</v>
      </c>
      <c r="AK119">
        <f t="shared" si="8"/>
        <v>27.107377792039944</v>
      </c>
    </row>
    <row r="120" spans="1:37" x14ac:dyDescent="0.3">
      <c r="A120">
        <v>118</v>
      </c>
      <c r="B120">
        <v>422</v>
      </c>
      <c r="C120" t="s">
        <v>91</v>
      </c>
      <c r="D120">
        <v>2.2045552536755601E-2</v>
      </c>
      <c r="E120">
        <v>4096</v>
      </c>
      <c r="F120">
        <v>16384</v>
      </c>
      <c r="G120">
        <v>4</v>
      </c>
      <c r="H120">
        <v>4.9457242919935904</v>
      </c>
      <c r="I120">
        <v>12.1228202860389</v>
      </c>
      <c r="J120">
        <v>-1.01502098661022</v>
      </c>
      <c r="K120" t="b">
        <v>1</v>
      </c>
      <c r="L120">
        <v>282.8</v>
      </c>
      <c r="M120" t="s">
        <v>92</v>
      </c>
      <c r="N120">
        <v>12.124620178977001</v>
      </c>
      <c r="O120">
        <v>4.42</v>
      </c>
      <c r="P120">
        <v>2.4510000000000001</v>
      </c>
      <c r="Q120" t="s">
        <v>214</v>
      </c>
      <c r="S120">
        <v>0</v>
      </c>
      <c r="T120">
        <v>26500</v>
      </c>
      <c r="U120">
        <v>4096</v>
      </c>
      <c r="V120">
        <v>101</v>
      </c>
      <c r="W120">
        <v>4096</v>
      </c>
      <c r="X120">
        <v>1</v>
      </c>
      <c r="Y120">
        <v>0.39261424128486</v>
      </c>
      <c r="Z120">
        <v>282.8</v>
      </c>
      <c r="AA120">
        <v>93.7</v>
      </c>
      <c r="AB120" t="s">
        <v>94</v>
      </c>
      <c r="AC120">
        <v>16.8125</v>
      </c>
      <c r="AE120">
        <v>0</v>
      </c>
      <c r="AF120">
        <v>282.75</v>
      </c>
      <c r="AG120">
        <v>20.1875</v>
      </c>
      <c r="AH120">
        <f t="shared" si="5"/>
        <v>262.5625</v>
      </c>
      <c r="AI120">
        <f t="shared" si="6"/>
        <v>14.006191950464396</v>
      </c>
      <c r="AJ120">
        <f t="shared" si="7"/>
        <v>0.36239482431375997</v>
      </c>
      <c r="AK120">
        <f t="shared" si="8"/>
        <v>780.22637474313433</v>
      </c>
    </row>
    <row r="121" spans="1:37" x14ac:dyDescent="0.3">
      <c r="A121">
        <v>119</v>
      </c>
      <c r="B121">
        <v>423</v>
      </c>
      <c r="C121" t="s">
        <v>91</v>
      </c>
      <c r="D121">
        <v>9.9313062530464995E-3</v>
      </c>
      <c r="E121">
        <v>4096</v>
      </c>
      <c r="F121">
        <v>16384</v>
      </c>
      <c r="G121">
        <v>4</v>
      </c>
      <c r="H121">
        <v>5.6287178616066802</v>
      </c>
      <c r="I121">
        <v>9.8007851047311707</v>
      </c>
      <c r="J121">
        <v>-1.0214502565174901</v>
      </c>
      <c r="K121" t="b">
        <v>1</v>
      </c>
      <c r="L121">
        <v>55.1</v>
      </c>
      <c r="M121" t="s">
        <v>92</v>
      </c>
      <c r="N121">
        <v>10.2326300651984</v>
      </c>
      <c r="O121">
        <v>4.4400000000000004</v>
      </c>
      <c r="P121">
        <v>1.7410000000000001</v>
      </c>
      <c r="Q121" t="s">
        <v>215</v>
      </c>
      <c r="R121" t="s">
        <v>1941</v>
      </c>
      <c r="S121">
        <v>0</v>
      </c>
      <c r="T121">
        <v>27680</v>
      </c>
      <c r="U121">
        <v>4096</v>
      </c>
      <c r="V121">
        <v>250</v>
      </c>
      <c r="W121">
        <v>4096</v>
      </c>
      <c r="X121">
        <v>1</v>
      </c>
      <c r="Y121">
        <v>0.29274582177962299</v>
      </c>
      <c r="Z121">
        <v>55.1</v>
      </c>
      <c r="AA121">
        <v>502.5</v>
      </c>
      <c r="AB121" t="s">
        <v>94</v>
      </c>
      <c r="AC121">
        <v>7.421875</v>
      </c>
      <c r="AE121">
        <v>0</v>
      </c>
      <c r="AF121">
        <v>55.09375</v>
      </c>
      <c r="AG121">
        <v>14.625</v>
      </c>
      <c r="AH121">
        <f t="shared" si="5"/>
        <v>40.46875</v>
      </c>
      <c r="AI121">
        <f t="shared" si="6"/>
        <v>3.767094017094017</v>
      </c>
      <c r="AJ121">
        <f t="shared" si="7"/>
        <v>0.36007236403723386</v>
      </c>
      <c r="AK121">
        <f t="shared" si="8"/>
        <v>153.00743823345172</v>
      </c>
    </row>
    <row r="122" spans="1:37" x14ac:dyDescent="0.3">
      <c r="A122">
        <v>120</v>
      </c>
      <c r="B122">
        <v>432</v>
      </c>
      <c r="C122" t="s">
        <v>91</v>
      </c>
      <c r="D122">
        <v>4.52711699099844E-2</v>
      </c>
      <c r="E122">
        <v>4096</v>
      </c>
      <c r="F122">
        <v>12288</v>
      </c>
      <c r="G122">
        <v>3</v>
      </c>
      <c r="H122">
        <v>2.6641889512761501</v>
      </c>
      <c r="I122">
        <v>8.2007066156469097</v>
      </c>
      <c r="J122">
        <v>-0.92260023169322203</v>
      </c>
      <c r="K122" t="b">
        <v>1</v>
      </c>
      <c r="L122">
        <v>1195</v>
      </c>
      <c r="M122" t="s">
        <v>92</v>
      </c>
      <c r="N122">
        <v>8.5062408988665297</v>
      </c>
      <c r="O122">
        <v>4.4059999999999997</v>
      </c>
      <c r="P122">
        <v>3.0779999999999998</v>
      </c>
      <c r="Q122" t="s">
        <v>216</v>
      </c>
      <c r="S122">
        <v>0</v>
      </c>
      <c r="T122">
        <v>25390</v>
      </c>
      <c r="U122">
        <v>4096</v>
      </c>
      <c r="V122">
        <v>1255</v>
      </c>
      <c r="W122">
        <v>4096</v>
      </c>
      <c r="X122">
        <v>1</v>
      </c>
      <c r="Y122">
        <v>4.6976512445619997E-2</v>
      </c>
      <c r="Z122">
        <v>1195</v>
      </c>
      <c r="AA122">
        <v>21.25</v>
      </c>
      <c r="AB122" t="s">
        <v>94</v>
      </c>
      <c r="AC122">
        <v>34.5625</v>
      </c>
      <c r="AE122">
        <v>0</v>
      </c>
      <c r="AF122">
        <v>1195</v>
      </c>
      <c r="AG122">
        <v>4.8984375</v>
      </c>
      <c r="AH122">
        <f t="shared" si="5"/>
        <v>1190.1015625</v>
      </c>
      <c r="AI122">
        <f t="shared" si="6"/>
        <v>243.95534290271132</v>
      </c>
      <c r="AJ122">
        <f t="shared" si="7"/>
        <v>0.39748414531102361</v>
      </c>
      <c r="AK122">
        <f t="shared" si="8"/>
        <v>3006.409221844398</v>
      </c>
    </row>
    <row r="123" spans="1:37" x14ac:dyDescent="0.3">
      <c r="A123">
        <v>121</v>
      </c>
      <c r="B123">
        <v>433</v>
      </c>
      <c r="C123" t="s">
        <v>91</v>
      </c>
      <c r="D123">
        <v>3.9327387864475698E-2</v>
      </c>
      <c r="E123">
        <v>4096</v>
      </c>
      <c r="F123">
        <v>4096</v>
      </c>
      <c r="G123">
        <v>1</v>
      </c>
      <c r="H123">
        <v>7.10877617919515</v>
      </c>
      <c r="I123">
        <v>7.2962146136075301</v>
      </c>
      <c r="J123">
        <v>-0.99091122445796398</v>
      </c>
      <c r="K123" t="b">
        <v>1</v>
      </c>
      <c r="L123">
        <v>10.625</v>
      </c>
      <c r="M123" t="s">
        <v>92</v>
      </c>
      <c r="N123">
        <v>7.5234096371419703</v>
      </c>
      <c r="O123">
        <v>3.5739999999999998</v>
      </c>
      <c r="P123">
        <v>1.026</v>
      </c>
      <c r="Q123" t="s">
        <v>217</v>
      </c>
      <c r="S123">
        <v>0</v>
      </c>
      <c r="T123">
        <v>3746</v>
      </c>
      <c r="U123">
        <v>4096</v>
      </c>
      <c r="V123">
        <v>143</v>
      </c>
      <c r="W123">
        <v>4096</v>
      </c>
      <c r="X123">
        <v>1</v>
      </c>
      <c r="Y123">
        <v>0.51084152707735897</v>
      </c>
      <c r="Z123">
        <v>10.625</v>
      </c>
      <c r="AA123">
        <v>352.5</v>
      </c>
      <c r="AB123" t="s">
        <v>94</v>
      </c>
      <c r="AC123">
        <v>3.259765625</v>
      </c>
      <c r="AD123" t="s">
        <v>98</v>
      </c>
      <c r="AE123">
        <v>3</v>
      </c>
      <c r="AF123">
        <v>10.625</v>
      </c>
      <c r="AG123">
        <v>3.41796875</v>
      </c>
      <c r="AH123">
        <f t="shared" si="5"/>
        <v>7.20703125</v>
      </c>
      <c r="AI123">
        <f t="shared" si="6"/>
        <v>3.1085714285714285</v>
      </c>
      <c r="AJ123">
        <f t="shared" si="7"/>
        <v>0.3712382554719702</v>
      </c>
      <c r="AK123">
        <f t="shared" si="8"/>
        <v>28.620434029601846</v>
      </c>
    </row>
    <row r="124" spans="1:37" x14ac:dyDescent="0.3">
      <c r="A124">
        <v>122</v>
      </c>
      <c r="B124">
        <v>436</v>
      </c>
      <c r="C124" t="s">
        <v>91</v>
      </c>
      <c r="D124">
        <v>2.0528026048585099E-2</v>
      </c>
      <c r="E124">
        <v>4096</v>
      </c>
      <c r="F124">
        <v>16384</v>
      </c>
      <c r="G124">
        <v>4</v>
      </c>
      <c r="H124">
        <v>4.7150299624280398</v>
      </c>
      <c r="I124">
        <v>11.621812133953499</v>
      </c>
      <c r="J124">
        <v>-1.01502098661022</v>
      </c>
      <c r="K124" t="b">
        <v>1</v>
      </c>
      <c r="L124">
        <v>291.2</v>
      </c>
      <c r="M124" t="s">
        <v>92</v>
      </c>
      <c r="N124">
        <v>11.6201510279705</v>
      </c>
      <c r="O124">
        <v>4.42</v>
      </c>
      <c r="P124">
        <v>2.4649999999999999</v>
      </c>
      <c r="Q124" t="s">
        <v>218</v>
      </c>
      <c r="S124">
        <v>0</v>
      </c>
      <c r="T124">
        <v>26340</v>
      </c>
      <c r="U124">
        <v>4096</v>
      </c>
      <c r="V124">
        <v>234</v>
      </c>
      <c r="W124">
        <v>4096</v>
      </c>
      <c r="X124">
        <v>1</v>
      </c>
      <c r="Y124">
        <v>0.242859106051313</v>
      </c>
      <c r="Z124">
        <v>291.2</v>
      </c>
      <c r="AA124">
        <v>90.44</v>
      </c>
      <c r="AB124" t="s">
        <v>94</v>
      </c>
      <c r="AC124">
        <v>17.0625</v>
      </c>
      <c r="AE124">
        <v>0</v>
      </c>
      <c r="AF124">
        <v>291.25</v>
      </c>
      <c r="AG124">
        <v>15.078125</v>
      </c>
      <c r="AH124">
        <f t="shared" si="5"/>
        <v>276.171875</v>
      </c>
      <c r="AI124">
        <f t="shared" si="6"/>
        <v>19.316062176165804</v>
      </c>
      <c r="AJ124">
        <f t="shared" si="7"/>
        <v>0.36239482431375997</v>
      </c>
      <c r="AK124">
        <f t="shared" si="8"/>
        <v>803.68145585831246</v>
      </c>
    </row>
    <row r="125" spans="1:37" x14ac:dyDescent="0.3">
      <c r="A125">
        <v>123</v>
      </c>
      <c r="B125">
        <v>437</v>
      </c>
      <c r="C125" t="s">
        <v>91</v>
      </c>
      <c r="D125">
        <v>9.7409310363674104E-3</v>
      </c>
      <c r="E125">
        <v>4096</v>
      </c>
      <c r="F125">
        <v>16384</v>
      </c>
      <c r="G125">
        <v>4</v>
      </c>
      <c r="H125">
        <v>4.6598042900256402</v>
      </c>
      <c r="I125">
        <v>8.9783143205279092</v>
      </c>
      <c r="J125">
        <v>-1.0182356215638599</v>
      </c>
      <c r="K125" t="b">
        <v>1</v>
      </c>
      <c r="L125">
        <v>84.56</v>
      </c>
      <c r="M125" t="s">
        <v>92</v>
      </c>
      <c r="N125">
        <v>9.3585491054828207</v>
      </c>
      <c r="O125">
        <v>4.4450000000000003</v>
      </c>
      <c r="P125">
        <v>1.927</v>
      </c>
      <c r="Q125" t="s">
        <v>219</v>
      </c>
      <c r="R125" t="s">
        <v>1941</v>
      </c>
      <c r="S125">
        <v>0</v>
      </c>
      <c r="T125">
        <v>27890</v>
      </c>
      <c r="U125">
        <v>4096</v>
      </c>
      <c r="V125">
        <v>359</v>
      </c>
      <c r="W125">
        <v>4096</v>
      </c>
      <c r="X125">
        <v>1</v>
      </c>
      <c r="Y125">
        <v>0.193157082735363</v>
      </c>
      <c r="Z125">
        <v>84.56</v>
      </c>
      <c r="AA125">
        <v>329.8</v>
      </c>
      <c r="AB125" t="s">
        <v>94</v>
      </c>
      <c r="AC125">
        <v>9.1953125</v>
      </c>
      <c r="AE125">
        <v>0</v>
      </c>
      <c r="AF125">
        <v>84.5625</v>
      </c>
      <c r="AG125">
        <v>13.5390625</v>
      </c>
      <c r="AH125">
        <f t="shared" si="5"/>
        <v>71.0234375</v>
      </c>
      <c r="AI125">
        <f t="shared" si="6"/>
        <v>6.2458165031736872</v>
      </c>
      <c r="AJ125">
        <f t="shared" si="7"/>
        <v>0.36123172771160661</v>
      </c>
      <c r="AK125">
        <f t="shared" si="8"/>
        <v>234.09488567269878</v>
      </c>
    </row>
    <row r="126" spans="1:37" x14ac:dyDescent="0.3">
      <c r="A126">
        <v>124</v>
      </c>
      <c r="B126">
        <v>446</v>
      </c>
      <c r="C126" t="s">
        <v>91</v>
      </c>
      <c r="D126">
        <v>4.5394202960790199E-2</v>
      </c>
      <c r="E126">
        <v>4096</v>
      </c>
      <c r="F126">
        <v>12288</v>
      </c>
      <c r="G126">
        <v>3</v>
      </c>
      <c r="H126">
        <v>2.6887038975863802</v>
      </c>
      <c r="I126">
        <v>8.3549373067576695</v>
      </c>
      <c r="J126">
        <v>-0.91536730304754299</v>
      </c>
      <c r="K126" t="b">
        <v>1</v>
      </c>
      <c r="L126">
        <v>1283</v>
      </c>
      <c r="M126" t="s">
        <v>92</v>
      </c>
      <c r="N126">
        <v>8.6964141928198995</v>
      </c>
      <c r="O126">
        <v>4.38</v>
      </c>
      <c r="P126">
        <v>3.1070000000000002</v>
      </c>
      <c r="Q126" t="s">
        <v>220</v>
      </c>
      <c r="S126">
        <v>0</v>
      </c>
      <c r="T126">
        <v>23940</v>
      </c>
      <c r="U126">
        <v>4096</v>
      </c>
      <c r="V126">
        <v>1186</v>
      </c>
      <c r="W126">
        <v>4096</v>
      </c>
      <c r="X126">
        <v>1</v>
      </c>
      <c r="Y126">
        <v>4.9035562461736001E-2</v>
      </c>
      <c r="Z126">
        <v>1283</v>
      </c>
      <c r="AA126">
        <v>18.66</v>
      </c>
      <c r="AB126" t="s">
        <v>94</v>
      </c>
      <c r="AC126">
        <v>35.8125</v>
      </c>
      <c r="AE126">
        <v>0</v>
      </c>
      <c r="AF126">
        <v>1283</v>
      </c>
      <c r="AG126">
        <v>4.77734375</v>
      </c>
      <c r="AH126">
        <f t="shared" si="5"/>
        <v>1278.22265625</v>
      </c>
      <c r="AI126">
        <f t="shared" si="6"/>
        <v>268.55928045789045</v>
      </c>
      <c r="AJ126">
        <f t="shared" si="7"/>
        <v>0.40036954212731163</v>
      </c>
      <c r="AK126">
        <f t="shared" si="8"/>
        <v>3204.5394691687734</v>
      </c>
    </row>
    <row r="127" spans="1:37" x14ac:dyDescent="0.3">
      <c r="A127">
        <v>125</v>
      </c>
      <c r="B127">
        <v>447</v>
      </c>
      <c r="C127" t="s">
        <v>91</v>
      </c>
      <c r="D127">
        <v>4.3730225902067502E-2</v>
      </c>
      <c r="E127">
        <v>4096</v>
      </c>
      <c r="F127">
        <v>4096</v>
      </c>
      <c r="G127">
        <v>1</v>
      </c>
      <c r="H127">
        <v>3.17942114594827</v>
      </c>
      <c r="I127">
        <v>5.3062800179937399</v>
      </c>
      <c r="J127">
        <v>-0.98367829581228505</v>
      </c>
      <c r="K127" t="b">
        <v>1</v>
      </c>
      <c r="L127">
        <v>46.62</v>
      </c>
      <c r="M127" t="s">
        <v>92</v>
      </c>
      <c r="N127">
        <v>5.4337943425079303</v>
      </c>
      <c r="O127">
        <v>3.5880000000000001</v>
      </c>
      <c r="P127">
        <v>1.669</v>
      </c>
      <c r="Q127" t="s">
        <v>221</v>
      </c>
      <c r="S127">
        <v>0</v>
      </c>
      <c r="T127">
        <v>3870</v>
      </c>
      <c r="U127">
        <v>4096</v>
      </c>
      <c r="V127">
        <v>26</v>
      </c>
      <c r="W127">
        <v>4096</v>
      </c>
      <c r="X127">
        <v>1</v>
      </c>
      <c r="Y127">
        <v>0.42741965198180698</v>
      </c>
      <c r="Z127">
        <v>46.62</v>
      </c>
      <c r="AA127">
        <v>83</v>
      </c>
      <c r="AB127" t="s">
        <v>94</v>
      </c>
      <c r="AC127">
        <v>6.828125</v>
      </c>
      <c r="AE127">
        <v>5</v>
      </c>
      <c r="AF127">
        <v>46.625</v>
      </c>
      <c r="AG127">
        <v>5.046875</v>
      </c>
      <c r="AH127">
        <f t="shared" si="5"/>
        <v>41.578125</v>
      </c>
      <c r="AI127">
        <f t="shared" si="6"/>
        <v>9.2383900928792571</v>
      </c>
      <c r="AJ127">
        <f t="shared" si="7"/>
        <v>0.37393312945137119</v>
      </c>
      <c r="AK127">
        <f t="shared" si="8"/>
        <v>124.68806941071915</v>
      </c>
    </row>
    <row r="128" spans="1:37" x14ac:dyDescent="0.3">
      <c r="A128">
        <v>126</v>
      </c>
      <c r="B128">
        <v>450</v>
      </c>
      <c r="C128" t="s">
        <v>91</v>
      </c>
      <c r="D128">
        <v>2.9812929613511299E-2</v>
      </c>
      <c r="E128">
        <v>4096</v>
      </c>
      <c r="F128">
        <v>16384</v>
      </c>
      <c r="G128">
        <v>4</v>
      </c>
      <c r="H128">
        <v>4.0360711452331604</v>
      </c>
      <c r="I128">
        <v>10.2951346009267</v>
      </c>
      <c r="J128">
        <v>-1.0118063516565901</v>
      </c>
      <c r="K128" t="b">
        <v>1</v>
      </c>
      <c r="L128">
        <v>355.8</v>
      </c>
      <c r="M128" t="s">
        <v>92</v>
      </c>
      <c r="N128">
        <v>10.305760674746599</v>
      </c>
      <c r="O128">
        <v>4.4139999999999997</v>
      </c>
      <c r="P128">
        <v>2.5499999999999998</v>
      </c>
      <c r="Q128" t="s">
        <v>222</v>
      </c>
      <c r="S128">
        <v>0</v>
      </c>
      <c r="T128">
        <v>25980</v>
      </c>
      <c r="U128">
        <v>4096</v>
      </c>
      <c r="V128">
        <v>580</v>
      </c>
      <c r="W128">
        <v>4096</v>
      </c>
      <c r="X128">
        <v>1</v>
      </c>
      <c r="Y128">
        <v>0.126065992562991</v>
      </c>
      <c r="Z128">
        <v>355.8</v>
      </c>
      <c r="AA128">
        <v>73.06</v>
      </c>
      <c r="AB128" t="s">
        <v>94</v>
      </c>
      <c r="AC128">
        <v>18.859375</v>
      </c>
      <c r="AE128">
        <v>0</v>
      </c>
      <c r="AF128">
        <v>355.75</v>
      </c>
      <c r="AG128">
        <v>10.578125</v>
      </c>
      <c r="AH128">
        <f t="shared" si="5"/>
        <v>345.171875</v>
      </c>
      <c r="AI128">
        <f t="shared" si="6"/>
        <v>33.630723781388475</v>
      </c>
      <c r="AJ128">
        <f t="shared" si="7"/>
        <v>0.36356166586299532</v>
      </c>
      <c r="AK128">
        <f t="shared" si="8"/>
        <v>978.51350514512421</v>
      </c>
    </row>
    <row r="129" spans="1:37" x14ac:dyDescent="0.3">
      <c r="A129">
        <v>127</v>
      </c>
      <c r="B129">
        <v>451</v>
      </c>
      <c r="C129" t="s">
        <v>91</v>
      </c>
      <c r="D129">
        <v>3.0835733864846698E-2</v>
      </c>
      <c r="E129">
        <v>4096</v>
      </c>
      <c r="F129">
        <v>16384</v>
      </c>
      <c r="G129">
        <v>4</v>
      </c>
      <c r="H129">
        <v>3.7249683801072102</v>
      </c>
      <c r="I129">
        <v>10.745660737145201</v>
      </c>
      <c r="J129">
        <v>-0.99975147058045999</v>
      </c>
      <c r="K129" t="b">
        <v>1</v>
      </c>
      <c r="L129">
        <v>768.5</v>
      </c>
      <c r="M129" t="s">
        <v>92</v>
      </c>
      <c r="N129">
        <v>10.753585800939801</v>
      </c>
      <c r="O129">
        <v>4.3949999999999996</v>
      </c>
      <c r="P129">
        <v>2.8849999999999998</v>
      </c>
      <c r="Q129" t="s">
        <v>223</v>
      </c>
      <c r="R129" t="s">
        <v>1941</v>
      </c>
      <c r="S129">
        <v>0</v>
      </c>
      <c r="T129">
        <v>24820</v>
      </c>
      <c r="U129">
        <v>4096</v>
      </c>
      <c r="V129">
        <v>691</v>
      </c>
      <c r="W129">
        <v>4096</v>
      </c>
      <c r="X129">
        <v>1</v>
      </c>
      <c r="Y129">
        <v>0.103662682626376</v>
      </c>
      <c r="Z129">
        <v>768.5</v>
      </c>
      <c r="AA129">
        <v>32.28</v>
      </c>
      <c r="AB129" t="s">
        <v>94</v>
      </c>
      <c r="AC129">
        <v>27.71875</v>
      </c>
      <c r="AE129">
        <v>0</v>
      </c>
      <c r="AF129">
        <v>768.5</v>
      </c>
      <c r="AG129">
        <v>9.15625</v>
      </c>
      <c r="AH129">
        <f t="shared" si="5"/>
        <v>759.34375</v>
      </c>
      <c r="AI129">
        <f t="shared" si="6"/>
        <v>83.931740614334473</v>
      </c>
      <c r="AJ129">
        <f t="shared" si="7"/>
        <v>0.36797088139773987</v>
      </c>
      <c r="AK129">
        <f t="shared" si="8"/>
        <v>2088.4804718265955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63E170-3505-4264-9BC2-E47F505FE0B2}">
  <dimension ref="A1:BH423"/>
  <sheetViews>
    <sheetView topLeftCell="AH1" workbookViewId="0">
      <selection activeCell="AR1" sqref="AR1:BH2"/>
    </sheetView>
  </sheetViews>
  <sheetFormatPr defaultRowHeight="14.4" x14ac:dyDescent="0.3"/>
  <cols>
    <col min="17" max="17" width="29.6640625" bestFit="1" customWidth="1"/>
    <col min="37" max="37" width="18.33203125" bestFit="1" customWidth="1"/>
    <col min="40" max="40" width="14.886718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3.4003265225965897E-2</v>
      </c>
      <c r="E2">
        <v>6656</v>
      </c>
      <c r="F2">
        <v>32016</v>
      </c>
      <c r="G2">
        <v>4.8100961538461497</v>
      </c>
      <c r="H2">
        <v>2.0008997253700702</v>
      </c>
      <c r="I2">
        <v>6.1121233798413801</v>
      </c>
      <c r="J2">
        <v>-1.1034234478351801</v>
      </c>
      <c r="K2" t="b">
        <v>1</v>
      </c>
      <c r="L2">
        <v>1135</v>
      </c>
      <c r="M2" t="s">
        <v>274</v>
      </c>
      <c r="N2">
        <v>6.62969501936238</v>
      </c>
      <c r="O2">
        <v>4.6449999999999996</v>
      </c>
      <c r="P2">
        <v>3.0550000000000002</v>
      </c>
      <c r="Q2" t="s">
        <v>653</v>
      </c>
      <c r="S2">
        <v>0</v>
      </c>
      <c r="T2">
        <v>44030</v>
      </c>
      <c r="U2">
        <v>6656</v>
      </c>
      <c r="V2">
        <v>3460</v>
      </c>
      <c r="W2">
        <v>6656</v>
      </c>
      <c r="X2">
        <v>1</v>
      </c>
      <c r="Y2">
        <v>1.7015805813122901E-2</v>
      </c>
      <c r="Z2">
        <v>1135</v>
      </c>
      <c r="AA2">
        <v>38.78</v>
      </c>
      <c r="AB2" t="s">
        <v>94</v>
      </c>
      <c r="AC2">
        <v>33.6875</v>
      </c>
      <c r="AE2">
        <v>0</v>
      </c>
      <c r="AF2">
        <v>1135</v>
      </c>
      <c r="AG2">
        <v>1.9560546875</v>
      </c>
      <c r="AH2">
        <f>AF2-AG2</f>
        <v>1133.0439453125</v>
      </c>
      <c r="AI2">
        <f>AF2/AG2</f>
        <v>580.24962556165747</v>
      </c>
      <c r="AJ2">
        <f>EXP(J2)</f>
        <v>0.33173346530688191</v>
      </c>
      <c r="AK2">
        <f>AF2/AJ2</f>
        <v>3421.4214684371009</v>
      </c>
      <c r="AM2" s="1"/>
      <c r="AN2" s="1" t="s">
        <v>52</v>
      </c>
      <c r="AR2">
        <f>AVERAGE($D$2:$D$500)</f>
        <v>2.7537767262735116E-2</v>
      </c>
      <c r="AS2">
        <f>_xlfn.MAXIFS($H$2:$H$500,$R$2:$R$500,"Y")</f>
        <v>8.2560016833041807</v>
      </c>
      <c r="AT2">
        <f>_xlfn.MINIFS(H2:H500,R2:R500,"Y")</f>
        <v>2.8289144566725799</v>
      </c>
      <c r="AU2" cm="1">
        <f t="array" ref="AU2">LOOKUP(2,1/($H$2:$H$500&lt;&gt;""),$H$2:$H$500)</f>
        <v>4.9441504312114004</v>
      </c>
      <c r="AV2">
        <f>_xlfn.MAXIFS($Z$2:$Z$500,$R$2:$R$500,"Y")</f>
        <v>1528</v>
      </c>
      <c r="AW2">
        <f>LOG(AV2)</f>
        <v>3.184123354239671</v>
      </c>
      <c r="AX2">
        <f>_xlfn.MINIFS($Z$2:$Z$500,$R$2:$R$500,"Y")</f>
        <v>32.22</v>
      </c>
      <c r="AY2">
        <f>_xlfn.MAXIFS($AH$2:$AH$500,$R$2:$R$500,"Y")</f>
        <v>1515.4296875</v>
      </c>
      <c r="AZ2">
        <f>AV2-AX2</f>
        <v>1495.78</v>
      </c>
      <c r="BA2">
        <f>MAX($Z$2:$Z$500)</f>
        <v>4516</v>
      </c>
      <c r="BB2">
        <f>MIN($Z$2:$Z$500)</f>
        <v>12.1</v>
      </c>
      <c r="BC2">
        <f>BA2-BB2</f>
        <v>4503.8999999999996</v>
      </c>
      <c r="BD2">
        <f>MEDIAN($Z$2:$Z$500)</f>
        <v>69.199999999999989</v>
      </c>
      <c r="BE2">
        <f>LOG10(BC2)</f>
        <v>3.6535887393187965</v>
      </c>
      <c r="BF2">
        <f>LOG(BD2)</f>
        <v>1.8401060944567578</v>
      </c>
      <c r="BG2">
        <f>MEDIAN(AH2:AH500)</f>
        <v>57.921875</v>
      </c>
      <c r="BH2">
        <f>LOG(BG2)</f>
        <v>1.7628426120456766</v>
      </c>
    </row>
    <row r="3" spans="1:60" x14ac:dyDescent="0.3">
      <c r="A3">
        <v>1</v>
      </c>
      <c r="B3">
        <v>6</v>
      </c>
      <c r="C3" t="s">
        <v>91</v>
      </c>
      <c r="D3">
        <v>2.4959821002018899E-2</v>
      </c>
      <c r="E3">
        <v>6656</v>
      </c>
      <c r="F3">
        <v>6656</v>
      </c>
      <c r="G3">
        <v>1</v>
      </c>
      <c r="H3">
        <v>1.3846371699445199</v>
      </c>
      <c r="I3">
        <v>4.0268061446238299</v>
      </c>
      <c r="J3">
        <v>-0.96760512104411001</v>
      </c>
      <c r="K3" t="b">
        <v>1</v>
      </c>
      <c r="L3">
        <v>809.5</v>
      </c>
      <c r="M3" t="s">
        <v>92</v>
      </c>
      <c r="N3">
        <v>4.9410933424123797</v>
      </c>
      <c r="O3">
        <v>4.2149999999999999</v>
      </c>
      <c r="P3">
        <v>2.9079999999999999</v>
      </c>
      <c r="Q3" t="s">
        <v>654</v>
      </c>
      <c r="S3">
        <v>0</v>
      </c>
      <c r="T3">
        <v>16350</v>
      </c>
      <c r="U3">
        <v>6656</v>
      </c>
      <c r="V3">
        <v>3365</v>
      </c>
      <c r="W3">
        <v>6656</v>
      </c>
      <c r="X3">
        <v>1</v>
      </c>
      <c r="Y3">
        <v>6.63068988055583E-3</v>
      </c>
      <c r="Z3">
        <v>809.5</v>
      </c>
      <c r="AA3">
        <v>20.2</v>
      </c>
      <c r="AB3" t="s">
        <v>94</v>
      </c>
      <c r="AC3">
        <v>28.453125</v>
      </c>
      <c r="AD3" t="s">
        <v>289</v>
      </c>
      <c r="AE3">
        <v>34</v>
      </c>
      <c r="AF3">
        <v>809.5</v>
      </c>
      <c r="AG3">
        <v>1.422119140625E-2</v>
      </c>
      <c r="AH3">
        <f t="shared" ref="AH3:AH66" si="0">AF3-AG3</f>
        <v>809.48577880859375</v>
      </c>
      <c r="AI3">
        <f t="shared" ref="AI3:AI66" si="1">AF3/AG3</f>
        <v>56922.094420600857</v>
      </c>
      <c r="AJ3">
        <f t="shared" ref="AJ3:AJ66" si="2">EXP(J3)</f>
        <v>0.37999198406723378</v>
      </c>
      <c r="AK3">
        <f t="shared" ref="AK3:AK66" si="3">AF3/AJ3</f>
        <v>2130.3080958064929</v>
      </c>
      <c r="AM3" s="1" t="s">
        <v>1226</v>
      </c>
      <c r="AN3" s="1">
        <f>CORREL(AH2:AH500,H2:H500)</f>
        <v>-0.42159272996070624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2.3621133553560901E-2</v>
      </c>
      <c r="E4">
        <v>6656</v>
      </c>
      <c r="F4">
        <v>6656</v>
      </c>
      <c r="G4">
        <v>1</v>
      </c>
      <c r="H4">
        <v>1.4022719840291</v>
      </c>
      <c r="I4">
        <v>4.0753529535845798</v>
      </c>
      <c r="J4">
        <v>-0.93144047781571804</v>
      </c>
      <c r="K4" t="b">
        <v>1</v>
      </c>
      <c r="L4">
        <v>805</v>
      </c>
      <c r="M4" t="s">
        <v>92</v>
      </c>
      <c r="N4">
        <v>5.0757085474170598</v>
      </c>
      <c r="O4">
        <v>4.2300000000000004</v>
      </c>
      <c r="P4">
        <v>2.9060000000000001</v>
      </c>
      <c r="Q4" t="s">
        <v>655</v>
      </c>
      <c r="S4">
        <v>0</v>
      </c>
      <c r="T4">
        <v>17040</v>
      </c>
      <c r="U4">
        <v>6656</v>
      </c>
      <c r="V4">
        <v>2558</v>
      </c>
      <c r="W4">
        <v>6656</v>
      </c>
      <c r="X4">
        <v>1</v>
      </c>
      <c r="Y4">
        <v>7.9537057008889495E-3</v>
      </c>
      <c r="Z4">
        <v>805</v>
      </c>
      <c r="AA4">
        <v>21.17</v>
      </c>
      <c r="AB4" t="s">
        <v>94</v>
      </c>
      <c r="AC4">
        <v>28.375</v>
      </c>
      <c r="AD4" t="s">
        <v>289</v>
      </c>
      <c r="AE4">
        <v>42</v>
      </c>
      <c r="AF4">
        <v>805</v>
      </c>
      <c r="AG4">
        <v>2.33917236328125E-2</v>
      </c>
      <c r="AH4">
        <f t="shared" si="0"/>
        <v>804.97660827636719</v>
      </c>
      <c r="AI4">
        <f t="shared" si="1"/>
        <v>34413.881278538815</v>
      </c>
      <c r="AJ4">
        <f t="shared" si="2"/>
        <v>0.39398577365302812</v>
      </c>
      <c r="AK4">
        <f t="shared" si="3"/>
        <v>2043.2209836818631</v>
      </c>
      <c r="AM4" t="s">
        <v>1231</v>
      </c>
      <c r="AN4">
        <f>CORREL(AI2:AI500,H2:H500)</f>
        <v>-0.11093890416554517</v>
      </c>
      <c r="AP4" t="s">
        <v>1274</v>
      </c>
      <c r="AQ4">
        <f>MAX(AJ2:AJ500)</f>
        <v>0.67084479130006669</v>
      </c>
      <c r="AR4">
        <f>AQ5</f>
        <v>0.3002688222488567</v>
      </c>
      <c r="AS4">
        <f>AQ6</f>
        <v>0.37057596905120999</v>
      </c>
      <c r="AT4">
        <f>AQ7</f>
        <v>0.3133456496767969</v>
      </c>
      <c r="AU4">
        <f>AQ8</f>
        <v>2.1483488265961519E-2</v>
      </c>
      <c r="AV4">
        <f>AQ9</f>
        <v>0.30784350970310986</v>
      </c>
    </row>
    <row r="5" spans="1:60" x14ac:dyDescent="0.3">
      <c r="A5">
        <v>3</v>
      </c>
      <c r="B5">
        <v>8</v>
      </c>
      <c r="C5" t="s">
        <v>91</v>
      </c>
      <c r="D5">
        <v>3.1259048805708102E-2</v>
      </c>
      <c r="E5">
        <v>6656</v>
      </c>
      <c r="F5">
        <v>6656</v>
      </c>
      <c r="G5">
        <v>1</v>
      </c>
      <c r="H5">
        <v>3.6897998545403699</v>
      </c>
      <c r="I5">
        <v>4.5221668139142199</v>
      </c>
      <c r="J5">
        <v>-1.1283368687258499</v>
      </c>
      <c r="K5" t="b">
        <v>1</v>
      </c>
      <c r="L5">
        <v>16.8</v>
      </c>
      <c r="M5" t="s">
        <v>92</v>
      </c>
      <c r="N5">
        <v>5.0647378111690697</v>
      </c>
      <c r="O5">
        <v>3.4409999999999998</v>
      </c>
      <c r="P5">
        <v>1.226</v>
      </c>
      <c r="Q5" t="s">
        <v>656</v>
      </c>
      <c r="S5">
        <v>0</v>
      </c>
      <c r="T5">
        <v>2764</v>
      </c>
      <c r="U5">
        <v>6656</v>
      </c>
      <c r="V5">
        <v>260</v>
      </c>
      <c r="W5">
        <v>6656</v>
      </c>
      <c r="X5">
        <v>1</v>
      </c>
      <c r="Y5">
        <v>0.166814305528003</v>
      </c>
      <c r="Z5">
        <v>16.8</v>
      </c>
      <c r="AA5">
        <v>164.5</v>
      </c>
      <c r="AB5" t="s">
        <v>94</v>
      </c>
      <c r="AC5">
        <v>4.09765625</v>
      </c>
      <c r="AE5">
        <v>14</v>
      </c>
      <c r="AF5">
        <v>16.796875</v>
      </c>
      <c r="AG5">
        <v>2.494140625</v>
      </c>
      <c r="AH5">
        <f t="shared" si="0"/>
        <v>14.302734375</v>
      </c>
      <c r="AI5">
        <f t="shared" si="1"/>
        <v>6.7345340642129994</v>
      </c>
      <c r="AJ5">
        <f t="shared" si="2"/>
        <v>0.32357095013727738</v>
      </c>
      <c r="AK5">
        <f t="shared" si="3"/>
        <v>51.910948720439215</v>
      </c>
      <c r="AP5" t="s">
        <v>1260</v>
      </c>
      <c r="AQ5">
        <f>MIN(AJ2:AJ500)</f>
        <v>0.3002688222488567</v>
      </c>
    </row>
    <row r="6" spans="1:60" x14ac:dyDescent="0.3">
      <c r="A6">
        <v>4</v>
      </c>
      <c r="B6">
        <v>9</v>
      </c>
      <c r="C6" t="s">
        <v>91</v>
      </c>
      <c r="D6">
        <v>1.3608354524134E-2</v>
      </c>
      <c r="E6">
        <v>6656</v>
      </c>
      <c r="F6">
        <v>6656</v>
      </c>
      <c r="G6">
        <v>1</v>
      </c>
      <c r="H6">
        <v>4.0563764692455102</v>
      </c>
      <c r="I6">
        <v>7.3759501813819703</v>
      </c>
      <c r="J6">
        <v>-1.13798077358676</v>
      </c>
      <c r="K6" t="b">
        <v>1</v>
      </c>
      <c r="L6">
        <v>65.900000000000006</v>
      </c>
      <c r="M6" t="s">
        <v>92</v>
      </c>
      <c r="N6">
        <v>7.37863981325747</v>
      </c>
      <c r="O6">
        <v>3.4239999999999999</v>
      </c>
      <c r="P6">
        <v>1.8180000000000001</v>
      </c>
      <c r="Q6" t="s">
        <v>657</v>
      </c>
      <c r="S6">
        <v>0</v>
      </c>
      <c r="T6">
        <v>2650</v>
      </c>
      <c r="U6">
        <v>6656</v>
      </c>
      <c r="V6">
        <v>198</v>
      </c>
      <c r="W6">
        <v>6656</v>
      </c>
      <c r="X6">
        <v>1</v>
      </c>
      <c r="Y6">
        <v>0.21720721756519101</v>
      </c>
      <c r="Z6">
        <v>65.900000000000006</v>
      </c>
      <c r="AA6">
        <v>40.22</v>
      </c>
      <c r="AB6" t="s">
        <v>94</v>
      </c>
      <c r="AC6">
        <v>8.1171875</v>
      </c>
      <c r="AE6">
        <v>14</v>
      </c>
      <c r="AF6">
        <v>65.875</v>
      </c>
      <c r="AG6">
        <v>2.318359375</v>
      </c>
      <c r="AH6">
        <f t="shared" si="0"/>
        <v>63.556640625</v>
      </c>
      <c r="AI6">
        <f t="shared" si="1"/>
        <v>28.414490311710193</v>
      </c>
      <c r="AJ6">
        <f t="shared" si="2"/>
        <v>0.32046546126677583</v>
      </c>
      <c r="AK6">
        <f t="shared" si="3"/>
        <v>205.5603737750742</v>
      </c>
      <c r="AP6" t="s">
        <v>1226</v>
      </c>
      <c r="AQ6">
        <f>AQ4-AQ5</f>
        <v>0.37057596905120999</v>
      </c>
    </row>
    <row r="7" spans="1:60" x14ac:dyDescent="0.3">
      <c r="A7">
        <v>5</v>
      </c>
      <c r="B7">
        <v>12</v>
      </c>
      <c r="C7" t="s">
        <v>91</v>
      </c>
      <c r="D7">
        <v>3.0220268395866699E-2</v>
      </c>
      <c r="E7">
        <v>6656</v>
      </c>
      <c r="F7">
        <v>17920</v>
      </c>
      <c r="G7">
        <v>2.6923076923076898</v>
      </c>
      <c r="H7">
        <v>1.64432199721067</v>
      </c>
      <c r="I7">
        <v>3.3432406232349701</v>
      </c>
      <c r="J7">
        <v>-1.08413563811337</v>
      </c>
      <c r="K7" t="b">
        <v>1</v>
      </c>
      <c r="L7">
        <v>108.1</v>
      </c>
      <c r="M7" t="s">
        <v>92</v>
      </c>
      <c r="N7">
        <v>4.9714175265343599</v>
      </c>
      <c r="O7">
        <v>4.1399999999999997</v>
      </c>
      <c r="P7">
        <v>2.0329999999999999</v>
      </c>
      <c r="Q7" t="s">
        <v>658</v>
      </c>
      <c r="S7">
        <v>0</v>
      </c>
      <c r="T7">
        <v>13830</v>
      </c>
      <c r="U7">
        <v>6656</v>
      </c>
      <c r="V7">
        <v>3179</v>
      </c>
      <c r="W7">
        <v>6656</v>
      </c>
      <c r="X7">
        <v>1</v>
      </c>
      <c r="Y7">
        <v>1.14276701011776E-2</v>
      </c>
      <c r="Z7">
        <v>108.1</v>
      </c>
      <c r="AA7">
        <v>127.94</v>
      </c>
      <c r="AB7" t="s">
        <v>94</v>
      </c>
      <c r="AC7">
        <v>10.3984375</v>
      </c>
      <c r="AD7" t="s">
        <v>289</v>
      </c>
      <c r="AE7">
        <v>0</v>
      </c>
      <c r="AF7">
        <v>108.125</v>
      </c>
      <c r="AG7">
        <v>0.291748046875</v>
      </c>
      <c r="AH7">
        <f t="shared" si="0"/>
        <v>107.833251953125</v>
      </c>
      <c r="AI7">
        <f t="shared" si="1"/>
        <v>370.61087866108784</v>
      </c>
      <c r="AJ7">
        <f t="shared" si="2"/>
        <v>0.33819398158308073</v>
      </c>
      <c r="AK7">
        <f t="shared" si="3"/>
        <v>319.71296323449803</v>
      </c>
      <c r="AM7" t="s">
        <v>1232</v>
      </c>
      <c r="AN7">
        <f>_xlfn.STDEV.P(AH2:AH500)</f>
        <v>284.44409114167257</v>
      </c>
      <c r="AP7" t="s">
        <v>1275</v>
      </c>
      <c r="AQ7">
        <f>AVERAGE(AJ2:AJ500)</f>
        <v>0.3133456496767969</v>
      </c>
    </row>
    <row r="8" spans="1:60" x14ac:dyDescent="0.3">
      <c r="A8">
        <v>6</v>
      </c>
      <c r="B8">
        <v>13</v>
      </c>
      <c r="C8" t="s">
        <v>91</v>
      </c>
      <c r="D8">
        <v>4.0697019607083898E-2</v>
      </c>
      <c r="E8">
        <v>6656</v>
      </c>
      <c r="F8">
        <v>17920</v>
      </c>
      <c r="G8">
        <v>2.6923076923076898</v>
      </c>
      <c r="H8">
        <v>10.3973350194959</v>
      </c>
      <c r="I8">
        <v>18.134414399238</v>
      </c>
      <c r="J8">
        <v>-1.10422710657359</v>
      </c>
      <c r="K8" t="b">
        <v>1</v>
      </c>
      <c r="L8">
        <v>55.5</v>
      </c>
      <c r="M8" t="s">
        <v>92</v>
      </c>
      <c r="N8">
        <v>18.4529638822385</v>
      </c>
      <c r="O8">
        <v>4.1050000000000004</v>
      </c>
      <c r="P8">
        <v>1.744</v>
      </c>
      <c r="Q8" t="s">
        <v>660</v>
      </c>
      <c r="S8">
        <v>0</v>
      </c>
      <c r="T8">
        <v>12700</v>
      </c>
      <c r="U8">
        <v>6656</v>
      </c>
      <c r="V8">
        <v>41</v>
      </c>
      <c r="W8">
        <v>6656</v>
      </c>
      <c r="X8">
        <v>1</v>
      </c>
      <c r="Y8">
        <v>1.46761716172221</v>
      </c>
      <c r="Z8">
        <v>55.5</v>
      </c>
      <c r="AA8">
        <v>228.9</v>
      </c>
      <c r="AB8" t="s">
        <v>94</v>
      </c>
      <c r="AC8">
        <v>7.44921875</v>
      </c>
      <c r="AD8" t="s">
        <v>98</v>
      </c>
      <c r="AE8">
        <v>0</v>
      </c>
      <c r="AF8">
        <v>55.5</v>
      </c>
      <c r="AG8">
        <v>32.15625</v>
      </c>
      <c r="AH8">
        <f t="shared" si="0"/>
        <v>23.34375</v>
      </c>
      <c r="AI8">
        <f t="shared" si="1"/>
        <v>1.7259475218658893</v>
      </c>
      <c r="AJ8">
        <f t="shared" si="2"/>
        <v>0.33146697190788271</v>
      </c>
      <c r="AK8">
        <f t="shared" si="3"/>
        <v>167.43749665479157</v>
      </c>
      <c r="AM8" t="s">
        <v>1233</v>
      </c>
      <c r="AN8">
        <f>_xlfn.STDEV.P(AI2:AI500)</f>
        <v>3229.3733478182512</v>
      </c>
      <c r="AP8" t="s">
        <v>1276</v>
      </c>
      <c r="AQ8">
        <f>_xlfn.STDEV.P(AJ2:AJ500)</f>
        <v>2.1483488265961519E-2</v>
      </c>
    </row>
    <row r="9" spans="1:60" x14ac:dyDescent="0.3">
      <c r="A9">
        <v>7</v>
      </c>
      <c r="B9">
        <v>14</v>
      </c>
      <c r="C9" t="s">
        <v>91</v>
      </c>
      <c r="D9">
        <v>2.9133410183682502E-2</v>
      </c>
      <c r="E9">
        <v>6656</v>
      </c>
      <c r="F9">
        <v>17920</v>
      </c>
      <c r="G9">
        <v>2.6923076923076898</v>
      </c>
      <c r="H9">
        <v>5.1340044618524203</v>
      </c>
      <c r="I9">
        <v>12.5141358757652</v>
      </c>
      <c r="J9">
        <v>-1.1773600517687799</v>
      </c>
      <c r="K9" t="b">
        <v>1</v>
      </c>
      <c r="L9">
        <v>273.2</v>
      </c>
      <c r="M9" t="s">
        <v>92</v>
      </c>
      <c r="N9">
        <v>12.5098119321091</v>
      </c>
      <c r="O9">
        <v>4.4379999999999997</v>
      </c>
      <c r="P9">
        <v>2.4380000000000002</v>
      </c>
      <c r="Q9" t="s">
        <v>659</v>
      </c>
      <c r="R9" t="s">
        <v>1941</v>
      </c>
      <c r="S9">
        <v>0</v>
      </c>
      <c r="T9">
        <v>27440</v>
      </c>
      <c r="U9">
        <v>6656</v>
      </c>
      <c r="V9">
        <v>402</v>
      </c>
      <c r="W9">
        <v>6656</v>
      </c>
      <c r="X9">
        <v>1</v>
      </c>
      <c r="Y9">
        <v>0.20618540231042001</v>
      </c>
      <c r="Z9">
        <v>273.2</v>
      </c>
      <c r="AA9">
        <v>100.44</v>
      </c>
      <c r="AB9" t="s">
        <v>94</v>
      </c>
      <c r="AC9">
        <v>16.53125</v>
      </c>
      <c r="AE9">
        <v>0</v>
      </c>
      <c r="AF9">
        <v>273.25</v>
      </c>
      <c r="AG9">
        <v>13.125</v>
      </c>
      <c r="AH9">
        <f t="shared" si="0"/>
        <v>260.125</v>
      </c>
      <c r="AI9">
        <f t="shared" si="1"/>
        <v>20.81904761904762</v>
      </c>
      <c r="AJ9">
        <f t="shared" si="2"/>
        <v>0.30809101026942098</v>
      </c>
      <c r="AK9">
        <f t="shared" si="3"/>
        <v>886.91325255172796</v>
      </c>
      <c r="AM9" t="s">
        <v>1236</v>
      </c>
      <c r="AN9">
        <f>AVERAGE(AI2:AI500)</f>
        <v>240.98985116807731</v>
      </c>
      <c r="AP9" t="s">
        <v>1262</v>
      </c>
      <c r="AQ9">
        <f>MEDIAN(AJ2:AJ500)</f>
        <v>0.30784350970310986</v>
      </c>
    </row>
    <row r="10" spans="1:60" x14ac:dyDescent="0.3">
      <c r="A10">
        <v>8</v>
      </c>
      <c r="B10">
        <v>20</v>
      </c>
      <c r="C10" t="s">
        <v>91</v>
      </c>
      <c r="D10">
        <v>3.45653111418893E-2</v>
      </c>
      <c r="E10">
        <v>6656</v>
      </c>
      <c r="F10">
        <v>6656</v>
      </c>
      <c r="G10">
        <v>1</v>
      </c>
      <c r="H10">
        <v>2.9040987473430602</v>
      </c>
      <c r="I10">
        <v>8.2244984055614001</v>
      </c>
      <c r="J10">
        <v>-1.02466489147113</v>
      </c>
      <c r="K10" t="b">
        <v>1</v>
      </c>
      <c r="L10">
        <v>678.5</v>
      </c>
      <c r="M10" t="s">
        <v>92</v>
      </c>
      <c r="N10">
        <v>8.57440550254511</v>
      </c>
      <c r="O10">
        <v>4.3869999999999996</v>
      </c>
      <c r="P10">
        <v>2.8319999999999999</v>
      </c>
      <c r="Q10" t="s">
        <v>661</v>
      </c>
      <c r="S10">
        <v>0</v>
      </c>
      <c r="T10">
        <v>24400</v>
      </c>
      <c r="U10">
        <v>6656</v>
      </c>
      <c r="V10">
        <v>74</v>
      </c>
      <c r="W10">
        <v>6656</v>
      </c>
      <c r="X10">
        <v>1</v>
      </c>
      <c r="Y10">
        <v>0.22134698331369401</v>
      </c>
      <c r="Z10">
        <v>678.5</v>
      </c>
      <c r="AA10">
        <v>35.97</v>
      </c>
      <c r="AB10" t="s">
        <v>94</v>
      </c>
      <c r="AC10">
        <v>26.046875</v>
      </c>
      <c r="AE10">
        <v>23</v>
      </c>
      <c r="AF10">
        <v>678.5</v>
      </c>
      <c r="AG10">
        <v>71.1875</v>
      </c>
      <c r="AH10">
        <f t="shared" si="0"/>
        <v>607.3125</v>
      </c>
      <c r="AI10">
        <f t="shared" si="1"/>
        <v>9.5311676909569805</v>
      </c>
      <c r="AJ10">
        <f t="shared" si="2"/>
        <v>0.35891672130990165</v>
      </c>
      <c r="AK10">
        <f t="shared" si="3"/>
        <v>1890.4106710987105</v>
      </c>
    </row>
    <row r="11" spans="1:60" x14ac:dyDescent="0.3">
      <c r="A11">
        <v>9</v>
      </c>
      <c r="B11">
        <v>21</v>
      </c>
      <c r="C11" t="s">
        <v>91</v>
      </c>
      <c r="D11">
        <v>4.58423411668335E-2</v>
      </c>
      <c r="E11">
        <v>6656</v>
      </c>
      <c r="F11">
        <v>6656</v>
      </c>
      <c r="G11">
        <v>1</v>
      </c>
      <c r="H11">
        <v>3.1978394439423301</v>
      </c>
      <c r="I11">
        <v>9.1688052806784199</v>
      </c>
      <c r="J11">
        <v>-1.0270758676863501</v>
      </c>
      <c r="K11" t="b">
        <v>1</v>
      </c>
      <c r="L11">
        <v>737.5</v>
      </c>
      <c r="M11" t="s">
        <v>92</v>
      </c>
      <c r="N11">
        <v>9.3735779536828403</v>
      </c>
      <c r="O11">
        <v>4.3949999999999996</v>
      </c>
      <c r="P11">
        <v>2.867</v>
      </c>
      <c r="Q11" t="s">
        <v>662</v>
      </c>
      <c r="S11">
        <v>0</v>
      </c>
      <c r="T11">
        <v>24770</v>
      </c>
      <c r="U11">
        <v>6656</v>
      </c>
      <c r="V11">
        <v>60</v>
      </c>
      <c r="W11">
        <v>6656</v>
      </c>
      <c r="X11">
        <v>1</v>
      </c>
      <c r="Y11">
        <v>0.28373985213421399</v>
      </c>
      <c r="Z11">
        <v>737.5</v>
      </c>
      <c r="AA11">
        <v>33.6</v>
      </c>
      <c r="AB11" t="s">
        <v>94</v>
      </c>
      <c r="AC11">
        <v>27.15625</v>
      </c>
      <c r="AE11">
        <v>28</v>
      </c>
      <c r="AF11">
        <v>737.5</v>
      </c>
      <c r="AG11">
        <v>82.8125</v>
      </c>
      <c r="AH11">
        <f t="shared" si="0"/>
        <v>654.6875</v>
      </c>
      <c r="AI11">
        <f t="shared" si="1"/>
        <v>8.9056603773584904</v>
      </c>
      <c r="AJ11">
        <f t="shared" si="2"/>
        <v>0.35805242395043307</v>
      </c>
      <c r="AK11">
        <f t="shared" si="3"/>
        <v>2059.7542445407257</v>
      </c>
      <c r="AM11" t="s">
        <v>1244</v>
      </c>
      <c r="AN11">
        <f>AVERAGE(H2:H500)</f>
        <v>4.8960255390116432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2.21768106836133E-2</v>
      </c>
      <c r="E12">
        <v>6656</v>
      </c>
      <c r="F12">
        <v>6656</v>
      </c>
      <c r="G12">
        <v>1</v>
      </c>
      <c r="H12">
        <v>4.3130025332230097</v>
      </c>
      <c r="I12">
        <v>5.7155707398277702</v>
      </c>
      <c r="J12">
        <v>-1.1444100434940301</v>
      </c>
      <c r="K12" t="b">
        <v>1</v>
      </c>
      <c r="L12">
        <v>21.14</v>
      </c>
      <c r="M12" t="s">
        <v>92</v>
      </c>
      <c r="N12">
        <v>6.0482207704109703</v>
      </c>
      <c r="O12">
        <v>3.5470000000000002</v>
      </c>
      <c r="P12">
        <v>1.325</v>
      </c>
      <c r="Q12" t="s">
        <v>663</v>
      </c>
      <c r="S12">
        <v>0</v>
      </c>
      <c r="T12">
        <v>3520</v>
      </c>
      <c r="U12">
        <v>6656</v>
      </c>
      <c r="V12">
        <v>197</v>
      </c>
      <c r="W12">
        <v>6656</v>
      </c>
      <c r="X12">
        <v>1</v>
      </c>
      <c r="Y12">
        <v>0.236041657094611</v>
      </c>
      <c r="Z12">
        <v>21.14</v>
      </c>
      <c r="AA12">
        <v>166.5</v>
      </c>
      <c r="AB12" t="s">
        <v>94</v>
      </c>
      <c r="AC12">
        <v>4.59765625</v>
      </c>
      <c r="AE12">
        <v>11</v>
      </c>
      <c r="AF12">
        <v>21.140625</v>
      </c>
      <c r="AG12">
        <v>3.126953125</v>
      </c>
      <c r="AH12">
        <f t="shared" si="0"/>
        <v>18.013671875</v>
      </c>
      <c r="AI12">
        <f t="shared" si="1"/>
        <v>6.7607745159275456</v>
      </c>
      <c r="AJ12">
        <f t="shared" si="2"/>
        <v>0.31841171145067382</v>
      </c>
      <c r="AK12">
        <f t="shared" si="3"/>
        <v>66.393993184748055</v>
      </c>
      <c r="AP12">
        <f>MEDIAN(AI1:AI500)</f>
        <v>7.8685135135135136</v>
      </c>
    </row>
    <row r="13" spans="1:60" x14ac:dyDescent="0.3">
      <c r="A13">
        <v>11</v>
      </c>
      <c r="B13">
        <v>23</v>
      </c>
      <c r="C13" t="s">
        <v>91</v>
      </c>
      <c r="D13">
        <v>1.8649834702421399E-2</v>
      </c>
      <c r="E13">
        <v>6656</v>
      </c>
      <c r="F13">
        <v>6656</v>
      </c>
      <c r="G13">
        <v>1</v>
      </c>
      <c r="H13">
        <v>4.6496731495496402</v>
      </c>
      <c r="I13">
        <v>7.4376607607053797</v>
      </c>
      <c r="J13">
        <v>-1.15566126583175</v>
      </c>
      <c r="K13" t="b">
        <v>1</v>
      </c>
      <c r="L13">
        <v>39.799999999999997</v>
      </c>
      <c r="M13" t="s">
        <v>92</v>
      </c>
      <c r="N13">
        <v>7.5383092899206803</v>
      </c>
      <c r="O13">
        <v>3.5880000000000001</v>
      </c>
      <c r="P13">
        <v>1.6</v>
      </c>
      <c r="Q13" t="s">
        <v>664</v>
      </c>
      <c r="S13">
        <v>0</v>
      </c>
      <c r="T13">
        <v>3880</v>
      </c>
      <c r="U13">
        <v>6656</v>
      </c>
      <c r="V13">
        <v>305</v>
      </c>
      <c r="W13">
        <v>6656</v>
      </c>
      <c r="X13">
        <v>1</v>
      </c>
      <c r="Y13">
        <v>0.208979676622217</v>
      </c>
      <c r="Z13">
        <v>39.799999999999997</v>
      </c>
      <c r="AA13">
        <v>97.44</v>
      </c>
      <c r="AB13" t="s">
        <v>94</v>
      </c>
      <c r="AC13">
        <v>6.30859375</v>
      </c>
      <c r="AE13">
        <v>10</v>
      </c>
      <c r="AF13">
        <v>39.8125</v>
      </c>
      <c r="AG13">
        <v>2.521484375</v>
      </c>
      <c r="AH13">
        <f t="shared" si="0"/>
        <v>37.291015625</v>
      </c>
      <c r="AI13">
        <f t="shared" si="1"/>
        <v>15.789310611928737</v>
      </c>
      <c r="AJ13">
        <f t="shared" si="2"/>
        <v>0.31484926898704141</v>
      </c>
      <c r="AK13">
        <f t="shared" si="3"/>
        <v>126.44939633523052</v>
      </c>
    </row>
    <row r="14" spans="1:60" x14ac:dyDescent="0.3">
      <c r="A14">
        <v>12</v>
      </c>
      <c r="B14">
        <v>26</v>
      </c>
      <c r="C14" t="s">
        <v>91</v>
      </c>
      <c r="D14">
        <v>2.0562989853691399E-2</v>
      </c>
      <c r="E14">
        <v>6656</v>
      </c>
      <c r="F14">
        <v>17920</v>
      </c>
      <c r="G14">
        <v>2.6923076923076898</v>
      </c>
      <c r="H14">
        <v>2.6050035551511201</v>
      </c>
      <c r="I14">
        <v>6.1309165702287203</v>
      </c>
      <c r="J14">
        <v>-1.1395880910635701</v>
      </c>
      <c r="K14" t="b">
        <v>1</v>
      </c>
      <c r="L14">
        <v>226.1</v>
      </c>
      <c r="M14" t="s">
        <v>92</v>
      </c>
      <c r="N14">
        <v>6.9843211931889098</v>
      </c>
      <c r="O14">
        <v>4.4770000000000003</v>
      </c>
      <c r="P14">
        <v>2.3540000000000001</v>
      </c>
      <c r="Q14" t="s">
        <v>665</v>
      </c>
      <c r="S14">
        <v>0</v>
      </c>
      <c r="T14">
        <v>30050</v>
      </c>
      <c r="U14">
        <v>6656</v>
      </c>
      <c r="V14">
        <v>637</v>
      </c>
      <c r="W14">
        <v>6656</v>
      </c>
      <c r="X14">
        <v>1</v>
      </c>
      <c r="Y14">
        <v>6.3592556213179996E-2</v>
      </c>
      <c r="Z14">
        <v>226.1</v>
      </c>
      <c r="AA14">
        <v>132.9</v>
      </c>
      <c r="AB14" t="s">
        <v>94</v>
      </c>
      <c r="AC14">
        <v>15.0390625</v>
      </c>
      <c r="AE14">
        <v>0</v>
      </c>
      <c r="AF14">
        <v>226.125</v>
      </c>
      <c r="AG14">
        <v>11.328125</v>
      </c>
      <c r="AH14">
        <f t="shared" si="0"/>
        <v>214.796875</v>
      </c>
      <c r="AI14">
        <f t="shared" si="1"/>
        <v>19.961379310344828</v>
      </c>
      <c r="AJ14">
        <f t="shared" si="2"/>
        <v>0.31995078526483828</v>
      </c>
      <c r="AK14">
        <f t="shared" si="3"/>
        <v>706.74932025194357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8.3310839608547002E-2</v>
      </c>
      <c r="E15">
        <v>6656</v>
      </c>
      <c r="F15">
        <v>17920</v>
      </c>
      <c r="G15">
        <v>2.6923076923076898</v>
      </c>
      <c r="H15">
        <v>3.5488808366815601</v>
      </c>
      <c r="I15">
        <v>5.5971118664460198</v>
      </c>
      <c r="J15">
        <v>-1.16369785321584</v>
      </c>
      <c r="K15" t="b">
        <v>1</v>
      </c>
      <c r="L15">
        <v>37.799999999999997</v>
      </c>
      <c r="M15" t="s">
        <v>92</v>
      </c>
      <c r="N15">
        <v>7.5068501511108501</v>
      </c>
      <c r="O15">
        <v>4.4180000000000001</v>
      </c>
      <c r="P15">
        <v>1.577</v>
      </c>
      <c r="Q15" t="s">
        <v>667</v>
      </c>
      <c r="S15">
        <v>0</v>
      </c>
      <c r="T15">
        <v>26220</v>
      </c>
      <c r="U15">
        <v>6656</v>
      </c>
      <c r="V15">
        <v>588</v>
      </c>
      <c r="W15">
        <v>6656</v>
      </c>
      <c r="X15">
        <v>1</v>
      </c>
      <c r="Y15">
        <v>0.105114074085027</v>
      </c>
      <c r="Z15">
        <v>37.799999999999997</v>
      </c>
      <c r="AA15">
        <v>693.5</v>
      </c>
      <c r="AB15" t="s">
        <v>94</v>
      </c>
      <c r="AC15">
        <v>6.1484375</v>
      </c>
      <c r="AE15">
        <v>0</v>
      </c>
      <c r="AF15">
        <v>37.8125</v>
      </c>
      <c r="AG15">
        <v>12.15625</v>
      </c>
      <c r="AH15">
        <f t="shared" si="0"/>
        <v>25.65625</v>
      </c>
      <c r="AI15">
        <f t="shared" si="1"/>
        <v>3.1105398457583546</v>
      </c>
      <c r="AJ15">
        <f t="shared" si="2"/>
        <v>0.31232909568462702</v>
      </c>
      <c r="AK15">
        <f t="shared" si="3"/>
        <v>121.06621036094893</v>
      </c>
      <c r="AM15" t="s">
        <v>1259</v>
      </c>
      <c r="AN15">
        <f>MAX(AK2:AK500)</f>
        <v>6731.8104851767539</v>
      </c>
    </row>
    <row r="16" spans="1:60" x14ac:dyDescent="0.3">
      <c r="A16">
        <v>14</v>
      </c>
      <c r="B16">
        <v>28</v>
      </c>
      <c r="C16" t="s">
        <v>91</v>
      </c>
      <c r="D16">
        <v>9.6503287564617402E-3</v>
      </c>
      <c r="E16">
        <v>6656</v>
      </c>
      <c r="F16">
        <v>17920</v>
      </c>
      <c r="G16">
        <v>2.6923076923076898</v>
      </c>
      <c r="H16">
        <v>4.6511965535145796</v>
      </c>
      <c r="I16">
        <v>10.1744924608131</v>
      </c>
      <c r="J16">
        <v>-1.19343322653696</v>
      </c>
      <c r="K16" t="b">
        <v>1</v>
      </c>
      <c r="L16">
        <v>154.1</v>
      </c>
      <c r="M16" t="s">
        <v>92</v>
      </c>
      <c r="N16">
        <v>10.1894123381424</v>
      </c>
      <c r="O16">
        <v>4.4770000000000003</v>
      </c>
      <c r="P16">
        <v>2.1880000000000002</v>
      </c>
      <c r="Q16" t="s">
        <v>666</v>
      </c>
      <c r="R16" t="s">
        <v>1941</v>
      </c>
      <c r="S16">
        <v>0</v>
      </c>
      <c r="T16">
        <v>29970</v>
      </c>
      <c r="U16">
        <v>6656</v>
      </c>
      <c r="V16">
        <v>337</v>
      </c>
      <c r="W16">
        <v>6656</v>
      </c>
      <c r="X16">
        <v>1</v>
      </c>
      <c r="Y16">
        <v>0.19889334982979801</v>
      </c>
      <c r="Z16">
        <v>154.1</v>
      </c>
      <c r="AA16">
        <v>194.5</v>
      </c>
      <c r="AB16" t="s">
        <v>94</v>
      </c>
      <c r="AC16">
        <v>12.4140625</v>
      </c>
      <c r="AE16">
        <v>0</v>
      </c>
      <c r="AF16">
        <v>154.125</v>
      </c>
      <c r="AG16">
        <v>12.0078125</v>
      </c>
      <c r="AH16">
        <f t="shared" si="0"/>
        <v>142.1171875</v>
      </c>
      <c r="AI16">
        <f t="shared" si="1"/>
        <v>12.835393623942746</v>
      </c>
      <c r="AJ16">
        <f t="shared" si="2"/>
        <v>0.30317859443449391</v>
      </c>
      <c r="AK16">
        <f t="shared" si="3"/>
        <v>508.36372629631978</v>
      </c>
      <c r="AM16" t="s">
        <v>1260</v>
      </c>
      <c r="AN16">
        <f>MIN(AK2:AK500)</f>
        <v>39.310760560360613</v>
      </c>
    </row>
    <row r="17" spans="1:55" x14ac:dyDescent="0.3">
      <c r="A17">
        <v>15</v>
      </c>
      <c r="B17">
        <v>34</v>
      </c>
      <c r="C17" t="s">
        <v>91</v>
      </c>
      <c r="D17">
        <v>3.8059345556905003E-2</v>
      </c>
      <c r="E17">
        <v>6656</v>
      </c>
      <c r="F17">
        <v>6656</v>
      </c>
      <c r="G17">
        <v>1</v>
      </c>
      <c r="H17">
        <v>2.5078440960830899</v>
      </c>
      <c r="I17">
        <v>6.7006459442220203</v>
      </c>
      <c r="J17">
        <v>-1.0648478283915599</v>
      </c>
      <c r="K17" t="b">
        <v>1</v>
      </c>
      <c r="L17">
        <v>470.2</v>
      </c>
      <c r="M17" t="s">
        <v>92</v>
      </c>
      <c r="N17">
        <v>7.4191101570486202</v>
      </c>
      <c r="O17">
        <v>4.42</v>
      </c>
      <c r="P17">
        <v>2.6720000000000002</v>
      </c>
      <c r="Q17" t="s">
        <v>668</v>
      </c>
      <c r="S17">
        <v>0</v>
      </c>
      <c r="T17">
        <v>26350</v>
      </c>
      <c r="U17">
        <v>6656</v>
      </c>
      <c r="V17">
        <v>160</v>
      </c>
      <c r="W17">
        <v>6656</v>
      </c>
      <c r="X17">
        <v>1</v>
      </c>
      <c r="Y17">
        <v>0.119205542501509</v>
      </c>
      <c r="Z17">
        <v>470.2</v>
      </c>
      <c r="AA17">
        <v>56.03</v>
      </c>
      <c r="AB17" t="s">
        <v>94</v>
      </c>
      <c r="AC17">
        <v>21.6875</v>
      </c>
      <c r="AE17">
        <v>13</v>
      </c>
      <c r="AF17">
        <v>470.25</v>
      </c>
      <c r="AG17">
        <v>33.6875</v>
      </c>
      <c r="AH17">
        <f t="shared" si="0"/>
        <v>436.5625</v>
      </c>
      <c r="AI17">
        <f t="shared" si="1"/>
        <v>13.959183673469388</v>
      </c>
      <c r="AJ17">
        <f t="shared" si="2"/>
        <v>0.34478031655084995</v>
      </c>
      <c r="AK17">
        <f t="shared" si="3"/>
        <v>1363.9119677838255</v>
      </c>
      <c r="AM17" t="s">
        <v>1263</v>
      </c>
      <c r="AN17">
        <f>AVERAGE(AK2:AK500)</f>
        <v>602.06636552373857</v>
      </c>
    </row>
    <row r="18" spans="1:55" x14ac:dyDescent="0.3">
      <c r="A18">
        <v>16</v>
      </c>
      <c r="B18">
        <v>35</v>
      </c>
      <c r="C18" t="s">
        <v>91</v>
      </c>
      <c r="D18">
        <v>3.6630714759628598E-2</v>
      </c>
      <c r="E18">
        <v>6656</v>
      </c>
      <c r="F18">
        <v>6656</v>
      </c>
      <c r="G18">
        <v>1</v>
      </c>
      <c r="H18">
        <v>2.8854145556547302</v>
      </c>
      <c r="I18">
        <v>8.0081525070026807</v>
      </c>
      <c r="J18">
        <v>-1.0672588046067899</v>
      </c>
      <c r="K18" t="b">
        <v>1</v>
      </c>
      <c r="L18">
        <v>597</v>
      </c>
      <c r="M18" t="s">
        <v>92</v>
      </c>
      <c r="N18">
        <v>8.3407125646925095</v>
      </c>
      <c r="O18">
        <v>4.4340000000000002</v>
      </c>
      <c r="P18">
        <v>2.7749999999999999</v>
      </c>
      <c r="Q18" t="s">
        <v>669</v>
      </c>
      <c r="S18">
        <v>0</v>
      </c>
      <c r="T18">
        <v>27250</v>
      </c>
      <c r="U18">
        <v>6656</v>
      </c>
      <c r="V18">
        <v>84</v>
      </c>
      <c r="W18">
        <v>6656</v>
      </c>
      <c r="X18">
        <v>1</v>
      </c>
      <c r="Y18">
        <v>0.205715593277603</v>
      </c>
      <c r="Z18">
        <v>597</v>
      </c>
      <c r="AA18">
        <v>45.66</v>
      </c>
      <c r="AB18" t="s">
        <v>94</v>
      </c>
      <c r="AC18">
        <v>24.4375</v>
      </c>
      <c r="AE18">
        <v>17</v>
      </c>
      <c r="AF18">
        <v>597</v>
      </c>
      <c r="AG18">
        <v>57.1875</v>
      </c>
      <c r="AH18">
        <f t="shared" si="0"/>
        <v>539.8125</v>
      </c>
      <c r="AI18">
        <f t="shared" si="1"/>
        <v>10.439344262295082</v>
      </c>
      <c r="AJ18">
        <f t="shared" si="2"/>
        <v>0.34395006067392864</v>
      </c>
      <c r="AK18">
        <f t="shared" si="3"/>
        <v>1735.7170945987059</v>
      </c>
      <c r="AM18" t="s">
        <v>1226</v>
      </c>
      <c r="AN18">
        <f>AN15-AN16</f>
        <v>6692.499724616393</v>
      </c>
    </row>
    <row r="19" spans="1:55" x14ac:dyDescent="0.3">
      <c r="A19">
        <v>17</v>
      </c>
      <c r="B19">
        <v>36</v>
      </c>
      <c r="C19" t="s">
        <v>91</v>
      </c>
      <c r="D19">
        <v>2.7810477155066699E-2</v>
      </c>
      <c r="E19">
        <v>6656</v>
      </c>
      <c r="F19">
        <v>6656</v>
      </c>
      <c r="G19">
        <v>1</v>
      </c>
      <c r="H19">
        <v>5.3782461889624802</v>
      </c>
      <c r="I19">
        <v>6.3499019945855899</v>
      </c>
      <c r="J19">
        <v>-1.1588759007853799</v>
      </c>
      <c r="K19" t="b">
        <v>1</v>
      </c>
      <c r="L19">
        <v>15.164</v>
      </c>
      <c r="M19" t="s">
        <v>92</v>
      </c>
      <c r="N19">
        <v>6.9372143405961504</v>
      </c>
      <c r="O19">
        <v>3.7480000000000002</v>
      </c>
      <c r="P19">
        <v>1.181</v>
      </c>
      <c r="Q19" t="s">
        <v>670</v>
      </c>
      <c r="S19">
        <v>0</v>
      </c>
      <c r="T19">
        <v>5596</v>
      </c>
      <c r="U19">
        <v>6656</v>
      </c>
      <c r="V19">
        <v>125</v>
      </c>
      <c r="W19">
        <v>6656</v>
      </c>
      <c r="X19">
        <v>1</v>
      </c>
      <c r="Y19">
        <v>0.39160224402998001</v>
      </c>
      <c r="Z19">
        <v>15.164</v>
      </c>
      <c r="AA19">
        <v>369</v>
      </c>
      <c r="AB19" t="s">
        <v>94</v>
      </c>
      <c r="AC19">
        <v>3.89453125</v>
      </c>
      <c r="AE19">
        <v>7</v>
      </c>
      <c r="AF19">
        <v>15.1640625</v>
      </c>
      <c r="AG19">
        <v>5.10546875</v>
      </c>
      <c r="AH19">
        <f t="shared" si="0"/>
        <v>10.05859375</v>
      </c>
      <c r="AI19">
        <f t="shared" si="1"/>
        <v>2.9701606732976282</v>
      </c>
      <c r="AJ19">
        <f t="shared" si="2"/>
        <v>0.31383876858698301</v>
      </c>
      <c r="AK19">
        <f t="shared" si="3"/>
        <v>48.318002802120844</v>
      </c>
      <c r="AM19" t="s">
        <v>1261</v>
      </c>
      <c r="AN19">
        <f>_xlfn.STDEV.P(AK2:AK500)</f>
        <v>657.71550674119442</v>
      </c>
    </row>
    <row r="20" spans="1:55" x14ac:dyDescent="0.3">
      <c r="A20">
        <v>18</v>
      </c>
      <c r="B20">
        <v>37</v>
      </c>
      <c r="C20" t="s">
        <v>91</v>
      </c>
      <c r="D20">
        <v>1.4416096972772199E-2</v>
      </c>
      <c r="E20">
        <v>6656</v>
      </c>
      <c r="F20">
        <v>6656</v>
      </c>
      <c r="G20">
        <v>1</v>
      </c>
      <c r="H20">
        <v>4.86762176685078</v>
      </c>
      <c r="I20">
        <v>8.2046046577973097</v>
      </c>
      <c r="J20">
        <v>-1.1693234643846999</v>
      </c>
      <c r="K20" t="b">
        <v>1</v>
      </c>
      <c r="L20">
        <v>48.47</v>
      </c>
      <c r="M20" t="s">
        <v>92</v>
      </c>
      <c r="N20">
        <v>8.2076890443838195</v>
      </c>
      <c r="O20">
        <v>3.7829999999999999</v>
      </c>
      <c r="P20">
        <v>1.6859999999999999</v>
      </c>
      <c r="Q20" t="s">
        <v>671</v>
      </c>
      <c r="S20">
        <v>0</v>
      </c>
      <c r="T20">
        <v>6060</v>
      </c>
      <c r="U20">
        <v>6656</v>
      </c>
      <c r="V20">
        <v>319</v>
      </c>
      <c r="W20">
        <v>6656</v>
      </c>
      <c r="X20">
        <v>1</v>
      </c>
      <c r="Y20">
        <v>0.21654524624696</v>
      </c>
      <c r="Z20">
        <v>48.47</v>
      </c>
      <c r="AA20">
        <v>125</v>
      </c>
      <c r="AB20" t="s">
        <v>94</v>
      </c>
      <c r="AC20">
        <v>6.9609375</v>
      </c>
      <c r="AE20">
        <v>5</v>
      </c>
      <c r="AF20">
        <v>48.46875</v>
      </c>
      <c r="AG20">
        <v>3.349609375</v>
      </c>
      <c r="AH20">
        <f t="shared" si="0"/>
        <v>45.119140625</v>
      </c>
      <c r="AI20">
        <f t="shared" si="1"/>
        <v>14.469970845481049</v>
      </c>
      <c r="AJ20">
        <f t="shared" si="2"/>
        <v>0.3105769865986257</v>
      </c>
      <c r="AK20">
        <f t="shared" si="3"/>
        <v>156.0603395983058</v>
      </c>
      <c r="AM20" t="s">
        <v>1262</v>
      </c>
      <c r="AN20">
        <f>MEDIAN(AK2:AK500)</f>
        <v>227.34159461611043</v>
      </c>
    </row>
    <row r="21" spans="1:55" x14ac:dyDescent="0.3">
      <c r="A21">
        <v>19</v>
      </c>
      <c r="B21">
        <v>40</v>
      </c>
      <c r="C21" t="s">
        <v>91</v>
      </c>
      <c r="D21">
        <v>1.5562994494986399E-2</v>
      </c>
      <c r="E21">
        <v>6656</v>
      </c>
      <c r="F21">
        <v>17920</v>
      </c>
      <c r="G21">
        <v>2.6923076923076898</v>
      </c>
      <c r="H21">
        <v>2.9732271398317698</v>
      </c>
      <c r="I21">
        <v>6.9336586034358199</v>
      </c>
      <c r="J21">
        <v>-1.17093078186151</v>
      </c>
      <c r="K21" t="b">
        <v>1</v>
      </c>
      <c r="L21">
        <v>215.2</v>
      </c>
      <c r="M21" t="s">
        <v>92</v>
      </c>
      <c r="N21">
        <v>7.4218311079790498</v>
      </c>
      <c r="O21">
        <v>4.53</v>
      </c>
      <c r="P21">
        <v>2.3319999999999999</v>
      </c>
      <c r="Q21" t="s">
        <v>672</v>
      </c>
      <c r="S21">
        <v>0</v>
      </c>
      <c r="T21">
        <v>34020</v>
      </c>
      <c r="U21">
        <v>6656</v>
      </c>
      <c r="V21">
        <v>686</v>
      </c>
      <c r="W21">
        <v>6656</v>
      </c>
      <c r="X21">
        <v>1</v>
      </c>
      <c r="Y21">
        <v>7.53381622809631E-2</v>
      </c>
      <c r="Z21">
        <v>215.2</v>
      </c>
      <c r="AA21">
        <v>158</v>
      </c>
      <c r="AB21" t="s">
        <v>94</v>
      </c>
      <c r="AC21">
        <v>14.671875</v>
      </c>
      <c r="AE21">
        <v>0</v>
      </c>
      <c r="AF21">
        <v>215.25</v>
      </c>
      <c r="AG21">
        <v>11.3515625</v>
      </c>
      <c r="AH21">
        <f t="shared" si="0"/>
        <v>203.8984375</v>
      </c>
      <c r="AI21">
        <f t="shared" si="1"/>
        <v>18.96214728148658</v>
      </c>
      <c r="AJ21">
        <f t="shared" si="2"/>
        <v>0.3100781917483959</v>
      </c>
      <c r="AK21">
        <f t="shared" si="3"/>
        <v>694.17974474857124</v>
      </c>
    </row>
    <row r="22" spans="1:55" x14ac:dyDescent="0.3">
      <c r="A22">
        <v>20</v>
      </c>
      <c r="B22">
        <v>41</v>
      </c>
      <c r="C22" t="s">
        <v>91</v>
      </c>
      <c r="D22">
        <v>7.8403792117882995E-2</v>
      </c>
      <c r="E22">
        <v>6656</v>
      </c>
      <c r="F22">
        <v>17920</v>
      </c>
      <c r="G22">
        <v>2.6923076923076898</v>
      </c>
      <c r="H22">
        <v>4.4572862569292404</v>
      </c>
      <c r="I22">
        <v>6.5814617387470804</v>
      </c>
      <c r="J22">
        <v>-1.18620029789128</v>
      </c>
      <c r="K22" t="b">
        <v>1</v>
      </c>
      <c r="L22">
        <v>29.95</v>
      </c>
      <c r="M22" t="s">
        <v>92</v>
      </c>
      <c r="N22">
        <v>8.3167984854423107</v>
      </c>
      <c r="O22">
        <v>4.4569999999999999</v>
      </c>
      <c r="P22">
        <v>1.4770000000000001</v>
      </c>
      <c r="Q22" t="s">
        <v>674</v>
      </c>
      <c r="S22">
        <v>0</v>
      </c>
      <c r="T22">
        <v>28620</v>
      </c>
      <c r="U22">
        <v>6656</v>
      </c>
      <c r="V22">
        <v>512</v>
      </c>
      <c r="W22">
        <v>6656</v>
      </c>
      <c r="X22">
        <v>1</v>
      </c>
      <c r="Y22">
        <v>0.15279190979860699</v>
      </c>
      <c r="Z22">
        <v>29.95</v>
      </c>
      <c r="AA22">
        <v>955.5</v>
      </c>
      <c r="AB22" t="s">
        <v>94</v>
      </c>
      <c r="AC22">
        <v>5.47265625</v>
      </c>
      <c r="AE22">
        <v>0</v>
      </c>
      <c r="AF22">
        <v>29.953125</v>
      </c>
      <c r="AG22">
        <v>11.7890625</v>
      </c>
      <c r="AH22">
        <f t="shared" si="0"/>
        <v>18.1640625</v>
      </c>
      <c r="AI22">
        <f t="shared" si="1"/>
        <v>2.5407554671968189</v>
      </c>
      <c r="AJ22">
        <f t="shared" si="2"/>
        <v>0.30537941316265621</v>
      </c>
      <c r="AK22">
        <f t="shared" si="3"/>
        <v>98.08495173198159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9.9455768382817299E-3</v>
      </c>
      <c r="E23">
        <v>6656</v>
      </c>
      <c r="F23">
        <v>17920</v>
      </c>
      <c r="G23">
        <v>2.6923076923076898</v>
      </c>
      <c r="H23">
        <v>3.94625843036096</v>
      </c>
      <c r="I23">
        <v>7.7537812127795496</v>
      </c>
      <c r="J23">
        <v>-1.19423688527537</v>
      </c>
      <c r="K23" t="b">
        <v>1</v>
      </c>
      <c r="L23">
        <v>92.2</v>
      </c>
      <c r="M23" t="s">
        <v>92</v>
      </c>
      <c r="N23">
        <v>8.1087743181664393</v>
      </c>
      <c r="O23">
        <v>4.484</v>
      </c>
      <c r="P23">
        <v>1.9650000000000001</v>
      </c>
      <c r="Q23" t="s">
        <v>673</v>
      </c>
      <c r="R23" t="s">
        <v>1941</v>
      </c>
      <c r="S23">
        <v>0</v>
      </c>
      <c r="T23">
        <v>30460</v>
      </c>
      <c r="U23">
        <v>6656</v>
      </c>
      <c r="V23">
        <v>596</v>
      </c>
      <c r="W23">
        <v>6656</v>
      </c>
      <c r="X23">
        <v>1</v>
      </c>
      <c r="Y23">
        <v>0.12068344761250099</v>
      </c>
      <c r="Z23">
        <v>92.2</v>
      </c>
      <c r="AA23">
        <v>330.5</v>
      </c>
      <c r="AB23" t="s">
        <v>94</v>
      </c>
      <c r="AC23">
        <v>9.6015625</v>
      </c>
      <c r="AE23">
        <v>0</v>
      </c>
      <c r="AF23">
        <v>92.1875</v>
      </c>
      <c r="AG23">
        <v>9.8046875</v>
      </c>
      <c r="AH23">
        <f t="shared" si="0"/>
        <v>82.3828125</v>
      </c>
      <c r="AI23">
        <f t="shared" si="1"/>
        <v>9.4023904382470125</v>
      </c>
      <c r="AJ23">
        <f t="shared" si="2"/>
        <v>0.30293504018813561</v>
      </c>
      <c r="AK23">
        <f t="shared" si="3"/>
        <v>304.31441652556146</v>
      </c>
      <c r="AM23">
        <f>AN7</f>
        <v>284.44409114167257</v>
      </c>
      <c r="AN23">
        <f>AN9</f>
        <v>240.98985116807731</v>
      </c>
      <c r="AO23">
        <f>AN8</f>
        <v>3229.3733478182512</v>
      </c>
      <c r="AP23">
        <f>AN3</f>
        <v>-0.42159272996070624</v>
      </c>
      <c r="AQ23">
        <f>AN4</f>
        <v>-0.11093890416554517</v>
      </c>
      <c r="AR23">
        <f>AN15</f>
        <v>6731.8104851767539</v>
      </c>
      <c r="AS23">
        <f>AN16</f>
        <v>39.310760560360613</v>
      </c>
      <c r="AT23">
        <f>AN17</f>
        <v>602.06636552373857</v>
      </c>
      <c r="AU23">
        <f>AN18</f>
        <v>6692.499724616393</v>
      </c>
      <c r="AV23">
        <f>AN19</f>
        <v>657.71550674119442</v>
      </c>
      <c r="AW23">
        <f>AN20</f>
        <v>227.34159461611043</v>
      </c>
      <c r="AX23">
        <f>AQ4</f>
        <v>0.67084479130006669</v>
      </c>
      <c r="AY23">
        <f>AR4</f>
        <v>0.3002688222488567</v>
      </c>
      <c r="AZ23">
        <f t="shared" ref="AZ23:BC23" si="4">AS4</f>
        <v>0.37057596905120999</v>
      </c>
      <c r="BA23">
        <f t="shared" si="4"/>
        <v>0.3133456496767969</v>
      </c>
      <c r="BB23">
        <f t="shared" si="4"/>
        <v>2.1483488265961519E-2</v>
      </c>
      <c r="BC23">
        <f t="shared" si="4"/>
        <v>0.30784350970310986</v>
      </c>
    </row>
    <row r="24" spans="1:55" x14ac:dyDescent="0.3">
      <c r="A24">
        <v>22</v>
      </c>
      <c r="B24">
        <v>48</v>
      </c>
      <c r="C24" t="s">
        <v>91</v>
      </c>
      <c r="D24">
        <v>4.0475605390333402E-2</v>
      </c>
      <c r="E24">
        <v>6656</v>
      </c>
      <c r="F24">
        <v>6656</v>
      </c>
      <c r="G24">
        <v>1</v>
      </c>
      <c r="H24">
        <v>2.3513382351981802</v>
      </c>
      <c r="I24">
        <v>6.1584854949233803</v>
      </c>
      <c r="J24">
        <v>-1.07609905072928</v>
      </c>
      <c r="K24" t="b">
        <v>1</v>
      </c>
      <c r="L24">
        <v>415.8</v>
      </c>
      <c r="M24" t="s">
        <v>92</v>
      </c>
      <c r="N24">
        <v>6.9333761491592201</v>
      </c>
      <c r="O24">
        <v>4.4059999999999997</v>
      </c>
      <c r="P24">
        <v>2.62</v>
      </c>
      <c r="Q24" t="s">
        <v>675</v>
      </c>
      <c r="S24">
        <v>0</v>
      </c>
      <c r="T24">
        <v>25380</v>
      </c>
      <c r="U24">
        <v>6656</v>
      </c>
      <c r="V24">
        <v>283</v>
      </c>
      <c r="W24">
        <v>6656</v>
      </c>
      <c r="X24">
        <v>1</v>
      </c>
      <c r="Y24">
        <v>8.03287200928888E-2</v>
      </c>
      <c r="Z24">
        <v>415.8</v>
      </c>
      <c r="AA24">
        <v>61.03</v>
      </c>
      <c r="AB24" t="s">
        <v>94</v>
      </c>
      <c r="AC24">
        <v>20.390625</v>
      </c>
      <c r="AE24">
        <v>10</v>
      </c>
      <c r="AF24">
        <v>415.75</v>
      </c>
      <c r="AG24">
        <v>19.25</v>
      </c>
      <c r="AH24">
        <f t="shared" si="0"/>
        <v>396.5</v>
      </c>
      <c r="AI24">
        <f t="shared" si="1"/>
        <v>21.597402597402599</v>
      </c>
      <c r="AJ24">
        <f t="shared" si="2"/>
        <v>0.34092285780754722</v>
      </c>
      <c r="AK24">
        <f t="shared" si="3"/>
        <v>1219.4840870267874</v>
      </c>
    </row>
    <row r="25" spans="1:55" x14ac:dyDescent="0.3">
      <c r="A25">
        <v>23</v>
      </c>
      <c r="B25">
        <v>49</v>
      </c>
      <c r="C25" t="s">
        <v>91</v>
      </c>
      <c r="D25">
        <v>4.7470635805891802E-2</v>
      </c>
      <c r="E25">
        <v>6656</v>
      </c>
      <c r="F25">
        <v>6656</v>
      </c>
      <c r="G25">
        <v>1</v>
      </c>
      <c r="H25">
        <v>2.5693372948037201</v>
      </c>
      <c r="I25">
        <v>7.1108416928454696</v>
      </c>
      <c r="J25">
        <v>-1.0777063682061001</v>
      </c>
      <c r="K25" t="b">
        <v>1</v>
      </c>
      <c r="L25">
        <v>585</v>
      </c>
      <c r="M25" t="s">
        <v>92</v>
      </c>
      <c r="N25">
        <v>7.5199587127143497</v>
      </c>
      <c r="O25">
        <v>4.4379999999999997</v>
      </c>
      <c r="P25">
        <v>2.7679999999999998</v>
      </c>
      <c r="Q25" t="s">
        <v>676</v>
      </c>
      <c r="S25">
        <v>0</v>
      </c>
      <c r="T25">
        <v>27500</v>
      </c>
      <c r="U25">
        <v>6656</v>
      </c>
      <c r="V25">
        <v>198</v>
      </c>
      <c r="W25">
        <v>6656</v>
      </c>
      <c r="X25">
        <v>1</v>
      </c>
      <c r="Y25">
        <v>0.11152794515191</v>
      </c>
      <c r="Z25">
        <v>585</v>
      </c>
      <c r="AA25">
        <v>47</v>
      </c>
      <c r="AB25" t="s">
        <v>94</v>
      </c>
      <c r="AC25">
        <v>24.1875</v>
      </c>
      <c r="AE25">
        <v>14</v>
      </c>
      <c r="AF25">
        <v>585</v>
      </c>
      <c r="AG25">
        <v>30.078125</v>
      </c>
      <c r="AH25">
        <f t="shared" si="0"/>
        <v>554.921875</v>
      </c>
      <c r="AI25">
        <f t="shared" si="1"/>
        <v>19.449350649350649</v>
      </c>
      <c r="AJ25">
        <f t="shared" si="2"/>
        <v>0.34037532668599357</v>
      </c>
      <c r="AK25">
        <f t="shared" si="3"/>
        <v>1718.6909688659073</v>
      </c>
    </row>
    <row r="26" spans="1:55" x14ac:dyDescent="0.3">
      <c r="A26">
        <v>24</v>
      </c>
      <c r="B26">
        <v>50</v>
      </c>
      <c r="C26" t="s">
        <v>91</v>
      </c>
      <c r="D26">
        <v>5.1778279700568197E-2</v>
      </c>
      <c r="E26">
        <v>6656</v>
      </c>
      <c r="F26">
        <v>6656</v>
      </c>
      <c r="G26">
        <v>1</v>
      </c>
      <c r="H26">
        <v>6.0553971117772996</v>
      </c>
      <c r="I26">
        <v>6.7827543820396103</v>
      </c>
      <c r="J26">
        <v>-1.1620905357390201</v>
      </c>
      <c r="K26" t="b">
        <v>1</v>
      </c>
      <c r="L26">
        <v>13.195</v>
      </c>
      <c r="M26" t="s">
        <v>92</v>
      </c>
      <c r="N26">
        <v>7.6347653376120803</v>
      </c>
      <c r="O26">
        <v>3.7770000000000001</v>
      </c>
      <c r="P26">
        <v>1.1200000000000001</v>
      </c>
      <c r="Q26" t="s">
        <v>677</v>
      </c>
      <c r="S26">
        <v>0</v>
      </c>
      <c r="T26">
        <v>5984</v>
      </c>
      <c r="U26">
        <v>6656</v>
      </c>
      <c r="V26">
        <v>53</v>
      </c>
      <c r="W26">
        <v>6656</v>
      </c>
      <c r="X26">
        <v>1</v>
      </c>
      <c r="Y26">
        <v>0.69441219825830303</v>
      </c>
      <c r="Z26">
        <v>13.195</v>
      </c>
      <c r="AA26">
        <v>453.5</v>
      </c>
      <c r="AB26" t="s">
        <v>94</v>
      </c>
      <c r="AC26">
        <v>3.6328125</v>
      </c>
      <c r="AD26" t="s">
        <v>98</v>
      </c>
      <c r="AE26">
        <v>7</v>
      </c>
      <c r="AF26">
        <v>13.1953125</v>
      </c>
      <c r="AG26">
        <v>6.73828125</v>
      </c>
      <c r="AH26">
        <f t="shared" si="0"/>
        <v>6.45703125</v>
      </c>
      <c r="AI26">
        <f t="shared" si="1"/>
        <v>1.9582608695652175</v>
      </c>
      <c r="AJ26">
        <f t="shared" si="2"/>
        <v>0.3128315113612245</v>
      </c>
      <c r="AK26">
        <f t="shared" si="3"/>
        <v>42.180253653422589</v>
      </c>
    </row>
    <row r="27" spans="1:55" x14ac:dyDescent="0.3">
      <c r="A27">
        <v>25</v>
      </c>
      <c r="B27">
        <v>51</v>
      </c>
      <c r="C27" t="s">
        <v>91</v>
      </c>
      <c r="D27">
        <v>1.66375570770371E-2</v>
      </c>
      <c r="E27">
        <v>6656</v>
      </c>
      <c r="F27">
        <v>6656</v>
      </c>
      <c r="G27">
        <v>1</v>
      </c>
      <c r="H27">
        <v>4.7215870458697404</v>
      </c>
      <c r="I27">
        <v>9.0650782540819392</v>
      </c>
      <c r="J27">
        <v>-1.16610882943106</v>
      </c>
      <c r="K27" t="b">
        <v>1</v>
      </c>
      <c r="L27">
        <v>83.1</v>
      </c>
      <c r="M27" t="s">
        <v>92</v>
      </c>
      <c r="N27">
        <v>9.0646969674433109</v>
      </c>
      <c r="O27">
        <v>3.7930000000000001</v>
      </c>
      <c r="P27">
        <v>1.92</v>
      </c>
      <c r="Q27" t="s">
        <v>678</v>
      </c>
      <c r="S27">
        <v>0</v>
      </c>
      <c r="T27">
        <v>6216</v>
      </c>
      <c r="U27">
        <v>6656</v>
      </c>
      <c r="V27">
        <v>133</v>
      </c>
      <c r="W27">
        <v>6656</v>
      </c>
      <c r="X27">
        <v>1</v>
      </c>
      <c r="Y27">
        <v>0.32270252299254698</v>
      </c>
      <c r="Z27">
        <v>83.1</v>
      </c>
      <c r="AA27">
        <v>74.75</v>
      </c>
      <c r="AB27" t="s">
        <v>94</v>
      </c>
      <c r="AC27">
        <v>9.1171875</v>
      </c>
      <c r="AE27">
        <v>6</v>
      </c>
      <c r="AF27">
        <v>83.125</v>
      </c>
      <c r="AG27">
        <v>4.515625</v>
      </c>
      <c r="AH27">
        <f t="shared" si="0"/>
        <v>78.609375</v>
      </c>
      <c r="AI27">
        <f t="shared" si="1"/>
        <v>18.408304498269896</v>
      </c>
      <c r="AJ27">
        <f t="shared" si="2"/>
        <v>0.31157698468879425</v>
      </c>
      <c r="AK27">
        <f t="shared" si="3"/>
        <v>266.78799810270311</v>
      </c>
    </row>
    <row r="28" spans="1:55" x14ac:dyDescent="0.3">
      <c r="A28">
        <v>26</v>
      </c>
      <c r="B28">
        <v>54</v>
      </c>
      <c r="C28" t="s">
        <v>91</v>
      </c>
      <c r="D28">
        <v>1.6874582916772799E-2</v>
      </c>
      <c r="E28">
        <v>6656</v>
      </c>
      <c r="F28">
        <v>17920</v>
      </c>
      <c r="G28">
        <v>2.6923076923076898</v>
      </c>
      <c r="H28">
        <v>3.1808659620142601</v>
      </c>
      <c r="I28">
        <v>7.3557525371579899</v>
      </c>
      <c r="J28">
        <v>-1.1805746867224201</v>
      </c>
      <c r="K28" t="b">
        <v>1</v>
      </c>
      <c r="L28">
        <v>205.1</v>
      </c>
      <c r="M28" t="s">
        <v>92</v>
      </c>
      <c r="N28">
        <v>7.6894031478564902</v>
      </c>
      <c r="O28">
        <v>4.5430000000000001</v>
      </c>
      <c r="P28">
        <v>2.3119999999999998</v>
      </c>
      <c r="Q28" t="s">
        <v>679</v>
      </c>
      <c r="S28">
        <v>0</v>
      </c>
      <c r="T28">
        <v>34850</v>
      </c>
      <c r="U28">
        <v>6656</v>
      </c>
      <c r="V28">
        <v>769</v>
      </c>
      <c r="W28">
        <v>6656</v>
      </c>
      <c r="X28">
        <v>1</v>
      </c>
      <c r="Y28">
        <v>7.8644038000143496E-2</v>
      </c>
      <c r="Z28">
        <v>205.1</v>
      </c>
      <c r="AA28">
        <v>169.9</v>
      </c>
      <c r="AB28" t="s">
        <v>94</v>
      </c>
      <c r="AC28">
        <v>14.3203125</v>
      </c>
      <c r="AE28">
        <v>0</v>
      </c>
      <c r="AF28">
        <v>205.125</v>
      </c>
      <c r="AG28">
        <v>10.6171875</v>
      </c>
      <c r="AH28">
        <f t="shared" si="0"/>
        <v>194.5078125</v>
      </c>
      <c r="AI28">
        <f t="shared" si="1"/>
        <v>19.32008830022075</v>
      </c>
      <c r="AJ28">
        <f t="shared" si="2"/>
        <v>0.30710220032193641</v>
      </c>
      <c r="AK28">
        <f t="shared" si="3"/>
        <v>667.93725276135001</v>
      </c>
    </row>
    <row r="29" spans="1:55" x14ac:dyDescent="0.3">
      <c r="A29">
        <v>27</v>
      </c>
      <c r="B29">
        <v>55</v>
      </c>
      <c r="C29" t="s">
        <v>91</v>
      </c>
      <c r="D29">
        <v>5.3334579813419297E-2</v>
      </c>
      <c r="E29">
        <v>6656</v>
      </c>
      <c r="F29">
        <v>17920</v>
      </c>
      <c r="G29">
        <v>2.6923076923076898</v>
      </c>
      <c r="H29">
        <v>8.9231063847887597</v>
      </c>
      <c r="I29">
        <v>15.746145739563699</v>
      </c>
      <c r="J29">
        <v>-1.19102225032173</v>
      </c>
      <c r="K29" t="b">
        <v>1</v>
      </c>
      <c r="L29">
        <v>58.12</v>
      </c>
      <c r="M29" t="s">
        <v>92</v>
      </c>
      <c r="N29">
        <v>15.7576777812105</v>
      </c>
      <c r="O29">
        <v>4.4729999999999999</v>
      </c>
      <c r="P29">
        <v>1.7649999999999999</v>
      </c>
      <c r="Q29" t="s">
        <v>681</v>
      </c>
      <c r="S29">
        <v>0</v>
      </c>
      <c r="T29">
        <v>29810</v>
      </c>
      <c r="U29">
        <v>6656</v>
      </c>
      <c r="V29">
        <v>83</v>
      </c>
      <c r="W29">
        <v>6656</v>
      </c>
      <c r="X29">
        <v>1</v>
      </c>
      <c r="Y29">
        <v>0.86967390914592901</v>
      </c>
      <c r="Z29">
        <v>58.12</v>
      </c>
      <c r="AA29">
        <v>513</v>
      </c>
      <c r="AB29" t="s">
        <v>94</v>
      </c>
      <c r="AC29">
        <v>7.625</v>
      </c>
      <c r="AD29" t="s">
        <v>98</v>
      </c>
      <c r="AE29">
        <v>0</v>
      </c>
      <c r="AF29">
        <v>58.125</v>
      </c>
      <c r="AG29">
        <v>19.03125</v>
      </c>
      <c r="AH29">
        <f t="shared" si="0"/>
        <v>39.09375</v>
      </c>
      <c r="AI29">
        <f t="shared" si="1"/>
        <v>3.0541871921182264</v>
      </c>
      <c r="AJ29">
        <f t="shared" si="2"/>
        <v>0.30391043268244416</v>
      </c>
      <c r="AK29">
        <f t="shared" si="3"/>
        <v>191.25700781958605</v>
      </c>
    </row>
    <row r="30" spans="1:55" x14ac:dyDescent="0.3">
      <c r="A30">
        <v>28</v>
      </c>
      <c r="B30">
        <v>56</v>
      </c>
      <c r="C30" t="s">
        <v>91</v>
      </c>
      <c r="D30">
        <v>2.3461963875406999E-2</v>
      </c>
      <c r="E30">
        <v>6656</v>
      </c>
      <c r="F30">
        <v>17920</v>
      </c>
      <c r="G30">
        <v>2.6923076923076898</v>
      </c>
      <c r="H30">
        <v>3.7953463423169702</v>
      </c>
      <c r="I30">
        <v>8.1763027647961408</v>
      </c>
      <c r="J30">
        <v>-1.1926295677985499</v>
      </c>
      <c r="K30" t="b">
        <v>1</v>
      </c>
      <c r="L30">
        <v>142.9</v>
      </c>
      <c r="M30" t="s">
        <v>92</v>
      </c>
      <c r="N30">
        <v>8.30101997506282</v>
      </c>
      <c r="O30">
        <v>4.49</v>
      </c>
      <c r="P30">
        <v>2.1539999999999999</v>
      </c>
      <c r="Q30" t="s">
        <v>680</v>
      </c>
      <c r="R30" t="s">
        <v>1941</v>
      </c>
      <c r="S30">
        <v>0</v>
      </c>
      <c r="T30">
        <v>30770</v>
      </c>
      <c r="U30">
        <v>6656</v>
      </c>
      <c r="V30">
        <v>629</v>
      </c>
      <c r="W30">
        <v>6656</v>
      </c>
      <c r="X30">
        <v>1</v>
      </c>
      <c r="Y30">
        <v>0.11145775771286499</v>
      </c>
      <c r="Z30">
        <v>142.9</v>
      </c>
      <c r="AA30">
        <v>215.4</v>
      </c>
      <c r="AB30" t="s">
        <v>94</v>
      </c>
      <c r="AC30">
        <v>11.953125</v>
      </c>
      <c r="AE30">
        <v>0</v>
      </c>
      <c r="AF30">
        <v>142.875</v>
      </c>
      <c r="AG30">
        <v>9.8046875</v>
      </c>
      <c r="AH30">
        <f t="shared" si="0"/>
        <v>133.0703125</v>
      </c>
      <c r="AI30">
        <f t="shared" si="1"/>
        <v>14.572111553784861</v>
      </c>
      <c r="AJ30">
        <f t="shared" si="2"/>
        <v>0.30342234449402355</v>
      </c>
      <c r="AK30">
        <f t="shared" si="3"/>
        <v>470.87830739114924</v>
      </c>
    </row>
    <row r="31" spans="1:55" x14ac:dyDescent="0.3">
      <c r="A31">
        <v>29</v>
      </c>
      <c r="B31">
        <v>62</v>
      </c>
      <c r="C31" t="s">
        <v>91</v>
      </c>
      <c r="D31">
        <v>3.4275389830102997E-2</v>
      </c>
      <c r="E31">
        <v>6656</v>
      </c>
      <c r="F31">
        <v>6656</v>
      </c>
      <c r="G31">
        <v>1</v>
      </c>
      <c r="H31">
        <v>2.3031682363921702</v>
      </c>
      <c r="I31">
        <v>5.6634547062846599</v>
      </c>
      <c r="J31">
        <v>-1.10985271774245</v>
      </c>
      <c r="K31" t="b">
        <v>1</v>
      </c>
      <c r="L31">
        <v>288</v>
      </c>
      <c r="M31" t="s">
        <v>92</v>
      </c>
      <c r="N31">
        <v>6.2711535097061004</v>
      </c>
      <c r="O31">
        <v>4.2770000000000001</v>
      </c>
      <c r="P31">
        <v>2.4590000000000001</v>
      </c>
      <c r="Q31" t="s">
        <v>682</v>
      </c>
      <c r="S31">
        <v>0</v>
      </c>
      <c r="T31">
        <v>18960</v>
      </c>
      <c r="U31">
        <v>6656</v>
      </c>
      <c r="V31">
        <v>603</v>
      </c>
      <c r="W31">
        <v>6656</v>
      </c>
      <c r="X31">
        <v>1</v>
      </c>
      <c r="Y31">
        <v>5.3069113114272697E-2</v>
      </c>
      <c r="Z31">
        <v>288</v>
      </c>
      <c r="AA31">
        <v>65.8</v>
      </c>
      <c r="AB31" t="s">
        <v>94</v>
      </c>
      <c r="AC31">
        <v>16.96875</v>
      </c>
      <c r="AE31">
        <v>8</v>
      </c>
      <c r="AF31">
        <v>288</v>
      </c>
      <c r="AG31">
        <v>7.203125</v>
      </c>
      <c r="AH31">
        <f t="shared" si="0"/>
        <v>280.796875</v>
      </c>
      <c r="AI31">
        <f t="shared" si="1"/>
        <v>39.982646420824295</v>
      </c>
      <c r="AJ31">
        <f t="shared" si="2"/>
        <v>0.32960750283755447</v>
      </c>
      <c r="AK31">
        <f t="shared" si="3"/>
        <v>873.76651781479461</v>
      </c>
    </row>
    <row r="32" spans="1:55" x14ac:dyDescent="0.3">
      <c r="A32">
        <v>30</v>
      </c>
      <c r="B32">
        <v>63</v>
      </c>
      <c r="C32" t="s">
        <v>91</v>
      </c>
      <c r="D32">
        <v>4.2724256358968198E-2</v>
      </c>
      <c r="E32">
        <v>6656</v>
      </c>
      <c r="F32">
        <v>6656</v>
      </c>
      <c r="G32">
        <v>1</v>
      </c>
      <c r="H32">
        <v>4.5040894564364002</v>
      </c>
      <c r="I32">
        <v>11.2866147902498</v>
      </c>
      <c r="J32">
        <v>-1.1146746701729</v>
      </c>
      <c r="K32" t="b">
        <v>1</v>
      </c>
      <c r="L32">
        <v>320.8</v>
      </c>
      <c r="M32" t="s">
        <v>92</v>
      </c>
      <c r="N32">
        <v>11.309915047923299</v>
      </c>
      <c r="O32">
        <v>4.2850000000000001</v>
      </c>
      <c r="P32">
        <v>2.5059999999999998</v>
      </c>
      <c r="Q32" t="s">
        <v>683</v>
      </c>
      <c r="S32">
        <v>0</v>
      </c>
      <c r="T32">
        <v>19230</v>
      </c>
      <c r="U32">
        <v>6656</v>
      </c>
      <c r="V32">
        <v>39</v>
      </c>
      <c r="W32">
        <v>6656</v>
      </c>
      <c r="X32">
        <v>1</v>
      </c>
      <c r="Y32">
        <v>0.56110337542703304</v>
      </c>
      <c r="Z32">
        <v>320.8</v>
      </c>
      <c r="AA32">
        <v>59.97</v>
      </c>
      <c r="AB32" t="s">
        <v>94</v>
      </c>
      <c r="AC32">
        <v>17.90625</v>
      </c>
      <c r="AE32">
        <v>7</v>
      </c>
      <c r="AF32">
        <v>320.75</v>
      </c>
      <c r="AG32">
        <v>50.75</v>
      </c>
      <c r="AH32">
        <f t="shared" si="0"/>
        <v>270</v>
      </c>
      <c r="AI32">
        <f t="shared" si="1"/>
        <v>6.3201970443349751</v>
      </c>
      <c r="AJ32">
        <f t="shared" si="2"/>
        <v>0.32802197687565238</v>
      </c>
      <c r="AK32">
        <f t="shared" si="3"/>
        <v>977.83082418770664</v>
      </c>
    </row>
    <row r="33" spans="1:37" x14ac:dyDescent="0.3">
      <c r="A33">
        <v>31</v>
      </c>
      <c r="B33">
        <v>64</v>
      </c>
      <c r="C33" t="s">
        <v>91</v>
      </c>
      <c r="D33">
        <v>4.7158267268150499E-2</v>
      </c>
      <c r="E33">
        <v>6656</v>
      </c>
      <c r="F33">
        <v>6656</v>
      </c>
      <c r="G33">
        <v>1</v>
      </c>
      <c r="H33">
        <v>3.6703100012025498</v>
      </c>
      <c r="I33">
        <v>4.6058089370559401</v>
      </c>
      <c r="J33">
        <v>-1.16289419447743</v>
      </c>
      <c r="K33" t="b">
        <v>1</v>
      </c>
      <c r="L33">
        <v>18</v>
      </c>
      <c r="M33" t="s">
        <v>92</v>
      </c>
      <c r="N33">
        <v>5.7982187656584401</v>
      </c>
      <c r="O33">
        <v>3.8460000000000001</v>
      </c>
      <c r="P33">
        <v>1.2549999999999999</v>
      </c>
      <c r="Q33" t="s">
        <v>684</v>
      </c>
      <c r="S33">
        <v>0</v>
      </c>
      <c r="T33">
        <v>7024</v>
      </c>
      <c r="U33">
        <v>6656</v>
      </c>
      <c r="V33">
        <v>308</v>
      </c>
      <c r="W33">
        <v>6656</v>
      </c>
      <c r="X33">
        <v>1</v>
      </c>
      <c r="Y33">
        <v>0.15215503353148899</v>
      </c>
      <c r="Z33">
        <v>18</v>
      </c>
      <c r="AA33">
        <v>390.2</v>
      </c>
      <c r="AB33" t="s">
        <v>94</v>
      </c>
      <c r="AC33">
        <v>4.2421875</v>
      </c>
      <c r="AE33">
        <v>5</v>
      </c>
      <c r="AF33">
        <v>18</v>
      </c>
      <c r="AG33">
        <v>4.21484375</v>
      </c>
      <c r="AH33">
        <f t="shared" si="0"/>
        <v>13.78515625</v>
      </c>
      <c r="AI33">
        <f t="shared" si="1"/>
        <v>4.2706209453197408</v>
      </c>
      <c r="AJ33">
        <f t="shared" si="2"/>
        <v>0.31258020258024399</v>
      </c>
      <c r="AK33">
        <f t="shared" si="3"/>
        <v>57.585220853451624</v>
      </c>
    </row>
    <row r="34" spans="1:37" x14ac:dyDescent="0.3">
      <c r="A34">
        <v>32</v>
      </c>
      <c r="B34">
        <v>65</v>
      </c>
      <c r="C34" t="s">
        <v>91</v>
      </c>
      <c r="D34">
        <v>2.6543446884469801E-2</v>
      </c>
      <c r="E34">
        <v>6656</v>
      </c>
      <c r="F34">
        <v>6656</v>
      </c>
      <c r="G34">
        <v>1</v>
      </c>
      <c r="H34">
        <v>3.8498560075172699</v>
      </c>
      <c r="I34">
        <v>6.6282188879423396</v>
      </c>
      <c r="J34">
        <v>-1.16530517069265</v>
      </c>
      <c r="K34" t="b">
        <v>1</v>
      </c>
      <c r="L34">
        <v>52.7</v>
      </c>
      <c r="M34" t="s">
        <v>92</v>
      </c>
      <c r="N34">
        <v>6.7065510675377897</v>
      </c>
      <c r="O34">
        <v>3.871</v>
      </c>
      <c r="P34">
        <v>1.722</v>
      </c>
      <c r="Q34" t="s">
        <v>685</v>
      </c>
      <c r="S34">
        <v>0</v>
      </c>
      <c r="T34">
        <v>7436</v>
      </c>
      <c r="U34">
        <v>6656</v>
      </c>
      <c r="V34">
        <v>321</v>
      </c>
      <c r="W34">
        <v>6656</v>
      </c>
      <c r="X34">
        <v>1</v>
      </c>
      <c r="Y34">
        <v>0.159063451196329</v>
      </c>
      <c r="Z34">
        <v>52.7</v>
      </c>
      <c r="AA34">
        <v>141.1</v>
      </c>
      <c r="AB34" t="s">
        <v>94</v>
      </c>
      <c r="AC34">
        <v>7.2578125</v>
      </c>
      <c r="AE34">
        <v>5</v>
      </c>
      <c r="AF34">
        <v>52.6875</v>
      </c>
      <c r="AG34">
        <v>4.19140625</v>
      </c>
      <c r="AH34">
        <f t="shared" si="0"/>
        <v>48.49609375</v>
      </c>
      <c r="AI34">
        <f t="shared" si="1"/>
        <v>12.570363466915191</v>
      </c>
      <c r="AJ34">
        <f t="shared" si="2"/>
        <v>0.31182748690089007</v>
      </c>
      <c r="AK34">
        <f t="shared" si="3"/>
        <v>168.9636167857966</v>
      </c>
    </row>
    <row r="35" spans="1:37" x14ac:dyDescent="0.3">
      <c r="A35">
        <v>33</v>
      </c>
      <c r="B35">
        <v>68</v>
      </c>
      <c r="C35" t="s">
        <v>91</v>
      </c>
      <c r="D35">
        <v>8.9029767379690192E-3</v>
      </c>
      <c r="E35">
        <v>6656</v>
      </c>
      <c r="F35">
        <v>17920</v>
      </c>
      <c r="G35">
        <v>2.6923076923076898</v>
      </c>
      <c r="H35">
        <v>3.3012215767761202</v>
      </c>
      <c r="I35">
        <v>7.5309117220205399</v>
      </c>
      <c r="J35">
        <v>-1.1845929804144599</v>
      </c>
      <c r="K35" t="b">
        <v>1</v>
      </c>
      <c r="L35">
        <v>191.4</v>
      </c>
      <c r="M35" t="s">
        <v>92</v>
      </c>
      <c r="N35">
        <v>7.8938854931199796</v>
      </c>
      <c r="O35">
        <v>4.5620000000000003</v>
      </c>
      <c r="P35">
        <v>2.2810000000000001</v>
      </c>
      <c r="Q35" t="s">
        <v>686</v>
      </c>
      <c r="S35">
        <v>0</v>
      </c>
      <c r="T35">
        <v>36540</v>
      </c>
      <c r="U35">
        <v>6656</v>
      </c>
      <c r="V35">
        <v>758</v>
      </c>
      <c r="W35">
        <v>6656</v>
      </c>
      <c r="X35">
        <v>1</v>
      </c>
      <c r="Y35">
        <v>8.3584131580134793E-2</v>
      </c>
      <c r="Z35">
        <v>191.4</v>
      </c>
      <c r="AA35">
        <v>191</v>
      </c>
      <c r="AB35" t="s">
        <v>94</v>
      </c>
      <c r="AC35">
        <v>13.8359375</v>
      </c>
      <c r="AE35">
        <v>0</v>
      </c>
      <c r="AF35">
        <v>191.375</v>
      </c>
      <c r="AG35">
        <v>10.828125</v>
      </c>
      <c r="AH35">
        <f t="shared" si="0"/>
        <v>180.546875</v>
      </c>
      <c r="AI35">
        <f t="shared" si="1"/>
        <v>17.673881673881674</v>
      </c>
      <c r="AJ35">
        <f t="shared" si="2"/>
        <v>0.30587064951111986</v>
      </c>
      <c r="AK35">
        <f t="shared" si="3"/>
        <v>625.67297746900226</v>
      </c>
    </row>
    <row r="36" spans="1:37" x14ac:dyDescent="0.3">
      <c r="A36">
        <v>34</v>
      </c>
      <c r="B36">
        <v>69</v>
      </c>
      <c r="C36" t="s">
        <v>91</v>
      </c>
      <c r="D36">
        <v>3.9073013382335001E-2</v>
      </c>
      <c r="E36">
        <v>6656</v>
      </c>
      <c r="F36">
        <v>17920</v>
      </c>
      <c r="G36">
        <v>2.6923076923076898</v>
      </c>
      <c r="H36">
        <v>10.0700787157962</v>
      </c>
      <c r="I36">
        <v>15.586987074743099</v>
      </c>
      <c r="J36">
        <v>-1.1950405440137799</v>
      </c>
      <c r="K36" t="b">
        <v>1</v>
      </c>
      <c r="L36">
        <v>35.340000000000003</v>
      </c>
      <c r="M36" t="s">
        <v>92</v>
      </c>
      <c r="N36">
        <v>15.9277922608903</v>
      </c>
      <c r="O36">
        <v>4.4960000000000004</v>
      </c>
      <c r="P36">
        <v>1.548</v>
      </c>
      <c r="Q36" t="s">
        <v>688</v>
      </c>
      <c r="S36">
        <v>0</v>
      </c>
      <c r="T36">
        <v>31380</v>
      </c>
      <c r="U36">
        <v>6656</v>
      </c>
      <c r="V36">
        <v>31</v>
      </c>
      <c r="W36">
        <v>6656</v>
      </c>
      <c r="X36">
        <v>1</v>
      </c>
      <c r="Y36">
        <v>1.6290342271572</v>
      </c>
      <c r="Z36">
        <v>35.340000000000003</v>
      </c>
      <c r="AA36">
        <v>887.5</v>
      </c>
      <c r="AB36" t="s">
        <v>94</v>
      </c>
      <c r="AC36">
        <v>5.9453125</v>
      </c>
      <c r="AD36" t="s">
        <v>98</v>
      </c>
      <c r="AE36">
        <v>0</v>
      </c>
      <c r="AF36">
        <v>35.34375</v>
      </c>
      <c r="AG36">
        <v>21.390625</v>
      </c>
      <c r="AH36">
        <f t="shared" si="0"/>
        <v>13.953125</v>
      </c>
      <c r="AI36">
        <f t="shared" si="1"/>
        <v>1.6523009495982468</v>
      </c>
      <c r="AJ36">
        <f t="shared" si="2"/>
        <v>0.30269168159764487</v>
      </c>
      <c r="AK36">
        <f t="shared" si="3"/>
        <v>116.76485397104813</v>
      </c>
    </row>
    <row r="37" spans="1:37" x14ac:dyDescent="0.3">
      <c r="A37">
        <v>35</v>
      </c>
      <c r="B37">
        <v>70</v>
      </c>
      <c r="C37" t="s">
        <v>91</v>
      </c>
      <c r="D37">
        <v>2.9702489584558001E-2</v>
      </c>
      <c r="E37">
        <v>6656</v>
      </c>
      <c r="F37">
        <v>17920</v>
      </c>
      <c r="G37">
        <v>2.6923076923076898</v>
      </c>
      <c r="H37">
        <v>3.4759323935563602</v>
      </c>
      <c r="I37">
        <v>6.1643488541976099</v>
      </c>
      <c r="J37">
        <v>-1.19182590906014</v>
      </c>
      <c r="K37" t="b">
        <v>1</v>
      </c>
      <c r="L37">
        <v>59.34</v>
      </c>
      <c r="M37" t="s">
        <v>92</v>
      </c>
      <c r="N37">
        <v>7.3295345095903199</v>
      </c>
      <c r="O37">
        <v>4.49</v>
      </c>
      <c r="P37">
        <v>1.7729999999999999</v>
      </c>
      <c r="Q37" t="s">
        <v>687</v>
      </c>
      <c r="R37" t="s">
        <v>1941</v>
      </c>
      <c r="S37">
        <v>0</v>
      </c>
      <c r="T37">
        <v>30900</v>
      </c>
      <c r="U37">
        <v>6656</v>
      </c>
      <c r="V37">
        <v>821</v>
      </c>
      <c r="W37">
        <v>6656</v>
      </c>
      <c r="X37">
        <v>1</v>
      </c>
      <c r="Y37">
        <v>8.6410636338508595E-2</v>
      </c>
      <c r="Z37">
        <v>59.34</v>
      </c>
      <c r="AA37">
        <v>520.5</v>
      </c>
      <c r="AB37" t="s">
        <v>94</v>
      </c>
      <c r="AC37">
        <v>7.703125</v>
      </c>
      <c r="AE37">
        <v>0</v>
      </c>
      <c r="AF37">
        <v>59.34375</v>
      </c>
      <c r="AG37">
        <v>8.7890625</v>
      </c>
      <c r="AH37">
        <f t="shared" si="0"/>
        <v>50.5546875</v>
      </c>
      <c r="AI37">
        <f t="shared" si="1"/>
        <v>6.7519999999999998</v>
      </c>
      <c r="AJ37">
        <f t="shared" si="2"/>
        <v>0.30366629052415473</v>
      </c>
      <c r="AK37">
        <f t="shared" si="3"/>
        <v>195.42422669822017</v>
      </c>
    </row>
    <row r="38" spans="1:37" x14ac:dyDescent="0.3">
      <c r="A38">
        <v>36</v>
      </c>
      <c r="B38">
        <v>76</v>
      </c>
      <c r="C38" t="s">
        <v>91</v>
      </c>
      <c r="D38">
        <v>2.5035386728126701E-2</v>
      </c>
      <c r="E38">
        <v>6656</v>
      </c>
      <c r="F38">
        <v>6656</v>
      </c>
      <c r="G38">
        <v>1</v>
      </c>
      <c r="H38">
        <v>2.2829809599397399</v>
      </c>
      <c r="I38">
        <v>5.6004376673521801</v>
      </c>
      <c r="J38">
        <v>-1.105030765312</v>
      </c>
      <c r="K38" t="b">
        <v>1</v>
      </c>
      <c r="L38">
        <v>283.8</v>
      </c>
      <c r="M38" t="s">
        <v>92</v>
      </c>
      <c r="N38">
        <v>6.2556278905413301</v>
      </c>
      <c r="O38">
        <v>4.266</v>
      </c>
      <c r="P38">
        <v>2.4529999999999998</v>
      </c>
      <c r="Q38" t="s">
        <v>689</v>
      </c>
      <c r="S38">
        <v>0</v>
      </c>
      <c r="T38">
        <v>18500</v>
      </c>
      <c r="U38">
        <v>6656</v>
      </c>
      <c r="V38">
        <v>586</v>
      </c>
      <c r="W38">
        <v>6656</v>
      </c>
      <c r="X38">
        <v>1</v>
      </c>
      <c r="Y38">
        <v>5.2999454945486003E-2</v>
      </c>
      <c r="Z38">
        <v>283.8</v>
      </c>
      <c r="AA38">
        <v>65.2</v>
      </c>
      <c r="AB38" t="s">
        <v>94</v>
      </c>
      <c r="AC38">
        <v>16.84375</v>
      </c>
      <c r="AE38">
        <v>7</v>
      </c>
      <c r="AF38">
        <v>283.75</v>
      </c>
      <c r="AG38">
        <v>6.94140625</v>
      </c>
      <c r="AH38">
        <f t="shared" si="0"/>
        <v>276.80859375</v>
      </c>
      <c r="AI38">
        <f t="shared" si="1"/>
        <v>40.877884074282498</v>
      </c>
      <c r="AJ38">
        <f t="shared" si="2"/>
        <v>0.33120069259259571</v>
      </c>
      <c r="AK38">
        <f t="shared" si="3"/>
        <v>856.73130022416956</v>
      </c>
    </row>
    <row r="39" spans="1:37" x14ac:dyDescent="0.3">
      <c r="A39">
        <v>37</v>
      </c>
      <c r="B39">
        <v>77</v>
      </c>
      <c r="C39" t="s">
        <v>91</v>
      </c>
      <c r="D39">
        <v>3.0823852307856701E-2</v>
      </c>
      <c r="E39">
        <v>6656</v>
      </c>
      <c r="F39">
        <v>6656</v>
      </c>
      <c r="G39">
        <v>1</v>
      </c>
      <c r="H39">
        <v>2.5380175392120998</v>
      </c>
      <c r="I39">
        <v>6.3400867825239899</v>
      </c>
      <c r="J39">
        <v>-1.1146746701729</v>
      </c>
      <c r="K39" t="b">
        <v>1</v>
      </c>
      <c r="L39">
        <v>315.5</v>
      </c>
      <c r="M39" t="s">
        <v>92</v>
      </c>
      <c r="N39">
        <v>6.7030630868689096</v>
      </c>
      <c r="O39">
        <v>4.266</v>
      </c>
      <c r="P39">
        <v>2.4980000000000002</v>
      </c>
      <c r="Q39" t="s">
        <v>690</v>
      </c>
      <c r="S39">
        <v>0</v>
      </c>
      <c r="T39">
        <v>18460</v>
      </c>
      <c r="U39">
        <v>6656</v>
      </c>
      <c r="V39">
        <v>396</v>
      </c>
      <c r="W39">
        <v>6656</v>
      </c>
      <c r="X39">
        <v>1</v>
      </c>
      <c r="Y39">
        <v>7.7288289372004201E-2</v>
      </c>
      <c r="Z39">
        <v>315.5</v>
      </c>
      <c r="AA39">
        <v>58.53</v>
      </c>
      <c r="AB39" t="s">
        <v>94</v>
      </c>
      <c r="AC39">
        <v>17.765625</v>
      </c>
      <c r="AE39">
        <v>8</v>
      </c>
      <c r="AF39">
        <v>315.5</v>
      </c>
      <c r="AG39">
        <v>10.4375</v>
      </c>
      <c r="AH39">
        <f t="shared" si="0"/>
        <v>305.0625</v>
      </c>
      <c r="AI39">
        <f t="shared" si="1"/>
        <v>30.227544910179642</v>
      </c>
      <c r="AJ39">
        <f t="shared" si="2"/>
        <v>0.32802197687565238</v>
      </c>
      <c r="AK39">
        <f t="shared" si="3"/>
        <v>961.82579900614633</v>
      </c>
    </row>
    <row r="40" spans="1:37" x14ac:dyDescent="0.3">
      <c r="A40">
        <v>38</v>
      </c>
      <c r="B40">
        <v>78</v>
      </c>
      <c r="C40" t="s">
        <v>91</v>
      </c>
      <c r="D40">
        <v>3.3746904045231799E-2</v>
      </c>
      <c r="E40">
        <v>6656</v>
      </c>
      <c r="F40">
        <v>6656</v>
      </c>
      <c r="G40">
        <v>1</v>
      </c>
      <c r="H40">
        <v>3.54155666444835</v>
      </c>
      <c r="I40">
        <v>4.6552102249487097</v>
      </c>
      <c r="J40">
        <v>-1.16289419447743</v>
      </c>
      <c r="K40" t="b">
        <v>1</v>
      </c>
      <c r="L40">
        <v>20.61</v>
      </c>
      <c r="M40" t="s">
        <v>92</v>
      </c>
      <c r="N40">
        <v>5.8088318535468799</v>
      </c>
      <c r="O40">
        <v>3.867</v>
      </c>
      <c r="P40">
        <v>1.3140000000000001</v>
      </c>
      <c r="Q40" t="s">
        <v>691</v>
      </c>
      <c r="S40">
        <v>0</v>
      </c>
      <c r="T40">
        <v>7376</v>
      </c>
      <c r="U40">
        <v>6656</v>
      </c>
      <c r="V40">
        <v>333</v>
      </c>
      <c r="W40">
        <v>6656</v>
      </c>
      <c r="X40">
        <v>1</v>
      </c>
      <c r="Y40">
        <v>0.13927644727149699</v>
      </c>
      <c r="Z40">
        <v>20.61</v>
      </c>
      <c r="AA40">
        <v>358</v>
      </c>
      <c r="AB40" t="s">
        <v>94</v>
      </c>
      <c r="AC40">
        <v>4.5390625</v>
      </c>
      <c r="AE40">
        <v>6</v>
      </c>
      <c r="AF40">
        <v>20.609375</v>
      </c>
      <c r="AG40">
        <v>4.19140625</v>
      </c>
      <c r="AH40">
        <f t="shared" si="0"/>
        <v>16.41796875</v>
      </c>
      <c r="AI40">
        <f t="shared" si="1"/>
        <v>4.9170549860205028</v>
      </c>
      <c r="AJ40">
        <f t="shared" si="2"/>
        <v>0.31258020258024399</v>
      </c>
      <c r="AK40">
        <f t="shared" si="3"/>
        <v>65.933078390366916</v>
      </c>
    </row>
    <row r="41" spans="1:37" x14ac:dyDescent="0.3">
      <c r="A41">
        <v>39</v>
      </c>
      <c r="B41">
        <v>79</v>
      </c>
      <c r="C41" t="s">
        <v>91</v>
      </c>
      <c r="D41">
        <v>4.0147936240984103E-2</v>
      </c>
      <c r="E41">
        <v>6656</v>
      </c>
      <c r="F41">
        <v>6656</v>
      </c>
      <c r="G41">
        <v>1</v>
      </c>
      <c r="H41">
        <v>3.79823943695598</v>
      </c>
      <c r="I41">
        <v>5.9273306838434197</v>
      </c>
      <c r="J41">
        <v>-1.1645015119542499</v>
      </c>
      <c r="K41" t="b">
        <v>1</v>
      </c>
      <c r="L41">
        <v>36.380000000000003</v>
      </c>
      <c r="M41" t="s">
        <v>92</v>
      </c>
      <c r="N41">
        <v>6.2225278707935896</v>
      </c>
      <c r="O41">
        <v>3.8769999999999998</v>
      </c>
      <c r="P41">
        <v>1.5609999999999999</v>
      </c>
      <c r="Q41" t="s">
        <v>692</v>
      </c>
      <c r="S41">
        <v>0</v>
      </c>
      <c r="T41">
        <v>7540</v>
      </c>
      <c r="U41">
        <v>6656</v>
      </c>
      <c r="V41">
        <v>323</v>
      </c>
      <c r="W41">
        <v>6656</v>
      </c>
      <c r="X41">
        <v>1</v>
      </c>
      <c r="Y41">
        <v>0.1556982071927</v>
      </c>
      <c r="Z41">
        <v>36.380000000000003</v>
      </c>
      <c r="AA41">
        <v>207.2</v>
      </c>
      <c r="AB41" t="s">
        <v>94</v>
      </c>
      <c r="AC41">
        <v>6.03125</v>
      </c>
      <c r="AE41">
        <v>6</v>
      </c>
      <c r="AF41">
        <v>36.375</v>
      </c>
      <c r="AG41">
        <v>4.3515625</v>
      </c>
      <c r="AH41">
        <f t="shared" si="0"/>
        <v>32.0234375</v>
      </c>
      <c r="AI41">
        <f t="shared" si="1"/>
        <v>8.3590664272890489</v>
      </c>
      <c r="AJ41">
        <f t="shared" si="2"/>
        <v>0.31207819051219188</v>
      </c>
      <c r="AK41">
        <f t="shared" si="3"/>
        <v>116.55732795777969</v>
      </c>
    </row>
    <row r="42" spans="1:37" x14ac:dyDescent="0.3">
      <c r="A42">
        <v>40</v>
      </c>
      <c r="B42">
        <v>82</v>
      </c>
      <c r="C42" t="s">
        <v>91</v>
      </c>
      <c r="D42">
        <v>7.7577161446418996E-3</v>
      </c>
      <c r="E42">
        <v>6656</v>
      </c>
      <c r="F42">
        <v>17920</v>
      </c>
      <c r="G42">
        <v>2.6923076923076898</v>
      </c>
      <c r="H42">
        <v>3.2436282918811101</v>
      </c>
      <c r="I42">
        <v>7.6339298666342703</v>
      </c>
      <c r="J42">
        <v>-1.18378932167605</v>
      </c>
      <c r="K42" t="b">
        <v>1</v>
      </c>
      <c r="L42">
        <v>226</v>
      </c>
      <c r="M42" t="s">
        <v>92</v>
      </c>
      <c r="N42">
        <v>7.9469050848108003</v>
      </c>
      <c r="O42">
        <v>4.5659999999999998</v>
      </c>
      <c r="P42">
        <v>2.3540000000000001</v>
      </c>
      <c r="Q42" t="s">
        <v>693</v>
      </c>
      <c r="S42">
        <v>0</v>
      </c>
      <c r="T42">
        <v>36770</v>
      </c>
      <c r="U42">
        <v>6656</v>
      </c>
      <c r="V42">
        <v>894</v>
      </c>
      <c r="W42">
        <v>6656</v>
      </c>
      <c r="X42">
        <v>1</v>
      </c>
      <c r="Y42">
        <v>7.5038155187381106E-2</v>
      </c>
      <c r="Z42">
        <v>226</v>
      </c>
      <c r="AA42">
        <v>162.80000000000001</v>
      </c>
      <c r="AB42" t="s">
        <v>94</v>
      </c>
      <c r="AC42">
        <v>15.03125</v>
      </c>
      <c r="AE42">
        <v>0</v>
      </c>
      <c r="AF42">
        <v>226</v>
      </c>
      <c r="AG42">
        <v>9.8515625</v>
      </c>
      <c r="AH42">
        <f t="shared" si="0"/>
        <v>216.1484375</v>
      </c>
      <c r="AI42">
        <f t="shared" si="1"/>
        <v>22.940523394131642</v>
      </c>
      <c r="AJ42">
        <f t="shared" si="2"/>
        <v>0.30611656393382425</v>
      </c>
      <c r="AK42">
        <f t="shared" si="3"/>
        <v>738.28085973438635</v>
      </c>
    </row>
    <row r="43" spans="1:37" x14ac:dyDescent="0.3">
      <c r="A43">
        <v>41</v>
      </c>
      <c r="B43">
        <v>83</v>
      </c>
      <c r="C43" t="s">
        <v>91</v>
      </c>
      <c r="D43">
        <v>4.0994595858825998E-2</v>
      </c>
      <c r="E43">
        <v>6656</v>
      </c>
      <c r="F43">
        <v>17920</v>
      </c>
      <c r="G43">
        <v>2.6923076923076898</v>
      </c>
      <c r="H43">
        <v>5.21145571081873</v>
      </c>
      <c r="I43">
        <v>8.1021850504134996</v>
      </c>
      <c r="J43">
        <v>-1.1958442027521901</v>
      </c>
      <c r="K43" t="b">
        <v>1</v>
      </c>
      <c r="L43">
        <v>35.880000000000003</v>
      </c>
      <c r="M43" t="s">
        <v>92</v>
      </c>
      <c r="N43">
        <v>9.2368454111989102</v>
      </c>
      <c r="O43">
        <v>4.4960000000000004</v>
      </c>
      <c r="P43">
        <v>1.5549999999999999</v>
      </c>
      <c r="Q43" t="s">
        <v>695</v>
      </c>
      <c r="S43">
        <v>0</v>
      </c>
      <c r="T43">
        <v>31300</v>
      </c>
      <c r="U43">
        <v>6656</v>
      </c>
      <c r="V43">
        <v>301</v>
      </c>
      <c r="W43">
        <v>6656</v>
      </c>
      <c r="X43">
        <v>1</v>
      </c>
      <c r="Y43">
        <v>0.24274427163016901</v>
      </c>
      <c r="Z43">
        <v>35.880000000000003</v>
      </c>
      <c r="AA43">
        <v>872.5</v>
      </c>
      <c r="AB43" t="s">
        <v>94</v>
      </c>
      <c r="AC43">
        <v>5.98828125</v>
      </c>
      <c r="AE43">
        <v>0</v>
      </c>
      <c r="AF43">
        <v>35.875</v>
      </c>
      <c r="AG43">
        <v>13.0703125</v>
      </c>
      <c r="AH43">
        <f t="shared" si="0"/>
        <v>22.8046875</v>
      </c>
      <c r="AI43">
        <f t="shared" si="1"/>
        <v>2.7447698744769875</v>
      </c>
      <c r="AJ43">
        <f t="shared" si="2"/>
        <v>0.30244851850584425</v>
      </c>
      <c r="AK43">
        <f t="shared" si="3"/>
        <v>118.61522806337298</v>
      </c>
    </row>
    <row r="44" spans="1:37" x14ac:dyDescent="0.3">
      <c r="A44">
        <v>42</v>
      </c>
      <c r="B44">
        <v>84</v>
      </c>
      <c r="C44" t="s">
        <v>91</v>
      </c>
      <c r="D44">
        <v>3.1935191020589199E-2</v>
      </c>
      <c r="E44">
        <v>6656</v>
      </c>
      <c r="F44">
        <v>17920</v>
      </c>
      <c r="G44">
        <v>2.6923076923076898</v>
      </c>
      <c r="H44">
        <v>3.8930430137952099</v>
      </c>
      <c r="I44">
        <v>6.8166270739597801</v>
      </c>
      <c r="J44">
        <v>-1.19343322653696</v>
      </c>
      <c r="K44" t="b">
        <v>1</v>
      </c>
      <c r="L44">
        <v>56.38</v>
      </c>
      <c r="M44" t="s">
        <v>92</v>
      </c>
      <c r="N44">
        <v>7.8588871329069701</v>
      </c>
      <c r="O44">
        <v>4.49</v>
      </c>
      <c r="P44">
        <v>1.7509999999999999</v>
      </c>
      <c r="Q44" t="s">
        <v>694</v>
      </c>
      <c r="R44" t="s">
        <v>1941</v>
      </c>
      <c r="S44">
        <v>0</v>
      </c>
      <c r="T44">
        <v>30800</v>
      </c>
      <c r="U44">
        <v>6656</v>
      </c>
      <c r="V44">
        <v>481</v>
      </c>
      <c r="W44">
        <v>6656</v>
      </c>
      <c r="X44">
        <v>1</v>
      </c>
      <c r="Y44">
        <v>0.131911406983823</v>
      </c>
      <c r="Z44">
        <v>56.38</v>
      </c>
      <c r="AA44">
        <v>546.5</v>
      </c>
      <c r="AB44" t="s">
        <v>94</v>
      </c>
      <c r="AC44">
        <v>7.5078125</v>
      </c>
      <c r="AE44">
        <v>0</v>
      </c>
      <c r="AF44">
        <v>56.375</v>
      </c>
      <c r="AG44">
        <v>11.0390625</v>
      </c>
      <c r="AH44">
        <f t="shared" si="0"/>
        <v>45.3359375</v>
      </c>
      <c r="AI44">
        <f t="shared" si="1"/>
        <v>5.1068648266100496</v>
      </c>
      <c r="AJ44">
        <f t="shared" si="2"/>
        <v>0.30317859443449391</v>
      </c>
      <c r="AK44">
        <f t="shared" si="3"/>
        <v>185.94650491455005</v>
      </c>
    </row>
    <row r="45" spans="1:37" x14ac:dyDescent="0.3">
      <c r="A45">
        <v>43</v>
      </c>
      <c r="B45">
        <v>90</v>
      </c>
      <c r="C45" t="s">
        <v>91</v>
      </c>
      <c r="D45">
        <v>3.0527817291567401E-2</v>
      </c>
      <c r="E45">
        <v>6656</v>
      </c>
      <c r="F45">
        <v>6656</v>
      </c>
      <c r="G45">
        <v>1</v>
      </c>
      <c r="H45">
        <v>2.3753363920921902</v>
      </c>
      <c r="I45">
        <v>5.7759644690523002</v>
      </c>
      <c r="J45">
        <v>-1.1114600352192701</v>
      </c>
      <c r="K45" t="b">
        <v>1</v>
      </c>
      <c r="L45">
        <v>270.2</v>
      </c>
      <c r="M45" t="s">
        <v>92</v>
      </c>
      <c r="N45">
        <v>6.3400355902202099</v>
      </c>
      <c r="O45">
        <v>4.2539999999999996</v>
      </c>
      <c r="P45">
        <v>2.4319999999999999</v>
      </c>
      <c r="Q45" t="s">
        <v>696</v>
      </c>
      <c r="S45">
        <v>0</v>
      </c>
      <c r="T45">
        <v>17950</v>
      </c>
      <c r="U45">
        <v>6656</v>
      </c>
      <c r="V45">
        <v>549</v>
      </c>
      <c r="W45">
        <v>6656</v>
      </c>
      <c r="X45">
        <v>1</v>
      </c>
      <c r="Y45">
        <v>5.8697926833883501E-2</v>
      </c>
      <c r="Z45">
        <v>270.2</v>
      </c>
      <c r="AA45">
        <v>66.44</v>
      </c>
      <c r="AB45" t="s">
        <v>94</v>
      </c>
      <c r="AC45">
        <v>16.4375</v>
      </c>
      <c r="AE45">
        <v>6</v>
      </c>
      <c r="AF45">
        <v>270.25</v>
      </c>
      <c r="AG45">
        <v>7.5859375</v>
      </c>
      <c r="AH45">
        <f t="shared" si="0"/>
        <v>262.6640625</v>
      </c>
      <c r="AI45">
        <f t="shared" si="1"/>
        <v>35.625128733264674</v>
      </c>
      <c r="AJ45">
        <f t="shared" si="2"/>
        <v>0.3290781444751914</v>
      </c>
      <c r="AK45">
        <f t="shared" si="3"/>
        <v>821.23351105856761</v>
      </c>
    </row>
    <row r="46" spans="1:37" x14ac:dyDescent="0.3">
      <c r="A46">
        <v>44</v>
      </c>
      <c r="B46">
        <v>91</v>
      </c>
      <c r="C46" t="s">
        <v>91</v>
      </c>
      <c r="D46">
        <v>2.9297827137642E-2</v>
      </c>
      <c r="E46">
        <v>6656</v>
      </c>
      <c r="F46">
        <v>6656</v>
      </c>
      <c r="G46">
        <v>1</v>
      </c>
      <c r="H46">
        <v>3.4603447844929498</v>
      </c>
      <c r="I46">
        <v>8.5765186162530291</v>
      </c>
      <c r="J46">
        <v>-1.12030028134176</v>
      </c>
      <c r="K46" t="b">
        <v>1</v>
      </c>
      <c r="L46">
        <v>301.2</v>
      </c>
      <c r="M46" t="s">
        <v>92</v>
      </c>
      <c r="N46">
        <v>8.6525599881661108</v>
      </c>
      <c r="O46">
        <v>4.2460000000000004</v>
      </c>
      <c r="P46">
        <v>2.4790000000000001</v>
      </c>
      <c r="Q46" t="s">
        <v>697</v>
      </c>
      <c r="S46">
        <v>0</v>
      </c>
      <c r="T46">
        <v>17700</v>
      </c>
      <c r="U46">
        <v>6656</v>
      </c>
      <c r="V46">
        <v>108</v>
      </c>
      <c r="W46">
        <v>6656</v>
      </c>
      <c r="X46">
        <v>1</v>
      </c>
      <c r="Y46">
        <v>0.236746787271049</v>
      </c>
      <c r="Z46">
        <v>301.2</v>
      </c>
      <c r="AA46">
        <v>58.75</v>
      </c>
      <c r="AB46" t="s">
        <v>94</v>
      </c>
      <c r="AC46">
        <v>17.359375</v>
      </c>
      <c r="AE46">
        <v>7</v>
      </c>
      <c r="AF46">
        <v>301.25</v>
      </c>
      <c r="AG46">
        <v>24.96875</v>
      </c>
      <c r="AH46">
        <f t="shared" si="0"/>
        <v>276.28125</v>
      </c>
      <c r="AI46">
        <f t="shared" si="1"/>
        <v>12.065081351689612</v>
      </c>
      <c r="AJ46">
        <f t="shared" si="2"/>
        <v>0.32618183359719116</v>
      </c>
      <c r="AK46">
        <f t="shared" si="3"/>
        <v>923.5646163299823</v>
      </c>
    </row>
    <row r="47" spans="1:37" x14ac:dyDescent="0.3">
      <c r="A47">
        <v>45</v>
      </c>
      <c r="B47">
        <v>92</v>
      </c>
      <c r="C47" t="s">
        <v>91</v>
      </c>
      <c r="D47">
        <v>3.8614137642395699E-2</v>
      </c>
      <c r="E47">
        <v>6656</v>
      </c>
      <c r="F47">
        <v>6656</v>
      </c>
      <c r="G47">
        <v>1</v>
      </c>
      <c r="H47">
        <v>3.3570702170972999</v>
      </c>
      <c r="I47">
        <v>4.6094147707410196</v>
      </c>
      <c r="J47">
        <v>-1.1604832182622</v>
      </c>
      <c r="K47" t="b">
        <v>1</v>
      </c>
      <c r="L47">
        <v>23.61</v>
      </c>
      <c r="M47" t="s">
        <v>92</v>
      </c>
      <c r="N47">
        <v>5.7968621459643703</v>
      </c>
      <c r="O47">
        <v>3.8929999999999998</v>
      </c>
      <c r="P47">
        <v>1.373</v>
      </c>
      <c r="Q47" t="s">
        <v>698</v>
      </c>
      <c r="S47">
        <v>0</v>
      </c>
      <c r="T47">
        <v>7816</v>
      </c>
      <c r="U47">
        <v>6656</v>
      </c>
      <c r="V47">
        <v>358</v>
      </c>
      <c r="W47">
        <v>6656</v>
      </c>
      <c r="X47">
        <v>1</v>
      </c>
      <c r="Y47">
        <v>0.124575031891411</v>
      </c>
      <c r="Z47">
        <v>23.61</v>
      </c>
      <c r="AA47">
        <v>331</v>
      </c>
      <c r="AB47" t="s">
        <v>94</v>
      </c>
      <c r="AC47">
        <v>4.859375</v>
      </c>
      <c r="AE47">
        <v>6</v>
      </c>
      <c r="AF47">
        <v>23.609375</v>
      </c>
      <c r="AG47">
        <v>4.328125</v>
      </c>
      <c r="AH47">
        <f t="shared" si="0"/>
        <v>19.28125</v>
      </c>
      <c r="AI47">
        <f t="shared" si="1"/>
        <v>5.4548736462093865</v>
      </c>
      <c r="AJ47">
        <f t="shared" si="2"/>
        <v>0.31333473522865524</v>
      </c>
      <c r="AK47">
        <f t="shared" si="3"/>
        <v>75.348732028611892</v>
      </c>
    </row>
    <row r="48" spans="1:37" x14ac:dyDescent="0.3">
      <c r="A48">
        <v>46</v>
      </c>
      <c r="B48">
        <v>93</v>
      </c>
      <c r="C48" t="s">
        <v>91</v>
      </c>
      <c r="D48">
        <v>4.0937993897755501E-2</v>
      </c>
      <c r="E48">
        <v>6656</v>
      </c>
      <c r="F48">
        <v>6656</v>
      </c>
      <c r="G48">
        <v>1</v>
      </c>
      <c r="H48">
        <v>3.6636854102409</v>
      </c>
      <c r="I48">
        <v>5.9713778805586601</v>
      </c>
      <c r="J48">
        <v>-1.16289419447743</v>
      </c>
      <c r="K48" t="b">
        <v>1</v>
      </c>
      <c r="L48">
        <v>42.66</v>
      </c>
      <c r="M48" t="s">
        <v>92</v>
      </c>
      <c r="N48">
        <v>6.2543777742966</v>
      </c>
      <c r="O48">
        <v>3.8980000000000001</v>
      </c>
      <c r="P48">
        <v>1.63</v>
      </c>
      <c r="Q48" t="s">
        <v>699</v>
      </c>
      <c r="S48">
        <v>0</v>
      </c>
      <c r="T48">
        <v>7904</v>
      </c>
      <c r="U48">
        <v>6656</v>
      </c>
      <c r="V48">
        <v>313</v>
      </c>
      <c r="W48">
        <v>6656</v>
      </c>
      <c r="X48">
        <v>1</v>
      </c>
      <c r="Y48">
        <v>0.15056040114222999</v>
      </c>
      <c r="Z48">
        <v>42.66</v>
      </c>
      <c r="AA48">
        <v>185.2</v>
      </c>
      <c r="AB48" t="s">
        <v>94</v>
      </c>
      <c r="AC48">
        <v>6.53125</v>
      </c>
      <c r="AE48">
        <v>5</v>
      </c>
      <c r="AF48">
        <v>42.65625</v>
      </c>
      <c r="AG48">
        <v>4.640625</v>
      </c>
      <c r="AH48">
        <f t="shared" si="0"/>
        <v>38.015625</v>
      </c>
      <c r="AI48">
        <f t="shared" si="1"/>
        <v>9.191919191919192</v>
      </c>
      <c r="AJ48">
        <f t="shared" si="2"/>
        <v>0.31258020258024399</v>
      </c>
      <c r="AK48">
        <f t="shared" si="3"/>
        <v>136.46497650166921</v>
      </c>
    </row>
    <row r="49" spans="1:37" x14ac:dyDescent="0.3">
      <c r="A49">
        <v>47</v>
      </c>
      <c r="B49">
        <v>96</v>
      </c>
      <c r="C49" t="s">
        <v>91</v>
      </c>
      <c r="D49">
        <v>8.3739309568033795E-3</v>
      </c>
      <c r="E49">
        <v>6656</v>
      </c>
      <c r="F49">
        <v>17920</v>
      </c>
      <c r="G49">
        <v>2.6923076923076898</v>
      </c>
      <c r="H49">
        <v>3.2971243655532798</v>
      </c>
      <c r="I49">
        <v>7.6761176635537298</v>
      </c>
      <c r="J49">
        <v>-1.18620029789128</v>
      </c>
      <c r="K49" t="b">
        <v>1</v>
      </c>
      <c r="L49">
        <v>212.8</v>
      </c>
      <c r="M49" t="s">
        <v>92</v>
      </c>
      <c r="N49">
        <v>7.9647828192782102</v>
      </c>
      <c r="O49">
        <v>4.5620000000000003</v>
      </c>
      <c r="P49">
        <v>2.3279999999999998</v>
      </c>
      <c r="Q49" t="s">
        <v>700</v>
      </c>
      <c r="S49">
        <v>0</v>
      </c>
      <c r="T49">
        <v>36500</v>
      </c>
      <c r="U49">
        <v>6656</v>
      </c>
      <c r="V49">
        <v>909</v>
      </c>
      <c r="W49">
        <v>6656</v>
      </c>
      <c r="X49">
        <v>1</v>
      </c>
      <c r="Y49">
        <v>7.6190805808767997E-2</v>
      </c>
      <c r="Z49">
        <v>212.8</v>
      </c>
      <c r="AA49">
        <v>171.6</v>
      </c>
      <c r="AB49" t="s">
        <v>94</v>
      </c>
      <c r="AC49">
        <v>14.5859375</v>
      </c>
      <c r="AE49">
        <v>0</v>
      </c>
      <c r="AF49">
        <v>212.75</v>
      </c>
      <c r="AG49">
        <v>9.671875</v>
      </c>
      <c r="AH49">
        <f t="shared" si="0"/>
        <v>203.078125</v>
      </c>
      <c r="AI49">
        <f t="shared" si="1"/>
        <v>21.996768982229401</v>
      </c>
      <c r="AJ49">
        <f t="shared" si="2"/>
        <v>0.30537941316265621</v>
      </c>
      <c r="AK49">
        <f t="shared" si="3"/>
        <v>696.67433634984945</v>
      </c>
    </row>
    <row r="50" spans="1:37" x14ac:dyDescent="0.3">
      <c r="A50">
        <v>48</v>
      </c>
      <c r="B50">
        <v>97</v>
      </c>
      <c r="C50" t="s">
        <v>91</v>
      </c>
      <c r="D50">
        <v>2.9465453524137299E-2</v>
      </c>
      <c r="E50">
        <v>6656</v>
      </c>
      <c r="F50">
        <v>17920</v>
      </c>
      <c r="G50">
        <v>2.6923076923076898</v>
      </c>
      <c r="H50">
        <v>4.8936753323498099</v>
      </c>
      <c r="I50">
        <v>7.91399057653447</v>
      </c>
      <c r="J50">
        <v>-1.19664786149059</v>
      </c>
      <c r="K50" t="b">
        <v>1</v>
      </c>
      <c r="L50">
        <v>41.4</v>
      </c>
      <c r="M50" t="s">
        <v>92</v>
      </c>
      <c r="N50">
        <v>8.9227769983512708</v>
      </c>
      <c r="O50">
        <v>4.5039999999999996</v>
      </c>
      <c r="P50">
        <v>1.617</v>
      </c>
      <c r="Q50" t="s">
        <v>702</v>
      </c>
      <c r="S50">
        <v>0</v>
      </c>
      <c r="T50">
        <v>31920</v>
      </c>
      <c r="U50">
        <v>6656</v>
      </c>
      <c r="V50">
        <v>397</v>
      </c>
      <c r="W50">
        <v>6656</v>
      </c>
      <c r="X50">
        <v>1</v>
      </c>
      <c r="Y50">
        <v>0.195417963188905</v>
      </c>
      <c r="Z50">
        <v>41.4</v>
      </c>
      <c r="AA50">
        <v>771</v>
      </c>
      <c r="AB50" t="s">
        <v>94</v>
      </c>
      <c r="AC50">
        <v>6.43359375</v>
      </c>
      <c r="AE50">
        <v>0</v>
      </c>
      <c r="AF50">
        <v>41.40625</v>
      </c>
      <c r="AG50">
        <v>12.0625</v>
      </c>
      <c r="AH50">
        <f t="shared" si="0"/>
        <v>29.34375</v>
      </c>
      <c r="AI50">
        <f t="shared" si="1"/>
        <v>3.4326424870466323</v>
      </c>
      <c r="AJ50">
        <f t="shared" si="2"/>
        <v>0.30220555075568578</v>
      </c>
      <c r="AK50">
        <f t="shared" si="3"/>
        <v>137.01353233407136</v>
      </c>
    </row>
    <row r="51" spans="1:37" x14ac:dyDescent="0.3">
      <c r="A51">
        <v>49</v>
      </c>
      <c r="B51">
        <v>98</v>
      </c>
      <c r="C51" t="s">
        <v>91</v>
      </c>
      <c r="D51">
        <v>3.2503534173549502E-2</v>
      </c>
      <c r="E51">
        <v>6656</v>
      </c>
      <c r="F51">
        <v>17920</v>
      </c>
      <c r="G51">
        <v>2.6923076923076898</v>
      </c>
      <c r="H51">
        <v>3.8533687650313899</v>
      </c>
      <c r="I51">
        <v>6.7020017290243299</v>
      </c>
      <c r="J51">
        <v>-1.1926295677985499</v>
      </c>
      <c r="K51" t="b">
        <v>1</v>
      </c>
      <c r="L51">
        <v>54.84</v>
      </c>
      <c r="M51" t="s">
        <v>92</v>
      </c>
      <c r="N51">
        <v>7.7801044989220802</v>
      </c>
      <c r="O51">
        <v>4.4960000000000004</v>
      </c>
      <c r="P51">
        <v>1.7390000000000001</v>
      </c>
      <c r="Q51" t="s">
        <v>701</v>
      </c>
      <c r="R51" t="s">
        <v>1941</v>
      </c>
      <c r="S51">
        <v>0</v>
      </c>
      <c r="T51">
        <v>31230</v>
      </c>
      <c r="U51">
        <v>6656</v>
      </c>
      <c r="V51">
        <v>517</v>
      </c>
      <c r="W51">
        <v>6656</v>
      </c>
      <c r="X51">
        <v>1</v>
      </c>
      <c r="Y51">
        <v>0.12549101479973601</v>
      </c>
      <c r="Z51">
        <v>54.84</v>
      </c>
      <c r="AA51">
        <v>569.5</v>
      </c>
      <c r="AB51" t="s">
        <v>94</v>
      </c>
      <c r="AC51">
        <v>7.40625</v>
      </c>
      <c r="AE51">
        <v>0</v>
      </c>
      <c r="AF51">
        <v>54.84375</v>
      </c>
      <c r="AG51">
        <v>10.921875</v>
      </c>
      <c r="AH51">
        <f t="shared" si="0"/>
        <v>43.921875</v>
      </c>
      <c r="AI51">
        <f t="shared" si="1"/>
        <v>5.0214592274678109</v>
      </c>
      <c r="AJ51">
        <f t="shared" si="2"/>
        <v>0.30342234449402355</v>
      </c>
      <c r="AK51">
        <f t="shared" si="3"/>
        <v>180.75053138046081</v>
      </c>
    </row>
    <row r="52" spans="1:37" x14ac:dyDescent="0.3">
      <c r="A52">
        <v>50</v>
      </c>
      <c r="B52">
        <v>104</v>
      </c>
      <c r="C52" t="s">
        <v>91</v>
      </c>
      <c r="D52">
        <v>4.06627091169127E-2</v>
      </c>
      <c r="E52">
        <v>6656</v>
      </c>
      <c r="F52">
        <v>6656</v>
      </c>
      <c r="G52">
        <v>1</v>
      </c>
      <c r="H52">
        <v>2.4540792276051202</v>
      </c>
      <c r="I52">
        <v>5.9770249937960598</v>
      </c>
      <c r="J52">
        <v>-1.1186929638649501</v>
      </c>
      <c r="K52" t="b">
        <v>1</v>
      </c>
      <c r="L52">
        <v>272.8</v>
      </c>
      <c r="M52" t="s">
        <v>92</v>
      </c>
      <c r="N52">
        <v>6.4586955270478699</v>
      </c>
      <c r="O52">
        <v>4.26</v>
      </c>
      <c r="P52">
        <v>2.4359999999999999</v>
      </c>
      <c r="Q52" t="s">
        <v>703</v>
      </c>
      <c r="S52">
        <v>0</v>
      </c>
      <c r="T52">
        <v>18200</v>
      </c>
      <c r="U52">
        <v>6656</v>
      </c>
      <c r="V52">
        <v>522</v>
      </c>
      <c r="W52">
        <v>6656</v>
      </c>
      <c r="X52">
        <v>1</v>
      </c>
      <c r="Y52">
        <v>6.3643318824083001E-2</v>
      </c>
      <c r="Z52">
        <v>272.8</v>
      </c>
      <c r="AA52">
        <v>66.75</v>
      </c>
      <c r="AB52" t="s">
        <v>94</v>
      </c>
      <c r="AC52">
        <v>16.515625</v>
      </c>
      <c r="AE52">
        <v>7</v>
      </c>
      <c r="AF52">
        <v>272.75</v>
      </c>
      <c r="AG52">
        <v>8.1796875</v>
      </c>
      <c r="AH52">
        <f t="shared" si="0"/>
        <v>264.5703125</v>
      </c>
      <c r="AI52">
        <f t="shared" si="1"/>
        <v>33.344794651384909</v>
      </c>
      <c r="AJ52">
        <f t="shared" si="2"/>
        <v>0.3267065329251877</v>
      </c>
      <c r="AK52">
        <f t="shared" si="3"/>
        <v>834.84709521390812</v>
      </c>
    </row>
    <row r="53" spans="1:37" x14ac:dyDescent="0.3">
      <c r="A53">
        <v>51</v>
      </c>
      <c r="B53">
        <v>105</v>
      </c>
      <c r="C53" t="s">
        <v>91</v>
      </c>
      <c r="D53">
        <v>2.7586862215577299E-2</v>
      </c>
      <c r="E53">
        <v>6656</v>
      </c>
      <c r="F53">
        <v>6656</v>
      </c>
      <c r="G53">
        <v>1</v>
      </c>
      <c r="H53">
        <v>3.0453471650859401</v>
      </c>
      <c r="I53">
        <v>7.7620665047600701</v>
      </c>
      <c r="J53">
        <v>-1.1211039400801699</v>
      </c>
      <c r="K53" t="b">
        <v>1</v>
      </c>
      <c r="L53">
        <v>354</v>
      </c>
      <c r="M53" t="s">
        <v>92</v>
      </c>
      <c r="N53">
        <v>7.8870620153622397</v>
      </c>
      <c r="O53">
        <v>4.26</v>
      </c>
      <c r="P53">
        <v>2.5489999999999999</v>
      </c>
      <c r="Q53" t="s">
        <v>704</v>
      </c>
      <c r="S53">
        <v>0</v>
      </c>
      <c r="T53">
        <v>18270</v>
      </c>
      <c r="U53">
        <v>6656</v>
      </c>
      <c r="V53">
        <v>132</v>
      </c>
      <c r="W53">
        <v>6656</v>
      </c>
      <c r="X53">
        <v>1</v>
      </c>
      <c r="Y53">
        <v>0.17802462005689601</v>
      </c>
      <c r="Z53">
        <v>354</v>
      </c>
      <c r="AA53">
        <v>51.62</v>
      </c>
      <c r="AB53" t="s">
        <v>94</v>
      </c>
      <c r="AC53">
        <v>18.8125</v>
      </c>
      <c r="AE53">
        <v>6</v>
      </c>
      <c r="AF53">
        <v>354</v>
      </c>
      <c r="AG53">
        <v>21.578125</v>
      </c>
      <c r="AH53">
        <f t="shared" si="0"/>
        <v>332.421875</v>
      </c>
      <c r="AI53">
        <f t="shared" si="1"/>
        <v>16.405503258508329</v>
      </c>
      <c r="AJ53">
        <f t="shared" si="2"/>
        <v>0.32591980002319915</v>
      </c>
      <c r="AK53">
        <f t="shared" si="3"/>
        <v>1086.156778369409</v>
      </c>
    </row>
    <row r="54" spans="1:37" x14ac:dyDescent="0.3">
      <c r="A54">
        <v>52</v>
      </c>
      <c r="B54">
        <v>106</v>
      </c>
      <c r="C54" t="s">
        <v>91</v>
      </c>
      <c r="D54">
        <v>4.9499127832060397E-2</v>
      </c>
      <c r="E54">
        <v>6656</v>
      </c>
      <c r="F54">
        <v>6656</v>
      </c>
      <c r="G54">
        <v>1</v>
      </c>
      <c r="H54">
        <v>3.4259225544356502</v>
      </c>
      <c r="I54">
        <v>4.4028457828489396</v>
      </c>
      <c r="J54">
        <v>-1.1645015119542499</v>
      </c>
      <c r="K54" t="b">
        <v>1</v>
      </c>
      <c r="L54">
        <v>19.28</v>
      </c>
      <c r="M54" t="s">
        <v>92</v>
      </c>
      <c r="N54">
        <v>5.7523687648517603</v>
      </c>
      <c r="O54">
        <v>3.9159999999999999</v>
      </c>
      <c r="P54">
        <v>1.2849999999999999</v>
      </c>
      <c r="Q54" t="s">
        <v>705</v>
      </c>
      <c r="S54">
        <v>0</v>
      </c>
      <c r="T54">
        <v>8240</v>
      </c>
      <c r="U54">
        <v>6656</v>
      </c>
      <c r="V54">
        <v>513</v>
      </c>
      <c r="W54">
        <v>6656</v>
      </c>
      <c r="X54">
        <v>1</v>
      </c>
      <c r="Y54">
        <v>0.10710709730279699</v>
      </c>
      <c r="Z54">
        <v>19.28</v>
      </c>
      <c r="AA54">
        <v>427.2</v>
      </c>
      <c r="AB54" t="s">
        <v>94</v>
      </c>
      <c r="AC54">
        <v>4.390625</v>
      </c>
      <c r="AE54">
        <v>5</v>
      </c>
      <c r="AF54">
        <v>19.28125</v>
      </c>
      <c r="AG54">
        <v>3.822265625</v>
      </c>
      <c r="AH54">
        <f t="shared" si="0"/>
        <v>15.458984375</v>
      </c>
      <c r="AI54">
        <f t="shared" si="1"/>
        <v>5.0444557996934085</v>
      </c>
      <c r="AJ54">
        <f t="shared" si="2"/>
        <v>0.31207819051219188</v>
      </c>
      <c r="AK54">
        <f t="shared" si="3"/>
        <v>61.783394630541295</v>
      </c>
    </row>
    <row r="55" spans="1:37" x14ac:dyDescent="0.3">
      <c r="A55">
        <v>53</v>
      </c>
      <c r="B55">
        <v>107</v>
      </c>
      <c r="C55" t="s">
        <v>91</v>
      </c>
      <c r="D55">
        <v>4.3384582689508601E-2</v>
      </c>
      <c r="E55">
        <v>6656</v>
      </c>
      <c r="F55">
        <v>6656</v>
      </c>
      <c r="G55">
        <v>1</v>
      </c>
      <c r="H55">
        <v>3.9451238375563999</v>
      </c>
      <c r="I55">
        <v>5.9754756562988103</v>
      </c>
      <c r="J55">
        <v>-1.1669124881694699</v>
      </c>
      <c r="K55" t="b">
        <v>1</v>
      </c>
      <c r="L55">
        <v>32.72</v>
      </c>
      <c r="M55" t="s">
        <v>92</v>
      </c>
      <c r="N55">
        <v>6.3362917158789198</v>
      </c>
      <c r="O55">
        <v>3.9220000000000002</v>
      </c>
      <c r="P55">
        <v>1.5149999999999999</v>
      </c>
      <c r="Q55" t="s">
        <v>706</v>
      </c>
      <c r="S55">
        <v>0</v>
      </c>
      <c r="T55">
        <v>8340</v>
      </c>
      <c r="U55">
        <v>6656</v>
      </c>
      <c r="V55">
        <v>359</v>
      </c>
      <c r="W55">
        <v>6656</v>
      </c>
      <c r="X55">
        <v>1</v>
      </c>
      <c r="Y55">
        <v>0.15543769111019501</v>
      </c>
      <c r="Z55">
        <v>32.72</v>
      </c>
      <c r="AA55">
        <v>254.8</v>
      </c>
      <c r="AB55" t="s">
        <v>94</v>
      </c>
      <c r="AC55">
        <v>5.71875</v>
      </c>
      <c r="AE55">
        <v>5</v>
      </c>
      <c r="AF55">
        <v>32.71875</v>
      </c>
      <c r="AG55">
        <v>4.515625</v>
      </c>
      <c r="AH55">
        <f t="shared" si="0"/>
        <v>28.203125</v>
      </c>
      <c r="AI55">
        <f t="shared" si="1"/>
        <v>7.2456747404844295</v>
      </c>
      <c r="AJ55">
        <f t="shared" si="2"/>
        <v>0.3113266837141162</v>
      </c>
      <c r="AK55">
        <f t="shared" si="3"/>
        <v>105.0945894186341</v>
      </c>
    </row>
    <row r="56" spans="1:37" x14ac:dyDescent="0.3">
      <c r="A56">
        <v>54</v>
      </c>
      <c r="B56">
        <v>110</v>
      </c>
      <c r="C56" t="s">
        <v>91</v>
      </c>
      <c r="D56">
        <v>8.6249118222910797E-3</v>
      </c>
      <c r="E56">
        <v>6656</v>
      </c>
      <c r="F56">
        <v>17920</v>
      </c>
      <c r="G56">
        <v>2.6923076923076898</v>
      </c>
      <c r="H56">
        <v>3.3567830109485102</v>
      </c>
      <c r="I56">
        <v>7.9002412660018697</v>
      </c>
      <c r="J56">
        <v>-1.1878076153681001</v>
      </c>
      <c r="K56" t="b">
        <v>1</v>
      </c>
      <c r="L56">
        <v>226.1</v>
      </c>
      <c r="M56" t="s">
        <v>92</v>
      </c>
      <c r="N56">
        <v>8.0820070774708306</v>
      </c>
      <c r="O56">
        <v>4.5620000000000003</v>
      </c>
      <c r="P56">
        <v>2.3540000000000001</v>
      </c>
      <c r="Q56" t="s">
        <v>707</v>
      </c>
      <c r="S56">
        <v>0</v>
      </c>
      <c r="T56">
        <v>36480</v>
      </c>
      <c r="U56">
        <v>6656</v>
      </c>
      <c r="V56">
        <v>761</v>
      </c>
      <c r="W56">
        <v>6656</v>
      </c>
      <c r="X56">
        <v>1</v>
      </c>
      <c r="Y56">
        <v>8.5433317402130504E-2</v>
      </c>
      <c r="Z56">
        <v>226.1</v>
      </c>
      <c r="AA56">
        <v>161.4</v>
      </c>
      <c r="AB56" t="s">
        <v>94</v>
      </c>
      <c r="AC56">
        <v>15.0390625</v>
      </c>
      <c r="AE56">
        <v>0</v>
      </c>
      <c r="AF56">
        <v>226.125</v>
      </c>
      <c r="AG56">
        <v>10.5234375</v>
      </c>
      <c r="AH56">
        <f t="shared" si="0"/>
        <v>215.6015625</v>
      </c>
      <c r="AI56">
        <f t="shared" si="1"/>
        <v>21.487750556792871</v>
      </c>
      <c r="AJ56">
        <f t="shared" si="2"/>
        <v>0.30488896575275354</v>
      </c>
      <c r="AK56">
        <f t="shared" si="3"/>
        <v>741.66344276090877</v>
      </c>
    </row>
    <row r="57" spans="1:37" x14ac:dyDescent="0.3">
      <c r="A57">
        <v>55</v>
      </c>
      <c r="B57">
        <v>111</v>
      </c>
      <c r="C57" t="s">
        <v>91</v>
      </c>
      <c r="D57">
        <v>4.2625317765775397E-2</v>
      </c>
      <c r="E57">
        <v>6656</v>
      </c>
      <c r="F57">
        <v>17920</v>
      </c>
      <c r="G57">
        <v>2.6923076923076898</v>
      </c>
      <c r="H57">
        <v>4.9216547187456596</v>
      </c>
      <c r="I57">
        <v>7.9688510973440501</v>
      </c>
      <c r="J57">
        <v>-1.19664786149059</v>
      </c>
      <c r="K57" t="b">
        <v>1</v>
      </c>
      <c r="L57">
        <v>41.6</v>
      </c>
      <c r="M57" t="s">
        <v>92</v>
      </c>
      <c r="N57">
        <v>8.8957641766448603</v>
      </c>
      <c r="O57">
        <v>4.508</v>
      </c>
      <c r="P57">
        <v>1.619</v>
      </c>
      <c r="Q57" t="s">
        <v>709</v>
      </c>
      <c r="S57">
        <v>0</v>
      </c>
      <c r="T57">
        <v>32210</v>
      </c>
      <c r="U57">
        <v>6656</v>
      </c>
      <c r="V57">
        <v>384</v>
      </c>
      <c r="W57">
        <v>6656</v>
      </c>
      <c r="X57">
        <v>1</v>
      </c>
      <c r="Y57">
        <v>0.200126104339682</v>
      </c>
      <c r="Z57">
        <v>41.6</v>
      </c>
      <c r="AA57">
        <v>774.5</v>
      </c>
      <c r="AB57" t="s">
        <v>94</v>
      </c>
      <c r="AC57">
        <v>6.44921875</v>
      </c>
      <c r="AE57">
        <v>0</v>
      </c>
      <c r="AF57">
        <v>41.59375</v>
      </c>
      <c r="AG57">
        <v>12.3203125</v>
      </c>
      <c r="AH57">
        <f t="shared" si="0"/>
        <v>29.2734375</v>
      </c>
      <c r="AI57">
        <f t="shared" si="1"/>
        <v>3.3760304375396322</v>
      </c>
      <c r="AJ57">
        <f t="shared" si="2"/>
        <v>0.30220555075568578</v>
      </c>
      <c r="AK57">
        <f t="shared" si="3"/>
        <v>137.63397097105585</v>
      </c>
    </row>
    <row r="58" spans="1:37" x14ac:dyDescent="0.3">
      <c r="A58">
        <v>56</v>
      </c>
      <c r="B58">
        <v>112</v>
      </c>
      <c r="C58" t="s">
        <v>91</v>
      </c>
      <c r="D58">
        <v>4.0379290339450799E-2</v>
      </c>
      <c r="E58">
        <v>6656</v>
      </c>
      <c r="F58">
        <v>17920</v>
      </c>
      <c r="G58">
        <v>2.6923076923076898</v>
      </c>
      <c r="H58">
        <v>4.0993192297085104</v>
      </c>
      <c r="I58">
        <v>7.0817340989788597</v>
      </c>
      <c r="J58">
        <v>-1.19343322653696</v>
      </c>
      <c r="K58" t="b">
        <v>1</v>
      </c>
      <c r="L58">
        <v>53.4</v>
      </c>
      <c r="M58" t="s">
        <v>92</v>
      </c>
      <c r="N58">
        <v>8.1301160871435201</v>
      </c>
      <c r="O58">
        <v>4.5</v>
      </c>
      <c r="P58">
        <v>1.728</v>
      </c>
      <c r="Q58" t="s">
        <v>708</v>
      </c>
      <c r="R58" t="s">
        <v>1941</v>
      </c>
      <c r="S58">
        <v>0</v>
      </c>
      <c r="T58">
        <v>31500</v>
      </c>
      <c r="U58">
        <v>6656</v>
      </c>
      <c r="V58">
        <v>368</v>
      </c>
      <c r="W58">
        <v>6656</v>
      </c>
      <c r="X58">
        <v>1</v>
      </c>
      <c r="Y58">
        <v>0.16156318328962299</v>
      </c>
      <c r="Z58">
        <v>53.4</v>
      </c>
      <c r="AA58">
        <v>590</v>
      </c>
      <c r="AB58" t="s">
        <v>94</v>
      </c>
      <c r="AC58">
        <v>7.30859375</v>
      </c>
      <c r="AE58">
        <v>0</v>
      </c>
      <c r="AF58">
        <v>53.40625</v>
      </c>
      <c r="AG58">
        <v>12.71875</v>
      </c>
      <c r="AH58">
        <f t="shared" si="0"/>
        <v>40.6875</v>
      </c>
      <c r="AI58">
        <f t="shared" si="1"/>
        <v>4.1990171990171987</v>
      </c>
      <c r="AJ58">
        <f t="shared" si="2"/>
        <v>0.30317859443449391</v>
      </c>
      <c r="AK58">
        <f t="shared" si="3"/>
        <v>176.15442178434924</v>
      </c>
    </row>
    <row r="59" spans="1:37" x14ac:dyDescent="0.3">
      <c r="A59">
        <v>57</v>
      </c>
      <c r="B59">
        <v>118</v>
      </c>
      <c r="C59" t="s">
        <v>91</v>
      </c>
      <c r="D59">
        <v>2.67204857941317E-2</v>
      </c>
      <c r="E59">
        <v>6656</v>
      </c>
      <c r="F59">
        <v>6656</v>
      </c>
      <c r="G59">
        <v>1</v>
      </c>
      <c r="H59">
        <v>4.6137051843455001</v>
      </c>
      <c r="I59">
        <v>11.272939815656599</v>
      </c>
      <c r="J59">
        <v>-1.12271125755699</v>
      </c>
      <c r="K59" t="b">
        <v>1</v>
      </c>
      <c r="L59">
        <v>277</v>
      </c>
      <c r="M59" t="s">
        <v>92</v>
      </c>
      <c r="N59">
        <v>11.294895741063099</v>
      </c>
      <c r="O59">
        <v>4.266</v>
      </c>
      <c r="P59">
        <v>2.4430000000000001</v>
      </c>
      <c r="Q59" t="s">
        <v>710</v>
      </c>
      <c r="S59">
        <v>0</v>
      </c>
      <c r="T59">
        <v>18480</v>
      </c>
      <c r="U59">
        <v>6656</v>
      </c>
      <c r="V59">
        <v>35</v>
      </c>
      <c r="W59">
        <v>6656</v>
      </c>
      <c r="X59">
        <v>1</v>
      </c>
      <c r="Y59">
        <v>0.61082766237681996</v>
      </c>
      <c r="Z59">
        <v>277</v>
      </c>
      <c r="AA59">
        <v>66.7</v>
      </c>
      <c r="AB59" t="s">
        <v>94</v>
      </c>
      <c r="AC59">
        <v>16.640625</v>
      </c>
      <c r="AE59">
        <v>7</v>
      </c>
      <c r="AF59">
        <v>277</v>
      </c>
      <c r="AG59">
        <v>48.5625</v>
      </c>
      <c r="AH59">
        <f t="shared" si="0"/>
        <v>228.4375</v>
      </c>
      <c r="AI59">
        <f t="shared" si="1"/>
        <v>5.7039897039897038</v>
      </c>
      <c r="AJ59">
        <f t="shared" si="2"/>
        <v>0.32539636420903628</v>
      </c>
      <c r="AK59">
        <f t="shared" si="3"/>
        <v>851.26949919469223</v>
      </c>
    </row>
    <row r="60" spans="1:37" x14ac:dyDescent="0.3">
      <c r="A60">
        <v>58</v>
      </c>
      <c r="B60">
        <v>119</v>
      </c>
      <c r="C60" t="s">
        <v>91</v>
      </c>
      <c r="D60">
        <v>2.77933791710923E-2</v>
      </c>
      <c r="E60">
        <v>6656</v>
      </c>
      <c r="F60">
        <v>6656</v>
      </c>
      <c r="G60">
        <v>1</v>
      </c>
      <c r="H60">
        <v>2.8187376938449198</v>
      </c>
      <c r="I60">
        <v>7.1679618698947003</v>
      </c>
      <c r="J60">
        <v>-1.1259258925106299</v>
      </c>
      <c r="K60" t="b">
        <v>1</v>
      </c>
      <c r="L60">
        <v>349.8</v>
      </c>
      <c r="M60" t="s">
        <v>92</v>
      </c>
      <c r="N60">
        <v>7.3279358221097803</v>
      </c>
      <c r="O60">
        <v>4.266</v>
      </c>
      <c r="P60">
        <v>2.5430000000000001</v>
      </c>
      <c r="Q60" t="s">
        <v>711</v>
      </c>
      <c r="S60">
        <v>0</v>
      </c>
      <c r="T60">
        <v>18510</v>
      </c>
      <c r="U60">
        <v>6656</v>
      </c>
      <c r="V60">
        <v>291</v>
      </c>
      <c r="W60">
        <v>6656</v>
      </c>
      <c r="X60">
        <v>1</v>
      </c>
      <c r="Y60">
        <v>0.10661629178311301</v>
      </c>
      <c r="Z60">
        <v>349.8</v>
      </c>
      <c r="AA60">
        <v>52.94</v>
      </c>
      <c r="AB60" t="s">
        <v>94</v>
      </c>
      <c r="AC60">
        <v>18.703125</v>
      </c>
      <c r="AE60">
        <v>7</v>
      </c>
      <c r="AF60">
        <v>349.75</v>
      </c>
      <c r="AG60">
        <v>12.875</v>
      </c>
      <c r="AH60">
        <f t="shared" si="0"/>
        <v>336.875</v>
      </c>
      <c r="AI60">
        <f t="shared" si="1"/>
        <v>27.16504854368932</v>
      </c>
      <c r="AJ60">
        <f t="shared" si="2"/>
        <v>0.32435201318586354</v>
      </c>
      <c r="AK60">
        <f t="shared" si="3"/>
        <v>1078.3037742379686</v>
      </c>
    </row>
    <row r="61" spans="1:37" x14ac:dyDescent="0.3">
      <c r="A61">
        <v>59</v>
      </c>
      <c r="B61">
        <v>120</v>
      </c>
      <c r="C61" t="s">
        <v>91</v>
      </c>
      <c r="D61">
        <v>2.7502258675866E-2</v>
      </c>
      <c r="E61">
        <v>6656</v>
      </c>
      <c r="F61">
        <v>6656</v>
      </c>
      <c r="G61">
        <v>1</v>
      </c>
      <c r="H61">
        <v>4.1552552914539396</v>
      </c>
      <c r="I61">
        <v>5.3117472426886803</v>
      </c>
      <c r="J61">
        <v>-1.1693234643846999</v>
      </c>
      <c r="K61" t="b">
        <v>1</v>
      </c>
      <c r="L61">
        <v>18.97</v>
      </c>
      <c r="M61" t="s">
        <v>92</v>
      </c>
      <c r="N61">
        <v>6.4342409013216901</v>
      </c>
      <c r="O61">
        <v>3.9409999999999998</v>
      </c>
      <c r="P61">
        <v>1.278</v>
      </c>
      <c r="Q61" t="s">
        <v>712</v>
      </c>
      <c r="S61">
        <v>0</v>
      </c>
      <c r="T61">
        <v>8740</v>
      </c>
      <c r="U61">
        <v>6656</v>
      </c>
      <c r="V61">
        <v>263</v>
      </c>
      <c r="W61">
        <v>6656</v>
      </c>
      <c r="X61">
        <v>1</v>
      </c>
      <c r="Y61">
        <v>0.194561376186551</v>
      </c>
      <c r="Z61">
        <v>18.97</v>
      </c>
      <c r="AA61">
        <v>460.5</v>
      </c>
      <c r="AB61" t="s">
        <v>94</v>
      </c>
      <c r="AC61">
        <v>4.35546875</v>
      </c>
      <c r="AE61">
        <v>5</v>
      </c>
      <c r="AF61">
        <v>18.96875</v>
      </c>
      <c r="AG61">
        <v>5.203125</v>
      </c>
      <c r="AH61">
        <f t="shared" si="0"/>
        <v>13.765625</v>
      </c>
      <c r="AI61">
        <f t="shared" si="1"/>
        <v>3.6456456456456459</v>
      </c>
      <c r="AJ61">
        <f t="shared" si="2"/>
        <v>0.3105769865986257</v>
      </c>
      <c r="AK61">
        <f t="shared" si="3"/>
        <v>61.075838901464621</v>
      </c>
    </row>
    <row r="62" spans="1:37" x14ac:dyDescent="0.3">
      <c r="A62">
        <v>60</v>
      </c>
      <c r="B62">
        <v>121</v>
      </c>
      <c r="C62" t="s">
        <v>91</v>
      </c>
      <c r="D62">
        <v>3.2368253070841201E-2</v>
      </c>
      <c r="E62">
        <v>6656</v>
      </c>
      <c r="F62">
        <v>6656</v>
      </c>
      <c r="G62">
        <v>1</v>
      </c>
      <c r="H62">
        <v>4.8289725578242804</v>
      </c>
      <c r="I62">
        <v>7.3377747070064299</v>
      </c>
      <c r="J62">
        <v>-1.1717344405999199</v>
      </c>
      <c r="K62" t="b">
        <v>1</v>
      </c>
      <c r="L62">
        <v>33.06</v>
      </c>
      <c r="M62" t="s">
        <v>92</v>
      </c>
      <c r="N62">
        <v>7.4529526906365096</v>
      </c>
      <c r="O62">
        <v>3.94</v>
      </c>
      <c r="P62">
        <v>1.52</v>
      </c>
      <c r="Q62" t="s">
        <v>713</v>
      </c>
      <c r="S62">
        <v>0</v>
      </c>
      <c r="T62">
        <v>8690</v>
      </c>
      <c r="U62">
        <v>6656</v>
      </c>
      <c r="V62">
        <v>155</v>
      </c>
      <c r="W62">
        <v>6656</v>
      </c>
      <c r="X62">
        <v>1</v>
      </c>
      <c r="Y62">
        <v>0.30755047682816999</v>
      </c>
      <c r="Z62">
        <v>33.06</v>
      </c>
      <c r="AA62">
        <v>262.8</v>
      </c>
      <c r="AB62" t="s">
        <v>94</v>
      </c>
      <c r="AC62">
        <v>5.75</v>
      </c>
      <c r="AE62">
        <v>5</v>
      </c>
      <c r="AF62">
        <v>33.0625</v>
      </c>
      <c r="AG62">
        <v>5.9609375</v>
      </c>
      <c r="AH62">
        <f t="shared" si="0"/>
        <v>27.1015625</v>
      </c>
      <c r="AI62">
        <f t="shared" si="1"/>
        <v>5.5465268676277848</v>
      </c>
      <c r="AJ62">
        <f t="shared" si="2"/>
        <v>0.3098290948078804</v>
      </c>
      <c r="AK62">
        <f t="shared" si="3"/>
        <v>106.71205691802921</v>
      </c>
    </row>
    <row r="63" spans="1:37" x14ac:dyDescent="0.3">
      <c r="A63">
        <v>61</v>
      </c>
      <c r="B63">
        <v>124</v>
      </c>
      <c r="C63" t="s">
        <v>91</v>
      </c>
      <c r="D63">
        <v>1.2261303515138801E-2</v>
      </c>
      <c r="E63">
        <v>6656</v>
      </c>
      <c r="F63">
        <v>17920</v>
      </c>
      <c r="G63">
        <v>2.6923076923076898</v>
      </c>
      <c r="H63">
        <v>3.4429796089666298</v>
      </c>
      <c r="I63">
        <v>8.1300045844544098</v>
      </c>
      <c r="J63">
        <v>-1.18861127410651</v>
      </c>
      <c r="K63" t="b">
        <v>1</v>
      </c>
      <c r="L63">
        <v>229.8</v>
      </c>
      <c r="M63" t="s">
        <v>92</v>
      </c>
      <c r="N63">
        <v>8.2545611263064504</v>
      </c>
      <c r="O63">
        <v>4.5620000000000003</v>
      </c>
      <c r="P63">
        <v>2.3610000000000002</v>
      </c>
      <c r="Q63" t="s">
        <v>714</v>
      </c>
      <c r="S63">
        <v>0</v>
      </c>
      <c r="T63">
        <v>36540</v>
      </c>
      <c r="U63">
        <v>6656</v>
      </c>
      <c r="V63">
        <v>691</v>
      </c>
      <c r="W63">
        <v>6656</v>
      </c>
      <c r="X63">
        <v>1</v>
      </c>
      <c r="Y63">
        <v>9.2935324209910006E-2</v>
      </c>
      <c r="Z63">
        <v>229.8</v>
      </c>
      <c r="AA63">
        <v>159</v>
      </c>
      <c r="AB63" t="s">
        <v>94</v>
      </c>
      <c r="AC63">
        <v>15.15625</v>
      </c>
      <c r="AE63">
        <v>0</v>
      </c>
      <c r="AF63">
        <v>229.75</v>
      </c>
      <c r="AG63">
        <v>11.078125</v>
      </c>
      <c r="AH63">
        <f t="shared" si="0"/>
        <v>218.671875</v>
      </c>
      <c r="AI63">
        <f t="shared" si="1"/>
        <v>20.739069111424541</v>
      </c>
      <c r="AJ63">
        <f t="shared" si="2"/>
        <v>0.30464403750372798</v>
      </c>
      <c r="AK63">
        <f t="shared" si="3"/>
        <v>754.15885990280879</v>
      </c>
    </row>
    <row r="64" spans="1:37" x14ac:dyDescent="0.3">
      <c r="A64">
        <v>62</v>
      </c>
      <c r="B64">
        <v>125</v>
      </c>
      <c r="C64" t="s">
        <v>91</v>
      </c>
      <c r="D64">
        <v>4.5485304100720603E-2</v>
      </c>
      <c r="E64">
        <v>6656</v>
      </c>
      <c r="F64">
        <v>17920</v>
      </c>
      <c r="G64">
        <v>2.6923076923076898</v>
      </c>
      <c r="H64">
        <v>6.4909202270084396</v>
      </c>
      <c r="I64">
        <v>10.4526635296259</v>
      </c>
      <c r="J64">
        <v>-1.1974515202289999</v>
      </c>
      <c r="K64" t="b">
        <v>1</v>
      </c>
      <c r="L64">
        <v>40.78</v>
      </c>
      <c r="M64" t="s">
        <v>92</v>
      </c>
      <c r="N64">
        <v>10.997898422809699</v>
      </c>
      <c r="O64">
        <v>4.51</v>
      </c>
      <c r="P64">
        <v>1.61</v>
      </c>
      <c r="Q64" t="s">
        <v>716</v>
      </c>
      <c r="S64">
        <v>0</v>
      </c>
      <c r="T64">
        <v>32450</v>
      </c>
      <c r="U64">
        <v>6656</v>
      </c>
      <c r="V64">
        <v>115</v>
      </c>
      <c r="W64">
        <v>6656</v>
      </c>
      <c r="X64">
        <v>1</v>
      </c>
      <c r="Y64">
        <v>0.51203095133493703</v>
      </c>
      <c r="Z64">
        <v>40.78</v>
      </c>
      <c r="AA64">
        <v>795.5</v>
      </c>
      <c r="AB64" t="s">
        <v>94</v>
      </c>
      <c r="AC64">
        <v>6.38671875</v>
      </c>
      <c r="AD64" t="s">
        <v>98</v>
      </c>
      <c r="AE64">
        <v>0</v>
      </c>
      <c r="AF64">
        <v>40.78125</v>
      </c>
      <c r="AG64">
        <v>16.890625</v>
      </c>
      <c r="AH64">
        <f t="shared" si="0"/>
        <v>23.890625</v>
      </c>
      <c r="AI64">
        <f t="shared" si="1"/>
        <v>2.4144310823311748</v>
      </c>
      <c r="AJ64">
        <f t="shared" si="2"/>
        <v>0.30196277819023837</v>
      </c>
      <c r="AK64">
        <f t="shared" si="3"/>
        <v>135.05389718698231</v>
      </c>
    </row>
    <row r="65" spans="1:37" x14ac:dyDescent="0.3">
      <c r="A65">
        <v>63</v>
      </c>
      <c r="B65">
        <v>126</v>
      </c>
      <c r="C65" t="s">
        <v>91</v>
      </c>
      <c r="D65">
        <v>3.7256087673807302E-2</v>
      </c>
      <c r="E65">
        <v>6656</v>
      </c>
      <c r="F65">
        <v>17920</v>
      </c>
      <c r="G65">
        <v>2.6923076923076898</v>
      </c>
      <c r="H65">
        <v>3.8719877361458401</v>
      </c>
      <c r="I65">
        <v>6.4772607343924102</v>
      </c>
      <c r="J65">
        <v>-1.19182590906014</v>
      </c>
      <c r="K65" t="b">
        <v>1</v>
      </c>
      <c r="L65">
        <v>47.1</v>
      </c>
      <c r="M65" t="s">
        <v>92</v>
      </c>
      <c r="N65">
        <v>7.8427129021475999</v>
      </c>
      <c r="O65">
        <v>4.5</v>
      </c>
      <c r="P65">
        <v>1.673</v>
      </c>
      <c r="Q65" t="s">
        <v>715</v>
      </c>
      <c r="R65" t="s">
        <v>1941</v>
      </c>
      <c r="S65">
        <v>0</v>
      </c>
      <c r="T65">
        <v>31730</v>
      </c>
      <c r="U65">
        <v>6656</v>
      </c>
      <c r="V65">
        <v>446</v>
      </c>
      <c r="W65">
        <v>6656</v>
      </c>
      <c r="X65">
        <v>1</v>
      </c>
      <c r="Y65">
        <v>0.135992560768015</v>
      </c>
      <c r="Z65">
        <v>47.1</v>
      </c>
      <c r="AA65">
        <v>673.5</v>
      </c>
      <c r="AB65" t="s">
        <v>94</v>
      </c>
      <c r="AC65">
        <v>6.86328125</v>
      </c>
      <c r="AE65">
        <v>0</v>
      </c>
      <c r="AF65">
        <v>47.09375</v>
      </c>
      <c r="AG65">
        <v>11.9921875</v>
      </c>
      <c r="AH65">
        <f t="shared" si="0"/>
        <v>35.1015625</v>
      </c>
      <c r="AI65">
        <f t="shared" si="1"/>
        <v>3.9270358306188924</v>
      </c>
      <c r="AJ65">
        <f t="shared" si="2"/>
        <v>0.30366629052415473</v>
      </c>
      <c r="AK65">
        <f t="shared" si="3"/>
        <v>155.08389132923529</v>
      </c>
    </row>
    <row r="66" spans="1:37" x14ac:dyDescent="0.3">
      <c r="A66">
        <v>64</v>
      </c>
      <c r="B66">
        <v>132</v>
      </c>
      <c r="C66" t="s">
        <v>91</v>
      </c>
      <c r="D66">
        <v>3.7752330963456697E-2</v>
      </c>
      <c r="E66">
        <v>6656</v>
      </c>
      <c r="F66">
        <v>6656</v>
      </c>
      <c r="G66">
        <v>1</v>
      </c>
      <c r="H66">
        <v>2.6481412506685</v>
      </c>
      <c r="I66">
        <v>6.5738037687493502</v>
      </c>
      <c r="J66">
        <v>-1.1235149162953999</v>
      </c>
      <c r="K66" t="b">
        <v>1</v>
      </c>
      <c r="L66">
        <v>303.5</v>
      </c>
      <c r="M66" t="s">
        <v>92</v>
      </c>
      <c r="N66">
        <v>6.8630420860114203</v>
      </c>
      <c r="O66">
        <v>4.258</v>
      </c>
      <c r="P66">
        <v>2.4820000000000002</v>
      </c>
      <c r="Q66" t="s">
        <v>717</v>
      </c>
      <c r="S66">
        <v>0</v>
      </c>
      <c r="T66">
        <v>18110</v>
      </c>
      <c r="U66">
        <v>6656</v>
      </c>
      <c r="V66">
        <v>364</v>
      </c>
      <c r="W66">
        <v>6656</v>
      </c>
      <c r="X66">
        <v>1</v>
      </c>
      <c r="Y66">
        <v>8.63860740925846E-2</v>
      </c>
      <c r="Z66">
        <v>303.5</v>
      </c>
      <c r="AA66">
        <v>59.7</v>
      </c>
      <c r="AB66" t="s">
        <v>94</v>
      </c>
      <c r="AC66">
        <v>17.421875</v>
      </c>
      <c r="AE66">
        <v>8</v>
      </c>
      <c r="AF66">
        <v>303.5</v>
      </c>
      <c r="AG66">
        <v>10.78125</v>
      </c>
      <c r="AH66">
        <f t="shared" si="0"/>
        <v>292.71875</v>
      </c>
      <c r="AI66">
        <f t="shared" si="1"/>
        <v>28.150724637681158</v>
      </c>
      <c r="AJ66">
        <f t="shared" si="2"/>
        <v>0.32513496163079525</v>
      </c>
      <c r="AK66">
        <f t="shared" si="3"/>
        <v>933.45851974121842</v>
      </c>
    </row>
    <row r="67" spans="1:37" x14ac:dyDescent="0.3">
      <c r="A67">
        <v>65</v>
      </c>
      <c r="B67">
        <v>133</v>
      </c>
      <c r="C67" t="s">
        <v>91</v>
      </c>
      <c r="D67">
        <v>2.86371825502604E-2</v>
      </c>
      <c r="E67">
        <v>6656</v>
      </c>
      <c r="F67">
        <v>6656</v>
      </c>
      <c r="G67">
        <v>1</v>
      </c>
      <c r="H67">
        <v>2.67971242828561</v>
      </c>
      <c r="I67">
        <v>6.9191012308468203</v>
      </c>
      <c r="J67">
        <v>-1.1235149162953999</v>
      </c>
      <c r="K67" t="b">
        <v>1</v>
      </c>
      <c r="L67">
        <v>381.5</v>
      </c>
      <c r="M67" t="s">
        <v>92</v>
      </c>
      <c r="N67">
        <v>7.0997854100147801</v>
      </c>
      <c r="O67">
        <v>4.2729999999999997</v>
      </c>
      <c r="P67">
        <v>2.5819999999999999</v>
      </c>
      <c r="Q67" t="s">
        <v>718</v>
      </c>
      <c r="S67">
        <v>0</v>
      </c>
      <c r="T67">
        <v>18700</v>
      </c>
      <c r="U67">
        <v>6656</v>
      </c>
      <c r="V67">
        <v>394</v>
      </c>
      <c r="W67">
        <v>6656</v>
      </c>
      <c r="X67">
        <v>1</v>
      </c>
      <c r="Y67">
        <v>8.46226896187873E-2</v>
      </c>
      <c r="Z67">
        <v>381.5</v>
      </c>
      <c r="AA67">
        <v>49.03</v>
      </c>
      <c r="AB67" t="s">
        <v>94</v>
      </c>
      <c r="AC67">
        <v>19.53125</v>
      </c>
      <c r="AE67">
        <v>9</v>
      </c>
      <c r="AF67">
        <v>381.5</v>
      </c>
      <c r="AG67">
        <v>10.4140625</v>
      </c>
      <c r="AH67">
        <f t="shared" ref="AH67:AH130" si="5">AF67-AG67</f>
        <v>371.0859375</v>
      </c>
      <c r="AI67">
        <f t="shared" ref="AI67:AI130" si="6">AF67/AG67</f>
        <v>36.633158289572393</v>
      </c>
      <c r="AJ67">
        <f t="shared" ref="AJ67:AJ130" si="7">EXP(J67)</f>
        <v>0.32513496163079525</v>
      </c>
      <c r="AK67">
        <f t="shared" ref="AK67:AK130" si="8">AF67/AJ67</f>
        <v>1173.3588971376437</v>
      </c>
    </row>
    <row r="68" spans="1:37" x14ac:dyDescent="0.3">
      <c r="A68">
        <v>66</v>
      </c>
      <c r="B68">
        <v>134</v>
      </c>
      <c r="C68" t="s">
        <v>91</v>
      </c>
      <c r="D68">
        <v>3.9038540653633699E-2</v>
      </c>
      <c r="E68">
        <v>6656</v>
      </c>
      <c r="F68">
        <v>6656</v>
      </c>
      <c r="G68">
        <v>1</v>
      </c>
      <c r="H68">
        <v>4.0212502388548597</v>
      </c>
      <c r="I68">
        <v>5.0776138269915396</v>
      </c>
      <c r="J68">
        <v>-1.1693234643846999</v>
      </c>
      <c r="K68" t="b">
        <v>1</v>
      </c>
      <c r="L68">
        <v>18.3</v>
      </c>
      <c r="M68" t="s">
        <v>92</v>
      </c>
      <c r="N68">
        <v>6.2827126373806603</v>
      </c>
      <c r="O68">
        <v>3.9529999999999998</v>
      </c>
      <c r="P68">
        <v>1.2629999999999999</v>
      </c>
      <c r="Q68" t="s">
        <v>719</v>
      </c>
      <c r="S68">
        <v>0</v>
      </c>
      <c r="T68">
        <v>8970</v>
      </c>
      <c r="U68">
        <v>6656</v>
      </c>
      <c r="V68">
        <v>367</v>
      </c>
      <c r="W68">
        <v>6656</v>
      </c>
      <c r="X68">
        <v>1</v>
      </c>
      <c r="Y68">
        <v>0.15770797873050099</v>
      </c>
      <c r="Z68">
        <v>18.3</v>
      </c>
      <c r="AA68">
        <v>490.2</v>
      </c>
      <c r="AB68" t="s">
        <v>94</v>
      </c>
      <c r="AC68">
        <v>4.27734375</v>
      </c>
      <c r="AE68">
        <v>5</v>
      </c>
      <c r="AF68">
        <v>18.296875</v>
      </c>
      <c r="AG68">
        <v>4.7265625</v>
      </c>
      <c r="AH68">
        <f t="shared" si="5"/>
        <v>13.5703125</v>
      </c>
      <c r="AI68">
        <f t="shared" si="6"/>
        <v>3.8710743801652892</v>
      </c>
      <c r="AJ68">
        <f t="shared" si="7"/>
        <v>0.3105769865986257</v>
      </c>
      <c r="AK68">
        <f t="shared" si="8"/>
        <v>58.912526650424276</v>
      </c>
    </row>
    <row r="69" spans="1:37" x14ac:dyDescent="0.3">
      <c r="A69">
        <v>67</v>
      </c>
      <c r="B69">
        <v>135</v>
      </c>
      <c r="C69" t="s">
        <v>91</v>
      </c>
      <c r="D69">
        <v>3.2462521100182398E-2</v>
      </c>
      <c r="E69">
        <v>6656</v>
      </c>
      <c r="F69">
        <v>6656</v>
      </c>
      <c r="G69">
        <v>1</v>
      </c>
      <c r="H69">
        <v>5.9436391546580101</v>
      </c>
      <c r="I69">
        <v>9.1244147960179696</v>
      </c>
      <c r="J69">
        <v>-1.1693234643846999</v>
      </c>
      <c r="K69" t="b">
        <v>1</v>
      </c>
      <c r="L69">
        <v>34.28</v>
      </c>
      <c r="M69" t="s">
        <v>92</v>
      </c>
      <c r="N69">
        <v>9.1832796709346702</v>
      </c>
      <c r="O69">
        <v>3.9550000000000001</v>
      </c>
      <c r="P69">
        <v>1.5349999999999999</v>
      </c>
      <c r="Q69" t="s">
        <v>720</v>
      </c>
      <c r="S69">
        <v>0</v>
      </c>
      <c r="T69">
        <v>9000</v>
      </c>
      <c r="U69">
        <v>6656</v>
      </c>
      <c r="V69">
        <v>30</v>
      </c>
      <c r="W69">
        <v>6656</v>
      </c>
      <c r="X69">
        <v>1</v>
      </c>
      <c r="Y69">
        <v>0.90258089372398798</v>
      </c>
      <c r="Z69">
        <v>34.28</v>
      </c>
      <c r="AA69">
        <v>262.5</v>
      </c>
      <c r="AB69" t="s">
        <v>94</v>
      </c>
      <c r="AC69">
        <v>5.85546875</v>
      </c>
      <c r="AE69">
        <v>6</v>
      </c>
      <c r="AF69">
        <v>34.28125</v>
      </c>
      <c r="AG69">
        <v>10.6171875</v>
      </c>
      <c r="AH69">
        <f t="shared" si="5"/>
        <v>23.6640625</v>
      </c>
      <c r="AI69">
        <f t="shared" si="6"/>
        <v>3.2288447387785135</v>
      </c>
      <c r="AJ69">
        <f t="shared" si="7"/>
        <v>0.3105769865986257</v>
      </c>
      <c r="AK69">
        <f t="shared" si="8"/>
        <v>110.37923439029109</v>
      </c>
    </row>
    <row r="70" spans="1:37" x14ac:dyDescent="0.3">
      <c r="A70">
        <v>68</v>
      </c>
      <c r="B70">
        <v>138</v>
      </c>
      <c r="C70" t="s">
        <v>91</v>
      </c>
      <c r="D70">
        <v>1.0925262480362E-2</v>
      </c>
      <c r="E70">
        <v>6656</v>
      </c>
      <c r="F70">
        <v>17920</v>
      </c>
      <c r="G70">
        <v>2.6923076923076898</v>
      </c>
      <c r="H70">
        <v>3.4767949954969701</v>
      </c>
      <c r="I70">
        <v>8.2438068838541501</v>
      </c>
      <c r="J70">
        <v>-1.1894149328449199</v>
      </c>
      <c r="K70" t="b">
        <v>1</v>
      </c>
      <c r="L70">
        <v>235</v>
      </c>
      <c r="M70" t="s">
        <v>92</v>
      </c>
      <c r="N70">
        <v>8.3523385467064006</v>
      </c>
      <c r="O70">
        <v>4.5620000000000003</v>
      </c>
      <c r="P70">
        <v>2.371</v>
      </c>
      <c r="Q70" t="s">
        <v>721</v>
      </c>
      <c r="S70">
        <v>0</v>
      </c>
      <c r="T70">
        <v>36380</v>
      </c>
      <c r="U70">
        <v>6656</v>
      </c>
      <c r="V70">
        <v>703</v>
      </c>
      <c r="W70">
        <v>6656</v>
      </c>
      <c r="X70">
        <v>1</v>
      </c>
      <c r="Y70">
        <v>9.3414092479953303E-2</v>
      </c>
      <c r="Z70">
        <v>235</v>
      </c>
      <c r="AA70">
        <v>154.9</v>
      </c>
      <c r="AB70" t="s">
        <v>94</v>
      </c>
      <c r="AC70">
        <v>15.328125</v>
      </c>
      <c r="AE70">
        <v>0</v>
      </c>
      <c r="AF70">
        <v>235</v>
      </c>
      <c r="AG70">
        <v>10.921875</v>
      </c>
      <c r="AH70">
        <f t="shared" si="5"/>
        <v>224.078125</v>
      </c>
      <c r="AI70">
        <f t="shared" si="6"/>
        <v>21.516452074391989</v>
      </c>
      <c r="AJ70">
        <f t="shared" si="7"/>
        <v>0.30439930601435561</v>
      </c>
      <c r="AK70">
        <f t="shared" si="8"/>
        <v>772.01227255398965</v>
      </c>
    </row>
    <row r="71" spans="1:37" x14ac:dyDescent="0.3">
      <c r="A71">
        <v>69</v>
      </c>
      <c r="B71">
        <v>139</v>
      </c>
      <c r="C71" t="s">
        <v>91</v>
      </c>
      <c r="D71">
        <v>4.1321436320454798E-2</v>
      </c>
      <c r="E71">
        <v>6656</v>
      </c>
      <c r="F71">
        <v>17920</v>
      </c>
      <c r="G71">
        <v>2.6923076923076898</v>
      </c>
      <c r="H71">
        <v>5.5537700136558596</v>
      </c>
      <c r="I71">
        <v>8.8350501486771496</v>
      </c>
      <c r="J71">
        <v>-1.1974515202289999</v>
      </c>
      <c r="K71" t="b">
        <v>1</v>
      </c>
      <c r="L71">
        <v>39</v>
      </c>
      <c r="M71" t="s">
        <v>92</v>
      </c>
      <c r="N71">
        <v>9.6721505315163103</v>
      </c>
      <c r="O71">
        <v>4.51</v>
      </c>
      <c r="P71">
        <v>1.591</v>
      </c>
      <c r="Q71" t="s">
        <v>723</v>
      </c>
      <c r="S71">
        <v>0</v>
      </c>
      <c r="T71">
        <v>32480</v>
      </c>
      <c r="U71">
        <v>6656</v>
      </c>
      <c r="V71">
        <v>270</v>
      </c>
      <c r="W71">
        <v>6656</v>
      </c>
      <c r="X71">
        <v>1</v>
      </c>
      <c r="Y71">
        <v>0.277133617574436</v>
      </c>
      <c r="Z71">
        <v>39</v>
      </c>
      <c r="AA71">
        <v>833</v>
      </c>
      <c r="AB71" t="s">
        <v>94</v>
      </c>
      <c r="AC71">
        <v>6.24609375</v>
      </c>
      <c r="AE71">
        <v>0</v>
      </c>
      <c r="AF71">
        <v>39</v>
      </c>
      <c r="AG71">
        <v>13.5390625</v>
      </c>
      <c r="AH71">
        <f t="shared" si="5"/>
        <v>25.4609375</v>
      </c>
      <c r="AI71">
        <f t="shared" si="6"/>
        <v>2.8805539526832082</v>
      </c>
      <c r="AJ71">
        <f t="shared" si="7"/>
        <v>0.30196277819023837</v>
      </c>
      <c r="AK71">
        <f t="shared" si="8"/>
        <v>129.15499133283828</v>
      </c>
    </row>
    <row r="72" spans="1:37" x14ac:dyDescent="0.3">
      <c r="A72">
        <v>70</v>
      </c>
      <c r="B72">
        <v>140</v>
      </c>
      <c r="C72" t="s">
        <v>91</v>
      </c>
      <c r="D72">
        <v>4.5493662717422799E-2</v>
      </c>
      <c r="E72">
        <v>6656</v>
      </c>
      <c r="F72">
        <v>17920</v>
      </c>
      <c r="G72">
        <v>2.6923076923076898</v>
      </c>
      <c r="H72">
        <v>4.1264434885923302</v>
      </c>
      <c r="I72">
        <v>7.3502274640551004</v>
      </c>
      <c r="J72">
        <v>-1.19102225032173</v>
      </c>
      <c r="K72" t="b">
        <v>1</v>
      </c>
      <c r="L72">
        <v>60.44</v>
      </c>
      <c r="M72" t="s">
        <v>92</v>
      </c>
      <c r="N72">
        <v>8.2747280012764293</v>
      </c>
      <c r="O72">
        <v>4.5039999999999996</v>
      </c>
      <c r="P72">
        <v>1.7809999999999999</v>
      </c>
      <c r="Q72" t="s">
        <v>722</v>
      </c>
      <c r="R72" t="s">
        <v>1941</v>
      </c>
      <c r="S72">
        <v>0</v>
      </c>
      <c r="T72">
        <v>31860</v>
      </c>
      <c r="U72">
        <v>6656</v>
      </c>
      <c r="V72">
        <v>290</v>
      </c>
      <c r="W72">
        <v>6656</v>
      </c>
      <c r="X72">
        <v>1</v>
      </c>
      <c r="Y72">
        <v>0.18359108316715</v>
      </c>
      <c r="Z72">
        <v>60.44</v>
      </c>
      <c r="AA72">
        <v>527</v>
      </c>
      <c r="AB72" t="s">
        <v>94</v>
      </c>
      <c r="AC72">
        <v>7.7734375</v>
      </c>
      <c r="AE72">
        <v>0</v>
      </c>
      <c r="AF72">
        <v>60.4375</v>
      </c>
      <c r="AG72">
        <v>14.609375</v>
      </c>
      <c r="AH72">
        <f t="shared" si="5"/>
        <v>45.828125</v>
      </c>
      <c r="AI72">
        <f t="shared" si="6"/>
        <v>4.136898395721925</v>
      </c>
      <c r="AJ72">
        <f t="shared" si="7"/>
        <v>0.30391043268244416</v>
      </c>
      <c r="AK72">
        <f t="shared" si="8"/>
        <v>198.86615759305343</v>
      </c>
    </row>
    <row r="73" spans="1:37" x14ac:dyDescent="0.3">
      <c r="A73">
        <v>71</v>
      </c>
      <c r="B73">
        <v>146</v>
      </c>
      <c r="C73" t="s">
        <v>91</v>
      </c>
      <c r="D73">
        <v>3.08046711899446E-2</v>
      </c>
      <c r="E73">
        <v>6656</v>
      </c>
      <c r="F73">
        <v>6656</v>
      </c>
      <c r="G73">
        <v>1</v>
      </c>
      <c r="H73">
        <v>2.5923837141265902</v>
      </c>
      <c r="I73">
        <v>6.4303267908999402</v>
      </c>
      <c r="J73">
        <v>-1.1211039400801699</v>
      </c>
      <c r="K73" t="b">
        <v>1</v>
      </c>
      <c r="L73">
        <v>302.5</v>
      </c>
      <c r="M73" t="s">
        <v>92</v>
      </c>
      <c r="N73">
        <v>6.7698275869639897</v>
      </c>
      <c r="O73">
        <v>4.258</v>
      </c>
      <c r="P73">
        <v>2.48</v>
      </c>
      <c r="Q73" t="s">
        <v>724</v>
      </c>
      <c r="S73">
        <v>0</v>
      </c>
      <c r="T73">
        <v>18110</v>
      </c>
      <c r="U73">
        <v>6656</v>
      </c>
      <c r="V73">
        <v>383</v>
      </c>
      <c r="W73">
        <v>6656</v>
      </c>
      <c r="X73">
        <v>1</v>
      </c>
      <c r="Y73">
        <v>8.1367006820924306E-2</v>
      </c>
      <c r="Z73">
        <v>302.5</v>
      </c>
      <c r="AA73">
        <v>59.88</v>
      </c>
      <c r="AB73" t="s">
        <v>94</v>
      </c>
      <c r="AC73">
        <v>17.390625</v>
      </c>
      <c r="AE73">
        <v>7</v>
      </c>
      <c r="AF73">
        <v>302.5</v>
      </c>
      <c r="AG73">
        <v>10.2578125</v>
      </c>
      <c r="AH73">
        <f t="shared" si="5"/>
        <v>292.2421875</v>
      </c>
      <c r="AI73">
        <f t="shared" si="6"/>
        <v>29.48971820258949</v>
      </c>
      <c r="AJ73">
        <f t="shared" si="7"/>
        <v>0.32591980002319915</v>
      </c>
      <c r="AK73">
        <f t="shared" si="8"/>
        <v>928.14244479306842</v>
      </c>
    </row>
    <row r="74" spans="1:37" x14ac:dyDescent="0.3">
      <c r="A74">
        <v>72</v>
      </c>
      <c r="B74">
        <v>147</v>
      </c>
      <c r="C74" t="s">
        <v>91</v>
      </c>
      <c r="D74">
        <v>2.33505656983122E-2</v>
      </c>
      <c r="E74">
        <v>6656</v>
      </c>
      <c r="F74">
        <v>6656</v>
      </c>
      <c r="G74">
        <v>1</v>
      </c>
      <c r="H74">
        <v>2.6147760988188198</v>
      </c>
      <c r="I74">
        <v>6.7207916914952497</v>
      </c>
      <c r="J74">
        <v>-1.1211039400801699</v>
      </c>
      <c r="K74" t="b">
        <v>1</v>
      </c>
      <c r="L74">
        <v>371.2</v>
      </c>
      <c r="M74" t="s">
        <v>92</v>
      </c>
      <c r="N74">
        <v>6.9642037052160202</v>
      </c>
      <c r="O74">
        <v>4.2729999999999997</v>
      </c>
      <c r="P74">
        <v>2.57</v>
      </c>
      <c r="Q74" t="s">
        <v>725</v>
      </c>
      <c r="S74">
        <v>0</v>
      </c>
      <c r="T74">
        <v>18700</v>
      </c>
      <c r="U74">
        <v>6656</v>
      </c>
      <c r="V74">
        <v>378</v>
      </c>
      <c r="W74">
        <v>6656</v>
      </c>
      <c r="X74">
        <v>1</v>
      </c>
      <c r="Y74">
        <v>8.3055120495487494E-2</v>
      </c>
      <c r="Z74">
        <v>371.2</v>
      </c>
      <c r="AA74">
        <v>50.38</v>
      </c>
      <c r="AB74" t="s">
        <v>94</v>
      </c>
      <c r="AC74">
        <v>19.265625</v>
      </c>
      <c r="AE74">
        <v>8</v>
      </c>
      <c r="AF74">
        <v>371.25</v>
      </c>
      <c r="AG74">
        <v>10.4609375</v>
      </c>
      <c r="AH74">
        <f t="shared" si="5"/>
        <v>360.7890625</v>
      </c>
      <c r="AI74">
        <f t="shared" si="6"/>
        <v>35.489171023151606</v>
      </c>
      <c r="AJ74">
        <f t="shared" si="7"/>
        <v>0.32591980002319915</v>
      </c>
      <c r="AK74">
        <f t="shared" si="8"/>
        <v>1139.0839095187657</v>
      </c>
    </row>
    <row r="75" spans="1:37" x14ac:dyDescent="0.3">
      <c r="A75">
        <v>73</v>
      </c>
      <c r="B75">
        <v>148</v>
      </c>
      <c r="C75" t="s">
        <v>91</v>
      </c>
      <c r="D75">
        <v>5.3842046890983201E-2</v>
      </c>
      <c r="E75">
        <v>6656</v>
      </c>
      <c r="F75">
        <v>6656</v>
      </c>
      <c r="G75">
        <v>1</v>
      </c>
      <c r="H75">
        <v>3.34139441023998</v>
      </c>
      <c r="I75">
        <v>4.2289523004599801</v>
      </c>
      <c r="J75">
        <v>-1.16530517069265</v>
      </c>
      <c r="K75" t="b">
        <v>1</v>
      </c>
      <c r="L75">
        <v>18.420000000000002</v>
      </c>
      <c r="M75" t="s">
        <v>92</v>
      </c>
      <c r="N75">
        <v>5.7912457309997896</v>
      </c>
      <c r="O75">
        <v>3.9649999999999999</v>
      </c>
      <c r="P75">
        <v>1.266</v>
      </c>
      <c r="Q75" t="s">
        <v>726</v>
      </c>
      <c r="S75">
        <v>0</v>
      </c>
      <c r="T75">
        <v>9210</v>
      </c>
      <c r="U75">
        <v>6656</v>
      </c>
      <c r="V75">
        <v>551</v>
      </c>
      <c r="W75">
        <v>6656</v>
      </c>
      <c r="X75">
        <v>1</v>
      </c>
      <c r="Y75">
        <v>9.9746755418514493E-2</v>
      </c>
      <c r="Z75">
        <v>18.420000000000002</v>
      </c>
      <c r="AA75">
        <v>499.8</v>
      </c>
      <c r="AB75" t="s">
        <v>94</v>
      </c>
      <c r="AC75">
        <v>4.29296875</v>
      </c>
      <c r="AE75">
        <v>5</v>
      </c>
      <c r="AF75">
        <v>18.421875</v>
      </c>
      <c r="AG75">
        <v>4.109375</v>
      </c>
      <c r="AH75">
        <f t="shared" si="5"/>
        <v>14.3125</v>
      </c>
      <c r="AI75">
        <f t="shared" si="6"/>
        <v>4.4828897338403042</v>
      </c>
      <c r="AJ75">
        <f t="shared" si="7"/>
        <v>0.31182748690089007</v>
      </c>
      <c r="AK75">
        <f t="shared" si="8"/>
        <v>59.077136474037424</v>
      </c>
    </row>
    <row r="76" spans="1:37" x14ac:dyDescent="0.3">
      <c r="A76">
        <v>74</v>
      </c>
      <c r="B76">
        <v>149</v>
      </c>
      <c r="C76" t="s">
        <v>91</v>
      </c>
      <c r="D76">
        <v>5.5119201218729902E-2</v>
      </c>
      <c r="E76">
        <v>6656</v>
      </c>
      <c r="F76">
        <v>6656</v>
      </c>
      <c r="G76">
        <v>1</v>
      </c>
      <c r="H76">
        <v>7.8437814597435001</v>
      </c>
      <c r="I76">
        <v>12.2482485880174</v>
      </c>
      <c r="J76">
        <v>-1.16530517069265</v>
      </c>
      <c r="K76" t="b">
        <v>1</v>
      </c>
      <c r="L76">
        <v>36.47</v>
      </c>
      <c r="M76" t="s">
        <v>92</v>
      </c>
      <c r="N76">
        <v>12.260073622753</v>
      </c>
      <c r="O76">
        <v>3.9670000000000001</v>
      </c>
      <c r="P76">
        <v>1.5620000000000001</v>
      </c>
      <c r="Q76" t="s">
        <v>727</v>
      </c>
      <c r="S76">
        <v>0</v>
      </c>
      <c r="T76">
        <v>9280</v>
      </c>
      <c r="U76">
        <v>6656</v>
      </c>
      <c r="V76">
        <v>25</v>
      </c>
      <c r="W76">
        <v>6656</v>
      </c>
      <c r="X76">
        <v>1</v>
      </c>
      <c r="Y76">
        <v>1.3687562919487</v>
      </c>
      <c r="Z76">
        <v>36.47</v>
      </c>
      <c r="AA76">
        <v>254.5</v>
      </c>
      <c r="AB76" t="s">
        <v>94</v>
      </c>
      <c r="AC76">
        <v>6.0390625</v>
      </c>
      <c r="AD76" t="s">
        <v>98</v>
      </c>
      <c r="AE76">
        <v>6</v>
      </c>
      <c r="AF76">
        <v>36.46875</v>
      </c>
      <c r="AG76">
        <v>12.4453125</v>
      </c>
      <c r="AH76">
        <f t="shared" si="5"/>
        <v>24.0234375</v>
      </c>
      <c r="AI76">
        <f t="shared" si="6"/>
        <v>2.9303201506591336</v>
      </c>
      <c r="AJ76">
        <f t="shared" si="7"/>
        <v>0.31182748690089007</v>
      </c>
      <c r="AK76">
        <f t="shared" si="8"/>
        <v>116.95168492824712</v>
      </c>
    </row>
    <row r="77" spans="1:37" x14ac:dyDescent="0.3">
      <c r="A77">
        <v>75</v>
      </c>
      <c r="B77">
        <v>152</v>
      </c>
      <c r="C77" t="s">
        <v>91</v>
      </c>
      <c r="D77">
        <v>6.9939378453247603E-3</v>
      </c>
      <c r="E77">
        <v>6656</v>
      </c>
      <c r="F77">
        <v>17920</v>
      </c>
      <c r="G77">
        <v>2.6923076923076898</v>
      </c>
      <c r="H77">
        <v>3.4296586982628599</v>
      </c>
      <c r="I77">
        <v>8.4870655677715803</v>
      </c>
      <c r="J77">
        <v>-1.1878076153681001</v>
      </c>
      <c r="K77" t="b">
        <v>1</v>
      </c>
      <c r="L77">
        <v>298</v>
      </c>
      <c r="M77" t="s">
        <v>92</v>
      </c>
      <c r="N77">
        <v>8.5517171104425902</v>
      </c>
      <c r="O77">
        <v>4.5599999999999996</v>
      </c>
      <c r="P77">
        <v>2.4750000000000001</v>
      </c>
      <c r="Q77" t="s">
        <v>728</v>
      </c>
      <c r="S77">
        <v>0</v>
      </c>
      <c r="T77">
        <v>36200</v>
      </c>
      <c r="U77">
        <v>6656</v>
      </c>
      <c r="V77">
        <v>610</v>
      </c>
      <c r="W77">
        <v>6656</v>
      </c>
      <c r="X77">
        <v>1</v>
      </c>
      <c r="Y77">
        <v>9.8374005213329299E-2</v>
      </c>
      <c r="Z77">
        <v>298</v>
      </c>
      <c r="AA77">
        <v>121.44</v>
      </c>
      <c r="AB77" t="s">
        <v>94</v>
      </c>
      <c r="AC77">
        <v>17.265625</v>
      </c>
      <c r="AE77">
        <v>0</v>
      </c>
      <c r="AF77">
        <v>298</v>
      </c>
      <c r="AG77">
        <v>11.484375</v>
      </c>
      <c r="AH77">
        <f t="shared" si="5"/>
        <v>286.515625</v>
      </c>
      <c r="AI77">
        <f t="shared" si="6"/>
        <v>25.948299319727891</v>
      </c>
      <c r="AJ77">
        <f t="shared" si="7"/>
        <v>0.30488896575275354</v>
      </c>
      <c r="AK77">
        <f t="shared" si="8"/>
        <v>977.40500140519987</v>
      </c>
    </row>
    <row r="78" spans="1:37" x14ac:dyDescent="0.3">
      <c r="A78">
        <v>76</v>
      </c>
      <c r="B78">
        <v>153</v>
      </c>
      <c r="C78" t="s">
        <v>91</v>
      </c>
      <c r="D78">
        <v>3.7675126079767397E-2</v>
      </c>
      <c r="E78">
        <v>6656</v>
      </c>
      <c r="F78">
        <v>17920</v>
      </c>
      <c r="G78">
        <v>2.6923076923076898</v>
      </c>
      <c r="H78">
        <v>4.6542373338539198</v>
      </c>
      <c r="I78">
        <v>7.76312242795166</v>
      </c>
      <c r="J78">
        <v>-1.19664786149059</v>
      </c>
      <c r="K78" t="b">
        <v>1</v>
      </c>
      <c r="L78">
        <v>46.56</v>
      </c>
      <c r="M78" t="s">
        <v>92</v>
      </c>
      <c r="N78">
        <v>8.6503638516913206</v>
      </c>
      <c r="O78">
        <v>4.516</v>
      </c>
      <c r="P78">
        <v>1.6679999999999999</v>
      </c>
      <c r="Q78" t="s">
        <v>730</v>
      </c>
      <c r="S78">
        <v>0</v>
      </c>
      <c r="T78">
        <v>32860</v>
      </c>
      <c r="U78">
        <v>6656</v>
      </c>
      <c r="V78">
        <v>480</v>
      </c>
      <c r="W78">
        <v>6656</v>
      </c>
      <c r="X78">
        <v>1</v>
      </c>
      <c r="Y78">
        <v>0.16679235151911001</v>
      </c>
      <c r="Z78">
        <v>46.56</v>
      </c>
      <c r="AA78">
        <v>706</v>
      </c>
      <c r="AB78" t="s">
        <v>94</v>
      </c>
      <c r="AC78">
        <v>6.82421875</v>
      </c>
      <c r="AE78">
        <v>0</v>
      </c>
      <c r="AF78">
        <v>46.5625</v>
      </c>
      <c r="AG78">
        <v>11.6328125</v>
      </c>
      <c r="AH78">
        <f t="shared" si="5"/>
        <v>34.9296875</v>
      </c>
      <c r="AI78">
        <f t="shared" si="6"/>
        <v>4.0026863666890531</v>
      </c>
      <c r="AJ78">
        <f t="shared" si="7"/>
        <v>0.30220555075568578</v>
      </c>
      <c r="AK78">
        <f t="shared" si="8"/>
        <v>154.07559485114442</v>
      </c>
    </row>
    <row r="79" spans="1:37" x14ac:dyDescent="0.3">
      <c r="A79">
        <v>77</v>
      </c>
      <c r="B79">
        <v>154</v>
      </c>
      <c r="C79" t="s">
        <v>91</v>
      </c>
      <c r="D79">
        <v>2.9406125348740899E-2</v>
      </c>
      <c r="E79">
        <v>6656</v>
      </c>
      <c r="F79">
        <v>17920</v>
      </c>
      <c r="G79">
        <v>2.6923076923076898</v>
      </c>
      <c r="H79">
        <v>5.6354803109021301</v>
      </c>
      <c r="I79">
        <v>9.8345735503731504</v>
      </c>
      <c r="J79">
        <v>-1.1926295677985499</v>
      </c>
      <c r="K79" t="b">
        <v>1</v>
      </c>
      <c r="L79">
        <v>55.6</v>
      </c>
      <c r="M79" t="s">
        <v>92</v>
      </c>
      <c r="N79">
        <v>10.4091643569423</v>
      </c>
      <c r="O79">
        <v>4.508</v>
      </c>
      <c r="P79">
        <v>1.7450000000000001</v>
      </c>
      <c r="Q79" t="s">
        <v>729</v>
      </c>
      <c r="R79" t="s">
        <v>1941</v>
      </c>
      <c r="S79">
        <v>0</v>
      </c>
      <c r="T79">
        <v>32130</v>
      </c>
      <c r="U79">
        <v>6656</v>
      </c>
      <c r="V79">
        <v>114</v>
      </c>
      <c r="W79">
        <v>6656</v>
      </c>
      <c r="X79">
        <v>1</v>
      </c>
      <c r="Y79">
        <v>0.43415250890572299</v>
      </c>
      <c r="Z79">
        <v>55.6</v>
      </c>
      <c r="AA79">
        <v>578</v>
      </c>
      <c r="AB79" t="s">
        <v>94</v>
      </c>
      <c r="AC79">
        <v>7.45703125</v>
      </c>
      <c r="AE79">
        <v>0</v>
      </c>
      <c r="AF79">
        <v>55.59375</v>
      </c>
      <c r="AG79">
        <v>19.59375</v>
      </c>
      <c r="AH79">
        <f t="shared" si="5"/>
        <v>36</v>
      </c>
      <c r="AI79">
        <f t="shared" si="6"/>
        <v>2.8373205741626792</v>
      </c>
      <c r="AJ79">
        <f t="shared" si="7"/>
        <v>0.30342234449402355</v>
      </c>
      <c r="AK79">
        <f t="shared" si="8"/>
        <v>183.22233351899703</v>
      </c>
    </row>
    <row r="80" spans="1:37" x14ac:dyDescent="0.3">
      <c r="A80">
        <v>78</v>
      </c>
      <c r="B80">
        <v>160</v>
      </c>
      <c r="C80" t="s">
        <v>91</v>
      </c>
      <c r="D80">
        <v>3.01939718847112E-2</v>
      </c>
      <c r="E80">
        <v>6656</v>
      </c>
      <c r="F80">
        <v>6656</v>
      </c>
      <c r="G80">
        <v>1</v>
      </c>
      <c r="H80">
        <v>2.7260109151941099</v>
      </c>
      <c r="I80">
        <v>6.6978940064730397</v>
      </c>
      <c r="J80">
        <v>-1.1267295512490301</v>
      </c>
      <c r="K80" t="b">
        <v>1</v>
      </c>
      <c r="L80">
        <v>286.2</v>
      </c>
      <c r="M80" t="s">
        <v>92</v>
      </c>
      <c r="N80">
        <v>6.91806231452997</v>
      </c>
      <c r="O80">
        <v>4.2149999999999999</v>
      </c>
      <c r="P80">
        <v>2.4569999999999999</v>
      </c>
      <c r="Q80" t="s">
        <v>731</v>
      </c>
      <c r="S80">
        <v>0</v>
      </c>
      <c r="T80">
        <v>16400</v>
      </c>
      <c r="U80">
        <v>6656</v>
      </c>
      <c r="V80">
        <v>310</v>
      </c>
      <c r="W80">
        <v>6656</v>
      </c>
      <c r="X80">
        <v>1</v>
      </c>
      <c r="Y80">
        <v>9.8030832532410503E-2</v>
      </c>
      <c r="Z80">
        <v>286.2</v>
      </c>
      <c r="AA80">
        <v>57.28</v>
      </c>
      <c r="AB80" t="s">
        <v>94</v>
      </c>
      <c r="AC80">
        <v>16.921875</v>
      </c>
      <c r="AE80">
        <v>9</v>
      </c>
      <c r="AF80">
        <v>286.25</v>
      </c>
      <c r="AG80">
        <v>10.6171875</v>
      </c>
      <c r="AH80">
        <f t="shared" si="5"/>
        <v>275.6328125</v>
      </c>
      <c r="AI80">
        <f t="shared" si="6"/>
        <v>26.961000735835174</v>
      </c>
      <c r="AJ80">
        <f t="shared" si="7"/>
        <v>0.32409144957228564</v>
      </c>
      <c r="AK80">
        <f t="shared" si="8"/>
        <v>883.23835873415896</v>
      </c>
    </row>
    <row r="81" spans="1:37" x14ac:dyDescent="0.3">
      <c r="A81">
        <v>79</v>
      </c>
      <c r="B81">
        <v>161</v>
      </c>
      <c r="C81" t="s">
        <v>91</v>
      </c>
      <c r="D81">
        <v>1.5645900159670201E-2</v>
      </c>
      <c r="E81">
        <v>6656</v>
      </c>
      <c r="F81">
        <v>6656</v>
      </c>
      <c r="G81">
        <v>1</v>
      </c>
      <c r="H81">
        <v>2.8637385776042001</v>
      </c>
      <c r="I81">
        <v>7.2600247533794002</v>
      </c>
      <c r="J81">
        <v>-1.12753320998744</v>
      </c>
      <c r="K81" t="b">
        <v>1</v>
      </c>
      <c r="L81">
        <v>342.2</v>
      </c>
      <c r="M81" t="s">
        <v>92</v>
      </c>
      <c r="N81">
        <v>7.3875619547183398</v>
      </c>
      <c r="O81">
        <v>4.2270000000000003</v>
      </c>
      <c r="P81">
        <v>2.5350000000000001</v>
      </c>
      <c r="Q81" t="s">
        <v>732</v>
      </c>
      <c r="S81">
        <v>0</v>
      </c>
      <c r="T81">
        <v>16780</v>
      </c>
      <c r="U81">
        <v>6656</v>
      </c>
      <c r="V81">
        <v>230</v>
      </c>
      <c r="W81">
        <v>6656</v>
      </c>
      <c r="X81">
        <v>1</v>
      </c>
      <c r="Y81">
        <v>0.12289128255866399</v>
      </c>
      <c r="Z81">
        <v>342.2</v>
      </c>
      <c r="AA81">
        <v>49.03</v>
      </c>
      <c r="AB81" t="s">
        <v>94</v>
      </c>
      <c r="AC81">
        <v>18.5</v>
      </c>
      <c r="AE81">
        <v>9</v>
      </c>
      <c r="AF81">
        <v>342.25</v>
      </c>
      <c r="AG81">
        <v>12.859375</v>
      </c>
      <c r="AH81">
        <f t="shared" si="5"/>
        <v>329.390625</v>
      </c>
      <c r="AI81">
        <f t="shared" si="6"/>
        <v>26.61482381530984</v>
      </c>
      <c r="AJ81">
        <f t="shared" si="7"/>
        <v>0.32383109527880732</v>
      </c>
      <c r="AK81">
        <f t="shared" si="8"/>
        <v>1056.878122545133</v>
      </c>
    </row>
    <row r="82" spans="1:37" x14ac:dyDescent="0.3">
      <c r="A82">
        <v>80</v>
      </c>
      <c r="B82">
        <v>162</v>
      </c>
      <c r="C82" t="s">
        <v>91</v>
      </c>
      <c r="D82">
        <v>3.77660445077787E-2</v>
      </c>
      <c r="E82">
        <v>6656</v>
      </c>
      <c r="F82">
        <v>6656</v>
      </c>
      <c r="G82">
        <v>1</v>
      </c>
      <c r="H82">
        <v>3.62927410770184</v>
      </c>
      <c r="I82">
        <v>4.7102590714216301</v>
      </c>
      <c r="J82">
        <v>-1.1669124881694699</v>
      </c>
      <c r="K82" t="b">
        <v>1</v>
      </c>
      <c r="L82">
        <v>19.86</v>
      </c>
      <c r="M82" t="s">
        <v>92</v>
      </c>
      <c r="N82">
        <v>6.0566395541916798</v>
      </c>
      <c r="O82">
        <v>3.9649999999999999</v>
      </c>
      <c r="P82">
        <v>1.298</v>
      </c>
      <c r="Q82" t="s">
        <v>733</v>
      </c>
      <c r="S82">
        <v>0</v>
      </c>
      <c r="T82">
        <v>9210</v>
      </c>
      <c r="U82">
        <v>6656</v>
      </c>
      <c r="V82">
        <v>464</v>
      </c>
      <c r="W82">
        <v>6656</v>
      </c>
      <c r="X82">
        <v>1</v>
      </c>
      <c r="Y82">
        <v>0.12206098614746499</v>
      </c>
      <c r="Z82">
        <v>19.86</v>
      </c>
      <c r="AA82">
        <v>463.8</v>
      </c>
      <c r="AB82" t="s">
        <v>94</v>
      </c>
      <c r="AC82">
        <v>4.45703125</v>
      </c>
      <c r="AE82">
        <v>6</v>
      </c>
      <c r="AF82">
        <v>19.859375</v>
      </c>
      <c r="AG82">
        <v>4.44140625</v>
      </c>
      <c r="AH82">
        <f t="shared" si="5"/>
        <v>15.41796875</v>
      </c>
      <c r="AI82">
        <f t="shared" si="6"/>
        <v>4.4714160070360602</v>
      </c>
      <c r="AJ82">
        <f t="shared" si="7"/>
        <v>0.3113266837141162</v>
      </c>
      <c r="AK82">
        <f t="shared" si="8"/>
        <v>63.789504847700066</v>
      </c>
    </row>
    <row r="83" spans="1:37" x14ac:dyDescent="0.3">
      <c r="A83">
        <v>81</v>
      </c>
      <c r="B83">
        <v>163</v>
      </c>
      <c r="C83" t="s">
        <v>91</v>
      </c>
      <c r="D83">
        <v>4.2430950848196203E-2</v>
      </c>
      <c r="E83">
        <v>6656</v>
      </c>
      <c r="F83">
        <v>6656</v>
      </c>
      <c r="G83">
        <v>1</v>
      </c>
      <c r="H83">
        <v>3.9447919268553502</v>
      </c>
      <c r="I83">
        <v>6.3216831562203399</v>
      </c>
      <c r="J83">
        <v>-1.16610882943106</v>
      </c>
      <c r="K83" t="b">
        <v>1</v>
      </c>
      <c r="L83">
        <v>40.03</v>
      </c>
      <c r="M83" t="s">
        <v>92</v>
      </c>
      <c r="N83">
        <v>6.6278685834624103</v>
      </c>
      <c r="O83">
        <v>3.9689999999999999</v>
      </c>
      <c r="P83">
        <v>1.603</v>
      </c>
      <c r="Q83" t="s">
        <v>734</v>
      </c>
      <c r="S83">
        <v>0</v>
      </c>
      <c r="T83">
        <v>9304</v>
      </c>
      <c r="U83">
        <v>6656</v>
      </c>
      <c r="V83">
        <v>290</v>
      </c>
      <c r="W83">
        <v>6656</v>
      </c>
      <c r="X83">
        <v>1</v>
      </c>
      <c r="Y83">
        <v>0.172924136171312</v>
      </c>
      <c r="Z83">
        <v>40.03</v>
      </c>
      <c r="AA83">
        <v>232.4</v>
      </c>
      <c r="AB83" t="s">
        <v>94</v>
      </c>
      <c r="AC83">
        <v>6.328125</v>
      </c>
      <c r="AE83">
        <v>4</v>
      </c>
      <c r="AF83">
        <v>40.03125</v>
      </c>
      <c r="AG83">
        <v>5.51171875</v>
      </c>
      <c r="AH83">
        <f t="shared" si="5"/>
        <v>34.51953125</v>
      </c>
      <c r="AI83">
        <f t="shared" si="6"/>
        <v>7.26293408929837</v>
      </c>
      <c r="AJ83">
        <f t="shared" si="7"/>
        <v>0.31157698468879425</v>
      </c>
      <c r="AK83">
        <f t="shared" si="8"/>
        <v>128.47948329682808</v>
      </c>
    </row>
    <row r="84" spans="1:37" x14ac:dyDescent="0.3">
      <c r="A84">
        <v>82</v>
      </c>
      <c r="B84">
        <v>166</v>
      </c>
      <c r="C84" t="s">
        <v>91</v>
      </c>
      <c r="D84">
        <v>8.9124580413694199E-3</v>
      </c>
      <c r="E84">
        <v>6656</v>
      </c>
      <c r="F84">
        <v>17920</v>
      </c>
      <c r="G84">
        <v>2.6923076923076898</v>
      </c>
      <c r="H84">
        <v>3.4625714517734498</v>
      </c>
      <c r="I84">
        <v>8.5346976018322298</v>
      </c>
      <c r="J84">
        <v>-1.1878076153681001</v>
      </c>
      <c r="K84" t="b">
        <v>1</v>
      </c>
      <c r="L84">
        <v>291.2</v>
      </c>
      <c r="M84" t="s">
        <v>92</v>
      </c>
      <c r="N84">
        <v>8.5907679395549401</v>
      </c>
      <c r="O84">
        <v>4.5599999999999996</v>
      </c>
      <c r="P84">
        <v>2.4649999999999999</v>
      </c>
      <c r="Q84" t="s">
        <v>735</v>
      </c>
      <c r="S84">
        <v>0</v>
      </c>
      <c r="T84">
        <v>36260</v>
      </c>
      <c r="U84">
        <v>6656</v>
      </c>
      <c r="V84">
        <v>634</v>
      </c>
      <c r="W84">
        <v>6656</v>
      </c>
      <c r="X84">
        <v>1</v>
      </c>
      <c r="Y84">
        <v>9.7801206303399099E-2</v>
      </c>
      <c r="Z84">
        <v>291.2</v>
      </c>
      <c r="AA84">
        <v>124.5</v>
      </c>
      <c r="AB84" t="s">
        <v>94</v>
      </c>
      <c r="AC84">
        <v>17.0625</v>
      </c>
      <c r="AE84">
        <v>0</v>
      </c>
      <c r="AF84">
        <v>291.25</v>
      </c>
      <c r="AG84">
        <v>11.3515625</v>
      </c>
      <c r="AH84">
        <f t="shared" si="5"/>
        <v>279.8984375</v>
      </c>
      <c r="AI84">
        <f t="shared" si="6"/>
        <v>25.65726083964212</v>
      </c>
      <c r="AJ84">
        <f t="shared" si="7"/>
        <v>0.30488896575275354</v>
      </c>
      <c r="AK84">
        <f t="shared" si="8"/>
        <v>955.26579415860556</v>
      </c>
    </row>
    <row r="85" spans="1:37" x14ac:dyDescent="0.3">
      <c r="A85">
        <v>83</v>
      </c>
      <c r="B85">
        <v>167</v>
      </c>
      <c r="C85" t="s">
        <v>91</v>
      </c>
      <c r="D85">
        <v>3.77371235355883E-2</v>
      </c>
      <c r="E85">
        <v>6656</v>
      </c>
      <c r="F85">
        <v>17920</v>
      </c>
      <c r="G85">
        <v>2.6923076923076898</v>
      </c>
      <c r="H85">
        <v>5.0176770488467701</v>
      </c>
      <c r="I85">
        <v>8.3840287407976906</v>
      </c>
      <c r="J85">
        <v>-1.19664786149059</v>
      </c>
      <c r="K85" t="b">
        <v>1</v>
      </c>
      <c r="L85">
        <v>46.88</v>
      </c>
      <c r="M85" t="s">
        <v>92</v>
      </c>
      <c r="N85">
        <v>9.1585861792003698</v>
      </c>
      <c r="O85">
        <v>4.5229999999999997</v>
      </c>
      <c r="P85">
        <v>1.671</v>
      </c>
      <c r="Q85" t="s">
        <v>737</v>
      </c>
      <c r="S85">
        <v>0</v>
      </c>
      <c r="T85">
        <v>33380</v>
      </c>
      <c r="U85">
        <v>6656</v>
      </c>
      <c r="V85">
        <v>287</v>
      </c>
      <c r="W85">
        <v>6656</v>
      </c>
      <c r="X85">
        <v>1</v>
      </c>
      <c r="Y85">
        <v>0.237155977641541</v>
      </c>
      <c r="Z85">
        <v>46.88</v>
      </c>
      <c r="AA85">
        <v>712</v>
      </c>
      <c r="AB85" t="s">
        <v>94</v>
      </c>
      <c r="AC85">
        <v>6.84765625</v>
      </c>
      <c r="AE85">
        <v>0</v>
      </c>
      <c r="AF85">
        <v>46.875</v>
      </c>
      <c r="AG85">
        <v>13.7734375</v>
      </c>
      <c r="AH85">
        <f t="shared" si="5"/>
        <v>33.1015625</v>
      </c>
      <c r="AI85">
        <f t="shared" si="6"/>
        <v>3.403289846851957</v>
      </c>
      <c r="AJ85">
        <f t="shared" si="7"/>
        <v>0.30220555075568578</v>
      </c>
      <c r="AK85">
        <f t="shared" si="8"/>
        <v>155.10965924611853</v>
      </c>
    </row>
    <row r="86" spans="1:37" x14ac:dyDescent="0.3">
      <c r="A86">
        <v>84</v>
      </c>
      <c r="B86">
        <v>168</v>
      </c>
      <c r="C86" t="s">
        <v>91</v>
      </c>
      <c r="D86">
        <v>5.0476067244483801E-2</v>
      </c>
      <c r="E86">
        <v>6656</v>
      </c>
      <c r="F86">
        <v>17920</v>
      </c>
      <c r="G86">
        <v>2.6923076923076898</v>
      </c>
      <c r="H86">
        <v>5.4697920734951504</v>
      </c>
      <c r="I86">
        <v>9.4813290336463805</v>
      </c>
      <c r="J86">
        <v>-1.19102225032173</v>
      </c>
      <c r="K86" t="b">
        <v>1</v>
      </c>
      <c r="L86">
        <v>54.1</v>
      </c>
      <c r="M86" t="s">
        <v>92</v>
      </c>
      <c r="N86">
        <v>10.2701474981057</v>
      </c>
      <c r="O86">
        <v>4.51</v>
      </c>
      <c r="P86">
        <v>1.7330000000000001</v>
      </c>
      <c r="Q86" t="s">
        <v>736</v>
      </c>
      <c r="R86" t="s">
        <v>1941</v>
      </c>
      <c r="S86">
        <v>0</v>
      </c>
      <c r="T86">
        <v>32370</v>
      </c>
      <c r="U86">
        <v>6656</v>
      </c>
      <c r="V86">
        <v>90</v>
      </c>
      <c r="W86">
        <v>6656</v>
      </c>
      <c r="X86">
        <v>1</v>
      </c>
      <c r="Y86">
        <v>0.471157453987047</v>
      </c>
      <c r="Z86">
        <v>54.1</v>
      </c>
      <c r="AA86">
        <v>598.5</v>
      </c>
      <c r="AB86" t="s">
        <v>94</v>
      </c>
      <c r="AC86">
        <v>7.35546875</v>
      </c>
      <c r="AE86">
        <v>0</v>
      </c>
      <c r="AF86">
        <v>54.09375</v>
      </c>
      <c r="AG86">
        <v>22.640625</v>
      </c>
      <c r="AH86">
        <f t="shared" si="5"/>
        <v>31.453125</v>
      </c>
      <c r="AI86">
        <f t="shared" si="6"/>
        <v>2.3892339544513459</v>
      </c>
      <c r="AJ86">
        <f t="shared" si="7"/>
        <v>0.30391043268244416</v>
      </c>
      <c r="AK86">
        <f t="shared" si="8"/>
        <v>177.99240889016315</v>
      </c>
    </row>
    <row r="87" spans="1:37" x14ac:dyDescent="0.3">
      <c r="A87">
        <v>85</v>
      </c>
      <c r="B87">
        <v>174</v>
      </c>
      <c r="C87" t="s">
        <v>91</v>
      </c>
      <c r="D87">
        <v>2.0841109588064101E-2</v>
      </c>
      <c r="E87">
        <v>6656</v>
      </c>
      <c r="F87">
        <v>6656</v>
      </c>
      <c r="G87">
        <v>1</v>
      </c>
      <c r="H87">
        <v>2.86749692929286</v>
      </c>
      <c r="I87">
        <v>7.1127365238319102</v>
      </c>
      <c r="J87">
        <v>-1.1291405274642601</v>
      </c>
      <c r="K87" t="b">
        <v>1</v>
      </c>
      <c r="L87">
        <v>303</v>
      </c>
      <c r="M87" t="s">
        <v>92</v>
      </c>
      <c r="N87">
        <v>7.2607999625406201</v>
      </c>
      <c r="O87">
        <v>4.22</v>
      </c>
      <c r="P87">
        <v>2.48</v>
      </c>
      <c r="Q87" t="s">
        <v>738</v>
      </c>
      <c r="S87">
        <v>0</v>
      </c>
      <c r="T87">
        <v>16480</v>
      </c>
      <c r="U87">
        <v>6656</v>
      </c>
      <c r="V87">
        <v>313</v>
      </c>
      <c r="W87">
        <v>6656</v>
      </c>
      <c r="X87">
        <v>1</v>
      </c>
      <c r="Y87">
        <v>0.105557167421204</v>
      </c>
      <c r="Z87">
        <v>303</v>
      </c>
      <c r="AA87">
        <v>54.38</v>
      </c>
      <c r="AB87" t="s">
        <v>94</v>
      </c>
      <c r="AC87">
        <v>17.40625</v>
      </c>
      <c r="AE87">
        <v>10</v>
      </c>
      <c r="AF87">
        <v>303</v>
      </c>
      <c r="AG87">
        <v>10.8671875</v>
      </c>
      <c r="AH87">
        <f t="shared" si="5"/>
        <v>292.1328125</v>
      </c>
      <c r="AI87">
        <f t="shared" si="6"/>
        <v>27.882099209202014</v>
      </c>
      <c r="AJ87">
        <f t="shared" si="7"/>
        <v>0.32331101397967649</v>
      </c>
      <c r="AK87">
        <f t="shared" si="8"/>
        <v>937.17809446184458</v>
      </c>
    </row>
    <row r="88" spans="1:37" x14ac:dyDescent="0.3">
      <c r="A88">
        <v>86</v>
      </c>
      <c r="B88">
        <v>175</v>
      </c>
      <c r="C88" t="s">
        <v>91</v>
      </c>
      <c r="D88">
        <v>1.40450741095474E-2</v>
      </c>
      <c r="E88">
        <v>6656</v>
      </c>
      <c r="F88">
        <v>6656</v>
      </c>
      <c r="G88">
        <v>1</v>
      </c>
      <c r="H88">
        <v>2.8627303895387701</v>
      </c>
      <c r="I88">
        <v>7.3525204340692998</v>
      </c>
      <c r="J88">
        <v>-1.12753320998744</v>
      </c>
      <c r="K88" t="b">
        <v>1</v>
      </c>
      <c r="L88">
        <v>370</v>
      </c>
      <c r="M88" t="s">
        <v>92</v>
      </c>
      <c r="N88">
        <v>7.4618725910007297</v>
      </c>
      <c r="O88">
        <v>4.234</v>
      </c>
      <c r="P88">
        <v>2.5680000000000001</v>
      </c>
      <c r="Q88" t="s">
        <v>739</v>
      </c>
      <c r="S88">
        <v>0</v>
      </c>
      <c r="T88">
        <v>17180</v>
      </c>
      <c r="U88">
        <v>6656</v>
      </c>
      <c r="V88">
        <v>317</v>
      </c>
      <c r="W88">
        <v>6656</v>
      </c>
      <c r="X88">
        <v>1</v>
      </c>
      <c r="Y88">
        <v>0.104786771197864</v>
      </c>
      <c r="Z88">
        <v>370</v>
      </c>
      <c r="AA88">
        <v>46.44</v>
      </c>
      <c r="AB88" t="s">
        <v>94</v>
      </c>
      <c r="AC88">
        <v>19.234375</v>
      </c>
      <c r="AE88">
        <v>12</v>
      </c>
      <c r="AF88">
        <v>370</v>
      </c>
      <c r="AG88">
        <v>10.984375</v>
      </c>
      <c r="AH88">
        <f t="shared" si="5"/>
        <v>359.015625</v>
      </c>
      <c r="AI88">
        <f t="shared" si="6"/>
        <v>33.684210526315788</v>
      </c>
      <c r="AJ88">
        <f t="shared" si="7"/>
        <v>0.32383109527880732</v>
      </c>
      <c r="AK88">
        <f t="shared" si="8"/>
        <v>1142.5709432920357</v>
      </c>
    </row>
    <row r="89" spans="1:37" x14ac:dyDescent="0.3">
      <c r="A89">
        <v>87</v>
      </c>
      <c r="B89">
        <v>176</v>
      </c>
      <c r="C89" t="s">
        <v>91</v>
      </c>
      <c r="D89">
        <v>4.1274657135013902E-2</v>
      </c>
      <c r="E89">
        <v>6656</v>
      </c>
      <c r="F89">
        <v>6656</v>
      </c>
      <c r="G89">
        <v>1</v>
      </c>
      <c r="H89">
        <v>3.7899826373190502</v>
      </c>
      <c r="I89">
        <v>4.9521452819657101</v>
      </c>
      <c r="J89">
        <v>-1.16851980564629</v>
      </c>
      <c r="K89" t="b">
        <v>1</v>
      </c>
      <c r="L89">
        <v>20.25</v>
      </c>
      <c r="M89" t="s">
        <v>92</v>
      </c>
      <c r="N89">
        <v>6.1692538811312598</v>
      </c>
      <c r="O89">
        <v>3.9630000000000001</v>
      </c>
      <c r="P89">
        <v>1.3069999999999999</v>
      </c>
      <c r="Q89" t="s">
        <v>740</v>
      </c>
      <c r="S89">
        <v>0</v>
      </c>
      <c r="T89">
        <v>9170</v>
      </c>
      <c r="U89">
        <v>6656</v>
      </c>
      <c r="V89">
        <v>411</v>
      </c>
      <c r="W89">
        <v>6656</v>
      </c>
      <c r="X89">
        <v>1</v>
      </c>
      <c r="Y89">
        <v>0.13761969456519799</v>
      </c>
      <c r="Z89">
        <v>20.25</v>
      </c>
      <c r="AA89">
        <v>452.8</v>
      </c>
      <c r="AB89" t="s">
        <v>94</v>
      </c>
      <c r="AC89">
        <v>4.5</v>
      </c>
      <c r="AE89">
        <v>3</v>
      </c>
      <c r="AF89">
        <v>20.25</v>
      </c>
      <c r="AG89">
        <v>4.6328125</v>
      </c>
      <c r="AH89">
        <f t="shared" si="5"/>
        <v>15.6171875</v>
      </c>
      <c r="AI89">
        <f t="shared" si="6"/>
        <v>4.3709949409780773</v>
      </c>
      <c r="AJ89">
        <f t="shared" si="7"/>
        <v>0.31082668483049841</v>
      </c>
      <c r="AK89">
        <f t="shared" si="8"/>
        <v>65.148846570373564</v>
      </c>
    </row>
    <row r="90" spans="1:37" x14ac:dyDescent="0.3">
      <c r="A90">
        <v>88</v>
      </c>
      <c r="B90">
        <v>177</v>
      </c>
      <c r="C90" t="s">
        <v>91</v>
      </c>
      <c r="D90">
        <v>4.0301910341451502E-2</v>
      </c>
      <c r="E90">
        <v>6656</v>
      </c>
      <c r="F90">
        <v>6656</v>
      </c>
      <c r="G90">
        <v>1</v>
      </c>
      <c r="H90">
        <v>4.1000044524285402</v>
      </c>
      <c r="I90">
        <v>6.5263742748618396</v>
      </c>
      <c r="J90">
        <v>-1.1669124881694699</v>
      </c>
      <c r="K90" t="b">
        <v>1</v>
      </c>
      <c r="L90">
        <v>39.06</v>
      </c>
      <c r="M90" t="s">
        <v>92</v>
      </c>
      <c r="N90">
        <v>6.8241847272361102</v>
      </c>
      <c r="O90">
        <v>3.9670000000000001</v>
      </c>
      <c r="P90">
        <v>1.5920000000000001</v>
      </c>
      <c r="Q90" t="s">
        <v>741</v>
      </c>
      <c r="S90">
        <v>0</v>
      </c>
      <c r="T90">
        <v>9270</v>
      </c>
      <c r="U90">
        <v>6656</v>
      </c>
      <c r="V90">
        <v>222</v>
      </c>
      <c r="W90">
        <v>6656</v>
      </c>
      <c r="X90">
        <v>1</v>
      </c>
      <c r="Y90">
        <v>0.20805867594378499</v>
      </c>
      <c r="Z90">
        <v>39.06</v>
      </c>
      <c r="AA90">
        <v>237.4</v>
      </c>
      <c r="AB90" t="s">
        <v>94</v>
      </c>
      <c r="AC90">
        <v>6.25</v>
      </c>
      <c r="AE90">
        <v>4</v>
      </c>
      <c r="AF90">
        <v>39.0625</v>
      </c>
      <c r="AG90">
        <v>6.10546875</v>
      </c>
      <c r="AH90">
        <f t="shared" si="5"/>
        <v>32.95703125</v>
      </c>
      <c r="AI90">
        <f t="shared" si="6"/>
        <v>6.3979526551503518</v>
      </c>
      <c r="AJ90">
        <f t="shared" si="7"/>
        <v>0.3113266837141162</v>
      </c>
      <c r="AK90">
        <f t="shared" si="8"/>
        <v>125.47109529445331</v>
      </c>
    </row>
    <row r="91" spans="1:37" x14ac:dyDescent="0.3">
      <c r="A91">
        <v>89</v>
      </c>
      <c r="B91">
        <v>180</v>
      </c>
      <c r="C91" t="s">
        <v>91</v>
      </c>
      <c r="D91">
        <v>1.45609015352285E-2</v>
      </c>
      <c r="E91">
        <v>6656</v>
      </c>
      <c r="F91">
        <v>17920</v>
      </c>
      <c r="G91">
        <v>2.6923076923076898</v>
      </c>
      <c r="H91">
        <v>3.4378636966663101</v>
      </c>
      <c r="I91">
        <v>8.5140843112751607</v>
      </c>
      <c r="J91">
        <v>-1.1878076153681001</v>
      </c>
      <c r="K91" t="b">
        <v>1</v>
      </c>
      <c r="L91">
        <v>299.2</v>
      </c>
      <c r="M91" t="s">
        <v>92</v>
      </c>
      <c r="N91">
        <v>8.5630598414615502</v>
      </c>
      <c r="O91">
        <v>4.5599999999999996</v>
      </c>
      <c r="P91">
        <v>2.4769999999999999</v>
      </c>
      <c r="Q91" t="s">
        <v>742</v>
      </c>
      <c r="S91">
        <v>0</v>
      </c>
      <c r="T91">
        <v>36030</v>
      </c>
      <c r="U91">
        <v>6656</v>
      </c>
      <c r="V91">
        <v>709</v>
      </c>
      <c r="W91">
        <v>6656</v>
      </c>
      <c r="X91">
        <v>1</v>
      </c>
      <c r="Y91">
        <v>9.15558929192542E-2</v>
      </c>
      <c r="Z91">
        <v>299.2</v>
      </c>
      <c r="AA91">
        <v>120.44</v>
      </c>
      <c r="AB91" t="s">
        <v>94</v>
      </c>
      <c r="AC91">
        <v>17.296875</v>
      </c>
      <c r="AE91">
        <v>0</v>
      </c>
      <c r="AF91">
        <v>299.25</v>
      </c>
      <c r="AG91">
        <v>10.8203125</v>
      </c>
      <c r="AH91">
        <f t="shared" si="5"/>
        <v>288.4296875</v>
      </c>
      <c r="AI91">
        <f t="shared" si="6"/>
        <v>27.656317689530685</v>
      </c>
      <c r="AJ91">
        <f t="shared" si="7"/>
        <v>0.30488896575275354</v>
      </c>
      <c r="AK91">
        <f t="shared" si="8"/>
        <v>981.50485459901358</v>
      </c>
    </row>
    <row r="92" spans="1:37" x14ac:dyDescent="0.3">
      <c r="A92">
        <v>90</v>
      </c>
      <c r="B92">
        <v>181</v>
      </c>
      <c r="C92" t="s">
        <v>91</v>
      </c>
      <c r="D92">
        <v>3.8645310734146898E-2</v>
      </c>
      <c r="E92">
        <v>6656</v>
      </c>
      <c r="F92">
        <v>17920</v>
      </c>
      <c r="G92">
        <v>2.6923076923076898</v>
      </c>
      <c r="H92">
        <v>5.7508067136511301</v>
      </c>
      <c r="I92">
        <v>9.7157183736488797</v>
      </c>
      <c r="J92">
        <v>-1.1974515202289999</v>
      </c>
      <c r="K92" t="b">
        <v>1</v>
      </c>
      <c r="L92">
        <v>48.94</v>
      </c>
      <c r="M92" t="s">
        <v>92</v>
      </c>
      <c r="N92">
        <v>10.203877171043001</v>
      </c>
      <c r="O92">
        <v>4.5229999999999997</v>
      </c>
      <c r="P92">
        <v>1.6890000000000001</v>
      </c>
      <c r="Q92" t="s">
        <v>744</v>
      </c>
      <c r="S92">
        <v>0</v>
      </c>
      <c r="T92">
        <v>33380</v>
      </c>
      <c r="U92">
        <v>6656</v>
      </c>
      <c r="V92">
        <v>160</v>
      </c>
      <c r="W92">
        <v>6656</v>
      </c>
      <c r="X92">
        <v>1</v>
      </c>
      <c r="Y92">
        <v>0.37558424845892302</v>
      </c>
      <c r="Z92">
        <v>48.94</v>
      </c>
      <c r="AA92">
        <v>682</v>
      </c>
      <c r="AB92" t="s">
        <v>94</v>
      </c>
      <c r="AC92">
        <v>6.99609375</v>
      </c>
      <c r="AE92">
        <v>0</v>
      </c>
      <c r="AF92">
        <v>48.9375</v>
      </c>
      <c r="AG92">
        <v>16.15625</v>
      </c>
      <c r="AH92">
        <f t="shared" si="5"/>
        <v>32.78125</v>
      </c>
      <c r="AI92">
        <f t="shared" si="6"/>
        <v>3.0290135396518374</v>
      </c>
      <c r="AJ92">
        <f t="shared" si="7"/>
        <v>0.30196277819023837</v>
      </c>
      <c r="AK92">
        <f t="shared" si="8"/>
        <v>162.06467662437879</v>
      </c>
    </row>
    <row r="93" spans="1:37" x14ac:dyDescent="0.3">
      <c r="A93">
        <v>91</v>
      </c>
      <c r="B93">
        <v>182</v>
      </c>
      <c r="C93" t="s">
        <v>91</v>
      </c>
      <c r="D93">
        <v>3.9615654202676903E-2</v>
      </c>
      <c r="E93">
        <v>6656</v>
      </c>
      <c r="F93">
        <v>17920</v>
      </c>
      <c r="G93">
        <v>2.6923076923076898</v>
      </c>
      <c r="H93">
        <v>3.3688316245123899</v>
      </c>
      <c r="I93">
        <v>5.9349338384964403</v>
      </c>
      <c r="J93">
        <v>-1.18861127410651</v>
      </c>
      <c r="K93" t="b">
        <v>1</v>
      </c>
      <c r="L93">
        <v>57.78</v>
      </c>
      <c r="M93" t="s">
        <v>92</v>
      </c>
      <c r="N93">
        <v>7.3319525581765799</v>
      </c>
      <c r="O93">
        <v>4.51</v>
      </c>
      <c r="P93">
        <v>1.762</v>
      </c>
      <c r="Q93" t="s">
        <v>743</v>
      </c>
      <c r="R93" t="s">
        <v>1941</v>
      </c>
      <c r="S93">
        <v>0</v>
      </c>
      <c r="T93">
        <v>32400</v>
      </c>
      <c r="U93">
        <v>6656</v>
      </c>
      <c r="V93">
        <v>660</v>
      </c>
      <c r="W93">
        <v>6656</v>
      </c>
      <c r="X93">
        <v>1</v>
      </c>
      <c r="Y93">
        <v>9.2206645928966199E-2</v>
      </c>
      <c r="Z93">
        <v>57.78</v>
      </c>
      <c r="AA93">
        <v>560.5</v>
      </c>
      <c r="AB93" t="s">
        <v>94</v>
      </c>
      <c r="AC93">
        <v>7.6015625</v>
      </c>
      <c r="AE93">
        <v>0</v>
      </c>
      <c r="AF93">
        <v>57.78125</v>
      </c>
      <c r="AG93">
        <v>10.4765625</v>
      </c>
      <c r="AH93">
        <f t="shared" si="5"/>
        <v>47.3046875</v>
      </c>
      <c r="AI93">
        <f t="shared" si="6"/>
        <v>5.5152870991797167</v>
      </c>
      <c r="AJ93">
        <f t="shared" si="7"/>
        <v>0.30464403750372798</v>
      </c>
      <c r="AK93">
        <f t="shared" si="8"/>
        <v>189.66808106097571</v>
      </c>
    </row>
    <row r="94" spans="1:37" x14ac:dyDescent="0.3">
      <c r="A94">
        <v>92</v>
      </c>
      <c r="B94">
        <v>188</v>
      </c>
      <c r="C94" t="s">
        <v>91</v>
      </c>
      <c r="D94">
        <v>3.2217945009356201E-2</v>
      </c>
      <c r="E94">
        <v>6656</v>
      </c>
      <c r="F94">
        <v>6656</v>
      </c>
      <c r="G94">
        <v>1</v>
      </c>
      <c r="H94">
        <v>2.58261190325796</v>
      </c>
      <c r="I94">
        <v>6.4817505775126696</v>
      </c>
      <c r="J94">
        <v>-1.12271125755699</v>
      </c>
      <c r="K94" t="b">
        <v>1</v>
      </c>
      <c r="L94">
        <v>323.5</v>
      </c>
      <c r="M94" t="s">
        <v>92</v>
      </c>
      <c r="N94">
        <v>6.71334471219033</v>
      </c>
      <c r="O94">
        <v>4.22</v>
      </c>
      <c r="P94">
        <v>2.5099999999999998</v>
      </c>
      <c r="Q94" t="s">
        <v>745</v>
      </c>
      <c r="S94">
        <v>0</v>
      </c>
      <c r="T94">
        <v>16510</v>
      </c>
      <c r="U94">
        <v>6656</v>
      </c>
      <c r="V94">
        <v>465</v>
      </c>
      <c r="W94">
        <v>6656</v>
      </c>
      <c r="X94">
        <v>1</v>
      </c>
      <c r="Y94">
        <v>7.3391869643374796E-2</v>
      </c>
      <c r="Z94">
        <v>323.5</v>
      </c>
      <c r="AA94">
        <v>51.03</v>
      </c>
      <c r="AB94" t="s">
        <v>94</v>
      </c>
      <c r="AC94">
        <v>17.984375</v>
      </c>
      <c r="AE94">
        <v>9</v>
      </c>
      <c r="AF94">
        <v>323.5</v>
      </c>
      <c r="AG94">
        <v>8.15625</v>
      </c>
      <c r="AH94">
        <f t="shared" si="5"/>
        <v>315.34375</v>
      </c>
      <c r="AI94">
        <f t="shared" si="6"/>
        <v>39.662835249042146</v>
      </c>
      <c r="AJ94">
        <f t="shared" si="7"/>
        <v>0.32539636420903628</v>
      </c>
      <c r="AK94">
        <f t="shared" si="8"/>
        <v>994.17214075625611</v>
      </c>
    </row>
    <row r="95" spans="1:37" x14ac:dyDescent="0.3">
      <c r="A95">
        <v>93</v>
      </c>
      <c r="B95">
        <v>189</v>
      </c>
      <c r="C95" t="s">
        <v>91</v>
      </c>
      <c r="D95">
        <v>1.90605473987592E-2</v>
      </c>
      <c r="E95">
        <v>6656</v>
      </c>
      <c r="F95">
        <v>6656</v>
      </c>
      <c r="G95">
        <v>1</v>
      </c>
      <c r="H95">
        <v>2.6680773475218</v>
      </c>
      <c r="I95">
        <v>6.9620143286897003</v>
      </c>
      <c r="J95">
        <v>-1.1211039400801699</v>
      </c>
      <c r="K95" t="b">
        <v>1</v>
      </c>
      <c r="L95">
        <v>406.2</v>
      </c>
      <c r="M95" t="s">
        <v>92</v>
      </c>
      <c r="N95">
        <v>7.1054340560930003</v>
      </c>
      <c r="O95">
        <v>4.24</v>
      </c>
      <c r="P95">
        <v>2.61</v>
      </c>
      <c r="Q95" t="s">
        <v>746</v>
      </c>
      <c r="S95">
        <v>0</v>
      </c>
      <c r="T95">
        <v>17230</v>
      </c>
      <c r="U95">
        <v>6656</v>
      </c>
      <c r="V95">
        <v>406</v>
      </c>
      <c r="W95">
        <v>6656</v>
      </c>
      <c r="X95">
        <v>1</v>
      </c>
      <c r="Y95">
        <v>8.2785288746228897E-2</v>
      </c>
      <c r="Z95">
        <v>406.2</v>
      </c>
      <c r="AA95">
        <v>42.4</v>
      </c>
      <c r="AB95" t="s">
        <v>94</v>
      </c>
      <c r="AC95">
        <v>20.15625</v>
      </c>
      <c r="AE95">
        <v>10</v>
      </c>
      <c r="AF95">
        <v>406.25</v>
      </c>
      <c r="AG95">
        <v>9.296875</v>
      </c>
      <c r="AH95">
        <f t="shared" si="5"/>
        <v>396.953125</v>
      </c>
      <c r="AI95">
        <f t="shared" si="6"/>
        <v>43.69747899159664</v>
      </c>
      <c r="AJ95">
        <f t="shared" si="7"/>
        <v>0.32591980002319915</v>
      </c>
      <c r="AK95">
        <f t="shared" si="8"/>
        <v>1246.4722915609389</v>
      </c>
    </row>
    <row r="96" spans="1:37" x14ac:dyDescent="0.3">
      <c r="A96">
        <v>94</v>
      </c>
      <c r="B96">
        <v>190</v>
      </c>
      <c r="C96" t="s">
        <v>91</v>
      </c>
      <c r="D96">
        <v>4.8651015498267301E-2</v>
      </c>
      <c r="E96">
        <v>6656</v>
      </c>
      <c r="F96">
        <v>6656</v>
      </c>
      <c r="G96">
        <v>1</v>
      </c>
      <c r="H96">
        <v>4.4743416969340899</v>
      </c>
      <c r="I96">
        <v>5.90315979741988</v>
      </c>
      <c r="J96">
        <v>-1.1645015119542499</v>
      </c>
      <c r="K96" t="b">
        <v>1</v>
      </c>
      <c r="L96">
        <v>20.86</v>
      </c>
      <c r="M96" t="s">
        <v>92</v>
      </c>
      <c r="N96">
        <v>6.9838263009574799</v>
      </c>
      <c r="O96">
        <v>3.9649999999999999</v>
      </c>
      <c r="P96">
        <v>1.319</v>
      </c>
      <c r="Q96" t="s">
        <v>747</v>
      </c>
      <c r="S96">
        <v>0</v>
      </c>
      <c r="T96">
        <v>9210</v>
      </c>
      <c r="U96">
        <v>6656</v>
      </c>
      <c r="V96">
        <v>154</v>
      </c>
      <c r="W96">
        <v>6656</v>
      </c>
      <c r="X96">
        <v>1</v>
      </c>
      <c r="Y96">
        <v>0.27997043242603997</v>
      </c>
      <c r="Z96">
        <v>20.86</v>
      </c>
      <c r="AA96">
        <v>441.5</v>
      </c>
      <c r="AB96" t="s">
        <v>94</v>
      </c>
      <c r="AC96">
        <v>4.56640625</v>
      </c>
      <c r="AE96">
        <v>5</v>
      </c>
      <c r="AF96">
        <v>20.859375</v>
      </c>
      <c r="AG96">
        <v>7.30859375</v>
      </c>
      <c r="AH96">
        <f t="shared" si="5"/>
        <v>13.55078125</v>
      </c>
      <c r="AI96">
        <f t="shared" si="6"/>
        <v>2.854088722608231</v>
      </c>
      <c r="AJ96">
        <f t="shared" si="7"/>
        <v>0.31207819051219188</v>
      </c>
      <c r="AK96">
        <f t="shared" si="8"/>
        <v>66.840220285066962</v>
      </c>
    </row>
    <row r="97" spans="1:37" x14ac:dyDescent="0.3">
      <c r="A97">
        <v>95</v>
      </c>
      <c r="B97">
        <v>191</v>
      </c>
      <c r="C97" t="s">
        <v>91</v>
      </c>
      <c r="D97">
        <v>5.41250244036812E-2</v>
      </c>
      <c r="E97">
        <v>6656</v>
      </c>
      <c r="F97">
        <v>6656</v>
      </c>
      <c r="G97">
        <v>1</v>
      </c>
      <c r="H97">
        <v>3.7993547629909501</v>
      </c>
      <c r="I97">
        <v>5.72871460357229</v>
      </c>
      <c r="J97">
        <v>-1.16289419447743</v>
      </c>
      <c r="K97" t="b">
        <v>1</v>
      </c>
      <c r="L97">
        <v>32.22</v>
      </c>
      <c r="M97" t="s">
        <v>92</v>
      </c>
      <c r="N97">
        <v>6.3867421370831599</v>
      </c>
      <c r="O97">
        <v>3.9670000000000001</v>
      </c>
      <c r="P97">
        <v>1.508</v>
      </c>
      <c r="Q97" t="s">
        <v>748</v>
      </c>
      <c r="S97">
        <v>0</v>
      </c>
      <c r="T97">
        <v>9270</v>
      </c>
      <c r="U97">
        <v>6656</v>
      </c>
      <c r="V97">
        <v>348</v>
      </c>
      <c r="W97">
        <v>6656</v>
      </c>
      <c r="X97">
        <v>1</v>
      </c>
      <c r="Y97">
        <v>0.15006116654302401</v>
      </c>
      <c r="Z97">
        <v>32.22</v>
      </c>
      <c r="AA97">
        <v>287.8</v>
      </c>
      <c r="AB97" t="s">
        <v>94</v>
      </c>
      <c r="AC97">
        <v>5.67578125</v>
      </c>
      <c r="AE97">
        <v>5</v>
      </c>
      <c r="AF97">
        <v>32.21875</v>
      </c>
      <c r="AG97">
        <v>5.4296875</v>
      </c>
      <c r="AH97">
        <f t="shared" si="5"/>
        <v>26.7890625</v>
      </c>
      <c r="AI97">
        <f t="shared" si="6"/>
        <v>5.9338129496402878</v>
      </c>
      <c r="AJ97">
        <f t="shared" si="7"/>
        <v>0.31258020258024399</v>
      </c>
      <c r="AK97">
        <f t="shared" si="8"/>
        <v>103.07354635400803</v>
      </c>
    </row>
    <row r="98" spans="1:37" x14ac:dyDescent="0.3">
      <c r="A98">
        <v>96</v>
      </c>
      <c r="B98">
        <v>194</v>
      </c>
      <c r="C98" t="s">
        <v>91</v>
      </c>
      <c r="D98">
        <v>1.01260937691045E-2</v>
      </c>
      <c r="E98">
        <v>6656</v>
      </c>
      <c r="F98">
        <v>17920</v>
      </c>
      <c r="G98">
        <v>2.6923076923076898</v>
      </c>
      <c r="H98">
        <v>3.3798576211495299</v>
      </c>
      <c r="I98">
        <v>8.3704286398781491</v>
      </c>
      <c r="J98">
        <v>-1.1870039566296899</v>
      </c>
      <c r="K98" t="b">
        <v>1</v>
      </c>
      <c r="L98">
        <v>299.8</v>
      </c>
      <c r="M98" t="s">
        <v>92</v>
      </c>
      <c r="N98">
        <v>8.4345704295854294</v>
      </c>
      <c r="O98">
        <v>4.5469999999999997</v>
      </c>
      <c r="P98">
        <v>2.4769999999999999</v>
      </c>
      <c r="Q98" t="s">
        <v>749</v>
      </c>
      <c r="S98">
        <v>0</v>
      </c>
      <c r="T98">
        <v>35360</v>
      </c>
      <c r="U98">
        <v>6656</v>
      </c>
      <c r="V98">
        <v>709</v>
      </c>
      <c r="W98">
        <v>6656</v>
      </c>
      <c r="X98">
        <v>1</v>
      </c>
      <c r="Y98">
        <v>8.9377429026485197E-2</v>
      </c>
      <c r="Z98">
        <v>299.8</v>
      </c>
      <c r="AA98">
        <v>117.94</v>
      </c>
      <c r="AB98" t="s">
        <v>94</v>
      </c>
      <c r="AC98">
        <v>17.3125</v>
      </c>
      <c r="AE98">
        <v>0</v>
      </c>
      <c r="AF98">
        <v>299.75</v>
      </c>
      <c r="AG98">
        <v>10.578125</v>
      </c>
      <c r="AH98">
        <f t="shared" si="5"/>
        <v>289.171875</v>
      </c>
      <c r="AI98">
        <f t="shared" si="6"/>
        <v>28.336779911373707</v>
      </c>
      <c r="AJ98">
        <f t="shared" si="7"/>
        <v>0.30513409091962351</v>
      </c>
      <c r="AK98">
        <f t="shared" si="8"/>
        <v>982.35500037574707</v>
      </c>
    </row>
    <row r="99" spans="1:37" x14ac:dyDescent="0.3">
      <c r="A99">
        <v>97</v>
      </c>
      <c r="B99">
        <v>195</v>
      </c>
      <c r="C99" t="s">
        <v>91</v>
      </c>
      <c r="D99">
        <v>3.3615020320068398E-2</v>
      </c>
      <c r="E99">
        <v>6656</v>
      </c>
      <c r="F99">
        <v>17920</v>
      </c>
      <c r="G99">
        <v>2.6923076923076898</v>
      </c>
      <c r="H99">
        <v>4.6627755365823598</v>
      </c>
      <c r="I99">
        <v>8.0414664039106096</v>
      </c>
      <c r="J99">
        <v>-1.1958442027521901</v>
      </c>
      <c r="K99" t="b">
        <v>1</v>
      </c>
      <c r="L99">
        <v>53.06</v>
      </c>
      <c r="M99" t="s">
        <v>92</v>
      </c>
      <c r="N99">
        <v>8.8046205564866593</v>
      </c>
      <c r="O99">
        <v>4.5270000000000001</v>
      </c>
      <c r="P99">
        <v>1.7250000000000001</v>
      </c>
      <c r="Q99" t="s">
        <v>751</v>
      </c>
      <c r="S99">
        <v>0</v>
      </c>
      <c r="T99">
        <v>33570</v>
      </c>
      <c r="U99">
        <v>6656</v>
      </c>
      <c r="V99">
        <v>353</v>
      </c>
      <c r="W99">
        <v>6656</v>
      </c>
      <c r="X99">
        <v>1</v>
      </c>
      <c r="Y99">
        <v>0.194949871027294</v>
      </c>
      <c r="Z99">
        <v>53.06</v>
      </c>
      <c r="AA99">
        <v>632.5</v>
      </c>
      <c r="AB99" t="s">
        <v>94</v>
      </c>
      <c r="AC99">
        <v>7.28515625</v>
      </c>
      <c r="AE99">
        <v>0</v>
      </c>
      <c r="AF99">
        <v>53.0625</v>
      </c>
      <c r="AG99">
        <v>13.2265625</v>
      </c>
      <c r="AH99">
        <f t="shared" si="5"/>
        <v>39.8359375</v>
      </c>
      <c r="AI99">
        <f t="shared" si="6"/>
        <v>4.0118133490844654</v>
      </c>
      <c r="AJ99">
        <f t="shared" si="7"/>
        <v>0.30244851850584425</v>
      </c>
      <c r="AK99">
        <f t="shared" si="8"/>
        <v>175.44308122962309</v>
      </c>
    </row>
    <row r="100" spans="1:37" x14ac:dyDescent="0.3">
      <c r="A100">
        <v>98</v>
      </c>
      <c r="B100">
        <v>196</v>
      </c>
      <c r="C100" t="s">
        <v>91</v>
      </c>
      <c r="D100">
        <v>3.8393909017663402E-2</v>
      </c>
      <c r="E100">
        <v>6656</v>
      </c>
      <c r="F100">
        <v>17920</v>
      </c>
      <c r="G100">
        <v>2.6923076923076898</v>
      </c>
      <c r="H100">
        <v>3.2795294974492899</v>
      </c>
      <c r="I100">
        <v>5.9121205588783203</v>
      </c>
      <c r="J100">
        <v>-1.18861127410651</v>
      </c>
      <c r="K100" t="b">
        <v>1</v>
      </c>
      <c r="L100">
        <v>63.56</v>
      </c>
      <c r="M100" t="s">
        <v>92</v>
      </c>
      <c r="N100">
        <v>7.2121014866994999</v>
      </c>
      <c r="O100">
        <v>4.516</v>
      </c>
      <c r="P100">
        <v>1.8029999999999999</v>
      </c>
      <c r="Q100" t="s">
        <v>750</v>
      </c>
      <c r="R100" t="s">
        <v>1941</v>
      </c>
      <c r="S100">
        <v>0</v>
      </c>
      <c r="T100">
        <v>32660</v>
      </c>
      <c r="U100">
        <v>6656</v>
      </c>
      <c r="V100">
        <v>867</v>
      </c>
      <c r="W100">
        <v>6656</v>
      </c>
      <c r="X100">
        <v>1</v>
      </c>
      <c r="Y100">
        <v>7.7416880528120305E-2</v>
      </c>
      <c r="Z100">
        <v>63.56</v>
      </c>
      <c r="AA100">
        <v>514</v>
      </c>
      <c r="AB100" t="s">
        <v>94</v>
      </c>
      <c r="AC100">
        <v>7.97265625</v>
      </c>
      <c r="AE100">
        <v>0</v>
      </c>
      <c r="AF100">
        <v>63.5625</v>
      </c>
      <c r="AG100">
        <v>9.1328125</v>
      </c>
      <c r="AH100">
        <f t="shared" si="5"/>
        <v>54.4296875</v>
      </c>
      <c r="AI100">
        <f t="shared" si="6"/>
        <v>6.9597946963216426</v>
      </c>
      <c r="AJ100">
        <f t="shared" si="7"/>
        <v>0.30464403750372798</v>
      </c>
      <c r="AK100">
        <f t="shared" si="8"/>
        <v>208.64514704057575</v>
      </c>
    </row>
    <row r="101" spans="1:37" x14ac:dyDescent="0.3">
      <c r="A101">
        <v>99</v>
      </c>
      <c r="B101">
        <v>202</v>
      </c>
      <c r="C101" t="s">
        <v>91</v>
      </c>
      <c r="D101">
        <v>3.43947174005012E-2</v>
      </c>
      <c r="E101">
        <v>6656</v>
      </c>
      <c r="F101">
        <v>6656</v>
      </c>
      <c r="G101">
        <v>1</v>
      </c>
      <c r="H101">
        <v>2.45221524371021</v>
      </c>
      <c r="I101">
        <v>6.1401170750712799</v>
      </c>
      <c r="J101">
        <v>-1.1186929638649501</v>
      </c>
      <c r="K101" t="b">
        <v>1</v>
      </c>
      <c r="L101">
        <v>319</v>
      </c>
      <c r="M101" t="s">
        <v>92</v>
      </c>
      <c r="N101">
        <v>6.4654912879233901</v>
      </c>
      <c r="O101">
        <v>4.2149999999999999</v>
      </c>
      <c r="P101">
        <v>2.504</v>
      </c>
      <c r="Q101" t="s">
        <v>752</v>
      </c>
      <c r="S101">
        <v>0</v>
      </c>
      <c r="T101">
        <v>16450</v>
      </c>
      <c r="U101">
        <v>6656</v>
      </c>
      <c r="V101">
        <v>566</v>
      </c>
      <c r="W101">
        <v>6656</v>
      </c>
      <c r="X101">
        <v>1</v>
      </c>
      <c r="Y101">
        <v>6.1041159636141797E-2</v>
      </c>
      <c r="Z101">
        <v>319</v>
      </c>
      <c r="AA101">
        <v>51.56</v>
      </c>
      <c r="AB101" t="s">
        <v>94</v>
      </c>
      <c r="AC101">
        <v>17.859375</v>
      </c>
      <c r="AE101">
        <v>8</v>
      </c>
      <c r="AF101">
        <v>319</v>
      </c>
      <c r="AG101">
        <v>6.7578125</v>
      </c>
      <c r="AH101">
        <f t="shared" si="5"/>
        <v>312.2421875</v>
      </c>
      <c r="AI101">
        <f t="shared" si="6"/>
        <v>47.204624277456645</v>
      </c>
      <c r="AJ101">
        <f t="shared" si="7"/>
        <v>0.3267065329251877</v>
      </c>
      <c r="AK101">
        <f t="shared" si="8"/>
        <v>976.41145141425011</v>
      </c>
    </row>
    <row r="102" spans="1:37" x14ac:dyDescent="0.3">
      <c r="A102">
        <v>100</v>
      </c>
      <c r="B102">
        <v>203</v>
      </c>
      <c r="C102" t="s">
        <v>91</v>
      </c>
      <c r="D102">
        <v>1.5937318973742301E-2</v>
      </c>
      <c r="E102">
        <v>6656</v>
      </c>
      <c r="F102">
        <v>6656</v>
      </c>
      <c r="G102">
        <v>1</v>
      </c>
      <c r="H102">
        <v>2.7131588169118901</v>
      </c>
      <c r="I102">
        <v>7.0319565430509403</v>
      </c>
      <c r="J102">
        <v>-1.1211039400801699</v>
      </c>
      <c r="K102" t="b">
        <v>1</v>
      </c>
      <c r="L102">
        <v>390.8</v>
      </c>
      <c r="M102" t="s">
        <v>92</v>
      </c>
      <c r="N102">
        <v>7.18965823743134</v>
      </c>
      <c r="O102">
        <v>4.2300000000000004</v>
      </c>
      <c r="P102">
        <v>2.5920000000000001</v>
      </c>
      <c r="Q102" t="s">
        <v>753</v>
      </c>
      <c r="S102">
        <v>0</v>
      </c>
      <c r="T102">
        <v>17000</v>
      </c>
      <c r="U102">
        <v>6656</v>
      </c>
      <c r="V102">
        <v>267</v>
      </c>
      <c r="W102">
        <v>6656</v>
      </c>
      <c r="X102">
        <v>1</v>
      </c>
      <c r="Y102">
        <v>0.10484361694849401</v>
      </c>
      <c r="Z102">
        <v>390.8</v>
      </c>
      <c r="AA102">
        <v>43.5</v>
      </c>
      <c r="AB102" t="s">
        <v>94</v>
      </c>
      <c r="AC102">
        <v>19.765625</v>
      </c>
      <c r="AE102">
        <v>11</v>
      </c>
      <c r="AF102">
        <v>390.75</v>
      </c>
      <c r="AG102">
        <v>11.921875</v>
      </c>
      <c r="AH102">
        <f t="shared" si="5"/>
        <v>378.828125</v>
      </c>
      <c r="AI102">
        <f t="shared" si="6"/>
        <v>32.775884665792923</v>
      </c>
      <c r="AJ102">
        <f t="shared" si="7"/>
        <v>0.32591980002319915</v>
      </c>
      <c r="AK102">
        <f t="shared" si="8"/>
        <v>1198.9145795136908</v>
      </c>
    </row>
    <row r="103" spans="1:37" x14ac:dyDescent="0.3">
      <c r="A103">
        <v>101</v>
      </c>
      <c r="B103">
        <v>204</v>
      </c>
      <c r="C103" t="s">
        <v>91</v>
      </c>
      <c r="D103">
        <v>5.53158513987239E-2</v>
      </c>
      <c r="E103">
        <v>6656</v>
      </c>
      <c r="F103">
        <v>6656</v>
      </c>
      <c r="G103">
        <v>1</v>
      </c>
      <c r="H103">
        <v>4.5431654633509497</v>
      </c>
      <c r="I103">
        <v>6.1137519614234499</v>
      </c>
      <c r="J103">
        <v>-1.1620905357390201</v>
      </c>
      <c r="K103" t="b">
        <v>1</v>
      </c>
      <c r="L103">
        <v>22.16</v>
      </c>
      <c r="M103" t="s">
        <v>92</v>
      </c>
      <c r="N103">
        <v>7.2323150018407798</v>
      </c>
      <c r="O103">
        <v>3.9750000000000001</v>
      </c>
      <c r="P103">
        <v>1.3460000000000001</v>
      </c>
      <c r="Q103" t="s">
        <v>754</v>
      </c>
      <c r="S103">
        <v>0</v>
      </c>
      <c r="T103">
        <v>9450</v>
      </c>
      <c r="U103">
        <v>6656</v>
      </c>
      <c r="V103">
        <v>125</v>
      </c>
      <c r="W103">
        <v>6656</v>
      </c>
      <c r="X103">
        <v>1</v>
      </c>
      <c r="Y103">
        <v>0.31691035326329098</v>
      </c>
      <c r="Z103">
        <v>22.16</v>
      </c>
      <c r="AA103">
        <v>426.5</v>
      </c>
      <c r="AB103" t="s">
        <v>94</v>
      </c>
      <c r="AC103">
        <v>4.70703125</v>
      </c>
      <c r="AE103">
        <v>5</v>
      </c>
      <c r="AF103">
        <v>22.15625</v>
      </c>
      <c r="AG103">
        <v>8.5625</v>
      </c>
      <c r="AH103">
        <f t="shared" si="5"/>
        <v>13.59375</v>
      </c>
      <c r="AI103">
        <f t="shared" si="6"/>
        <v>2.5875912408759123</v>
      </c>
      <c r="AJ103">
        <f t="shared" si="7"/>
        <v>0.3128315113612245</v>
      </c>
      <c r="AK103">
        <f t="shared" si="8"/>
        <v>70.824866406812589</v>
      </c>
    </row>
    <row r="104" spans="1:37" x14ac:dyDescent="0.3">
      <c r="A104">
        <v>102</v>
      </c>
      <c r="B104">
        <v>205</v>
      </c>
      <c r="C104" t="s">
        <v>91</v>
      </c>
      <c r="D104">
        <v>5.41315180136685E-2</v>
      </c>
      <c r="E104">
        <v>6656</v>
      </c>
      <c r="F104">
        <v>6656</v>
      </c>
      <c r="G104">
        <v>1</v>
      </c>
      <c r="H104">
        <v>3.8672005228872002</v>
      </c>
      <c r="I104">
        <v>5.6610679529374197</v>
      </c>
      <c r="J104">
        <v>-1.1596795595237901</v>
      </c>
      <c r="K104" t="b">
        <v>1</v>
      </c>
      <c r="L104">
        <v>29.1</v>
      </c>
      <c r="M104" t="s">
        <v>92</v>
      </c>
      <c r="N104">
        <v>6.5805639430738099</v>
      </c>
      <c r="O104">
        <v>3.9750000000000001</v>
      </c>
      <c r="P104">
        <v>1.464</v>
      </c>
      <c r="Q104" t="s">
        <v>755</v>
      </c>
      <c r="S104">
        <v>0</v>
      </c>
      <c r="T104">
        <v>9450</v>
      </c>
      <c r="U104">
        <v>6656</v>
      </c>
      <c r="V104">
        <v>226</v>
      </c>
      <c r="W104">
        <v>6656</v>
      </c>
      <c r="X104">
        <v>1</v>
      </c>
      <c r="Y104">
        <v>0.19072334175570399</v>
      </c>
      <c r="Z104">
        <v>29.1</v>
      </c>
      <c r="AA104">
        <v>324.8</v>
      </c>
      <c r="AB104" t="s">
        <v>94</v>
      </c>
      <c r="AC104">
        <v>5.39453125</v>
      </c>
      <c r="AE104">
        <v>6</v>
      </c>
      <c r="AF104">
        <v>29.09375</v>
      </c>
      <c r="AG104">
        <v>6.828125</v>
      </c>
      <c r="AH104">
        <f t="shared" si="5"/>
        <v>22.265625</v>
      </c>
      <c r="AI104">
        <f t="shared" si="6"/>
        <v>4.2608695652173916</v>
      </c>
      <c r="AJ104">
        <f t="shared" si="7"/>
        <v>0.31358665064012131</v>
      </c>
      <c r="AK104">
        <f t="shared" si="8"/>
        <v>92.777386858181671</v>
      </c>
    </row>
    <row r="105" spans="1:37" x14ac:dyDescent="0.3">
      <c r="A105">
        <v>103</v>
      </c>
      <c r="B105">
        <v>208</v>
      </c>
      <c r="C105" t="s">
        <v>91</v>
      </c>
      <c r="D105">
        <v>1.3544994882867799E-2</v>
      </c>
      <c r="E105">
        <v>6656</v>
      </c>
      <c r="F105">
        <v>17920</v>
      </c>
      <c r="G105">
        <v>2.6923076923076898</v>
      </c>
      <c r="H105">
        <v>3.4267340510334399</v>
      </c>
      <c r="I105">
        <v>8.4262854887716792</v>
      </c>
      <c r="J105">
        <v>-1.1870039566296899</v>
      </c>
      <c r="K105" t="b">
        <v>1</v>
      </c>
      <c r="L105">
        <v>288</v>
      </c>
      <c r="M105" t="s">
        <v>92</v>
      </c>
      <c r="N105">
        <v>8.4899840152079094</v>
      </c>
      <c r="O105">
        <v>4.5469999999999997</v>
      </c>
      <c r="P105">
        <v>2.4590000000000001</v>
      </c>
      <c r="Q105" t="s">
        <v>756</v>
      </c>
      <c r="S105">
        <v>0</v>
      </c>
      <c r="T105">
        <v>35100</v>
      </c>
      <c r="U105">
        <v>6656</v>
      </c>
      <c r="V105">
        <v>606</v>
      </c>
      <c r="W105">
        <v>6656</v>
      </c>
      <c r="X105">
        <v>1</v>
      </c>
      <c r="Y105">
        <v>9.8579332232009195E-2</v>
      </c>
      <c r="Z105">
        <v>288</v>
      </c>
      <c r="AA105">
        <v>121.9</v>
      </c>
      <c r="AB105" t="s">
        <v>94</v>
      </c>
      <c r="AC105">
        <v>16.96875</v>
      </c>
      <c r="AE105">
        <v>0</v>
      </c>
      <c r="AF105">
        <v>288</v>
      </c>
      <c r="AG105">
        <v>11.2890625</v>
      </c>
      <c r="AH105">
        <f t="shared" si="5"/>
        <v>276.7109375</v>
      </c>
      <c r="AI105">
        <f t="shared" si="6"/>
        <v>25.511418685121107</v>
      </c>
      <c r="AJ105">
        <f t="shared" si="7"/>
        <v>0.30513409091962351</v>
      </c>
      <c r="AK105">
        <f t="shared" si="8"/>
        <v>943.84733981055933</v>
      </c>
    </row>
    <row r="106" spans="1:37" x14ac:dyDescent="0.3">
      <c r="A106">
        <v>104</v>
      </c>
      <c r="B106">
        <v>209</v>
      </c>
      <c r="C106" t="s">
        <v>91</v>
      </c>
      <c r="D106">
        <v>3.4593084458907901E-2</v>
      </c>
      <c r="E106">
        <v>6656</v>
      </c>
      <c r="F106">
        <v>17920</v>
      </c>
      <c r="G106">
        <v>2.6923076923076898</v>
      </c>
      <c r="H106">
        <v>4.5094878636714499</v>
      </c>
      <c r="I106">
        <v>7.8035278265877102</v>
      </c>
      <c r="J106">
        <v>-1.1958442027521901</v>
      </c>
      <c r="K106" t="b">
        <v>1</v>
      </c>
      <c r="L106">
        <v>53.75</v>
      </c>
      <c r="M106" t="s">
        <v>92</v>
      </c>
      <c r="N106">
        <v>8.6091681229021795</v>
      </c>
      <c r="O106">
        <v>4.53</v>
      </c>
      <c r="P106">
        <v>1.73</v>
      </c>
      <c r="Q106" t="s">
        <v>758</v>
      </c>
      <c r="S106">
        <v>0</v>
      </c>
      <c r="T106">
        <v>33860</v>
      </c>
      <c r="U106">
        <v>6656</v>
      </c>
      <c r="V106">
        <v>452</v>
      </c>
      <c r="W106">
        <v>6656</v>
      </c>
      <c r="X106">
        <v>1</v>
      </c>
      <c r="Y106">
        <v>0.165072423534735</v>
      </c>
      <c r="Z106">
        <v>53.75</v>
      </c>
      <c r="AA106">
        <v>630</v>
      </c>
      <c r="AB106" t="s">
        <v>94</v>
      </c>
      <c r="AC106">
        <v>7.33203125</v>
      </c>
      <c r="AE106">
        <v>0</v>
      </c>
      <c r="AF106">
        <v>53.75</v>
      </c>
      <c r="AG106">
        <v>12.25</v>
      </c>
      <c r="AH106">
        <f t="shared" si="5"/>
        <v>41.5</v>
      </c>
      <c r="AI106">
        <f t="shared" si="6"/>
        <v>4.3877551020408161</v>
      </c>
      <c r="AJ106">
        <f t="shared" si="7"/>
        <v>0.30244851850584425</v>
      </c>
      <c r="AK106">
        <f t="shared" si="8"/>
        <v>177.71619535627312</v>
      </c>
    </row>
    <row r="107" spans="1:37" x14ac:dyDescent="0.3">
      <c r="A107">
        <v>105</v>
      </c>
      <c r="B107">
        <v>210</v>
      </c>
      <c r="C107" t="s">
        <v>91</v>
      </c>
      <c r="D107">
        <v>3.6643224355351903E-2</v>
      </c>
      <c r="E107">
        <v>6656</v>
      </c>
      <c r="F107">
        <v>17920</v>
      </c>
      <c r="G107">
        <v>2.6923076923076898</v>
      </c>
      <c r="H107">
        <v>3.2602843401742501</v>
      </c>
      <c r="I107">
        <v>5.9028976237139199</v>
      </c>
      <c r="J107">
        <v>-1.1894149328449199</v>
      </c>
      <c r="K107" t="b">
        <v>1</v>
      </c>
      <c r="L107">
        <v>64.599999999999994</v>
      </c>
      <c r="M107" t="s">
        <v>92</v>
      </c>
      <c r="N107">
        <v>7.1983722374018999</v>
      </c>
      <c r="O107">
        <v>4.516</v>
      </c>
      <c r="P107">
        <v>1.8109999999999999</v>
      </c>
      <c r="Q107" t="s">
        <v>757</v>
      </c>
      <c r="R107" t="s">
        <v>1941</v>
      </c>
      <c r="S107">
        <v>0</v>
      </c>
      <c r="T107">
        <v>32860</v>
      </c>
      <c r="U107">
        <v>6656</v>
      </c>
      <c r="V107">
        <v>884</v>
      </c>
      <c r="W107">
        <v>6656</v>
      </c>
      <c r="X107">
        <v>1</v>
      </c>
      <c r="Y107">
        <v>7.6021589116556196E-2</v>
      </c>
      <c r="Z107">
        <v>64.599999999999994</v>
      </c>
      <c r="AA107">
        <v>508.5</v>
      </c>
      <c r="AB107" t="s">
        <v>94</v>
      </c>
      <c r="AC107">
        <v>8.0390625</v>
      </c>
      <c r="AE107">
        <v>0</v>
      </c>
      <c r="AF107">
        <v>64.625</v>
      </c>
      <c r="AG107">
        <v>9.0625</v>
      </c>
      <c r="AH107">
        <f t="shared" si="5"/>
        <v>55.5625</v>
      </c>
      <c r="AI107">
        <f t="shared" si="6"/>
        <v>7.1310344827586203</v>
      </c>
      <c r="AJ107">
        <f t="shared" si="7"/>
        <v>0.30439930601435561</v>
      </c>
      <c r="AK107">
        <f t="shared" si="8"/>
        <v>212.30337495234716</v>
      </c>
    </row>
    <row r="108" spans="1:37" x14ac:dyDescent="0.3">
      <c r="A108">
        <v>106</v>
      </c>
      <c r="B108">
        <v>216</v>
      </c>
      <c r="C108" t="s">
        <v>91</v>
      </c>
      <c r="D108">
        <v>3.4559106325182297E-2</v>
      </c>
      <c r="E108">
        <v>6656</v>
      </c>
      <c r="F108">
        <v>6656</v>
      </c>
      <c r="G108">
        <v>1</v>
      </c>
      <c r="H108">
        <v>2.7467584571837098</v>
      </c>
      <c r="I108">
        <v>6.8239780420657903</v>
      </c>
      <c r="J108">
        <v>-1.1291405274642601</v>
      </c>
      <c r="K108" t="b">
        <v>1</v>
      </c>
      <c r="L108">
        <v>305.2</v>
      </c>
      <c r="M108" t="s">
        <v>92</v>
      </c>
      <c r="N108">
        <v>6.9981371033652398</v>
      </c>
      <c r="O108">
        <v>4.22</v>
      </c>
      <c r="P108">
        <v>2.484</v>
      </c>
      <c r="Q108" t="s">
        <v>759</v>
      </c>
      <c r="S108">
        <v>0</v>
      </c>
      <c r="T108">
        <v>16560</v>
      </c>
      <c r="U108">
        <v>6656</v>
      </c>
      <c r="V108">
        <v>390</v>
      </c>
      <c r="W108">
        <v>6656</v>
      </c>
      <c r="X108">
        <v>1</v>
      </c>
      <c r="Y108">
        <v>8.8450552718813802E-2</v>
      </c>
      <c r="Z108">
        <v>305.2</v>
      </c>
      <c r="AA108">
        <v>54.25</v>
      </c>
      <c r="AB108" t="s">
        <v>94</v>
      </c>
      <c r="AC108">
        <v>17.46875</v>
      </c>
      <c r="AE108">
        <v>9</v>
      </c>
      <c r="AF108">
        <v>305.25</v>
      </c>
      <c r="AG108">
        <v>9.40625</v>
      </c>
      <c r="AH108">
        <f t="shared" si="5"/>
        <v>295.84375</v>
      </c>
      <c r="AI108">
        <f t="shared" si="6"/>
        <v>32.451827242524914</v>
      </c>
      <c r="AJ108">
        <f t="shared" si="7"/>
        <v>0.32331101397967649</v>
      </c>
      <c r="AK108">
        <f t="shared" si="8"/>
        <v>944.13733773755132</v>
      </c>
    </row>
    <row r="109" spans="1:37" x14ac:dyDescent="0.3">
      <c r="A109">
        <v>107</v>
      </c>
      <c r="B109">
        <v>217</v>
      </c>
      <c r="C109" t="s">
        <v>91</v>
      </c>
      <c r="D109">
        <v>1.1495019250970099E-2</v>
      </c>
      <c r="E109">
        <v>6656</v>
      </c>
      <c r="F109">
        <v>6656</v>
      </c>
      <c r="G109">
        <v>1</v>
      </c>
      <c r="H109">
        <v>2.7584939291952599</v>
      </c>
      <c r="I109">
        <v>7.1763943626720499</v>
      </c>
      <c r="J109">
        <v>-1.12512223377222</v>
      </c>
      <c r="K109" t="b">
        <v>1</v>
      </c>
      <c r="L109">
        <v>398.8</v>
      </c>
      <c r="M109" t="s">
        <v>92</v>
      </c>
      <c r="N109">
        <v>7.2947848318749999</v>
      </c>
      <c r="O109">
        <v>4.2300000000000004</v>
      </c>
      <c r="P109">
        <v>2.6019999999999999</v>
      </c>
      <c r="Q109" t="s">
        <v>760</v>
      </c>
      <c r="S109">
        <v>0</v>
      </c>
      <c r="T109">
        <v>17010</v>
      </c>
      <c r="U109">
        <v>6656</v>
      </c>
      <c r="V109">
        <v>323</v>
      </c>
      <c r="W109">
        <v>6656</v>
      </c>
      <c r="X109">
        <v>1</v>
      </c>
      <c r="Y109">
        <v>9.7845219575917006E-2</v>
      </c>
      <c r="Z109">
        <v>398.8</v>
      </c>
      <c r="AA109">
        <v>42.66</v>
      </c>
      <c r="AB109" t="s">
        <v>94</v>
      </c>
      <c r="AC109">
        <v>19.96875</v>
      </c>
      <c r="AE109">
        <v>9</v>
      </c>
      <c r="AF109">
        <v>398.75</v>
      </c>
      <c r="AG109">
        <v>10.375</v>
      </c>
      <c r="AH109">
        <f t="shared" si="5"/>
        <v>388.375</v>
      </c>
      <c r="AI109">
        <f t="shared" si="6"/>
        <v>38.433734939759034</v>
      </c>
      <c r="AJ109">
        <f t="shared" si="7"/>
        <v>0.32461278628783685</v>
      </c>
      <c r="AK109">
        <f t="shared" si="8"/>
        <v>1228.3866096587615</v>
      </c>
    </row>
    <row r="110" spans="1:37" x14ac:dyDescent="0.3">
      <c r="A110">
        <v>108</v>
      </c>
      <c r="B110">
        <v>218</v>
      </c>
      <c r="C110" t="s">
        <v>91</v>
      </c>
      <c r="D110">
        <v>4.6141933006001598E-2</v>
      </c>
      <c r="E110">
        <v>6656</v>
      </c>
      <c r="F110">
        <v>6656</v>
      </c>
      <c r="G110">
        <v>1</v>
      </c>
      <c r="H110">
        <v>3.7742829080743601</v>
      </c>
      <c r="I110">
        <v>4.9574321400000203</v>
      </c>
      <c r="J110">
        <v>-1.1669124881694699</v>
      </c>
      <c r="K110" t="b">
        <v>1</v>
      </c>
      <c r="L110">
        <v>20.56</v>
      </c>
      <c r="M110" t="s">
        <v>92</v>
      </c>
      <c r="N110">
        <v>6.2775968432874496</v>
      </c>
      <c r="O110">
        <v>3.9980000000000002</v>
      </c>
      <c r="P110">
        <v>1.3129999999999999</v>
      </c>
      <c r="Q110" t="s">
        <v>761</v>
      </c>
      <c r="S110">
        <v>0</v>
      </c>
      <c r="T110">
        <v>9970</v>
      </c>
      <c r="U110">
        <v>6656</v>
      </c>
      <c r="V110">
        <v>416</v>
      </c>
      <c r="W110">
        <v>6656</v>
      </c>
      <c r="X110">
        <v>1</v>
      </c>
      <c r="Y110">
        <v>0.136020410427866</v>
      </c>
      <c r="Z110">
        <v>20.56</v>
      </c>
      <c r="AA110">
        <v>484.8</v>
      </c>
      <c r="AB110" t="s">
        <v>94</v>
      </c>
      <c r="AC110">
        <v>4.53515625</v>
      </c>
      <c r="AE110">
        <v>5</v>
      </c>
      <c r="AF110">
        <v>20.5625</v>
      </c>
      <c r="AG110">
        <v>5.1171875</v>
      </c>
      <c r="AH110">
        <f t="shared" si="5"/>
        <v>15.4453125</v>
      </c>
      <c r="AI110">
        <f t="shared" si="6"/>
        <v>4.0183206106870228</v>
      </c>
      <c r="AJ110">
        <f t="shared" si="7"/>
        <v>0.3113266837141162</v>
      </c>
      <c r="AK110">
        <f t="shared" si="8"/>
        <v>66.047984563000227</v>
      </c>
    </row>
    <row r="111" spans="1:37" x14ac:dyDescent="0.3">
      <c r="A111">
        <v>109</v>
      </c>
      <c r="B111">
        <v>219</v>
      </c>
      <c r="C111" t="s">
        <v>91</v>
      </c>
      <c r="D111">
        <v>4.0689634250891303E-2</v>
      </c>
      <c r="E111">
        <v>6656</v>
      </c>
      <c r="F111">
        <v>6656</v>
      </c>
      <c r="G111">
        <v>1</v>
      </c>
      <c r="H111">
        <v>7.4138200850801699</v>
      </c>
      <c r="I111">
        <v>11.2003707730654</v>
      </c>
      <c r="J111">
        <v>-1.1645015119542499</v>
      </c>
      <c r="K111" t="b">
        <v>1</v>
      </c>
      <c r="L111">
        <v>32.4</v>
      </c>
      <c r="M111" t="s">
        <v>92</v>
      </c>
      <c r="N111">
        <v>11.2648933081061</v>
      </c>
      <c r="O111">
        <v>4</v>
      </c>
      <c r="P111">
        <v>1.5109999999999999</v>
      </c>
      <c r="Q111" t="s">
        <v>762</v>
      </c>
      <c r="S111">
        <v>0</v>
      </c>
      <c r="T111">
        <v>10010</v>
      </c>
      <c r="U111">
        <v>6656</v>
      </c>
      <c r="V111">
        <v>24</v>
      </c>
      <c r="W111">
        <v>6656</v>
      </c>
      <c r="X111">
        <v>1</v>
      </c>
      <c r="Y111">
        <v>1.30921554253838</v>
      </c>
      <c r="Z111">
        <v>32.4</v>
      </c>
      <c r="AA111">
        <v>308.8</v>
      </c>
      <c r="AB111" t="s">
        <v>94</v>
      </c>
      <c r="AC111">
        <v>5.69140625</v>
      </c>
      <c r="AD111" t="s">
        <v>98</v>
      </c>
      <c r="AE111">
        <v>5</v>
      </c>
      <c r="AF111">
        <v>32.40625</v>
      </c>
      <c r="AG111">
        <v>13.59375</v>
      </c>
      <c r="AH111">
        <f t="shared" si="5"/>
        <v>18.8125</v>
      </c>
      <c r="AI111">
        <f t="shared" si="6"/>
        <v>2.3839080459770114</v>
      </c>
      <c r="AJ111">
        <f t="shared" si="7"/>
        <v>0.31207819051219188</v>
      </c>
      <c r="AK111">
        <f t="shared" si="8"/>
        <v>103.84016245035872</v>
      </c>
    </row>
    <row r="112" spans="1:37" x14ac:dyDescent="0.3">
      <c r="A112">
        <v>110</v>
      </c>
      <c r="B112">
        <v>222</v>
      </c>
      <c r="C112" t="s">
        <v>91</v>
      </c>
      <c r="D112">
        <v>1.1870617813491E-2</v>
      </c>
      <c r="E112">
        <v>6656</v>
      </c>
      <c r="F112">
        <v>17920</v>
      </c>
      <c r="G112">
        <v>2.6923076923076898</v>
      </c>
      <c r="H112">
        <v>3.4656201073501198</v>
      </c>
      <c r="I112">
        <v>8.7926572645465004</v>
      </c>
      <c r="J112">
        <v>-1.18620029789128</v>
      </c>
      <c r="K112" t="b">
        <v>1</v>
      </c>
      <c r="L112">
        <v>344</v>
      </c>
      <c r="M112" t="s">
        <v>92</v>
      </c>
      <c r="N112">
        <v>8.8270962749537194</v>
      </c>
      <c r="O112">
        <v>4.5469999999999997</v>
      </c>
      <c r="P112">
        <v>2.5369999999999999</v>
      </c>
      <c r="Q112" t="s">
        <v>763</v>
      </c>
      <c r="S112">
        <v>0</v>
      </c>
      <c r="T112">
        <v>35260</v>
      </c>
      <c r="U112">
        <v>6656</v>
      </c>
      <c r="V112">
        <v>385</v>
      </c>
      <c r="W112">
        <v>6656</v>
      </c>
      <c r="X112">
        <v>1</v>
      </c>
      <c r="Y112">
        <v>0.12565963628631199</v>
      </c>
      <c r="Z112">
        <v>344</v>
      </c>
      <c r="AA112">
        <v>102.5</v>
      </c>
      <c r="AB112" t="s">
        <v>94</v>
      </c>
      <c r="AC112">
        <v>18.546875</v>
      </c>
      <c r="AE112">
        <v>0</v>
      </c>
      <c r="AF112">
        <v>344</v>
      </c>
      <c r="AG112">
        <v>13.875</v>
      </c>
      <c r="AH112">
        <f t="shared" si="5"/>
        <v>330.125</v>
      </c>
      <c r="AI112">
        <f t="shared" si="6"/>
        <v>24.792792792792792</v>
      </c>
      <c r="AJ112">
        <f t="shared" si="7"/>
        <v>0.30537941316265621</v>
      </c>
      <c r="AK112">
        <f t="shared" si="8"/>
        <v>1126.4675520768424</v>
      </c>
    </row>
    <row r="113" spans="1:37" x14ac:dyDescent="0.3">
      <c r="A113">
        <v>111</v>
      </c>
      <c r="B113">
        <v>223</v>
      </c>
      <c r="C113" t="s">
        <v>91</v>
      </c>
      <c r="D113">
        <v>3.8435709986533E-2</v>
      </c>
      <c r="E113">
        <v>6656</v>
      </c>
      <c r="F113">
        <v>17920</v>
      </c>
      <c r="G113">
        <v>2.6923076923076898</v>
      </c>
      <c r="H113">
        <v>4.4290384747667604</v>
      </c>
      <c r="I113">
        <v>7.9541032764610096</v>
      </c>
      <c r="J113">
        <v>-1.1950405440137799</v>
      </c>
      <c r="K113" t="b">
        <v>1</v>
      </c>
      <c r="L113">
        <v>62.5</v>
      </c>
      <c r="M113" t="s">
        <v>92</v>
      </c>
      <c r="N113">
        <v>8.5857261423569895</v>
      </c>
      <c r="O113">
        <v>4.53</v>
      </c>
      <c r="P113">
        <v>1.796</v>
      </c>
      <c r="Q113" t="s">
        <v>765</v>
      </c>
      <c r="S113">
        <v>0</v>
      </c>
      <c r="T113">
        <v>33920</v>
      </c>
      <c r="U113">
        <v>6656</v>
      </c>
      <c r="V113">
        <v>443</v>
      </c>
      <c r="W113">
        <v>6656</v>
      </c>
      <c r="X113">
        <v>1</v>
      </c>
      <c r="Y113">
        <v>0.162918534541454</v>
      </c>
      <c r="Z113">
        <v>62.5</v>
      </c>
      <c r="AA113">
        <v>542.5</v>
      </c>
      <c r="AB113" t="s">
        <v>94</v>
      </c>
      <c r="AC113">
        <v>7.90625</v>
      </c>
      <c r="AE113">
        <v>0</v>
      </c>
      <c r="AF113">
        <v>62.5</v>
      </c>
      <c r="AG113">
        <v>12.5703125</v>
      </c>
      <c r="AH113">
        <f t="shared" si="5"/>
        <v>49.9296875</v>
      </c>
      <c r="AI113">
        <f t="shared" si="6"/>
        <v>4.9720323182100685</v>
      </c>
      <c r="AJ113">
        <f t="shared" si="7"/>
        <v>0.30269168159764487</v>
      </c>
      <c r="AK113">
        <f t="shared" si="8"/>
        <v>206.48073204429377</v>
      </c>
    </row>
    <row r="114" spans="1:37" x14ac:dyDescent="0.3">
      <c r="A114">
        <v>112</v>
      </c>
      <c r="B114">
        <v>224</v>
      </c>
      <c r="C114" t="s">
        <v>91</v>
      </c>
      <c r="D114">
        <v>4.0773287241853799E-2</v>
      </c>
      <c r="E114">
        <v>6656</v>
      </c>
      <c r="F114">
        <v>17920</v>
      </c>
      <c r="G114">
        <v>2.6923076923076898</v>
      </c>
      <c r="H114">
        <v>3.40856697470036</v>
      </c>
      <c r="I114">
        <v>6.0648525663125596</v>
      </c>
      <c r="J114">
        <v>-1.19102225032173</v>
      </c>
      <c r="K114" t="b">
        <v>1</v>
      </c>
      <c r="L114">
        <v>60.2</v>
      </c>
      <c r="M114" t="s">
        <v>92</v>
      </c>
      <c r="N114">
        <v>7.30763926239434</v>
      </c>
      <c r="O114">
        <v>4.516</v>
      </c>
      <c r="P114">
        <v>1.7789999999999999</v>
      </c>
      <c r="Q114" t="s">
        <v>764</v>
      </c>
      <c r="R114" t="s">
        <v>1941</v>
      </c>
      <c r="S114">
        <v>0</v>
      </c>
      <c r="T114">
        <v>32830</v>
      </c>
      <c r="U114">
        <v>6656</v>
      </c>
      <c r="V114">
        <v>899</v>
      </c>
      <c r="W114">
        <v>6656</v>
      </c>
      <c r="X114">
        <v>1</v>
      </c>
      <c r="Y114">
        <v>8.0330206119162501E-2</v>
      </c>
      <c r="Z114">
        <v>60.2</v>
      </c>
      <c r="AA114">
        <v>545.5</v>
      </c>
      <c r="AB114" t="s">
        <v>94</v>
      </c>
      <c r="AC114">
        <v>7.7578125</v>
      </c>
      <c r="AE114">
        <v>0</v>
      </c>
      <c r="AF114">
        <v>60.1875</v>
      </c>
      <c r="AG114">
        <v>9.015625</v>
      </c>
      <c r="AH114">
        <f t="shared" si="5"/>
        <v>51.171875</v>
      </c>
      <c r="AI114">
        <f t="shared" si="6"/>
        <v>6.6759098786828419</v>
      </c>
      <c r="AJ114">
        <f t="shared" si="7"/>
        <v>0.30391043268244416</v>
      </c>
      <c r="AK114">
        <f t="shared" si="8"/>
        <v>198.04354680673265</v>
      </c>
    </row>
    <row r="115" spans="1:37" x14ac:dyDescent="0.3">
      <c r="A115">
        <v>113</v>
      </c>
      <c r="B115">
        <v>230</v>
      </c>
      <c r="C115" t="s">
        <v>91</v>
      </c>
      <c r="D115">
        <v>2.5479363480607101E-2</v>
      </c>
      <c r="E115">
        <v>6656</v>
      </c>
      <c r="F115">
        <v>6656</v>
      </c>
      <c r="G115">
        <v>1</v>
      </c>
      <c r="H115">
        <v>2.7485302997058501</v>
      </c>
      <c r="I115">
        <v>6.7854341773988196</v>
      </c>
      <c r="J115">
        <v>-1.1315515036794901</v>
      </c>
      <c r="K115" t="b">
        <v>1</v>
      </c>
      <c r="L115">
        <v>293.8</v>
      </c>
      <c r="M115" t="s">
        <v>92</v>
      </c>
      <c r="N115">
        <v>6.9529985004398496</v>
      </c>
      <c r="O115">
        <v>4.2069999999999999</v>
      </c>
      <c r="P115">
        <v>2.4689999999999999</v>
      </c>
      <c r="Q115" t="s">
        <v>766</v>
      </c>
      <c r="S115">
        <v>0</v>
      </c>
      <c r="T115">
        <v>16080</v>
      </c>
      <c r="U115">
        <v>6656</v>
      </c>
      <c r="V115">
        <v>384</v>
      </c>
      <c r="W115">
        <v>6656</v>
      </c>
      <c r="X115">
        <v>1</v>
      </c>
      <c r="Y115">
        <v>8.9229313209897507E-2</v>
      </c>
      <c r="Z115">
        <v>293.8</v>
      </c>
      <c r="AA115">
        <v>54.75</v>
      </c>
      <c r="AB115" t="s">
        <v>94</v>
      </c>
      <c r="AC115">
        <v>17.140625</v>
      </c>
      <c r="AE115">
        <v>8</v>
      </c>
      <c r="AF115">
        <v>293.75</v>
      </c>
      <c r="AG115">
        <v>8.9453125</v>
      </c>
      <c r="AH115">
        <f t="shared" si="5"/>
        <v>284.8046875</v>
      </c>
      <c r="AI115">
        <f t="shared" si="6"/>
        <v>32.838427947598255</v>
      </c>
      <c r="AJ115">
        <f t="shared" si="7"/>
        <v>0.32253245773227995</v>
      </c>
      <c r="AK115">
        <f t="shared" si="8"/>
        <v>910.76105042373433</v>
      </c>
    </row>
    <row r="116" spans="1:37" x14ac:dyDescent="0.3">
      <c r="A116">
        <v>114</v>
      </c>
      <c r="B116">
        <v>231</v>
      </c>
      <c r="C116" t="s">
        <v>91</v>
      </c>
      <c r="D116">
        <v>9.5706701400725108E-3</v>
      </c>
      <c r="E116">
        <v>6656</v>
      </c>
      <c r="F116">
        <v>6656</v>
      </c>
      <c r="G116">
        <v>1</v>
      </c>
      <c r="H116">
        <v>2.7621513868154701</v>
      </c>
      <c r="I116">
        <v>7.1049870633515297</v>
      </c>
      <c r="J116">
        <v>-1.12994418620267</v>
      </c>
      <c r="K116" t="b">
        <v>1</v>
      </c>
      <c r="L116">
        <v>373.5</v>
      </c>
      <c r="M116" t="s">
        <v>92</v>
      </c>
      <c r="N116">
        <v>7.2262627101432297</v>
      </c>
      <c r="O116">
        <v>4.22</v>
      </c>
      <c r="P116">
        <v>2.5720000000000001</v>
      </c>
      <c r="Q116" t="s">
        <v>767</v>
      </c>
      <c r="S116">
        <v>0</v>
      </c>
      <c r="T116">
        <v>16500</v>
      </c>
      <c r="U116">
        <v>6656</v>
      </c>
      <c r="V116">
        <v>399</v>
      </c>
      <c r="W116">
        <v>6656</v>
      </c>
      <c r="X116">
        <v>1</v>
      </c>
      <c r="Y116">
        <v>8.8217910735721397E-2</v>
      </c>
      <c r="Z116">
        <v>373.5</v>
      </c>
      <c r="AA116">
        <v>44.16</v>
      </c>
      <c r="AB116" t="s">
        <v>94</v>
      </c>
      <c r="AC116">
        <v>19.328125</v>
      </c>
      <c r="AE116">
        <v>8</v>
      </c>
      <c r="AF116">
        <v>373.5</v>
      </c>
      <c r="AG116">
        <v>8.671875</v>
      </c>
      <c r="AH116">
        <f t="shared" si="5"/>
        <v>364.828125</v>
      </c>
      <c r="AI116">
        <f t="shared" si="6"/>
        <v>43.070270270270271</v>
      </c>
      <c r="AJ116">
        <f t="shared" si="7"/>
        <v>0.32305128663812044</v>
      </c>
      <c r="AK116">
        <f t="shared" si="8"/>
        <v>1156.1631711388038</v>
      </c>
    </row>
    <row r="117" spans="1:37" x14ac:dyDescent="0.3">
      <c r="A117">
        <v>115</v>
      </c>
      <c r="B117">
        <v>232</v>
      </c>
      <c r="C117" t="s">
        <v>91</v>
      </c>
      <c r="D117">
        <v>5.9156390738554103E-2</v>
      </c>
      <c r="E117">
        <v>6656</v>
      </c>
      <c r="F117">
        <v>6656</v>
      </c>
      <c r="G117">
        <v>1</v>
      </c>
      <c r="H117">
        <v>4.2693386052929299</v>
      </c>
      <c r="I117">
        <v>5.2366106330546103</v>
      </c>
      <c r="J117">
        <v>-1.1693234643846999</v>
      </c>
      <c r="K117" t="b">
        <v>1</v>
      </c>
      <c r="L117">
        <v>16.86</v>
      </c>
      <c r="M117" t="s">
        <v>92</v>
      </c>
      <c r="N117">
        <v>6.64596157192668</v>
      </c>
      <c r="O117">
        <v>4.01</v>
      </c>
      <c r="P117">
        <v>1.2270000000000001</v>
      </c>
      <c r="Q117" t="s">
        <v>768</v>
      </c>
      <c r="S117">
        <v>0</v>
      </c>
      <c r="T117">
        <v>10270</v>
      </c>
      <c r="U117">
        <v>6656</v>
      </c>
      <c r="V117">
        <v>393</v>
      </c>
      <c r="W117">
        <v>6656</v>
      </c>
      <c r="X117">
        <v>1</v>
      </c>
      <c r="Y117">
        <v>0.16491631709420199</v>
      </c>
      <c r="Z117">
        <v>16.86</v>
      </c>
      <c r="AA117">
        <v>609.5</v>
      </c>
      <c r="AB117" t="s">
        <v>94</v>
      </c>
      <c r="AC117">
        <v>4.10546875</v>
      </c>
      <c r="AE117">
        <v>4</v>
      </c>
      <c r="AF117">
        <v>16.859375</v>
      </c>
      <c r="AG117">
        <v>5.4765625</v>
      </c>
      <c r="AH117">
        <f t="shared" si="5"/>
        <v>11.3828125</v>
      </c>
      <c r="AI117">
        <f t="shared" si="6"/>
        <v>3.0784593437945791</v>
      </c>
      <c r="AJ117">
        <f t="shared" si="7"/>
        <v>0.3105769865986257</v>
      </c>
      <c r="AK117">
        <f t="shared" si="8"/>
        <v>54.284044624942609</v>
      </c>
    </row>
    <row r="118" spans="1:37" x14ac:dyDescent="0.3">
      <c r="A118">
        <v>116</v>
      </c>
      <c r="B118">
        <v>233</v>
      </c>
      <c r="C118" t="s">
        <v>91</v>
      </c>
      <c r="D118">
        <v>4.0999053530656498E-2</v>
      </c>
      <c r="E118">
        <v>6656</v>
      </c>
      <c r="F118">
        <v>6656</v>
      </c>
      <c r="G118">
        <v>1</v>
      </c>
      <c r="H118">
        <v>7.3692288293105896</v>
      </c>
      <c r="I118">
        <v>11.449651433040099</v>
      </c>
      <c r="J118">
        <v>-1.16610882943106</v>
      </c>
      <c r="K118" t="b">
        <v>1</v>
      </c>
      <c r="L118">
        <v>35.78</v>
      </c>
      <c r="M118" t="s">
        <v>92</v>
      </c>
      <c r="N118">
        <v>11.470953997835</v>
      </c>
      <c r="O118">
        <v>4.008</v>
      </c>
      <c r="P118">
        <v>1.554</v>
      </c>
      <c r="Q118" t="s">
        <v>769</v>
      </c>
      <c r="S118">
        <v>0</v>
      </c>
      <c r="T118">
        <v>10170</v>
      </c>
      <c r="U118">
        <v>6656</v>
      </c>
      <c r="V118">
        <v>28</v>
      </c>
      <c r="W118">
        <v>6656</v>
      </c>
      <c r="X118">
        <v>1</v>
      </c>
      <c r="Y118">
        <v>1.2036711089727701</v>
      </c>
      <c r="Z118">
        <v>35.78</v>
      </c>
      <c r="AA118">
        <v>284.2</v>
      </c>
      <c r="AB118" t="s">
        <v>94</v>
      </c>
      <c r="AC118">
        <v>5.98046875</v>
      </c>
      <c r="AD118" t="s">
        <v>98</v>
      </c>
      <c r="AE118">
        <v>5</v>
      </c>
      <c r="AF118">
        <v>35.78125</v>
      </c>
      <c r="AG118">
        <v>12.5390625</v>
      </c>
      <c r="AH118">
        <f t="shared" si="5"/>
        <v>23.2421875</v>
      </c>
      <c r="AI118">
        <f t="shared" si="6"/>
        <v>2.8535825545171338</v>
      </c>
      <c r="AJ118">
        <f t="shared" si="7"/>
        <v>0.31157698468879425</v>
      </c>
      <c r="AK118">
        <f t="shared" si="8"/>
        <v>114.83919467202823</v>
      </c>
    </row>
    <row r="119" spans="1:37" x14ac:dyDescent="0.3">
      <c r="A119">
        <v>117</v>
      </c>
      <c r="B119">
        <v>236</v>
      </c>
      <c r="C119" t="s">
        <v>91</v>
      </c>
      <c r="D119">
        <v>1.9137149587783599E-2</v>
      </c>
      <c r="E119">
        <v>6656</v>
      </c>
      <c r="F119">
        <v>17920</v>
      </c>
      <c r="G119">
        <v>2.6923076923076898</v>
      </c>
      <c r="H119">
        <v>3.4800685124720498</v>
      </c>
      <c r="I119">
        <v>8.6118101666056397</v>
      </c>
      <c r="J119">
        <v>-1.1870039566296899</v>
      </c>
      <c r="K119" t="b">
        <v>1</v>
      </c>
      <c r="L119">
        <v>298</v>
      </c>
      <c r="M119" t="s">
        <v>92</v>
      </c>
      <c r="N119">
        <v>8.6581176615542201</v>
      </c>
      <c r="O119">
        <v>4.5469999999999997</v>
      </c>
      <c r="P119">
        <v>2.4750000000000001</v>
      </c>
      <c r="Q119" t="s">
        <v>770</v>
      </c>
      <c r="S119">
        <v>0</v>
      </c>
      <c r="T119">
        <v>35070</v>
      </c>
      <c r="U119">
        <v>6656</v>
      </c>
      <c r="V119">
        <v>510</v>
      </c>
      <c r="W119">
        <v>6656</v>
      </c>
      <c r="X119">
        <v>1</v>
      </c>
      <c r="Y119">
        <v>0.109819279590226</v>
      </c>
      <c r="Z119">
        <v>298</v>
      </c>
      <c r="AA119">
        <v>117.7</v>
      </c>
      <c r="AB119" t="s">
        <v>94</v>
      </c>
      <c r="AC119">
        <v>17.265625</v>
      </c>
      <c r="AE119">
        <v>0</v>
      </c>
      <c r="AF119">
        <v>298</v>
      </c>
      <c r="AG119">
        <v>12.3203125</v>
      </c>
      <c r="AH119">
        <f t="shared" si="5"/>
        <v>285.6796875</v>
      </c>
      <c r="AI119">
        <f t="shared" si="6"/>
        <v>24.187698161065313</v>
      </c>
      <c r="AJ119">
        <f t="shared" si="7"/>
        <v>0.30513409091962351</v>
      </c>
      <c r="AK119">
        <f t="shared" si="8"/>
        <v>976.61981688731487</v>
      </c>
    </row>
    <row r="120" spans="1:37" x14ac:dyDescent="0.3">
      <c r="A120">
        <v>118</v>
      </c>
      <c r="B120">
        <v>237</v>
      </c>
      <c r="C120" t="s">
        <v>91</v>
      </c>
      <c r="D120">
        <v>4.29206281985181E-2</v>
      </c>
      <c r="E120">
        <v>6656</v>
      </c>
      <c r="F120">
        <v>17920</v>
      </c>
      <c r="G120">
        <v>2.6923076923076898</v>
      </c>
      <c r="H120">
        <v>4.5505398804039903</v>
      </c>
      <c r="I120">
        <v>8.1367563681833097</v>
      </c>
      <c r="J120">
        <v>-1.1950405440137799</v>
      </c>
      <c r="K120" t="b">
        <v>1</v>
      </c>
      <c r="L120">
        <v>61.34</v>
      </c>
      <c r="M120" t="s">
        <v>92</v>
      </c>
      <c r="N120">
        <v>8.7605432595853294</v>
      </c>
      <c r="O120">
        <v>4.5350000000000001</v>
      </c>
      <c r="P120">
        <v>1.788</v>
      </c>
      <c r="Q120" t="s">
        <v>772</v>
      </c>
      <c r="S120">
        <v>0</v>
      </c>
      <c r="T120">
        <v>34270</v>
      </c>
      <c r="U120">
        <v>6656</v>
      </c>
      <c r="V120">
        <v>376</v>
      </c>
      <c r="W120">
        <v>6656</v>
      </c>
      <c r="X120">
        <v>1</v>
      </c>
      <c r="Y120">
        <v>0.18310511341689101</v>
      </c>
      <c r="Z120">
        <v>61.34</v>
      </c>
      <c r="AA120">
        <v>558.5</v>
      </c>
      <c r="AB120" t="s">
        <v>94</v>
      </c>
      <c r="AC120">
        <v>7.83203125</v>
      </c>
      <c r="AE120">
        <v>0</v>
      </c>
      <c r="AF120">
        <v>61.34375</v>
      </c>
      <c r="AG120">
        <v>13.484375</v>
      </c>
      <c r="AH120">
        <f t="shared" si="5"/>
        <v>47.859375</v>
      </c>
      <c r="AI120">
        <f t="shared" si="6"/>
        <v>4.5492468134414832</v>
      </c>
      <c r="AJ120">
        <f t="shared" si="7"/>
        <v>0.30269168159764487</v>
      </c>
      <c r="AK120">
        <f t="shared" si="8"/>
        <v>202.66083850147433</v>
      </c>
    </row>
    <row r="121" spans="1:37" x14ac:dyDescent="0.3">
      <c r="A121">
        <v>119</v>
      </c>
      <c r="B121">
        <v>238</v>
      </c>
      <c r="C121" t="s">
        <v>91</v>
      </c>
      <c r="D121">
        <v>3.6524724863147097E-2</v>
      </c>
      <c r="E121">
        <v>6656</v>
      </c>
      <c r="F121">
        <v>17920</v>
      </c>
      <c r="G121">
        <v>2.6923076923076898</v>
      </c>
      <c r="H121">
        <v>3.39611604750867</v>
      </c>
      <c r="I121">
        <v>6.1488272969541899</v>
      </c>
      <c r="J121">
        <v>-1.1894149328449199</v>
      </c>
      <c r="K121" t="b">
        <v>1</v>
      </c>
      <c r="L121">
        <v>64.599999999999994</v>
      </c>
      <c r="M121" t="s">
        <v>92</v>
      </c>
      <c r="N121">
        <v>7.3846662622477703</v>
      </c>
      <c r="O121">
        <v>4.5199999999999996</v>
      </c>
      <c r="P121">
        <v>1.8109999999999999</v>
      </c>
      <c r="Q121" t="s">
        <v>771</v>
      </c>
      <c r="R121" t="s">
        <v>1941</v>
      </c>
      <c r="S121">
        <v>0</v>
      </c>
      <c r="T121">
        <v>33100</v>
      </c>
      <c r="U121">
        <v>6656</v>
      </c>
      <c r="V121">
        <v>704</v>
      </c>
      <c r="W121">
        <v>6656</v>
      </c>
      <c r="X121">
        <v>1</v>
      </c>
      <c r="Y121">
        <v>9.0307021406087207E-2</v>
      </c>
      <c r="Z121">
        <v>64.599999999999994</v>
      </c>
      <c r="AA121">
        <v>512</v>
      </c>
      <c r="AB121" t="s">
        <v>94</v>
      </c>
      <c r="AC121">
        <v>8.0390625</v>
      </c>
      <c r="AE121">
        <v>0</v>
      </c>
      <c r="AF121">
        <v>64.625</v>
      </c>
      <c r="AG121">
        <v>10.1875</v>
      </c>
      <c r="AH121">
        <f t="shared" si="5"/>
        <v>54.4375</v>
      </c>
      <c r="AI121">
        <f t="shared" si="6"/>
        <v>6.3435582822085887</v>
      </c>
      <c r="AJ121">
        <f t="shared" si="7"/>
        <v>0.30439930601435561</v>
      </c>
      <c r="AK121">
        <f t="shared" si="8"/>
        <v>212.30337495234716</v>
      </c>
    </row>
    <row r="122" spans="1:37" x14ac:dyDescent="0.3">
      <c r="A122">
        <v>120</v>
      </c>
      <c r="B122">
        <v>244</v>
      </c>
      <c r="C122" t="s">
        <v>91</v>
      </c>
      <c r="D122">
        <v>2.67293268054925E-2</v>
      </c>
      <c r="E122">
        <v>6656</v>
      </c>
      <c r="F122">
        <v>6656</v>
      </c>
      <c r="G122">
        <v>1</v>
      </c>
      <c r="H122">
        <v>2.7929329202537501</v>
      </c>
      <c r="I122">
        <v>7.0150619832936103</v>
      </c>
      <c r="J122">
        <v>-1.1307478449410799</v>
      </c>
      <c r="K122" t="b">
        <v>1</v>
      </c>
      <c r="L122">
        <v>324.5</v>
      </c>
      <c r="M122" t="s">
        <v>92</v>
      </c>
      <c r="N122">
        <v>7.1232123005022103</v>
      </c>
      <c r="O122">
        <v>4.1900000000000004</v>
      </c>
      <c r="P122">
        <v>2.512</v>
      </c>
      <c r="Q122" t="s">
        <v>773</v>
      </c>
      <c r="S122">
        <v>0</v>
      </c>
      <c r="T122">
        <v>15610</v>
      </c>
      <c r="U122">
        <v>6656</v>
      </c>
      <c r="V122">
        <v>374</v>
      </c>
      <c r="W122">
        <v>6656</v>
      </c>
      <c r="X122">
        <v>1</v>
      </c>
      <c r="Y122">
        <v>9.27103542050038E-2</v>
      </c>
      <c r="Z122">
        <v>324.5</v>
      </c>
      <c r="AA122">
        <v>48.1</v>
      </c>
      <c r="AB122" t="s">
        <v>94</v>
      </c>
      <c r="AC122">
        <v>18.015625</v>
      </c>
      <c r="AE122">
        <v>14</v>
      </c>
      <c r="AF122">
        <v>324.5</v>
      </c>
      <c r="AG122">
        <v>8.953125</v>
      </c>
      <c r="AH122">
        <f t="shared" si="5"/>
        <v>315.546875</v>
      </c>
      <c r="AI122">
        <f t="shared" si="6"/>
        <v>36.244328097731241</v>
      </c>
      <c r="AJ122">
        <f t="shared" si="7"/>
        <v>0.32279176794485986</v>
      </c>
      <c r="AK122">
        <f t="shared" si="8"/>
        <v>1005.2920558229104</v>
      </c>
    </row>
    <row r="123" spans="1:37" x14ac:dyDescent="0.3">
      <c r="A123">
        <v>121</v>
      </c>
      <c r="B123">
        <v>245</v>
      </c>
      <c r="C123" t="s">
        <v>91</v>
      </c>
      <c r="D123">
        <v>1.21298208958574E-2</v>
      </c>
      <c r="E123">
        <v>6656</v>
      </c>
      <c r="F123">
        <v>6656</v>
      </c>
      <c r="G123">
        <v>1</v>
      </c>
      <c r="H123">
        <v>2.8085607249686801</v>
      </c>
      <c r="I123">
        <v>7.2847043803875202</v>
      </c>
      <c r="J123">
        <v>-1.12753320998744</v>
      </c>
      <c r="K123" t="b">
        <v>1</v>
      </c>
      <c r="L123">
        <v>392.5</v>
      </c>
      <c r="M123" t="s">
        <v>92</v>
      </c>
      <c r="N123">
        <v>7.3766463872617702</v>
      </c>
      <c r="O123">
        <v>4.21</v>
      </c>
      <c r="P123">
        <v>2.5939999999999999</v>
      </c>
      <c r="Q123" t="s">
        <v>774</v>
      </c>
      <c r="S123">
        <v>0</v>
      </c>
      <c r="T123">
        <v>16190</v>
      </c>
      <c r="U123">
        <v>6656</v>
      </c>
      <c r="V123">
        <v>384</v>
      </c>
      <c r="W123">
        <v>6656</v>
      </c>
      <c r="X123">
        <v>1</v>
      </c>
      <c r="Y123">
        <v>9.2292728021068596E-2</v>
      </c>
      <c r="Z123">
        <v>392.5</v>
      </c>
      <c r="AA123">
        <v>41.25</v>
      </c>
      <c r="AB123" t="s">
        <v>94</v>
      </c>
      <c r="AC123">
        <v>19.8125</v>
      </c>
      <c r="AE123">
        <v>13</v>
      </c>
      <c r="AF123">
        <v>392.5</v>
      </c>
      <c r="AG123">
        <v>8.921875</v>
      </c>
      <c r="AH123">
        <f t="shared" si="5"/>
        <v>383.578125</v>
      </c>
      <c r="AI123">
        <f t="shared" si="6"/>
        <v>43.992994746059544</v>
      </c>
      <c r="AJ123">
        <f t="shared" si="7"/>
        <v>0.32383109527880732</v>
      </c>
      <c r="AK123">
        <f t="shared" si="8"/>
        <v>1212.0516087624974</v>
      </c>
    </row>
    <row r="124" spans="1:37" x14ac:dyDescent="0.3">
      <c r="A124">
        <v>122</v>
      </c>
      <c r="B124">
        <v>246</v>
      </c>
      <c r="C124" t="s">
        <v>91</v>
      </c>
      <c r="D124">
        <v>4.6012288272956399E-2</v>
      </c>
      <c r="E124">
        <v>6656</v>
      </c>
      <c r="F124">
        <v>6656</v>
      </c>
      <c r="G124">
        <v>1</v>
      </c>
      <c r="H124">
        <v>4.82111669998236</v>
      </c>
      <c r="I124">
        <v>6.2853425727309098</v>
      </c>
      <c r="J124">
        <v>-1.1693234643846999</v>
      </c>
      <c r="K124" t="b">
        <v>1</v>
      </c>
      <c r="L124">
        <v>20.14</v>
      </c>
      <c r="M124" t="s">
        <v>92</v>
      </c>
      <c r="N124">
        <v>7.3076019615404002</v>
      </c>
      <c r="O124">
        <v>4.008</v>
      </c>
      <c r="P124">
        <v>1.304</v>
      </c>
      <c r="Q124" t="s">
        <v>775</v>
      </c>
      <c r="S124">
        <v>0</v>
      </c>
      <c r="T124">
        <v>10220</v>
      </c>
      <c r="U124">
        <v>6656</v>
      </c>
      <c r="V124">
        <v>189</v>
      </c>
      <c r="W124">
        <v>6656</v>
      </c>
      <c r="X124">
        <v>1</v>
      </c>
      <c r="Y124">
        <v>0.27794534153855599</v>
      </c>
      <c r="Z124">
        <v>20.14</v>
      </c>
      <c r="AA124">
        <v>507.8</v>
      </c>
      <c r="AB124" t="s">
        <v>94</v>
      </c>
      <c r="AC124">
        <v>4.48828125</v>
      </c>
      <c r="AE124">
        <v>5</v>
      </c>
      <c r="AF124">
        <v>20.140625</v>
      </c>
      <c r="AG124">
        <v>7.0546875</v>
      </c>
      <c r="AH124">
        <f t="shared" si="5"/>
        <v>13.0859375</v>
      </c>
      <c r="AI124">
        <f t="shared" si="6"/>
        <v>2.8549280177187155</v>
      </c>
      <c r="AJ124">
        <f t="shared" si="7"/>
        <v>0.3105769865986257</v>
      </c>
      <c r="AK124">
        <f t="shared" si="8"/>
        <v>64.849057943976845</v>
      </c>
    </row>
    <row r="125" spans="1:37" x14ac:dyDescent="0.3">
      <c r="A125">
        <v>123</v>
      </c>
      <c r="B125">
        <v>247</v>
      </c>
      <c r="C125" t="s">
        <v>91</v>
      </c>
      <c r="D125">
        <v>3.2430108864575501E-2</v>
      </c>
      <c r="E125">
        <v>6656</v>
      </c>
      <c r="F125">
        <v>6656</v>
      </c>
      <c r="G125">
        <v>1</v>
      </c>
      <c r="H125">
        <v>4.1332115903015003</v>
      </c>
      <c r="I125">
        <v>6.3168712293182097</v>
      </c>
      <c r="J125">
        <v>-1.16610882943106</v>
      </c>
      <c r="K125" t="b">
        <v>1</v>
      </c>
      <c r="L125">
        <v>33.75</v>
      </c>
      <c r="M125" t="s">
        <v>92</v>
      </c>
      <c r="N125">
        <v>6.8508530410197102</v>
      </c>
      <c r="O125">
        <v>4.0039999999999996</v>
      </c>
      <c r="P125">
        <v>1.528</v>
      </c>
      <c r="Q125" t="s">
        <v>776</v>
      </c>
      <c r="S125">
        <v>0</v>
      </c>
      <c r="T125">
        <v>10070</v>
      </c>
      <c r="U125">
        <v>6656</v>
      </c>
      <c r="V125">
        <v>256</v>
      </c>
      <c r="W125">
        <v>6656</v>
      </c>
      <c r="X125">
        <v>1</v>
      </c>
      <c r="Y125">
        <v>0.19582572439384299</v>
      </c>
      <c r="Z125">
        <v>33.75</v>
      </c>
      <c r="AA125">
        <v>298.5</v>
      </c>
      <c r="AB125" t="s">
        <v>94</v>
      </c>
      <c r="AC125">
        <v>5.80859375</v>
      </c>
      <c r="AE125">
        <v>6</v>
      </c>
      <c r="AF125">
        <v>33.75</v>
      </c>
      <c r="AG125">
        <v>6.3671875</v>
      </c>
      <c r="AH125">
        <f t="shared" si="5"/>
        <v>27.3828125</v>
      </c>
      <c r="AI125">
        <f t="shared" si="6"/>
        <v>5.3006134969325149</v>
      </c>
      <c r="AJ125">
        <f t="shared" si="7"/>
        <v>0.31157698468879425</v>
      </c>
      <c r="AK125">
        <f t="shared" si="8"/>
        <v>108.31993907929299</v>
      </c>
    </row>
    <row r="126" spans="1:37" x14ac:dyDescent="0.3">
      <c r="A126">
        <v>124</v>
      </c>
      <c r="B126">
        <v>250</v>
      </c>
      <c r="C126" t="s">
        <v>91</v>
      </c>
      <c r="D126">
        <v>2.0642911483478799E-2</v>
      </c>
      <c r="E126">
        <v>6656</v>
      </c>
      <c r="F126">
        <v>17920</v>
      </c>
      <c r="G126">
        <v>2.6923076923076898</v>
      </c>
      <c r="H126">
        <v>3.5991070993232501</v>
      </c>
      <c r="I126">
        <v>8.8501481211874502</v>
      </c>
      <c r="J126">
        <v>-1.18861127410651</v>
      </c>
      <c r="K126" t="b">
        <v>1</v>
      </c>
      <c r="L126">
        <v>288</v>
      </c>
      <c r="M126" t="s">
        <v>92</v>
      </c>
      <c r="N126">
        <v>8.8826665487593992</v>
      </c>
      <c r="O126">
        <v>4.54</v>
      </c>
      <c r="P126">
        <v>2.4590000000000001</v>
      </c>
      <c r="Q126" t="s">
        <v>777</v>
      </c>
      <c r="S126">
        <v>0</v>
      </c>
      <c r="T126">
        <v>34720</v>
      </c>
      <c r="U126">
        <v>6656</v>
      </c>
      <c r="V126">
        <v>567</v>
      </c>
      <c r="W126">
        <v>6656</v>
      </c>
      <c r="X126">
        <v>1</v>
      </c>
      <c r="Y126">
        <v>0.109152238343361</v>
      </c>
      <c r="Z126">
        <v>288</v>
      </c>
      <c r="AA126">
        <v>120.56</v>
      </c>
      <c r="AB126" t="s">
        <v>94</v>
      </c>
      <c r="AC126">
        <v>16.96875</v>
      </c>
      <c r="AE126">
        <v>0</v>
      </c>
      <c r="AF126">
        <v>288</v>
      </c>
      <c r="AG126">
        <v>11.6328125</v>
      </c>
      <c r="AH126">
        <f t="shared" si="5"/>
        <v>276.3671875</v>
      </c>
      <c r="AI126">
        <f t="shared" si="6"/>
        <v>24.75755540631296</v>
      </c>
      <c r="AJ126">
        <f t="shared" si="7"/>
        <v>0.30464403750372798</v>
      </c>
      <c r="AK126">
        <f t="shared" si="8"/>
        <v>945.36562198915738</v>
      </c>
    </row>
    <row r="127" spans="1:37" x14ac:dyDescent="0.3">
      <c r="A127">
        <v>125</v>
      </c>
      <c r="B127">
        <v>251</v>
      </c>
      <c r="C127" t="s">
        <v>91</v>
      </c>
      <c r="D127">
        <v>4.33579515939434E-2</v>
      </c>
      <c r="E127">
        <v>6656</v>
      </c>
      <c r="F127">
        <v>17920</v>
      </c>
      <c r="G127">
        <v>2.6923076923076898</v>
      </c>
      <c r="H127">
        <v>5.3727948817446203</v>
      </c>
      <c r="I127">
        <v>9.5178221830905692</v>
      </c>
      <c r="J127">
        <v>-1.1958442027521901</v>
      </c>
      <c r="K127" t="b">
        <v>1</v>
      </c>
      <c r="L127">
        <v>59.03</v>
      </c>
      <c r="M127" t="s">
        <v>92</v>
      </c>
      <c r="N127">
        <v>9.9201108932073296</v>
      </c>
      <c r="O127">
        <v>4.5350000000000001</v>
      </c>
      <c r="P127">
        <v>1.7709999999999999</v>
      </c>
      <c r="Q127" t="s">
        <v>779</v>
      </c>
      <c r="S127">
        <v>0</v>
      </c>
      <c r="T127">
        <v>34430</v>
      </c>
      <c r="U127">
        <v>6656</v>
      </c>
      <c r="V127">
        <v>173</v>
      </c>
      <c r="W127">
        <v>6656</v>
      </c>
      <c r="X127">
        <v>1</v>
      </c>
      <c r="Y127">
        <v>0.33245743851906601</v>
      </c>
      <c r="Z127">
        <v>59.03</v>
      </c>
      <c r="AA127">
        <v>583.5</v>
      </c>
      <c r="AB127" t="s">
        <v>94</v>
      </c>
      <c r="AC127">
        <v>7.68359375</v>
      </c>
      <c r="AE127">
        <v>0</v>
      </c>
      <c r="AF127">
        <v>59.03125</v>
      </c>
      <c r="AG127">
        <v>16.890625</v>
      </c>
      <c r="AH127">
        <f t="shared" si="5"/>
        <v>42.140625</v>
      </c>
      <c r="AI127">
        <f t="shared" si="6"/>
        <v>3.4949121184088807</v>
      </c>
      <c r="AJ127">
        <f t="shared" si="7"/>
        <v>0.30244851850584425</v>
      </c>
      <c r="AK127">
        <f t="shared" si="8"/>
        <v>195.17784478372087</v>
      </c>
    </row>
    <row r="128" spans="1:37" x14ac:dyDescent="0.3">
      <c r="A128">
        <v>126</v>
      </c>
      <c r="B128">
        <v>252</v>
      </c>
      <c r="C128" t="s">
        <v>91</v>
      </c>
      <c r="D128">
        <v>2.91070948668865E-2</v>
      </c>
      <c r="E128">
        <v>6656</v>
      </c>
      <c r="F128">
        <v>17920</v>
      </c>
      <c r="G128">
        <v>2.6923076923076898</v>
      </c>
      <c r="H128">
        <v>3.30134121037824</v>
      </c>
      <c r="I128">
        <v>6.0481602643257597</v>
      </c>
      <c r="J128">
        <v>-1.18861127410651</v>
      </c>
      <c r="K128" t="b">
        <v>1</v>
      </c>
      <c r="L128">
        <v>67.94</v>
      </c>
      <c r="M128" t="s">
        <v>92</v>
      </c>
      <c r="N128">
        <v>7.3372736662248101</v>
      </c>
      <c r="O128">
        <v>4.5229999999999997</v>
      </c>
      <c r="P128">
        <v>1.8320000000000001</v>
      </c>
      <c r="Q128" t="s">
        <v>778</v>
      </c>
      <c r="R128" t="s">
        <v>1941</v>
      </c>
      <c r="S128">
        <v>0</v>
      </c>
      <c r="T128">
        <v>33280</v>
      </c>
      <c r="U128">
        <v>6656</v>
      </c>
      <c r="V128">
        <v>676</v>
      </c>
      <c r="W128">
        <v>6656</v>
      </c>
      <c r="X128">
        <v>1</v>
      </c>
      <c r="Y128">
        <v>8.8513123476086197E-2</v>
      </c>
      <c r="Z128">
        <v>67.94</v>
      </c>
      <c r="AA128">
        <v>489.8</v>
      </c>
      <c r="AB128" t="s">
        <v>94</v>
      </c>
      <c r="AC128">
        <v>8.2421875</v>
      </c>
      <c r="AE128">
        <v>0</v>
      </c>
      <c r="AF128">
        <v>67.9375</v>
      </c>
      <c r="AG128">
        <v>10.3515625</v>
      </c>
      <c r="AH128">
        <f t="shared" si="5"/>
        <v>57.5859375</v>
      </c>
      <c r="AI128">
        <f t="shared" si="6"/>
        <v>6.5630188679245283</v>
      </c>
      <c r="AJ128">
        <f t="shared" si="7"/>
        <v>0.30464403750372798</v>
      </c>
      <c r="AK128">
        <f t="shared" si="8"/>
        <v>223.00616994405689</v>
      </c>
    </row>
    <row r="129" spans="1:37" x14ac:dyDescent="0.3">
      <c r="A129">
        <v>127</v>
      </c>
      <c r="B129">
        <v>258</v>
      </c>
      <c r="C129" t="s">
        <v>91</v>
      </c>
      <c r="D129">
        <v>3.3702182351222999E-2</v>
      </c>
      <c r="E129">
        <v>6656</v>
      </c>
      <c r="F129">
        <v>6656</v>
      </c>
      <c r="G129">
        <v>1</v>
      </c>
      <c r="H129">
        <v>2.7216203795389702</v>
      </c>
      <c r="I129">
        <v>6.7987352840436497</v>
      </c>
      <c r="J129">
        <v>-1.1259258925106299</v>
      </c>
      <c r="K129" t="b">
        <v>1</v>
      </c>
      <c r="L129">
        <v>315.5</v>
      </c>
      <c r="M129" t="s">
        <v>92</v>
      </c>
      <c r="N129">
        <v>6.9673538962443597</v>
      </c>
      <c r="O129">
        <v>4.2030000000000003</v>
      </c>
      <c r="P129">
        <v>2.4980000000000002</v>
      </c>
      <c r="Q129" t="s">
        <v>780</v>
      </c>
      <c r="S129">
        <v>0</v>
      </c>
      <c r="T129">
        <v>15920</v>
      </c>
      <c r="U129">
        <v>6656</v>
      </c>
      <c r="V129">
        <v>324</v>
      </c>
      <c r="W129">
        <v>6656</v>
      </c>
      <c r="X129">
        <v>1</v>
      </c>
      <c r="Y129">
        <v>9.5645576641054206E-2</v>
      </c>
      <c r="Z129">
        <v>315.5</v>
      </c>
      <c r="AA129">
        <v>50.47</v>
      </c>
      <c r="AB129" t="s">
        <v>94</v>
      </c>
      <c r="AC129">
        <v>17.765625</v>
      </c>
      <c r="AE129">
        <v>11</v>
      </c>
      <c r="AF129">
        <v>315.5</v>
      </c>
      <c r="AG129">
        <v>10.109375</v>
      </c>
      <c r="AH129">
        <f t="shared" si="5"/>
        <v>305.390625</v>
      </c>
      <c r="AI129">
        <f t="shared" si="6"/>
        <v>31.208655332302936</v>
      </c>
      <c r="AJ129">
        <f t="shared" si="7"/>
        <v>0.32435201318586354</v>
      </c>
      <c r="AK129">
        <f t="shared" si="8"/>
        <v>972.7086226506907</v>
      </c>
    </row>
    <row r="130" spans="1:37" x14ac:dyDescent="0.3">
      <c r="A130">
        <v>128</v>
      </c>
      <c r="B130">
        <v>259</v>
      </c>
      <c r="C130" t="s">
        <v>91</v>
      </c>
      <c r="D130">
        <v>1.1174483724212999E-2</v>
      </c>
      <c r="E130">
        <v>6656</v>
      </c>
      <c r="F130">
        <v>6656</v>
      </c>
      <c r="G130">
        <v>1</v>
      </c>
      <c r="H130">
        <v>2.69277564063787</v>
      </c>
      <c r="I130">
        <v>7.0474987469819297</v>
      </c>
      <c r="J130">
        <v>-1.12271125755699</v>
      </c>
      <c r="K130" t="b">
        <v>1</v>
      </c>
      <c r="L130">
        <v>413.2</v>
      </c>
      <c r="M130" t="s">
        <v>92</v>
      </c>
      <c r="N130">
        <v>7.1715227238266097</v>
      </c>
      <c r="O130">
        <v>4.22</v>
      </c>
      <c r="P130">
        <v>2.617</v>
      </c>
      <c r="Q130" t="s">
        <v>781</v>
      </c>
      <c r="S130">
        <v>0</v>
      </c>
      <c r="T130">
        <v>16580</v>
      </c>
      <c r="U130">
        <v>6656</v>
      </c>
      <c r="V130">
        <v>360</v>
      </c>
      <c r="W130">
        <v>6656</v>
      </c>
      <c r="X130">
        <v>1</v>
      </c>
      <c r="Y130">
        <v>8.9217109867772704E-2</v>
      </c>
      <c r="Z130">
        <v>413.2</v>
      </c>
      <c r="AA130">
        <v>40.119999999999997</v>
      </c>
      <c r="AB130" t="s">
        <v>94</v>
      </c>
      <c r="AC130">
        <v>20.328125</v>
      </c>
      <c r="AE130">
        <v>12</v>
      </c>
      <c r="AF130">
        <v>413.25</v>
      </c>
      <c r="AG130">
        <v>9.3203125</v>
      </c>
      <c r="AH130">
        <f t="shared" si="5"/>
        <v>403.9296875</v>
      </c>
      <c r="AI130">
        <f t="shared" si="6"/>
        <v>44.338642078792958</v>
      </c>
      <c r="AJ130">
        <f t="shared" si="7"/>
        <v>0.32539636420903628</v>
      </c>
      <c r="AK130">
        <f t="shared" si="8"/>
        <v>1269.9896048455112</v>
      </c>
    </row>
    <row r="131" spans="1:37" x14ac:dyDescent="0.3">
      <c r="A131">
        <v>129</v>
      </c>
      <c r="B131">
        <v>260</v>
      </c>
      <c r="C131" t="s">
        <v>91</v>
      </c>
      <c r="D131">
        <v>6.4328174822693804E-2</v>
      </c>
      <c r="E131">
        <v>6656</v>
      </c>
      <c r="F131">
        <v>6656</v>
      </c>
      <c r="G131">
        <v>1</v>
      </c>
      <c r="H131">
        <v>4.21549236424584</v>
      </c>
      <c r="I131">
        <v>5.199381695354</v>
      </c>
      <c r="J131">
        <v>-1.1677161469078801</v>
      </c>
      <c r="K131" t="b">
        <v>1</v>
      </c>
      <c r="L131">
        <v>17.11</v>
      </c>
      <c r="M131" t="s">
        <v>92</v>
      </c>
      <c r="N131">
        <v>6.6555248606419504</v>
      </c>
      <c r="O131">
        <v>4.008</v>
      </c>
      <c r="P131">
        <v>1.2330000000000001</v>
      </c>
      <c r="Q131" t="s">
        <v>782</v>
      </c>
      <c r="S131">
        <v>0</v>
      </c>
      <c r="T131">
        <v>10140</v>
      </c>
      <c r="U131">
        <v>6656</v>
      </c>
      <c r="V131">
        <v>325</v>
      </c>
      <c r="W131">
        <v>6656</v>
      </c>
      <c r="X131">
        <v>1</v>
      </c>
      <c r="Y131">
        <v>0.17836342454078899</v>
      </c>
      <c r="Z131">
        <v>17.11</v>
      </c>
      <c r="AA131">
        <v>593</v>
      </c>
      <c r="AB131" t="s">
        <v>94</v>
      </c>
      <c r="AC131">
        <v>4.13671875</v>
      </c>
      <c r="AE131">
        <v>4</v>
      </c>
      <c r="AF131">
        <v>17.109375</v>
      </c>
      <c r="AG131">
        <v>5.9140625</v>
      </c>
      <c r="AH131">
        <f t="shared" ref="AH131:AH194" si="9">AF131-AG131</f>
        <v>11.1953125</v>
      </c>
      <c r="AI131">
        <f t="shared" ref="AI131:AI194" si="10">AF131/AG131</f>
        <v>2.8929986789960371</v>
      </c>
      <c r="AJ131">
        <f t="shared" ref="AJ131:AJ194" si="11">EXP(J131)</f>
        <v>0.31107658381519465</v>
      </c>
      <c r="AK131">
        <f t="shared" ref="AK131:AK194" si="12">AF131/AJ131</f>
        <v>55.000523633641258</v>
      </c>
    </row>
    <row r="132" spans="1:37" x14ac:dyDescent="0.3">
      <c r="A132">
        <v>130</v>
      </c>
      <c r="B132">
        <v>261</v>
      </c>
      <c r="C132" t="s">
        <v>91</v>
      </c>
      <c r="D132">
        <v>4.7415040507165399E-2</v>
      </c>
      <c r="E132">
        <v>6656</v>
      </c>
      <c r="F132">
        <v>6656</v>
      </c>
      <c r="G132">
        <v>1</v>
      </c>
      <c r="H132">
        <v>9.86353706782449</v>
      </c>
      <c r="I132">
        <v>14.1884668954155</v>
      </c>
      <c r="J132">
        <v>-1.16369785321584</v>
      </c>
      <c r="K132" t="b">
        <v>1</v>
      </c>
      <c r="L132">
        <v>27.44</v>
      </c>
      <c r="M132" t="s">
        <v>92</v>
      </c>
      <c r="N132">
        <v>14.2646600525936</v>
      </c>
      <c r="O132">
        <v>4.0039999999999996</v>
      </c>
      <c r="P132">
        <v>1.4379999999999999</v>
      </c>
      <c r="Q132" t="s">
        <v>783</v>
      </c>
      <c r="S132">
        <v>0</v>
      </c>
      <c r="T132">
        <v>10110</v>
      </c>
      <c r="U132">
        <v>6656</v>
      </c>
      <c r="V132">
        <v>19</v>
      </c>
      <c r="W132">
        <v>6656</v>
      </c>
      <c r="X132">
        <v>1</v>
      </c>
      <c r="Y132">
        <v>2.0334348611038799</v>
      </c>
      <c r="Z132">
        <v>27.44</v>
      </c>
      <c r="AA132">
        <v>368.5</v>
      </c>
      <c r="AB132" t="s">
        <v>94</v>
      </c>
      <c r="AC132">
        <v>5.23828125</v>
      </c>
      <c r="AD132" t="s">
        <v>98</v>
      </c>
      <c r="AE132">
        <v>5</v>
      </c>
      <c r="AF132">
        <v>27.4375</v>
      </c>
      <c r="AG132">
        <v>15.1640625</v>
      </c>
      <c r="AH132">
        <f t="shared" si="9"/>
        <v>12.2734375</v>
      </c>
      <c r="AI132">
        <f t="shared" si="10"/>
        <v>1.8093766099948481</v>
      </c>
      <c r="AJ132">
        <f t="shared" si="11"/>
        <v>0.31232909568462702</v>
      </c>
      <c r="AK132">
        <f t="shared" si="12"/>
        <v>87.848043551167891</v>
      </c>
    </row>
    <row r="133" spans="1:37" x14ac:dyDescent="0.3">
      <c r="A133">
        <v>131</v>
      </c>
      <c r="B133">
        <v>264</v>
      </c>
      <c r="C133" t="s">
        <v>91</v>
      </c>
      <c r="D133">
        <v>1.0815344080095299E-2</v>
      </c>
      <c r="E133">
        <v>6656</v>
      </c>
      <c r="F133">
        <v>17920</v>
      </c>
      <c r="G133">
        <v>2.6923076923076898</v>
      </c>
      <c r="H133">
        <v>3.6025682719896102</v>
      </c>
      <c r="I133">
        <v>8.9501305507242002</v>
      </c>
      <c r="J133">
        <v>-1.18861127410651</v>
      </c>
      <c r="K133" t="b">
        <v>1</v>
      </c>
      <c r="L133">
        <v>305.2</v>
      </c>
      <c r="M133" t="s">
        <v>92</v>
      </c>
      <c r="N133">
        <v>8.9800859692804007</v>
      </c>
      <c r="O133">
        <v>4.54</v>
      </c>
      <c r="P133">
        <v>2.484</v>
      </c>
      <c r="Q133" t="s">
        <v>784</v>
      </c>
      <c r="S133">
        <v>0</v>
      </c>
      <c r="T133">
        <v>34720</v>
      </c>
      <c r="U133">
        <v>6656</v>
      </c>
      <c r="V133">
        <v>475</v>
      </c>
      <c r="W133">
        <v>6656</v>
      </c>
      <c r="X133">
        <v>1</v>
      </c>
      <c r="Y133">
        <v>0.119414022013347</v>
      </c>
      <c r="Z133">
        <v>305.2</v>
      </c>
      <c r="AA133">
        <v>113.75</v>
      </c>
      <c r="AB133" t="s">
        <v>94</v>
      </c>
      <c r="AC133">
        <v>17.46875</v>
      </c>
      <c r="AE133">
        <v>0</v>
      </c>
      <c r="AF133">
        <v>305.25</v>
      </c>
      <c r="AG133">
        <v>12.3359375</v>
      </c>
      <c r="AH133">
        <f t="shared" si="9"/>
        <v>292.9140625</v>
      </c>
      <c r="AI133">
        <f t="shared" si="10"/>
        <v>24.744775174160861</v>
      </c>
      <c r="AJ133">
        <f t="shared" si="11"/>
        <v>0.30464403750372798</v>
      </c>
      <c r="AK133">
        <f t="shared" si="12"/>
        <v>1001.9890837228829</v>
      </c>
    </row>
    <row r="134" spans="1:37" x14ac:dyDescent="0.3">
      <c r="A134">
        <v>132</v>
      </c>
      <c r="B134">
        <v>265</v>
      </c>
      <c r="C134" t="s">
        <v>91</v>
      </c>
      <c r="D134">
        <v>3.35260230492571E-2</v>
      </c>
      <c r="E134">
        <v>6656</v>
      </c>
      <c r="F134">
        <v>17920</v>
      </c>
      <c r="G134">
        <v>2.6923076923076898</v>
      </c>
      <c r="H134">
        <v>4.6589222103710703</v>
      </c>
      <c r="I134">
        <v>8.4715948786239696</v>
      </c>
      <c r="J134">
        <v>-1.19664786149059</v>
      </c>
      <c r="K134" t="b">
        <v>1</v>
      </c>
      <c r="L134">
        <v>65.900000000000006</v>
      </c>
      <c r="M134" t="s">
        <v>92</v>
      </c>
      <c r="N134">
        <v>8.9235899932228602</v>
      </c>
      <c r="O134">
        <v>4.5350000000000001</v>
      </c>
      <c r="P134">
        <v>1.8180000000000001</v>
      </c>
      <c r="Q134" t="s">
        <v>786</v>
      </c>
      <c r="S134">
        <v>0</v>
      </c>
      <c r="T134">
        <v>34340</v>
      </c>
      <c r="U134">
        <v>6656</v>
      </c>
      <c r="V134">
        <v>374</v>
      </c>
      <c r="W134">
        <v>6656</v>
      </c>
      <c r="X134">
        <v>1</v>
      </c>
      <c r="Y134">
        <v>0.18919836336322399</v>
      </c>
      <c r="Z134">
        <v>65.900000000000006</v>
      </c>
      <c r="AA134">
        <v>521</v>
      </c>
      <c r="AB134" t="s">
        <v>94</v>
      </c>
      <c r="AC134">
        <v>8.1171875</v>
      </c>
      <c r="AE134">
        <v>0</v>
      </c>
      <c r="AF134">
        <v>65.875</v>
      </c>
      <c r="AG134">
        <v>13.1015625</v>
      </c>
      <c r="AH134">
        <f t="shared" si="9"/>
        <v>52.7734375</v>
      </c>
      <c r="AI134">
        <f t="shared" si="10"/>
        <v>5.0280262373285627</v>
      </c>
      <c r="AJ134">
        <f t="shared" si="11"/>
        <v>0.30220555075568578</v>
      </c>
      <c r="AK134">
        <f t="shared" si="12"/>
        <v>217.98077446054523</v>
      </c>
    </row>
    <row r="135" spans="1:37" x14ac:dyDescent="0.3">
      <c r="A135">
        <v>133</v>
      </c>
      <c r="B135">
        <v>266</v>
      </c>
      <c r="C135" t="s">
        <v>91</v>
      </c>
      <c r="D135">
        <v>2.9271592902438699E-2</v>
      </c>
      <c r="E135">
        <v>6656</v>
      </c>
      <c r="F135">
        <v>17920</v>
      </c>
      <c r="G135">
        <v>2.6923076923076898</v>
      </c>
      <c r="H135">
        <v>3.7027555240941799</v>
      </c>
      <c r="I135">
        <v>6.7329402205697004</v>
      </c>
      <c r="J135">
        <v>-1.19182590906014</v>
      </c>
      <c r="K135" t="b">
        <v>1</v>
      </c>
      <c r="L135">
        <v>65.900000000000006</v>
      </c>
      <c r="M135" t="s">
        <v>92</v>
      </c>
      <c r="N135">
        <v>7.7836035245394699</v>
      </c>
      <c r="O135">
        <v>4.5199999999999996</v>
      </c>
      <c r="P135">
        <v>1.8180000000000001</v>
      </c>
      <c r="Q135" t="s">
        <v>785</v>
      </c>
      <c r="R135" t="s">
        <v>1941</v>
      </c>
      <c r="S135">
        <v>0</v>
      </c>
      <c r="T135">
        <v>33200</v>
      </c>
      <c r="U135">
        <v>6656</v>
      </c>
      <c r="V135">
        <v>450</v>
      </c>
      <c r="W135">
        <v>6656</v>
      </c>
      <c r="X135">
        <v>1</v>
      </c>
      <c r="Y135">
        <v>0.12740911726509299</v>
      </c>
      <c r="Z135">
        <v>65.900000000000006</v>
      </c>
      <c r="AA135">
        <v>504.2</v>
      </c>
      <c r="AB135" t="s">
        <v>94</v>
      </c>
      <c r="AC135">
        <v>8.1171875</v>
      </c>
      <c r="AE135">
        <v>0</v>
      </c>
      <c r="AF135">
        <v>65.875</v>
      </c>
      <c r="AG135">
        <v>12.2265625</v>
      </c>
      <c r="AH135">
        <f t="shared" si="9"/>
        <v>53.6484375</v>
      </c>
      <c r="AI135">
        <f t="shared" si="10"/>
        <v>5.3878594249201281</v>
      </c>
      <c r="AJ135">
        <f t="shared" si="11"/>
        <v>0.30366629052415473</v>
      </c>
      <c r="AK135">
        <f t="shared" si="12"/>
        <v>216.93221162709222</v>
      </c>
    </row>
    <row r="136" spans="1:37" x14ac:dyDescent="0.3">
      <c r="A136">
        <v>134</v>
      </c>
      <c r="B136">
        <v>272</v>
      </c>
      <c r="C136" t="s">
        <v>91</v>
      </c>
      <c r="D136">
        <v>3.1065281858998501E-2</v>
      </c>
      <c r="E136">
        <v>6656</v>
      </c>
      <c r="F136">
        <v>6656</v>
      </c>
      <c r="G136">
        <v>1</v>
      </c>
      <c r="H136">
        <v>2.7204653797251002</v>
      </c>
      <c r="I136">
        <v>6.81710367614708</v>
      </c>
      <c r="J136">
        <v>-1.1291405274642601</v>
      </c>
      <c r="K136" t="b">
        <v>1</v>
      </c>
      <c r="L136">
        <v>320.8</v>
      </c>
      <c r="M136" t="s">
        <v>92</v>
      </c>
      <c r="N136">
        <v>6.9448021952182302</v>
      </c>
      <c r="O136">
        <v>4.18</v>
      </c>
      <c r="P136">
        <v>2.5059999999999998</v>
      </c>
      <c r="Q136" t="s">
        <v>787</v>
      </c>
      <c r="S136">
        <v>0</v>
      </c>
      <c r="T136">
        <v>15144</v>
      </c>
      <c r="U136">
        <v>6656</v>
      </c>
      <c r="V136">
        <v>365</v>
      </c>
      <c r="W136">
        <v>6656</v>
      </c>
      <c r="X136">
        <v>1</v>
      </c>
      <c r="Y136">
        <v>9.0053273773637504E-2</v>
      </c>
      <c r="Z136">
        <v>320.8</v>
      </c>
      <c r="AA136">
        <v>47.22</v>
      </c>
      <c r="AB136" t="s">
        <v>94</v>
      </c>
      <c r="AC136">
        <v>17.90625</v>
      </c>
      <c r="AE136">
        <v>9</v>
      </c>
      <c r="AF136">
        <v>320.75</v>
      </c>
      <c r="AG136">
        <v>8.71875</v>
      </c>
      <c r="AH136">
        <f t="shared" si="9"/>
        <v>312.03125</v>
      </c>
      <c r="AI136">
        <f t="shared" si="10"/>
        <v>36.788530465949819</v>
      </c>
      <c r="AJ136">
        <f t="shared" si="11"/>
        <v>0.32331101397967649</v>
      </c>
      <c r="AK136">
        <f t="shared" si="12"/>
        <v>992.07879141464241</v>
      </c>
    </row>
    <row r="137" spans="1:37" x14ac:dyDescent="0.3">
      <c r="A137">
        <v>135</v>
      </c>
      <c r="B137">
        <v>273</v>
      </c>
      <c r="C137" t="s">
        <v>91</v>
      </c>
      <c r="D137">
        <v>1.0514197690244399E-2</v>
      </c>
      <c r="E137">
        <v>6656</v>
      </c>
      <c r="F137">
        <v>6656</v>
      </c>
      <c r="G137">
        <v>1</v>
      </c>
      <c r="H137">
        <v>2.7633738315074998</v>
      </c>
      <c r="I137">
        <v>7.2376646641632103</v>
      </c>
      <c r="J137">
        <v>-1.1267295512490301</v>
      </c>
      <c r="K137" t="b">
        <v>1</v>
      </c>
      <c r="L137">
        <v>415.2</v>
      </c>
      <c r="M137" t="s">
        <v>92</v>
      </c>
      <c r="N137">
        <v>7.3152655665777697</v>
      </c>
      <c r="O137">
        <v>4.1950000000000003</v>
      </c>
      <c r="P137">
        <v>2.62</v>
      </c>
      <c r="Q137" t="s">
        <v>788</v>
      </c>
      <c r="S137">
        <v>0</v>
      </c>
      <c r="T137">
        <v>15640</v>
      </c>
      <c r="U137">
        <v>6656</v>
      </c>
      <c r="V137">
        <v>376</v>
      </c>
      <c r="W137">
        <v>6656</v>
      </c>
      <c r="X137">
        <v>1</v>
      </c>
      <c r="Y137">
        <v>9.0939061745680699E-2</v>
      </c>
      <c r="Z137">
        <v>415.2</v>
      </c>
      <c r="AA137">
        <v>37.659999999999997</v>
      </c>
      <c r="AB137" t="s">
        <v>94</v>
      </c>
      <c r="AC137">
        <v>20.375</v>
      </c>
      <c r="AE137">
        <v>11</v>
      </c>
      <c r="AF137">
        <v>415.25</v>
      </c>
      <c r="AG137">
        <v>8.5859375</v>
      </c>
      <c r="AH137">
        <f t="shared" si="9"/>
        <v>406.6640625</v>
      </c>
      <c r="AI137">
        <f t="shared" si="10"/>
        <v>48.363967242948135</v>
      </c>
      <c r="AJ137">
        <f t="shared" si="11"/>
        <v>0.32409144957228564</v>
      </c>
      <c r="AK137">
        <f t="shared" si="12"/>
        <v>1281.2741605741817</v>
      </c>
    </row>
    <row r="138" spans="1:37" x14ac:dyDescent="0.3">
      <c r="A138">
        <v>136</v>
      </c>
      <c r="B138">
        <v>274</v>
      </c>
      <c r="C138" t="s">
        <v>91</v>
      </c>
      <c r="D138">
        <v>4.5798829064205099E-2</v>
      </c>
      <c r="E138">
        <v>6656</v>
      </c>
      <c r="F138">
        <v>6656</v>
      </c>
      <c r="G138">
        <v>1</v>
      </c>
      <c r="H138">
        <v>6.3801483080257899</v>
      </c>
      <c r="I138">
        <v>7.8879567948834497</v>
      </c>
      <c r="J138">
        <v>-1.1725380993383301</v>
      </c>
      <c r="K138" t="b">
        <v>1</v>
      </c>
      <c r="L138">
        <v>17.23</v>
      </c>
      <c r="M138" t="s">
        <v>92</v>
      </c>
      <c r="N138">
        <v>8.7076889104454995</v>
      </c>
      <c r="O138">
        <v>4.0229999999999997</v>
      </c>
      <c r="P138">
        <v>1.236</v>
      </c>
      <c r="Q138" t="s">
        <v>789</v>
      </c>
      <c r="S138">
        <v>0</v>
      </c>
      <c r="T138">
        <v>10590</v>
      </c>
      <c r="U138">
        <v>6656</v>
      </c>
      <c r="V138">
        <v>113</v>
      </c>
      <c r="W138">
        <v>6656</v>
      </c>
      <c r="X138">
        <v>1</v>
      </c>
      <c r="Y138">
        <v>0.50612177883585596</v>
      </c>
      <c r="Z138">
        <v>17.23</v>
      </c>
      <c r="AA138">
        <v>614.5</v>
      </c>
      <c r="AB138" t="s">
        <v>94</v>
      </c>
      <c r="AC138">
        <v>4.15234375</v>
      </c>
      <c r="AD138" t="s">
        <v>98</v>
      </c>
      <c r="AE138">
        <v>4</v>
      </c>
      <c r="AF138">
        <v>17.234375</v>
      </c>
      <c r="AG138">
        <v>8</v>
      </c>
      <c r="AH138">
        <f t="shared" si="9"/>
        <v>9.234375</v>
      </c>
      <c r="AI138">
        <f t="shared" si="10"/>
        <v>2.154296875</v>
      </c>
      <c r="AJ138">
        <f t="shared" si="11"/>
        <v>0.30958019797587755</v>
      </c>
      <c r="AK138">
        <f t="shared" si="12"/>
        <v>55.670146581348526</v>
      </c>
    </row>
    <row r="139" spans="1:37" x14ac:dyDescent="0.3">
      <c r="A139">
        <v>137</v>
      </c>
      <c r="B139">
        <v>275</v>
      </c>
      <c r="C139" t="s">
        <v>91</v>
      </c>
      <c r="D139">
        <v>4.6140869478258899E-2</v>
      </c>
      <c r="E139">
        <v>6656</v>
      </c>
      <c r="F139">
        <v>6656</v>
      </c>
      <c r="G139">
        <v>1</v>
      </c>
      <c r="H139">
        <v>8.0921149399118999</v>
      </c>
      <c r="I139">
        <v>11.8694889060036</v>
      </c>
      <c r="J139">
        <v>-1.1677161469078801</v>
      </c>
      <c r="K139" t="b">
        <v>1</v>
      </c>
      <c r="L139">
        <v>29.31</v>
      </c>
      <c r="M139" t="s">
        <v>92</v>
      </c>
      <c r="N139">
        <v>11.950584055772699</v>
      </c>
      <c r="O139">
        <v>4.0229999999999997</v>
      </c>
      <c r="P139">
        <v>1.4670000000000001</v>
      </c>
      <c r="Q139" t="s">
        <v>790</v>
      </c>
      <c r="S139">
        <v>0</v>
      </c>
      <c r="T139">
        <v>10580</v>
      </c>
      <c r="U139">
        <v>6656</v>
      </c>
      <c r="V139">
        <v>21</v>
      </c>
      <c r="W139">
        <v>6656</v>
      </c>
      <c r="X139">
        <v>1</v>
      </c>
      <c r="Y139">
        <v>1.5476263594987301</v>
      </c>
      <c r="Z139">
        <v>29.31</v>
      </c>
      <c r="AA139">
        <v>360.8</v>
      </c>
      <c r="AB139" t="s">
        <v>94</v>
      </c>
      <c r="AC139">
        <v>5.4140625</v>
      </c>
      <c r="AD139" t="s">
        <v>98</v>
      </c>
      <c r="AE139">
        <v>4</v>
      </c>
      <c r="AF139">
        <v>29.3125</v>
      </c>
      <c r="AG139">
        <v>13.875</v>
      </c>
      <c r="AH139">
        <f t="shared" si="9"/>
        <v>15.4375</v>
      </c>
      <c r="AI139">
        <f t="shared" si="10"/>
        <v>2.1126126126126126</v>
      </c>
      <c r="AJ139">
        <f t="shared" si="11"/>
        <v>0.31107658381519465</v>
      </c>
      <c r="AK139">
        <f t="shared" si="12"/>
        <v>94.22920761343471</v>
      </c>
    </row>
    <row r="140" spans="1:37" x14ac:dyDescent="0.3">
      <c r="A140">
        <v>138</v>
      </c>
      <c r="B140">
        <v>278</v>
      </c>
      <c r="C140" t="s">
        <v>91</v>
      </c>
      <c r="D140">
        <v>9.2951079149640094E-3</v>
      </c>
      <c r="E140">
        <v>6656</v>
      </c>
      <c r="F140">
        <v>17920</v>
      </c>
      <c r="G140">
        <v>2.6923076923076898</v>
      </c>
      <c r="H140">
        <v>3.56793521630415</v>
      </c>
      <c r="I140">
        <v>8.9059007938217007</v>
      </c>
      <c r="J140">
        <v>-1.1878076153681001</v>
      </c>
      <c r="K140" t="b">
        <v>1</v>
      </c>
      <c r="L140">
        <v>312.8</v>
      </c>
      <c r="M140" t="s">
        <v>92</v>
      </c>
      <c r="N140">
        <v>8.9319123277231895</v>
      </c>
      <c r="O140">
        <v>4.5430000000000001</v>
      </c>
      <c r="P140">
        <v>2.496</v>
      </c>
      <c r="Q140" t="s">
        <v>791</v>
      </c>
      <c r="S140">
        <v>0</v>
      </c>
      <c r="T140">
        <v>34800</v>
      </c>
      <c r="U140">
        <v>6656</v>
      </c>
      <c r="V140">
        <v>552</v>
      </c>
      <c r="W140">
        <v>6656</v>
      </c>
      <c r="X140">
        <v>1</v>
      </c>
      <c r="Y140">
        <v>0.109298581172214</v>
      </c>
      <c r="Z140">
        <v>312.8</v>
      </c>
      <c r="AA140">
        <v>111.3</v>
      </c>
      <c r="AB140" t="s">
        <v>94</v>
      </c>
      <c r="AC140">
        <v>17.6875</v>
      </c>
      <c r="AE140">
        <v>0</v>
      </c>
      <c r="AF140">
        <v>312.75</v>
      </c>
      <c r="AG140">
        <v>11.6328125</v>
      </c>
      <c r="AH140">
        <f t="shared" si="9"/>
        <v>301.1171875</v>
      </c>
      <c r="AI140">
        <f t="shared" si="10"/>
        <v>26.885157824042981</v>
      </c>
      <c r="AJ140">
        <f t="shared" si="11"/>
        <v>0.30488896575275354</v>
      </c>
      <c r="AK140">
        <f t="shared" si="12"/>
        <v>1025.7832690922021</v>
      </c>
    </row>
    <row r="141" spans="1:37" x14ac:dyDescent="0.3">
      <c r="A141">
        <v>139</v>
      </c>
      <c r="B141">
        <v>279</v>
      </c>
      <c r="C141" t="s">
        <v>91</v>
      </c>
      <c r="D141">
        <v>3.1163194667238901E-2</v>
      </c>
      <c r="E141">
        <v>6656</v>
      </c>
      <c r="F141">
        <v>17920</v>
      </c>
      <c r="G141">
        <v>2.6923076923076898</v>
      </c>
      <c r="H141">
        <v>4.6032232884404198</v>
      </c>
      <c r="I141">
        <v>8.4602209266063202</v>
      </c>
      <c r="J141">
        <v>-1.19664786149059</v>
      </c>
      <c r="K141" t="b">
        <v>1</v>
      </c>
      <c r="L141">
        <v>68.8</v>
      </c>
      <c r="M141" t="s">
        <v>92</v>
      </c>
      <c r="N141">
        <v>8.8754330154178405</v>
      </c>
      <c r="O141">
        <v>4.5350000000000001</v>
      </c>
      <c r="P141">
        <v>1.8380000000000001</v>
      </c>
      <c r="Q141" t="s">
        <v>793</v>
      </c>
      <c r="S141">
        <v>0</v>
      </c>
      <c r="T141">
        <v>34270</v>
      </c>
      <c r="U141">
        <v>6656</v>
      </c>
      <c r="V141">
        <v>376</v>
      </c>
      <c r="W141">
        <v>6656</v>
      </c>
      <c r="X141">
        <v>1</v>
      </c>
      <c r="Y141">
        <v>0.18582205273559599</v>
      </c>
      <c r="Z141">
        <v>68.8</v>
      </c>
      <c r="AA141">
        <v>498</v>
      </c>
      <c r="AB141" t="s">
        <v>94</v>
      </c>
      <c r="AC141">
        <v>8.296875</v>
      </c>
      <c r="AE141">
        <v>0</v>
      </c>
      <c r="AF141">
        <v>68.8125</v>
      </c>
      <c r="AG141">
        <v>13.03125</v>
      </c>
      <c r="AH141">
        <f t="shared" si="9"/>
        <v>55.78125</v>
      </c>
      <c r="AI141">
        <f t="shared" si="10"/>
        <v>5.2805755395683454</v>
      </c>
      <c r="AJ141">
        <f t="shared" si="11"/>
        <v>0.30220555075568578</v>
      </c>
      <c r="AK141">
        <f t="shared" si="12"/>
        <v>227.70097977330201</v>
      </c>
    </row>
    <row r="142" spans="1:37" x14ac:dyDescent="0.3">
      <c r="A142">
        <v>140</v>
      </c>
      <c r="B142">
        <v>280</v>
      </c>
      <c r="C142" t="s">
        <v>91</v>
      </c>
      <c r="D142">
        <v>2.59331301109317E-2</v>
      </c>
      <c r="E142">
        <v>6656</v>
      </c>
      <c r="F142">
        <v>17920</v>
      </c>
      <c r="G142">
        <v>2.6923076923076898</v>
      </c>
      <c r="H142">
        <v>3.7548652028632601</v>
      </c>
      <c r="I142">
        <v>6.6406844554544602</v>
      </c>
      <c r="J142">
        <v>-1.19423688527537</v>
      </c>
      <c r="K142" t="b">
        <v>1</v>
      </c>
      <c r="L142">
        <v>58.7</v>
      </c>
      <c r="M142" t="s">
        <v>92</v>
      </c>
      <c r="N142">
        <v>7.76740775674687</v>
      </c>
      <c r="O142">
        <v>4.5229999999999997</v>
      </c>
      <c r="P142">
        <v>1.7689999999999999</v>
      </c>
      <c r="Q142" t="s">
        <v>792</v>
      </c>
      <c r="R142" t="s">
        <v>1941</v>
      </c>
      <c r="S142">
        <v>0</v>
      </c>
      <c r="T142">
        <v>33250</v>
      </c>
      <c r="U142">
        <v>6656</v>
      </c>
      <c r="V142">
        <v>591</v>
      </c>
      <c r="W142">
        <v>6656</v>
      </c>
      <c r="X142">
        <v>1</v>
      </c>
      <c r="Y142">
        <v>0.11332001230024299</v>
      </c>
      <c r="Z142">
        <v>58.7</v>
      </c>
      <c r="AA142">
        <v>566.5</v>
      </c>
      <c r="AB142" t="s">
        <v>94</v>
      </c>
      <c r="AC142">
        <v>7.66015625</v>
      </c>
      <c r="AE142">
        <v>0</v>
      </c>
      <c r="AF142">
        <v>58.6875</v>
      </c>
      <c r="AG142">
        <v>10.7265625</v>
      </c>
      <c r="AH142">
        <f t="shared" si="9"/>
        <v>47.9609375</v>
      </c>
      <c r="AI142">
        <f t="shared" si="10"/>
        <v>5.4712308812818646</v>
      </c>
      <c r="AJ142">
        <f t="shared" si="11"/>
        <v>0.30293504018813561</v>
      </c>
      <c r="AK142">
        <f t="shared" si="12"/>
        <v>193.72965228305236</v>
      </c>
    </row>
    <row r="143" spans="1:37" x14ac:dyDescent="0.3">
      <c r="A143">
        <v>141</v>
      </c>
      <c r="B143">
        <v>286</v>
      </c>
      <c r="C143" t="s">
        <v>91</v>
      </c>
      <c r="D143">
        <v>3.31443008745093E-2</v>
      </c>
      <c r="E143">
        <v>6656</v>
      </c>
      <c r="F143">
        <v>6656</v>
      </c>
      <c r="G143">
        <v>1</v>
      </c>
      <c r="H143">
        <v>2.7524818518208698</v>
      </c>
      <c r="I143">
        <v>6.9027083940195304</v>
      </c>
      <c r="J143">
        <v>-1.1283368687258499</v>
      </c>
      <c r="K143" t="b">
        <v>1</v>
      </c>
      <c r="L143">
        <v>321.8</v>
      </c>
      <c r="M143" t="s">
        <v>92</v>
      </c>
      <c r="N143">
        <v>6.9955372397379101</v>
      </c>
      <c r="O143">
        <v>4.1500000000000004</v>
      </c>
      <c r="P143">
        <v>2.508</v>
      </c>
      <c r="Q143" t="s">
        <v>794</v>
      </c>
      <c r="S143">
        <v>0</v>
      </c>
      <c r="T143">
        <v>14040</v>
      </c>
      <c r="U143">
        <v>6656</v>
      </c>
      <c r="V143">
        <v>353</v>
      </c>
      <c r="W143">
        <v>6656</v>
      </c>
      <c r="X143">
        <v>1</v>
      </c>
      <c r="Y143">
        <v>9.3275197340903407E-2</v>
      </c>
      <c r="Z143">
        <v>321.8</v>
      </c>
      <c r="AA143">
        <v>43.62</v>
      </c>
      <c r="AB143" t="s">
        <v>94</v>
      </c>
      <c r="AC143">
        <v>17.9375</v>
      </c>
      <c r="AE143">
        <v>15</v>
      </c>
      <c r="AF143">
        <v>321.75</v>
      </c>
      <c r="AG143">
        <v>8.3671875</v>
      </c>
      <c r="AH143">
        <f t="shared" si="9"/>
        <v>313.3828125</v>
      </c>
      <c r="AI143">
        <f t="shared" si="10"/>
        <v>38.45378151260504</v>
      </c>
      <c r="AJ143">
        <f t="shared" si="11"/>
        <v>0.32357095013727738</v>
      </c>
      <c r="AK143">
        <f t="shared" si="12"/>
        <v>994.37233121049701</v>
      </c>
    </row>
    <row r="144" spans="1:37" x14ac:dyDescent="0.3">
      <c r="A144">
        <v>142</v>
      </c>
      <c r="B144">
        <v>287</v>
      </c>
      <c r="C144" t="s">
        <v>91</v>
      </c>
      <c r="D144">
        <v>1.3453163763054801E-2</v>
      </c>
      <c r="E144">
        <v>6656</v>
      </c>
      <c r="F144">
        <v>6656</v>
      </c>
      <c r="G144">
        <v>1</v>
      </c>
      <c r="H144">
        <v>2.7566873273414498</v>
      </c>
      <c r="I144">
        <v>7.1555419102281101</v>
      </c>
      <c r="J144">
        <v>-1.1235149162953999</v>
      </c>
      <c r="K144" t="b">
        <v>1</v>
      </c>
      <c r="L144">
        <v>393.8</v>
      </c>
      <c r="M144" t="s">
        <v>92</v>
      </c>
      <c r="N144">
        <v>7.23507573893506</v>
      </c>
      <c r="O144">
        <v>4.16</v>
      </c>
      <c r="P144">
        <v>2.5960000000000001</v>
      </c>
      <c r="Q144" t="s">
        <v>795</v>
      </c>
      <c r="S144">
        <v>0</v>
      </c>
      <c r="T144">
        <v>14424</v>
      </c>
      <c r="U144">
        <v>6656</v>
      </c>
      <c r="V144">
        <v>377</v>
      </c>
      <c r="W144">
        <v>6656</v>
      </c>
      <c r="X144">
        <v>1</v>
      </c>
      <c r="Y144">
        <v>9.04740003399436E-2</v>
      </c>
      <c r="Z144">
        <v>393.8</v>
      </c>
      <c r="AA144">
        <v>36.619999999999997</v>
      </c>
      <c r="AB144" t="s">
        <v>94</v>
      </c>
      <c r="AC144">
        <v>19.84375</v>
      </c>
      <c r="AE144">
        <v>17</v>
      </c>
      <c r="AF144">
        <v>393.75</v>
      </c>
      <c r="AG144">
        <v>8</v>
      </c>
      <c r="AH144">
        <f t="shared" si="9"/>
        <v>385.75</v>
      </c>
      <c r="AI144">
        <f t="shared" si="10"/>
        <v>49.21875</v>
      </c>
      <c r="AJ144">
        <f t="shared" si="11"/>
        <v>0.32513496163079525</v>
      </c>
      <c r="AK144">
        <f t="shared" si="12"/>
        <v>1211.0355589723385</v>
      </c>
    </row>
    <row r="145" spans="1:37" x14ac:dyDescent="0.3">
      <c r="A145">
        <v>143</v>
      </c>
      <c r="B145">
        <v>288</v>
      </c>
      <c r="C145" t="s">
        <v>91</v>
      </c>
      <c r="D145">
        <v>3.3492648437175102E-2</v>
      </c>
      <c r="E145">
        <v>6656</v>
      </c>
      <c r="F145">
        <v>6656</v>
      </c>
      <c r="G145">
        <v>1</v>
      </c>
      <c r="H145">
        <v>7.7662085828374501</v>
      </c>
      <c r="I145">
        <v>9.1768675637044002</v>
      </c>
      <c r="J145">
        <v>-1.1741454168151499</v>
      </c>
      <c r="K145" t="b">
        <v>1</v>
      </c>
      <c r="L145">
        <v>15.195</v>
      </c>
      <c r="M145" t="s">
        <v>92</v>
      </c>
      <c r="N145">
        <v>9.8767066519460496</v>
      </c>
      <c r="O145">
        <v>4.0199999999999996</v>
      </c>
      <c r="P145">
        <v>1.1819999999999999</v>
      </c>
      <c r="Q145" t="s">
        <v>796</v>
      </c>
      <c r="S145">
        <v>0</v>
      </c>
      <c r="T145">
        <v>10500</v>
      </c>
      <c r="U145">
        <v>6656</v>
      </c>
      <c r="V145">
        <v>82</v>
      </c>
      <c r="W145">
        <v>6656</v>
      </c>
      <c r="X145">
        <v>1</v>
      </c>
      <c r="Y145">
        <v>0.74720273954346395</v>
      </c>
      <c r="Z145">
        <v>15.195</v>
      </c>
      <c r="AA145">
        <v>690.5</v>
      </c>
      <c r="AB145" t="s">
        <v>94</v>
      </c>
      <c r="AC145">
        <v>3.8984375</v>
      </c>
      <c r="AD145" t="s">
        <v>98</v>
      </c>
      <c r="AE145">
        <v>5</v>
      </c>
      <c r="AF145">
        <v>15.1953125</v>
      </c>
      <c r="AG145">
        <v>7.921875</v>
      </c>
      <c r="AH145">
        <f t="shared" si="9"/>
        <v>7.2734375</v>
      </c>
      <c r="AI145">
        <f t="shared" si="10"/>
        <v>1.918145956607495</v>
      </c>
      <c r="AJ145">
        <f t="shared" si="11"/>
        <v>0.30908300399452182</v>
      </c>
      <c r="AK145">
        <f t="shared" si="12"/>
        <v>49.162562494925545</v>
      </c>
    </row>
    <row r="146" spans="1:37" x14ac:dyDescent="0.3">
      <c r="A146">
        <v>144</v>
      </c>
      <c r="B146">
        <v>289</v>
      </c>
      <c r="C146" t="s">
        <v>91</v>
      </c>
      <c r="D146">
        <v>8.6806446227214399E-3</v>
      </c>
      <c r="E146">
        <v>6656</v>
      </c>
      <c r="F146">
        <v>6656</v>
      </c>
      <c r="G146">
        <v>1</v>
      </c>
      <c r="H146">
        <v>6.0911697080056202</v>
      </c>
      <c r="I146">
        <v>9.0713220749107197</v>
      </c>
      <c r="J146">
        <v>-1.1725380993383301</v>
      </c>
      <c r="K146" t="b">
        <v>1</v>
      </c>
      <c r="L146">
        <v>30.86</v>
      </c>
      <c r="M146" t="s">
        <v>92</v>
      </c>
      <c r="N146">
        <v>9.1443716383322808</v>
      </c>
      <c r="O146">
        <v>4.016</v>
      </c>
      <c r="P146">
        <v>1.4890000000000001</v>
      </c>
      <c r="Q146" t="s">
        <v>797</v>
      </c>
      <c r="S146">
        <v>0</v>
      </c>
      <c r="T146">
        <v>10400</v>
      </c>
      <c r="U146">
        <v>6656</v>
      </c>
      <c r="V146">
        <v>143</v>
      </c>
      <c r="W146">
        <v>6656</v>
      </c>
      <c r="X146">
        <v>1</v>
      </c>
      <c r="Y146">
        <v>0.425744998990983</v>
      </c>
      <c r="Z146">
        <v>30.86</v>
      </c>
      <c r="AA146">
        <v>337</v>
      </c>
      <c r="AB146" t="s">
        <v>94</v>
      </c>
      <c r="AC146">
        <v>5.5546875</v>
      </c>
      <c r="AD146" t="s">
        <v>98</v>
      </c>
      <c r="AE146">
        <v>5</v>
      </c>
      <c r="AF146">
        <v>30.859375</v>
      </c>
      <c r="AG146">
        <v>7.140625</v>
      </c>
      <c r="AH146">
        <f t="shared" si="9"/>
        <v>23.71875</v>
      </c>
      <c r="AI146">
        <f t="shared" si="10"/>
        <v>4.3216630196936539</v>
      </c>
      <c r="AJ146">
        <f t="shared" si="11"/>
        <v>0.30958019797587755</v>
      </c>
      <c r="AK146">
        <f t="shared" si="12"/>
        <v>99.681359472496226</v>
      </c>
    </row>
    <row r="147" spans="1:37" x14ac:dyDescent="0.3">
      <c r="A147">
        <v>145</v>
      </c>
      <c r="B147">
        <v>292</v>
      </c>
      <c r="C147" t="s">
        <v>91</v>
      </c>
      <c r="D147">
        <v>1.52600305493824E-2</v>
      </c>
      <c r="E147">
        <v>6656</v>
      </c>
      <c r="F147">
        <v>17920</v>
      </c>
      <c r="G147">
        <v>2.6923076923076898</v>
      </c>
      <c r="H147">
        <v>3.6542864991222501</v>
      </c>
      <c r="I147">
        <v>9.0500689079824603</v>
      </c>
      <c r="J147">
        <v>-1.1894149328449199</v>
      </c>
      <c r="K147" t="b">
        <v>1</v>
      </c>
      <c r="L147">
        <v>299.2</v>
      </c>
      <c r="M147" t="s">
        <v>92</v>
      </c>
      <c r="N147">
        <v>9.0711805789113296</v>
      </c>
      <c r="O147">
        <v>4.5430000000000001</v>
      </c>
      <c r="P147">
        <v>2.4769999999999999</v>
      </c>
      <c r="Q147" t="s">
        <v>798</v>
      </c>
      <c r="S147">
        <v>0</v>
      </c>
      <c r="T147">
        <v>34940</v>
      </c>
      <c r="U147">
        <v>6656</v>
      </c>
      <c r="V147">
        <v>610</v>
      </c>
      <c r="W147">
        <v>6656</v>
      </c>
      <c r="X147">
        <v>1</v>
      </c>
      <c r="Y147">
        <v>0.107468919025133</v>
      </c>
      <c r="Z147">
        <v>299.2</v>
      </c>
      <c r="AA147">
        <v>116.75</v>
      </c>
      <c r="AB147" t="s">
        <v>94</v>
      </c>
      <c r="AC147">
        <v>17.296875</v>
      </c>
      <c r="AE147">
        <v>0</v>
      </c>
      <c r="AF147">
        <v>299.25</v>
      </c>
      <c r="AG147">
        <v>11.2734375</v>
      </c>
      <c r="AH147">
        <f t="shared" si="9"/>
        <v>287.9765625</v>
      </c>
      <c r="AI147">
        <f t="shared" si="10"/>
        <v>26.544698544698544</v>
      </c>
      <c r="AJ147">
        <f t="shared" si="11"/>
        <v>0.30439930601435561</v>
      </c>
      <c r="AK147">
        <f t="shared" si="12"/>
        <v>983.08371302885701</v>
      </c>
    </row>
    <row r="148" spans="1:37" x14ac:dyDescent="0.3">
      <c r="A148">
        <v>146</v>
      </c>
      <c r="B148">
        <v>293</v>
      </c>
      <c r="C148" t="s">
        <v>91</v>
      </c>
      <c r="D148">
        <v>3.8416836577230197E-2</v>
      </c>
      <c r="E148">
        <v>6656</v>
      </c>
      <c r="F148">
        <v>17920</v>
      </c>
      <c r="G148">
        <v>2.6923076923076898</v>
      </c>
      <c r="H148">
        <v>7.1897283229495201</v>
      </c>
      <c r="I148">
        <v>13.024361366280599</v>
      </c>
      <c r="J148">
        <v>-1.1974515202289999</v>
      </c>
      <c r="K148" t="b">
        <v>1</v>
      </c>
      <c r="L148">
        <v>64.75</v>
      </c>
      <c r="M148" t="s">
        <v>92</v>
      </c>
      <c r="N148">
        <v>13.075472315754</v>
      </c>
      <c r="O148">
        <v>4.5350000000000001</v>
      </c>
      <c r="P148">
        <v>1.8120000000000001</v>
      </c>
      <c r="Q148" t="s">
        <v>800</v>
      </c>
      <c r="S148">
        <v>0</v>
      </c>
      <c r="T148">
        <v>34240</v>
      </c>
      <c r="U148">
        <v>6656</v>
      </c>
      <c r="V148">
        <v>27</v>
      </c>
      <c r="W148">
        <v>6656</v>
      </c>
      <c r="X148">
        <v>1</v>
      </c>
      <c r="Y148">
        <v>1.19121377115518</v>
      </c>
      <c r="Z148">
        <v>64.75</v>
      </c>
      <c r="AA148">
        <v>529</v>
      </c>
      <c r="AB148" t="s">
        <v>94</v>
      </c>
      <c r="AC148">
        <v>8.046875</v>
      </c>
      <c r="AD148" t="s">
        <v>98</v>
      </c>
      <c r="AE148">
        <v>0</v>
      </c>
      <c r="AF148">
        <v>64.75</v>
      </c>
      <c r="AG148">
        <v>24.734375</v>
      </c>
      <c r="AH148">
        <f t="shared" si="9"/>
        <v>40.015625</v>
      </c>
      <c r="AI148">
        <f t="shared" si="10"/>
        <v>2.6178142766898294</v>
      </c>
      <c r="AJ148">
        <f t="shared" si="11"/>
        <v>0.30196277819023837</v>
      </c>
      <c r="AK148">
        <f t="shared" si="12"/>
        <v>214.43040227695585</v>
      </c>
    </row>
    <row r="149" spans="1:37" x14ac:dyDescent="0.3">
      <c r="A149">
        <v>147</v>
      </c>
      <c r="B149">
        <v>294</v>
      </c>
      <c r="C149" t="s">
        <v>91</v>
      </c>
      <c r="D149">
        <v>1.73814632432778E-2</v>
      </c>
      <c r="E149">
        <v>6656</v>
      </c>
      <c r="F149">
        <v>17920</v>
      </c>
      <c r="G149">
        <v>2.6923076923076898</v>
      </c>
      <c r="H149">
        <v>3.59537867045576</v>
      </c>
      <c r="I149">
        <v>6.4499127125265998</v>
      </c>
      <c r="J149">
        <v>-1.19343322653696</v>
      </c>
      <c r="K149" t="b">
        <v>1</v>
      </c>
      <c r="L149">
        <v>62.2</v>
      </c>
      <c r="M149" t="s">
        <v>92</v>
      </c>
      <c r="N149">
        <v>7.6255916792875098</v>
      </c>
      <c r="O149">
        <v>4.5199999999999996</v>
      </c>
      <c r="P149">
        <v>1.794</v>
      </c>
      <c r="Q149" t="s">
        <v>799</v>
      </c>
      <c r="R149" t="s">
        <v>1941</v>
      </c>
      <c r="S149">
        <v>0</v>
      </c>
      <c r="T149">
        <v>33120</v>
      </c>
      <c r="U149">
        <v>6656</v>
      </c>
      <c r="V149">
        <v>700</v>
      </c>
      <c r="W149">
        <v>6656</v>
      </c>
      <c r="X149">
        <v>1</v>
      </c>
      <c r="Y149">
        <v>9.8096093143820201E-2</v>
      </c>
      <c r="Z149">
        <v>62.2</v>
      </c>
      <c r="AA149">
        <v>532.5</v>
      </c>
      <c r="AB149" t="s">
        <v>94</v>
      </c>
      <c r="AC149">
        <v>7.88671875</v>
      </c>
      <c r="AE149">
        <v>0</v>
      </c>
      <c r="AF149">
        <v>62.1875</v>
      </c>
      <c r="AG149">
        <v>9.8359375</v>
      </c>
      <c r="AH149">
        <f t="shared" si="9"/>
        <v>52.3515625</v>
      </c>
      <c r="AI149">
        <f t="shared" si="10"/>
        <v>6.3224781572676729</v>
      </c>
      <c r="AJ149">
        <f t="shared" si="11"/>
        <v>0.30317859443449391</v>
      </c>
      <c r="AK149">
        <f t="shared" si="12"/>
        <v>205.11837293789057</v>
      </c>
    </row>
    <row r="150" spans="1:37" x14ac:dyDescent="0.3">
      <c r="A150">
        <v>148</v>
      </c>
      <c r="B150">
        <v>300</v>
      </c>
      <c r="C150" t="s">
        <v>91</v>
      </c>
      <c r="D150">
        <v>2.9519770746761102E-2</v>
      </c>
      <c r="E150">
        <v>6656</v>
      </c>
      <c r="F150">
        <v>6656</v>
      </c>
      <c r="G150">
        <v>1</v>
      </c>
      <c r="H150">
        <v>2.7901295408100402</v>
      </c>
      <c r="I150">
        <v>7.0461669848972397</v>
      </c>
      <c r="J150">
        <v>-1.1259258925106299</v>
      </c>
      <c r="K150" t="b">
        <v>1</v>
      </c>
      <c r="L150">
        <v>336</v>
      </c>
      <c r="M150" t="s">
        <v>92</v>
      </c>
      <c r="N150">
        <v>7.1465298509392197</v>
      </c>
      <c r="O150">
        <v>4.17</v>
      </c>
      <c r="P150">
        <v>2.5249999999999999</v>
      </c>
      <c r="Q150" t="s">
        <v>801</v>
      </c>
      <c r="S150">
        <v>0</v>
      </c>
      <c r="T150">
        <v>14856</v>
      </c>
      <c r="U150">
        <v>6656</v>
      </c>
      <c r="V150">
        <v>341</v>
      </c>
      <c r="W150">
        <v>6656</v>
      </c>
      <c r="X150">
        <v>1</v>
      </c>
      <c r="Y150">
        <v>9.6940949660388798E-2</v>
      </c>
      <c r="Z150">
        <v>336</v>
      </c>
      <c r="AA150">
        <v>44.22</v>
      </c>
      <c r="AB150" t="s">
        <v>94</v>
      </c>
      <c r="AC150">
        <v>18.328125</v>
      </c>
      <c r="AE150">
        <v>14</v>
      </c>
      <c r="AF150">
        <v>336</v>
      </c>
      <c r="AG150">
        <v>9.2578125</v>
      </c>
      <c r="AH150">
        <f t="shared" si="9"/>
        <v>326.7421875</v>
      </c>
      <c r="AI150">
        <f t="shared" si="10"/>
        <v>36.293670886075951</v>
      </c>
      <c r="AJ150">
        <f t="shared" si="11"/>
        <v>0.32435201318586354</v>
      </c>
      <c r="AK150">
        <f t="shared" si="12"/>
        <v>1035.9115600970906</v>
      </c>
    </row>
    <row r="151" spans="1:37" x14ac:dyDescent="0.3">
      <c r="A151">
        <v>149</v>
      </c>
      <c r="B151">
        <v>301</v>
      </c>
      <c r="C151" t="s">
        <v>91</v>
      </c>
      <c r="D151">
        <v>1.27012538118083E-2</v>
      </c>
      <c r="E151">
        <v>6656</v>
      </c>
      <c r="F151">
        <v>6656</v>
      </c>
      <c r="G151">
        <v>1</v>
      </c>
      <c r="H151">
        <v>2.7756285483475902</v>
      </c>
      <c r="I151">
        <v>7.3239729859718601</v>
      </c>
      <c r="J151">
        <v>-1.1235149162953999</v>
      </c>
      <c r="K151" t="b">
        <v>1</v>
      </c>
      <c r="L151">
        <v>435</v>
      </c>
      <c r="M151" t="s">
        <v>92</v>
      </c>
      <c r="N151">
        <v>7.3948571638864102</v>
      </c>
      <c r="O151">
        <v>4.1840000000000002</v>
      </c>
      <c r="P151">
        <v>2.6389999999999998</v>
      </c>
      <c r="Q151" t="s">
        <v>802</v>
      </c>
      <c r="S151">
        <v>0</v>
      </c>
      <c r="T151">
        <v>15330</v>
      </c>
      <c r="U151">
        <v>6656</v>
      </c>
      <c r="V151">
        <v>350</v>
      </c>
      <c r="W151">
        <v>6656</v>
      </c>
      <c r="X151">
        <v>1</v>
      </c>
      <c r="Y151">
        <v>9.49113382013064E-2</v>
      </c>
      <c r="Z151">
        <v>435</v>
      </c>
      <c r="AA151">
        <v>35.25</v>
      </c>
      <c r="AB151" t="s">
        <v>94</v>
      </c>
      <c r="AC151">
        <v>20.859375</v>
      </c>
      <c r="AE151">
        <v>15</v>
      </c>
      <c r="AF151">
        <v>435</v>
      </c>
      <c r="AG151">
        <v>8.9296875</v>
      </c>
      <c r="AH151">
        <f t="shared" si="9"/>
        <v>426.0703125</v>
      </c>
      <c r="AI151">
        <f t="shared" si="10"/>
        <v>48.713910761154857</v>
      </c>
      <c r="AJ151">
        <f t="shared" si="11"/>
        <v>0.32513496163079525</v>
      </c>
      <c r="AK151">
        <f t="shared" si="12"/>
        <v>1337.905950864679</v>
      </c>
    </row>
    <row r="152" spans="1:37" x14ac:dyDescent="0.3">
      <c r="A152">
        <v>150</v>
      </c>
      <c r="B152">
        <v>302</v>
      </c>
      <c r="C152" t="s">
        <v>91</v>
      </c>
      <c r="D152">
        <v>5.4883096985226199E-2</v>
      </c>
      <c r="E152">
        <v>6656</v>
      </c>
      <c r="F152">
        <v>6656</v>
      </c>
      <c r="G152">
        <v>1</v>
      </c>
      <c r="H152">
        <v>8.1705082641099498</v>
      </c>
      <c r="I152">
        <v>9.6865205396772307</v>
      </c>
      <c r="J152">
        <v>-1.1741454168151499</v>
      </c>
      <c r="K152" t="b">
        <v>1</v>
      </c>
      <c r="L152">
        <v>15.336</v>
      </c>
      <c r="M152" t="s">
        <v>92</v>
      </c>
      <c r="N152">
        <v>10.357532493740299</v>
      </c>
      <c r="O152">
        <v>4.0229999999999997</v>
      </c>
      <c r="P152">
        <v>1.1859999999999999</v>
      </c>
      <c r="Q152" t="s">
        <v>803</v>
      </c>
      <c r="S152">
        <v>0</v>
      </c>
      <c r="T152">
        <v>10570</v>
      </c>
      <c r="U152">
        <v>6656</v>
      </c>
      <c r="V152">
        <v>55</v>
      </c>
      <c r="W152">
        <v>6656</v>
      </c>
      <c r="X152">
        <v>1</v>
      </c>
      <c r="Y152">
        <v>0.96687113709089501</v>
      </c>
      <c r="Z152">
        <v>15.336</v>
      </c>
      <c r="AA152">
        <v>689</v>
      </c>
      <c r="AB152" t="s">
        <v>94</v>
      </c>
      <c r="AC152">
        <v>3.916015625</v>
      </c>
      <c r="AD152" t="s">
        <v>98</v>
      </c>
      <c r="AE152">
        <v>4</v>
      </c>
      <c r="AF152">
        <v>15.3359375</v>
      </c>
      <c r="AG152">
        <v>8.875</v>
      </c>
      <c r="AH152">
        <f t="shared" si="9"/>
        <v>6.4609375</v>
      </c>
      <c r="AI152">
        <f t="shared" si="10"/>
        <v>1.7279929577464788</v>
      </c>
      <c r="AJ152">
        <f t="shared" si="11"/>
        <v>0.30908300399452182</v>
      </c>
      <c r="AK152">
        <f t="shared" si="12"/>
        <v>49.617537366343875</v>
      </c>
    </row>
    <row r="153" spans="1:37" x14ac:dyDescent="0.3">
      <c r="A153">
        <v>151</v>
      </c>
      <c r="B153">
        <v>303</v>
      </c>
      <c r="C153" t="s">
        <v>91</v>
      </c>
      <c r="D153">
        <v>2.9709461545780101E-2</v>
      </c>
      <c r="E153">
        <v>6656</v>
      </c>
      <c r="F153">
        <v>6656</v>
      </c>
      <c r="G153">
        <v>1</v>
      </c>
      <c r="H153">
        <v>6.2446675030118097</v>
      </c>
      <c r="I153">
        <v>8.4400584220394101</v>
      </c>
      <c r="J153">
        <v>-1.1725380993383301</v>
      </c>
      <c r="K153" t="b">
        <v>1</v>
      </c>
      <c r="L153">
        <v>22.45</v>
      </c>
      <c r="M153" t="s">
        <v>92</v>
      </c>
      <c r="N153">
        <v>8.7934428368366593</v>
      </c>
      <c r="O153">
        <v>4.0199999999999996</v>
      </c>
      <c r="P153">
        <v>1.3520000000000001</v>
      </c>
      <c r="Q153" t="s">
        <v>804</v>
      </c>
      <c r="S153">
        <v>0</v>
      </c>
      <c r="T153">
        <v>10470</v>
      </c>
      <c r="U153">
        <v>6656</v>
      </c>
      <c r="V153">
        <v>77</v>
      </c>
      <c r="W153">
        <v>6656</v>
      </c>
      <c r="X153">
        <v>1</v>
      </c>
      <c r="Y153">
        <v>0.59768533198235596</v>
      </c>
      <c r="Z153">
        <v>22.45</v>
      </c>
      <c r="AA153">
        <v>466.5</v>
      </c>
      <c r="AB153" t="s">
        <v>94</v>
      </c>
      <c r="AC153">
        <v>4.73828125</v>
      </c>
      <c r="AD153" t="s">
        <v>98</v>
      </c>
      <c r="AE153">
        <v>5</v>
      </c>
      <c r="AF153">
        <v>22.453125</v>
      </c>
      <c r="AG153">
        <v>8.5</v>
      </c>
      <c r="AH153">
        <f t="shared" si="9"/>
        <v>13.953125</v>
      </c>
      <c r="AI153">
        <f t="shared" si="10"/>
        <v>2.6415441176470589</v>
      </c>
      <c r="AJ153">
        <f t="shared" si="11"/>
        <v>0.30958019797587755</v>
      </c>
      <c r="AK153">
        <f t="shared" si="12"/>
        <v>72.5276524364441</v>
      </c>
    </row>
    <row r="154" spans="1:37" x14ac:dyDescent="0.3">
      <c r="A154">
        <v>152</v>
      </c>
      <c r="B154">
        <v>306</v>
      </c>
      <c r="C154" t="s">
        <v>91</v>
      </c>
      <c r="D154">
        <v>7.0198567642995504E-3</v>
      </c>
      <c r="E154">
        <v>6656</v>
      </c>
      <c r="F154">
        <v>17920</v>
      </c>
      <c r="G154">
        <v>2.6923076923076898</v>
      </c>
      <c r="H154">
        <v>3.68109180466677</v>
      </c>
      <c r="I154">
        <v>9.1092642900640701</v>
      </c>
      <c r="J154">
        <v>-1.1894149328449199</v>
      </c>
      <c r="K154" t="b">
        <v>1</v>
      </c>
      <c r="L154">
        <v>298</v>
      </c>
      <c r="M154" t="s">
        <v>92</v>
      </c>
      <c r="N154">
        <v>9.1310103112322096</v>
      </c>
      <c r="O154">
        <v>4.54</v>
      </c>
      <c r="P154">
        <v>2.4750000000000001</v>
      </c>
      <c r="Q154" t="s">
        <v>805</v>
      </c>
      <c r="S154">
        <v>0</v>
      </c>
      <c r="T154">
        <v>34750</v>
      </c>
      <c r="U154">
        <v>6656</v>
      </c>
      <c r="V154">
        <v>546</v>
      </c>
      <c r="W154">
        <v>6656</v>
      </c>
      <c r="X154">
        <v>1</v>
      </c>
      <c r="Y154">
        <v>0.114740136919216</v>
      </c>
      <c r="Z154">
        <v>298</v>
      </c>
      <c r="AA154">
        <v>116.6</v>
      </c>
      <c r="AB154" t="s">
        <v>94</v>
      </c>
      <c r="AC154">
        <v>17.265625</v>
      </c>
      <c r="AE154">
        <v>0</v>
      </c>
      <c r="AF154">
        <v>298</v>
      </c>
      <c r="AG154">
        <v>11.640625</v>
      </c>
      <c r="AH154">
        <f t="shared" si="9"/>
        <v>286.359375</v>
      </c>
      <c r="AI154">
        <f t="shared" si="10"/>
        <v>25.6</v>
      </c>
      <c r="AJ154">
        <f t="shared" si="11"/>
        <v>0.30439930601435561</v>
      </c>
      <c r="AK154">
        <f t="shared" si="12"/>
        <v>978.97726477059109</v>
      </c>
    </row>
    <row r="155" spans="1:37" x14ac:dyDescent="0.3">
      <c r="A155">
        <v>153</v>
      </c>
      <c r="B155">
        <v>307</v>
      </c>
      <c r="C155" t="s">
        <v>91</v>
      </c>
      <c r="D155">
        <v>2.7656317443378101E-2</v>
      </c>
      <c r="E155">
        <v>6656</v>
      </c>
      <c r="F155">
        <v>17920</v>
      </c>
      <c r="G155">
        <v>2.6923076923076898</v>
      </c>
      <c r="H155">
        <v>4.6935790918009301</v>
      </c>
      <c r="I155">
        <v>8.6079507171895902</v>
      </c>
      <c r="J155">
        <v>-1.1974515202289999</v>
      </c>
      <c r="K155" t="b">
        <v>1</v>
      </c>
      <c r="L155">
        <v>68.2</v>
      </c>
      <c r="M155" t="s">
        <v>92</v>
      </c>
      <c r="N155">
        <v>8.9816721080373494</v>
      </c>
      <c r="O155">
        <v>4.53</v>
      </c>
      <c r="P155">
        <v>1.8340000000000001</v>
      </c>
      <c r="Q155" t="s">
        <v>807</v>
      </c>
      <c r="S155">
        <v>0</v>
      </c>
      <c r="T155">
        <v>34050</v>
      </c>
      <c r="U155">
        <v>6656</v>
      </c>
      <c r="V155">
        <v>396</v>
      </c>
      <c r="W155">
        <v>6656</v>
      </c>
      <c r="X155">
        <v>1</v>
      </c>
      <c r="Y155">
        <v>0.18560933304553501</v>
      </c>
      <c r="Z155">
        <v>68.2</v>
      </c>
      <c r="AA155">
        <v>499.2</v>
      </c>
      <c r="AB155" t="s">
        <v>94</v>
      </c>
      <c r="AC155">
        <v>8.2578125</v>
      </c>
      <c r="AE155">
        <v>0</v>
      </c>
      <c r="AF155">
        <v>68.1875</v>
      </c>
      <c r="AG155">
        <v>12.625</v>
      </c>
      <c r="AH155">
        <f t="shared" si="9"/>
        <v>55.5625</v>
      </c>
      <c r="AI155">
        <f t="shared" si="10"/>
        <v>5.4009900990099009</v>
      </c>
      <c r="AJ155">
        <f t="shared" si="11"/>
        <v>0.30196277819023837</v>
      </c>
      <c r="AK155">
        <f t="shared" si="12"/>
        <v>225.81425567968998</v>
      </c>
    </row>
    <row r="156" spans="1:37" x14ac:dyDescent="0.3">
      <c r="A156">
        <v>154</v>
      </c>
      <c r="B156">
        <v>308</v>
      </c>
      <c r="C156" t="s">
        <v>91</v>
      </c>
      <c r="D156">
        <v>2.0224573721319299E-2</v>
      </c>
      <c r="E156">
        <v>6656</v>
      </c>
      <c r="F156">
        <v>17920</v>
      </c>
      <c r="G156">
        <v>2.6923076923076898</v>
      </c>
      <c r="H156">
        <v>3.8221456910839602</v>
      </c>
      <c r="I156">
        <v>6.8455226537577998</v>
      </c>
      <c r="J156">
        <v>-1.1950405440137799</v>
      </c>
      <c r="K156" t="b">
        <v>1</v>
      </c>
      <c r="L156">
        <v>61.84</v>
      </c>
      <c r="M156" t="s">
        <v>92</v>
      </c>
      <c r="N156">
        <v>7.8449787725853204</v>
      </c>
      <c r="O156">
        <v>4.5199999999999996</v>
      </c>
      <c r="P156">
        <v>1.7909999999999999</v>
      </c>
      <c r="Q156" t="s">
        <v>806</v>
      </c>
      <c r="R156" t="s">
        <v>1941</v>
      </c>
      <c r="S156">
        <v>0</v>
      </c>
      <c r="T156">
        <v>33150</v>
      </c>
      <c r="U156">
        <v>6656</v>
      </c>
      <c r="V156">
        <v>683</v>
      </c>
      <c r="W156">
        <v>6656</v>
      </c>
      <c r="X156">
        <v>1</v>
      </c>
      <c r="Y156">
        <v>0.10798640377044399</v>
      </c>
      <c r="Z156">
        <v>61.84</v>
      </c>
      <c r="AA156">
        <v>536</v>
      </c>
      <c r="AB156" t="s">
        <v>94</v>
      </c>
      <c r="AC156">
        <v>7.86328125</v>
      </c>
      <c r="AE156">
        <v>0</v>
      </c>
      <c r="AF156">
        <v>61.84375</v>
      </c>
      <c r="AG156">
        <v>9.953125</v>
      </c>
      <c r="AH156">
        <f t="shared" si="9"/>
        <v>51.890625</v>
      </c>
      <c r="AI156">
        <f t="shared" si="10"/>
        <v>6.213500784929356</v>
      </c>
      <c r="AJ156">
        <f t="shared" si="11"/>
        <v>0.30269168159764487</v>
      </c>
      <c r="AK156">
        <f t="shared" si="12"/>
        <v>204.31268435782869</v>
      </c>
    </row>
    <row r="157" spans="1:37" x14ac:dyDescent="0.3">
      <c r="A157">
        <v>155</v>
      </c>
      <c r="B157">
        <v>314</v>
      </c>
      <c r="C157" t="s">
        <v>91</v>
      </c>
      <c r="D157">
        <v>2.4201430118405601E-2</v>
      </c>
      <c r="E157">
        <v>6656</v>
      </c>
      <c r="F157">
        <v>6656</v>
      </c>
      <c r="G157">
        <v>1</v>
      </c>
      <c r="H157">
        <v>2.9602176081977198</v>
      </c>
      <c r="I157">
        <v>7.6144659960867296</v>
      </c>
      <c r="J157">
        <v>-1.12512223377222</v>
      </c>
      <c r="K157" t="b">
        <v>1</v>
      </c>
      <c r="L157">
        <v>373</v>
      </c>
      <c r="M157" t="s">
        <v>92</v>
      </c>
      <c r="N157">
        <v>7.6485632198612601</v>
      </c>
      <c r="O157">
        <v>4.1130000000000004</v>
      </c>
      <c r="P157">
        <v>2.5720000000000001</v>
      </c>
      <c r="Q157" t="s">
        <v>808</v>
      </c>
      <c r="S157">
        <v>0</v>
      </c>
      <c r="T157">
        <v>12960</v>
      </c>
      <c r="U157">
        <v>6656</v>
      </c>
      <c r="V157">
        <v>235</v>
      </c>
      <c r="W157">
        <v>6656</v>
      </c>
      <c r="X157">
        <v>1</v>
      </c>
      <c r="Y157">
        <v>0.127870497512105</v>
      </c>
      <c r="Z157">
        <v>373</v>
      </c>
      <c r="AA157">
        <v>34.75</v>
      </c>
      <c r="AB157" t="s">
        <v>94</v>
      </c>
      <c r="AC157">
        <v>19.3125</v>
      </c>
      <c r="AE157">
        <v>18</v>
      </c>
      <c r="AF157">
        <v>373</v>
      </c>
      <c r="AG157">
        <v>10.0390625</v>
      </c>
      <c r="AH157">
        <f t="shared" si="9"/>
        <v>362.9609375</v>
      </c>
      <c r="AI157">
        <f t="shared" si="10"/>
        <v>37.154863813229575</v>
      </c>
      <c r="AJ157">
        <f t="shared" si="11"/>
        <v>0.32461278628783685</v>
      </c>
      <c r="AK157">
        <f t="shared" si="12"/>
        <v>1149.0613301635562</v>
      </c>
    </row>
    <row r="158" spans="1:37" x14ac:dyDescent="0.3">
      <c r="A158">
        <v>156</v>
      </c>
      <c r="B158">
        <v>315</v>
      </c>
      <c r="C158" t="s">
        <v>91</v>
      </c>
      <c r="D158">
        <v>1.2942987309270401E-2</v>
      </c>
      <c r="E158">
        <v>6656</v>
      </c>
      <c r="F158">
        <v>6656</v>
      </c>
      <c r="G158">
        <v>1</v>
      </c>
      <c r="H158">
        <v>2.9383873329905401</v>
      </c>
      <c r="I158">
        <v>7.79361327773662</v>
      </c>
      <c r="J158">
        <v>-1.1211039400801699</v>
      </c>
      <c r="K158" t="b">
        <v>1</v>
      </c>
      <c r="L158">
        <v>449</v>
      </c>
      <c r="M158" t="s">
        <v>92</v>
      </c>
      <c r="N158">
        <v>7.8214835646339198</v>
      </c>
      <c r="O158">
        <v>4.12</v>
      </c>
      <c r="P158">
        <v>2.6520000000000001</v>
      </c>
      <c r="Q158" t="s">
        <v>809</v>
      </c>
      <c r="S158">
        <v>0</v>
      </c>
      <c r="T158">
        <v>13230</v>
      </c>
      <c r="U158">
        <v>6656</v>
      </c>
      <c r="V158">
        <v>187</v>
      </c>
      <c r="W158">
        <v>6656</v>
      </c>
      <c r="X158">
        <v>1</v>
      </c>
      <c r="Y158">
        <v>0.14174892038933101</v>
      </c>
      <c r="Z158">
        <v>449</v>
      </c>
      <c r="AA158">
        <v>29.47</v>
      </c>
      <c r="AB158" t="s">
        <v>94</v>
      </c>
      <c r="AC158">
        <v>21.1875</v>
      </c>
      <c r="AE158">
        <v>22</v>
      </c>
      <c r="AF158">
        <v>449</v>
      </c>
      <c r="AG158">
        <v>11.328125</v>
      </c>
      <c r="AH158">
        <f t="shared" si="9"/>
        <v>437.671875</v>
      </c>
      <c r="AI158">
        <f t="shared" si="10"/>
        <v>39.635862068965515</v>
      </c>
      <c r="AJ158">
        <f t="shared" si="11"/>
        <v>0.32591980002319915</v>
      </c>
      <c r="AK158">
        <f t="shared" si="12"/>
        <v>1377.6395296267362</v>
      </c>
    </row>
    <row r="159" spans="1:37" x14ac:dyDescent="0.3">
      <c r="A159">
        <v>157</v>
      </c>
      <c r="B159">
        <v>316</v>
      </c>
      <c r="C159" t="s">
        <v>91</v>
      </c>
      <c r="D159">
        <v>3.0281379393137499E-2</v>
      </c>
      <c r="E159">
        <v>6656</v>
      </c>
      <c r="F159">
        <v>6656</v>
      </c>
      <c r="G159">
        <v>1</v>
      </c>
      <c r="H159">
        <v>6.7364445417211796</v>
      </c>
      <c r="I159">
        <v>9.0192045573239596</v>
      </c>
      <c r="J159">
        <v>-1.17575273429197</v>
      </c>
      <c r="K159" t="b">
        <v>1</v>
      </c>
      <c r="L159">
        <v>21.83</v>
      </c>
      <c r="M159" t="s">
        <v>92</v>
      </c>
      <c r="N159">
        <v>9.2572148999245396</v>
      </c>
      <c r="O159">
        <v>4.0430000000000001</v>
      </c>
      <c r="P159">
        <v>1.339</v>
      </c>
      <c r="Q159" t="s">
        <v>810</v>
      </c>
      <c r="S159">
        <v>0</v>
      </c>
      <c r="T159">
        <v>11030</v>
      </c>
      <c r="U159">
        <v>6656</v>
      </c>
      <c r="V159">
        <v>72</v>
      </c>
      <c r="W159">
        <v>6656</v>
      </c>
      <c r="X159">
        <v>1</v>
      </c>
      <c r="Y159">
        <v>0.67604647255860095</v>
      </c>
      <c r="Z159">
        <v>21.83</v>
      </c>
      <c r="AA159">
        <v>505.5</v>
      </c>
      <c r="AB159" t="s">
        <v>94</v>
      </c>
      <c r="AC159">
        <v>4.671875</v>
      </c>
      <c r="AD159" t="s">
        <v>98</v>
      </c>
      <c r="AE159">
        <v>3</v>
      </c>
      <c r="AF159">
        <v>21.828125</v>
      </c>
      <c r="AG159">
        <v>8.234375</v>
      </c>
      <c r="AH159">
        <f t="shared" si="9"/>
        <v>13.59375</v>
      </c>
      <c r="AI159">
        <f t="shared" si="10"/>
        <v>2.650853889943074</v>
      </c>
      <c r="AJ159">
        <f t="shared" si="11"/>
        <v>0.30858660851984282</v>
      </c>
      <c r="AK159">
        <f t="shared" si="12"/>
        <v>70.735814184225703</v>
      </c>
    </row>
    <row r="160" spans="1:37" x14ac:dyDescent="0.3">
      <c r="A160">
        <v>158</v>
      </c>
      <c r="B160">
        <v>317</v>
      </c>
      <c r="C160" t="s">
        <v>91</v>
      </c>
      <c r="D160">
        <v>2.1298038900335901E-2</v>
      </c>
      <c r="E160">
        <v>6656</v>
      </c>
      <c r="F160">
        <v>6656</v>
      </c>
      <c r="G160">
        <v>1</v>
      </c>
      <c r="H160">
        <v>5.0742014261534596</v>
      </c>
      <c r="I160">
        <v>7.2247907024723999</v>
      </c>
      <c r="J160">
        <v>-1.17655639303038</v>
      </c>
      <c r="K160" t="b">
        <v>1</v>
      </c>
      <c r="L160">
        <v>26.55</v>
      </c>
      <c r="M160" t="s">
        <v>92</v>
      </c>
      <c r="N160">
        <v>7.6109425024023798</v>
      </c>
      <c r="O160">
        <v>4.0430000000000001</v>
      </c>
      <c r="P160">
        <v>1.4239999999999999</v>
      </c>
      <c r="Q160" t="s">
        <v>811</v>
      </c>
      <c r="S160">
        <v>0</v>
      </c>
      <c r="T160">
        <v>10990</v>
      </c>
      <c r="U160">
        <v>6656</v>
      </c>
      <c r="V160">
        <v>229</v>
      </c>
      <c r="W160">
        <v>6656</v>
      </c>
      <c r="X160">
        <v>1</v>
      </c>
      <c r="Y160">
        <v>0.26923080844028502</v>
      </c>
      <c r="Z160">
        <v>26.55</v>
      </c>
      <c r="AA160">
        <v>414</v>
      </c>
      <c r="AB160" t="s">
        <v>94</v>
      </c>
      <c r="AC160">
        <v>5.15234375</v>
      </c>
      <c r="AE160">
        <v>3</v>
      </c>
      <c r="AF160">
        <v>26.546875</v>
      </c>
      <c r="AG160">
        <v>6.2421875</v>
      </c>
      <c r="AH160">
        <f t="shared" si="9"/>
        <v>20.3046875</v>
      </c>
      <c r="AI160">
        <f t="shared" si="10"/>
        <v>4.2528160200250316</v>
      </c>
      <c r="AJ160">
        <f t="shared" si="11"/>
        <v>0.30833870982166955</v>
      </c>
      <c r="AK160">
        <f t="shared" si="12"/>
        <v>86.096471686456823</v>
      </c>
    </row>
    <row r="161" spans="1:37" x14ac:dyDescent="0.3">
      <c r="A161">
        <v>159</v>
      </c>
      <c r="B161">
        <v>320</v>
      </c>
      <c r="C161" t="s">
        <v>91</v>
      </c>
      <c r="D161">
        <v>9.8734050063222709E-3</v>
      </c>
      <c r="E161">
        <v>6656</v>
      </c>
      <c r="F161">
        <v>17920</v>
      </c>
      <c r="G161">
        <v>2.6923076923076898</v>
      </c>
      <c r="H161">
        <v>3.8232082150448501</v>
      </c>
      <c r="I161">
        <v>9.4684140950720295</v>
      </c>
      <c r="J161">
        <v>-1.1902185915833201</v>
      </c>
      <c r="K161" t="b">
        <v>1</v>
      </c>
      <c r="L161">
        <v>300.2</v>
      </c>
      <c r="M161" t="s">
        <v>92</v>
      </c>
      <c r="N161">
        <v>9.4862497464911097</v>
      </c>
      <c r="O161">
        <v>4.5430000000000001</v>
      </c>
      <c r="P161">
        <v>2.4769999999999999</v>
      </c>
      <c r="Q161" t="s">
        <v>812</v>
      </c>
      <c r="S161">
        <v>0</v>
      </c>
      <c r="T161">
        <v>34780</v>
      </c>
      <c r="U161">
        <v>6656</v>
      </c>
      <c r="V161">
        <v>433</v>
      </c>
      <c r="W161">
        <v>6656</v>
      </c>
      <c r="X161">
        <v>1</v>
      </c>
      <c r="Y161">
        <v>0.13567472841157099</v>
      </c>
      <c r="Z161">
        <v>300.2</v>
      </c>
      <c r="AA161">
        <v>115.9</v>
      </c>
      <c r="AB161" t="s">
        <v>94</v>
      </c>
      <c r="AC161">
        <v>17.328125</v>
      </c>
      <c r="AE161">
        <v>0</v>
      </c>
      <c r="AF161">
        <v>300.25</v>
      </c>
      <c r="AG161">
        <v>12.75</v>
      </c>
      <c r="AH161">
        <f t="shared" si="9"/>
        <v>287.5</v>
      </c>
      <c r="AI161">
        <f t="shared" si="10"/>
        <v>23.549019607843139</v>
      </c>
      <c r="AJ161">
        <f t="shared" si="11"/>
        <v>0.30415477112657535</v>
      </c>
      <c r="AK161">
        <f t="shared" si="12"/>
        <v>987.16189421552633</v>
      </c>
    </row>
    <row r="162" spans="1:37" x14ac:dyDescent="0.3">
      <c r="A162">
        <v>160</v>
      </c>
      <c r="B162">
        <v>321</v>
      </c>
      <c r="C162" t="s">
        <v>91</v>
      </c>
      <c r="D162">
        <v>2.3538632019619799E-2</v>
      </c>
      <c r="E162">
        <v>6656</v>
      </c>
      <c r="F162">
        <v>17920</v>
      </c>
      <c r="G162">
        <v>2.6923076923076898</v>
      </c>
      <c r="H162">
        <v>5.3125786082737001</v>
      </c>
      <c r="I162">
        <v>9.6601771177789395</v>
      </c>
      <c r="J162">
        <v>-1.1974515202289999</v>
      </c>
      <c r="K162" t="b">
        <v>1</v>
      </c>
      <c r="L162">
        <v>65.900000000000006</v>
      </c>
      <c r="M162" t="s">
        <v>92</v>
      </c>
      <c r="N162">
        <v>9.8864943320909902</v>
      </c>
      <c r="O162">
        <v>4.5270000000000001</v>
      </c>
      <c r="P162">
        <v>1.8180000000000001</v>
      </c>
      <c r="Q162" t="s">
        <v>814</v>
      </c>
      <c r="S162">
        <v>0</v>
      </c>
      <c r="T162">
        <v>33800</v>
      </c>
      <c r="U162">
        <v>6656</v>
      </c>
      <c r="V162">
        <v>186</v>
      </c>
      <c r="W162">
        <v>6656</v>
      </c>
      <c r="X162">
        <v>1</v>
      </c>
      <c r="Y162">
        <v>0.31621360560306999</v>
      </c>
      <c r="Z162">
        <v>65.900000000000006</v>
      </c>
      <c r="AA162">
        <v>513</v>
      </c>
      <c r="AB162" t="s">
        <v>94</v>
      </c>
      <c r="AC162">
        <v>8.1171875</v>
      </c>
      <c r="AE162">
        <v>0</v>
      </c>
      <c r="AF162">
        <v>65.875</v>
      </c>
      <c r="AG162">
        <v>15.3515625</v>
      </c>
      <c r="AH162">
        <f t="shared" si="9"/>
        <v>50.5234375</v>
      </c>
      <c r="AI162">
        <f t="shared" si="10"/>
        <v>4.2910941475826974</v>
      </c>
      <c r="AJ162">
        <f t="shared" si="11"/>
        <v>0.30196277819023837</v>
      </c>
      <c r="AK162">
        <f t="shared" si="12"/>
        <v>218.15602702694156</v>
      </c>
    </row>
    <row r="163" spans="1:37" x14ac:dyDescent="0.3">
      <c r="A163">
        <v>161</v>
      </c>
      <c r="B163">
        <v>322</v>
      </c>
      <c r="C163" t="s">
        <v>91</v>
      </c>
      <c r="D163">
        <v>1.4610856971979501E-2</v>
      </c>
      <c r="E163">
        <v>6656</v>
      </c>
      <c r="F163">
        <v>17920</v>
      </c>
      <c r="G163">
        <v>2.6923076923076898</v>
      </c>
      <c r="H163">
        <v>3.9388047921146101</v>
      </c>
      <c r="I163">
        <v>7.0083030578445502</v>
      </c>
      <c r="J163">
        <v>-1.1958442027521901</v>
      </c>
      <c r="K163" t="b">
        <v>1</v>
      </c>
      <c r="L163">
        <v>60.12</v>
      </c>
      <c r="M163" t="s">
        <v>92</v>
      </c>
      <c r="N163">
        <v>7.9846683212026699</v>
      </c>
      <c r="O163">
        <v>4.5199999999999996</v>
      </c>
      <c r="P163">
        <v>1.7789999999999999</v>
      </c>
      <c r="Q163" t="s">
        <v>813</v>
      </c>
      <c r="R163" t="s">
        <v>1941</v>
      </c>
      <c r="S163">
        <v>0</v>
      </c>
      <c r="T163">
        <v>33120</v>
      </c>
      <c r="U163">
        <v>6656</v>
      </c>
      <c r="V163">
        <v>647</v>
      </c>
      <c r="W163">
        <v>6656</v>
      </c>
      <c r="X163">
        <v>1</v>
      </c>
      <c r="Y163">
        <v>0.11553633822312701</v>
      </c>
      <c r="Z163">
        <v>60.12</v>
      </c>
      <c r="AA163">
        <v>551</v>
      </c>
      <c r="AB163" t="s">
        <v>94</v>
      </c>
      <c r="AC163">
        <v>7.75390625</v>
      </c>
      <c r="AE163">
        <v>0</v>
      </c>
      <c r="AF163">
        <v>60.125</v>
      </c>
      <c r="AG163">
        <v>10.1015625</v>
      </c>
      <c r="AH163">
        <f t="shared" si="9"/>
        <v>50.0234375</v>
      </c>
      <c r="AI163">
        <f t="shared" si="10"/>
        <v>5.9520494972931166</v>
      </c>
      <c r="AJ163">
        <f t="shared" si="11"/>
        <v>0.30244851850584425</v>
      </c>
      <c r="AK163">
        <f t="shared" si="12"/>
        <v>198.79416271248223</v>
      </c>
    </row>
    <row r="164" spans="1:37" x14ac:dyDescent="0.3">
      <c r="A164">
        <v>162</v>
      </c>
      <c r="B164">
        <v>328</v>
      </c>
      <c r="C164" t="s">
        <v>91</v>
      </c>
      <c r="D164">
        <v>2.93728494399326E-2</v>
      </c>
      <c r="E164">
        <v>6656</v>
      </c>
      <c r="F164">
        <v>6656</v>
      </c>
      <c r="G164">
        <v>1</v>
      </c>
      <c r="H164">
        <v>2.7563066843122801</v>
      </c>
      <c r="I164">
        <v>6.8530828303311102</v>
      </c>
      <c r="J164">
        <v>-1.1267295512490301</v>
      </c>
      <c r="K164" t="b">
        <v>1</v>
      </c>
      <c r="L164">
        <v>306.8</v>
      </c>
      <c r="M164" t="s">
        <v>92</v>
      </c>
      <c r="N164">
        <v>6.94932654774576</v>
      </c>
      <c r="O164">
        <v>4.1130000000000004</v>
      </c>
      <c r="P164">
        <v>2.4860000000000002</v>
      </c>
      <c r="Q164" t="s">
        <v>815</v>
      </c>
      <c r="S164">
        <v>0</v>
      </c>
      <c r="T164">
        <v>13016</v>
      </c>
      <c r="U164">
        <v>6656</v>
      </c>
      <c r="V164">
        <v>305</v>
      </c>
      <c r="W164">
        <v>6656</v>
      </c>
      <c r="X164">
        <v>1</v>
      </c>
      <c r="Y164">
        <v>0.100565828198152</v>
      </c>
      <c r="Z164">
        <v>306.8</v>
      </c>
      <c r="AA164">
        <v>42.44</v>
      </c>
      <c r="AB164" t="s">
        <v>94</v>
      </c>
      <c r="AC164">
        <v>17.515625</v>
      </c>
      <c r="AE164">
        <v>13</v>
      </c>
      <c r="AF164">
        <v>306.75</v>
      </c>
      <c r="AG164">
        <v>8.3984375</v>
      </c>
      <c r="AH164">
        <f t="shared" si="9"/>
        <v>298.3515625</v>
      </c>
      <c r="AI164">
        <f t="shared" si="10"/>
        <v>36.524651162790697</v>
      </c>
      <c r="AJ164">
        <f t="shared" si="11"/>
        <v>0.32409144957228564</v>
      </c>
      <c r="AK164">
        <f t="shared" si="12"/>
        <v>946.49211018935637</v>
      </c>
    </row>
    <row r="165" spans="1:37" x14ac:dyDescent="0.3">
      <c r="A165">
        <v>163</v>
      </c>
      <c r="B165">
        <v>329</v>
      </c>
      <c r="C165" t="s">
        <v>91</v>
      </c>
      <c r="D165">
        <v>1.28697445039279E-2</v>
      </c>
      <c r="E165">
        <v>6656</v>
      </c>
      <c r="F165">
        <v>6656</v>
      </c>
      <c r="G165">
        <v>1</v>
      </c>
      <c r="H165">
        <v>2.7807891529974</v>
      </c>
      <c r="I165">
        <v>7.1583595774425399</v>
      </c>
      <c r="J165">
        <v>-1.1235149162953999</v>
      </c>
      <c r="K165" t="b">
        <v>1</v>
      </c>
      <c r="L165">
        <v>376</v>
      </c>
      <c r="M165" t="s">
        <v>92</v>
      </c>
      <c r="N165">
        <v>7.2303590992815003</v>
      </c>
      <c r="O165">
        <v>4.125</v>
      </c>
      <c r="P165">
        <v>2.5739999999999998</v>
      </c>
      <c r="Q165" t="s">
        <v>816</v>
      </c>
      <c r="S165">
        <v>0</v>
      </c>
      <c r="T165">
        <v>13304</v>
      </c>
      <c r="U165">
        <v>6656</v>
      </c>
      <c r="V165">
        <v>304</v>
      </c>
      <c r="W165">
        <v>6656</v>
      </c>
      <c r="X165">
        <v>1</v>
      </c>
      <c r="Y165">
        <v>0.10213526260090799</v>
      </c>
      <c r="Z165">
        <v>376</v>
      </c>
      <c r="AA165">
        <v>35.380000000000003</v>
      </c>
      <c r="AB165" t="s">
        <v>94</v>
      </c>
      <c r="AC165">
        <v>19.390625</v>
      </c>
      <c r="AE165">
        <v>14</v>
      </c>
      <c r="AF165">
        <v>376</v>
      </c>
      <c r="AG165">
        <v>8.4140625</v>
      </c>
      <c r="AH165">
        <f t="shared" si="9"/>
        <v>367.5859375</v>
      </c>
      <c r="AI165">
        <f t="shared" si="10"/>
        <v>44.687093779015783</v>
      </c>
      <c r="AJ165">
        <f t="shared" si="11"/>
        <v>0.32513496163079525</v>
      </c>
      <c r="AK165">
        <f t="shared" si="12"/>
        <v>1156.4428448853316</v>
      </c>
    </row>
    <row r="166" spans="1:37" x14ac:dyDescent="0.3">
      <c r="A166">
        <v>164</v>
      </c>
      <c r="B166">
        <v>330</v>
      </c>
      <c r="C166" t="s">
        <v>91</v>
      </c>
      <c r="D166">
        <v>4.96603221029146E-2</v>
      </c>
      <c r="E166">
        <v>6656</v>
      </c>
      <c r="F166">
        <v>6656</v>
      </c>
      <c r="G166">
        <v>1</v>
      </c>
      <c r="H166">
        <v>6.8250775731032602</v>
      </c>
      <c r="I166">
        <v>7.9114912883531003</v>
      </c>
      <c r="J166">
        <v>-1.1749490755535601</v>
      </c>
      <c r="K166" t="b">
        <v>1</v>
      </c>
      <c r="L166">
        <v>14.43</v>
      </c>
      <c r="M166" t="s">
        <v>92</v>
      </c>
      <c r="N166">
        <v>8.84807258928533</v>
      </c>
      <c r="O166">
        <v>4.0270000000000001</v>
      </c>
      <c r="P166">
        <v>1.159</v>
      </c>
      <c r="Q166" t="s">
        <v>817</v>
      </c>
      <c r="S166">
        <v>0</v>
      </c>
      <c r="T166">
        <v>10670</v>
      </c>
      <c r="U166">
        <v>6656</v>
      </c>
      <c r="V166">
        <v>145</v>
      </c>
      <c r="W166">
        <v>6656</v>
      </c>
      <c r="X166">
        <v>1</v>
      </c>
      <c r="Y166">
        <v>0.483746362243619</v>
      </c>
      <c r="Z166">
        <v>14.43</v>
      </c>
      <c r="AA166">
        <v>739.5</v>
      </c>
      <c r="AB166" t="s">
        <v>94</v>
      </c>
      <c r="AC166">
        <v>3.798828125</v>
      </c>
      <c r="AD166" t="s">
        <v>98</v>
      </c>
      <c r="AE166">
        <v>4</v>
      </c>
      <c r="AF166">
        <v>14.4296875</v>
      </c>
      <c r="AG166">
        <v>7.06640625</v>
      </c>
      <c r="AH166">
        <f t="shared" si="9"/>
        <v>7.36328125</v>
      </c>
      <c r="AI166">
        <f t="shared" si="10"/>
        <v>2.0420121614151463</v>
      </c>
      <c r="AJ166">
        <f t="shared" si="11"/>
        <v>0.30883470652404743</v>
      </c>
      <c r="AK166">
        <f t="shared" si="12"/>
        <v>46.723011355838118</v>
      </c>
    </row>
    <row r="167" spans="1:37" x14ac:dyDescent="0.3">
      <c r="A167">
        <v>165</v>
      </c>
      <c r="B167">
        <v>331</v>
      </c>
      <c r="C167" t="s">
        <v>91</v>
      </c>
      <c r="D167">
        <v>2.6087475389061501E-2</v>
      </c>
      <c r="E167">
        <v>6656</v>
      </c>
      <c r="F167">
        <v>6656</v>
      </c>
      <c r="G167">
        <v>1</v>
      </c>
      <c r="H167">
        <v>5.6458699184803498</v>
      </c>
      <c r="I167">
        <v>7.5866377029579803</v>
      </c>
      <c r="J167">
        <v>-1.17575273429197</v>
      </c>
      <c r="K167" t="b">
        <v>1</v>
      </c>
      <c r="L167">
        <v>22.08</v>
      </c>
      <c r="M167" t="s">
        <v>92</v>
      </c>
      <c r="N167">
        <v>8.0119620360930508</v>
      </c>
      <c r="O167">
        <v>4.0270000000000001</v>
      </c>
      <c r="P167">
        <v>1.3440000000000001</v>
      </c>
      <c r="Q167" t="s">
        <v>818</v>
      </c>
      <c r="S167">
        <v>0</v>
      </c>
      <c r="T167">
        <v>10696</v>
      </c>
      <c r="U167">
        <v>6656</v>
      </c>
      <c r="V167">
        <v>190</v>
      </c>
      <c r="W167">
        <v>6656</v>
      </c>
      <c r="X167">
        <v>1</v>
      </c>
      <c r="Y167">
        <v>0.33704682869580299</v>
      </c>
      <c r="Z167">
        <v>22.08</v>
      </c>
      <c r="AA167">
        <v>484.5</v>
      </c>
      <c r="AB167" t="s">
        <v>94</v>
      </c>
      <c r="AC167">
        <v>4.69921875</v>
      </c>
      <c r="AE167">
        <v>3</v>
      </c>
      <c r="AF167">
        <v>22.078125</v>
      </c>
      <c r="AG167">
        <v>6.52734375</v>
      </c>
      <c r="AH167">
        <f t="shared" si="9"/>
        <v>15.55078125</v>
      </c>
      <c r="AI167">
        <f t="shared" si="10"/>
        <v>3.3824057450628366</v>
      </c>
      <c r="AJ167">
        <f t="shared" si="11"/>
        <v>0.30858660851984282</v>
      </c>
      <c r="AK167">
        <f t="shared" si="12"/>
        <v>71.54595951489685</v>
      </c>
    </row>
    <row r="168" spans="1:37" x14ac:dyDescent="0.3">
      <c r="A168">
        <v>166</v>
      </c>
      <c r="B168">
        <v>334</v>
      </c>
      <c r="C168" t="s">
        <v>91</v>
      </c>
      <c r="D168">
        <v>1.3481988614446799E-2</v>
      </c>
      <c r="E168">
        <v>6656</v>
      </c>
      <c r="F168">
        <v>17920</v>
      </c>
      <c r="G168">
        <v>2.6923076923076898</v>
      </c>
      <c r="H168">
        <v>3.8002340443920599</v>
      </c>
      <c r="I168">
        <v>9.3669831328569995</v>
      </c>
      <c r="J168">
        <v>-1.19102225032173</v>
      </c>
      <c r="K168" t="b">
        <v>1</v>
      </c>
      <c r="L168">
        <v>292.2</v>
      </c>
      <c r="M168" t="s">
        <v>92</v>
      </c>
      <c r="N168">
        <v>9.3871800832882002</v>
      </c>
      <c r="O168">
        <v>4.5469999999999997</v>
      </c>
      <c r="P168">
        <v>2.4649999999999999</v>
      </c>
      <c r="Q168" t="s">
        <v>819</v>
      </c>
      <c r="S168">
        <v>0</v>
      </c>
      <c r="T168">
        <v>35230</v>
      </c>
      <c r="U168">
        <v>6656</v>
      </c>
      <c r="V168">
        <v>537</v>
      </c>
      <c r="W168">
        <v>6656</v>
      </c>
      <c r="X168">
        <v>1</v>
      </c>
      <c r="Y168">
        <v>0.120839018321584</v>
      </c>
      <c r="Z168">
        <v>292.2</v>
      </c>
      <c r="AA168">
        <v>120.56</v>
      </c>
      <c r="AB168" t="s">
        <v>94</v>
      </c>
      <c r="AC168">
        <v>17.09375</v>
      </c>
      <c r="AE168">
        <v>0</v>
      </c>
      <c r="AF168">
        <v>292.25</v>
      </c>
      <c r="AG168">
        <v>11.8984375</v>
      </c>
      <c r="AH168">
        <f t="shared" si="9"/>
        <v>280.3515625</v>
      </c>
      <c r="AI168">
        <f t="shared" si="10"/>
        <v>24.562048588312543</v>
      </c>
      <c r="AJ168">
        <f t="shared" si="11"/>
        <v>0.30391043268244416</v>
      </c>
      <c r="AK168">
        <f t="shared" si="12"/>
        <v>961.63200920901545</v>
      </c>
    </row>
    <row r="169" spans="1:37" x14ac:dyDescent="0.3">
      <c r="A169">
        <v>167</v>
      </c>
      <c r="B169">
        <v>335</v>
      </c>
      <c r="C169" t="s">
        <v>91</v>
      </c>
      <c r="D169">
        <v>2.7847385942556299E-2</v>
      </c>
      <c r="E169">
        <v>6656</v>
      </c>
      <c r="F169">
        <v>17920</v>
      </c>
      <c r="G169">
        <v>2.6923076923076898</v>
      </c>
      <c r="H169">
        <v>5.3341495241484598</v>
      </c>
      <c r="I169">
        <v>9.6108455781776598</v>
      </c>
      <c r="J169">
        <v>-1.1982551789674101</v>
      </c>
      <c r="K169" t="b">
        <v>1</v>
      </c>
      <c r="L169">
        <v>63.38</v>
      </c>
      <c r="M169" t="s">
        <v>92</v>
      </c>
      <c r="N169">
        <v>9.8417998112954894</v>
      </c>
      <c r="O169">
        <v>4.53</v>
      </c>
      <c r="P169">
        <v>1.802</v>
      </c>
      <c r="Q169" t="s">
        <v>821</v>
      </c>
      <c r="S169">
        <v>0</v>
      </c>
      <c r="T169">
        <v>33860</v>
      </c>
      <c r="U169">
        <v>6656</v>
      </c>
      <c r="V169">
        <v>286</v>
      </c>
      <c r="W169">
        <v>6656</v>
      </c>
      <c r="X169">
        <v>1</v>
      </c>
      <c r="Y169">
        <v>0.25628363396991699</v>
      </c>
      <c r="Z169">
        <v>63.38</v>
      </c>
      <c r="AA169">
        <v>534</v>
      </c>
      <c r="AB169" t="s">
        <v>94</v>
      </c>
      <c r="AC169">
        <v>7.9609375</v>
      </c>
      <c r="AE169">
        <v>0</v>
      </c>
      <c r="AF169">
        <v>63.375</v>
      </c>
      <c r="AG169">
        <v>13.671875</v>
      </c>
      <c r="AH169">
        <f t="shared" si="9"/>
        <v>49.703125</v>
      </c>
      <c r="AI169">
        <f t="shared" si="10"/>
        <v>4.6354285714285712</v>
      </c>
      <c r="AJ169">
        <f t="shared" si="11"/>
        <v>0.30172020065270616</v>
      </c>
      <c r="AK169">
        <f t="shared" si="12"/>
        <v>210.04559808359514</v>
      </c>
    </row>
    <row r="170" spans="1:37" x14ac:dyDescent="0.3">
      <c r="A170">
        <v>168</v>
      </c>
      <c r="B170">
        <v>336</v>
      </c>
      <c r="C170" t="s">
        <v>91</v>
      </c>
      <c r="D170">
        <v>6.8750429421484604E-3</v>
      </c>
      <c r="E170">
        <v>6656</v>
      </c>
      <c r="F170">
        <v>17920</v>
      </c>
      <c r="G170">
        <v>2.6923076923076898</v>
      </c>
      <c r="H170">
        <v>4.0323513839494796</v>
      </c>
      <c r="I170">
        <v>7.1944394321051703</v>
      </c>
      <c r="J170">
        <v>-1.19664786149059</v>
      </c>
      <c r="K170" t="b">
        <v>1</v>
      </c>
      <c r="L170">
        <v>60.78</v>
      </c>
      <c r="M170" t="s">
        <v>92</v>
      </c>
      <c r="N170">
        <v>8.1310820042954504</v>
      </c>
      <c r="O170">
        <v>4.5199999999999996</v>
      </c>
      <c r="P170">
        <v>1.784</v>
      </c>
      <c r="Q170" t="s">
        <v>820</v>
      </c>
      <c r="R170" t="s">
        <v>1941</v>
      </c>
      <c r="S170">
        <v>0</v>
      </c>
      <c r="T170">
        <v>32960</v>
      </c>
      <c r="U170">
        <v>6656</v>
      </c>
      <c r="V170">
        <v>662</v>
      </c>
      <c r="W170">
        <v>6656</v>
      </c>
      <c r="X170">
        <v>1</v>
      </c>
      <c r="Y170">
        <v>0.11803411753657</v>
      </c>
      <c r="Z170">
        <v>60.78</v>
      </c>
      <c r="AA170">
        <v>542.5</v>
      </c>
      <c r="AB170" t="s">
        <v>94</v>
      </c>
      <c r="AC170">
        <v>7.796875</v>
      </c>
      <c r="AE170">
        <v>0</v>
      </c>
      <c r="AF170">
        <v>60.78125</v>
      </c>
      <c r="AG170">
        <v>9.8671875</v>
      </c>
      <c r="AH170">
        <f t="shared" si="9"/>
        <v>50.9140625</v>
      </c>
      <c r="AI170">
        <f t="shared" si="10"/>
        <v>6.1599366587490101</v>
      </c>
      <c r="AJ170">
        <f t="shared" si="11"/>
        <v>0.30220555075568578</v>
      </c>
      <c r="AK170">
        <f t="shared" si="12"/>
        <v>201.12552482246704</v>
      </c>
    </row>
    <row r="171" spans="1:37" x14ac:dyDescent="0.3">
      <c r="A171">
        <v>169</v>
      </c>
      <c r="B171">
        <v>342</v>
      </c>
      <c r="C171" t="s">
        <v>91</v>
      </c>
      <c r="D171">
        <v>3.0123053872398602E-2</v>
      </c>
      <c r="E171">
        <v>6656</v>
      </c>
      <c r="F171">
        <v>6656</v>
      </c>
      <c r="G171">
        <v>1</v>
      </c>
      <c r="H171">
        <v>2.9722692018966601</v>
      </c>
      <c r="I171">
        <v>7.5177512040159797</v>
      </c>
      <c r="J171">
        <v>-1.1315515036794901</v>
      </c>
      <c r="K171" t="b">
        <v>1</v>
      </c>
      <c r="L171">
        <v>337.8</v>
      </c>
      <c r="M171" t="s">
        <v>92</v>
      </c>
      <c r="N171">
        <v>7.55681309453621</v>
      </c>
      <c r="O171">
        <v>4.125</v>
      </c>
      <c r="P171">
        <v>2.5299999999999998</v>
      </c>
      <c r="Q171" t="s">
        <v>822</v>
      </c>
      <c r="S171">
        <v>0</v>
      </c>
      <c r="T171">
        <v>13280</v>
      </c>
      <c r="U171">
        <v>6656</v>
      </c>
      <c r="V171">
        <v>261</v>
      </c>
      <c r="W171">
        <v>6656</v>
      </c>
      <c r="X171">
        <v>1</v>
      </c>
      <c r="Y171">
        <v>0.12208039880746099</v>
      </c>
      <c r="Z171">
        <v>337.8</v>
      </c>
      <c r="AA171">
        <v>39.299999999999997</v>
      </c>
      <c r="AB171" t="s">
        <v>94</v>
      </c>
      <c r="AC171">
        <v>18.375</v>
      </c>
      <c r="AE171">
        <v>15</v>
      </c>
      <c r="AF171">
        <v>337.75</v>
      </c>
      <c r="AG171">
        <v>9.453125</v>
      </c>
      <c r="AH171">
        <f t="shared" si="9"/>
        <v>328.296875</v>
      </c>
      <c r="AI171">
        <f t="shared" si="10"/>
        <v>35.728925619834712</v>
      </c>
      <c r="AJ171">
        <f t="shared" si="11"/>
        <v>0.32253245773227995</v>
      </c>
      <c r="AK171">
        <f t="shared" si="12"/>
        <v>1047.1814290403959</v>
      </c>
    </row>
    <row r="172" spans="1:37" x14ac:dyDescent="0.3">
      <c r="A172">
        <v>170</v>
      </c>
      <c r="B172">
        <v>343</v>
      </c>
      <c r="C172" t="s">
        <v>91</v>
      </c>
      <c r="D172">
        <v>9.9619128450348596E-3</v>
      </c>
      <c r="E172">
        <v>6656</v>
      </c>
      <c r="F172">
        <v>6656</v>
      </c>
      <c r="G172">
        <v>1</v>
      </c>
      <c r="H172">
        <v>3.0321578263825701</v>
      </c>
      <c r="I172">
        <v>7.9298033779809796</v>
      </c>
      <c r="J172">
        <v>-1.12994418620267</v>
      </c>
      <c r="K172" t="b">
        <v>1</v>
      </c>
      <c r="L172">
        <v>412</v>
      </c>
      <c r="M172" t="s">
        <v>92</v>
      </c>
      <c r="N172">
        <v>7.95185526308184</v>
      </c>
      <c r="O172">
        <v>4.133</v>
      </c>
      <c r="P172">
        <v>2.6150000000000002</v>
      </c>
      <c r="Q172" t="s">
        <v>823</v>
      </c>
      <c r="S172">
        <v>0</v>
      </c>
      <c r="T172">
        <v>13540</v>
      </c>
      <c r="U172">
        <v>6656</v>
      </c>
      <c r="V172">
        <v>271</v>
      </c>
      <c r="W172">
        <v>6656</v>
      </c>
      <c r="X172">
        <v>1</v>
      </c>
      <c r="Y172">
        <v>0.123444796681668</v>
      </c>
      <c r="Z172">
        <v>412</v>
      </c>
      <c r="AA172">
        <v>32.840000000000003</v>
      </c>
      <c r="AB172" t="s">
        <v>94</v>
      </c>
      <c r="AC172">
        <v>20.296875</v>
      </c>
      <c r="AE172">
        <v>18</v>
      </c>
      <c r="AF172">
        <v>412</v>
      </c>
      <c r="AG172">
        <v>9.1875</v>
      </c>
      <c r="AH172">
        <f t="shared" si="9"/>
        <v>402.8125</v>
      </c>
      <c r="AI172">
        <f t="shared" si="10"/>
        <v>44.843537414965986</v>
      </c>
      <c r="AJ172">
        <f t="shared" si="11"/>
        <v>0.32305128663812044</v>
      </c>
      <c r="AK172">
        <f t="shared" si="12"/>
        <v>1275.3392945359763</v>
      </c>
    </row>
    <row r="173" spans="1:37" x14ac:dyDescent="0.3">
      <c r="A173">
        <v>171</v>
      </c>
      <c r="B173">
        <v>344</v>
      </c>
      <c r="C173" t="s">
        <v>91</v>
      </c>
      <c r="D173">
        <v>2.57627535234385E-2</v>
      </c>
      <c r="E173">
        <v>6656</v>
      </c>
      <c r="F173">
        <v>6656</v>
      </c>
      <c r="G173">
        <v>1</v>
      </c>
      <c r="H173">
        <v>6.3368769639214504</v>
      </c>
      <c r="I173">
        <v>8.0572400459235602</v>
      </c>
      <c r="J173">
        <v>-1.17655639303038</v>
      </c>
      <c r="K173" t="b">
        <v>1</v>
      </c>
      <c r="L173">
        <v>18.670000000000002</v>
      </c>
      <c r="M173" t="s">
        <v>92</v>
      </c>
      <c r="N173">
        <v>8.7024084852019996</v>
      </c>
      <c r="O173">
        <v>4.05</v>
      </c>
      <c r="P173">
        <v>1.2709999999999999</v>
      </c>
      <c r="Q173" t="s">
        <v>824</v>
      </c>
      <c r="S173">
        <v>0</v>
      </c>
      <c r="T173">
        <v>11210</v>
      </c>
      <c r="U173">
        <v>6656</v>
      </c>
      <c r="V173">
        <v>148</v>
      </c>
      <c r="W173">
        <v>6656</v>
      </c>
      <c r="X173">
        <v>1</v>
      </c>
      <c r="Y173">
        <v>0.43868858412098799</v>
      </c>
      <c r="Z173">
        <v>18.670000000000002</v>
      </c>
      <c r="AA173">
        <v>600.5</v>
      </c>
      <c r="AB173" t="s">
        <v>94</v>
      </c>
      <c r="AC173">
        <v>4.3203125</v>
      </c>
      <c r="AD173" t="s">
        <v>98</v>
      </c>
      <c r="AE173">
        <v>4</v>
      </c>
      <c r="AF173">
        <v>18.671875</v>
      </c>
      <c r="AG173">
        <v>7.203125</v>
      </c>
      <c r="AH173">
        <f t="shared" si="9"/>
        <v>11.46875</v>
      </c>
      <c r="AI173">
        <f t="shared" si="10"/>
        <v>2.5921908893709329</v>
      </c>
      <c r="AJ173">
        <f t="shared" si="11"/>
        <v>0.30833870982166955</v>
      </c>
      <c r="AK173">
        <f t="shared" si="12"/>
        <v>60.556376495182995</v>
      </c>
    </row>
    <row r="174" spans="1:37" x14ac:dyDescent="0.3">
      <c r="A174">
        <v>172</v>
      </c>
      <c r="B174">
        <v>345</v>
      </c>
      <c r="C174" t="s">
        <v>91</v>
      </c>
      <c r="D174">
        <v>2.7944410246377002E-2</v>
      </c>
      <c r="E174">
        <v>6656</v>
      </c>
      <c r="F174">
        <v>6656</v>
      </c>
      <c r="G174">
        <v>1</v>
      </c>
      <c r="H174">
        <v>6.3304406197925696</v>
      </c>
      <c r="I174">
        <v>9.1247366746228895</v>
      </c>
      <c r="J174">
        <v>-1.1749490755535601</v>
      </c>
      <c r="K174" t="b">
        <v>1</v>
      </c>
      <c r="L174">
        <v>27.61</v>
      </c>
      <c r="M174" t="s">
        <v>92</v>
      </c>
      <c r="N174">
        <v>9.2948681736907997</v>
      </c>
      <c r="O174">
        <v>4.0469999999999997</v>
      </c>
      <c r="P174">
        <v>1.4410000000000001</v>
      </c>
      <c r="Q174" t="s">
        <v>825</v>
      </c>
      <c r="S174">
        <v>0</v>
      </c>
      <c r="T174">
        <v>11170</v>
      </c>
      <c r="U174">
        <v>6656</v>
      </c>
      <c r="V174">
        <v>59</v>
      </c>
      <c r="W174">
        <v>6656</v>
      </c>
      <c r="X174">
        <v>1</v>
      </c>
      <c r="Y174">
        <v>0.69396425933874295</v>
      </c>
      <c r="Z174">
        <v>27.61</v>
      </c>
      <c r="AA174">
        <v>404.5</v>
      </c>
      <c r="AB174" t="s">
        <v>94</v>
      </c>
      <c r="AC174">
        <v>5.25390625</v>
      </c>
      <c r="AD174" t="s">
        <v>98</v>
      </c>
      <c r="AE174">
        <v>4</v>
      </c>
      <c r="AF174">
        <v>27.609375</v>
      </c>
      <c r="AG174">
        <v>9.375</v>
      </c>
      <c r="AH174">
        <f t="shared" si="9"/>
        <v>18.234375</v>
      </c>
      <c r="AI174">
        <f t="shared" si="10"/>
        <v>2.9449999999999998</v>
      </c>
      <c r="AJ174">
        <f t="shared" si="11"/>
        <v>0.30883470652404743</v>
      </c>
      <c r="AK174">
        <f t="shared" si="12"/>
        <v>89.39855015242658</v>
      </c>
    </row>
    <row r="175" spans="1:37" x14ac:dyDescent="0.3">
      <c r="A175">
        <v>173</v>
      </c>
      <c r="B175">
        <v>348</v>
      </c>
      <c r="C175" t="s">
        <v>91</v>
      </c>
      <c r="D175">
        <v>1.11565792319199E-2</v>
      </c>
      <c r="E175">
        <v>6656</v>
      </c>
      <c r="F175">
        <v>17920</v>
      </c>
      <c r="G175">
        <v>2.6923076923076898</v>
      </c>
      <c r="H175">
        <v>3.8260853919046398</v>
      </c>
      <c r="I175">
        <v>9.34850161186076</v>
      </c>
      <c r="J175">
        <v>-1.19102225032173</v>
      </c>
      <c r="K175" t="b">
        <v>1</v>
      </c>
      <c r="L175">
        <v>277.5</v>
      </c>
      <c r="M175" t="s">
        <v>92</v>
      </c>
      <c r="N175">
        <v>9.3673870030685507</v>
      </c>
      <c r="O175">
        <v>4.5469999999999997</v>
      </c>
      <c r="P175">
        <v>2.4430000000000001</v>
      </c>
      <c r="Q175" t="s">
        <v>826</v>
      </c>
      <c r="S175">
        <v>0</v>
      </c>
      <c r="T175">
        <v>35230</v>
      </c>
      <c r="U175">
        <v>6656</v>
      </c>
      <c r="V175">
        <v>466</v>
      </c>
      <c r="W175">
        <v>6656</v>
      </c>
      <c r="X175">
        <v>1</v>
      </c>
      <c r="Y175">
        <v>0.13091587773697</v>
      </c>
      <c r="Z175">
        <v>277.5</v>
      </c>
      <c r="AA175">
        <v>126.94</v>
      </c>
      <c r="AB175" t="s">
        <v>94</v>
      </c>
      <c r="AC175">
        <v>16.65625</v>
      </c>
      <c r="AE175">
        <v>0</v>
      </c>
      <c r="AF175">
        <v>277.5</v>
      </c>
      <c r="AG175">
        <v>12.5703125</v>
      </c>
      <c r="AH175">
        <f t="shared" si="9"/>
        <v>264.9296875</v>
      </c>
      <c r="AI175">
        <f t="shared" si="10"/>
        <v>22.075823492852702</v>
      </c>
      <c r="AJ175">
        <f t="shared" si="11"/>
        <v>0.30391043268244416</v>
      </c>
      <c r="AK175">
        <f t="shared" si="12"/>
        <v>913.09797281608815</v>
      </c>
    </row>
    <row r="176" spans="1:37" x14ac:dyDescent="0.3">
      <c r="A176">
        <v>174</v>
      </c>
      <c r="B176">
        <v>349</v>
      </c>
      <c r="C176" t="s">
        <v>91</v>
      </c>
      <c r="D176">
        <v>2.4281591598075199E-2</v>
      </c>
      <c r="E176">
        <v>6656</v>
      </c>
      <c r="F176">
        <v>17920</v>
      </c>
      <c r="G176">
        <v>2.6923076923076898</v>
      </c>
      <c r="H176">
        <v>5.4160447884700504</v>
      </c>
      <c r="I176">
        <v>9.6949317356109397</v>
      </c>
      <c r="J176">
        <v>-1.1974515202289999</v>
      </c>
      <c r="K176" t="b">
        <v>1</v>
      </c>
      <c r="L176">
        <v>61.72</v>
      </c>
      <c r="M176" t="s">
        <v>92</v>
      </c>
      <c r="N176">
        <v>9.9550320430215997</v>
      </c>
      <c r="O176">
        <v>4.5270000000000001</v>
      </c>
      <c r="P176">
        <v>1.79</v>
      </c>
      <c r="Q176" t="s">
        <v>828</v>
      </c>
      <c r="S176">
        <v>0</v>
      </c>
      <c r="T176">
        <v>33730</v>
      </c>
      <c r="U176">
        <v>6656</v>
      </c>
      <c r="V176">
        <v>243</v>
      </c>
      <c r="W176">
        <v>6656</v>
      </c>
      <c r="X176">
        <v>1</v>
      </c>
      <c r="Y176">
        <v>0.28328940526406898</v>
      </c>
      <c r="Z176">
        <v>61.72</v>
      </c>
      <c r="AA176">
        <v>546.5</v>
      </c>
      <c r="AB176" t="s">
        <v>94</v>
      </c>
      <c r="AC176">
        <v>7.85546875</v>
      </c>
      <c r="AE176">
        <v>0</v>
      </c>
      <c r="AF176">
        <v>61.71875</v>
      </c>
      <c r="AG176">
        <v>14.2421875</v>
      </c>
      <c r="AH176">
        <f t="shared" si="9"/>
        <v>47.4765625</v>
      </c>
      <c r="AI176">
        <f t="shared" si="10"/>
        <v>4.3335161821173891</v>
      </c>
      <c r="AJ176">
        <f t="shared" si="11"/>
        <v>0.30196277819023837</v>
      </c>
      <c r="AK176">
        <f t="shared" si="12"/>
        <v>204.39191336727208</v>
      </c>
    </row>
    <row r="177" spans="1:37" x14ac:dyDescent="0.3">
      <c r="A177">
        <v>175</v>
      </c>
      <c r="B177">
        <v>350</v>
      </c>
      <c r="C177" t="s">
        <v>91</v>
      </c>
      <c r="D177">
        <v>7.1913827181210302E-3</v>
      </c>
      <c r="E177">
        <v>6656</v>
      </c>
      <c r="F177">
        <v>17920</v>
      </c>
      <c r="G177">
        <v>2.6923076923076898</v>
      </c>
      <c r="H177">
        <v>4.2035894182744302</v>
      </c>
      <c r="I177">
        <v>7.4671183123449101</v>
      </c>
      <c r="J177">
        <v>-1.1974515202289999</v>
      </c>
      <c r="K177" t="b">
        <v>1</v>
      </c>
      <c r="L177">
        <v>59.8</v>
      </c>
      <c r="M177" t="s">
        <v>92</v>
      </c>
      <c r="N177">
        <v>8.3375521389787899</v>
      </c>
      <c r="O177">
        <v>4.5199999999999996</v>
      </c>
      <c r="P177">
        <v>1.776</v>
      </c>
      <c r="Q177" t="s">
        <v>827</v>
      </c>
      <c r="R177" t="s">
        <v>1941</v>
      </c>
      <c r="S177">
        <v>0</v>
      </c>
      <c r="T177">
        <v>33020</v>
      </c>
      <c r="U177">
        <v>6656</v>
      </c>
      <c r="V177">
        <v>665</v>
      </c>
      <c r="W177">
        <v>6656</v>
      </c>
      <c r="X177">
        <v>1</v>
      </c>
      <c r="Y177">
        <v>0.124229869163179</v>
      </c>
      <c r="Z177">
        <v>59.8</v>
      </c>
      <c r="AA177">
        <v>552</v>
      </c>
      <c r="AB177" t="s">
        <v>94</v>
      </c>
      <c r="AC177">
        <v>7.734375</v>
      </c>
      <c r="AE177">
        <v>0</v>
      </c>
      <c r="AF177">
        <v>59.8125</v>
      </c>
      <c r="AG177">
        <v>9.8515625</v>
      </c>
      <c r="AH177">
        <f t="shared" si="9"/>
        <v>49.9609375</v>
      </c>
      <c r="AI177">
        <f t="shared" si="10"/>
        <v>6.0713719270420299</v>
      </c>
      <c r="AJ177">
        <f t="shared" si="11"/>
        <v>0.30196277819023837</v>
      </c>
      <c r="AK177">
        <f t="shared" si="12"/>
        <v>198.07904920757406</v>
      </c>
    </row>
    <row r="178" spans="1:37" x14ac:dyDescent="0.3">
      <c r="A178">
        <v>176</v>
      </c>
      <c r="B178">
        <v>356</v>
      </c>
      <c r="C178" t="s">
        <v>91</v>
      </c>
      <c r="D178">
        <v>3.10228893968219E-2</v>
      </c>
      <c r="E178">
        <v>6656</v>
      </c>
      <c r="F178">
        <v>6656</v>
      </c>
      <c r="G178">
        <v>1</v>
      </c>
      <c r="H178">
        <v>2.83135514318686</v>
      </c>
      <c r="I178">
        <v>7.1502777346496398</v>
      </c>
      <c r="J178">
        <v>-1.1307478449410799</v>
      </c>
      <c r="K178" t="b">
        <v>1</v>
      </c>
      <c r="L178">
        <v>334.8</v>
      </c>
      <c r="M178" t="s">
        <v>92</v>
      </c>
      <c r="N178">
        <v>7.2192141658791797</v>
      </c>
      <c r="O178">
        <v>4.1500000000000004</v>
      </c>
      <c r="P178">
        <v>2.5249999999999999</v>
      </c>
      <c r="Q178" t="s">
        <v>829</v>
      </c>
      <c r="S178">
        <v>0</v>
      </c>
      <c r="T178">
        <v>14136</v>
      </c>
      <c r="U178">
        <v>6656</v>
      </c>
      <c r="V178">
        <v>370</v>
      </c>
      <c r="W178">
        <v>6656</v>
      </c>
      <c r="X178">
        <v>1</v>
      </c>
      <c r="Y178">
        <v>9.5207620358152695E-2</v>
      </c>
      <c r="Z178">
        <v>334.8</v>
      </c>
      <c r="AA178">
        <v>42.22</v>
      </c>
      <c r="AB178" t="s">
        <v>94</v>
      </c>
      <c r="AC178">
        <v>18.296875</v>
      </c>
      <c r="AE178">
        <v>14</v>
      </c>
      <c r="AF178">
        <v>334.75</v>
      </c>
      <c r="AG178">
        <v>8.1796875</v>
      </c>
      <c r="AH178">
        <f t="shared" si="9"/>
        <v>326.5703125</v>
      </c>
      <c r="AI178">
        <f t="shared" si="10"/>
        <v>40.924546322827126</v>
      </c>
      <c r="AJ178">
        <f t="shared" si="11"/>
        <v>0.32279176794485986</v>
      </c>
      <c r="AK178">
        <f t="shared" si="12"/>
        <v>1037.0462733026789</v>
      </c>
    </row>
    <row r="179" spans="1:37" x14ac:dyDescent="0.3">
      <c r="A179">
        <v>177</v>
      </c>
      <c r="B179">
        <v>357</v>
      </c>
      <c r="C179" t="s">
        <v>91</v>
      </c>
      <c r="D179">
        <v>1.10992686602027E-2</v>
      </c>
      <c r="E179">
        <v>6656</v>
      </c>
      <c r="F179">
        <v>6656</v>
      </c>
      <c r="G179">
        <v>1</v>
      </c>
      <c r="H179">
        <v>2.8024348005334301</v>
      </c>
      <c r="I179">
        <v>7.3947058896888098</v>
      </c>
      <c r="J179">
        <v>-1.1259258925106299</v>
      </c>
      <c r="K179" t="b">
        <v>1</v>
      </c>
      <c r="L179">
        <v>435.8</v>
      </c>
      <c r="M179" t="s">
        <v>92</v>
      </c>
      <c r="N179">
        <v>7.4517165250878099</v>
      </c>
      <c r="O179">
        <v>4.1680000000000001</v>
      </c>
      <c r="P179">
        <v>2.6389999999999998</v>
      </c>
      <c r="Q179" t="s">
        <v>830</v>
      </c>
      <c r="S179">
        <v>0</v>
      </c>
      <c r="T179">
        <v>14700</v>
      </c>
      <c r="U179">
        <v>6656</v>
      </c>
      <c r="V179">
        <v>356</v>
      </c>
      <c r="W179">
        <v>6656</v>
      </c>
      <c r="X179">
        <v>1</v>
      </c>
      <c r="Y179">
        <v>9.5528853370756395E-2</v>
      </c>
      <c r="Z179">
        <v>435.8</v>
      </c>
      <c r="AA179">
        <v>33.75</v>
      </c>
      <c r="AB179" t="s">
        <v>94</v>
      </c>
      <c r="AC179">
        <v>20.875</v>
      </c>
      <c r="AE179">
        <v>16</v>
      </c>
      <c r="AF179">
        <v>435.75</v>
      </c>
      <c r="AG179">
        <v>8.3125</v>
      </c>
      <c r="AH179">
        <f t="shared" si="9"/>
        <v>427.4375</v>
      </c>
      <c r="AI179">
        <f t="shared" si="10"/>
        <v>52.421052631578945</v>
      </c>
      <c r="AJ179">
        <f t="shared" si="11"/>
        <v>0.32435201318586354</v>
      </c>
      <c r="AK179">
        <f t="shared" si="12"/>
        <v>1343.4478045009143</v>
      </c>
    </row>
    <row r="180" spans="1:37" x14ac:dyDescent="0.3">
      <c r="A180">
        <v>178</v>
      </c>
      <c r="B180">
        <v>358</v>
      </c>
      <c r="C180" t="s">
        <v>91</v>
      </c>
      <c r="D180">
        <v>4.9838305061660801E-2</v>
      </c>
      <c r="E180">
        <v>6656</v>
      </c>
      <c r="F180">
        <v>6656</v>
      </c>
      <c r="G180">
        <v>1</v>
      </c>
      <c r="H180">
        <v>10.2074334384883</v>
      </c>
      <c r="I180">
        <v>11.363744257692099</v>
      </c>
      <c r="J180">
        <v>-1.17575273429197</v>
      </c>
      <c r="K180" t="b">
        <v>1</v>
      </c>
      <c r="L180">
        <v>12.984</v>
      </c>
      <c r="M180" t="s">
        <v>92</v>
      </c>
      <c r="N180">
        <v>12.117644134249099</v>
      </c>
      <c r="O180">
        <v>4.0430000000000001</v>
      </c>
      <c r="P180">
        <v>1.113</v>
      </c>
      <c r="Q180" t="s">
        <v>831</v>
      </c>
      <c r="S180">
        <v>0</v>
      </c>
      <c r="T180">
        <v>11016</v>
      </c>
      <c r="U180">
        <v>6656</v>
      </c>
      <c r="V180">
        <v>50</v>
      </c>
      <c r="W180">
        <v>6656</v>
      </c>
      <c r="X180">
        <v>1</v>
      </c>
      <c r="Y180">
        <v>1.3021277243357701</v>
      </c>
      <c r="Z180">
        <v>12.984</v>
      </c>
      <c r="AA180">
        <v>848.5</v>
      </c>
      <c r="AB180" t="s">
        <v>94</v>
      </c>
      <c r="AC180">
        <v>3.603515625</v>
      </c>
      <c r="AD180" t="s">
        <v>98</v>
      </c>
      <c r="AE180">
        <v>4</v>
      </c>
      <c r="AF180">
        <v>12.984375</v>
      </c>
      <c r="AG180">
        <v>8.6640625</v>
      </c>
      <c r="AH180">
        <f t="shared" si="9"/>
        <v>4.3203125</v>
      </c>
      <c r="AI180">
        <f t="shared" si="10"/>
        <v>1.4986474301172228</v>
      </c>
      <c r="AJ180">
        <f t="shared" si="11"/>
        <v>0.30858660851984282</v>
      </c>
      <c r="AK180">
        <f t="shared" si="12"/>
        <v>42.076923111733393</v>
      </c>
    </row>
    <row r="181" spans="1:37" x14ac:dyDescent="0.3">
      <c r="A181">
        <v>179</v>
      </c>
      <c r="B181">
        <v>359</v>
      </c>
      <c r="C181" t="s">
        <v>91</v>
      </c>
      <c r="D181">
        <v>2.34965459363853E-2</v>
      </c>
      <c r="E181">
        <v>6656</v>
      </c>
      <c r="F181">
        <v>6656</v>
      </c>
      <c r="G181">
        <v>1</v>
      </c>
      <c r="H181">
        <v>6.1379056678223201</v>
      </c>
      <c r="I181">
        <v>9.7283407215582294</v>
      </c>
      <c r="J181">
        <v>-1.17655639303038</v>
      </c>
      <c r="K181" t="b">
        <v>1</v>
      </c>
      <c r="L181">
        <v>38.44</v>
      </c>
      <c r="M181" t="s">
        <v>92</v>
      </c>
      <c r="N181">
        <v>9.74813326364022</v>
      </c>
      <c r="O181">
        <v>4.0430000000000001</v>
      </c>
      <c r="P181">
        <v>1.585</v>
      </c>
      <c r="Q181" t="s">
        <v>832</v>
      </c>
      <c r="S181">
        <v>0</v>
      </c>
      <c r="T181">
        <v>11040</v>
      </c>
      <c r="U181">
        <v>6656</v>
      </c>
      <c r="V181">
        <v>123</v>
      </c>
      <c r="W181">
        <v>6656</v>
      </c>
      <c r="X181">
        <v>1</v>
      </c>
      <c r="Y181">
        <v>0.46326935264610802</v>
      </c>
      <c r="Z181">
        <v>38.44</v>
      </c>
      <c r="AA181">
        <v>287.2</v>
      </c>
      <c r="AB181" t="s">
        <v>94</v>
      </c>
      <c r="AC181">
        <v>6.19921875</v>
      </c>
      <c r="AD181" t="s">
        <v>98</v>
      </c>
      <c r="AE181">
        <v>5</v>
      </c>
      <c r="AF181">
        <v>38.4375</v>
      </c>
      <c r="AG181">
        <v>7.31640625</v>
      </c>
      <c r="AH181">
        <f t="shared" si="9"/>
        <v>31.12109375</v>
      </c>
      <c r="AI181">
        <f t="shared" si="10"/>
        <v>5.2536038441003736</v>
      </c>
      <c r="AJ181">
        <f t="shared" si="11"/>
        <v>0.30833870982166955</v>
      </c>
      <c r="AK181">
        <f t="shared" si="12"/>
        <v>124.65998843359847</v>
      </c>
    </row>
    <row r="182" spans="1:37" x14ac:dyDescent="0.3">
      <c r="A182">
        <v>180</v>
      </c>
      <c r="B182">
        <v>362</v>
      </c>
      <c r="C182" t="s">
        <v>91</v>
      </c>
      <c r="D182">
        <v>6.5017479025701796E-3</v>
      </c>
      <c r="E182">
        <v>6656</v>
      </c>
      <c r="F182">
        <v>17920</v>
      </c>
      <c r="G182">
        <v>2.6923076923076898</v>
      </c>
      <c r="H182">
        <v>3.6863432841049599</v>
      </c>
      <c r="I182">
        <v>9.1798587641285696</v>
      </c>
      <c r="J182">
        <v>-1.1894149328449199</v>
      </c>
      <c r="K182" t="b">
        <v>1</v>
      </c>
      <c r="L182">
        <v>309.5</v>
      </c>
      <c r="M182" t="s">
        <v>92</v>
      </c>
      <c r="N182">
        <v>9.2035762339501304</v>
      </c>
      <c r="O182">
        <v>4.55</v>
      </c>
      <c r="P182">
        <v>2.4900000000000002</v>
      </c>
      <c r="Q182" t="s">
        <v>833</v>
      </c>
      <c r="S182">
        <v>0</v>
      </c>
      <c r="T182">
        <v>35550</v>
      </c>
      <c r="U182">
        <v>6656</v>
      </c>
      <c r="V182">
        <v>576</v>
      </c>
      <c r="W182">
        <v>6656</v>
      </c>
      <c r="X182">
        <v>1</v>
      </c>
      <c r="Y182">
        <v>0.11202825916825999</v>
      </c>
      <c r="Z182">
        <v>309.5</v>
      </c>
      <c r="AA182">
        <v>114.9</v>
      </c>
      <c r="AB182" t="s">
        <v>94</v>
      </c>
      <c r="AC182">
        <v>17.59375</v>
      </c>
      <c r="AE182">
        <v>0</v>
      </c>
      <c r="AF182">
        <v>309.5</v>
      </c>
      <c r="AG182">
        <v>11.65625</v>
      </c>
      <c r="AH182">
        <f t="shared" si="9"/>
        <v>297.84375</v>
      </c>
      <c r="AI182">
        <f t="shared" si="10"/>
        <v>26.552278820375335</v>
      </c>
      <c r="AJ182">
        <f t="shared" si="11"/>
        <v>0.30439930601435561</v>
      </c>
      <c r="AK182">
        <f t="shared" si="12"/>
        <v>1016.7565887466375</v>
      </c>
    </row>
    <row r="183" spans="1:37" x14ac:dyDescent="0.3">
      <c r="A183">
        <v>181</v>
      </c>
      <c r="B183">
        <v>363</v>
      </c>
      <c r="C183" t="s">
        <v>91</v>
      </c>
      <c r="D183">
        <v>1.9141805960069602E-2</v>
      </c>
      <c r="E183">
        <v>6656</v>
      </c>
      <c r="F183">
        <v>17920</v>
      </c>
      <c r="G183">
        <v>2.6923076923076898</v>
      </c>
      <c r="H183">
        <v>5.2621021396881398</v>
      </c>
      <c r="I183">
        <v>9.4296459241481791</v>
      </c>
      <c r="J183">
        <v>-1.1974515202289999</v>
      </c>
      <c r="K183" t="b">
        <v>1</v>
      </c>
      <c r="L183">
        <v>61.9</v>
      </c>
      <c r="M183" t="s">
        <v>92</v>
      </c>
      <c r="N183">
        <v>9.7299565209542695</v>
      </c>
      <c r="O183">
        <v>4.5229999999999997</v>
      </c>
      <c r="P183">
        <v>1.792</v>
      </c>
      <c r="Q183" t="s">
        <v>835</v>
      </c>
      <c r="S183">
        <v>0</v>
      </c>
      <c r="T183">
        <v>33300</v>
      </c>
      <c r="U183">
        <v>6656</v>
      </c>
      <c r="V183">
        <v>217</v>
      </c>
      <c r="W183">
        <v>6656</v>
      </c>
      <c r="X183">
        <v>1</v>
      </c>
      <c r="Y183">
        <v>0.28933034592719598</v>
      </c>
      <c r="Z183">
        <v>61.9</v>
      </c>
      <c r="AA183">
        <v>538</v>
      </c>
      <c r="AB183" t="s">
        <v>94</v>
      </c>
      <c r="AC183">
        <v>7.8671875</v>
      </c>
      <c r="AE183">
        <v>0</v>
      </c>
      <c r="AF183">
        <v>61.90625</v>
      </c>
      <c r="AG183">
        <v>14.609375</v>
      </c>
      <c r="AH183">
        <f t="shared" si="9"/>
        <v>47.296875</v>
      </c>
      <c r="AI183">
        <f t="shared" si="10"/>
        <v>4.2374331550802138</v>
      </c>
      <c r="AJ183">
        <f t="shared" si="11"/>
        <v>0.30196277819023837</v>
      </c>
      <c r="AK183">
        <f t="shared" si="12"/>
        <v>205.01285082560304</v>
      </c>
    </row>
    <row r="184" spans="1:37" x14ac:dyDescent="0.3">
      <c r="A184">
        <v>182</v>
      </c>
      <c r="B184">
        <v>364</v>
      </c>
      <c r="C184" t="s">
        <v>91</v>
      </c>
      <c r="D184">
        <v>1.5512280528322899E-2</v>
      </c>
      <c r="E184">
        <v>6656</v>
      </c>
      <c r="F184">
        <v>17920</v>
      </c>
      <c r="G184">
        <v>2.6923076923076898</v>
      </c>
      <c r="H184">
        <v>5.2392946763828698</v>
      </c>
      <c r="I184">
        <v>9.3069111487699594</v>
      </c>
      <c r="J184">
        <v>-1.2006661551826401</v>
      </c>
      <c r="K184" t="b">
        <v>1</v>
      </c>
      <c r="L184">
        <v>59.8</v>
      </c>
      <c r="M184" t="s">
        <v>92</v>
      </c>
      <c r="N184">
        <v>9.7415077119020292</v>
      </c>
      <c r="O184">
        <v>4.516</v>
      </c>
      <c r="P184">
        <v>1.776</v>
      </c>
      <c r="Q184" t="s">
        <v>834</v>
      </c>
      <c r="R184" t="s">
        <v>1941</v>
      </c>
      <c r="S184">
        <v>0</v>
      </c>
      <c r="T184">
        <v>32900</v>
      </c>
      <c r="U184">
        <v>6656</v>
      </c>
      <c r="V184">
        <v>526</v>
      </c>
      <c r="W184">
        <v>6656</v>
      </c>
      <c r="X184">
        <v>1</v>
      </c>
      <c r="Y184">
        <v>0.18484203179235401</v>
      </c>
      <c r="Z184">
        <v>59.8</v>
      </c>
      <c r="AA184">
        <v>550</v>
      </c>
      <c r="AB184" t="s">
        <v>94</v>
      </c>
      <c r="AC184">
        <v>7.734375</v>
      </c>
      <c r="AE184">
        <v>0</v>
      </c>
      <c r="AF184">
        <v>59.8125</v>
      </c>
      <c r="AG184">
        <v>10.515625</v>
      </c>
      <c r="AH184">
        <f t="shared" si="9"/>
        <v>49.296875</v>
      </c>
      <c r="AI184">
        <f t="shared" si="10"/>
        <v>5.6879643387815753</v>
      </c>
      <c r="AJ184">
        <f t="shared" si="11"/>
        <v>0.30099363664150097</v>
      </c>
      <c r="AK184">
        <f t="shared" si="12"/>
        <v>198.71682560266146</v>
      </c>
    </row>
    <row r="185" spans="1:37" x14ac:dyDescent="0.3">
      <c r="A185">
        <v>183</v>
      </c>
      <c r="B185">
        <v>370</v>
      </c>
      <c r="C185" t="s">
        <v>91</v>
      </c>
      <c r="D185">
        <v>2.31397812548991E-2</v>
      </c>
      <c r="E185">
        <v>6656</v>
      </c>
      <c r="F185">
        <v>6656</v>
      </c>
      <c r="G185">
        <v>1</v>
      </c>
      <c r="H185">
        <v>3.5320005018352001</v>
      </c>
      <c r="I185">
        <v>8.8093059391475705</v>
      </c>
      <c r="J185">
        <v>-1.1331588211563</v>
      </c>
      <c r="K185" t="b">
        <v>1</v>
      </c>
      <c r="L185">
        <v>312.2</v>
      </c>
      <c r="M185" t="s">
        <v>92</v>
      </c>
      <c r="N185">
        <v>8.8226142561108993</v>
      </c>
      <c r="O185">
        <v>4.0940000000000003</v>
      </c>
      <c r="P185">
        <v>2.4940000000000002</v>
      </c>
      <c r="Q185" t="s">
        <v>836</v>
      </c>
      <c r="S185">
        <v>0</v>
      </c>
      <c r="T185">
        <v>12460</v>
      </c>
      <c r="U185">
        <v>6656</v>
      </c>
      <c r="V185">
        <v>48</v>
      </c>
      <c r="W185">
        <v>6656</v>
      </c>
      <c r="X185">
        <v>1</v>
      </c>
      <c r="Y185">
        <v>0.36546279283070598</v>
      </c>
      <c r="Z185">
        <v>312.2</v>
      </c>
      <c r="AA185">
        <v>39.9</v>
      </c>
      <c r="AB185" t="s">
        <v>94</v>
      </c>
      <c r="AC185">
        <v>17.671875</v>
      </c>
      <c r="AE185">
        <v>11</v>
      </c>
      <c r="AF185">
        <v>312.25</v>
      </c>
      <c r="AG185">
        <v>21.109375</v>
      </c>
      <c r="AH185">
        <f t="shared" si="9"/>
        <v>291.140625</v>
      </c>
      <c r="AI185">
        <f t="shared" si="10"/>
        <v>14.7920059215396</v>
      </c>
      <c r="AJ185">
        <f t="shared" si="11"/>
        <v>0.32201446207938011</v>
      </c>
      <c r="AK185">
        <f t="shared" si="12"/>
        <v>969.67694551254942</v>
      </c>
    </row>
    <row r="186" spans="1:37" x14ac:dyDescent="0.3">
      <c r="A186">
        <v>184</v>
      </c>
      <c r="B186">
        <v>371</v>
      </c>
      <c r="C186" t="s">
        <v>91</v>
      </c>
      <c r="D186">
        <v>1.18092429947863E-2</v>
      </c>
      <c r="E186">
        <v>6656</v>
      </c>
      <c r="F186">
        <v>6656</v>
      </c>
      <c r="G186">
        <v>1</v>
      </c>
      <c r="H186">
        <v>2.8787119937921402</v>
      </c>
      <c r="I186">
        <v>7.4160568746325</v>
      </c>
      <c r="J186">
        <v>-1.12994418620267</v>
      </c>
      <c r="K186" t="b">
        <v>1</v>
      </c>
      <c r="L186">
        <v>377.2</v>
      </c>
      <c r="M186" t="s">
        <v>92</v>
      </c>
      <c r="N186">
        <v>7.4564153262099797</v>
      </c>
      <c r="O186">
        <v>4.0999999999999996</v>
      </c>
      <c r="P186">
        <v>2.5760000000000001</v>
      </c>
      <c r="Q186" t="s">
        <v>837</v>
      </c>
      <c r="S186">
        <v>0</v>
      </c>
      <c r="T186">
        <v>12670</v>
      </c>
      <c r="U186">
        <v>6656</v>
      </c>
      <c r="V186">
        <v>399</v>
      </c>
      <c r="W186">
        <v>6656</v>
      </c>
      <c r="X186">
        <v>1</v>
      </c>
      <c r="Y186">
        <v>9.4053239810456504E-2</v>
      </c>
      <c r="Z186">
        <v>377.2</v>
      </c>
      <c r="AA186">
        <v>33.6</v>
      </c>
      <c r="AB186" t="s">
        <v>94</v>
      </c>
      <c r="AC186">
        <v>19.421875</v>
      </c>
      <c r="AE186">
        <v>14</v>
      </c>
      <c r="AF186">
        <v>377.25</v>
      </c>
      <c r="AG186">
        <v>6.71875</v>
      </c>
      <c r="AH186">
        <f t="shared" si="9"/>
        <v>370.53125</v>
      </c>
      <c r="AI186">
        <f t="shared" si="10"/>
        <v>56.148837209302329</v>
      </c>
      <c r="AJ186">
        <f t="shared" si="11"/>
        <v>0.32305128663812044</v>
      </c>
      <c r="AK186">
        <f t="shared" si="12"/>
        <v>1167.7712351060609</v>
      </c>
    </row>
    <row r="187" spans="1:37" x14ac:dyDescent="0.3">
      <c r="A187">
        <v>185</v>
      </c>
      <c r="B187">
        <v>372</v>
      </c>
      <c r="C187" t="s">
        <v>91</v>
      </c>
      <c r="D187">
        <v>5.0161705352423799E-2</v>
      </c>
      <c r="E187">
        <v>6656</v>
      </c>
      <c r="F187">
        <v>6656</v>
      </c>
      <c r="G187">
        <v>1</v>
      </c>
      <c r="H187">
        <v>10.7807244236167</v>
      </c>
      <c r="I187">
        <v>14.5708228537945</v>
      </c>
      <c r="J187">
        <v>-1.17655639303038</v>
      </c>
      <c r="K187" t="b">
        <v>1</v>
      </c>
      <c r="L187">
        <v>22.45</v>
      </c>
      <c r="M187" t="s">
        <v>92</v>
      </c>
      <c r="N187">
        <v>14.5708234796061</v>
      </c>
      <c r="O187">
        <v>4.0599999999999996</v>
      </c>
      <c r="P187">
        <v>1.3520000000000001</v>
      </c>
      <c r="Q187" t="s">
        <v>838</v>
      </c>
      <c r="S187">
        <v>0</v>
      </c>
      <c r="T187">
        <v>11490</v>
      </c>
      <c r="U187">
        <v>6656</v>
      </c>
      <c r="V187">
        <v>86</v>
      </c>
      <c r="W187">
        <v>6656</v>
      </c>
      <c r="X187">
        <v>1</v>
      </c>
      <c r="Y187">
        <v>1.0546826385371899</v>
      </c>
      <c r="Z187">
        <v>22.45</v>
      </c>
      <c r="AA187">
        <v>511.8</v>
      </c>
      <c r="AB187" t="s">
        <v>94</v>
      </c>
      <c r="AC187">
        <v>4.73828125</v>
      </c>
      <c r="AD187" t="s">
        <v>98</v>
      </c>
      <c r="AE187">
        <v>3</v>
      </c>
      <c r="AF187">
        <v>22.453125</v>
      </c>
      <c r="AG187">
        <v>8.078125</v>
      </c>
      <c r="AH187">
        <f t="shared" si="9"/>
        <v>14.375</v>
      </c>
      <c r="AI187">
        <f t="shared" si="10"/>
        <v>2.779497098646035</v>
      </c>
      <c r="AJ187">
        <f t="shared" si="11"/>
        <v>0.30833870982166955</v>
      </c>
      <c r="AK187">
        <f t="shared" si="12"/>
        <v>72.819676170358122</v>
      </c>
    </row>
    <row r="188" spans="1:37" x14ac:dyDescent="0.3">
      <c r="A188">
        <v>186</v>
      </c>
      <c r="B188">
        <v>373</v>
      </c>
      <c r="C188" t="s">
        <v>91</v>
      </c>
      <c r="D188">
        <v>2.07078138759451E-2</v>
      </c>
      <c r="E188">
        <v>6656</v>
      </c>
      <c r="F188">
        <v>6656</v>
      </c>
      <c r="G188">
        <v>1</v>
      </c>
      <c r="H188">
        <v>7.6658944732195797</v>
      </c>
      <c r="I188">
        <v>9.5599094163099707</v>
      </c>
      <c r="J188">
        <v>-1.1789673692456</v>
      </c>
      <c r="K188" t="b">
        <v>1</v>
      </c>
      <c r="L188">
        <v>17.670000000000002</v>
      </c>
      <c r="M188" t="s">
        <v>92</v>
      </c>
      <c r="N188">
        <v>9.9516534246569908</v>
      </c>
      <c r="O188">
        <v>4.0620000000000003</v>
      </c>
      <c r="P188">
        <v>1.2470000000000001</v>
      </c>
      <c r="Q188" t="s">
        <v>839</v>
      </c>
      <c r="S188">
        <v>0</v>
      </c>
      <c r="T188">
        <v>11544</v>
      </c>
      <c r="U188">
        <v>6656</v>
      </c>
      <c r="V188">
        <v>96</v>
      </c>
      <c r="W188">
        <v>6656</v>
      </c>
      <c r="X188">
        <v>1</v>
      </c>
      <c r="Y188">
        <v>0.68033500577610195</v>
      </c>
      <c r="Z188">
        <v>17.670000000000002</v>
      </c>
      <c r="AA188">
        <v>653</v>
      </c>
      <c r="AB188" t="s">
        <v>94</v>
      </c>
      <c r="AC188">
        <v>4.203125</v>
      </c>
      <c r="AD188" t="s">
        <v>98</v>
      </c>
      <c r="AE188">
        <v>5</v>
      </c>
      <c r="AF188">
        <v>17.671875</v>
      </c>
      <c r="AG188">
        <v>7.60546875</v>
      </c>
      <c r="AH188">
        <f t="shared" si="9"/>
        <v>10.06640625</v>
      </c>
      <c r="AI188">
        <f t="shared" si="10"/>
        <v>2.3235747303543914</v>
      </c>
      <c r="AJ188">
        <f t="shared" si="11"/>
        <v>0.30759620796288678</v>
      </c>
      <c r="AK188">
        <f t="shared" si="12"/>
        <v>57.451537250850023</v>
      </c>
    </row>
    <row r="189" spans="1:37" x14ac:dyDescent="0.3">
      <c r="A189">
        <v>187</v>
      </c>
      <c r="B189">
        <v>376</v>
      </c>
      <c r="C189" t="s">
        <v>91</v>
      </c>
      <c r="D189">
        <v>1.2619480248707401E-2</v>
      </c>
      <c r="E189">
        <v>6656</v>
      </c>
      <c r="F189">
        <v>17920</v>
      </c>
      <c r="G189">
        <v>2.6923076923076898</v>
      </c>
      <c r="H189">
        <v>3.73734806132869</v>
      </c>
      <c r="I189">
        <v>9.2776745819311994</v>
      </c>
      <c r="J189">
        <v>-1.1902185915833201</v>
      </c>
      <c r="K189" t="b">
        <v>1</v>
      </c>
      <c r="L189">
        <v>304</v>
      </c>
      <c r="M189" t="s">
        <v>92</v>
      </c>
      <c r="N189">
        <v>9.2995173643608702</v>
      </c>
      <c r="O189">
        <v>4.5599999999999996</v>
      </c>
      <c r="P189">
        <v>2.4820000000000002</v>
      </c>
      <c r="Q189" t="s">
        <v>840</v>
      </c>
      <c r="S189">
        <v>0</v>
      </c>
      <c r="T189">
        <v>36160</v>
      </c>
      <c r="U189">
        <v>6656</v>
      </c>
      <c r="V189">
        <v>519</v>
      </c>
      <c r="W189">
        <v>6656</v>
      </c>
      <c r="X189">
        <v>1</v>
      </c>
      <c r="Y189">
        <v>0.12015624389011199</v>
      </c>
      <c r="Z189">
        <v>304</v>
      </c>
      <c r="AA189">
        <v>118.94</v>
      </c>
      <c r="AB189" t="s">
        <v>94</v>
      </c>
      <c r="AC189">
        <v>17.4375</v>
      </c>
      <c r="AE189">
        <v>0</v>
      </c>
      <c r="AF189">
        <v>304</v>
      </c>
      <c r="AG189">
        <v>12.4296875</v>
      </c>
      <c r="AH189">
        <f t="shared" si="9"/>
        <v>291.5703125</v>
      </c>
      <c r="AI189">
        <f t="shared" si="10"/>
        <v>24.457573852922689</v>
      </c>
      <c r="AJ189">
        <f t="shared" si="11"/>
        <v>0.30415477112657535</v>
      </c>
      <c r="AK189">
        <f t="shared" si="12"/>
        <v>999.49114351880098</v>
      </c>
    </row>
    <row r="190" spans="1:37" x14ac:dyDescent="0.3">
      <c r="A190">
        <v>188</v>
      </c>
      <c r="B190">
        <v>377</v>
      </c>
      <c r="C190" t="s">
        <v>91</v>
      </c>
      <c r="D190">
        <v>1.82708111430844E-2</v>
      </c>
      <c r="E190">
        <v>6656</v>
      </c>
      <c r="F190">
        <v>17920</v>
      </c>
      <c r="G190">
        <v>2.6923076923076898</v>
      </c>
      <c r="H190">
        <v>6.0466342823017296</v>
      </c>
      <c r="I190">
        <v>10.711518152436801</v>
      </c>
      <c r="J190">
        <v>-1.1982551789674101</v>
      </c>
      <c r="K190" t="b">
        <v>1</v>
      </c>
      <c r="L190">
        <v>59.03</v>
      </c>
      <c r="M190" t="s">
        <v>92</v>
      </c>
      <c r="N190">
        <v>10.878676218940299</v>
      </c>
      <c r="O190">
        <v>4.5199999999999996</v>
      </c>
      <c r="P190">
        <v>1.7709999999999999</v>
      </c>
      <c r="Q190" t="s">
        <v>842</v>
      </c>
      <c r="S190">
        <v>0</v>
      </c>
      <c r="T190">
        <v>33180</v>
      </c>
      <c r="U190">
        <v>6656</v>
      </c>
      <c r="V190">
        <v>105</v>
      </c>
      <c r="W190">
        <v>6656</v>
      </c>
      <c r="X190">
        <v>1</v>
      </c>
      <c r="Y190">
        <v>0.49250107642428298</v>
      </c>
      <c r="Z190">
        <v>59.03</v>
      </c>
      <c r="AA190">
        <v>562</v>
      </c>
      <c r="AB190" t="s">
        <v>94</v>
      </c>
      <c r="AC190">
        <v>7.68359375</v>
      </c>
      <c r="AD190" t="s">
        <v>98</v>
      </c>
      <c r="AE190">
        <v>0</v>
      </c>
      <c r="AF190">
        <v>59.03125</v>
      </c>
      <c r="AG190">
        <v>17.140625</v>
      </c>
      <c r="AH190">
        <f t="shared" si="9"/>
        <v>41.890625</v>
      </c>
      <c r="AI190">
        <f t="shared" si="10"/>
        <v>3.4439380127620782</v>
      </c>
      <c r="AJ190">
        <f t="shared" si="11"/>
        <v>0.30172020065270616</v>
      </c>
      <c r="AK190">
        <f t="shared" si="12"/>
        <v>195.64898164689902</v>
      </c>
    </row>
    <row r="191" spans="1:37" x14ac:dyDescent="0.3">
      <c r="A191">
        <v>189</v>
      </c>
      <c r="B191">
        <v>378</v>
      </c>
      <c r="C191" t="s">
        <v>91</v>
      </c>
      <c r="D191">
        <v>1.5773209250944699E-2</v>
      </c>
      <c r="E191">
        <v>6656</v>
      </c>
      <c r="F191">
        <v>17920</v>
      </c>
      <c r="G191">
        <v>2.6923076923076898</v>
      </c>
      <c r="H191">
        <v>5.8420405050757598</v>
      </c>
      <c r="I191">
        <v>10.0581224711411</v>
      </c>
      <c r="J191">
        <v>-1.20146981392105</v>
      </c>
      <c r="K191" t="b">
        <v>1</v>
      </c>
      <c r="L191">
        <v>52.7</v>
      </c>
      <c r="M191" t="s">
        <v>92</v>
      </c>
      <c r="N191">
        <v>10.383017876685001</v>
      </c>
      <c r="O191">
        <v>4.516</v>
      </c>
      <c r="P191">
        <v>1.722</v>
      </c>
      <c r="Q191" t="s">
        <v>841</v>
      </c>
      <c r="R191" t="s">
        <v>1941</v>
      </c>
      <c r="S191">
        <v>0</v>
      </c>
      <c r="T191">
        <v>32750</v>
      </c>
      <c r="U191">
        <v>6656</v>
      </c>
      <c r="V191">
        <v>452</v>
      </c>
      <c r="W191">
        <v>6656</v>
      </c>
      <c r="X191">
        <v>1</v>
      </c>
      <c r="Y191">
        <v>0.22775042743417101</v>
      </c>
      <c r="Z191">
        <v>52.7</v>
      </c>
      <c r="AA191">
        <v>621.5</v>
      </c>
      <c r="AB191" t="s">
        <v>94</v>
      </c>
      <c r="AC191">
        <v>7.2578125</v>
      </c>
      <c r="AE191">
        <v>0</v>
      </c>
      <c r="AF191">
        <v>52.6875</v>
      </c>
      <c r="AG191">
        <v>10.8203125</v>
      </c>
      <c r="AH191">
        <f t="shared" si="9"/>
        <v>41.8671875</v>
      </c>
      <c r="AI191">
        <f t="shared" si="10"/>
        <v>4.8693140794223826</v>
      </c>
      <c r="AJ191">
        <f t="shared" si="11"/>
        <v>0.30075183765015856</v>
      </c>
      <c r="AK191">
        <f t="shared" si="12"/>
        <v>175.18596199331392</v>
      </c>
    </row>
    <row r="192" spans="1:37" x14ac:dyDescent="0.3">
      <c r="A192">
        <v>190</v>
      </c>
      <c r="B192">
        <v>384</v>
      </c>
      <c r="C192" t="s">
        <v>91</v>
      </c>
      <c r="D192">
        <v>1.81877232605458E-2</v>
      </c>
      <c r="E192">
        <v>6656</v>
      </c>
      <c r="F192">
        <v>6656</v>
      </c>
      <c r="G192">
        <v>1</v>
      </c>
      <c r="H192">
        <v>3.23035742407049</v>
      </c>
      <c r="I192">
        <v>8.2904094828684194</v>
      </c>
      <c r="J192">
        <v>-1.12512223377222</v>
      </c>
      <c r="K192" t="b">
        <v>1</v>
      </c>
      <c r="L192">
        <v>368.2</v>
      </c>
      <c r="M192" t="s">
        <v>92</v>
      </c>
      <c r="N192">
        <v>8.3045643065894303</v>
      </c>
      <c r="O192">
        <v>4.0599999999999996</v>
      </c>
      <c r="P192">
        <v>2.5659999999999998</v>
      </c>
      <c r="Q192" t="s">
        <v>843</v>
      </c>
      <c r="S192">
        <v>0</v>
      </c>
      <c r="T192">
        <v>11440</v>
      </c>
      <c r="U192">
        <v>6656</v>
      </c>
      <c r="V192">
        <v>68</v>
      </c>
      <c r="W192">
        <v>6656</v>
      </c>
      <c r="X192">
        <v>1</v>
      </c>
      <c r="Y192">
        <v>0.27047056595068097</v>
      </c>
      <c r="Z192">
        <v>368.2</v>
      </c>
      <c r="AA192">
        <v>31.06</v>
      </c>
      <c r="AB192" t="s">
        <v>94</v>
      </c>
      <c r="AC192">
        <v>19.1875</v>
      </c>
      <c r="AE192">
        <v>21</v>
      </c>
      <c r="AF192">
        <v>368.25</v>
      </c>
      <c r="AG192">
        <v>16.59375</v>
      </c>
      <c r="AH192">
        <f t="shared" si="9"/>
        <v>351.65625</v>
      </c>
      <c r="AI192">
        <f t="shared" si="10"/>
        <v>22.192090395480225</v>
      </c>
      <c r="AJ192">
        <f t="shared" si="11"/>
        <v>0.32461278628783685</v>
      </c>
      <c r="AK192">
        <f t="shared" si="12"/>
        <v>1134.4285116158969</v>
      </c>
    </row>
    <row r="193" spans="1:37" x14ac:dyDescent="0.3">
      <c r="A193">
        <v>191</v>
      </c>
      <c r="B193">
        <v>385</v>
      </c>
      <c r="C193" t="s">
        <v>91</v>
      </c>
      <c r="D193">
        <v>9.1727739984593295E-3</v>
      </c>
      <c r="E193">
        <v>6656</v>
      </c>
      <c r="F193">
        <v>6656</v>
      </c>
      <c r="G193">
        <v>1</v>
      </c>
      <c r="H193">
        <v>2.9424280670746201</v>
      </c>
      <c r="I193">
        <v>7.7755960444374201</v>
      </c>
      <c r="J193">
        <v>-1.12030028134176</v>
      </c>
      <c r="K193" t="b">
        <v>1</v>
      </c>
      <c r="L193">
        <v>439.8</v>
      </c>
      <c r="M193" t="s">
        <v>92</v>
      </c>
      <c r="N193">
        <v>7.7992395129198604</v>
      </c>
      <c r="O193">
        <v>4.0659999999999998</v>
      </c>
      <c r="P193">
        <v>2.6429999999999998</v>
      </c>
      <c r="Q193" t="s">
        <v>844</v>
      </c>
      <c r="S193">
        <v>0</v>
      </c>
      <c r="T193">
        <v>11680</v>
      </c>
      <c r="U193">
        <v>6656</v>
      </c>
      <c r="V193">
        <v>254</v>
      </c>
      <c r="W193">
        <v>6656</v>
      </c>
      <c r="X193">
        <v>1</v>
      </c>
      <c r="Y193">
        <v>0.121878776674926</v>
      </c>
      <c r="Z193">
        <v>439.8</v>
      </c>
      <c r="AA193">
        <v>26.56</v>
      </c>
      <c r="AB193" t="s">
        <v>94</v>
      </c>
      <c r="AC193">
        <v>20.96875</v>
      </c>
      <c r="AE193">
        <v>23</v>
      </c>
      <c r="AF193">
        <v>439.75</v>
      </c>
      <c r="AG193">
        <v>8.3671875</v>
      </c>
      <c r="AH193">
        <f t="shared" si="9"/>
        <v>431.3828125</v>
      </c>
      <c r="AI193">
        <f t="shared" si="10"/>
        <v>52.556489262371613</v>
      </c>
      <c r="AJ193">
        <f t="shared" si="11"/>
        <v>0.32618183359719116</v>
      </c>
      <c r="AK193">
        <f t="shared" si="12"/>
        <v>1348.174406742273</v>
      </c>
    </row>
    <row r="194" spans="1:37" x14ac:dyDescent="0.3">
      <c r="A194">
        <v>192</v>
      </c>
      <c r="B194">
        <v>386</v>
      </c>
      <c r="C194" t="s">
        <v>91</v>
      </c>
      <c r="D194">
        <v>3.5869398308441901E-2</v>
      </c>
      <c r="E194">
        <v>6656</v>
      </c>
      <c r="F194">
        <v>6656</v>
      </c>
      <c r="G194">
        <v>1</v>
      </c>
      <c r="H194">
        <v>10.1999885960941</v>
      </c>
      <c r="I194">
        <v>12.3714705433094</v>
      </c>
      <c r="J194">
        <v>-1.1773600517687799</v>
      </c>
      <c r="K194" t="b">
        <v>1</v>
      </c>
      <c r="L194">
        <v>16.309999999999999</v>
      </c>
      <c r="M194" t="s">
        <v>92</v>
      </c>
      <c r="N194">
        <v>12.504041628519101</v>
      </c>
      <c r="O194">
        <v>4.0469999999999997</v>
      </c>
      <c r="P194">
        <v>1.2130000000000001</v>
      </c>
      <c r="Q194" t="s">
        <v>845</v>
      </c>
      <c r="S194">
        <v>0</v>
      </c>
      <c r="T194">
        <v>11180</v>
      </c>
      <c r="U194">
        <v>6656</v>
      </c>
      <c r="V194">
        <v>75</v>
      </c>
      <c r="W194">
        <v>6656</v>
      </c>
      <c r="X194">
        <v>1</v>
      </c>
      <c r="Y194">
        <v>1.0623231784992799</v>
      </c>
      <c r="Z194">
        <v>16.309999999999999</v>
      </c>
      <c r="AA194">
        <v>685.5</v>
      </c>
      <c r="AB194" t="s">
        <v>94</v>
      </c>
      <c r="AC194">
        <v>4.0390625</v>
      </c>
      <c r="AD194" t="s">
        <v>98</v>
      </c>
      <c r="AE194">
        <v>5</v>
      </c>
      <c r="AF194">
        <v>16.3125</v>
      </c>
      <c r="AG194">
        <v>7.9765625</v>
      </c>
      <c r="AH194">
        <f t="shared" si="9"/>
        <v>8.3359375</v>
      </c>
      <c r="AI194">
        <f t="shared" si="10"/>
        <v>2.0450538687561215</v>
      </c>
      <c r="AJ194">
        <f t="shared" si="11"/>
        <v>0.30809101026942098</v>
      </c>
      <c r="AK194">
        <f t="shared" si="12"/>
        <v>52.947017135407364</v>
      </c>
    </row>
    <row r="195" spans="1:37" x14ac:dyDescent="0.3">
      <c r="A195">
        <v>193</v>
      </c>
      <c r="B195">
        <v>387</v>
      </c>
      <c r="C195" t="s">
        <v>91</v>
      </c>
      <c r="D195">
        <v>3.7088617554595103E-2</v>
      </c>
      <c r="E195">
        <v>6656</v>
      </c>
      <c r="F195">
        <v>6656</v>
      </c>
      <c r="G195">
        <v>1</v>
      </c>
      <c r="H195">
        <v>6.6997481931423</v>
      </c>
      <c r="I195">
        <v>12.359203453950901</v>
      </c>
      <c r="J195">
        <v>-1.17816371050719</v>
      </c>
      <c r="K195" t="b">
        <v>1</v>
      </c>
      <c r="L195">
        <v>69.900000000000006</v>
      </c>
      <c r="M195" t="s">
        <v>92</v>
      </c>
      <c r="N195">
        <v>12.356702537567701</v>
      </c>
      <c r="O195">
        <v>4.05</v>
      </c>
      <c r="P195">
        <v>1.845</v>
      </c>
      <c r="Q195" t="s">
        <v>846</v>
      </c>
      <c r="S195">
        <v>0</v>
      </c>
      <c r="T195">
        <v>11270</v>
      </c>
      <c r="U195">
        <v>6656</v>
      </c>
      <c r="V195">
        <v>252</v>
      </c>
      <c r="W195">
        <v>6656</v>
      </c>
      <c r="X195">
        <v>1</v>
      </c>
      <c r="Y195">
        <v>0.35905038701772002</v>
      </c>
      <c r="Z195">
        <v>69.900000000000006</v>
      </c>
      <c r="AA195">
        <v>161.4</v>
      </c>
      <c r="AB195" t="s">
        <v>94</v>
      </c>
      <c r="AC195">
        <v>8.359375</v>
      </c>
      <c r="AD195" t="s">
        <v>98</v>
      </c>
      <c r="AE195">
        <v>5</v>
      </c>
      <c r="AF195">
        <v>69.875</v>
      </c>
      <c r="AG195">
        <v>6.046875</v>
      </c>
      <c r="AH195">
        <f t="shared" ref="AH195:AH258" si="13">AF195-AG195</f>
        <v>63.828125</v>
      </c>
      <c r="AI195">
        <f t="shared" ref="AI195:AI258" si="14">AF195/AG195</f>
        <v>11.555555555555555</v>
      </c>
      <c r="AJ195">
        <f t="shared" ref="AJ195:AJ258" si="15">EXP(J195)</f>
        <v>0.30784350970310986</v>
      </c>
      <c r="AK195">
        <f t="shared" ref="AK195:AK258" si="16">AF195/AJ195</f>
        <v>226.98220945891885</v>
      </c>
    </row>
    <row r="196" spans="1:37" x14ac:dyDescent="0.3">
      <c r="A196">
        <v>194</v>
      </c>
      <c r="B196">
        <v>390</v>
      </c>
      <c r="C196" t="s">
        <v>91</v>
      </c>
      <c r="D196">
        <v>1.8524403365833501E-2</v>
      </c>
      <c r="E196">
        <v>6656</v>
      </c>
      <c r="F196">
        <v>17920</v>
      </c>
      <c r="G196">
        <v>2.6923076923076898</v>
      </c>
      <c r="H196">
        <v>3.7817292025878699</v>
      </c>
      <c r="I196">
        <v>9.4026196775280493</v>
      </c>
      <c r="J196">
        <v>-1.19102225032173</v>
      </c>
      <c r="K196" t="b">
        <v>1</v>
      </c>
      <c r="L196">
        <v>306.8</v>
      </c>
      <c r="M196" t="s">
        <v>92</v>
      </c>
      <c r="N196">
        <v>9.4199511906091704</v>
      </c>
      <c r="O196">
        <v>4.5599999999999996</v>
      </c>
      <c r="P196">
        <v>2.4860000000000002</v>
      </c>
      <c r="Q196" t="s">
        <v>847</v>
      </c>
      <c r="S196">
        <v>0</v>
      </c>
      <c r="T196">
        <v>36300</v>
      </c>
      <c r="U196">
        <v>6656</v>
      </c>
      <c r="V196">
        <v>488</v>
      </c>
      <c r="W196">
        <v>6656</v>
      </c>
      <c r="X196">
        <v>1</v>
      </c>
      <c r="Y196">
        <v>0.12592296432227601</v>
      </c>
      <c r="Z196">
        <v>306.8</v>
      </c>
      <c r="AA196">
        <v>118.3</v>
      </c>
      <c r="AB196" t="s">
        <v>94</v>
      </c>
      <c r="AC196">
        <v>17.515625</v>
      </c>
      <c r="AE196">
        <v>0</v>
      </c>
      <c r="AF196">
        <v>306.75</v>
      </c>
      <c r="AG196">
        <v>12.8046875</v>
      </c>
      <c r="AH196">
        <f t="shared" si="13"/>
        <v>293.9453125</v>
      </c>
      <c r="AI196">
        <f t="shared" si="14"/>
        <v>23.95607077486272</v>
      </c>
      <c r="AJ196">
        <f t="shared" si="15"/>
        <v>0.30391043268244416</v>
      </c>
      <c r="AK196">
        <f t="shared" si="16"/>
        <v>1009.3434348156218</v>
      </c>
    </row>
    <row r="197" spans="1:37" x14ac:dyDescent="0.3">
      <c r="A197">
        <v>195</v>
      </c>
      <c r="B197">
        <v>391</v>
      </c>
      <c r="C197" t="s">
        <v>91</v>
      </c>
      <c r="D197">
        <v>1.8693247713905601E-2</v>
      </c>
      <c r="E197">
        <v>6656</v>
      </c>
      <c r="F197">
        <v>17920</v>
      </c>
      <c r="G197">
        <v>2.6923076923076898</v>
      </c>
      <c r="H197">
        <v>6.6381797131537104</v>
      </c>
      <c r="I197">
        <v>11.3380628108455</v>
      </c>
      <c r="J197">
        <v>-1.1982551789674101</v>
      </c>
      <c r="K197" t="b">
        <v>1</v>
      </c>
      <c r="L197">
        <v>51</v>
      </c>
      <c r="M197" t="s">
        <v>92</v>
      </c>
      <c r="N197">
        <v>11.523696215925201</v>
      </c>
      <c r="O197">
        <v>4.516</v>
      </c>
      <c r="P197">
        <v>1.708</v>
      </c>
      <c r="Q197" t="s">
        <v>849</v>
      </c>
      <c r="S197">
        <v>0</v>
      </c>
      <c r="T197">
        <v>32720</v>
      </c>
      <c r="U197">
        <v>6656</v>
      </c>
      <c r="V197">
        <v>56</v>
      </c>
      <c r="W197">
        <v>6656</v>
      </c>
      <c r="X197">
        <v>1</v>
      </c>
      <c r="Y197">
        <v>0.75343345613144797</v>
      </c>
      <c r="Z197">
        <v>51</v>
      </c>
      <c r="AA197">
        <v>641.5</v>
      </c>
      <c r="AB197" t="s">
        <v>94</v>
      </c>
      <c r="AC197">
        <v>7.140625</v>
      </c>
      <c r="AD197" t="s">
        <v>98</v>
      </c>
      <c r="AE197">
        <v>0</v>
      </c>
      <c r="AF197">
        <v>51</v>
      </c>
      <c r="AG197">
        <v>18.625</v>
      </c>
      <c r="AH197">
        <f t="shared" si="13"/>
        <v>32.375</v>
      </c>
      <c r="AI197">
        <f t="shared" si="14"/>
        <v>2.738255033557047</v>
      </c>
      <c r="AJ197">
        <f t="shared" si="15"/>
        <v>0.30172020065270616</v>
      </c>
      <c r="AK197">
        <f t="shared" si="16"/>
        <v>169.03077715602922</v>
      </c>
    </row>
    <row r="198" spans="1:37" x14ac:dyDescent="0.3">
      <c r="A198">
        <v>196</v>
      </c>
      <c r="B198">
        <v>392</v>
      </c>
      <c r="C198" t="s">
        <v>91</v>
      </c>
      <c r="D198">
        <v>1.5837812216439699E-2</v>
      </c>
      <c r="E198">
        <v>6656</v>
      </c>
      <c r="F198">
        <v>17920</v>
      </c>
      <c r="G198">
        <v>2.6923076923076898</v>
      </c>
      <c r="H198">
        <v>6.3164220942308003</v>
      </c>
      <c r="I198">
        <v>10.8193401887508</v>
      </c>
      <c r="J198">
        <v>-1.2022734726594599</v>
      </c>
      <c r="K198" t="b">
        <v>1</v>
      </c>
      <c r="L198">
        <v>51.6</v>
      </c>
      <c r="M198" t="s">
        <v>92</v>
      </c>
      <c r="N198">
        <v>11.019972766234799</v>
      </c>
      <c r="O198">
        <v>4.51</v>
      </c>
      <c r="P198">
        <v>1.7130000000000001</v>
      </c>
      <c r="Q198" t="s">
        <v>848</v>
      </c>
      <c r="R198" t="s">
        <v>1941</v>
      </c>
      <c r="S198">
        <v>0</v>
      </c>
      <c r="T198">
        <v>32600</v>
      </c>
      <c r="U198">
        <v>6656</v>
      </c>
      <c r="V198">
        <v>370</v>
      </c>
      <c r="W198">
        <v>6656</v>
      </c>
      <c r="X198">
        <v>1</v>
      </c>
      <c r="Y198">
        <v>0.27638762382833698</v>
      </c>
      <c r="Z198">
        <v>51.6</v>
      </c>
      <c r="AA198">
        <v>632</v>
      </c>
      <c r="AB198" t="s">
        <v>94</v>
      </c>
      <c r="AC198">
        <v>7.18359375</v>
      </c>
      <c r="AD198" t="s">
        <v>98</v>
      </c>
      <c r="AE198">
        <v>0</v>
      </c>
      <c r="AF198">
        <v>51.59375</v>
      </c>
      <c r="AG198">
        <v>11.1953125</v>
      </c>
      <c r="AH198">
        <f t="shared" si="13"/>
        <v>40.3984375</v>
      </c>
      <c r="AI198">
        <f t="shared" si="14"/>
        <v>4.6085136078157714</v>
      </c>
      <c r="AJ198">
        <f t="shared" si="15"/>
        <v>0.30051023290462436</v>
      </c>
      <c r="AK198">
        <f t="shared" si="16"/>
        <v>171.68716519671653</v>
      </c>
    </row>
    <row r="199" spans="1:37" x14ac:dyDescent="0.3">
      <c r="A199">
        <v>197</v>
      </c>
      <c r="B199">
        <v>398</v>
      </c>
      <c r="C199" t="s">
        <v>91</v>
      </c>
      <c r="D199">
        <v>2.2935272913887601E-2</v>
      </c>
      <c r="E199">
        <v>6656</v>
      </c>
      <c r="F199">
        <v>6656</v>
      </c>
      <c r="G199">
        <v>1</v>
      </c>
      <c r="H199">
        <v>2.920129257733</v>
      </c>
      <c r="I199">
        <v>7.38017042872365</v>
      </c>
      <c r="J199">
        <v>-1.1315515036794901</v>
      </c>
      <c r="K199" t="b">
        <v>1</v>
      </c>
      <c r="L199">
        <v>336.5</v>
      </c>
      <c r="M199" t="s">
        <v>92</v>
      </c>
      <c r="N199">
        <v>7.4102840062047797</v>
      </c>
      <c r="O199">
        <v>4.0659999999999998</v>
      </c>
      <c r="P199">
        <v>2.5270000000000001</v>
      </c>
      <c r="Q199" t="s">
        <v>850</v>
      </c>
      <c r="S199">
        <v>0</v>
      </c>
      <c r="T199">
        <v>11624</v>
      </c>
      <c r="U199">
        <v>6656</v>
      </c>
      <c r="V199">
        <v>404</v>
      </c>
      <c r="W199">
        <v>6656</v>
      </c>
      <c r="X199">
        <v>1</v>
      </c>
      <c r="Y199">
        <v>9.5530001072732101E-2</v>
      </c>
      <c r="Z199">
        <v>336.5</v>
      </c>
      <c r="AA199">
        <v>34.53</v>
      </c>
      <c r="AB199" t="s">
        <v>94</v>
      </c>
      <c r="AC199">
        <v>18.34375</v>
      </c>
      <c r="AE199">
        <v>17</v>
      </c>
      <c r="AF199">
        <v>336.5</v>
      </c>
      <c r="AG199">
        <v>6.3203125</v>
      </c>
      <c r="AH199">
        <f t="shared" si="13"/>
        <v>330.1796875</v>
      </c>
      <c r="AI199">
        <f t="shared" si="14"/>
        <v>53.241038318912238</v>
      </c>
      <c r="AJ199">
        <f t="shared" si="15"/>
        <v>0.32253245773227995</v>
      </c>
      <c r="AK199">
        <f t="shared" si="16"/>
        <v>1043.3058501024225</v>
      </c>
    </row>
    <row r="200" spans="1:37" x14ac:dyDescent="0.3">
      <c r="A200">
        <v>198</v>
      </c>
      <c r="B200">
        <v>399</v>
      </c>
      <c r="C200" t="s">
        <v>91</v>
      </c>
      <c r="D200">
        <v>8.0202531024910206E-3</v>
      </c>
      <c r="E200">
        <v>6656</v>
      </c>
      <c r="F200">
        <v>6656</v>
      </c>
      <c r="G200">
        <v>1</v>
      </c>
      <c r="H200">
        <v>2.9832359945937301</v>
      </c>
      <c r="I200">
        <v>7.7610748921852704</v>
      </c>
      <c r="J200">
        <v>-1.1283368687258499</v>
      </c>
      <c r="K200" t="b">
        <v>1</v>
      </c>
      <c r="L200">
        <v>398.8</v>
      </c>
      <c r="M200" t="s">
        <v>92</v>
      </c>
      <c r="N200">
        <v>7.7780425581154402</v>
      </c>
      <c r="O200">
        <v>4.07</v>
      </c>
      <c r="P200">
        <v>2.6019999999999999</v>
      </c>
      <c r="Q200" t="s">
        <v>851</v>
      </c>
      <c r="S200">
        <v>0</v>
      </c>
      <c r="T200">
        <v>11740</v>
      </c>
      <c r="U200">
        <v>6656</v>
      </c>
      <c r="V200">
        <v>340</v>
      </c>
      <c r="W200">
        <v>6656</v>
      </c>
      <c r="X200">
        <v>1</v>
      </c>
      <c r="Y200">
        <v>0.10755607306741399</v>
      </c>
      <c r="Z200">
        <v>398.8</v>
      </c>
      <c r="AA200">
        <v>29.45</v>
      </c>
      <c r="AB200" t="s">
        <v>94</v>
      </c>
      <c r="AC200">
        <v>19.96875</v>
      </c>
      <c r="AE200">
        <v>19</v>
      </c>
      <c r="AF200">
        <v>398.75</v>
      </c>
      <c r="AG200">
        <v>6.953125</v>
      </c>
      <c r="AH200">
        <f t="shared" si="13"/>
        <v>391.796875</v>
      </c>
      <c r="AI200">
        <f t="shared" si="14"/>
        <v>57.348314606741575</v>
      </c>
      <c r="AJ200">
        <f t="shared" si="15"/>
        <v>0.32357095013727738</v>
      </c>
      <c r="AK200">
        <f t="shared" si="16"/>
        <v>1232.3417779959152</v>
      </c>
    </row>
    <row r="201" spans="1:37" x14ac:dyDescent="0.3">
      <c r="A201">
        <v>199</v>
      </c>
      <c r="B201">
        <v>400</v>
      </c>
      <c r="C201" t="s">
        <v>91</v>
      </c>
      <c r="D201">
        <v>3.3582143351234099E-2</v>
      </c>
      <c r="E201">
        <v>6656</v>
      </c>
      <c r="F201">
        <v>6656</v>
      </c>
      <c r="G201">
        <v>1</v>
      </c>
      <c r="H201">
        <v>13.529081968454401</v>
      </c>
      <c r="I201">
        <v>14.9824013205345</v>
      </c>
      <c r="J201">
        <v>-1.1789673692456</v>
      </c>
      <c r="K201" t="b">
        <v>1</v>
      </c>
      <c r="L201">
        <v>12.82</v>
      </c>
      <c r="M201" t="s">
        <v>92</v>
      </c>
      <c r="N201">
        <v>15.178017156064399</v>
      </c>
      <c r="O201">
        <v>4.0659999999999998</v>
      </c>
      <c r="P201">
        <v>1.107</v>
      </c>
      <c r="Q201" t="s">
        <v>852</v>
      </c>
      <c r="S201">
        <v>0</v>
      </c>
      <c r="T201">
        <v>11620</v>
      </c>
      <c r="U201">
        <v>6656</v>
      </c>
      <c r="V201">
        <v>37</v>
      </c>
      <c r="W201">
        <v>6656</v>
      </c>
      <c r="X201">
        <v>1</v>
      </c>
      <c r="Y201">
        <v>2.0597683874797301</v>
      </c>
      <c r="Z201">
        <v>12.82</v>
      </c>
      <c r="AA201">
        <v>906</v>
      </c>
      <c r="AB201" t="s">
        <v>94</v>
      </c>
      <c r="AC201">
        <v>3.580078125</v>
      </c>
      <c r="AD201" t="s">
        <v>98</v>
      </c>
      <c r="AE201">
        <v>4</v>
      </c>
      <c r="AF201">
        <v>12.8203125</v>
      </c>
      <c r="AG201">
        <v>8.2734375</v>
      </c>
      <c r="AH201">
        <f t="shared" si="13"/>
        <v>4.546875</v>
      </c>
      <c r="AI201">
        <f t="shared" si="14"/>
        <v>1.5495750708215297</v>
      </c>
      <c r="AJ201">
        <f t="shared" si="15"/>
        <v>0.30759620796288678</v>
      </c>
      <c r="AK201">
        <f t="shared" si="16"/>
        <v>41.679032992327535</v>
      </c>
    </row>
    <row r="202" spans="1:37" x14ac:dyDescent="0.3">
      <c r="A202">
        <v>200</v>
      </c>
      <c r="B202">
        <v>401</v>
      </c>
      <c r="C202" t="s">
        <v>91</v>
      </c>
      <c r="D202">
        <v>2.4619246426199899E-2</v>
      </c>
      <c r="E202">
        <v>6656</v>
      </c>
      <c r="F202">
        <v>6656</v>
      </c>
      <c r="G202">
        <v>1</v>
      </c>
      <c r="H202">
        <v>9.2924955494779802</v>
      </c>
      <c r="I202">
        <v>11.388751869721499</v>
      </c>
      <c r="J202">
        <v>-1.18137834546083</v>
      </c>
      <c r="K202" t="b">
        <v>1</v>
      </c>
      <c r="L202">
        <v>16.829999999999998</v>
      </c>
      <c r="M202" t="s">
        <v>92</v>
      </c>
      <c r="N202">
        <v>11.4890864344154</v>
      </c>
      <c r="O202">
        <v>4.0659999999999998</v>
      </c>
      <c r="P202">
        <v>1.226</v>
      </c>
      <c r="Q202" t="s">
        <v>853</v>
      </c>
      <c r="S202">
        <v>0</v>
      </c>
      <c r="T202">
        <v>11620</v>
      </c>
      <c r="U202">
        <v>6656</v>
      </c>
      <c r="V202">
        <v>109</v>
      </c>
      <c r="W202">
        <v>6656</v>
      </c>
      <c r="X202">
        <v>1</v>
      </c>
      <c r="Y202">
        <v>0.79427702073694295</v>
      </c>
      <c r="Z202">
        <v>16.829999999999998</v>
      </c>
      <c r="AA202">
        <v>690.5</v>
      </c>
      <c r="AB202" t="s">
        <v>94</v>
      </c>
      <c r="AC202">
        <v>4.1015625</v>
      </c>
      <c r="AD202" t="s">
        <v>98</v>
      </c>
      <c r="AE202">
        <v>3</v>
      </c>
      <c r="AF202">
        <v>16.828125</v>
      </c>
      <c r="AG202">
        <v>6.97265625</v>
      </c>
      <c r="AH202">
        <f t="shared" si="13"/>
        <v>9.85546875</v>
      </c>
      <c r="AI202">
        <f t="shared" si="14"/>
        <v>2.4134453781512604</v>
      </c>
      <c r="AJ202">
        <f t="shared" si="15"/>
        <v>0.30685549410214574</v>
      </c>
      <c r="AK202">
        <f t="shared" si="16"/>
        <v>54.840553040247251</v>
      </c>
    </row>
    <row r="203" spans="1:37" x14ac:dyDescent="0.3">
      <c r="A203">
        <v>201</v>
      </c>
      <c r="B203">
        <v>404</v>
      </c>
      <c r="C203" t="s">
        <v>91</v>
      </c>
      <c r="D203">
        <v>2.4632456926500401E-2</v>
      </c>
      <c r="E203">
        <v>6656</v>
      </c>
      <c r="F203">
        <v>17920</v>
      </c>
      <c r="G203">
        <v>2.6923076923076898</v>
      </c>
      <c r="H203">
        <v>3.9093866797583998</v>
      </c>
      <c r="I203">
        <v>9.6665694073713695</v>
      </c>
      <c r="J203">
        <v>-1.19102225032173</v>
      </c>
      <c r="K203" t="b">
        <v>1</v>
      </c>
      <c r="L203">
        <v>297.5</v>
      </c>
      <c r="M203" t="s">
        <v>92</v>
      </c>
      <c r="N203">
        <v>9.6822102982405198</v>
      </c>
      <c r="O203">
        <v>4.5659999999999998</v>
      </c>
      <c r="P203">
        <v>2.4729999999999999</v>
      </c>
      <c r="Q203" t="s">
        <v>854</v>
      </c>
      <c r="S203">
        <v>0</v>
      </c>
      <c r="T203">
        <v>36740</v>
      </c>
      <c r="U203">
        <v>6656</v>
      </c>
      <c r="V203">
        <v>404</v>
      </c>
      <c r="W203">
        <v>6656</v>
      </c>
      <c r="X203">
        <v>1</v>
      </c>
      <c r="Y203">
        <v>0.144747397353058</v>
      </c>
      <c r="Z203">
        <v>297.5</v>
      </c>
      <c r="AA203">
        <v>123.5</v>
      </c>
      <c r="AB203" t="s">
        <v>94</v>
      </c>
      <c r="AC203">
        <v>17.25</v>
      </c>
      <c r="AE203">
        <v>0</v>
      </c>
      <c r="AF203">
        <v>297.5</v>
      </c>
      <c r="AG203">
        <v>13.9609375</v>
      </c>
      <c r="AH203">
        <f t="shared" si="13"/>
        <v>283.5390625</v>
      </c>
      <c r="AI203">
        <f t="shared" si="14"/>
        <v>21.309457190822609</v>
      </c>
      <c r="AJ203">
        <f t="shared" si="15"/>
        <v>0.30391043268244416</v>
      </c>
      <c r="AK203">
        <f t="shared" si="16"/>
        <v>978.90683572175215</v>
      </c>
    </row>
    <row r="204" spans="1:37" x14ac:dyDescent="0.3">
      <c r="A204">
        <v>202</v>
      </c>
      <c r="B204">
        <v>405</v>
      </c>
      <c r="C204" t="s">
        <v>91</v>
      </c>
      <c r="D204">
        <v>1.6755980888280599E-2</v>
      </c>
      <c r="E204">
        <v>6656</v>
      </c>
      <c r="F204">
        <v>17920</v>
      </c>
      <c r="G204">
        <v>2.6923076923076898</v>
      </c>
      <c r="H204">
        <v>7.01122353341521</v>
      </c>
      <c r="I204">
        <v>11.804052120710701</v>
      </c>
      <c r="J204">
        <v>-1.1982551789674101</v>
      </c>
      <c r="K204" t="b">
        <v>1</v>
      </c>
      <c r="L204">
        <v>48.28</v>
      </c>
      <c r="M204" t="s">
        <v>92</v>
      </c>
      <c r="N204">
        <v>11.9726464731314</v>
      </c>
      <c r="O204">
        <v>4.516</v>
      </c>
      <c r="P204">
        <v>1.6839999999999999</v>
      </c>
      <c r="Q204" t="s">
        <v>856</v>
      </c>
      <c r="S204">
        <v>0</v>
      </c>
      <c r="T204">
        <v>32700</v>
      </c>
      <c r="U204">
        <v>6656</v>
      </c>
      <c r="V204">
        <v>107</v>
      </c>
      <c r="W204">
        <v>6656</v>
      </c>
      <c r="X204">
        <v>1</v>
      </c>
      <c r="Y204">
        <v>0.581126913356249</v>
      </c>
      <c r="Z204">
        <v>48.28</v>
      </c>
      <c r="AA204">
        <v>677.5</v>
      </c>
      <c r="AB204" t="s">
        <v>94</v>
      </c>
      <c r="AC204">
        <v>6.94921875</v>
      </c>
      <c r="AD204" t="s">
        <v>98</v>
      </c>
      <c r="AE204">
        <v>0</v>
      </c>
      <c r="AF204">
        <v>48.28125</v>
      </c>
      <c r="AG204">
        <v>16.34375</v>
      </c>
      <c r="AH204">
        <f t="shared" si="13"/>
        <v>31.9375</v>
      </c>
      <c r="AI204">
        <f t="shared" si="14"/>
        <v>2.9541108986615678</v>
      </c>
      <c r="AJ204">
        <f t="shared" si="15"/>
        <v>0.30172020065270616</v>
      </c>
      <c r="AK204">
        <f t="shared" si="16"/>
        <v>160.01994528557915</v>
      </c>
    </row>
    <row r="205" spans="1:37" x14ac:dyDescent="0.3">
      <c r="A205">
        <v>203</v>
      </c>
      <c r="B205">
        <v>406</v>
      </c>
      <c r="C205" t="s">
        <v>91</v>
      </c>
      <c r="D205">
        <v>1.8649715081732399E-2</v>
      </c>
      <c r="E205">
        <v>6656</v>
      </c>
      <c r="F205">
        <v>17920</v>
      </c>
      <c r="G205">
        <v>2.6923076923076898</v>
      </c>
      <c r="H205">
        <v>6.30559798070892</v>
      </c>
      <c r="I205">
        <v>10.8500621503995</v>
      </c>
      <c r="J205">
        <v>-1.2022734726594599</v>
      </c>
      <c r="K205" t="b">
        <v>1</v>
      </c>
      <c r="L205">
        <v>52.56</v>
      </c>
      <c r="M205" t="s">
        <v>92</v>
      </c>
      <c r="N205">
        <v>11.027433312404799</v>
      </c>
      <c r="O205">
        <v>4.51</v>
      </c>
      <c r="P205">
        <v>1.7210000000000001</v>
      </c>
      <c r="Q205" t="s">
        <v>855</v>
      </c>
      <c r="R205" t="s">
        <v>1941</v>
      </c>
      <c r="S205">
        <v>0</v>
      </c>
      <c r="T205">
        <v>32500</v>
      </c>
      <c r="U205">
        <v>6656</v>
      </c>
      <c r="V205">
        <v>407</v>
      </c>
      <c r="W205">
        <v>6656</v>
      </c>
      <c r="X205">
        <v>1</v>
      </c>
      <c r="Y205">
        <v>0.26298872806303403</v>
      </c>
      <c r="Z205">
        <v>52.56</v>
      </c>
      <c r="AA205">
        <v>618</v>
      </c>
      <c r="AB205" t="s">
        <v>94</v>
      </c>
      <c r="AC205">
        <v>7.25</v>
      </c>
      <c r="AD205" t="s">
        <v>98</v>
      </c>
      <c r="AE205">
        <v>0</v>
      </c>
      <c r="AF205">
        <v>52.5625</v>
      </c>
      <c r="AG205">
        <v>10.921875</v>
      </c>
      <c r="AH205">
        <f t="shared" si="13"/>
        <v>41.640625</v>
      </c>
      <c r="AI205">
        <f t="shared" si="14"/>
        <v>4.8125894134477827</v>
      </c>
      <c r="AJ205">
        <f t="shared" si="15"/>
        <v>0.30051023290462436</v>
      </c>
      <c r="AK205">
        <f t="shared" si="16"/>
        <v>174.91084909804798</v>
      </c>
    </row>
    <row r="206" spans="1:37" x14ac:dyDescent="0.3">
      <c r="A206">
        <v>204</v>
      </c>
      <c r="B206">
        <v>412</v>
      </c>
      <c r="C206" t="s">
        <v>91</v>
      </c>
      <c r="D206">
        <v>2.3660523536999101E-2</v>
      </c>
      <c r="E206">
        <v>6656</v>
      </c>
      <c r="F206">
        <v>6656</v>
      </c>
      <c r="G206">
        <v>1</v>
      </c>
      <c r="H206">
        <v>3.2231886339607998</v>
      </c>
      <c r="I206">
        <v>8.3034879066294902</v>
      </c>
      <c r="J206">
        <v>-1.1235149162953999</v>
      </c>
      <c r="K206" t="b">
        <v>1</v>
      </c>
      <c r="L206">
        <v>377.2</v>
      </c>
      <c r="M206" t="s">
        <v>92</v>
      </c>
      <c r="N206">
        <v>8.3181848596722698</v>
      </c>
      <c r="O206">
        <v>4.04</v>
      </c>
      <c r="P206">
        <v>2.5760000000000001</v>
      </c>
      <c r="Q206" t="s">
        <v>857</v>
      </c>
      <c r="S206">
        <v>0</v>
      </c>
      <c r="T206">
        <v>10940</v>
      </c>
      <c r="U206">
        <v>6656</v>
      </c>
      <c r="V206">
        <v>120</v>
      </c>
      <c r="W206">
        <v>6656</v>
      </c>
      <c r="X206">
        <v>1</v>
      </c>
      <c r="Y206">
        <v>0.20294842740157101</v>
      </c>
      <c r="Z206">
        <v>377.2</v>
      </c>
      <c r="AA206">
        <v>29.02</v>
      </c>
      <c r="AB206" t="s">
        <v>94</v>
      </c>
      <c r="AC206">
        <v>19.421875</v>
      </c>
      <c r="AE206">
        <v>21</v>
      </c>
      <c r="AF206">
        <v>377.25</v>
      </c>
      <c r="AG206">
        <v>12.0078125</v>
      </c>
      <c r="AH206">
        <f t="shared" si="13"/>
        <v>365.2421875</v>
      </c>
      <c r="AI206">
        <f t="shared" si="14"/>
        <v>31.41704619388419</v>
      </c>
      <c r="AJ206">
        <f t="shared" si="15"/>
        <v>0.32513496163079525</v>
      </c>
      <c r="AK206">
        <f t="shared" si="16"/>
        <v>1160.2874022154026</v>
      </c>
    </row>
    <row r="207" spans="1:37" x14ac:dyDescent="0.3">
      <c r="A207">
        <v>205</v>
      </c>
      <c r="B207">
        <v>413</v>
      </c>
      <c r="C207" t="s">
        <v>91</v>
      </c>
      <c r="D207">
        <v>1.4334308915960201E-2</v>
      </c>
      <c r="E207">
        <v>6656</v>
      </c>
      <c r="F207">
        <v>6656</v>
      </c>
      <c r="G207">
        <v>1</v>
      </c>
      <c r="H207">
        <v>3.0062154002960702</v>
      </c>
      <c r="I207">
        <v>7.9030584546845901</v>
      </c>
      <c r="J207">
        <v>-1.12030028134176</v>
      </c>
      <c r="K207" t="b">
        <v>1</v>
      </c>
      <c r="L207">
        <v>426</v>
      </c>
      <c r="M207" t="s">
        <v>92</v>
      </c>
      <c r="N207">
        <v>7.92162819537287</v>
      </c>
      <c r="O207">
        <v>4.0430000000000001</v>
      </c>
      <c r="P207">
        <v>2.629</v>
      </c>
      <c r="Q207" t="s">
        <v>858</v>
      </c>
      <c r="S207">
        <v>0</v>
      </c>
      <c r="T207">
        <v>10990</v>
      </c>
      <c r="U207">
        <v>6656</v>
      </c>
      <c r="V207">
        <v>280</v>
      </c>
      <c r="W207">
        <v>6656</v>
      </c>
      <c r="X207">
        <v>1</v>
      </c>
      <c r="Y207">
        <v>0.119894302146055</v>
      </c>
      <c r="Z207">
        <v>426</v>
      </c>
      <c r="AA207">
        <v>25.8</v>
      </c>
      <c r="AB207" t="s">
        <v>94</v>
      </c>
      <c r="AC207">
        <v>20.640625</v>
      </c>
      <c r="AE207">
        <v>23</v>
      </c>
      <c r="AF207">
        <v>426</v>
      </c>
      <c r="AG207">
        <v>7.60546875</v>
      </c>
      <c r="AH207">
        <f t="shared" si="13"/>
        <v>418.39453125</v>
      </c>
      <c r="AI207">
        <f t="shared" si="14"/>
        <v>56.01232665639445</v>
      </c>
      <c r="AJ207">
        <f t="shared" si="15"/>
        <v>0.32618183359719116</v>
      </c>
      <c r="AK207">
        <f t="shared" si="16"/>
        <v>1306.0200051670456</v>
      </c>
    </row>
    <row r="208" spans="1:37" x14ac:dyDescent="0.3">
      <c r="A208">
        <v>206</v>
      </c>
      <c r="B208">
        <v>414</v>
      </c>
      <c r="C208" t="s">
        <v>91</v>
      </c>
      <c r="D208">
        <v>3.9770512964255302E-2</v>
      </c>
      <c r="E208">
        <v>6656</v>
      </c>
      <c r="F208">
        <v>6656</v>
      </c>
      <c r="G208">
        <v>1</v>
      </c>
      <c r="H208">
        <v>13.3744986425313</v>
      </c>
      <c r="I208">
        <v>14.850395465388701</v>
      </c>
      <c r="J208">
        <v>-1.1789673692456</v>
      </c>
      <c r="K208" t="b">
        <v>1</v>
      </c>
      <c r="L208">
        <v>12.9</v>
      </c>
      <c r="M208" t="s">
        <v>92</v>
      </c>
      <c r="N208">
        <v>15.0622750384191</v>
      </c>
      <c r="O208">
        <v>4.0659999999999998</v>
      </c>
      <c r="P208">
        <v>1.1100000000000001</v>
      </c>
      <c r="Q208" t="s">
        <v>859</v>
      </c>
      <c r="S208">
        <v>0</v>
      </c>
      <c r="T208">
        <v>11624</v>
      </c>
      <c r="U208">
        <v>6656</v>
      </c>
      <c r="V208">
        <v>73</v>
      </c>
      <c r="W208">
        <v>6656</v>
      </c>
      <c r="X208">
        <v>1</v>
      </c>
      <c r="Y208">
        <v>1.4483255170988201</v>
      </c>
      <c r="Z208">
        <v>12.9</v>
      </c>
      <c r="AA208">
        <v>901</v>
      </c>
      <c r="AB208" t="s">
        <v>94</v>
      </c>
      <c r="AC208">
        <v>3.591796875</v>
      </c>
      <c r="AD208" t="s">
        <v>98</v>
      </c>
      <c r="AE208">
        <v>4</v>
      </c>
      <c r="AF208">
        <v>12.8984375</v>
      </c>
      <c r="AG208">
        <v>7.66015625</v>
      </c>
      <c r="AH208">
        <f t="shared" si="13"/>
        <v>5.23828125</v>
      </c>
      <c r="AI208">
        <f t="shared" si="14"/>
        <v>1.6838347781744007</v>
      </c>
      <c r="AJ208">
        <f t="shared" si="15"/>
        <v>0.30759620796288678</v>
      </c>
      <c r="AK208">
        <f t="shared" si="16"/>
        <v>41.933018568149151</v>
      </c>
    </row>
    <row r="209" spans="1:37" x14ac:dyDescent="0.3">
      <c r="A209">
        <v>207</v>
      </c>
      <c r="B209">
        <v>415</v>
      </c>
      <c r="C209" t="s">
        <v>91</v>
      </c>
      <c r="D209">
        <v>2.7983891938615599E-2</v>
      </c>
      <c r="E209">
        <v>6656</v>
      </c>
      <c r="F209">
        <v>6656</v>
      </c>
      <c r="G209">
        <v>1</v>
      </c>
      <c r="H209">
        <v>7.52561934096898</v>
      </c>
      <c r="I209">
        <v>11.361921387830099</v>
      </c>
      <c r="J209">
        <v>-1.1805746867224201</v>
      </c>
      <c r="K209" t="b">
        <v>1</v>
      </c>
      <c r="L209">
        <v>32.340000000000003</v>
      </c>
      <c r="M209" t="s">
        <v>92</v>
      </c>
      <c r="N209">
        <v>11.367927435349401</v>
      </c>
      <c r="O209">
        <v>4.0659999999999998</v>
      </c>
      <c r="P209">
        <v>1.51</v>
      </c>
      <c r="Q209" t="s">
        <v>860</v>
      </c>
      <c r="S209">
        <v>0</v>
      </c>
      <c r="T209">
        <v>11624</v>
      </c>
      <c r="U209">
        <v>6656</v>
      </c>
      <c r="V209">
        <v>196</v>
      </c>
      <c r="W209">
        <v>6656</v>
      </c>
      <c r="X209">
        <v>1</v>
      </c>
      <c r="Y209">
        <v>0.46611566721206998</v>
      </c>
      <c r="Z209">
        <v>32.340000000000003</v>
      </c>
      <c r="AA209">
        <v>359.5</v>
      </c>
      <c r="AB209" t="s">
        <v>94</v>
      </c>
      <c r="AC209">
        <v>5.6875</v>
      </c>
      <c r="AD209" t="s">
        <v>98</v>
      </c>
      <c r="AE209">
        <v>4</v>
      </c>
      <c r="AF209">
        <v>32.34375</v>
      </c>
      <c r="AG209">
        <v>6.3671875</v>
      </c>
      <c r="AH209">
        <f t="shared" si="13"/>
        <v>25.9765625</v>
      </c>
      <c r="AI209">
        <f t="shared" si="14"/>
        <v>5.0797546012269938</v>
      </c>
      <c r="AJ209">
        <f t="shared" si="15"/>
        <v>0.30710220032193641</v>
      </c>
      <c r="AK209">
        <f t="shared" si="16"/>
        <v>105.31917376721471</v>
      </c>
    </row>
    <row r="210" spans="1:37" x14ac:dyDescent="0.3">
      <c r="A210">
        <v>208</v>
      </c>
      <c r="B210">
        <v>418</v>
      </c>
      <c r="C210" t="s">
        <v>91</v>
      </c>
      <c r="D210">
        <v>3.0089449715320501E-2</v>
      </c>
      <c r="E210">
        <v>6656</v>
      </c>
      <c r="F210">
        <v>17920</v>
      </c>
      <c r="G210">
        <v>2.6923076923076898</v>
      </c>
      <c r="H210">
        <v>3.81529129618677</v>
      </c>
      <c r="I210">
        <v>9.4040969058353596</v>
      </c>
      <c r="J210">
        <v>-1.19182590906014</v>
      </c>
      <c r="K210" t="b">
        <v>1</v>
      </c>
      <c r="L210">
        <v>292.2</v>
      </c>
      <c r="M210" t="s">
        <v>92</v>
      </c>
      <c r="N210">
        <v>9.4222507728863807</v>
      </c>
      <c r="O210">
        <v>4.5659999999999998</v>
      </c>
      <c r="P210">
        <v>2.4649999999999999</v>
      </c>
      <c r="Q210" t="s">
        <v>861</v>
      </c>
      <c r="S210">
        <v>0</v>
      </c>
      <c r="T210">
        <v>36770</v>
      </c>
      <c r="U210">
        <v>6656</v>
      </c>
      <c r="V210">
        <v>645</v>
      </c>
      <c r="W210">
        <v>6656</v>
      </c>
      <c r="X210">
        <v>1</v>
      </c>
      <c r="Y210">
        <v>0.110851986533513</v>
      </c>
      <c r="Z210">
        <v>292.2</v>
      </c>
      <c r="AA210">
        <v>125.8</v>
      </c>
      <c r="AB210" t="s">
        <v>94</v>
      </c>
      <c r="AC210">
        <v>17.09375</v>
      </c>
      <c r="AE210">
        <v>0</v>
      </c>
      <c r="AF210">
        <v>292.25</v>
      </c>
      <c r="AG210">
        <v>11.671875</v>
      </c>
      <c r="AH210">
        <f t="shared" si="13"/>
        <v>280.578125</v>
      </c>
      <c r="AI210">
        <f t="shared" si="14"/>
        <v>25.038821954484604</v>
      </c>
      <c r="AJ210">
        <f t="shared" si="15"/>
        <v>0.30366629052415473</v>
      </c>
      <c r="AK210">
        <f t="shared" si="16"/>
        <v>962.40514380292518</v>
      </c>
    </row>
    <row r="211" spans="1:37" x14ac:dyDescent="0.3">
      <c r="A211">
        <v>209</v>
      </c>
      <c r="B211">
        <v>419</v>
      </c>
      <c r="C211" t="s">
        <v>91</v>
      </c>
      <c r="D211">
        <v>2.2153660283880602E-2</v>
      </c>
      <c r="E211">
        <v>6656</v>
      </c>
      <c r="F211">
        <v>17920</v>
      </c>
      <c r="G211">
        <v>2.6923076923076898</v>
      </c>
      <c r="H211">
        <v>7.5113432795353301</v>
      </c>
      <c r="I211">
        <v>12.5286858607874</v>
      </c>
      <c r="J211">
        <v>-1.19905883770582</v>
      </c>
      <c r="K211" t="b">
        <v>1</v>
      </c>
      <c r="L211">
        <v>46.53</v>
      </c>
      <c r="M211" t="s">
        <v>92</v>
      </c>
      <c r="N211">
        <v>12.646100222604399</v>
      </c>
      <c r="O211">
        <v>4.51</v>
      </c>
      <c r="P211">
        <v>1.6679999999999999</v>
      </c>
      <c r="Q211" t="s">
        <v>863</v>
      </c>
      <c r="S211">
        <v>0</v>
      </c>
      <c r="T211">
        <v>32450</v>
      </c>
      <c r="U211">
        <v>6656</v>
      </c>
      <c r="V211">
        <v>117</v>
      </c>
      <c r="W211">
        <v>6656</v>
      </c>
      <c r="X211">
        <v>1</v>
      </c>
      <c r="Y211">
        <v>0.60197389914134503</v>
      </c>
      <c r="Z211">
        <v>46.53</v>
      </c>
      <c r="AA211">
        <v>697.5</v>
      </c>
      <c r="AB211" t="s">
        <v>94</v>
      </c>
      <c r="AC211">
        <v>6.8203125</v>
      </c>
      <c r="AD211" t="s">
        <v>98</v>
      </c>
      <c r="AE211">
        <v>0</v>
      </c>
      <c r="AF211">
        <v>46.53125</v>
      </c>
      <c r="AG211">
        <v>15.6875</v>
      </c>
      <c r="AH211">
        <f t="shared" si="13"/>
        <v>30.84375</v>
      </c>
      <c r="AI211">
        <f t="shared" si="14"/>
        <v>2.9661354581673307</v>
      </c>
      <c r="AJ211">
        <f t="shared" si="15"/>
        <v>0.30147781798641632</v>
      </c>
      <c r="AK211">
        <f t="shared" si="16"/>
        <v>154.34385956082698</v>
      </c>
    </row>
    <row r="212" spans="1:37" x14ac:dyDescent="0.3">
      <c r="A212">
        <v>210</v>
      </c>
      <c r="B212">
        <v>420</v>
      </c>
      <c r="C212" t="s">
        <v>91</v>
      </c>
      <c r="D212">
        <v>2.0025440066997101E-2</v>
      </c>
      <c r="E212">
        <v>6656</v>
      </c>
      <c r="F212">
        <v>17920</v>
      </c>
      <c r="G212">
        <v>2.6923076923076898</v>
      </c>
      <c r="H212">
        <v>6.4182331020277701</v>
      </c>
      <c r="I212">
        <v>10.7931615250896</v>
      </c>
      <c r="J212">
        <v>-1.2022734726594599</v>
      </c>
      <c r="K212" t="b">
        <v>1</v>
      </c>
      <c r="L212">
        <v>48.03</v>
      </c>
      <c r="M212" t="s">
        <v>92</v>
      </c>
      <c r="N212">
        <v>11.070573850892799</v>
      </c>
      <c r="O212">
        <v>4.51</v>
      </c>
      <c r="P212">
        <v>1.6819999999999999</v>
      </c>
      <c r="Q212" t="s">
        <v>862</v>
      </c>
      <c r="R212" t="s">
        <v>1941</v>
      </c>
      <c r="S212">
        <v>0</v>
      </c>
      <c r="T212">
        <v>32450</v>
      </c>
      <c r="U212">
        <v>6656</v>
      </c>
      <c r="V212">
        <v>413</v>
      </c>
      <c r="W212">
        <v>6656</v>
      </c>
      <c r="X212">
        <v>1</v>
      </c>
      <c r="Y212">
        <v>0.26661382120204302</v>
      </c>
      <c r="Z212">
        <v>48.03</v>
      </c>
      <c r="AA212">
        <v>675.5</v>
      </c>
      <c r="AB212" t="s">
        <v>94</v>
      </c>
      <c r="AC212">
        <v>6.9296875</v>
      </c>
      <c r="AD212" t="s">
        <v>98</v>
      </c>
      <c r="AE212">
        <v>0</v>
      </c>
      <c r="AF212">
        <v>48.03125</v>
      </c>
      <c r="AG212">
        <v>10.859375</v>
      </c>
      <c r="AH212">
        <f t="shared" si="13"/>
        <v>37.171875</v>
      </c>
      <c r="AI212">
        <f t="shared" si="14"/>
        <v>4.4230215827338126</v>
      </c>
      <c r="AJ212">
        <f t="shared" si="15"/>
        <v>0.30051023290462436</v>
      </c>
      <c r="AK212">
        <f t="shared" si="16"/>
        <v>159.83232762407832</v>
      </c>
    </row>
    <row r="213" spans="1:37" x14ac:dyDescent="0.3">
      <c r="A213">
        <v>211</v>
      </c>
      <c r="B213">
        <v>426</v>
      </c>
      <c r="C213" t="s">
        <v>91</v>
      </c>
      <c r="D213">
        <v>1.8570061445939999E-2</v>
      </c>
      <c r="E213">
        <v>6656</v>
      </c>
      <c r="F213">
        <v>6656</v>
      </c>
      <c r="G213">
        <v>1</v>
      </c>
      <c r="H213">
        <v>3.32761397712994</v>
      </c>
      <c r="I213">
        <v>8.4880153401009792</v>
      </c>
      <c r="J213">
        <v>-1.12512223377222</v>
      </c>
      <c r="K213" t="b">
        <v>1</v>
      </c>
      <c r="L213">
        <v>356.2</v>
      </c>
      <c r="M213" t="s">
        <v>92</v>
      </c>
      <c r="N213">
        <v>8.5050789001501101</v>
      </c>
      <c r="O213">
        <v>4.0549999999999997</v>
      </c>
      <c r="P213">
        <v>2.5499999999999998</v>
      </c>
      <c r="Q213" t="s">
        <v>864</v>
      </c>
      <c r="S213">
        <v>0</v>
      </c>
      <c r="T213">
        <v>11310</v>
      </c>
      <c r="U213">
        <v>6656</v>
      </c>
      <c r="V213">
        <v>61</v>
      </c>
      <c r="W213">
        <v>6656</v>
      </c>
      <c r="X213">
        <v>1</v>
      </c>
      <c r="Y213">
        <v>0.29802043131991601</v>
      </c>
      <c r="Z213">
        <v>356.2</v>
      </c>
      <c r="AA213">
        <v>31.75</v>
      </c>
      <c r="AB213" t="s">
        <v>94</v>
      </c>
      <c r="AC213">
        <v>18.875</v>
      </c>
      <c r="AE213">
        <v>21</v>
      </c>
      <c r="AF213">
        <v>356.25</v>
      </c>
      <c r="AG213">
        <v>18.03125</v>
      </c>
      <c r="AH213">
        <f t="shared" si="13"/>
        <v>338.21875</v>
      </c>
      <c r="AI213">
        <f t="shared" si="14"/>
        <v>19.75736568457539</v>
      </c>
      <c r="AJ213">
        <f t="shared" si="15"/>
        <v>0.32461278628783685</v>
      </c>
      <c r="AK213">
        <f t="shared" si="16"/>
        <v>1097.461391074442</v>
      </c>
    </row>
    <row r="214" spans="1:37" x14ac:dyDescent="0.3">
      <c r="A214">
        <v>212</v>
      </c>
      <c r="B214">
        <v>427</v>
      </c>
      <c r="C214" t="s">
        <v>91</v>
      </c>
      <c r="D214">
        <v>1.2465674020347201E-2</v>
      </c>
      <c r="E214">
        <v>6656</v>
      </c>
      <c r="F214">
        <v>6656</v>
      </c>
      <c r="G214">
        <v>1</v>
      </c>
      <c r="H214">
        <v>2.9002390277921899</v>
      </c>
      <c r="I214">
        <v>7.5904693305498698</v>
      </c>
      <c r="J214">
        <v>-1.1211039400801699</v>
      </c>
      <c r="K214" t="b">
        <v>1</v>
      </c>
      <c r="L214">
        <v>413.8</v>
      </c>
      <c r="M214" t="s">
        <v>92</v>
      </c>
      <c r="N214">
        <v>7.6160504376980001</v>
      </c>
      <c r="O214">
        <v>4.0549999999999997</v>
      </c>
      <c r="P214">
        <v>2.617</v>
      </c>
      <c r="Q214" t="s">
        <v>865</v>
      </c>
      <c r="S214">
        <v>0</v>
      </c>
      <c r="T214">
        <v>11350</v>
      </c>
      <c r="U214">
        <v>6656</v>
      </c>
      <c r="V214">
        <v>268</v>
      </c>
      <c r="W214">
        <v>6656</v>
      </c>
      <c r="X214">
        <v>1</v>
      </c>
      <c r="Y214">
        <v>0.116075573084768</v>
      </c>
      <c r="Z214">
        <v>413.8</v>
      </c>
      <c r="AA214">
        <v>27.44</v>
      </c>
      <c r="AB214" t="s">
        <v>94</v>
      </c>
      <c r="AC214">
        <v>20.34375</v>
      </c>
      <c r="AE214">
        <v>21</v>
      </c>
      <c r="AF214">
        <v>413.75</v>
      </c>
      <c r="AG214">
        <v>7.80078125</v>
      </c>
      <c r="AH214">
        <f t="shared" si="13"/>
        <v>405.94921875</v>
      </c>
      <c r="AI214">
        <f t="shared" si="14"/>
        <v>53.039559339008512</v>
      </c>
      <c r="AJ214">
        <f t="shared" si="15"/>
        <v>0.32591980002319915</v>
      </c>
      <c r="AK214">
        <f t="shared" si="16"/>
        <v>1269.4840877128331</v>
      </c>
    </row>
    <row r="215" spans="1:37" x14ac:dyDescent="0.3">
      <c r="A215">
        <v>213</v>
      </c>
      <c r="B215">
        <v>428</v>
      </c>
      <c r="C215" t="s">
        <v>91</v>
      </c>
      <c r="D215">
        <v>7.0771347094357298E-2</v>
      </c>
      <c r="E215">
        <v>6656</v>
      </c>
      <c r="F215">
        <v>6656</v>
      </c>
      <c r="G215">
        <v>1</v>
      </c>
      <c r="H215">
        <v>10.4643570701807</v>
      </c>
      <c r="I215">
        <v>11.3329804597953</v>
      </c>
      <c r="J215">
        <v>-1.17816371050719</v>
      </c>
      <c r="K215" t="b">
        <v>1</v>
      </c>
      <c r="L215">
        <v>12.1</v>
      </c>
      <c r="M215" t="s">
        <v>92</v>
      </c>
      <c r="N215">
        <v>12.158455483768501</v>
      </c>
      <c r="O215">
        <v>4.07</v>
      </c>
      <c r="P215">
        <v>1.083</v>
      </c>
      <c r="Q215" t="s">
        <v>866</v>
      </c>
      <c r="S215">
        <v>0</v>
      </c>
      <c r="T215">
        <v>11710</v>
      </c>
      <c r="U215">
        <v>6656</v>
      </c>
      <c r="V215">
        <v>86</v>
      </c>
      <c r="W215">
        <v>6656</v>
      </c>
      <c r="X215">
        <v>1</v>
      </c>
      <c r="Y215">
        <v>1.0205678694651501</v>
      </c>
      <c r="Z215">
        <v>12.1</v>
      </c>
      <c r="AA215">
        <v>968</v>
      </c>
      <c r="AB215" t="s">
        <v>94</v>
      </c>
      <c r="AC215">
        <v>3.478515625</v>
      </c>
      <c r="AD215" t="s">
        <v>98</v>
      </c>
      <c r="AE215">
        <v>4</v>
      </c>
      <c r="AF215">
        <v>12.1015625</v>
      </c>
      <c r="AG215">
        <v>7.98828125</v>
      </c>
      <c r="AH215">
        <f t="shared" si="13"/>
        <v>4.11328125</v>
      </c>
      <c r="AI215">
        <f t="shared" si="14"/>
        <v>1.5149144254278728</v>
      </c>
      <c r="AJ215">
        <f t="shared" si="15"/>
        <v>0.30784350970310986</v>
      </c>
      <c r="AK215">
        <f t="shared" si="16"/>
        <v>39.310760560360613</v>
      </c>
    </row>
    <row r="216" spans="1:37" x14ac:dyDescent="0.3">
      <c r="A216">
        <v>214</v>
      </c>
      <c r="B216">
        <v>429</v>
      </c>
      <c r="C216" t="s">
        <v>91</v>
      </c>
      <c r="D216">
        <v>2.3720676653172599E-2</v>
      </c>
      <c r="E216">
        <v>6656</v>
      </c>
      <c r="F216">
        <v>6656</v>
      </c>
      <c r="G216">
        <v>1</v>
      </c>
      <c r="H216">
        <v>7.3484081578071399</v>
      </c>
      <c r="I216">
        <v>11.094374035126799</v>
      </c>
      <c r="J216">
        <v>-1.1797710279840099</v>
      </c>
      <c r="K216" t="b">
        <v>1</v>
      </c>
      <c r="L216">
        <v>32.340000000000003</v>
      </c>
      <c r="M216" t="s">
        <v>92</v>
      </c>
      <c r="N216">
        <v>11.1012487764085</v>
      </c>
      <c r="O216">
        <v>4.07</v>
      </c>
      <c r="P216">
        <v>1.51</v>
      </c>
      <c r="Q216" t="s">
        <v>867</v>
      </c>
      <c r="S216">
        <v>0</v>
      </c>
      <c r="T216">
        <v>11720</v>
      </c>
      <c r="U216">
        <v>6656</v>
      </c>
      <c r="V216">
        <v>171</v>
      </c>
      <c r="W216">
        <v>6656</v>
      </c>
      <c r="X216">
        <v>1</v>
      </c>
      <c r="Y216">
        <v>0.48547490547772798</v>
      </c>
      <c r="Z216">
        <v>32.340000000000003</v>
      </c>
      <c r="AA216">
        <v>362.2</v>
      </c>
      <c r="AB216" t="s">
        <v>94</v>
      </c>
      <c r="AC216">
        <v>5.6875</v>
      </c>
      <c r="AD216" t="s">
        <v>98</v>
      </c>
      <c r="AE216">
        <v>3</v>
      </c>
      <c r="AF216">
        <v>32.34375</v>
      </c>
      <c r="AG216">
        <v>6.6484375</v>
      </c>
      <c r="AH216">
        <f t="shared" si="13"/>
        <v>25.6953125</v>
      </c>
      <c r="AI216">
        <f t="shared" si="14"/>
        <v>4.8648648648648649</v>
      </c>
      <c r="AJ216">
        <f t="shared" si="15"/>
        <v>0.30734910488902761</v>
      </c>
      <c r="AK216">
        <f t="shared" si="16"/>
        <v>105.23456709489403</v>
      </c>
    </row>
    <row r="217" spans="1:37" x14ac:dyDescent="0.3">
      <c r="A217">
        <v>215</v>
      </c>
      <c r="B217">
        <v>432</v>
      </c>
      <c r="C217" t="s">
        <v>91</v>
      </c>
      <c r="D217">
        <v>3.09711162972485E-2</v>
      </c>
      <c r="E217">
        <v>6656</v>
      </c>
      <c r="F217">
        <v>17920</v>
      </c>
      <c r="G217">
        <v>2.6923076923076898</v>
      </c>
      <c r="H217">
        <v>3.8260029555726098</v>
      </c>
      <c r="I217">
        <v>9.43049947252468</v>
      </c>
      <c r="J217">
        <v>-1.19182590906014</v>
      </c>
      <c r="K217" t="b">
        <v>1</v>
      </c>
      <c r="L217">
        <v>291.8</v>
      </c>
      <c r="M217" t="s">
        <v>92</v>
      </c>
      <c r="N217">
        <v>9.4455129314119795</v>
      </c>
      <c r="O217">
        <v>4.57</v>
      </c>
      <c r="P217">
        <v>2.4649999999999999</v>
      </c>
      <c r="Q217" t="s">
        <v>868</v>
      </c>
      <c r="S217">
        <v>0</v>
      </c>
      <c r="T217">
        <v>37100</v>
      </c>
      <c r="U217">
        <v>6656</v>
      </c>
      <c r="V217">
        <v>645</v>
      </c>
      <c r="W217">
        <v>6656</v>
      </c>
      <c r="X217">
        <v>1</v>
      </c>
      <c r="Y217">
        <v>0.11127375770994501</v>
      </c>
      <c r="Z217">
        <v>291.8</v>
      </c>
      <c r="AA217">
        <v>127.1</v>
      </c>
      <c r="AB217" t="s">
        <v>94</v>
      </c>
      <c r="AC217">
        <v>17.078125</v>
      </c>
      <c r="AE217">
        <v>0</v>
      </c>
      <c r="AF217">
        <v>291.75</v>
      </c>
      <c r="AG217">
        <v>11.75</v>
      </c>
      <c r="AH217">
        <f t="shared" si="13"/>
        <v>280</v>
      </c>
      <c r="AI217">
        <f t="shared" si="14"/>
        <v>24.829787234042552</v>
      </c>
      <c r="AJ217">
        <f t="shared" si="15"/>
        <v>0.30366629052415473</v>
      </c>
      <c r="AK217">
        <f t="shared" si="16"/>
        <v>960.75859950215033</v>
      </c>
    </row>
    <row r="218" spans="1:37" x14ac:dyDescent="0.3">
      <c r="A218">
        <v>216</v>
      </c>
      <c r="B218">
        <v>433</v>
      </c>
      <c r="C218" t="s">
        <v>91</v>
      </c>
      <c r="D218">
        <v>2.43691811611891E-2</v>
      </c>
      <c r="E218">
        <v>6656</v>
      </c>
      <c r="F218">
        <v>17920</v>
      </c>
      <c r="G218">
        <v>2.6923076923076898</v>
      </c>
      <c r="H218">
        <v>7.7319880350964398</v>
      </c>
      <c r="I218">
        <v>12.5946836352938</v>
      </c>
      <c r="J218">
        <v>-1.19905883770582</v>
      </c>
      <c r="K218" t="b">
        <v>1</v>
      </c>
      <c r="L218">
        <v>42.56</v>
      </c>
      <c r="M218" t="s">
        <v>92</v>
      </c>
      <c r="N218">
        <v>12.774084499632799</v>
      </c>
      <c r="O218">
        <v>4.508</v>
      </c>
      <c r="P218">
        <v>1.629</v>
      </c>
      <c r="Q218" t="s">
        <v>870</v>
      </c>
      <c r="S218">
        <v>0</v>
      </c>
      <c r="T218">
        <v>32300</v>
      </c>
      <c r="U218">
        <v>6656</v>
      </c>
      <c r="V218">
        <v>112</v>
      </c>
      <c r="W218">
        <v>6656</v>
      </c>
      <c r="X218">
        <v>1</v>
      </c>
      <c r="Y218">
        <v>0.63611307749741197</v>
      </c>
      <c r="Z218">
        <v>42.56</v>
      </c>
      <c r="AA218">
        <v>759</v>
      </c>
      <c r="AB218" t="s">
        <v>94</v>
      </c>
      <c r="AC218">
        <v>6.5234375</v>
      </c>
      <c r="AD218" t="s">
        <v>98</v>
      </c>
      <c r="AE218">
        <v>0</v>
      </c>
      <c r="AF218">
        <v>42.5625</v>
      </c>
      <c r="AG218">
        <v>15.625</v>
      </c>
      <c r="AH218">
        <f t="shared" si="13"/>
        <v>26.9375</v>
      </c>
      <c r="AI218">
        <f t="shared" si="14"/>
        <v>2.7240000000000002</v>
      </c>
      <c r="AJ218">
        <f t="shared" si="15"/>
        <v>0.30147781798641632</v>
      </c>
      <c r="AK218">
        <f t="shared" si="16"/>
        <v>141.17954111608216</v>
      </c>
    </row>
    <row r="219" spans="1:37" x14ac:dyDescent="0.3">
      <c r="A219">
        <v>217</v>
      </c>
      <c r="B219">
        <v>434</v>
      </c>
      <c r="C219" t="s">
        <v>91</v>
      </c>
      <c r="D219">
        <v>2.3523310339567699E-2</v>
      </c>
      <c r="E219">
        <v>6656</v>
      </c>
      <c r="F219">
        <v>17920</v>
      </c>
      <c r="G219">
        <v>2.6923076923076898</v>
      </c>
      <c r="H219">
        <v>6.6376873816034596</v>
      </c>
      <c r="I219">
        <v>11.129794174036199</v>
      </c>
      <c r="J219">
        <v>-1.2022734726594599</v>
      </c>
      <c r="K219" t="b">
        <v>1</v>
      </c>
      <c r="L219">
        <v>47.47</v>
      </c>
      <c r="M219" t="s">
        <v>92</v>
      </c>
      <c r="N219">
        <v>11.441447163524201</v>
      </c>
      <c r="O219">
        <v>4.508</v>
      </c>
      <c r="P219">
        <v>1.677</v>
      </c>
      <c r="Q219" t="s">
        <v>869</v>
      </c>
      <c r="R219" t="s">
        <v>1941</v>
      </c>
      <c r="S219">
        <v>0</v>
      </c>
      <c r="T219">
        <v>32340</v>
      </c>
      <c r="U219">
        <v>6656</v>
      </c>
      <c r="V219">
        <v>439</v>
      </c>
      <c r="W219">
        <v>6656</v>
      </c>
      <c r="X219">
        <v>1</v>
      </c>
      <c r="Y219">
        <v>0.26907213813150199</v>
      </c>
      <c r="Z219">
        <v>47.47</v>
      </c>
      <c r="AA219">
        <v>681</v>
      </c>
      <c r="AB219" t="s">
        <v>94</v>
      </c>
      <c r="AC219">
        <v>6.890625</v>
      </c>
      <c r="AD219" t="s">
        <v>98</v>
      </c>
      <c r="AE219">
        <v>0</v>
      </c>
      <c r="AF219">
        <v>47.46875</v>
      </c>
      <c r="AG219">
        <v>10.6796875</v>
      </c>
      <c r="AH219">
        <f t="shared" si="13"/>
        <v>36.7890625</v>
      </c>
      <c r="AI219">
        <f t="shared" si="14"/>
        <v>4.4447695683979518</v>
      </c>
      <c r="AJ219">
        <f t="shared" si="15"/>
        <v>0.30051023290462436</v>
      </c>
      <c r="AK219">
        <f t="shared" si="16"/>
        <v>157.96051116524069</v>
      </c>
    </row>
    <row r="220" spans="1:37" x14ac:dyDescent="0.3">
      <c r="A220">
        <v>218</v>
      </c>
      <c r="B220">
        <v>440</v>
      </c>
      <c r="C220" t="s">
        <v>91</v>
      </c>
      <c r="D220">
        <v>1.9371701798507501E-2</v>
      </c>
      <c r="E220">
        <v>6656</v>
      </c>
      <c r="F220">
        <v>6656</v>
      </c>
      <c r="G220">
        <v>1</v>
      </c>
      <c r="H220">
        <v>2.91389560563475</v>
      </c>
      <c r="I220">
        <v>7.5237695129865996</v>
      </c>
      <c r="J220">
        <v>-1.12190759881858</v>
      </c>
      <c r="K220" t="b">
        <v>1</v>
      </c>
      <c r="L220">
        <v>382.8</v>
      </c>
      <c r="M220" t="s">
        <v>92</v>
      </c>
      <c r="N220">
        <v>7.5539667407916999</v>
      </c>
      <c r="O220">
        <v>4.0430000000000001</v>
      </c>
      <c r="P220">
        <v>2.5819999999999999</v>
      </c>
      <c r="Q220" t="s">
        <v>871</v>
      </c>
      <c r="S220">
        <v>0</v>
      </c>
      <c r="T220">
        <v>10990</v>
      </c>
      <c r="U220">
        <v>6656</v>
      </c>
      <c r="V220">
        <v>281</v>
      </c>
      <c r="W220">
        <v>6656</v>
      </c>
      <c r="X220">
        <v>1</v>
      </c>
      <c r="Y220">
        <v>0.114173439726724</v>
      </c>
      <c r="Z220">
        <v>382.8</v>
      </c>
      <c r="AA220">
        <v>28.72</v>
      </c>
      <c r="AB220" t="s">
        <v>94</v>
      </c>
      <c r="AC220">
        <v>19.5625</v>
      </c>
      <c r="AE220">
        <v>25</v>
      </c>
      <c r="AF220">
        <v>382.75</v>
      </c>
      <c r="AG220">
        <v>7.4453125</v>
      </c>
      <c r="AH220">
        <f t="shared" si="13"/>
        <v>375.3046875</v>
      </c>
      <c r="AI220">
        <f t="shared" si="14"/>
        <v>51.408184679958026</v>
      </c>
      <c r="AJ220">
        <f t="shared" si="15"/>
        <v>0.32565797695018184</v>
      </c>
      <c r="AK220">
        <f t="shared" si="16"/>
        <v>1175.312834601782</v>
      </c>
    </row>
    <row r="221" spans="1:37" x14ac:dyDescent="0.3">
      <c r="A221">
        <v>219</v>
      </c>
      <c r="B221">
        <v>441</v>
      </c>
      <c r="C221" t="s">
        <v>91</v>
      </c>
      <c r="D221">
        <v>1.3227745366212899E-2</v>
      </c>
      <c r="E221">
        <v>6656</v>
      </c>
      <c r="F221">
        <v>6656</v>
      </c>
      <c r="G221">
        <v>1</v>
      </c>
      <c r="H221">
        <v>2.97281979370594</v>
      </c>
      <c r="I221">
        <v>7.88493999971225</v>
      </c>
      <c r="J221">
        <v>-1.1186929638649501</v>
      </c>
      <c r="K221" t="b">
        <v>1</v>
      </c>
      <c r="L221">
        <v>449.5</v>
      </c>
      <c r="M221" t="s">
        <v>92</v>
      </c>
      <c r="N221">
        <v>7.9033353052006001</v>
      </c>
      <c r="O221">
        <v>4.0430000000000001</v>
      </c>
      <c r="P221">
        <v>2.6520000000000001</v>
      </c>
      <c r="Q221" t="s">
        <v>872</v>
      </c>
      <c r="S221">
        <v>0</v>
      </c>
      <c r="T221">
        <v>11010</v>
      </c>
      <c r="U221">
        <v>6656</v>
      </c>
      <c r="V221">
        <v>320</v>
      </c>
      <c r="W221">
        <v>6656</v>
      </c>
      <c r="X221">
        <v>1</v>
      </c>
      <c r="Y221">
        <v>0.11028397915209</v>
      </c>
      <c r="Z221">
        <v>449.5</v>
      </c>
      <c r="AA221">
        <v>24.48</v>
      </c>
      <c r="AB221" t="s">
        <v>94</v>
      </c>
      <c r="AC221">
        <v>21.203125</v>
      </c>
      <c r="AE221">
        <v>29</v>
      </c>
      <c r="AF221">
        <v>449.5</v>
      </c>
      <c r="AG221">
        <v>7.0546875</v>
      </c>
      <c r="AH221">
        <f t="shared" si="13"/>
        <v>442.4453125</v>
      </c>
      <c r="AI221">
        <f t="shared" si="14"/>
        <v>63.716500553709857</v>
      </c>
      <c r="AJ221">
        <f t="shared" si="15"/>
        <v>0.3267065329251877</v>
      </c>
      <c r="AK221">
        <f t="shared" si="16"/>
        <v>1375.8524997200795</v>
      </c>
    </row>
    <row r="222" spans="1:37" x14ac:dyDescent="0.3">
      <c r="A222">
        <v>220</v>
      </c>
      <c r="B222">
        <v>442</v>
      </c>
      <c r="C222" t="s">
        <v>91</v>
      </c>
      <c r="D222">
        <v>2.4203626625462101E-2</v>
      </c>
      <c r="E222">
        <v>6656</v>
      </c>
      <c r="F222">
        <v>6656</v>
      </c>
      <c r="G222">
        <v>1</v>
      </c>
      <c r="H222">
        <v>8.9615906711242204</v>
      </c>
      <c r="I222">
        <v>11.1407274651768</v>
      </c>
      <c r="J222">
        <v>-1.17816371050719</v>
      </c>
      <c r="K222" t="b">
        <v>1</v>
      </c>
      <c r="L222">
        <v>17.5</v>
      </c>
      <c r="M222" t="s">
        <v>92</v>
      </c>
      <c r="N222">
        <v>11.3371035817792</v>
      </c>
      <c r="O222">
        <v>4.0659999999999998</v>
      </c>
      <c r="P222">
        <v>1.2430000000000001</v>
      </c>
      <c r="Q222" t="s">
        <v>873</v>
      </c>
      <c r="S222">
        <v>0</v>
      </c>
      <c r="T222">
        <v>11600</v>
      </c>
      <c r="U222">
        <v>6656</v>
      </c>
      <c r="V222">
        <v>118</v>
      </c>
      <c r="W222">
        <v>6656</v>
      </c>
      <c r="X222">
        <v>1</v>
      </c>
      <c r="Y222">
        <v>0.73292382899330399</v>
      </c>
      <c r="Z222">
        <v>17.5</v>
      </c>
      <c r="AA222">
        <v>663</v>
      </c>
      <c r="AB222" t="s">
        <v>94</v>
      </c>
      <c r="AC222">
        <v>4.18359375</v>
      </c>
      <c r="AD222" t="s">
        <v>98</v>
      </c>
      <c r="AE222">
        <v>4</v>
      </c>
      <c r="AF222">
        <v>17.5</v>
      </c>
      <c r="AG222">
        <v>7.34765625</v>
      </c>
      <c r="AH222">
        <f t="shared" si="13"/>
        <v>10.15234375</v>
      </c>
      <c r="AI222">
        <f t="shared" si="14"/>
        <v>2.3817118553960661</v>
      </c>
      <c r="AJ222">
        <f t="shared" si="15"/>
        <v>0.30784350970310986</v>
      </c>
      <c r="AK222">
        <f t="shared" si="16"/>
        <v>56.847064980766795</v>
      </c>
    </row>
    <row r="223" spans="1:37" x14ac:dyDescent="0.3">
      <c r="A223">
        <v>221</v>
      </c>
      <c r="B223">
        <v>443</v>
      </c>
      <c r="C223" t="s">
        <v>91</v>
      </c>
      <c r="D223">
        <v>1.75213321201498E-2</v>
      </c>
      <c r="E223">
        <v>6656</v>
      </c>
      <c r="F223">
        <v>6656</v>
      </c>
      <c r="G223">
        <v>1</v>
      </c>
      <c r="H223">
        <v>7.1704266555622</v>
      </c>
      <c r="I223">
        <v>9.9923816772336504</v>
      </c>
      <c r="J223">
        <v>-1.1805746867224201</v>
      </c>
      <c r="K223" t="b">
        <v>1</v>
      </c>
      <c r="L223">
        <v>24.73</v>
      </c>
      <c r="M223" t="s">
        <v>92</v>
      </c>
      <c r="N223">
        <v>10.046276805648599</v>
      </c>
      <c r="O223">
        <v>4.0620000000000003</v>
      </c>
      <c r="P223">
        <v>1.3939999999999999</v>
      </c>
      <c r="Q223" t="s">
        <v>874</v>
      </c>
      <c r="S223">
        <v>0</v>
      </c>
      <c r="T223">
        <v>11590</v>
      </c>
      <c r="U223">
        <v>6656</v>
      </c>
      <c r="V223">
        <v>183</v>
      </c>
      <c r="W223">
        <v>6656</v>
      </c>
      <c r="X223">
        <v>1</v>
      </c>
      <c r="Y223">
        <v>0.45613106346566601</v>
      </c>
      <c r="Z223">
        <v>24.73</v>
      </c>
      <c r="AA223">
        <v>468.8</v>
      </c>
      <c r="AB223" t="s">
        <v>94</v>
      </c>
      <c r="AC223">
        <v>4.97265625</v>
      </c>
      <c r="AD223" t="s">
        <v>98</v>
      </c>
      <c r="AE223">
        <v>4</v>
      </c>
      <c r="AF223">
        <v>24.734375</v>
      </c>
      <c r="AG223">
        <v>6.41796875</v>
      </c>
      <c r="AH223">
        <f t="shared" si="13"/>
        <v>18.31640625</v>
      </c>
      <c r="AI223">
        <f t="shared" si="14"/>
        <v>3.8539257455873401</v>
      </c>
      <c r="AJ223">
        <f t="shared" si="15"/>
        <v>0.30710220032193641</v>
      </c>
      <c r="AK223">
        <f t="shared" si="16"/>
        <v>80.541184576570473</v>
      </c>
    </row>
    <row r="224" spans="1:37" x14ac:dyDescent="0.3">
      <c r="A224">
        <v>222</v>
      </c>
      <c r="B224">
        <v>446</v>
      </c>
      <c r="C224" t="s">
        <v>91</v>
      </c>
      <c r="D224">
        <v>3.5401518518457097E-2</v>
      </c>
      <c r="E224">
        <v>6656</v>
      </c>
      <c r="F224">
        <v>17920</v>
      </c>
      <c r="G224">
        <v>2.6923076923076898</v>
      </c>
      <c r="H224">
        <v>3.8545331268158498</v>
      </c>
      <c r="I224">
        <v>9.4405948066935199</v>
      </c>
      <c r="J224">
        <v>-1.1926295677985499</v>
      </c>
      <c r="K224" t="b">
        <v>1</v>
      </c>
      <c r="L224">
        <v>281.5</v>
      </c>
      <c r="M224" t="s">
        <v>92</v>
      </c>
      <c r="N224">
        <v>9.4550505914191696</v>
      </c>
      <c r="O224">
        <v>4.57</v>
      </c>
      <c r="P224">
        <v>2.4500000000000002</v>
      </c>
      <c r="Q224" t="s">
        <v>875</v>
      </c>
      <c r="S224">
        <v>0</v>
      </c>
      <c r="T224">
        <v>37060</v>
      </c>
      <c r="U224">
        <v>6656</v>
      </c>
      <c r="V224">
        <v>686</v>
      </c>
      <c r="W224">
        <v>6656</v>
      </c>
      <c r="X224">
        <v>1</v>
      </c>
      <c r="Y224">
        <v>0.10898658122185099</v>
      </c>
      <c r="Z224">
        <v>281.5</v>
      </c>
      <c r="AA224">
        <v>131.6</v>
      </c>
      <c r="AB224" t="s">
        <v>94</v>
      </c>
      <c r="AC224">
        <v>16.78125</v>
      </c>
      <c r="AE224">
        <v>0</v>
      </c>
      <c r="AF224">
        <v>281.5</v>
      </c>
      <c r="AG224">
        <v>11.46875</v>
      </c>
      <c r="AH224">
        <f t="shared" si="13"/>
        <v>270.03125</v>
      </c>
      <c r="AI224">
        <f t="shared" si="14"/>
        <v>24.544959128065393</v>
      </c>
      <c r="AJ224">
        <f t="shared" si="15"/>
        <v>0.30342234449402355</v>
      </c>
      <c r="AK224">
        <f t="shared" si="16"/>
        <v>927.7497359972599</v>
      </c>
    </row>
    <row r="225" spans="1:37" x14ac:dyDescent="0.3">
      <c r="A225">
        <v>223</v>
      </c>
      <c r="B225">
        <v>447</v>
      </c>
      <c r="C225" t="s">
        <v>91</v>
      </c>
      <c r="D225">
        <v>2.5214348299573901E-2</v>
      </c>
      <c r="E225">
        <v>6656</v>
      </c>
      <c r="F225">
        <v>17920</v>
      </c>
      <c r="G225">
        <v>2.6923076923076898</v>
      </c>
      <c r="H225">
        <v>8.1343747255964303</v>
      </c>
      <c r="I225">
        <v>13.0753718733708</v>
      </c>
      <c r="J225">
        <v>-1.19905883770582</v>
      </c>
      <c r="K225" t="b">
        <v>1</v>
      </c>
      <c r="L225">
        <v>40.5</v>
      </c>
      <c r="M225" t="s">
        <v>92</v>
      </c>
      <c r="N225">
        <v>13.2441967001291</v>
      </c>
      <c r="O225">
        <v>4.508</v>
      </c>
      <c r="P225">
        <v>1.607</v>
      </c>
      <c r="Q225" t="s">
        <v>877</v>
      </c>
      <c r="S225">
        <v>0</v>
      </c>
      <c r="T225">
        <v>32080</v>
      </c>
      <c r="U225">
        <v>6656</v>
      </c>
      <c r="V225">
        <v>134</v>
      </c>
      <c r="W225">
        <v>6656</v>
      </c>
      <c r="X225">
        <v>1</v>
      </c>
      <c r="Y225">
        <v>0.61631610617084298</v>
      </c>
      <c r="Z225">
        <v>40.5</v>
      </c>
      <c r="AA225">
        <v>792</v>
      </c>
      <c r="AB225" t="s">
        <v>94</v>
      </c>
      <c r="AC225">
        <v>6.36328125</v>
      </c>
      <c r="AD225" t="s">
        <v>98</v>
      </c>
      <c r="AE225">
        <v>0</v>
      </c>
      <c r="AF225">
        <v>40.5</v>
      </c>
      <c r="AG225">
        <v>14.90625</v>
      </c>
      <c r="AH225">
        <f t="shared" si="13"/>
        <v>25.59375</v>
      </c>
      <c r="AI225">
        <f t="shared" si="14"/>
        <v>2.7169811320754715</v>
      </c>
      <c r="AJ225">
        <f t="shared" si="15"/>
        <v>0.30147781798641632</v>
      </c>
      <c r="AK225">
        <f t="shared" si="16"/>
        <v>134.3382417668447</v>
      </c>
    </row>
    <row r="226" spans="1:37" x14ac:dyDescent="0.3">
      <c r="A226">
        <v>224</v>
      </c>
      <c r="B226">
        <v>448</v>
      </c>
      <c r="C226" t="s">
        <v>91</v>
      </c>
      <c r="D226">
        <v>2.3880004922321101E-2</v>
      </c>
      <c r="E226">
        <v>6656</v>
      </c>
      <c r="F226">
        <v>17920</v>
      </c>
      <c r="G226">
        <v>2.6923076923076898</v>
      </c>
      <c r="H226">
        <v>6.6120760498205504</v>
      </c>
      <c r="I226">
        <v>11.2418207057984</v>
      </c>
      <c r="J226">
        <v>-1.2022734726594599</v>
      </c>
      <c r="K226" t="b">
        <v>1</v>
      </c>
      <c r="L226">
        <v>50.16</v>
      </c>
      <c r="M226" t="s">
        <v>92</v>
      </c>
      <c r="N226">
        <v>11.479706852409199</v>
      </c>
      <c r="O226">
        <v>4.508</v>
      </c>
      <c r="P226">
        <v>1.7</v>
      </c>
      <c r="Q226" t="s">
        <v>876</v>
      </c>
      <c r="R226" t="s">
        <v>1941</v>
      </c>
      <c r="S226">
        <v>0</v>
      </c>
      <c r="T226">
        <v>32290</v>
      </c>
      <c r="U226">
        <v>6656</v>
      </c>
      <c r="V226">
        <v>449</v>
      </c>
      <c r="W226">
        <v>6656</v>
      </c>
      <c r="X226">
        <v>1</v>
      </c>
      <c r="Y226">
        <v>0.264850243809235</v>
      </c>
      <c r="Z226">
        <v>50.16</v>
      </c>
      <c r="AA226">
        <v>643.5</v>
      </c>
      <c r="AB226" t="s">
        <v>94</v>
      </c>
      <c r="AC226">
        <v>7.08203125</v>
      </c>
      <c r="AD226" t="s">
        <v>98</v>
      </c>
      <c r="AE226">
        <v>0</v>
      </c>
      <c r="AF226">
        <v>50.15625</v>
      </c>
      <c r="AG226">
        <v>10.6171875</v>
      </c>
      <c r="AH226">
        <f t="shared" si="13"/>
        <v>39.5390625</v>
      </c>
      <c r="AI226">
        <f t="shared" si="14"/>
        <v>4.7240618101545255</v>
      </c>
      <c r="AJ226">
        <f t="shared" si="15"/>
        <v>0.30051023290462436</v>
      </c>
      <c r="AK226">
        <f t="shared" si="16"/>
        <v>166.90363424635373</v>
      </c>
    </row>
    <row r="227" spans="1:37" x14ac:dyDescent="0.3">
      <c r="A227">
        <v>225</v>
      </c>
      <c r="B227">
        <v>454</v>
      </c>
      <c r="C227" t="s">
        <v>91</v>
      </c>
      <c r="D227">
        <v>2.4390122150364599E-2</v>
      </c>
      <c r="E227">
        <v>6656</v>
      </c>
      <c r="F227">
        <v>6656</v>
      </c>
      <c r="G227">
        <v>1</v>
      </c>
      <c r="H227">
        <v>3.2374943141583001</v>
      </c>
      <c r="I227">
        <v>8.3276953354423497</v>
      </c>
      <c r="J227">
        <v>-1.12030028134176</v>
      </c>
      <c r="K227" t="b">
        <v>1</v>
      </c>
      <c r="L227">
        <v>374.2</v>
      </c>
      <c r="M227" t="s">
        <v>92</v>
      </c>
      <c r="N227">
        <v>8.3444181228582899</v>
      </c>
      <c r="O227">
        <v>4.0350000000000001</v>
      </c>
      <c r="P227">
        <v>2.5720000000000001</v>
      </c>
      <c r="Q227" t="s">
        <v>878</v>
      </c>
      <c r="S227">
        <v>0</v>
      </c>
      <c r="T227">
        <v>10810</v>
      </c>
      <c r="U227">
        <v>6656</v>
      </c>
      <c r="V227">
        <v>69</v>
      </c>
      <c r="W227">
        <v>6656</v>
      </c>
      <c r="X227">
        <v>1</v>
      </c>
      <c r="Y227">
        <v>0.26936266178450502</v>
      </c>
      <c r="Z227">
        <v>374.2</v>
      </c>
      <c r="AA227">
        <v>28.88</v>
      </c>
      <c r="AB227" t="s">
        <v>94</v>
      </c>
      <c r="AC227">
        <v>19.34375</v>
      </c>
      <c r="AE227">
        <v>24</v>
      </c>
      <c r="AF227">
        <v>374.25</v>
      </c>
      <c r="AG227">
        <v>16.15625</v>
      </c>
      <c r="AH227">
        <f t="shared" si="13"/>
        <v>358.09375</v>
      </c>
      <c r="AI227">
        <f t="shared" si="14"/>
        <v>23.16441005802708</v>
      </c>
      <c r="AJ227">
        <f t="shared" si="15"/>
        <v>0.32618183359719116</v>
      </c>
      <c r="AK227">
        <f t="shared" si="16"/>
        <v>1147.3661665111897</v>
      </c>
    </row>
    <row r="228" spans="1:37" x14ac:dyDescent="0.3">
      <c r="A228">
        <v>226</v>
      </c>
      <c r="B228">
        <v>455</v>
      </c>
      <c r="C228" t="s">
        <v>91</v>
      </c>
      <c r="D228">
        <v>1.40406205781985E-2</v>
      </c>
      <c r="E228">
        <v>6656</v>
      </c>
      <c r="F228">
        <v>6656</v>
      </c>
      <c r="G228">
        <v>1</v>
      </c>
      <c r="H228">
        <v>2.9177748214697798</v>
      </c>
      <c r="I228">
        <v>7.81872471690731</v>
      </c>
      <c r="J228">
        <v>-1.1154783289113099</v>
      </c>
      <c r="K228" t="b">
        <v>1</v>
      </c>
      <c r="L228">
        <v>479.2</v>
      </c>
      <c r="M228" t="s">
        <v>92</v>
      </c>
      <c r="N228">
        <v>7.83785763969383</v>
      </c>
      <c r="O228">
        <v>4.0350000000000001</v>
      </c>
      <c r="P228">
        <v>2.68</v>
      </c>
      <c r="Q228" t="s">
        <v>879</v>
      </c>
      <c r="S228">
        <v>0</v>
      </c>
      <c r="T228">
        <v>10840</v>
      </c>
      <c r="U228">
        <v>6656</v>
      </c>
      <c r="V228">
        <v>346</v>
      </c>
      <c r="W228">
        <v>6656</v>
      </c>
      <c r="X228">
        <v>1</v>
      </c>
      <c r="Y228">
        <v>0.103100213130634</v>
      </c>
      <c r="Z228">
        <v>479.2</v>
      </c>
      <c r="AA228">
        <v>22.62</v>
      </c>
      <c r="AB228" t="s">
        <v>94</v>
      </c>
      <c r="AC228">
        <v>21.890625</v>
      </c>
      <c r="AE228">
        <v>28</v>
      </c>
      <c r="AF228">
        <v>479.25</v>
      </c>
      <c r="AG228">
        <v>6.625</v>
      </c>
      <c r="AH228">
        <f t="shared" si="13"/>
        <v>472.625</v>
      </c>
      <c r="AI228">
        <f t="shared" si="14"/>
        <v>72.339622641509436</v>
      </c>
      <c r="AJ228">
        <f t="shared" si="15"/>
        <v>0.32775846504851985</v>
      </c>
      <c r="AK228">
        <f t="shared" si="16"/>
        <v>1462.2047974536799</v>
      </c>
    </row>
    <row r="229" spans="1:37" x14ac:dyDescent="0.3">
      <c r="A229">
        <v>227</v>
      </c>
      <c r="B229">
        <v>456</v>
      </c>
      <c r="C229" t="s">
        <v>91</v>
      </c>
      <c r="D229">
        <v>4.1459233985748398E-2</v>
      </c>
      <c r="E229">
        <v>6656</v>
      </c>
      <c r="F229">
        <v>6656</v>
      </c>
      <c r="G229">
        <v>1</v>
      </c>
      <c r="H229">
        <v>7.8107366576604997</v>
      </c>
      <c r="I229">
        <v>10.1219214303862</v>
      </c>
      <c r="J229">
        <v>-1.17816371050719</v>
      </c>
      <c r="K229" t="b">
        <v>1</v>
      </c>
      <c r="L229">
        <v>19.77</v>
      </c>
      <c r="M229" t="s">
        <v>92</v>
      </c>
      <c r="N229">
        <v>10.417981546757201</v>
      </c>
      <c r="O229">
        <v>4.0739999999999998</v>
      </c>
      <c r="P229">
        <v>1.296</v>
      </c>
      <c r="Q229" t="s">
        <v>880</v>
      </c>
      <c r="S229">
        <v>0</v>
      </c>
      <c r="T229">
        <v>11860</v>
      </c>
      <c r="U229">
        <v>6656</v>
      </c>
      <c r="V229">
        <v>137</v>
      </c>
      <c r="W229">
        <v>6656</v>
      </c>
      <c r="X229">
        <v>1</v>
      </c>
      <c r="Y229">
        <v>0.58188050181645001</v>
      </c>
      <c r="Z229">
        <v>19.77</v>
      </c>
      <c r="AA229">
        <v>600</v>
      </c>
      <c r="AB229" t="s">
        <v>94</v>
      </c>
      <c r="AC229">
        <v>4.4453125</v>
      </c>
      <c r="AD229" t="s">
        <v>98</v>
      </c>
      <c r="AE229">
        <v>4</v>
      </c>
      <c r="AF229">
        <v>19.765625</v>
      </c>
      <c r="AG229">
        <v>7.4140625</v>
      </c>
      <c r="AH229">
        <f t="shared" si="13"/>
        <v>12.3515625</v>
      </c>
      <c r="AI229">
        <f t="shared" si="14"/>
        <v>2.6659641728134877</v>
      </c>
      <c r="AJ229">
        <f t="shared" si="15"/>
        <v>0.30784350970310986</v>
      </c>
      <c r="AK229">
        <f t="shared" si="16"/>
        <v>64.206729643455361</v>
      </c>
    </row>
    <row r="230" spans="1:37" x14ac:dyDescent="0.3">
      <c r="A230">
        <v>228</v>
      </c>
      <c r="B230">
        <v>457</v>
      </c>
      <c r="C230" t="s">
        <v>91</v>
      </c>
      <c r="D230">
        <v>3.7560677574917802E-2</v>
      </c>
      <c r="E230">
        <v>6656</v>
      </c>
      <c r="F230">
        <v>6656</v>
      </c>
      <c r="G230">
        <v>1</v>
      </c>
      <c r="H230">
        <v>6.6255517176043801</v>
      </c>
      <c r="I230">
        <v>12.358206817015899</v>
      </c>
      <c r="J230">
        <v>-1.1797710279840099</v>
      </c>
      <c r="K230" t="b">
        <v>1</v>
      </c>
      <c r="L230">
        <v>73.3</v>
      </c>
      <c r="M230" t="s">
        <v>92</v>
      </c>
      <c r="N230">
        <v>12.358082832934899</v>
      </c>
      <c r="O230">
        <v>4.07</v>
      </c>
      <c r="P230">
        <v>1.865</v>
      </c>
      <c r="Q230" t="s">
        <v>881</v>
      </c>
      <c r="S230">
        <v>0</v>
      </c>
      <c r="T230">
        <v>11770</v>
      </c>
      <c r="U230">
        <v>6656</v>
      </c>
      <c r="V230">
        <v>309</v>
      </c>
      <c r="W230">
        <v>6656</v>
      </c>
      <c r="X230">
        <v>1</v>
      </c>
      <c r="Y230">
        <v>0.32002645586149098</v>
      </c>
      <c r="Z230">
        <v>73.3</v>
      </c>
      <c r="AA230">
        <v>160.5</v>
      </c>
      <c r="AB230" t="s">
        <v>94</v>
      </c>
      <c r="AC230">
        <v>8.5625</v>
      </c>
      <c r="AD230" t="s">
        <v>98</v>
      </c>
      <c r="AE230">
        <v>3</v>
      </c>
      <c r="AF230">
        <v>73.3125</v>
      </c>
      <c r="AG230">
        <v>5.828125</v>
      </c>
      <c r="AH230">
        <f t="shared" si="13"/>
        <v>67.484375</v>
      </c>
      <c r="AI230">
        <f t="shared" si="14"/>
        <v>12.579088471849866</v>
      </c>
      <c r="AJ230">
        <f t="shared" si="15"/>
        <v>0.30734910488902761</v>
      </c>
      <c r="AK230">
        <f t="shared" si="16"/>
        <v>238.53168541509314</v>
      </c>
    </row>
    <row r="231" spans="1:37" x14ac:dyDescent="0.3">
      <c r="A231">
        <v>229</v>
      </c>
      <c r="B231">
        <v>460</v>
      </c>
      <c r="C231" t="s">
        <v>91</v>
      </c>
      <c r="D231">
        <v>3.5877049670420297E-2</v>
      </c>
      <c r="E231">
        <v>6656</v>
      </c>
      <c r="F231">
        <v>17920</v>
      </c>
      <c r="G231">
        <v>2.6923076923076898</v>
      </c>
      <c r="H231">
        <v>3.9063735373958002</v>
      </c>
      <c r="I231">
        <v>9.4836373183261493</v>
      </c>
      <c r="J231">
        <v>-1.1926295677985499</v>
      </c>
      <c r="K231" t="b">
        <v>1</v>
      </c>
      <c r="L231">
        <v>267.8</v>
      </c>
      <c r="M231" t="s">
        <v>92</v>
      </c>
      <c r="N231">
        <v>9.49854822404148</v>
      </c>
      <c r="O231">
        <v>4.57</v>
      </c>
      <c r="P231">
        <v>2.4279999999999999</v>
      </c>
      <c r="Q231" t="s">
        <v>882</v>
      </c>
      <c r="S231">
        <v>0</v>
      </c>
      <c r="T231">
        <v>37200</v>
      </c>
      <c r="U231">
        <v>6656</v>
      </c>
      <c r="V231">
        <v>605</v>
      </c>
      <c r="W231">
        <v>6656</v>
      </c>
      <c r="X231">
        <v>1</v>
      </c>
      <c r="Y231">
        <v>0.11816088722951899</v>
      </c>
      <c r="Z231">
        <v>267.8</v>
      </c>
      <c r="AA231">
        <v>138.9</v>
      </c>
      <c r="AB231" t="s">
        <v>94</v>
      </c>
      <c r="AC231">
        <v>16.359375</v>
      </c>
      <c r="AE231">
        <v>0</v>
      </c>
      <c r="AF231">
        <v>267.75</v>
      </c>
      <c r="AG231">
        <v>12.1171875</v>
      </c>
      <c r="AH231">
        <f t="shared" si="13"/>
        <v>255.6328125</v>
      </c>
      <c r="AI231">
        <f t="shared" si="14"/>
        <v>22.096711798839458</v>
      </c>
      <c r="AJ231">
        <f t="shared" si="15"/>
        <v>0.30342234449402355</v>
      </c>
      <c r="AK231">
        <f t="shared" si="16"/>
        <v>882.43336345742932</v>
      </c>
    </row>
    <row r="232" spans="1:37" x14ac:dyDescent="0.3">
      <c r="A232">
        <v>230</v>
      </c>
      <c r="B232">
        <v>461</v>
      </c>
      <c r="C232" t="s">
        <v>91</v>
      </c>
      <c r="D232">
        <v>3.2714876394902101E-2</v>
      </c>
      <c r="E232">
        <v>6656</v>
      </c>
      <c r="F232">
        <v>17920</v>
      </c>
      <c r="G232">
        <v>2.6923076923076898</v>
      </c>
      <c r="H232">
        <v>7.7752707341477496</v>
      </c>
      <c r="I232">
        <v>12.5968497538585</v>
      </c>
      <c r="J232">
        <v>-1.1998624964442299</v>
      </c>
      <c r="K232" t="b">
        <v>1</v>
      </c>
      <c r="L232">
        <v>41.66</v>
      </c>
      <c r="M232" t="s">
        <v>92</v>
      </c>
      <c r="N232">
        <v>12.7758354499195</v>
      </c>
      <c r="O232">
        <v>4.508</v>
      </c>
      <c r="P232">
        <v>1.62</v>
      </c>
      <c r="Q232" t="s">
        <v>884</v>
      </c>
      <c r="S232">
        <v>0</v>
      </c>
      <c r="T232">
        <v>32060</v>
      </c>
      <c r="U232">
        <v>6656</v>
      </c>
      <c r="V232">
        <v>156</v>
      </c>
      <c r="W232">
        <v>6656</v>
      </c>
      <c r="X232">
        <v>1</v>
      </c>
      <c r="Y232">
        <v>0.54245579709435798</v>
      </c>
      <c r="Z232">
        <v>41.66</v>
      </c>
      <c r="AA232">
        <v>769.5</v>
      </c>
      <c r="AB232" t="s">
        <v>94</v>
      </c>
      <c r="AC232">
        <v>6.453125</v>
      </c>
      <c r="AD232" t="s">
        <v>98</v>
      </c>
      <c r="AE232">
        <v>0</v>
      </c>
      <c r="AF232">
        <v>41.65625</v>
      </c>
      <c r="AG232">
        <v>14.4453125</v>
      </c>
      <c r="AH232">
        <f t="shared" si="13"/>
        <v>27.2109375</v>
      </c>
      <c r="AI232">
        <f t="shared" si="14"/>
        <v>2.8837209302325579</v>
      </c>
      <c r="AJ232">
        <f t="shared" si="15"/>
        <v>0.30123563003482168</v>
      </c>
      <c r="AK232">
        <f t="shared" si="16"/>
        <v>138.28460463055018</v>
      </c>
    </row>
    <row r="233" spans="1:37" x14ac:dyDescent="0.3">
      <c r="A233">
        <v>231</v>
      </c>
      <c r="B233">
        <v>462</v>
      </c>
      <c r="C233" t="s">
        <v>91</v>
      </c>
      <c r="D233">
        <v>2.77765772499073E-2</v>
      </c>
      <c r="E233">
        <v>6656</v>
      </c>
      <c r="F233">
        <v>17920</v>
      </c>
      <c r="G233">
        <v>2.6923076923076898</v>
      </c>
      <c r="H233">
        <v>6.8048894385642402</v>
      </c>
      <c r="I233">
        <v>11.396860729626599</v>
      </c>
      <c r="J233">
        <v>-1.2022734726594599</v>
      </c>
      <c r="K233" t="b">
        <v>1</v>
      </c>
      <c r="L233">
        <v>47.25</v>
      </c>
      <c r="M233" t="s">
        <v>92</v>
      </c>
      <c r="N233">
        <v>11.657163341503599</v>
      </c>
      <c r="O233">
        <v>4.508</v>
      </c>
      <c r="P233">
        <v>1.675</v>
      </c>
      <c r="Q233" t="s">
        <v>883</v>
      </c>
      <c r="R233" t="s">
        <v>1941</v>
      </c>
      <c r="S233">
        <v>0</v>
      </c>
      <c r="T233">
        <v>32300</v>
      </c>
      <c r="U233">
        <v>6656</v>
      </c>
      <c r="V233">
        <v>433</v>
      </c>
      <c r="W233">
        <v>6656</v>
      </c>
      <c r="X233">
        <v>1</v>
      </c>
      <c r="Y233">
        <v>0.27896518359482397</v>
      </c>
      <c r="Z233">
        <v>47.25</v>
      </c>
      <c r="AA233">
        <v>683.5</v>
      </c>
      <c r="AB233" t="s">
        <v>94</v>
      </c>
      <c r="AC233">
        <v>6.875</v>
      </c>
      <c r="AD233" t="s">
        <v>98</v>
      </c>
      <c r="AE233">
        <v>0</v>
      </c>
      <c r="AF233">
        <v>47.25</v>
      </c>
      <c r="AG233">
        <v>10.703125</v>
      </c>
      <c r="AH233">
        <f t="shared" si="13"/>
        <v>36.546875</v>
      </c>
      <c r="AI233">
        <f t="shared" si="14"/>
        <v>4.4145985401459855</v>
      </c>
      <c r="AJ233">
        <f t="shared" si="15"/>
        <v>0.30051023290462436</v>
      </c>
      <c r="AK233">
        <f t="shared" si="16"/>
        <v>157.23258254235941</v>
      </c>
    </row>
    <row r="234" spans="1:37" x14ac:dyDescent="0.3">
      <c r="A234">
        <v>232</v>
      </c>
      <c r="B234">
        <v>468</v>
      </c>
      <c r="C234" t="s">
        <v>91</v>
      </c>
      <c r="D234">
        <v>1.9639619959470899E-2</v>
      </c>
      <c r="E234">
        <v>6656</v>
      </c>
      <c r="F234">
        <v>6656</v>
      </c>
      <c r="G234">
        <v>1</v>
      </c>
      <c r="H234">
        <v>3.3520939999280199</v>
      </c>
      <c r="I234">
        <v>8.5242702888794604</v>
      </c>
      <c r="J234">
        <v>-1.1307478449410799</v>
      </c>
      <c r="K234" t="b">
        <v>1</v>
      </c>
      <c r="L234">
        <v>348.8</v>
      </c>
      <c r="M234" t="s">
        <v>92</v>
      </c>
      <c r="N234">
        <v>8.5358343841895792</v>
      </c>
      <c r="O234">
        <v>4.0739999999999998</v>
      </c>
      <c r="P234">
        <v>2.5430000000000001</v>
      </c>
      <c r="Q234" t="s">
        <v>885</v>
      </c>
      <c r="S234">
        <v>0</v>
      </c>
      <c r="T234">
        <v>11910</v>
      </c>
      <c r="U234">
        <v>6656</v>
      </c>
      <c r="V234">
        <v>80</v>
      </c>
      <c r="W234">
        <v>6656</v>
      </c>
      <c r="X234">
        <v>1</v>
      </c>
      <c r="Y234">
        <v>0.26297210366542201</v>
      </c>
      <c r="Z234">
        <v>348.8</v>
      </c>
      <c r="AA234">
        <v>34.159999999999997</v>
      </c>
      <c r="AB234" t="s">
        <v>94</v>
      </c>
      <c r="AC234">
        <v>18.671875</v>
      </c>
      <c r="AE234">
        <v>15</v>
      </c>
      <c r="AF234">
        <v>348.75</v>
      </c>
      <c r="AG234">
        <v>15.890625</v>
      </c>
      <c r="AH234">
        <f t="shared" si="13"/>
        <v>332.859375</v>
      </c>
      <c r="AI234">
        <f t="shared" si="14"/>
        <v>21.946902654867255</v>
      </c>
      <c r="AJ234">
        <f t="shared" si="15"/>
        <v>0.32279176794485986</v>
      </c>
      <c r="AK234">
        <f t="shared" si="16"/>
        <v>1080.4178874213867</v>
      </c>
    </row>
    <row r="235" spans="1:37" x14ac:dyDescent="0.3">
      <c r="A235">
        <v>233</v>
      </c>
      <c r="B235">
        <v>469</v>
      </c>
      <c r="C235" t="s">
        <v>91</v>
      </c>
      <c r="D235">
        <v>1.25838284764258E-2</v>
      </c>
      <c r="E235">
        <v>6656</v>
      </c>
      <c r="F235">
        <v>6656</v>
      </c>
      <c r="G235">
        <v>1</v>
      </c>
      <c r="H235">
        <v>2.92657938689403</v>
      </c>
      <c r="I235">
        <v>7.68227089059683</v>
      </c>
      <c r="J235">
        <v>-1.1267295512490301</v>
      </c>
      <c r="K235" t="b">
        <v>1</v>
      </c>
      <c r="L235">
        <v>421</v>
      </c>
      <c r="M235" t="s">
        <v>92</v>
      </c>
      <c r="N235">
        <v>7.70337797139873</v>
      </c>
      <c r="O235">
        <v>4.0819999999999999</v>
      </c>
      <c r="P235">
        <v>2.625</v>
      </c>
      <c r="Q235" t="s">
        <v>886</v>
      </c>
      <c r="S235">
        <v>0</v>
      </c>
      <c r="T235">
        <v>12100</v>
      </c>
      <c r="U235">
        <v>6656</v>
      </c>
      <c r="V235">
        <v>364</v>
      </c>
      <c r="W235">
        <v>6656</v>
      </c>
      <c r="X235">
        <v>1</v>
      </c>
      <c r="Y235">
        <v>0.10098019790110099</v>
      </c>
      <c r="Z235">
        <v>421</v>
      </c>
      <c r="AA235">
        <v>28.73</v>
      </c>
      <c r="AB235" t="s">
        <v>94</v>
      </c>
      <c r="AC235">
        <v>20.515625</v>
      </c>
      <c r="AE235">
        <v>17</v>
      </c>
      <c r="AF235">
        <v>421</v>
      </c>
      <c r="AG235">
        <v>6.87890625</v>
      </c>
      <c r="AH235">
        <f t="shared" si="13"/>
        <v>414.12109375</v>
      </c>
      <c r="AI235">
        <f t="shared" si="14"/>
        <v>61.20159000567859</v>
      </c>
      <c r="AJ235">
        <f t="shared" si="15"/>
        <v>0.32409144957228564</v>
      </c>
      <c r="AK235">
        <f t="shared" si="16"/>
        <v>1299.0160664701516</v>
      </c>
    </row>
    <row r="236" spans="1:37" x14ac:dyDescent="0.3">
      <c r="A236">
        <v>234</v>
      </c>
      <c r="B236">
        <v>470</v>
      </c>
      <c r="C236" t="s">
        <v>91</v>
      </c>
      <c r="D236">
        <v>2.91060749076687E-2</v>
      </c>
      <c r="E236">
        <v>6656</v>
      </c>
      <c r="F236">
        <v>6656</v>
      </c>
      <c r="G236">
        <v>1</v>
      </c>
      <c r="H236">
        <v>8.6209730462103096</v>
      </c>
      <c r="I236">
        <v>10.1111217075181</v>
      </c>
      <c r="J236">
        <v>-1.1789673692456</v>
      </c>
      <c r="K236" t="b">
        <v>1</v>
      </c>
      <c r="L236">
        <v>14.9</v>
      </c>
      <c r="M236" t="s">
        <v>92</v>
      </c>
      <c r="N236">
        <v>10.738722402196901</v>
      </c>
      <c r="O236">
        <v>4.08</v>
      </c>
      <c r="P236">
        <v>1.173</v>
      </c>
      <c r="Q236" t="s">
        <v>887</v>
      </c>
      <c r="S236">
        <v>0</v>
      </c>
      <c r="T236">
        <v>11944</v>
      </c>
      <c r="U236">
        <v>6656</v>
      </c>
      <c r="V236">
        <v>137</v>
      </c>
      <c r="W236">
        <v>6656</v>
      </c>
      <c r="X236">
        <v>1</v>
      </c>
      <c r="Y236">
        <v>0.65110366812828002</v>
      </c>
      <c r="Z236">
        <v>14.9</v>
      </c>
      <c r="AA236">
        <v>801.5</v>
      </c>
      <c r="AB236" t="s">
        <v>94</v>
      </c>
      <c r="AC236">
        <v>3.859375</v>
      </c>
      <c r="AD236" t="s">
        <v>98</v>
      </c>
      <c r="AE236">
        <v>4</v>
      </c>
      <c r="AF236">
        <v>14.8984375</v>
      </c>
      <c r="AG236">
        <v>7.30859375</v>
      </c>
      <c r="AH236">
        <f t="shared" si="13"/>
        <v>7.58984375</v>
      </c>
      <c r="AI236">
        <f t="shared" si="14"/>
        <v>2.038482095136291</v>
      </c>
      <c r="AJ236">
        <f t="shared" si="15"/>
        <v>0.30759620796288678</v>
      </c>
      <c r="AK236">
        <f t="shared" si="16"/>
        <v>48.435049309182581</v>
      </c>
    </row>
    <row r="237" spans="1:37" x14ac:dyDescent="0.3">
      <c r="A237">
        <v>235</v>
      </c>
      <c r="B237">
        <v>471</v>
      </c>
      <c r="C237" t="s">
        <v>91</v>
      </c>
      <c r="D237">
        <v>1.7386478035225299E-2</v>
      </c>
      <c r="E237">
        <v>6656</v>
      </c>
      <c r="F237">
        <v>6656</v>
      </c>
      <c r="G237">
        <v>1</v>
      </c>
      <c r="H237">
        <v>7.5221639123522603</v>
      </c>
      <c r="I237">
        <v>10.482546780201799</v>
      </c>
      <c r="J237">
        <v>-1.1805746867224201</v>
      </c>
      <c r="K237" t="b">
        <v>1</v>
      </c>
      <c r="L237">
        <v>24.77</v>
      </c>
      <c r="M237" t="s">
        <v>92</v>
      </c>
      <c r="N237">
        <v>10.522440875594199</v>
      </c>
      <c r="O237">
        <v>4.0739999999999998</v>
      </c>
      <c r="P237">
        <v>1.3939999999999999</v>
      </c>
      <c r="Q237" t="s">
        <v>888</v>
      </c>
      <c r="S237">
        <v>0</v>
      </c>
      <c r="T237">
        <v>11910</v>
      </c>
      <c r="U237">
        <v>6656</v>
      </c>
      <c r="V237">
        <v>141</v>
      </c>
      <c r="W237">
        <v>6656</v>
      </c>
      <c r="X237">
        <v>1</v>
      </c>
      <c r="Y237">
        <v>0.54926528682981801</v>
      </c>
      <c r="Z237">
        <v>24.77</v>
      </c>
      <c r="AA237">
        <v>481</v>
      </c>
      <c r="AB237" t="s">
        <v>94</v>
      </c>
      <c r="AC237">
        <v>4.9765625</v>
      </c>
      <c r="AD237" t="s">
        <v>98</v>
      </c>
      <c r="AE237">
        <v>4</v>
      </c>
      <c r="AF237">
        <v>24.765625</v>
      </c>
      <c r="AG237">
        <v>6.91015625</v>
      </c>
      <c r="AH237">
        <f t="shared" si="13"/>
        <v>17.85546875</v>
      </c>
      <c r="AI237">
        <f t="shared" si="14"/>
        <v>3.5839457320520069</v>
      </c>
      <c r="AJ237">
        <f t="shared" si="15"/>
        <v>0.30710220032193641</v>
      </c>
      <c r="AK237">
        <f t="shared" si="16"/>
        <v>80.6429422323842</v>
      </c>
    </row>
    <row r="238" spans="1:37" x14ac:dyDescent="0.3">
      <c r="A238">
        <v>236</v>
      </c>
      <c r="B238">
        <v>474</v>
      </c>
      <c r="C238" t="s">
        <v>91</v>
      </c>
      <c r="D238">
        <v>3.68507521920447E-2</v>
      </c>
      <c r="E238">
        <v>6656</v>
      </c>
      <c r="F238">
        <v>17920</v>
      </c>
      <c r="G238">
        <v>2.6923076923076898</v>
      </c>
      <c r="H238">
        <v>3.88149870758749</v>
      </c>
      <c r="I238">
        <v>9.4459909954179899</v>
      </c>
      <c r="J238">
        <v>-1.1926295677985499</v>
      </c>
      <c r="K238" t="b">
        <v>1</v>
      </c>
      <c r="L238">
        <v>271.8</v>
      </c>
      <c r="M238" t="s">
        <v>92</v>
      </c>
      <c r="N238">
        <v>9.4632579746639198</v>
      </c>
      <c r="O238">
        <v>4.5739999999999998</v>
      </c>
      <c r="P238">
        <v>2.4340000000000002</v>
      </c>
      <c r="Q238" t="s">
        <v>889</v>
      </c>
      <c r="S238">
        <v>0</v>
      </c>
      <c r="T238">
        <v>37500</v>
      </c>
      <c r="U238">
        <v>6656</v>
      </c>
      <c r="V238">
        <v>630</v>
      </c>
      <c r="W238">
        <v>6656</v>
      </c>
      <c r="X238">
        <v>1</v>
      </c>
      <c r="Y238">
        <v>0.114801656435621</v>
      </c>
      <c r="Z238">
        <v>271.8</v>
      </c>
      <c r="AA238">
        <v>138</v>
      </c>
      <c r="AB238" t="s">
        <v>94</v>
      </c>
      <c r="AC238">
        <v>16.484375</v>
      </c>
      <c r="AE238">
        <v>0</v>
      </c>
      <c r="AF238">
        <v>271.75</v>
      </c>
      <c r="AG238">
        <v>12.0078125</v>
      </c>
      <c r="AH238">
        <f t="shared" si="13"/>
        <v>259.7421875</v>
      </c>
      <c r="AI238">
        <f t="shared" si="14"/>
        <v>22.631099544567338</v>
      </c>
      <c r="AJ238">
        <f t="shared" si="15"/>
        <v>0.30342234449402355</v>
      </c>
      <c r="AK238">
        <f t="shared" si="16"/>
        <v>895.61630819628908</v>
      </c>
    </row>
    <row r="239" spans="1:37" x14ac:dyDescent="0.3">
      <c r="A239">
        <v>237</v>
      </c>
      <c r="B239">
        <v>475</v>
      </c>
      <c r="C239" t="s">
        <v>91</v>
      </c>
      <c r="D239">
        <v>3.1846087411045998E-2</v>
      </c>
      <c r="E239">
        <v>6656</v>
      </c>
      <c r="F239">
        <v>17920</v>
      </c>
      <c r="G239">
        <v>2.6923076923076898</v>
      </c>
      <c r="H239">
        <v>8.1978205410701204</v>
      </c>
      <c r="I239">
        <v>13.0732821714526</v>
      </c>
      <c r="J239">
        <v>-1.1998624964442299</v>
      </c>
      <c r="K239" t="b">
        <v>1</v>
      </c>
      <c r="L239">
        <v>39.340000000000003</v>
      </c>
      <c r="M239" t="s">
        <v>92</v>
      </c>
      <c r="N239">
        <v>13.2901811453376</v>
      </c>
      <c r="O239">
        <v>4.508</v>
      </c>
      <c r="P239">
        <v>1.595</v>
      </c>
      <c r="Q239" t="s">
        <v>891</v>
      </c>
      <c r="S239">
        <v>0</v>
      </c>
      <c r="T239">
        <v>32130</v>
      </c>
      <c r="U239">
        <v>6656</v>
      </c>
      <c r="V239">
        <v>138</v>
      </c>
      <c r="W239">
        <v>6656</v>
      </c>
      <c r="X239">
        <v>1</v>
      </c>
      <c r="Y239">
        <v>0.61271917428154099</v>
      </c>
      <c r="Z239">
        <v>39.340000000000003</v>
      </c>
      <c r="AA239">
        <v>816.5</v>
      </c>
      <c r="AB239" t="s">
        <v>94</v>
      </c>
      <c r="AC239">
        <v>6.2734375</v>
      </c>
      <c r="AD239" t="s">
        <v>98</v>
      </c>
      <c r="AE239">
        <v>0</v>
      </c>
      <c r="AF239">
        <v>39.34375</v>
      </c>
      <c r="AG239">
        <v>14.7734375</v>
      </c>
      <c r="AH239">
        <f t="shared" si="13"/>
        <v>24.5703125</v>
      </c>
      <c r="AI239">
        <f t="shared" si="14"/>
        <v>2.6631411951348491</v>
      </c>
      <c r="AJ239">
        <f t="shared" si="15"/>
        <v>0.30123563003482168</v>
      </c>
      <c r="AK239">
        <f t="shared" si="16"/>
        <v>130.60788989487071</v>
      </c>
    </row>
    <row r="240" spans="1:37" x14ac:dyDescent="0.3">
      <c r="A240">
        <v>238</v>
      </c>
      <c r="B240">
        <v>476</v>
      </c>
      <c r="C240" t="s">
        <v>91</v>
      </c>
      <c r="D240">
        <v>3.23031480277641E-2</v>
      </c>
      <c r="E240">
        <v>6656</v>
      </c>
      <c r="F240">
        <v>17920</v>
      </c>
      <c r="G240">
        <v>2.6923076923076898</v>
      </c>
      <c r="H240">
        <v>7.4650783726978203</v>
      </c>
      <c r="I240">
        <v>12.254684320805699</v>
      </c>
      <c r="J240">
        <v>-1.2022734726594599</v>
      </c>
      <c r="K240" t="b">
        <v>1</v>
      </c>
      <c r="L240">
        <v>43.78</v>
      </c>
      <c r="M240" t="s">
        <v>92</v>
      </c>
      <c r="N240">
        <v>12.5595709617756</v>
      </c>
      <c r="O240">
        <v>4.508</v>
      </c>
      <c r="P240">
        <v>1.6419999999999999</v>
      </c>
      <c r="Q240" t="s">
        <v>890</v>
      </c>
      <c r="R240" t="s">
        <v>1941</v>
      </c>
      <c r="S240">
        <v>0</v>
      </c>
      <c r="T240">
        <v>32240</v>
      </c>
      <c r="U240">
        <v>6656</v>
      </c>
      <c r="V240">
        <v>382</v>
      </c>
      <c r="W240">
        <v>6656</v>
      </c>
      <c r="X240">
        <v>1</v>
      </c>
      <c r="Y240">
        <v>0.33078218567354301</v>
      </c>
      <c r="Z240">
        <v>43.78</v>
      </c>
      <c r="AA240">
        <v>736.5</v>
      </c>
      <c r="AB240" t="s">
        <v>94</v>
      </c>
      <c r="AC240">
        <v>6.6171875</v>
      </c>
      <c r="AD240" t="s">
        <v>98</v>
      </c>
      <c r="AE240">
        <v>0</v>
      </c>
      <c r="AF240">
        <v>43.78125</v>
      </c>
      <c r="AG240">
        <v>10.9609375</v>
      </c>
      <c r="AH240">
        <f t="shared" si="13"/>
        <v>32.8203125</v>
      </c>
      <c r="AI240">
        <f t="shared" si="14"/>
        <v>3.9942979330007127</v>
      </c>
      <c r="AJ240">
        <f t="shared" si="15"/>
        <v>0.30051023290462436</v>
      </c>
      <c r="AK240">
        <f t="shared" si="16"/>
        <v>145.68971437952746</v>
      </c>
    </row>
    <row r="241" spans="1:37" x14ac:dyDescent="0.3">
      <c r="A241">
        <v>239</v>
      </c>
      <c r="B241">
        <v>482</v>
      </c>
      <c r="C241" t="s">
        <v>91</v>
      </c>
      <c r="D241">
        <v>2.0881346071636699E-2</v>
      </c>
      <c r="E241">
        <v>6656</v>
      </c>
      <c r="F241">
        <v>6656</v>
      </c>
      <c r="G241">
        <v>1</v>
      </c>
      <c r="H241">
        <v>2.7795928918717898</v>
      </c>
      <c r="I241">
        <v>7.0629889693851604</v>
      </c>
      <c r="J241">
        <v>-1.1283368687258499</v>
      </c>
      <c r="K241" t="b">
        <v>1</v>
      </c>
      <c r="L241">
        <v>347.5</v>
      </c>
      <c r="M241" t="s">
        <v>92</v>
      </c>
      <c r="N241">
        <v>7.1037038163025903</v>
      </c>
      <c r="O241">
        <v>4.05</v>
      </c>
      <c r="P241">
        <v>2.5409999999999999</v>
      </c>
      <c r="Q241" t="s">
        <v>892</v>
      </c>
      <c r="S241">
        <v>0</v>
      </c>
      <c r="T241">
        <v>11280</v>
      </c>
      <c r="U241">
        <v>6656</v>
      </c>
      <c r="V241">
        <v>457</v>
      </c>
      <c r="W241">
        <v>6656</v>
      </c>
      <c r="X241">
        <v>1</v>
      </c>
      <c r="Y241">
        <v>8.3245844296045896E-2</v>
      </c>
      <c r="Z241">
        <v>347.5</v>
      </c>
      <c r="AA241">
        <v>32.47</v>
      </c>
      <c r="AB241" t="s">
        <v>94</v>
      </c>
      <c r="AC241">
        <v>18.640625</v>
      </c>
      <c r="AE241">
        <v>15</v>
      </c>
      <c r="AF241">
        <v>347.5</v>
      </c>
      <c r="AG241">
        <v>5.55859375</v>
      </c>
      <c r="AH241">
        <f t="shared" si="13"/>
        <v>341.94140625</v>
      </c>
      <c r="AI241">
        <f t="shared" si="14"/>
        <v>62.515811665495434</v>
      </c>
      <c r="AJ241">
        <f t="shared" si="15"/>
        <v>0.32357095013727738</v>
      </c>
      <c r="AK241">
        <f t="shared" si="16"/>
        <v>1073.9530228302958</v>
      </c>
    </row>
    <row r="242" spans="1:37" x14ac:dyDescent="0.3">
      <c r="A242">
        <v>240</v>
      </c>
      <c r="B242">
        <v>483</v>
      </c>
      <c r="C242" t="s">
        <v>91</v>
      </c>
      <c r="D242">
        <v>1.2362951638065601E-2</v>
      </c>
      <c r="E242">
        <v>6656</v>
      </c>
      <c r="F242">
        <v>6656</v>
      </c>
      <c r="G242">
        <v>1</v>
      </c>
      <c r="H242">
        <v>2.95305843725576</v>
      </c>
      <c r="I242">
        <v>7.7171722442347797</v>
      </c>
      <c r="J242">
        <v>-1.1259258925106299</v>
      </c>
      <c r="K242" t="b">
        <v>1</v>
      </c>
      <c r="L242">
        <v>410</v>
      </c>
      <c r="M242" t="s">
        <v>92</v>
      </c>
      <c r="N242">
        <v>7.7342249313747802</v>
      </c>
      <c r="O242">
        <v>4.05</v>
      </c>
      <c r="P242">
        <v>2.613</v>
      </c>
      <c r="Q242" t="s">
        <v>893</v>
      </c>
      <c r="S242">
        <v>0</v>
      </c>
      <c r="T242">
        <v>11290</v>
      </c>
      <c r="U242">
        <v>6656</v>
      </c>
      <c r="V242">
        <v>345</v>
      </c>
      <c r="W242">
        <v>6656</v>
      </c>
      <c r="X242">
        <v>1</v>
      </c>
      <c r="Y242">
        <v>0.10514913162804999</v>
      </c>
      <c r="Z242">
        <v>410</v>
      </c>
      <c r="AA242">
        <v>27.53</v>
      </c>
      <c r="AB242" t="s">
        <v>94</v>
      </c>
      <c r="AC242">
        <v>20.25</v>
      </c>
      <c r="AE242">
        <v>19</v>
      </c>
      <c r="AF242">
        <v>410</v>
      </c>
      <c r="AG242">
        <v>6.66796875</v>
      </c>
      <c r="AH242">
        <f t="shared" si="13"/>
        <v>403.33203125</v>
      </c>
      <c r="AI242">
        <f t="shared" si="14"/>
        <v>61.487990626830694</v>
      </c>
      <c r="AJ242">
        <f t="shared" si="15"/>
        <v>0.32435201318586354</v>
      </c>
      <c r="AK242">
        <f t="shared" si="16"/>
        <v>1264.0587489279974</v>
      </c>
    </row>
    <row r="243" spans="1:37" x14ac:dyDescent="0.3">
      <c r="A243">
        <v>241</v>
      </c>
      <c r="B243">
        <v>484</v>
      </c>
      <c r="C243" t="s">
        <v>91</v>
      </c>
      <c r="D243">
        <v>3.0863240467074501E-2</v>
      </c>
      <c r="E243">
        <v>6656</v>
      </c>
      <c r="F243">
        <v>6656</v>
      </c>
      <c r="G243">
        <v>1</v>
      </c>
      <c r="H243">
        <v>6.7887838525486401</v>
      </c>
      <c r="I243">
        <v>9.1025392866692201</v>
      </c>
      <c r="J243">
        <v>-1.1789673692456</v>
      </c>
      <c r="K243" t="b">
        <v>1</v>
      </c>
      <c r="L243">
        <v>21.94</v>
      </c>
      <c r="M243" t="s">
        <v>92</v>
      </c>
      <c r="N243">
        <v>9.4008957160759401</v>
      </c>
      <c r="O243">
        <v>4.0739999999999998</v>
      </c>
      <c r="P243">
        <v>1.341</v>
      </c>
      <c r="Q243" t="s">
        <v>894</v>
      </c>
      <c r="S243">
        <v>0</v>
      </c>
      <c r="T243">
        <v>11860</v>
      </c>
      <c r="U243">
        <v>6656</v>
      </c>
      <c r="V243">
        <v>221</v>
      </c>
      <c r="W243">
        <v>6656</v>
      </c>
      <c r="X243">
        <v>1</v>
      </c>
      <c r="Y243">
        <v>0.38939574079346301</v>
      </c>
      <c r="Z243">
        <v>21.94</v>
      </c>
      <c r="AA243">
        <v>540.5</v>
      </c>
      <c r="AB243" t="s">
        <v>94</v>
      </c>
      <c r="AC243">
        <v>4.68359375</v>
      </c>
      <c r="AD243" t="s">
        <v>98</v>
      </c>
      <c r="AE243">
        <v>4</v>
      </c>
      <c r="AF243">
        <v>21.9375</v>
      </c>
      <c r="AG243">
        <v>6.65625</v>
      </c>
      <c r="AH243">
        <f t="shared" si="13"/>
        <v>15.28125</v>
      </c>
      <c r="AI243">
        <f t="shared" si="14"/>
        <v>3.295774647887324</v>
      </c>
      <c r="AJ243">
        <f t="shared" si="15"/>
        <v>0.30759620796288678</v>
      </c>
      <c r="AK243">
        <f t="shared" si="16"/>
        <v>71.319149690710375</v>
      </c>
    </row>
    <row r="244" spans="1:37" x14ac:dyDescent="0.3">
      <c r="A244">
        <v>242</v>
      </c>
      <c r="B244">
        <v>485</v>
      </c>
      <c r="C244" t="s">
        <v>91</v>
      </c>
      <c r="D244">
        <v>1.38310282596371E-2</v>
      </c>
      <c r="E244">
        <v>6656</v>
      </c>
      <c r="F244">
        <v>6656</v>
      </c>
      <c r="G244">
        <v>1</v>
      </c>
      <c r="H244">
        <v>6.1425519725407396</v>
      </c>
      <c r="I244">
        <v>8.3080414862977801</v>
      </c>
      <c r="J244">
        <v>-1.1805746867224201</v>
      </c>
      <c r="K244" t="b">
        <v>1</v>
      </c>
      <c r="L244">
        <v>22.53</v>
      </c>
      <c r="M244" t="s">
        <v>92</v>
      </c>
      <c r="N244">
        <v>8.5937238591410008</v>
      </c>
      <c r="O244">
        <v>4.07</v>
      </c>
      <c r="P244">
        <v>1.353</v>
      </c>
      <c r="Q244" t="s">
        <v>895</v>
      </c>
      <c r="S244">
        <v>0</v>
      </c>
      <c r="T244">
        <v>11790</v>
      </c>
      <c r="U244">
        <v>6656</v>
      </c>
      <c r="V244">
        <v>259</v>
      </c>
      <c r="W244">
        <v>6656</v>
      </c>
      <c r="X244">
        <v>1</v>
      </c>
      <c r="Y244">
        <v>0.31954263158266499</v>
      </c>
      <c r="Z244">
        <v>22.53</v>
      </c>
      <c r="AA244">
        <v>523.5</v>
      </c>
      <c r="AB244" t="s">
        <v>94</v>
      </c>
      <c r="AC244">
        <v>4.74609375</v>
      </c>
      <c r="AD244" t="s">
        <v>98</v>
      </c>
      <c r="AE244">
        <v>4</v>
      </c>
      <c r="AF244">
        <v>22.53125</v>
      </c>
      <c r="AG244">
        <v>6.09375</v>
      </c>
      <c r="AH244">
        <f t="shared" si="13"/>
        <v>16.4375</v>
      </c>
      <c r="AI244">
        <f t="shared" si="14"/>
        <v>3.6974358974358976</v>
      </c>
      <c r="AJ244">
        <f t="shared" si="15"/>
        <v>0.30710220032193641</v>
      </c>
      <c r="AK244">
        <f t="shared" si="16"/>
        <v>73.367269841702225</v>
      </c>
    </row>
    <row r="245" spans="1:37" x14ac:dyDescent="0.3">
      <c r="A245">
        <v>243</v>
      </c>
      <c r="B245">
        <v>488</v>
      </c>
      <c r="C245" t="s">
        <v>91</v>
      </c>
      <c r="D245">
        <v>4.0160984738808303E-2</v>
      </c>
      <c r="E245">
        <v>6656</v>
      </c>
      <c r="F245">
        <v>17920</v>
      </c>
      <c r="G245">
        <v>2.6923076923076898</v>
      </c>
      <c r="H245">
        <v>3.77794015630159</v>
      </c>
      <c r="I245">
        <v>9.1865927628817996</v>
      </c>
      <c r="J245">
        <v>-1.19343322653696</v>
      </c>
      <c r="K245" t="b">
        <v>1</v>
      </c>
      <c r="L245">
        <v>270.8</v>
      </c>
      <c r="M245" t="s">
        <v>92</v>
      </c>
      <c r="N245">
        <v>9.2087336283796404</v>
      </c>
      <c r="O245">
        <v>4.5739999999999998</v>
      </c>
      <c r="P245">
        <v>2.4319999999999999</v>
      </c>
      <c r="Q245" t="s">
        <v>896</v>
      </c>
      <c r="S245">
        <v>0</v>
      </c>
      <c r="T245">
        <v>37600</v>
      </c>
      <c r="U245">
        <v>6656</v>
      </c>
      <c r="V245">
        <v>839</v>
      </c>
      <c r="W245">
        <v>6656</v>
      </c>
      <c r="X245">
        <v>1</v>
      </c>
      <c r="Y245">
        <v>9.5905144784716803E-2</v>
      </c>
      <c r="Z245">
        <v>270.8</v>
      </c>
      <c r="AA245">
        <v>138.9</v>
      </c>
      <c r="AB245" t="s">
        <v>94</v>
      </c>
      <c r="AC245">
        <v>16.453125</v>
      </c>
      <c r="AE245">
        <v>0</v>
      </c>
      <c r="AF245">
        <v>270.75</v>
      </c>
      <c r="AG245">
        <v>10.6796875</v>
      </c>
      <c r="AH245">
        <f t="shared" si="13"/>
        <v>260.0703125</v>
      </c>
      <c r="AI245">
        <f t="shared" si="14"/>
        <v>25.351865398683248</v>
      </c>
      <c r="AJ245">
        <f t="shared" si="15"/>
        <v>0.30317859443449391</v>
      </c>
      <c r="AK245">
        <f t="shared" si="16"/>
        <v>893.0379814743136</v>
      </c>
    </row>
    <row r="246" spans="1:37" x14ac:dyDescent="0.3">
      <c r="A246">
        <v>244</v>
      </c>
      <c r="B246">
        <v>489</v>
      </c>
      <c r="C246" t="s">
        <v>91</v>
      </c>
      <c r="D246">
        <v>2.99507108317731E-2</v>
      </c>
      <c r="E246">
        <v>6656</v>
      </c>
      <c r="F246">
        <v>17920</v>
      </c>
      <c r="G246">
        <v>2.6923076923076898</v>
      </c>
      <c r="H246">
        <v>8.5307031227598102</v>
      </c>
      <c r="I246">
        <v>13.445854336068599</v>
      </c>
      <c r="J246">
        <v>-1.1998624964442299</v>
      </c>
      <c r="K246" t="b">
        <v>1</v>
      </c>
      <c r="L246">
        <v>37.72</v>
      </c>
      <c r="M246" t="s">
        <v>92</v>
      </c>
      <c r="N246">
        <v>13.64448314779</v>
      </c>
      <c r="O246">
        <v>4.508</v>
      </c>
      <c r="P246">
        <v>1.5760000000000001</v>
      </c>
      <c r="Q246" t="s">
        <v>898</v>
      </c>
      <c r="S246">
        <v>0</v>
      </c>
      <c r="T246">
        <v>32110</v>
      </c>
      <c r="U246">
        <v>6656</v>
      </c>
      <c r="V246">
        <v>131</v>
      </c>
      <c r="W246">
        <v>6656</v>
      </c>
      <c r="X246">
        <v>1</v>
      </c>
      <c r="Y246">
        <v>0.65796058678651903</v>
      </c>
      <c r="Z246">
        <v>37.72</v>
      </c>
      <c r="AA246">
        <v>851.5</v>
      </c>
      <c r="AB246" t="s">
        <v>94</v>
      </c>
      <c r="AC246">
        <v>6.140625</v>
      </c>
      <c r="AD246" t="s">
        <v>98</v>
      </c>
      <c r="AE246">
        <v>0</v>
      </c>
      <c r="AF246">
        <v>37.71875</v>
      </c>
      <c r="AG246">
        <v>14.7578125</v>
      </c>
      <c r="AH246">
        <f t="shared" si="13"/>
        <v>22.9609375</v>
      </c>
      <c r="AI246">
        <f t="shared" si="14"/>
        <v>2.5558496559025938</v>
      </c>
      <c r="AJ246">
        <f t="shared" si="15"/>
        <v>0.30123563003482168</v>
      </c>
      <c r="AK246">
        <f t="shared" si="16"/>
        <v>125.21344170223109</v>
      </c>
    </row>
    <row r="247" spans="1:37" x14ac:dyDescent="0.3">
      <c r="A247">
        <v>245</v>
      </c>
      <c r="B247">
        <v>490</v>
      </c>
      <c r="C247" t="s">
        <v>91</v>
      </c>
      <c r="D247">
        <v>2.9675249778394301E-2</v>
      </c>
      <c r="E247">
        <v>6656</v>
      </c>
      <c r="F247">
        <v>17920</v>
      </c>
      <c r="G247">
        <v>2.6923076923076898</v>
      </c>
      <c r="H247">
        <v>7.4979386635268197</v>
      </c>
      <c r="I247">
        <v>12.3013056198486</v>
      </c>
      <c r="J247">
        <v>-1.2022734726594599</v>
      </c>
      <c r="K247" t="b">
        <v>1</v>
      </c>
      <c r="L247">
        <v>43.7</v>
      </c>
      <c r="M247" t="s">
        <v>92</v>
      </c>
      <c r="N247">
        <v>12.580826784268501</v>
      </c>
      <c r="O247">
        <v>4.508</v>
      </c>
      <c r="P247">
        <v>1.641</v>
      </c>
      <c r="Q247" t="s">
        <v>897</v>
      </c>
      <c r="R247" t="s">
        <v>1941</v>
      </c>
      <c r="S247">
        <v>0</v>
      </c>
      <c r="T247">
        <v>32220</v>
      </c>
      <c r="U247">
        <v>6656</v>
      </c>
      <c r="V247">
        <v>372</v>
      </c>
      <c r="W247">
        <v>6656</v>
      </c>
      <c r="X247">
        <v>1</v>
      </c>
      <c r="Y247">
        <v>0.33690242546992399</v>
      </c>
      <c r="Z247">
        <v>43.7</v>
      </c>
      <c r="AA247">
        <v>737.5</v>
      </c>
      <c r="AB247" t="s">
        <v>94</v>
      </c>
      <c r="AC247">
        <v>6.609375</v>
      </c>
      <c r="AD247" t="s">
        <v>98</v>
      </c>
      <c r="AE247">
        <v>0</v>
      </c>
      <c r="AF247">
        <v>43.6875</v>
      </c>
      <c r="AG247">
        <v>11.046875</v>
      </c>
      <c r="AH247">
        <f t="shared" si="13"/>
        <v>32.640625</v>
      </c>
      <c r="AI247">
        <f t="shared" si="14"/>
        <v>3.954738330975955</v>
      </c>
      <c r="AJ247">
        <f t="shared" si="15"/>
        <v>0.30051023290462436</v>
      </c>
      <c r="AK247">
        <f t="shared" si="16"/>
        <v>145.37774496972119</v>
      </c>
    </row>
    <row r="248" spans="1:37" x14ac:dyDescent="0.3">
      <c r="A248">
        <v>246</v>
      </c>
      <c r="B248">
        <v>496</v>
      </c>
      <c r="C248" t="s">
        <v>91</v>
      </c>
      <c r="D248">
        <v>2.27928740808249E-2</v>
      </c>
      <c r="E248">
        <v>6656</v>
      </c>
      <c r="F248">
        <v>6656</v>
      </c>
      <c r="G248">
        <v>1</v>
      </c>
      <c r="H248">
        <v>2.7450115265205399</v>
      </c>
      <c r="I248">
        <v>7.0501760886221003</v>
      </c>
      <c r="J248">
        <v>-1.12190759881858</v>
      </c>
      <c r="K248" t="b">
        <v>1</v>
      </c>
      <c r="L248">
        <v>370</v>
      </c>
      <c r="M248" t="s">
        <v>92</v>
      </c>
      <c r="N248">
        <v>7.0927395274724097</v>
      </c>
      <c r="O248">
        <v>4.0430000000000001</v>
      </c>
      <c r="P248">
        <v>2.5680000000000001</v>
      </c>
      <c r="Q248" t="s">
        <v>899</v>
      </c>
      <c r="S248">
        <v>0</v>
      </c>
      <c r="T248">
        <v>11070</v>
      </c>
      <c r="U248">
        <v>6656</v>
      </c>
      <c r="V248">
        <v>375</v>
      </c>
      <c r="W248">
        <v>6656</v>
      </c>
      <c r="X248">
        <v>1</v>
      </c>
      <c r="Y248">
        <v>9.0112007748720593E-2</v>
      </c>
      <c r="Z248">
        <v>370</v>
      </c>
      <c r="AA248">
        <v>29.92</v>
      </c>
      <c r="AB248" t="s">
        <v>94</v>
      </c>
      <c r="AC248">
        <v>19.234375</v>
      </c>
      <c r="AE248">
        <v>24</v>
      </c>
      <c r="AF248">
        <v>370</v>
      </c>
      <c r="AG248">
        <v>6.22265625</v>
      </c>
      <c r="AH248">
        <f t="shared" si="13"/>
        <v>363.77734375</v>
      </c>
      <c r="AI248">
        <f t="shared" si="14"/>
        <v>59.460138104205903</v>
      </c>
      <c r="AJ248">
        <f t="shared" si="15"/>
        <v>0.32565797695018184</v>
      </c>
      <c r="AK248">
        <f t="shared" si="16"/>
        <v>1136.161329334185</v>
      </c>
    </row>
    <row r="249" spans="1:37" x14ac:dyDescent="0.3">
      <c r="A249">
        <v>247</v>
      </c>
      <c r="B249">
        <v>497</v>
      </c>
      <c r="C249" t="s">
        <v>91</v>
      </c>
      <c r="D249">
        <v>1.33357569953473E-2</v>
      </c>
      <c r="E249">
        <v>6656</v>
      </c>
      <c r="F249">
        <v>6656</v>
      </c>
      <c r="G249">
        <v>1</v>
      </c>
      <c r="H249">
        <v>2.9132232054036802</v>
      </c>
      <c r="I249">
        <v>7.6813502486229899</v>
      </c>
      <c r="J249">
        <v>-1.1211039400801699</v>
      </c>
      <c r="K249" t="b">
        <v>1</v>
      </c>
      <c r="L249">
        <v>433.2</v>
      </c>
      <c r="M249" t="s">
        <v>92</v>
      </c>
      <c r="N249">
        <v>7.6998586160695899</v>
      </c>
      <c r="O249">
        <v>4.0430000000000001</v>
      </c>
      <c r="P249">
        <v>2.637</v>
      </c>
      <c r="Q249" t="s">
        <v>900</v>
      </c>
      <c r="S249">
        <v>0</v>
      </c>
      <c r="T249">
        <v>11080</v>
      </c>
      <c r="U249">
        <v>6656</v>
      </c>
      <c r="V249">
        <v>343</v>
      </c>
      <c r="W249">
        <v>6656</v>
      </c>
      <c r="X249">
        <v>1</v>
      </c>
      <c r="Y249">
        <v>0.103304342939918</v>
      </c>
      <c r="Z249">
        <v>433.2</v>
      </c>
      <c r="AA249">
        <v>25.58</v>
      </c>
      <c r="AB249" t="s">
        <v>94</v>
      </c>
      <c r="AC249">
        <v>20.8125</v>
      </c>
      <c r="AE249">
        <v>25</v>
      </c>
      <c r="AF249">
        <v>433.25</v>
      </c>
      <c r="AG249">
        <v>6.66796875</v>
      </c>
      <c r="AH249">
        <f t="shared" si="13"/>
        <v>426.58203125</v>
      </c>
      <c r="AI249">
        <f t="shared" si="14"/>
        <v>64.974809607498528</v>
      </c>
      <c r="AJ249">
        <f t="shared" si="15"/>
        <v>0.32591980002319915</v>
      </c>
      <c r="AK249">
        <f t="shared" si="16"/>
        <v>1329.3147577077582</v>
      </c>
    </row>
    <row r="250" spans="1:37" x14ac:dyDescent="0.3">
      <c r="A250">
        <v>248</v>
      </c>
      <c r="B250">
        <v>498</v>
      </c>
      <c r="C250" t="s">
        <v>91</v>
      </c>
      <c r="D250">
        <v>1.6125416679407499E-2</v>
      </c>
      <c r="E250">
        <v>6656</v>
      </c>
      <c r="F250">
        <v>6656</v>
      </c>
      <c r="G250">
        <v>1</v>
      </c>
      <c r="H250">
        <v>6.0556783219955097</v>
      </c>
      <c r="I250">
        <v>8.0840940099295509</v>
      </c>
      <c r="J250">
        <v>-1.17655639303038</v>
      </c>
      <c r="K250" t="b">
        <v>1</v>
      </c>
      <c r="L250">
        <v>21.64</v>
      </c>
      <c r="M250" t="s">
        <v>92</v>
      </c>
      <c r="N250">
        <v>8.6838432404303294</v>
      </c>
      <c r="O250">
        <v>4.08</v>
      </c>
      <c r="P250">
        <v>1.335</v>
      </c>
      <c r="Q250" t="s">
        <v>901</v>
      </c>
      <c r="S250">
        <v>0</v>
      </c>
      <c r="T250">
        <v>11950</v>
      </c>
      <c r="U250">
        <v>6656</v>
      </c>
      <c r="V250">
        <v>139</v>
      </c>
      <c r="W250">
        <v>6656</v>
      </c>
      <c r="X250">
        <v>1</v>
      </c>
      <c r="Y250">
        <v>0.42881703847396002</v>
      </c>
      <c r="Z250">
        <v>21.64</v>
      </c>
      <c r="AA250">
        <v>552.5</v>
      </c>
      <c r="AB250" t="s">
        <v>94</v>
      </c>
      <c r="AC250">
        <v>4.65234375</v>
      </c>
      <c r="AD250" t="s">
        <v>98</v>
      </c>
      <c r="AE250">
        <v>5</v>
      </c>
      <c r="AF250">
        <v>21.640625</v>
      </c>
      <c r="AG250">
        <v>7.734375</v>
      </c>
      <c r="AH250">
        <f t="shared" si="13"/>
        <v>13.90625</v>
      </c>
      <c r="AI250">
        <f t="shared" si="14"/>
        <v>2.797979797979798</v>
      </c>
      <c r="AJ250">
        <f t="shared" si="15"/>
        <v>0.30833870982166955</v>
      </c>
      <c r="AK250">
        <f t="shared" si="16"/>
        <v>70.184586983956862</v>
      </c>
    </row>
    <row r="251" spans="1:37" x14ac:dyDescent="0.3">
      <c r="A251">
        <v>249</v>
      </c>
      <c r="B251">
        <v>499</v>
      </c>
      <c r="C251" t="s">
        <v>91</v>
      </c>
      <c r="D251">
        <v>1.5450934173863499E-2</v>
      </c>
      <c r="E251">
        <v>6656</v>
      </c>
      <c r="F251">
        <v>6656</v>
      </c>
      <c r="G251">
        <v>1</v>
      </c>
      <c r="H251">
        <v>5.2053515733134201</v>
      </c>
      <c r="I251">
        <v>7.5589431538252603</v>
      </c>
      <c r="J251">
        <v>-1.17816371050719</v>
      </c>
      <c r="K251" t="b">
        <v>1</v>
      </c>
      <c r="L251">
        <v>28.34</v>
      </c>
      <c r="M251" t="s">
        <v>92</v>
      </c>
      <c r="N251">
        <v>7.9230896416252499</v>
      </c>
      <c r="O251">
        <v>4.0739999999999998</v>
      </c>
      <c r="P251">
        <v>1.452</v>
      </c>
      <c r="Q251" t="s">
        <v>902</v>
      </c>
      <c r="S251">
        <v>0</v>
      </c>
      <c r="T251">
        <v>11896</v>
      </c>
      <c r="U251">
        <v>6656</v>
      </c>
      <c r="V251">
        <v>351</v>
      </c>
      <c r="W251">
        <v>6656</v>
      </c>
      <c r="X251">
        <v>1</v>
      </c>
      <c r="Y251">
        <v>0.22446506117866499</v>
      </c>
      <c r="Z251">
        <v>28.34</v>
      </c>
      <c r="AA251">
        <v>419.8</v>
      </c>
      <c r="AB251" t="s">
        <v>94</v>
      </c>
      <c r="AC251">
        <v>5.32421875</v>
      </c>
      <c r="AE251">
        <v>5</v>
      </c>
      <c r="AF251">
        <v>28.34375</v>
      </c>
      <c r="AG251">
        <v>5.75390625</v>
      </c>
      <c r="AH251">
        <f t="shared" si="13"/>
        <v>22.58984375</v>
      </c>
      <c r="AI251">
        <f t="shared" si="14"/>
        <v>4.9260013577732522</v>
      </c>
      <c r="AJ251">
        <f t="shared" si="15"/>
        <v>0.30784350970310986</v>
      </c>
      <c r="AK251">
        <f t="shared" si="16"/>
        <v>92.071942745634786</v>
      </c>
    </row>
    <row r="252" spans="1:37" x14ac:dyDescent="0.3">
      <c r="A252">
        <v>250</v>
      </c>
      <c r="B252">
        <v>502</v>
      </c>
      <c r="C252" t="s">
        <v>91</v>
      </c>
      <c r="D252">
        <v>3.7322897523127001E-2</v>
      </c>
      <c r="E252">
        <v>6656</v>
      </c>
      <c r="F252">
        <v>17920</v>
      </c>
      <c r="G252">
        <v>2.6923076923076898</v>
      </c>
      <c r="H252">
        <v>3.9244963602479701</v>
      </c>
      <c r="I252">
        <v>9.5889549739652598</v>
      </c>
      <c r="J252">
        <v>-1.19343322653696</v>
      </c>
      <c r="K252" t="b">
        <v>1</v>
      </c>
      <c r="L252">
        <v>277</v>
      </c>
      <c r="M252" t="s">
        <v>92</v>
      </c>
      <c r="N252">
        <v>9.5982353615512501</v>
      </c>
      <c r="O252">
        <v>4.58</v>
      </c>
      <c r="P252">
        <v>2.4430000000000001</v>
      </c>
      <c r="Q252" t="s">
        <v>903</v>
      </c>
      <c r="S252">
        <v>0</v>
      </c>
      <c r="T252">
        <v>37700</v>
      </c>
      <c r="U252">
        <v>6656</v>
      </c>
      <c r="V252">
        <v>626</v>
      </c>
      <c r="W252">
        <v>6656</v>
      </c>
      <c r="X252">
        <v>1</v>
      </c>
      <c r="Y252">
        <v>0.116886382677526</v>
      </c>
      <c r="Z252">
        <v>277</v>
      </c>
      <c r="AA252">
        <v>136.1</v>
      </c>
      <c r="AB252" t="s">
        <v>94</v>
      </c>
      <c r="AC252">
        <v>16.640625</v>
      </c>
      <c r="AE252">
        <v>0</v>
      </c>
      <c r="AF252">
        <v>277</v>
      </c>
      <c r="AG252">
        <v>12.0625</v>
      </c>
      <c r="AH252">
        <f t="shared" si="13"/>
        <v>264.9375</v>
      </c>
      <c r="AI252">
        <f t="shared" si="14"/>
        <v>22.963730569948186</v>
      </c>
      <c r="AJ252">
        <f t="shared" si="15"/>
        <v>0.30317859443449391</v>
      </c>
      <c r="AK252">
        <f t="shared" si="16"/>
        <v>913.65289332736791</v>
      </c>
    </row>
    <row r="253" spans="1:37" x14ac:dyDescent="0.3">
      <c r="A253">
        <v>251</v>
      </c>
      <c r="B253">
        <v>503</v>
      </c>
      <c r="C253" t="s">
        <v>91</v>
      </c>
      <c r="D253">
        <v>2.5420452581695799E-2</v>
      </c>
      <c r="E253">
        <v>6656</v>
      </c>
      <c r="F253">
        <v>17920</v>
      </c>
      <c r="G253">
        <v>2.6923076923076898</v>
      </c>
      <c r="H253">
        <v>8.2391943598473905</v>
      </c>
      <c r="I253">
        <v>12.8496029225354</v>
      </c>
      <c r="J253">
        <v>-1.1998624964442299</v>
      </c>
      <c r="K253" t="b">
        <v>1</v>
      </c>
      <c r="L253">
        <v>36.25</v>
      </c>
      <c r="M253" t="s">
        <v>92</v>
      </c>
      <c r="N253">
        <v>13.094923625019501</v>
      </c>
      <c r="O253">
        <v>4.5039999999999996</v>
      </c>
      <c r="P253">
        <v>1.56</v>
      </c>
      <c r="Q253" t="s">
        <v>905</v>
      </c>
      <c r="S253">
        <v>0</v>
      </c>
      <c r="T253">
        <v>31890</v>
      </c>
      <c r="U253">
        <v>6656</v>
      </c>
      <c r="V253">
        <v>131</v>
      </c>
      <c r="W253">
        <v>6656</v>
      </c>
      <c r="X253">
        <v>1</v>
      </c>
      <c r="Y253">
        <v>0.63249134791563699</v>
      </c>
      <c r="Z253">
        <v>36.25</v>
      </c>
      <c r="AA253">
        <v>879.5</v>
      </c>
      <c r="AB253" t="s">
        <v>94</v>
      </c>
      <c r="AC253">
        <v>6.01953125</v>
      </c>
      <c r="AD253" t="s">
        <v>98</v>
      </c>
      <c r="AE253">
        <v>0</v>
      </c>
      <c r="AF253">
        <v>36.25</v>
      </c>
      <c r="AG253">
        <v>14.546875</v>
      </c>
      <c r="AH253">
        <f t="shared" si="13"/>
        <v>21.703125</v>
      </c>
      <c r="AI253">
        <f t="shared" si="14"/>
        <v>2.4919441460794842</v>
      </c>
      <c r="AJ253">
        <f t="shared" si="15"/>
        <v>0.30123563003482168</v>
      </c>
      <c r="AK253">
        <f t="shared" si="16"/>
        <v>120.33769045119145</v>
      </c>
    </row>
    <row r="254" spans="1:37" x14ac:dyDescent="0.3">
      <c r="A254">
        <v>252</v>
      </c>
      <c r="B254">
        <v>504</v>
      </c>
      <c r="C254" t="s">
        <v>91</v>
      </c>
      <c r="D254">
        <v>2.67515594525378E-2</v>
      </c>
      <c r="E254">
        <v>6656</v>
      </c>
      <c r="F254">
        <v>17920</v>
      </c>
      <c r="G254">
        <v>2.6923076923076898</v>
      </c>
      <c r="H254">
        <v>7.9174779100011996</v>
      </c>
      <c r="I254">
        <v>12.4793060026776</v>
      </c>
      <c r="J254">
        <v>-1.2022734726594599</v>
      </c>
      <c r="K254" t="b">
        <v>1</v>
      </c>
      <c r="L254">
        <v>37.659999999999997</v>
      </c>
      <c r="M254" t="s">
        <v>92</v>
      </c>
      <c r="N254">
        <v>12.7678884639299</v>
      </c>
      <c r="O254">
        <v>4.508</v>
      </c>
      <c r="P254">
        <v>1.5760000000000001</v>
      </c>
      <c r="Q254" t="s">
        <v>904</v>
      </c>
      <c r="R254" t="s">
        <v>1941</v>
      </c>
      <c r="S254">
        <v>0</v>
      </c>
      <c r="T254">
        <v>32200</v>
      </c>
      <c r="U254">
        <v>6656</v>
      </c>
      <c r="V254">
        <v>314</v>
      </c>
      <c r="W254">
        <v>6656</v>
      </c>
      <c r="X254">
        <v>1</v>
      </c>
      <c r="Y254">
        <v>0.39037586263155799</v>
      </c>
      <c r="Z254">
        <v>37.659999999999997</v>
      </c>
      <c r="AA254">
        <v>855</v>
      </c>
      <c r="AB254" t="s">
        <v>94</v>
      </c>
      <c r="AC254">
        <v>6.13671875</v>
      </c>
      <c r="AD254" t="s">
        <v>98</v>
      </c>
      <c r="AE254">
        <v>0</v>
      </c>
      <c r="AF254">
        <v>37.65625</v>
      </c>
      <c r="AG254">
        <v>11.390625</v>
      </c>
      <c r="AH254">
        <f t="shared" si="13"/>
        <v>26.265625</v>
      </c>
      <c r="AI254">
        <f t="shared" si="14"/>
        <v>3.3058984910836764</v>
      </c>
      <c r="AJ254">
        <f t="shared" si="15"/>
        <v>0.30051023290462436</v>
      </c>
      <c r="AK254">
        <f t="shared" si="16"/>
        <v>125.30771293885125</v>
      </c>
    </row>
    <row r="255" spans="1:37" x14ac:dyDescent="0.3">
      <c r="A255">
        <v>253</v>
      </c>
      <c r="B255">
        <v>510</v>
      </c>
      <c r="C255" t="s">
        <v>91</v>
      </c>
      <c r="D255">
        <v>1.9244442548923501E-2</v>
      </c>
      <c r="E255">
        <v>6656</v>
      </c>
      <c r="F255">
        <v>6656</v>
      </c>
      <c r="G255">
        <v>1</v>
      </c>
      <c r="H255">
        <v>3.3827863096831199</v>
      </c>
      <c r="I255">
        <v>8.6287478914963902</v>
      </c>
      <c r="J255">
        <v>-1.1307478449410799</v>
      </c>
      <c r="K255" t="b">
        <v>1</v>
      </c>
      <c r="L255">
        <v>356.2</v>
      </c>
      <c r="M255" t="s">
        <v>92</v>
      </c>
      <c r="N255">
        <v>8.6398885811444401</v>
      </c>
      <c r="O255">
        <v>4.05</v>
      </c>
      <c r="P255">
        <v>2.5499999999999998</v>
      </c>
      <c r="Q255" t="s">
        <v>906</v>
      </c>
      <c r="S255">
        <v>0</v>
      </c>
      <c r="T255">
        <v>11230</v>
      </c>
      <c r="U255">
        <v>6656</v>
      </c>
      <c r="V255">
        <v>89</v>
      </c>
      <c r="W255">
        <v>6656</v>
      </c>
      <c r="X255">
        <v>1</v>
      </c>
      <c r="Y255">
        <v>0.25257484367722799</v>
      </c>
      <c r="Z255">
        <v>356.2</v>
      </c>
      <c r="AA255">
        <v>31.53</v>
      </c>
      <c r="AB255" t="s">
        <v>94</v>
      </c>
      <c r="AC255">
        <v>18.875</v>
      </c>
      <c r="AE255">
        <v>20</v>
      </c>
      <c r="AF255">
        <v>356.25</v>
      </c>
      <c r="AG255">
        <v>13.828125</v>
      </c>
      <c r="AH255">
        <f t="shared" si="13"/>
        <v>342.421875</v>
      </c>
      <c r="AI255">
        <f t="shared" si="14"/>
        <v>25.762711864406779</v>
      </c>
      <c r="AJ255">
        <f t="shared" si="15"/>
        <v>0.32279176794485986</v>
      </c>
      <c r="AK255">
        <f t="shared" si="16"/>
        <v>1103.6526806992661</v>
      </c>
    </row>
    <row r="256" spans="1:37" x14ac:dyDescent="0.3">
      <c r="A256">
        <v>254</v>
      </c>
      <c r="B256">
        <v>511</v>
      </c>
      <c r="C256" t="s">
        <v>91</v>
      </c>
      <c r="D256">
        <v>1.10388201640395E-2</v>
      </c>
      <c r="E256">
        <v>6656</v>
      </c>
      <c r="F256">
        <v>6656</v>
      </c>
      <c r="G256">
        <v>1</v>
      </c>
      <c r="H256">
        <v>3.0307930991976102</v>
      </c>
      <c r="I256">
        <v>7.9380733320781101</v>
      </c>
      <c r="J256">
        <v>-1.12753320998744</v>
      </c>
      <c r="K256" t="b">
        <v>1</v>
      </c>
      <c r="L256">
        <v>415.2</v>
      </c>
      <c r="M256" t="s">
        <v>92</v>
      </c>
      <c r="N256">
        <v>7.9489123685121399</v>
      </c>
      <c r="O256">
        <v>4.05</v>
      </c>
      <c r="P256">
        <v>2.62</v>
      </c>
      <c r="Q256" t="s">
        <v>907</v>
      </c>
      <c r="S256">
        <v>0</v>
      </c>
      <c r="T256">
        <v>11256</v>
      </c>
      <c r="U256">
        <v>6656</v>
      </c>
      <c r="V256">
        <v>382</v>
      </c>
      <c r="W256">
        <v>6656</v>
      </c>
      <c r="X256">
        <v>1</v>
      </c>
      <c r="Y256">
        <v>0.103904414034662</v>
      </c>
      <c r="Z256">
        <v>415.2</v>
      </c>
      <c r="AA256">
        <v>27.11</v>
      </c>
      <c r="AB256" t="s">
        <v>94</v>
      </c>
      <c r="AC256">
        <v>20.375</v>
      </c>
      <c r="AE256">
        <v>21</v>
      </c>
      <c r="AF256">
        <v>415.25</v>
      </c>
      <c r="AG256">
        <v>6.3203125</v>
      </c>
      <c r="AH256">
        <f t="shared" si="13"/>
        <v>408.9296875</v>
      </c>
      <c r="AI256">
        <f t="shared" si="14"/>
        <v>65.7008652657602</v>
      </c>
      <c r="AJ256">
        <f t="shared" si="15"/>
        <v>0.32383109527880732</v>
      </c>
      <c r="AK256">
        <f t="shared" si="16"/>
        <v>1282.3042816270754</v>
      </c>
    </row>
    <row r="257" spans="1:37" x14ac:dyDescent="0.3">
      <c r="A257">
        <v>255</v>
      </c>
      <c r="B257">
        <v>512</v>
      </c>
      <c r="C257" t="s">
        <v>91</v>
      </c>
      <c r="D257">
        <v>1.9640016015970901E-2</v>
      </c>
      <c r="E257">
        <v>6656</v>
      </c>
      <c r="F257">
        <v>6656</v>
      </c>
      <c r="G257">
        <v>1</v>
      </c>
      <c r="H257">
        <v>6.0834698633836002</v>
      </c>
      <c r="I257">
        <v>7.4201697845372196</v>
      </c>
      <c r="J257">
        <v>-1.1773600517687799</v>
      </c>
      <c r="K257" t="b">
        <v>1</v>
      </c>
      <c r="L257">
        <v>16.600000000000001</v>
      </c>
      <c r="M257" t="s">
        <v>92</v>
      </c>
      <c r="N257">
        <v>8.5062421665908108</v>
      </c>
      <c r="O257">
        <v>4.09</v>
      </c>
      <c r="P257">
        <v>1.22</v>
      </c>
      <c r="Q257" t="s">
        <v>908</v>
      </c>
      <c r="S257">
        <v>0</v>
      </c>
      <c r="T257">
        <v>12260</v>
      </c>
      <c r="U257">
        <v>6656</v>
      </c>
      <c r="V257">
        <v>210</v>
      </c>
      <c r="W257">
        <v>6656</v>
      </c>
      <c r="X257">
        <v>1</v>
      </c>
      <c r="Y257">
        <v>0.35079274746757999</v>
      </c>
      <c r="Z257">
        <v>16.600000000000001</v>
      </c>
      <c r="AA257">
        <v>738.5</v>
      </c>
      <c r="AB257" t="s">
        <v>94</v>
      </c>
      <c r="AC257">
        <v>4.07421875</v>
      </c>
      <c r="AD257" t="s">
        <v>98</v>
      </c>
      <c r="AE257">
        <v>4</v>
      </c>
      <c r="AF257">
        <v>16.59375</v>
      </c>
      <c r="AG257">
        <v>7.0234375</v>
      </c>
      <c r="AH257">
        <f t="shared" si="13"/>
        <v>9.5703125</v>
      </c>
      <c r="AI257">
        <f t="shared" si="14"/>
        <v>2.3626251390433817</v>
      </c>
      <c r="AJ257">
        <f t="shared" si="15"/>
        <v>0.30809101026942098</v>
      </c>
      <c r="AK257">
        <f t="shared" si="16"/>
        <v>53.859896741190255</v>
      </c>
    </row>
    <row r="258" spans="1:37" x14ac:dyDescent="0.3">
      <c r="A258">
        <v>256</v>
      </c>
      <c r="B258">
        <v>513</v>
      </c>
      <c r="C258" t="s">
        <v>91</v>
      </c>
      <c r="D258">
        <v>1.3510764206653999E-2</v>
      </c>
      <c r="E258">
        <v>6656</v>
      </c>
      <c r="F258">
        <v>6656</v>
      </c>
      <c r="G258">
        <v>1</v>
      </c>
      <c r="H258">
        <v>6.2893373074818504</v>
      </c>
      <c r="I258">
        <v>9.8332314739047302</v>
      </c>
      <c r="J258">
        <v>-1.1797710279840099</v>
      </c>
      <c r="K258" t="b">
        <v>1</v>
      </c>
      <c r="L258">
        <v>36.619999999999997</v>
      </c>
      <c r="M258" t="s">
        <v>92</v>
      </c>
      <c r="N258">
        <v>9.8502781570613092</v>
      </c>
      <c r="O258">
        <v>4.0819999999999999</v>
      </c>
      <c r="P258">
        <v>1.5629999999999999</v>
      </c>
      <c r="Q258" t="s">
        <v>909</v>
      </c>
      <c r="S258">
        <v>0</v>
      </c>
      <c r="T258">
        <v>12130</v>
      </c>
      <c r="U258">
        <v>6656</v>
      </c>
      <c r="V258">
        <v>220</v>
      </c>
      <c r="W258">
        <v>6656</v>
      </c>
      <c r="X258">
        <v>1</v>
      </c>
      <c r="Y258">
        <v>0.356607048522596</v>
      </c>
      <c r="Z258">
        <v>36.619999999999997</v>
      </c>
      <c r="AA258">
        <v>331.2</v>
      </c>
      <c r="AB258" t="s">
        <v>94</v>
      </c>
      <c r="AC258">
        <v>6.05078125</v>
      </c>
      <c r="AD258" t="s">
        <v>98</v>
      </c>
      <c r="AE258">
        <v>3</v>
      </c>
      <c r="AF258">
        <v>36.625</v>
      </c>
      <c r="AG258">
        <v>6.546875</v>
      </c>
      <c r="AH258">
        <f t="shared" si="13"/>
        <v>30.078125</v>
      </c>
      <c r="AI258">
        <f t="shared" si="14"/>
        <v>5.5942720763723148</v>
      </c>
      <c r="AJ258">
        <f t="shared" si="15"/>
        <v>0.30734910488902761</v>
      </c>
      <c r="AK258">
        <f t="shared" si="16"/>
        <v>119.16416679730996</v>
      </c>
    </row>
    <row r="259" spans="1:37" x14ac:dyDescent="0.3">
      <c r="A259">
        <v>257</v>
      </c>
      <c r="B259">
        <v>516</v>
      </c>
      <c r="C259" t="s">
        <v>91</v>
      </c>
      <c r="D259">
        <v>3.8897707544509698E-2</v>
      </c>
      <c r="E259">
        <v>6656</v>
      </c>
      <c r="F259">
        <v>17920</v>
      </c>
      <c r="G259">
        <v>2.6923076923076898</v>
      </c>
      <c r="H259">
        <v>3.8701859827374401</v>
      </c>
      <c r="I259">
        <v>9.4713731179101899</v>
      </c>
      <c r="J259">
        <v>-1.19343322653696</v>
      </c>
      <c r="K259" t="b">
        <v>1</v>
      </c>
      <c r="L259">
        <v>280.5</v>
      </c>
      <c r="M259" t="s">
        <v>92</v>
      </c>
      <c r="N259">
        <v>9.4873883706275794</v>
      </c>
      <c r="O259">
        <v>4.58</v>
      </c>
      <c r="P259">
        <v>2.4470000000000001</v>
      </c>
      <c r="Q259" t="s">
        <v>910</v>
      </c>
      <c r="S259">
        <v>0</v>
      </c>
      <c r="T259">
        <v>37950</v>
      </c>
      <c r="U259">
        <v>6656</v>
      </c>
      <c r="V259">
        <v>729</v>
      </c>
      <c r="W259">
        <v>6656</v>
      </c>
      <c r="X259">
        <v>1</v>
      </c>
      <c r="Y259">
        <v>0.106303184545831</v>
      </c>
      <c r="Z259">
        <v>280.5</v>
      </c>
      <c r="AA259">
        <v>135.19999999999999</v>
      </c>
      <c r="AB259" t="s">
        <v>94</v>
      </c>
      <c r="AC259">
        <v>16.75</v>
      </c>
      <c r="AE259">
        <v>0</v>
      </c>
      <c r="AF259">
        <v>280.5</v>
      </c>
      <c r="AG259">
        <v>11.4140625</v>
      </c>
      <c r="AH259">
        <f t="shared" ref="AH259:AH322" si="17">AF259-AG259</f>
        <v>269.0859375</v>
      </c>
      <c r="AI259">
        <f t="shared" ref="AI259:AI322" si="18">AF259/AG259</f>
        <v>24.57494866529774</v>
      </c>
      <c r="AJ259">
        <f t="shared" ref="AJ259:AJ322" si="19">EXP(J259)</f>
        <v>0.30317859443449391</v>
      </c>
      <c r="AK259">
        <f t="shared" ref="AK259:AK322" si="20">AF259/AJ259</f>
        <v>925.19724396507831</v>
      </c>
    </row>
    <row r="260" spans="1:37" x14ac:dyDescent="0.3">
      <c r="A260">
        <v>258</v>
      </c>
      <c r="B260">
        <v>517</v>
      </c>
      <c r="C260" t="s">
        <v>91</v>
      </c>
      <c r="D260">
        <v>3.35028543111862E-2</v>
      </c>
      <c r="E260">
        <v>6656</v>
      </c>
      <c r="F260">
        <v>17920</v>
      </c>
      <c r="G260">
        <v>2.6923076923076898</v>
      </c>
      <c r="H260">
        <v>8.4818529008456398</v>
      </c>
      <c r="I260">
        <v>12.954705016525899</v>
      </c>
      <c r="J260">
        <v>-1.1998624964442299</v>
      </c>
      <c r="K260" t="b">
        <v>1</v>
      </c>
      <c r="L260">
        <v>33.659999999999997</v>
      </c>
      <c r="M260" t="s">
        <v>92</v>
      </c>
      <c r="N260">
        <v>13.3106245066566</v>
      </c>
      <c r="O260">
        <v>4.5039999999999996</v>
      </c>
      <c r="P260">
        <v>1.5269999999999999</v>
      </c>
      <c r="Q260" t="s">
        <v>912</v>
      </c>
      <c r="S260">
        <v>0</v>
      </c>
      <c r="T260">
        <v>32000</v>
      </c>
      <c r="U260">
        <v>6656</v>
      </c>
      <c r="V260">
        <v>140</v>
      </c>
      <c r="W260">
        <v>6656</v>
      </c>
      <c r="X260">
        <v>1</v>
      </c>
      <c r="Y260">
        <v>0.63233198124025802</v>
      </c>
      <c r="Z260">
        <v>33.659999999999997</v>
      </c>
      <c r="AA260">
        <v>951</v>
      </c>
      <c r="AB260" t="s">
        <v>94</v>
      </c>
      <c r="AC260">
        <v>5.80078125</v>
      </c>
      <c r="AD260" t="s">
        <v>98</v>
      </c>
      <c r="AE260">
        <v>0</v>
      </c>
      <c r="AF260">
        <v>33.65625</v>
      </c>
      <c r="AG260">
        <v>14.3984375</v>
      </c>
      <c r="AH260">
        <f t="shared" si="17"/>
        <v>19.2578125</v>
      </c>
      <c r="AI260">
        <f t="shared" si="18"/>
        <v>2.3374932175800325</v>
      </c>
      <c r="AJ260">
        <f t="shared" si="19"/>
        <v>0.30123563003482168</v>
      </c>
      <c r="AK260">
        <f t="shared" si="20"/>
        <v>111.72732122063206</v>
      </c>
    </row>
    <row r="261" spans="1:37" x14ac:dyDescent="0.3">
      <c r="A261">
        <v>259</v>
      </c>
      <c r="B261">
        <v>518</v>
      </c>
      <c r="C261" t="s">
        <v>91</v>
      </c>
      <c r="D261">
        <v>2.4411209163997898E-2</v>
      </c>
      <c r="E261">
        <v>6656</v>
      </c>
      <c r="F261">
        <v>17920</v>
      </c>
      <c r="G261">
        <v>2.6923076923076898</v>
      </c>
      <c r="H261">
        <v>8.2330766934852093</v>
      </c>
      <c r="I261">
        <v>12.6229789148161</v>
      </c>
      <c r="J261">
        <v>-1.2022734726594599</v>
      </c>
      <c r="K261" t="b">
        <v>1</v>
      </c>
      <c r="L261">
        <v>34.159999999999997</v>
      </c>
      <c r="M261" t="s">
        <v>92</v>
      </c>
      <c r="N261">
        <v>12.880869001736</v>
      </c>
      <c r="O261">
        <v>4.508</v>
      </c>
      <c r="P261">
        <v>1.5329999999999999</v>
      </c>
      <c r="Q261" t="s">
        <v>911</v>
      </c>
      <c r="R261" t="s">
        <v>1941</v>
      </c>
      <c r="S261">
        <v>0</v>
      </c>
      <c r="T261">
        <v>32160</v>
      </c>
      <c r="U261">
        <v>6656</v>
      </c>
      <c r="V261">
        <v>277</v>
      </c>
      <c r="W261">
        <v>6656</v>
      </c>
      <c r="X261">
        <v>1</v>
      </c>
      <c r="Y261">
        <v>0.43459345895054102</v>
      </c>
      <c r="Z261">
        <v>34.159999999999997</v>
      </c>
      <c r="AA261">
        <v>941.5</v>
      </c>
      <c r="AB261" t="s">
        <v>94</v>
      </c>
      <c r="AC261">
        <v>5.84375</v>
      </c>
      <c r="AD261" t="s">
        <v>98</v>
      </c>
      <c r="AE261">
        <v>0</v>
      </c>
      <c r="AF261">
        <v>34.15625</v>
      </c>
      <c r="AG261">
        <v>11.65625</v>
      </c>
      <c r="AH261">
        <f t="shared" si="17"/>
        <v>22.5</v>
      </c>
      <c r="AI261">
        <f t="shared" si="18"/>
        <v>2.9302949061662198</v>
      </c>
      <c r="AJ261">
        <f t="shared" si="19"/>
        <v>0.30051023290462436</v>
      </c>
      <c r="AK261">
        <f t="shared" si="20"/>
        <v>113.66085497275056</v>
      </c>
    </row>
    <row r="262" spans="1:37" x14ac:dyDescent="0.3">
      <c r="A262">
        <v>260</v>
      </c>
      <c r="B262">
        <v>524</v>
      </c>
      <c r="C262" t="s">
        <v>91</v>
      </c>
      <c r="D262">
        <v>2.0415265221822899E-2</v>
      </c>
      <c r="E262">
        <v>6656</v>
      </c>
      <c r="F262">
        <v>6656</v>
      </c>
      <c r="G262">
        <v>1</v>
      </c>
      <c r="H262">
        <v>2.7873256338464101</v>
      </c>
      <c r="I262">
        <v>7.1588539228672401</v>
      </c>
      <c r="J262">
        <v>-1.12271125755699</v>
      </c>
      <c r="K262" t="b">
        <v>1</v>
      </c>
      <c r="L262">
        <v>370.5</v>
      </c>
      <c r="M262" t="s">
        <v>92</v>
      </c>
      <c r="N262">
        <v>7.1960585426344696</v>
      </c>
      <c r="O262">
        <v>4.0229999999999997</v>
      </c>
      <c r="P262">
        <v>2.5680000000000001</v>
      </c>
      <c r="Q262" t="s">
        <v>913</v>
      </c>
      <c r="S262">
        <v>0</v>
      </c>
      <c r="T262">
        <v>10600</v>
      </c>
      <c r="U262">
        <v>6656</v>
      </c>
      <c r="V262">
        <v>412</v>
      </c>
      <c r="W262">
        <v>6656</v>
      </c>
      <c r="X262">
        <v>1</v>
      </c>
      <c r="Y262">
        <v>8.8055213832121101E-2</v>
      </c>
      <c r="Z262">
        <v>370.5</v>
      </c>
      <c r="AA262">
        <v>28.61</v>
      </c>
      <c r="AB262" t="s">
        <v>94</v>
      </c>
      <c r="AC262">
        <v>19.25</v>
      </c>
      <c r="AE262">
        <v>22</v>
      </c>
      <c r="AF262">
        <v>370.5</v>
      </c>
      <c r="AG262">
        <v>5.640625</v>
      </c>
      <c r="AH262">
        <f t="shared" si="17"/>
        <v>364.859375</v>
      </c>
      <c r="AI262">
        <f t="shared" si="18"/>
        <v>65.684210526315795</v>
      </c>
      <c r="AJ262">
        <f t="shared" si="19"/>
        <v>0.32539636420903628</v>
      </c>
      <c r="AK262">
        <f t="shared" si="20"/>
        <v>1138.6113698614927</v>
      </c>
    </row>
    <row r="263" spans="1:37" x14ac:dyDescent="0.3">
      <c r="A263">
        <v>261</v>
      </c>
      <c r="B263">
        <v>525</v>
      </c>
      <c r="C263" t="s">
        <v>91</v>
      </c>
      <c r="D263">
        <v>1.3262810972222599E-2</v>
      </c>
      <c r="E263">
        <v>6656</v>
      </c>
      <c r="F263">
        <v>6656</v>
      </c>
      <c r="G263">
        <v>1</v>
      </c>
      <c r="H263">
        <v>2.97825317858547</v>
      </c>
      <c r="I263">
        <v>7.8237314945263003</v>
      </c>
      <c r="J263">
        <v>-1.12030028134176</v>
      </c>
      <c r="K263" t="b">
        <v>1</v>
      </c>
      <c r="L263">
        <v>424</v>
      </c>
      <c r="M263" t="s">
        <v>92</v>
      </c>
      <c r="N263">
        <v>7.8423291431459097</v>
      </c>
      <c r="O263">
        <v>4.0229999999999997</v>
      </c>
      <c r="P263">
        <v>2.6269999999999998</v>
      </c>
      <c r="Q263" t="s">
        <v>914</v>
      </c>
      <c r="S263">
        <v>0</v>
      </c>
      <c r="T263">
        <v>10520</v>
      </c>
      <c r="U263">
        <v>6656</v>
      </c>
      <c r="V263">
        <v>317</v>
      </c>
      <c r="W263">
        <v>6656</v>
      </c>
      <c r="X263">
        <v>1</v>
      </c>
      <c r="Y263">
        <v>0.111109768082536</v>
      </c>
      <c r="Z263">
        <v>424</v>
      </c>
      <c r="AA263">
        <v>24.81</v>
      </c>
      <c r="AB263" t="s">
        <v>94</v>
      </c>
      <c r="AC263">
        <v>20.59375</v>
      </c>
      <c r="AE263">
        <v>22</v>
      </c>
      <c r="AF263">
        <v>424</v>
      </c>
      <c r="AG263">
        <v>6.73828125</v>
      </c>
      <c r="AH263">
        <f t="shared" si="17"/>
        <v>417.26171875</v>
      </c>
      <c r="AI263">
        <f t="shared" si="18"/>
        <v>62.924057971014491</v>
      </c>
      <c r="AJ263">
        <f t="shared" si="19"/>
        <v>0.32618183359719116</v>
      </c>
      <c r="AK263">
        <f t="shared" si="20"/>
        <v>1299.8884558470124</v>
      </c>
    </row>
    <row r="264" spans="1:37" x14ac:dyDescent="0.3">
      <c r="A264">
        <v>262</v>
      </c>
      <c r="B264">
        <v>526</v>
      </c>
      <c r="C264" t="s">
        <v>91</v>
      </c>
      <c r="D264">
        <v>3.57449292235925E-2</v>
      </c>
      <c r="E264">
        <v>6656</v>
      </c>
      <c r="F264">
        <v>6656</v>
      </c>
      <c r="G264">
        <v>1</v>
      </c>
      <c r="H264">
        <v>7.2335651408665003</v>
      </c>
      <c r="I264">
        <v>9.8896398410284192</v>
      </c>
      <c r="J264">
        <v>-1.1797710279840099</v>
      </c>
      <c r="K264" t="b">
        <v>1</v>
      </c>
      <c r="L264">
        <v>23.27</v>
      </c>
      <c r="M264" t="s">
        <v>92</v>
      </c>
      <c r="N264">
        <v>10.0140151531321</v>
      </c>
      <c r="O264">
        <v>4.08</v>
      </c>
      <c r="P264">
        <v>1.367</v>
      </c>
      <c r="Q264" t="s">
        <v>915</v>
      </c>
      <c r="S264">
        <v>0</v>
      </c>
      <c r="T264">
        <v>12024</v>
      </c>
      <c r="U264">
        <v>6656</v>
      </c>
      <c r="V264">
        <v>208</v>
      </c>
      <c r="W264">
        <v>6656</v>
      </c>
      <c r="X264">
        <v>1</v>
      </c>
      <c r="Y264">
        <v>0.43221997585267402</v>
      </c>
      <c r="Z264">
        <v>23.27</v>
      </c>
      <c r="AA264">
        <v>517</v>
      </c>
      <c r="AB264" t="s">
        <v>94</v>
      </c>
      <c r="AC264">
        <v>4.82421875</v>
      </c>
      <c r="AD264" t="s">
        <v>98</v>
      </c>
      <c r="AE264">
        <v>4</v>
      </c>
      <c r="AF264">
        <v>23.265625</v>
      </c>
      <c r="AG264">
        <v>6.67578125</v>
      </c>
      <c r="AH264">
        <f t="shared" si="17"/>
        <v>16.58984375</v>
      </c>
      <c r="AI264">
        <f t="shared" si="18"/>
        <v>3.4850789935634876</v>
      </c>
      <c r="AJ264">
        <f t="shared" si="19"/>
        <v>0.30734910488902761</v>
      </c>
      <c r="AK264">
        <f t="shared" si="20"/>
        <v>75.69771517115808</v>
      </c>
    </row>
    <row r="265" spans="1:37" x14ac:dyDescent="0.3">
      <c r="A265">
        <v>263</v>
      </c>
      <c r="B265">
        <v>527</v>
      </c>
      <c r="C265" t="s">
        <v>91</v>
      </c>
      <c r="D265">
        <v>1.73849851554186E-2</v>
      </c>
      <c r="E265">
        <v>6656</v>
      </c>
      <c r="F265">
        <v>6656</v>
      </c>
      <c r="G265">
        <v>1</v>
      </c>
      <c r="H265">
        <v>6.7100086416383196</v>
      </c>
      <c r="I265">
        <v>10.8382366145212</v>
      </c>
      <c r="J265">
        <v>-1.1805746867224201</v>
      </c>
      <c r="K265" t="b">
        <v>1</v>
      </c>
      <c r="L265">
        <v>41.25</v>
      </c>
      <c r="M265" t="s">
        <v>92</v>
      </c>
      <c r="N265">
        <v>10.8430076646753</v>
      </c>
      <c r="O265">
        <v>4.08</v>
      </c>
      <c r="P265">
        <v>1.615</v>
      </c>
      <c r="Q265" t="s">
        <v>916</v>
      </c>
      <c r="S265">
        <v>0</v>
      </c>
      <c r="T265">
        <v>11930</v>
      </c>
      <c r="U265">
        <v>6656</v>
      </c>
      <c r="V265">
        <v>218</v>
      </c>
      <c r="W265">
        <v>6656</v>
      </c>
      <c r="X265">
        <v>1</v>
      </c>
      <c r="Y265">
        <v>0.38673058378987801</v>
      </c>
      <c r="Z265">
        <v>41.25</v>
      </c>
      <c r="AA265">
        <v>289.2</v>
      </c>
      <c r="AB265" t="s">
        <v>94</v>
      </c>
      <c r="AC265">
        <v>6.421875</v>
      </c>
      <c r="AD265" t="s">
        <v>98</v>
      </c>
      <c r="AE265">
        <v>4</v>
      </c>
      <c r="AF265">
        <v>41.25</v>
      </c>
      <c r="AG265">
        <v>6.33984375</v>
      </c>
      <c r="AH265">
        <f t="shared" si="17"/>
        <v>34.91015625</v>
      </c>
      <c r="AI265">
        <f t="shared" si="18"/>
        <v>6.5064695009242142</v>
      </c>
      <c r="AJ265">
        <f t="shared" si="19"/>
        <v>0.30710220032193641</v>
      </c>
      <c r="AK265">
        <f t="shared" si="20"/>
        <v>134.32010567412888</v>
      </c>
    </row>
    <row r="266" spans="1:37" x14ac:dyDescent="0.3">
      <c r="A266">
        <v>264</v>
      </c>
      <c r="B266">
        <v>530</v>
      </c>
      <c r="C266" t="s">
        <v>91</v>
      </c>
      <c r="D266">
        <v>3.9792938180600597E-2</v>
      </c>
      <c r="E266">
        <v>6656</v>
      </c>
      <c r="F266">
        <v>17920</v>
      </c>
      <c r="G266">
        <v>2.6923076923076898</v>
      </c>
      <c r="H266">
        <v>3.9210110146377</v>
      </c>
      <c r="I266">
        <v>9.5344896742654992</v>
      </c>
      <c r="J266">
        <v>-1.19343322653696</v>
      </c>
      <c r="K266" t="b">
        <v>1</v>
      </c>
      <c r="L266">
        <v>270.2</v>
      </c>
      <c r="M266" t="s">
        <v>92</v>
      </c>
      <c r="N266">
        <v>9.5478414286305693</v>
      </c>
      <c r="O266">
        <v>4.58</v>
      </c>
      <c r="P266">
        <v>2.4319999999999999</v>
      </c>
      <c r="Q266" t="s">
        <v>917</v>
      </c>
      <c r="S266">
        <v>0</v>
      </c>
      <c r="T266">
        <v>37920</v>
      </c>
      <c r="U266">
        <v>6656</v>
      </c>
      <c r="V266">
        <v>723</v>
      </c>
      <c r="W266">
        <v>6656</v>
      </c>
      <c r="X266">
        <v>1</v>
      </c>
      <c r="Y266">
        <v>0.108633568521566</v>
      </c>
      <c r="Z266">
        <v>270.2</v>
      </c>
      <c r="AA266">
        <v>140.4</v>
      </c>
      <c r="AB266" t="s">
        <v>94</v>
      </c>
      <c r="AC266">
        <v>16.4375</v>
      </c>
      <c r="AE266">
        <v>0</v>
      </c>
      <c r="AF266">
        <v>270.25</v>
      </c>
      <c r="AG266">
        <v>11.4453125</v>
      </c>
      <c r="AH266">
        <f t="shared" si="17"/>
        <v>258.8046875</v>
      </c>
      <c r="AI266">
        <f t="shared" si="18"/>
        <v>23.612286689419797</v>
      </c>
      <c r="AJ266">
        <f t="shared" si="19"/>
        <v>0.30317859443449391</v>
      </c>
      <c r="AK266">
        <f t="shared" si="20"/>
        <v>891.38878852606922</v>
      </c>
    </row>
    <row r="267" spans="1:37" x14ac:dyDescent="0.3">
      <c r="A267">
        <v>265</v>
      </c>
      <c r="B267">
        <v>531</v>
      </c>
      <c r="C267" t="s">
        <v>91</v>
      </c>
      <c r="D267">
        <v>3.1318376241383401E-2</v>
      </c>
      <c r="E267">
        <v>6656</v>
      </c>
      <c r="F267">
        <v>17920</v>
      </c>
      <c r="G267">
        <v>2.6923076923076898</v>
      </c>
      <c r="H267">
        <v>9.0145953006731698</v>
      </c>
      <c r="I267">
        <v>13.7067625811993</v>
      </c>
      <c r="J267">
        <v>-1.2006661551826401</v>
      </c>
      <c r="K267" t="b">
        <v>1</v>
      </c>
      <c r="L267">
        <v>33.200000000000003</v>
      </c>
      <c r="M267" t="s">
        <v>92</v>
      </c>
      <c r="N267">
        <v>13.9823021523022</v>
      </c>
      <c r="O267">
        <v>4.508</v>
      </c>
      <c r="P267">
        <v>1.5205</v>
      </c>
      <c r="Q267" t="s">
        <v>919</v>
      </c>
      <c r="S267">
        <v>0</v>
      </c>
      <c r="T267">
        <v>32060</v>
      </c>
      <c r="U267">
        <v>6656</v>
      </c>
      <c r="V267">
        <v>121</v>
      </c>
      <c r="W267">
        <v>6656</v>
      </c>
      <c r="X267">
        <v>1</v>
      </c>
      <c r="Y267">
        <v>0.72859957278846998</v>
      </c>
      <c r="Z267">
        <v>33.200000000000003</v>
      </c>
      <c r="AA267">
        <v>966</v>
      </c>
      <c r="AB267" t="s">
        <v>94</v>
      </c>
      <c r="AC267">
        <v>5.76171875</v>
      </c>
      <c r="AD267" t="s">
        <v>98</v>
      </c>
      <c r="AE267">
        <v>0</v>
      </c>
      <c r="AF267">
        <v>33.1875</v>
      </c>
      <c r="AG267">
        <v>14.640625</v>
      </c>
      <c r="AH267">
        <f t="shared" si="17"/>
        <v>18.546875</v>
      </c>
      <c r="AI267">
        <f t="shared" si="18"/>
        <v>2.2668089647812169</v>
      </c>
      <c r="AJ267">
        <f t="shared" si="19"/>
        <v>0.30099363664150097</v>
      </c>
      <c r="AK267">
        <f t="shared" si="20"/>
        <v>110.25980605539523</v>
      </c>
    </row>
    <row r="268" spans="1:37" x14ac:dyDescent="0.3">
      <c r="A268">
        <v>266</v>
      </c>
      <c r="B268">
        <v>532</v>
      </c>
      <c r="C268" t="s">
        <v>91</v>
      </c>
      <c r="D268">
        <v>1.3679120829562E-2</v>
      </c>
      <c r="E268">
        <v>6656</v>
      </c>
      <c r="F268">
        <v>17920</v>
      </c>
      <c r="G268">
        <v>2.6923076923076898</v>
      </c>
      <c r="H268">
        <v>8.2560016833041807</v>
      </c>
      <c r="I268">
        <v>12.5936275676964</v>
      </c>
      <c r="J268">
        <v>-1.2022734726594599</v>
      </c>
      <c r="K268" t="b">
        <v>1</v>
      </c>
      <c r="L268">
        <v>33.5</v>
      </c>
      <c r="M268" t="s">
        <v>92</v>
      </c>
      <c r="N268">
        <v>12.863972778543101</v>
      </c>
      <c r="O268">
        <v>4.508</v>
      </c>
      <c r="P268">
        <v>1.5249999999999999</v>
      </c>
      <c r="Q268" t="s">
        <v>918</v>
      </c>
      <c r="R268" t="s">
        <v>1941</v>
      </c>
      <c r="S268">
        <v>0</v>
      </c>
      <c r="T268">
        <v>32240</v>
      </c>
      <c r="U268">
        <v>6656</v>
      </c>
      <c r="V268">
        <v>220</v>
      </c>
      <c r="W268">
        <v>6656</v>
      </c>
      <c r="X268">
        <v>1</v>
      </c>
      <c r="Y268">
        <v>0.48919953369167302</v>
      </c>
      <c r="Z268">
        <v>33.5</v>
      </c>
      <c r="AA268">
        <v>962.5</v>
      </c>
      <c r="AB268" t="s">
        <v>94</v>
      </c>
      <c r="AC268">
        <v>5.7890625</v>
      </c>
      <c r="AD268" t="s">
        <v>98</v>
      </c>
      <c r="AE268">
        <v>0</v>
      </c>
      <c r="AF268">
        <v>33.5</v>
      </c>
      <c r="AG268">
        <v>12.2265625</v>
      </c>
      <c r="AH268">
        <f t="shared" si="17"/>
        <v>21.2734375</v>
      </c>
      <c r="AI268">
        <f t="shared" si="18"/>
        <v>2.7399361022364217</v>
      </c>
      <c r="AJ268">
        <f t="shared" si="19"/>
        <v>0.30051023290462436</v>
      </c>
      <c r="AK268">
        <f t="shared" si="20"/>
        <v>111.47706910410668</v>
      </c>
    </row>
    <row r="269" spans="1:37" x14ac:dyDescent="0.3">
      <c r="A269">
        <v>267</v>
      </c>
      <c r="B269">
        <v>538</v>
      </c>
      <c r="C269" t="s">
        <v>91</v>
      </c>
      <c r="D269">
        <v>1.45226864282501E-2</v>
      </c>
      <c r="E269">
        <v>6656</v>
      </c>
      <c r="F269">
        <v>6656</v>
      </c>
      <c r="G269">
        <v>1</v>
      </c>
      <c r="H269">
        <v>2.7590925427334798</v>
      </c>
      <c r="I269">
        <v>7.1456185774699303</v>
      </c>
      <c r="J269">
        <v>-1.1162819876497201</v>
      </c>
      <c r="K269" t="b">
        <v>1</v>
      </c>
      <c r="L269">
        <v>388.8</v>
      </c>
      <c r="M269" t="s">
        <v>92</v>
      </c>
      <c r="N269">
        <v>7.18365868687569</v>
      </c>
      <c r="O269">
        <v>4.008</v>
      </c>
      <c r="P269">
        <v>2.59</v>
      </c>
      <c r="Q269" t="s">
        <v>920</v>
      </c>
      <c r="S269">
        <v>0</v>
      </c>
      <c r="T269">
        <v>10170</v>
      </c>
      <c r="U269">
        <v>6656</v>
      </c>
      <c r="V269">
        <v>387</v>
      </c>
      <c r="W269">
        <v>6656</v>
      </c>
      <c r="X269">
        <v>1</v>
      </c>
      <c r="Y269">
        <v>8.9419699283200996E-2</v>
      </c>
      <c r="Z269">
        <v>388.8</v>
      </c>
      <c r="AA269">
        <v>26.16</v>
      </c>
      <c r="AB269" t="s">
        <v>94</v>
      </c>
      <c r="AC269">
        <v>19.71875</v>
      </c>
      <c r="AE269">
        <v>25</v>
      </c>
      <c r="AF269">
        <v>388.75</v>
      </c>
      <c r="AG269">
        <v>5.66015625</v>
      </c>
      <c r="AH269">
        <f t="shared" si="17"/>
        <v>383.08984375</v>
      </c>
      <c r="AI269">
        <f t="shared" si="18"/>
        <v>68.681849551414771</v>
      </c>
      <c r="AJ269">
        <f t="shared" si="19"/>
        <v>0.32749516490989572</v>
      </c>
      <c r="AK269">
        <f t="shared" si="20"/>
        <v>1187.040425793637</v>
      </c>
    </row>
    <row r="270" spans="1:37" x14ac:dyDescent="0.3">
      <c r="A270">
        <v>268</v>
      </c>
      <c r="B270">
        <v>539</v>
      </c>
      <c r="C270" t="s">
        <v>91</v>
      </c>
      <c r="D270">
        <v>1.33249603234633E-2</v>
      </c>
      <c r="E270">
        <v>6656</v>
      </c>
      <c r="F270">
        <v>6656</v>
      </c>
      <c r="G270">
        <v>1</v>
      </c>
      <c r="H270">
        <v>2.93761431300039</v>
      </c>
      <c r="I270">
        <v>7.7399252114014203</v>
      </c>
      <c r="J270">
        <v>-1.1154783289113099</v>
      </c>
      <c r="K270" t="b">
        <v>1</v>
      </c>
      <c r="L270">
        <v>431.8</v>
      </c>
      <c r="M270" t="s">
        <v>92</v>
      </c>
      <c r="N270">
        <v>7.7595625938341</v>
      </c>
      <c r="O270">
        <v>4</v>
      </c>
      <c r="P270">
        <v>2.6349999999999998</v>
      </c>
      <c r="Q270" t="s">
        <v>921</v>
      </c>
      <c r="S270">
        <v>0</v>
      </c>
      <c r="T270">
        <v>10010</v>
      </c>
      <c r="U270">
        <v>6656</v>
      </c>
      <c r="V270">
        <v>296</v>
      </c>
      <c r="W270">
        <v>6656</v>
      </c>
      <c r="X270">
        <v>1</v>
      </c>
      <c r="Y270">
        <v>0.112621544341261</v>
      </c>
      <c r="Z270">
        <v>431.8</v>
      </c>
      <c r="AA270">
        <v>23.19</v>
      </c>
      <c r="AB270" t="s">
        <v>94</v>
      </c>
      <c r="AC270">
        <v>20.78125</v>
      </c>
      <c r="AE270">
        <v>26</v>
      </c>
      <c r="AF270">
        <v>431.75</v>
      </c>
      <c r="AG270">
        <v>6.66796875</v>
      </c>
      <c r="AH270">
        <f t="shared" si="17"/>
        <v>425.08203125</v>
      </c>
      <c r="AI270">
        <f t="shared" si="18"/>
        <v>64.749853544229637</v>
      </c>
      <c r="AJ270">
        <f t="shared" si="19"/>
        <v>0.32775846504851985</v>
      </c>
      <c r="AK270">
        <f t="shared" si="20"/>
        <v>1317.2810042788237</v>
      </c>
    </row>
    <row r="271" spans="1:37" x14ac:dyDescent="0.3">
      <c r="A271">
        <v>269</v>
      </c>
      <c r="B271">
        <v>540</v>
      </c>
      <c r="C271" t="s">
        <v>91</v>
      </c>
      <c r="D271">
        <v>2.3562296254965601E-2</v>
      </c>
      <c r="E271">
        <v>6656</v>
      </c>
      <c r="F271">
        <v>6656</v>
      </c>
      <c r="G271">
        <v>1</v>
      </c>
      <c r="H271">
        <v>8.15956649009137</v>
      </c>
      <c r="I271">
        <v>10.566001138536199</v>
      </c>
      <c r="J271">
        <v>-1.1789673692456</v>
      </c>
      <c r="K271" t="b">
        <v>1</v>
      </c>
      <c r="L271">
        <v>19.72</v>
      </c>
      <c r="M271" t="s">
        <v>92</v>
      </c>
      <c r="N271">
        <v>10.811524764330199</v>
      </c>
      <c r="O271">
        <v>4.0979999999999999</v>
      </c>
      <c r="P271">
        <v>1.2949999999999999</v>
      </c>
      <c r="Q271" t="s">
        <v>922</v>
      </c>
      <c r="S271">
        <v>0</v>
      </c>
      <c r="T271">
        <v>12500</v>
      </c>
      <c r="U271">
        <v>6656</v>
      </c>
      <c r="V271">
        <v>45</v>
      </c>
      <c r="W271">
        <v>6656</v>
      </c>
      <c r="X271">
        <v>1</v>
      </c>
      <c r="Y271">
        <v>1.06728515741825</v>
      </c>
      <c r="Z271">
        <v>19.72</v>
      </c>
      <c r="AA271">
        <v>633.5</v>
      </c>
      <c r="AB271" t="s">
        <v>94</v>
      </c>
      <c r="AC271">
        <v>4.44140625</v>
      </c>
      <c r="AD271" t="s">
        <v>98</v>
      </c>
      <c r="AE271">
        <v>3</v>
      </c>
      <c r="AF271">
        <v>19.71875</v>
      </c>
      <c r="AG271">
        <v>9.4296875</v>
      </c>
      <c r="AH271">
        <f t="shared" si="17"/>
        <v>10.2890625</v>
      </c>
      <c r="AI271">
        <f t="shared" si="18"/>
        <v>2.0911350455675226</v>
      </c>
      <c r="AJ271">
        <f t="shared" si="19"/>
        <v>0.30759620796288678</v>
      </c>
      <c r="AK271">
        <f t="shared" si="20"/>
        <v>64.105959337376419</v>
      </c>
    </row>
    <row r="272" spans="1:37" x14ac:dyDescent="0.3">
      <c r="A272">
        <v>270</v>
      </c>
      <c r="B272">
        <v>541</v>
      </c>
      <c r="C272" t="s">
        <v>91</v>
      </c>
      <c r="D272">
        <v>1.99696464577899E-2</v>
      </c>
      <c r="E272">
        <v>6656</v>
      </c>
      <c r="F272">
        <v>6656</v>
      </c>
      <c r="G272">
        <v>1</v>
      </c>
      <c r="H272">
        <v>6.9240600863820303</v>
      </c>
      <c r="I272">
        <v>8.1614653557256993</v>
      </c>
      <c r="J272">
        <v>-1.18137834546083</v>
      </c>
      <c r="K272" t="b">
        <v>1</v>
      </c>
      <c r="L272">
        <v>15.08</v>
      </c>
      <c r="M272" t="s">
        <v>92</v>
      </c>
      <c r="N272">
        <v>9.0129235935044605</v>
      </c>
      <c r="O272">
        <v>4.09</v>
      </c>
      <c r="P272">
        <v>1.179</v>
      </c>
      <c r="Q272" t="s">
        <v>923</v>
      </c>
      <c r="S272">
        <v>0</v>
      </c>
      <c r="T272">
        <v>12344</v>
      </c>
      <c r="U272">
        <v>6656</v>
      </c>
      <c r="V272">
        <v>178</v>
      </c>
      <c r="W272">
        <v>6656</v>
      </c>
      <c r="X272">
        <v>1</v>
      </c>
      <c r="Y272">
        <v>0.44402707622588899</v>
      </c>
      <c r="Z272">
        <v>15.08</v>
      </c>
      <c r="AA272">
        <v>818.5</v>
      </c>
      <c r="AB272" t="s">
        <v>94</v>
      </c>
      <c r="AC272">
        <v>3.8828125</v>
      </c>
      <c r="AD272" t="s">
        <v>98</v>
      </c>
      <c r="AE272">
        <v>5</v>
      </c>
      <c r="AF272">
        <v>15.078125</v>
      </c>
      <c r="AG272">
        <v>6.8515625</v>
      </c>
      <c r="AH272">
        <f t="shared" si="17"/>
        <v>8.2265625</v>
      </c>
      <c r="AI272">
        <f t="shared" si="18"/>
        <v>2.2006841505131129</v>
      </c>
      <c r="AJ272">
        <f t="shared" si="19"/>
        <v>0.30685549410214574</v>
      </c>
      <c r="AK272">
        <f t="shared" si="20"/>
        <v>49.137542881929988</v>
      </c>
    </row>
    <row r="273" spans="1:37" x14ac:dyDescent="0.3">
      <c r="A273">
        <v>271</v>
      </c>
      <c r="B273">
        <v>544</v>
      </c>
      <c r="C273" t="s">
        <v>91</v>
      </c>
      <c r="D273">
        <v>4.1865995689379598E-2</v>
      </c>
      <c r="E273">
        <v>6656</v>
      </c>
      <c r="F273">
        <v>17920</v>
      </c>
      <c r="G273">
        <v>2.6923076923076898</v>
      </c>
      <c r="H273">
        <v>4.0067740061505299</v>
      </c>
      <c r="I273">
        <v>9.7430344485496398</v>
      </c>
      <c r="J273">
        <v>-1.19423688527537</v>
      </c>
      <c r="K273" t="b">
        <v>1</v>
      </c>
      <c r="L273">
        <v>270.8</v>
      </c>
      <c r="M273" t="s">
        <v>92</v>
      </c>
      <c r="N273">
        <v>9.7564031945200895</v>
      </c>
      <c r="O273">
        <v>4.58</v>
      </c>
      <c r="P273">
        <v>2.4319999999999999</v>
      </c>
      <c r="Q273" t="s">
        <v>924</v>
      </c>
      <c r="S273">
        <v>0</v>
      </c>
      <c r="T273">
        <v>37900</v>
      </c>
      <c r="U273">
        <v>6656</v>
      </c>
      <c r="V273">
        <v>687</v>
      </c>
      <c r="W273">
        <v>6656</v>
      </c>
      <c r="X273">
        <v>1</v>
      </c>
      <c r="Y273">
        <v>0.114715583512126</v>
      </c>
      <c r="Z273">
        <v>270.8</v>
      </c>
      <c r="AA273">
        <v>139.9</v>
      </c>
      <c r="AB273" t="s">
        <v>94</v>
      </c>
      <c r="AC273">
        <v>16.453125</v>
      </c>
      <c r="AE273">
        <v>0</v>
      </c>
      <c r="AF273">
        <v>270.75</v>
      </c>
      <c r="AG273">
        <v>11.671875</v>
      </c>
      <c r="AH273">
        <f t="shared" si="17"/>
        <v>259.078125</v>
      </c>
      <c r="AI273">
        <f t="shared" si="18"/>
        <v>23.196787148594378</v>
      </c>
      <c r="AJ273">
        <f t="shared" si="19"/>
        <v>0.30293504018813561</v>
      </c>
      <c r="AK273">
        <f t="shared" si="20"/>
        <v>893.75596772117444</v>
      </c>
    </row>
    <row r="274" spans="1:37" x14ac:dyDescent="0.3">
      <c r="A274">
        <v>272</v>
      </c>
      <c r="B274">
        <v>545</v>
      </c>
      <c r="C274" t="s">
        <v>91</v>
      </c>
      <c r="D274">
        <v>3.5586025038094798E-2</v>
      </c>
      <c r="E274">
        <v>6656</v>
      </c>
      <c r="F274">
        <v>17920</v>
      </c>
      <c r="G274">
        <v>2.6923076923076898</v>
      </c>
      <c r="H274">
        <v>9.1315045487556095</v>
      </c>
      <c r="I274">
        <v>13.536742094737299</v>
      </c>
      <c r="J274">
        <v>-1.2006661551826401</v>
      </c>
      <c r="K274" t="b">
        <v>1</v>
      </c>
      <c r="L274">
        <v>30.38</v>
      </c>
      <c r="M274" t="s">
        <v>92</v>
      </c>
      <c r="N274">
        <v>13.987406472620201</v>
      </c>
      <c r="O274">
        <v>4.508</v>
      </c>
      <c r="P274">
        <v>1.482</v>
      </c>
      <c r="Q274" t="s">
        <v>926</v>
      </c>
      <c r="S274">
        <v>0</v>
      </c>
      <c r="T274">
        <v>32060</v>
      </c>
      <c r="U274">
        <v>6656</v>
      </c>
      <c r="V274">
        <v>136</v>
      </c>
      <c r="W274">
        <v>6656</v>
      </c>
      <c r="X274">
        <v>1</v>
      </c>
      <c r="Y274">
        <v>0.69727076259573095</v>
      </c>
      <c r="Z274">
        <v>30.38</v>
      </c>
      <c r="AA274">
        <v>1056</v>
      </c>
      <c r="AB274" t="s">
        <v>94</v>
      </c>
      <c r="AC274">
        <v>5.51171875</v>
      </c>
      <c r="AD274" t="s">
        <v>98</v>
      </c>
      <c r="AE274">
        <v>0</v>
      </c>
      <c r="AF274">
        <v>30.375</v>
      </c>
      <c r="AG274">
        <v>14.265625</v>
      </c>
      <c r="AH274">
        <f t="shared" si="17"/>
        <v>16.109375</v>
      </c>
      <c r="AI274">
        <f t="shared" si="18"/>
        <v>2.1292442497261774</v>
      </c>
      <c r="AJ274">
        <f t="shared" si="19"/>
        <v>0.30099363664150097</v>
      </c>
      <c r="AK274">
        <f t="shared" si="20"/>
        <v>100.91575469476851</v>
      </c>
    </row>
    <row r="275" spans="1:37" x14ac:dyDescent="0.3">
      <c r="A275">
        <v>273</v>
      </c>
      <c r="B275">
        <v>546</v>
      </c>
      <c r="C275" t="s">
        <v>91</v>
      </c>
      <c r="D275">
        <v>1.0264099234986E-2</v>
      </c>
      <c r="E275">
        <v>6656</v>
      </c>
      <c r="F275">
        <v>17920</v>
      </c>
      <c r="G275">
        <v>2.6923076923076898</v>
      </c>
      <c r="H275">
        <v>7.9610056128242999</v>
      </c>
      <c r="I275">
        <v>12.003703775586599</v>
      </c>
      <c r="J275">
        <v>-1.2022734726594599</v>
      </c>
      <c r="K275" t="b">
        <v>1</v>
      </c>
      <c r="L275">
        <v>32.22</v>
      </c>
      <c r="M275" t="s">
        <v>92</v>
      </c>
      <c r="N275">
        <v>12.3351024840142</v>
      </c>
      <c r="O275">
        <v>4.508</v>
      </c>
      <c r="P275">
        <v>1.508</v>
      </c>
      <c r="Q275" t="s">
        <v>925</v>
      </c>
      <c r="R275" t="s">
        <v>1941</v>
      </c>
      <c r="S275">
        <v>0</v>
      </c>
      <c r="T275">
        <v>32290</v>
      </c>
      <c r="U275">
        <v>6656</v>
      </c>
      <c r="V275">
        <v>219</v>
      </c>
      <c r="W275">
        <v>6656</v>
      </c>
      <c r="X275">
        <v>1</v>
      </c>
      <c r="Y275">
        <v>0.47038116838339999</v>
      </c>
      <c r="Z275">
        <v>32.22</v>
      </c>
      <c r="AA275">
        <v>1002</v>
      </c>
      <c r="AB275" t="s">
        <v>94</v>
      </c>
      <c r="AC275">
        <v>5.67578125</v>
      </c>
      <c r="AD275" t="s">
        <v>98</v>
      </c>
      <c r="AE275">
        <v>0</v>
      </c>
      <c r="AF275">
        <v>32.21875</v>
      </c>
      <c r="AG275">
        <v>12.375</v>
      </c>
      <c r="AH275">
        <f t="shared" si="17"/>
        <v>19.84375</v>
      </c>
      <c r="AI275">
        <f t="shared" si="18"/>
        <v>2.6035353535353534</v>
      </c>
      <c r="AJ275">
        <f t="shared" si="19"/>
        <v>0.30051023290462436</v>
      </c>
      <c r="AK275">
        <f t="shared" si="20"/>
        <v>107.21348717008766</v>
      </c>
    </row>
    <row r="276" spans="1:37" x14ac:dyDescent="0.3">
      <c r="A276">
        <v>274</v>
      </c>
      <c r="B276">
        <v>552</v>
      </c>
      <c r="C276" t="s">
        <v>91</v>
      </c>
      <c r="D276">
        <v>1.47261884981373E-2</v>
      </c>
      <c r="E276">
        <v>6656</v>
      </c>
      <c r="F276">
        <v>6656</v>
      </c>
      <c r="G276">
        <v>1</v>
      </c>
      <c r="H276">
        <v>2.72797028205447</v>
      </c>
      <c r="I276">
        <v>7.0916571199501997</v>
      </c>
      <c r="J276">
        <v>-1.11708564638813</v>
      </c>
      <c r="K276" t="b">
        <v>1</v>
      </c>
      <c r="L276">
        <v>397</v>
      </c>
      <c r="M276" t="s">
        <v>92</v>
      </c>
      <c r="N276">
        <v>7.12760635819419</v>
      </c>
      <c r="O276">
        <v>4.0039999999999996</v>
      </c>
      <c r="P276">
        <v>2.6</v>
      </c>
      <c r="Q276" t="s">
        <v>927</v>
      </c>
      <c r="S276">
        <v>0</v>
      </c>
      <c r="T276">
        <v>10090</v>
      </c>
      <c r="U276">
        <v>6656</v>
      </c>
      <c r="V276">
        <v>435</v>
      </c>
      <c r="W276">
        <v>6656</v>
      </c>
      <c r="X276">
        <v>1</v>
      </c>
      <c r="Y276">
        <v>8.2849833630246894E-2</v>
      </c>
      <c r="Z276">
        <v>397</v>
      </c>
      <c r="AA276">
        <v>25.4</v>
      </c>
      <c r="AB276" t="s">
        <v>94</v>
      </c>
      <c r="AC276">
        <v>19.921875</v>
      </c>
      <c r="AE276">
        <v>25</v>
      </c>
      <c r="AF276">
        <v>397</v>
      </c>
      <c r="AG276">
        <v>5.125</v>
      </c>
      <c r="AH276">
        <f t="shared" si="17"/>
        <v>391.875</v>
      </c>
      <c r="AI276">
        <f t="shared" si="18"/>
        <v>77.463414634146346</v>
      </c>
      <c r="AJ276">
        <f t="shared" si="19"/>
        <v>0.32723207628972323</v>
      </c>
      <c r="AK276">
        <f t="shared" si="20"/>
        <v>1213.2062495258135</v>
      </c>
    </row>
    <row r="277" spans="1:37" x14ac:dyDescent="0.3">
      <c r="A277">
        <v>275</v>
      </c>
      <c r="B277">
        <v>553</v>
      </c>
      <c r="C277" t="s">
        <v>91</v>
      </c>
      <c r="D277">
        <v>1.50507861747519E-2</v>
      </c>
      <c r="E277">
        <v>6656</v>
      </c>
      <c r="F277">
        <v>6656</v>
      </c>
      <c r="G277">
        <v>1</v>
      </c>
      <c r="H277">
        <v>2.8903490992726</v>
      </c>
      <c r="I277">
        <v>7.6661993687738104</v>
      </c>
      <c r="J277">
        <v>-1.1146746701729</v>
      </c>
      <c r="K277" t="b">
        <v>1</v>
      </c>
      <c r="L277">
        <v>449.5</v>
      </c>
      <c r="M277" t="s">
        <v>92</v>
      </c>
      <c r="N277">
        <v>7.6850345398603697</v>
      </c>
      <c r="O277">
        <v>3.9980000000000002</v>
      </c>
      <c r="P277">
        <v>2.6520000000000001</v>
      </c>
      <c r="Q277" t="s">
        <v>928</v>
      </c>
      <c r="S277">
        <v>0</v>
      </c>
      <c r="T277">
        <v>9960</v>
      </c>
      <c r="U277">
        <v>6656</v>
      </c>
      <c r="V277">
        <v>376</v>
      </c>
      <c r="W277">
        <v>6656</v>
      </c>
      <c r="X277">
        <v>1</v>
      </c>
      <c r="Y277">
        <v>9.74873111917966E-2</v>
      </c>
      <c r="Z277">
        <v>449.5</v>
      </c>
      <c r="AA277">
        <v>22.16</v>
      </c>
      <c r="AB277" t="s">
        <v>94</v>
      </c>
      <c r="AC277">
        <v>21.203125</v>
      </c>
      <c r="AE277">
        <v>29</v>
      </c>
      <c r="AF277">
        <v>449.5</v>
      </c>
      <c r="AG277">
        <v>5.78125</v>
      </c>
      <c r="AH277">
        <f t="shared" si="17"/>
        <v>443.71875</v>
      </c>
      <c r="AI277">
        <f t="shared" si="18"/>
        <v>77.751351351351346</v>
      </c>
      <c r="AJ277">
        <f t="shared" si="19"/>
        <v>0.32802197687565238</v>
      </c>
      <c r="AK277">
        <f t="shared" si="20"/>
        <v>1370.3350131640659</v>
      </c>
    </row>
    <row r="278" spans="1:37" x14ac:dyDescent="0.3">
      <c r="A278">
        <v>276</v>
      </c>
      <c r="B278">
        <v>554</v>
      </c>
      <c r="C278" t="s">
        <v>91</v>
      </c>
      <c r="D278">
        <v>2.60263096039892E-2</v>
      </c>
      <c r="E278">
        <v>6656</v>
      </c>
      <c r="F278">
        <v>6656</v>
      </c>
      <c r="G278">
        <v>1</v>
      </c>
      <c r="H278">
        <v>6.8146522995317298</v>
      </c>
      <c r="I278">
        <v>8.9775058125667009</v>
      </c>
      <c r="J278">
        <v>-1.17816371050719</v>
      </c>
      <c r="K278" t="b">
        <v>1</v>
      </c>
      <c r="L278">
        <v>20.78</v>
      </c>
      <c r="M278" t="s">
        <v>92</v>
      </c>
      <c r="N278">
        <v>9.4211018924339598</v>
      </c>
      <c r="O278">
        <v>4.0819999999999999</v>
      </c>
      <c r="P278">
        <v>1.3169999999999999</v>
      </c>
      <c r="Q278" t="s">
        <v>929</v>
      </c>
      <c r="S278">
        <v>0</v>
      </c>
      <c r="T278">
        <v>12104</v>
      </c>
      <c r="U278">
        <v>6656</v>
      </c>
      <c r="V278">
        <v>178</v>
      </c>
      <c r="W278">
        <v>6656</v>
      </c>
      <c r="X278">
        <v>1</v>
      </c>
      <c r="Y278">
        <v>0.43582661589916899</v>
      </c>
      <c r="Z278">
        <v>20.78</v>
      </c>
      <c r="AA278">
        <v>582.5</v>
      </c>
      <c r="AB278" t="s">
        <v>94</v>
      </c>
      <c r="AC278">
        <v>4.55859375</v>
      </c>
      <c r="AD278" t="s">
        <v>98</v>
      </c>
      <c r="AE278">
        <v>4</v>
      </c>
      <c r="AF278">
        <v>20.78125</v>
      </c>
      <c r="AG278">
        <v>7.109375</v>
      </c>
      <c r="AH278">
        <f t="shared" si="17"/>
        <v>13.671875</v>
      </c>
      <c r="AI278">
        <f t="shared" si="18"/>
        <v>2.9230769230769229</v>
      </c>
      <c r="AJ278">
        <f t="shared" si="19"/>
        <v>0.30784350970310986</v>
      </c>
      <c r="AK278">
        <f t="shared" si="20"/>
        <v>67.505889664660572</v>
      </c>
    </row>
    <row r="279" spans="1:37" x14ac:dyDescent="0.3">
      <c r="A279">
        <v>277</v>
      </c>
      <c r="B279">
        <v>555</v>
      </c>
      <c r="C279" t="s">
        <v>91</v>
      </c>
      <c r="D279">
        <v>2.7848800595664101E-2</v>
      </c>
      <c r="E279">
        <v>6656</v>
      </c>
      <c r="F279">
        <v>6656</v>
      </c>
      <c r="G279">
        <v>1</v>
      </c>
      <c r="H279">
        <v>6.4345020543017704</v>
      </c>
      <c r="I279">
        <v>10.173299634682101</v>
      </c>
      <c r="J279">
        <v>-1.1797710279840099</v>
      </c>
      <c r="K279" t="b">
        <v>1</v>
      </c>
      <c r="L279">
        <v>38.1</v>
      </c>
      <c r="M279" t="s">
        <v>92</v>
      </c>
      <c r="N279">
        <v>10.1825301189043</v>
      </c>
      <c r="O279">
        <v>4.08</v>
      </c>
      <c r="P279">
        <v>1.581</v>
      </c>
      <c r="Q279" t="s">
        <v>930</v>
      </c>
      <c r="S279">
        <v>0</v>
      </c>
      <c r="T279">
        <v>12000</v>
      </c>
      <c r="U279">
        <v>6656</v>
      </c>
      <c r="V279">
        <v>262</v>
      </c>
      <c r="W279">
        <v>6656</v>
      </c>
      <c r="X279">
        <v>1</v>
      </c>
      <c r="Y279">
        <v>0.335744658169496</v>
      </c>
      <c r="Z279">
        <v>38.1</v>
      </c>
      <c r="AA279">
        <v>315</v>
      </c>
      <c r="AB279" t="s">
        <v>94</v>
      </c>
      <c r="AC279">
        <v>6.171875</v>
      </c>
      <c r="AD279" t="s">
        <v>98</v>
      </c>
      <c r="AE279">
        <v>4</v>
      </c>
      <c r="AF279">
        <v>38.09375</v>
      </c>
      <c r="AG279">
        <v>6.2421875</v>
      </c>
      <c r="AH279">
        <f t="shared" si="17"/>
        <v>31.8515625</v>
      </c>
      <c r="AI279">
        <f t="shared" si="18"/>
        <v>6.1026282853566958</v>
      </c>
      <c r="AJ279">
        <f t="shared" si="19"/>
        <v>0.30734910488902761</v>
      </c>
      <c r="AK279">
        <f t="shared" si="20"/>
        <v>123.94293457843075</v>
      </c>
    </row>
    <row r="280" spans="1:37" x14ac:dyDescent="0.3">
      <c r="A280">
        <v>278</v>
      </c>
      <c r="B280">
        <v>558</v>
      </c>
      <c r="C280" t="s">
        <v>91</v>
      </c>
      <c r="D280">
        <v>4.4277428499052397E-2</v>
      </c>
      <c r="E280">
        <v>6656</v>
      </c>
      <c r="F280">
        <v>17920</v>
      </c>
      <c r="G280">
        <v>2.6923076923076898</v>
      </c>
      <c r="H280">
        <v>4.3625491403089702</v>
      </c>
      <c r="I280">
        <v>10.557028095396101</v>
      </c>
      <c r="J280">
        <v>-1.19423688527537</v>
      </c>
      <c r="K280" t="b">
        <v>1</v>
      </c>
      <c r="L280">
        <v>262.5</v>
      </c>
      <c r="M280" t="s">
        <v>92</v>
      </c>
      <c r="N280">
        <v>10.5577545392213</v>
      </c>
      <c r="O280">
        <v>4.58</v>
      </c>
      <c r="P280">
        <v>2.42</v>
      </c>
      <c r="Q280" t="s">
        <v>931</v>
      </c>
      <c r="S280">
        <v>0</v>
      </c>
      <c r="T280">
        <v>37800</v>
      </c>
      <c r="U280">
        <v>6656</v>
      </c>
      <c r="V280">
        <v>460</v>
      </c>
      <c r="W280">
        <v>6656</v>
      </c>
      <c r="X280">
        <v>1</v>
      </c>
      <c r="Y280">
        <v>0.156779662064122</v>
      </c>
      <c r="Z280">
        <v>262.5</v>
      </c>
      <c r="AA280">
        <v>144</v>
      </c>
      <c r="AB280" t="s">
        <v>94</v>
      </c>
      <c r="AC280">
        <v>16.203125</v>
      </c>
      <c r="AE280">
        <v>0</v>
      </c>
      <c r="AF280">
        <v>262.5</v>
      </c>
      <c r="AG280">
        <v>13.5390625</v>
      </c>
      <c r="AH280">
        <f t="shared" si="17"/>
        <v>248.9609375</v>
      </c>
      <c r="AI280">
        <f t="shared" si="18"/>
        <v>19.388343912290825</v>
      </c>
      <c r="AJ280">
        <f t="shared" si="19"/>
        <v>0.30293504018813561</v>
      </c>
      <c r="AK280">
        <f t="shared" si="20"/>
        <v>866.52240637786997</v>
      </c>
    </row>
    <row r="281" spans="1:37" x14ac:dyDescent="0.3">
      <c r="A281">
        <v>279</v>
      </c>
      <c r="B281">
        <v>559</v>
      </c>
      <c r="C281" t="s">
        <v>91</v>
      </c>
      <c r="D281">
        <v>3.8237272735429498E-2</v>
      </c>
      <c r="E281">
        <v>6656</v>
      </c>
      <c r="F281">
        <v>17920</v>
      </c>
      <c r="G281">
        <v>2.6923076923076898</v>
      </c>
      <c r="H281">
        <v>9.6556335240118507</v>
      </c>
      <c r="I281">
        <v>14.2005703976189</v>
      </c>
      <c r="J281">
        <v>-1.2006661551826401</v>
      </c>
      <c r="K281" t="b">
        <v>1</v>
      </c>
      <c r="L281">
        <v>29.56</v>
      </c>
      <c r="M281" t="s">
        <v>92</v>
      </c>
      <c r="N281">
        <v>14.627035467915199</v>
      </c>
      <c r="O281">
        <v>4.508</v>
      </c>
      <c r="P281">
        <v>1.4710000000000001</v>
      </c>
      <c r="Q281" t="s">
        <v>933</v>
      </c>
      <c r="S281">
        <v>0</v>
      </c>
      <c r="T281">
        <v>32060</v>
      </c>
      <c r="U281">
        <v>6656</v>
      </c>
      <c r="V281">
        <v>119</v>
      </c>
      <c r="W281">
        <v>6656</v>
      </c>
      <c r="X281">
        <v>1</v>
      </c>
      <c r="Y281">
        <v>0.79346062422886598</v>
      </c>
      <c r="Z281">
        <v>29.56</v>
      </c>
      <c r="AA281">
        <v>1085</v>
      </c>
      <c r="AB281" t="s">
        <v>94</v>
      </c>
      <c r="AC281">
        <v>5.4375</v>
      </c>
      <c r="AD281" t="s">
        <v>98</v>
      </c>
      <c r="AE281">
        <v>0</v>
      </c>
      <c r="AF281">
        <v>29.5625</v>
      </c>
      <c r="AG281">
        <v>14.359375</v>
      </c>
      <c r="AH281">
        <f t="shared" si="17"/>
        <v>15.203125</v>
      </c>
      <c r="AI281">
        <f t="shared" si="18"/>
        <v>2.058759521218716</v>
      </c>
      <c r="AJ281">
        <f t="shared" si="19"/>
        <v>0.30099363664150097</v>
      </c>
      <c r="AK281">
        <f t="shared" si="20"/>
        <v>98.216362079476355</v>
      </c>
    </row>
    <row r="282" spans="1:37" x14ac:dyDescent="0.3">
      <c r="A282">
        <v>280</v>
      </c>
      <c r="B282">
        <v>560</v>
      </c>
      <c r="C282" t="s">
        <v>91</v>
      </c>
      <c r="D282">
        <v>1.4570210889638601E-2</v>
      </c>
      <c r="E282">
        <v>6656</v>
      </c>
      <c r="F282">
        <v>17920</v>
      </c>
      <c r="G282">
        <v>2.6923076923076898</v>
      </c>
      <c r="H282">
        <v>7.4025432111440699</v>
      </c>
      <c r="I282">
        <v>11.212250508285599</v>
      </c>
      <c r="J282">
        <v>-1.2022734726594599</v>
      </c>
      <c r="K282" t="b">
        <v>1</v>
      </c>
      <c r="L282">
        <v>32.72</v>
      </c>
      <c r="M282" t="s">
        <v>92</v>
      </c>
      <c r="N282">
        <v>11.6319902628154</v>
      </c>
      <c r="O282">
        <v>4.508</v>
      </c>
      <c r="P282">
        <v>1.5149999999999999</v>
      </c>
      <c r="Q282" t="s">
        <v>932</v>
      </c>
      <c r="R282" t="s">
        <v>1941</v>
      </c>
      <c r="S282">
        <v>0</v>
      </c>
      <c r="T282">
        <v>32340</v>
      </c>
      <c r="U282">
        <v>6656</v>
      </c>
      <c r="V282">
        <v>239</v>
      </c>
      <c r="W282">
        <v>6656</v>
      </c>
      <c r="X282">
        <v>1</v>
      </c>
      <c r="Y282">
        <v>0.41414609215940701</v>
      </c>
      <c r="Z282">
        <v>32.72</v>
      </c>
      <c r="AA282">
        <v>988.5</v>
      </c>
      <c r="AB282" t="s">
        <v>94</v>
      </c>
      <c r="AC282">
        <v>5.71875</v>
      </c>
      <c r="AD282" t="s">
        <v>98</v>
      </c>
      <c r="AE282">
        <v>0</v>
      </c>
      <c r="AF282">
        <v>32.71875</v>
      </c>
      <c r="AG282">
        <v>12.3359375</v>
      </c>
      <c r="AH282">
        <f t="shared" si="17"/>
        <v>20.3828125</v>
      </c>
      <c r="AI282">
        <f t="shared" si="18"/>
        <v>2.6523115896136797</v>
      </c>
      <c r="AJ282">
        <f t="shared" si="19"/>
        <v>0.30051023290462436</v>
      </c>
      <c r="AK282">
        <f t="shared" si="20"/>
        <v>108.87732402238777</v>
      </c>
    </row>
    <row r="283" spans="1:37" x14ac:dyDescent="0.3">
      <c r="A283">
        <v>281</v>
      </c>
      <c r="B283">
        <v>566</v>
      </c>
      <c r="C283" t="s">
        <v>91</v>
      </c>
      <c r="D283">
        <v>1.8511243745421999E-2</v>
      </c>
      <c r="E283">
        <v>6656</v>
      </c>
      <c r="F283">
        <v>6656</v>
      </c>
      <c r="G283">
        <v>1</v>
      </c>
      <c r="H283">
        <v>2.6718857303154802</v>
      </c>
      <c r="I283">
        <v>6.8936739252866301</v>
      </c>
      <c r="J283">
        <v>-1.1154783289113099</v>
      </c>
      <c r="K283" t="b">
        <v>1</v>
      </c>
      <c r="L283">
        <v>380.2</v>
      </c>
      <c r="M283" t="s">
        <v>92</v>
      </c>
      <c r="N283">
        <v>6.9447330791843802</v>
      </c>
      <c r="O283">
        <v>4.0039999999999996</v>
      </c>
      <c r="P283">
        <v>2.58</v>
      </c>
      <c r="Q283" t="s">
        <v>1300</v>
      </c>
      <c r="S283">
        <v>0</v>
      </c>
      <c r="T283">
        <v>10100</v>
      </c>
      <c r="U283">
        <v>6656</v>
      </c>
      <c r="V283">
        <v>549</v>
      </c>
      <c r="W283">
        <v>6656</v>
      </c>
      <c r="X283">
        <v>1</v>
      </c>
      <c r="Y283">
        <v>7.1354344171308606E-2</v>
      </c>
      <c r="Z283">
        <v>380.2</v>
      </c>
      <c r="AA283">
        <v>26.55</v>
      </c>
      <c r="AB283" t="s">
        <v>94</v>
      </c>
      <c r="AC283">
        <v>19.5</v>
      </c>
      <c r="AE283">
        <v>26</v>
      </c>
      <c r="AF283">
        <v>380.25</v>
      </c>
      <c r="AG283">
        <v>4.390625</v>
      </c>
      <c r="AH283">
        <f t="shared" si="17"/>
        <v>375.859375</v>
      </c>
      <c r="AI283">
        <f t="shared" si="18"/>
        <v>86.604982206405694</v>
      </c>
      <c r="AJ283">
        <f t="shared" si="19"/>
        <v>0.32775846504851985</v>
      </c>
      <c r="AK283">
        <f t="shared" si="20"/>
        <v>1160.1531022050324</v>
      </c>
    </row>
    <row r="284" spans="1:37" x14ac:dyDescent="0.3">
      <c r="A284">
        <v>282</v>
      </c>
      <c r="B284">
        <v>567</v>
      </c>
      <c r="C284" t="s">
        <v>91</v>
      </c>
      <c r="D284">
        <v>1.6464120822923999E-2</v>
      </c>
      <c r="E284">
        <v>6656</v>
      </c>
      <c r="F284">
        <v>6656</v>
      </c>
      <c r="G284">
        <v>1</v>
      </c>
      <c r="H284">
        <v>2.7766906333865302</v>
      </c>
      <c r="I284">
        <v>7.3105058082129801</v>
      </c>
      <c r="J284">
        <v>-1.1130673526960899</v>
      </c>
      <c r="K284" t="b">
        <v>1</v>
      </c>
      <c r="L284">
        <v>430</v>
      </c>
      <c r="M284" t="s">
        <v>92</v>
      </c>
      <c r="N284">
        <v>7.3403535327479803</v>
      </c>
      <c r="O284">
        <v>3.9980000000000002</v>
      </c>
      <c r="P284">
        <v>2.633</v>
      </c>
      <c r="Q284" t="s">
        <v>1301</v>
      </c>
      <c r="S284">
        <v>0</v>
      </c>
      <c r="T284">
        <v>9970</v>
      </c>
      <c r="U284">
        <v>6656</v>
      </c>
      <c r="V284">
        <v>442</v>
      </c>
      <c r="W284">
        <v>6656</v>
      </c>
      <c r="X284">
        <v>1</v>
      </c>
      <c r="Y284">
        <v>8.4508555442059999E-2</v>
      </c>
      <c r="Z284">
        <v>430</v>
      </c>
      <c r="AA284">
        <v>23.19</v>
      </c>
      <c r="AB284" t="s">
        <v>94</v>
      </c>
      <c r="AC284">
        <v>20.734375</v>
      </c>
      <c r="AE284">
        <v>27</v>
      </c>
      <c r="AF284">
        <v>430</v>
      </c>
      <c r="AG284">
        <v>5.140625</v>
      </c>
      <c r="AH284">
        <f t="shared" si="17"/>
        <v>424.859375</v>
      </c>
      <c r="AI284">
        <f t="shared" si="18"/>
        <v>83.647416413373861</v>
      </c>
      <c r="AJ284">
        <f t="shared" si="19"/>
        <v>0.32854963627635136</v>
      </c>
      <c r="AK284">
        <f t="shared" si="20"/>
        <v>1308.7824563540719</v>
      </c>
    </row>
    <row r="285" spans="1:37" x14ac:dyDescent="0.3">
      <c r="A285">
        <v>283</v>
      </c>
      <c r="B285">
        <v>568</v>
      </c>
      <c r="C285" t="s">
        <v>91</v>
      </c>
      <c r="D285">
        <v>3.1980620121690999E-2</v>
      </c>
      <c r="E285">
        <v>6656</v>
      </c>
      <c r="F285">
        <v>6656</v>
      </c>
      <c r="G285">
        <v>1</v>
      </c>
      <c r="H285">
        <v>5.0338871101152796</v>
      </c>
      <c r="I285">
        <v>6.4742473867400596</v>
      </c>
      <c r="J285">
        <v>-1.17816371050719</v>
      </c>
      <c r="K285" t="b">
        <v>1</v>
      </c>
      <c r="L285">
        <v>19.34</v>
      </c>
      <c r="M285" t="s">
        <v>92</v>
      </c>
      <c r="N285">
        <v>7.48530409776704</v>
      </c>
      <c r="O285">
        <v>4.0999999999999996</v>
      </c>
      <c r="P285">
        <v>1.286</v>
      </c>
      <c r="Q285" t="s">
        <v>1302</v>
      </c>
      <c r="S285">
        <v>0</v>
      </c>
      <c r="T285">
        <v>12584</v>
      </c>
      <c r="U285">
        <v>6656</v>
      </c>
      <c r="V285">
        <v>343</v>
      </c>
      <c r="W285">
        <v>6656</v>
      </c>
      <c r="X285">
        <v>1</v>
      </c>
      <c r="Y285">
        <v>0.217809430821919</v>
      </c>
      <c r="Z285">
        <v>19.34</v>
      </c>
      <c r="AA285">
        <v>650.5</v>
      </c>
      <c r="AB285" t="s">
        <v>94</v>
      </c>
      <c r="AC285">
        <v>4.3984375</v>
      </c>
      <c r="AE285">
        <v>5</v>
      </c>
      <c r="AF285">
        <v>19.34375</v>
      </c>
      <c r="AG285">
        <v>6.28125</v>
      </c>
      <c r="AH285">
        <f t="shared" si="17"/>
        <v>13.0625</v>
      </c>
      <c r="AI285">
        <f t="shared" si="18"/>
        <v>3.0796019900497513</v>
      </c>
      <c r="AJ285">
        <f t="shared" si="19"/>
        <v>0.30784350970310986</v>
      </c>
      <c r="AK285">
        <f t="shared" si="20"/>
        <v>62.836309326954726</v>
      </c>
    </row>
    <row r="286" spans="1:37" x14ac:dyDescent="0.3">
      <c r="A286">
        <v>284</v>
      </c>
      <c r="B286">
        <v>569</v>
      </c>
      <c r="C286" t="s">
        <v>91</v>
      </c>
      <c r="D286">
        <v>2.7225696049249199E-2</v>
      </c>
      <c r="E286">
        <v>6656</v>
      </c>
      <c r="F286">
        <v>6656</v>
      </c>
      <c r="G286">
        <v>1</v>
      </c>
      <c r="H286">
        <v>8.3771570673127407</v>
      </c>
      <c r="I286">
        <v>9.4488441530724803</v>
      </c>
      <c r="J286">
        <v>-1.18137834546083</v>
      </c>
      <c r="K286" t="b">
        <v>1</v>
      </c>
      <c r="L286">
        <v>13.42</v>
      </c>
      <c r="M286" t="s">
        <v>92</v>
      </c>
      <c r="N286">
        <v>10.2589551712502</v>
      </c>
      <c r="O286">
        <v>4.0940000000000003</v>
      </c>
      <c r="P286">
        <v>1.1279999999999999</v>
      </c>
      <c r="Q286" t="s">
        <v>1303</v>
      </c>
      <c r="S286">
        <v>0</v>
      </c>
      <c r="T286">
        <v>12410</v>
      </c>
      <c r="U286">
        <v>6656</v>
      </c>
      <c r="V286">
        <v>162</v>
      </c>
      <c r="W286">
        <v>6656</v>
      </c>
      <c r="X286">
        <v>1</v>
      </c>
      <c r="Y286">
        <v>0.57960419868612301</v>
      </c>
      <c r="Z286">
        <v>13.42</v>
      </c>
      <c r="AA286">
        <v>924.5</v>
      </c>
      <c r="AB286" t="s">
        <v>94</v>
      </c>
      <c r="AC286">
        <v>3.6640625</v>
      </c>
      <c r="AD286" t="s">
        <v>98</v>
      </c>
      <c r="AE286">
        <v>3</v>
      </c>
      <c r="AF286">
        <v>13.421875</v>
      </c>
      <c r="AG286">
        <v>6.890625</v>
      </c>
      <c r="AH286">
        <f t="shared" si="17"/>
        <v>6.53125</v>
      </c>
      <c r="AI286">
        <f t="shared" si="18"/>
        <v>1.9478458049886622</v>
      </c>
      <c r="AJ286">
        <f t="shared" si="19"/>
        <v>0.30685549410214574</v>
      </c>
      <c r="AK286">
        <f t="shared" si="20"/>
        <v>43.740051124951144</v>
      </c>
    </row>
    <row r="287" spans="1:37" x14ac:dyDescent="0.3">
      <c r="A287">
        <v>285</v>
      </c>
      <c r="B287">
        <v>572</v>
      </c>
      <c r="C287" t="s">
        <v>91</v>
      </c>
      <c r="D287">
        <v>4.4035696251718902E-2</v>
      </c>
      <c r="E287">
        <v>6656</v>
      </c>
      <c r="F287">
        <v>17920</v>
      </c>
      <c r="G287">
        <v>2.6923076923076898</v>
      </c>
      <c r="H287">
        <v>4.2689561433472596</v>
      </c>
      <c r="I287">
        <v>10.238824500059399</v>
      </c>
      <c r="J287">
        <v>-1.1950405440137799</v>
      </c>
      <c r="K287" t="b">
        <v>1</v>
      </c>
      <c r="L287">
        <v>249.8</v>
      </c>
      <c r="M287" t="s">
        <v>92</v>
      </c>
      <c r="N287">
        <v>10.240789598230601</v>
      </c>
      <c r="O287">
        <v>4.58</v>
      </c>
      <c r="P287">
        <v>2.3980000000000001</v>
      </c>
      <c r="Q287" t="s">
        <v>1304</v>
      </c>
      <c r="S287">
        <v>0</v>
      </c>
      <c r="T287">
        <v>37800</v>
      </c>
      <c r="U287">
        <v>6656</v>
      </c>
      <c r="V287">
        <v>584</v>
      </c>
      <c r="W287">
        <v>6656</v>
      </c>
      <c r="X287">
        <v>1</v>
      </c>
      <c r="Y287">
        <v>0.13527036769085399</v>
      </c>
      <c r="Z287">
        <v>249.8</v>
      </c>
      <c r="AA287">
        <v>151.4</v>
      </c>
      <c r="AB287" t="s">
        <v>94</v>
      </c>
      <c r="AC287">
        <v>15.8046875</v>
      </c>
      <c r="AE287">
        <v>0</v>
      </c>
      <c r="AF287">
        <v>249.75</v>
      </c>
      <c r="AG287">
        <v>12.390625</v>
      </c>
      <c r="AH287">
        <f t="shared" si="17"/>
        <v>237.359375</v>
      </c>
      <c r="AI287">
        <f t="shared" si="18"/>
        <v>20.156368221941992</v>
      </c>
      <c r="AJ287">
        <f t="shared" si="19"/>
        <v>0.30269168159764487</v>
      </c>
      <c r="AK287">
        <f t="shared" si="20"/>
        <v>825.0970052489979</v>
      </c>
    </row>
    <row r="288" spans="1:37" x14ac:dyDescent="0.3">
      <c r="A288">
        <v>286</v>
      </c>
      <c r="B288">
        <v>573</v>
      </c>
      <c r="C288" t="s">
        <v>91</v>
      </c>
      <c r="D288">
        <v>3.1374395287806597E-2</v>
      </c>
      <c r="E288">
        <v>6656</v>
      </c>
      <c r="F288">
        <v>17920</v>
      </c>
      <c r="G288">
        <v>2.6923076923076898</v>
      </c>
      <c r="H288">
        <v>9.7918930783420599</v>
      </c>
      <c r="I288">
        <v>14.200157442712801</v>
      </c>
      <c r="J288">
        <v>-1.2006661551826401</v>
      </c>
      <c r="K288" t="b">
        <v>1</v>
      </c>
      <c r="L288">
        <v>28.19</v>
      </c>
      <c r="M288" t="s">
        <v>92</v>
      </c>
      <c r="N288">
        <v>14.6109072602687</v>
      </c>
      <c r="O288">
        <v>4.508</v>
      </c>
      <c r="P288">
        <v>1.45</v>
      </c>
      <c r="Q288" t="s">
        <v>1305</v>
      </c>
      <c r="S288">
        <v>0</v>
      </c>
      <c r="T288">
        <v>32300</v>
      </c>
      <c r="U288">
        <v>6656</v>
      </c>
      <c r="V288">
        <v>136</v>
      </c>
      <c r="W288">
        <v>6656</v>
      </c>
      <c r="X288">
        <v>1</v>
      </c>
      <c r="Y288">
        <v>0.75389861182994</v>
      </c>
      <c r="Z288">
        <v>28.19</v>
      </c>
      <c r="AA288">
        <v>1146</v>
      </c>
      <c r="AB288" t="s">
        <v>94</v>
      </c>
      <c r="AC288">
        <v>5.30859375</v>
      </c>
      <c r="AD288" t="s">
        <v>98</v>
      </c>
      <c r="AE288">
        <v>0</v>
      </c>
      <c r="AF288">
        <v>28.1875</v>
      </c>
      <c r="AG288">
        <v>14.0625</v>
      </c>
      <c r="AH288">
        <f t="shared" si="17"/>
        <v>14.125</v>
      </c>
      <c r="AI288">
        <f t="shared" si="18"/>
        <v>2.0044444444444443</v>
      </c>
      <c r="AJ288">
        <f t="shared" si="19"/>
        <v>0.30099363664150097</v>
      </c>
      <c r="AK288">
        <f t="shared" si="20"/>
        <v>93.648159192058841</v>
      </c>
    </row>
    <row r="289" spans="1:37" x14ac:dyDescent="0.3">
      <c r="A289">
        <v>287</v>
      </c>
      <c r="B289">
        <v>574</v>
      </c>
      <c r="C289" t="s">
        <v>91</v>
      </c>
      <c r="D289">
        <v>1.8233110594532202E-2</v>
      </c>
      <c r="E289">
        <v>6656</v>
      </c>
      <c r="F289">
        <v>17920</v>
      </c>
      <c r="G289">
        <v>2.6923076923076898</v>
      </c>
      <c r="H289">
        <v>6.7564623502749503</v>
      </c>
      <c r="I289">
        <v>10.260057572927201</v>
      </c>
      <c r="J289">
        <v>-1.20146981392105</v>
      </c>
      <c r="K289" t="b">
        <v>1</v>
      </c>
      <c r="L289">
        <v>33.03</v>
      </c>
      <c r="M289" t="s">
        <v>92</v>
      </c>
      <c r="N289">
        <v>10.862102085332699</v>
      </c>
      <c r="O289">
        <v>4.51</v>
      </c>
      <c r="P289">
        <v>1.5189999999999999</v>
      </c>
      <c r="Q289" t="s">
        <v>1306</v>
      </c>
      <c r="R289" t="s">
        <v>1941</v>
      </c>
      <c r="S289">
        <v>0</v>
      </c>
      <c r="T289">
        <v>32450</v>
      </c>
      <c r="U289">
        <v>6656</v>
      </c>
      <c r="V289">
        <v>285</v>
      </c>
      <c r="W289">
        <v>6656</v>
      </c>
      <c r="X289">
        <v>1</v>
      </c>
      <c r="Y289">
        <v>0.340983401304783</v>
      </c>
      <c r="Z289">
        <v>33.03</v>
      </c>
      <c r="AA289">
        <v>982.5</v>
      </c>
      <c r="AB289" t="s">
        <v>94</v>
      </c>
      <c r="AC289">
        <v>5.74609375</v>
      </c>
      <c r="AD289" t="s">
        <v>98</v>
      </c>
      <c r="AE289">
        <v>0</v>
      </c>
      <c r="AF289">
        <v>33.03125</v>
      </c>
      <c r="AG289">
        <v>12.1015625</v>
      </c>
      <c r="AH289">
        <f t="shared" si="17"/>
        <v>20.9296875</v>
      </c>
      <c r="AI289">
        <f t="shared" si="18"/>
        <v>2.7295029051000648</v>
      </c>
      <c r="AJ289">
        <f t="shared" si="19"/>
        <v>0.30075183765015856</v>
      </c>
      <c r="AK289">
        <f t="shared" si="20"/>
        <v>109.82892160553548</v>
      </c>
    </row>
    <row r="290" spans="1:37" x14ac:dyDescent="0.3">
      <c r="A290">
        <v>288</v>
      </c>
      <c r="B290">
        <v>580</v>
      </c>
      <c r="C290" t="s">
        <v>91</v>
      </c>
      <c r="D290">
        <v>1.8406172210796799E-2</v>
      </c>
      <c r="E290">
        <v>6656</v>
      </c>
      <c r="F290">
        <v>6656</v>
      </c>
      <c r="G290">
        <v>1</v>
      </c>
      <c r="H290">
        <v>2.63807212194979</v>
      </c>
      <c r="I290">
        <v>6.9558542277973103</v>
      </c>
      <c r="J290">
        <v>-1.10744174152723</v>
      </c>
      <c r="K290" t="b">
        <v>1</v>
      </c>
      <c r="L290">
        <v>433.8</v>
      </c>
      <c r="M290" t="s">
        <v>92</v>
      </c>
      <c r="N290">
        <v>6.9982102725360198</v>
      </c>
      <c r="O290">
        <v>3.984</v>
      </c>
      <c r="P290">
        <v>2.637</v>
      </c>
      <c r="Q290" t="s">
        <v>1307</v>
      </c>
      <c r="S290">
        <v>0</v>
      </c>
      <c r="T290">
        <v>9640</v>
      </c>
      <c r="U290">
        <v>6656</v>
      </c>
      <c r="V290">
        <v>481</v>
      </c>
      <c r="W290">
        <v>6656</v>
      </c>
      <c r="X290">
        <v>1</v>
      </c>
      <c r="Y290">
        <v>7.4689659751692006E-2</v>
      </c>
      <c r="Z290">
        <v>433.8</v>
      </c>
      <c r="AA290">
        <v>22.22</v>
      </c>
      <c r="AB290" t="s">
        <v>94</v>
      </c>
      <c r="AC290">
        <v>20.828125</v>
      </c>
      <c r="AE290">
        <v>30</v>
      </c>
      <c r="AF290">
        <v>433.75</v>
      </c>
      <c r="AG290">
        <v>4.55859375</v>
      </c>
      <c r="AH290">
        <f t="shared" si="17"/>
        <v>429.19140625</v>
      </c>
      <c r="AI290">
        <f t="shared" si="18"/>
        <v>95.149957155098548</v>
      </c>
      <c r="AJ290">
        <f t="shared" si="19"/>
        <v>0.33040313742988719</v>
      </c>
      <c r="AK290">
        <f t="shared" si="20"/>
        <v>1312.7901973753001</v>
      </c>
    </row>
    <row r="291" spans="1:37" x14ac:dyDescent="0.3">
      <c r="A291">
        <v>289</v>
      </c>
      <c r="B291">
        <v>581</v>
      </c>
      <c r="C291" t="s">
        <v>91</v>
      </c>
      <c r="D291">
        <v>1.7202227239958599E-2</v>
      </c>
      <c r="E291">
        <v>6656</v>
      </c>
      <c r="F291">
        <v>6656</v>
      </c>
      <c r="G291">
        <v>1</v>
      </c>
      <c r="H291">
        <v>2.7087963946738398</v>
      </c>
      <c r="I291">
        <v>7.2745996927276</v>
      </c>
      <c r="J291">
        <v>-1.1026197890967699</v>
      </c>
      <c r="K291" t="b">
        <v>1</v>
      </c>
      <c r="L291">
        <v>484.8</v>
      </c>
      <c r="M291" t="s">
        <v>92</v>
      </c>
      <c r="N291">
        <v>7.3017090434965697</v>
      </c>
      <c r="O291">
        <v>3.9750000000000001</v>
      </c>
      <c r="P291">
        <v>2.6859999999999999</v>
      </c>
      <c r="Q291" t="s">
        <v>1308</v>
      </c>
      <c r="S291">
        <v>0</v>
      </c>
      <c r="T291">
        <v>9416</v>
      </c>
      <c r="U291">
        <v>6656</v>
      </c>
      <c r="V291">
        <v>414</v>
      </c>
      <c r="W291">
        <v>6656</v>
      </c>
      <c r="X291">
        <v>1</v>
      </c>
      <c r="Y291">
        <v>8.39827610337157E-2</v>
      </c>
      <c r="Z291">
        <v>484.8</v>
      </c>
      <c r="AA291">
        <v>19.420000000000002</v>
      </c>
      <c r="AB291" t="s">
        <v>94</v>
      </c>
      <c r="AC291">
        <v>22.015625</v>
      </c>
      <c r="AE291">
        <v>32</v>
      </c>
      <c r="AF291">
        <v>484.75</v>
      </c>
      <c r="AG291">
        <v>5.046875</v>
      </c>
      <c r="AH291">
        <f t="shared" si="17"/>
        <v>479.703125</v>
      </c>
      <c r="AI291">
        <f t="shared" si="18"/>
        <v>96.049535603715171</v>
      </c>
      <c r="AJ291">
        <f t="shared" si="19"/>
        <v>0.33200017296171275</v>
      </c>
      <c r="AK291">
        <f t="shared" si="20"/>
        <v>1460.089600784343</v>
      </c>
    </row>
    <row r="292" spans="1:37" x14ac:dyDescent="0.3">
      <c r="A292">
        <v>290</v>
      </c>
      <c r="B292">
        <v>582</v>
      </c>
      <c r="C292" t="s">
        <v>91</v>
      </c>
      <c r="D292">
        <v>3.9022769884836501E-2</v>
      </c>
      <c r="E292">
        <v>6656</v>
      </c>
      <c r="F292">
        <v>6656</v>
      </c>
      <c r="G292">
        <v>1</v>
      </c>
      <c r="H292">
        <v>5.6035766757948302</v>
      </c>
      <c r="I292">
        <v>7.6064175579636899</v>
      </c>
      <c r="J292">
        <v>-1.17816371050719</v>
      </c>
      <c r="K292" t="b">
        <v>1</v>
      </c>
      <c r="L292">
        <v>22.78</v>
      </c>
      <c r="M292" t="s">
        <v>92</v>
      </c>
      <c r="N292">
        <v>8.0822806091075901</v>
      </c>
      <c r="O292">
        <v>4.09</v>
      </c>
      <c r="P292">
        <v>1.357</v>
      </c>
      <c r="Q292" t="s">
        <v>1309</v>
      </c>
      <c r="S292">
        <v>0</v>
      </c>
      <c r="T292">
        <v>12340</v>
      </c>
      <c r="U292">
        <v>6656</v>
      </c>
      <c r="V292">
        <v>270</v>
      </c>
      <c r="W292">
        <v>6656</v>
      </c>
      <c r="X292">
        <v>1</v>
      </c>
      <c r="Y292">
        <v>0.280164754504164</v>
      </c>
      <c r="Z292">
        <v>22.78</v>
      </c>
      <c r="AA292">
        <v>541.5</v>
      </c>
      <c r="AB292" t="s">
        <v>94</v>
      </c>
      <c r="AC292">
        <v>4.7734375</v>
      </c>
      <c r="AE292">
        <v>4</v>
      </c>
      <c r="AF292">
        <v>22.78125</v>
      </c>
      <c r="AG292">
        <v>6.578125</v>
      </c>
      <c r="AH292">
        <f t="shared" si="17"/>
        <v>16.203125</v>
      </c>
      <c r="AI292">
        <f t="shared" si="18"/>
        <v>3.4631828978622328</v>
      </c>
      <c r="AJ292">
        <f t="shared" si="19"/>
        <v>0.30784350970310986</v>
      </c>
      <c r="AK292">
        <f t="shared" si="20"/>
        <v>74.002697091033923</v>
      </c>
    </row>
    <row r="293" spans="1:37" x14ac:dyDescent="0.3">
      <c r="A293">
        <v>291</v>
      </c>
      <c r="B293">
        <v>583</v>
      </c>
      <c r="C293" t="s">
        <v>91</v>
      </c>
      <c r="D293">
        <v>3.6325056367993901E-2</v>
      </c>
      <c r="E293">
        <v>6656</v>
      </c>
      <c r="F293">
        <v>6656</v>
      </c>
      <c r="G293">
        <v>1</v>
      </c>
      <c r="H293">
        <v>6.5977942542416397</v>
      </c>
      <c r="I293">
        <v>12.293546325286099</v>
      </c>
      <c r="J293">
        <v>-1.1797710279840099</v>
      </c>
      <c r="K293" t="b">
        <v>1</v>
      </c>
      <c r="L293">
        <v>73.06</v>
      </c>
      <c r="M293" t="s">
        <v>92</v>
      </c>
      <c r="N293">
        <v>12.2964477833471</v>
      </c>
      <c r="O293">
        <v>4.0860000000000003</v>
      </c>
      <c r="P293">
        <v>1.863</v>
      </c>
      <c r="Q293" t="s">
        <v>1310</v>
      </c>
      <c r="S293">
        <v>0</v>
      </c>
      <c r="T293">
        <v>12200</v>
      </c>
      <c r="U293">
        <v>6656</v>
      </c>
      <c r="V293">
        <v>310</v>
      </c>
      <c r="W293">
        <v>6656</v>
      </c>
      <c r="X293">
        <v>1</v>
      </c>
      <c r="Y293">
        <v>0.31793334923767602</v>
      </c>
      <c r="Z293">
        <v>73.06</v>
      </c>
      <c r="AA293">
        <v>167</v>
      </c>
      <c r="AB293" t="s">
        <v>94</v>
      </c>
      <c r="AC293">
        <v>8.546875</v>
      </c>
      <c r="AD293" t="s">
        <v>98</v>
      </c>
      <c r="AE293">
        <v>3</v>
      </c>
      <c r="AF293">
        <v>73.0625</v>
      </c>
      <c r="AG293">
        <v>6.01953125</v>
      </c>
      <c r="AH293">
        <f t="shared" si="17"/>
        <v>67.04296875</v>
      </c>
      <c r="AI293">
        <f t="shared" si="18"/>
        <v>12.137573004542505</v>
      </c>
      <c r="AJ293">
        <f t="shared" si="19"/>
        <v>0.30734910488902761</v>
      </c>
      <c r="AK293">
        <f t="shared" si="20"/>
        <v>237.71827813320024</v>
      </c>
    </row>
    <row r="294" spans="1:37" x14ac:dyDescent="0.3">
      <c r="A294">
        <v>292</v>
      </c>
      <c r="B294">
        <v>586</v>
      </c>
      <c r="C294" t="s">
        <v>91</v>
      </c>
      <c r="D294">
        <v>3.9058294973549602E-2</v>
      </c>
      <c r="E294">
        <v>6656</v>
      </c>
      <c r="F294">
        <v>17920</v>
      </c>
      <c r="G294">
        <v>2.6923076923076898</v>
      </c>
      <c r="H294">
        <v>5.8232849776622997</v>
      </c>
      <c r="I294">
        <v>13.955411460139899</v>
      </c>
      <c r="J294">
        <v>-1.1958442027521901</v>
      </c>
      <c r="K294" t="b">
        <v>1</v>
      </c>
      <c r="L294">
        <v>249.5</v>
      </c>
      <c r="M294" t="s">
        <v>92</v>
      </c>
      <c r="N294">
        <v>13.9589685072592</v>
      </c>
      <c r="O294">
        <v>4.5739999999999998</v>
      </c>
      <c r="P294">
        <v>2.3959999999999999</v>
      </c>
      <c r="Q294" t="s">
        <v>1311</v>
      </c>
      <c r="S294">
        <v>0</v>
      </c>
      <c r="T294">
        <v>37570</v>
      </c>
      <c r="U294">
        <v>6656</v>
      </c>
      <c r="V294">
        <v>129</v>
      </c>
      <c r="W294">
        <v>6656</v>
      </c>
      <c r="X294">
        <v>1</v>
      </c>
      <c r="Y294">
        <v>0.42466656300495398</v>
      </c>
      <c r="Z294">
        <v>249.5</v>
      </c>
      <c r="AA294">
        <v>150.6</v>
      </c>
      <c r="AB294" t="s">
        <v>94</v>
      </c>
      <c r="AC294">
        <v>15.796875</v>
      </c>
      <c r="AE294">
        <v>0</v>
      </c>
      <c r="AF294">
        <v>249.5</v>
      </c>
      <c r="AG294">
        <v>19.65625</v>
      </c>
      <c r="AH294">
        <f t="shared" si="17"/>
        <v>229.84375</v>
      </c>
      <c r="AI294">
        <f t="shared" si="18"/>
        <v>12.693163751987282</v>
      </c>
      <c r="AJ294">
        <f t="shared" si="19"/>
        <v>0.30244851850584425</v>
      </c>
      <c r="AK294">
        <f t="shared" si="20"/>
        <v>824.93378123516538</v>
      </c>
    </row>
    <row r="295" spans="1:37" x14ac:dyDescent="0.3">
      <c r="A295">
        <v>293</v>
      </c>
      <c r="B295">
        <v>587</v>
      </c>
      <c r="C295" t="s">
        <v>91</v>
      </c>
      <c r="D295">
        <v>3.41623147797347E-2</v>
      </c>
      <c r="E295">
        <v>6656</v>
      </c>
      <c r="F295">
        <v>17920</v>
      </c>
      <c r="G295">
        <v>2.6923076923076898</v>
      </c>
      <c r="H295">
        <v>10.2451034544622</v>
      </c>
      <c r="I295">
        <v>14.897420941107701</v>
      </c>
      <c r="J295">
        <v>-1.20146981392105</v>
      </c>
      <c r="K295" t="b">
        <v>1</v>
      </c>
      <c r="L295">
        <v>28.47</v>
      </c>
      <c r="M295" t="s">
        <v>92</v>
      </c>
      <c r="N295">
        <v>15.200847543514101</v>
      </c>
      <c r="O295">
        <v>4.508</v>
      </c>
      <c r="P295">
        <v>1.454</v>
      </c>
      <c r="Q295" t="s">
        <v>1312</v>
      </c>
      <c r="S295">
        <v>0</v>
      </c>
      <c r="T295">
        <v>32200</v>
      </c>
      <c r="U295">
        <v>6656</v>
      </c>
      <c r="V295">
        <v>122</v>
      </c>
      <c r="W295">
        <v>6656</v>
      </c>
      <c r="X295">
        <v>1</v>
      </c>
      <c r="Y295">
        <v>0.837012338490007</v>
      </c>
      <c r="Z295">
        <v>28.47</v>
      </c>
      <c r="AA295">
        <v>1131</v>
      </c>
      <c r="AB295" t="s">
        <v>94</v>
      </c>
      <c r="AC295">
        <v>5.3359375</v>
      </c>
      <c r="AD295" t="s">
        <v>98</v>
      </c>
      <c r="AE295">
        <v>0</v>
      </c>
      <c r="AF295">
        <v>28.46875</v>
      </c>
      <c r="AG295">
        <v>14.078125</v>
      </c>
      <c r="AH295">
        <f t="shared" si="17"/>
        <v>14.390625</v>
      </c>
      <c r="AI295">
        <f t="shared" si="18"/>
        <v>2.0221975582685903</v>
      </c>
      <c r="AJ295">
        <f t="shared" si="19"/>
        <v>0.30075183765015856</v>
      </c>
      <c r="AK295">
        <f t="shared" si="20"/>
        <v>94.658606984524909</v>
      </c>
    </row>
    <row r="296" spans="1:37" x14ac:dyDescent="0.3">
      <c r="A296">
        <v>294</v>
      </c>
      <c r="B296">
        <v>588</v>
      </c>
      <c r="C296" t="s">
        <v>91</v>
      </c>
      <c r="D296">
        <v>1.6199610066377299E-2</v>
      </c>
      <c r="E296">
        <v>6656</v>
      </c>
      <c r="F296">
        <v>17920</v>
      </c>
      <c r="G296">
        <v>2.6923076923076898</v>
      </c>
      <c r="H296">
        <v>6.2452132401742002</v>
      </c>
      <c r="I296">
        <v>9.6483665487847592</v>
      </c>
      <c r="J296">
        <v>-1.2006661551826401</v>
      </c>
      <c r="K296" t="b">
        <v>1</v>
      </c>
      <c r="L296">
        <v>35.06</v>
      </c>
      <c r="M296" t="s">
        <v>92</v>
      </c>
      <c r="N296">
        <v>10.319909356597</v>
      </c>
      <c r="O296">
        <v>4.51</v>
      </c>
      <c r="P296">
        <v>1.5449999999999999</v>
      </c>
      <c r="Q296" t="s">
        <v>1313</v>
      </c>
      <c r="R296" t="s">
        <v>1941</v>
      </c>
      <c r="S296">
        <v>0</v>
      </c>
      <c r="T296">
        <v>32500</v>
      </c>
      <c r="U296">
        <v>6656</v>
      </c>
      <c r="V296">
        <v>328</v>
      </c>
      <c r="W296">
        <v>6656</v>
      </c>
      <c r="X296">
        <v>1</v>
      </c>
      <c r="Y296">
        <v>0.28961845135021402</v>
      </c>
      <c r="Z296">
        <v>35.06</v>
      </c>
      <c r="AA296">
        <v>927</v>
      </c>
      <c r="AB296" t="s">
        <v>94</v>
      </c>
      <c r="AC296">
        <v>5.921875</v>
      </c>
      <c r="AD296" t="s">
        <v>98</v>
      </c>
      <c r="AE296">
        <v>0</v>
      </c>
      <c r="AF296">
        <v>35.0625</v>
      </c>
      <c r="AG296">
        <v>11.859375</v>
      </c>
      <c r="AH296">
        <f t="shared" si="17"/>
        <v>23.203125</v>
      </c>
      <c r="AI296">
        <f t="shared" si="18"/>
        <v>2.9565217391304346</v>
      </c>
      <c r="AJ296">
        <f t="shared" si="19"/>
        <v>0.30099363664150097</v>
      </c>
      <c r="AK296">
        <f t="shared" si="20"/>
        <v>116.48917362914636</v>
      </c>
    </row>
    <row r="297" spans="1:37" x14ac:dyDescent="0.3">
      <c r="A297">
        <v>295</v>
      </c>
      <c r="B297">
        <v>594</v>
      </c>
      <c r="C297" t="s">
        <v>91</v>
      </c>
      <c r="D297">
        <v>1.45616669853613E-2</v>
      </c>
      <c r="E297">
        <v>6656</v>
      </c>
      <c r="F297">
        <v>6656</v>
      </c>
      <c r="G297">
        <v>1</v>
      </c>
      <c r="H297">
        <v>2.7094236802690101</v>
      </c>
      <c r="I297">
        <v>7.26040876822087</v>
      </c>
      <c r="J297">
        <v>-1.1002088128815499</v>
      </c>
      <c r="K297" t="b">
        <v>1</v>
      </c>
      <c r="L297">
        <v>478.5</v>
      </c>
      <c r="M297" t="s">
        <v>92</v>
      </c>
      <c r="N297">
        <v>7.2942856933317399</v>
      </c>
      <c r="O297">
        <v>3.9750000000000001</v>
      </c>
      <c r="P297">
        <v>2.68</v>
      </c>
      <c r="Q297" t="s">
        <v>1314</v>
      </c>
      <c r="S297">
        <v>0</v>
      </c>
      <c r="T297">
        <v>9416</v>
      </c>
      <c r="U297">
        <v>6656</v>
      </c>
      <c r="V297">
        <v>352</v>
      </c>
      <c r="W297">
        <v>6656</v>
      </c>
      <c r="X297">
        <v>1</v>
      </c>
      <c r="Y297">
        <v>9.1112588297149397E-2</v>
      </c>
      <c r="Z297">
        <v>478.5</v>
      </c>
      <c r="AA297">
        <v>19.670000000000002</v>
      </c>
      <c r="AB297" t="s">
        <v>94</v>
      </c>
      <c r="AC297">
        <v>21.875</v>
      </c>
      <c r="AE297">
        <v>38</v>
      </c>
      <c r="AF297">
        <v>478.5</v>
      </c>
      <c r="AG297">
        <v>5.62109375</v>
      </c>
      <c r="AH297">
        <f t="shared" si="17"/>
        <v>472.87890625</v>
      </c>
      <c r="AI297">
        <f t="shared" si="18"/>
        <v>85.125781792911738</v>
      </c>
      <c r="AJ297">
        <f t="shared" si="19"/>
        <v>0.33280158318446168</v>
      </c>
      <c r="AK297">
        <f t="shared" si="20"/>
        <v>1437.7936409478623</v>
      </c>
    </row>
    <row r="298" spans="1:37" x14ac:dyDescent="0.3">
      <c r="A298">
        <v>296</v>
      </c>
      <c r="B298">
        <v>595</v>
      </c>
      <c r="C298" t="s">
        <v>91</v>
      </c>
      <c r="D298">
        <v>1.5944051972579702E-2</v>
      </c>
      <c r="E298">
        <v>6656</v>
      </c>
      <c r="F298">
        <v>6656</v>
      </c>
      <c r="G298">
        <v>1</v>
      </c>
      <c r="H298">
        <v>2.7354383222797201</v>
      </c>
      <c r="I298">
        <v>7.4797141624836296</v>
      </c>
      <c r="J298">
        <v>-1.09377954297428</v>
      </c>
      <c r="K298" t="b">
        <v>1</v>
      </c>
      <c r="L298">
        <v>542</v>
      </c>
      <c r="M298" t="s">
        <v>92</v>
      </c>
      <c r="N298">
        <v>7.50009493416706</v>
      </c>
      <c r="O298">
        <v>3.9649999999999999</v>
      </c>
      <c r="P298">
        <v>2.734</v>
      </c>
      <c r="Q298" t="s">
        <v>1315</v>
      </c>
      <c r="S298">
        <v>0</v>
      </c>
      <c r="T298">
        <v>9224</v>
      </c>
      <c r="U298">
        <v>6656</v>
      </c>
      <c r="V298">
        <v>319</v>
      </c>
      <c r="W298">
        <v>6656</v>
      </c>
      <c r="X298">
        <v>1</v>
      </c>
      <c r="Y298">
        <v>9.7165891987021205E-2</v>
      </c>
      <c r="Z298">
        <v>542</v>
      </c>
      <c r="AA298">
        <v>17.02</v>
      </c>
      <c r="AB298" t="s">
        <v>94</v>
      </c>
      <c r="AC298">
        <v>23.28125</v>
      </c>
      <c r="AE298">
        <v>39</v>
      </c>
      <c r="AF298">
        <v>542</v>
      </c>
      <c r="AG298">
        <v>5.98828125</v>
      </c>
      <c r="AH298">
        <f t="shared" si="17"/>
        <v>536.01171875</v>
      </c>
      <c r="AI298">
        <f t="shared" si="18"/>
        <v>90.510110893672532</v>
      </c>
      <c r="AJ298">
        <f t="shared" si="19"/>
        <v>0.33494814741462003</v>
      </c>
      <c r="AK298">
        <f t="shared" si="20"/>
        <v>1618.1609129161061</v>
      </c>
    </row>
    <row r="299" spans="1:37" x14ac:dyDescent="0.3">
      <c r="A299">
        <v>297</v>
      </c>
      <c r="B299">
        <v>596</v>
      </c>
      <c r="C299" t="s">
        <v>91</v>
      </c>
      <c r="D299">
        <v>3.3284911182512401E-2</v>
      </c>
      <c r="E299">
        <v>6656</v>
      </c>
      <c r="F299">
        <v>6656</v>
      </c>
      <c r="G299">
        <v>1</v>
      </c>
      <c r="H299">
        <v>9.7875931168535608</v>
      </c>
      <c r="I299">
        <v>10.6669471859458</v>
      </c>
      <c r="J299">
        <v>-1.18137834546083</v>
      </c>
      <c r="K299" t="b">
        <v>1</v>
      </c>
      <c r="L299">
        <v>12.29</v>
      </c>
      <c r="M299" t="s">
        <v>92</v>
      </c>
      <c r="N299">
        <v>11.449125434199299</v>
      </c>
      <c r="O299">
        <v>4.0860000000000003</v>
      </c>
      <c r="P299">
        <v>1.0900000000000001</v>
      </c>
      <c r="Q299" t="s">
        <v>1316</v>
      </c>
      <c r="S299">
        <v>0</v>
      </c>
      <c r="T299">
        <v>12136</v>
      </c>
      <c r="U299">
        <v>6656</v>
      </c>
      <c r="V299">
        <v>145</v>
      </c>
      <c r="W299">
        <v>6656</v>
      </c>
      <c r="X299">
        <v>1</v>
      </c>
      <c r="Y299">
        <v>0.72976988714852598</v>
      </c>
      <c r="Z299">
        <v>12.29</v>
      </c>
      <c r="AA299">
        <v>987.5</v>
      </c>
      <c r="AB299" t="s">
        <v>94</v>
      </c>
      <c r="AC299">
        <v>3.505859375</v>
      </c>
      <c r="AD299" t="s">
        <v>98</v>
      </c>
      <c r="AE299">
        <v>4</v>
      </c>
      <c r="AF299">
        <v>12.2890625</v>
      </c>
      <c r="AG299">
        <v>6.953125</v>
      </c>
      <c r="AH299">
        <f t="shared" si="17"/>
        <v>5.3359375</v>
      </c>
      <c r="AI299">
        <f t="shared" si="18"/>
        <v>1.7674157303370785</v>
      </c>
      <c r="AJ299">
        <f t="shared" si="19"/>
        <v>0.30685549410214574</v>
      </c>
      <c r="AK299">
        <f t="shared" si="20"/>
        <v>40.048370442111846</v>
      </c>
    </row>
    <row r="300" spans="1:37" x14ac:dyDescent="0.3">
      <c r="A300">
        <v>298</v>
      </c>
      <c r="B300">
        <v>597</v>
      </c>
      <c r="C300" t="s">
        <v>91</v>
      </c>
      <c r="D300">
        <v>2.4294299297911302E-2</v>
      </c>
      <c r="E300">
        <v>6656</v>
      </c>
      <c r="F300">
        <v>6656</v>
      </c>
      <c r="G300">
        <v>1</v>
      </c>
      <c r="H300">
        <v>11.527204960478199</v>
      </c>
      <c r="I300">
        <v>12.911820400066899</v>
      </c>
      <c r="J300">
        <v>-1.1821820041992399</v>
      </c>
      <c r="K300" t="b">
        <v>1</v>
      </c>
      <c r="L300">
        <v>13.17</v>
      </c>
      <c r="M300" t="s">
        <v>92</v>
      </c>
      <c r="N300">
        <v>13.178969776852901</v>
      </c>
      <c r="O300">
        <v>4.0819999999999999</v>
      </c>
      <c r="P300">
        <v>1.1200000000000001</v>
      </c>
      <c r="Q300" t="s">
        <v>1317</v>
      </c>
      <c r="S300">
        <v>0</v>
      </c>
      <c r="T300">
        <v>12060</v>
      </c>
      <c r="U300">
        <v>6656</v>
      </c>
      <c r="V300">
        <v>89</v>
      </c>
      <c r="W300">
        <v>6656</v>
      </c>
      <c r="X300">
        <v>1</v>
      </c>
      <c r="Y300">
        <v>1.11588149404993</v>
      </c>
      <c r="Z300">
        <v>13.17</v>
      </c>
      <c r="AA300">
        <v>916</v>
      </c>
      <c r="AB300" t="s">
        <v>94</v>
      </c>
      <c r="AC300">
        <v>3.62890625</v>
      </c>
      <c r="AD300" t="s">
        <v>98</v>
      </c>
      <c r="AE300">
        <v>4</v>
      </c>
      <c r="AF300">
        <v>13.171875</v>
      </c>
      <c r="AG300">
        <v>7.30859375</v>
      </c>
      <c r="AH300">
        <f t="shared" si="17"/>
        <v>5.86328125</v>
      </c>
      <c r="AI300">
        <f t="shared" si="18"/>
        <v>1.8022447888829503</v>
      </c>
      <c r="AJ300">
        <f t="shared" si="19"/>
        <v>0.306608986070316</v>
      </c>
      <c r="AK300">
        <f t="shared" si="20"/>
        <v>42.959846574683347</v>
      </c>
    </row>
    <row r="301" spans="1:37" x14ac:dyDescent="0.3">
      <c r="A301">
        <v>299</v>
      </c>
      <c r="B301">
        <v>600</v>
      </c>
      <c r="C301" t="s">
        <v>91</v>
      </c>
      <c r="D301">
        <v>3.58667729311615E-2</v>
      </c>
      <c r="E301">
        <v>6656</v>
      </c>
      <c r="F301">
        <v>17920</v>
      </c>
      <c r="G301">
        <v>2.6923076923076898</v>
      </c>
      <c r="H301">
        <v>6.0373725212054099</v>
      </c>
      <c r="I301">
        <v>14.362343224273801</v>
      </c>
      <c r="J301">
        <v>-1.1958442027521901</v>
      </c>
      <c r="K301" t="b">
        <v>1</v>
      </c>
      <c r="L301">
        <v>239.5</v>
      </c>
      <c r="M301" t="s">
        <v>92</v>
      </c>
      <c r="N301">
        <v>14.364850400369599</v>
      </c>
      <c r="O301">
        <v>4.5739999999999998</v>
      </c>
      <c r="P301">
        <v>2.379</v>
      </c>
      <c r="Q301" t="s">
        <v>1318</v>
      </c>
      <c r="S301">
        <v>0</v>
      </c>
      <c r="T301">
        <v>37500</v>
      </c>
      <c r="U301">
        <v>6656</v>
      </c>
      <c r="V301">
        <v>108</v>
      </c>
      <c r="W301">
        <v>6656</v>
      </c>
      <c r="X301">
        <v>1</v>
      </c>
      <c r="Y301">
        <v>0.48472139685439403</v>
      </c>
      <c r="Z301">
        <v>239.5</v>
      </c>
      <c r="AA301">
        <v>156.6</v>
      </c>
      <c r="AB301" t="s">
        <v>94</v>
      </c>
      <c r="AC301">
        <v>15.4765625</v>
      </c>
      <c r="AD301" t="s">
        <v>98</v>
      </c>
      <c r="AE301">
        <v>0</v>
      </c>
      <c r="AF301">
        <v>239.5</v>
      </c>
      <c r="AG301">
        <v>20.046875</v>
      </c>
      <c r="AH301">
        <f t="shared" si="17"/>
        <v>219.453125</v>
      </c>
      <c r="AI301">
        <f t="shared" si="18"/>
        <v>11.946999220576773</v>
      </c>
      <c r="AJ301">
        <f t="shared" si="19"/>
        <v>0.30244851850584425</v>
      </c>
      <c r="AK301">
        <f t="shared" si="20"/>
        <v>791.87030302934716</v>
      </c>
    </row>
    <row r="302" spans="1:37" x14ac:dyDescent="0.3">
      <c r="A302">
        <v>300</v>
      </c>
      <c r="B302">
        <v>601</v>
      </c>
      <c r="C302" t="s">
        <v>91</v>
      </c>
      <c r="D302">
        <v>4.5623608826972299E-2</v>
      </c>
      <c r="E302">
        <v>6656</v>
      </c>
      <c r="F302">
        <v>17920</v>
      </c>
      <c r="G302">
        <v>2.6923076923076898</v>
      </c>
      <c r="H302">
        <v>10.189469247477099</v>
      </c>
      <c r="I302">
        <v>15.353858446149699</v>
      </c>
      <c r="J302">
        <v>-1.20146981392105</v>
      </c>
      <c r="K302" t="b">
        <v>1</v>
      </c>
      <c r="L302">
        <v>32.159999999999997</v>
      </c>
      <c r="M302" t="s">
        <v>92</v>
      </c>
      <c r="N302">
        <v>15.4558876597169</v>
      </c>
      <c r="O302">
        <v>4.508</v>
      </c>
      <c r="P302">
        <v>1.5069999999999999</v>
      </c>
      <c r="Q302" t="s">
        <v>1319</v>
      </c>
      <c r="S302">
        <v>0</v>
      </c>
      <c r="T302">
        <v>32220</v>
      </c>
      <c r="U302">
        <v>6656</v>
      </c>
      <c r="V302">
        <v>148</v>
      </c>
      <c r="W302">
        <v>6656</v>
      </c>
      <c r="X302">
        <v>1</v>
      </c>
      <c r="Y302">
        <v>0.75536971907948602</v>
      </c>
      <c r="Z302">
        <v>32.159999999999997</v>
      </c>
      <c r="AA302">
        <v>1002</v>
      </c>
      <c r="AB302" t="s">
        <v>94</v>
      </c>
      <c r="AC302">
        <v>5.671875</v>
      </c>
      <c r="AD302" t="s">
        <v>98</v>
      </c>
      <c r="AE302">
        <v>0</v>
      </c>
      <c r="AF302">
        <v>32.15625</v>
      </c>
      <c r="AG302">
        <v>13.5859375</v>
      </c>
      <c r="AH302">
        <f t="shared" si="17"/>
        <v>18.5703125</v>
      </c>
      <c r="AI302">
        <f t="shared" si="18"/>
        <v>2.3668775158136861</v>
      </c>
      <c r="AJ302">
        <f t="shared" si="19"/>
        <v>0.30075183765015856</v>
      </c>
      <c r="AK302">
        <f t="shared" si="20"/>
        <v>106.91954619876633</v>
      </c>
    </row>
    <row r="303" spans="1:37" x14ac:dyDescent="0.3">
      <c r="A303">
        <v>301</v>
      </c>
      <c r="B303">
        <v>602</v>
      </c>
      <c r="C303" t="s">
        <v>91</v>
      </c>
      <c r="D303">
        <v>1.7385388825599399E-2</v>
      </c>
      <c r="E303">
        <v>6656</v>
      </c>
      <c r="F303">
        <v>17920</v>
      </c>
      <c r="G303">
        <v>2.6923076923076898</v>
      </c>
      <c r="H303">
        <v>5.8168953721624899</v>
      </c>
      <c r="I303">
        <v>9.1173018284382792</v>
      </c>
      <c r="J303">
        <v>-1.1998624964442299</v>
      </c>
      <c r="K303" t="b">
        <v>1</v>
      </c>
      <c r="L303">
        <v>36.9</v>
      </c>
      <c r="M303" t="s">
        <v>92</v>
      </c>
      <c r="N303">
        <v>9.8740741235029805</v>
      </c>
      <c r="O303">
        <v>4.51</v>
      </c>
      <c r="P303">
        <v>1.5669999999999999</v>
      </c>
      <c r="Q303" t="s">
        <v>1320</v>
      </c>
      <c r="R303" t="s">
        <v>1941</v>
      </c>
      <c r="S303">
        <v>0</v>
      </c>
      <c r="T303">
        <v>32580</v>
      </c>
      <c r="U303">
        <v>6656</v>
      </c>
      <c r="V303">
        <v>362</v>
      </c>
      <c r="W303">
        <v>6656</v>
      </c>
      <c r="X303">
        <v>1</v>
      </c>
      <c r="Y303">
        <v>0.253170400035301</v>
      </c>
      <c r="Z303">
        <v>36.9</v>
      </c>
      <c r="AA303">
        <v>882.5</v>
      </c>
      <c r="AB303" t="s">
        <v>94</v>
      </c>
      <c r="AC303">
        <v>6.07421875</v>
      </c>
      <c r="AE303">
        <v>0</v>
      </c>
      <c r="AF303">
        <v>36.90625</v>
      </c>
      <c r="AG303">
        <v>11.71875</v>
      </c>
      <c r="AH303">
        <f t="shared" si="17"/>
        <v>25.1875</v>
      </c>
      <c r="AI303">
        <f t="shared" si="18"/>
        <v>3.1493333333333333</v>
      </c>
      <c r="AJ303">
        <f t="shared" si="19"/>
        <v>0.30123563003482168</v>
      </c>
      <c r="AK303">
        <f t="shared" si="20"/>
        <v>122.51621760591129</v>
      </c>
    </row>
    <row r="304" spans="1:37" x14ac:dyDescent="0.3">
      <c r="A304">
        <v>302</v>
      </c>
      <c r="B304">
        <v>608</v>
      </c>
      <c r="C304" t="s">
        <v>91</v>
      </c>
      <c r="D304">
        <v>1.8690232223273501E-2</v>
      </c>
      <c r="E304">
        <v>6656</v>
      </c>
      <c r="F304">
        <v>6656</v>
      </c>
      <c r="G304">
        <v>1</v>
      </c>
      <c r="H304">
        <v>2.6485571567013699</v>
      </c>
      <c r="I304">
        <v>6.9007329043742702</v>
      </c>
      <c r="J304">
        <v>-1.1162819876497201</v>
      </c>
      <c r="K304" t="b">
        <v>1</v>
      </c>
      <c r="L304">
        <v>402.5</v>
      </c>
      <c r="M304" t="s">
        <v>92</v>
      </c>
      <c r="N304">
        <v>6.9448462425548696</v>
      </c>
      <c r="O304">
        <v>4.01</v>
      </c>
      <c r="P304">
        <v>2.605</v>
      </c>
      <c r="Q304" t="s">
        <v>1321</v>
      </c>
      <c r="S304">
        <v>0</v>
      </c>
      <c r="T304">
        <v>10270</v>
      </c>
      <c r="U304">
        <v>6656</v>
      </c>
      <c r="V304">
        <v>539</v>
      </c>
      <c r="W304">
        <v>6656</v>
      </c>
      <c r="X304">
        <v>1</v>
      </c>
      <c r="Y304">
        <v>7.1008383561475E-2</v>
      </c>
      <c r="Z304">
        <v>402.5</v>
      </c>
      <c r="AA304">
        <v>25.52</v>
      </c>
      <c r="AB304" t="s">
        <v>94</v>
      </c>
      <c r="AC304">
        <v>20.0625</v>
      </c>
      <c r="AE304">
        <v>23</v>
      </c>
      <c r="AF304">
        <v>402.5</v>
      </c>
      <c r="AG304">
        <v>4.46484375</v>
      </c>
      <c r="AH304">
        <f t="shared" si="17"/>
        <v>398.03515625</v>
      </c>
      <c r="AI304">
        <f t="shared" si="18"/>
        <v>90.148731408573923</v>
      </c>
      <c r="AJ304">
        <f t="shared" si="19"/>
        <v>0.32749516490989572</v>
      </c>
      <c r="AK304">
        <f t="shared" si="20"/>
        <v>1229.025778474441</v>
      </c>
    </row>
    <row r="305" spans="1:37" x14ac:dyDescent="0.3">
      <c r="A305">
        <v>303</v>
      </c>
      <c r="B305">
        <v>609</v>
      </c>
      <c r="C305" t="s">
        <v>91</v>
      </c>
      <c r="D305">
        <v>1.6884077721233699E-2</v>
      </c>
      <c r="E305">
        <v>6656</v>
      </c>
      <c r="F305">
        <v>6656</v>
      </c>
      <c r="G305">
        <v>1</v>
      </c>
      <c r="H305">
        <v>2.7949031150047499</v>
      </c>
      <c r="I305">
        <v>7.4185026040848703</v>
      </c>
      <c r="J305">
        <v>-1.1138710114344901</v>
      </c>
      <c r="K305" t="b">
        <v>1</v>
      </c>
      <c r="L305">
        <v>451.5</v>
      </c>
      <c r="M305" t="s">
        <v>92</v>
      </c>
      <c r="N305">
        <v>7.4422374474099904</v>
      </c>
      <c r="O305">
        <v>4.008</v>
      </c>
      <c r="P305">
        <v>2.6539999999999999</v>
      </c>
      <c r="Q305" t="s">
        <v>1322</v>
      </c>
      <c r="S305">
        <v>0</v>
      </c>
      <c r="T305">
        <v>10160</v>
      </c>
      <c r="U305">
        <v>6656</v>
      </c>
      <c r="V305">
        <v>416</v>
      </c>
      <c r="W305">
        <v>6656</v>
      </c>
      <c r="X305">
        <v>1</v>
      </c>
      <c r="Y305">
        <v>8.8002365465554802E-2</v>
      </c>
      <c r="Z305">
        <v>451.5</v>
      </c>
      <c r="AA305">
        <v>22.5</v>
      </c>
      <c r="AB305" t="s">
        <v>94</v>
      </c>
      <c r="AC305">
        <v>21.25</v>
      </c>
      <c r="AE305">
        <v>24</v>
      </c>
      <c r="AF305">
        <v>451.5</v>
      </c>
      <c r="AG305">
        <v>5.421875</v>
      </c>
      <c r="AH305">
        <f t="shared" si="17"/>
        <v>446.078125</v>
      </c>
      <c r="AI305">
        <f t="shared" si="18"/>
        <v>83.273775216138333</v>
      </c>
      <c r="AJ305">
        <f t="shared" si="19"/>
        <v>0.32828570056148715</v>
      </c>
      <c r="AK305">
        <f t="shared" si="20"/>
        <v>1375.3264282537189</v>
      </c>
    </row>
    <row r="306" spans="1:37" x14ac:dyDescent="0.3">
      <c r="A306">
        <v>304</v>
      </c>
      <c r="B306">
        <v>610</v>
      </c>
      <c r="C306" t="s">
        <v>91</v>
      </c>
      <c r="D306">
        <v>2.9871216153468799E-2</v>
      </c>
      <c r="E306">
        <v>6656</v>
      </c>
      <c r="F306">
        <v>6656</v>
      </c>
      <c r="G306">
        <v>1</v>
      </c>
      <c r="H306">
        <v>7.9596517320222597</v>
      </c>
      <c r="I306">
        <v>11.0377983002652</v>
      </c>
      <c r="J306">
        <v>-1.1789673692456</v>
      </c>
      <c r="K306" t="b">
        <v>1</v>
      </c>
      <c r="L306">
        <v>24.38</v>
      </c>
      <c r="M306" t="s">
        <v>92</v>
      </c>
      <c r="N306">
        <v>11.104689368156</v>
      </c>
      <c r="O306">
        <v>4.0979999999999999</v>
      </c>
      <c r="P306">
        <v>1.387</v>
      </c>
      <c r="Q306" t="s">
        <v>1323</v>
      </c>
      <c r="S306">
        <v>0</v>
      </c>
      <c r="T306">
        <v>12504</v>
      </c>
      <c r="U306">
        <v>6656</v>
      </c>
      <c r="V306">
        <v>59</v>
      </c>
      <c r="W306">
        <v>6656</v>
      </c>
      <c r="X306">
        <v>1</v>
      </c>
      <c r="Y306">
        <v>0.90606947979778396</v>
      </c>
      <c r="Z306">
        <v>24.38</v>
      </c>
      <c r="AA306">
        <v>513</v>
      </c>
      <c r="AB306" t="s">
        <v>94</v>
      </c>
      <c r="AC306">
        <v>4.9375</v>
      </c>
      <c r="AD306" t="s">
        <v>98</v>
      </c>
      <c r="AE306">
        <v>2</v>
      </c>
      <c r="AF306">
        <v>24.375</v>
      </c>
      <c r="AG306">
        <v>9.203125</v>
      </c>
      <c r="AH306">
        <f t="shared" si="17"/>
        <v>15.171875</v>
      </c>
      <c r="AI306">
        <f t="shared" si="18"/>
        <v>2.6485568760611207</v>
      </c>
      <c r="AJ306">
        <f t="shared" si="19"/>
        <v>0.30759620796288678</v>
      </c>
      <c r="AK306">
        <f t="shared" si="20"/>
        <v>79.243499656344852</v>
      </c>
    </row>
    <row r="307" spans="1:37" x14ac:dyDescent="0.3">
      <c r="A307">
        <v>305</v>
      </c>
      <c r="B307">
        <v>611</v>
      </c>
      <c r="C307" t="s">
        <v>91</v>
      </c>
      <c r="D307">
        <v>2.04546763854286E-2</v>
      </c>
      <c r="E307">
        <v>6656</v>
      </c>
      <c r="F307">
        <v>6656</v>
      </c>
      <c r="G307">
        <v>1</v>
      </c>
      <c r="H307">
        <v>7.65865914009877</v>
      </c>
      <c r="I307">
        <v>9.5808030844399692</v>
      </c>
      <c r="J307">
        <v>-1.18137834546083</v>
      </c>
      <c r="K307" t="b">
        <v>1</v>
      </c>
      <c r="L307">
        <v>17.829999999999998</v>
      </c>
      <c r="M307" t="s">
        <v>92</v>
      </c>
      <c r="N307">
        <v>9.9266350259436003</v>
      </c>
      <c r="O307">
        <v>4.09</v>
      </c>
      <c r="P307">
        <v>1.2509999999999999</v>
      </c>
      <c r="Q307" t="s">
        <v>1324</v>
      </c>
      <c r="S307">
        <v>0</v>
      </c>
      <c r="T307">
        <v>12300</v>
      </c>
      <c r="U307">
        <v>6656</v>
      </c>
      <c r="V307">
        <v>216</v>
      </c>
      <c r="W307">
        <v>6656</v>
      </c>
      <c r="X307">
        <v>1</v>
      </c>
      <c r="Y307">
        <v>0.453064368454483</v>
      </c>
      <c r="Z307">
        <v>17.829999999999998</v>
      </c>
      <c r="AA307">
        <v>690</v>
      </c>
      <c r="AB307" t="s">
        <v>94</v>
      </c>
      <c r="AC307">
        <v>4.22265625</v>
      </c>
      <c r="AD307" t="s">
        <v>98</v>
      </c>
      <c r="AE307">
        <v>3</v>
      </c>
      <c r="AF307">
        <v>17.828125</v>
      </c>
      <c r="AG307">
        <v>6.578125</v>
      </c>
      <c r="AH307">
        <f t="shared" si="17"/>
        <v>11.25</v>
      </c>
      <c r="AI307">
        <f t="shared" si="18"/>
        <v>2.7102137767220902</v>
      </c>
      <c r="AJ307">
        <f t="shared" si="19"/>
        <v>0.30685549410214574</v>
      </c>
      <c r="AK307">
        <f t="shared" si="20"/>
        <v>58.099415987857114</v>
      </c>
    </row>
    <row r="308" spans="1:37" x14ac:dyDescent="0.3">
      <c r="A308">
        <v>306</v>
      </c>
      <c r="B308">
        <v>614</v>
      </c>
      <c r="C308" t="s">
        <v>91</v>
      </c>
      <c r="D308">
        <v>2.9359293577570899E-2</v>
      </c>
      <c r="E308">
        <v>6656</v>
      </c>
      <c r="F308">
        <v>17920</v>
      </c>
      <c r="G308">
        <v>2.6923076923076898</v>
      </c>
      <c r="H308">
        <v>5.7758063698381399</v>
      </c>
      <c r="I308">
        <v>13.773944487446</v>
      </c>
      <c r="J308">
        <v>-1.19664786149059</v>
      </c>
      <c r="K308" t="b">
        <v>1</v>
      </c>
      <c r="L308">
        <v>242.6</v>
      </c>
      <c r="M308" t="s">
        <v>92</v>
      </c>
      <c r="N308">
        <v>13.775084438861001</v>
      </c>
      <c r="O308">
        <v>4.58</v>
      </c>
      <c r="P308">
        <v>2.3849999999999998</v>
      </c>
      <c r="Q308" t="s">
        <v>1325</v>
      </c>
      <c r="S308">
        <v>0</v>
      </c>
      <c r="T308">
        <v>37760</v>
      </c>
      <c r="U308">
        <v>6656</v>
      </c>
      <c r="V308">
        <v>160</v>
      </c>
      <c r="W308">
        <v>6656</v>
      </c>
      <c r="X308">
        <v>1</v>
      </c>
      <c r="Y308">
        <v>0.37756064481572499</v>
      </c>
      <c r="Z308">
        <v>242.6</v>
      </c>
      <c r="AA308">
        <v>155.6</v>
      </c>
      <c r="AB308" t="s">
        <v>94</v>
      </c>
      <c r="AC308">
        <v>15.578125</v>
      </c>
      <c r="AE308">
        <v>0</v>
      </c>
      <c r="AF308">
        <v>242.625</v>
      </c>
      <c r="AG308">
        <v>18.0625</v>
      </c>
      <c r="AH308">
        <f t="shared" si="17"/>
        <v>224.5625</v>
      </c>
      <c r="AI308">
        <f t="shared" si="18"/>
        <v>13.432525951557093</v>
      </c>
      <c r="AJ308">
        <f t="shared" si="19"/>
        <v>0.30220555075568578</v>
      </c>
      <c r="AK308">
        <f t="shared" si="20"/>
        <v>802.84759625790957</v>
      </c>
    </row>
    <row r="309" spans="1:37" x14ac:dyDescent="0.3">
      <c r="A309">
        <v>307</v>
      </c>
      <c r="B309">
        <v>615</v>
      </c>
      <c r="C309" t="s">
        <v>91</v>
      </c>
      <c r="D309">
        <v>4.0586730625821299E-2</v>
      </c>
      <c r="E309">
        <v>6656</v>
      </c>
      <c r="F309">
        <v>17920</v>
      </c>
      <c r="G309">
        <v>2.6923076923076898</v>
      </c>
      <c r="H309">
        <v>10.2098964954031</v>
      </c>
      <c r="I309">
        <v>15.992845682252501</v>
      </c>
      <c r="J309">
        <v>-1.20146981392105</v>
      </c>
      <c r="K309" t="b">
        <v>1</v>
      </c>
      <c r="L309">
        <v>36.840000000000003</v>
      </c>
      <c r="M309" t="s">
        <v>92</v>
      </c>
      <c r="N309">
        <v>16.0131163969839</v>
      </c>
      <c r="O309">
        <v>4.51</v>
      </c>
      <c r="P309">
        <v>1.5660000000000001</v>
      </c>
      <c r="Q309" t="s">
        <v>1326</v>
      </c>
      <c r="S309">
        <v>0</v>
      </c>
      <c r="T309">
        <v>32480</v>
      </c>
      <c r="U309">
        <v>6656</v>
      </c>
      <c r="V309">
        <v>148</v>
      </c>
      <c r="W309">
        <v>6656</v>
      </c>
      <c r="X309">
        <v>1</v>
      </c>
      <c r="Y309">
        <v>0.75704882851571798</v>
      </c>
      <c r="Z309">
        <v>36.840000000000003</v>
      </c>
      <c r="AA309">
        <v>881.5</v>
      </c>
      <c r="AB309" t="s">
        <v>94</v>
      </c>
      <c r="AC309">
        <v>6.0703125</v>
      </c>
      <c r="AD309" t="s">
        <v>98</v>
      </c>
      <c r="AE309">
        <v>0</v>
      </c>
      <c r="AF309">
        <v>36.84375</v>
      </c>
      <c r="AG309">
        <v>13.5546875</v>
      </c>
      <c r="AH309">
        <f t="shared" si="17"/>
        <v>23.2890625</v>
      </c>
      <c r="AI309">
        <f t="shared" si="18"/>
        <v>2.7181556195965419</v>
      </c>
      <c r="AJ309">
        <f t="shared" si="19"/>
        <v>0.30075183765015856</v>
      </c>
      <c r="AK309">
        <f t="shared" si="20"/>
        <v>122.50548587788678</v>
      </c>
    </row>
    <row r="310" spans="1:37" x14ac:dyDescent="0.3">
      <c r="A310">
        <v>308</v>
      </c>
      <c r="B310">
        <v>616</v>
      </c>
      <c r="C310" t="s">
        <v>91</v>
      </c>
      <c r="D310">
        <v>1.5752918043089599E-2</v>
      </c>
      <c r="E310">
        <v>6656</v>
      </c>
      <c r="F310">
        <v>17920</v>
      </c>
      <c r="G310">
        <v>2.6923076923076898</v>
      </c>
      <c r="H310">
        <v>5.54891443574944</v>
      </c>
      <c r="I310">
        <v>9.0549179903684696</v>
      </c>
      <c r="J310">
        <v>-1.1998624964442299</v>
      </c>
      <c r="K310" t="b">
        <v>1</v>
      </c>
      <c r="L310">
        <v>42.88</v>
      </c>
      <c r="M310" t="s">
        <v>92</v>
      </c>
      <c r="N310">
        <v>9.6275922341563902</v>
      </c>
      <c r="O310">
        <v>4.51</v>
      </c>
      <c r="P310">
        <v>1.6319999999999999</v>
      </c>
      <c r="Q310" t="s">
        <v>1327</v>
      </c>
      <c r="R310" t="s">
        <v>1941</v>
      </c>
      <c r="S310">
        <v>0</v>
      </c>
      <c r="T310">
        <v>32560</v>
      </c>
      <c r="U310">
        <v>6656</v>
      </c>
      <c r="V310">
        <v>394</v>
      </c>
      <c r="W310">
        <v>6656</v>
      </c>
      <c r="X310">
        <v>1</v>
      </c>
      <c r="Y310">
        <v>0.22917099850938999</v>
      </c>
      <c r="Z310">
        <v>42.88</v>
      </c>
      <c r="AA310">
        <v>759.5</v>
      </c>
      <c r="AB310" t="s">
        <v>94</v>
      </c>
      <c r="AC310">
        <v>6.546875</v>
      </c>
      <c r="AE310">
        <v>0</v>
      </c>
      <c r="AF310">
        <v>42.875</v>
      </c>
      <c r="AG310">
        <v>11.5234375</v>
      </c>
      <c r="AH310">
        <f t="shared" si="17"/>
        <v>31.3515625</v>
      </c>
      <c r="AI310">
        <f t="shared" si="18"/>
        <v>3.7206779661016949</v>
      </c>
      <c r="AJ310">
        <f t="shared" si="19"/>
        <v>0.30123563003482168</v>
      </c>
      <c r="AK310">
        <f t="shared" si="20"/>
        <v>142.33044077502987</v>
      </c>
    </row>
    <row r="311" spans="1:37" x14ac:dyDescent="0.3">
      <c r="A311">
        <v>309</v>
      </c>
      <c r="B311">
        <v>622</v>
      </c>
      <c r="C311" t="s">
        <v>91</v>
      </c>
      <c r="D311">
        <v>1.6562220404353001E-2</v>
      </c>
      <c r="E311">
        <v>6656</v>
      </c>
      <c r="F311">
        <v>6656</v>
      </c>
      <c r="G311">
        <v>1</v>
      </c>
      <c r="H311">
        <v>2.69291279449194</v>
      </c>
      <c r="I311">
        <v>7.1372708244639904</v>
      </c>
      <c r="J311">
        <v>-1.1082454002656299</v>
      </c>
      <c r="K311" t="b">
        <v>1</v>
      </c>
      <c r="L311">
        <v>447.5</v>
      </c>
      <c r="M311" t="s">
        <v>92</v>
      </c>
      <c r="N311">
        <v>7.1756908146139802</v>
      </c>
      <c r="O311">
        <v>3.9940000000000002</v>
      </c>
      <c r="P311">
        <v>2.65</v>
      </c>
      <c r="Q311" t="s">
        <v>1328</v>
      </c>
      <c r="S311">
        <v>0</v>
      </c>
      <c r="T311">
        <v>9850</v>
      </c>
      <c r="U311">
        <v>6656</v>
      </c>
      <c r="V311">
        <v>414</v>
      </c>
      <c r="W311">
        <v>6656</v>
      </c>
      <c r="X311">
        <v>1</v>
      </c>
      <c r="Y311">
        <v>8.3202124673181693E-2</v>
      </c>
      <c r="Z311">
        <v>447.5</v>
      </c>
      <c r="AA311">
        <v>22</v>
      </c>
      <c r="AB311" t="s">
        <v>94</v>
      </c>
      <c r="AC311">
        <v>21.15625</v>
      </c>
      <c r="AE311">
        <v>31</v>
      </c>
      <c r="AF311">
        <v>447.5</v>
      </c>
      <c r="AG311">
        <v>5.1953125</v>
      </c>
      <c r="AH311">
        <f t="shared" si="17"/>
        <v>442.3046875</v>
      </c>
      <c r="AI311">
        <f t="shared" si="18"/>
        <v>86.135338345864668</v>
      </c>
      <c r="AJ311">
        <f t="shared" si="19"/>
        <v>0.33013771273102199</v>
      </c>
      <c r="AK311">
        <f t="shared" si="20"/>
        <v>1355.4949426956209</v>
      </c>
    </row>
    <row r="312" spans="1:37" x14ac:dyDescent="0.3">
      <c r="A312">
        <v>310</v>
      </c>
      <c r="B312">
        <v>623</v>
      </c>
      <c r="C312" t="s">
        <v>91</v>
      </c>
      <c r="D312">
        <v>1.5059704334937E-2</v>
      </c>
      <c r="E312">
        <v>6656</v>
      </c>
      <c r="F312">
        <v>6656</v>
      </c>
      <c r="G312">
        <v>1</v>
      </c>
      <c r="H312">
        <v>2.78818747688074</v>
      </c>
      <c r="I312">
        <v>7.5586019881063899</v>
      </c>
      <c r="J312">
        <v>-1.10422710657359</v>
      </c>
      <c r="K312" t="b">
        <v>1</v>
      </c>
      <c r="L312">
        <v>513.5</v>
      </c>
      <c r="M312" t="s">
        <v>92</v>
      </c>
      <c r="N312">
        <v>7.5761024480092898</v>
      </c>
      <c r="O312">
        <v>3.9860000000000002</v>
      </c>
      <c r="P312">
        <v>2.71</v>
      </c>
      <c r="Q312" t="s">
        <v>1329</v>
      </c>
      <c r="S312">
        <v>0</v>
      </c>
      <c r="T312">
        <v>9700</v>
      </c>
      <c r="U312">
        <v>6656</v>
      </c>
      <c r="V312">
        <v>343</v>
      </c>
      <c r="W312">
        <v>6656</v>
      </c>
      <c r="X312">
        <v>1</v>
      </c>
      <c r="Y312">
        <v>9.6553048191561505E-2</v>
      </c>
      <c r="Z312">
        <v>513.5</v>
      </c>
      <c r="AA312">
        <v>18.88</v>
      </c>
      <c r="AB312" t="s">
        <v>94</v>
      </c>
      <c r="AC312">
        <v>22.65625</v>
      </c>
      <c r="AE312">
        <v>34</v>
      </c>
      <c r="AF312">
        <v>513.5</v>
      </c>
      <c r="AG312">
        <v>5.90234375</v>
      </c>
      <c r="AH312">
        <f t="shared" si="17"/>
        <v>507.59765625</v>
      </c>
      <c r="AI312">
        <f t="shared" si="18"/>
        <v>86.999338186631377</v>
      </c>
      <c r="AJ312">
        <f t="shared" si="19"/>
        <v>0.33146697190788271</v>
      </c>
      <c r="AK312">
        <f t="shared" si="20"/>
        <v>1549.1739555357742</v>
      </c>
    </row>
    <row r="313" spans="1:37" x14ac:dyDescent="0.3">
      <c r="A313">
        <v>311</v>
      </c>
      <c r="B313">
        <v>624</v>
      </c>
      <c r="C313" t="s">
        <v>91</v>
      </c>
      <c r="D313">
        <v>3.9515982012277698E-2</v>
      </c>
      <c r="E313">
        <v>6656</v>
      </c>
      <c r="F313">
        <v>6656</v>
      </c>
      <c r="G313">
        <v>1</v>
      </c>
      <c r="H313">
        <v>6.3714677783831597</v>
      </c>
      <c r="I313">
        <v>8.5927705097140095</v>
      </c>
      <c r="J313">
        <v>-1.1797710279840099</v>
      </c>
      <c r="K313" t="b">
        <v>1</v>
      </c>
      <c r="L313">
        <v>22.3</v>
      </c>
      <c r="M313" t="s">
        <v>92</v>
      </c>
      <c r="N313">
        <v>9.1544290544555302</v>
      </c>
      <c r="O313">
        <v>4.0979999999999999</v>
      </c>
      <c r="P313">
        <v>1.349</v>
      </c>
      <c r="Q313" t="s">
        <v>1330</v>
      </c>
      <c r="S313">
        <v>0</v>
      </c>
      <c r="T313">
        <v>12470</v>
      </c>
      <c r="U313">
        <v>6656</v>
      </c>
      <c r="V313">
        <v>312</v>
      </c>
      <c r="W313">
        <v>6656</v>
      </c>
      <c r="X313">
        <v>1</v>
      </c>
      <c r="Y313">
        <v>0.30409948025554701</v>
      </c>
      <c r="Z313">
        <v>22.3</v>
      </c>
      <c r="AA313">
        <v>559.5</v>
      </c>
      <c r="AB313" t="s">
        <v>94</v>
      </c>
      <c r="AC313">
        <v>4.72265625</v>
      </c>
      <c r="AD313" t="s">
        <v>98</v>
      </c>
      <c r="AE313">
        <v>3</v>
      </c>
      <c r="AF313">
        <v>22.296875</v>
      </c>
      <c r="AG313">
        <v>6.26171875</v>
      </c>
      <c r="AH313">
        <f t="shared" si="17"/>
        <v>16.03515625</v>
      </c>
      <c r="AI313">
        <f t="shared" si="18"/>
        <v>3.5608234560199628</v>
      </c>
      <c r="AJ313">
        <f t="shared" si="19"/>
        <v>0.30734910488902761</v>
      </c>
      <c r="AK313">
        <f t="shared" si="20"/>
        <v>72.545761953823089</v>
      </c>
    </row>
    <row r="314" spans="1:37" x14ac:dyDescent="0.3">
      <c r="A314">
        <v>312</v>
      </c>
      <c r="B314">
        <v>625</v>
      </c>
      <c r="C314" t="s">
        <v>91</v>
      </c>
      <c r="D314">
        <v>3.1189782257855202E-2</v>
      </c>
      <c r="E314">
        <v>6656</v>
      </c>
      <c r="F314">
        <v>6656</v>
      </c>
      <c r="G314">
        <v>1</v>
      </c>
      <c r="H314">
        <v>7.0525135660531904</v>
      </c>
      <c r="I314">
        <v>9.3046345974002609</v>
      </c>
      <c r="J314">
        <v>-1.1805746867224201</v>
      </c>
      <c r="K314" t="b">
        <v>1</v>
      </c>
      <c r="L314">
        <v>20.86</v>
      </c>
      <c r="M314" t="s">
        <v>92</v>
      </c>
      <c r="N314">
        <v>9.5899094308332202</v>
      </c>
      <c r="O314">
        <v>4.09</v>
      </c>
      <c r="P314">
        <v>1.319</v>
      </c>
      <c r="Q314" t="s">
        <v>1331</v>
      </c>
      <c r="S314">
        <v>0</v>
      </c>
      <c r="T314">
        <v>12340</v>
      </c>
      <c r="U314">
        <v>6656</v>
      </c>
      <c r="V314">
        <v>254</v>
      </c>
      <c r="W314">
        <v>6656</v>
      </c>
      <c r="X314">
        <v>1</v>
      </c>
      <c r="Y314">
        <v>0.37976847726975299</v>
      </c>
      <c r="Z314">
        <v>20.86</v>
      </c>
      <c r="AA314">
        <v>591.5</v>
      </c>
      <c r="AB314" t="s">
        <v>94</v>
      </c>
      <c r="AC314">
        <v>4.56640625</v>
      </c>
      <c r="AD314" t="s">
        <v>98</v>
      </c>
      <c r="AE314">
        <v>4</v>
      </c>
      <c r="AF314">
        <v>20.859375</v>
      </c>
      <c r="AG314">
        <v>6.45703125</v>
      </c>
      <c r="AH314">
        <f t="shared" si="17"/>
        <v>14.40234375</v>
      </c>
      <c r="AI314">
        <f t="shared" si="18"/>
        <v>3.2304900181488203</v>
      </c>
      <c r="AJ314">
        <f t="shared" si="19"/>
        <v>0.30710220032193641</v>
      </c>
      <c r="AK314">
        <f t="shared" si="20"/>
        <v>67.92323525566745</v>
      </c>
    </row>
    <row r="315" spans="1:37" x14ac:dyDescent="0.3">
      <c r="A315">
        <v>313</v>
      </c>
      <c r="B315">
        <v>628</v>
      </c>
      <c r="C315" t="s">
        <v>91</v>
      </c>
      <c r="D315">
        <v>2.6568158973742099E-2</v>
      </c>
      <c r="E315">
        <v>6656</v>
      </c>
      <c r="F315">
        <v>17920</v>
      </c>
      <c r="G315">
        <v>2.6923076923076898</v>
      </c>
      <c r="H315">
        <v>5.83321762614443</v>
      </c>
      <c r="I315">
        <v>13.8197128525648</v>
      </c>
      <c r="J315">
        <v>-1.1974515202289999</v>
      </c>
      <c r="K315" t="b">
        <v>1</v>
      </c>
      <c r="L315">
        <v>233.8</v>
      </c>
      <c r="M315" t="s">
        <v>92</v>
      </c>
      <c r="N315">
        <v>13.817597515949201</v>
      </c>
      <c r="O315">
        <v>4.5739999999999998</v>
      </c>
      <c r="P315">
        <v>2.37</v>
      </c>
      <c r="Q315" t="s">
        <v>1332</v>
      </c>
      <c r="S315">
        <v>0</v>
      </c>
      <c r="T315">
        <v>37500</v>
      </c>
      <c r="U315">
        <v>6656</v>
      </c>
      <c r="V315">
        <v>175</v>
      </c>
      <c r="W315">
        <v>6656</v>
      </c>
      <c r="X315">
        <v>1</v>
      </c>
      <c r="Y315">
        <v>0.36535691060091702</v>
      </c>
      <c r="Z315">
        <v>233.8</v>
      </c>
      <c r="AA315">
        <v>160.5</v>
      </c>
      <c r="AB315" t="s">
        <v>94</v>
      </c>
      <c r="AC315">
        <v>15.2890625</v>
      </c>
      <c r="AE315">
        <v>0</v>
      </c>
      <c r="AF315">
        <v>233.75</v>
      </c>
      <c r="AG315">
        <v>17.28125</v>
      </c>
      <c r="AH315">
        <f t="shared" si="17"/>
        <v>216.46875</v>
      </c>
      <c r="AI315">
        <f t="shared" si="18"/>
        <v>13.52622061482821</v>
      </c>
      <c r="AJ315">
        <f t="shared" si="19"/>
        <v>0.30196277819023837</v>
      </c>
      <c r="AK315">
        <f t="shared" si="20"/>
        <v>774.10203138592169</v>
      </c>
    </row>
    <row r="316" spans="1:37" x14ac:dyDescent="0.3">
      <c r="A316">
        <v>314</v>
      </c>
      <c r="B316">
        <v>629</v>
      </c>
      <c r="C316" t="s">
        <v>91</v>
      </c>
      <c r="D316">
        <v>3.3634824116176201E-2</v>
      </c>
      <c r="E316">
        <v>6656</v>
      </c>
      <c r="F316">
        <v>17920</v>
      </c>
      <c r="G316">
        <v>2.6923076923076898</v>
      </c>
      <c r="H316">
        <v>10.323382848761501</v>
      </c>
      <c r="I316">
        <v>16.3419957010179</v>
      </c>
      <c r="J316">
        <v>-1.2022734726594599</v>
      </c>
      <c r="K316" t="b">
        <v>1</v>
      </c>
      <c r="L316">
        <v>38.28</v>
      </c>
      <c r="M316" t="s">
        <v>92</v>
      </c>
      <c r="N316">
        <v>16.353092047153599</v>
      </c>
      <c r="O316">
        <v>4.51</v>
      </c>
      <c r="P316">
        <v>1.583</v>
      </c>
      <c r="Q316" t="s">
        <v>1333</v>
      </c>
      <c r="S316">
        <v>0</v>
      </c>
      <c r="T316">
        <v>32420</v>
      </c>
      <c r="U316">
        <v>6656</v>
      </c>
      <c r="V316">
        <v>161</v>
      </c>
      <c r="W316">
        <v>6656</v>
      </c>
      <c r="X316">
        <v>1</v>
      </c>
      <c r="Y316">
        <v>0.73478550444600998</v>
      </c>
      <c r="Z316">
        <v>38.28</v>
      </c>
      <c r="AA316">
        <v>847</v>
      </c>
      <c r="AB316" t="s">
        <v>94</v>
      </c>
      <c r="AC316">
        <v>6.1875</v>
      </c>
      <c r="AD316" t="s">
        <v>98</v>
      </c>
      <c r="AE316">
        <v>0</v>
      </c>
      <c r="AF316">
        <v>38.28125</v>
      </c>
      <c r="AG316">
        <v>13.2578125</v>
      </c>
      <c r="AH316">
        <f t="shared" si="17"/>
        <v>25.0234375</v>
      </c>
      <c r="AI316">
        <f t="shared" si="18"/>
        <v>2.8874484384207424</v>
      </c>
      <c r="AJ316">
        <f t="shared" si="19"/>
        <v>0.30051023290462436</v>
      </c>
      <c r="AK316">
        <f t="shared" si="20"/>
        <v>127.38750900422637</v>
      </c>
    </row>
    <row r="317" spans="1:37" x14ac:dyDescent="0.3">
      <c r="A317">
        <v>315</v>
      </c>
      <c r="B317">
        <v>630</v>
      </c>
      <c r="C317" t="s">
        <v>91</v>
      </c>
      <c r="D317">
        <v>1.68122938426967E-2</v>
      </c>
      <c r="E317">
        <v>6656</v>
      </c>
      <c r="F317">
        <v>17920</v>
      </c>
      <c r="G317">
        <v>2.6923076923076898</v>
      </c>
      <c r="H317">
        <v>5.2581018188403199</v>
      </c>
      <c r="I317">
        <v>8.6317081615923694</v>
      </c>
      <c r="J317">
        <v>-1.1998624964442299</v>
      </c>
      <c r="K317" t="b">
        <v>1</v>
      </c>
      <c r="L317">
        <v>43.78</v>
      </c>
      <c r="M317" t="s">
        <v>92</v>
      </c>
      <c r="N317">
        <v>9.2994086653469594</v>
      </c>
      <c r="O317">
        <v>4.516</v>
      </c>
      <c r="P317">
        <v>1.6419999999999999</v>
      </c>
      <c r="Q317" t="s">
        <v>1334</v>
      </c>
      <c r="R317" t="s">
        <v>1941</v>
      </c>
      <c r="S317">
        <v>0</v>
      </c>
      <c r="T317">
        <v>32670</v>
      </c>
      <c r="U317">
        <v>6656</v>
      </c>
      <c r="V317">
        <v>452</v>
      </c>
      <c r="W317">
        <v>6656</v>
      </c>
      <c r="X317">
        <v>1</v>
      </c>
      <c r="Y317">
        <v>0.200284262034262</v>
      </c>
      <c r="Z317">
        <v>43.78</v>
      </c>
      <c r="AA317">
        <v>746.5</v>
      </c>
      <c r="AB317" t="s">
        <v>94</v>
      </c>
      <c r="AC317">
        <v>6.6171875</v>
      </c>
      <c r="AE317">
        <v>0</v>
      </c>
      <c r="AF317">
        <v>43.78125</v>
      </c>
      <c r="AG317">
        <v>11.1953125</v>
      </c>
      <c r="AH317">
        <f t="shared" si="17"/>
        <v>32.5859375</v>
      </c>
      <c r="AI317">
        <f t="shared" si="18"/>
        <v>3.9106769016050245</v>
      </c>
      <c r="AJ317">
        <f t="shared" si="19"/>
        <v>0.30123563003482168</v>
      </c>
      <c r="AK317">
        <f t="shared" si="20"/>
        <v>145.33888303630968</v>
      </c>
    </row>
    <row r="318" spans="1:37" x14ac:dyDescent="0.3">
      <c r="A318">
        <v>316</v>
      </c>
      <c r="B318">
        <v>636</v>
      </c>
      <c r="C318" t="s">
        <v>91</v>
      </c>
      <c r="D318">
        <v>1.7073020026882001E-2</v>
      </c>
      <c r="E318">
        <v>6656</v>
      </c>
      <c r="F318">
        <v>6656</v>
      </c>
      <c r="G318">
        <v>1</v>
      </c>
      <c r="H318">
        <v>2.6025954639009998</v>
      </c>
      <c r="I318">
        <v>6.8165635099438404</v>
      </c>
      <c r="J318">
        <v>-1.10904905900404</v>
      </c>
      <c r="K318" t="b">
        <v>1</v>
      </c>
      <c r="L318">
        <v>416.5</v>
      </c>
      <c r="M318" t="s">
        <v>92</v>
      </c>
      <c r="N318">
        <v>6.8705073259800198</v>
      </c>
      <c r="O318">
        <v>3.996</v>
      </c>
      <c r="P318">
        <v>2.62</v>
      </c>
      <c r="Q318" t="s">
        <v>1335</v>
      </c>
      <c r="S318">
        <v>0</v>
      </c>
      <c r="T318">
        <v>9900</v>
      </c>
      <c r="U318">
        <v>6656</v>
      </c>
      <c r="V318">
        <v>523</v>
      </c>
      <c r="W318">
        <v>6656</v>
      </c>
      <c r="X318">
        <v>1</v>
      </c>
      <c r="Y318">
        <v>7.0076606823756105E-2</v>
      </c>
      <c r="Z318">
        <v>416.5</v>
      </c>
      <c r="AA318">
        <v>23.78</v>
      </c>
      <c r="AB318" t="s">
        <v>94</v>
      </c>
      <c r="AC318">
        <v>20.40625</v>
      </c>
      <c r="AE318">
        <v>29</v>
      </c>
      <c r="AF318">
        <v>416.5</v>
      </c>
      <c r="AG318">
        <v>4.3671875</v>
      </c>
      <c r="AH318">
        <f t="shared" si="17"/>
        <v>412.1328125</v>
      </c>
      <c r="AI318">
        <f t="shared" si="18"/>
        <v>95.370304114490168</v>
      </c>
      <c r="AJ318">
        <f t="shared" si="19"/>
        <v>0.32987250125734041</v>
      </c>
      <c r="AK318">
        <f t="shared" si="20"/>
        <v>1262.6090335280167</v>
      </c>
    </row>
    <row r="319" spans="1:37" x14ac:dyDescent="0.3">
      <c r="A319">
        <v>317</v>
      </c>
      <c r="B319">
        <v>637</v>
      </c>
      <c r="C319" t="s">
        <v>91</v>
      </c>
      <c r="D319">
        <v>1.84715320135075E-2</v>
      </c>
      <c r="E319">
        <v>6656</v>
      </c>
      <c r="F319">
        <v>6656</v>
      </c>
      <c r="G319">
        <v>1</v>
      </c>
      <c r="H319">
        <v>2.6346503521554498</v>
      </c>
      <c r="I319">
        <v>7.1269350346392697</v>
      </c>
      <c r="J319">
        <v>-1.1010124716199601</v>
      </c>
      <c r="K319" t="b">
        <v>1</v>
      </c>
      <c r="L319">
        <v>507</v>
      </c>
      <c r="M319" t="s">
        <v>92</v>
      </c>
      <c r="N319">
        <v>7.1581687193998302</v>
      </c>
      <c r="O319">
        <v>3.99</v>
      </c>
      <c r="P319">
        <v>2.7050000000000001</v>
      </c>
      <c r="Q319" t="s">
        <v>1336</v>
      </c>
      <c r="S319">
        <v>0</v>
      </c>
      <c r="T319">
        <v>9784</v>
      </c>
      <c r="U319">
        <v>6656</v>
      </c>
      <c r="V319">
        <v>448</v>
      </c>
      <c r="W319">
        <v>6656</v>
      </c>
      <c r="X319">
        <v>1</v>
      </c>
      <c r="Y319">
        <v>7.7229969863348194E-2</v>
      </c>
      <c r="Z319">
        <v>507</v>
      </c>
      <c r="AA319">
        <v>19.3</v>
      </c>
      <c r="AB319" t="s">
        <v>94</v>
      </c>
      <c r="AC319">
        <v>22.515625</v>
      </c>
      <c r="AE319">
        <v>32</v>
      </c>
      <c r="AF319">
        <v>507</v>
      </c>
      <c r="AG319">
        <v>4.86328125</v>
      </c>
      <c r="AH319">
        <f t="shared" si="17"/>
        <v>502.13671875</v>
      </c>
      <c r="AI319">
        <f t="shared" si="18"/>
        <v>104.25060240963856</v>
      </c>
      <c r="AJ319">
        <f t="shared" si="19"/>
        <v>0.33253423172803531</v>
      </c>
      <c r="AK319">
        <f t="shared" si="20"/>
        <v>1524.6550629249273</v>
      </c>
    </row>
    <row r="320" spans="1:37" x14ac:dyDescent="0.3">
      <c r="A320">
        <v>318</v>
      </c>
      <c r="B320">
        <v>638</v>
      </c>
      <c r="C320" t="s">
        <v>91</v>
      </c>
      <c r="D320">
        <v>2.54080903147181E-2</v>
      </c>
      <c r="E320">
        <v>6656</v>
      </c>
      <c r="F320">
        <v>6656</v>
      </c>
      <c r="G320">
        <v>1</v>
      </c>
      <c r="H320">
        <v>5.8981447225727504</v>
      </c>
      <c r="I320">
        <v>8.8702567116816802</v>
      </c>
      <c r="J320">
        <v>-1.1773600517687799</v>
      </c>
      <c r="K320" t="b">
        <v>1</v>
      </c>
      <c r="L320">
        <v>31.9</v>
      </c>
      <c r="M320" t="s">
        <v>92</v>
      </c>
      <c r="N320">
        <v>9.02141770945655</v>
      </c>
      <c r="O320">
        <v>4.0940000000000003</v>
      </c>
      <c r="P320">
        <v>1.504</v>
      </c>
      <c r="Q320" t="s">
        <v>1337</v>
      </c>
      <c r="S320">
        <v>0</v>
      </c>
      <c r="T320">
        <v>12420</v>
      </c>
      <c r="U320">
        <v>6656</v>
      </c>
      <c r="V320">
        <v>106</v>
      </c>
      <c r="W320">
        <v>6656</v>
      </c>
      <c r="X320">
        <v>1</v>
      </c>
      <c r="Y320">
        <v>0.47574987208147501</v>
      </c>
      <c r="Z320">
        <v>31.9</v>
      </c>
      <c r="AA320">
        <v>389.2</v>
      </c>
      <c r="AB320" t="s">
        <v>94</v>
      </c>
      <c r="AC320">
        <v>5.6484375</v>
      </c>
      <c r="AE320">
        <v>3</v>
      </c>
      <c r="AF320">
        <v>31.90625</v>
      </c>
      <c r="AG320">
        <v>8.5</v>
      </c>
      <c r="AH320">
        <f t="shared" si="17"/>
        <v>23.40625</v>
      </c>
      <c r="AI320">
        <f t="shared" si="18"/>
        <v>3.7536764705882355</v>
      </c>
      <c r="AJ320">
        <f t="shared" si="19"/>
        <v>0.30809101026942098</v>
      </c>
      <c r="AK320">
        <f t="shared" si="20"/>
        <v>103.56111972270291</v>
      </c>
    </row>
    <row r="321" spans="1:37" x14ac:dyDescent="0.3">
      <c r="A321">
        <v>319</v>
      </c>
      <c r="B321">
        <v>639</v>
      </c>
      <c r="C321" t="s">
        <v>91</v>
      </c>
      <c r="D321">
        <v>2.41422203991455E-2</v>
      </c>
      <c r="E321">
        <v>6656</v>
      </c>
      <c r="F321">
        <v>6656</v>
      </c>
      <c r="G321">
        <v>1</v>
      </c>
      <c r="H321">
        <v>6.88500118243857</v>
      </c>
      <c r="I321">
        <v>8.7945132291305192</v>
      </c>
      <c r="J321">
        <v>-1.1805746867224201</v>
      </c>
      <c r="K321" t="b">
        <v>1</v>
      </c>
      <c r="L321">
        <v>18.940000000000001</v>
      </c>
      <c r="M321" t="s">
        <v>92</v>
      </c>
      <c r="N321">
        <v>9.2627536866108304</v>
      </c>
      <c r="O321">
        <v>4.0860000000000003</v>
      </c>
      <c r="P321">
        <v>1.2769999999999999</v>
      </c>
      <c r="Q321" t="s">
        <v>1338</v>
      </c>
      <c r="S321">
        <v>0</v>
      </c>
      <c r="T321">
        <v>12240</v>
      </c>
      <c r="U321">
        <v>6656</v>
      </c>
      <c r="V321">
        <v>243</v>
      </c>
      <c r="W321">
        <v>6656</v>
      </c>
      <c r="X321">
        <v>1</v>
      </c>
      <c r="Y321">
        <v>0.37752300187357501</v>
      </c>
      <c r="Z321">
        <v>18.940000000000001</v>
      </c>
      <c r="AA321">
        <v>646.5</v>
      </c>
      <c r="AB321" t="s">
        <v>94</v>
      </c>
      <c r="AC321">
        <v>4.3515625</v>
      </c>
      <c r="AD321" t="s">
        <v>98</v>
      </c>
      <c r="AE321">
        <v>4</v>
      </c>
      <c r="AF321">
        <v>18.9375</v>
      </c>
      <c r="AG321">
        <v>6.4375</v>
      </c>
      <c r="AH321">
        <f t="shared" si="17"/>
        <v>12.5</v>
      </c>
      <c r="AI321">
        <f t="shared" si="18"/>
        <v>2.941747572815534</v>
      </c>
      <c r="AJ321">
        <f t="shared" si="19"/>
        <v>0.30710220032193641</v>
      </c>
      <c r="AK321">
        <f t="shared" si="20"/>
        <v>61.66513942312281</v>
      </c>
    </row>
    <row r="322" spans="1:37" x14ac:dyDescent="0.3">
      <c r="A322">
        <v>320</v>
      </c>
      <c r="B322">
        <v>642</v>
      </c>
      <c r="C322" t="s">
        <v>91</v>
      </c>
      <c r="D322">
        <v>2.6867209617187301E-2</v>
      </c>
      <c r="E322">
        <v>6656</v>
      </c>
      <c r="F322">
        <v>17920</v>
      </c>
      <c r="G322">
        <v>2.6923076923076898</v>
      </c>
      <c r="H322">
        <v>5.9047401025128998</v>
      </c>
      <c r="I322">
        <v>13.977626961417201</v>
      </c>
      <c r="J322">
        <v>-1.1974515202289999</v>
      </c>
      <c r="K322" t="b">
        <v>1</v>
      </c>
      <c r="L322">
        <v>232.8</v>
      </c>
      <c r="M322" t="s">
        <v>92</v>
      </c>
      <c r="N322">
        <v>13.9760070576927</v>
      </c>
      <c r="O322">
        <v>4.5739999999999998</v>
      </c>
      <c r="P322">
        <v>2.367</v>
      </c>
      <c r="Q322" t="s">
        <v>1339</v>
      </c>
      <c r="S322">
        <v>0</v>
      </c>
      <c r="T322">
        <v>37470</v>
      </c>
      <c r="U322">
        <v>6656</v>
      </c>
      <c r="V322">
        <v>186</v>
      </c>
      <c r="W322">
        <v>6656</v>
      </c>
      <c r="X322">
        <v>1</v>
      </c>
      <c r="Y322">
        <v>0.35963299298152701</v>
      </c>
      <c r="Z322">
        <v>232.8</v>
      </c>
      <c r="AA322">
        <v>161</v>
      </c>
      <c r="AB322" t="s">
        <v>94</v>
      </c>
      <c r="AC322">
        <v>15.2578125</v>
      </c>
      <c r="AE322">
        <v>0</v>
      </c>
      <c r="AF322">
        <v>232.75</v>
      </c>
      <c r="AG322">
        <v>16.796875</v>
      </c>
      <c r="AH322">
        <f t="shared" si="17"/>
        <v>215.953125</v>
      </c>
      <c r="AI322">
        <f t="shared" si="18"/>
        <v>13.856744186046512</v>
      </c>
      <c r="AJ322">
        <f t="shared" si="19"/>
        <v>0.30196277819023837</v>
      </c>
      <c r="AK322">
        <f t="shared" si="20"/>
        <v>770.79036494148988</v>
      </c>
    </row>
    <row r="323" spans="1:37" x14ac:dyDescent="0.3">
      <c r="A323">
        <v>321</v>
      </c>
      <c r="B323">
        <v>643</v>
      </c>
      <c r="C323" t="s">
        <v>91</v>
      </c>
      <c r="D323">
        <v>4.0886215750805303E-2</v>
      </c>
      <c r="E323">
        <v>6656</v>
      </c>
      <c r="F323">
        <v>17920</v>
      </c>
      <c r="G323">
        <v>2.6923076923076898</v>
      </c>
      <c r="H323">
        <v>10.327981021082</v>
      </c>
      <c r="I323">
        <v>16.974601619610301</v>
      </c>
      <c r="J323">
        <v>-1.2022734726594599</v>
      </c>
      <c r="K323" t="b">
        <v>1</v>
      </c>
      <c r="L323">
        <v>44</v>
      </c>
      <c r="M323" t="s">
        <v>92</v>
      </c>
      <c r="N323">
        <v>16.9757249467268</v>
      </c>
      <c r="O323">
        <v>4.51</v>
      </c>
      <c r="P323">
        <v>1.6439999999999999</v>
      </c>
      <c r="Q323" t="s">
        <v>1340</v>
      </c>
      <c r="S323">
        <v>0</v>
      </c>
      <c r="T323">
        <v>32510</v>
      </c>
      <c r="U323">
        <v>6656</v>
      </c>
      <c r="V323">
        <v>175</v>
      </c>
      <c r="W323">
        <v>6656</v>
      </c>
      <c r="X323">
        <v>1</v>
      </c>
      <c r="Y323">
        <v>0.70512908617466596</v>
      </c>
      <c r="Z323">
        <v>44</v>
      </c>
      <c r="AA323">
        <v>739</v>
      </c>
      <c r="AB323" t="s">
        <v>94</v>
      </c>
      <c r="AC323">
        <v>6.6328125</v>
      </c>
      <c r="AD323" t="s">
        <v>98</v>
      </c>
      <c r="AE323">
        <v>0</v>
      </c>
      <c r="AF323">
        <v>44</v>
      </c>
      <c r="AG323">
        <v>13.0546875</v>
      </c>
      <c r="AH323">
        <f t="shared" ref="AH323:AH386" si="21">AF323-AG323</f>
        <v>30.9453125</v>
      </c>
      <c r="AI323">
        <f t="shared" ref="AI323:AI386" si="22">AF323/AG323</f>
        <v>3.3704368641532017</v>
      </c>
      <c r="AJ323">
        <f t="shared" ref="AJ323:AJ386" si="23">EXP(J323)</f>
        <v>0.30051023290462436</v>
      </c>
      <c r="AK323">
        <f t="shared" ref="AK323:AK386" si="24">AF323/AJ323</f>
        <v>146.41764300240877</v>
      </c>
    </row>
    <row r="324" spans="1:37" x14ac:dyDescent="0.3">
      <c r="A324">
        <v>322</v>
      </c>
      <c r="B324">
        <v>644</v>
      </c>
      <c r="C324" t="s">
        <v>91</v>
      </c>
      <c r="D324">
        <v>1.52678953670653E-2</v>
      </c>
      <c r="E324">
        <v>6656</v>
      </c>
      <c r="F324">
        <v>17920</v>
      </c>
      <c r="G324">
        <v>2.6923076923076898</v>
      </c>
      <c r="H324">
        <v>5.0358654265032898</v>
      </c>
      <c r="I324">
        <v>7.6669083983580402</v>
      </c>
      <c r="J324">
        <v>-1.19905883770582</v>
      </c>
      <c r="K324" t="b">
        <v>1</v>
      </c>
      <c r="L324">
        <v>33.28</v>
      </c>
      <c r="M324" t="s">
        <v>92</v>
      </c>
      <c r="N324">
        <v>8.9864907421012195</v>
      </c>
      <c r="O324">
        <v>4.516</v>
      </c>
      <c r="P324">
        <v>1.522</v>
      </c>
      <c r="Q324" t="s">
        <v>1341</v>
      </c>
      <c r="R324" t="s">
        <v>1941</v>
      </c>
      <c r="S324">
        <v>0</v>
      </c>
      <c r="T324">
        <v>32700</v>
      </c>
      <c r="U324">
        <v>6656</v>
      </c>
      <c r="V324">
        <v>476</v>
      </c>
      <c r="W324">
        <v>6656</v>
      </c>
      <c r="X324">
        <v>1</v>
      </c>
      <c r="Y324">
        <v>0.185178205724816</v>
      </c>
      <c r="Z324">
        <v>33.28</v>
      </c>
      <c r="AA324">
        <v>982.5</v>
      </c>
      <c r="AB324" t="s">
        <v>94</v>
      </c>
      <c r="AC324">
        <v>5.76953125</v>
      </c>
      <c r="AE324">
        <v>0</v>
      </c>
      <c r="AF324">
        <v>33.28125</v>
      </c>
      <c r="AG324">
        <v>11.078125</v>
      </c>
      <c r="AH324">
        <f t="shared" si="21"/>
        <v>22.203125</v>
      </c>
      <c r="AI324">
        <f t="shared" si="22"/>
        <v>3.0042313117066293</v>
      </c>
      <c r="AJ324">
        <f t="shared" si="23"/>
        <v>0.30147781798641632</v>
      </c>
      <c r="AK324">
        <f t="shared" si="24"/>
        <v>110.39369404451359</v>
      </c>
    </row>
    <row r="325" spans="1:37" x14ac:dyDescent="0.3">
      <c r="A325">
        <v>323</v>
      </c>
      <c r="B325">
        <v>650</v>
      </c>
      <c r="C325" t="s">
        <v>91</v>
      </c>
      <c r="D325">
        <v>1.27212097462121E-2</v>
      </c>
      <c r="E325">
        <v>6656</v>
      </c>
      <c r="F325">
        <v>6656</v>
      </c>
      <c r="G325">
        <v>1</v>
      </c>
      <c r="H325">
        <v>2.67356786749315</v>
      </c>
      <c r="I325">
        <v>7.1852136438878498</v>
      </c>
      <c r="J325">
        <v>-1.0977978366663199</v>
      </c>
      <c r="K325" t="b">
        <v>1</v>
      </c>
      <c r="L325">
        <v>487.5</v>
      </c>
      <c r="M325" t="s">
        <v>92</v>
      </c>
      <c r="N325">
        <v>7.2185663609248403</v>
      </c>
      <c r="O325">
        <v>3.96</v>
      </c>
      <c r="P325">
        <v>2.6880000000000002</v>
      </c>
      <c r="Q325" t="s">
        <v>1342</v>
      </c>
      <c r="S325">
        <v>0</v>
      </c>
      <c r="T325">
        <v>9120</v>
      </c>
      <c r="U325">
        <v>6656</v>
      </c>
      <c r="V325">
        <v>415</v>
      </c>
      <c r="W325">
        <v>6656</v>
      </c>
      <c r="X325">
        <v>1</v>
      </c>
      <c r="Y325">
        <v>8.2152215570524795E-2</v>
      </c>
      <c r="Z325">
        <v>487.5</v>
      </c>
      <c r="AA325">
        <v>18.7</v>
      </c>
      <c r="AB325" t="s">
        <v>94</v>
      </c>
      <c r="AC325">
        <v>22.078125</v>
      </c>
      <c r="AE325">
        <v>46</v>
      </c>
      <c r="AF325">
        <v>487.5</v>
      </c>
      <c r="AG325">
        <v>4.85546875</v>
      </c>
      <c r="AH325">
        <f t="shared" si="21"/>
        <v>482.64453125</v>
      </c>
      <c r="AI325">
        <f t="shared" si="22"/>
        <v>100.40225261464199</v>
      </c>
      <c r="AJ325">
        <f t="shared" si="23"/>
        <v>0.33360492791929391</v>
      </c>
      <c r="AK325">
        <f t="shared" si="24"/>
        <v>1461.309348877294</v>
      </c>
    </row>
    <row r="326" spans="1:37" x14ac:dyDescent="0.3">
      <c r="A326">
        <v>324</v>
      </c>
      <c r="B326">
        <v>651</v>
      </c>
      <c r="C326" t="s">
        <v>91</v>
      </c>
      <c r="D326">
        <v>1.8142424923598899E-2</v>
      </c>
      <c r="E326">
        <v>6656</v>
      </c>
      <c r="F326">
        <v>6656</v>
      </c>
      <c r="G326">
        <v>1</v>
      </c>
      <c r="H326">
        <v>2.6493963400954401</v>
      </c>
      <c r="I326">
        <v>7.3531097642101999</v>
      </c>
      <c r="J326">
        <v>-1.0881539318054201</v>
      </c>
      <c r="K326" t="b">
        <v>1</v>
      </c>
      <c r="L326">
        <v>595</v>
      </c>
      <c r="M326" t="s">
        <v>92</v>
      </c>
      <c r="N326">
        <v>7.3688376899546304</v>
      </c>
      <c r="O326">
        <v>3.9510000000000001</v>
      </c>
      <c r="P326">
        <v>2.7749999999999999</v>
      </c>
      <c r="Q326" t="s">
        <v>1343</v>
      </c>
      <c r="S326">
        <v>0</v>
      </c>
      <c r="T326">
        <v>8950</v>
      </c>
      <c r="U326">
        <v>6656</v>
      </c>
      <c r="V326">
        <v>390</v>
      </c>
      <c r="W326">
        <v>6656</v>
      </c>
      <c r="X326">
        <v>1</v>
      </c>
      <c r="Y326">
        <v>8.35204302769188E-2</v>
      </c>
      <c r="Z326">
        <v>595</v>
      </c>
      <c r="AA326">
        <v>15.05</v>
      </c>
      <c r="AB326" t="s">
        <v>94</v>
      </c>
      <c r="AC326">
        <v>24.390625</v>
      </c>
      <c r="AE326">
        <v>49</v>
      </c>
      <c r="AF326">
        <v>595</v>
      </c>
      <c r="AG326">
        <v>5.046875</v>
      </c>
      <c r="AH326">
        <f t="shared" si="21"/>
        <v>589.953125</v>
      </c>
      <c r="AI326">
        <f t="shared" si="22"/>
        <v>117.89473684210526</v>
      </c>
      <c r="AJ326">
        <f t="shared" si="23"/>
        <v>0.33683774554245205</v>
      </c>
      <c r="AK326">
        <f t="shared" si="24"/>
        <v>1766.4291127521856</v>
      </c>
    </row>
    <row r="327" spans="1:37" x14ac:dyDescent="0.3">
      <c r="A327">
        <v>325</v>
      </c>
      <c r="B327">
        <v>652</v>
      </c>
      <c r="C327" t="s">
        <v>91</v>
      </c>
      <c r="D327">
        <v>1.4668922119861301E-2</v>
      </c>
      <c r="E327">
        <v>6656</v>
      </c>
      <c r="F327">
        <v>6656</v>
      </c>
      <c r="G327">
        <v>1</v>
      </c>
      <c r="H327">
        <v>5.65736201206707</v>
      </c>
      <c r="I327">
        <v>7.48606008432703</v>
      </c>
      <c r="J327">
        <v>-1.17816371050719</v>
      </c>
      <c r="K327" t="b">
        <v>1</v>
      </c>
      <c r="L327">
        <v>21.06</v>
      </c>
      <c r="M327" t="s">
        <v>92</v>
      </c>
      <c r="N327">
        <v>8.0779985796141602</v>
      </c>
      <c r="O327">
        <v>4.07</v>
      </c>
      <c r="P327">
        <v>1.323</v>
      </c>
      <c r="Q327" t="s">
        <v>1344</v>
      </c>
      <c r="S327">
        <v>0</v>
      </c>
      <c r="T327">
        <v>11720</v>
      </c>
      <c r="U327">
        <v>6656</v>
      </c>
      <c r="V327">
        <v>273</v>
      </c>
      <c r="W327">
        <v>6656</v>
      </c>
      <c r="X327">
        <v>1</v>
      </c>
      <c r="Y327">
        <v>0.281876371930876</v>
      </c>
      <c r="Z327">
        <v>21.06</v>
      </c>
      <c r="AA327">
        <v>556.5</v>
      </c>
      <c r="AB327" t="s">
        <v>94</v>
      </c>
      <c r="AC327">
        <v>4.58984375</v>
      </c>
      <c r="AE327">
        <v>5</v>
      </c>
      <c r="AF327">
        <v>21.0625</v>
      </c>
      <c r="AG327">
        <v>6.14453125</v>
      </c>
      <c r="AH327">
        <f t="shared" si="21"/>
        <v>14.91796875</v>
      </c>
      <c r="AI327">
        <f t="shared" si="22"/>
        <v>3.4278448823903371</v>
      </c>
      <c r="AJ327">
        <f t="shared" si="23"/>
        <v>0.30784350970310986</v>
      </c>
      <c r="AK327">
        <f t="shared" si="24"/>
        <v>68.419503208994328</v>
      </c>
    </row>
    <row r="328" spans="1:37" x14ac:dyDescent="0.3">
      <c r="A328">
        <v>326</v>
      </c>
      <c r="B328">
        <v>653</v>
      </c>
      <c r="C328" t="s">
        <v>91</v>
      </c>
      <c r="D328">
        <v>2.5931174296541099E-2</v>
      </c>
      <c r="E328">
        <v>6656</v>
      </c>
      <c r="F328">
        <v>6656</v>
      </c>
      <c r="G328">
        <v>1</v>
      </c>
      <c r="H328">
        <v>6.4973903765963303</v>
      </c>
      <c r="I328">
        <v>11.522715745995001</v>
      </c>
      <c r="J328">
        <v>-1.17816371050719</v>
      </c>
      <c r="K328" t="b">
        <v>1</v>
      </c>
      <c r="L328">
        <v>59.4</v>
      </c>
      <c r="M328" t="s">
        <v>92</v>
      </c>
      <c r="N328">
        <v>11.5258660279971</v>
      </c>
      <c r="O328">
        <v>4.0659999999999998</v>
      </c>
      <c r="P328">
        <v>1.7729999999999999</v>
      </c>
      <c r="Q328" t="s">
        <v>1345</v>
      </c>
      <c r="S328">
        <v>0</v>
      </c>
      <c r="T328">
        <v>11630</v>
      </c>
      <c r="U328">
        <v>6656</v>
      </c>
      <c r="V328">
        <v>231</v>
      </c>
      <c r="W328">
        <v>6656</v>
      </c>
      <c r="X328">
        <v>1</v>
      </c>
      <c r="Y328">
        <v>0.361701731613708</v>
      </c>
      <c r="Z328">
        <v>59.4</v>
      </c>
      <c r="AA328">
        <v>195.8</v>
      </c>
      <c r="AB328" t="s">
        <v>94</v>
      </c>
      <c r="AC328">
        <v>7.70703125</v>
      </c>
      <c r="AD328" t="s">
        <v>98</v>
      </c>
      <c r="AE328">
        <v>4</v>
      </c>
      <c r="AF328">
        <v>59.40625</v>
      </c>
      <c r="AG328">
        <v>6.3984375</v>
      </c>
      <c r="AH328">
        <f t="shared" si="21"/>
        <v>53.0078125</v>
      </c>
      <c r="AI328">
        <f t="shared" si="22"/>
        <v>9.2844932844932853</v>
      </c>
      <c r="AJ328">
        <f t="shared" si="23"/>
        <v>0.30784350970310986</v>
      </c>
      <c r="AK328">
        <f t="shared" si="24"/>
        <v>192.97548308649584</v>
      </c>
    </row>
    <row r="329" spans="1:37" x14ac:dyDescent="0.3">
      <c r="A329">
        <v>327</v>
      </c>
      <c r="B329">
        <v>656</v>
      </c>
      <c r="C329" t="s">
        <v>91</v>
      </c>
      <c r="D329">
        <v>2.9139554188640601E-2</v>
      </c>
      <c r="E329">
        <v>6656</v>
      </c>
      <c r="F329">
        <v>17920</v>
      </c>
      <c r="G329">
        <v>2.6923076923076898</v>
      </c>
      <c r="H329">
        <v>6.0895110042071803</v>
      </c>
      <c r="I329">
        <v>14.3674400255513</v>
      </c>
      <c r="J329">
        <v>-1.1974515202289999</v>
      </c>
      <c r="K329" t="b">
        <v>1</v>
      </c>
      <c r="L329">
        <v>229</v>
      </c>
      <c r="M329" t="s">
        <v>92</v>
      </c>
      <c r="N329">
        <v>14.370345282672</v>
      </c>
      <c r="O329">
        <v>4.57</v>
      </c>
      <c r="P329">
        <v>2.36</v>
      </c>
      <c r="Q329" t="s">
        <v>1346</v>
      </c>
      <c r="S329">
        <v>0</v>
      </c>
      <c r="T329">
        <v>37280</v>
      </c>
      <c r="U329">
        <v>6656</v>
      </c>
      <c r="V329">
        <v>204</v>
      </c>
      <c r="W329">
        <v>6656</v>
      </c>
      <c r="X329">
        <v>1</v>
      </c>
      <c r="Y329">
        <v>0.35633704483163497</v>
      </c>
      <c r="Z329">
        <v>229</v>
      </c>
      <c r="AA329">
        <v>162.80000000000001</v>
      </c>
      <c r="AB329" t="s">
        <v>94</v>
      </c>
      <c r="AC329">
        <v>15.1328125</v>
      </c>
      <c r="AD329" t="s">
        <v>98</v>
      </c>
      <c r="AE329">
        <v>0</v>
      </c>
      <c r="AF329">
        <v>229</v>
      </c>
      <c r="AG329">
        <v>16.09375</v>
      </c>
      <c r="AH329">
        <f t="shared" si="21"/>
        <v>212.90625</v>
      </c>
      <c r="AI329">
        <f t="shared" si="22"/>
        <v>14.229126213592233</v>
      </c>
      <c r="AJ329">
        <f t="shared" si="23"/>
        <v>0.30196277819023837</v>
      </c>
      <c r="AK329">
        <f t="shared" si="24"/>
        <v>758.37161577487086</v>
      </c>
    </row>
    <row r="330" spans="1:37" x14ac:dyDescent="0.3">
      <c r="A330">
        <v>328</v>
      </c>
      <c r="B330">
        <v>657</v>
      </c>
      <c r="C330" t="s">
        <v>91</v>
      </c>
      <c r="D330">
        <v>4.4700648743408698E-2</v>
      </c>
      <c r="E330">
        <v>6656</v>
      </c>
      <c r="F330">
        <v>17920</v>
      </c>
      <c r="G330">
        <v>2.6923076923076898</v>
      </c>
      <c r="H330">
        <v>10.3062583823331</v>
      </c>
      <c r="I330">
        <v>17.079805151190801</v>
      </c>
      <c r="J330">
        <v>-1.2022734726594599</v>
      </c>
      <c r="K330" t="b">
        <v>1</v>
      </c>
      <c r="L330">
        <v>45.47</v>
      </c>
      <c r="M330" t="s">
        <v>92</v>
      </c>
      <c r="N330">
        <v>17.086392658216401</v>
      </c>
      <c r="O330">
        <v>4.51</v>
      </c>
      <c r="P330">
        <v>1.657</v>
      </c>
      <c r="Q330" t="s">
        <v>1347</v>
      </c>
      <c r="S330">
        <v>0</v>
      </c>
      <c r="T330">
        <v>32380</v>
      </c>
      <c r="U330">
        <v>6656</v>
      </c>
      <c r="V330">
        <v>199</v>
      </c>
      <c r="W330">
        <v>6656</v>
      </c>
      <c r="X330">
        <v>1</v>
      </c>
      <c r="Y330">
        <v>0.65970316561872699</v>
      </c>
      <c r="Z330">
        <v>45.47</v>
      </c>
      <c r="AA330">
        <v>712</v>
      </c>
      <c r="AB330" t="s">
        <v>94</v>
      </c>
      <c r="AC330">
        <v>6.7421875</v>
      </c>
      <c r="AD330" t="s">
        <v>98</v>
      </c>
      <c r="AE330">
        <v>0</v>
      </c>
      <c r="AF330">
        <v>45.46875</v>
      </c>
      <c r="AG330">
        <v>12.6484375</v>
      </c>
      <c r="AH330">
        <f t="shared" si="21"/>
        <v>32.8203125</v>
      </c>
      <c r="AI330">
        <f t="shared" si="22"/>
        <v>3.5948116121062386</v>
      </c>
      <c r="AJ330">
        <f t="shared" si="23"/>
        <v>0.30051023290462436</v>
      </c>
      <c r="AK330">
        <f t="shared" si="24"/>
        <v>151.30516375604032</v>
      </c>
    </row>
    <row r="331" spans="1:37" x14ac:dyDescent="0.3">
      <c r="A331">
        <v>329</v>
      </c>
      <c r="B331">
        <v>658</v>
      </c>
      <c r="C331" t="s">
        <v>91</v>
      </c>
      <c r="D331">
        <v>1.39306648695669E-2</v>
      </c>
      <c r="E331">
        <v>6656</v>
      </c>
      <c r="F331">
        <v>17920</v>
      </c>
      <c r="G331">
        <v>2.6923076923076898</v>
      </c>
      <c r="H331">
        <v>4.7706426278173799</v>
      </c>
      <c r="I331">
        <v>7.5566233811716801</v>
      </c>
      <c r="J331">
        <v>-1.1982551789674101</v>
      </c>
      <c r="K331" t="b">
        <v>1</v>
      </c>
      <c r="L331">
        <v>38.340000000000003</v>
      </c>
      <c r="M331" t="s">
        <v>92</v>
      </c>
      <c r="N331">
        <v>8.7354424189256399</v>
      </c>
      <c r="O331">
        <v>4.516</v>
      </c>
      <c r="P331">
        <v>1.5840000000000001</v>
      </c>
      <c r="Q331" t="s">
        <v>1348</v>
      </c>
      <c r="R331" t="s">
        <v>1941</v>
      </c>
      <c r="S331">
        <v>0</v>
      </c>
      <c r="T331">
        <v>32770</v>
      </c>
      <c r="U331">
        <v>6656</v>
      </c>
      <c r="V331">
        <v>527</v>
      </c>
      <c r="W331">
        <v>6656</v>
      </c>
      <c r="X331">
        <v>1</v>
      </c>
      <c r="Y331">
        <v>0.16425177269202801</v>
      </c>
      <c r="Z331">
        <v>38.340000000000003</v>
      </c>
      <c r="AA331">
        <v>854.5</v>
      </c>
      <c r="AB331" t="s">
        <v>94</v>
      </c>
      <c r="AC331">
        <v>6.19140625</v>
      </c>
      <c r="AE331">
        <v>0</v>
      </c>
      <c r="AF331">
        <v>38.34375</v>
      </c>
      <c r="AG331">
        <v>10.78125</v>
      </c>
      <c r="AH331">
        <f t="shared" si="21"/>
        <v>27.5625</v>
      </c>
      <c r="AI331">
        <f t="shared" si="22"/>
        <v>3.5565217391304347</v>
      </c>
      <c r="AJ331">
        <f t="shared" si="23"/>
        <v>0.30172020065270616</v>
      </c>
      <c r="AK331">
        <f t="shared" si="24"/>
        <v>127.08380120738227</v>
      </c>
    </row>
    <row r="332" spans="1:37" x14ac:dyDescent="0.3">
      <c r="A332">
        <v>330</v>
      </c>
      <c r="B332">
        <v>664</v>
      </c>
      <c r="C332" t="s">
        <v>91</v>
      </c>
      <c r="D332">
        <v>1.34315868028621E-2</v>
      </c>
      <c r="E332">
        <v>6656</v>
      </c>
      <c r="F332">
        <v>6656</v>
      </c>
      <c r="G332">
        <v>1</v>
      </c>
      <c r="H332">
        <v>2.6074410037668199</v>
      </c>
      <c r="I332">
        <v>6.9667564319394799</v>
      </c>
      <c r="J332">
        <v>-1.0986014954047301</v>
      </c>
      <c r="K332" t="b">
        <v>1</v>
      </c>
      <c r="L332">
        <v>469</v>
      </c>
      <c r="M332" t="s">
        <v>92</v>
      </c>
      <c r="N332">
        <v>7.0048380138600699</v>
      </c>
      <c r="O332">
        <v>3.9630000000000001</v>
      </c>
      <c r="P332">
        <v>2.6720000000000002</v>
      </c>
      <c r="Q332" t="s">
        <v>1349</v>
      </c>
      <c r="S332">
        <v>0</v>
      </c>
      <c r="T332">
        <v>9170</v>
      </c>
      <c r="U332">
        <v>6656</v>
      </c>
      <c r="V332">
        <v>467</v>
      </c>
      <c r="W332">
        <v>6656</v>
      </c>
      <c r="X332">
        <v>1</v>
      </c>
      <c r="Y332">
        <v>7.4383498731185396E-2</v>
      </c>
      <c r="Z332">
        <v>469</v>
      </c>
      <c r="AA332">
        <v>19.55</v>
      </c>
      <c r="AB332" t="s">
        <v>94</v>
      </c>
      <c r="AC332">
        <v>21.65625</v>
      </c>
      <c r="AE332">
        <v>40</v>
      </c>
      <c r="AF332">
        <v>469</v>
      </c>
      <c r="AG332">
        <v>4.41796875</v>
      </c>
      <c r="AH332">
        <f t="shared" si="21"/>
        <v>464.58203125</v>
      </c>
      <c r="AI332">
        <f t="shared" si="22"/>
        <v>106.15738284703802</v>
      </c>
      <c r="AJ332">
        <f t="shared" si="23"/>
        <v>0.33333693110720902</v>
      </c>
      <c r="AK332">
        <f t="shared" si="24"/>
        <v>1406.9848139603785</v>
      </c>
    </row>
    <row r="333" spans="1:37" x14ac:dyDescent="0.3">
      <c r="A333">
        <v>331</v>
      </c>
      <c r="B333">
        <v>665</v>
      </c>
      <c r="C333" t="s">
        <v>91</v>
      </c>
      <c r="D333">
        <v>1.7910620016198499E-2</v>
      </c>
      <c r="E333">
        <v>6656</v>
      </c>
      <c r="F333">
        <v>6656</v>
      </c>
      <c r="G333">
        <v>1</v>
      </c>
      <c r="H333">
        <v>2.6020325564366402</v>
      </c>
      <c r="I333">
        <v>7.1250969611800397</v>
      </c>
      <c r="J333">
        <v>-1.08895759054382</v>
      </c>
      <c r="K333" t="b">
        <v>1</v>
      </c>
      <c r="L333">
        <v>546.5</v>
      </c>
      <c r="M333" t="s">
        <v>92</v>
      </c>
      <c r="N333">
        <v>7.1524880299666904</v>
      </c>
      <c r="O333">
        <v>3.9529999999999998</v>
      </c>
      <c r="P333">
        <v>2.738</v>
      </c>
      <c r="Q333" t="s">
        <v>1350</v>
      </c>
      <c r="S333">
        <v>0</v>
      </c>
      <c r="T333">
        <v>8984</v>
      </c>
      <c r="U333">
        <v>6656</v>
      </c>
      <c r="V333">
        <v>396</v>
      </c>
      <c r="W333">
        <v>6656</v>
      </c>
      <c r="X333">
        <v>1</v>
      </c>
      <c r="Y333">
        <v>8.0505165024760905E-2</v>
      </c>
      <c r="Z333">
        <v>546.5</v>
      </c>
      <c r="AA333">
        <v>16.440000000000001</v>
      </c>
      <c r="AB333" t="s">
        <v>94</v>
      </c>
      <c r="AC333">
        <v>23.375</v>
      </c>
      <c r="AE333">
        <v>42</v>
      </c>
      <c r="AF333">
        <v>546.5</v>
      </c>
      <c r="AG333">
        <v>4.90625</v>
      </c>
      <c r="AH333">
        <f t="shared" si="21"/>
        <v>541.59375</v>
      </c>
      <c r="AI333">
        <f t="shared" si="22"/>
        <v>111.38853503184713</v>
      </c>
      <c r="AJ333">
        <f t="shared" si="23"/>
        <v>0.33656715169194418</v>
      </c>
      <c r="AK333">
        <f t="shared" si="24"/>
        <v>1623.7472886249006</v>
      </c>
    </row>
    <row r="334" spans="1:37" x14ac:dyDescent="0.3">
      <c r="A334">
        <v>332</v>
      </c>
      <c r="B334">
        <v>666</v>
      </c>
      <c r="C334" t="s">
        <v>91</v>
      </c>
      <c r="D334">
        <v>3.0868668829072399E-2</v>
      </c>
      <c r="E334">
        <v>6656</v>
      </c>
      <c r="F334">
        <v>6656</v>
      </c>
      <c r="G334">
        <v>1</v>
      </c>
      <c r="H334">
        <v>7.0071351718119397</v>
      </c>
      <c r="I334">
        <v>8.0335709879953292</v>
      </c>
      <c r="J334">
        <v>-1.1797710279840099</v>
      </c>
      <c r="K334" t="b">
        <v>1</v>
      </c>
      <c r="L334">
        <v>14.016</v>
      </c>
      <c r="M334" t="s">
        <v>92</v>
      </c>
      <c r="N334">
        <v>9.1185105356424696</v>
      </c>
      <c r="O334">
        <v>4.0860000000000003</v>
      </c>
      <c r="P334">
        <v>1.1459999999999999</v>
      </c>
      <c r="Q334" t="s">
        <v>1351</v>
      </c>
      <c r="S334">
        <v>0</v>
      </c>
      <c r="T334">
        <v>12216</v>
      </c>
      <c r="U334">
        <v>6656</v>
      </c>
      <c r="V334">
        <v>167</v>
      </c>
      <c r="W334">
        <v>6656</v>
      </c>
      <c r="X334">
        <v>1</v>
      </c>
      <c r="Y334">
        <v>0.46484607569210201</v>
      </c>
      <c r="Z334">
        <v>14.016</v>
      </c>
      <c r="AA334">
        <v>871.5</v>
      </c>
      <c r="AB334" t="s">
        <v>94</v>
      </c>
      <c r="AC334">
        <v>3.744140625</v>
      </c>
      <c r="AD334" t="s">
        <v>98</v>
      </c>
      <c r="AE334">
        <v>4</v>
      </c>
      <c r="AF334">
        <v>14.015625</v>
      </c>
      <c r="AG334">
        <v>7.1171875</v>
      </c>
      <c r="AH334">
        <f t="shared" si="21"/>
        <v>6.8984375</v>
      </c>
      <c r="AI334">
        <f t="shared" si="22"/>
        <v>1.969264544456641</v>
      </c>
      <c r="AJ334">
        <f t="shared" si="23"/>
        <v>0.30734910488902761</v>
      </c>
      <c r="AK334">
        <f t="shared" si="24"/>
        <v>45.601645741120748</v>
      </c>
    </row>
    <row r="335" spans="1:37" x14ac:dyDescent="0.3">
      <c r="A335">
        <v>333</v>
      </c>
      <c r="B335">
        <v>667</v>
      </c>
      <c r="C335" t="s">
        <v>91</v>
      </c>
      <c r="D335">
        <v>2.6873052163726301E-2</v>
      </c>
      <c r="E335">
        <v>6656</v>
      </c>
      <c r="F335">
        <v>6656</v>
      </c>
      <c r="G335">
        <v>1</v>
      </c>
      <c r="H335">
        <v>7.9484855460785901</v>
      </c>
      <c r="I335">
        <v>10.766161574620099</v>
      </c>
      <c r="J335">
        <v>-1.1797710279840099</v>
      </c>
      <c r="K335" t="b">
        <v>1</v>
      </c>
      <c r="L335">
        <v>22.64</v>
      </c>
      <c r="M335" t="s">
        <v>92</v>
      </c>
      <c r="N335">
        <v>10.8101168182667</v>
      </c>
      <c r="O335">
        <v>4.0819999999999999</v>
      </c>
      <c r="P335">
        <v>1.3545</v>
      </c>
      <c r="Q335" t="s">
        <v>1352</v>
      </c>
      <c r="S335">
        <v>0</v>
      </c>
      <c r="T335">
        <v>12104</v>
      </c>
      <c r="U335">
        <v>6656</v>
      </c>
      <c r="V335">
        <v>155</v>
      </c>
      <c r="W335">
        <v>6656</v>
      </c>
      <c r="X335">
        <v>1</v>
      </c>
      <c r="Y335">
        <v>0.55811578972099496</v>
      </c>
      <c r="Z335">
        <v>22.64</v>
      </c>
      <c r="AA335">
        <v>534.5</v>
      </c>
      <c r="AB335" t="s">
        <v>94</v>
      </c>
      <c r="AC335">
        <v>4.7578125</v>
      </c>
      <c r="AD335" t="s">
        <v>98</v>
      </c>
      <c r="AE335">
        <v>4</v>
      </c>
      <c r="AF335">
        <v>22.640625</v>
      </c>
      <c r="AG335">
        <v>7.06640625</v>
      </c>
      <c r="AH335">
        <f t="shared" si="21"/>
        <v>15.57421875</v>
      </c>
      <c r="AI335">
        <f t="shared" si="22"/>
        <v>3.2039800995024876</v>
      </c>
      <c r="AJ335">
        <f t="shared" si="23"/>
        <v>0.30734910488902761</v>
      </c>
      <c r="AK335">
        <f t="shared" si="24"/>
        <v>73.66419696642582</v>
      </c>
    </row>
    <row r="336" spans="1:37" x14ac:dyDescent="0.3">
      <c r="A336">
        <v>334</v>
      </c>
      <c r="B336">
        <v>670</v>
      </c>
      <c r="C336" t="s">
        <v>91</v>
      </c>
      <c r="D336">
        <v>3.0774024992047799E-2</v>
      </c>
      <c r="E336">
        <v>6656</v>
      </c>
      <c r="F336">
        <v>17920</v>
      </c>
      <c r="G336">
        <v>2.6923076923076898</v>
      </c>
      <c r="H336">
        <v>6.04570212702163</v>
      </c>
      <c r="I336">
        <v>14.2168464080743</v>
      </c>
      <c r="J336">
        <v>-1.1982551789674101</v>
      </c>
      <c r="K336" t="b">
        <v>1</v>
      </c>
      <c r="L336">
        <v>224.8</v>
      </c>
      <c r="M336" t="s">
        <v>92</v>
      </c>
      <c r="N336">
        <v>14.2178554809957</v>
      </c>
      <c r="O336">
        <v>4.57</v>
      </c>
      <c r="P336">
        <v>2.3519999999999999</v>
      </c>
      <c r="Q336" t="s">
        <v>1353</v>
      </c>
      <c r="S336">
        <v>0</v>
      </c>
      <c r="T336">
        <v>37340</v>
      </c>
      <c r="U336">
        <v>6656</v>
      </c>
      <c r="V336">
        <v>263</v>
      </c>
      <c r="W336">
        <v>6656</v>
      </c>
      <c r="X336">
        <v>1</v>
      </c>
      <c r="Y336">
        <v>0.31113132186789699</v>
      </c>
      <c r="Z336">
        <v>224.8</v>
      </c>
      <c r="AA336">
        <v>166.1</v>
      </c>
      <c r="AB336" t="s">
        <v>94</v>
      </c>
      <c r="AC336">
        <v>14.9921875</v>
      </c>
      <c r="AD336" t="s">
        <v>98</v>
      </c>
      <c r="AE336">
        <v>0</v>
      </c>
      <c r="AF336">
        <v>224.75</v>
      </c>
      <c r="AG336">
        <v>14.953125</v>
      </c>
      <c r="AH336">
        <f t="shared" si="21"/>
        <v>209.796875</v>
      </c>
      <c r="AI336">
        <f t="shared" si="22"/>
        <v>15.030303030303031</v>
      </c>
      <c r="AJ336">
        <f t="shared" si="23"/>
        <v>0.30172020065270616</v>
      </c>
      <c r="AK336">
        <f t="shared" si="24"/>
        <v>744.89543462387394</v>
      </c>
    </row>
    <row r="337" spans="1:37" x14ac:dyDescent="0.3">
      <c r="A337">
        <v>335</v>
      </c>
      <c r="B337">
        <v>671</v>
      </c>
      <c r="C337" t="s">
        <v>91</v>
      </c>
      <c r="D337">
        <v>4.4885725193111098E-2</v>
      </c>
      <c r="E337">
        <v>6656</v>
      </c>
      <c r="F337">
        <v>17920</v>
      </c>
      <c r="G337">
        <v>2.6923076923076898</v>
      </c>
      <c r="H337">
        <v>9.7915921602962293</v>
      </c>
      <c r="I337">
        <v>17.1926588908326</v>
      </c>
      <c r="J337">
        <v>-1.2022734726594599</v>
      </c>
      <c r="K337" t="b">
        <v>1</v>
      </c>
      <c r="L337">
        <v>56.97</v>
      </c>
      <c r="M337" t="s">
        <v>92</v>
      </c>
      <c r="N337">
        <v>17.190880310177899</v>
      </c>
      <c r="O337">
        <v>4.51</v>
      </c>
      <c r="P337">
        <v>1.756</v>
      </c>
      <c r="Q337" t="s">
        <v>1354</v>
      </c>
      <c r="S337">
        <v>0</v>
      </c>
      <c r="T337">
        <v>32510</v>
      </c>
      <c r="U337">
        <v>6656</v>
      </c>
      <c r="V337">
        <v>244</v>
      </c>
      <c r="W337">
        <v>6656</v>
      </c>
      <c r="X337">
        <v>1</v>
      </c>
      <c r="Y337">
        <v>0.56282401492341905</v>
      </c>
      <c r="Z337">
        <v>56.97</v>
      </c>
      <c r="AA337">
        <v>570.5</v>
      </c>
      <c r="AB337" t="s">
        <v>94</v>
      </c>
      <c r="AC337">
        <v>7.546875</v>
      </c>
      <c r="AD337" t="s">
        <v>98</v>
      </c>
      <c r="AE337">
        <v>0</v>
      </c>
      <c r="AF337">
        <v>56.96875</v>
      </c>
      <c r="AG337">
        <v>12.2265625</v>
      </c>
      <c r="AH337">
        <f t="shared" si="21"/>
        <v>44.7421875</v>
      </c>
      <c r="AI337">
        <f t="shared" si="22"/>
        <v>4.6594249201277957</v>
      </c>
      <c r="AJ337">
        <f t="shared" si="23"/>
        <v>0.30051023290462436</v>
      </c>
      <c r="AK337">
        <f t="shared" si="24"/>
        <v>189.57341135894259</v>
      </c>
    </row>
    <row r="338" spans="1:37" x14ac:dyDescent="0.3">
      <c r="A338">
        <v>336</v>
      </c>
      <c r="B338">
        <v>672</v>
      </c>
      <c r="C338" t="s">
        <v>91</v>
      </c>
      <c r="D338">
        <v>1.3110308106345701E-2</v>
      </c>
      <c r="E338">
        <v>6656</v>
      </c>
      <c r="F338">
        <v>17920</v>
      </c>
      <c r="G338">
        <v>2.6923076923076898</v>
      </c>
      <c r="H338">
        <v>4.5639736884044702</v>
      </c>
      <c r="I338">
        <v>7.5055973547589199</v>
      </c>
      <c r="J338">
        <v>-1.1974515202289999</v>
      </c>
      <c r="K338" t="b">
        <v>1</v>
      </c>
      <c r="L338">
        <v>44.1</v>
      </c>
      <c r="M338" t="s">
        <v>92</v>
      </c>
      <c r="N338">
        <v>8.5643040882016699</v>
      </c>
      <c r="O338">
        <v>4.516</v>
      </c>
      <c r="P338">
        <v>1.645</v>
      </c>
      <c r="Q338" t="s">
        <v>1355</v>
      </c>
      <c r="R338" t="s">
        <v>1941</v>
      </c>
      <c r="S338">
        <v>0</v>
      </c>
      <c r="T338">
        <v>32800</v>
      </c>
      <c r="U338">
        <v>6656</v>
      </c>
      <c r="V338">
        <v>600</v>
      </c>
      <c r="W338">
        <v>6656</v>
      </c>
      <c r="X338">
        <v>1</v>
      </c>
      <c r="Y338">
        <v>0.14549861655493099</v>
      </c>
      <c r="Z338">
        <v>44.1</v>
      </c>
      <c r="AA338">
        <v>744</v>
      </c>
      <c r="AB338" t="s">
        <v>94</v>
      </c>
      <c r="AC338">
        <v>6.640625</v>
      </c>
      <c r="AE338">
        <v>0</v>
      </c>
      <c r="AF338">
        <v>44.09375</v>
      </c>
      <c r="AG338">
        <v>10.375</v>
      </c>
      <c r="AH338">
        <f t="shared" si="21"/>
        <v>33.71875</v>
      </c>
      <c r="AI338">
        <f t="shared" si="22"/>
        <v>4.25</v>
      </c>
      <c r="AJ338">
        <f t="shared" si="23"/>
        <v>0.30196277819023837</v>
      </c>
      <c r="AK338">
        <f t="shared" si="24"/>
        <v>146.02379228416248</v>
      </c>
    </row>
    <row r="339" spans="1:37" x14ac:dyDescent="0.3">
      <c r="A339">
        <v>337</v>
      </c>
      <c r="B339">
        <v>678</v>
      </c>
      <c r="C339" t="s">
        <v>91</v>
      </c>
      <c r="D339">
        <v>1.51117366129726E-2</v>
      </c>
      <c r="E339">
        <v>6656</v>
      </c>
      <c r="F339">
        <v>6656</v>
      </c>
      <c r="G339">
        <v>1</v>
      </c>
      <c r="H339">
        <v>2.77119163419064</v>
      </c>
      <c r="I339">
        <v>7.3609777783188903</v>
      </c>
      <c r="J339">
        <v>-1.1034234478351801</v>
      </c>
      <c r="K339" t="b">
        <v>1</v>
      </c>
      <c r="L339">
        <v>453.5</v>
      </c>
      <c r="M339" t="s">
        <v>92</v>
      </c>
      <c r="N339">
        <v>7.4091610098962803</v>
      </c>
      <c r="O339">
        <v>3.984</v>
      </c>
      <c r="P339">
        <v>2.6560000000000001</v>
      </c>
      <c r="Q339" t="s">
        <v>1356</v>
      </c>
      <c r="S339">
        <v>0</v>
      </c>
      <c r="T339">
        <v>9656</v>
      </c>
      <c r="U339">
        <v>6656</v>
      </c>
      <c r="V339">
        <v>452</v>
      </c>
      <c r="W339">
        <v>6656</v>
      </c>
      <c r="X339">
        <v>1</v>
      </c>
      <c r="Y339">
        <v>8.3309846609479196E-2</v>
      </c>
      <c r="Z339">
        <v>453.5</v>
      </c>
      <c r="AA339">
        <v>21.3</v>
      </c>
      <c r="AB339" t="s">
        <v>94</v>
      </c>
      <c r="AC339">
        <v>21.296875</v>
      </c>
      <c r="AE339">
        <v>26</v>
      </c>
      <c r="AF339">
        <v>453.5</v>
      </c>
      <c r="AG339">
        <v>4.87109375</v>
      </c>
      <c r="AH339">
        <f t="shared" si="21"/>
        <v>448.62890625</v>
      </c>
      <c r="AI339">
        <f t="shared" si="22"/>
        <v>93.100240577385719</v>
      </c>
      <c r="AJ339">
        <f t="shared" si="23"/>
        <v>0.33173346530688191</v>
      </c>
      <c r="AK339">
        <f t="shared" si="24"/>
        <v>1367.0613532477755</v>
      </c>
    </row>
    <row r="340" spans="1:37" x14ac:dyDescent="0.3">
      <c r="A340">
        <v>338</v>
      </c>
      <c r="B340">
        <v>679</v>
      </c>
      <c r="C340" t="s">
        <v>91</v>
      </c>
      <c r="D340">
        <v>2.01226696807974E-2</v>
      </c>
      <c r="E340">
        <v>6656</v>
      </c>
      <c r="F340">
        <v>6656</v>
      </c>
      <c r="G340">
        <v>1</v>
      </c>
      <c r="H340">
        <v>2.6731094813494001</v>
      </c>
      <c r="I340">
        <v>7.3249464889320599</v>
      </c>
      <c r="J340">
        <v>-1.0953868604510899</v>
      </c>
      <c r="K340" t="b">
        <v>1</v>
      </c>
      <c r="L340">
        <v>551</v>
      </c>
      <c r="M340" t="s">
        <v>92</v>
      </c>
      <c r="N340">
        <v>7.35552571557165</v>
      </c>
      <c r="O340">
        <v>3.988</v>
      </c>
      <c r="P340">
        <v>2.74</v>
      </c>
      <c r="Q340" t="s">
        <v>1357</v>
      </c>
      <c r="S340">
        <v>0</v>
      </c>
      <c r="T340">
        <v>9730</v>
      </c>
      <c r="U340">
        <v>6656</v>
      </c>
      <c r="V340">
        <v>433</v>
      </c>
      <c r="W340">
        <v>6656</v>
      </c>
      <c r="X340">
        <v>1</v>
      </c>
      <c r="Y340">
        <v>8.0404510469767002E-2</v>
      </c>
      <c r="Z340">
        <v>551</v>
      </c>
      <c r="AA340">
        <v>17.66</v>
      </c>
      <c r="AB340" t="s">
        <v>94</v>
      </c>
      <c r="AC340">
        <v>23.46875</v>
      </c>
      <c r="AE340">
        <v>30</v>
      </c>
      <c r="AF340">
        <v>551</v>
      </c>
      <c r="AG340">
        <v>5.08984375</v>
      </c>
      <c r="AH340">
        <f t="shared" si="21"/>
        <v>545.91015625</v>
      </c>
      <c r="AI340">
        <f t="shared" si="22"/>
        <v>108.25479662317728</v>
      </c>
      <c r="AJ340">
        <f t="shared" si="23"/>
        <v>0.33441021183589564</v>
      </c>
      <c r="AK340">
        <f t="shared" si="24"/>
        <v>1647.6769563197161</v>
      </c>
    </row>
    <row r="341" spans="1:37" x14ac:dyDescent="0.3">
      <c r="A341">
        <v>339</v>
      </c>
      <c r="B341">
        <v>680</v>
      </c>
      <c r="C341" t="s">
        <v>91</v>
      </c>
      <c r="D341">
        <v>3.8060331066104798E-2</v>
      </c>
      <c r="E341">
        <v>6656</v>
      </c>
      <c r="F341">
        <v>6656</v>
      </c>
      <c r="G341">
        <v>1</v>
      </c>
      <c r="H341">
        <v>5.0742291938984199</v>
      </c>
      <c r="I341">
        <v>6.97210983966316</v>
      </c>
      <c r="J341">
        <v>-1.1789673692456</v>
      </c>
      <c r="K341" t="b">
        <v>1</v>
      </c>
      <c r="L341">
        <v>23.66</v>
      </c>
      <c r="M341" t="s">
        <v>92</v>
      </c>
      <c r="N341">
        <v>7.6653967807671597</v>
      </c>
      <c r="O341">
        <v>4.0979999999999999</v>
      </c>
      <c r="P341">
        <v>1.3740000000000001</v>
      </c>
      <c r="Q341" t="s">
        <v>1358</v>
      </c>
      <c r="S341">
        <v>0</v>
      </c>
      <c r="T341">
        <v>12480</v>
      </c>
      <c r="U341">
        <v>6656</v>
      </c>
      <c r="V341">
        <v>506</v>
      </c>
      <c r="W341">
        <v>6656</v>
      </c>
      <c r="X341">
        <v>1</v>
      </c>
      <c r="Y341">
        <v>0.18112157996244199</v>
      </c>
      <c r="Z341">
        <v>23.66</v>
      </c>
      <c r="AA341">
        <v>527.5</v>
      </c>
      <c r="AB341" t="s">
        <v>94</v>
      </c>
      <c r="AC341">
        <v>4.86328125</v>
      </c>
      <c r="AE341">
        <v>4</v>
      </c>
      <c r="AF341">
        <v>23.65625</v>
      </c>
      <c r="AG341">
        <v>5.421875</v>
      </c>
      <c r="AH341">
        <f t="shared" si="21"/>
        <v>18.234375</v>
      </c>
      <c r="AI341">
        <f t="shared" si="22"/>
        <v>4.3631123919308354</v>
      </c>
      <c r="AJ341">
        <f t="shared" si="23"/>
        <v>0.30759620796288678</v>
      </c>
      <c r="AK341">
        <f t="shared" si="24"/>
        <v>76.906832358785977</v>
      </c>
    </row>
    <row r="342" spans="1:37" x14ac:dyDescent="0.3">
      <c r="A342">
        <v>340</v>
      </c>
      <c r="B342">
        <v>681</v>
      </c>
      <c r="C342" t="s">
        <v>91</v>
      </c>
      <c r="D342">
        <v>3.6114755570206103E-2</v>
      </c>
      <c r="E342">
        <v>6656</v>
      </c>
      <c r="F342">
        <v>6656</v>
      </c>
      <c r="G342">
        <v>1</v>
      </c>
      <c r="H342">
        <v>6.3943401216368896</v>
      </c>
      <c r="I342">
        <v>7.7743686049198502</v>
      </c>
      <c r="J342">
        <v>-1.1789673692456</v>
      </c>
      <c r="K342" t="b">
        <v>1</v>
      </c>
      <c r="L342">
        <v>16.440000000000001</v>
      </c>
      <c r="M342" t="s">
        <v>92</v>
      </c>
      <c r="N342">
        <v>8.6485926993195399</v>
      </c>
      <c r="O342">
        <v>4.0940000000000003</v>
      </c>
      <c r="P342">
        <v>1.216</v>
      </c>
      <c r="Q342" t="s">
        <v>1359</v>
      </c>
      <c r="S342">
        <v>0</v>
      </c>
      <c r="T342">
        <v>12380</v>
      </c>
      <c r="U342">
        <v>6656</v>
      </c>
      <c r="V342">
        <v>222</v>
      </c>
      <c r="W342">
        <v>6656</v>
      </c>
      <c r="X342">
        <v>1</v>
      </c>
      <c r="Y342">
        <v>0.36204440365205498</v>
      </c>
      <c r="Z342">
        <v>16.440000000000001</v>
      </c>
      <c r="AA342">
        <v>753.5</v>
      </c>
      <c r="AB342" t="s">
        <v>94</v>
      </c>
      <c r="AC342">
        <v>4.0546875</v>
      </c>
      <c r="AD342" t="s">
        <v>98</v>
      </c>
      <c r="AE342">
        <v>4</v>
      </c>
      <c r="AF342">
        <v>16.4375</v>
      </c>
      <c r="AG342">
        <v>6.859375</v>
      </c>
      <c r="AH342">
        <f t="shared" si="21"/>
        <v>9.578125</v>
      </c>
      <c r="AI342">
        <f t="shared" si="22"/>
        <v>2.3963553530751707</v>
      </c>
      <c r="AJ342">
        <f t="shared" si="23"/>
        <v>0.30759620796288678</v>
      </c>
      <c r="AK342">
        <f t="shared" si="24"/>
        <v>53.438565152868456</v>
      </c>
    </row>
    <row r="343" spans="1:37" x14ac:dyDescent="0.3">
      <c r="A343">
        <v>341</v>
      </c>
      <c r="B343">
        <v>684</v>
      </c>
      <c r="C343" t="s">
        <v>91</v>
      </c>
      <c r="D343">
        <v>3.29799705597979E-2</v>
      </c>
      <c r="E343">
        <v>6656</v>
      </c>
      <c r="F343">
        <v>17920</v>
      </c>
      <c r="G343">
        <v>2.6923076923076898</v>
      </c>
      <c r="H343">
        <v>6.1095134047039501</v>
      </c>
      <c r="I343">
        <v>14.2953067555377</v>
      </c>
      <c r="J343">
        <v>-1.1982551789674101</v>
      </c>
      <c r="K343" t="b">
        <v>1</v>
      </c>
      <c r="L343">
        <v>219.1</v>
      </c>
      <c r="M343" t="s">
        <v>92</v>
      </c>
      <c r="N343">
        <v>14.3007537262138</v>
      </c>
      <c r="O343">
        <v>4.57</v>
      </c>
      <c r="P343">
        <v>2.34</v>
      </c>
      <c r="Q343" t="s">
        <v>1360</v>
      </c>
      <c r="S343">
        <v>0</v>
      </c>
      <c r="T343">
        <v>37220</v>
      </c>
      <c r="U343">
        <v>6656</v>
      </c>
      <c r="V343">
        <v>320</v>
      </c>
      <c r="W343">
        <v>6656</v>
      </c>
      <c r="X343">
        <v>1</v>
      </c>
      <c r="Y343">
        <v>0.28563048262161</v>
      </c>
      <c r="Z343">
        <v>219.1</v>
      </c>
      <c r="AA343">
        <v>169.9</v>
      </c>
      <c r="AB343" t="s">
        <v>94</v>
      </c>
      <c r="AC343">
        <v>14.8046875</v>
      </c>
      <c r="AD343" t="s">
        <v>98</v>
      </c>
      <c r="AE343">
        <v>0</v>
      </c>
      <c r="AF343">
        <v>219.125</v>
      </c>
      <c r="AG343">
        <v>14.09375</v>
      </c>
      <c r="AH343">
        <f t="shared" si="21"/>
        <v>205.03125</v>
      </c>
      <c r="AI343">
        <f t="shared" si="22"/>
        <v>15.547671840354766</v>
      </c>
      <c r="AJ343">
        <f t="shared" si="23"/>
        <v>0.30172020065270616</v>
      </c>
      <c r="AK343">
        <f t="shared" si="24"/>
        <v>726.252334202253</v>
      </c>
    </row>
    <row r="344" spans="1:37" x14ac:dyDescent="0.3">
      <c r="A344">
        <v>342</v>
      </c>
      <c r="B344">
        <v>685</v>
      </c>
      <c r="C344" t="s">
        <v>91</v>
      </c>
      <c r="D344">
        <v>5.1713294635267297E-2</v>
      </c>
      <c r="E344">
        <v>6656</v>
      </c>
      <c r="F344">
        <v>17920</v>
      </c>
      <c r="G344">
        <v>2.6923076923076898</v>
      </c>
      <c r="H344">
        <v>9.6590001417448299</v>
      </c>
      <c r="I344">
        <v>17.478639904934699</v>
      </c>
      <c r="J344">
        <v>-1.2030771313978601</v>
      </c>
      <c r="K344" t="b">
        <v>1</v>
      </c>
      <c r="L344">
        <v>64.5</v>
      </c>
      <c r="M344" t="s">
        <v>92</v>
      </c>
      <c r="N344">
        <v>17.478771769980099</v>
      </c>
      <c r="O344">
        <v>4.516</v>
      </c>
      <c r="P344">
        <v>1.81</v>
      </c>
      <c r="Q344" t="s">
        <v>1361</v>
      </c>
      <c r="S344">
        <v>0</v>
      </c>
      <c r="T344">
        <v>32660</v>
      </c>
      <c r="U344">
        <v>6656</v>
      </c>
      <c r="V344">
        <v>267</v>
      </c>
      <c r="W344">
        <v>6656</v>
      </c>
      <c r="X344">
        <v>1</v>
      </c>
      <c r="Y344">
        <v>0.52992220280808899</v>
      </c>
      <c r="Z344">
        <v>64.5</v>
      </c>
      <c r="AA344">
        <v>506.2</v>
      </c>
      <c r="AB344" t="s">
        <v>94</v>
      </c>
      <c r="AC344">
        <v>8.03125</v>
      </c>
      <c r="AD344" t="s">
        <v>98</v>
      </c>
      <c r="AE344">
        <v>0</v>
      </c>
      <c r="AF344">
        <v>64.5</v>
      </c>
      <c r="AG344">
        <v>12.015625</v>
      </c>
      <c r="AH344">
        <f t="shared" si="21"/>
        <v>52.484375</v>
      </c>
      <c r="AI344">
        <f t="shared" si="22"/>
        <v>5.3680104031209366</v>
      </c>
      <c r="AJ344">
        <f t="shared" si="23"/>
        <v>0.3002688222488567</v>
      </c>
      <c r="AK344">
        <f t="shared" si="24"/>
        <v>214.80751653444628</v>
      </c>
    </row>
    <row r="345" spans="1:37" x14ac:dyDescent="0.3">
      <c r="A345">
        <v>343</v>
      </c>
      <c r="B345">
        <v>686</v>
      </c>
      <c r="C345" t="s">
        <v>91</v>
      </c>
      <c r="D345">
        <v>1.38352251039154E-2</v>
      </c>
      <c r="E345">
        <v>6656</v>
      </c>
      <c r="F345">
        <v>17920</v>
      </c>
      <c r="G345">
        <v>2.6923076923076898</v>
      </c>
      <c r="H345">
        <v>4.4277595845907403</v>
      </c>
      <c r="I345">
        <v>7.28591298831582</v>
      </c>
      <c r="J345">
        <v>-1.1974515202289999</v>
      </c>
      <c r="K345" t="b">
        <v>1</v>
      </c>
      <c r="L345">
        <v>44.25</v>
      </c>
      <c r="M345" t="s">
        <v>92</v>
      </c>
      <c r="N345">
        <v>8.4213336262224399</v>
      </c>
      <c r="O345">
        <v>4.516</v>
      </c>
      <c r="P345">
        <v>1.6455</v>
      </c>
      <c r="Q345" t="s">
        <v>1362</v>
      </c>
      <c r="R345" t="s">
        <v>1941</v>
      </c>
      <c r="S345">
        <v>0</v>
      </c>
      <c r="T345">
        <v>32900</v>
      </c>
      <c r="U345">
        <v>6656</v>
      </c>
      <c r="V345">
        <v>609</v>
      </c>
      <c r="W345">
        <v>6656</v>
      </c>
      <c r="X345">
        <v>1</v>
      </c>
      <c r="Y345">
        <v>0.13889982787427599</v>
      </c>
      <c r="Z345">
        <v>44.25</v>
      </c>
      <c r="AA345">
        <v>743.5</v>
      </c>
      <c r="AB345" t="s">
        <v>94</v>
      </c>
      <c r="AC345">
        <v>6.65234375</v>
      </c>
      <c r="AE345">
        <v>0</v>
      </c>
      <c r="AF345">
        <v>44.25</v>
      </c>
      <c r="AG345">
        <v>10.3515625</v>
      </c>
      <c r="AH345">
        <f t="shared" si="21"/>
        <v>33.8984375</v>
      </c>
      <c r="AI345">
        <f t="shared" si="22"/>
        <v>4.2747169811320758</v>
      </c>
      <c r="AJ345">
        <f t="shared" si="23"/>
        <v>0.30196277819023837</v>
      </c>
      <c r="AK345">
        <f t="shared" si="24"/>
        <v>146.54124016610496</v>
      </c>
    </row>
    <row r="346" spans="1:37" x14ac:dyDescent="0.3">
      <c r="A346">
        <v>344</v>
      </c>
      <c r="B346">
        <v>692</v>
      </c>
      <c r="C346" t="s">
        <v>91</v>
      </c>
      <c r="D346">
        <v>1.05756499026303E-2</v>
      </c>
      <c r="E346">
        <v>6656</v>
      </c>
      <c r="F346">
        <v>6656</v>
      </c>
      <c r="G346">
        <v>1</v>
      </c>
      <c r="H346">
        <v>2.7498745612451101</v>
      </c>
      <c r="I346">
        <v>7.0304410169333096</v>
      </c>
      <c r="J346">
        <v>-1.1178893051265399</v>
      </c>
      <c r="K346" t="b">
        <v>1</v>
      </c>
      <c r="L346">
        <v>361</v>
      </c>
      <c r="M346" t="s">
        <v>92</v>
      </c>
      <c r="N346">
        <v>7.0864456038123098</v>
      </c>
      <c r="O346">
        <v>3.996</v>
      </c>
      <c r="P346">
        <v>2.5569999999999999</v>
      </c>
      <c r="Q346" t="s">
        <v>1363</v>
      </c>
      <c r="S346">
        <v>0</v>
      </c>
      <c r="T346">
        <v>9930</v>
      </c>
      <c r="U346">
        <v>6656</v>
      </c>
      <c r="V346">
        <v>426</v>
      </c>
      <c r="W346">
        <v>6656</v>
      </c>
      <c r="X346">
        <v>1</v>
      </c>
      <c r="Y346">
        <v>8.4781699516981598E-2</v>
      </c>
      <c r="Z346">
        <v>361</v>
      </c>
      <c r="AA346">
        <v>27.5</v>
      </c>
      <c r="AB346" t="s">
        <v>94</v>
      </c>
      <c r="AC346">
        <v>19</v>
      </c>
      <c r="AE346">
        <v>18</v>
      </c>
      <c r="AF346">
        <v>361</v>
      </c>
      <c r="AG346">
        <v>5.01171875</v>
      </c>
      <c r="AH346">
        <f t="shared" si="21"/>
        <v>355.98828125</v>
      </c>
      <c r="AI346">
        <f t="shared" si="22"/>
        <v>72.031176929072487</v>
      </c>
      <c r="AJ346">
        <f t="shared" si="23"/>
        <v>0.32696919901808186</v>
      </c>
      <c r="AK346">
        <f t="shared" si="24"/>
        <v>1104.0795312956564</v>
      </c>
    </row>
    <row r="347" spans="1:37" x14ac:dyDescent="0.3">
      <c r="A347">
        <v>345</v>
      </c>
      <c r="B347">
        <v>693</v>
      </c>
      <c r="C347" t="s">
        <v>91</v>
      </c>
      <c r="D347">
        <v>1.48999424128429E-2</v>
      </c>
      <c r="E347">
        <v>6656</v>
      </c>
      <c r="F347">
        <v>6656</v>
      </c>
      <c r="G347">
        <v>1</v>
      </c>
      <c r="H347">
        <v>2.7153369489329702</v>
      </c>
      <c r="I347">
        <v>7.1701866307761302</v>
      </c>
      <c r="J347">
        <v>-1.11226369395768</v>
      </c>
      <c r="K347" t="b">
        <v>1</v>
      </c>
      <c r="L347">
        <v>436.5</v>
      </c>
      <c r="M347" t="s">
        <v>92</v>
      </c>
      <c r="N347">
        <v>7.2020777427807197</v>
      </c>
      <c r="O347">
        <v>3.9940000000000002</v>
      </c>
      <c r="P347">
        <v>2.64</v>
      </c>
      <c r="Q347" t="s">
        <v>1364</v>
      </c>
      <c r="S347">
        <v>0</v>
      </c>
      <c r="T347">
        <v>9860</v>
      </c>
      <c r="U347">
        <v>6656</v>
      </c>
      <c r="V347">
        <v>471</v>
      </c>
      <c r="W347">
        <v>6656</v>
      </c>
      <c r="X347">
        <v>1</v>
      </c>
      <c r="Y347">
        <v>7.9038554492961904E-2</v>
      </c>
      <c r="Z347">
        <v>436.5</v>
      </c>
      <c r="AA347">
        <v>22.58</v>
      </c>
      <c r="AB347" t="s">
        <v>94</v>
      </c>
      <c r="AC347">
        <v>20.890625</v>
      </c>
      <c r="AE347">
        <v>22</v>
      </c>
      <c r="AF347">
        <v>436.5</v>
      </c>
      <c r="AG347">
        <v>4.71875</v>
      </c>
      <c r="AH347">
        <f t="shared" si="21"/>
        <v>431.78125</v>
      </c>
      <c r="AI347">
        <f t="shared" si="22"/>
        <v>92.503311258278146</v>
      </c>
      <c r="AJ347">
        <f t="shared" si="23"/>
        <v>0.32881378419071905</v>
      </c>
      <c r="AK347">
        <f t="shared" si="24"/>
        <v>1327.4990921512604</v>
      </c>
    </row>
    <row r="348" spans="1:37" x14ac:dyDescent="0.3">
      <c r="A348">
        <v>346</v>
      </c>
      <c r="B348">
        <v>694</v>
      </c>
      <c r="C348" t="s">
        <v>91</v>
      </c>
      <c r="D348">
        <v>2.26992849195095E-2</v>
      </c>
      <c r="E348">
        <v>6656</v>
      </c>
      <c r="F348">
        <v>6656</v>
      </c>
      <c r="G348">
        <v>1</v>
      </c>
      <c r="H348">
        <v>7.2804448846929803</v>
      </c>
      <c r="I348">
        <v>9.1503247720701903</v>
      </c>
      <c r="J348">
        <v>-1.1789673692456</v>
      </c>
      <c r="K348" t="b">
        <v>1</v>
      </c>
      <c r="L348">
        <v>18.059999999999999</v>
      </c>
      <c r="M348" t="s">
        <v>92</v>
      </c>
      <c r="N348">
        <v>9.8178466875924801</v>
      </c>
      <c r="O348">
        <v>4.125</v>
      </c>
      <c r="P348">
        <v>1.2569999999999999</v>
      </c>
      <c r="Q348" t="s">
        <v>1365</v>
      </c>
      <c r="S348">
        <v>0</v>
      </c>
      <c r="T348">
        <v>13300</v>
      </c>
      <c r="U348">
        <v>6656</v>
      </c>
      <c r="V348">
        <v>139</v>
      </c>
      <c r="W348">
        <v>6656</v>
      </c>
      <c r="X348">
        <v>1</v>
      </c>
      <c r="Y348">
        <v>0.53270038246617901</v>
      </c>
      <c r="Z348">
        <v>18.059999999999999</v>
      </c>
      <c r="AA348">
        <v>736</v>
      </c>
      <c r="AB348" t="s">
        <v>94</v>
      </c>
      <c r="AC348">
        <v>4.25</v>
      </c>
      <c r="AD348" t="s">
        <v>98</v>
      </c>
      <c r="AE348">
        <v>3</v>
      </c>
      <c r="AF348">
        <v>18.0625</v>
      </c>
      <c r="AG348">
        <v>8.1328125</v>
      </c>
      <c r="AH348">
        <f t="shared" si="21"/>
        <v>9.9296875</v>
      </c>
      <c r="AI348">
        <f t="shared" si="22"/>
        <v>2.2209414024975986</v>
      </c>
      <c r="AJ348">
        <f t="shared" si="23"/>
        <v>0.30759620796288678</v>
      </c>
      <c r="AK348">
        <f t="shared" si="24"/>
        <v>58.721465129958112</v>
      </c>
    </row>
    <row r="349" spans="1:37" x14ac:dyDescent="0.3">
      <c r="A349">
        <v>347</v>
      </c>
      <c r="B349">
        <v>695</v>
      </c>
      <c r="C349" t="s">
        <v>91</v>
      </c>
      <c r="D349">
        <v>3.9713463211029497E-2</v>
      </c>
      <c r="E349">
        <v>6656</v>
      </c>
      <c r="F349">
        <v>6656</v>
      </c>
      <c r="G349">
        <v>1</v>
      </c>
      <c r="H349">
        <v>8.4709810337143807</v>
      </c>
      <c r="I349">
        <v>12.491388047762401</v>
      </c>
      <c r="J349">
        <v>-1.17816371050719</v>
      </c>
      <c r="K349" t="b">
        <v>1</v>
      </c>
      <c r="L349">
        <v>29.83</v>
      </c>
      <c r="M349" t="s">
        <v>92</v>
      </c>
      <c r="N349">
        <v>12.5003439536692</v>
      </c>
      <c r="O349">
        <v>4.12</v>
      </c>
      <c r="P349">
        <v>1.4750000000000001</v>
      </c>
      <c r="Q349" t="s">
        <v>1366</v>
      </c>
      <c r="S349">
        <v>0</v>
      </c>
      <c r="T349">
        <v>13180</v>
      </c>
      <c r="U349">
        <v>6656</v>
      </c>
      <c r="V349">
        <v>109</v>
      </c>
      <c r="W349">
        <v>6656</v>
      </c>
      <c r="X349">
        <v>1</v>
      </c>
      <c r="Y349">
        <v>0.71559020104803195</v>
      </c>
      <c r="Z349">
        <v>29.83</v>
      </c>
      <c r="AA349">
        <v>442</v>
      </c>
      <c r="AB349" t="s">
        <v>94</v>
      </c>
      <c r="AC349">
        <v>5.4609375</v>
      </c>
      <c r="AD349" t="s">
        <v>98</v>
      </c>
      <c r="AE349">
        <v>3</v>
      </c>
      <c r="AF349">
        <v>29.828125</v>
      </c>
      <c r="AG349">
        <v>8.6953125</v>
      </c>
      <c r="AH349">
        <f t="shared" si="21"/>
        <v>21.1328125</v>
      </c>
      <c r="AI349">
        <f t="shared" si="22"/>
        <v>3.4303683737646002</v>
      </c>
      <c r="AJ349">
        <f t="shared" si="23"/>
        <v>0.30784350970310986</v>
      </c>
      <c r="AK349">
        <f t="shared" si="24"/>
        <v>96.893792007396257</v>
      </c>
    </row>
    <row r="350" spans="1:37" x14ac:dyDescent="0.3">
      <c r="A350">
        <v>348</v>
      </c>
      <c r="B350">
        <v>698</v>
      </c>
      <c r="C350" t="s">
        <v>91</v>
      </c>
      <c r="D350">
        <v>3.1838587164008003E-2</v>
      </c>
      <c r="E350">
        <v>6656</v>
      </c>
      <c r="F350">
        <v>17920</v>
      </c>
      <c r="G350">
        <v>2.6923076923076898</v>
      </c>
      <c r="H350">
        <v>6.2857287381356199</v>
      </c>
      <c r="I350">
        <v>14.633962218472</v>
      </c>
      <c r="J350">
        <v>-1.19905883770582</v>
      </c>
      <c r="K350" t="b">
        <v>1</v>
      </c>
      <c r="L350">
        <v>213.2</v>
      </c>
      <c r="M350" t="s">
        <v>92</v>
      </c>
      <c r="N350">
        <v>14.6391823344853</v>
      </c>
      <c r="O350">
        <v>4.5739999999999998</v>
      </c>
      <c r="P350">
        <v>2.3279999999999998</v>
      </c>
      <c r="Q350" t="s">
        <v>1367</v>
      </c>
      <c r="S350">
        <v>0</v>
      </c>
      <c r="T350">
        <v>37440</v>
      </c>
      <c r="U350">
        <v>6656</v>
      </c>
      <c r="V350">
        <v>330</v>
      </c>
      <c r="W350">
        <v>6656</v>
      </c>
      <c r="X350">
        <v>1</v>
      </c>
      <c r="Y350">
        <v>0.29096979064871997</v>
      </c>
      <c r="Z350">
        <v>213.2</v>
      </c>
      <c r="AA350">
        <v>175.6</v>
      </c>
      <c r="AB350" t="s">
        <v>94</v>
      </c>
      <c r="AC350">
        <v>14.6015625</v>
      </c>
      <c r="AD350" t="s">
        <v>98</v>
      </c>
      <c r="AE350">
        <v>0</v>
      </c>
      <c r="AF350">
        <v>213.25</v>
      </c>
      <c r="AG350">
        <v>13.9765625</v>
      </c>
      <c r="AH350">
        <f t="shared" si="21"/>
        <v>199.2734375</v>
      </c>
      <c r="AI350">
        <f t="shared" si="22"/>
        <v>15.25768585802124</v>
      </c>
      <c r="AJ350">
        <f t="shared" si="23"/>
        <v>0.30147781798641632</v>
      </c>
      <c r="AK350">
        <f t="shared" si="24"/>
        <v>707.34889029085514</v>
      </c>
    </row>
    <row r="351" spans="1:37" x14ac:dyDescent="0.3">
      <c r="A351">
        <v>349</v>
      </c>
      <c r="B351">
        <v>699</v>
      </c>
      <c r="C351" t="s">
        <v>91</v>
      </c>
      <c r="D351">
        <v>5.0900886666335902E-2</v>
      </c>
      <c r="E351">
        <v>6656</v>
      </c>
      <c r="F351">
        <v>17920</v>
      </c>
      <c r="G351">
        <v>2.6923076923076898</v>
      </c>
      <c r="H351">
        <v>9.6466429509128009</v>
      </c>
      <c r="I351">
        <v>17.776577390988699</v>
      </c>
      <c r="J351">
        <v>-1.2022734726594599</v>
      </c>
      <c r="K351" t="b">
        <v>1</v>
      </c>
      <c r="L351">
        <v>69.599999999999994</v>
      </c>
      <c r="M351" t="s">
        <v>92</v>
      </c>
      <c r="N351">
        <v>17.7768020040937</v>
      </c>
      <c r="O351">
        <v>4.5199999999999996</v>
      </c>
      <c r="P351">
        <v>1.843</v>
      </c>
      <c r="Q351" t="s">
        <v>1368</v>
      </c>
      <c r="S351">
        <v>0</v>
      </c>
      <c r="T351">
        <v>33180</v>
      </c>
      <c r="U351">
        <v>6656</v>
      </c>
      <c r="V351">
        <v>268</v>
      </c>
      <c r="W351">
        <v>6656</v>
      </c>
      <c r="X351">
        <v>1</v>
      </c>
      <c r="Y351">
        <v>0.52817778243018998</v>
      </c>
      <c r="Z351">
        <v>69.599999999999994</v>
      </c>
      <c r="AA351">
        <v>476.5</v>
      </c>
      <c r="AB351" t="s">
        <v>94</v>
      </c>
      <c r="AC351">
        <v>8.34375</v>
      </c>
      <c r="AD351" t="s">
        <v>98</v>
      </c>
      <c r="AE351">
        <v>0</v>
      </c>
      <c r="AF351">
        <v>69.625</v>
      </c>
      <c r="AG351">
        <v>12.140625</v>
      </c>
      <c r="AH351">
        <f t="shared" si="21"/>
        <v>57.484375</v>
      </c>
      <c r="AI351">
        <f t="shared" si="22"/>
        <v>5.7348777348777347</v>
      </c>
      <c r="AJ351">
        <f t="shared" si="23"/>
        <v>0.30051023290462436</v>
      </c>
      <c r="AK351">
        <f t="shared" si="24"/>
        <v>231.68928168278887</v>
      </c>
    </row>
    <row r="352" spans="1:37" x14ac:dyDescent="0.3">
      <c r="A352">
        <v>350</v>
      </c>
      <c r="B352">
        <v>700</v>
      </c>
      <c r="C352" t="s">
        <v>91</v>
      </c>
      <c r="D352">
        <v>1.3021208490572899E-2</v>
      </c>
      <c r="E352">
        <v>6656</v>
      </c>
      <c r="F352">
        <v>17920</v>
      </c>
      <c r="G352">
        <v>2.6923076923076898</v>
      </c>
      <c r="H352">
        <v>4.4808442861230198</v>
      </c>
      <c r="I352">
        <v>7.1851038259902298</v>
      </c>
      <c r="J352">
        <v>-1.1974515202289999</v>
      </c>
      <c r="K352" t="b">
        <v>1</v>
      </c>
      <c r="L352">
        <v>40.1</v>
      </c>
      <c r="M352" t="s">
        <v>92</v>
      </c>
      <c r="N352">
        <v>8.4525195249334892</v>
      </c>
      <c r="O352">
        <v>4.5199999999999996</v>
      </c>
      <c r="P352">
        <v>1.6040000000000001</v>
      </c>
      <c r="Q352" t="s">
        <v>1369</v>
      </c>
      <c r="R352" t="s">
        <v>1941</v>
      </c>
      <c r="S352">
        <v>0</v>
      </c>
      <c r="T352">
        <v>33000</v>
      </c>
      <c r="U352">
        <v>6656</v>
      </c>
      <c r="V352">
        <v>586</v>
      </c>
      <c r="W352">
        <v>6656</v>
      </c>
      <c r="X352">
        <v>1</v>
      </c>
      <c r="Y352">
        <v>0.143792352088603</v>
      </c>
      <c r="Z352">
        <v>40.1</v>
      </c>
      <c r="AA352">
        <v>823</v>
      </c>
      <c r="AB352" t="s">
        <v>94</v>
      </c>
      <c r="AC352">
        <v>6.33203125</v>
      </c>
      <c r="AE352">
        <v>0</v>
      </c>
      <c r="AF352">
        <v>40.09375</v>
      </c>
      <c r="AG352">
        <v>10.5625</v>
      </c>
      <c r="AH352">
        <f t="shared" si="21"/>
        <v>29.53125</v>
      </c>
      <c r="AI352">
        <f t="shared" si="22"/>
        <v>3.7958579881656807</v>
      </c>
      <c r="AJ352">
        <f t="shared" si="23"/>
        <v>0.30196277819023837</v>
      </c>
      <c r="AK352">
        <f t="shared" si="24"/>
        <v>132.77712650643548</v>
      </c>
    </row>
    <row r="353" spans="1:37" x14ac:dyDescent="0.3">
      <c r="A353">
        <v>351</v>
      </c>
      <c r="B353">
        <v>706</v>
      </c>
      <c r="C353" t="s">
        <v>91</v>
      </c>
      <c r="D353">
        <v>1.0511825536264801E-2</v>
      </c>
      <c r="E353">
        <v>6656</v>
      </c>
      <c r="F353">
        <v>6656</v>
      </c>
      <c r="G353">
        <v>1</v>
      </c>
      <c r="H353">
        <v>2.8167891267018899</v>
      </c>
      <c r="I353">
        <v>7.2840406323306803</v>
      </c>
      <c r="J353">
        <v>-1.1178893051265399</v>
      </c>
      <c r="K353" t="b">
        <v>1</v>
      </c>
      <c r="L353">
        <v>385.8</v>
      </c>
      <c r="M353" t="s">
        <v>92</v>
      </c>
      <c r="N353">
        <v>7.3285020173350404</v>
      </c>
      <c r="O353">
        <v>3.992</v>
      </c>
      <c r="P353">
        <v>2.5859999999999999</v>
      </c>
      <c r="Q353" t="s">
        <v>1370</v>
      </c>
      <c r="S353">
        <v>0</v>
      </c>
      <c r="T353">
        <v>9830</v>
      </c>
      <c r="U353">
        <v>6656</v>
      </c>
      <c r="V353">
        <v>475</v>
      </c>
      <c r="W353">
        <v>6656</v>
      </c>
      <c r="X353">
        <v>1</v>
      </c>
      <c r="Y353">
        <v>8.33600021580745E-2</v>
      </c>
      <c r="Z353">
        <v>385.8</v>
      </c>
      <c r="AA353">
        <v>25.48</v>
      </c>
      <c r="AB353" t="s">
        <v>94</v>
      </c>
      <c r="AC353">
        <v>19.640625</v>
      </c>
      <c r="AE353">
        <v>23</v>
      </c>
      <c r="AF353">
        <v>385.75</v>
      </c>
      <c r="AG353">
        <v>4.68359375</v>
      </c>
      <c r="AH353">
        <f t="shared" si="21"/>
        <v>381.06640625</v>
      </c>
      <c r="AI353">
        <f t="shared" si="22"/>
        <v>82.361968306922435</v>
      </c>
      <c r="AJ353">
        <f t="shared" si="23"/>
        <v>0.32696919901808186</v>
      </c>
      <c r="AK353">
        <f t="shared" si="24"/>
        <v>1179.7747346185581</v>
      </c>
    </row>
    <row r="354" spans="1:37" x14ac:dyDescent="0.3">
      <c r="A354">
        <v>352</v>
      </c>
      <c r="B354">
        <v>707</v>
      </c>
      <c r="C354" t="s">
        <v>91</v>
      </c>
      <c r="D354">
        <v>1.6549953359050001E-2</v>
      </c>
      <c r="E354">
        <v>6656</v>
      </c>
      <c r="F354">
        <v>6656</v>
      </c>
      <c r="G354">
        <v>1</v>
      </c>
      <c r="H354">
        <v>2.8071975658286501</v>
      </c>
      <c r="I354">
        <v>7.4949981884526604</v>
      </c>
      <c r="J354">
        <v>-1.1114600352192701</v>
      </c>
      <c r="K354" t="b">
        <v>1</v>
      </c>
      <c r="L354">
        <v>468.2</v>
      </c>
      <c r="M354" t="s">
        <v>92</v>
      </c>
      <c r="N354">
        <v>7.5181995391522802</v>
      </c>
      <c r="O354">
        <v>3.992</v>
      </c>
      <c r="P354">
        <v>2.67</v>
      </c>
      <c r="Q354" t="s">
        <v>1371</v>
      </c>
      <c r="S354">
        <v>0</v>
      </c>
      <c r="T354">
        <v>9816</v>
      </c>
      <c r="U354">
        <v>6656</v>
      </c>
      <c r="V354">
        <v>417</v>
      </c>
      <c r="W354">
        <v>6656</v>
      </c>
      <c r="X354">
        <v>1</v>
      </c>
      <c r="Y354">
        <v>8.8498845552456198E-2</v>
      </c>
      <c r="Z354">
        <v>468.2</v>
      </c>
      <c r="AA354">
        <v>20.97</v>
      </c>
      <c r="AB354" t="s">
        <v>94</v>
      </c>
      <c r="AC354">
        <v>21.640625</v>
      </c>
      <c r="AE354">
        <v>27</v>
      </c>
      <c r="AF354">
        <v>468.25</v>
      </c>
      <c r="AG354">
        <v>5.203125</v>
      </c>
      <c r="AH354">
        <f t="shared" si="21"/>
        <v>463.046875</v>
      </c>
      <c r="AI354">
        <f t="shared" si="22"/>
        <v>89.993993993993996</v>
      </c>
      <c r="AJ354">
        <f t="shared" si="23"/>
        <v>0.3290781444751914</v>
      </c>
      <c r="AK354">
        <f t="shared" si="24"/>
        <v>1422.9143073197938</v>
      </c>
    </row>
    <row r="355" spans="1:37" x14ac:dyDescent="0.3">
      <c r="A355">
        <v>353</v>
      </c>
      <c r="B355">
        <v>708</v>
      </c>
      <c r="C355" t="s">
        <v>91</v>
      </c>
      <c r="D355">
        <v>4.2277459109952897E-2</v>
      </c>
      <c r="E355">
        <v>6656</v>
      </c>
      <c r="F355">
        <v>6656</v>
      </c>
      <c r="G355">
        <v>1</v>
      </c>
      <c r="H355">
        <v>8.4315328973107793</v>
      </c>
      <c r="I355">
        <v>10.448843014343099</v>
      </c>
      <c r="J355">
        <v>-1.1797710279840099</v>
      </c>
      <c r="K355" t="b">
        <v>1</v>
      </c>
      <c r="L355">
        <v>17.34</v>
      </c>
      <c r="M355" t="s">
        <v>92</v>
      </c>
      <c r="N355">
        <v>10.816257623034</v>
      </c>
      <c r="O355">
        <v>4.0999999999999996</v>
      </c>
      <c r="P355">
        <v>1.2390000000000001</v>
      </c>
      <c r="Q355" t="s">
        <v>1372</v>
      </c>
      <c r="S355">
        <v>0</v>
      </c>
      <c r="T355">
        <v>12664</v>
      </c>
      <c r="U355">
        <v>6656</v>
      </c>
      <c r="V355">
        <v>120</v>
      </c>
      <c r="W355">
        <v>6656</v>
      </c>
      <c r="X355">
        <v>1</v>
      </c>
      <c r="Y355">
        <v>0.67840303411647296</v>
      </c>
      <c r="Z355">
        <v>17.34</v>
      </c>
      <c r="AA355">
        <v>730</v>
      </c>
      <c r="AB355" t="s">
        <v>94</v>
      </c>
      <c r="AC355">
        <v>4.1640625</v>
      </c>
      <c r="AD355" t="s">
        <v>98</v>
      </c>
      <c r="AE355">
        <v>3</v>
      </c>
      <c r="AF355">
        <v>17.34375</v>
      </c>
      <c r="AG355">
        <v>7.76953125</v>
      </c>
      <c r="AH355">
        <f t="shared" si="21"/>
        <v>9.57421875</v>
      </c>
      <c r="AI355">
        <f t="shared" si="22"/>
        <v>2.2322775263951735</v>
      </c>
      <c r="AJ355">
        <f t="shared" si="23"/>
        <v>0.30734910488902761</v>
      </c>
      <c r="AK355">
        <f t="shared" si="24"/>
        <v>56.430130181319988</v>
      </c>
    </row>
    <row r="356" spans="1:37" x14ac:dyDescent="0.3">
      <c r="A356">
        <v>354</v>
      </c>
      <c r="B356">
        <v>709</v>
      </c>
      <c r="C356" t="s">
        <v>91</v>
      </c>
      <c r="D356">
        <v>2.4028092657712701E-2</v>
      </c>
      <c r="E356">
        <v>6656</v>
      </c>
      <c r="F356">
        <v>6656</v>
      </c>
      <c r="G356">
        <v>1</v>
      </c>
      <c r="H356">
        <v>8.1258052802541805</v>
      </c>
      <c r="I356">
        <v>10.998404412531499</v>
      </c>
      <c r="J356">
        <v>-1.1797710279840099</v>
      </c>
      <c r="K356" t="b">
        <v>1</v>
      </c>
      <c r="L356">
        <v>22.6</v>
      </c>
      <c r="M356" t="s">
        <v>92</v>
      </c>
      <c r="N356">
        <v>11.107479178574</v>
      </c>
      <c r="O356">
        <v>4.0999999999999996</v>
      </c>
      <c r="P356">
        <v>1.3540000000000001</v>
      </c>
      <c r="Q356" t="s">
        <v>1373</v>
      </c>
      <c r="S356">
        <v>0</v>
      </c>
      <c r="T356">
        <v>12680</v>
      </c>
      <c r="U356">
        <v>6656</v>
      </c>
      <c r="V356">
        <v>151</v>
      </c>
      <c r="W356">
        <v>6656</v>
      </c>
      <c r="X356">
        <v>1</v>
      </c>
      <c r="Y356">
        <v>0.57988980965214398</v>
      </c>
      <c r="Z356">
        <v>22.6</v>
      </c>
      <c r="AA356">
        <v>561</v>
      </c>
      <c r="AB356" t="s">
        <v>94</v>
      </c>
      <c r="AC356">
        <v>4.75390625</v>
      </c>
      <c r="AD356" t="s">
        <v>98</v>
      </c>
      <c r="AE356">
        <v>4</v>
      </c>
      <c r="AF356">
        <v>22.59375</v>
      </c>
      <c r="AG356">
        <v>7.4765625</v>
      </c>
      <c r="AH356">
        <f t="shared" si="21"/>
        <v>15.1171875</v>
      </c>
      <c r="AI356">
        <f t="shared" si="22"/>
        <v>3.0219435736677114</v>
      </c>
      <c r="AJ356">
        <f t="shared" si="23"/>
        <v>0.30734910488902761</v>
      </c>
      <c r="AK356">
        <f t="shared" si="24"/>
        <v>73.511683101070901</v>
      </c>
    </row>
    <row r="357" spans="1:37" x14ac:dyDescent="0.3">
      <c r="A357">
        <v>355</v>
      </c>
      <c r="B357">
        <v>712</v>
      </c>
      <c r="C357" t="s">
        <v>91</v>
      </c>
      <c r="D357">
        <v>3.7948970883321602E-2</v>
      </c>
      <c r="E357">
        <v>6656</v>
      </c>
      <c r="F357">
        <v>17920</v>
      </c>
      <c r="G357">
        <v>2.6923076923076898</v>
      </c>
      <c r="H357">
        <v>6.2946939382944898</v>
      </c>
      <c r="I357">
        <v>14.4827137877166</v>
      </c>
      <c r="J357">
        <v>-1.19905883770582</v>
      </c>
      <c r="K357" t="b">
        <v>1</v>
      </c>
      <c r="L357">
        <v>199.8</v>
      </c>
      <c r="M357" t="s">
        <v>92</v>
      </c>
      <c r="N357">
        <v>14.481877723039201</v>
      </c>
      <c r="O357">
        <v>4.57</v>
      </c>
      <c r="P357">
        <v>2.2999999999999998</v>
      </c>
      <c r="Q357" t="s">
        <v>1374</v>
      </c>
      <c r="S357">
        <v>0</v>
      </c>
      <c r="T357">
        <v>37200</v>
      </c>
      <c r="U357">
        <v>6656</v>
      </c>
      <c r="V357">
        <v>379</v>
      </c>
      <c r="W357">
        <v>6656</v>
      </c>
      <c r="X357">
        <v>1</v>
      </c>
      <c r="Y357">
        <v>0.27197015929460799</v>
      </c>
      <c r="Z357">
        <v>199.8</v>
      </c>
      <c r="AA357">
        <v>186.1</v>
      </c>
      <c r="AB357" t="s">
        <v>94</v>
      </c>
      <c r="AC357">
        <v>14.1328125</v>
      </c>
      <c r="AD357" t="s">
        <v>98</v>
      </c>
      <c r="AE357">
        <v>0</v>
      </c>
      <c r="AF357">
        <v>199.75</v>
      </c>
      <c r="AG357">
        <v>13.328125</v>
      </c>
      <c r="AH357">
        <f t="shared" si="21"/>
        <v>186.421875</v>
      </c>
      <c r="AI357">
        <f t="shared" si="22"/>
        <v>14.987104337631887</v>
      </c>
      <c r="AJ357">
        <f t="shared" si="23"/>
        <v>0.30147781798641632</v>
      </c>
      <c r="AK357">
        <f t="shared" si="24"/>
        <v>662.56947636857365</v>
      </c>
    </row>
    <row r="358" spans="1:37" x14ac:dyDescent="0.3">
      <c r="A358">
        <v>356</v>
      </c>
      <c r="B358">
        <v>713</v>
      </c>
      <c r="C358" t="s">
        <v>91</v>
      </c>
      <c r="D358">
        <v>5.3579579385669499E-2</v>
      </c>
      <c r="E358">
        <v>6656</v>
      </c>
      <c r="F358">
        <v>17920</v>
      </c>
      <c r="G358">
        <v>2.6923076923076898</v>
      </c>
      <c r="H358">
        <v>9.7616676982822899</v>
      </c>
      <c r="I358">
        <v>18.036206333154301</v>
      </c>
      <c r="J358">
        <v>-1.2030771313978601</v>
      </c>
      <c r="K358" t="b">
        <v>1</v>
      </c>
      <c r="L358">
        <v>70.400000000000006</v>
      </c>
      <c r="M358" t="s">
        <v>92</v>
      </c>
      <c r="N358">
        <v>18.033974564890201</v>
      </c>
      <c r="O358">
        <v>4.5229999999999997</v>
      </c>
      <c r="P358">
        <v>1.8480000000000001</v>
      </c>
      <c r="Q358" t="s">
        <v>1375</v>
      </c>
      <c r="S358">
        <v>0</v>
      </c>
      <c r="T358">
        <v>33300</v>
      </c>
      <c r="U358">
        <v>6656</v>
      </c>
      <c r="V358">
        <v>270</v>
      </c>
      <c r="W358">
        <v>6656</v>
      </c>
      <c r="X358">
        <v>1</v>
      </c>
      <c r="Y358">
        <v>0.533218115523731</v>
      </c>
      <c r="Z358">
        <v>70.400000000000006</v>
      </c>
      <c r="AA358">
        <v>473.2</v>
      </c>
      <c r="AB358" t="s">
        <v>94</v>
      </c>
      <c r="AC358">
        <v>8.390625</v>
      </c>
      <c r="AD358" t="s">
        <v>98</v>
      </c>
      <c r="AE358">
        <v>0</v>
      </c>
      <c r="AF358">
        <v>70.375</v>
      </c>
      <c r="AG358">
        <v>12.1171875</v>
      </c>
      <c r="AH358">
        <f t="shared" si="21"/>
        <v>58.2578125</v>
      </c>
      <c r="AI358">
        <f t="shared" si="22"/>
        <v>5.8078658929722762</v>
      </c>
      <c r="AJ358">
        <f t="shared" si="23"/>
        <v>0.3002688222488567</v>
      </c>
      <c r="AK358">
        <f t="shared" si="24"/>
        <v>234.37331745909546</v>
      </c>
    </row>
    <row r="359" spans="1:37" x14ac:dyDescent="0.3">
      <c r="A359">
        <v>357</v>
      </c>
      <c r="B359">
        <v>714</v>
      </c>
      <c r="C359" t="s">
        <v>91</v>
      </c>
      <c r="D359">
        <v>1.43621972533083E-2</v>
      </c>
      <c r="E359">
        <v>6656</v>
      </c>
      <c r="F359">
        <v>17920</v>
      </c>
      <c r="G359">
        <v>2.6923076923076898</v>
      </c>
      <c r="H359">
        <v>4.2971722011943596</v>
      </c>
      <c r="I359">
        <v>7.2682639184264097</v>
      </c>
      <c r="J359">
        <v>-1.19664786149059</v>
      </c>
      <c r="K359" t="b">
        <v>1</v>
      </c>
      <c r="L359">
        <v>49.12</v>
      </c>
      <c r="M359" t="s">
        <v>92</v>
      </c>
      <c r="N359">
        <v>8.3499206689945602</v>
      </c>
      <c r="O359">
        <v>4.5199999999999996</v>
      </c>
      <c r="P359">
        <v>1.6910000000000001</v>
      </c>
      <c r="Q359" t="s">
        <v>1376</v>
      </c>
      <c r="R359" t="s">
        <v>1941</v>
      </c>
      <c r="S359">
        <v>0</v>
      </c>
      <c r="T359">
        <v>33200</v>
      </c>
      <c r="U359">
        <v>6656</v>
      </c>
      <c r="V359">
        <v>654</v>
      </c>
      <c r="W359">
        <v>6656</v>
      </c>
      <c r="X359">
        <v>1</v>
      </c>
      <c r="Y359">
        <v>0.128929635672452</v>
      </c>
      <c r="Z359">
        <v>49.12</v>
      </c>
      <c r="AA359">
        <v>676</v>
      </c>
      <c r="AB359" t="s">
        <v>94</v>
      </c>
      <c r="AC359">
        <v>7.0078125</v>
      </c>
      <c r="AE359">
        <v>0</v>
      </c>
      <c r="AF359">
        <v>49.125</v>
      </c>
      <c r="AG359">
        <v>10.25</v>
      </c>
      <c r="AH359">
        <f t="shared" si="21"/>
        <v>38.875</v>
      </c>
      <c r="AI359">
        <f t="shared" si="22"/>
        <v>4.7926829268292686</v>
      </c>
      <c r="AJ359">
        <f t="shared" si="23"/>
        <v>0.30220555075568578</v>
      </c>
      <c r="AK359">
        <f t="shared" si="24"/>
        <v>162.55492288993221</v>
      </c>
    </row>
    <row r="360" spans="1:37" x14ac:dyDescent="0.3">
      <c r="A360">
        <v>358</v>
      </c>
      <c r="B360">
        <v>720</v>
      </c>
      <c r="C360" t="s">
        <v>91</v>
      </c>
      <c r="D360">
        <v>1.26506604728707E-2</v>
      </c>
      <c r="E360">
        <v>6656</v>
      </c>
      <c r="F360">
        <v>6656</v>
      </c>
      <c r="G360">
        <v>1</v>
      </c>
      <c r="H360">
        <v>2.85321238106562</v>
      </c>
      <c r="I360">
        <v>7.3447928090712598</v>
      </c>
      <c r="J360">
        <v>-1.1186929638649501</v>
      </c>
      <c r="K360" t="b">
        <v>1</v>
      </c>
      <c r="L360">
        <v>376</v>
      </c>
      <c r="M360" t="s">
        <v>92</v>
      </c>
      <c r="N360">
        <v>7.3895831750670196</v>
      </c>
      <c r="O360">
        <v>3.996</v>
      </c>
      <c r="P360">
        <v>2.5739999999999998</v>
      </c>
      <c r="Q360" t="s">
        <v>1377</v>
      </c>
      <c r="S360">
        <v>0</v>
      </c>
      <c r="T360">
        <v>9896</v>
      </c>
      <c r="U360">
        <v>6656</v>
      </c>
      <c r="V360">
        <v>381</v>
      </c>
      <c r="W360">
        <v>6656</v>
      </c>
      <c r="X360">
        <v>1</v>
      </c>
      <c r="Y360">
        <v>9.4942946389505303E-2</v>
      </c>
      <c r="Z360">
        <v>376</v>
      </c>
      <c r="AA360">
        <v>26.31</v>
      </c>
      <c r="AB360" t="s">
        <v>94</v>
      </c>
      <c r="AC360">
        <v>19.390625</v>
      </c>
      <c r="AE360">
        <v>21</v>
      </c>
      <c r="AF360">
        <v>376</v>
      </c>
      <c r="AG360">
        <v>5.45703125</v>
      </c>
      <c r="AH360">
        <f t="shared" si="21"/>
        <v>370.54296875</v>
      </c>
      <c r="AI360">
        <f t="shared" si="22"/>
        <v>68.901932712956338</v>
      </c>
      <c r="AJ360">
        <f t="shared" si="23"/>
        <v>0.3267065329251877</v>
      </c>
      <c r="AK360">
        <f t="shared" si="24"/>
        <v>1150.8799552719688</v>
      </c>
    </row>
    <row r="361" spans="1:37" x14ac:dyDescent="0.3">
      <c r="A361">
        <v>359</v>
      </c>
      <c r="B361">
        <v>721</v>
      </c>
      <c r="C361" t="s">
        <v>91</v>
      </c>
      <c r="D361">
        <v>1.7172477636635899E-2</v>
      </c>
      <c r="E361">
        <v>6656</v>
      </c>
      <c r="F361">
        <v>6656</v>
      </c>
      <c r="G361">
        <v>1</v>
      </c>
      <c r="H361">
        <v>2.8455448991033099</v>
      </c>
      <c r="I361">
        <v>7.5362478187189401</v>
      </c>
      <c r="J361">
        <v>-1.1138710114344901</v>
      </c>
      <c r="K361" t="b">
        <v>1</v>
      </c>
      <c r="L361">
        <v>445</v>
      </c>
      <c r="M361" t="s">
        <v>92</v>
      </c>
      <c r="N361">
        <v>7.5572504355465302</v>
      </c>
      <c r="O361">
        <v>3.996</v>
      </c>
      <c r="P361">
        <v>2.6480000000000001</v>
      </c>
      <c r="Q361" t="s">
        <v>1378</v>
      </c>
      <c r="S361">
        <v>0</v>
      </c>
      <c r="T361">
        <v>9930</v>
      </c>
      <c r="U361">
        <v>6656</v>
      </c>
      <c r="V361">
        <v>407</v>
      </c>
      <c r="W361">
        <v>6656</v>
      </c>
      <c r="X361">
        <v>1</v>
      </c>
      <c r="Y361">
        <v>9.1480264310103407E-2</v>
      </c>
      <c r="Z361">
        <v>445</v>
      </c>
      <c r="AA361">
        <v>22.31</v>
      </c>
      <c r="AB361" t="s">
        <v>94</v>
      </c>
      <c r="AC361">
        <v>21.09375</v>
      </c>
      <c r="AE361">
        <v>24</v>
      </c>
      <c r="AF361">
        <v>445</v>
      </c>
      <c r="AG361">
        <v>5.40234375</v>
      </c>
      <c r="AH361">
        <f t="shared" si="21"/>
        <v>439.59765625</v>
      </c>
      <c r="AI361">
        <f t="shared" si="22"/>
        <v>82.371655820679678</v>
      </c>
      <c r="AJ361">
        <f t="shared" si="23"/>
        <v>0.32828570056148715</v>
      </c>
      <c r="AK361">
        <f t="shared" si="24"/>
        <v>1355.5266014903764</v>
      </c>
    </row>
    <row r="362" spans="1:37" x14ac:dyDescent="0.3">
      <c r="A362">
        <v>360</v>
      </c>
      <c r="B362">
        <v>722</v>
      </c>
      <c r="C362" t="s">
        <v>91</v>
      </c>
      <c r="D362">
        <v>3.2034566611856302E-2</v>
      </c>
      <c r="E362">
        <v>6656</v>
      </c>
      <c r="F362">
        <v>6656</v>
      </c>
      <c r="G362">
        <v>1</v>
      </c>
      <c r="H362">
        <v>6.9146280900037604</v>
      </c>
      <c r="I362">
        <v>8.7648313093993</v>
      </c>
      <c r="J362">
        <v>-1.1789673692456</v>
      </c>
      <c r="K362" t="b">
        <v>1</v>
      </c>
      <c r="L362">
        <v>18.5</v>
      </c>
      <c r="M362" t="s">
        <v>92</v>
      </c>
      <c r="N362">
        <v>9.4278369692272008</v>
      </c>
      <c r="O362">
        <v>4.0979999999999999</v>
      </c>
      <c r="P362">
        <v>1.268</v>
      </c>
      <c r="Q362" t="s">
        <v>1379</v>
      </c>
      <c r="S362">
        <v>0</v>
      </c>
      <c r="T362">
        <v>12560</v>
      </c>
      <c r="U362">
        <v>6656</v>
      </c>
      <c r="V362">
        <v>199</v>
      </c>
      <c r="W362">
        <v>6656</v>
      </c>
      <c r="X362">
        <v>1</v>
      </c>
      <c r="Y362">
        <v>0.41927686876180198</v>
      </c>
      <c r="Z362">
        <v>18.5</v>
      </c>
      <c r="AA362">
        <v>679</v>
      </c>
      <c r="AB362" t="s">
        <v>94</v>
      </c>
      <c r="AC362">
        <v>4.30078125</v>
      </c>
      <c r="AD362" t="s">
        <v>98</v>
      </c>
      <c r="AE362">
        <v>5</v>
      </c>
      <c r="AF362">
        <v>18.5</v>
      </c>
      <c r="AG362">
        <v>7.09765625</v>
      </c>
      <c r="AH362">
        <f t="shared" si="21"/>
        <v>11.40234375</v>
      </c>
      <c r="AI362">
        <f t="shared" si="22"/>
        <v>2.6064942212438087</v>
      </c>
      <c r="AJ362">
        <f t="shared" si="23"/>
        <v>0.30759620796288678</v>
      </c>
      <c r="AK362">
        <f t="shared" si="24"/>
        <v>60.143784354559173</v>
      </c>
    </row>
    <row r="363" spans="1:37" x14ac:dyDescent="0.3">
      <c r="A363">
        <v>361</v>
      </c>
      <c r="B363">
        <v>723</v>
      </c>
      <c r="C363" t="s">
        <v>91</v>
      </c>
      <c r="D363">
        <v>2.9556762231288398E-2</v>
      </c>
      <c r="E363">
        <v>6656</v>
      </c>
      <c r="F363">
        <v>6656</v>
      </c>
      <c r="G363">
        <v>1</v>
      </c>
      <c r="H363">
        <v>7.0974576378944301</v>
      </c>
      <c r="I363">
        <v>9.6411753655382295</v>
      </c>
      <c r="J363">
        <v>-1.17816371050719</v>
      </c>
      <c r="K363" t="b">
        <v>1</v>
      </c>
      <c r="L363">
        <v>22.83</v>
      </c>
      <c r="M363" t="s">
        <v>92</v>
      </c>
      <c r="N363">
        <v>9.8479924573128308</v>
      </c>
      <c r="O363">
        <v>4.0940000000000003</v>
      </c>
      <c r="P363">
        <v>1.3580000000000001</v>
      </c>
      <c r="Q363" t="s">
        <v>1380</v>
      </c>
      <c r="S363">
        <v>0</v>
      </c>
      <c r="T363">
        <v>12430</v>
      </c>
      <c r="U363">
        <v>6656</v>
      </c>
      <c r="V363">
        <v>199</v>
      </c>
      <c r="W363">
        <v>6656</v>
      </c>
      <c r="X363">
        <v>1</v>
      </c>
      <c r="Y363">
        <v>0.43223731178378799</v>
      </c>
      <c r="Z363">
        <v>22.83</v>
      </c>
      <c r="AA363">
        <v>544.5</v>
      </c>
      <c r="AB363" t="s">
        <v>94</v>
      </c>
      <c r="AC363">
        <v>4.77734375</v>
      </c>
      <c r="AD363" t="s">
        <v>98</v>
      </c>
      <c r="AE363">
        <v>5</v>
      </c>
      <c r="AF363">
        <v>22.828125</v>
      </c>
      <c r="AG363">
        <v>7.22265625</v>
      </c>
      <c r="AH363">
        <f t="shared" si="21"/>
        <v>15.60546875</v>
      </c>
      <c r="AI363">
        <f t="shared" si="22"/>
        <v>3.1606273661438617</v>
      </c>
      <c r="AJ363">
        <f t="shared" si="23"/>
        <v>0.30784350970310986</v>
      </c>
      <c r="AK363">
        <f t="shared" si="24"/>
        <v>74.154966015089542</v>
      </c>
    </row>
    <row r="364" spans="1:37" x14ac:dyDescent="0.3">
      <c r="A364">
        <v>362</v>
      </c>
      <c r="B364">
        <v>726</v>
      </c>
      <c r="C364" t="s">
        <v>91</v>
      </c>
      <c r="D364">
        <v>3.5941396407255299E-2</v>
      </c>
      <c r="E364">
        <v>6656</v>
      </c>
      <c r="F364">
        <v>17920</v>
      </c>
      <c r="G364">
        <v>2.6923076923076898</v>
      </c>
      <c r="H364">
        <v>6.4894644900330301</v>
      </c>
      <c r="I364">
        <v>14.7660666618915</v>
      </c>
      <c r="J364">
        <v>-1.1998624964442299</v>
      </c>
      <c r="K364" t="b">
        <v>1</v>
      </c>
      <c r="L364">
        <v>188.9</v>
      </c>
      <c r="M364" t="s">
        <v>92</v>
      </c>
      <c r="N364">
        <v>14.773191116716699</v>
      </c>
      <c r="O364">
        <v>4.5659999999999998</v>
      </c>
      <c r="P364">
        <v>2.2749999999999999</v>
      </c>
      <c r="Q364" t="s">
        <v>1381</v>
      </c>
      <c r="S364">
        <v>0</v>
      </c>
      <c r="T364">
        <v>36930</v>
      </c>
      <c r="U364">
        <v>6656</v>
      </c>
      <c r="V364">
        <v>371</v>
      </c>
      <c r="W364">
        <v>6656</v>
      </c>
      <c r="X364">
        <v>1</v>
      </c>
      <c r="Y364">
        <v>0.28499879598428002</v>
      </c>
      <c r="Z364">
        <v>188.9</v>
      </c>
      <c r="AA364">
        <v>195.5</v>
      </c>
      <c r="AB364" t="s">
        <v>94</v>
      </c>
      <c r="AC364">
        <v>13.7421875</v>
      </c>
      <c r="AD364" t="s">
        <v>98</v>
      </c>
      <c r="AE364">
        <v>0</v>
      </c>
      <c r="AF364">
        <v>188.875</v>
      </c>
      <c r="AG364">
        <v>13.2265625</v>
      </c>
      <c r="AH364">
        <f t="shared" si="21"/>
        <v>175.6484375</v>
      </c>
      <c r="AI364">
        <f t="shared" si="22"/>
        <v>14.279976373301832</v>
      </c>
      <c r="AJ364">
        <f t="shared" si="23"/>
        <v>0.30123563003482168</v>
      </c>
      <c r="AK364">
        <f t="shared" si="24"/>
        <v>627.00086300603539</v>
      </c>
    </row>
    <row r="365" spans="1:37" x14ac:dyDescent="0.3">
      <c r="A365">
        <v>363</v>
      </c>
      <c r="B365">
        <v>727</v>
      </c>
      <c r="C365" t="s">
        <v>91</v>
      </c>
      <c r="D365">
        <v>5.0186063607309997E-2</v>
      </c>
      <c r="E365">
        <v>6656</v>
      </c>
      <c r="F365">
        <v>17920</v>
      </c>
      <c r="G365">
        <v>2.6923076923076898</v>
      </c>
      <c r="H365">
        <v>9.1004060541716196</v>
      </c>
      <c r="I365">
        <v>17.356536156051899</v>
      </c>
      <c r="J365">
        <v>-1.2030771313978601</v>
      </c>
      <c r="K365" t="b">
        <v>1</v>
      </c>
      <c r="L365">
        <v>80.75</v>
      </c>
      <c r="M365" t="s">
        <v>92</v>
      </c>
      <c r="N365">
        <v>17.355912992451199</v>
      </c>
      <c r="O365">
        <v>4.5229999999999997</v>
      </c>
      <c r="P365">
        <v>1.907</v>
      </c>
      <c r="Q365" t="s">
        <v>1382</v>
      </c>
      <c r="S365">
        <v>0</v>
      </c>
      <c r="T365">
        <v>33400</v>
      </c>
      <c r="U365">
        <v>6656</v>
      </c>
      <c r="V365">
        <v>325</v>
      </c>
      <c r="W365">
        <v>6656</v>
      </c>
      <c r="X365">
        <v>1</v>
      </c>
      <c r="Y365">
        <v>0.449329682775303</v>
      </c>
      <c r="Z365">
        <v>80.75</v>
      </c>
      <c r="AA365">
        <v>413.8</v>
      </c>
      <c r="AB365" t="s">
        <v>94</v>
      </c>
      <c r="AC365">
        <v>8.984375</v>
      </c>
      <c r="AD365" t="s">
        <v>98</v>
      </c>
      <c r="AE365">
        <v>0</v>
      </c>
      <c r="AF365">
        <v>80.75</v>
      </c>
      <c r="AG365">
        <v>11.765625</v>
      </c>
      <c r="AH365">
        <f t="shared" si="21"/>
        <v>68.984375</v>
      </c>
      <c r="AI365">
        <f t="shared" si="22"/>
        <v>6.8632138114209829</v>
      </c>
      <c r="AJ365">
        <f t="shared" si="23"/>
        <v>0.3002688222488567</v>
      </c>
      <c r="AK365">
        <f t="shared" si="24"/>
        <v>268.92568930475255</v>
      </c>
    </row>
    <row r="366" spans="1:37" x14ac:dyDescent="0.3">
      <c r="A366">
        <v>364</v>
      </c>
      <c r="B366">
        <v>728</v>
      </c>
      <c r="C366" t="s">
        <v>91</v>
      </c>
      <c r="D366">
        <v>1.7034425452679899E-2</v>
      </c>
      <c r="E366">
        <v>6656</v>
      </c>
      <c r="F366">
        <v>17920</v>
      </c>
      <c r="G366">
        <v>2.6923076923076898</v>
      </c>
      <c r="H366">
        <v>4.2523482049651999</v>
      </c>
      <c r="I366">
        <v>7.4955942480099598</v>
      </c>
      <c r="J366">
        <v>-1.1958442027521901</v>
      </c>
      <c r="K366" t="b">
        <v>1</v>
      </c>
      <c r="L366">
        <v>57.9</v>
      </c>
      <c r="M366" t="s">
        <v>92</v>
      </c>
      <c r="N366">
        <v>8.3533211700042909</v>
      </c>
      <c r="O366">
        <v>4.5229999999999997</v>
      </c>
      <c r="P366">
        <v>1.7629999999999999</v>
      </c>
      <c r="Q366" t="s">
        <v>1383</v>
      </c>
      <c r="R366" t="s">
        <v>1941</v>
      </c>
      <c r="S366">
        <v>0</v>
      </c>
      <c r="T366">
        <v>33440</v>
      </c>
      <c r="U366">
        <v>6656</v>
      </c>
      <c r="V366">
        <v>683</v>
      </c>
      <c r="W366">
        <v>6656</v>
      </c>
      <c r="X366">
        <v>1</v>
      </c>
      <c r="Y366">
        <v>0.124630254011176</v>
      </c>
      <c r="Z366">
        <v>57.9</v>
      </c>
      <c r="AA366">
        <v>577.5</v>
      </c>
      <c r="AB366" t="s">
        <v>94</v>
      </c>
      <c r="AC366">
        <v>7.609375</v>
      </c>
      <c r="AE366">
        <v>0</v>
      </c>
      <c r="AF366">
        <v>57.90625</v>
      </c>
      <c r="AG366">
        <v>10.1875</v>
      </c>
      <c r="AH366">
        <f t="shared" si="21"/>
        <v>47.71875</v>
      </c>
      <c r="AI366">
        <f t="shared" si="22"/>
        <v>5.6840490797546011</v>
      </c>
      <c r="AJ366">
        <f t="shared" si="23"/>
        <v>0.30244851850584425</v>
      </c>
      <c r="AK366">
        <f t="shared" si="24"/>
        <v>191.45820348556632</v>
      </c>
    </row>
    <row r="367" spans="1:37" x14ac:dyDescent="0.3">
      <c r="A367">
        <v>365</v>
      </c>
      <c r="B367">
        <v>734</v>
      </c>
      <c r="C367" t="s">
        <v>91</v>
      </c>
      <c r="D367">
        <v>1.1769101608241499E-2</v>
      </c>
      <c r="E367">
        <v>6656</v>
      </c>
      <c r="F367">
        <v>6656</v>
      </c>
      <c r="G367">
        <v>1</v>
      </c>
      <c r="H367">
        <v>2.8202946671849598</v>
      </c>
      <c r="I367">
        <v>7.1609044283993297</v>
      </c>
      <c r="J367">
        <v>-1.1106563764808599</v>
      </c>
      <c r="K367" t="b">
        <v>1</v>
      </c>
      <c r="L367">
        <v>345.2</v>
      </c>
      <c r="M367" t="s">
        <v>92</v>
      </c>
      <c r="N367">
        <v>7.23609748755071</v>
      </c>
      <c r="O367">
        <v>3.9940000000000002</v>
      </c>
      <c r="P367">
        <v>2.54</v>
      </c>
      <c r="Q367" t="s">
        <v>1384</v>
      </c>
      <c r="S367">
        <v>0</v>
      </c>
      <c r="T367">
        <v>9864</v>
      </c>
      <c r="U367">
        <v>6656</v>
      </c>
      <c r="V367">
        <v>336</v>
      </c>
      <c r="W367">
        <v>6656</v>
      </c>
      <c r="X367">
        <v>1</v>
      </c>
      <c r="Y367">
        <v>9.9305215470232897E-2</v>
      </c>
      <c r="Z367">
        <v>345.2</v>
      </c>
      <c r="AA367">
        <v>28.58</v>
      </c>
      <c r="AB367" t="s">
        <v>94</v>
      </c>
      <c r="AC367">
        <v>18.578125</v>
      </c>
      <c r="AE367">
        <v>35</v>
      </c>
      <c r="AF367">
        <v>345.25</v>
      </c>
      <c r="AG367">
        <v>6.14453125</v>
      </c>
      <c r="AH367">
        <f t="shared" si="21"/>
        <v>339.10546875</v>
      </c>
      <c r="AI367">
        <f t="shared" si="22"/>
        <v>56.188175460902734</v>
      </c>
      <c r="AJ367">
        <f t="shared" si="23"/>
        <v>0.32934271730051029</v>
      </c>
      <c r="AK367">
        <f t="shared" si="24"/>
        <v>1048.300089432295</v>
      </c>
    </row>
    <row r="368" spans="1:37" x14ac:dyDescent="0.3">
      <c r="A368">
        <v>366</v>
      </c>
      <c r="B368">
        <v>735</v>
      </c>
      <c r="C368" t="s">
        <v>91</v>
      </c>
      <c r="D368">
        <v>1.6653535920007401E-2</v>
      </c>
      <c r="E368">
        <v>6656</v>
      </c>
      <c r="F368">
        <v>6656</v>
      </c>
      <c r="G368">
        <v>1</v>
      </c>
      <c r="H368">
        <v>2.79643116000811</v>
      </c>
      <c r="I368">
        <v>7.3570171338494799</v>
      </c>
      <c r="J368">
        <v>-1.10422710657359</v>
      </c>
      <c r="K368" t="b">
        <v>1</v>
      </c>
      <c r="L368">
        <v>426.8</v>
      </c>
      <c r="M368" t="s">
        <v>92</v>
      </c>
      <c r="N368">
        <v>7.3918357622482702</v>
      </c>
      <c r="O368">
        <v>3.9860000000000002</v>
      </c>
      <c r="P368">
        <v>2.63</v>
      </c>
      <c r="Q368" t="s">
        <v>1385</v>
      </c>
      <c r="S368">
        <v>0</v>
      </c>
      <c r="T368">
        <v>9680</v>
      </c>
      <c r="U368">
        <v>6656</v>
      </c>
      <c r="V368">
        <v>417</v>
      </c>
      <c r="W368">
        <v>6656</v>
      </c>
      <c r="X368">
        <v>1</v>
      </c>
      <c r="Y368">
        <v>8.7971612391078299E-2</v>
      </c>
      <c r="Z368">
        <v>426.8</v>
      </c>
      <c r="AA368">
        <v>22.69</v>
      </c>
      <c r="AB368" t="s">
        <v>94</v>
      </c>
      <c r="AC368">
        <v>20.65625</v>
      </c>
      <c r="AE368">
        <v>42</v>
      </c>
      <c r="AF368">
        <v>426.75</v>
      </c>
      <c r="AG368">
        <v>5.39453125</v>
      </c>
      <c r="AH368">
        <f t="shared" si="21"/>
        <v>421.35546875</v>
      </c>
      <c r="AI368">
        <f t="shared" si="22"/>
        <v>79.107892831281674</v>
      </c>
      <c r="AJ368">
        <f t="shared" si="23"/>
        <v>0.33146697190788271</v>
      </c>
      <c r="AK368">
        <f t="shared" si="24"/>
        <v>1287.4585891429242</v>
      </c>
    </row>
    <row r="369" spans="1:37" x14ac:dyDescent="0.3">
      <c r="A369">
        <v>367</v>
      </c>
      <c r="B369">
        <v>736</v>
      </c>
      <c r="C369" t="s">
        <v>91</v>
      </c>
      <c r="D369">
        <v>3.8929803373487198E-2</v>
      </c>
      <c r="E369">
        <v>6656</v>
      </c>
      <c r="F369">
        <v>6656</v>
      </c>
      <c r="G369">
        <v>1</v>
      </c>
      <c r="H369">
        <v>3.7944899671963999</v>
      </c>
      <c r="I369">
        <v>5.8140183188780803</v>
      </c>
      <c r="J369">
        <v>-1.1741454168151499</v>
      </c>
      <c r="K369" t="b">
        <v>1</v>
      </c>
      <c r="L369">
        <v>34.06</v>
      </c>
      <c r="M369" t="s">
        <v>92</v>
      </c>
      <c r="N369">
        <v>6.6807832673360199</v>
      </c>
      <c r="O369">
        <v>4.0979999999999999</v>
      </c>
      <c r="P369">
        <v>1.532</v>
      </c>
      <c r="Q369" t="s">
        <v>1386</v>
      </c>
      <c r="S369">
        <v>0</v>
      </c>
      <c r="T369">
        <v>12500</v>
      </c>
      <c r="U369">
        <v>6656</v>
      </c>
      <c r="V369">
        <v>103</v>
      </c>
      <c r="W369">
        <v>6656</v>
      </c>
      <c r="X369">
        <v>1</v>
      </c>
      <c r="Y369">
        <v>0.27534927822149902</v>
      </c>
      <c r="Z369">
        <v>34.06</v>
      </c>
      <c r="AA369">
        <v>366.8</v>
      </c>
      <c r="AB369" t="s">
        <v>94</v>
      </c>
      <c r="AC369">
        <v>5.8359375</v>
      </c>
      <c r="AE369">
        <v>4</v>
      </c>
      <c r="AF369">
        <v>34.0625</v>
      </c>
      <c r="AG369">
        <v>8.1640625</v>
      </c>
      <c r="AH369">
        <f t="shared" si="21"/>
        <v>25.8984375</v>
      </c>
      <c r="AI369">
        <f t="shared" si="22"/>
        <v>4.1722488038277508</v>
      </c>
      <c r="AJ369">
        <f t="shared" si="23"/>
        <v>0.30908300399452182</v>
      </c>
      <c r="AK369">
        <f t="shared" si="24"/>
        <v>110.2050244102187</v>
      </c>
    </row>
    <row r="370" spans="1:37" x14ac:dyDescent="0.3">
      <c r="A370">
        <v>368</v>
      </c>
      <c r="B370">
        <v>737</v>
      </c>
      <c r="C370" t="s">
        <v>91</v>
      </c>
      <c r="D370">
        <v>2.0084185494843001E-2</v>
      </c>
      <c r="E370">
        <v>6656</v>
      </c>
      <c r="F370">
        <v>6656</v>
      </c>
      <c r="G370">
        <v>1</v>
      </c>
      <c r="H370">
        <v>4.23795518759926</v>
      </c>
      <c r="I370">
        <v>7.1225789822835202</v>
      </c>
      <c r="J370">
        <v>-1.1741454168151499</v>
      </c>
      <c r="K370" t="b">
        <v>1</v>
      </c>
      <c r="L370">
        <v>47.9</v>
      </c>
      <c r="M370" t="s">
        <v>92</v>
      </c>
      <c r="N370">
        <v>7.4274269676862703</v>
      </c>
      <c r="O370">
        <v>4.0940000000000003</v>
      </c>
      <c r="P370">
        <v>1.681</v>
      </c>
      <c r="Q370" t="s">
        <v>1387</v>
      </c>
      <c r="S370">
        <v>0</v>
      </c>
      <c r="T370">
        <v>12440</v>
      </c>
      <c r="U370">
        <v>6656</v>
      </c>
      <c r="V370">
        <v>108</v>
      </c>
      <c r="W370">
        <v>6656</v>
      </c>
      <c r="X370">
        <v>1</v>
      </c>
      <c r="Y370">
        <v>0.311572383197396</v>
      </c>
      <c r="Z370">
        <v>47.9</v>
      </c>
      <c r="AA370">
        <v>259.8</v>
      </c>
      <c r="AB370" t="s">
        <v>94</v>
      </c>
      <c r="AC370">
        <v>6.921875</v>
      </c>
      <c r="AE370">
        <v>5</v>
      </c>
      <c r="AF370">
        <v>47.90625</v>
      </c>
      <c r="AG370">
        <v>8.3984375</v>
      </c>
      <c r="AH370">
        <f t="shared" si="21"/>
        <v>39.5078125</v>
      </c>
      <c r="AI370">
        <f t="shared" si="22"/>
        <v>5.7041860465116283</v>
      </c>
      <c r="AJ370">
        <f t="shared" si="23"/>
        <v>0.30908300399452182</v>
      </c>
      <c r="AK370">
        <f t="shared" si="24"/>
        <v>154.99477286317915</v>
      </c>
    </row>
    <row r="371" spans="1:37" x14ac:dyDescent="0.3">
      <c r="A371">
        <v>369</v>
      </c>
      <c r="B371">
        <v>740</v>
      </c>
      <c r="C371" t="s">
        <v>91</v>
      </c>
      <c r="D371">
        <v>3.7845362389533503E-2</v>
      </c>
      <c r="E371">
        <v>6656</v>
      </c>
      <c r="F371">
        <v>17920</v>
      </c>
      <c r="G371">
        <v>2.6923076923076898</v>
      </c>
      <c r="H371">
        <v>6.4734959562877696</v>
      </c>
      <c r="I371">
        <v>14.3377820594342</v>
      </c>
      <c r="J371">
        <v>-1.1998624964442299</v>
      </c>
      <c r="K371" t="b">
        <v>1</v>
      </c>
      <c r="L371">
        <v>164.1</v>
      </c>
      <c r="M371" t="s">
        <v>92</v>
      </c>
      <c r="N371">
        <v>14.346111364938</v>
      </c>
      <c r="O371">
        <v>4.5599999999999996</v>
      </c>
      <c r="P371">
        <v>2.2149999999999999</v>
      </c>
      <c r="Q371" t="s">
        <v>1388</v>
      </c>
      <c r="S371">
        <v>0</v>
      </c>
      <c r="T371">
        <v>36260</v>
      </c>
      <c r="U371">
        <v>6656</v>
      </c>
      <c r="V371">
        <v>386</v>
      </c>
      <c r="W371">
        <v>6656</v>
      </c>
      <c r="X371">
        <v>1</v>
      </c>
      <c r="Y371">
        <v>0.278593608901893</v>
      </c>
      <c r="Z371">
        <v>164.1</v>
      </c>
      <c r="AA371">
        <v>220.9</v>
      </c>
      <c r="AB371" t="s">
        <v>94</v>
      </c>
      <c r="AC371">
        <v>12.8125</v>
      </c>
      <c r="AD371" t="s">
        <v>98</v>
      </c>
      <c r="AE371">
        <v>0</v>
      </c>
      <c r="AF371">
        <v>164.125</v>
      </c>
      <c r="AG371">
        <v>12.8203125</v>
      </c>
      <c r="AH371">
        <f t="shared" si="21"/>
        <v>151.3046875</v>
      </c>
      <c r="AI371">
        <f t="shared" si="22"/>
        <v>12.801950030469227</v>
      </c>
      <c r="AJ371">
        <f t="shared" si="23"/>
        <v>0.30123563003482168</v>
      </c>
      <c r="AK371">
        <f t="shared" si="24"/>
        <v>544.83926745660131</v>
      </c>
    </row>
    <row r="372" spans="1:37" x14ac:dyDescent="0.3">
      <c r="A372">
        <v>370</v>
      </c>
      <c r="B372">
        <v>741</v>
      </c>
      <c r="C372" t="s">
        <v>91</v>
      </c>
      <c r="D372">
        <v>5.0261832162509699E-2</v>
      </c>
      <c r="E372">
        <v>6656</v>
      </c>
      <c r="F372">
        <v>17920</v>
      </c>
      <c r="G372">
        <v>2.6923076923076898</v>
      </c>
      <c r="H372">
        <v>8.8230808623804595</v>
      </c>
      <c r="I372">
        <v>16.715602415056701</v>
      </c>
      <c r="J372">
        <v>-1.2030771313978601</v>
      </c>
      <c r="K372" t="b">
        <v>1</v>
      </c>
      <c r="L372">
        <v>78.5</v>
      </c>
      <c r="M372" t="s">
        <v>92</v>
      </c>
      <c r="N372">
        <v>16.718714784596902</v>
      </c>
      <c r="O372">
        <v>4.5199999999999996</v>
      </c>
      <c r="P372">
        <v>1.895</v>
      </c>
      <c r="Q372" t="s">
        <v>1389</v>
      </c>
      <c r="S372">
        <v>0</v>
      </c>
      <c r="T372">
        <v>33180</v>
      </c>
      <c r="U372">
        <v>6656</v>
      </c>
      <c r="V372">
        <v>328</v>
      </c>
      <c r="W372">
        <v>6656</v>
      </c>
      <c r="X372">
        <v>1</v>
      </c>
      <c r="Y372">
        <v>0.43195737911979998</v>
      </c>
      <c r="Z372">
        <v>78.5</v>
      </c>
      <c r="AA372">
        <v>422.8</v>
      </c>
      <c r="AB372" t="s">
        <v>94</v>
      </c>
      <c r="AC372">
        <v>8.859375</v>
      </c>
      <c r="AD372" t="s">
        <v>98</v>
      </c>
      <c r="AE372">
        <v>0</v>
      </c>
      <c r="AF372">
        <v>78.5</v>
      </c>
      <c r="AG372">
        <v>11.65625</v>
      </c>
      <c r="AH372">
        <f t="shared" si="21"/>
        <v>66.84375</v>
      </c>
      <c r="AI372">
        <f t="shared" si="22"/>
        <v>6.7345844504021448</v>
      </c>
      <c r="AJ372">
        <f t="shared" si="23"/>
        <v>0.3002688222488567</v>
      </c>
      <c r="AK372">
        <f t="shared" si="24"/>
        <v>261.4324038442486</v>
      </c>
    </row>
    <row r="373" spans="1:37" x14ac:dyDescent="0.3">
      <c r="A373">
        <v>371</v>
      </c>
      <c r="B373">
        <v>742</v>
      </c>
      <c r="C373" t="s">
        <v>91</v>
      </c>
      <c r="D373">
        <v>1.6266104912164198E-2</v>
      </c>
      <c r="E373">
        <v>6656</v>
      </c>
      <c r="F373">
        <v>17920</v>
      </c>
      <c r="G373">
        <v>2.6923076923076898</v>
      </c>
      <c r="H373">
        <v>5.0764759571764797</v>
      </c>
      <c r="I373">
        <v>8.1798684856847501</v>
      </c>
      <c r="J373">
        <v>-1.1982551789674101</v>
      </c>
      <c r="K373" t="b">
        <v>1</v>
      </c>
      <c r="L373">
        <v>40.880000000000003</v>
      </c>
      <c r="M373" t="s">
        <v>92</v>
      </c>
      <c r="N373">
        <v>9.2320927778875692</v>
      </c>
      <c r="O373">
        <v>4.5270000000000001</v>
      </c>
      <c r="P373">
        <v>1.611</v>
      </c>
      <c r="Q373" t="s">
        <v>1390</v>
      </c>
      <c r="R373" t="s">
        <v>1941</v>
      </c>
      <c r="S373">
        <v>0</v>
      </c>
      <c r="T373">
        <v>33660</v>
      </c>
      <c r="U373">
        <v>6656</v>
      </c>
      <c r="V373">
        <v>389</v>
      </c>
      <c r="W373">
        <v>6656</v>
      </c>
      <c r="X373">
        <v>1</v>
      </c>
      <c r="Y373">
        <v>0.206685535574025</v>
      </c>
      <c r="Z373">
        <v>40.880000000000003</v>
      </c>
      <c r="AA373">
        <v>823.5</v>
      </c>
      <c r="AB373" t="s">
        <v>94</v>
      </c>
      <c r="AC373">
        <v>6.39453125</v>
      </c>
      <c r="AE373">
        <v>0</v>
      </c>
      <c r="AF373">
        <v>40.875</v>
      </c>
      <c r="AG373">
        <v>12.4453125</v>
      </c>
      <c r="AH373">
        <f t="shared" si="21"/>
        <v>28.4296875</v>
      </c>
      <c r="AI373">
        <f t="shared" si="22"/>
        <v>3.2843691148775895</v>
      </c>
      <c r="AJ373">
        <f t="shared" si="23"/>
        <v>0.30172020065270616</v>
      </c>
      <c r="AK373">
        <f t="shared" si="24"/>
        <v>135.47319639711165</v>
      </c>
    </row>
    <row r="374" spans="1:37" x14ac:dyDescent="0.3">
      <c r="A374">
        <v>372</v>
      </c>
      <c r="B374">
        <v>748</v>
      </c>
      <c r="C374" t="s">
        <v>91</v>
      </c>
      <c r="D374">
        <v>1.5737101325826001E-2</v>
      </c>
      <c r="E374">
        <v>6656</v>
      </c>
      <c r="F374">
        <v>6656</v>
      </c>
      <c r="G374">
        <v>1</v>
      </c>
      <c r="H374">
        <v>2.6377203021166902</v>
      </c>
      <c r="I374">
        <v>6.9188639955912503</v>
      </c>
      <c r="J374">
        <v>-1.10422710657359</v>
      </c>
      <c r="K374" t="b">
        <v>1</v>
      </c>
      <c r="L374">
        <v>419.5</v>
      </c>
      <c r="M374" t="s">
        <v>92</v>
      </c>
      <c r="N374">
        <v>6.9891913572410997</v>
      </c>
      <c r="O374">
        <v>4</v>
      </c>
      <c r="P374">
        <v>2.6230000000000002</v>
      </c>
      <c r="Q374" t="s">
        <v>1391</v>
      </c>
      <c r="S374">
        <v>0</v>
      </c>
      <c r="T374">
        <v>10030</v>
      </c>
      <c r="U374">
        <v>6656</v>
      </c>
      <c r="V374">
        <v>429</v>
      </c>
      <c r="W374">
        <v>6656</v>
      </c>
      <c r="X374">
        <v>1</v>
      </c>
      <c r="Y374">
        <v>7.9069881281009904E-2</v>
      </c>
      <c r="Z374">
        <v>419.5</v>
      </c>
      <c r="AA374">
        <v>23.92</v>
      </c>
      <c r="AB374" t="s">
        <v>94</v>
      </c>
      <c r="AC374">
        <v>20.484375</v>
      </c>
      <c r="AE374">
        <v>30</v>
      </c>
      <c r="AF374">
        <v>419.5</v>
      </c>
      <c r="AG374">
        <v>5.15234375</v>
      </c>
      <c r="AH374">
        <f t="shared" si="21"/>
        <v>414.34765625</v>
      </c>
      <c r="AI374">
        <f t="shared" si="22"/>
        <v>81.419257012888551</v>
      </c>
      <c r="AJ374">
        <f t="shared" si="23"/>
        <v>0.33146697190788271</v>
      </c>
      <c r="AK374">
        <f t="shared" si="24"/>
        <v>1265.5861233636947</v>
      </c>
    </row>
    <row r="375" spans="1:37" x14ac:dyDescent="0.3">
      <c r="A375">
        <v>373</v>
      </c>
      <c r="B375">
        <v>749</v>
      </c>
      <c r="C375" t="s">
        <v>91</v>
      </c>
      <c r="D375">
        <v>1.8344008387765301E-2</v>
      </c>
      <c r="E375">
        <v>6656</v>
      </c>
      <c r="F375">
        <v>6656</v>
      </c>
      <c r="G375">
        <v>1</v>
      </c>
      <c r="H375">
        <v>2.62464977047199</v>
      </c>
      <c r="I375">
        <v>7.1357665634707299</v>
      </c>
      <c r="J375">
        <v>-1.0986014954047301</v>
      </c>
      <c r="K375" t="b">
        <v>1</v>
      </c>
      <c r="L375">
        <v>523.5</v>
      </c>
      <c r="M375" t="s">
        <v>92</v>
      </c>
      <c r="N375">
        <v>7.1703213187250796</v>
      </c>
      <c r="O375">
        <v>4</v>
      </c>
      <c r="P375">
        <v>2.7189999999999999</v>
      </c>
      <c r="Q375" t="s">
        <v>1392</v>
      </c>
      <c r="S375">
        <v>0</v>
      </c>
      <c r="T375">
        <v>10000</v>
      </c>
      <c r="U375">
        <v>6656</v>
      </c>
      <c r="V375">
        <v>413</v>
      </c>
      <c r="W375">
        <v>6656</v>
      </c>
      <c r="X375">
        <v>1</v>
      </c>
      <c r="Y375">
        <v>7.9943788918651906E-2</v>
      </c>
      <c r="Z375">
        <v>523.5</v>
      </c>
      <c r="AA375">
        <v>19.11</v>
      </c>
      <c r="AB375" t="s">
        <v>94</v>
      </c>
      <c r="AC375">
        <v>22.875</v>
      </c>
      <c r="AE375">
        <v>36</v>
      </c>
      <c r="AF375">
        <v>523.5</v>
      </c>
      <c r="AG375">
        <v>5.3125</v>
      </c>
      <c r="AH375">
        <f t="shared" si="21"/>
        <v>518.1875</v>
      </c>
      <c r="AI375">
        <f t="shared" si="22"/>
        <v>98.54117647058824</v>
      </c>
      <c r="AJ375">
        <f t="shared" si="23"/>
        <v>0.33333693110720902</v>
      </c>
      <c r="AK375">
        <f t="shared" si="24"/>
        <v>1570.4830492713393</v>
      </c>
    </row>
    <row r="376" spans="1:37" x14ac:dyDescent="0.3">
      <c r="A376">
        <v>374</v>
      </c>
      <c r="B376">
        <v>750</v>
      </c>
      <c r="C376" t="s">
        <v>91</v>
      </c>
      <c r="D376">
        <v>4.1574747122436403E-2</v>
      </c>
      <c r="E376">
        <v>6656</v>
      </c>
      <c r="F376">
        <v>6656</v>
      </c>
      <c r="G376">
        <v>1</v>
      </c>
      <c r="H376">
        <v>4.8128024696390197</v>
      </c>
      <c r="I376">
        <v>8.98170460886735</v>
      </c>
      <c r="J376">
        <v>-1.17575273429197</v>
      </c>
      <c r="K376" t="b">
        <v>1</v>
      </c>
      <c r="L376">
        <v>73.44</v>
      </c>
      <c r="M376" t="s">
        <v>92</v>
      </c>
      <c r="N376">
        <v>9.0355199364676295</v>
      </c>
      <c r="O376">
        <v>4.0819999999999999</v>
      </c>
      <c r="P376">
        <v>1.8660000000000001</v>
      </c>
      <c r="Q376" t="s">
        <v>1393</v>
      </c>
      <c r="S376">
        <v>0</v>
      </c>
      <c r="T376">
        <v>12110</v>
      </c>
      <c r="U376">
        <v>6656</v>
      </c>
      <c r="V376">
        <v>549</v>
      </c>
      <c r="W376">
        <v>6656</v>
      </c>
      <c r="X376">
        <v>1</v>
      </c>
      <c r="Y376">
        <v>0.16272644400434</v>
      </c>
      <c r="Z376">
        <v>73.44</v>
      </c>
      <c r="AA376">
        <v>164.9</v>
      </c>
      <c r="AB376" t="s">
        <v>94</v>
      </c>
      <c r="AC376">
        <v>8.5703125</v>
      </c>
      <c r="AE376">
        <v>7</v>
      </c>
      <c r="AF376">
        <v>73.4375</v>
      </c>
      <c r="AG376">
        <v>5.140625</v>
      </c>
      <c r="AH376">
        <f t="shared" si="21"/>
        <v>68.296875</v>
      </c>
      <c r="AI376">
        <f t="shared" si="22"/>
        <v>14.285714285714286</v>
      </c>
      <c r="AJ376">
        <f t="shared" si="23"/>
        <v>0.30858660851984282</v>
      </c>
      <c r="AK376">
        <f t="shared" si="24"/>
        <v>237.98019088465338</v>
      </c>
    </row>
    <row r="377" spans="1:37" x14ac:dyDescent="0.3">
      <c r="A377">
        <v>375</v>
      </c>
      <c r="B377">
        <v>751</v>
      </c>
      <c r="C377" t="s">
        <v>91</v>
      </c>
      <c r="D377">
        <v>2.2938325698985101E-2</v>
      </c>
      <c r="E377">
        <v>6656</v>
      </c>
      <c r="F377">
        <v>6656</v>
      </c>
      <c r="G377">
        <v>1</v>
      </c>
      <c r="H377">
        <v>4.6598287551671103</v>
      </c>
      <c r="I377">
        <v>9.5107832991203693</v>
      </c>
      <c r="J377">
        <v>-1.1725380993383301</v>
      </c>
      <c r="K377" t="b">
        <v>1</v>
      </c>
      <c r="L377">
        <v>109.75</v>
      </c>
      <c r="M377" t="s">
        <v>92</v>
      </c>
      <c r="N377">
        <v>9.5158597315948104</v>
      </c>
      <c r="O377">
        <v>4.08</v>
      </c>
      <c r="P377">
        <v>2.0409999999999999</v>
      </c>
      <c r="Q377" t="s">
        <v>1394</v>
      </c>
      <c r="S377">
        <v>0</v>
      </c>
      <c r="T377">
        <v>12024</v>
      </c>
      <c r="U377">
        <v>6656</v>
      </c>
      <c r="V377">
        <v>438</v>
      </c>
      <c r="W377">
        <v>6656</v>
      </c>
      <c r="X377">
        <v>1</v>
      </c>
      <c r="Y377">
        <v>0.174873382225083</v>
      </c>
      <c r="Z377">
        <v>109.75</v>
      </c>
      <c r="AA377">
        <v>109.56</v>
      </c>
      <c r="AB377" t="s">
        <v>94</v>
      </c>
      <c r="AC377">
        <v>10.4765625</v>
      </c>
      <c r="AE377">
        <v>8</v>
      </c>
      <c r="AF377">
        <v>109.75</v>
      </c>
      <c r="AG377">
        <v>5.6328125</v>
      </c>
      <c r="AH377">
        <f t="shared" si="21"/>
        <v>104.1171875</v>
      </c>
      <c r="AI377">
        <f t="shared" si="22"/>
        <v>19.484049930651871</v>
      </c>
      <c r="AJ377">
        <f t="shared" si="23"/>
        <v>0.30958019797587755</v>
      </c>
      <c r="AK377">
        <f t="shared" si="24"/>
        <v>354.51233870117142</v>
      </c>
    </row>
    <row r="378" spans="1:37" x14ac:dyDescent="0.3">
      <c r="A378">
        <v>376</v>
      </c>
      <c r="B378">
        <v>754</v>
      </c>
      <c r="C378" t="s">
        <v>91</v>
      </c>
      <c r="D378">
        <v>3.8158402607594497E-2</v>
      </c>
      <c r="E378">
        <v>6656</v>
      </c>
      <c r="F378">
        <v>17920</v>
      </c>
      <c r="G378">
        <v>2.6923076923076898</v>
      </c>
      <c r="H378">
        <v>6.4428478893577603</v>
      </c>
      <c r="I378">
        <v>14.3454035036481</v>
      </c>
      <c r="J378">
        <v>-1.2006661551826401</v>
      </c>
      <c r="K378" t="b">
        <v>1</v>
      </c>
      <c r="L378">
        <v>168.6</v>
      </c>
      <c r="M378" t="s">
        <v>92</v>
      </c>
      <c r="N378">
        <v>14.354577035538201</v>
      </c>
      <c r="O378">
        <v>4.5599999999999996</v>
      </c>
      <c r="P378">
        <v>2.2269999999999999</v>
      </c>
      <c r="Q378" t="s">
        <v>1395</v>
      </c>
      <c r="S378">
        <v>0</v>
      </c>
      <c r="T378">
        <v>36130</v>
      </c>
      <c r="U378">
        <v>6656</v>
      </c>
      <c r="V378">
        <v>420</v>
      </c>
      <c r="W378">
        <v>6656</v>
      </c>
      <c r="X378">
        <v>1</v>
      </c>
      <c r="Y378">
        <v>0.26558378261359999</v>
      </c>
      <c r="Z378">
        <v>168.6</v>
      </c>
      <c r="AA378">
        <v>214.2</v>
      </c>
      <c r="AB378" t="s">
        <v>94</v>
      </c>
      <c r="AC378">
        <v>12.984375</v>
      </c>
      <c r="AD378" t="s">
        <v>98</v>
      </c>
      <c r="AE378">
        <v>0</v>
      </c>
      <c r="AF378">
        <v>168.625</v>
      </c>
      <c r="AG378">
        <v>12.4453125</v>
      </c>
      <c r="AH378">
        <f t="shared" si="21"/>
        <v>156.1796875</v>
      </c>
      <c r="AI378">
        <f t="shared" si="22"/>
        <v>13.549278091650972</v>
      </c>
      <c r="AJ378">
        <f t="shared" si="23"/>
        <v>0.30099363664150097</v>
      </c>
      <c r="AK378">
        <f t="shared" si="24"/>
        <v>560.22779046601943</v>
      </c>
    </row>
    <row r="379" spans="1:37" x14ac:dyDescent="0.3">
      <c r="A379">
        <v>377</v>
      </c>
      <c r="B379">
        <v>755</v>
      </c>
      <c r="C379" t="s">
        <v>91</v>
      </c>
      <c r="D379">
        <v>5.0930707736056499E-2</v>
      </c>
      <c r="E379">
        <v>6656</v>
      </c>
      <c r="F379">
        <v>17920</v>
      </c>
      <c r="G379">
        <v>2.6923076923076898</v>
      </c>
      <c r="H379">
        <v>8.3597932040453902</v>
      </c>
      <c r="I379">
        <v>16.3930319860577</v>
      </c>
      <c r="J379">
        <v>-1.2022734726594599</v>
      </c>
      <c r="K379" t="b">
        <v>1</v>
      </c>
      <c r="L379">
        <v>91.3</v>
      </c>
      <c r="M379" t="s">
        <v>92</v>
      </c>
      <c r="N379">
        <v>16.3897273030761</v>
      </c>
      <c r="O379">
        <v>4.5229999999999997</v>
      </c>
      <c r="P379">
        <v>1.9610000000000001</v>
      </c>
      <c r="Q379" t="s">
        <v>1396</v>
      </c>
      <c r="S379">
        <v>0</v>
      </c>
      <c r="T379">
        <v>33340</v>
      </c>
      <c r="U379">
        <v>6656</v>
      </c>
      <c r="V379">
        <v>380</v>
      </c>
      <c r="W379">
        <v>6656</v>
      </c>
      <c r="X379">
        <v>1</v>
      </c>
      <c r="Y379">
        <v>0.37754942515869999</v>
      </c>
      <c r="Z379">
        <v>91.3</v>
      </c>
      <c r="AA379">
        <v>365.2</v>
      </c>
      <c r="AB379" t="s">
        <v>94</v>
      </c>
      <c r="AC379">
        <v>9.5546875</v>
      </c>
      <c r="AD379" t="s">
        <v>98</v>
      </c>
      <c r="AE379">
        <v>0</v>
      </c>
      <c r="AF379">
        <v>91.3125</v>
      </c>
      <c r="AG379">
        <v>11.3671875</v>
      </c>
      <c r="AH379">
        <f t="shared" si="21"/>
        <v>79.9453125</v>
      </c>
      <c r="AI379">
        <f t="shared" si="22"/>
        <v>8.0329896907216494</v>
      </c>
      <c r="AJ379">
        <f t="shared" si="23"/>
        <v>0.30051023290462436</v>
      </c>
      <c r="AK379">
        <f t="shared" si="24"/>
        <v>303.8582051513057</v>
      </c>
    </row>
    <row r="380" spans="1:37" x14ac:dyDescent="0.3">
      <c r="A380">
        <v>378</v>
      </c>
      <c r="B380">
        <v>756</v>
      </c>
      <c r="C380" t="s">
        <v>91</v>
      </c>
      <c r="D380">
        <v>1.5548106857857701E-2</v>
      </c>
      <c r="E380">
        <v>6656</v>
      </c>
      <c r="F380">
        <v>17920</v>
      </c>
      <c r="G380">
        <v>2.6923076923076898</v>
      </c>
      <c r="H380">
        <v>5.0986722057017397</v>
      </c>
      <c r="I380">
        <v>8.2455089576582896</v>
      </c>
      <c r="J380">
        <v>-1.1974515202289999</v>
      </c>
      <c r="K380" t="b">
        <v>1</v>
      </c>
      <c r="L380">
        <v>41.44</v>
      </c>
      <c r="M380" t="s">
        <v>92</v>
      </c>
      <c r="N380">
        <v>9.3137761624159996</v>
      </c>
      <c r="O380">
        <v>4.53</v>
      </c>
      <c r="P380">
        <v>1.617</v>
      </c>
      <c r="Q380" t="s">
        <v>1397</v>
      </c>
      <c r="R380" t="s">
        <v>1941</v>
      </c>
      <c r="S380">
        <v>0</v>
      </c>
      <c r="T380">
        <v>33900</v>
      </c>
      <c r="U380">
        <v>6656</v>
      </c>
      <c r="V380">
        <v>360</v>
      </c>
      <c r="W380">
        <v>6656</v>
      </c>
      <c r="X380">
        <v>1</v>
      </c>
      <c r="Y380">
        <v>0.21601899254072801</v>
      </c>
      <c r="Z380">
        <v>41.44</v>
      </c>
      <c r="AA380">
        <v>818</v>
      </c>
      <c r="AB380" t="s">
        <v>94</v>
      </c>
      <c r="AC380">
        <v>6.4375</v>
      </c>
      <c r="AE380">
        <v>0</v>
      </c>
      <c r="AF380">
        <v>41.4375</v>
      </c>
      <c r="AG380">
        <v>12.890625</v>
      </c>
      <c r="AH380">
        <f t="shared" si="21"/>
        <v>28.546875</v>
      </c>
      <c r="AI380">
        <f t="shared" si="22"/>
        <v>3.2145454545454544</v>
      </c>
      <c r="AJ380">
        <f t="shared" si="23"/>
        <v>0.30196277819023837</v>
      </c>
      <c r="AK380">
        <f t="shared" si="24"/>
        <v>137.22717829114066</v>
      </c>
    </row>
    <row r="381" spans="1:37" x14ac:dyDescent="0.3">
      <c r="A381">
        <v>379</v>
      </c>
      <c r="B381">
        <v>762</v>
      </c>
      <c r="C381" t="s">
        <v>91</v>
      </c>
      <c r="D381">
        <v>1.2148862047797099E-2</v>
      </c>
      <c r="E381">
        <v>6656</v>
      </c>
      <c r="F381">
        <v>6656</v>
      </c>
      <c r="G381">
        <v>1</v>
      </c>
      <c r="H381">
        <v>2.6938446905902702</v>
      </c>
      <c r="I381">
        <v>6.9661140045733001</v>
      </c>
      <c r="J381">
        <v>-1.10904905900404</v>
      </c>
      <c r="K381" t="b">
        <v>1</v>
      </c>
      <c r="L381">
        <v>386.2</v>
      </c>
      <c r="M381" t="s">
        <v>92</v>
      </c>
      <c r="N381">
        <v>7.0480631679589303</v>
      </c>
      <c r="O381">
        <v>3.99</v>
      </c>
      <c r="P381">
        <v>2.5859999999999999</v>
      </c>
      <c r="Q381" t="s">
        <v>1398</v>
      </c>
      <c r="S381">
        <v>0</v>
      </c>
      <c r="T381">
        <v>9770</v>
      </c>
      <c r="U381">
        <v>6656</v>
      </c>
      <c r="V381">
        <v>392</v>
      </c>
      <c r="W381">
        <v>6656</v>
      </c>
      <c r="X381">
        <v>1</v>
      </c>
      <c r="Y381">
        <v>8.5661407985202706E-2</v>
      </c>
      <c r="Z381">
        <v>386.2</v>
      </c>
      <c r="AA381">
        <v>25.3</v>
      </c>
      <c r="AB381" t="s">
        <v>94</v>
      </c>
      <c r="AC381">
        <v>19.65625</v>
      </c>
      <c r="AE381">
        <v>20</v>
      </c>
      <c r="AF381">
        <v>386.25</v>
      </c>
      <c r="AG381">
        <v>5.1953125</v>
      </c>
      <c r="AH381">
        <f t="shared" si="21"/>
        <v>381.0546875</v>
      </c>
      <c r="AI381">
        <f t="shared" si="22"/>
        <v>74.345864661654133</v>
      </c>
      <c r="AJ381">
        <f t="shared" si="23"/>
        <v>0.32987250125734041</v>
      </c>
      <c r="AK381">
        <f t="shared" si="24"/>
        <v>1170.9069368552134</v>
      </c>
    </row>
    <row r="382" spans="1:37" x14ac:dyDescent="0.3">
      <c r="A382">
        <v>380</v>
      </c>
      <c r="B382">
        <v>763</v>
      </c>
      <c r="C382" t="s">
        <v>91</v>
      </c>
      <c r="D382">
        <v>1.556740494215E-2</v>
      </c>
      <c r="E382">
        <v>6656</v>
      </c>
      <c r="F382">
        <v>6656</v>
      </c>
      <c r="G382">
        <v>1</v>
      </c>
      <c r="H382">
        <v>2.6650343860363801</v>
      </c>
      <c r="I382">
        <v>7.13104904076142</v>
      </c>
      <c r="J382">
        <v>-1.1058344240504101</v>
      </c>
      <c r="K382" t="b">
        <v>1</v>
      </c>
      <c r="L382">
        <v>473.8</v>
      </c>
      <c r="M382" t="s">
        <v>92</v>
      </c>
      <c r="N382">
        <v>7.16524175597928</v>
      </c>
      <c r="O382">
        <v>3.99</v>
      </c>
      <c r="P382">
        <v>2.6760000000000002</v>
      </c>
      <c r="Q382" t="s">
        <v>1399</v>
      </c>
      <c r="S382">
        <v>0</v>
      </c>
      <c r="T382">
        <v>9770</v>
      </c>
      <c r="U382">
        <v>6656</v>
      </c>
      <c r="V382">
        <v>442</v>
      </c>
      <c r="W382">
        <v>6656</v>
      </c>
      <c r="X382">
        <v>1</v>
      </c>
      <c r="Y382">
        <v>7.9197609353681794E-2</v>
      </c>
      <c r="Z382">
        <v>473.8</v>
      </c>
      <c r="AA382">
        <v>20.62</v>
      </c>
      <c r="AB382" t="s">
        <v>94</v>
      </c>
      <c r="AC382">
        <v>21.765625</v>
      </c>
      <c r="AE382">
        <v>25</v>
      </c>
      <c r="AF382">
        <v>473.75</v>
      </c>
      <c r="AG382">
        <v>4.8984375</v>
      </c>
      <c r="AH382">
        <f t="shared" si="21"/>
        <v>468.8515625</v>
      </c>
      <c r="AI382">
        <f t="shared" si="22"/>
        <v>96.714513556618826</v>
      </c>
      <c r="AJ382">
        <f t="shared" si="23"/>
        <v>0.33093462718903971</v>
      </c>
      <c r="AK382">
        <f t="shared" si="24"/>
        <v>1431.5516149640632</v>
      </c>
    </row>
    <row r="383" spans="1:37" x14ac:dyDescent="0.3">
      <c r="A383">
        <v>381</v>
      </c>
      <c r="B383">
        <v>764</v>
      </c>
      <c r="C383" t="s">
        <v>91</v>
      </c>
      <c r="D383">
        <v>2.6670752353833999E-2</v>
      </c>
      <c r="E383">
        <v>6656</v>
      </c>
      <c r="F383">
        <v>6656</v>
      </c>
      <c r="G383">
        <v>1</v>
      </c>
      <c r="H383">
        <v>4.6034174855370598</v>
      </c>
      <c r="I383">
        <v>7.7637714819555796</v>
      </c>
      <c r="J383">
        <v>-1.1749490755535601</v>
      </c>
      <c r="K383" t="b">
        <v>1</v>
      </c>
      <c r="L383">
        <v>48.56</v>
      </c>
      <c r="M383" t="s">
        <v>92</v>
      </c>
      <c r="N383">
        <v>7.9314922524301403</v>
      </c>
      <c r="O383">
        <v>4.1050000000000004</v>
      </c>
      <c r="P383">
        <v>1.6870000000000001</v>
      </c>
      <c r="Q383" t="s">
        <v>1400</v>
      </c>
      <c r="S383">
        <v>0</v>
      </c>
      <c r="T383">
        <v>12750</v>
      </c>
      <c r="U383">
        <v>6656</v>
      </c>
      <c r="V383">
        <v>463</v>
      </c>
      <c r="W383">
        <v>6656</v>
      </c>
      <c r="X383">
        <v>1</v>
      </c>
      <c r="Y383">
        <v>0.16746501246448001</v>
      </c>
      <c r="Z383">
        <v>48.56</v>
      </c>
      <c r="AA383">
        <v>262.5</v>
      </c>
      <c r="AB383" t="s">
        <v>94</v>
      </c>
      <c r="AC383">
        <v>6.96875</v>
      </c>
      <c r="AE383">
        <v>5</v>
      </c>
      <c r="AF383">
        <v>48.5625</v>
      </c>
      <c r="AG383">
        <v>5.78125</v>
      </c>
      <c r="AH383">
        <f t="shared" si="21"/>
        <v>42.78125</v>
      </c>
      <c r="AI383">
        <f t="shared" si="22"/>
        <v>8.4</v>
      </c>
      <c r="AJ383">
        <f t="shared" si="23"/>
        <v>0.30883470652404743</v>
      </c>
      <c r="AK383">
        <f t="shared" si="24"/>
        <v>157.24430892684879</v>
      </c>
    </row>
    <row r="384" spans="1:37" x14ac:dyDescent="0.3">
      <c r="A384">
        <v>382</v>
      </c>
      <c r="B384">
        <v>765</v>
      </c>
      <c r="C384" t="s">
        <v>91</v>
      </c>
      <c r="D384">
        <v>4.35583336566054E-2</v>
      </c>
      <c r="E384">
        <v>6656</v>
      </c>
      <c r="F384">
        <v>6656</v>
      </c>
      <c r="G384">
        <v>1</v>
      </c>
      <c r="H384">
        <v>4.2954662408674</v>
      </c>
      <c r="I384">
        <v>9.0271907718228999</v>
      </c>
      <c r="J384">
        <v>-1.17093078186151</v>
      </c>
      <c r="K384" t="b">
        <v>1</v>
      </c>
      <c r="L384">
        <v>126.4</v>
      </c>
      <c r="M384" t="s">
        <v>92</v>
      </c>
      <c r="N384">
        <v>9.0341474814383496</v>
      </c>
      <c r="O384">
        <v>4.1050000000000004</v>
      </c>
      <c r="P384">
        <v>2.1019999999999999</v>
      </c>
      <c r="Q384" t="s">
        <v>1401</v>
      </c>
      <c r="S384">
        <v>0</v>
      </c>
      <c r="T384">
        <v>12740</v>
      </c>
      <c r="U384">
        <v>6656</v>
      </c>
      <c r="V384">
        <v>556</v>
      </c>
      <c r="W384">
        <v>6656</v>
      </c>
      <c r="X384">
        <v>1</v>
      </c>
      <c r="Y384">
        <v>0.139758899181889</v>
      </c>
      <c r="Z384">
        <v>126.4</v>
      </c>
      <c r="AA384">
        <v>100.75</v>
      </c>
      <c r="AB384" t="s">
        <v>94</v>
      </c>
      <c r="AC384">
        <v>11.2421875</v>
      </c>
      <c r="AE384">
        <v>4</v>
      </c>
      <c r="AF384">
        <v>126.375</v>
      </c>
      <c r="AG384">
        <v>5.50390625</v>
      </c>
      <c r="AH384">
        <f t="shared" si="21"/>
        <v>120.87109375</v>
      </c>
      <c r="AI384">
        <f t="shared" si="22"/>
        <v>22.960965223562809</v>
      </c>
      <c r="AJ384">
        <f t="shared" si="23"/>
        <v>0.3100781917483959</v>
      </c>
      <c r="AK384">
        <f t="shared" si="24"/>
        <v>407.5584912548232</v>
      </c>
    </row>
    <row r="385" spans="1:37" x14ac:dyDescent="0.3">
      <c r="A385">
        <v>383</v>
      </c>
      <c r="B385">
        <v>768</v>
      </c>
      <c r="C385" t="s">
        <v>91</v>
      </c>
      <c r="D385">
        <v>3.7770927876227899E-2</v>
      </c>
      <c r="E385">
        <v>6656</v>
      </c>
      <c r="F385">
        <v>17920</v>
      </c>
      <c r="G385">
        <v>2.6923076923076898</v>
      </c>
      <c r="H385">
        <v>6.3072984590872796</v>
      </c>
      <c r="I385">
        <v>14.0066373984028</v>
      </c>
      <c r="J385">
        <v>-1.2006661551826401</v>
      </c>
      <c r="K385" t="b">
        <v>1</v>
      </c>
      <c r="L385">
        <v>166.1</v>
      </c>
      <c r="M385" t="s">
        <v>92</v>
      </c>
      <c r="N385">
        <v>14.018542746601399</v>
      </c>
      <c r="O385">
        <v>4.5599999999999996</v>
      </c>
      <c r="P385">
        <v>2.2200000000000002</v>
      </c>
      <c r="Q385" t="s">
        <v>1402</v>
      </c>
      <c r="S385">
        <v>0</v>
      </c>
      <c r="T385">
        <v>36350</v>
      </c>
      <c r="U385">
        <v>6656</v>
      </c>
      <c r="V385">
        <v>468</v>
      </c>
      <c r="W385">
        <v>6656</v>
      </c>
      <c r="X385">
        <v>1</v>
      </c>
      <c r="Y385">
        <v>0.245329958056797</v>
      </c>
      <c r="Z385">
        <v>166.1</v>
      </c>
      <c r="AA385">
        <v>218.9</v>
      </c>
      <c r="AB385" t="s">
        <v>94</v>
      </c>
      <c r="AC385">
        <v>12.890625</v>
      </c>
      <c r="AD385" t="s">
        <v>98</v>
      </c>
      <c r="AE385">
        <v>0</v>
      </c>
      <c r="AF385">
        <v>166.125</v>
      </c>
      <c r="AG385">
        <v>12.125</v>
      </c>
      <c r="AH385">
        <f t="shared" si="21"/>
        <v>154</v>
      </c>
      <c r="AI385">
        <f t="shared" si="22"/>
        <v>13.701030927835051</v>
      </c>
      <c r="AJ385">
        <f t="shared" si="23"/>
        <v>0.30099363664150097</v>
      </c>
      <c r="AK385">
        <f t="shared" si="24"/>
        <v>551.92196703435127</v>
      </c>
    </row>
    <row r="386" spans="1:37" x14ac:dyDescent="0.3">
      <c r="A386">
        <v>384</v>
      </c>
      <c r="B386">
        <v>769</v>
      </c>
      <c r="C386" t="s">
        <v>91</v>
      </c>
      <c r="D386">
        <v>5.1974939078249301E-2</v>
      </c>
      <c r="E386">
        <v>6656</v>
      </c>
      <c r="F386">
        <v>17920</v>
      </c>
      <c r="G386">
        <v>2.6923076923076898</v>
      </c>
      <c r="H386">
        <v>7.9301351482985201</v>
      </c>
      <c r="I386">
        <v>15.488545211520499</v>
      </c>
      <c r="J386">
        <v>-1.2022734726594599</v>
      </c>
      <c r="K386" t="b">
        <v>1</v>
      </c>
      <c r="L386">
        <v>89.8</v>
      </c>
      <c r="M386" t="s">
        <v>92</v>
      </c>
      <c r="N386">
        <v>15.4907574936349</v>
      </c>
      <c r="O386">
        <v>4.53</v>
      </c>
      <c r="P386">
        <v>1.9530000000000001</v>
      </c>
      <c r="Q386" t="s">
        <v>1403</v>
      </c>
      <c r="S386">
        <v>0</v>
      </c>
      <c r="T386">
        <v>33900</v>
      </c>
      <c r="U386">
        <v>6656</v>
      </c>
      <c r="V386">
        <v>420</v>
      </c>
      <c r="W386">
        <v>6656</v>
      </c>
      <c r="X386">
        <v>1</v>
      </c>
      <c r="Y386">
        <v>0.33815596983838597</v>
      </c>
      <c r="Z386">
        <v>89.8</v>
      </c>
      <c r="AA386">
        <v>377.2</v>
      </c>
      <c r="AB386" t="s">
        <v>94</v>
      </c>
      <c r="AC386">
        <v>9.4765625</v>
      </c>
      <c r="AD386" t="s">
        <v>98</v>
      </c>
      <c r="AE386">
        <v>0</v>
      </c>
      <c r="AF386">
        <v>89.8125</v>
      </c>
      <c r="AG386">
        <v>11.2890625</v>
      </c>
      <c r="AH386">
        <f t="shared" si="21"/>
        <v>78.5234375</v>
      </c>
      <c r="AI386">
        <f t="shared" si="22"/>
        <v>7.9557093425605538</v>
      </c>
      <c r="AJ386">
        <f t="shared" si="23"/>
        <v>0.30051023290462436</v>
      </c>
      <c r="AK386">
        <f t="shared" si="24"/>
        <v>298.86669459440537</v>
      </c>
    </row>
    <row r="387" spans="1:37" x14ac:dyDescent="0.3">
      <c r="A387">
        <v>385</v>
      </c>
      <c r="B387">
        <v>770</v>
      </c>
      <c r="C387" t="s">
        <v>91</v>
      </c>
      <c r="D387">
        <v>1.6165398950757599E-2</v>
      </c>
      <c r="E387">
        <v>6656</v>
      </c>
      <c r="F387">
        <v>17920</v>
      </c>
      <c r="G387">
        <v>2.6923076923076898</v>
      </c>
      <c r="H387">
        <v>4.8925881233376103</v>
      </c>
      <c r="I387">
        <v>8.32313331138098</v>
      </c>
      <c r="J387">
        <v>-1.19664786149059</v>
      </c>
      <c r="K387" t="b">
        <v>1</v>
      </c>
      <c r="L387">
        <v>50.28</v>
      </c>
      <c r="M387" t="s">
        <v>92</v>
      </c>
      <c r="N387">
        <v>9.1691135688166501</v>
      </c>
      <c r="O387">
        <v>4.5350000000000001</v>
      </c>
      <c r="P387">
        <v>1.7010000000000001</v>
      </c>
      <c r="Q387" t="s">
        <v>1404</v>
      </c>
      <c r="R387" t="s">
        <v>1941</v>
      </c>
      <c r="S387">
        <v>0</v>
      </c>
      <c r="T387">
        <v>34140</v>
      </c>
      <c r="U387">
        <v>6656</v>
      </c>
      <c r="V387">
        <v>404</v>
      </c>
      <c r="W387">
        <v>6656</v>
      </c>
      <c r="X387">
        <v>1</v>
      </c>
      <c r="Y387">
        <v>0.19366349744453101</v>
      </c>
      <c r="Z387">
        <v>50.28</v>
      </c>
      <c r="AA387">
        <v>679</v>
      </c>
      <c r="AB387" t="s">
        <v>94</v>
      </c>
      <c r="AC387">
        <v>7.08984375</v>
      </c>
      <c r="AE387">
        <v>0</v>
      </c>
      <c r="AF387">
        <v>50.28125</v>
      </c>
      <c r="AG387">
        <v>12.6796875</v>
      </c>
      <c r="AH387">
        <f t="shared" ref="AH387:AH423" si="25">AF387-AG387</f>
        <v>37.6015625</v>
      </c>
      <c r="AI387">
        <f t="shared" ref="AI387:AI423" si="26">AF387/AG387</f>
        <v>3.9654959950708566</v>
      </c>
      <c r="AJ387">
        <f t="shared" ref="AJ387:AJ423" si="27">EXP(J387)</f>
        <v>0.30220555075568578</v>
      </c>
      <c r="AK387">
        <f t="shared" ref="AK387:AK423" si="28">AF387/AJ387</f>
        <v>166.38096115133646</v>
      </c>
    </row>
    <row r="388" spans="1:37" x14ac:dyDescent="0.3">
      <c r="A388">
        <v>386</v>
      </c>
      <c r="B388">
        <v>776</v>
      </c>
      <c r="C388" t="s">
        <v>91</v>
      </c>
      <c r="D388">
        <v>1.4216652071153701E-2</v>
      </c>
      <c r="E388">
        <v>6656</v>
      </c>
      <c r="F388">
        <v>6656</v>
      </c>
      <c r="G388">
        <v>1</v>
      </c>
      <c r="H388">
        <v>2.64260780915729</v>
      </c>
      <c r="I388">
        <v>6.74587579407926</v>
      </c>
      <c r="J388">
        <v>-1.1138710114344901</v>
      </c>
      <c r="K388" t="b">
        <v>1</v>
      </c>
      <c r="L388">
        <v>357.5</v>
      </c>
      <c r="M388" t="s">
        <v>92</v>
      </c>
      <c r="N388">
        <v>6.8219406870850099</v>
      </c>
      <c r="O388">
        <v>3.9980000000000002</v>
      </c>
      <c r="P388">
        <v>2.5529999999999999</v>
      </c>
      <c r="Q388" t="s">
        <v>1405</v>
      </c>
      <c r="S388">
        <v>0</v>
      </c>
      <c r="T388">
        <v>9940</v>
      </c>
      <c r="U388">
        <v>6656</v>
      </c>
      <c r="V388">
        <v>452</v>
      </c>
      <c r="W388">
        <v>6656</v>
      </c>
      <c r="X388">
        <v>1</v>
      </c>
      <c r="Y388">
        <v>7.7261772232206399E-2</v>
      </c>
      <c r="Z388">
        <v>357.5</v>
      </c>
      <c r="AA388">
        <v>27.8</v>
      </c>
      <c r="AB388" t="s">
        <v>94</v>
      </c>
      <c r="AC388">
        <v>18.90625</v>
      </c>
      <c r="AE388">
        <v>23</v>
      </c>
      <c r="AF388">
        <v>357.5</v>
      </c>
      <c r="AG388">
        <v>4.828125</v>
      </c>
      <c r="AH388">
        <f t="shared" si="25"/>
        <v>352.671875</v>
      </c>
      <c r="AI388">
        <f t="shared" si="26"/>
        <v>74.045307443365701</v>
      </c>
      <c r="AJ388">
        <f t="shared" si="27"/>
        <v>0.32828570056148715</v>
      </c>
      <c r="AK388">
        <f t="shared" si="28"/>
        <v>1088.9904719838416</v>
      </c>
    </row>
    <row r="389" spans="1:37" x14ac:dyDescent="0.3">
      <c r="A389">
        <v>387</v>
      </c>
      <c r="B389">
        <v>777</v>
      </c>
      <c r="C389" t="s">
        <v>91</v>
      </c>
      <c r="D389">
        <v>1.3665624883622499E-2</v>
      </c>
      <c r="E389">
        <v>6656</v>
      </c>
      <c r="F389">
        <v>6656</v>
      </c>
      <c r="G389">
        <v>1</v>
      </c>
      <c r="H389">
        <v>2.7538508098000301</v>
      </c>
      <c r="I389">
        <v>7.2880231392168904</v>
      </c>
      <c r="J389">
        <v>-1.10904905900404</v>
      </c>
      <c r="K389" t="b">
        <v>1</v>
      </c>
      <c r="L389">
        <v>443</v>
      </c>
      <c r="M389" t="s">
        <v>92</v>
      </c>
      <c r="N389">
        <v>7.3190917765480901</v>
      </c>
      <c r="O389">
        <v>3.992</v>
      </c>
      <c r="P389">
        <v>2.6459999999999999</v>
      </c>
      <c r="Q389" t="s">
        <v>1406</v>
      </c>
      <c r="S389">
        <v>0</v>
      </c>
      <c r="T389">
        <v>9840</v>
      </c>
      <c r="U389">
        <v>6656</v>
      </c>
      <c r="V389">
        <v>419</v>
      </c>
      <c r="W389">
        <v>6656</v>
      </c>
      <c r="X389">
        <v>1</v>
      </c>
      <c r="Y389">
        <v>8.5681218899843301E-2</v>
      </c>
      <c r="Z389">
        <v>443</v>
      </c>
      <c r="AA389">
        <v>22.22</v>
      </c>
      <c r="AB389" t="s">
        <v>94</v>
      </c>
      <c r="AC389">
        <v>21.046875</v>
      </c>
      <c r="AE389">
        <v>30</v>
      </c>
      <c r="AF389">
        <v>443</v>
      </c>
      <c r="AG389">
        <v>5.21484375</v>
      </c>
      <c r="AH389">
        <f t="shared" si="25"/>
        <v>437.78515625</v>
      </c>
      <c r="AI389">
        <f t="shared" si="26"/>
        <v>84.9498127340824</v>
      </c>
      <c r="AJ389">
        <f t="shared" si="27"/>
        <v>0.32987250125734041</v>
      </c>
      <c r="AK389">
        <f t="shared" si="28"/>
        <v>1342.9431016876622</v>
      </c>
    </row>
    <row r="390" spans="1:37" x14ac:dyDescent="0.3">
      <c r="A390">
        <v>388</v>
      </c>
      <c r="B390">
        <v>778</v>
      </c>
      <c r="C390" t="s">
        <v>91</v>
      </c>
      <c r="D390">
        <v>1.5878966407853801E-2</v>
      </c>
      <c r="E390">
        <v>6656</v>
      </c>
      <c r="F390">
        <v>6656</v>
      </c>
      <c r="G390">
        <v>1</v>
      </c>
      <c r="H390">
        <v>4.6132467356422602</v>
      </c>
      <c r="I390">
        <v>6.8207573806273203</v>
      </c>
      <c r="J390">
        <v>-1.17334175807674</v>
      </c>
      <c r="K390" t="b">
        <v>1</v>
      </c>
      <c r="L390">
        <v>30.12</v>
      </c>
      <c r="M390" t="s">
        <v>92</v>
      </c>
      <c r="N390">
        <v>7.5012250277127999</v>
      </c>
      <c r="O390">
        <v>4.0979999999999999</v>
      </c>
      <c r="P390">
        <v>1.4790000000000001</v>
      </c>
      <c r="Q390" t="s">
        <v>1407</v>
      </c>
      <c r="S390">
        <v>0</v>
      </c>
      <c r="T390">
        <v>12560</v>
      </c>
      <c r="U390">
        <v>6656</v>
      </c>
      <c r="V390">
        <v>340</v>
      </c>
      <c r="W390">
        <v>6656</v>
      </c>
      <c r="X390">
        <v>1</v>
      </c>
      <c r="Y390">
        <v>0.19595581714366</v>
      </c>
      <c r="Z390">
        <v>30.12</v>
      </c>
      <c r="AA390">
        <v>417</v>
      </c>
      <c r="AB390" t="s">
        <v>94</v>
      </c>
      <c r="AC390">
        <v>5.48828125</v>
      </c>
      <c r="AE390">
        <v>6</v>
      </c>
      <c r="AF390">
        <v>30.125</v>
      </c>
      <c r="AG390">
        <v>6.48828125</v>
      </c>
      <c r="AH390">
        <f t="shared" si="25"/>
        <v>23.63671875</v>
      </c>
      <c r="AI390">
        <f t="shared" si="26"/>
        <v>4.6429861529199279</v>
      </c>
      <c r="AJ390">
        <f t="shared" si="27"/>
        <v>0.3093315010916331</v>
      </c>
      <c r="AK390">
        <f t="shared" si="28"/>
        <v>97.387430293030803</v>
      </c>
    </row>
    <row r="391" spans="1:37" x14ac:dyDescent="0.3">
      <c r="A391">
        <v>389</v>
      </c>
      <c r="B391">
        <v>779</v>
      </c>
      <c r="C391" t="s">
        <v>91</v>
      </c>
      <c r="D391">
        <v>2.4476181432074601E-2</v>
      </c>
      <c r="E391">
        <v>6656</v>
      </c>
      <c r="F391">
        <v>6656</v>
      </c>
      <c r="G391">
        <v>1</v>
      </c>
      <c r="H391">
        <v>4.7519121742775798</v>
      </c>
      <c r="I391">
        <v>8.3576111580800099</v>
      </c>
      <c r="J391">
        <v>-1.1701271231231101</v>
      </c>
      <c r="K391" t="b">
        <v>1</v>
      </c>
      <c r="L391">
        <v>57.38</v>
      </c>
      <c r="M391" t="s">
        <v>92</v>
      </c>
      <c r="N391">
        <v>8.4964013151634692</v>
      </c>
      <c r="O391">
        <v>4.1050000000000004</v>
      </c>
      <c r="P391">
        <v>1.7589999999999999</v>
      </c>
      <c r="Q391" t="s">
        <v>1408</v>
      </c>
      <c r="S391">
        <v>0</v>
      </c>
      <c r="T391">
        <v>12744</v>
      </c>
      <c r="U391">
        <v>6656</v>
      </c>
      <c r="V391">
        <v>181</v>
      </c>
      <c r="W391">
        <v>6656</v>
      </c>
      <c r="X391">
        <v>1</v>
      </c>
      <c r="Y391">
        <v>0.27887743563739997</v>
      </c>
      <c r="Z391">
        <v>57.38</v>
      </c>
      <c r="AA391">
        <v>222.1</v>
      </c>
      <c r="AB391" t="s">
        <v>94</v>
      </c>
      <c r="AC391">
        <v>7.57421875</v>
      </c>
      <c r="AE391">
        <v>5</v>
      </c>
      <c r="AF391">
        <v>57.375</v>
      </c>
      <c r="AG391">
        <v>8.3359375</v>
      </c>
      <c r="AH391">
        <f t="shared" si="25"/>
        <v>49.0390625</v>
      </c>
      <c r="AI391">
        <f t="shared" si="26"/>
        <v>6.8828491096532334</v>
      </c>
      <c r="AJ391">
        <f t="shared" si="27"/>
        <v>0.31032748895830459</v>
      </c>
      <c r="AK391">
        <f t="shared" si="28"/>
        <v>184.88532934221908</v>
      </c>
    </row>
    <row r="392" spans="1:37" x14ac:dyDescent="0.3">
      <c r="A392">
        <v>390</v>
      </c>
      <c r="B392">
        <v>782</v>
      </c>
      <c r="C392" t="s">
        <v>91</v>
      </c>
      <c r="D392">
        <v>3.6133154996921303E-2</v>
      </c>
      <c r="E392">
        <v>6656</v>
      </c>
      <c r="F392">
        <v>17920</v>
      </c>
      <c r="G392">
        <v>2.6923076923076898</v>
      </c>
      <c r="H392">
        <v>6.0394103841932898</v>
      </c>
      <c r="I392">
        <v>13.458920406961999</v>
      </c>
      <c r="J392">
        <v>-1.2006661551826401</v>
      </c>
      <c r="K392" t="b">
        <v>1</v>
      </c>
      <c r="L392">
        <v>169.6</v>
      </c>
      <c r="M392" t="s">
        <v>92</v>
      </c>
      <c r="N392">
        <v>13.4837941280613</v>
      </c>
      <c r="O392">
        <v>4.5620000000000003</v>
      </c>
      <c r="P392">
        <v>2.2290000000000001</v>
      </c>
      <c r="Q392" t="s">
        <v>1409</v>
      </c>
      <c r="S392">
        <v>0</v>
      </c>
      <c r="T392">
        <v>36400</v>
      </c>
      <c r="U392">
        <v>6656</v>
      </c>
      <c r="V392">
        <v>516</v>
      </c>
      <c r="W392">
        <v>6656</v>
      </c>
      <c r="X392">
        <v>1</v>
      </c>
      <c r="Y392">
        <v>0.221847672005487</v>
      </c>
      <c r="Z392">
        <v>169.6</v>
      </c>
      <c r="AA392">
        <v>214.6</v>
      </c>
      <c r="AB392" t="s">
        <v>94</v>
      </c>
      <c r="AC392">
        <v>13.0234375</v>
      </c>
      <c r="AD392" t="s">
        <v>98</v>
      </c>
      <c r="AE392">
        <v>0</v>
      </c>
      <c r="AF392">
        <v>169.625</v>
      </c>
      <c r="AG392">
        <v>11.7890625</v>
      </c>
      <c r="AH392">
        <f t="shared" si="25"/>
        <v>157.8359375</v>
      </c>
      <c r="AI392">
        <f t="shared" si="26"/>
        <v>14.388336646785952</v>
      </c>
      <c r="AJ392">
        <f t="shared" si="27"/>
        <v>0.30099363664150097</v>
      </c>
      <c r="AK392">
        <f t="shared" si="28"/>
        <v>563.55011983868667</v>
      </c>
    </row>
    <row r="393" spans="1:37" x14ac:dyDescent="0.3">
      <c r="A393">
        <v>391</v>
      </c>
      <c r="B393">
        <v>783</v>
      </c>
      <c r="C393" t="s">
        <v>91</v>
      </c>
      <c r="D393">
        <v>4.9299023783538197E-2</v>
      </c>
      <c r="E393">
        <v>6656</v>
      </c>
      <c r="F393">
        <v>17920</v>
      </c>
      <c r="G393">
        <v>2.6923076923076898</v>
      </c>
      <c r="H393">
        <v>7.5798932331498099</v>
      </c>
      <c r="I393">
        <v>14.4787804336338</v>
      </c>
      <c r="J393">
        <v>-1.2030771313978601</v>
      </c>
      <c r="K393" t="b">
        <v>1</v>
      </c>
      <c r="L393">
        <v>81.3</v>
      </c>
      <c r="M393" t="s">
        <v>92</v>
      </c>
      <c r="N393">
        <v>14.480831779803101</v>
      </c>
      <c r="O393">
        <v>4.5350000000000001</v>
      </c>
      <c r="P393">
        <v>1.91</v>
      </c>
      <c r="Q393" t="s">
        <v>1410</v>
      </c>
      <c r="S393">
        <v>0</v>
      </c>
      <c r="T393">
        <v>34240</v>
      </c>
      <c r="U393">
        <v>6656</v>
      </c>
      <c r="V393">
        <v>444</v>
      </c>
      <c r="W393">
        <v>6656</v>
      </c>
      <c r="X393">
        <v>1</v>
      </c>
      <c r="Y393">
        <v>0.312267913672095</v>
      </c>
      <c r="Z393">
        <v>81.3</v>
      </c>
      <c r="AA393">
        <v>421</v>
      </c>
      <c r="AB393" t="s">
        <v>94</v>
      </c>
      <c r="AC393">
        <v>9.015625</v>
      </c>
      <c r="AD393" t="s">
        <v>98</v>
      </c>
      <c r="AE393">
        <v>0</v>
      </c>
      <c r="AF393">
        <v>81.3125</v>
      </c>
      <c r="AG393">
        <v>11.2734375</v>
      </c>
      <c r="AH393">
        <f t="shared" si="25"/>
        <v>70.0390625</v>
      </c>
      <c r="AI393">
        <f t="shared" si="26"/>
        <v>7.212751212751213</v>
      </c>
      <c r="AJ393">
        <f t="shared" si="27"/>
        <v>0.3002688222488567</v>
      </c>
      <c r="AK393">
        <f t="shared" si="28"/>
        <v>270.7990106698785</v>
      </c>
    </row>
    <row r="394" spans="1:37" x14ac:dyDescent="0.3">
      <c r="A394">
        <v>392</v>
      </c>
      <c r="B394">
        <v>784</v>
      </c>
      <c r="C394" t="s">
        <v>91</v>
      </c>
      <c r="D394">
        <v>1.36706257592664E-2</v>
      </c>
      <c r="E394">
        <v>6656</v>
      </c>
      <c r="F394">
        <v>17920</v>
      </c>
      <c r="G394">
        <v>2.6923076923076898</v>
      </c>
      <c r="H394">
        <v>4.9376390757084003</v>
      </c>
      <c r="I394">
        <v>11.4857971468138</v>
      </c>
      <c r="J394">
        <v>-1.1950405440137799</v>
      </c>
      <c r="K394" t="b">
        <v>1</v>
      </c>
      <c r="L394">
        <v>211.6</v>
      </c>
      <c r="M394" t="s">
        <v>92</v>
      </c>
      <c r="N394">
        <v>11.484957362188201</v>
      </c>
      <c r="O394">
        <v>4.54</v>
      </c>
      <c r="P394">
        <v>2.3260000000000001</v>
      </c>
      <c r="Q394" t="s">
        <v>1411</v>
      </c>
      <c r="R394" t="s">
        <v>1941</v>
      </c>
      <c r="S394">
        <v>0</v>
      </c>
      <c r="T394">
        <v>34460</v>
      </c>
      <c r="U394">
        <v>6656</v>
      </c>
      <c r="V394">
        <v>383</v>
      </c>
      <c r="W394">
        <v>6656</v>
      </c>
      <c r="X394">
        <v>1</v>
      </c>
      <c r="Y394">
        <v>0.201203957745346</v>
      </c>
      <c r="Z394">
        <v>211.6</v>
      </c>
      <c r="AA394">
        <v>162.9</v>
      </c>
      <c r="AB394" t="s">
        <v>94</v>
      </c>
      <c r="AC394">
        <v>14.546875</v>
      </c>
      <c r="AE394">
        <v>0</v>
      </c>
      <c r="AF394">
        <v>211.625</v>
      </c>
      <c r="AG394">
        <v>13.0859375</v>
      </c>
      <c r="AH394">
        <f t="shared" si="25"/>
        <v>198.5390625</v>
      </c>
      <c r="AI394">
        <f t="shared" si="26"/>
        <v>16.171940298507462</v>
      </c>
      <c r="AJ394">
        <f t="shared" si="27"/>
        <v>0.30269168159764487</v>
      </c>
      <c r="AK394">
        <f t="shared" si="28"/>
        <v>699.14375870197875</v>
      </c>
    </row>
    <row r="395" spans="1:37" x14ac:dyDescent="0.3">
      <c r="A395">
        <v>393</v>
      </c>
      <c r="B395">
        <v>790</v>
      </c>
      <c r="C395" t="s">
        <v>91</v>
      </c>
      <c r="D395">
        <v>1.10767469069436E-2</v>
      </c>
      <c r="E395">
        <v>6656</v>
      </c>
      <c r="F395">
        <v>6656</v>
      </c>
      <c r="G395">
        <v>1</v>
      </c>
      <c r="H395">
        <v>2.6563918827727799</v>
      </c>
      <c r="I395">
        <v>6.8018159342092099</v>
      </c>
      <c r="J395">
        <v>-1.1034234478351801</v>
      </c>
      <c r="K395" t="b">
        <v>1</v>
      </c>
      <c r="L395">
        <v>364</v>
      </c>
      <c r="M395" t="s">
        <v>92</v>
      </c>
      <c r="N395">
        <v>6.9247146653229397</v>
      </c>
      <c r="O395">
        <v>3.9769999999999999</v>
      </c>
      <c r="P395">
        <v>2.56</v>
      </c>
      <c r="Q395" t="s">
        <v>1412</v>
      </c>
      <c r="S395">
        <v>0</v>
      </c>
      <c r="T395">
        <v>9470</v>
      </c>
      <c r="U395">
        <v>6656</v>
      </c>
      <c r="V395">
        <v>429</v>
      </c>
      <c r="W395">
        <v>6656</v>
      </c>
      <c r="X395">
        <v>1</v>
      </c>
      <c r="Y395">
        <v>7.9971353689880606E-2</v>
      </c>
      <c r="Z395">
        <v>364</v>
      </c>
      <c r="AA395">
        <v>26.02</v>
      </c>
      <c r="AB395" t="s">
        <v>94</v>
      </c>
      <c r="AC395">
        <v>19.078125</v>
      </c>
      <c r="AE395">
        <v>27</v>
      </c>
      <c r="AF395">
        <v>364</v>
      </c>
      <c r="AG395">
        <v>4.77734375</v>
      </c>
      <c r="AH395">
        <f t="shared" si="25"/>
        <v>359.22265625</v>
      </c>
      <c r="AI395">
        <f t="shared" si="26"/>
        <v>76.192968111201964</v>
      </c>
      <c r="AJ395">
        <f t="shared" si="27"/>
        <v>0.33173346530688191</v>
      </c>
      <c r="AK395">
        <f t="shared" si="28"/>
        <v>1097.266444503176</v>
      </c>
    </row>
    <row r="396" spans="1:37" x14ac:dyDescent="0.3">
      <c r="A396">
        <v>394</v>
      </c>
      <c r="B396">
        <v>791</v>
      </c>
      <c r="C396" t="s">
        <v>91</v>
      </c>
      <c r="D396">
        <v>1.6878176002853001E-2</v>
      </c>
      <c r="E396">
        <v>6656</v>
      </c>
      <c r="F396">
        <v>6656</v>
      </c>
      <c r="G396">
        <v>1</v>
      </c>
      <c r="H396">
        <v>2.6462032993403302</v>
      </c>
      <c r="I396">
        <v>7.0599877087869096</v>
      </c>
      <c r="J396">
        <v>-1.0977978366663199</v>
      </c>
      <c r="K396" t="b">
        <v>1</v>
      </c>
      <c r="L396">
        <v>465</v>
      </c>
      <c r="M396" t="s">
        <v>92</v>
      </c>
      <c r="N396">
        <v>7.1066851286655499</v>
      </c>
      <c r="O396">
        <v>3.9729999999999999</v>
      </c>
      <c r="P396">
        <v>2.6680000000000001</v>
      </c>
      <c r="Q396" t="s">
        <v>1413</v>
      </c>
      <c r="S396">
        <v>0</v>
      </c>
      <c r="T396">
        <v>9410</v>
      </c>
      <c r="U396">
        <v>6656</v>
      </c>
      <c r="V396">
        <v>451</v>
      </c>
      <c r="W396">
        <v>6656</v>
      </c>
      <c r="X396">
        <v>1</v>
      </c>
      <c r="Y396">
        <v>7.7516685890738304E-2</v>
      </c>
      <c r="Z396">
        <v>465</v>
      </c>
      <c r="AA396">
        <v>20.23</v>
      </c>
      <c r="AB396" t="s">
        <v>94</v>
      </c>
      <c r="AC396">
        <v>21.5625</v>
      </c>
      <c r="AE396">
        <v>32</v>
      </c>
      <c r="AF396">
        <v>465</v>
      </c>
      <c r="AG396">
        <v>4.69921875</v>
      </c>
      <c r="AH396">
        <f t="shared" si="25"/>
        <v>460.30078125</v>
      </c>
      <c r="AI396">
        <f t="shared" si="26"/>
        <v>98.952618453865341</v>
      </c>
      <c r="AJ396">
        <f t="shared" si="27"/>
        <v>0.33360492791929391</v>
      </c>
      <c r="AK396">
        <f t="shared" si="28"/>
        <v>1393.8643020060342</v>
      </c>
    </row>
    <row r="397" spans="1:37" x14ac:dyDescent="0.3">
      <c r="A397">
        <v>395</v>
      </c>
      <c r="B397">
        <v>792</v>
      </c>
      <c r="C397" t="s">
        <v>91</v>
      </c>
      <c r="D397">
        <v>3.2206521038537002E-2</v>
      </c>
      <c r="E397">
        <v>6656</v>
      </c>
      <c r="F397">
        <v>6656</v>
      </c>
      <c r="G397">
        <v>1</v>
      </c>
      <c r="H397">
        <v>5.3482624651713602</v>
      </c>
      <c r="I397">
        <v>8.2469789379937399</v>
      </c>
      <c r="J397">
        <v>-1.17816371050719</v>
      </c>
      <c r="K397" t="b">
        <v>1</v>
      </c>
      <c r="L397">
        <v>34.840000000000003</v>
      </c>
      <c r="M397" t="s">
        <v>92</v>
      </c>
      <c r="N397">
        <v>8.6861149634519705</v>
      </c>
      <c r="O397">
        <v>4.133</v>
      </c>
      <c r="P397">
        <v>1.542</v>
      </c>
      <c r="Q397" t="s">
        <v>1414</v>
      </c>
      <c r="S397">
        <v>0</v>
      </c>
      <c r="T397">
        <v>13544</v>
      </c>
      <c r="U397">
        <v>6656</v>
      </c>
      <c r="V397">
        <v>404</v>
      </c>
      <c r="W397">
        <v>6656</v>
      </c>
      <c r="X397">
        <v>1</v>
      </c>
      <c r="Y397">
        <v>0.216334143281983</v>
      </c>
      <c r="Z397">
        <v>34.840000000000003</v>
      </c>
      <c r="AA397">
        <v>388.8</v>
      </c>
      <c r="AB397" t="s">
        <v>94</v>
      </c>
      <c r="AC397">
        <v>5.90234375</v>
      </c>
      <c r="AE397">
        <v>5</v>
      </c>
      <c r="AF397">
        <v>34.84375</v>
      </c>
      <c r="AG397">
        <v>6.3203125</v>
      </c>
      <c r="AH397">
        <f t="shared" si="25"/>
        <v>28.5234375</v>
      </c>
      <c r="AI397">
        <f t="shared" si="26"/>
        <v>5.5129789864029668</v>
      </c>
      <c r="AJ397">
        <f t="shared" si="27"/>
        <v>0.30784350970310986</v>
      </c>
      <c r="AK397">
        <f t="shared" si="28"/>
        <v>113.18656688134817</v>
      </c>
    </row>
    <row r="398" spans="1:37" x14ac:dyDescent="0.3">
      <c r="A398">
        <v>396</v>
      </c>
      <c r="B398">
        <v>793</v>
      </c>
      <c r="C398" t="s">
        <v>91</v>
      </c>
      <c r="D398">
        <v>3.9241574193780299E-2</v>
      </c>
      <c r="E398">
        <v>6656</v>
      </c>
      <c r="F398">
        <v>6656</v>
      </c>
      <c r="G398">
        <v>1</v>
      </c>
      <c r="H398">
        <v>5.3016178695261704</v>
      </c>
      <c r="I398">
        <v>8.9361254324239994</v>
      </c>
      <c r="J398">
        <v>-1.1741454168151499</v>
      </c>
      <c r="K398" t="b">
        <v>1</v>
      </c>
      <c r="L398">
        <v>48.5</v>
      </c>
      <c r="M398" t="s">
        <v>92</v>
      </c>
      <c r="N398">
        <v>9.0401015403875995</v>
      </c>
      <c r="O398">
        <v>4.1369999999999996</v>
      </c>
      <c r="P398">
        <v>1.6859999999999999</v>
      </c>
      <c r="Q398" t="s">
        <v>1415</v>
      </c>
      <c r="S398">
        <v>0</v>
      </c>
      <c r="T398">
        <v>13670</v>
      </c>
      <c r="U398">
        <v>6656</v>
      </c>
      <c r="V398">
        <v>171</v>
      </c>
      <c r="W398">
        <v>6656</v>
      </c>
      <c r="X398">
        <v>1</v>
      </c>
      <c r="Y398">
        <v>0.328952940122689</v>
      </c>
      <c r="Z398">
        <v>48.5</v>
      </c>
      <c r="AA398">
        <v>282</v>
      </c>
      <c r="AB398" t="s">
        <v>94</v>
      </c>
      <c r="AC398">
        <v>6.96484375</v>
      </c>
      <c r="AE398">
        <v>6</v>
      </c>
      <c r="AF398">
        <v>48.5</v>
      </c>
      <c r="AG398">
        <v>8.7109375</v>
      </c>
      <c r="AH398">
        <f t="shared" si="25"/>
        <v>39.7890625</v>
      </c>
      <c r="AI398">
        <f t="shared" si="26"/>
        <v>5.5677130044843048</v>
      </c>
      <c r="AJ398">
        <f t="shared" si="27"/>
        <v>0.30908300399452182</v>
      </c>
      <c r="AK398">
        <f t="shared" si="28"/>
        <v>156.91577787583432</v>
      </c>
    </row>
    <row r="399" spans="1:37" x14ac:dyDescent="0.3">
      <c r="A399">
        <v>397</v>
      </c>
      <c r="B399">
        <v>796</v>
      </c>
      <c r="C399" t="s">
        <v>91</v>
      </c>
      <c r="D399">
        <v>3.9923638075815997E-2</v>
      </c>
      <c r="E399">
        <v>6656</v>
      </c>
      <c r="F399">
        <v>17920</v>
      </c>
      <c r="G399">
        <v>2.6923076923076898</v>
      </c>
      <c r="H399">
        <v>5.5045694440544697</v>
      </c>
      <c r="I399">
        <v>12.3530279125363</v>
      </c>
      <c r="J399">
        <v>-1.1998624964442299</v>
      </c>
      <c r="K399" t="b">
        <v>1</v>
      </c>
      <c r="L399">
        <v>175.1</v>
      </c>
      <c r="M399" t="s">
        <v>92</v>
      </c>
      <c r="N399">
        <v>12.3997242345387</v>
      </c>
      <c r="O399">
        <v>4.5620000000000003</v>
      </c>
      <c r="P399">
        <v>2.2440000000000002</v>
      </c>
      <c r="Q399" t="s">
        <v>1416</v>
      </c>
      <c r="S399">
        <v>0</v>
      </c>
      <c r="T399">
        <v>36480</v>
      </c>
      <c r="U399">
        <v>6656</v>
      </c>
      <c r="V399">
        <v>644</v>
      </c>
      <c r="W399">
        <v>6656</v>
      </c>
      <c r="X399">
        <v>1</v>
      </c>
      <c r="Y399">
        <v>0.1775049027243</v>
      </c>
      <c r="Z399">
        <v>175.1</v>
      </c>
      <c r="AA399">
        <v>208.2</v>
      </c>
      <c r="AB399" t="s">
        <v>94</v>
      </c>
      <c r="AC399">
        <v>13.234375</v>
      </c>
      <c r="AE399">
        <v>0</v>
      </c>
      <c r="AF399">
        <v>175.125</v>
      </c>
      <c r="AG399">
        <v>11.078125</v>
      </c>
      <c r="AH399">
        <f t="shared" si="25"/>
        <v>164.046875</v>
      </c>
      <c r="AI399">
        <f t="shared" si="26"/>
        <v>15.80818053596615</v>
      </c>
      <c r="AJ399">
        <f t="shared" si="27"/>
        <v>0.30123563003482168</v>
      </c>
      <c r="AK399">
        <f t="shared" si="28"/>
        <v>581.35553214523873</v>
      </c>
    </row>
    <row r="400" spans="1:37" x14ac:dyDescent="0.3">
      <c r="A400">
        <v>398</v>
      </c>
      <c r="B400">
        <v>797</v>
      </c>
      <c r="C400" t="s">
        <v>91</v>
      </c>
      <c r="D400">
        <v>3.8868371585994398E-2</v>
      </c>
      <c r="E400">
        <v>6656</v>
      </c>
      <c r="F400">
        <v>17920</v>
      </c>
      <c r="G400">
        <v>2.6923076923076898</v>
      </c>
      <c r="H400">
        <v>3.8192544524734702</v>
      </c>
      <c r="I400">
        <v>7.7429416438817702</v>
      </c>
      <c r="J400">
        <v>-1.2022734726594599</v>
      </c>
      <c r="K400" t="b">
        <v>1</v>
      </c>
      <c r="L400">
        <v>106.5</v>
      </c>
      <c r="M400" t="s">
        <v>92</v>
      </c>
      <c r="N400">
        <v>7.8998370715150603</v>
      </c>
      <c r="O400">
        <v>4.54</v>
      </c>
      <c r="P400">
        <v>2.0270000000000001</v>
      </c>
      <c r="Q400" t="s">
        <v>1417</v>
      </c>
      <c r="S400">
        <v>0</v>
      </c>
      <c r="T400">
        <v>34600</v>
      </c>
      <c r="U400">
        <v>6656</v>
      </c>
      <c r="V400">
        <v>27</v>
      </c>
      <c r="W400">
        <v>6656</v>
      </c>
      <c r="X400">
        <v>1</v>
      </c>
      <c r="Y400">
        <v>0.55290128719021503</v>
      </c>
      <c r="Z400">
        <v>106.5</v>
      </c>
      <c r="AA400">
        <v>324.8</v>
      </c>
      <c r="AB400" t="s">
        <v>94</v>
      </c>
      <c r="AC400">
        <v>10.3203125</v>
      </c>
      <c r="AE400">
        <v>0</v>
      </c>
      <c r="AF400">
        <v>106.5</v>
      </c>
      <c r="AG400">
        <v>17.765625</v>
      </c>
      <c r="AH400">
        <f t="shared" si="25"/>
        <v>88.734375</v>
      </c>
      <c r="AI400">
        <f t="shared" si="26"/>
        <v>5.9947229551451189</v>
      </c>
      <c r="AJ400">
        <f t="shared" si="27"/>
        <v>0.30051023290462436</v>
      </c>
      <c r="AK400">
        <f t="shared" si="28"/>
        <v>354.39724953992118</v>
      </c>
    </row>
    <row r="401" spans="1:37" x14ac:dyDescent="0.3">
      <c r="A401">
        <v>399</v>
      </c>
      <c r="B401">
        <v>798</v>
      </c>
      <c r="C401" t="s">
        <v>91</v>
      </c>
      <c r="D401">
        <v>2.2176068531696E-2</v>
      </c>
      <c r="E401">
        <v>6656</v>
      </c>
      <c r="F401">
        <v>17920</v>
      </c>
      <c r="G401">
        <v>2.6923076923076898</v>
      </c>
      <c r="H401">
        <v>4.9860962111131899</v>
      </c>
      <c r="I401">
        <v>15.873704734598601</v>
      </c>
      <c r="J401">
        <v>-1.17816371050719</v>
      </c>
      <c r="K401" t="b">
        <v>1</v>
      </c>
      <c r="L401">
        <v>1528</v>
      </c>
      <c r="M401" t="s">
        <v>92</v>
      </c>
      <c r="N401">
        <v>15.8763454998883</v>
      </c>
      <c r="O401">
        <v>4.5469999999999997</v>
      </c>
      <c r="P401">
        <v>3.1840000000000002</v>
      </c>
      <c r="Q401" t="s">
        <v>1418</v>
      </c>
      <c r="R401" t="s">
        <v>1941</v>
      </c>
      <c r="S401">
        <v>0</v>
      </c>
      <c r="T401">
        <v>35170</v>
      </c>
      <c r="U401">
        <v>6656</v>
      </c>
      <c r="V401">
        <v>431</v>
      </c>
      <c r="W401">
        <v>6656</v>
      </c>
      <c r="X401">
        <v>1</v>
      </c>
      <c r="Y401">
        <v>0.192003498398685</v>
      </c>
      <c r="Z401">
        <v>1528</v>
      </c>
      <c r="AA401">
        <v>23.02</v>
      </c>
      <c r="AB401" t="s">
        <v>94</v>
      </c>
      <c r="AC401">
        <v>39.09375</v>
      </c>
      <c r="AE401">
        <v>0</v>
      </c>
      <c r="AF401">
        <v>1528</v>
      </c>
      <c r="AG401">
        <v>12.5703125</v>
      </c>
      <c r="AH401">
        <f t="shared" si="25"/>
        <v>1515.4296875</v>
      </c>
      <c r="AI401">
        <f t="shared" si="26"/>
        <v>121.55624611559975</v>
      </c>
      <c r="AJ401">
        <f t="shared" si="27"/>
        <v>0.30784350970310986</v>
      </c>
      <c r="AK401">
        <f t="shared" si="28"/>
        <v>4963.5608737492375</v>
      </c>
    </row>
    <row r="402" spans="1:37" x14ac:dyDescent="0.3">
      <c r="A402">
        <v>400</v>
      </c>
      <c r="B402">
        <v>804</v>
      </c>
      <c r="C402" t="s">
        <v>91</v>
      </c>
      <c r="D402">
        <v>1.3107077087240199E-2</v>
      </c>
      <c r="E402">
        <v>6656</v>
      </c>
      <c r="F402">
        <v>6656</v>
      </c>
      <c r="G402">
        <v>1</v>
      </c>
      <c r="H402">
        <v>2.56513906651394</v>
      </c>
      <c r="I402">
        <v>6.55312870898483</v>
      </c>
      <c r="J402">
        <v>-1.105030765312</v>
      </c>
      <c r="K402" t="b">
        <v>1</v>
      </c>
      <c r="L402">
        <v>358</v>
      </c>
      <c r="M402" t="s">
        <v>92</v>
      </c>
      <c r="N402">
        <v>6.6750414378439897</v>
      </c>
      <c r="O402">
        <v>3.988</v>
      </c>
      <c r="P402">
        <v>2.5550000000000002</v>
      </c>
      <c r="Q402" t="s">
        <v>1419</v>
      </c>
      <c r="S402">
        <v>0</v>
      </c>
      <c r="T402">
        <v>9730</v>
      </c>
      <c r="U402">
        <v>6656</v>
      </c>
      <c r="V402">
        <v>499</v>
      </c>
      <c r="W402">
        <v>6656</v>
      </c>
      <c r="X402">
        <v>1</v>
      </c>
      <c r="Y402">
        <v>7.0065247254269103E-2</v>
      </c>
      <c r="Z402">
        <v>358</v>
      </c>
      <c r="AA402">
        <v>27.17</v>
      </c>
      <c r="AB402" t="s">
        <v>94</v>
      </c>
      <c r="AC402">
        <v>18.921875</v>
      </c>
      <c r="AE402">
        <v>29</v>
      </c>
      <c r="AF402">
        <v>358</v>
      </c>
      <c r="AG402">
        <v>4.359375</v>
      </c>
      <c r="AH402">
        <f t="shared" si="25"/>
        <v>353.640625</v>
      </c>
      <c r="AI402">
        <f t="shared" si="26"/>
        <v>82.121863799283148</v>
      </c>
      <c r="AJ402">
        <f t="shared" si="27"/>
        <v>0.33120069259259571</v>
      </c>
      <c r="AK402">
        <f t="shared" si="28"/>
        <v>1080.9156140273224</v>
      </c>
    </row>
    <row r="403" spans="1:37" x14ac:dyDescent="0.3">
      <c r="A403">
        <v>401</v>
      </c>
      <c r="B403">
        <v>805</v>
      </c>
      <c r="C403" t="s">
        <v>91</v>
      </c>
      <c r="D403">
        <v>1.25463964625187E-2</v>
      </c>
      <c r="E403">
        <v>6656</v>
      </c>
      <c r="F403">
        <v>6656</v>
      </c>
      <c r="G403">
        <v>1</v>
      </c>
      <c r="H403">
        <v>2.6637458415018802</v>
      </c>
      <c r="I403">
        <v>7.09118277727943</v>
      </c>
      <c r="J403">
        <v>-1.1026197890967699</v>
      </c>
      <c r="K403" t="b">
        <v>1</v>
      </c>
      <c r="L403">
        <v>459.5</v>
      </c>
      <c r="M403" t="s">
        <v>92</v>
      </c>
      <c r="N403">
        <v>7.1330912026375897</v>
      </c>
      <c r="O403">
        <v>3.9820000000000002</v>
      </c>
      <c r="P403">
        <v>2.6619999999999999</v>
      </c>
      <c r="Q403" t="s">
        <v>1420</v>
      </c>
      <c r="S403">
        <v>0</v>
      </c>
      <c r="T403">
        <v>9590</v>
      </c>
      <c r="U403">
        <v>6656</v>
      </c>
      <c r="V403">
        <v>429</v>
      </c>
      <c r="W403">
        <v>6656</v>
      </c>
      <c r="X403">
        <v>1</v>
      </c>
      <c r="Y403">
        <v>8.0326406163068007E-2</v>
      </c>
      <c r="Z403">
        <v>459.5</v>
      </c>
      <c r="AA403">
        <v>20.88</v>
      </c>
      <c r="AB403" t="s">
        <v>94</v>
      </c>
      <c r="AC403">
        <v>21.4375</v>
      </c>
      <c r="AE403">
        <v>35</v>
      </c>
      <c r="AF403">
        <v>459.5</v>
      </c>
      <c r="AG403">
        <v>4.921875</v>
      </c>
      <c r="AH403">
        <f t="shared" si="25"/>
        <v>454.578125</v>
      </c>
      <c r="AI403">
        <f t="shared" si="26"/>
        <v>93.358730158730154</v>
      </c>
      <c r="AJ403">
        <f t="shared" si="27"/>
        <v>0.33200017296171275</v>
      </c>
      <c r="AK403">
        <f t="shared" si="28"/>
        <v>1384.0354235387429</v>
      </c>
    </row>
    <row r="404" spans="1:37" x14ac:dyDescent="0.3">
      <c r="A404">
        <v>402</v>
      </c>
      <c r="B404">
        <v>806</v>
      </c>
      <c r="C404" t="s">
        <v>91</v>
      </c>
      <c r="D404">
        <v>1.9472231627803701E-2</v>
      </c>
      <c r="E404">
        <v>6656</v>
      </c>
      <c r="F404">
        <v>6656</v>
      </c>
      <c r="G404">
        <v>1</v>
      </c>
      <c r="H404">
        <v>5.4183294748307498</v>
      </c>
      <c r="I404">
        <v>9.1804703504212508</v>
      </c>
      <c r="J404">
        <v>-1.17655639303038</v>
      </c>
      <c r="K404" t="b">
        <v>1</v>
      </c>
      <c r="L404">
        <v>49.44</v>
      </c>
      <c r="M404" t="s">
        <v>92</v>
      </c>
      <c r="N404">
        <v>9.2223045502170802</v>
      </c>
      <c r="O404">
        <v>4.08</v>
      </c>
      <c r="P404">
        <v>1.694</v>
      </c>
      <c r="Q404" t="s">
        <v>1421</v>
      </c>
      <c r="S404">
        <v>0</v>
      </c>
      <c r="T404">
        <v>11944</v>
      </c>
      <c r="U404">
        <v>6656</v>
      </c>
      <c r="V404">
        <v>286</v>
      </c>
      <c r="W404">
        <v>6656</v>
      </c>
      <c r="X404">
        <v>1</v>
      </c>
      <c r="Y404">
        <v>0.26126129880313598</v>
      </c>
      <c r="Z404">
        <v>49.44</v>
      </c>
      <c r="AA404">
        <v>241.6</v>
      </c>
      <c r="AB404" t="s">
        <v>94</v>
      </c>
      <c r="AC404">
        <v>7.03125</v>
      </c>
      <c r="AE404">
        <v>6</v>
      </c>
      <c r="AF404">
        <v>49.4375</v>
      </c>
      <c r="AG404">
        <v>6.25</v>
      </c>
      <c r="AH404">
        <f t="shared" si="25"/>
        <v>43.1875</v>
      </c>
      <c r="AI404">
        <f t="shared" si="26"/>
        <v>7.91</v>
      </c>
      <c r="AJ404">
        <f t="shared" si="27"/>
        <v>0.30833870982166955</v>
      </c>
      <c r="AK404">
        <f t="shared" si="28"/>
        <v>160.33504203410794</v>
      </c>
    </row>
    <row r="405" spans="1:37" x14ac:dyDescent="0.3">
      <c r="A405">
        <v>403</v>
      </c>
      <c r="B405">
        <v>807</v>
      </c>
      <c r="C405" t="s">
        <v>91</v>
      </c>
      <c r="D405">
        <v>2.3587698700247399E-2</v>
      </c>
      <c r="E405">
        <v>6656</v>
      </c>
      <c r="F405">
        <v>6656</v>
      </c>
      <c r="G405">
        <v>1</v>
      </c>
      <c r="H405">
        <v>4.8501542410732199</v>
      </c>
      <c r="I405">
        <v>8.4972428793802308</v>
      </c>
      <c r="J405">
        <v>-1.1725380993383301</v>
      </c>
      <c r="K405" t="b">
        <v>1</v>
      </c>
      <c r="L405">
        <v>56.53</v>
      </c>
      <c r="M405" t="s">
        <v>92</v>
      </c>
      <c r="N405">
        <v>8.5586693282086497</v>
      </c>
      <c r="O405">
        <v>4.08</v>
      </c>
      <c r="P405">
        <v>1.752</v>
      </c>
      <c r="Q405" t="s">
        <v>1422</v>
      </c>
      <c r="S405">
        <v>0</v>
      </c>
      <c r="T405">
        <v>11940</v>
      </c>
      <c r="U405">
        <v>6656</v>
      </c>
      <c r="V405">
        <v>379</v>
      </c>
      <c r="W405">
        <v>6656</v>
      </c>
      <c r="X405">
        <v>1</v>
      </c>
      <c r="Y405">
        <v>0.19776913915269501</v>
      </c>
      <c r="Z405">
        <v>56.53</v>
      </c>
      <c r="AA405">
        <v>211.1</v>
      </c>
      <c r="AB405" t="s">
        <v>94</v>
      </c>
      <c r="AC405">
        <v>7.51953125</v>
      </c>
      <c r="AE405">
        <v>5</v>
      </c>
      <c r="AF405">
        <v>56.53125</v>
      </c>
      <c r="AG405">
        <v>6.046875</v>
      </c>
      <c r="AH405">
        <f t="shared" si="25"/>
        <v>50.484375</v>
      </c>
      <c r="AI405">
        <f t="shared" si="26"/>
        <v>9.3488372093023262</v>
      </c>
      <c r="AJ405">
        <f t="shared" si="27"/>
        <v>0.30958019797587755</v>
      </c>
      <c r="AK405">
        <f t="shared" si="28"/>
        <v>182.6061562387298</v>
      </c>
    </row>
    <row r="406" spans="1:37" x14ac:dyDescent="0.3">
      <c r="A406">
        <v>404</v>
      </c>
      <c r="B406">
        <v>810</v>
      </c>
      <c r="C406" t="s">
        <v>91</v>
      </c>
      <c r="D406">
        <v>3.8213913812175801E-2</v>
      </c>
      <c r="E406">
        <v>6656</v>
      </c>
      <c r="F406">
        <v>17920</v>
      </c>
      <c r="G406">
        <v>2.6923076923076898</v>
      </c>
      <c r="H406">
        <v>5.0741924484984802</v>
      </c>
      <c r="I406">
        <v>11.3673803484917</v>
      </c>
      <c r="J406">
        <v>-1.19905883770582</v>
      </c>
      <c r="K406" t="b">
        <v>1</v>
      </c>
      <c r="L406">
        <v>173.5</v>
      </c>
      <c r="M406" t="s">
        <v>92</v>
      </c>
      <c r="N406">
        <v>11.4497646044221</v>
      </c>
      <c r="O406">
        <v>4.5620000000000003</v>
      </c>
      <c r="P406">
        <v>2.2400000000000002</v>
      </c>
      <c r="Q406" t="s">
        <v>1423</v>
      </c>
      <c r="S406">
        <v>0</v>
      </c>
      <c r="T406">
        <v>36480</v>
      </c>
      <c r="U406">
        <v>6656</v>
      </c>
      <c r="V406">
        <v>768</v>
      </c>
      <c r="W406">
        <v>6656</v>
      </c>
      <c r="X406">
        <v>1</v>
      </c>
      <c r="Y406">
        <v>0.14701475667943301</v>
      </c>
      <c r="Z406">
        <v>173.5</v>
      </c>
      <c r="AA406">
        <v>210.2</v>
      </c>
      <c r="AB406" t="s">
        <v>94</v>
      </c>
      <c r="AC406">
        <v>13.171875</v>
      </c>
      <c r="AE406">
        <v>0</v>
      </c>
      <c r="AF406">
        <v>173.5</v>
      </c>
      <c r="AG406">
        <v>10.4375</v>
      </c>
      <c r="AH406">
        <f t="shared" si="25"/>
        <v>163.0625</v>
      </c>
      <c r="AI406">
        <f t="shared" si="26"/>
        <v>16.622754491017965</v>
      </c>
      <c r="AJ406">
        <f t="shared" si="27"/>
        <v>0.30147781798641632</v>
      </c>
      <c r="AK406">
        <f t="shared" si="28"/>
        <v>575.49839374191504</v>
      </c>
    </row>
    <row r="407" spans="1:37" x14ac:dyDescent="0.3">
      <c r="A407">
        <v>405</v>
      </c>
      <c r="B407">
        <v>811</v>
      </c>
      <c r="C407" t="s">
        <v>91</v>
      </c>
      <c r="D407">
        <v>4.34788308450543E-2</v>
      </c>
      <c r="E407">
        <v>6656</v>
      </c>
      <c r="F407">
        <v>17920</v>
      </c>
      <c r="G407">
        <v>2.6923076923076898</v>
      </c>
      <c r="H407">
        <v>3.88062622846518</v>
      </c>
      <c r="I407">
        <v>8.1174818177465102</v>
      </c>
      <c r="J407">
        <v>-1.20146981392105</v>
      </c>
      <c r="K407" t="b">
        <v>1</v>
      </c>
      <c r="L407">
        <v>123.75</v>
      </c>
      <c r="M407" t="s">
        <v>92</v>
      </c>
      <c r="N407">
        <v>8.2261849885246008</v>
      </c>
      <c r="O407">
        <v>4.54</v>
      </c>
      <c r="P407">
        <v>2.0920000000000001</v>
      </c>
      <c r="Q407" t="s">
        <v>1424</v>
      </c>
      <c r="S407">
        <v>0</v>
      </c>
      <c r="T407">
        <v>34700</v>
      </c>
      <c r="U407">
        <v>6656</v>
      </c>
      <c r="V407">
        <v>40</v>
      </c>
      <c r="W407">
        <v>6656</v>
      </c>
      <c r="X407">
        <v>1</v>
      </c>
      <c r="Y407">
        <v>0.45546699847852701</v>
      </c>
      <c r="Z407">
        <v>123.75</v>
      </c>
      <c r="AA407">
        <v>280.2</v>
      </c>
      <c r="AB407" t="s">
        <v>94</v>
      </c>
      <c r="AC407">
        <v>11.125</v>
      </c>
      <c r="AE407">
        <v>0</v>
      </c>
      <c r="AF407">
        <v>123.75</v>
      </c>
      <c r="AG407">
        <v>17.3125</v>
      </c>
      <c r="AH407">
        <f t="shared" si="25"/>
        <v>106.4375</v>
      </c>
      <c r="AI407">
        <f t="shared" si="26"/>
        <v>7.1480144404332133</v>
      </c>
      <c r="AJ407">
        <f t="shared" si="27"/>
        <v>0.30075183765015856</v>
      </c>
      <c r="AK407">
        <f t="shared" si="28"/>
        <v>411.46880752878008</v>
      </c>
    </row>
    <row r="408" spans="1:37" x14ac:dyDescent="0.3">
      <c r="A408">
        <v>406</v>
      </c>
      <c r="B408">
        <v>812</v>
      </c>
      <c r="C408" t="s">
        <v>91</v>
      </c>
      <c r="D408">
        <v>2.2532905791336998E-2</v>
      </c>
      <c r="E408">
        <v>6656</v>
      </c>
      <c r="F408">
        <v>17920</v>
      </c>
      <c r="G408">
        <v>2.6923076923076898</v>
      </c>
      <c r="H408">
        <v>4.8805638189212504</v>
      </c>
      <c r="I408">
        <v>13.8791033600573</v>
      </c>
      <c r="J408">
        <v>-1.18861127410651</v>
      </c>
      <c r="K408" t="b">
        <v>1</v>
      </c>
      <c r="L408">
        <v>696.5</v>
      </c>
      <c r="M408" t="s">
        <v>92</v>
      </c>
      <c r="N408">
        <v>13.8750720357541</v>
      </c>
      <c r="O408">
        <v>4.5469999999999997</v>
      </c>
      <c r="P408">
        <v>2.8439999999999999</v>
      </c>
      <c r="Q408" t="s">
        <v>1425</v>
      </c>
      <c r="R408" t="s">
        <v>1941</v>
      </c>
      <c r="S408">
        <v>0</v>
      </c>
      <c r="T408">
        <v>35070</v>
      </c>
      <c r="U408">
        <v>6656</v>
      </c>
      <c r="V408">
        <v>486</v>
      </c>
      <c r="W408">
        <v>6656</v>
      </c>
      <c r="X408">
        <v>1</v>
      </c>
      <c r="Y408">
        <v>0.17602594945672401</v>
      </c>
      <c r="Z408">
        <v>696.5</v>
      </c>
      <c r="AA408">
        <v>50.34</v>
      </c>
      <c r="AB408" t="s">
        <v>94</v>
      </c>
      <c r="AC408">
        <v>26.390625</v>
      </c>
      <c r="AE408">
        <v>0</v>
      </c>
      <c r="AF408">
        <v>696.5</v>
      </c>
      <c r="AG408">
        <v>12.4453125</v>
      </c>
      <c r="AH408">
        <f t="shared" si="25"/>
        <v>684.0546875</v>
      </c>
      <c r="AI408">
        <f t="shared" si="26"/>
        <v>55.964846202134339</v>
      </c>
      <c r="AJ408">
        <f t="shared" si="27"/>
        <v>0.30464403750372798</v>
      </c>
      <c r="AK408">
        <f t="shared" si="28"/>
        <v>2286.2748462341947</v>
      </c>
    </row>
    <row r="409" spans="1:37" x14ac:dyDescent="0.3">
      <c r="A409">
        <v>407</v>
      </c>
      <c r="B409">
        <v>818</v>
      </c>
      <c r="C409" t="s">
        <v>91</v>
      </c>
      <c r="D409">
        <v>1.6170220689673401E-2</v>
      </c>
      <c r="E409">
        <v>6656</v>
      </c>
      <c r="F409">
        <v>6656</v>
      </c>
      <c r="G409">
        <v>1</v>
      </c>
      <c r="H409">
        <v>2.4386998272971798</v>
      </c>
      <c r="I409">
        <v>6.2729837354499898</v>
      </c>
      <c r="J409">
        <v>-1.0881539318054201</v>
      </c>
      <c r="K409" t="b">
        <v>1</v>
      </c>
      <c r="L409">
        <v>373</v>
      </c>
      <c r="M409" t="s">
        <v>92</v>
      </c>
      <c r="N409">
        <v>6.4305574898151701</v>
      </c>
      <c r="O409">
        <v>3.97</v>
      </c>
      <c r="P409">
        <v>2.5720000000000001</v>
      </c>
      <c r="Q409" t="s">
        <v>1426</v>
      </c>
      <c r="S409">
        <v>0</v>
      </c>
      <c r="T409">
        <v>9336</v>
      </c>
      <c r="U409">
        <v>6656</v>
      </c>
      <c r="V409">
        <v>431</v>
      </c>
      <c r="W409">
        <v>6656</v>
      </c>
      <c r="X409">
        <v>1</v>
      </c>
      <c r="Y409">
        <v>6.92997322082953E-2</v>
      </c>
      <c r="Z409">
        <v>373</v>
      </c>
      <c r="AA409">
        <v>25.03</v>
      </c>
      <c r="AB409" t="s">
        <v>94</v>
      </c>
      <c r="AC409">
        <v>19.3125</v>
      </c>
      <c r="AE409">
        <v>82</v>
      </c>
      <c r="AF409">
        <v>373</v>
      </c>
      <c r="AG409">
        <v>4.60546875</v>
      </c>
      <c r="AH409">
        <f t="shared" si="25"/>
        <v>368.39453125</v>
      </c>
      <c r="AI409">
        <f t="shared" si="26"/>
        <v>80.990670059372349</v>
      </c>
      <c r="AJ409">
        <f t="shared" si="27"/>
        <v>0.33683774554245205</v>
      </c>
      <c r="AK409">
        <f t="shared" si="28"/>
        <v>1107.3580824480086</v>
      </c>
    </row>
    <row r="410" spans="1:37" x14ac:dyDescent="0.3">
      <c r="A410">
        <v>408</v>
      </c>
      <c r="B410">
        <v>819</v>
      </c>
      <c r="C410" t="s">
        <v>91</v>
      </c>
      <c r="D410">
        <v>1.48685791823286E-2</v>
      </c>
      <c r="E410">
        <v>6656</v>
      </c>
      <c r="F410">
        <v>6656</v>
      </c>
      <c r="G410">
        <v>1</v>
      </c>
      <c r="H410">
        <v>2.4956921048102201</v>
      </c>
      <c r="I410">
        <v>6.6243077547599496</v>
      </c>
      <c r="J410">
        <v>-1.0873502730670099</v>
      </c>
      <c r="K410" t="b">
        <v>1</v>
      </c>
      <c r="L410">
        <v>451.5</v>
      </c>
      <c r="M410" t="s">
        <v>92</v>
      </c>
      <c r="N410">
        <v>6.6991894328718402</v>
      </c>
      <c r="O410">
        <v>3.9649999999999999</v>
      </c>
      <c r="P410">
        <v>2.6539999999999999</v>
      </c>
      <c r="Q410" t="s">
        <v>1427</v>
      </c>
      <c r="S410">
        <v>0</v>
      </c>
      <c r="T410">
        <v>9220</v>
      </c>
      <c r="U410">
        <v>6656</v>
      </c>
      <c r="V410">
        <v>419</v>
      </c>
      <c r="W410">
        <v>6656</v>
      </c>
      <c r="X410">
        <v>1</v>
      </c>
      <c r="Y410">
        <v>7.3069340860083404E-2</v>
      </c>
      <c r="Z410">
        <v>451.5</v>
      </c>
      <c r="AA410">
        <v>20.399999999999999</v>
      </c>
      <c r="AB410" t="s">
        <v>94</v>
      </c>
      <c r="AC410">
        <v>21.25</v>
      </c>
      <c r="AE410">
        <v>91</v>
      </c>
      <c r="AF410">
        <v>451.5</v>
      </c>
      <c r="AG410">
        <v>4.76953125</v>
      </c>
      <c r="AH410">
        <f t="shared" si="25"/>
        <v>446.73046875</v>
      </c>
      <c r="AI410">
        <f t="shared" si="26"/>
        <v>94.663390663390658</v>
      </c>
      <c r="AJ410">
        <f t="shared" si="27"/>
        <v>0.3371085569454832</v>
      </c>
      <c r="AK410">
        <f t="shared" si="28"/>
        <v>1339.3311759600813</v>
      </c>
    </row>
    <row r="411" spans="1:37" x14ac:dyDescent="0.3">
      <c r="A411">
        <v>409</v>
      </c>
      <c r="B411">
        <v>820</v>
      </c>
      <c r="C411" t="s">
        <v>91</v>
      </c>
      <c r="D411">
        <v>4.0936143013066598E-2</v>
      </c>
      <c r="E411">
        <v>6656</v>
      </c>
      <c r="F411">
        <v>6656</v>
      </c>
      <c r="G411">
        <v>1</v>
      </c>
      <c r="H411">
        <v>5.8619997763456704</v>
      </c>
      <c r="I411">
        <v>8.7987242736750897</v>
      </c>
      <c r="J411">
        <v>-1.1749490755535601</v>
      </c>
      <c r="K411" t="b">
        <v>1</v>
      </c>
      <c r="L411">
        <v>31.69</v>
      </c>
      <c r="M411" t="s">
        <v>92</v>
      </c>
      <c r="N411">
        <v>8.9498272099763891</v>
      </c>
      <c r="O411">
        <v>4.0350000000000001</v>
      </c>
      <c r="P411">
        <v>1.5009999999999999</v>
      </c>
      <c r="Q411" t="s">
        <v>1428</v>
      </c>
      <c r="S411">
        <v>0</v>
      </c>
      <c r="T411">
        <v>10820</v>
      </c>
      <c r="U411">
        <v>6656</v>
      </c>
      <c r="V411">
        <v>131</v>
      </c>
      <c r="W411">
        <v>6656</v>
      </c>
      <c r="X411">
        <v>1</v>
      </c>
      <c r="Y411">
        <v>0.42479489280782701</v>
      </c>
      <c r="Z411">
        <v>31.69</v>
      </c>
      <c r="AA411">
        <v>341.2</v>
      </c>
      <c r="AB411" t="s">
        <v>94</v>
      </c>
      <c r="AC411">
        <v>5.62890625</v>
      </c>
      <c r="AE411">
        <v>6</v>
      </c>
      <c r="AF411">
        <v>31.6875</v>
      </c>
      <c r="AG411">
        <v>7.359375</v>
      </c>
      <c r="AH411">
        <f t="shared" si="25"/>
        <v>24.328125</v>
      </c>
      <c r="AI411">
        <f t="shared" si="26"/>
        <v>4.3057324840764331</v>
      </c>
      <c r="AJ411">
        <f t="shared" si="27"/>
        <v>0.30883470652404743</v>
      </c>
      <c r="AK411">
        <f t="shared" si="28"/>
        <v>102.60342937697855</v>
      </c>
    </row>
    <row r="412" spans="1:37" x14ac:dyDescent="0.3">
      <c r="A412">
        <v>410</v>
      </c>
      <c r="B412">
        <v>821</v>
      </c>
      <c r="C412" t="s">
        <v>91</v>
      </c>
      <c r="D412">
        <v>3.1967700045010899E-2</v>
      </c>
      <c r="E412">
        <v>6656</v>
      </c>
      <c r="F412">
        <v>6656</v>
      </c>
      <c r="G412">
        <v>1</v>
      </c>
      <c r="H412">
        <v>4.8618135158662996</v>
      </c>
      <c r="I412">
        <v>9.8280800564875399</v>
      </c>
      <c r="J412">
        <v>-1.1669124881694699</v>
      </c>
      <c r="K412" t="b">
        <v>1</v>
      </c>
      <c r="L412">
        <v>105.06</v>
      </c>
      <c r="M412" t="s">
        <v>92</v>
      </c>
      <c r="N412">
        <v>9.8382187375097701</v>
      </c>
      <c r="O412">
        <v>4.0350000000000001</v>
      </c>
      <c r="P412">
        <v>2.0209999999999999</v>
      </c>
      <c r="Q412" t="s">
        <v>1429</v>
      </c>
      <c r="S412">
        <v>0</v>
      </c>
      <c r="T412">
        <v>10800</v>
      </c>
      <c r="U412">
        <v>6656</v>
      </c>
      <c r="V412">
        <v>234</v>
      </c>
      <c r="W412">
        <v>6656</v>
      </c>
      <c r="X412">
        <v>1</v>
      </c>
      <c r="Y412">
        <v>0.25245464711870003</v>
      </c>
      <c r="Z412">
        <v>105.06</v>
      </c>
      <c r="AA412">
        <v>102.8</v>
      </c>
      <c r="AB412" t="s">
        <v>94</v>
      </c>
      <c r="AC412">
        <v>10.25</v>
      </c>
      <c r="AE412">
        <v>7</v>
      </c>
      <c r="AF412">
        <v>105.0625</v>
      </c>
      <c r="AG412">
        <v>6.6875</v>
      </c>
      <c r="AH412">
        <f t="shared" si="25"/>
        <v>98.375</v>
      </c>
      <c r="AI412">
        <f t="shared" si="26"/>
        <v>15.710280373831775</v>
      </c>
      <c r="AJ412">
        <f t="shared" si="27"/>
        <v>0.3113266837141162</v>
      </c>
      <c r="AK412">
        <f t="shared" si="28"/>
        <v>337.46705790396163</v>
      </c>
    </row>
    <row r="413" spans="1:37" x14ac:dyDescent="0.3">
      <c r="A413">
        <v>411</v>
      </c>
      <c r="B413">
        <v>824</v>
      </c>
      <c r="C413" t="s">
        <v>91</v>
      </c>
      <c r="D413">
        <v>3.5394243159916301E-2</v>
      </c>
      <c r="E413">
        <v>6656</v>
      </c>
      <c r="F413">
        <v>17920</v>
      </c>
      <c r="G413">
        <v>2.6923076923076898</v>
      </c>
      <c r="H413">
        <v>3.1101530038624499</v>
      </c>
      <c r="I413">
        <v>7.4534330776156796</v>
      </c>
      <c r="J413">
        <v>-1.1958442027521901</v>
      </c>
      <c r="K413" t="b">
        <v>1</v>
      </c>
      <c r="L413">
        <v>249.2</v>
      </c>
      <c r="M413" t="s">
        <v>92</v>
      </c>
      <c r="N413">
        <v>7.6698228258888497</v>
      </c>
      <c r="O413">
        <v>4.58</v>
      </c>
      <c r="P413">
        <v>2.3959999999999999</v>
      </c>
      <c r="Q413" t="s">
        <v>1430</v>
      </c>
      <c r="S413">
        <v>0</v>
      </c>
      <c r="T413">
        <v>37800</v>
      </c>
      <c r="U413">
        <v>6656</v>
      </c>
      <c r="V413">
        <v>39</v>
      </c>
      <c r="W413">
        <v>6656</v>
      </c>
      <c r="X413">
        <v>1</v>
      </c>
      <c r="Y413">
        <v>0.33789490475475298</v>
      </c>
      <c r="Z413">
        <v>249.2</v>
      </c>
      <c r="AA413">
        <v>151.6</v>
      </c>
      <c r="AB413" t="s">
        <v>94</v>
      </c>
      <c r="AC413">
        <v>15.7890625</v>
      </c>
      <c r="AE413">
        <v>0</v>
      </c>
      <c r="AF413">
        <v>249.25</v>
      </c>
      <c r="AG413">
        <v>25.625</v>
      </c>
      <c r="AH413">
        <f t="shared" si="25"/>
        <v>223.625</v>
      </c>
      <c r="AI413">
        <f t="shared" si="26"/>
        <v>9.7268292682926827</v>
      </c>
      <c r="AJ413">
        <f t="shared" si="27"/>
        <v>0.30244851850584425</v>
      </c>
      <c r="AK413">
        <f t="shared" si="28"/>
        <v>824.10719428001994</v>
      </c>
    </row>
    <row r="414" spans="1:37" x14ac:dyDescent="0.3">
      <c r="A414">
        <v>412</v>
      </c>
      <c r="B414">
        <v>825</v>
      </c>
      <c r="C414" t="s">
        <v>91</v>
      </c>
      <c r="D414">
        <v>3.2329470173124403E-2</v>
      </c>
      <c r="E414">
        <v>6656</v>
      </c>
      <c r="F414">
        <v>17920</v>
      </c>
      <c r="G414">
        <v>2.6923076923076898</v>
      </c>
      <c r="H414">
        <v>3.2177145605120598</v>
      </c>
      <c r="I414">
        <v>7.64207208121615</v>
      </c>
      <c r="J414">
        <v>-1.1982551789674101</v>
      </c>
      <c r="K414" t="b">
        <v>1</v>
      </c>
      <c r="L414">
        <v>237.6</v>
      </c>
      <c r="M414" t="s">
        <v>92</v>
      </c>
      <c r="N414">
        <v>7.7350916398817802</v>
      </c>
      <c r="O414">
        <v>4.5469999999999997</v>
      </c>
      <c r="P414">
        <v>2.375</v>
      </c>
      <c r="Q414" t="s">
        <v>1431</v>
      </c>
      <c r="S414">
        <v>0</v>
      </c>
      <c r="T414">
        <v>35170</v>
      </c>
      <c r="U414">
        <v>6656</v>
      </c>
      <c r="V414">
        <v>43</v>
      </c>
      <c r="W414">
        <v>6656</v>
      </c>
      <c r="X414">
        <v>1</v>
      </c>
      <c r="Y414">
        <v>0.33819829988389</v>
      </c>
      <c r="Z414">
        <v>237.6</v>
      </c>
      <c r="AA414">
        <v>148</v>
      </c>
      <c r="AB414" t="s">
        <v>94</v>
      </c>
      <c r="AC414">
        <v>15.4140625</v>
      </c>
      <c r="AE414">
        <v>0</v>
      </c>
      <c r="AF414">
        <v>237.625</v>
      </c>
      <c r="AG414">
        <v>20.421875</v>
      </c>
      <c r="AH414">
        <f t="shared" si="25"/>
        <v>217.203125</v>
      </c>
      <c r="AI414">
        <f t="shared" si="26"/>
        <v>11.635807192042845</v>
      </c>
      <c r="AJ414">
        <f t="shared" si="27"/>
        <v>0.30172020065270616</v>
      </c>
      <c r="AK414">
        <f t="shared" si="28"/>
        <v>787.56742003336171</v>
      </c>
    </row>
    <row r="415" spans="1:37" x14ac:dyDescent="0.3">
      <c r="A415">
        <v>413</v>
      </c>
      <c r="B415">
        <v>826</v>
      </c>
      <c r="C415" t="s">
        <v>91</v>
      </c>
      <c r="D415">
        <v>3.4693872886980399E-2</v>
      </c>
      <c r="E415">
        <v>6656</v>
      </c>
      <c r="F415">
        <v>17920</v>
      </c>
      <c r="G415">
        <v>2.6923076923076898</v>
      </c>
      <c r="H415">
        <v>4.4985958027608497</v>
      </c>
      <c r="I415">
        <v>8.7116362078855101</v>
      </c>
      <c r="J415">
        <v>-1.19343322653696</v>
      </c>
      <c r="K415" t="b">
        <v>1</v>
      </c>
      <c r="L415">
        <v>86.3</v>
      </c>
      <c r="M415" t="s">
        <v>92</v>
      </c>
      <c r="N415">
        <v>9.2377171927320401</v>
      </c>
      <c r="O415">
        <v>4.5430000000000001</v>
      </c>
      <c r="P415">
        <v>1.9370000000000001</v>
      </c>
      <c r="Q415" t="s">
        <v>1432</v>
      </c>
      <c r="R415" t="s">
        <v>1941</v>
      </c>
      <c r="S415">
        <v>0</v>
      </c>
      <c r="T415">
        <v>34850</v>
      </c>
      <c r="U415">
        <v>6656</v>
      </c>
      <c r="V415">
        <v>644</v>
      </c>
      <c r="W415">
        <v>6656</v>
      </c>
      <c r="X415">
        <v>1</v>
      </c>
      <c r="Y415">
        <v>0.137863987969013</v>
      </c>
      <c r="Z415">
        <v>86.3</v>
      </c>
      <c r="AA415">
        <v>403.8</v>
      </c>
      <c r="AB415" t="s">
        <v>94</v>
      </c>
      <c r="AC415">
        <v>9.2890625</v>
      </c>
      <c r="AE415">
        <v>0</v>
      </c>
      <c r="AF415">
        <v>86.3125</v>
      </c>
      <c r="AG415">
        <v>11.5390625</v>
      </c>
      <c r="AH415">
        <f t="shared" si="25"/>
        <v>74.7734375</v>
      </c>
      <c r="AI415">
        <f t="shared" si="26"/>
        <v>7.4800270819228167</v>
      </c>
      <c r="AJ415">
        <f t="shared" si="27"/>
        <v>0.30317859443449391</v>
      </c>
      <c r="AK415">
        <f t="shared" si="28"/>
        <v>284.69193269068029</v>
      </c>
    </row>
    <row r="416" spans="1:37" x14ac:dyDescent="0.3">
      <c r="A416">
        <v>414</v>
      </c>
      <c r="B416">
        <v>832</v>
      </c>
      <c r="C416" t="s">
        <v>91</v>
      </c>
      <c r="D416">
        <v>1.5570091532557499E-2</v>
      </c>
      <c r="E416">
        <v>6656</v>
      </c>
      <c r="F416">
        <v>6656</v>
      </c>
      <c r="G416">
        <v>1</v>
      </c>
      <c r="H416">
        <v>2.6829016105550201</v>
      </c>
      <c r="I416">
        <v>6.8696953348391299</v>
      </c>
      <c r="J416">
        <v>-1.09377954297428</v>
      </c>
      <c r="K416" t="b">
        <v>1</v>
      </c>
      <c r="L416">
        <v>364</v>
      </c>
      <c r="M416" t="s">
        <v>92</v>
      </c>
      <c r="N416">
        <v>6.9814343671171502</v>
      </c>
      <c r="O416">
        <v>4.0039999999999996</v>
      </c>
      <c r="P416">
        <v>2.56</v>
      </c>
      <c r="Q416" t="s">
        <v>1433</v>
      </c>
      <c r="S416">
        <v>0</v>
      </c>
      <c r="T416">
        <v>10080</v>
      </c>
      <c r="U416">
        <v>6656</v>
      </c>
      <c r="V416">
        <v>172</v>
      </c>
      <c r="W416">
        <v>6656</v>
      </c>
      <c r="X416">
        <v>1</v>
      </c>
      <c r="Y416">
        <v>0.128320044810039</v>
      </c>
      <c r="Z416">
        <v>364</v>
      </c>
      <c r="AA416">
        <v>27.69</v>
      </c>
      <c r="AB416" t="s">
        <v>94</v>
      </c>
      <c r="AC416">
        <v>19.078125</v>
      </c>
      <c r="AE416">
        <v>55</v>
      </c>
      <c r="AF416">
        <v>364</v>
      </c>
      <c r="AG416">
        <v>10.1875</v>
      </c>
      <c r="AH416">
        <f t="shared" si="25"/>
        <v>353.8125</v>
      </c>
      <c r="AI416">
        <f t="shared" si="26"/>
        <v>35.730061349693251</v>
      </c>
      <c r="AJ416">
        <f t="shared" si="27"/>
        <v>0.33494814741462003</v>
      </c>
      <c r="AK416">
        <f t="shared" si="28"/>
        <v>1086.7353732499309</v>
      </c>
    </row>
    <row r="417" spans="1:37" x14ac:dyDescent="0.3">
      <c r="A417">
        <v>415</v>
      </c>
      <c r="B417">
        <v>833</v>
      </c>
      <c r="C417" t="s">
        <v>91</v>
      </c>
      <c r="D417">
        <v>1.6288147113812199E-2</v>
      </c>
      <c r="E417">
        <v>6656</v>
      </c>
      <c r="F417">
        <v>6656</v>
      </c>
      <c r="G417">
        <v>1</v>
      </c>
      <c r="H417">
        <v>2.8389625658187398</v>
      </c>
      <c r="I417">
        <v>7.61307734935379</v>
      </c>
      <c r="J417">
        <v>-1.0961905191895001</v>
      </c>
      <c r="K417" t="b">
        <v>1</v>
      </c>
      <c r="L417">
        <v>480.5</v>
      </c>
      <c r="M417" t="s">
        <v>92</v>
      </c>
      <c r="N417">
        <v>7.6402123301107601</v>
      </c>
      <c r="O417">
        <v>4.0039999999999996</v>
      </c>
      <c r="P417">
        <v>2.6819999999999999</v>
      </c>
      <c r="Q417" t="s">
        <v>1434</v>
      </c>
      <c r="S417">
        <v>0</v>
      </c>
      <c r="T417">
        <v>10080</v>
      </c>
      <c r="U417">
        <v>6656</v>
      </c>
      <c r="V417">
        <v>173</v>
      </c>
      <c r="W417">
        <v>6656</v>
      </c>
      <c r="X417">
        <v>1</v>
      </c>
      <c r="Y417">
        <v>0.13981373485340001</v>
      </c>
      <c r="Z417">
        <v>480.5</v>
      </c>
      <c r="AA417">
        <v>20.98</v>
      </c>
      <c r="AB417" t="s">
        <v>94</v>
      </c>
      <c r="AC417">
        <v>21.921875</v>
      </c>
      <c r="AE417">
        <v>60</v>
      </c>
      <c r="AF417">
        <v>480.5</v>
      </c>
      <c r="AG417">
        <v>10.0859375</v>
      </c>
      <c r="AH417">
        <f t="shared" si="25"/>
        <v>470.4140625</v>
      </c>
      <c r="AI417">
        <f t="shared" si="26"/>
        <v>47.640588690937257</v>
      </c>
      <c r="AJ417">
        <f t="shared" si="27"/>
        <v>0.33414156811033796</v>
      </c>
      <c r="AK417">
        <f t="shared" si="28"/>
        <v>1438.0132430614935</v>
      </c>
    </row>
    <row r="418" spans="1:37" x14ac:dyDescent="0.3">
      <c r="A418">
        <v>416</v>
      </c>
      <c r="B418">
        <v>834</v>
      </c>
      <c r="C418" t="s">
        <v>91</v>
      </c>
      <c r="D418">
        <v>1.1930590381280101E-2</v>
      </c>
      <c r="E418">
        <v>6656</v>
      </c>
      <c r="F418">
        <v>6656</v>
      </c>
      <c r="G418">
        <v>1</v>
      </c>
      <c r="H418">
        <v>4.4558106495627001</v>
      </c>
      <c r="I418">
        <v>7.3755850107507497</v>
      </c>
      <c r="J418">
        <v>-1.16530517069265</v>
      </c>
      <c r="K418" t="b">
        <v>1</v>
      </c>
      <c r="L418">
        <v>45.25</v>
      </c>
      <c r="M418" t="s">
        <v>92</v>
      </c>
      <c r="N418">
        <v>7.5664123549415701</v>
      </c>
      <c r="O418">
        <v>3.992</v>
      </c>
      <c r="P418">
        <v>1.655</v>
      </c>
      <c r="Q418" t="s">
        <v>1435</v>
      </c>
      <c r="S418">
        <v>0</v>
      </c>
      <c r="T418">
        <v>9830</v>
      </c>
      <c r="U418">
        <v>6656</v>
      </c>
      <c r="V418">
        <v>293</v>
      </c>
      <c r="W418">
        <v>6656</v>
      </c>
      <c r="X418">
        <v>1</v>
      </c>
      <c r="Y418">
        <v>0.20189061382580101</v>
      </c>
      <c r="Z418">
        <v>45.25</v>
      </c>
      <c r="AA418">
        <v>217.2</v>
      </c>
      <c r="AB418" t="s">
        <v>94</v>
      </c>
      <c r="AC418">
        <v>6.7265625</v>
      </c>
      <c r="AE418">
        <v>7</v>
      </c>
      <c r="AF418">
        <v>45.25</v>
      </c>
      <c r="AG418">
        <v>5.78125</v>
      </c>
      <c r="AH418">
        <f t="shared" si="25"/>
        <v>39.46875</v>
      </c>
      <c r="AI418">
        <f t="shared" si="26"/>
        <v>7.827027027027027</v>
      </c>
      <c r="AJ418">
        <f t="shared" si="27"/>
        <v>0.31182748690089007</v>
      </c>
      <c r="AK418">
        <f t="shared" si="28"/>
        <v>145.1122877258799</v>
      </c>
    </row>
    <row r="419" spans="1:37" x14ac:dyDescent="0.3">
      <c r="A419">
        <v>417</v>
      </c>
      <c r="B419">
        <v>835</v>
      </c>
      <c r="C419" t="s">
        <v>91</v>
      </c>
      <c r="D419">
        <v>2.2831268675702E-2</v>
      </c>
      <c r="E419">
        <v>6656</v>
      </c>
      <c r="F419">
        <v>6656</v>
      </c>
      <c r="G419">
        <v>1</v>
      </c>
      <c r="H419">
        <v>3.4996115163528101</v>
      </c>
      <c r="I419">
        <v>7.3478171485923296</v>
      </c>
      <c r="J419">
        <v>-1.1508393134013</v>
      </c>
      <c r="K419" t="b">
        <v>1</v>
      </c>
      <c r="L419">
        <v>125.9</v>
      </c>
      <c r="M419" t="s">
        <v>92</v>
      </c>
      <c r="N419">
        <v>7.4756200656852396</v>
      </c>
      <c r="O419">
        <v>3.992</v>
      </c>
      <c r="P419">
        <v>2.1</v>
      </c>
      <c r="Q419" t="s">
        <v>1436</v>
      </c>
      <c r="S419">
        <v>0</v>
      </c>
      <c r="T419">
        <v>9830</v>
      </c>
      <c r="U419">
        <v>6656</v>
      </c>
      <c r="V419">
        <v>475</v>
      </c>
      <c r="W419">
        <v>6656</v>
      </c>
      <c r="X419">
        <v>1</v>
      </c>
      <c r="Y419">
        <v>0.114690042083077</v>
      </c>
      <c r="Z419">
        <v>125.9</v>
      </c>
      <c r="AA419">
        <v>78.099999999999994</v>
      </c>
      <c r="AB419" t="s">
        <v>94</v>
      </c>
      <c r="AC419">
        <v>11.21875</v>
      </c>
      <c r="AE419">
        <v>9</v>
      </c>
      <c r="AF419">
        <v>125.875</v>
      </c>
      <c r="AG419">
        <v>4.85546875</v>
      </c>
      <c r="AH419">
        <f t="shared" si="25"/>
        <v>121.01953125</v>
      </c>
      <c r="AI419">
        <f t="shared" si="26"/>
        <v>25.924376508447306</v>
      </c>
      <c r="AJ419">
        <f t="shared" si="27"/>
        <v>0.31637112339088247</v>
      </c>
      <c r="AK419">
        <f t="shared" si="28"/>
        <v>397.87133114699304</v>
      </c>
    </row>
    <row r="420" spans="1:37" x14ac:dyDescent="0.3">
      <c r="A420">
        <v>418</v>
      </c>
      <c r="B420">
        <v>838</v>
      </c>
      <c r="C420" t="s">
        <v>91</v>
      </c>
      <c r="D420">
        <v>3.2493577730464303E-2</v>
      </c>
      <c r="E420">
        <v>6656</v>
      </c>
      <c r="F420">
        <v>17920</v>
      </c>
      <c r="G420">
        <v>2.6923076923076898</v>
      </c>
      <c r="H420">
        <v>2.6621969971901902</v>
      </c>
      <c r="I420">
        <v>7.1910516545196002</v>
      </c>
      <c r="J420">
        <v>-1.18861127410651</v>
      </c>
      <c r="K420" t="b">
        <v>1</v>
      </c>
      <c r="L420">
        <v>502.8</v>
      </c>
      <c r="M420" t="s">
        <v>92</v>
      </c>
      <c r="N420">
        <v>7.3822843393344</v>
      </c>
      <c r="O420">
        <v>4.6050000000000004</v>
      </c>
      <c r="P420">
        <v>2.7010000000000001</v>
      </c>
      <c r="Q420" t="s">
        <v>1437</v>
      </c>
      <c r="S420">
        <v>0</v>
      </c>
      <c r="T420">
        <v>40400</v>
      </c>
      <c r="U420">
        <v>6656</v>
      </c>
      <c r="V420">
        <v>41</v>
      </c>
      <c r="W420">
        <v>6656</v>
      </c>
      <c r="X420">
        <v>1</v>
      </c>
      <c r="Y420">
        <v>0.25959155805113698</v>
      </c>
      <c r="Z420">
        <v>502.8</v>
      </c>
      <c r="AA420">
        <v>80.3</v>
      </c>
      <c r="AB420" t="s">
        <v>94</v>
      </c>
      <c r="AC420">
        <v>22.421875</v>
      </c>
      <c r="AE420">
        <v>0</v>
      </c>
      <c r="AF420">
        <v>502.75</v>
      </c>
      <c r="AG420">
        <v>30.59375</v>
      </c>
      <c r="AH420">
        <f t="shared" si="25"/>
        <v>472.15625</v>
      </c>
      <c r="AI420">
        <f t="shared" si="26"/>
        <v>16.433094994892748</v>
      </c>
      <c r="AJ420">
        <f t="shared" si="27"/>
        <v>0.30464403750372798</v>
      </c>
      <c r="AK420">
        <f t="shared" si="28"/>
        <v>1650.2866890800308</v>
      </c>
    </row>
    <row r="421" spans="1:37" x14ac:dyDescent="0.3">
      <c r="A421">
        <v>419</v>
      </c>
      <c r="B421">
        <v>839</v>
      </c>
      <c r="C421" t="s">
        <v>91</v>
      </c>
      <c r="D421">
        <v>3.6315323165344603E-2</v>
      </c>
      <c r="E421">
        <v>6656</v>
      </c>
      <c r="F421">
        <v>17920</v>
      </c>
      <c r="G421">
        <v>2.6923076923076898</v>
      </c>
      <c r="H421">
        <v>2.5645752288365</v>
      </c>
      <c r="I421">
        <v>7.1828142151397403</v>
      </c>
      <c r="J421">
        <v>-1.1878076153681001</v>
      </c>
      <c r="K421" t="b">
        <v>1</v>
      </c>
      <c r="L421">
        <v>632</v>
      </c>
      <c r="M421" t="s">
        <v>92</v>
      </c>
      <c r="N421">
        <v>7.2905489092047899</v>
      </c>
      <c r="O421">
        <v>4.5739999999999998</v>
      </c>
      <c r="P421">
        <v>2.8</v>
      </c>
      <c r="Q421" t="s">
        <v>1438</v>
      </c>
      <c r="S421">
        <v>0</v>
      </c>
      <c r="T421">
        <v>37600</v>
      </c>
      <c r="U421">
        <v>6656</v>
      </c>
      <c r="V421">
        <v>36</v>
      </c>
      <c r="W421">
        <v>6656</v>
      </c>
      <c r="X421">
        <v>1</v>
      </c>
      <c r="Y421">
        <v>0.26076253813941702</v>
      </c>
      <c r="Z421">
        <v>632</v>
      </c>
      <c r="AA421">
        <v>59.5</v>
      </c>
      <c r="AB421" t="s">
        <v>94</v>
      </c>
      <c r="AC421">
        <v>25.140625</v>
      </c>
      <c r="AE421">
        <v>0</v>
      </c>
      <c r="AF421">
        <v>632</v>
      </c>
      <c r="AG421">
        <v>29.09375</v>
      </c>
      <c r="AH421">
        <f t="shared" si="25"/>
        <v>602.90625</v>
      </c>
      <c r="AI421">
        <f t="shared" si="26"/>
        <v>21.722878625134264</v>
      </c>
      <c r="AJ421">
        <f t="shared" si="27"/>
        <v>0.30488896575275354</v>
      </c>
      <c r="AK421">
        <f t="shared" si="28"/>
        <v>2072.8857747922361</v>
      </c>
    </row>
    <row r="422" spans="1:37" x14ac:dyDescent="0.3">
      <c r="A422">
        <v>420</v>
      </c>
      <c r="B422">
        <v>840</v>
      </c>
      <c r="C422" t="s">
        <v>91</v>
      </c>
      <c r="D422">
        <v>3.76424077081218E-2</v>
      </c>
      <c r="E422">
        <v>6656</v>
      </c>
      <c r="F422">
        <v>17920</v>
      </c>
      <c r="G422">
        <v>2.6923076923076898</v>
      </c>
      <c r="H422">
        <v>2.8289144566725799</v>
      </c>
      <c r="I422">
        <v>6.9949330120068201</v>
      </c>
      <c r="J422">
        <v>-1.18620029789128</v>
      </c>
      <c r="K422" t="b">
        <v>1</v>
      </c>
      <c r="L422">
        <v>296.5</v>
      </c>
      <c r="M422" t="s">
        <v>92</v>
      </c>
      <c r="N422">
        <v>7.2625737173423497</v>
      </c>
      <c r="O422">
        <v>4.5549999999999997</v>
      </c>
      <c r="P422">
        <v>2.4729999999999999</v>
      </c>
      <c r="Q422" t="s">
        <v>1439</v>
      </c>
      <c r="R422" t="s">
        <v>1941</v>
      </c>
      <c r="S422">
        <v>0</v>
      </c>
      <c r="T422">
        <v>35870</v>
      </c>
      <c r="U422">
        <v>6656</v>
      </c>
      <c r="V422">
        <v>44</v>
      </c>
      <c r="W422">
        <v>6656</v>
      </c>
      <c r="X422">
        <v>1</v>
      </c>
      <c r="Y422">
        <v>0.27571922847453001</v>
      </c>
      <c r="Z422">
        <v>296.5</v>
      </c>
      <c r="AA422">
        <v>121</v>
      </c>
      <c r="AB422" t="s">
        <v>94</v>
      </c>
      <c r="AC422">
        <v>17.21875</v>
      </c>
      <c r="AE422">
        <v>0</v>
      </c>
      <c r="AF422">
        <v>296.5</v>
      </c>
      <c r="AG422">
        <v>26.546875</v>
      </c>
      <c r="AH422">
        <f t="shared" si="25"/>
        <v>269.953125</v>
      </c>
      <c r="AI422">
        <f t="shared" si="26"/>
        <v>11.168922895821071</v>
      </c>
      <c r="AJ422">
        <f t="shared" si="27"/>
        <v>0.30537941316265621</v>
      </c>
      <c r="AK422">
        <f t="shared" si="28"/>
        <v>970.92334067088302</v>
      </c>
    </row>
    <row r="423" spans="1:37" x14ac:dyDescent="0.3">
      <c r="A423">
        <v>421</v>
      </c>
      <c r="B423">
        <v>845</v>
      </c>
      <c r="C423" t="s">
        <v>91</v>
      </c>
      <c r="D423">
        <v>2.3148754388353902E-2</v>
      </c>
      <c r="E423">
        <v>6656</v>
      </c>
      <c r="F423">
        <v>32016</v>
      </c>
      <c r="G423">
        <v>4.8100961538461497</v>
      </c>
      <c r="H423">
        <v>4.9441504312114004</v>
      </c>
      <c r="I423">
        <v>18.067393470305699</v>
      </c>
      <c r="J423">
        <v>-0.39921747830453602</v>
      </c>
      <c r="K423" t="b">
        <v>1</v>
      </c>
      <c r="L423">
        <v>4516</v>
      </c>
      <c r="M423" t="s">
        <v>92</v>
      </c>
      <c r="N423">
        <v>18.069653294992001</v>
      </c>
      <c r="O423" t="s">
        <v>101</v>
      </c>
      <c r="P423">
        <v>3.6539999999999999</v>
      </c>
      <c r="Q423" t="s">
        <v>934</v>
      </c>
      <c r="S423">
        <v>0</v>
      </c>
      <c r="T423" t="s">
        <v>101</v>
      </c>
      <c r="U423">
        <v>6656</v>
      </c>
      <c r="V423">
        <v>705</v>
      </c>
      <c r="W423">
        <v>6656</v>
      </c>
      <c r="X423">
        <v>1</v>
      </c>
      <c r="Y423">
        <v>0.14854529898209801</v>
      </c>
      <c r="Z423">
        <v>4516</v>
      </c>
      <c r="AA423" t="s">
        <v>101</v>
      </c>
      <c r="AB423" t="s">
        <v>94</v>
      </c>
      <c r="AC423">
        <v>67.1875</v>
      </c>
      <c r="AE423">
        <v>0</v>
      </c>
      <c r="AF423">
        <v>4516</v>
      </c>
      <c r="AG423">
        <v>18.671875</v>
      </c>
      <c r="AH423">
        <f t="shared" si="25"/>
        <v>4497.328125</v>
      </c>
      <c r="AI423">
        <f t="shared" si="26"/>
        <v>241.86108786610879</v>
      </c>
      <c r="AJ423">
        <f t="shared" si="27"/>
        <v>0.67084479130006669</v>
      </c>
      <c r="AK423">
        <f t="shared" si="28"/>
        <v>6731.8104851767539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4C75C-75E6-40DE-BA0C-FB77C63C8515}">
  <dimension ref="A1:BH289"/>
  <sheetViews>
    <sheetView topLeftCell="AH1" workbookViewId="0">
      <selection activeCell="AR1" sqref="AR1:BH2"/>
    </sheetView>
  </sheetViews>
  <sheetFormatPr defaultRowHeight="14.4" x14ac:dyDescent="0.3"/>
  <cols>
    <col min="17" max="17" width="31.554687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7</v>
      </c>
      <c r="C2" t="s">
        <v>91</v>
      </c>
      <c r="D2">
        <v>2.3025375720401298E-2</v>
      </c>
      <c r="E2">
        <v>2048</v>
      </c>
      <c r="F2">
        <v>2048</v>
      </c>
      <c r="G2">
        <v>1</v>
      </c>
      <c r="H2">
        <v>3.1703115178249801</v>
      </c>
      <c r="I2">
        <v>4.0836336836046296</v>
      </c>
      <c r="J2">
        <v>-0.797631297870664</v>
      </c>
      <c r="K2" t="b">
        <v>1</v>
      </c>
      <c r="L2">
        <v>19.420000000000002</v>
      </c>
      <c r="M2" t="s">
        <v>92</v>
      </c>
      <c r="N2">
        <v>4.5378551885682299</v>
      </c>
      <c r="O2">
        <v>3.1269999999999998</v>
      </c>
      <c r="P2">
        <v>1.288</v>
      </c>
      <c r="Q2" t="s">
        <v>655</v>
      </c>
      <c r="S2">
        <v>0</v>
      </c>
      <c r="T2">
        <v>1338</v>
      </c>
      <c r="U2">
        <v>2048</v>
      </c>
      <c r="V2">
        <v>185</v>
      </c>
      <c r="W2">
        <v>2048</v>
      </c>
      <c r="X2">
        <v>1</v>
      </c>
      <c r="Y2">
        <v>0.159564476240353</v>
      </c>
      <c r="Z2">
        <v>19.420000000000002</v>
      </c>
      <c r="AA2">
        <v>68.900000000000006</v>
      </c>
      <c r="AB2" t="s">
        <v>94</v>
      </c>
      <c r="AC2">
        <v>4.40625</v>
      </c>
      <c r="AE2">
        <v>3</v>
      </c>
      <c r="AF2">
        <v>19.421875</v>
      </c>
      <c r="AG2">
        <v>1.7255859375</v>
      </c>
      <c r="AH2">
        <f>AF2-AG2</f>
        <v>17.6962890625</v>
      </c>
      <c r="AI2">
        <f>AF2/AG2</f>
        <v>11.255234861346915</v>
      </c>
      <c r="AJ2">
        <f>EXP(J2)</f>
        <v>0.45039455212335905</v>
      </c>
      <c r="AK2">
        <f>AF2/AJ2</f>
        <v>43.12191368309562</v>
      </c>
      <c r="AM2" s="1"/>
      <c r="AN2" s="1" t="s">
        <v>52</v>
      </c>
      <c r="AR2">
        <f>AVERAGE($D$2:$D$500)</f>
        <v>3.5963299932435029E-2</v>
      </c>
      <c r="AS2">
        <f>_xlfn.MAXIFS($H$2:$H$500,$R$2:$R$500,"Y")</f>
        <v>6.2542515987379899</v>
      </c>
      <c r="AT2">
        <f>_xlfn.MINIFS(H2:H500,R2:R500,"Y")</f>
        <v>3.0176671794702998</v>
      </c>
      <c r="AU2" cm="1">
        <f t="array" ref="AU2">LOOKUP(2,1/($H$2:$H$500&lt;&gt;""),$H$2:$H$500)</f>
        <v>4.8239581379442198</v>
      </c>
      <c r="AV2">
        <f>_xlfn.MAXIFS($Z$2:$Z$500,$R$2:$R$500,"Y")</f>
        <v>127.8</v>
      </c>
      <c r="AW2">
        <f>LOG(AV2)</f>
        <v>2.1065308538223815</v>
      </c>
      <c r="AX2">
        <f>_xlfn.MINIFS($Z$2:$Z$500,$R$2:$R$500,"Y")</f>
        <v>23.5</v>
      </c>
      <c r="AY2">
        <f>_xlfn.MAXIFS($AH$2:$AH$500,$R$2:$R$500,"Y")</f>
        <v>117.09375</v>
      </c>
      <c r="AZ2">
        <f>AV2-AX2</f>
        <v>104.3</v>
      </c>
      <c r="BA2">
        <f>MAX($Z$2:$Z$500)</f>
        <v>742.5</v>
      </c>
      <c r="BB2">
        <f>MIN($Z$2:$Z$500)</f>
        <v>6.27</v>
      </c>
      <c r="BC2">
        <f>BA2-BB2</f>
        <v>736.23</v>
      </c>
      <c r="BD2">
        <f>MEDIAN($Z$2:$Z$500)</f>
        <v>26.785</v>
      </c>
      <c r="BE2">
        <f>LOG10(BC2)</f>
        <v>2.8670135101617253</v>
      </c>
      <c r="BF2">
        <f>LOG(BD2)</f>
        <v>1.4278916507088781</v>
      </c>
      <c r="BG2">
        <f>MEDIAN(AH2:AH500)</f>
        <v>22.265625</v>
      </c>
      <c r="BH2">
        <f>LOG(BG2)</f>
        <v>1.3476348903606419</v>
      </c>
    </row>
    <row r="3" spans="1:60" x14ac:dyDescent="0.3">
      <c r="A3">
        <v>1</v>
      </c>
      <c r="B3">
        <v>8</v>
      </c>
      <c r="C3" t="s">
        <v>91</v>
      </c>
      <c r="D3">
        <v>1.5419468567882001E-2</v>
      </c>
      <c r="E3">
        <v>2048</v>
      </c>
      <c r="F3">
        <v>2048</v>
      </c>
      <c r="G3">
        <v>1</v>
      </c>
      <c r="H3">
        <v>3.1239523089802299</v>
      </c>
      <c r="I3">
        <v>4.9665960537303002</v>
      </c>
      <c r="J3">
        <v>-0.79602398039384703</v>
      </c>
      <c r="K3" t="b">
        <v>1</v>
      </c>
      <c r="L3">
        <v>38.880000000000003</v>
      </c>
      <c r="M3" t="s">
        <v>92</v>
      </c>
      <c r="N3">
        <v>5.0019452129565796</v>
      </c>
      <c r="O3">
        <v>3.0619999999999998</v>
      </c>
      <c r="P3">
        <v>1.59</v>
      </c>
      <c r="Q3" t="s">
        <v>656</v>
      </c>
      <c r="S3">
        <v>0</v>
      </c>
      <c r="T3">
        <v>1155</v>
      </c>
      <c r="U3">
        <v>2048</v>
      </c>
      <c r="V3">
        <v>253</v>
      </c>
      <c r="W3">
        <v>2048</v>
      </c>
      <c r="X3">
        <v>1</v>
      </c>
      <c r="Y3">
        <v>0.13353173759059001</v>
      </c>
      <c r="Z3">
        <v>38.880000000000003</v>
      </c>
      <c r="AA3">
        <v>29.7</v>
      </c>
      <c r="AB3" t="s">
        <v>94</v>
      </c>
      <c r="AC3">
        <v>6.234375</v>
      </c>
      <c r="AE3">
        <v>3</v>
      </c>
      <c r="AF3">
        <v>38.875</v>
      </c>
      <c r="AG3">
        <v>1.1962890625</v>
      </c>
      <c r="AH3">
        <f t="shared" ref="AH3:AH66" si="0">AF3-AG3</f>
        <v>37.6787109375</v>
      </c>
      <c r="AI3">
        <f t="shared" ref="AI3:AI66" si="1">AF3/AG3</f>
        <v>32.496326530612244</v>
      </c>
      <c r="AJ3">
        <f t="shared" ref="AJ3:AJ66" si="2">EXP(J3)</f>
        <v>0.45111906126057033</v>
      </c>
      <c r="AK3">
        <f t="shared" ref="AK3:AK66" si="3">AF3/AJ3</f>
        <v>86.174589677879865</v>
      </c>
      <c r="AM3" s="1" t="s">
        <v>1226</v>
      </c>
      <c r="AN3" s="1">
        <f>CORREL(AH2:AH500,H2:H500)</f>
        <v>-0.23265205098828165</v>
      </c>
      <c r="AP3" t="s">
        <v>1256</v>
      </c>
    </row>
    <row r="4" spans="1:60" x14ac:dyDescent="0.3">
      <c r="A4">
        <v>2</v>
      </c>
      <c r="B4">
        <v>9</v>
      </c>
      <c r="C4" t="s">
        <v>91</v>
      </c>
      <c r="D4">
        <v>2.25339104357739E-2</v>
      </c>
      <c r="E4">
        <v>2048</v>
      </c>
      <c r="F4">
        <v>2048</v>
      </c>
      <c r="G4">
        <v>1</v>
      </c>
      <c r="H4">
        <v>2.6499645092376398</v>
      </c>
      <c r="I4">
        <v>3.4832541303064999</v>
      </c>
      <c r="J4">
        <v>-0.783567269948511</v>
      </c>
      <c r="K4" t="b">
        <v>1</v>
      </c>
      <c r="L4">
        <v>20.64</v>
      </c>
      <c r="M4" t="s">
        <v>92</v>
      </c>
      <c r="N4">
        <v>4.26268510243513</v>
      </c>
      <c r="O4">
        <v>3.1429999999999998</v>
      </c>
      <c r="P4">
        <v>1.3140000000000001</v>
      </c>
      <c r="Q4" t="s">
        <v>654</v>
      </c>
      <c r="S4">
        <v>0</v>
      </c>
      <c r="T4">
        <v>1391</v>
      </c>
      <c r="U4">
        <v>2048</v>
      </c>
      <c r="V4">
        <v>335</v>
      </c>
      <c r="W4">
        <v>2048</v>
      </c>
      <c r="X4">
        <v>1</v>
      </c>
      <c r="Y4">
        <v>9.0147191109356706E-2</v>
      </c>
      <c r="Z4">
        <v>20.64</v>
      </c>
      <c r="AA4">
        <v>67.400000000000006</v>
      </c>
      <c r="AB4" t="s">
        <v>94</v>
      </c>
      <c r="AC4">
        <v>4.54296875</v>
      </c>
      <c r="AE4">
        <v>3</v>
      </c>
      <c r="AF4">
        <v>20.640625</v>
      </c>
      <c r="AG4">
        <v>1.12890625</v>
      </c>
      <c r="AH4">
        <f t="shared" si="0"/>
        <v>19.51171875</v>
      </c>
      <c r="AI4">
        <f t="shared" si="1"/>
        <v>18.283737024221452</v>
      </c>
      <c r="AJ4">
        <f t="shared" si="2"/>
        <v>0.45677366655508567</v>
      </c>
      <c r="AK4">
        <f t="shared" si="3"/>
        <v>45.187861103439502</v>
      </c>
      <c r="AM4" t="s">
        <v>1231</v>
      </c>
      <c r="AN4">
        <f>CORREL(AI2:AI500,H2:H500)</f>
        <v>-0.31457537640404609</v>
      </c>
      <c r="AP4" t="s">
        <v>1274</v>
      </c>
      <c r="AQ4">
        <f>MAX(AJ2:AJ500)</f>
        <v>0.47818445975611173</v>
      </c>
      <c r="AR4">
        <f>AQ5</f>
        <v>0.42490207158633586</v>
      </c>
      <c r="AS4">
        <f>AQ6</f>
        <v>5.3282388169775874E-2</v>
      </c>
      <c r="AT4">
        <f>AQ7</f>
        <v>0.4435592341015131</v>
      </c>
      <c r="AU4">
        <f>AQ8</f>
        <v>1.098644458266136E-2</v>
      </c>
      <c r="AV4">
        <f>AQ9</f>
        <v>0.44616150759379625</v>
      </c>
    </row>
    <row r="5" spans="1:60" x14ac:dyDescent="0.3">
      <c r="A5">
        <v>3</v>
      </c>
      <c r="B5">
        <v>10</v>
      </c>
      <c r="C5" t="s">
        <v>91</v>
      </c>
      <c r="D5">
        <v>2.8170409243012499E-2</v>
      </c>
      <c r="E5">
        <v>2048</v>
      </c>
      <c r="F5">
        <v>2048</v>
      </c>
      <c r="G5">
        <v>1</v>
      </c>
      <c r="H5">
        <v>2.76665085157827</v>
      </c>
      <c r="I5">
        <v>4.08783470550578</v>
      </c>
      <c r="J5">
        <v>-0.78959471048657703</v>
      </c>
      <c r="K5" t="b">
        <v>1</v>
      </c>
      <c r="L5">
        <v>30</v>
      </c>
      <c r="M5" t="s">
        <v>92</v>
      </c>
      <c r="N5">
        <v>4.4576302918442599</v>
      </c>
      <c r="O5">
        <v>3.1819999999999999</v>
      </c>
      <c r="P5">
        <v>1.478</v>
      </c>
      <c r="Q5" t="s">
        <v>1767</v>
      </c>
      <c r="S5">
        <v>0</v>
      </c>
      <c r="T5">
        <v>1518</v>
      </c>
      <c r="U5">
        <v>2048</v>
      </c>
      <c r="V5">
        <v>364</v>
      </c>
      <c r="W5">
        <v>2048</v>
      </c>
      <c r="X5">
        <v>1</v>
      </c>
      <c r="Y5">
        <v>9.2597664974568394E-2</v>
      </c>
      <c r="Z5">
        <v>30</v>
      </c>
      <c r="AA5">
        <v>50.6</v>
      </c>
      <c r="AB5" t="s">
        <v>94</v>
      </c>
      <c r="AC5">
        <v>5.4765625</v>
      </c>
      <c r="AE5">
        <v>2</v>
      </c>
      <c r="AF5">
        <v>30</v>
      </c>
      <c r="AG5">
        <v>1.2158203125</v>
      </c>
      <c r="AH5">
        <f t="shared" si="0"/>
        <v>28.7841796875</v>
      </c>
      <c r="AI5">
        <f t="shared" si="1"/>
        <v>24.674698795180724</v>
      </c>
      <c r="AJ5">
        <f t="shared" si="2"/>
        <v>0.45402877109782142</v>
      </c>
      <c r="AK5">
        <f t="shared" si="3"/>
        <v>66.075107811915387</v>
      </c>
      <c r="AP5" t="s">
        <v>1260</v>
      </c>
      <c r="AQ5">
        <f>MIN(AJ2:AJ500)</f>
        <v>0.42490207158633586</v>
      </c>
    </row>
    <row r="6" spans="1:60" x14ac:dyDescent="0.3">
      <c r="A6">
        <v>4</v>
      </c>
      <c r="B6">
        <v>13</v>
      </c>
      <c r="C6" t="s">
        <v>91</v>
      </c>
      <c r="D6">
        <v>3.2096610998778599E-2</v>
      </c>
      <c r="E6">
        <v>2048</v>
      </c>
      <c r="F6">
        <v>16384</v>
      </c>
      <c r="G6">
        <v>8</v>
      </c>
      <c r="H6">
        <v>3.7678206309015199</v>
      </c>
      <c r="I6">
        <v>10.780971141153699</v>
      </c>
      <c r="J6">
        <v>-0.83660874668348795</v>
      </c>
      <c r="K6" t="b">
        <v>1</v>
      </c>
      <c r="L6">
        <v>726.5</v>
      </c>
      <c r="M6" t="s">
        <v>92</v>
      </c>
      <c r="N6">
        <v>10.7872440600419</v>
      </c>
      <c r="O6">
        <v>4.2770000000000001</v>
      </c>
      <c r="P6">
        <v>2.8610000000000002</v>
      </c>
      <c r="Q6" t="s">
        <v>1768</v>
      </c>
      <c r="S6">
        <v>0</v>
      </c>
      <c r="T6">
        <v>19000</v>
      </c>
      <c r="U6">
        <v>2048</v>
      </c>
      <c r="V6">
        <v>615</v>
      </c>
      <c r="W6">
        <v>2048</v>
      </c>
      <c r="X6">
        <v>1</v>
      </c>
      <c r="Y6">
        <v>0.111609299994556</v>
      </c>
      <c r="Z6">
        <v>726.5</v>
      </c>
      <c r="AA6">
        <v>26.16</v>
      </c>
      <c r="AB6" t="s">
        <v>94</v>
      </c>
      <c r="AC6">
        <v>26.953125</v>
      </c>
      <c r="AE6">
        <v>0</v>
      </c>
      <c r="AF6">
        <v>726.5</v>
      </c>
      <c r="AG6">
        <v>9.5859375</v>
      </c>
      <c r="AH6">
        <f t="shared" si="0"/>
        <v>716.9140625</v>
      </c>
      <c r="AI6">
        <f t="shared" si="1"/>
        <v>75.788101059494707</v>
      </c>
      <c r="AJ6">
        <f t="shared" si="2"/>
        <v>0.43317704844685412</v>
      </c>
      <c r="AK6">
        <f t="shared" si="3"/>
        <v>1677.1433357442372</v>
      </c>
      <c r="AP6" t="s">
        <v>1226</v>
      </c>
      <c r="AQ6">
        <f>AQ4-AQ5</f>
        <v>5.3282388169775874E-2</v>
      </c>
    </row>
    <row r="7" spans="1:60" x14ac:dyDescent="0.3">
      <c r="A7">
        <v>5</v>
      </c>
      <c r="B7">
        <v>14</v>
      </c>
      <c r="C7" t="s">
        <v>91</v>
      </c>
      <c r="D7">
        <v>4.6055118711656497E-2</v>
      </c>
      <c r="E7">
        <v>2048</v>
      </c>
      <c r="F7">
        <v>16384</v>
      </c>
      <c r="G7">
        <v>8</v>
      </c>
      <c r="H7">
        <v>4.7162447098682598</v>
      </c>
      <c r="I7">
        <v>7.7514061003010601</v>
      </c>
      <c r="J7">
        <v>-0.85107460397484502</v>
      </c>
      <c r="K7" t="b">
        <v>1</v>
      </c>
      <c r="L7">
        <v>44</v>
      </c>
      <c r="M7" t="s">
        <v>92</v>
      </c>
      <c r="N7">
        <v>8.2064985400320207</v>
      </c>
      <c r="O7">
        <v>3.8380000000000001</v>
      </c>
      <c r="P7">
        <v>1.6439999999999999</v>
      </c>
      <c r="Q7" t="s">
        <v>1769</v>
      </c>
      <c r="R7" s="1" t="s">
        <v>1941</v>
      </c>
      <c r="S7">
        <v>0</v>
      </c>
      <c r="T7">
        <v>6892</v>
      </c>
      <c r="U7">
        <v>2048</v>
      </c>
      <c r="V7">
        <v>319</v>
      </c>
      <c r="W7">
        <v>2048</v>
      </c>
      <c r="X7">
        <v>1</v>
      </c>
      <c r="Y7">
        <v>0.208069758193455</v>
      </c>
      <c r="Z7">
        <v>44</v>
      </c>
      <c r="AA7">
        <v>156.6</v>
      </c>
      <c r="AB7" t="s">
        <v>94</v>
      </c>
      <c r="AC7">
        <v>6.6328125</v>
      </c>
      <c r="AE7">
        <v>0</v>
      </c>
      <c r="AF7">
        <v>44</v>
      </c>
      <c r="AG7">
        <v>5.1171875</v>
      </c>
      <c r="AH7">
        <f t="shared" si="0"/>
        <v>38.8828125</v>
      </c>
      <c r="AI7">
        <f t="shared" si="1"/>
        <v>8.5984732824427486</v>
      </c>
      <c r="AJ7">
        <f t="shared" si="2"/>
        <v>0.42695587685933373</v>
      </c>
      <c r="AK7">
        <f t="shared" si="3"/>
        <v>103.05514547231864</v>
      </c>
      <c r="AM7" t="s">
        <v>1232</v>
      </c>
      <c r="AN7">
        <f>_xlfn.STDEV.P(AH2:AH500)</f>
        <v>174.09520408351975</v>
      </c>
      <c r="AP7" t="s">
        <v>1275</v>
      </c>
      <c r="AQ7">
        <f>AVERAGE(AJ2:AJ500)</f>
        <v>0.4435592341015131</v>
      </c>
    </row>
    <row r="8" spans="1:60" x14ac:dyDescent="0.3">
      <c r="A8">
        <v>6</v>
      </c>
      <c r="B8">
        <v>18</v>
      </c>
      <c r="C8" t="s">
        <v>91</v>
      </c>
      <c r="D8">
        <v>5.89072449741763E-2</v>
      </c>
      <c r="E8">
        <v>2048</v>
      </c>
      <c r="F8">
        <v>2048</v>
      </c>
      <c r="G8">
        <v>1</v>
      </c>
      <c r="H8">
        <v>3.10976773610943</v>
      </c>
      <c r="I8">
        <v>4.96226609453399</v>
      </c>
      <c r="J8">
        <v>-0.782361781840898</v>
      </c>
      <c r="K8" t="b">
        <v>1</v>
      </c>
      <c r="L8">
        <v>39.4</v>
      </c>
      <c r="M8" t="s">
        <v>92</v>
      </c>
      <c r="N8">
        <v>5.3469673390522603</v>
      </c>
      <c r="O8">
        <v>3.3090000000000002</v>
      </c>
      <c r="P8">
        <v>1.5960000000000001</v>
      </c>
      <c r="Q8" t="s">
        <v>662</v>
      </c>
      <c r="S8">
        <v>0</v>
      </c>
      <c r="T8">
        <v>2036</v>
      </c>
      <c r="U8">
        <v>2048</v>
      </c>
      <c r="V8">
        <v>234</v>
      </c>
      <c r="W8">
        <v>2048</v>
      </c>
      <c r="X8">
        <v>1</v>
      </c>
      <c r="Y8">
        <v>0.137919831481672</v>
      </c>
      <c r="Z8">
        <v>39.4</v>
      </c>
      <c r="AA8">
        <v>51.66</v>
      </c>
      <c r="AB8" t="s">
        <v>94</v>
      </c>
      <c r="AC8">
        <v>6.27734375</v>
      </c>
      <c r="AE8">
        <v>4</v>
      </c>
      <c r="AF8">
        <v>39.40625</v>
      </c>
      <c r="AG8">
        <v>2.458984375</v>
      </c>
      <c r="AH8">
        <f t="shared" si="0"/>
        <v>36.947265625</v>
      </c>
      <c r="AI8">
        <f t="shared" si="1"/>
        <v>16.025416997617157</v>
      </c>
      <c r="AJ8">
        <f t="shared" si="2"/>
        <v>0.45732463380349925</v>
      </c>
      <c r="AK8">
        <f t="shared" si="3"/>
        <v>86.166908771706062</v>
      </c>
      <c r="AM8" t="s">
        <v>1233</v>
      </c>
      <c r="AN8">
        <f>_xlfn.STDEV.P(AI2:AI500)</f>
        <v>18.90116660490045</v>
      </c>
      <c r="AP8" t="s">
        <v>1276</v>
      </c>
      <c r="AQ8">
        <f>_xlfn.STDEV.P(AJ2:AJ500)</f>
        <v>1.098644458266136E-2</v>
      </c>
    </row>
    <row r="9" spans="1:60" x14ac:dyDescent="0.3">
      <c r="A9">
        <v>7</v>
      </c>
      <c r="B9">
        <v>19</v>
      </c>
      <c r="C9" t="s">
        <v>91</v>
      </c>
      <c r="D9">
        <v>2.1322921337032501E-2</v>
      </c>
      <c r="E9">
        <v>2048</v>
      </c>
      <c r="F9">
        <v>2048</v>
      </c>
      <c r="G9">
        <v>1</v>
      </c>
      <c r="H9">
        <v>3.0653653174323101</v>
      </c>
      <c r="I9">
        <v>3.8466742508794098</v>
      </c>
      <c r="J9">
        <v>-0.79803312723986897</v>
      </c>
      <c r="K9" t="b">
        <v>1</v>
      </c>
      <c r="L9">
        <v>17.97</v>
      </c>
      <c r="M9" t="s">
        <v>92</v>
      </c>
      <c r="N9">
        <v>4.1449935095430304</v>
      </c>
      <c r="O9">
        <v>3.0409999999999999</v>
      </c>
      <c r="P9">
        <v>1.2549999999999999</v>
      </c>
      <c r="Q9" t="s">
        <v>663</v>
      </c>
      <c r="S9">
        <v>0</v>
      </c>
      <c r="T9">
        <v>1101</v>
      </c>
      <c r="U9">
        <v>2048</v>
      </c>
      <c r="V9">
        <v>229</v>
      </c>
      <c r="W9">
        <v>2048</v>
      </c>
      <c r="X9">
        <v>1</v>
      </c>
      <c r="Y9">
        <v>0.13648318184941</v>
      </c>
      <c r="Z9">
        <v>17.97</v>
      </c>
      <c r="AA9">
        <v>61.28</v>
      </c>
      <c r="AB9" t="s">
        <v>94</v>
      </c>
      <c r="AC9">
        <v>4.23828125</v>
      </c>
      <c r="AE9">
        <v>2</v>
      </c>
      <c r="AF9">
        <v>17.96875</v>
      </c>
      <c r="AG9">
        <v>1.244140625</v>
      </c>
      <c r="AH9">
        <f t="shared" si="0"/>
        <v>16.724609375</v>
      </c>
      <c r="AI9">
        <f t="shared" si="1"/>
        <v>14.442700156985872</v>
      </c>
      <c r="AJ9">
        <f t="shared" si="2"/>
        <v>0.45021360672160898</v>
      </c>
      <c r="AK9">
        <f t="shared" si="3"/>
        <v>39.911610248401566</v>
      </c>
      <c r="AM9" t="s">
        <v>1236</v>
      </c>
      <c r="AN9">
        <f>AVERAGE(AI2:AI500)</f>
        <v>15.143979312292734</v>
      </c>
      <c r="AP9" t="s">
        <v>1262</v>
      </c>
      <c r="AQ9">
        <f>MEDIAN(AJ2:AJ500)</f>
        <v>0.44616150759379625</v>
      </c>
    </row>
    <row r="10" spans="1:60" x14ac:dyDescent="0.3">
      <c r="A10">
        <v>8</v>
      </c>
      <c r="B10">
        <v>20</v>
      </c>
      <c r="C10" t="s">
        <v>91</v>
      </c>
      <c r="D10">
        <v>4.3191723847097699E-2</v>
      </c>
      <c r="E10">
        <v>2048</v>
      </c>
      <c r="F10">
        <v>2048</v>
      </c>
      <c r="G10">
        <v>1</v>
      </c>
      <c r="H10">
        <v>3.0861653357122001</v>
      </c>
      <c r="I10">
        <v>4.2042975032407401</v>
      </c>
      <c r="J10">
        <v>-0.78437092868692004</v>
      </c>
      <c r="K10" t="b">
        <v>1</v>
      </c>
      <c r="L10">
        <v>23.05</v>
      </c>
      <c r="M10" t="s">
        <v>92</v>
      </c>
      <c r="N10">
        <v>5.1737117805485298</v>
      </c>
      <c r="O10">
        <v>3.379</v>
      </c>
      <c r="P10">
        <v>1.3620000000000001</v>
      </c>
      <c r="Q10" t="s">
        <v>661</v>
      </c>
      <c r="S10">
        <v>0</v>
      </c>
      <c r="T10">
        <v>2392</v>
      </c>
      <c r="U10">
        <v>2048</v>
      </c>
      <c r="V10">
        <v>220</v>
      </c>
      <c r="W10">
        <v>2048</v>
      </c>
      <c r="X10">
        <v>1</v>
      </c>
      <c r="Y10">
        <v>0.14064923824127501</v>
      </c>
      <c r="Z10">
        <v>23.05</v>
      </c>
      <c r="AA10">
        <v>103.8</v>
      </c>
      <c r="AB10" t="s">
        <v>94</v>
      </c>
      <c r="AC10">
        <v>4.80078125</v>
      </c>
      <c r="AE10">
        <v>4</v>
      </c>
      <c r="AF10">
        <v>23.046875</v>
      </c>
      <c r="AG10">
        <v>3.103515625</v>
      </c>
      <c r="AH10">
        <f t="shared" si="0"/>
        <v>19.943359375</v>
      </c>
      <c r="AI10">
        <f t="shared" si="1"/>
        <v>7.4260541220893641</v>
      </c>
      <c r="AJ10">
        <f t="shared" si="2"/>
        <v>0.45640672387457909</v>
      </c>
      <c r="AK10">
        <f t="shared" si="3"/>
        <v>50.496352911604561</v>
      </c>
    </row>
    <row r="11" spans="1:60" x14ac:dyDescent="0.3">
      <c r="A11">
        <v>9</v>
      </c>
      <c r="B11">
        <v>21</v>
      </c>
      <c r="C11" t="s">
        <v>91</v>
      </c>
      <c r="D11">
        <v>4.8381954323731401E-2</v>
      </c>
      <c r="E11">
        <v>2048</v>
      </c>
      <c r="F11">
        <v>2048</v>
      </c>
      <c r="G11">
        <v>1</v>
      </c>
      <c r="H11">
        <v>2.7951019970901898</v>
      </c>
      <c r="I11">
        <v>3.3355611723087999</v>
      </c>
      <c r="J11">
        <v>-0.79522032165543799</v>
      </c>
      <c r="K11" t="b">
        <v>1</v>
      </c>
      <c r="L11">
        <v>15.59</v>
      </c>
      <c r="M11" t="s">
        <v>92</v>
      </c>
      <c r="N11">
        <v>4.3127012310514097</v>
      </c>
      <c r="O11">
        <v>3.246</v>
      </c>
      <c r="P11">
        <v>1.1930000000000001</v>
      </c>
      <c r="Q11" t="s">
        <v>1770</v>
      </c>
      <c r="S11">
        <v>0</v>
      </c>
      <c r="T11">
        <v>1759</v>
      </c>
      <c r="U11">
        <v>2048</v>
      </c>
      <c r="V11">
        <v>279</v>
      </c>
      <c r="W11">
        <v>2048</v>
      </c>
      <c r="X11">
        <v>1</v>
      </c>
      <c r="Y11">
        <v>0.10746994545208299</v>
      </c>
      <c r="Z11">
        <v>15.59</v>
      </c>
      <c r="AA11">
        <v>112.8</v>
      </c>
      <c r="AB11" t="s">
        <v>94</v>
      </c>
      <c r="AC11">
        <v>3.94921875</v>
      </c>
      <c r="AE11">
        <v>2</v>
      </c>
      <c r="AF11">
        <v>15.59375</v>
      </c>
      <c r="AG11">
        <v>1.787109375</v>
      </c>
      <c r="AH11">
        <f t="shared" si="0"/>
        <v>13.806640625</v>
      </c>
      <c r="AI11">
        <f t="shared" si="1"/>
        <v>8.7256830601092901</v>
      </c>
      <c r="AJ11">
        <f t="shared" si="2"/>
        <v>0.45148175275678953</v>
      </c>
      <c r="AK11">
        <f t="shared" si="3"/>
        <v>34.539048155951185</v>
      </c>
      <c r="AM11" t="s">
        <v>1244</v>
      </c>
      <c r="AN11">
        <f>AVERAGE(H2:H500)</f>
        <v>4.4886452699335653</v>
      </c>
      <c r="AP11" s="24" t="s">
        <v>1290</v>
      </c>
    </row>
    <row r="12" spans="1:60" x14ac:dyDescent="0.3">
      <c r="A12">
        <v>10</v>
      </c>
      <c r="B12">
        <v>24</v>
      </c>
      <c r="C12" t="s">
        <v>91</v>
      </c>
      <c r="D12">
        <v>4.9939812456276302E-2</v>
      </c>
      <c r="E12">
        <v>2048</v>
      </c>
      <c r="F12">
        <v>16384</v>
      </c>
      <c r="G12">
        <v>8</v>
      </c>
      <c r="H12">
        <v>2.44448613601039</v>
      </c>
      <c r="I12">
        <v>6.4024529460741002</v>
      </c>
      <c r="J12">
        <v>-0.83580508794507902</v>
      </c>
      <c r="K12" t="b">
        <v>1</v>
      </c>
      <c r="L12">
        <v>415.8</v>
      </c>
      <c r="M12" t="s">
        <v>92</v>
      </c>
      <c r="N12">
        <v>6.6681480286993198</v>
      </c>
      <c r="O12">
        <v>4.2729999999999997</v>
      </c>
      <c r="P12">
        <v>2.62</v>
      </c>
      <c r="Q12" t="s">
        <v>1771</v>
      </c>
      <c r="S12">
        <v>0</v>
      </c>
      <c r="T12">
        <v>18720</v>
      </c>
      <c r="U12">
        <v>2048</v>
      </c>
      <c r="V12">
        <v>82</v>
      </c>
      <c r="W12">
        <v>2048</v>
      </c>
      <c r="X12">
        <v>1</v>
      </c>
      <c r="Y12">
        <v>0.15951680839358601</v>
      </c>
      <c r="Z12">
        <v>415.8</v>
      </c>
      <c r="AA12">
        <v>45.03</v>
      </c>
      <c r="AB12" t="s">
        <v>94</v>
      </c>
      <c r="AC12">
        <v>20.390625</v>
      </c>
      <c r="AE12">
        <v>0</v>
      </c>
      <c r="AF12">
        <v>415.75</v>
      </c>
      <c r="AG12">
        <v>17.9375</v>
      </c>
      <c r="AH12">
        <f t="shared" si="0"/>
        <v>397.8125</v>
      </c>
      <c r="AI12">
        <f t="shared" si="1"/>
        <v>23.177700348432055</v>
      </c>
      <c r="AJ12">
        <f t="shared" si="2"/>
        <v>0.43352531489205809</v>
      </c>
      <c r="AK12">
        <f t="shared" si="3"/>
        <v>958.99820775983085</v>
      </c>
      <c r="AP12">
        <f>MEDIAN(AI1:AI500)</f>
        <v>6.9196327814740322</v>
      </c>
    </row>
    <row r="13" spans="1:60" x14ac:dyDescent="0.3">
      <c r="A13">
        <v>11</v>
      </c>
      <c r="B13">
        <v>25</v>
      </c>
      <c r="C13" t="s">
        <v>91</v>
      </c>
      <c r="D13">
        <v>1.18619354682372E-2</v>
      </c>
      <c r="E13">
        <v>2048</v>
      </c>
      <c r="F13">
        <v>16384</v>
      </c>
      <c r="G13">
        <v>8</v>
      </c>
      <c r="H13">
        <v>4.0729818928048402</v>
      </c>
      <c r="I13">
        <v>5.9463944626398701</v>
      </c>
      <c r="J13">
        <v>-0.85187826271325295</v>
      </c>
      <c r="K13" t="b">
        <v>1</v>
      </c>
      <c r="L13">
        <v>28.84</v>
      </c>
      <c r="M13" t="s">
        <v>92</v>
      </c>
      <c r="N13">
        <v>6.6853362011548798</v>
      </c>
      <c r="O13">
        <v>3.85</v>
      </c>
      <c r="P13">
        <v>1.46</v>
      </c>
      <c r="Q13" t="s">
        <v>1772</v>
      </c>
      <c r="R13" s="1" t="s">
        <v>1941</v>
      </c>
      <c r="S13">
        <v>0</v>
      </c>
      <c r="T13">
        <v>7076</v>
      </c>
      <c r="U13">
        <v>2048</v>
      </c>
      <c r="V13">
        <v>288</v>
      </c>
      <c r="W13">
        <v>2048</v>
      </c>
      <c r="X13">
        <v>1</v>
      </c>
      <c r="Y13">
        <v>0.18107719457214699</v>
      </c>
      <c r="Z13">
        <v>28.84</v>
      </c>
      <c r="AA13">
        <v>245.4</v>
      </c>
      <c r="AB13" t="s">
        <v>94</v>
      </c>
      <c r="AC13">
        <v>5.37109375</v>
      </c>
      <c r="AE13">
        <v>0</v>
      </c>
      <c r="AF13">
        <v>28.84375</v>
      </c>
      <c r="AG13">
        <v>5.2578125</v>
      </c>
      <c r="AH13">
        <f t="shared" si="0"/>
        <v>23.5859375</v>
      </c>
      <c r="AI13">
        <f t="shared" si="1"/>
        <v>5.4858841010401189</v>
      </c>
      <c r="AJ13">
        <f t="shared" si="2"/>
        <v>0.42661288787948698</v>
      </c>
      <c r="AK13">
        <f t="shared" si="3"/>
        <v>67.611061033271014</v>
      </c>
    </row>
    <row r="14" spans="1:60" x14ac:dyDescent="0.3">
      <c r="A14">
        <v>12</v>
      </c>
      <c r="B14">
        <v>29</v>
      </c>
      <c r="C14" t="s">
        <v>91</v>
      </c>
      <c r="D14">
        <v>5.5080658723869497E-2</v>
      </c>
      <c r="E14">
        <v>2048</v>
      </c>
      <c r="F14">
        <v>2048</v>
      </c>
      <c r="G14">
        <v>1</v>
      </c>
      <c r="H14">
        <v>2.76909587809772</v>
      </c>
      <c r="I14">
        <v>4.6133570000339104</v>
      </c>
      <c r="J14">
        <v>-0.77111055950317597</v>
      </c>
      <c r="K14" t="b">
        <v>1</v>
      </c>
      <c r="L14">
        <v>46.3</v>
      </c>
      <c r="M14" t="s">
        <v>92</v>
      </c>
      <c r="N14">
        <v>5.0679998656315197</v>
      </c>
      <c r="O14">
        <v>3.24</v>
      </c>
      <c r="P14">
        <v>1.6659999999999999</v>
      </c>
      <c r="Q14" t="s">
        <v>669</v>
      </c>
      <c r="S14">
        <v>0</v>
      </c>
      <c r="T14">
        <v>1738</v>
      </c>
      <c r="U14">
        <v>2048</v>
      </c>
      <c r="V14">
        <v>304</v>
      </c>
      <c r="W14">
        <v>2048</v>
      </c>
      <c r="X14">
        <v>1</v>
      </c>
      <c r="Y14">
        <v>0.101464607290294</v>
      </c>
      <c r="Z14">
        <v>46.3</v>
      </c>
      <c r="AA14">
        <v>37.53</v>
      </c>
      <c r="AB14" t="s">
        <v>94</v>
      </c>
      <c r="AC14">
        <v>6.8046875</v>
      </c>
      <c r="AE14">
        <v>3</v>
      </c>
      <c r="AF14">
        <v>46.3125</v>
      </c>
      <c r="AG14">
        <v>1.552734375</v>
      </c>
      <c r="AH14">
        <f t="shared" si="0"/>
        <v>44.759765625</v>
      </c>
      <c r="AI14">
        <f t="shared" si="1"/>
        <v>29.826415094339623</v>
      </c>
      <c r="AJ14">
        <f t="shared" si="2"/>
        <v>0.46249915016927834</v>
      </c>
      <c r="AK14">
        <f t="shared" si="3"/>
        <v>100.13531913096328</v>
      </c>
      <c r="AN14" t="s">
        <v>1258</v>
      </c>
    </row>
    <row r="15" spans="1:60" x14ac:dyDescent="0.3">
      <c r="A15">
        <v>13</v>
      </c>
      <c r="B15">
        <v>30</v>
      </c>
      <c r="C15" t="s">
        <v>91</v>
      </c>
      <c r="D15">
        <v>2.67660298086193E-2</v>
      </c>
      <c r="E15">
        <v>2048</v>
      </c>
      <c r="F15">
        <v>2048</v>
      </c>
      <c r="G15">
        <v>1</v>
      </c>
      <c r="H15">
        <v>2.8595865853924698</v>
      </c>
      <c r="I15">
        <v>3.0606512671778798</v>
      </c>
      <c r="J15">
        <v>-0.79602398039384703</v>
      </c>
      <c r="K15" t="b">
        <v>1</v>
      </c>
      <c r="L15">
        <v>11.766</v>
      </c>
      <c r="M15" t="s">
        <v>92</v>
      </c>
      <c r="N15">
        <v>3.9652618943162801</v>
      </c>
      <c r="O15">
        <v>3.0779999999999998</v>
      </c>
      <c r="P15">
        <v>1.07</v>
      </c>
      <c r="Q15" t="s">
        <v>670</v>
      </c>
      <c r="S15">
        <v>0</v>
      </c>
      <c r="T15">
        <v>1198</v>
      </c>
      <c r="U15">
        <v>2048</v>
      </c>
      <c r="V15">
        <v>277</v>
      </c>
      <c r="W15">
        <v>2048</v>
      </c>
      <c r="X15">
        <v>1</v>
      </c>
      <c r="Y15">
        <v>0.11173172919508099</v>
      </c>
      <c r="Z15">
        <v>11.766</v>
      </c>
      <c r="AA15">
        <v>101.8</v>
      </c>
      <c r="AB15" t="s">
        <v>94</v>
      </c>
      <c r="AC15">
        <v>3.4296875</v>
      </c>
      <c r="AE15">
        <v>2</v>
      </c>
      <c r="AF15">
        <v>11.765625</v>
      </c>
      <c r="AG15">
        <v>1.185546875</v>
      </c>
      <c r="AH15">
        <f t="shared" si="0"/>
        <v>10.580078125</v>
      </c>
      <c r="AI15">
        <f t="shared" si="1"/>
        <v>9.9242174629324555</v>
      </c>
      <c r="AJ15">
        <f t="shared" si="2"/>
        <v>0.45111906126057033</v>
      </c>
      <c r="AK15">
        <f t="shared" si="3"/>
        <v>26.080975091416214</v>
      </c>
      <c r="AM15" t="s">
        <v>1259</v>
      </c>
      <c r="AN15">
        <f>MAX(AK2:AK500)</f>
        <v>1715.4578228928119</v>
      </c>
    </row>
    <row r="16" spans="1:60" x14ac:dyDescent="0.3">
      <c r="A16">
        <v>14</v>
      </c>
      <c r="B16">
        <v>31</v>
      </c>
      <c r="C16" t="s">
        <v>91</v>
      </c>
      <c r="D16">
        <v>3.5923791783941797E-2</v>
      </c>
      <c r="E16">
        <v>2048</v>
      </c>
      <c r="F16">
        <v>2048</v>
      </c>
      <c r="G16">
        <v>1</v>
      </c>
      <c r="H16">
        <v>2.58113568735221</v>
      </c>
      <c r="I16">
        <v>3.4104263525268901</v>
      </c>
      <c r="J16">
        <v>-0.77191421824158502</v>
      </c>
      <c r="K16" t="b">
        <v>1</v>
      </c>
      <c r="L16">
        <v>20.95</v>
      </c>
      <c r="M16" t="s">
        <v>92</v>
      </c>
      <c r="N16">
        <v>4.6151508449621801</v>
      </c>
      <c r="O16">
        <v>3.2850000000000001</v>
      </c>
      <c r="P16">
        <v>1.321</v>
      </c>
      <c r="Q16" t="s">
        <v>668</v>
      </c>
      <c r="S16">
        <v>0</v>
      </c>
      <c r="T16">
        <v>1932</v>
      </c>
      <c r="U16">
        <v>2048</v>
      </c>
      <c r="V16">
        <v>265</v>
      </c>
      <c r="W16">
        <v>2048</v>
      </c>
      <c r="X16">
        <v>1</v>
      </c>
      <c r="Y16">
        <v>9.7128393179235606E-2</v>
      </c>
      <c r="Z16">
        <v>20.95</v>
      </c>
      <c r="AA16">
        <v>92.2</v>
      </c>
      <c r="AB16" t="s">
        <v>94</v>
      </c>
      <c r="AC16">
        <v>4.578125</v>
      </c>
      <c r="AE16">
        <v>3</v>
      </c>
      <c r="AF16">
        <v>20.953125</v>
      </c>
      <c r="AG16">
        <v>1.904296875</v>
      </c>
      <c r="AH16">
        <f t="shared" si="0"/>
        <v>19.048828125</v>
      </c>
      <c r="AI16">
        <f t="shared" si="1"/>
        <v>11.003076923076923</v>
      </c>
      <c r="AJ16">
        <f t="shared" si="2"/>
        <v>0.46212760800228986</v>
      </c>
      <c r="AK16">
        <f t="shared" si="3"/>
        <v>45.340560999108661</v>
      </c>
      <c r="AM16" t="s">
        <v>1260</v>
      </c>
      <c r="AN16">
        <f>MIN(AK2:AK500)</f>
        <v>14.088907280035484</v>
      </c>
    </row>
    <row r="17" spans="1:55" x14ac:dyDescent="0.3">
      <c r="A17">
        <v>15</v>
      </c>
      <c r="B17">
        <v>32</v>
      </c>
      <c r="C17" t="s">
        <v>91</v>
      </c>
      <c r="D17">
        <v>6.6940120050779803E-2</v>
      </c>
      <c r="E17">
        <v>2048</v>
      </c>
      <c r="F17">
        <v>2048</v>
      </c>
      <c r="G17">
        <v>1</v>
      </c>
      <c r="H17">
        <v>2.3312986988984199</v>
      </c>
      <c r="I17">
        <v>2.6044977651755801</v>
      </c>
      <c r="J17">
        <v>-0.78919288111737196</v>
      </c>
      <c r="K17" t="b">
        <v>1</v>
      </c>
      <c r="L17">
        <v>13.11</v>
      </c>
      <c r="M17" t="s">
        <v>92</v>
      </c>
      <c r="N17">
        <v>3.9453085859178798</v>
      </c>
      <c r="O17">
        <v>3.2290000000000001</v>
      </c>
      <c r="P17">
        <v>1.117</v>
      </c>
      <c r="Q17" t="s">
        <v>1773</v>
      </c>
      <c r="S17">
        <v>0</v>
      </c>
      <c r="T17">
        <v>1692</v>
      </c>
      <c r="U17">
        <v>2048</v>
      </c>
      <c r="V17">
        <v>480</v>
      </c>
      <c r="W17">
        <v>2048</v>
      </c>
      <c r="X17">
        <v>1</v>
      </c>
      <c r="Y17">
        <v>6.0765194013662101E-2</v>
      </c>
      <c r="Z17">
        <v>13.11</v>
      </c>
      <c r="AA17">
        <v>129.1</v>
      </c>
      <c r="AB17" t="s">
        <v>94</v>
      </c>
      <c r="AC17">
        <v>3.62109375</v>
      </c>
      <c r="AE17">
        <v>3</v>
      </c>
      <c r="AF17">
        <v>13.109375</v>
      </c>
      <c r="AG17">
        <v>1.029296875</v>
      </c>
      <c r="AH17">
        <f t="shared" si="0"/>
        <v>12.080078125</v>
      </c>
      <c r="AI17">
        <f t="shared" si="1"/>
        <v>12.736242884250474</v>
      </c>
      <c r="AJ17">
        <f t="shared" si="2"/>
        <v>0.45421124985271871</v>
      </c>
      <c r="AK17">
        <f t="shared" si="3"/>
        <v>28.861845681389024</v>
      </c>
      <c r="AM17" t="s">
        <v>1263</v>
      </c>
      <c r="AN17">
        <f>AVERAGE(AK2:AK500)</f>
        <v>245.28395567201076</v>
      </c>
    </row>
    <row r="18" spans="1:55" x14ac:dyDescent="0.3">
      <c r="A18">
        <v>16</v>
      </c>
      <c r="B18">
        <v>35</v>
      </c>
      <c r="C18" t="s">
        <v>91</v>
      </c>
      <c r="D18">
        <v>4.6687971534537701E-2</v>
      </c>
      <c r="E18">
        <v>2048</v>
      </c>
      <c r="F18">
        <v>16384</v>
      </c>
      <c r="G18">
        <v>8</v>
      </c>
      <c r="H18">
        <v>2.5378504830619599</v>
      </c>
      <c r="I18">
        <v>6.6222036042398198</v>
      </c>
      <c r="J18">
        <v>-0.83500142920666998</v>
      </c>
      <c r="K18" t="b">
        <v>1</v>
      </c>
      <c r="L18">
        <v>407</v>
      </c>
      <c r="M18" t="s">
        <v>92</v>
      </c>
      <c r="N18">
        <v>6.8548606466517796</v>
      </c>
      <c r="O18">
        <v>4.2729999999999997</v>
      </c>
      <c r="P18">
        <v>2.61</v>
      </c>
      <c r="Q18" t="s">
        <v>1774</v>
      </c>
      <c r="S18">
        <v>0</v>
      </c>
      <c r="T18">
        <v>18700</v>
      </c>
      <c r="U18">
        <v>2048</v>
      </c>
      <c r="V18">
        <v>118</v>
      </c>
      <c r="W18">
        <v>2048</v>
      </c>
      <c r="X18">
        <v>1</v>
      </c>
      <c r="Y18">
        <v>0.14157061208295199</v>
      </c>
      <c r="Z18">
        <v>407</v>
      </c>
      <c r="AA18">
        <v>45.97</v>
      </c>
      <c r="AB18" t="s">
        <v>94</v>
      </c>
      <c r="AC18">
        <v>20.171875</v>
      </c>
      <c r="AE18">
        <v>0</v>
      </c>
      <c r="AF18">
        <v>407</v>
      </c>
      <c r="AG18">
        <v>15.90625</v>
      </c>
      <c r="AH18">
        <f t="shared" si="0"/>
        <v>391.09375</v>
      </c>
      <c r="AI18">
        <f t="shared" si="1"/>
        <v>25.587426326129666</v>
      </c>
      <c r="AJ18">
        <f t="shared" si="2"/>
        <v>0.43387386133713124</v>
      </c>
      <c r="AK18">
        <f t="shared" si="3"/>
        <v>938.06065833440573</v>
      </c>
      <c r="AM18" t="s">
        <v>1226</v>
      </c>
      <c r="AN18">
        <f>AN15-AN16</f>
        <v>1701.3689156127764</v>
      </c>
    </row>
    <row r="19" spans="1:55" x14ac:dyDescent="0.3">
      <c r="A19">
        <v>17</v>
      </c>
      <c r="B19">
        <v>36</v>
      </c>
      <c r="C19" t="s">
        <v>91</v>
      </c>
      <c r="D19">
        <v>1.64270707244016E-2</v>
      </c>
      <c r="E19">
        <v>2048</v>
      </c>
      <c r="F19">
        <v>16384</v>
      </c>
      <c r="G19">
        <v>8</v>
      </c>
      <c r="H19">
        <v>3.3568853316987499</v>
      </c>
      <c r="I19">
        <v>4.9992677058990198</v>
      </c>
      <c r="J19">
        <v>-0.846252651544392</v>
      </c>
      <c r="K19" t="b">
        <v>1</v>
      </c>
      <c r="L19">
        <v>30.86</v>
      </c>
      <c r="M19" t="s">
        <v>92</v>
      </c>
      <c r="N19">
        <v>6.1532758970343604</v>
      </c>
      <c r="O19">
        <v>3.88</v>
      </c>
      <c r="P19">
        <v>1.4890000000000001</v>
      </c>
      <c r="Q19" t="s">
        <v>1775</v>
      </c>
      <c r="R19" s="1" t="s">
        <v>1941</v>
      </c>
      <c r="S19">
        <v>0</v>
      </c>
      <c r="T19">
        <v>7604</v>
      </c>
      <c r="U19">
        <v>2048</v>
      </c>
      <c r="V19">
        <v>407</v>
      </c>
      <c r="W19">
        <v>2048</v>
      </c>
      <c r="X19">
        <v>1</v>
      </c>
      <c r="Y19">
        <v>0.116826468539001</v>
      </c>
      <c r="Z19">
        <v>30.86</v>
      </c>
      <c r="AA19">
        <v>246.4</v>
      </c>
      <c r="AB19" t="s">
        <v>94</v>
      </c>
      <c r="AC19">
        <v>5.5546875</v>
      </c>
      <c r="AE19">
        <v>0</v>
      </c>
      <c r="AF19">
        <v>30.859375</v>
      </c>
      <c r="AG19">
        <v>4.8359375</v>
      </c>
      <c r="AH19">
        <f t="shared" si="0"/>
        <v>26.0234375</v>
      </c>
      <c r="AI19">
        <f t="shared" si="1"/>
        <v>6.3812600969305331</v>
      </c>
      <c r="AJ19">
        <f t="shared" si="2"/>
        <v>0.42901960939882811</v>
      </c>
      <c r="AK19">
        <f t="shared" si="3"/>
        <v>71.929987170615078</v>
      </c>
      <c r="AM19" t="s">
        <v>1261</v>
      </c>
      <c r="AN19">
        <f>_xlfn.STDEV.P(AK2:AK500)</f>
        <v>407.99064227405671</v>
      </c>
    </row>
    <row r="20" spans="1:55" x14ac:dyDescent="0.3">
      <c r="A20">
        <v>18</v>
      </c>
      <c r="B20">
        <v>40</v>
      </c>
      <c r="C20" t="s">
        <v>91</v>
      </c>
      <c r="D20">
        <v>4.01071967184706E-2</v>
      </c>
      <c r="E20">
        <v>2048</v>
      </c>
      <c r="F20">
        <v>2048</v>
      </c>
      <c r="G20">
        <v>1</v>
      </c>
      <c r="H20">
        <v>2.1995094478316801</v>
      </c>
      <c r="I20">
        <v>4.0660853366653997</v>
      </c>
      <c r="J20">
        <v>-0.74820628545852697</v>
      </c>
      <c r="K20" t="b">
        <v>1</v>
      </c>
      <c r="L20">
        <v>70.56</v>
      </c>
      <c r="M20" t="s">
        <v>92</v>
      </c>
      <c r="N20">
        <v>4.6415665602662202</v>
      </c>
      <c r="O20">
        <v>3.238</v>
      </c>
      <c r="P20">
        <v>1.849</v>
      </c>
      <c r="Q20" t="s">
        <v>676</v>
      </c>
      <c r="S20">
        <v>0</v>
      </c>
      <c r="T20">
        <v>1731</v>
      </c>
      <c r="U20">
        <v>2048</v>
      </c>
      <c r="V20">
        <v>61</v>
      </c>
      <c r="W20">
        <v>2048</v>
      </c>
      <c r="X20">
        <v>1</v>
      </c>
      <c r="Y20">
        <v>0.15358144715039901</v>
      </c>
      <c r="Z20">
        <v>70.56</v>
      </c>
      <c r="AA20">
        <v>24.53</v>
      </c>
      <c r="AB20" t="s">
        <v>94</v>
      </c>
      <c r="AC20">
        <v>8.3984375</v>
      </c>
      <c r="AE20">
        <v>3</v>
      </c>
      <c r="AF20">
        <v>70.5625</v>
      </c>
      <c r="AG20">
        <v>2.953125</v>
      </c>
      <c r="AH20">
        <f t="shared" si="0"/>
        <v>67.609375</v>
      </c>
      <c r="AI20">
        <f t="shared" si="1"/>
        <v>23.894179894179896</v>
      </c>
      <c r="AJ20">
        <f t="shared" si="2"/>
        <v>0.47321460384899644</v>
      </c>
      <c r="AK20">
        <f t="shared" si="3"/>
        <v>149.11310730071341</v>
      </c>
      <c r="AM20" t="s">
        <v>1262</v>
      </c>
      <c r="AN20">
        <f>MEDIAN(AK2:AK500)</f>
        <v>62.023101171866948</v>
      </c>
    </row>
    <row r="21" spans="1:55" x14ac:dyDescent="0.3">
      <c r="A21">
        <v>19</v>
      </c>
      <c r="B21">
        <v>41</v>
      </c>
      <c r="C21" t="s">
        <v>91</v>
      </c>
      <c r="D21">
        <v>2.4568351148854198E-2</v>
      </c>
      <c r="E21">
        <v>2048</v>
      </c>
      <c r="F21">
        <v>2048</v>
      </c>
      <c r="G21">
        <v>1</v>
      </c>
      <c r="H21">
        <v>2.9951553749540101</v>
      </c>
      <c r="I21">
        <v>3.0127051134791301</v>
      </c>
      <c r="J21">
        <v>-0.79964044471668605</v>
      </c>
      <c r="K21" t="b">
        <v>1</v>
      </c>
      <c r="L21">
        <v>10.130000000000001</v>
      </c>
      <c r="M21" t="s">
        <v>92</v>
      </c>
      <c r="N21">
        <v>3.9449171008260402</v>
      </c>
      <c r="O21">
        <v>3.07</v>
      </c>
      <c r="P21">
        <v>1.006</v>
      </c>
      <c r="Q21" t="s">
        <v>677</v>
      </c>
      <c r="S21">
        <v>0</v>
      </c>
      <c r="T21">
        <v>1175</v>
      </c>
      <c r="U21">
        <v>2048</v>
      </c>
      <c r="V21">
        <v>259</v>
      </c>
      <c r="W21">
        <v>2048</v>
      </c>
      <c r="X21">
        <v>1</v>
      </c>
      <c r="Y21">
        <v>0.124212948091871</v>
      </c>
      <c r="Z21">
        <v>10.130000000000001</v>
      </c>
      <c r="AA21">
        <v>115.94</v>
      </c>
      <c r="AB21" t="s">
        <v>94</v>
      </c>
      <c r="AC21">
        <v>3.18359375</v>
      </c>
      <c r="AE21">
        <v>3</v>
      </c>
      <c r="AF21">
        <v>10.1328125</v>
      </c>
      <c r="AG21">
        <v>1.2373046875</v>
      </c>
      <c r="AH21">
        <f t="shared" si="0"/>
        <v>8.8955078125</v>
      </c>
      <c r="AI21">
        <f t="shared" si="1"/>
        <v>8.1894238358326756</v>
      </c>
      <c r="AJ21">
        <f t="shared" si="2"/>
        <v>0.44949055176832192</v>
      </c>
      <c r="AK21">
        <f t="shared" si="3"/>
        <v>22.542882069794185</v>
      </c>
    </row>
    <row r="22" spans="1:55" x14ac:dyDescent="0.3">
      <c r="A22">
        <v>20</v>
      </c>
      <c r="B22">
        <v>42</v>
      </c>
      <c r="C22" t="s">
        <v>91</v>
      </c>
      <c r="D22">
        <v>4.1712035118528099E-2</v>
      </c>
      <c r="E22">
        <v>2048</v>
      </c>
      <c r="F22">
        <v>2048</v>
      </c>
      <c r="G22">
        <v>1</v>
      </c>
      <c r="H22">
        <v>2.51260741598951</v>
      </c>
      <c r="I22">
        <v>3.7713648421639498</v>
      </c>
      <c r="J22">
        <v>-0.77070873013397201</v>
      </c>
      <c r="K22" t="b">
        <v>1</v>
      </c>
      <c r="L22">
        <v>31.69</v>
      </c>
      <c r="M22" t="s">
        <v>92</v>
      </c>
      <c r="N22">
        <v>4.6091210501707902</v>
      </c>
      <c r="O22">
        <v>3.262</v>
      </c>
      <c r="P22">
        <v>1.5009999999999999</v>
      </c>
      <c r="Q22" t="s">
        <v>675</v>
      </c>
      <c r="S22">
        <v>0</v>
      </c>
      <c r="T22">
        <v>1828</v>
      </c>
      <c r="U22">
        <v>2048</v>
      </c>
      <c r="V22">
        <v>389</v>
      </c>
      <c r="W22">
        <v>2048</v>
      </c>
      <c r="X22">
        <v>1</v>
      </c>
      <c r="Y22">
        <v>7.6692240349573199E-2</v>
      </c>
      <c r="Z22">
        <v>31.69</v>
      </c>
      <c r="AA22">
        <v>57.7</v>
      </c>
      <c r="AB22" t="s">
        <v>94</v>
      </c>
      <c r="AC22">
        <v>5.62890625</v>
      </c>
      <c r="AE22">
        <v>4</v>
      </c>
      <c r="AF22">
        <v>31.6875</v>
      </c>
      <c r="AG22">
        <v>1.2744140625</v>
      </c>
      <c r="AH22">
        <f t="shared" si="0"/>
        <v>30.4130859375</v>
      </c>
      <c r="AI22">
        <f t="shared" si="1"/>
        <v>24.864367816091953</v>
      </c>
      <c r="AJ22">
        <f t="shared" si="2"/>
        <v>0.46268503325518862</v>
      </c>
      <c r="AK22">
        <f t="shared" si="3"/>
        <v>68.486114143491477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43</v>
      </c>
      <c r="C23" t="s">
        <v>91</v>
      </c>
      <c r="D23">
        <v>4.8897373590819901E-2</v>
      </c>
      <c r="E23">
        <v>2048</v>
      </c>
      <c r="F23">
        <v>2048</v>
      </c>
      <c r="G23">
        <v>1</v>
      </c>
      <c r="H23">
        <v>6.3966071028950502</v>
      </c>
      <c r="I23">
        <v>7.0899893181502698</v>
      </c>
      <c r="J23">
        <v>-0.79280934544021198</v>
      </c>
      <c r="K23" t="b">
        <v>1</v>
      </c>
      <c r="L23">
        <v>12.83</v>
      </c>
      <c r="M23" t="s">
        <v>92</v>
      </c>
      <c r="N23">
        <v>7.3802781874736398</v>
      </c>
      <c r="O23">
        <v>3.1819999999999999</v>
      </c>
      <c r="P23">
        <v>1.1080000000000001</v>
      </c>
      <c r="Q23" t="s">
        <v>1776</v>
      </c>
      <c r="S23">
        <v>0</v>
      </c>
      <c r="T23">
        <v>1519</v>
      </c>
      <c r="U23">
        <v>2048</v>
      </c>
      <c r="V23">
        <v>28</v>
      </c>
      <c r="W23">
        <v>2048</v>
      </c>
      <c r="X23">
        <v>1</v>
      </c>
      <c r="Y23">
        <v>1.0198628798417899</v>
      </c>
      <c r="Z23">
        <v>12.83</v>
      </c>
      <c r="AA23">
        <v>118.44</v>
      </c>
      <c r="AB23" t="s">
        <v>94</v>
      </c>
      <c r="AC23">
        <v>3.58203125</v>
      </c>
      <c r="AD23" t="s">
        <v>98</v>
      </c>
      <c r="AE23">
        <v>3</v>
      </c>
      <c r="AF23">
        <v>12.828125</v>
      </c>
      <c r="AG23">
        <v>5.76953125</v>
      </c>
      <c r="AH23">
        <f t="shared" si="0"/>
        <v>7.05859375</v>
      </c>
      <c r="AI23">
        <f t="shared" si="1"/>
        <v>2.2234258632362898</v>
      </c>
      <c r="AJ23">
        <f t="shared" si="2"/>
        <v>0.4525715777674727</v>
      </c>
      <c r="AK23">
        <f t="shared" si="3"/>
        <v>28.344963824906781</v>
      </c>
      <c r="AM23">
        <f>AN7</f>
        <v>174.09520408351975</v>
      </c>
      <c r="AN23">
        <f>AN9</f>
        <v>15.143979312292734</v>
      </c>
      <c r="AO23">
        <f>AN8</f>
        <v>18.90116660490045</v>
      </c>
      <c r="AP23">
        <f>AN3</f>
        <v>-0.23265205098828165</v>
      </c>
      <c r="AQ23">
        <f>AN4</f>
        <v>-0.31457537640404609</v>
      </c>
      <c r="AR23">
        <f>AN15</f>
        <v>1715.4578228928119</v>
      </c>
      <c r="AS23">
        <f>AN16</f>
        <v>14.088907280035484</v>
      </c>
      <c r="AT23">
        <f>AN17</f>
        <v>245.28395567201076</v>
      </c>
      <c r="AU23">
        <f>AN18</f>
        <v>1701.3689156127764</v>
      </c>
      <c r="AV23">
        <f>AN19</f>
        <v>407.99064227405671</v>
      </c>
      <c r="AW23">
        <f>AN20</f>
        <v>62.023101171866948</v>
      </c>
      <c r="AX23">
        <f>AQ4</f>
        <v>0.47818445975611173</v>
      </c>
      <c r="AY23">
        <f>AR4</f>
        <v>0.42490207158633586</v>
      </c>
      <c r="AZ23">
        <f t="shared" ref="AZ23:BC23" si="4">AS4</f>
        <v>5.3282388169775874E-2</v>
      </c>
      <c r="BA23">
        <f t="shared" si="4"/>
        <v>0.4435592341015131</v>
      </c>
      <c r="BB23">
        <f t="shared" si="4"/>
        <v>1.098644458266136E-2</v>
      </c>
      <c r="BC23">
        <f t="shared" si="4"/>
        <v>0.44616150759379625</v>
      </c>
    </row>
    <row r="24" spans="1:55" x14ac:dyDescent="0.3">
      <c r="A24">
        <v>22</v>
      </c>
      <c r="B24">
        <v>46</v>
      </c>
      <c r="C24" t="s">
        <v>91</v>
      </c>
      <c r="D24">
        <v>3.3386634969172303E-2</v>
      </c>
      <c r="E24">
        <v>2048</v>
      </c>
      <c r="F24">
        <v>16384</v>
      </c>
      <c r="G24">
        <v>8</v>
      </c>
      <c r="H24">
        <v>2.7207149200412801</v>
      </c>
      <c r="I24">
        <v>7.07810990916989</v>
      </c>
      <c r="J24">
        <v>-0.83580508794507902</v>
      </c>
      <c r="K24" t="b">
        <v>1</v>
      </c>
      <c r="L24">
        <v>400</v>
      </c>
      <c r="M24" t="s">
        <v>92</v>
      </c>
      <c r="N24">
        <v>7.2295500577253797</v>
      </c>
      <c r="O24">
        <v>4.266</v>
      </c>
      <c r="P24">
        <v>2.6019999999999999</v>
      </c>
      <c r="Q24" t="s">
        <v>1777</v>
      </c>
      <c r="S24">
        <v>0</v>
      </c>
      <c r="T24">
        <v>18380</v>
      </c>
      <c r="U24">
        <v>2048</v>
      </c>
      <c r="V24">
        <v>150</v>
      </c>
      <c r="W24">
        <v>2048</v>
      </c>
      <c r="X24">
        <v>1</v>
      </c>
      <c r="Y24">
        <v>0.140495784896503</v>
      </c>
      <c r="Z24">
        <v>400</v>
      </c>
      <c r="AA24">
        <v>45.97</v>
      </c>
      <c r="AB24" t="s">
        <v>94</v>
      </c>
      <c r="AC24">
        <v>20</v>
      </c>
      <c r="AE24">
        <v>0</v>
      </c>
      <c r="AF24">
        <v>400</v>
      </c>
      <c r="AG24">
        <v>15.2734375</v>
      </c>
      <c r="AH24">
        <f t="shared" si="0"/>
        <v>384.7265625</v>
      </c>
      <c r="AI24">
        <f t="shared" si="1"/>
        <v>26.18925831202046</v>
      </c>
      <c r="AJ24">
        <f t="shared" si="2"/>
        <v>0.43352531489205809</v>
      </c>
      <c r="AK24">
        <f t="shared" si="3"/>
        <v>922.6681493780693</v>
      </c>
    </row>
    <row r="25" spans="1:55" x14ac:dyDescent="0.3">
      <c r="A25">
        <v>23</v>
      </c>
      <c r="B25">
        <v>47</v>
      </c>
      <c r="C25" t="s">
        <v>91</v>
      </c>
      <c r="D25">
        <v>1.51434146349128E-2</v>
      </c>
      <c r="E25">
        <v>2048</v>
      </c>
      <c r="F25">
        <v>16384</v>
      </c>
      <c r="G25">
        <v>8</v>
      </c>
      <c r="H25">
        <v>3.1790007004159899</v>
      </c>
      <c r="I25">
        <v>4.9082032298414804</v>
      </c>
      <c r="J25">
        <v>-0.84384167532916599</v>
      </c>
      <c r="K25" t="b">
        <v>1</v>
      </c>
      <c r="L25">
        <v>34.97</v>
      </c>
      <c r="M25" t="s">
        <v>92</v>
      </c>
      <c r="N25">
        <v>5.9999799492114096</v>
      </c>
      <c r="O25">
        <v>3.887</v>
      </c>
      <c r="P25">
        <v>1.544</v>
      </c>
      <c r="Q25" t="s">
        <v>1778</v>
      </c>
      <c r="R25" s="1" t="s">
        <v>1941</v>
      </c>
      <c r="S25">
        <v>0</v>
      </c>
      <c r="T25">
        <v>7700</v>
      </c>
      <c r="U25">
        <v>2048</v>
      </c>
      <c r="V25">
        <v>510</v>
      </c>
      <c r="W25">
        <v>2048</v>
      </c>
      <c r="X25">
        <v>1</v>
      </c>
      <c r="Y25">
        <v>9.6487772794534701E-2</v>
      </c>
      <c r="Z25">
        <v>34.97</v>
      </c>
      <c r="AA25">
        <v>220.2</v>
      </c>
      <c r="AB25" t="s">
        <v>94</v>
      </c>
      <c r="AC25">
        <v>5.9140625</v>
      </c>
      <c r="AE25">
        <v>0</v>
      </c>
      <c r="AF25">
        <v>34.96875</v>
      </c>
      <c r="AG25">
        <v>4.34375</v>
      </c>
      <c r="AH25">
        <f t="shared" si="0"/>
        <v>30.625</v>
      </c>
      <c r="AI25">
        <f t="shared" si="1"/>
        <v>8.0503597122302164</v>
      </c>
      <c r="AJ25">
        <f t="shared" si="2"/>
        <v>0.43005521337959018</v>
      </c>
      <c r="AK25">
        <f t="shared" si="3"/>
        <v>81.312233666923774</v>
      </c>
    </row>
    <row r="26" spans="1:55" x14ac:dyDescent="0.3">
      <c r="A26">
        <v>24</v>
      </c>
      <c r="B26">
        <v>51</v>
      </c>
      <c r="C26" t="s">
        <v>91</v>
      </c>
      <c r="D26">
        <v>5.2046704325760501E-2</v>
      </c>
      <c r="E26">
        <v>2048</v>
      </c>
      <c r="F26">
        <v>2048</v>
      </c>
      <c r="G26">
        <v>1</v>
      </c>
      <c r="H26">
        <v>2.4771642944176602</v>
      </c>
      <c r="I26">
        <v>4.8382115125345004</v>
      </c>
      <c r="J26">
        <v>-0.74619713861250503</v>
      </c>
      <c r="K26" t="b">
        <v>1</v>
      </c>
      <c r="L26">
        <v>89.7</v>
      </c>
      <c r="M26" t="s">
        <v>92</v>
      </c>
      <c r="N26">
        <v>5.3401850191145899</v>
      </c>
      <c r="O26">
        <v>3.35</v>
      </c>
      <c r="P26">
        <v>1.9530000000000001</v>
      </c>
      <c r="Q26" t="s">
        <v>683</v>
      </c>
      <c r="S26">
        <v>0</v>
      </c>
      <c r="T26">
        <v>2234</v>
      </c>
      <c r="U26">
        <v>2048</v>
      </c>
      <c r="V26">
        <v>441</v>
      </c>
      <c r="W26">
        <v>2048</v>
      </c>
      <c r="X26">
        <v>1</v>
      </c>
      <c r="Y26">
        <v>7.0341156877031699E-2</v>
      </c>
      <c r="Z26">
        <v>89.7</v>
      </c>
      <c r="AA26">
        <v>24.9</v>
      </c>
      <c r="AB26" t="s">
        <v>94</v>
      </c>
      <c r="AC26">
        <v>9.46875</v>
      </c>
      <c r="AE26">
        <v>4</v>
      </c>
      <c r="AF26">
        <v>89.6875</v>
      </c>
      <c r="AG26">
        <v>1.2705078125</v>
      </c>
      <c r="AH26">
        <f t="shared" si="0"/>
        <v>88.4169921875</v>
      </c>
      <c r="AI26">
        <f t="shared" si="1"/>
        <v>70.591852421214455</v>
      </c>
      <c r="AJ26">
        <f t="shared" si="2"/>
        <v>0.47416631722362751</v>
      </c>
      <c r="AK26">
        <f t="shared" si="3"/>
        <v>189.14776681132616</v>
      </c>
    </row>
    <row r="27" spans="1:55" x14ac:dyDescent="0.3">
      <c r="A27">
        <v>25</v>
      </c>
      <c r="B27">
        <v>52</v>
      </c>
      <c r="C27" t="s">
        <v>91</v>
      </c>
      <c r="D27">
        <v>3.10628491986727E-2</v>
      </c>
      <c r="E27">
        <v>2048</v>
      </c>
      <c r="F27">
        <v>2048</v>
      </c>
      <c r="G27">
        <v>1</v>
      </c>
      <c r="H27">
        <v>3.5656896436226901</v>
      </c>
      <c r="I27">
        <v>3.2401115365145601</v>
      </c>
      <c r="J27">
        <v>-0.80285507967032099</v>
      </c>
      <c r="K27" t="b">
        <v>1</v>
      </c>
      <c r="L27">
        <v>8.1</v>
      </c>
      <c r="M27" t="s">
        <v>92</v>
      </c>
      <c r="N27">
        <v>4.1539655105128199</v>
      </c>
      <c r="O27">
        <v>3.0680000000000001</v>
      </c>
      <c r="P27">
        <v>0.90869999999999995</v>
      </c>
      <c r="Q27" t="s">
        <v>684</v>
      </c>
      <c r="S27">
        <v>0</v>
      </c>
      <c r="T27">
        <v>1170</v>
      </c>
      <c r="U27">
        <v>2048</v>
      </c>
      <c r="V27">
        <v>149</v>
      </c>
      <c r="W27">
        <v>2048</v>
      </c>
      <c r="X27">
        <v>1</v>
      </c>
      <c r="Y27">
        <v>0.21018948542008301</v>
      </c>
      <c r="Z27">
        <v>8.1</v>
      </c>
      <c r="AA27">
        <v>144.4</v>
      </c>
      <c r="AB27" t="s">
        <v>94</v>
      </c>
      <c r="AC27">
        <v>2.845703125</v>
      </c>
      <c r="AE27">
        <v>3</v>
      </c>
      <c r="AF27">
        <v>8.1015625</v>
      </c>
      <c r="AG27">
        <v>1.763671875</v>
      </c>
      <c r="AH27">
        <f t="shared" si="0"/>
        <v>6.337890625</v>
      </c>
      <c r="AI27">
        <f t="shared" si="1"/>
        <v>4.593576965669989</v>
      </c>
      <c r="AJ27">
        <f t="shared" si="2"/>
        <v>0.44804792373286106</v>
      </c>
      <c r="AK27">
        <f t="shared" si="3"/>
        <v>18.081910596756568</v>
      </c>
    </row>
    <row r="28" spans="1:55" x14ac:dyDescent="0.3">
      <c r="A28">
        <v>26</v>
      </c>
      <c r="B28">
        <v>53</v>
      </c>
      <c r="C28" t="s">
        <v>91</v>
      </c>
      <c r="D28">
        <v>2.7227228928158199E-2</v>
      </c>
      <c r="E28">
        <v>2048</v>
      </c>
      <c r="F28">
        <v>2048</v>
      </c>
      <c r="G28">
        <v>1</v>
      </c>
      <c r="H28">
        <v>2.46611737769013</v>
      </c>
      <c r="I28">
        <v>3.8653499913990799</v>
      </c>
      <c r="J28">
        <v>-0.76628860707272395</v>
      </c>
      <c r="K28" t="b">
        <v>1</v>
      </c>
      <c r="L28">
        <v>36.9</v>
      </c>
      <c r="M28" t="s">
        <v>92</v>
      </c>
      <c r="N28">
        <v>4.8290745803129003</v>
      </c>
      <c r="O28">
        <v>3.375</v>
      </c>
      <c r="P28">
        <v>1.5669999999999999</v>
      </c>
      <c r="Q28" t="s">
        <v>682</v>
      </c>
      <c r="S28">
        <v>0</v>
      </c>
      <c r="T28">
        <v>2370</v>
      </c>
      <c r="U28">
        <v>2048</v>
      </c>
      <c r="V28">
        <v>331</v>
      </c>
      <c r="W28">
        <v>2048</v>
      </c>
      <c r="X28">
        <v>1</v>
      </c>
      <c r="Y28">
        <v>8.0585099136970401E-2</v>
      </c>
      <c r="Z28">
        <v>36.9</v>
      </c>
      <c r="AA28">
        <v>64.2</v>
      </c>
      <c r="AB28" t="s">
        <v>94</v>
      </c>
      <c r="AC28">
        <v>6.07421875</v>
      </c>
      <c r="AE28">
        <v>3</v>
      </c>
      <c r="AF28">
        <v>36.90625</v>
      </c>
      <c r="AG28">
        <v>1.818359375</v>
      </c>
      <c r="AH28">
        <f t="shared" si="0"/>
        <v>35.087890625</v>
      </c>
      <c r="AI28">
        <f t="shared" si="1"/>
        <v>20.296455424274974</v>
      </c>
      <c r="AJ28">
        <f t="shared" si="2"/>
        <v>0.46473468455918698</v>
      </c>
      <c r="AK28">
        <f t="shared" si="3"/>
        <v>79.413590649052892</v>
      </c>
    </row>
    <row r="29" spans="1:55" x14ac:dyDescent="0.3">
      <c r="A29">
        <v>27</v>
      </c>
      <c r="B29">
        <v>54</v>
      </c>
      <c r="C29" t="s">
        <v>91</v>
      </c>
      <c r="D29">
        <v>3.7704683982455897E-2</v>
      </c>
      <c r="E29">
        <v>2048</v>
      </c>
      <c r="F29">
        <v>2048</v>
      </c>
      <c r="G29">
        <v>1</v>
      </c>
      <c r="H29">
        <v>5.1820135495739503</v>
      </c>
      <c r="I29">
        <v>5.6324033990974698</v>
      </c>
      <c r="J29">
        <v>-0.79803312723986897</v>
      </c>
      <c r="K29" t="b">
        <v>1</v>
      </c>
      <c r="L29">
        <v>12.21</v>
      </c>
      <c r="M29" t="s">
        <v>92</v>
      </c>
      <c r="N29">
        <v>5.9103586515669102</v>
      </c>
      <c r="O29">
        <v>3.17</v>
      </c>
      <c r="P29">
        <v>1.087</v>
      </c>
      <c r="Q29" t="s">
        <v>1779</v>
      </c>
      <c r="S29">
        <v>0</v>
      </c>
      <c r="T29">
        <v>1479</v>
      </c>
      <c r="U29">
        <v>2048</v>
      </c>
      <c r="V29">
        <v>48</v>
      </c>
      <c r="W29">
        <v>2048</v>
      </c>
      <c r="X29">
        <v>1</v>
      </c>
      <c r="Y29">
        <v>0.603621662150297</v>
      </c>
      <c r="Z29">
        <v>12.21</v>
      </c>
      <c r="AA29">
        <v>121.1</v>
      </c>
      <c r="AB29" t="s">
        <v>94</v>
      </c>
      <c r="AC29">
        <v>3.494140625</v>
      </c>
      <c r="AE29">
        <v>3</v>
      </c>
      <c r="AF29">
        <v>12.2109375</v>
      </c>
      <c r="AG29">
        <v>3.875</v>
      </c>
      <c r="AH29">
        <f t="shared" si="0"/>
        <v>8.3359375</v>
      </c>
      <c r="AI29">
        <f t="shared" si="1"/>
        <v>3.151209677419355</v>
      </c>
      <c r="AJ29">
        <f t="shared" si="2"/>
        <v>0.45021360672160898</v>
      </c>
      <c r="AK29">
        <f t="shared" si="3"/>
        <v>27.122542094892019</v>
      </c>
    </row>
    <row r="30" spans="1:55" x14ac:dyDescent="0.3">
      <c r="A30">
        <v>28</v>
      </c>
      <c r="B30">
        <v>57</v>
      </c>
      <c r="C30" t="s">
        <v>91</v>
      </c>
      <c r="D30">
        <v>1.67947216115347E-2</v>
      </c>
      <c r="E30">
        <v>2048</v>
      </c>
      <c r="F30">
        <v>16384</v>
      </c>
      <c r="G30">
        <v>8</v>
      </c>
      <c r="H30">
        <v>3.00139806367519</v>
      </c>
      <c r="I30">
        <v>7.6734962213883202</v>
      </c>
      <c r="J30">
        <v>-0.83741240542189599</v>
      </c>
      <c r="K30" t="b">
        <v>1</v>
      </c>
      <c r="L30">
        <v>360.5</v>
      </c>
      <c r="M30" t="s">
        <v>92</v>
      </c>
      <c r="N30">
        <v>7.7705078396969203</v>
      </c>
      <c r="O30">
        <v>4.25</v>
      </c>
      <c r="P30">
        <v>2.5569999999999999</v>
      </c>
      <c r="Q30" t="s">
        <v>1780</v>
      </c>
      <c r="S30">
        <v>0</v>
      </c>
      <c r="T30">
        <v>17780</v>
      </c>
      <c r="U30">
        <v>2048</v>
      </c>
      <c r="V30">
        <v>249</v>
      </c>
      <c r="W30">
        <v>2048</v>
      </c>
      <c r="X30">
        <v>1</v>
      </c>
      <c r="Y30">
        <v>0.12683344879037001</v>
      </c>
      <c r="Z30">
        <v>360.5</v>
      </c>
      <c r="AA30">
        <v>49.3</v>
      </c>
      <c r="AB30" t="s">
        <v>94</v>
      </c>
      <c r="AC30">
        <v>18.984375</v>
      </c>
      <c r="AE30">
        <v>0</v>
      </c>
      <c r="AF30">
        <v>360.5</v>
      </c>
      <c r="AG30">
        <v>12.828125</v>
      </c>
      <c r="AH30">
        <f t="shared" si="0"/>
        <v>347.671875</v>
      </c>
      <c r="AI30">
        <f t="shared" si="1"/>
        <v>28.102314250913519</v>
      </c>
      <c r="AJ30">
        <f t="shared" si="2"/>
        <v>0.43282906177658564</v>
      </c>
      <c r="AK30">
        <f t="shared" si="3"/>
        <v>832.89231670418678</v>
      </c>
    </row>
    <row r="31" spans="1:55" x14ac:dyDescent="0.3">
      <c r="A31">
        <v>29</v>
      </c>
      <c r="B31">
        <v>58</v>
      </c>
      <c r="C31" t="s">
        <v>91</v>
      </c>
      <c r="D31">
        <v>1.03449368938706E-2</v>
      </c>
      <c r="E31">
        <v>2048</v>
      </c>
      <c r="F31">
        <v>16384</v>
      </c>
      <c r="G31">
        <v>8</v>
      </c>
      <c r="H31">
        <v>3.36708850433538</v>
      </c>
      <c r="I31">
        <v>5.48467150901506</v>
      </c>
      <c r="J31">
        <v>-0.84544899280598396</v>
      </c>
      <c r="K31" t="b">
        <v>1</v>
      </c>
      <c r="L31">
        <v>42.6</v>
      </c>
      <c r="M31" t="s">
        <v>92</v>
      </c>
      <c r="N31">
        <v>6.2273060872055197</v>
      </c>
      <c r="O31">
        <v>3.86</v>
      </c>
      <c r="P31">
        <v>1.629</v>
      </c>
      <c r="Q31" t="s">
        <v>1781</v>
      </c>
      <c r="R31" s="1" t="s">
        <v>1941</v>
      </c>
      <c r="S31">
        <v>0</v>
      </c>
      <c r="T31">
        <v>7220</v>
      </c>
      <c r="U31">
        <v>2048</v>
      </c>
      <c r="V31">
        <v>455</v>
      </c>
      <c r="W31">
        <v>2048</v>
      </c>
      <c r="X31">
        <v>1</v>
      </c>
      <c r="Y31">
        <v>0.110970820710381</v>
      </c>
      <c r="Z31">
        <v>42.6</v>
      </c>
      <c r="AA31">
        <v>169.5</v>
      </c>
      <c r="AB31" t="s">
        <v>94</v>
      </c>
      <c r="AC31">
        <v>6.52734375</v>
      </c>
      <c r="AE31">
        <v>0</v>
      </c>
      <c r="AF31">
        <v>42.59375</v>
      </c>
      <c r="AG31">
        <v>4.3203125</v>
      </c>
      <c r="AH31">
        <f t="shared" si="0"/>
        <v>38.2734375</v>
      </c>
      <c r="AI31">
        <f t="shared" si="1"/>
        <v>9.8589511754068724</v>
      </c>
      <c r="AJ31">
        <f t="shared" si="2"/>
        <v>0.42936453333887459</v>
      </c>
      <c r="AK31">
        <f t="shared" si="3"/>
        <v>99.201835952256019</v>
      </c>
    </row>
    <row r="32" spans="1:55" x14ac:dyDescent="0.3">
      <c r="A32">
        <v>30</v>
      </c>
      <c r="B32">
        <v>62</v>
      </c>
      <c r="C32" t="s">
        <v>91</v>
      </c>
      <c r="D32">
        <v>4.09886496509402E-2</v>
      </c>
      <c r="E32">
        <v>2048</v>
      </c>
      <c r="F32">
        <v>2048</v>
      </c>
      <c r="G32">
        <v>1</v>
      </c>
      <c r="H32">
        <v>2.2845860146595101</v>
      </c>
      <c r="I32">
        <v>4.4397716495824397</v>
      </c>
      <c r="J32">
        <v>-0.73775872185921398</v>
      </c>
      <c r="K32" t="b">
        <v>1</v>
      </c>
      <c r="L32">
        <v>87.75</v>
      </c>
      <c r="M32" t="s">
        <v>92</v>
      </c>
      <c r="N32">
        <v>5.1675658887228799</v>
      </c>
      <c r="O32">
        <v>3.4649999999999999</v>
      </c>
      <c r="P32">
        <v>1.9430000000000001</v>
      </c>
      <c r="Q32" t="s">
        <v>690</v>
      </c>
      <c r="S32">
        <v>0</v>
      </c>
      <c r="T32">
        <v>2918</v>
      </c>
      <c r="U32">
        <v>2048</v>
      </c>
      <c r="V32">
        <v>513</v>
      </c>
      <c r="W32">
        <v>2048</v>
      </c>
      <c r="X32">
        <v>1</v>
      </c>
      <c r="Y32">
        <v>5.6715858061658297E-2</v>
      </c>
      <c r="Z32">
        <v>87.75</v>
      </c>
      <c r="AA32">
        <v>33.25</v>
      </c>
      <c r="AB32" t="s">
        <v>94</v>
      </c>
      <c r="AC32">
        <v>9.3671875</v>
      </c>
      <c r="AE32">
        <v>3</v>
      </c>
      <c r="AF32">
        <v>87.75</v>
      </c>
      <c r="AG32">
        <v>1.283203125</v>
      </c>
      <c r="AH32">
        <f t="shared" si="0"/>
        <v>86.466796875</v>
      </c>
      <c r="AI32">
        <f t="shared" si="1"/>
        <v>68.38356164383562</v>
      </c>
      <c r="AJ32">
        <f t="shared" si="2"/>
        <v>0.47818445975611173</v>
      </c>
      <c r="AK32">
        <f t="shared" si="3"/>
        <v>183.50659083474838</v>
      </c>
    </row>
    <row r="33" spans="1:37" x14ac:dyDescent="0.3">
      <c r="A33">
        <v>31</v>
      </c>
      <c r="B33">
        <v>63</v>
      </c>
      <c r="C33" t="s">
        <v>91</v>
      </c>
      <c r="D33">
        <v>2.9955620220566401E-2</v>
      </c>
      <c r="E33">
        <v>2048</v>
      </c>
      <c r="F33">
        <v>2048</v>
      </c>
      <c r="G33">
        <v>1</v>
      </c>
      <c r="H33">
        <v>3.4321384831651001</v>
      </c>
      <c r="I33">
        <v>2.96457664878861</v>
      </c>
      <c r="J33">
        <v>-0.79923861534748197</v>
      </c>
      <c r="K33" t="b">
        <v>1</v>
      </c>
      <c r="L33">
        <v>7.31</v>
      </c>
      <c r="M33" t="s">
        <v>92</v>
      </c>
      <c r="N33">
        <v>4.0538140813627601</v>
      </c>
      <c r="O33">
        <v>3.06</v>
      </c>
      <c r="P33">
        <v>0.86399999999999999</v>
      </c>
      <c r="Q33" t="s">
        <v>691</v>
      </c>
      <c r="S33">
        <v>0</v>
      </c>
      <c r="T33">
        <v>1152</v>
      </c>
      <c r="U33">
        <v>2048</v>
      </c>
      <c r="V33">
        <v>184</v>
      </c>
      <c r="W33">
        <v>2048</v>
      </c>
      <c r="X33">
        <v>1</v>
      </c>
      <c r="Y33">
        <v>0.17929962779873301</v>
      </c>
      <c r="Z33">
        <v>7.31</v>
      </c>
      <c r="AA33">
        <v>157.6</v>
      </c>
      <c r="AB33" t="s">
        <v>94</v>
      </c>
      <c r="AC33">
        <v>2.703125</v>
      </c>
      <c r="AE33">
        <v>4</v>
      </c>
      <c r="AF33">
        <v>7.30859375</v>
      </c>
      <c r="AG33">
        <v>1.6142578125</v>
      </c>
      <c r="AH33">
        <f t="shared" si="0"/>
        <v>5.6943359375</v>
      </c>
      <c r="AI33">
        <f t="shared" si="1"/>
        <v>4.5275257108287965</v>
      </c>
      <c r="AJ33">
        <f t="shared" si="2"/>
        <v>0.44967120656697324</v>
      </c>
      <c r="AK33">
        <f t="shared" si="3"/>
        <v>16.253194874979105</v>
      </c>
    </row>
    <row r="34" spans="1:37" x14ac:dyDescent="0.3">
      <c r="A34">
        <v>32</v>
      </c>
      <c r="B34">
        <v>64</v>
      </c>
      <c r="C34" t="s">
        <v>91</v>
      </c>
      <c r="D34">
        <v>1.9158436836786301E-2</v>
      </c>
      <c r="E34">
        <v>2048</v>
      </c>
      <c r="F34">
        <v>2048</v>
      </c>
      <c r="G34">
        <v>1</v>
      </c>
      <c r="H34">
        <v>2.1529763216211402</v>
      </c>
      <c r="I34">
        <v>3.73827333968983</v>
      </c>
      <c r="J34">
        <v>-0.74177701555125697</v>
      </c>
      <c r="K34" t="b">
        <v>1</v>
      </c>
      <c r="L34">
        <v>54.44</v>
      </c>
      <c r="M34" t="s">
        <v>92</v>
      </c>
      <c r="N34">
        <v>4.9214633840053397</v>
      </c>
      <c r="O34">
        <v>3.5230000000000001</v>
      </c>
      <c r="P34">
        <v>1.736</v>
      </c>
      <c r="Q34" t="s">
        <v>689</v>
      </c>
      <c r="S34">
        <v>0</v>
      </c>
      <c r="T34">
        <v>3336</v>
      </c>
      <c r="U34">
        <v>2048</v>
      </c>
      <c r="V34">
        <v>456</v>
      </c>
      <c r="W34">
        <v>2048</v>
      </c>
      <c r="X34">
        <v>1</v>
      </c>
      <c r="Y34">
        <v>5.3993063196000703E-2</v>
      </c>
      <c r="Z34">
        <v>54.44</v>
      </c>
      <c r="AA34">
        <v>61.28</v>
      </c>
      <c r="AB34" t="s">
        <v>94</v>
      </c>
      <c r="AC34">
        <v>7.37890625</v>
      </c>
      <c r="AE34">
        <v>4</v>
      </c>
      <c r="AF34">
        <v>54.4375</v>
      </c>
      <c r="AG34">
        <v>1.533203125</v>
      </c>
      <c r="AH34">
        <f t="shared" si="0"/>
        <v>52.904296875</v>
      </c>
      <c r="AI34">
        <f t="shared" si="1"/>
        <v>35.505732484076432</v>
      </c>
      <c r="AJ34">
        <f t="shared" si="2"/>
        <v>0.47626682953882377</v>
      </c>
      <c r="AK34">
        <f t="shared" si="3"/>
        <v>114.30042283799743</v>
      </c>
    </row>
    <row r="35" spans="1:37" x14ac:dyDescent="0.3">
      <c r="A35">
        <v>33</v>
      </c>
      <c r="B35">
        <v>65</v>
      </c>
      <c r="C35" t="s">
        <v>91</v>
      </c>
      <c r="D35">
        <v>3.24652649315708E-2</v>
      </c>
      <c r="E35">
        <v>2048</v>
      </c>
      <c r="F35">
        <v>2048</v>
      </c>
      <c r="G35">
        <v>1</v>
      </c>
      <c r="H35">
        <v>4.3787432905816503</v>
      </c>
      <c r="I35">
        <v>4.7935265905683897</v>
      </c>
      <c r="J35">
        <v>-0.79280934544021198</v>
      </c>
      <c r="K35" t="b">
        <v>1</v>
      </c>
      <c r="L35">
        <v>12.43</v>
      </c>
      <c r="M35" t="s">
        <v>92</v>
      </c>
      <c r="N35">
        <v>5.1645985880872898</v>
      </c>
      <c r="O35">
        <v>3.1579999999999999</v>
      </c>
      <c r="P35">
        <v>1.095</v>
      </c>
      <c r="Q35" t="s">
        <v>1782</v>
      </c>
      <c r="S35">
        <v>0</v>
      </c>
      <c r="T35">
        <v>1438</v>
      </c>
      <c r="U35">
        <v>2048</v>
      </c>
      <c r="V35">
        <v>118</v>
      </c>
      <c r="W35">
        <v>2048</v>
      </c>
      <c r="X35">
        <v>1</v>
      </c>
      <c r="Y35">
        <v>0.31103853137037202</v>
      </c>
      <c r="Z35">
        <v>12.43</v>
      </c>
      <c r="AA35">
        <v>115.7</v>
      </c>
      <c r="AB35" t="s">
        <v>94</v>
      </c>
      <c r="AC35">
        <v>3.525390625</v>
      </c>
      <c r="AE35">
        <v>4</v>
      </c>
      <c r="AF35">
        <v>12.4296875</v>
      </c>
      <c r="AG35">
        <v>2.798828125</v>
      </c>
      <c r="AH35">
        <f t="shared" si="0"/>
        <v>9.630859375</v>
      </c>
      <c r="AI35">
        <f t="shared" si="1"/>
        <v>4.4410327983251916</v>
      </c>
      <c r="AJ35">
        <f t="shared" si="2"/>
        <v>0.4525715777674727</v>
      </c>
      <c r="AK35">
        <f t="shared" si="3"/>
        <v>27.464578224985804</v>
      </c>
    </row>
    <row r="36" spans="1:37" x14ac:dyDescent="0.3">
      <c r="A36">
        <v>34</v>
      </c>
      <c r="B36">
        <v>68</v>
      </c>
      <c r="C36" t="s">
        <v>91</v>
      </c>
      <c r="D36">
        <v>1.93271663306856E-2</v>
      </c>
      <c r="E36">
        <v>2048</v>
      </c>
      <c r="F36">
        <v>16384</v>
      </c>
      <c r="G36">
        <v>8</v>
      </c>
      <c r="H36">
        <v>2.9637637536971901</v>
      </c>
      <c r="I36">
        <v>7.6467420285820102</v>
      </c>
      <c r="J36">
        <v>-0.83419777046826105</v>
      </c>
      <c r="K36" t="b">
        <v>1</v>
      </c>
      <c r="L36">
        <v>380.2</v>
      </c>
      <c r="M36" t="s">
        <v>92</v>
      </c>
      <c r="N36">
        <v>7.7393554739564596</v>
      </c>
      <c r="O36">
        <v>4.24</v>
      </c>
      <c r="P36">
        <v>2.58</v>
      </c>
      <c r="Q36" t="s">
        <v>1783</v>
      </c>
      <c r="S36">
        <v>0</v>
      </c>
      <c r="T36">
        <v>17330</v>
      </c>
      <c r="U36">
        <v>2048</v>
      </c>
      <c r="V36">
        <v>866</v>
      </c>
      <c r="W36">
        <v>2048</v>
      </c>
      <c r="X36">
        <v>1</v>
      </c>
      <c r="Y36">
        <v>6.6731408828034106E-2</v>
      </c>
      <c r="Z36">
        <v>380.2</v>
      </c>
      <c r="AA36">
        <v>45.56</v>
      </c>
      <c r="AB36" t="s">
        <v>94</v>
      </c>
      <c r="AC36">
        <v>19.5</v>
      </c>
      <c r="AE36">
        <v>0</v>
      </c>
      <c r="AF36">
        <v>380.25</v>
      </c>
      <c r="AG36">
        <v>6.8203125</v>
      </c>
      <c r="AH36">
        <f t="shared" si="0"/>
        <v>373.4296875</v>
      </c>
      <c r="AI36">
        <f t="shared" si="1"/>
        <v>55.75257731958763</v>
      </c>
      <c r="AJ36">
        <f t="shared" si="2"/>
        <v>0.43422268800718816</v>
      </c>
      <c r="AK36">
        <f t="shared" si="3"/>
        <v>875.70274539340812</v>
      </c>
    </row>
    <row r="37" spans="1:37" x14ac:dyDescent="0.3">
      <c r="A37">
        <v>35</v>
      </c>
      <c r="B37">
        <v>69</v>
      </c>
      <c r="C37" t="s">
        <v>91</v>
      </c>
      <c r="D37">
        <v>6.3470720951074302E-3</v>
      </c>
      <c r="E37">
        <v>2048</v>
      </c>
      <c r="F37">
        <v>16384</v>
      </c>
      <c r="G37">
        <v>8</v>
      </c>
      <c r="H37">
        <v>3.4510427864801998</v>
      </c>
      <c r="I37">
        <v>6.21457314284131</v>
      </c>
      <c r="J37">
        <v>-0.84464533406757503</v>
      </c>
      <c r="K37" t="b">
        <v>1</v>
      </c>
      <c r="L37">
        <v>63.25</v>
      </c>
      <c r="M37" t="s">
        <v>92</v>
      </c>
      <c r="N37">
        <v>6.61680841912061</v>
      </c>
      <c r="O37">
        <v>3.8570000000000002</v>
      </c>
      <c r="P37">
        <v>1.8009999999999999</v>
      </c>
      <c r="Q37" t="s">
        <v>1784</v>
      </c>
      <c r="R37" s="1" t="s">
        <v>1941</v>
      </c>
      <c r="S37">
        <v>0</v>
      </c>
      <c r="T37">
        <v>7200</v>
      </c>
      <c r="U37">
        <v>2048</v>
      </c>
      <c r="V37">
        <v>410</v>
      </c>
      <c r="W37">
        <v>2048</v>
      </c>
      <c r="X37">
        <v>1</v>
      </c>
      <c r="Y37">
        <v>0.121048375143049</v>
      </c>
      <c r="Z37">
        <v>63.25</v>
      </c>
      <c r="AA37">
        <v>113.8</v>
      </c>
      <c r="AB37" t="s">
        <v>94</v>
      </c>
      <c r="AC37">
        <v>7.953125</v>
      </c>
      <c r="AE37">
        <v>0</v>
      </c>
      <c r="AF37">
        <v>63.25</v>
      </c>
      <c r="AG37">
        <v>4.484375</v>
      </c>
      <c r="AH37">
        <f t="shared" si="0"/>
        <v>58.765625</v>
      </c>
      <c r="AI37">
        <f t="shared" si="1"/>
        <v>14.104529616724738</v>
      </c>
      <c r="AJ37">
        <f t="shared" si="2"/>
        <v>0.42970973459147727</v>
      </c>
      <c r="AK37">
        <f t="shared" si="3"/>
        <v>147.19238338906015</v>
      </c>
    </row>
    <row r="38" spans="1:37" x14ac:dyDescent="0.3">
      <c r="A38">
        <v>36</v>
      </c>
      <c r="B38">
        <v>73</v>
      </c>
      <c r="C38" t="s">
        <v>91</v>
      </c>
      <c r="D38">
        <v>2.4709247970305E-2</v>
      </c>
      <c r="E38">
        <v>2048</v>
      </c>
      <c r="F38">
        <v>2048</v>
      </c>
      <c r="G38">
        <v>1</v>
      </c>
      <c r="H38">
        <v>2.3708418849621702</v>
      </c>
      <c r="I38">
        <v>3.7507459508190601</v>
      </c>
      <c r="J38">
        <v>-0.77030690076476704</v>
      </c>
      <c r="K38" t="b">
        <v>1</v>
      </c>
      <c r="L38">
        <v>38.200000000000003</v>
      </c>
      <c r="M38" t="s">
        <v>92</v>
      </c>
      <c r="N38">
        <v>4.7548195485371298</v>
      </c>
      <c r="O38">
        <v>3.4319999999999999</v>
      </c>
      <c r="P38">
        <v>1.5820000000000001</v>
      </c>
      <c r="Q38" t="s">
        <v>697</v>
      </c>
      <c r="S38">
        <v>0</v>
      </c>
      <c r="T38">
        <v>2698</v>
      </c>
      <c r="U38">
        <v>2048</v>
      </c>
      <c r="V38">
        <v>316</v>
      </c>
      <c r="W38">
        <v>2048</v>
      </c>
      <c r="X38">
        <v>1</v>
      </c>
      <c r="Y38">
        <v>7.7115880942678294E-2</v>
      </c>
      <c r="Z38">
        <v>38.200000000000003</v>
      </c>
      <c r="AA38">
        <v>70.599999999999994</v>
      </c>
      <c r="AB38" t="s">
        <v>94</v>
      </c>
      <c r="AC38">
        <v>6.1796875</v>
      </c>
      <c r="AE38">
        <v>4</v>
      </c>
      <c r="AF38">
        <v>38.1875</v>
      </c>
      <c r="AG38">
        <v>2.140625</v>
      </c>
      <c r="AH38">
        <f t="shared" si="0"/>
        <v>36.046875</v>
      </c>
      <c r="AI38">
        <f t="shared" si="1"/>
        <v>17.839416058394161</v>
      </c>
      <c r="AJ38">
        <f t="shared" si="2"/>
        <v>0.46287099104939156</v>
      </c>
      <c r="AK38">
        <f t="shared" si="3"/>
        <v>82.501389671069546</v>
      </c>
    </row>
    <row r="39" spans="1:37" x14ac:dyDescent="0.3">
      <c r="A39">
        <v>37</v>
      </c>
      <c r="B39">
        <v>74</v>
      </c>
      <c r="C39" t="s">
        <v>91</v>
      </c>
      <c r="D39">
        <v>4.4118895372607402E-2</v>
      </c>
      <c r="E39">
        <v>2048</v>
      </c>
      <c r="F39">
        <v>2048</v>
      </c>
      <c r="G39">
        <v>1</v>
      </c>
      <c r="H39">
        <v>4.1814117026517499</v>
      </c>
      <c r="I39">
        <v>3.6321930756921201</v>
      </c>
      <c r="J39">
        <v>-0.80446239714713796</v>
      </c>
      <c r="K39" t="b">
        <v>1</v>
      </c>
      <c r="L39">
        <v>7.39</v>
      </c>
      <c r="M39" t="s">
        <v>92</v>
      </c>
      <c r="N39">
        <v>4.4563579354057099</v>
      </c>
      <c r="O39">
        <v>3.09</v>
      </c>
      <c r="P39">
        <v>0.86870000000000003</v>
      </c>
      <c r="Q39" t="s">
        <v>698</v>
      </c>
      <c r="S39">
        <v>0</v>
      </c>
      <c r="T39">
        <v>1228</v>
      </c>
      <c r="U39">
        <v>2048</v>
      </c>
      <c r="V39">
        <v>99</v>
      </c>
      <c r="W39">
        <v>2048</v>
      </c>
      <c r="X39">
        <v>1</v>
      </c>
      <c r="Y39">
        <v>0.31974390670732</v>
      </c>
      <c r="Z39">
        <v>7.39</v>
      </c>
      <c r="AA39">
        <v>166.1</v>
      </c>
      <c r="AB39" t="s">
        <v>94</v>
      </c>
      <c r="AC39">
        <v>2.71875</v>
      </c>
      <c r="AE39">
        <v>3</v>
      </c>
      <c r="AF39">
        <v>7.390625</v>
      </c>
      <c r="AG39">
        <v>2.244140625</v>
      </c>
      <c r="AH39">
        <f t="shared" si="0"/>
        <v>5.146484375</v>
      </c>
      <c r="AI39">
        <f t="shared" si="1"/>
        <v>3.2932985204525673</v>
      </c>
      <c r="AJ39">
        <f t="shared" si="2"/>
        <v>0.44732834692370133</v>
      </c>
      <c r="AK39">
        <f t="shared" si="3"/>
        <v>16.521700560283481</v>
      </c>
    </row>
    <row r="40" spans="1:37" x14ac:dyDescent="0.3">
      <c r="A40">
        <v>38</v>
      </c>
      <c r="B40">
        <v>75</v>
      </c>
      <c r="C40" t="s">
        <v>91</v>
      </c>
      <c r="D40">
        <v>4.1264266271974603E-2</v>
      </c>
      <c r="E40">
        <v>2048</v>
      </c>
      <c r="F40">
        <v>2048</v>
      </c>
      <c r="G40">
        <v>1</v>
      </c>
      <c r="H40">
        <v>2.1296353015248699</v>
      </c>
      <c r="I40">
        <v>3.3150768267877302</v>
      </c>
      <c r="J40">
        <v>-0.76548494833431502</v>
      </c>
      <c r="K40" t="b">
        <v>1</v>
      </c>
      <c r="L40">
        <v>36</v>
      </c>
      <c r="M40" t="s">
        <v>92</v>
      </c>
      <c r="N40">
        <v>4.5159128436026696</v>
      </c>
      <c r="O40">
        <v>3.4670000000000001</v>
      </c>
      <c r="P40">
        <v>1.5569999999999999</v>
      </c>
      <c r="Q40" t="s">
        <v>696</v>
      </c>
      <c r="S40">
        <v>0</v>
      </c>
      <c r="T40">
        <v>2930</v>
      </c>
      <c r="U40">
        <v>2048</v>
      </c>
      <c r="V40">
        <v>428</v>
      </c>
      <c r="W40">
        <v>2048</v>
      </c>
      <c r="X40">
        <v>1</v>
      </c>
      <c r="Y40">
        <v>5.4602983264909602E-2</v>
      </c>
      <c r="Z40">
        <v>36</v>
      </c>
      <c r="AA40">
        <v>81.400000000000006</v>
      </c>
      <c r="AB40" t="s">
        <v>94</v>
      </c>
      <c r="AC40">
        <v>6</v>
      </c>
      <c r="AE40">
        <v>4</v>
      </c>
      <c r="AF40">
        <v>36</v>
      </c>
      <c r="AG40">
        <v>1.619140625</v>
      </c>
      <c r="AH40">
        <f t="shared" si="0"/>
        <v>34.380859375</v>
      </c>
      <c r="AI40">
        <f t="shared" si="1"/>
        <v>22.234016887816647</v>
      </c>
      <c r="AJ40">
        <f t="shared" si="2"/>
        <v>0.46510832276817049</v>
      </c>
      <c r="AK40">
        <f t="shared" si="3"/>
        <v>77.401324030797682</v>
      </c>
    </row>
    <row r="41" spans="1:37" x14ac:dyDescent="0.3">
      <c r="A41">
        <v>39</v>
      </c>
      <c r="B41">
        <v>76</v>
      </c>
      <c r="C41" t="s">
        <v>91</v>
      </c>
      <c r="D41">
        <v>2.65527141037308E-2</v>
      </c>
      <c r="E41">
        <v>2048</v>
      </c>
      <c r="F41">
        <v>2048</v>
      </c>
      <c r="G41">
        <v>1</v>
      </c>
      <c r="H41">
        <v>6.5581148861496903</v>
      </c>
      <c r="I41">
        <v>7.03844556628761</v>
      </c>
      <c r="J41">
        <v>-0.80325690903952496</v>
      </c>
      <c r="K41" t="b">
        <v>1</v>
      </c>
      <c r="L41">
        <v>11.83</v>
      </c>
      <c r="M41" t="s">
        <v>92</v>
      </c>
      <c r="N41">
        <v>7.0886292439989198</v>
      </c>
      <c r="O41">
        <v>3.2029999999999998</v>
      </c>
      <c r="P41">
        <v>1.073</v>
      </c>
      <c r="Q41" t="s">
        <v>1785</v>
      </c>
      <c r="S41">
        <v>0</v>
      </c>
      <c r="T41">
        <v>1597</v>
      </c>
      <c r="U41">
        <v>2048</v>
      </c>
      <c r="V41">
        <v>35</v>
      </c>
      <c r="W41">
        <v>2048</v>
      </c>
      <c r="X41">
        <v>1</v>
      </c>
      <c r="Y41">
        <v>0.93949288885986304</v>
      </c>
      <c r="Z41">
        <v>11.83</v>
      </c>
      <c r="AA41">
        <v>135</v>
      </c>
      <c r="AB41" t="s">
        <v>94</v>
      </c>
      <c r="AC41">
        <v>3.439453125</v>
      </c>
      <c r="AD41" t="s">
        <v>98</v>
      </c>
      <c r="AE41">
        <v>3</v>
      </c>
      <c r="AF41">
        <v>11.828125</v>
      </c>
      <c r="AG41">
        <v>3.873046875</v>
      </c>
      <c r="AH41">
        <f t="shared" si="0"/>
        <v>7.955078125</v>
      </c>
      <c r="AI41">
        <f t="shared" si="1"/>
        <v>3.0539586485123551</v>
      </c>
      <c r="AJ41">
        <f t="shared" si="2"/>
        <v>0.44786792108589141</v>
      </c>
      <c r="AK41">
        <f t="shared" si="3"/>
        <v>26.409850858087289</v>
      </c>
    </row>
    <row r="42" spans="1:37" x14ac:dyDescent="0.3">
      <c r="A42">
        <v>40</v>
      </c>
      <c r="B42">
        <v>79</v>
      </c>
      <c r="C42" t="s">
        <v>91</v>
      </c>
      <c r="D42">
        <v>1.4543981498239799E-2</v>
      </c>
      <c r="E42">
        <v>2048</v>
      </c>
      <c r="F42">
        <v>16384</v>
      </c>
      <c r="G42">
        <v>8</v>
      </c>
      <c r="H42">
        <v>2.9685506073289698</v>
      </c>
      <c r="I42">
        <v>7.68808223694964</v>
      </c>
      <c r="J42">
        <v>-0.83500142920666998</v>
      </c>
      <c r="K42" t="b">
        <v>1</v>
      </c>
      <c r="L42">
        <v>388.8</v>
      </c>
      <c r="M42" t="s">
        <v>92</v>
      </c>
      <c r="N42">
        <v>7.7535599869766498</v>
      </c>
      <c r="O42">
        <v>4.2270000000000003</v>
      </c>
      <c r="P42">
        <v>2.59</v>
      </c>
      <c r="Q42" t="s">
        <v>1786</v>
      </c>
      <c r="S42">
        <v>0</v>
      </c>
      <c r="T42">
        <v>16850</v>
      </c>
      <c r="U42">
        <v>2048</v>
      </c>
      <c r="V42">
        <v>804</v>
      </c>
      <c r="W42">
        <v>2048</v>
      </c>
      <c r="X42">
        <v>1</v>
      </c>
      <c r="Y42">
        <v>6.9425427023763503E-2</v>
      </c>
      <c r="Z42">
        <v>388.8</v>
      </c>
      <c r="AA42">
        <v>43.34</v>
      </c>
      <c r="AB42" t="s">
        <v>94</v>
      </c>
      <c r="AC42">
        <v>19.71875</v>
      </c>
      <c r="AE42">
        <v>0</v>
      </c>
      <c r="AF42">
        <v>388.75</v>
      </c>
      <c r="AG42">
        <v>6.9609375</v>
      </c>
      <c r="AH42">
        <f t="shared" si="0"/>
        <v>381.7890625</v>
      </c>
      <c r="AI42">
        <f t="shared" si="1"/>
        <v>55.847362514029179</v>
      </c>
      <c r="AJ42">
        <f t="shared" si="2"/>
        <v>0.43387386133713124</v>
      </c>
      <c r="AK42">
        <f t="shared" si="3"/>
        <v>895.99774183660986</v>
      </c>
    </row>
    <row r="43" spans="1:37" x14ac:dyDescent="0.3">
      <c r="A43">
        <v>41</v>
      </c>
      <c r="B43">
        <v>80</v>
      </c>
      <c r="C43" t="s">
        <v>91</v>
      </c>
      <c r="D43">
        <v>6.6458334571671803E-3</v>
      </c>
      <c r="E43">
        <v>2048</v>
      </c>
      <c r="F43">
        <v>16384</v>
      </c>
      <c r="G43">
        <v>8</v>
      </c>
      <c r="H43">
        <v>3.4476331443240298</v>
      </c>
      <c r="I43">
        <v>6.3262721466649001</v>
      </c>
      <c r="J43">
        <v>-0.84544899280598396</v>
      </c>
      <c r="K43" t="b">
        <v>1</v>
      </c>
      <c r="L43">
        <v>68.3</v>
      </c>
      <c r="M43" t="s">
        <v>92</v>
      </c>
      <c r="N43">
        <v>6.5997998538850302</v>
      </c>
      <c r="O43">
        <v>3.85</v>
      </c>
      <c r="P43">
        <v>1.835</v>
      </c>
      <c r="Q43" t="s">
        <v>1787</v>
      </c>
      <c r="R43" s="1" t="s">
        <v>1941</v>
      </c>
      <c r="S43">
        <v>0</v>
      </c>
      <c r="T43">
        <v>7076</v>
      </c>
      <c r="U43">
        <v>2048</v>
      </c>
      <c r="V43">
        <v>429</v>
      </c>
      <c r="W43">
        <v>2048</v>
      </c>
      <c r="X43">
        <v>1</v>
      </c>
      <c r="Y43">
        <v>0.11817284177953299</v>
      </c>
      <c r="Z43">
        <v>68.3</v>
      </c>
      <c r="AA43">
        <v>103.56</v>
      </c>
      <c r="AB43" t="s">
        <v>94</v>
      </c>
      <c r="AC43">
        <v>8.265625</v>
      </c>
      <c r="AE43">
        <v>0</v>
      </c>
      <c r="AF43">
        <v>68.3125</v>
      </c>
      <c r="AG43">
        <v>4.328125</v>
      </c>
      <c r="AH43">
        <f t="shared" si="0"/>
        <v>63.984375</v>
      </c>
      <c r="AI43">
        <f t="shared" si="1"/>
        <v>15.783393501805055</v>
      </c>
      <c r="AJ43">
        <f t="shared" si="2"/>
        <v>0.42936453333887459</v>
      </c>
      <c r="AK43">
        <f t="shared" si="3"/>
        <v>159.10140380897408</v>
      </c>
    </row>
    <row r="44" spans="1:37" x14ac:dyDescent="0.3">
      <c r="A44">
        <v>42</v>
      </c>
      <c r="B44">
        <v>84</v>
      </c>
      <c r="C44" t="s">
        <v>91</v>
      </c>
      <c r="D44">
        <v>4.2407034646437199E-2</v>
      </c>
      <c r="E44">
        <v>2048</v>
      </c>
      <c r="F44">
        <v>2048</v>
      </c>
      <c r="G44">
        <v>1</v>
      </c>
      <c r="H44">
        <v>4.2338610820689597</v>
      </c>
      <c r="I44">
        <v>5.9828095564001798</v>
      </c>
      <c r="J44">
        <v>-0.77834348814885501</v>
      </c>
      <c r="K44" t="b">
        <v>1</v>
      </c>
      <c r="L44">
        <v>25.9</v>
      </c>
      <c r="M44" t="s">
        <v>92</v>
      </c>
      <c r="N44">
        <v>6.5866689381335304</v>
      </c>
      <c r="O44">
        <v>3.375</v>
      </c>
      <c r="P44">
        <v>1.413</v>
      </c>
      <c r="Q44" t="s">
        <v>704</v>
      </c>
      <c r="S44">
        <v>0</v>
      </c>
      <c r="T44">
        <v>2368</v>
      </c>
      <c r="U44">
        <v>2048</v>
      </c>
      <c r="V44">
        <v>41</v>
      </c>
      <c r="W44">
        <v>2048</v>
      </c>
      <c r="X44">
        <v>1</v>
      </c>
      <c r="Y44">
        <v>0.50504425061186797</v>
      </c>
      <c r="Z44">
        <v>25.9</v>
      </c>
      <c r="AA44">
        <v>91.44</v>
      </c>
      <c r="AB44" t="s">
        <v>94</v>
      </c>
      <c r="AC44">
        <v>5.08984375</v>
      </c>
      <c r="AE44">
        <v>4</v>
      </c>
      <c r="AF44">
        <v>25.90625</v>
      </c>
      <c r="AG44">
        <v>8.6484375</v>
      </c>
      <c r="AH44">
        <f t="shared" si="0"/>
        <v>17.2578125</v>
      </c>
      <c r="AI44">
        <f t="shared" si="1"/>
        <v>2.995483288166215</v>
      </c>
      <c r="AJ44">
        <f t="shared" si="2"/>
        <v>0.45916599558328336</v>
      </c>
      <c r="AK44">
        <f t="shared" si="3"/>
        <v>56.420227650113809</v>
      </c>
    </row>
    <row r="45" spans="1:37" x14ac:dyDescent="0.3">
      <c r="A45">
        <v>43</v>
      </c>
      <c r="B45">
        <v>85</v>
      </c>
      <c r="C45" t="s">
        <v>91</v>
      </c>
      <c r="D45">
        <v>5.3825337625889702E-2</v>
      </c>
      <c r="E45">
        <v>2048</v>
      </c>
      <c r="F45">
        <v>2048</v>
      </c>
      <c r="G45">
        <v>1</v>
      </c>
      <c r="H45">
        <v>2.64730714609825</v>
      </c>
      <c r="I45">
        <v>2.9601237131664999</v>
      </c>
      <c r="J45">
        <v>-0.78919288111737196</v>
      </c>
      <c r="K45" t="b">
        <v>1</v>
      </c>
      <c r="L45">
        <v>13.14</v>
      </c>
      <c r="M45" t="s">
        <v>92</v>
      </c>
      <c r="N45">
        <v>3.9906121996334201</v>
      </c>
      <c r="O45">
        <v>3.1349999999999998</v>
      </c>
      <c r="P45">
        <v>1.1180000000000001</v>
      </c>
      <c r="Q45" t="s">
        <v>705</v>
      </c>
      <c r="S45">
        <v>0</v>
      </c>
      <c r="T45">
        <v>1365</v>
      </c>
      <c r="U45">
        <v>2048</v>
      </c>
      <c r="V45">
        <v>282</v>
      </c>
      <c r="W45">
        <v>2048</v>
      </c>
      <c r="X45">
        <v>1</v>
      </c>
      <c r="Y45">
        <v>9.8095713022674003E-2</v>
      </c>
      <c r="Z45">
        <v>13.14</v>
      </c>
      <c r="AA45">
        <v>103.9</v>
      </c>
      <c r="AB45" t="s">
        <v>94</v>
      </c>
      <c r="AC45">
        <v>3.625</v>
      </c>
      <c r="AE45">
        <v>1</v>
      </c>
      <c r="AF45">
        <v>13.140625</v>
      </c>
      <c r="AG45">
        <v>1.34375</v>
      </c>
      <c r="AH45">
        <f t="shared" si="0"/>
        <v>11.796875</v>
      </c>
      <c r="AI45">
        <f t="shared" si="1"/>
        <v>9.779069767441861</v>
      </c>
      <c r="AJ45">
        <f t="shared" si="2"/>
        <v>0.45421124985271871</v>
      </c>
      <c r="AK45">
        <f t="shared" si="3"/>
        <v>28.930646267041915</v>
      </c>
    </row>
    <row r="46" spans="1:37" x14ac:dyDescent="0.3">
      <c r="A46">
        <v>44</v>
      </c>
      <c r="B46">
        <v>86</v>
      </c>
      <c r="C46" t="s">
        <v>91</v>
      </c>
      <c r="D46">
        <v>4.8983685772176398E-2</v>
      </c>
      <c r="E46">
        <v>2048</v>
      </c>
      <c r="F46">
        <v>2048</v>
      </c>
      <c r="G46">
        <v>1</v>
      </c>
      <c r="H46">
        <v>5.1107455381564897</v>
      </c>
      <c r="I46">
        <v>7.7659375560268504</v>
      </c>
      <c r="J46">
        <v>-0.77794165877965005</v>
      </c>
      <c r="K46" t="b">
        <v>1</v>
      </c>
      <c r="L46">
        <v>33.1</v>
      </c>
      <c r="M46" t="s">
        <v>92</v>
      </c>
      <c r="N46">
        <v>7.9860258172948502</v>
      </c>
      <c r="O46">
        <v>3.4</v>
      </c>
      <c r="P46">
        <v>1.52</v>
      </c>
      <c r="Q46" t="s">
        <v>703</v>
      </c>
      <c r="S46">
        <v>0</v>
      </c>
      <c r="T46">
        <v>2514</v>
      </c>
      <c r="U46">
        <v>2048</v>
      </c>
      <c r="V46">
        <v>24</v>
      </c>
      <c r="W46">
        <v>2048</v>
      </c>
      <c r="X46">
        <v>1</v>
      </c>
      <c r="Y46">
        <v>0.83910241924216999</v>
      </c>
      <c r="Z46">
        <v>33.1</v>
      </c>
      <c r="AA46">
        <v>75.94</v>
      </c>
      <c r="AB46" t="s">
        <v>94</v>
      </c>
      <c r="AC46">
        <v>5.75390625</v>
      </c>
      <c r="AE46">
        <v>4</v>
      </c>
      <c r="AF46">
        <v>33.09375</v>
      </c>
      <c r="AG46">
        <v>11.859375</v>
      </c>
      <c r="AH46">
        <f t="shared" si="0"/>
        <v>21.234375</v>
      </c>
      <c r="AI46">
        <f t="shared" si="1"/>
        <v>2.7905138339920947</v>
      </c>
      <c r="AJ46">
        <f t="shared" si="2"/>
        <v>0.45935053904065631</v>
      </c>
      <c r="AK46">
        <f t="shared" si="3"/>
        <v>72.044652585181638</v>
      </c>
    </row>
    <row r="47" spans="1:37" x14ac:dyDescent="0.3">
      <c r="A47">
        <v>45</v>
      </c>
      <c r="B47">
        <v>87</v>
      </c>
      <c r="C47" t="s">
        <v>91</v>
      </c>
      <c r="D47">
        <v>6.8855215440237996E-2</v>
      </c>
      <c r="E47">
        <v>2048</v>
      </c>
      <c r="F47">
        <v>2048</v>
      </c>
      <c r="G47">
        <v>1</v>
      </c>
      <c r="H47">
        <v>3.2969931218221</v>
      </c>
      <c r="I47">
        <v>3.7638524994238698</v>
      </c>
      <c r="J47">
        <v>-0.79883678597827701</v>
      </c>
      <c r="K47" t="b">
        <v>1</v>
      </c>
      <c r="L47">
        <v>13.84</v>
      </c>
      <c r="M47" t="s">
        <v>92</v>
      </c>
      <c r="N47">
        <v>4.6138855929340803</v>
      </c>
      <c r="O47">
        <v>3.254</v>
      </c>
      <c r="P47">
        <v>1.1419999999999999</v>
      </c>
      <c r="Q47" t="s">
        <v>1788</v>
      </c>
      <c r="S47">
        <v>0</v>
      </c>
      <c r="T47">
        <v>1795</v>
      </c>
      <c r="U47">
        <v>2048</v>
      </c>
      <c r="V47">
        <v>173</v>
      </c>
      <c r="W47">
        <v>2048</v>
      </c>
      <c r="X47">
        <v>1</v>
      </c>
      <c r="Y47">
        <v>0.174637153177469</v>
      </c>
      <c r="Z47">
        <v>13.84</v>
      </c>
      <c r="AA47">
        <v>129.6</v>
      </c>
      <c r="AB47" t="s">
        <v>94</v>
      </c>
      <c r="AC47">
        <v>3.720703125</v>
      </c>
      <c r="AE47">
        <v>3</v>
      </c>
      <c r="AF47">
        <v>13.84375</v>
      </c>
      <c r="AG47">
        <v>2.603515625</v>
      </c>
      <c r="AH47">
        <f t="shared" si="0"/>
        <v>11.240234375</v>
      </c>
      <c r="AI47">
        <f t="shared" si="1"/>
        <v>5.3173293323330837</v>
      </c>
      <c r="AJ47">
        <f t="shared" si="2"/>
        <v>0.44985193397261564</v>
      </c>
      <c r="AK47">
        <f t="shared" si="3"/>
        <v>30.774014635763969</v>
      </c>
    </row>
    <row r="48" spans="1:37" x14ac:dyDescent="0.3">
      <c r="A48">
        <v>46</v>
      </c>
      <c r="B48">
        <v>90</v>
      </c>
      <c r="C48" t="s">
        <v>91</v>
      </c>
      <c r="D48">
        <v>1.20427073532519E-2</v>
      </c>
      <c r="E48">
        <v>2048</v>
      </c>
      <c r="F48">
        <v>16384</v>
      </c>
      <c r="G48">
        <v>8</v>
      </c>
      <c r="H48">
        <v>3.0525125403528302</v>
      </c>
      <c r="I48">
        <v>8.0128454184261901</v>
      </c>
      <c r="J48">
        <v>-0.83580508794507902</v>
      </c>
      <c r="K48" t="b">
        <v>1</v>
      </c>
      <c r="L48">
        <v>422.2</v>
      </c>
      <c r="M48" t="s">
        <v>92</v>
      </c>
      <c r="N48">
        <v>8.0504047159752403</v>
      </c>
      <c r="O48">
        <v>4.2149999999999999</v>
      </c>
      <c r="P48">
        <v>2.625</v>
      </c>
      <c r="Q48" t="s">
        <v>1789</v>
      </c>
      <c r="S48">
        <v>0</v>
      </c>
      <c r="T48">
        <v>16430</v>
      </c>
      <c r="U48">
        <v>2048</v>
      </c>
      <c r="V48">
        <v>727</v>
      </c>
      <c r="W48">
        <v>2048</v>
      </c>
      <c r="X48">
        <v>1</v>
      </c>
      <c r="Y48">
        <v>7.6123476472745394E-2</v>
      </c>
      <c r="Z48">
        <v>422.2</v>
      </c>
      <c r="AA48">
        <v>38.9</v>
      </c>
      <c r="AB48" t="s">
        <v>94</v>
      </c>
      <c r="AC48">
        <v>20.546875</v>
      </c>
      <c r="AE48">
        <v>0</v>
      </c>
      <c r="AF48">
        <v>422.25</v>
      </c>
      <c r="AG48">
        <v>7.31640625</v>
      </c>
      <c r="AH48">
        <f t="shared" si="0"/>
        <v>414.93359375</v>
      </c>
      <c r="AI48">
        <f t="shared" si="1"/>
        <v>57.712760277629471</v>
      </c>
      <c r="AJ48">
        <f t="shared" si="2"/>
        <v>0.43352531489205809</v>
      </c>
      <c r="AK48">
        <f t="shared" si="3"/>
        <v>973.99156518722441</v>
      </c>
    </row>
    <row r="49" spans="1:37" x14ac:dyDescent="0.3">
      <c r="A49">
        <v>47</v>
      </c>
      <c r="B49">
        <v>91</v>
      </c>
      <c r="C49" t="s">
        <v>91</v>
      </c>
      <c r="D49">
        <v>8.0015963558247496E-3</v>
      </c>
      <c r="E49">
        <v>2048</v>
      </c>
      <c r="F49">
        <v>16384</v>
      </c>
      <c r="G49">
        <v>8</v>
      </c>
      <c r="H49">
        <v>3.2565049625901898</v>
      </c>
      <c r="I49">
        <v>6.1250278886217799</v>
      </c>
      <c r="J49">
        <v>-0.84223435785234901</v>
      </c>
      <c r="K49" t="b">
        <v>1</v>
      </c>
      <c r="L49">
        <v>76</v>
      </c>
      <c r="M49" t="s">
        <v>92</v>
      </c>
      <c r="N49">
        <v>6.4216538409833399</v>
      </c>
      <c r="O49">
        <v>3.85</v>
      </c>
      <c r="P49">
        <v>1.881</v>
      </c>
      <c r="Q49" t="s">
        <v>1790</v>
      </c>
      <c r="R49" s="1" t="s">
        <v>1941</v>
      </c>
      <c r="S49">
        <v>0</v>
      </c>
      <c r="T49">
        <v>7070</v>
      </c>
      <c r="U49">
        <v>2048</v>
      </c>
      <c r="V49">
        <v>437</v>
      </c>
      <c r="W49">
        <v>2048</v>
      </c>
      <c r="X49">
        <v>1</v>
      </c>
      <c r="Y49">
        <v>0.107943271038346</v>
      </c>
      <c r="Z49">
        <v>76</v>
      </c>
      <c r="AA49">
        <v>93.06</v>
      </c>
      <c r="AB49" t="s">
        <v>94</v>
      </c>
      <c r="AC49">
        <v>8.71875</v>
      </c>
      <c r="AE49">
        <v>0</v>
      </c>
      <c r="AF49">
        <v>76</v>
      </c>
      <c r="AG49">
        <v>4.24609375</v>
      </c>
      <c r="AH49">
        <f t="shared" si="0"/>
        <v>71.75390625</v>
      </c>
      <c r="AI49">
        <f t="shared" si="1"/>
        <v>17.898804047838087</v>
      </c>
      <c r="AJ49">
        <f t="shared" si="2"/>
        <v>0.43074700445505931</v>
      </c>
      <c r="AK49">
        <f t="shared" si="3"/>
        <v>176.43767504813658</v>
      </c>
    </row>
    <row r="50" spans="1:37" x14ac:dyDescent="0.3">
      <c r="A50">
        <v>48</v>
      </c>
      <c r="B50">
        <v>95</v>
      </c>
      <c r="C50" t="s">
        <v>91</v>
      </c>
      <c r="D50">
        <v>3.2973375640250401E-2</v>
      </c>
      <c r="E50">
        <v>2048</v>
      </c>
      <c r="F50">
        <v>2048</v>
      </c>
      <c r="G50">
        <v>1</v>
      </c>
      <c r="H50">
        <v>5.1321329584867401</v>
      </c>
      <c r="I50">
        <v>7.8234956525369199</v>
      </c>
      <c r="J50">
        <v>-0.77472702382601499</v>
      </c>
      <c r="K50" t="b">
        <v>1</v>
      </c>
      <c r="L50">
        <v>33.44</v>
      </c>
      <c r="M50" t="s">
        <v>92</v>
      </c>
      <c r="N50">
        <v>7.9764141436773004</v>
      </c>
      <c r="O50">
        <v>3.4020000000000001</v>
      </c>
      <c r="P50">
        <v>1.524</v>
      </c>
      <c r="Q50" t="s">
        <v>711</v>
      </c>
      <c r="S50">
        <v>0</v>
      </c>
      <c r="T50">
        <v>2528</v>
      </c>
      <c r="U50">
        <v>2048</v>
      </c>
      <c r="V50">
        <v>46</v>
      </c>
      <c r="W50">
        <v>2048</v>
      </c>
      <c r="X50">
        <v>1</v>
      </c>
      <c r="Y50">
        <v>0.60924976649140705</v>
      </c>
      <c r="Z50">
        <v>33.44</v>
      </c>
      <c r="AA50">
        <v>75.599999999999994</v>
      </c>
      <c r="AB50" t="s">
        <v>94</v>
      </c>
      <c r="AC50">
        <v>5.78125</v>
      </c>
      <c r="AE50">
        <v>3</v>
      </c>
      <c r="AF50">
        <v>33.4375</v>
      </c>
      <c r="AG50">
        <v>9.109375</v>
      </c>
      <c r="AH50">
        <f t="shared" si="0"/>
        <v>24.328125</v>
      </c>
      <c r="AI50">
        <f t="shared" si="1"/>
        <v>3.6706689536878216</v>
      </c>
      <c r="AJ50">
        <f t="shared" si="2"/>
        <v>0.46082955932090486</v>
      </c>
      <c r="AK50">
        <f t="shared" si="3"/>
        <v>72.559364571306389</v>
      </c>
    </row>
    <row r="51" spans="1:37" x14ac:dyDescent="0.3">
      <c r="A51">
        <v>49</v>
      </c>
      <c r="B51">
        <v>96</v>
      </c>
      <c r="C51" t="s">
        <v>91</v>
      </c>
      <c r="D51">
        <v>4.7404114227199999E-2</v>
      </c>
      <c r="E51">
        <v>2048</v>
      </c>
      <c r="F51">
        <v>2048</v>
      </c>
      <c r="G51">
        <v>1</v>
      </c>
      <c r="H51">
        <v>2.8271262778869501</v>
      </c>
      <c r="I51">
        <v>3.2053648521745601</v>
      </c>
      <c r="J51">
        <v>-0.78798739300975895</v>
      </c>
      <c r="K51" t="b">
        <v>1</v>
      </c>
      <c r="L51">
        <v>13.59</v>
      </c>
      <c r="M51" t="s">
        <v>92</v>
      </c>
      <c r="N51">
        <v>4.1451146149895601</v>
      </c>
      <c r="O51">
        <v>3.129</v>
      </c>
      <c r="P51">
        <v>1.1339999999999999</v>
      </c>
      <c r="Q51" t="s">
        <v>712</v>
      </c>
      <c r="S51">
        <v>0</v>
      </c>
      <c r="T51">
        <v>1343</v>
      </c>
      <c r="U51">
        <v>2048</v>
      </c>
      <c r="V51">
        <v>202</v>
      </c>
      <c r="W51">
        <v>2048</v>
      </c>
      <c r="X51">
        <v>1</v>
      </c>
      <c r="Y51">
        <v>0.12855615630334599</v>
      </c>
      <c r="Z51">
        <v>13.59</v>
      </c>
      <c r="AA51">
        <v>98.8</v>
      </c>
      <c r="AB51" t="s">
        <v>94</v>
      </c>
      <c r="AC51">
        <v>3.6875</v>
      </c>
      <c r="AE51">
        <v>3</v>
      </c>
      <c r="AF51">
        <v>13.59375</v>
      </c>
      <c r="AG51">
        <v>1.697265625</v>
      </c>
      <c r="AH51">
        <f t="shared" si="0"/>
        <v>11.896484375</v>
      </c>
      <c r="AI51">
        <f t="shared" si="1"/>
        <v>8.0092059838895278</v>
      </c>
      <c r="AJ51">
        <f t="shared" si="2"/>
        <v>0.45475912627566845</v>
      </c>
      <c r="AK51">
        <f t="shared" si="3"/>
        <v>29.892198340973291</v>
      </c>
    </row>
    <row r="52" spans="1:37" x14ac:dyDescent="0.3">
      <c r="A52">
        <v>50</v>
      </c>
      <c r="B52">
        <v>97</v>
      </c>
      <c r="C52" t="s">
        <v>91</v>
      </c>
      <c r="D52">
        <v>3.8781697027662897E-2</v>
      </c>
      <c r="E52">
        <v>2048</v>
      </c>
      <c r="F52">
        <v>2048</v>
      </c>
      <c r="G52">
        <v>1</v>
      </c>
      <c r="H52">
        <v>4.2605746450720599</v>
      </c>
      <c r="I52">
        <v>6.7278800791811699</v>
      </c>
      <c r="J52">
        <v>-0.77472702382601499</v>
      </c>
      <c r="K52" t="b">
        <v>1</v>
      </c>
      <c r="L52">
        <v>37.9</v>
      </c>
      <c r="M52" t="s">
        <v>92</v>
      </c>
      <c r="N52">
        <v>7.0077503260076304</v>
      </c>
      <c r="O52">
        <v>3.44</v>
      </c>
      <c r="P52">
        <v>1.579</v>
      </c>
      <c r="Q52" t="s">
        <v>710</v>
      </c>
      <c r="S52">
        <v>0</v>
      </c>
      <c r="T52">
        <v>2750</v>
      </c>
      <c r="U52">
        <v>2048</v>
      </c>
      <c r="V52">
        <v>69</v>
      </c>
      <c r="W52">
        <v>2048</v>
      </c>
      <c r="X52">
        <v>1</v>
      </c>
      <c r="Y52">
        <v>0.39252706019682898</v>
      </c>
      <c r="Z52">
        <v>37.9</v>
      </c>
      <c r="AA52">
        <v>72.56</v>
      </c>
      <c r="AB52" t="s">
        <v>94</v>
      </c>
      <c r="AC52">
        <v>6.15625</v>
      </c>
      <c r="AE52">
        <v>4</v>
      </c>
      <c r="AF52">
        <v>37.90625</v>
      </c>
      <c r="AG52">
        <v>8.234375</v>
      </c>
      <c r="AH52">
        <f t="shared" si="0"/>
        <v>29.671875</v>
      </c>
      <c r="AI52">
        <f t="shared" si="1"/>
        <v>4.6034155597722961</v>
      </c>
      <c r="AJ52">
        <f t="shared" si="2"/>
        <v>0.46082955932090486</v>
      </c>
      <c r="AK52">
        <f t="shared" si="3"/>
        <v>82.256550677565087</v>
      </c>
    </row>
    <row r="53" spans="1:37" x14ac:dyDescent="0.3">
      <c r="A53">
        <v>51</v>
      </c>
      <c r="B53">
        <v>98</v>
      </c>
      <c r="C53" t="s">
        <v>91</v>
      </c>
      <c r="D53">
        <v>6.1294058732692502E-2</v>
      </c>
      <c r="E53">
        <v>2048</v>
      </c>
      <c r="F53">
        <v>2048</v>
      </c>
      <c r="G53">
        <v>1</v>
      </c>
      <c r="H53">
        <v>2.8923303725187699</v>
      </c>
      <c r="I53">
        <v>3.0787501035600102</v>
      </c>
      <c r="J53">
        <v>-0.79923861534748197</v>
      </c>
      <c r="K53" t="b">
        <v>1</v>
      </c>
      <c r="L53">
        <v>11.6</v>
      </c>
      <c r="M53" t="s">
        <v>92</v>
      </c>
      <c r="N53">
        <v>4.3050582672685298</v>
      </c>
      <c r="O53">
        <v>3.258</v>
      </c>
      <c r="P53">
        <v>1.0640000000000001</v>
      </c>
      <c r="Q53" t="s">
        <v>1791</v>
      </c>
      <c r="S53">
        <v>0</v>
      </c>
      <c r="T53">
        <v>1811</v>
      </c>
      <c r="U53">
        <v>2048</v>
      </c>
      <c r="V53">
        <v>301</v>
      </c>
      <c r="W53">
        <v>2048</v>
      </c>
      <c r="X53">
        <v>1</v>
      </c>
      <c r="Y53">
        <v>0.10907210938505001</v>
      </c>
      <c r="Z53">
        <v>11.6</v>
      </c>
      <c r="AA53">
        <v>156.1</v>
      </c>
      <c r="AB53" t="s">
        <v>94</v>
      </c>
      <c r="AC53">
        <v>3.40625</v>
      </c>
      <c r="AE53">
        <v>3</v>
      </c>
      <c r="AF53">
        <v>11.6015625</v>
      </c>
      <c r="AG53">
        <v>1.8056640625</v>
      </c>
      <c r="AH53">
        <f t="shared" si="0"/>
        <v>9.7958984375</v>
      </c>
      <c r="AI53">
        <f t="shared" si="1"/>
        <v>6.425094645754462</v>
      </c>
      <c r="AJ53">
        <f t="shared" si="2"/>
        <v>0.44967120656697324</v>
      </c>
      <c r="AK53">
        <f t="shared" si="3"/>
        <v>25.800100897214293</v>
      </c>
    </row>
    <row r="54" spans="1:37" x14ac:dyDescent="0.3">
      <c r="A54">
        <v>52</v>
      </c>
      <c r="B54">
        <v>101</v>
      </c>
      <c r="C54" t="s">
        <v>91</v>
      </c>
      <c r="D54">
        <v>1.0798109199113899E-2</v>
      </c>
      <c r="E54">
        <v>2048</v>
      </c>
      <c r="F54">
        <v>16384</v>
      </c>
      <c r="G54">
        <v>8</v>
      </c>
      <c r="H54">
        <v>3.0562796200951001</v>
      </c>
      <c r="I54">
        <v>8.0048261143506494</v>
      </c>
      <c r="J54">
        <v>-0.83500142920666998</v>
      </c>
      <c r="K54" t="b">
        <v>1</v>
      </c>
      <c r="L54">
        <v>415.2</v>
      </c>
      <c r="M54" t="s">
        <v>92</v>
      </c>
      <c r="N54">
        <v>8.0416364453879901</v>
      </c>
      <c r="O54">
        <v>4.22</v>
      </c>
      <c r="P54">
        <v>2.62</v>
      </c>
      <c r="Q54" t="s">
        <v>1792</v>
      </c>
      <c r="S54">
        <v>0</v>
      </c>
      <c r="T54">
        <v>16510</v>
      </c>
      <c r="U54">
        <v>2048</v>
      </c>
      <c r="V54">
        <v>680</v>
      </c>
      <c r="W54">
        <v>2048</v>
      </c>
      <c r="X54">
        <v>1</v>
      </c>
      <c r="Y54">
        <v>7.8854723794665793E-2</v>
      </c>
      <c r="Z54">
        <v>415.2</v>
      </c>
      <c r="AA54">
        <v>39.75</v>
      </c>
      <c r="AB54" t="s">
        <v>94</v>
      </c>
      <c r="AC54">
        <v>20.375</v>
      </c>
      <c r="AE54">
        <v>0</v>
      </c>
      <c r="AF54">
        <v>415.25</v>
      </c>
      <c r="AG54">
        <v>7.671875</v>
      </c>
      <c r="AH54">
        <f t="shared" si="0"/>
        <v>407.578125</v>
      </c>
      <c r="AI54">
        <f t="shared" si="1"/>
        <v>54.126272912423623</v>
      </c>
      <c r="AJ54">
        <f t="shared" si="2"/>
        <v>0.43387386133713124</v>
      </c>
      <c r="AK54">
        <f t="shared" si="3"/>
        <v>957.07540140875176</v>
      </c>
    </row>
    <row r="55" spans="1:37" x14ac:dyDescent="0.3">
      <c r="A55">
        <v>53</v>
      </c>
      <c r="B55">
        <v>102</v>
      </c>
      <c r="C55" t="s">
        <v>91</v>
      </c>
      <c r="D55">
        <v>7.7877626633245899E-3</v>
      </c>
      <c r="E55">
        <v>2048</v>
      </c>
      <c r="F55">
        <v>16384</v>
      </c>
      <c r="G55">
        <v>8</v>
      </c>
      <c r="H55">
        <v>3.06194429646545</v>
      </c>
      <c r="I55">
        <v>5.8159000552981599</v>
      </c>
      <c r="J55">
        <v>-0.83901972289871396</v>
      </c>
      <c r="K55" t="b">
        <v>1</v>
      </c>
      <c r="L55">
        <v>79.3</v>
      </c>
      <c r="M55" t="s">
        <v>92</v>
      </c>
      <c r="N55">
        <v>6.2349876305291998</v>
      </c>
      <c r="O55">
        <v>3.8650000000000002</v>
      </c>
      <c r="P55">
        <v>1.899</v>
      </c>
      <c r="Q55" t="s">
        <v>1793</v>
      </c>
      <c r="R55" s="1" t="s">
        <v>1941</v>
      </c>
      <c r="S55">
        <v>0</v>
      </c>
      <c r="T55">
        <v>7348</v>
      </c>
      <c r="U55">
        <v>2048</v>
      </c>
      <c r="V55">
        <v>530</v>
      </c>
      <c r="W55">
        <v>2048</v>
      </c>
      <c r="X55">
        <v>1</v>
      </c>
      <c r="Y55">
        <v>8.9565136850822E-2</v>
      </c>
      <c r="Z55">
        <v>79.3</v>
      </c>
      <c r="AA55">
        <v>92.6</v>
      </c>
      <c r="AB55" t="s">
        <v>94</v>
      </c>
      <c r="AC55">
        <v>8.90625</v>
      </c>
      <c r="AE55">
        <v>0</v>
      </c>
      <c r="AF55">
        <v>79.3125</v>
      </c>
      <c r="AG55">
        <v>3.921875</v>
      </c>
      <c r="AH55">
        <f t="shared" si="0"/>
        <v>75.390625</v>
      </c>
      <c r="AI55">
        <f t="shared" si="1"/>
        <v>20.223107569721115</v>
      </c>
      <c r="AJ55">
        <f t="shared" si="2"/>
        <v>0.43213392686202085</v>
      </c>
      <c r="AK55">
        <f t="shared" si="3"/>
        <v>183.53685066093934</v>
      </c>
    </row>
    <row r="56" spans="1:37" x14ac:dyDescent="0.3">
      <c r="A56">
        <v>54</v>
      </c>
      <c r="B56">
        <v>106</v>
      </c>
      <c r="C56" t="s">
        <v>91</v>
      </c>
      <c r="D56">
        <v>2.11472189067494E-2</v>
      </c>
      <c r="E56">
        <v>2048</v>
      </c>
      <c r="F56">
        <v>2048</v>
      </c>
      <c r="G56">
        <v>1</v>
      </c>
      <c r="H56">
        <v>3.6065697333811899</v>
      </c>
      <c r="I56">
        <v>5.0224301169937204</v>
      </c>
      <c r="J56">
        <v>-0.78597824616373801</v>
      </c>
      <c r="K56" t="b">
        <v>1</v>
      </c>
      <c r="L56">
        <v>24.69</v>
      </c>
      <c r="M56" t="s">
        <v>92</v>
      </c>
      <c r="N56">
        <v>5.6932379939426303</v>
      </c>
      <c r="O56">
        <v>3.33</v>
      </c>
      <c r="P56">
        <v>1.393</v>
      </c>
      <c r="Q56" t="s">
        <v>718</v>
      </c>
      <c r="S56">
        <v>0</v>
      </c>
      <c r="T56">
        <v>2136</v>
      </c>
      <c r="U56">
        <v>2048</v>
      </c>
      <c r="V56">
        <v>98</v>
      </c>
      <c r="W56">
        <v>2048</v>
      </c>
      <c r="X56">
        <v>1</v>
      </c>
      <c r="Y56">
        <v>0.26330330487277798</v>
      </c>
      <c r="Z56">
        <v>24.69</v>
      </c>
      <c r="AA56">
        <v>86.5</v>
      </c>
      <c r="AB56" t="s">
        <v>94</v>
      </c>
      <c r="AC56">
        <v>4.96875</v>
      </c>
      <c r="AE56">
        <v>2</v>
      </c>
      <c r="AF56">
        <v>24.6875</v>
      </c>
      <c r="AG56">
        <v>4.55078125</v>
      </c>
      <c r="AH56">
        <f t="shared" si="0"/>
        <v>20.13671875</v>
      </c>
      <c r="AI56">
        <f t="shared" si="1"/>
        <v>5.4248927038626613</v>
      </c>
      <c r="AJ56">
        <f t="shared" si="2"/>
        <v>0.45567372261143579</v>
      </c>
      <c r="AK56">
        <f t="shared" si="3"/>
        <v>54.178019874654126</v>
      </c>
    </row>
    <row r="57" spans="1:37" x14ac:dyDescent="0.3">
      <c r="A57">
        <v>55</v>
      </c>
      <c r="B57">
        <v>107</v>
      </c>
      <c r="C57" t="s">
        <v>91</v>
      </c>
      <c r="D57">
        <v>4.5934080613429198E-2</v>
      </c>
      <c r="E57">
        <v>2048</v>
      </c>
      <c r="F57">
        <v>2048</v>
      </c>
      <c r="G57">
        <v>1</v>
      </c>
      <c r="H57">
        <v>2.81393050182789</v>
      </c>
      <c r="I57">
        <v>3.0117849902376701</v>
      </c>
      <c r="J57">
        <v>-0.79441666291702895</v>
      </c>
      <c r="K57" t="b">
        <v>1</v>
      </c>
      <c r="L57">
        <v>11.766</v>
      </c>
      <c r="M57" t="s">
        <v>92</v>
      </c>
      <c r="N57">
        <v>4.1522250931437101</v>
      </c>
      <c r="O57">
        <v>3.17</v>
      </c>
      <c r="P57">
        <v>1.07</v>
      </c>
      <c r="Q57" t="s">
        <v>719</v>
      </c>
      <c r="S57">
        <v>0</v>
      </c>
      <c r="T57">
        <v>1481</v>
      </c>
      <c r="U57">
        <v>2048</v>
      </c>
      <c r="V57">
        <v>274</v>
      </c>
      <c r="W57">
        <v>2048</v>
      </c>
      <c r="X57">
        <v>1</v>
      </c>
      <c r="Y57">
        <v>0.109583549191972</v>
      </c>
      <c r="Z57">
        <v>11.766</v>
      </c>
      <c r="AA57">
        <v>125.9</v>
      </c>
      <c r="AB57" t="s">
        <v>94</v>
      </c>
      <c r="AC57">
        <v>3.4296875</v>
      </c>
      <c r="AE57">
        <v>2</v>
      </c>
      <c r="AF57">
        <v>11.765625</v>
      </c>
      <c r="AG57">
        <v>1.5166015625</v>
      </c>
      <c r="AH57">
        <f t="shared" si="0"/>
        <v>10.2490234375</v>
      </c>
      <c r="AI57">
        <f t="shared" si="1"/>
        <v>7.75788795878944</v>
      </c>
      <c r="AJ57">
        <f t="shared" si="2"/>
        <v>0.45184473585035567</v>
      </c>
      <c r="AK57">
        <f t="shared" si="3"/>
        <v>26.039088355998025</v>
      </c>
    </row>
    <row r="58" spans="1:37" x14ac:dyDescent="0.3">
      <c r="A58">
        <v>56</v>
      </c>
      <c r="B58">
        <v>108</v>
      </c>
      <c r="C58" t="s">
        <v>91</v>
      </c>
      <c r="D58">
        <v>5.2754594507250098E-2</v>
      </c>
      <c r="E58">
        <v>2048</v>
      </c>
      <c r="F58">
        <v>2048</v>
      </c>
      <c r="G58">
        <v>1</v>
      </c>
      <c r="H58">
        <v>3.8704732810113902</v>
      </c>
      <c r="I58">
        <v>5.6809778724219999</v>
      </c>
      <c r="J58">
        <v>-0.782361781840898</v>
      </c>
      <c r="K58" t="b">
        <v>1</v>
      </c>
      <c r="L58">
        <v>29.36</v>
      </c>
      <c r="M58" t="s">
        <v>92</v>
      </c>
      <c r="N58">
        <v>6.0575815379548796</v>
      </c>
      <c r="O58">
        <v>3.355</v>
      </c>
      <c r="P58">
        <v>1.468</v>
      </c>
      <c r="Q58" t="s">
        <v>717</v>
      </c>
      <c r="S58">
        <v>0</v>
      </c>
      <c r="T58">
        <v>2266</v>
      </c>
      <c r="U58">
        <v>2048</v>
      </c>
      <c r="V58">
        <v>53</v>
      </c>
      <c r="W58">
        <v>2048</v>
      </c>
      <c r="X58">
        <v>1</v>
      </c>
      <c r="Y58">
        <v>0.39428982867936901</v>
      </c>
      <c r="Z58">
        <v>29.36</v>
      </c>
      <c r="AA58">
        <v>77.2</v>
      </c>
      <c r="AB58" t="s">
        <v>94</v>
      </c>
      <c r="AC58">
        <v>5.41796875</v>
      </c>
      <c r="AE58">
        <v>3</v>
      </c>
      <c r="AF58">
        <v>29.359375</v>
      </c>
      <c r="AG58">
        <v>6.859375</v>
      </c>
      <c r="AH58">
        <f t="shared" si="0"/>
        <v>22.5</v>
      </c>
      <c r="AI58">
        <f t="shared" si="1"/>
        <v>4.2801822323462417</v>
      </c>
      <c r="AJ58">
        <f t="shared" si="2"/>
        <v>0.45732463380349925</v>
      </c>
      <c r="AK58">
        <f t="shared" si="3"/>
        <v>64.198105306120411</v>
      </c>
    </row>
    <row r="59" spans="1:37" x14ac:dyDescent="0.3">
      <c r="A59">
        <v>57</v>
      </c>
      <c r="B59">
        <v>109</v>
      </c>
      <c r="C59" t="s">
        <v>91</v>
      </c>
      <c r="D59">
        <v>6.2687907141751695E-2</v>
      </c>
      <c r="E59">
        <v>2048</v>
      </c>
      <c r="F59">
        <v>2048</v>
      </c>
      <c r="G59">
        <v>1</v>
      </c>
      <c r="H59">
        <v>2.93753006589179</v>
      </c>
      <c r="I59">
        <v>3.2014487827492499</v>
      </c>
      <c r="J59">
        <v>-0.79964044471668605</v>
      </c>
      <c r="K59" t="b">
        <v>1</v>
      </c>
      <c r="L59">
        <v>12.305</v>
      </c>
      <c r="M59" t="s">
        <v>92</v>
      </c>
      <c r="N59">
        <v>4.4114166946369098</v>
      </c>
      <c r="O59">
        <v>3.2869999999999999</v>
      </c>
      <c r="P59">
        <v>1.0900000000000001</v>
      </c>
      <c r="Q59" t="s">
        <v>1794</v>
      </c>
      <c r="S59">
        <v>0</v>
      </c>
      <c r="T59">
        <v>1939</v>
      </c>
      <c r="U59">
        <v>2048</v>
      </c>
      <c r="V59">
        <v>289</v>
      </c>
      <c r="W59">
        <v>2048</v>
      </c>
      <c r="X59">
        <v>1</v>
      </c>
      <c r="Y59">
        <v>0.113972356817164</v>
      </c>
      <c r="Z59">
        <v>12.305</v>
      </c>
      <c r="AA59">
        <v>157.6</v>
      </c>
      <c r="AB59" t="s">
        <v>94</v>
      </c>
      <c r="AC59">
        <v>3.5078125</v>
      </c>
      <c r="AE59">
        <v>2</v>
      </c>
      <c r="AF59">
        <v>12.3046875</v>
      </c>
      <c r="AG59">
        <v>2.009765625</v>
      </c>
      <c r="AH59">
        <f t="shared" si="0"/>
        <v>10.294921875</v>
      </c>
      <c r="AI59">
        <f t="shared" si="1"/>
        <v>6.1224489795918364</v>
      </c>
      <c r="AJ59">
        <f t="shared" si="2"/>
        <v>0.44949055176832192</v>
      </c>
      <c r="AK59">
        <f t="shared" si="3"/>
        <v>27.37474114103766</v>
      </c>
    </row>
    <row r="60" spans="1:37" x14ac:dyDescent="0.3">
      <c r="A60">
        <v>58</v>
      </c>
      <c r="B60">
        <v>112</v>
      </c>
      <c r="C60" t="s">
        <v>91</v>
      </c>
      <c r="D60">
        <v>9.76500891441099E-3</v>
      </c>
      <c r="E60">
        <v>2048</v>
      </c>
      <c r="F60">
        <v>16384</v>
      </c>
      <c r="G60">
        <v>8</v>
      </c>
      <c r="H60">
        <v>3.04188369638997</v>
      </c>
      <c r="I60">
        <v>7.9255329120785598</v>
      </c>
      <c r="J60">
        <v>-0.83580508794507902</v>
      </c>
      <c r="K60" t="b">
        <v>1</v>
      </c>
      <c r="L60">
        <v>402.5</v>
      </c>
      <c r="M60" t="s">
        <v>92</v>
      </c>
      <c r="N60">
        <v>7.9633215322246498</v>
      </c>
      <c r="O60">
        <v>4.21</v>
      </c>
      <c r="P60">
        <v>2.605</v>
      </c>
      <c r="Q60" t="s">
        <v>1795</v>
      </c>
      <c r="S60">
        <v>0</v>
      </c>
      <c r="T60">
        <v>16250</v>
      </c>
      <c r="U60">
        <v>2048</v>
      </c>
      <c r="V60">
        <v>652</v>
      </c>
      <c r="W60">
        <v>2048</v>
      </c>
      <c r="X60">
        <v>1</v>
      </c>
      <c r="Y60">
        <v>7.99663371428741E-2</v>
      </c>
      <c r="Z60">
        <v>402.5</v>
      </c>
      <c r="AA60">
        <v>40.380000000000003</v>
      </c>
      <c r="AB60" t="s">
        <v>94</v>
      </c>
      <c r="AC60">
        <v>20.0625</v>
      </c>
      <c r="AE60">
        <v>0</v>
      </c>
      <c r="AF60">
        <v>402.5</v>
      </c>
      <c r="AG60">
        <v>7.72265625</v>
      </c>
      <c r="AH60">
        <f t="shared" si="0"/>
        <v>394.77734375</v>
      </c>
      <c r="AI60">
        <f t="shared" si="1"/>
        <v>52.119372787051084</v>
      </c>
      <c r="AJ60">
        <f t="shared" si="2"/>
        <v>0.43352531489205809</v>
      </c>
      <c r="AK60">
        <f t="shared" si="3"/>
        <v>928.43482531168229</v>
      </c>
    </row>
    <row r="61" spans="1:37" x14ac:dyDescent="0.3">
      <c r="A61">
        <v>59</v>
      </c>
      <c r="B61">
        <v>113</v>
      </c>
      <c r="C61" t="s">
        <v>91</v>
      </c>
      <c r="D61">
        <v>1.21999663622186E-2</v>
      </c>
      <c r="E61">
        <v>2048</v>
      </c>
      <c r="F61">
        <v>16384</v>
      </c>
      <c r="G61">
        <v>8</v>
      </c>
      <c r="H61">
        <v>3.1366606839795099</v>
      </c>
      <c r="I61">
        <v>5.7495235388960397</v>
      </c>
      <c r="J61">
        <v>-0.84143069911393997</v>
      </c>
      <c r="K61" t="b">
        <v>1</v>
      </c>
      <c r="L61">
        <v>68.06</v>
      </c>
      <c r="M61" t="s">
        <v>92</v>
      </c>
      <c r="N61">
        <v>6.1472980833833502</v>
      </c>
      <c r="O61">
        <v>3.85</v>
      </c>
      <c r="P61">
        <v>1.833</v>
      </c>
      <c r="Q61" t="s">
        <v>1796</v>
      </c>
      <c r="R61" s="1" t="s">
        <v>1941</v>
      </c>
      <c r="S61">
        <v>0</v>
      </c>
      <c r="T61">
        <v>7084</v>
      </c>
      <c r="U61">
        <v>2048</v>
      </c>
      <c r="V61">
        <v>491</v>
      </c>
      <c r="W61">
        <v>2048</v>
      </c>
      <c r="X61">
        <v>1</v>
      </c>
      <c r="Y61">
        <v>9.6426146812635796E-2</v>
      </c>
      <c r="Z61">
        <v>68.06</v>
      </c>
      <c r="AA61">
        <v>104.06</v>
      </c>
      <c r="AB61" t="s">
        <v>94</v>
      </c>
      <c r="AC61">
        <v>8.25</v>
      </c>
      <c r="AE61">
        <v>0</v>
      </c>
      <c r="AF61">
        <v>68.0625</v>
      </c>
      <c r="AG61">
        <v>4.0078125</v>
      </c>
      <c r="AH61">
        <f t="shared" si="0"/>
        <v>64.0546875</v>
      </c>
      <c r="AI61">
        <f t="shared" si="1"/>
        <v>16.982456140350877</v>
      </c>
      <c r="AJ61">
        <f t="shared" si="2"/>
        <v>0.43109331718922134</v>
      </c>
      <c r="AK61">
        <f t="shared" si="3"/>
        <v>157.88344955977382</v>
      </c>
    </row>
    <row r="62" spans="1:37" x14ac:dyDescent="0.3">
      <c r="A62">
        <v>60</v>
      </c>
      <c r="B62">
        <v>117</v>
      </c>
      <c r="C62" t="s">
        <v>91</v>
      </c>
      <c r="D62">
        <v>1.56774708479255E-2</v>
      </c>
      <c r="E62">
        <v>2048</v>
      </c>
      <c r="F62">
        <v>2048</v>
      </c>
      <c r="G62">
        <v>1</v>
      </c>
      <c r="H62">
        <v>3.1985084259774199</v>
      </c>
      <c r="I62">
        <v>4.3198605011003597</v>
      </c>
      <c r="J62">
        <v>-0.79280934544021198</v>
      </c>
      <c r="K62" t="b">
        <v>1</v>
      </c>
      <c r="L62">
        <v>22.42</v>
      </c>
      <c r="M62" t="s">
        <v>92</v>
      </c>
      <c r="N62">
        <v>5.0636249042882397</v>
      </c>
      <c r="O62">
        <v>3.3239999999999998</v>
      </c>
      <c r="P62">
        <v>1.351</v>
      </c>
      <c r="Q62" t="s">
        <v>725</v>
      </c>
      <c r="S62">
        <v>0</v>
      </c>
      <c r="T62">
        <v>2110</v>
      </c>
      <c r="U62">
        <v>2048</v>
      </c>
      <c r="V62">
        <v>164</v>
      </c>
      <c r="W62">
        <v>2048</v>
      </c>
      <c r="X62">
        <v>1</v>
      </c>
      <c r="Y62">
        <v>0.171674665714346</v>
      </c>
      <c r="Z62">
        <v>22.42</v>
      </c>
      <c r="AA62">
        <v>94.1</v>
      </c>
      <c r="AB62" t="s">
        <v>94</v>
      </c>
      <c r="AC62">
        <v>4.734375</v>
      </c>
      <c r="AE62">
        <v>4</v>
      </c>
      <c r="AF62">
        <v>22.421875</v>
      </c>
      <c r="AG62">
        <v>3.029296875</v>
      </c>
      <c r="AH62">
        <f t="shared" si="0"/>
        <v>19.392578125</v>
      </c>
      <c r="AI62">
        <f t="shared" si="1"/>
        <v>7.4016763378465509</v>
      </c>
      <c r="AJ62">
        <f t="shared" si="2"/>
        <v>0.4525715777674727</v>
      </c>
      <c r="AK62">
        <f t="shared" si="3"/>
        <v>49.54326807398445</v>
      </c>
    </row>
    <row r="63" spans="1:37" x14ac:dyDescent="0.3">
      <c r="A63">
        <v>61</v>
      </c>
      <c r="B63">
        <v>118</v>
      </c>
      <c r="C63" t="s">
        <v>91</v>
      </c>
      <c r="D63">
        <v>4.3342028380430601E-2</v>
      </c>
      <c r="E63">
        <v>2048</v>
      </c>
      <c r="F63">
        <v>2048</v>
      </c>
      <c r="G63">
        <v>1</v>
      </c>
      <c r="H63">
        <v>3.0024652360017798</v>
      </c>
      <c r="I63">
        <v>3.2428970224784899</v>
      </c>
      <c r="J63">
        <v>-0.79321117480941605</v>
      </c>
      <c r="K63" t="b">
        <v>1</v>
      </c>
      <c r="L63">
        <v>12.03</v>
      </c>
      <c r="M63" t="s">
        <v>92</v>
      </c>
      <c r="N63">
        <v>4.3640944215216804</v>
      </c>
      <c r="O63">
        <v>3.19</v>
      </c>
      <c r="P63">
        <v>1.08</v>
      </c>
      <c r="Q63" t="s">
        <v>726</v>
      </c>
      <c r="S63">
        <v>0</v>
      </c>
      <c r="T63">
        <v>1549</v>
      </c>
      <c r="U63">
        <v>2048</v>
      </c>
      <c r="V63">
        <v>172</v>
      </c>
      <c r="W63">
        <v>2048</v>
      </c>
      <c r="X63">
        <v>1</v>
      </c>
      <c r="Y63">
        <v>0.152686542815507</v>
      </c>
      <c r="Z63">
        <v>12.03</v>
      </c>
      <c r="AA63">
        <v>128.80000000000001</v>
      </c>
      <c r="AB63" t="s">
        <v>94</v>
      </c>
      <c r="AC63">
        <v>3.46875</v>
      </c>
      <c r="AE63">
        <v>2</v>
      </c>
      <c r="AF63">
        <v>12.03125</v>
      </c>
      <c r="AG63">
        <v>2.16015625</v>
      </c>
      <c r="AH63">
        <f t="shared" si="0"/>
        <v>9.87109375</v>
      </c>
      <c r="AI63">
        <f t="shared" si="1"/>
        <v>5.5696202531645573</v>
      </c>
      <c r="AJ63">
        <f t="shared" si="2"/>
        <v>0.45238975774861689</v>
      </c>
      <c r="AK63">
        <f t="shared" si="3"/>
        <v>26.594877080938474</v>
      </c>
    </row>
    <row r="64" spans="1:37" x14ac:dyDescent="0.3">
      <c r="A64">
        <v>62</v>
      </c>
      <c r="B64">
        <v>119</v>
      </c>
      <c r="C64" t="s">
        <v>91</v>
      </c>
      <c r="D64">
        <v>5.6902545002100603E-2</v>
      </c>
      <c r="E64">
        <v>2048</v>
      </c>
      <c r="F64">
        <v>2048</v>
      </c>
      <c r="G64">
        <v>1</v>
      </c>
      <c r="H64">
        <v>2.65263516809528</v>
      </c>
      <c r="I64">
        <v>3.9608195039235201</v>
      </c>
      <c r="J64">
        <v>-0.78477275805612401</v>
      </c>
      <c r="K64" t="b">
        <v>1</v>
      </c>
      <c r="L64">
        <v>31.16</v>
      </c>
      <c r="M64" t="s">
        <v>92</v>
      </c>
      <c r="N64">
        <v>4.6891325340955801</v>
      </c>
      <c r="O64">
        <v>3.367</v>
      </c>
      <c r="P64">
        <v>1.4930000000000001</v>
      </c>
      <c r="Q64" t="s">
        <v>724</v>
      </c>
      <c r="S64">
        <v>0</v>
      </c>
      <c r="T64">
        <v>2324</v>
      </c>
      <c r="U64">
        <v>2048</v>
      </c>
      <c r="V64">
        <v>264</v>
      </c>
      <c r="W64">
        <v>2048</v>
      </c>
      <c r="X64">
        <v>1</v>
      </c>
      <c r="Y64">
        <v>0.101712663442864</v>
      </c>
      <c r="Z64">
        <v>31.16</v>
      </c>
      <c r="AA64">
        <v>74.56</v>
      </c>
      <c r="AB64" t="s">
        <v>94</v>
      </c>
      <c r="AC64">
        <v>5.58203125</v>
      </c>
      <c r="AE64">
        <v>3</v>
      </c>
      <c r="AF64">
        <v>31.15625</v>
      </c>
      <c r="AG64">
        <v>2.44140625</v>
      </c>
      <c r="AH64">
        <f t="shared" si="0"/>
        <v>28.71484375</v>
      </c>
      <c r="AI64">
        <f t="shared" si="1"/>
        <v>12.7616</v>
      </c>
      <c r="AJ64">
        <f t="shared" si="2"/>
        <v>0.45622336309096534</v>
      </c>
      <c r="AK64">
        <f t="shared" si="3"/>
        <v>68.291658254660291</v>
      </c>
    </row>
    <row r="65" spans="1:37" x14ac:dyDescent="0.3">
      <c r="A65">
        <v>63</v>
      </c>
      <c r="B65">
        <v>120</v>
      </c>
      <c r="C65" t="s">
        <v>91</v>
      </c>
      <c r="D65">
        <v>7.02688442526401E-2</v>
      </c>
      <c r="E65">
        <v>2048</v>
      </c>
      <c r="F65">
        <v>2048</v>
      </c>
      <c r="G65">
        <v>1</v>
      </c>
      <c r="H65">
        <v>3.5164168307519401</v>
      </c>
      <c r="I65">
        <v>3.7945708964657201</v>
      </c>
      <c r="J65">
        <v>-0.797631297870664</v>
      </c>
      <c r="K65" t="b">
        <v>1</v>
      </c>
      <c r="L65">
        <v>11.99</v>
      </c>
      <c r="M65" t="s">
        <v>92</v>
      </c>
      <c r="N65">
        <v>5.0038668180949699</v>
      </c>
      <c r="O65">
        <v>3.3260000000000001</v>
      </c>
      <c r="P65">
        <v>1.079</v>
      </c>
      <c r="Q65" t="s">
        <v>1797</v>
      </c>
      <c r="S65">
        <v>0</v>
      </c>
      <c r="T65">
        <v>2118</v>
      </c>
      <c r="U65">
        <v>2048</v>
      </c>
      <c r="V65">
        <v>156</v>
      </c>
      <c r="W65">
        <v>2048</v>
      </c>
      <c r="X65">
        <v>1</v>
      </c>
      <c r="Y65">
        <v>0.20147459065617801</v>
      </c>
      <c r="Z65">
        <v>11.99</v>
      </c>
      <c r="AA65">
        <v>176.6</v>
      </c>
      <c r="AB65" t="s">
        <v>94</v>
      </c>
      <c r="AC65">
        <v>3.462890625</v>
      </c>
      <c r="AE65">
        <v>2</v>
      </c>
      <c r="AF65">
        <v>11.9921875</v>
      </c>
      <c r="AG65">
        <v>3.40234375</v>
      </c>
      <c r="AH65">
        <f t="shared" si="0"/>
        <v>8.58984375</v>
      </c>
      <c r="AI65">
        <f t="shared" si="1"/>
        <v>3.5246842709529278</v>
      </c>
      <c r="AJ65">
        <f t="shared" si="2"/>
        <v>0.45039455212335905</v>
      </c>
      <c r="AK65">
        <f t="shared" si="3"/>
        <v>26.625960379546168</v>
      </c>
    </row>
    <row r="66" spans="1:37" x14ac:dyDescent="0.3">
      <c r="A66">
        <v>64</v>
      </c>
      <c r="B66">
        <v>123</v>
      </c>
      <c r="C66" t="s">
        <v>91</v>
      </c>
      <c r="D66">
        <v>1.1833296628746499E-2</v>
      </c>
      <c r="E66">
        <v>2048</v>
      </c>
      <c r="F66">
        <v>16384</v>
      </c>
      <c r="G66">
        <v>8</v>
      </c>
      <c r="H66">
        <v>3.0169211767482702</v>
      </c>
      <c r="I66">
        <v>7.9194180889642096</v>
      </c>
      <c r="J66">
        <v>-0.83500142920666998</v>
      </c>
      <c r="K66" t="b">
        <v>1</v>
      </c>
      <c r="L66">
        <v>421</v>
      </c>
      <c r="M66" t="s">
        <v>92</v>
      </c>
      <c r="N66">
        <v>7.9538538766667104</v>
      </c>
      <c r="O66">
        <v>4.21</v>
      </c>
      <c r="P66">
        <v>2.625</v>
      </c>
      <c r="Q66" t="s">
        <v>1798</v>
      </c>
      <c r="S66">
        <v>0</v>
      </c>
      <c r="T66">
        <v>16296</v>
      </c>
      <c r="U66">
        <v>2048</v>
      </c>
      <c r="V66">
        <v>638</v>
      </c>
      <c r="W66">
        <v>2048</v>
      </c>
      <c r="X66">
        <v>1</v>
      </c>
      <c r="Y66">
        <v>7.9850674049165002E-2</v>
      </c>
      <c r="Z66">
        <v>421</v>
      </c>
      <c r="AA66">
        <v>38.72</v>
      </c>
      <c r="AB66" t="s">
        <v>94</v>
      </c>
      <c r="AC66">
        <v>20.515625</v>
      </c>
      <c r="AE66">
        <v>0</v>
      </c>
      <c r="AF66">
        <v>421</v>
      </c>
      <c r="AG66">
        <v>7.82421875</v>
      </c>
      <c r="AH66">
        <f t="shared" si="0"/>
        <v>413.17578125</v>
      </c>
      <c r="AI66">
        <f t="shared" si="1"/>
        <v>53.807289066400401</v>
      </c>
      <c r="AJ66">
        <f t="shared" si="2"/>
        <v>0.43387386133713124</v>
      </c>
      <c r="AK66">
        <f t="shared" si="3"/>
        <v>970.32810112723541</v>
      </c>
    </row>
    <row r="67" spans="1:37" x14ac:dyDescent="0.3">
      <c r="A67">
        <v>65</v>
      </c>
      <c r="B67">
        <v>124</v>
      </c>
      <c r="C67" t="s">
        <v>91</v>
      </c>
      <c r="D67">
        <v>2.7335272703844501E-2</v>
      </c>
      <c r="E67">
        <v>2048</v>
      </c>
      <c r="F67">
        <v>16384</v>
      </c>
      <c r="G67">
        <v>8</v>
      </c>
      <c r="H67">
        <v>3.2433419204969902</v>
      </c>
      <c r="I67">
        <v>5.6188364911735098</v>
      </c>
      <c r="J67">
        <v>-0.84464533406757503</v>
      </c>
      <c r="K67" t="b">
        <v>1</v>
      </c>
      <c r="L67">
        <v>54</v>
      </c>
      <c r="M67" t="s">
        <v>92</v>
      </c>
      <c r="N67">
        <v>6.0727412858763596</v>
      </c>
      <c r="O67">
        <v>3.8439999999999999</v>
      </c>
      <c r="P67">
        <v>1.732</v>
      </c>
      <c r="Q67" t="s">
        <v>1799</v>
      </c>
      <c r="R67" s="1" t="s">
        <v>1941</v>
      </c>
      <c r="S67">
        <v>0</v>
      </c>
      <c r="T67">
        <v>6980</v>
      </c>
      <c r="U67">
        <v>2048</v>
      </c>
      <c r="V67">
        <v>456</v>
      </c>
      <c r="W67">
        <v>2048</v>
      </c>
      <c r="X67">
        <v>1</v>
      </c>
      <c r="Y67">
        <v>0.10505411066319501</v>
      </c>
      <c r="Z67">
        <v>54</v>
      </c>
      <c r="AA67">
        <v>129.19999999999999</v>
      </c>
      <c r="AB67" t="s">
        <v>94</v>
      </c>
      <c r="AC67">
        <v>7.34765625</v>
      </c>
      <c r="AE67">
        <v>0</v>
      </c>
      <c r="AF67">
        <v>54</v>
      </c>
      <c r="AG67">
        <v>4.19921875</v>
      </c>
      <c r="AH67">
        <f t="shared" ref="AH67:AH130" si="5">AF67-AG67</f>
        <v>49.80078125</v>
      </c>
      <c r="AI67">
        <f t="shared" ref="AI67:AI130" si="6">AF67/AG67</f>
        <v>12.859534883720931</v>
      </c>
      <c r="AJ67">
        <f t="shared" ref="AJ67:AJ130" si="7">EXP(J67)</f>
        <v>0.42970973459147727</v>
      </c>
      <c r="AK67">
        <f t="shared" ref="AK67:AK130" si="8">AF67/AJ67</f>
        <v>125.66622455350588</v>
      </c>
    </row>
    <row r="68" spans="1:37" x14ac:dyDescent="0.3">
      <c r="A68">
        <v>66</v>
      </c>
      <c r="B68">
        <v>128</v>
      </c>
      <c r="C68" t="s">
        <v>91</v>
      </c>
      <c r="D68">
        <v>2.6578968978671399E-2</v>
      </c>
      <c r="E68">
        <v>2048</v>
      </c>
      <c r="F68">
        <v>2048</v>
      </c>
      <c r="G68">
        <v>1</v>
      </c>
      <c r="H68">
        <v>3.6580342987516201</v>
      </c>
      <c r="I68">
        <v>5.1476830317393398</v>
      </c>
      <c r="J68">
        <v>-0.79803312723986897</v>
      </c>
      <c r="K68" t="b">
        <v>1</v>
      </c>
      <c r="L68">
        <v>25.55</v>
      </c>
      <c r="M68" t="s">
        <v>92</v>
      </c>
      <c r="N68">
        <v>5.4865352730760399</v>
      </c>
      <c r="O68">
        <v>3.3050000000000002</v>
      </c>
      <c r="P68">
        <v>1.407</v>
      </c>
      <c r="Q68" t="s">
        <v>732</v>
      </c>
      <c r="S68">
        <v>0</v>
      </c>
      <c r="T68">
        <v>2021</v>
      </c>
      <c r="U68">
        <v>2048</v>
      </c>
      <c r="V68">
        <v>71</v>
      </c>
      <c r="W68">
        <v>2048</v>
      </c>
      <c r="X68">
        <v>1</v>
      </c>
      <c r="Y68">
        <v>0.31545063526085798</v>
      </c>
      <c r="Z68">
        <v>25.55</v>
      </c>
      <c r="AA68">
        <v>79.099999999999994</v>
      </c>
      <c r="AB68" t="s">
        <v>94</v>
      </c>
      <c r="AC68">
        <v>5.0546875</v>
      </c>
      <c r="AE68">
        <v>3</v>
      </c>
      <c r="AF68">
        <v>25.546875</v>
      </c>
      <c r="AG68">
        <v>4.26953125</v>
      </c>
      <c r="AH68">
        <f t="shared" si="5"/>
        <v>21.27734375</v>
      </c>
      <c r="AI68">
        <f t="shared" si="6"/>
        <v>5.983531564501372</v>
      </c>
      <c r="AJ68">
        <f t="shared" si="7"/>
        <v>0.45021360672160898</v>
      </c>
      <c r="AK68">
        <f t="shared" si="8"/>
        <v>56.743898048814394</v>
      </c>
    </row>
    <row r="69" spans="1:37" x14ac:dyDescent="0.3">
      <c r="A69">
        <v>67</v>
      </c>
      <c r="B69">
        <v>129</v>
      </c>
      <c r="C69" t="s">
        <v>91</v>
      </c>
      <c r="D69">
        <v>4.0243618071340602E-2</v>
      </c>
      <c r="E69">
        <v>2048</v>
      </c>
      <c r="F69">
        <v>2048</v>
      </c>
      <c r="G69">
        <v>1</v>
      </c>
      <c r="H69">
        <v>3.1089579766706898</v>
      </c>
      <c r="I69">
        <v>3.29719566666442</v>
      </c>
      <c r="J69">
        <v>-0.80164959156270799</v>
      </c>
      <c r="K69" t="b">
        <v>1</v>
      </c>
      <c r="L69">
        <v>11.51</v>
      </c>
      <c r="M69" t="s">
        <v>92</v>
      </c>
      <c r="N69">
        <v>4.3434605523665004</v>
      </c>
      <c r="O69">
        <v>3.2069999999999999</v>
      </c>
      <c r="P69">
        <v>1.0609999999999999</v>
      </c>
      <c r="Q69" t="s">
        <v>733</v>
      </c>
      <c r="S69">
        <v>0</v>
      </c>
      <c r="T69">
        <v>1611</v>
      </c>
      <c r="U69">
        <v>2048</v>
      </c>
      <c r="V69">
        <v>227</v>
      </c>
      <c r="W69">
        <v>2048</v>
      </c>
      <c r="X69">
        <v>1</v>
      </c>
      <c r="Y69">
        <v>0.13997645723010399</v>
      </c>
      <c r="Z69">
        <v>11.51</v>
      </c>
      <c r="AA69">
        <v>140</v>
      </c>
      <c r="AB69" t="s">
        <v>94</v>
      </c>
      <c r="AC69">
        <v>3.392578125</v>
      </c>
      <c r="AE69">
        <v>3</v>
      </c>
      <c r="AF69">
        <v>11.5078125</v>
      </c>
      <c r="AG69">
        <v>1.8984375</v>
      </c>
      <c r="AH69">
        <f t="shared" si="5"/>
        <v>9.609375</v>
      </c>
      <c r="AI69">
        <f t="shared" si="6"/>
        <v>6.0617283950617287</v>
      </c>
      <c r="AJ69">
        <f t="shared" si="7"/>
        <v>0.44858836585939227</v>
      </c>
      <c r="AK69">
        <f t="shared" si="8"/>
        <v>25.653390448398444</v>
      </c>
    </row>
    <row r="70" spans="1:37" x14ac:dyDescent="0.3">
      <c r="A70">
        <v>68</v>
      </c>
      <c r="B70">
        <v>130</v>
      </c>
      <c r="C70" t="s">
        <v>91</v>
      </c>
      <c r="D70">
        <v>4.18773526065149E-2</v>
      </c>
      <c r="E70">
        <v>2048</v>
      </c>
      <c r="F70">
        <v>2048</v>
      </c>
      <c r="G70">
        <v>1</v>
      </c>
      <c r="H70">
        <v>3.0129384760849001</v>
      </c>
      <c r="I70">
        <v>4.5429462959717704</v>
      </c>
      <c r="J70">
        <v>-0.78678190490214595</v>
      </c>
      <c r="K70" t="b">
        <v>1</v>
      </c>
      <c r="L70">
        <v>32.22</v>
      </c>
      <c r="M70" t="s">
        <v>92</v>
      </c>
      <c r="N70">
        <v>5.0947225683098898</v>
      </c>
      <c r="O70">
        <v>3.3570000000000002</v>
      </c>
      <c r="P70">
        <v>1.508</v>
      </c>
      <c r="Q70" t="s">
        <v>731</v>
      </c>
      <c r="S70">
        <v>0</v>
      </c>
      <c r="T70">
        <v>2278</v>
      </c>
      <c r="U70">
        <v>2048</v>
      </c>
      <c r="V70">
        <v>131</v>
      </c>
      <c r="W70">
        <v>2048</v>
      </c>
      <c r="X70">
        <v>1</v>
      </c>
      <c r="Y70">
        <v>0.17587125123644701</v>
      </c>
      <c r="Z70">
        <v>32.22</v>
      </c>
      <c r="AA70">
        <v>70.7</v>
      </c>
      <c r="AB70" t="s">
        <v>94</v>
      </c>
      <c r="AC70">
        <v>5.67578125</v>
      </c>
      <c r="AE70">
        <v>3</v>
      </c>
      <c r="AF70">
        <v>32.21875</v>
      </c>
      <c r="AG70">
        <v>3.814453125</v>
      </c>
      <c r="AH70">
        <f t="shared" si="5"/>
        <v>28.404296875</v>
      </c>
      <c r="AI70">
        <f t="shared" si="6"/>
        <v>8.4464925755248341</v>
      </c>
      <c r="AJ70">
        <f t="shared" si="7"/>
        <v>0.45530766355537799</v>
      </c>
      <c r="AK70">
        <f t="shared" si="8"/>
        <v>70.76259105417256</v>
      </c>
    </row>
    <row r="71" spans="1:37" x14ac:dyDescent="0.3">
      <c r="A71">
        <v>69</v>
      </c>
      <c r="B71">
        <v>131</v>
      </c>
      <c r="C71" t="s">
        <v>91</v>
      </c>
      <c r="D71">
        <v>5.7040772486774499E-2</v>
      </c>
      <c r="E71">
        <v>2048</v>
      </c>
      <c r="F71">
        <v>2048</v>
      </c>
      <c r="G71">
        <v>1</v>
      </c>
      <c r="H71">
        <v>3.18068704960546</v>
      </c>
      <c r="I71">
        <v>3.6994123789844702</v>
      </c>
      <c r="J71">
        <v>-0.797631297870664</v>
      </c>
      <c r="K71" t="b">
        <v>1</v>
      </c>
      <c r="L71">
        <v>14.55</v>
      </c>
      <c r="M71" t="s">
        <v>92</v>
      </c>
      <c r="N71">
        <v>4.8511688501012902</v>
      </c>
      <c r="O71">
        <v>3.3479999999999999</v>
      </c>
      <c r="P71">
        <v>1.163</v>
      </c>
      <c r="Q71" t="s">
        <v>1800</v>
      </c>
      <c r="S71">
        <v>0</v>
      </c>
      <c r="T71">
        <v>2222</v>
      </c>
      <c r="U71">
        <v>2048</v>
      </c>
      <c r="V71">
        <v>174</v>
      </c>
      <c r="W71">
        <v>2048</v>
      </c>
      <c r="X71">
        <v>1</v>
      </c>
      <c r="Y71">
        <v>0.16531745859637501</v>
      </c>
      <c r="Z71">
        <v>14.55</v>
      </c>
      <c r="AA71">
        <v>152.80000000000001</v>
      </c>
      <c r="AB71" t="s">
        <v>94</v>
      </c>
      <c r="AC71">
        <v>3.814453125</v>
      </c>
      <c r="AE71">
        <v>2</v>
      </c>
      <c r="AF71">
        <v>14.546875</v>
      </c>
      <c r="AG71">
        <v>3.15234375</v>
      </c>
      <c r="AH71">
        <f t="shared" si="5"/>
        <v>11.39453125</v>
      </c>
      <c r="AI71">
        <f t="shared" si="6"/>
        <v>4.6146220570012391</v>
      </c>
      <c r="AJ71">
        <f t="shared" si="7"/>
        <v>0.45039455212335905</v>
      </c>
      <c r="AK71">
        <f t="shared" si="8"/>
        <v>32.298070506003235</v>
      </c>
    </row>
    <row r="72" spans="1:37" x14ac:dyDescent="0.3">
      <c r="A72">
        <v>70</v>
      </c>
      <c r="B72">
        <v>134</v>
      </c>
      <c r="C72" t="s">
        <v>91</v>
      </c>
      <c r="D72">
        <v>1.26313109249153E-2</v>
      </c>
      <c r="E72">
        <v>2048</v>
      </c>
      <c r="F72">
        <v>16384</v>
      </c>
      <c r="G72">
        <v>8</v>
      </c>
      <c r="H72">
        <v>3.0329422710133298</v>
      </c>
      <c r="I72">
        <v>7.9910920382753696</v>
      </c>
      <c r="J72">
        <v>-0.83419777046826105</v>
      </c>
      <c r="K72" t="b">
        <v>1</v>
      </c>
      <c r="L72">
        <v>431.2</v>
      </c>
      <c r="M72" t="s">
        <v>92</v>
      </c>
      <c r="N72">
        <v>8.0228464930516097</v>
      </c>
      <c r="O72">
        <v>4.21</v>
      </c>
      <c r="P72">
        <v>2.6349999999999998</v>
      </c>
      <c r="Q72" t="s">
        <v>1801</v>
      </c>
      <c r="S72">
        <v>0</v>
      </c>
      <c r="T72">
        <v>16210</v>
      </c>
      <c r="U72">
        <v>2048</v>
      </c>
      <c r="V72">
        <v>586</v>
      </c>
      <c r="W72">
        <v>2048</v>
      </c>
      <c r="X72">
        <v>1</v>
      </c>
      <c r="Y72">
        <v>8.3980071149618502E-2</v>
      </c>
      <c r="Z72">
        <v>431.2</v>
      </c>
      <c r="AA72">
        <v>37.6</v>
      </c>
      <c r="AB72" t="s">
        <v>94</v>
      </c>
      <c r="AC72">
        <v>20.765625</v>
      </c>
      <c r="AE72">
        <v>0</v>
      </c>
      <c r="AF72">
        <v>431.25</v>
      </c>
      <c r="AG72">
        <v>8.1796875</v>
      </c>
      <c r="AH72">
        <f t="shared" si="5"/>
        <v>423.0703125</v>
      </c>
      <c r="AI72">
        <f t="shared" si="6"/>
        <v>52.722063037249285</v>
      </c>
      <c r="AJ72">
        <f t="shared" si="7"/>
        <v>0.43422268800718816</v>
      </c>
      <c r="AK72">
        <f t="shared" si="8"/>
        <v>993.15400118581795</v>
      </c>
    </row>
    <row r="73" spans="1:37" x14ac:dyDescent="0.3">
      <c r="A73">
        <v>71</v>
      </c>
      <c r="B73">
        <v>135</v>
      </c>
      <c r="C73" t="s">
        <v>91</v>
      </c>
      <c r="D73">
        <v>2.4856649456533899E-2</v>
      </c>
      <c r="E73">
        <v>2048</v>
      </c>
      <c r="F73">
        <v>16384</v>
      </c>
      <c r="G73">
        <v>8</v>
      </c>
      <c r="H73">
        <v>3.1205215965983801</v>
      </c>
      <c r="I73">
        <v>5.1866482005961396</v>
      </c>
      <c r="J73">
        <v>-0.84303801659075694</v>
      </c>
      <c r="K73" t="b">
        <v>1</v>
      </c>
      <c r="L73">
        <v>45.94</v>
      </c>
      <c r="M73" t="s">
        <v>92</v>
      </c>
      <c r="N73">
        <v>5.8886671568939004</v>
      </c>
      <c r="O73">
        <v>3.8439999999999999</v>
      </c>
      <c r="P73">
        <v>1.6619999999999999</v>
      </c>
      <c r="Q73" t="s">
        <v>1802</v>
      </c>
      <c r="R73" s="1" t="s">
        <v>1941</v>
      </c>
      <c r="S73">
        <v>0</v>
      </c>
      <c r="T73">
        <v>6964</v>
      </c>
      <c r="U73">
        <v>2048</v>
      </c>
      <c r="V73">
        <v>541</v>
      </c>
      <c r="W73">
        <v>2048</v>
      </c>
      <c r="X73">
        <v>1</v>
      </c>
      <c r="Y73">
        <v>9.1168344232484294E-2</v>
      </c>
      <c r="Z73">
        <v>45.94</v>
      </c>
      <c r="AA73">
        <v>151.6</v>
      </c>
      <c r="AB73" t="s">
        <v>94</v>
      </c>
      <c r="AC73">
        <v>6.77734375</v>
      </c>
      <c r="AE73">
        <v>0</v>
      </c>
      <c r="AF73">
        <v>45.9375</v>
      </c>
      <c r="AG73">
        <v>3.810546875</v>
      </c>
      <c r="AH73">
        <f t="shared" si="5"/>
        <v>42.126953125</v>
      </c>
      <c r="AI73">
        <f t="shared" si="6"/>
        <v>12.055356227575603</v>
      </c>
      <c r="AJ73">
        <f t="shared" si="7"/>
        <v>0.43040096992634674</v>
      </c>
      <c r="AK73">
        <f t="shared" si="8"/>
        <v>106.73186914021395</v>
      </c>
    </row>
    <row r="74" spans="1:37" x14ac:dyDescent="0.3">
      <c r="A74">
        <v>72</v>
      </c>
      <c r="B74">
        <v>139</v>
      </c>
      <c r="C74" t="s">
        <v>91</v>
      </c>
      <c r="D74">
        <v>2.05842605528807E-2</v>
      </c>
      <c r="E74">
        <v>2048</v>
      </c>
      <c r="F74">
        <v>2048</v>
      </c>
      <c r="G74">
        <v>1</v>
      </c>
      <c r="H74">
        <v>3.3192936046030401</v>
      </c>
      <c r="I74">
        <v>4.3889878326489402</v>
      </c>
      <c r="J74">
        <v>-0.79722946850146004</v>
      </c>
      <c r="K74" t="b">
        <v>1</v>
      </c>
      <c r="L74">
        <v>21</v>
      </c>
      <c r="M74" t="s">
        <v>92</v>
      </c>
      <c r="N74">
        <v>5.1227385567133004</v>
      </c>
      <c r="O74">
        <v>3.3340000000000001</v>
      </c>
      <c r="P74">
        <v>1.3220000000000001</v>
      </c>
      <c r="Q74" t="s">
        <v>739</v>
      </c>
      <c r="S74">
        <v>0</v>
      </c>
      <c r="T74">
        <v>2160</v>
      </c>
      <c r="U74">
        <v>2048</v>
      </c>
      <c r="V74">
        <v>160</v>
      </c>
      <c r="W74">
        <v>2048</v>
      </c>
      <c r="X74">
        <v>1</v>
      </c>
      <c r="Y74">
        <v>0.183356258830189</v>
      </c>
      <c r="Z74">
        <v>21</v>
      </c>
      <c r="AA74">
        <v>102.9</v>
      </c>
      <c r="AB74" t="s">
        <v>94</v>
      </c>
      <c r="AC74">
        <v>4.58203125</v>
      </c>
      <c r="AE74">
        <v>3</v>
      </c>
      <c r="AF74">
        <v>21</v>
      </c>
      <c r="AG74">
        <v>3.1171875</v>
      </c>
      <c r="AH74">
        <f t="shared" si="5"/>
        <v>17.8828125</v>
      </c>
      <c r="AI74">
        <f t="shared" si="6"/>
        <v>6.7368421052631575</v>
      </c>
      <c r="AJ74">
        <f t="shared" si="7"/>
        <v>0.45057557024889555</v>
      </c>
      <c r="AK74">
        <f t="shared" si="8"/>
        <v>46.60705414720934</v>
      </c>
    </row>
    <row r="75" spans="1:37" x14ac:dyDescent="0.3">
      <c r="A75">
        <v>73</v>
      </c>
      <c r="B75">
        <v>140</v>
      </c>
      <c r="C75" t="s">
        <v>91</v>
      </c>
      <c r="D75">
        <v>6.0265085459723602E-2</v>
      </c>
      <c r="E75">
        <v>2048</v>
      </c>
      <c r="F75">
        <v>2048</v>
      </c>
      <c r="G75">
        <v>1</v>
      </c>
      <c r="H75">
        <v>3.0896938547960802</v>
      </c>
      <c r="I75">
        <v>3.0625383424004098</v>
      </c>
      <c r="J75">
        <v>-0.80084593282429895</v>
      </c>
      <c r="K75" t="b">
        <v>1</v>
      </c>
      <c r="L75">
        <v>9.8049999999999997</v>
      </c>
      <c r="M75" t="s">
        <v>92</v>
      </c>
      <c r="N75">
        <v>4.2533500540432296</v>
      </c>
      <c r="O75">
        <v>3.2050000000000001</v>
      </c>
      <c r="P75">
        <v>0.99099999999999999</v>
      </c>
      <c r="Q75" t="s">
        <v>740</v>
      </c>
      <c r="S75">
        <v>0</v>
      </c>
      <c r="T75">
        <v>1603</v>
      </c>
      <c r="U75">
        <v>2048</v>
      </c>
      <c r="V75">
        <v>234</v>
      </c>
      <c r="W75">
        <v>2048</v>
      </c>
      <c r="X75">
        <v>1</v>
      </c>
      <c r="Y75">
        <v>0.13660756080820699</v>
      </c>
      <c r="Z75">
        <v>9.8049999999999997</v>
      </c>
      <c r="AA75">
        <v>163.5</v>
      </c>
      <c r="AB75" t="s">
        <v>94</v>
      </c>
      <c r="AC75">
        <v>3.130859375</v>
      </c>
      <c r="AE75">
        <v>3</v>
      </c>
      <c r="AF75">
        <v>9.8046875</v>
      </c>
      <c r="AG75">
        <v>1.904296875</v>
      </c>
      <c r="AH75">
        <f t="shared" si="5"/>
        <v>7.900390625</v>
      </c>
      <c r="AI75">
        <f t="shared" si="6"/>
        <v>5.1487179487179491</v>
      </c>
      <c r="AJ75">
        <f t="shared" si="7"/>
        <v>0.44894902272267234</v>
      </c>
      <c r="AK75">
        <f t="shared" si="8"/>
        <v>21.839200006582072</v>
      </c>
    </row>
    <row r="76" spans="1:37" x14ac:dyDescent="0.3">
      <c r="A76">
        <v>74</v>
      </c>
      <c r="B76">
        <v>141</v>
      </c>
      <c r="C76" t="s">
        <v>91</v>
      </c>
      <c r="D76">
        <v>5.1981743557038197E-2</v>
      </c>
      <c r="E76">
        <v>2048</v>
      </c>
      <c r="F76">
        <v>2048</v>
      </c>
      <c r="G76">
        <v>1</v>
      </c>
      <c r="H76">
        <v>4.3111842473333599</v>
      </c>
      <c r="I76">
        <v>6.4078343988685296</v>
      </c>
      <c r="J76">
        <v>-0.79200568670180305</v>
      </c>
      <c r="K76" t="b">
        <v>1</v>
      </c>
      <c r="L76">
        <v>30.64</v>
      </c>
      <c r="M76" t="s">
        <v>92</v>
      </c>
      <c r="N76">
        <v>6.6208460408657599</v>
      </c>
      <c r="O76">
        <v>3.3730000000000002</v>
      </c>
      <c r="P76">
        <v>1.486</v>
      </c>
      <c r="Q76" t="s">
        <v>738</v>
      </c>
      <c r="S76">
        <v>0</v>
      </c>
      <c r="T76">
        <v>2360</v>
      </c>
      <c r="U76">
        <v>2048</v>
      </c>
      <c r="V76">
        <v>28</v>
      </c>
      <c r="W76">
        <v>2048</v>
      </c>
      <c r="X76">
        <v>1</v>
      </c>
      <c r="Y76">
        <v>0.62575500453990396</v>
      </c>
      <c r="Z76">
        <v>30.64</v>
      </c>
      <c r="AA76">
        <v>77</v>
      </c>
      <c r="AB76" t="s">
        <v>94</v>
      </c>
      <c r="AC76">
        <v>5.53515625</v>
      </c>
      <c r="AE76">
        <v>3</v>
      </c>
      <c r="AF76">
        <v>30.640625</v>
      </c>
      <c r="AG76">
        <v>8.3125</v>
      </c>
      <c r="AH76">
        <f t="shared" si="5"/>
        <v>22.328125</v>
      </c>
      <c r="AI76">
        <f t="shared" si="6"/>
        <v>3.6860902255639099</v>
      </c>
      <c r="AJ76">
        <f t="shared" si="7"/>
        <v>0.45293543706046746</v>
      </c>
      <c r="AK76">
        <f t="shared" si="8"/>
        <v>67.648990325986432</v>
      </c>
    </row>
    <row r="77" spans="1:37" x14ac:dyDescent="0.3">
      <c r="A77">
        <v>75</v>
      </c>
      <c r="B77">
        <v>142</v>
      </c>
      <c r="C77" t="s">
        <v>91</v>
      </c>
      <c r="D77">
        <v>7.5947409779482E-2</v>
      </c>
      <c r="E77">
        <v>2048</v>
      </c>
      <c r="F77">
        <v>2048</v>
      </c>
      <c r="G77">
        <v>1</v>
      </c>
      <c r="H77">
        <v>6.9983555660717398</v>
      </c>
      <c r="I77">
        <v>7.2307228407264601</v>
      </c>
      <c r="J77">
        <v>-0.804060567777934</v>
      </c>
      <c r="K77" t="b">
        <v>1</v>
      </c>
      <c r="L77">
        <v>10.79</v>
      </c>
      <c r="M77" t="s">
        <v>92</v>
      </c>
      <c r="N77">
        <v>7.8460677466796502</v>
      </c>
      <c r="O77">
        <v>3.3380000000000001</v>
      </c>
      <c r="P77">
        <v>1.0329999999999999</v>
      </c>
      <c r="Q77" t="s">
        <v>1803</v>
      </c>
      <c r="S77">
        <v>0</v>
      </c>
      <c r="T77">
        <v>2178</v>
      </c>
      <c r="U77">
        <v>2048</v>
      </c>
      <c r="V77">
        <v>32</v>
      </c>
      <c r="W77">
        <v>2048</v>
      </c>
      <c r="X77">
        <v>1</v>
      </c>
      <c r="Y77">
        <v>1.0603694741843499</v>
      </c>
      <c r="Z77">
        <v>10.79</v>
      </c>
      <c r="AA77">
        <v>201.9</v>
      </c>
      <c r="AB77" t="s">
        <v>94</v>
      </c>
      <c r="AC77">
        <v>3.28515625</v>
      </c>
      <c r="AD77" t="s">
        <v>98</v>
      </c>
      <c r="AE77">
        <v>2</v>
      </c>
      <c r="AF77">
        <v>10.7890625</v>
      </c>
      <c r="AG77">
        <v>6.1640625</v>
      </c>
      <c r="AH77">
        <f t="shared" si="5"/>
        <v>4.625</v>
      </c>
      <c r="AI77">
        <f t="shared" si="6"/>
        <v>1.750316856780735</v>
      </c>
      <c r="AJ77">
        <f t="shared" si="7"/>
        <v>0.44750813271035828</v>
      </c>
      <c r="AK77">
        <f t="shared" si="8"/>
        <v>24.109198719262228</v>
      </c>
    </row>
    <row r="78" spans="1:37" x14ac:dyDescent="0.3">
      <c r="A78">
        <v>76</v>
      </c>
      <c r="B78">
        <v>145</v>
      </c>
      <c r="C78" t="s">
        <v>91</v>
      </c>
      <c r="D78">
        <v>1.8110898764471799E-2</v>
      </c>
      <c r="E78">
        <v>2048</v>
      </c>
      <c r="F78">
        <v>16384</v>
      </c>
      <c r="G78">
        <v>8</v>
      </c>
      <c r="H78">
        <v>3.0347424433511501</v>
      </c>
      <c r="I78">
        <v>7.99583507047012</v>
      </c>
      <c r="J78">
        <v>-0.83419777046826105</v>
      </c>
      <c r="K78" t="b">
        <v>1</v>
      </c>
      <c r="L78">
        <v>431.2</v>
      </c>
      <c r="M78" t="s">
        <v>92</v>
      </c>
      <c r="N78">
        <v>8.0252052406172592</v>
      </c>
      <c r="O78">
        <v>4.2069999999999999</v>
      </c>
      <c r="P78">
        <v>2.6349999999999998</v>
      </c>
      <c r="Q78" t="s">
        <v>1804</v>
      </c>
      <c r="S78">
        <v>0</v>
      </c>
      <c r="T78">
        <v>16040</v>
      </c>
      <c r="U78">
        <v>2048</v>
      </c>
      <c r="V78">
        <v>536</v>
      </c>
      <c r="W78">
        <v>2048</v>
      </c>
      <c r="X78">
        <v>1</v>
      </c>
      <c r="Y78">
        <v>8.7887487550066395E-2</v>
      </c>
      <c r="Z78">
        <v>431.2</v>
      </c>
      <c r="AA78">
        <v>37.200000000000003</v>
      </c>
      <c r="AB78" t="s">
        <v>94</v>
      </c>
      <c r="AC78">
        <v>20.765625</v>
      </c>
      <c r="AE78">
        <v>0</v>
      </c>
      <c r="AF78">
        <v>431.25</v>
      </c>
      <c r="AG78">
        <v>8.515625</v>
      </c>
      <c r="AH78">
        <f t="shared" si="5"/>
        <v>422.734375</v>
      </c>
      <c r="AI78">
        <f t="shared" si="6"/>
        <v>50.642201834862384</v>
      </c>
      <c r="AJ78">
        <f t="shared" si="7"/>
        <v>0.43422268800718816</v>
      </c>
      <c r="AK78">
        <f t="shared" si="8"/>
        <v>993.15400118581795</v>
      </c>
    </row>
    <row r="79" spans="1:37" x14ac:dyDescent="0.3">
      <c r="A79">
        <v>77</v>
      </c>
      <c r="B79">
        <v>146</v>
      </c>
      <c r="C79" t="s">
        <v>91</v>
      </c>
      <c r="D79">
        <v>2.08596682515481E-2</v>
      </c>
      <c r="E79">
        <v>2048</v>
      </c>
      <c r="F79">
        <v>16384</v>
      </c>
      <c r="G79">
        <v>8</v>
      </c>
      <c r="H79">
        <v>3.2680648767824199</v>
      </c>
      <c r="I79">
        <v>5.3233713031963603</v>
      </c>
      <c r="J79">
        <v>-0.84464533406757503</v>
      </c>
      <c r="K79" t="b">
        <v>1</v>
      </c>
      <c r="L79">
        <v>42.6</v>
      </c>
      <c r="M79" t="s">
        <v>92</v>
      </c>
      <c r="N79">
        <v>6.0238231415083998</v>
      </c>
      <c r="O79">
        <v>3.8340000000000001</v>
      </c>
      <c r="P79">
        <v>1.629</v>
      </c>
      <c r="Q79" t="s">
        <v>1805</v>
      </c>
      <c r="R79" s="1" t="s">
        <v>1941</v>
      </c>
      <c r="S79">
        <v>0</v>
      </c>
      <c r="T79">
        <v>6828</v>
      </c>
      <c r="U79">
        <v>2048</v>
      </c>
      <c r="V79">
        <v>425</v>
      </c>
      <c r="W79">
        <v>2048</v>
      </c>
      <c r="X79">
        <v>1</v>
      </c>
      <c r="Y79">
        <v>0.11001730650267499</v>
      </c>
      <c r="Z79">
        <v>42.6</v>
      </c>
      <c r="AA79">
        <v>160.19999999999999</v>
      </c>
      <c r="AB79" t="s">
        <v>94</v>
      </c>
      <c r="AC79">
        <v>6.52734375</v>
      </c>
      <c r="AE79">
        <v>0</v>
      </c>
      <c r="AF79">
        <v>42.59375</v>
      </c>
      <c r="AG79">
        <v>4.26171875</v>
      </c>
      <c r="AH79">
        <f t="shared" si="5"/>
        <v>38.33203125</v>
      </c>
      <c r="AI79">
        <f t="shared" si="6"/>
        <v>9.9945004582951427</v>
      </c>
      <c r="AJ79">
        <f t="shared" si="7"/>
        <v>0.42970973459147727</v>
      </c>
      <c r="AK79">
        <f t="shared" si="8"/>
        <v>99.12214355696095</v>
      </c>
    </row>
    <row r="80" spans="1:37" x14ac:dyDescent="0.3">
      <c r="A80">
        <v>78</v>
      </c>
      <c r="B80">
        <v>150</v>
      </c>
      <c r="C80" t="s">
        <v>91</v>
      </c>
      <c r="D80">
        <v>2.2933718518265801E-2</v>
      </c>
      <c r="E80">
        <v>2048</v>
      </c>
      <c r="F80">
        <v>2048</v>
      </c>
      <c r="G80">
        <v>1</v>
      </c>
      <c r="H80">
        <v>3.7388728136693499</v>
      </c>
      <c r="I80">
        <v>5.0642740161712796</v>
      </c>
      <c r="J80">
        <v>-0.80205142093191195</v>
      </c>
      <c r="K80" t="b">
        <v>1</v>
      </c>
      <c r="L80">
        <v>22.64</v>
      </c>
      <c r="M80" t="s">
        <v>92</v>
      </c>
      <c r="N80">
        <v>5.4613084170769799</v>
      </c>
      <c r="O80">
        <v>3.32</v>
      </c>
      <c r="P80">
        <v>1.3545</v>
      </c>
      <c r="Q80" t="s">
        <v>746</v>
      </c>
      <c r="S80">
        <v>0</v>
      </c>
      <c r="T80">
        <v>2088</v>
      </c>
      <c r="U80">
        <v>2048</v>
      </c>
      <c r="V80">
        <v>113</v>
      </c>
      <c r="W80">
        <v>2048</v>
      </c>
      <c r="X80">
        <v>1</v>
      </c>
      <c r="Y80">
        <v>0.25765148116672598</v>
      </c>
      <c r="Z80">
        <v>22.64</v>
      </c>
      <c r="AA80">
        <v>92.25</v>
      </c>
      <c r="AB80" t="s">
        <v>94</v>
      </c>
      <c r="AC80">
        <v>4.7578125</v>
      </c>
      <c r="AE80">
        <v>3</v>
      </c>
      <c r="AF80">
        <v>22.640625</v>
      </c>
      <c r="AG80">
        <v>3.58984375</v>
      </c>
      <c r="AH80">
        <f t="shared" si="5"/>
        <v>19.05078125</v>
      </c>
      <c r="AI80">
        <f t="shared" si="6"/>
        <v>6.3068552774755169</v>
      </c>
      <c r="AJ80">
        <f t="shared" si="7"/>
        <v>0.44840814609052976</v>
      </c>
      <c r="AK80">
        <f t="shared" si="8"/>
        <v>50.491109934985552</v>
      </c>
    </row>
    <row r="81" spans="1:37" x14ac:dyDescent="0.3">
      <c r="A81">
        <v>79</v>
      </c>
      <c r="B81">
        <v>151</v>
      </c>
      <c r="C81" t="s">
        <v>91</v>
      </c>
      <c r="D81">
        <v>6.4395249708990202E-2</v>
      </c>
      <c r="E81">
        <v>2048</v>
      </c>
      <c r="F81">
        <v>2048</v>
      </c>
      <c r="G81">
        <v>1</v>
      </c>
      <c r="H81">
        <v>3.1446397310677199</v>
      </c>
      <c r="I81">
        <v>3.16306535449195</v>
      </c>
      <c r="J81">
        <v>-0.80365873840873003</v>
      </c>
      <c r="K81" t="b">
        <v>1</v>
      </c>
      <c r="L81">
        <v>10.130000000000001</v>
      </c>
      <c r="M81" t="s">
        <v>92</v>
      </c>
      <c r="N81">
        <v>4.2487296039381999</v>
      </c>
      <c r="O81">
        <v>3.2010000000000001</v>
      </c>
      <c r="P81">
        <v>1.006</v>
      </c>
      <c r="Q81" t="s">
        <v>747</v>
      </c>
      <c r="S81">
        <v>0</v>
      </c>
      <c r="T81">
        <v>1590</v>
      </c>
      <c r="U81">
        <v>2048</v>
      </c>
      <c r="V81">
        <v>245</v>
      </c>
      <c r="W81">
        <v>2048</v>
      </c>
      <c r="X81">
        <v>1</v>
      </c>
      <c r="Y81">
        <v>0.137016006454694</v>
      </c>
      <c r="Z81">
        <v>10.130000000000001</v>
      </c>
      <c r="AA81">
        <v>156.9</v>
      </c>
      <c r="AB81" t="s">
        <v>94</v>
      </c>
      <c r="AC81">
        <v>3.18359375</v>
      </c>
      <c r="AE81">
        <v>2</v>
      </c>
      <c r="AF81">
        <v>10.1328125</v>
      </c>
      <c r="AG81">
        <v>1.83203125</v>
      </c>
      <c r="AH81">
        <f t="shared" si="5"/>
        <v>8.30078125</v>
      </c>
      <c r="AI81">
        <f t="shared" si="6"/>
        <v>5.5309168443496803</v>
      </c>
      <c r="AJ81">
        <f t="shared" si="7"/>
        <v>0.44768799075474108</v>
      </c>
      <c r="AK81">
        <f t="shared" si="8"/>
        <v>22.633648231031295</v>
      </c>
    </row>
    <row r="82" spans="1:37" x14ac:dyDescent="0.3">
      <c r="A82">
        <v>80</v>
      </c>
      <c r="B82">
        <v>152</v>
      </c>
      <c r="C82" t="s">
        <v>91</v>
      </c>
      <c r="D82">
        <v>5.0184154476629397E-2</v>
      </c>
      <c r="E82">
        <v>2048</v>
      </c>
      <c r="F82">
        <v>2048</v>
      </c>
      <c r="G82">
        <v>1</v>
      </c>
      <c r="H82">
        <v>2.8779594894874898</v>
      </c>
      <c r="I82">
        <v>4.2944551757196203</v>
      </c>
      <c r="J82">
        <v>-0.79039836922498596</v>
      </c>
      <c r="K82" t="b">
        <v>1</v>
      </c>
      <c r="L82">
        <v>31.08</v>
      </c>
      <c r="M82" t="s">
        <v>92</v>
      </c>
      <c r="N82">
        <v>4.9011335289962901</v>
      </c>
      <c r="O82">
        <v>3.3730000000000002</v>
      </c>
      <c r="P82">
        <v>1.492</v>
      </c>
      <c r="Q82" t="s">
        <v>745</v>
      </c>
      <c r="S82">
        <v>0</v>
      </c>
      <c r="T82">
        <v>2356</v>
      </c>
      <c r="U82">
        <v>2048</v>
      </c>
      <c r="V82">
        <v>197</v>
      </c>
      <c r="W82">
        <v>2048</v>
      </c>
      <c r="X82">
        <v>1</v>
      </c>
      <c r="Y82">
        <v>0.13379907362278401</v>
      </c>
      <c r="Z82">
        <v>31.08</v>
      </c>
      <c r="AA82">
        <v>75.8</v>
      </c>
      <c r="AB82" t="s">
        <v>94</v>
      </c>
      <c r="AC82">
        <v>5.57421875</v>
      </c>
      <c r="AE82">
        <v>2</v>
      </c>
      <c r="AF82">
        <v>31.078125</v>
      </c>
      <c r="AG82">
        <v>3.001953125</v>
      </c>
      <c r="AH82">
        <f t="shared" si="5"/>
        <v>28.076171875</v>
      </c>
      <c r="AI82">
        <f t="shared" si="6"/>
        <v>10.35263500325309</v>
      </c>
      <c r="AJ82">
        <f t="shared" si="7"/>
        <v>0.45366403349035334</v>
      </c>
      <c r="AK82">
        <f t="shared" si="8"/>
        <v>68.504714294616534</v>
      </c>
    </row>
    <row r="83" spans="1:37" x14ac:dyDescent="0.3">
      <c r="A83">
        <v>81</v>
      </c>
      <c r="B83">
        <v>153</v>
      </c>
      <c r="C83" t="s">
        <v>91</v>
      </c>
      <c r="D83">
        <v>5.52293316509729E-2</v>
      </c>
      <c r="E83">
        <v>2048</v>
      </c>
      <c r="F83">
        <v>2048</v>
      </c>
      <c r="G83">
        <v>1</v>
      </c>
      <c r="H83">
        <v>3.2686504156374498</v>
      </c>
      <c r="I83">
        <v>3.5208216879376102</v>
      </c>
      <c r="J83">
        <v>-0.80044410345509498</v>
      </c>
      <c r="K83" t="b">
        <v>1</v>
      </c>
      <c r="L83">
        <v>11.94</v>
      </c>
      <c r="M83" t="s">
        <v>92</v>
      </c>
      <c r="N83">
        <v>4.8301794078102303</v>
      </c>
      <c r="O83">
        <v>3.3439999999999999</v>
      </c>
      <c r="P83">
        <v>1.077</v>
      </c>
      <c r="Q83" t="s">
        <v>1806</v>
      </c>
      <c r="S83">
        <v>0</v>
      </c>
      <c r="T83">
        <v>2210</v>
      </c>
      <c r="U83">
        <v>2048</v>
      </c>
      <c r="V83">
        <v>209</v>
      </c>
      <c r="W83">
        <v>2048</v>
      </c>
      <c r="X83">
        <v>1</v>
      </c>
      <c r="Y83">
        <v>0.156925830595221</v>
      </c>
      <c r="Z83">
        <v>11.94</v>
      </c>
      <c r="AA83">
        <v>185.1</v>
      </c>
      <c r="AB83" t="s">
        <v>94</v>
      </c>
      <c r="AC83">
        <v>3.455078125</v>
      </c>
      <c r="AE83">
        <v>3</v>
      </c>
      <c r="AF83">
        <v>11.9375</v>
      </c>
      <c r="AG83">
        <v>2.875</v>
      </c>
      <c r="AH83">
        <f t="shared" si="5"/>
        <v>9.0625</v>
      </c>
      <c r="AI83">
        <f t="shared" si="6"/>
        <v>4.1521739130434785</v>
      </c>
      <c r="AJ83">
        <f t="shared" si="7"/>
        <v>0.44912945987532343</v>
      </c>
      <c r="AK83">
        <f t="shared" si="8"/>
        <v>26.579196126020776</v>
      </c>
    </row>
    <row r="84" spans="1:37" x14ac:dyDescent="0.3">
      <c r="A84">
        <v>82</v>
      </c>
      <c r="B84">
        <v>156</v>
      </c>
      <c r="C84" t="s">
        <v>91</v>
      </c>
      <c r="D84">
        <v>1.5145093112750099E-2</v>
      </c>
      <c r="E84">
        <v>2048</v>
      </c>
      <c r="F84">
        <v>16384</v>
      </c>
      <c r="G84">
        <v>8</v>
      </c>
      <c r="H84">
        <v>2.9244350442609202</v>
      </c>
      <c r="I84">
        <v>7.7851659479055497</v>
      </c>
      <c r="J84">
        <v>-0.83259045299144396</v>
      </c>
      <c r="K84" t="b">
        <v>1</v>
      </c>
      <c r="L84">
        <v>460.2</v>
      </c>
      <c r="M84" t="s">
        <v>92</v>
      </c>
      <c r="N84">
        <v>7.82356541176802</v>
      </c>
      <c r="O84">
        <v>4.2149999999999999</v>
      </c>
      <c r="P84">
        <v>2.6619999999999999</v>
      </c>
      <c r="Q84" t="s">
        <v>1807</v>
      </c>
      <c r="S84">
        <v>0</v>
      </c>
      <c r="T84">
        <v>16344</v>
      </c>
      <c r="U84">
        <v>2048</v>
      </c>
      <c r="V84">
        <v>622</v>
      </c>
      <c r="W84">
        <v>2048</v>
      </c>
      <c r="X84">
        <v>1</v>
      </c>
      <c r="Y84">
        <v>7.7162815290998304E-2</v>
      </c>
      <c r="Z84">
        <v>460.2</v>
      </c>
      <c r="AA84">
        <v>35.5</v>
      </c>
      <c r="AB84" t="s">
        <v>94</v>
      </c>
      <c r="AC84">
        <v>21.453125</v>
      </c>
      <c r="AE84">
        <v>0</v>
      </c>
      <c r="AF84">
        <v>460.25</v>
      </c>
      <c r="AG84">
        <v>7.8671875</v>
      </c>
      <c r="AH84">
        <f t="shared" si="5"/>
        <v>452.3828125</v>
      </c>
      <c r="AI84">
        <f t="shared" si="6"/>
        <v>58.502482621648461</v>
      </c>
      <c r="AJ84">
        <f t="shared" si="7"/>
        <v>0.43492118292361759</v>
      </c>
      <c r="AK84">
        <f t="shared" si="8"/>
        <v>1058.2377177081089</v>
      </c>
    </row>
    <row r="85" spans="1:37" x14ac:dyDescent="0.3">
      <c r="A85">
        <v>83</v>
      </c>
      <c r="B85">
        <v>157</v>
      </c>
      <c r="C85" t="s">
        <v>91</v>
      </c>
      <c r="D85">
        <v>3.0059250559464901E-2</v>
      </c>
      <c r="E85">
        <v>2048</v>
      </c>
      <c r="F85">
        <v>16384</v>
      </c>
      <c r="G85">
        <v>8</v>
      </c>
      <c r="H85">
        <v>4.49077641361872</v>
      </c>
      <c r="I85">
        <v>7.5562575787744697</v>
      </c>
      <c r="J85">
        <v>-0.846252651544392</v>
      </c>
      <c r="K85" t="b">
        <v>1</v>
      </c>
      <c r="L85">
        <v>48.12</v>
      </c>
      <c r="M85" t="s">
        <v>92</v>
      </c>
      <c r="N85">
        <v>7.7342905163628899</v>
      </c>
      <c r="O85">
        <v>3.8380000000000001</v>
      </c>
      <c r="P85">
        <v>1.6830000000000001</v>
      </c>
      <c r="Q85" t="s">
        <v>1808</v>
      </c>
      <c r="R85" s="1" t="s">
        <v>1941</v>
      </c>
      <c r="S85">
        <v>0</v>
      </c>
      <c r="T85">
        <v>6900</v>
      </c>
      <c r="U85">
        <v>2048</v>
      </c>
      <c r="V85">
        <v>51</v>
      </c>
      <c r="W85">
        <v>2048</v>
      </c>
      <c r="X85">
        <v>1</v>
      </c>
      <c r="Y85">
        <v>0.488806468978501</v>
      </c>
      <c r="Z85">
        <v>48.12</v>
      </c>
      <c r="AA85">
        <v>143.4</v>
      </c>
      <c r="AB85" t="s">
        <v>94</v>
      </c>
      <c r="AC85">
        <v>6.9375</v>
      </c>
      <c r="AE85">
        <v>0</v>
      </c>
      <c r="AF85">
        <v>48.125</v>
      </c>
      <c r="AG85">
        <v>10.5390625</v>
      </c>
      <c r="AH85">
        <f t="shared" si="5"/>
        <v>37.5859375</v>
      </c>
      <c r="AI85">
        <f t="shared" si="6"/>
        <v>4.5663454410674573</v>
      </c>
      <c r="AJ85">
        <f t="shared" si="7"/>
        <v>0.42901960939882811</v>
      </c>
      <c r="AK85">
        <f t="shared" si="8"/>
        <v>112.17435973949087</v>
      </c>
    </row>
    <row r="86" spans="1:37" x14ac:dyDescent="0.3">
      <c r="A86">
        <v>84</v>
      </c>
      <c r="B86">
        <v>161</v>
      </c>
      <c r="C86" t="s">
        <v>91</v>
      </c>
      <c r="D86">
        <v>2.85250957390106E-2</v>
      </c>
      <c r="E86">
        <v>2048</v>
      </c>
      <c r="F86">
        <v>2048</v>
      </c>
      <c r="G86">
        <v>1</v>
      </c>
      <c r="H86">
        <v>4.2046574212388999</v>
      </c>
      <c r="I86">
        <v>5.3790050994364798</v>
      </c>
      <c r="J86">
        <v>-0.80084593282429895</v>
      </c>
      <c r="K86" t="b">
        <v>1</v>
      </c>
      <c r="L86">
        <v>19.03</v>
      </c>
      <c r="M86" t="s">
        <v>92</v>
      </c>
      <c r="N86">
        <v>5.7838135817109997</v>
      </c>
      <c r="O86">
        <v>3.3029999999999999</v>
      </c>
      <c r="P86">
        <v>1.2789999999999999</v>
      </c>
      <c r="Q86" t="s">
        <v>753</v>
      </c>
      <c r="S86">
        <v>0</v>
      </c>
      <c r="T86">
        <v>2007</v>
      </c>
      <c r="U86">
        <v>2048</v>
      </c>
      <c r="V86">
        <v>65</v>
      </c>
      <c r="W86">
        <v>2048</v>
      </c>
      <c r="X86">
        <v>1</v>
      </c>
      <c r="Y86">
        <v>0.39748883269270402</v>
      </c>
      <c r="Z86">
        <v>19.03</v>
      </c>
      <c r="AA86">
        <v>105.44</v>
      </c>
      <c r="AB86" t="s">
        <v>94</v>
      </c>
      <c r="AC86">
        <v>4.36328125</v>
      </c>
      <c r="AE86">
        <v>2</v>
      </c>
      <c r="AF86">
        <v>19.03125</v>
      </c>
      <c r="AG86">
        <v>4.5078125</v>
      </c>
      <c r="AH86">
        <f t="shared" si="5"/>
        <v>14.5234375</v>
      </c>
      <c r="AI86">
        <f t="shared" si="6"/>
        <v>4.2218370883882148</v>
      </c>
      <c r="AJ86">
        <f t="shared" si="7"/>
        <v>0.44894902272267234</v>
      </c>
      <c r="AK86">
        <f t="shared" si="8"/>
        <v>42.390670291660498</v>
      </c>
    </row>
    <row r="87" spans="1:37" x14ac:dyDescent="0.3">
      <c r="A87">
        <v>85</v>
      </c>
      <c r="B87">
        <v>162</v>
      </c>
      <c r="C87" t="s">
        <v>91</v>
      </c>
      <c r="D87">
        <v>4.3096571699995E-2</v>
      </c>
      <c r="E87">
        <v>2048</v>
      </c>
      <c r="F87">
        <v>2048</v>
      </c>
      <c r="G87">
        <v>1</v>
      </c>
      <c r="H87">
        <v>3.1214906627136298</v>
      </c>
      <c r="I87">
        <v>3.2068439230222099</v>
      </c>
      <c r="J87">
        <v>-0.80164959156270799</v>
      </c>
      <c r="K87" t="b">
        <v>1</v>
      </c>
      <c r="L87">
        <v>10.64</v>
      </c>
      <c r="M87" t="s">
        <v>92</v>
      </c>
      <c r="N87">
        <v>4.3743671798528601</v>
      </c>
      <c r="O87">
        <v>3.2130000000000001</v>
      </c>
      <c r="P87">
        <v>1.0269999999999999</v>
      </c>
      <c r="Q87" t="s">
        <v>754</v>
      </c>
      <c r="S87">
        <v>0</v>
      </c>
      <c r="T87">
        <v>1634</v>
      </c>
      <c r="U87">
        <v>2048</v>
      </c>
      <c r="V87">
        <v>194</v>
      </c>
      <c r="W87">
        <v>2048</v>
      </c>
      <c r="X87">
        <v>1</v>
      </c>
      <c r="Y87">
        <v>0.15231415297265999</v>
      </c>
      <c r="Z87">
        <v>10.64</v>
      </c>
      <c r="AA87">
        <v>153.5</v>
      </c>
      <c r="AB87" t="s">
        <v>94</v>
      </c>
      <c r="AC87">
        <v>3.26171875</v>
      </c>
      <c r="AE87">
        <v>3</v>
      </c>
      <c r="AF87">
        <v>10.640625</v>
      </c>
      <c r="AG87">
        <v>2.083984375</v>
      </c>
      <c r="AH87">
        <f t="shared" si="5"/>
        <v>8.556640625</v>
      </c>
      <c r="AI87">
        <f t="shared" si="6"/>
        <v>5.1059044048734767</v>
      </c>
      <c r="AJ87">
        <f t="shared" si="7"/>
        <v>0.44858836585939227</v>
      </c>
      <c r="AK87">
        <f t="shared" si="8"/>
        <v>23.720242899333794</v>
      </c>
    </row>
    <row r="88" spans="1:37" x14ac:dyDescent="0.3">
      <c r="A88">
        <v>86</v>
      </c>
      <c r="B88">
        <v>163</v>
      </c>
      <c r="C88" t="s">
        <v>91</v>
      </c>
      <c r="D88">
        <v>2.8828640917631401E-2</v>
      </c>
      <c r="E88">
        <v>2048</v>
      </c>
      <c r="F88">
        <v>2048</v>
      </c>
      <c r="G88">
        <v>1</v>
      </c>
      <c r="H88">
        <v>3.14027996613369</v>
      </c>
      <c r="I88">
        <v>4.8852206895028996</v>
      </c>
      <c r="J88">
        <v>-0.79240751607100701</v>
      </c>
      <c r="K88" t="b">
        <v>1</v>
      </c>
      <c r="L88">
        <v>35.97</v>
      </c>
      <c r="M88" t="s">
        <v>92</v>
      </c>
      <c r="N88">
        <v>5.2236178544194702</v>
      </c>
      <c r="O88">
        <v>3.3519999999999999</v>
      </c>
      <c r="P88">
        <v>1.556</v>
      </c>
      <c r="Q88" t="s">
        <v>752</v>
      </c>
      <c r="S88">
        <v>0</v>
      </c>
      <c r="T88">
        <v>2244</v>
      </c>
      <c r="U88">
        <v>2048</v>
      </c>
      <c r="V88">
        <v>147</v>
      </c>
      <c r="W88">
        <v>2048</v>
      </c>
      <c r="X88">
        <v>1</v>
      </c>
      <c r="Y88">
        <v>0.176527316369778</v>
      </c>
      <c r="Z88">
        <v>35.97</v>
      </c>
      <c r="AA88">
        <v>62.38</v>
      </c>
      <c r="AB88" t="s">
        <v>94</v>
      </c>
      <c r="AC88">
        <v>5.99609375</v>
      </c>
      <c r="AE88">
        <v>3</v>
      </c>
      <c r="AF88">
        <v>35.96875</v>
      </c>
      <c r="AG88">
        <v>3.3984375</v>
      </c>
      <c r="AH88">
        <f t="shared" si="5"/>
        <v>32.5703125</v>
      </c>
      <c r="AI88">
        <f t="shared" si="6"/>
        <v>10.583908045977012</v>
      </c>
      <c r="AJ88">
        <f t="shared" si="7"/>
        <v>0.45275347086163326</v>
      </c>
      <c r="AK88">
        <f t="shared" si="8"/>
        <v>79.444448943810457</v>
      </c>
    </row>
    <row r="89" spans="1:37" x14ac:dyDescent="0.3">
      <c r="A89">
        <v>87</v>
      </c>
      <c r="B89">
        <v>164</v>
      </c>
      <c r="C89" t="s">
        <v>91</v>
      </c>
      <c r="D89">
        <v>6.8095687921077494E-2</v>
      </c>
      <c r="E89">
        <v>2048</v>
      </c>
      <c r="F89">
        <v>2048</v>
      </c>
      <c r="G89">
        <v>1</v>
      </c>
      <c r="H89">
        <v>2.9279782096568598</v>
      </c>
      <c r="I89">
        <v>3.2739600098213901</v>
      </c>
      <c r="J89">
        <v>-0.80124776219350302</v>
      </c>
      <c r="K89" t="b">
        <v>1</v>
      </c>
      <c r="L89">
        <v>13.125</v>
      </c>
      <c r="M89" t="s">
        <v>92</v>
      </c>
      <c r="N89">
        <v>4.5334356936587596</v>
      </c>
      <c r="O89">
        <v>3.3420000000000001</v>
      </c>
      <c r="P89">
        <v>1.1180000000000001</v>
      </c>
      <c r="Q89" t="s">
        <v>1809</v>
      </c>
      <c r="S89">
        <v>0</v>
      </c>
      <c r="T89">
        <v>2194</v>
      </c>
      <c r="U89">
        <v>2048</v>
      </c>
      <c r="V89">
        <v>298</v>
      </c>
      <c r="W89">
        <v>2048</v>
      </c>
      <c r="X89">
        <v>1</v>
      </c>
      <c r="Y89">
        <v>0.111684778978195</v>
      </c>
      <c r="Z89">
        <v>13.125</v>
      </c>
      <c r="AA89">
        <v>167.1</v>
      </c>
      <c r="AB89" t="s">
        <v>94</v>
      </c>
      <c r="AC89">
        <v>3.623046875</v>
      </c>
      <c r="AE89">
        <v>1</v>
      </c>
      <c r="AF89">
        <v>13.125</v>
      </c>
      <c r="AG89">
        <v>2.208984375</v>
      </c>
      <c r="AH89">
        <f t="shared" si="5"/>
        <v>10.916015625</v>
      </c>
      <c r="AI89">
        <f t="shared" si="6"/>
        <v>5.9416445623342176</v>
      </c>
      <c r="AJ89">
        <f t="shared" si="7"/>
        <v>0.448768658060403</v>
      </c>
      <c r="AK89">
        <f t="shared" si="8"/>
        <v>29.246694848804285</v>
      </c>
    </row>
    <row r="90" spans="1:37" x14ac:dyDescent="0.3">
      <c r="A90">
        <v>88</v>
      </c>
      <c r="B90">
        <v>167</v>
      </c>
      <c r="C90" t="s">
        <v>91</v>
      </c>
      <c r="D90">
        <v>1.7723144103018999E-2</v>
      </c>
      <c r="E90">
        <v>2048</v>
      </c>
      <c r="F90">
        <v>16384</v>
      </c>
      <c r="G90">
        <v>8</v>
      </c>
      <c r="H90">
        <v>2.9560605135421398</v>
      </c>
      <c r="I90">
        <v>7.8635828504773402</v>
      </c>
      <c r="J90">
        <v>-0.83259045299144396</v>
      </c>
      <c r="K90" t="b">
        <v>1</v>
      </c>
      <c r="L90">
        <v>457</v>
      </c>
      <c r="M90" t="s">
        <v>92</v>
      </c>
      <c r="N90">
        <v>7.8937060440122302</v>
      </c>
      <c r="O90">
        <v>4.21</v>
      </c>
      <c r="P90">
        <v>2.66</v>
      </c>
      <c r="Q90" t="s">
        <v>1810</v>
      </c>
      <c r="S90">
        <v>0</v>
      </c>
      <c r="T90">
        <v>16216</v>
      </c>
      <c r="U90">
        <v>2048</v>
      </c>
      <c r="V90">
        <v>569</v>
      </c>
      <c r="W90">
        <v>2048</v>
      </c>
      <c r="X90">
        <v>1</v>
      </c>
      <c r="Y90">
        <v>8.2002322533857697E-2</v>
      </c>
      <c r="Z90">
        <v>457</v>
      </c>
      <c r="AA90">
        <v>35.47</v>
      </c>
      <c r="AB90" t="s">
        <v>94</v>
      </c>
      <c r="AC90">
        <v>21.375</v>
      </c>
      <c r="AE90">
        <v>0</v>
      </c>
      <c r="AF90">
        <v>457</v>
      </c>
      <c r="AG90">
        <v>8.296875</v>
      </c>
      <c r="AH90">
        <f t="shared" si="5"/>
        <v>448.703125</v>
      </c>
      <c r="AI90">
        <f t="shared" si="6"/>
        <v>55.080979284369114</v>
      </c>
      <c r="AJ90">
        <f t="shared" si="7"/>
        <v>0.43492118292361759</v>
      </c>
      <c r="AK90">
        <f t="shared" si="8"/>
        <v>1050.7650993864329</v>
      </c>
    </row>
    <row r="91" spans="1:37" x14ac:dyDescent="0.3">
      <c r="A91">
        <v>89</v>
      </c>
      <c r="B91">
        <v>168</v>
      </c>
      <c r="C91" t="s">
        <v>91</v>
      </c>
      <c r="D91">
        <v>2.9753930311676498E-2</v>
      </c>
      <c r="E91">
        <v>2048</v>
      </c>
      <c r="F91">
        <v>16384</v>
      </c>
      <c r="G91">
        <v>8</v>
      </c>
      <c r="H91">
        <v>4.5421634899471002</v>
      </c>
      <c r="I91">
        <v>7.9310432812748104</v>
      </c>
      <c r="J91">
        <v>-0.84384167532916599</v>
      </c>
      <c r="K91" t="b">
        <v>1</v>
      </c>
      <c r="L91">
        <v>55.78</v>
      </c>
      <c r="M91" t="s">
        <v>92</v>
      </c>
      <c r="N91">
        <v>8.0520949644597497</v>
      </c>
      <c r="O91">
        <v>3.83</v>
      </c>
      <c r="P91">
        <v>1.746</v>
      </c>
      <c r="Q91" t="s">
        <v>1811</v>
      </c>
      <c r="R91" s="1" t="s">
        <v>1941</v>
      </c>
      <c r="S91">
        <v>0</v>
      </c>
      <c r="T91">
        <v>6770</v>
      </c>
      <c r="U91">
        <v>2048</v>
      </c>
      <c r="V91">
        <v>43</v>
      </c>
      <c r="W91">
        <v>2048</v>
      </c>
      <c r="X91">
        <v>1</v>
      </c>
      <c r="Y91">
        <v>0.54017486810128201</v>
      </c>
      <c r="Z91">
        <v>55.78</v>
      </c>
      <c r="AA91">
        <v>121.3</v>
      </c>
      <c r="AB91" t="s">
        <v>94</v>
      </c>
      <c r="AC91">
        <v>7.46875</v>
      </c>
      <c r="AE91">
        <v>0</v>
      </c>
      <c r="AF91">
        <v>55.78125</v>
      </c>
      <c r="AG91">
        <v>11.578125</v>
      </c>
      <c r="AH91">
        <f t="shared" si="5"/>
        <v>44.203125</v>
      </c>
      <c r="AI91">
        <f t="shared" si="6"/>
        <v>4.8178137651821862</v>
      </c>
      <c r="AJ91">
        <f t="shared" si="7"/>
        <v>0.43005521337959018</v>
      </c>
      <c r="AK91">
        <f t="shared" si="8"/>
        <v>129.70718239093739</v>
      </c>
    </row>
    <row r="92" spans="1:37" x14ac:dyDescent="0.3">
      <c r="A92">
        <v>90</v>
      </c>
      <c r="B92">
        <v>172</v>
      </c>
      <c r="C92" t="s">
        <v>91</v>
      </c>
      <c r="D92">
        <v>1.9475254450906299E-2</v>
      </c>
      <c r="E92">
        <v>2048</v>
      </c>
      <c r="F92">
        <v>2048</v>
      </c>
      <c r="G92">
        <v>1</v>
      </c>
      <c r="H92">
        <v>3.4346056810729602</v>
      </c>
      <c r="I92">
        <v>4.4173590644268401</v>
      </c>
      <c r="J92">
        <v>-0.79923861534748197</v>
      </c>
      <c r="K92" t="b">
        <v>1</v>
      </c>
      <c r="L92">
        <v>19.309999999999999</v>
      </c>
      <c r="M92" t="s">
        <v>92</v>
      </c>
      <c r="N92">
        <v>5.0917988593581596</v>
      </c>
      <c r="O92">
        <v>3.3069999999999999</v>
      </c>
      <c r="P92">
        <v>1.286</v>
      </c>
      <c r="Q92" t="s">
        <v>760</v>
      </c>
      <c r="S92">
        <v>0</v>
      </c>
      <c r="T92">
        <v>2026</v>
      </c>
      <c r="U92">
        <v>2048</v>
      </c>
      <c r="V92">
        <v>162</v>
      </c>
      <c r="W92">
        <v>2048</v>
      </c>
      <c r="X92">
        <v>1</v>
      </c>
      <c r="Y92">
        <v>0.19128068740022</v>
      </c>
      <c r="Z92">
        <v>19.309999999999999</v>
      </c>
      <c r="AA92">
        <v>104.9</v>
      </c>
      <c r="AB92" t="s">
        <v>94</v>
      </c>
      <c r="AC92">
        <v>4.39453125</v>
      </c>
      <c r="AE92">
        <v>4</v>
      </c>
      <c r="AF92">
        <v>19.3125</v>
      </c>
      <c r="AG92">
        <v>2.9140625</v>
      </c>
      <c r="AH92">
        <f t="shared" si="5"/>
        <v>16.3984375</v>
      </c>
      <c r="AI92">
        <f t="shared" si="6"/>
        <v>6.6273458445040214</v>
      </c>
      <c r="AJ92">
        <f t="shared" si="7"/>
        <v>0.44967120656697324</v>
      </c>
      <c r="AK92">
        <f t="shared" si="8"/>
        <v>42.948046746069856</v>
      </c>
    </row>
    <row r="93" spans="1:37" x14ac:dyDescent="0.3">
      <c r="A93">
        <v>91</v>
      </c>
      <c r="B93">
        <v>173</v>
      </c>
      <c r="C93" t="s">
        <v>91</v>
      </c>
      <c r="D93">
        <v>4.7785102829910997E-2</v>
      </c>
      <c r="E93">
        <v>2048</v>
      </c>
      <c r="F93">
        <v>2048</v>
      </c>
      <c r="G93">
        <v>1</v>
      </c>
      <c r="H93">
        <v>2.6043621113744102</v>
      </c>
      <c r="I93">
        <v>3.06470346113883</v>
      </c>
      <c r="J93">
        <v>-0.79160385733259897</v>
      </c>
      <c r="K93" t="b">
        <v>1</v>
      </c>
      <c r="L93">
        <v>15.03</v>
      </c>
      <c r="M93" t="s">
        <v>92</v>
      </c>
      <c r="N93">
        <v>4.1413485788164897</v>
      </c>
      <c r="O93">
        <v>3.2189999999999999</v>
      </c>
      <c r="P93">
        <v>1.177</v>
      </c>
      <c r="Q93" t="s">
        <v>761</v>
      </c>
      <c r="S93">
        <v>0</v>
      </c>
      <c r="T93">
        <v>1653</v>
      </c>
      <c r="U93">
        <v>2048</v>
      </c>
      <c r="V93">
        <v>341</v>
      </c>
      <c r="W93">
        <v>2048</v>
      </c>
      <c r="X93">
        <v>1</v>
      </c>
      <c r="Y93">
        <v>8.6881079346584303E-2</v>
      </c>
      <c r="Z93">
        <v>15.03</v>
      </c>
      <c r="AA93">
        <v>110</v>
      </c>
      <c r="AB93" t="s">
        <v>94</v>
      </c>
      <c r="AC93">
        <v>3.876953125</v>
      </c>
      <c r="AE93">
        <v>2</v>
      </c>
      <c r="AF93">
        <v>15.03125</v>
      </c>
      <c r="AG93">
        <v>1.4033203125</v>
      </c>
      <c r="AH93">
        <f t="shared" si="5"/>
        <v>13.6279296875</v>
      </c>
      <c r="AI93">
        <f t="shared" si="6"/>
        <v>10.711203897007655</v>
      </c>
      <c r="AJ93">
        <f t="shared" si="7"/>
        <v>0.45311747639335737</v>
      </c>
      <c r="AK93">
        <f t="shared" si="8"/>
        <v>33.172964591088011</v>
      </c>
    </row>
    <row r="94" spans="1:37" x14ac:dyDescent="0.3">
      <c r="A94">
        <v>92</v>
      </c>
      <c r="B94">
        <v>174</v>
      </c>
      <c r="C94" t="s">
        <v>91</v>
      </c>
      <c r="D94">
        <v>3.2517070751958498E-2</v>
      </c>
      <c r="E94">
        <v>2048</v>
      </c>
      <c r="F94">
        <v>2048</v>
      </c>
      <c r="G94">
        <v>1</v>
      </c>
      <c r="H94">
        <v>3.2672630811620098</v>
      </c>
      <c r="I94">
        <v>4.9710897270023597</v>
      </c>
      <c r="J94">
        <v>-0.79160385733259897</v>
      </c>
      <c r="K94" t="b">
        <v>1</v>
      </c>
      <c r="L94">
        <v>33.25</v>
      </c>
      <c r="M94" t="s">
        <v>92</v>
      </c>
      <c r="N94">
        <v>5.3195043581874399</v>
      </c>
      <c r="O94">
        <v>3.3460000000000001</v>
      </c>
      <c r="P94">
        <v>1.5209999999999999</v>
      </c>
      <c r="Q94" t="s">
        <v>759</v>
      </c>
      <c r="S94">
        <v>0</v>
      </c>
      <c r="T94">
        <v>2214</v>
      </c>
      <c r="U94">
        <v>2048</v>
      </c>
      <c r="V94">
        <v>126</v>
      </c>
      <c r="W94">
        <v>2048</v>
      </c>
      <c r="X94">
        <v>1</v>
      </c>
      <c r="Y94">
        <v>0.20198384893784899</v>
      </c>
      <c r="Z94">
        <v>33.25</v>
      </c>
      <c r="AA94">
        <v>66.56</v>
      </c>
      <c r="AB94" t="s">
        <v>94</v>
      </c>
      <c r="AC94">
        <v>5.765625</v>
      </c>
      <c r="AE94">
        <v>3</v>
      </c>
      <c r="AF94">
        <v>33.25</v>
      </c>
      <c r="AG94">
        <v>3.76953125</v>
      </c>
      <c r="AH94">
        <f t="shared" si="5"/>
        <v>29.48046875</v>
      </c>
      <c r="AI94">
        <f t="shared" si="6"/>
        <v>8.8207253886010371</v>
      </c>
      <c r="AJ94">
        <f t="shared" si="7"/>
        <v>0.45311747639335737</v>
      </c>
      <c r="AK94">
        <f t="shared" si="8"/>
        <v>73.38052874203251</v>
      </c>
    </row>
    <row r="95" spans="1:37" x14ac:dyDescent="0.3">
      <c r="A95">
        <v>93</v>
      </c>
      <c r="B95">
        <v>175</v>
      </c>
      <c r="C95" t="s">
        <v>91</v>
      </c>
      <c r="D95">
        <v>7.2578962637043803E-2</v>
      </c>
      <c r="E95">
        <v>2048</v>
      </c>
      <c r="F95">
        <v>2048</v>
      </c>
      <c r="G95">
        <v>1</v>
      </c>
      <c r="H95">
        <v>2.6399864696941102</v>
      </c>
      <c r="I95">
        <v>2.9828753373399302</v>
      </c>
      <c r="J95">
        <v>-0.79602398039384703</v>
      </c>
      <c r="K95" t="b">
        <v>1</v>
      </c>
      <c r="L95">
        <v>13.484</v>
      </c>
      <c r="M95" t="s">
        <v>92</v>
      </c>
      <c r="N95">
        <v>4.3830466674544297</v>
      </c>
      <c r="O95">
        <v>3.3479999999999999</v>
      </c>
      <c r="P95">
        <v>1.1299999999999999</v>
      </c>
      <c r="Q95" t="s">
        <v>1812</v>
      </c>
      <c r="S95">
        <v>0</v>
      </c>
      <c r="T95">
        <v>2226</v>
      </c>
      <c r="U95">
        <v>2048</v>
      </c>
      <c r="V95">
        <v>378</v>
      </c>
      <c r="W95">
        <v>2048</v>
      </c>
      <c r="X95">
        <v>1</v>
      </c>
      <c r="Y95">
        <v>8.4351802055435701E-2</v>
      </c>
      <c r="Z95">
        <v>13.484</v>
      </c>
      <c r="AA95">
        <v>165.1</v>
      </c>
      <c r="AB95" t="s">
        <v>94</v>
      </c>
      <c r="AC95">
        <v>3.671875</v>
      </c>
      <c r="AE95">
        <v>3</v>
      </c>
      <c r="AF95">
        <v>13.484375</v>
      </c>
      <c r="AG95">
        <v>1.8427734375</v>
      </c>
      <c r="AH95">
        <f t="shared" si="5"/>
        <v>11.6416015625</v>
      </c>
      <c r="AI95">
        <f t="shared" si="6"/>
        <v>7.3174350821409648</v>
      </c>
      <c r="AJ95">
        <f t="shared" si="7"/>
        <v>0.45111906126057033</v>
      </c>
      <c r="AK95">
        <f t="shared" si="8"/>
        <v>29.890944892287109</v>
      </c>
    </row>
    <row r="96" spans="1:37" x14ac:dyDescent="0.3">
      <c r="A96">
        <v>94</v>
      </c>
      <c r="B96">
        <v>178</v>
      </c>
      <c r="C96" t="s">
        <v>91</v>
      </c>
      <c r="D96">
        <v>2.3505129067876499E-2</v>
      </c>
      <c r="E96">
        <v>2048</v>
      </c>
      <c r="F96">
        <v>16384</v>
      </c>
      <c r="G96">
        <v>8</v>
      </c>
      <c r="H96">
        <v>3.01828385335036</v>
      </c>
      <c r="I96">
        <v>8.0232115711129808</v>
      </c>
      <c r="J96">
        <v>-0.83178679425303503</v>
      </c>
      <c r="K96" t="b">
        <v>1</v>
      </c>
      <c r="L96">
        <v>455</v>
      </c>
      <c r="M96" t="s">
        <v>92</v>
      </c>
      <c r="N96">
        <v>8.0508873663636802</v>
      </c>
      <c r="O96">
        <v>4.2149999999999999</v>
      </c>
      <c r="P96">
        <v>2.6579999999999999</v>
      </c>
      <c r="Q96" t="s">
        <v>1813</v>
      </c>
      <c r="S96">
        <v>0</v>
      </c>
      <c r="T96">
        <v>16340</v>
      </c>
      <c r="U96">
        <v>2048</v>
      </c>
      <c r="V96">
        <v>369</v>
      </c>
      <c r="W96">
        <v>2048</v>
      </c>
      <c r="X96">
        <v>1</v>
      </c>
      <c r="Y96">
        <v>0.10506766064558599</v>
      </c>
      <c r="Z96">
        <v>455</v>
      </c>
      <c r="AA96">
        <v>35.9</v>
      </c>
      <c r="AB96" t="s">
        <v>94</v>
      </c>
      <c r="AC96">
        <v>21.328125</v>
      </c>
      <c r="AE96">
        <v>0</v>
      </c>
      <c r="AF96">
        <v>455</v>
      </c>
      <c r="AG96">
        <v>10.6796875</v>
      </c>
      <c r="AH96">
        <f t="shared" si="5"/>
        <v>444.3203125</v>
      </c>
      <c r="AI96">
        <f t="shared" si="6"/>
        <v>42.604242867593271</v>
      </c>
      <c r="AJ96">
        <f t="shared" si="7"/>
        <v>0.4352708516211255</v>
      </c>
      <c r="AK96">
        <f t="shared" si="8"/>
        <v>1045.3261418847487</v>
      </c>
    </row>
    <row r="97" spans="1:37" x14ac:dyDescent="0.3">
      <c r="A97">
        <v>95</v>
      </c>
      <c r="B97">
        <v>179</v>
      </c>
      <c r="C97" t="s">
        <v>91</v>
      </c>
      <c r="D97">
        <v>3.8493055094127301E-2</v>
      </c>
      <c r="E97">
        <v>2048</v>
      </c>
      <c r="F97">
        <v>16384</v>
      </c>
      <c r="G97">
        <v>8</v>
      </c>
      <c r="H97">
        <v>3.79851251965757</v>
      </c>
      <c r="I97">
        <v>6.5398218478088896</v>
      </c>
      <c r="J97">
        <v>-0.84464533406757503</v>
      </c>
      <c r="K97" t="b">
        <v>1</v>
      </c>
      <c r="L97">
        <v>52.72</v>
      </c>
      <c r="M97" t="s">
        <v>92</v>
      </c>
      <c r="N97">
        <v>6.7725112826008704</v>
      </c>
      <c r="O97">
        <v>3.8279999999999998</v>
      </c>
      <c r="P97">
        <v>1.722</v>
      </c>
      <c r="Q97" t="s">
        <v>1814</v>
      </c>
      <c r="R97" s="1" t="s">
        <v>1941</v>
      </c>
      <c r="S97">
        <v>0</v>
      </c>
      <c r="T97">
        <v>6736</v>
      </c>
      <c r="U97">
        <v>2048</v>
      </c>
      <c r="V97">
        <v>156</v>
      </c>
      <c r="W97">
        <v>2048</v>
      </c>
      <c r="X97">
        <v>1</v>
      </c>
      <c r="Y97">
        <v>0.224060321586595</v>
      </c>
      <c r="Z97">
        <v>52.72</v>
      </c>
      <c r="AA97">
        <v>127.75</v>
      </c>
      <c r="AB97" t="s">
        <v>94</v>
      </c>
      <c r="AC97">
        <v>7.26171875</v>
      </c>
      <c r="AE97">
        <v>0</v>
      </c>
      <c r="AF97">
        <v>52.71875</v>
      </c>
      <c r="AG97">
        <v>6.91015625</v>
      </c>
      <c r="AH97">
        <f t="shared" si="5"/>
        <v>45.80859375</v>
      </c>
      <c r="AI97">
        <f t="shared" si="6"/>
        <v>7.6291690220463542</v>
      </c>
      <c r="AJ97">
        <f t="shared" si="7"/>
        <v>0.42970973459147727</v>
      </c>
      <c r="AK97">
        <f t="shared" si="8"/>
        <v>122.68456066074332</v>
      </c>
    </row>
    <row r="98" spans="1:37" x14ac:dyDescent="0.3">
      <c r="A98">
        <v>96</v>
      </c>
      <c r="B98">
        <v>183</v>
      </c>
      <c r="C98" t="s">
        <v>91</v>
      </c>
      <c r="D98">
        <v>2.4541378070922101E-2</v>
      </c>
      <c r="E98">
        <v>2048</v>
      </c>
      <c r="F98">
        <v>2048</v>
      </c>
      <c r="G98">
        <v>1</v>
      </c>
      <c r="H98">
        <v>3.8187887520254198</v>
      </c>
      <c r="I98">
        <v>4.8219666566102202</v>
      </c>
      <c r="J98">
        <v>-0.80325690903952496</v>
      </c>
      <c r="K98" t="b">
        <v>1</v>
      </c>
      <c r="L98">
        <v>18.3</v>
      </c>
      <c r="M98" t="s">
        <v>92</v>
      </c>
      <c r="N98">
        <v>5.4500409993122396</v>
      </c>
      <c r="O98">
        <v>3.3359999999999999</v>
      </c>
      <c r="P98">
        <v>1.2629999999999999</v>
      </c>
      <c r="Q98" t="s">
        <v>767</v>
      </c>
      <c r="S98">
        <v>0</v>
      </c>
      <c r="T98">
        <v>2166</v>
      </c>
      <c r="U98">
        <v>2048</v>
      </c>
      <c r="V98">
        <v>86</v>
      </c>
      <c r="W98">
        <v>2048</v>
      </c>
      <c r="X98">
        <v>1</v>
      </c>
      <c r="Y98">
        <v>0.30395780820556001</v>
      </c>
      <c r="Z98">
        <v>18.3</v>
      </c>
      <c r="AA98">
        <v>118.4</v>
      </c>
      <c r="AB98" t="s">
        <v>94</v>
      </c>
      <c r="AC98">
        <v>4.27734375</v>
      </c>
      <c r="AE98">
        <v>3</v>
      </c>
      <c r="AF98">
        <v>18.296875</v>
      </c>
      <c r="AG98">
        <v>4.0859375</v>
      </c>
      <c r="AH98">
        <f t="shared" si="5"/>
        <v>14.2109375</v>
      </c>
      <c r="AI98">
        <f t="shared" si="6"/>
        <v>4.4780114722753348</v>
      </c>
      <c r="AJ98">
        <f t="shared" si="7"/>
        <v>0.44786792108589141</v>
      </c>
      <c r="AK98">
        <f t="shared" si="8"/>
        <v>40.853283163566999</v>
      </c>
    </row>
    <row r="99" spans="1:37" x14ac:dyDescent="0.3">
      <c r="A99">
        <v>97</v>
      </c>
      <c r="B99">
        <v>184</v>
      </c>
      <c r="C99" t="s">
        <v>91</v>
      </c>
      <c r="D99">
        <v>5.16615889452849E-2</v>
      </c>
      <c r="E99">
        <v>2048</v>
      </c>
      <c r="F99">
        <v>2048</v>
      </c>
      <c r="G99">
        <v>1</v>
      </c>
      <c r="H99">
        <v>3.1077202705932399</v>
      </c>
      <c r="I99">
        <v>3.1502086336677499</v>
      </c>
      <c r="J99">
        <v>-0.80205142093191195</v>
      </c>
      <c r="K99" t="b">
        <v>1</v>
      </c>
      <c r="L99">
        <v>10.32</v>
      </c>
      <c r="M99" t="s">
        <v>92</v>
      </c>
      <c r="N99">
        <v>4.2795969390942297</v>
      </c>
      <c r="O99">
        <v>3.2090000000000001</v>
      </c>
      <c r="P99">
        <v>1.014</v>
      </c>
      <c r="Q99" t="s">
        <v>768</v>
      </c>
      <c r="S99">
        <v>0</v>
      </c>
      <c r="T99">
        <v>1617</v>
      </c>
      <c r="U99">
        <v>2048</v>
      </c>
      <c r="V99">
        <v>256</v>
      </c>
      <c r="W99">
        <v>2048</v>
      </c>
      <c r="X99">
        <v>1</v>
      </c>
      <c r="Y99">
        <v>0.13173251691207699</v>
      </c>
      <c r="Z99">
        <v>10.32</v>
      </c>
      <c r="AA99">
        <v>156.6</v>
      </c>
      <c r="AB99" t="s">
        <v>94</v>
      </c>
      <c r="AC99">
        <v>3.212890625</v>
      </c>
      <c r="AE99">
        <v>2</v>
      </c>
      <c r="AF99">
        <v>10.3203125</v>
      </c>
      <c r="AG99">
        <v>1.810546875</v>
      </c>
      <c r="AH99">
        <f t="shared" si="5"/>
        <v>8.509765625</v>
      </c>
      <c r="AI99">
        <f t="shared" si="6"/>
        <v>5.7001078748651564</v>
      </c>
      <c r="AJ99">
        <f t="shared" si="7"/>
        <v>0.44840814609052976</v>
      </c>
      <c r="AK99">
        <f t="shared" si="8"/>
        <v>23.015443831648003</v>
      </c>
    </row>
    <row r="100" spans="1:37" x14ac:dyDescent="0.3">
      <c r="A100">
        <v>98</v>
      </c>
      <c r="B100">
        <v>185</v>
      </c>
      <c r="C100" t="s">
        <v>91</v>
      </c>
      <c r="D100">
        <v>3.6182927653066403E-2</v>
      </c>
      <c r="E100">
        <v>2048</v>
      </c>
      <c r="F100">
        <v>2048</v>
      </c>
      <c r="G100">
        <v>1</v>
      </c>
      <c r="H100">
        <v>3.14372458603706</v>
      </c>
      <c r="I100">
        <v>4.7002366613503401</v>
      </c>
      <c r="J100">
        <v>-0.79722946850146004</v>
      </c>
      <c r="K100" t="b">
        <v>1</v>
      </c>
      <c r="L100">
        <v>31.25</v>
      </c>
      <c r="M100" t="s">
        <v>92</v>
      </c>
      <c r="N100">
        <v>5.1344240956847198</v>
      </c>
      <c r="O100">
        <v>3.3769999999999998</v>
      </c>
      <c r="P100">
        <v>1.4950000000000001</v>
      </c>
      <c r="Q100" t="s">
        <v>766</v>
      </c>
      <c r="S100">
        <v>0</v>
      </c>
      <c r="T100">
        <v>2378</v>
      </c>
      <c r="U100">
        <v>2048</v>
      </c>
      <c r="V100">
        <v>213</v>
      </c>
      <c r="W100">
        <v>2048</v>
      </c>
      <c r="X100">
        <v>1</v>
      </c>
      <c r="Y100">
        <v>0.14688558833322901</v>
      </c>
      <c r="Z100">
        <v>31.25</v>
      </c>
      <c r="AA100">
        <v>76.099999999999994</v>
      </c>
      <c r="AB100" t="s">
        <v>94</v>
      </c>
      <c r="AC100">
        <v>5.58984375</v>
      </c>
      <c r="AE100">
        <v>3</v>
      </c>
      <c r="AF100">
        <v>31.25</v>
      </c>
      <c r="AG100">
        <v>2.951171875</v>
      </c>
      <c r="AH100">
        <f t="shared" si="5"/>
        <v>28.298828125</v>
      </c>
      <c r="AI100">
        <f t="shared" si="6"/>
        <v>10.589013898080742</v>
      </c>
      <c r="AJ100">
        <f t="shared" si="7"/>
        <v>0.45057557024889555</v>
      </c>
      <c r="AK100">
        <f t="shared" si="8"/>
        <v>69.355735338109127</v>
      </c>
    </row>
    <row r="101" spans="1:37" x14ac:dyDescent="0.3">
      <c r="A101">
        <v>99</v>
      </c>
      <c r="B101">
        <v>186</v>
      </c>
      <c r="C101" t="s">
        <v>91</v>
      </c>
      <c r="D101">
        <v>7.4033871903252002E-2</v>
      </c>
      <c r="E101">
        <v>2048</v>
      </c>
      <c r="F101">
        <v>2048</v>
      </c>
      <c r="G101">
        <v>1</v>
      </c>
      <c r="H101">
        <v>4.6697137401470803</v>
      </c>
      <c r="I101">
        <v>4.5944693292950998</v>
      </c>
      <c r="J101">
        <v>-0.80566788525475097</v>
      </c>
      <c r="K101" t="b">
        <v>1</v>
      </c>
      <c r="L101">
        <v>9.6300000000000008</v>
      </c>
      <c r="M101" t="s">
        <v>92</v>
      </c>
      <c r="N101">
        <v>5.70905421722538</v>
      </c>
      <c r="O101">
        <v>3.3340000000000001</v>
      </c>
      <c r="P101">
        <v>0.98399999999999999</v>
      </c>
      <c r="Q101" t="s">
        <v>1815</v>
      </c>
      <c r="S101">
        <v>0</v>
      </c>
      <c r="T101">
        <v>2156</v>
      </c>
      <c r="U101">
        <v>2048</v>
      </c>
      <c r="V101">
        <v>96</v>
      </c>
      <c r="W101">
        <v>2048</v>
      </c>
      <c r="X101">
        <v>1</v>
      </c>
      <c r="Y101">
        <v>0.374538590226699</v>
      </c>
      <c r="Z101">
        <v>9.6300000000000008</v>
      </c>
      <c r="AA101">
        <v>223.9</v>
      </c>
      <c r="AB101" t="s">
        <v>94</v>
      </c>
      <c r="AC101">
        <v>3.103515625</v>
      </c>
      <c r="AE101">
        <v>2</v>
      </c>
      <c r="AF101">
        <v>9.6328125</v>
      </c>
      <c r="AG101">
        <v>4.1328125</v>
      </c>
      <c r="AH101">
        <f t="shared" si="5"/>
        <v>5.5</v>
      </c>
      <c r="AI101">
        <f t="shared" si="6"/>
        <v>2.3308128544423439</v>
      </c>
      <c r="AJ101">
        <f t="shared" si="7"/>
        <v>0.44678942281984946</v>
      </c>
      <c r="AK101">
        <f t="shared" si="8"/>
        <v>21.560072839692221</v>
      </c>
    </row>
    <row r="102" spans="1:37" x14ac:dyDescent="0.3">
      <c r="A102">
        <v>100</v>
      </c>
      <c r="B102">
        <v>189</v>
      </c>
      <c r="C102" t="s">
        <v>91</v>
      </c>
      <c r="D102">
        <v>2.3363256959616101E-2</v>
      </c>
      <c r="E102">
        <v>2048</v>
      </c>
      <c r="F102">
        <v>16384</v>
      </c>
      <c r="G102">
        <v>8</v>
      </c>
      <c r="H102">
        <v>2.9633337578104801</v>
      </c>
      <c r="I102">
        <v>7.8771430554298103</v>
      </c>
      <c r="J102">
        <v>-0.83178679425303503</v>
      </c>
      <c r="K102" t="b">
        <v>1</v>
      </c>
      <c r="L102">
        <v>455</v>
      </c>
      <c r="M102" t="s">
        <v>92</v>
      </c>
      <c r="N102">
        <v>7.9080849884429103</v>
      </c>
      <c r="O102">
        <v>4.2149999999999999</v>
      </c>
      <c r="P102">
        <v>2.6579999999999999</v>
      </c>
      <c r="Q102" t="s">
        <v>1816</v>
      </c>
      <c r="S102">
        <v>0</v>
      </c>
      <c r="T102">
        <v>16344</v>
      </c>
      <c r="U102">
        <v>2048</v>
      </c>
      <c r="V102">
        <v>485</v>
      </c>
      <c r="W102">
        <v>2048</v>
      </c>
      <c r="X102">
        <v>1</v>
      </c>
      <c r="Y102">
        <v>8.9150393544797202E-2</v>
      </c>
      <c r="Z102">
        <v>455</v>
      </c>
      <c r="AA102">
        <v>35.9</v>
      </c>
      <c r="AB102" t="s">
        <v>94</v>
      </c>
      <c r="AC102">
        <v>21.328125</v>
      </c>
      <c r="AE102">
        <v>0</v>
      </c>
      <c r="AF102">
        <v>455</v>
      </c>
      <c r="AG102">
        <v>9.203125</v>
      </c>
      <c r="AH102">
        <f t="shared" si="5"/>
        <v>445.796875</v>
      </c>
      <c r="AI102">
        <f t="shared" si="6"/>
        <v>49.439728353140914</v>
      </c>
      <c r="AJ102">
        <f t="shared" si="7"/>
        <v>0.4352708516211255</v>
      </c>
      <c r="AK102">
        <f t="shared" si="8"/>
        <v>1045.3261418847487</v>
      </c>
    </row>
    <row r="103" spans="1:37" x14ac:dyDescent="0.3">
      <c r="A103">
        <v>101</v>
      </c>
      <c r="B103">
        <v>190</v>
      </c>
      <c r="C103" t="s">
        <v>91</v>
      </c>
      <c r="D103">
        <v>4.0582937370640497E-2</v>
      </c>
      <c r="E103">
        <v>2048</v>
      </c>
      <c r="F103">
        <v>16384</v>
      </c>
      <c r="G103">
        <v>8</v>
      </c>
      <c r="H103">
        <v>4.8299882774087104</v>
      </c>
      <c r="I103">
        <v>8.2496577120975001</v>
      </c>
      <c r="J103">
        <v>-0.84464533406757503</v>
      </c>
      <c r="K103" t="b">
        <v>1</v>
      </c>
      <c r="L103">
        <v>51.1</v>
      </c>
      <c r="M103" t="s">
        <v>92</v>
      </c>
      <c r="N103">
        <v>8.3477082317291096</v>
      </c>
      <c r="O103">
        <v>3.8239999999999998</v>
      </c>
      <c r="P103">
        <v>1.708</v>
      </c>
      <c r="Q103" t="s">
        <v>1817</v>
      </c>
      <c r="R103" s="1" t="s">
        <v>1941</v>
      </c>
      <c r="S103">
        <v>0</v>
      </c>
      <c r="T103">
        <v>6664</v>
      </c>
      <c r="U103">
        <v>2048</v>
      </c>
      <c r="V103">
        <v>35</v>
      </c>
      <c r="W103">
        <v>2048</v>
      </c>
      <c r="X103">
        <v>1</v>
      </c>
      <c r="Y103">
        <v>0.64738617764246298</v>
      </c>
      <c r="Z103">
        <v>51.1</v>
      </c>
      <c r="AA103">
        <v>130.4</v>
      </c>
      <c r="AB103" t="s">
        <v>94</v>
      </c>
      <c r="AC103">
        <v>7.1484375</v>
      </c>
      <c r="AE103">
        <v>0</v>
      </c>
      <c r="AF103">
        <v>51.09375</v>
      </c>
      <c r="AG103">
        <v>11.9765625</v>
      </c>
      <c r="AH103">
        <f t="shared" si="5"/>
        <v>39.1171875</v>
      </c>
      <c r="AI103">
        <f t="shared" si="6"/>
        <v>4.26614481409002</v>
      </c>
      <c r="AJ103">
        <f t="shared" si="7"/>
        <v>0.42970973459147727</v>
      </c>
      <c r="AK103">
        <f t="shared" si="8"/>
        <v>118.90293816260539</v>
      </c>
    </row>
    <row r="104" spans="1:37" x14ac:dyDescent="0.3">
      <c r="A104">
        <v>102</v>
      </c>
      <c r="B104">
        <v>194</v>
      </c>
      <c r="C104" t="s">
        <v>91</v>
      </c>
      <c r="D104">
        <v>2.0626981002426499E-2</v>
      </c>
      <c r="E104">
        <v>2048</v>
      </c>
      <c r="F104">
        <v>2048</v>
      </c>
      <c r="G104">
        <v>1</v>
      </c>
      <c r="H104">
        <v>3.5461555161236098</v>
      </c>
      <c r="I104">
        <v>4.5331226275447296</v>
      </c>
      <c r="J104">
        <v>-0.80245325030111603</v>
      </c>
      <c r="K104" t="b">
        <v>1</v>
      </c>
      <c r="L104">
        <v>18.97</v>
      </c>
      <c r="M104" t="s">
        <v>92</v>
      </c>
      <c r="N104">
        <v>5.1875928857857403</v>
      </c>
      <c r="O104">
        <v>3.3279999999999998</v>
      </c>
      <c r="P104">
        <v>1.278</v>
      </c>
      <c r="Q104" t="s">
        <v>774</v>
      </c>
      <c r="S104">
        <v>0</v>
      </c>
      <c r="T104">
        <v>2132</v>
      </c>
      <c r="U104">
        <v>2048</v>
      </c>
      <c r="V104">
        <v>155</v>
      </c>
      <c r="W104">
        <v>2048</v>
      </c>
      <c r="X104">
        <v>1</v>
      </c>
      <c r="Y104">
        <v>0.20451213249422001</v>
      </c>
      <c r="Z104">
        <v>18.97</v>
      </c>
      <c r="AA104">
        <v>112.4</v>
      </c>
      <c r="AB104" t="s">
        <v>94</v>
      </c>
      <c r="AC104">
        <v>4.35546875</v>
      </c>
      <c r="AE104">
        <v>3</v>
      </c>
      <c r="AF104">
        <v>18.96875</v>
      </c>
      <c r="AG104">
        <v>3.103515625</v>
      </c>
      <c r="AH104">
        <f t="shared" si="5"/>
        <v>15.865234375</v>
      </c>
      <c r="AI104">
        <f t="shared" si="6"/>
        <v>6.1120201384518564</v>
      </c>
      <c r="AJ104">
        <f t="shared" si="7"/>
        <v>0.44822799872471542</v>
      </c>
      <c r="AK104">
        <f t="shared" si="8"/>
        <v>42.319422378720887</v>
      </c>
    </row>
    <row r="105" spans="1:37" x14ac:dyDescent="0.3">
      <c r="A105">
        <v>103</v>
      </c>
      <c r="B105">
        <v>195</v>
      </c>
      <c r="C105" t="s">
        <v>91</v>
      </c>
      <c r="D105">
        <v>4.5046430307667598E-2</v>
      </c>
      <c r="E105">
        <v>2048</v>
      </c>
      <c r="F105">
        <v>2048</v>
      </c>
      <c r="G105">
        <v>1</v>
      </c>
      <c r="H105">
        <v>2.94953561199556</v>
      </c>
      <c r="I105">
        <v>3.1540444288429099</v>
      </c>
      <c r="J105">
        <v>-0.79722946850146004</v>
      </c>
      <c r="K105" t="b">
        <v>1</v>
      </c>
      <c r="L105">
        <v>11.734</v>
      </c>
      <c r="M105" t="s">
        <v>92</v>
      </c>
      <c r="N105">
        <v>4.2977642332881203</v>
      </c>
      <c r="O105">
        <v>3.2069999999999999</v>
      </c>
      <c r="P105">
        <v>1.069</v>
      </c>
      <c r="Q105" t="s">
        <v>775</v>
      </c>
      <c r="S105">
        <v>0</v>
      </c>
      <c r="T105">
        <v>1613</v>
      </c>
      <c r="U105">
        <v>2048</v>
      </c>
      <c r="V105">
        <v>234</v>
      </c>
      <c r="W105">
        <v>2048</v>
      </c>
      <c r="X105">
        <v>1</v>
      </c>
      <c r="Y105">
        <v>0.12744512984627501</v>
      </c>
      <c r="Z105">
        <v>11.734</v>
      </c>
      <c r="AA105">
        <v>137.5</v>
      </c>
      <c r="AB105" t="s">
        <v>94</v>
      </c>
      <c r="AC105">
        <v>3.42578125</v>
      </c>
      <c r="AE105">
        <v>4</v>
      </c>
      <c r="AF105">
        <v>11.734375</v>
      </c>
      <c r="AG105">
        <v>1.861328125</v>
      </c>
      <c r="AH105">
        <f t="shared" si="5"/>
        <v>9.873046875</v>
      </c>
      <c r="AI105">
        <f t="shared" si="6"/>
        <v>6.3043022035676808</v>
      </c>
      <c r="AJ105">
        <f t="shared" si="7"/>
        <v>0.45057557024889555</v>
      </c>
      <c r="AK105">
        <f t="shared" si="8"/>
        <v>26.04307861945998</v>
      </c>
    </row>
    <row r="106" spans="1:37" x14ac:dyDescent="0.3">
      <c r="A106">
        <v>104</v>
      </c>
      <c r="B106">
        <v>196</v>
      </c>
      <c r="C106" t="s">
        <v>91</v>
      </c>
      <c r="D106">
        <v>3.4166634518267798E-2</v>
      </c>
      <c r="E106">
        <v>2048</v>
      </c>
      <c r="F106">
        <v>2048</v>
      </c>
      <c r="G106">
        <v>1</v>
      </c>
      <c r="H106">
        <v>3.3042650039022901</v>
      </c>
      <c r="I106">
        <v>4.9918925400750398</v>
      </c>
      <c r="J106">
        <v>-0.79240751607100701</v>
      </c>
      <c r="K106" t="b">
        <v>1</v>
      </c>
      <c r="L106">
        <v>32.44</v>
      </c>
      <c r="M106" t="s">
        <v>92</v>
      </c>
      <c r="N106">
        <v>5.3767901457950096</v>
      </c>
      <c r="O106">
        <v>3.36</v>
      </c>
      <c r="P106">
        <v>1.5109999999999999</v>
      </c>
      <c r="Q106" t="s">
        <v>773</v>
      </c>
      <c r="S106">
        <v>0</v>
      </c>
      <c r="T106">
        <v>2290</v>
      </c>
      <c r="U106">
        <v>2048</v>
      </c>
      <c r="V106">
        <v>96</v>
      </c>
      <c r="W106">
        <v>2048</v>
      </c>
      <c r="X106">
        <v>1</v>
      </c>
      <c r="Y106">
        <v>0.23517806215470399</v>
      </c>
      <c r="Z106">
        <v>32.44</v>
      </c>
      <c r="AA106">
        <v>70.599999999999994</v>
      </c>
      <c r="AB106" t="s">
        <v>94</v>
      </c>
      <c r="AC106">
        <v>5.6953125</v>
      </c>
      <c r="AE106">
        <v>2</v>
      </c>
      <c r="AF106">
        <v>32.4375</v>
      </c>
      <c r="AG106">
        <v>4.390625</v>
      </c>
      <c r="AH106">
        <f t="shared" si="5"/>
        <v>28.046875</v>
      </c>
      <c r="AI106">
        <f t="shared" si="6"/>
        <v>7.3879003558718859</v>
      </c>
      <c r="AJ106">
        <f t="shared" si="7"/>
        <v>0.45275347086163326</v>
      </c>
      <c r="AK106">
        <f t="shared" si="8"/>
        <v>71.64495048103845</v>
      </c>
    </row>
    <row r="107" spans="1:37" x14ac:dyDescent="0.3">
      <c r="A107">
        <v>105</v>
      </c>
      <c r="B107">
        <v>197</v>
      </c>
      <c r="C107" t="s">
        <v>91</v>
      </c>
      <c r="D107">
        <v>7.1869637926653102E-2</v>
      </c>
      <c r="E107">
        <v>2048</v>
      </c>
      <c r="F107">
        <v>2048</v>
      </c>
      <c r="G107">
        <v>1</v>
      </c>
      <c r="H107">
        <v>4.7041019848296504</v>
      </c>
      <c r="I107">
        <v>4.9016375173957396</v>
      </c>
      <c r="J107">
        <v>-0.80325690903952496</v>
      </c>
      <c r="K107" t="b">
        <v>1</v>
      </c>
      <c r="L107">
        <v>11.01</v>
      </c>
      <c r="M107" t="s">
        <v>92</v>
      </c>
      <c r="N107">
        <v>5.8793511248709702</v>
      </c>
      <c r="O107">
        <v>3.33</v>
      </c>
      <c r="P107">
        <v>1.042</v>
      </c>
      <c r="Q107" t="s">
        <v>1818</v>
      </c>
      <c r="S107">
        <v>0</v>
      </c>
      <c r="T107">
        <v>2136</v>
      </c>
      <c r="U107">
        <v>2048</v>
      </c>
      <c r="V107">
        <v>73</v>
      </c>
      <c r="W107">
        <v>2048</v>
      </c>
      <c r="X107">
        <v>1</v>
      </c>
      <c r="Y107">
        <v>0.43353234563592702</v>
      </c>
      <c r="Z107">
        <v>11.01</v>
      </c>
      <c r="AA107">
        <v>194</v>
      </c>
      <c r="AB107" t="s">
        <v>94</v>
      </c>
      <c r="AC107">
        <v>3.318359375</v>
      </c>
      <c r="AE107">
        <v>2</v>
      </c>
      <c r="AF107">
        <v>11.0078125</v>
      </c>
      <c r="AG107">
        <v>4.67578125</v>
      </c>
      <c r="AH107">
        <f t="shared" si="5"/>
        <v>6.33203125</v>
      </c>
      <c r="AI107">
        <f t="shared" si="6"/>
        <v>2.35421888053467</v>
      </c>
      <c r="AJ107">
        <f t="shared" si="7"/>
        <v>0.44786792108589141</v>
      </c>
      <c r="AK107">
        <f t="shared" si="8"/>
        <v>24.578256181667761</v>
      </c>
    </row>
    <row r="108" spans="1:37" x14ac:dyDescent="0.3">
      <c r="A108">
        <v>106</v>
      </c>
      <c r="B108">
        <v>200</v>
      </c>
      <c r="C108" t="s">
        <v>91</v>
      </c>
      <c r="D108">
        <v>2.60810591687064E-2</v>
      </c>
      <c r="E108">
        <v>2048</v>
      </c>
      <c r="F108">
        <v>16384</v>
      </c>
      <c r="G108">
        <v>8</v>
      </c>
      <c r="H108">
        <v>2.9487821653675699</v>
      </c>
      <c r="I108">
        <v>7.8499806472578202</v>
      </c>
      <c r="J108">
        <v>-0.83178679425303503</v>
      </c>
      <c r="K108" t="b">
        <v>1</v>
      </c>
      <c r="L108">
        <v>460.2</v>
      </c>
      <c r="M108" t="s">
        <v>92</v>
      </c>
      <c r="N108">
        <v>7.8828515297305097</v>
      </c>
      <c r="O108">
        <v>4.21</v>
      </c>
      <c r="P108">
        <v>2.6619999999999999</v>
      </c>
      <c r="Q108" t="s">
        <v>1819</v>
      </c>
      <c r="S108">
        <v>0</v>
      </c>
      <c r="T108">
        <v>16264</v>
      </c>
      <c r="U108">
        <v>2048</v>
      </c>
      <c r="V108">
        <v>555</v>
      </c>
      <c r="W108">
        <v>2048</v>
      </c>
      <c r="X108">
        <v>1</v>
      </c>
      <c r="Y108">
        <v>8.2721195994528998E-2</v>
      </c>
      <c r="Z108">
        <v>460.2</v>
      </c>
      <c r="AA108">
        <v>35.340000000000003</v>
      </c>
      <c r="AB108" t="s">
        <v>94</v>
      </c>
      <c r="AC108">
        <v>21.453125</v>
      </c>
      <c r="AE108">
        <v>0</v>
      </c>
      <c r="AF108">
        <v>460.25</v>
      </c>
      <c r="AG108">
        <v>8.5390625</v>
      </c>
      <c r="AH108">
        <f t="shared" si="5"/>
        <v>451.7109375</v>
      </c>
      <c r="AI108">
        <f t="shared" si="6"/>
        <v>53.899359560841717</v>
      </c>
      <c r="AJ108">
        <f t="shared" si="7"/>
        <v>0.4352708516211255</v>
      </c>
      <c r="AK108">
        <f t="shared" si="8"/>
        <v>1057.3875973680342</v>
      </c>
    </row>
    <row r="109" spans="1:37" x14ac:dyDescent="0.3">
      <c r="A109">
        <v>107</v>
      </c>
      <c r="B109">
        <v>201</v>
      </c>
      <c r="C109" t="s">
        <v>91</v>
      </c>
      <c r="D109">
        <v>3.9579895316472699E-2</v>
      </c>
      <c r="E109">
        <v>2048</v>
      </c>
      <c r="F109">
        <v>16384</v>
      </c>
      <c r="G109">
        <v>8</v>
      </c>
      <c r="H109">
        <v>3.1145671468793399</v>
      </c>
      <c r="I109">
        <v>5.27712304671451</v>
      </c>
      <c r="J109">
        <v>-0.84223435785234901</v>
      </c>
      <c r="K109" t="b">
        <v>1</v>
      </c>
      <c r="L109">
        <v>49.5</v>
      </c>
      <c r="M109" t="s">
        <v>92</v>
      </c>
      <c r="N109">
        <v>5.8025943550596804</v>
      </c>
      <c r="O109">
        <v>3.8180000000000001</v>
      </c>
      <c r="P109">
        <v>1.694</v>
      </c>
      <c r="Q109" t="s">
        <v>1820</v>
      </c>
      <c r="R109" s="1" t="s">
        <v>1941</v>
      </c>
      <c r="S109">
        <v>0</v>
      </c>
      <c r="T109">
        <v>6580</v>
      </c>
      <c r="U109">
        <v>2048</v>
      </c>
      <c r="V109">
        <v>500</v>
      </c>
      <c r="W109">
        <v>2048</v>
      </c>
      <c r="X109">
        <v>1</v>
      </c>
      <c r="Y109">
        <v>9.4566317668200006E-2</v>
      </c>
      <c r="Z109">
        <v>49.5</v>
      </c>
      <c r="AA109">
        <v>132.9</v>
      </c>
      <c r="AB109" t="s">
        <v>94</v>
      </c>
      <c r="AC109">
        <v>7.03515625</v>
      </c>
      <c r="AE109">
        <v>0</v>
      </c>
      <c r="AF109">
        <v>49.5</v>
      </c>
      <c r="AG109">
        <v>3.822265625</v>
      </c>
      <c r="AH109">
        <f t="shared" si="5"/>
        <v>45.677734375</v>
      </c>
      <c r="AI109">
        <f t="shared" si="6"/>
        <v>12.950434338272867</v>
      </c>
      <c r="AJ109">
        <f t="shared" si="7"/>
        <v>0.43074700445505931</v>
      </c>
      <c r="AK109">
        <f t="shared" si="8"/>
        <v>114.91664361687843</v>
      </c>
    </row>
    <row r="110" spans="1:37" x14ac:dyDescent="0.3">
      <c r="A110">
        <v>108</v>
      </c>
      <c r="B110">
        <v>205</v>
      </c>
      <c r="C110" t="s">
        <v>91</v>
      </c>
      <c r="D110">
        <v>1.7338069254370401E-2</v>
      </c>
      <c r="E110">
        <v>2048</v>
      </c>
      <c r="F110">
        <v>2048</v>
      </c>
      <c r="G110">
        <v>1</v>
      </c>
      <c r="H110">
        <v>3.9711581258699802</v>
      </c>
      <c r="I110">
        <v>4.9368010685864103</v>
      </c>
      <c r="J110">
        <v>-0.80325690903952496</v>
      </c>
      <c r="K110" t="b">
        <v>1</v>
      </c>
      <c r="L110">
        <v>17.5</v>
      </c>
      <c r="M110" t="s">
        <v>92</v>
      </c>
      <c r="N110">
        <v>5.5150302175790102</v>
      </c>
      <c r="O110">
        <v>3.3180000000000001</v>
      </c>
      <c r="P110">
        <v>1.2430000000000001</v>
      </c>
      <c r="Q110" t="s">
        <v>781</v>
      </c>
      <c r="S110">
        <v>0</v>
      </c>
      <c r="T110">
        <v>2084</v>
      </c>
      <c r="U110">
        <v>2048</v>
      </c>
      <c r="V110">
        <v>115</v>
      </c>
      <c r="W110">
        <v>2048</v>
      </c>
      <c r="X110">
        <v>1</v>
      </c>
      <c r="Y110">
        <v>0.277061923841603</v>
      </c>
      <c r="Z110">
        <v>17.5</v>
      </c>
      <c r="AA110">
        <v>119.06</v>
      </c>
      <c r="AB110" t="s">
        <v>94</v>
      </c>
      <c r="AC110">
        <v>4.18359375</v>
      </c>
      <c r="AE110">
        <v>2</v>
      </c>
      <c r="AF110">
        <v>17.5</v>
      </c>
      <c r="AG110">
        <v>3.5234375</v>
      </c>
      <c r="AH110">
        <f t="shared" si="5"/>
        <v>13.9765625</v>
      </c>
      <c r="AI110">
        <f t="shared" si="6"/>
        <v>4.9667405764966741</v>
      </c>
      <c r="AJ110">
        <f t="shared" si="7"/>
        <v>0.44786792108589141</v>
      </c>
      <c r="AK110">
        <f t="shared" si="8"/>
        <v>39.074019763616597</v>
      </c>
    </row>
    <row r="111" spans="1:37" x14ac:dyDescent="0.3">
      <c r="A111">
        <v>109</v>
      </c>
      <c r="B111">
        <v>206</v>
      </c>
      <c r="C111" t="s">
        <v>91</v>
      </c>
      <c r="D111">
        <v>3.6809930893489898E-2</v>
      </c>
      <c r="E111">
        <v>2048</v>
      </c>
      <c r="F111">
        <v>2048</v>
      </c>
      <c r="G111">
        <v>1</v>
      </c>
      <c r="H111">
        <v>2.9614566100991402</v>
      </c>
      <c r="I111">
        <v>3.3721273509527401</v>
      </c>
      <c r="J111">
        <v>-0.79522032165543799</v>
      </c>
      <c r="K111" t="b">
        <v>1</v>
      </c>
      <c r="L111">
        <v>13.76</v>
      </c>
      <c r="M111" t="s">
        <v>92</v>
      </c>
      <c r="N111">
        <v>4.3945975349768602</v>
      </c>
      <c r="O111">
        <v>3.2149999999999999</v>
      </c>
      <c r="P111">
        <v>1.139</v>
      </c>
      <c r="Q111" t="s">
        <v>782</v>
      </c>
      <c r="S111">
        <v>0</v>
      </c>
      <c r="T111">
        <v>1638</v>
      </c>
      <c r="U111">
        <v>2048</v>
      </c>
      <c r="V111">
        <v>190</v>
      </c>
      <c r="W111">
        <v>2048</v>
      </c>
      <c r="X111">
        <v>1</v>
      </c>
      <c r="Y111">
        <v>0.142299018624822</v>
      </c>
      <c r="Z111">
        <v>13.76</v>
      </c>
      <c r="AA111">
        <v>119.06</v>
      </c>
      <c r="AB111" t="s">
        <v>94</v>
      </c>
      <c r="AC111">
        <v>3.708984375</v>
      </c>
      <c r="AE111">
        <v>2</v>
      </c>
      <c r="AF111">
        <v>13.7578125</v>
      </c>
      <c r="AG111">
        <v>2.103515625</v>
      </c>
      <c r="AH111">
        <f t="shared" si="5"/>
        <v>11.654296875</v>
      </c>
      <c r="AI111">
        <f t="shared" si="6"/>
        <v>6.5403899721448466</v>
      </c>
      <c r="AJ111">
        <f t="shared" si="7"/>
        <v>0.45148175275678953</v>
      </c>
      <c r="AK111">
        <f t="shared" si="8"/>
        <v>30.472577055425869</v>
      </c>
    </row>
    <row r="112" spans="1:37" x14ac:dyDescent="0.3">
      <c r="A112">
        <v>110</v>
      </c>
      <c r="B112">
        <v>207</v>
      </c>
      <c r="C112" t="s">
        <v>91</v>
      </c>
      <c r="D112">
        <v>3.8554721150423403E-2</v>
      </c>
      <c r="E112">
        <v>2048</v>
      </c>
      <c r="F112">
        <v>2048</v>
      </c>
      <c r="G112">
        <v>1</v>
      </c>
      <c r="H112">
        <v>3.3515361703175999</v>
      </c>
      <c r="I112">
        <v>5.0338502245590604</v>
      </c>
      <c r="J112">
        <v>-0.79200568670180305</v>
      </c>
      <c r="K112" t="b">
        <v>1</v>
      </c>
      <c r="L112">
        <v>31.73</v>
      </c>
      <c r="M112" t="s">
        <v>92</v>
      </c>
      <c r="N112">
        <v>5.3884999008634997</v>
      </c>
      <c r="O112">
        <v>3.355</v>
      </c>
      <c r="P112">
        <v>1.502</v>
      </c>
      <c r="Q112" t="s">
        <v>780</v>
      </c>
      <c r="S112">
        <v>0</v>
      </c>
      <c r="T112">
        <v>2262</v>
      </c>
      <c r="U112">
        <v>2048</v>
      </c>
      <c r="V112">
        <v>107</v>
      </c>
      <c r="W112">
        <v>2048</v>
      </c>
      <c r="X112">
        <v>1</v>
      </c>
      <c r="Y112">
        <v>0.227331582115672</v>
      </c>
      <c r="Z112">
        <v>31.73</v>
      </c>
      <c r="AA112">
        <v>71.25</v>
      </c>
      <c r="AB112" t="s">
        <v>94</v>
      </c>
      <c r="AC112">
        <v>5.6328125</v>
      </c>
      <c r="AE112">
        <v>4</v>
      </c>
      <c r="AF112">
        <v>31.734375</v>
      </c>
      <c r="AG112">
        <v>4.171875</v>
      </c>
      <c r="AH112">
        <f t="shared" si="5"/>
        <v>27.5625</v>
      </c>
      <c r="AI112">
        <f t="shared" si="6"/>
        <v>7.606741573033708</v>
      </c>
      <c r="AJ112">
        <f t="shared" si="7"/>
        <v>0.45293543706046746</v>
      </c>
      <c r="AK112">
        <f t="shared" si="8"/>
        <v>70.063793652258255</v>
      </c>
    </row>
    <row r="113" spans="1:37" x14ac:dyDescent="0.3">
      <c r="A113">
        <v>111</v>
      </c>
      <c r="B113">
        <v>208</v>
      </c>
      <c r="C113" t="s">
        <v>91</v>
      </c>
      <c r="D113">
        <v>6.5641777613906604E-2</v>
      </c>
      <c r="E113">
        <v>2048</v>
      </c>
      <c r="F113">
        <v>2048</v>
      </c>
      <c r="G113">
        <v>1</v>
      </c>
      <c r="H113">
        <v>3.2293950806503502</v>
      </c>
      <c r="I113">
        <v>3.59837869826372</v>
      </c>
      <c r="J113">
        <v>-0.80084593282429895</v>
      </c>
      <c r="K113" t="b">
        <v>1</v>
      </c>
      <c r="L113">
        <v>13.016</v>
      </c>
      <c r="M113" t="s">
        <v>92</v>
      </c>
      <c r="N113">
        <v>4.7864743968553602</v>
      </c>
      <c r="O113">
        <v>3.3439999999999999</v>
      </c>
      <c r="P113">
        <v>1.1140000000000001</v>
      </c>
      <c r="Q113" t="s">
        <v>1821</v>
      </c>
      <c r="S113">
        <v>0</v>
      </c>
      <c r="T113">
        <v>2202</v>
      </c>
      <c r="U113">
        <v>2048</v>
      </c>
      <c r="V113">
        <v>201</v>
      </c>
      <c r="W113">
        <v>2048</v>
      </c>
      <c r="X113">
        <v>1</v>
      </c>
      <c r="Y113">
        <v>0.15724940461534501</v>
      </c>
      <c r="Z113">
        <v>13.016</v>
      </c>
      <c r="AA113">
        <v>169.1</v>
      </c>
      <c r="AB113" t="s">
        <v>94</v>
      </c>
      <c r="AC113">
        <v>3.607421875</v>
      </c>
      <c r="AE113">
        <v>2</v>
      </c>
      <c r="AF113">
        <v>13.015625</v>
      </c>
      <c r="AG113">
        <v>2.89453125</v>
      </c>
      <c r="AH113">
        <f t="shared" si="5"/>
        <v>10.12109375</v>
      </c>
      <c r="AI113">
        <f t="shared" si="6"/>
        <v>4.4966261808367074</v>
      </c>
      <c r="AJ113">
        <f t="shared" si="7"/>
        <v>0.44894902272267234</v>
      </c>
      <c r="AK113">
        <f t="shared" si="8"/>
        <v>28.991320486825284</v>
      </c>
    </row>
    <row r="114" spans="1:37" x14ac:dyDescent="0.3">
      <c r="A114">
        <v>112</v>
      </c>
      <c r="B114">
        <v>211</v>
      </c>
      <c r="C114" t="s">
        <v>91</v>
      </c>
      <c r="D114">
        <v>2.6445580412887599E-2</v>
      </c>
      <c r="E114">
        <v>2048</v>
      </c>
      <c r="F114">
        <v>16384</v>
      </c>
      <c r="G114">
        <v>8</v>
      </c>
      <c r="H114">
        <v>3.0001240875906601</v>
      </c>
      <c r="I114">
        <v>7.9749392250212798</v>
      </c>
      <c r="J114">
        <v>-0.83178679425303503</v>
      </c>
      <c r="K114" t="b">
        <v>1</v>
      </c>
      <c r="L114">
        <v>454.2</v>
      </c>
      <c r="M114" t="s">
        <v>92</v>
      </c>
      <c r="N114">
        <v>7.9981397162505301</v>
      </c>
      <c r="O114">
        <v>4.2030000000000003</v>
      </c>
      <c r="P114">
        <v>2.6579999999999999</v>
      </c>
      <c r="Q114" t="s">
        <v>1822</v>
      </c>
      <c r="S114">
        <v>0</v>
      </c>
      <c r="T114">
        <v>15930</v>
      </c>
      <c r="U114">
        <v>2048</v>
      </c>
      <c r="V114">
        <v>486</v>
      </c>
      <c r="W114">
        <v>2048</v>
      </c>
      <c r="X114">
        <v>1</v>
      </c>
      <c r="Y114">
        <v>9.0727471052720401E-2</v>
      </c>
      <c r="Z114">
        <v>454.2</v>
      </c>
      <c r="AA114">
        <v>35.06</v>
      </c>
      <c r="AB114" t="s">
        <v>94</v>
      </c>
      <c r="AC114">
        <v>21.3125</v>
      </c>
      <c r="AE114">
        <v>0</v>
      </c>
      <c r="AF114">
        <v>454.25</v>
      </c>
      <c r="AG114">
        <v>9.0859375</v>
      </c>
      <c r="AH114">
        <f t="shared" si="5"/>
        <v>445.1640625</v>
      </c>
      <c r="AI114">
        <f t="shared" si="6"/>
        <v>49.994840928632847</v>
      </c>
      <c r="AJ114">
        <f t="shared" si="7"/>
        <v>0.4352708516211255</v>
      </c>
      <c r="AK114">
        <f t="shared" si="8"/>
        <v>1043.6030768157079</v>
      </c>
    </row>
    <row r="115" spans="1:37" x14ac:dyDescent="0.3">
      <c r="A115">
        <v>113</v>
      </c>
      <c r="B115">
        <v>212</v>
      </c>
      <c r="C115" t="s">
        <v>91</v>
      </c>
      <c r="D115">
        <v>3.5831390917276898E-2</v>
      </c>
      <c r="E115">
        <v>2048</v>
      </c>
      <c r="F115">
        <v>16384</v>
      </c>
      <c r="G115">
        <v>8</v>
      </c>
      <c r="H115">
        <v>3.1598975001079501</v>
      </c>
      <c r="I115">
        <v>5.2428377467611504</v>
      </c>
      <c r="J115">
        <v>-0.84143069911393997</v>
      </c>
      <c r="K115" t="b">
        <v>1</v>
      </c>
      <c r="L115">
        <v>45.62</v>
      </c>
      <c r="M115" t="s">
        <v>92</v>
      </c>
      <c r="N115">
        <v>5.8221602380212101</v>
      </c>
      <c r="O115">
        <v>3.8050000000000002</v>
      </c>
      <c r="P115">
        <v>1.659</v>
      </c>
      <c r="Q115" t="s">
        <v>1823</v>
      </c>
      <c r="R115" s="1" t="s">
        <v>1941</v>
      </c>
      <c r="S115">
        <v>0</v>
      </c>
      <c r="T115">
        <v>6376</v>
      </c>
      <c r="U115">
        <v>2048</v>
      </c>
      <c r="V115">
        <v>363</v>
      </c>
      <c r="W115">
        <v>2048</v>
      </c>
      <c r="X115">
        <v>1</v>
      </c>
      <c r="Y115">
        <v>0.113365218464484</v>
      </c>
      <c r="Z115">
        <v>45.62</v>
      </c>
      <c r="AA115">
        <v>139.80000000000001</v>
      </c>
      <c r="AB115" t="s">
        <v>94</v>
      </c>
      <c r="AC115">
        <v>6.75390625</v>
      </c>
      <c r="AE115">
        <v>0</v>
      </c>
      <c r="AF115">
        <v>45.625</v>
      </c>
      <c r="AG115">
        <v>4.3828125</v>
      </c>
      <c r="AH115">
        <f t="shared" si="5"/>
        <v>41.2421875</v>
      </c>
      <c r="AI115">
        <f t="shared" si="6"/>
        <v>10.409982174688057</v>
      </c>
      <c r="AJ115">
        <f t="shared" si="7"/>
        <v>0.43109331718922134</v>
      </c>
      <c r="AK115">
        <f t="shared" si="8"/>
        <v>105.83555388304397</v>
      </c>
    </row>
    <row r="116" spans="1:37" x14ac:dyDescent="0.3">
      <c r="A116">
        <v>114</v>
      </c>
      <c r="B116">
        <v>216</v>
      </c>
      <c r="C116" t="s">
        <v>91</v>
      </c>
      <c r="D116">
        <v>1.9027398789324801E-2</v>
      </c>
      <c r="E116">
        <v>2048</v>
      </c>
      <c r="F116">
        <v>2048</v>
      </c>
      <c r="G116">
        <v>1</v>
      </c>
      <c r="H116">
        <v>3.45847253633633</v>
      </c>
      <c r="I116">
        <v>4.74864490828993</v>
      </c>
      <c r="J116">
        <v>-0.79280934544021198</v>
      </c>
      <c r="K116" t="b">
        <v>1</v>
      </c>
      <c r="L116">
        <v>23.61</v>
      </c>
      <c r="M116" t="s">
        <v>92</v>
      </c>
      <c r="N116">
        <v>5.38502587459769</v>
      </c>
      <c r="O116">
        <v>3.32</v>
      </c>
      <c r="P116">
        <v>1.373</v>
      </c>
      <c r="Q116" t="s">
        <v>788</v>
      </c>
      <c r="S116">
        <v>0</v>
      </c>
      <c r="T116">
        <v>2090</v>
      </c>
      <c r="U116">
        <v>2048</v>
      </c>
      <c r="V116">
        <v>123</v>
      </c>
      <c r="W116">
        <v>2048</v>
      </c>
      <c r="X116">
        <v>1</v>
      </c>
      <c r="Y116">
        <v>0.221673003367829</v>
      </c>
      <c r="Z116">
        <v>23.61</v>
      </c>
      <c r="AA116">
        <v>88.5</v>
      </c>
      <c r="AB116" t="s">
        <v>94</v>
      </c>
      <c r="AC116">
        <v>4.859375</v>
      </c>
      <c r="AE116">
        <v>4</v>
      </c>
      <c r="AF116">
        <v>23.609375</v>
      </c>
      <c r="AG116">
        <v>3.5625</v>
      </c>
      <c r="AH116">
        <f t="shared" si="5"/>
        <v>20.046875</v>
      </c>
      <c r="AI116">
        <f t="shared" si="6"/>
        <v>6.6271929824561404</v>
      </c>
      <c r="AJ116">
        <f t="shared" si="7"/>
        <v>0.4525715777674727</v>
      </c>
      <c r="AK116">
        <f t="shared" si="8"/>
        <v>52.167162411003837</v>
      </c>
    </row>
    <row r="117" spans="1:37" x14ac:dyDescent="0.3">
      <c r="A117">
        <v>115</v>
      </c>
      <c r="B117">
        <v>217</v>
      </c>
      <c r="C117" t="s">
        <v>91</v>
      </c>
      <c r="D117">
        <v>5.0687803754572602E-2</v>
      </c>
      <c r="E117">
        <v>2048</v>
      </c>
      <c r="F117">
        <v>2048</v>
      </c>
      <c r="G117">
        <v>1</v>
      </c>
      <c r="H117">
        <v>2.7609722762417199</v>
      </c>
      <c r="I117">
        <v>2.94971061543793</v>
      </c>
      <c r="J117">
        <v>-0.79522032165543799</v>
      </c>
      <c r="K117" t="b">
        <v>1</v>
      </c>
      <c r="L117">
        <v>11.695</v>
      </c>
      <c r="M117" t="s">
        <v>92</v>
      </c>
      <c r="N117">
        <v>4.1339082644128098</v>
      </c>
      <c r="O117">
        <v>3.1949999999999998</v>
      </c>
      <c r="P117">
        <v>1.0680000000000001</v>
      </c>
      <c r="Q117" t="s">
        <v>789</v>
      </c>
      <c r="S117">
        <v>0</v>
      </c>
      <c r="T117">
        <v>1570</v>
      </c>
      <c r="U117">
        <v>2048</v>
      </c>
      <c r="V117">
        <v>314</v>
      </c>
      <c r="W117">
        <v>2048</v>
      </c>
      <c r="X117">
        <v>1</v>
      </c>
      <c r="Y117">
        <v>9.9377414767632094E-2</v>
      </c>
      <c r="Z117">
        <v>11.695</v>
      </c>
      <c r="AA117">
        <v>134.19999999999999</v>
      </c>
      <c r="AB117" t="s">
        <v>94</v>
      </c>
      <c r="AC117">
        <v>3.419921875</v>
      </c>
      <c r="AE117">
        <v>2</v>
      </c>
      <c r="AF117">
        <v>11.6953125</v>
      </c>
      <c r="AG117">
        <v>1.478515625</v>
      </c>
      <c r="AH117">
        <f t="shared" si="5"/>
        <v>10.216796875</v>
      </c>
      <c r="AI117">
        <f t="shared" si="6"/>
        <v>7.9101717305151915</v>
      </c>
      <c r="AJ117">
        <f t="shared" si="7"/>
        <v>0.45148175275678953</v>
      </c>
      <c r="AK117">
        <f t="shared" si="8"/>
        <v>25.904286116963387</v>
      </c>
    </row>
    <row r="118" spans="1:37" x14ac:dyDescent="0.3">
      <c r="A118">
        <v>116</v>
      </c>
      <c r="B118">
        <v>218</v>
      </c>
      <c r="C118" t="s">
        <v>91</v>
      </c>
      <c r="D118">
        <v>3.6373449270865103E-2</v>
      </c>
      <c r="E118">
        <v>2048</v>
      </c>
      <c r="F118">
        <v>2048</v>
      </c>
      <c r="G118">
        <v>1</v>
      </c>
      <c r="H118">
        <v>3.27514300351503</v>
      </c>
      <c r="I118">
        <v>4.7783824680190001</v>
      </c>
      <c r="J118">
        <v>-0.78919288111737196</v>
      </c>
      <c r="K118" t="b">
        <v>1</v>
      </c>
      <c r="L118">
        <v>28.77</v>
      </c>
      <c r="M118" t="s">
        <v>92</v>
      </c>
      <c r="N118">
        <v>5.2760614371457697</v>
      </c>
      <c r="O118">
        <v>3.363</v>
      </c>
      <c r="P118">
        <v>1.4590000000000001</v>
      </c>
      <c r="Q118" t="s">
        <v>787</v>
      </c>
      <c r="S118">
        <v>0</v>
      </c>
      <c r="T118">
        <v>2306</v>
      </c>
      <c r="U118">
        <v>2048</v>
      </c>
      <c r="V118">
        <v>129</v>
      </c>
      <c r="W118">
        <v>2048</v>
      </c>
      <c r="X118">
        <v>1</v>
      </c>
      <c r="Y118">
        <v>0.20031517194652099</v>
      </c>
      <c r="Z118">
        <v>28.77</v>
      </c>
      <c r="AA118">
        <v>80.2</v>
      </c>
      <c r="AB118" t="s">
        <v>94</v>
      </c>
      <c r="AC118">
        <v>5.36328125</v>
      </c>
      <c r="AE118">
        <v>5</v>
      </c>
      <c r="AF118">
        <v>28.765625</v>
      </c>
      <c r="AG118">
        <v>3.984375</v>
      </c>
      <c r="AH118">
        <f t="shared" si="5"/>
        <v>24.78125</v>
      </c>
      <c r="AI118">
        <f t="shared" si="6"/>
        <v>7.219607843137255</v>
      </c>
      <c r="AJ118">
        <f t="shared" si="7"/>
        <v>0.45421124985271871</v>
      </c>
      <c r="AK118">
        <f t="shared" si="8"/>
        <v>63.330939093488908</v>
      </c>
    </row>
    <row r="119" spans="1:37" x14ac:dyDescent="0.3">
      <c r="A119">
        <v>117</v>
      </c>
      <c r="B119">
        <v>219</v>
      </c>
      <c r="C119" t="s">
        <v>91</v>
      </c>
      <c r="D119">
        <v>6.5168615996726603E-2</v>
      </c>
      <c r="E119">
        <v>2048</v>
      </c>
      <c r="F119">
        <v>2048</v>
      </c>
      <c r="G119">
        <v>1</v>
      </c>
      <c r="H119">
        <v>6.3813609518685102</v>
      </c>
      <c r="I119">
        <v>6.2723044902887297</v>
      </c>
      <c r="J119">
        <v>-0.80647154399316001</v>
      </c>
      <c r="K119" t="b">
        <v>1</v>
      </c>
      <c r="L119">
        <v>9.61</v>
      </c>
      <c r="M119" t="s">
        <v>92</v>
      </c>
      <c r="N119">
        <v>7.09123838263345</v>
      </c>
      <c r="O119">
        <v>3.3220000000000001</v>
      </c>
      <c r="P119">
        <v>0.98299999999999998</v>
      </c>
      <c r="Q119" t="s">
        <v>1824</v>
      </c>
      <c r="S119">
        <v>0</v>
      </c>
      <c r="T119">
        <v>2096</v>
      </c>
      <c r="U119">
        <v>2048</v>
      </c>
      <c r="V119">
        <v>34</v>
      </c>
      <c r="W119">
        <v>2048</v>
      </c>
      <c r="X119">
        <v>1</v>
      </c>
      <c r="Y119">
        <v>0.922895789386595</v>
      </c>
      <c r="Z119">
        <v>9.61</v>
      </c>
      <c r="AA119">
        <v>218.1</v>
      </c>
      <c r="AB119" t="s">
        <v>94</v>
      </c>
      <c r="AC119">
        <v>3.099609375</v>
      </c>
      <c r="AD119" t="s">
        <v>98</v>
      </c>
      <c r="AE119">
        <v>3</v>
      </c>
      <c r="AF119">
        <v>9.609375</v>
      </c>
      <c r="AG119">
        <v>5.53125</v>
      </c>
      <c r="AH119">
        <f t="shared" si="5"/>
        <v>4.078125</v>
      </c>
      <c r="AI119">
        <f t="shared" si="6"/>
        <v>1.7372881355932204</v>
      </c>
      <c r="AJ119">
        <f t="shared" si="7"/>
        <v>0.44643050084068203</v>
      </c>
      <c r="AK119">
        <f t="shared" si="8"/>
        <v>21.524906971867733</v>
      </c>
    </row>
    <row r="120" spans="1:37" x14ac:dyDescent="0.3">
      <c r="A120">
        <v>118</v>
      </c>
      <c r="B120">
        <v>222</v>
      </c>
      <c r="C120" t="s">
        <v>91</v>
      </c>
      <c r="D120">
        <v>2.82877545134862E-2</v>
      </c>
      <c r="E120">
        <v>2048</v>
      </c>
      <c r="F120">
        <v>16384</v>
      </c>
      <c r="G120">
        <v>8</v>
      </c>
      <c r="H120">
        <v>2.9893688931848699</v>
      </c>
      <c r="I120">
        <v>7.9171566780443099</v>
      </c>
      <c r="J120">
        <v>-0.83178679425303503</v>
      </c>
      <c r="K120" t="b">
        <v>1</v>
      </c>
      <c r="L120">
        <v>445.5</v>
      </c>
      <c r="M120" t="s">
        <v>92</v>
      </c>
      <c r="N120">
        <v>7.9467770806209099</v>
      </c>
      <c r="O120">
        <v>4.2</v>
      </c>
      <c r="P120">
        <v>2.6480000000000001</v>
      </c>
      <c r="Q120" t="s">
        <v>1825</v>
      </c>
      <c r="S120">
        <v>0</v>
      </c>
      <c r="T120">
        <v>15850</v>
      </c>
      <c r="U120">
        <v>2048</v>
      </c>
      <c r="V120">
        <v>432</v>
      </c>
      <c r="W120">
        <v>2048</v>
      </c>
      <c r="X120">
        <v>1</v>
      </c>
      <c r="Y120">
        <v>9.5713555499812794E-2</v>
      </c>
      <c r="Z120">
        <v>445.5</v>
      </c>
      <c r="AA120">
        <v>35.56</v>
      </c>
      <c r="AB120" t="s">
        <v>94</v>
      </c>
      <c r="AC120">
        <v>21.109375</v>
      </c>
      <c r="AE120">
        <v>0</v>
      </c>
      <c r="AF120">
        <v>445.5</v>
      </c>
      <c r="AG120">
        <v>9.65625</v>
      </c>
      <c r="AH120">
        <f t="shared" si="5"/>
        <v>435.84375</v>
      </c>
      <c r="AI120">
        <f t="shared" si="6"/>
        <v>46.135922330097088</v>
      </c>
      <c r="AJ120">
        <f t="shared" si="7"/>
        <v>0.4352708516211255</v>
      </c>
      <c r="AK120">
        <f t="shared" si="8"/>
        <v>1023.5006510102319</v>
      </c>
    </row>
    <row r="121" spans="1:37" x14ac:dyDescent="0.3">
      <c r="A121">
        <v>119</v>
      </c>
      <c r="B121">
        <v>223</v>
      </c>
      <c r="C121" t="s">
        <v>91</v>
      </c>
      <c r="D121">
        <v>3.2462755255209898E-2</v>
      </c>
      <c r="E121">
        <v>2048</v>
      </c>
      <c r="F121">
        <v>16384</v>
      </c>
      <c r="G121">
        <v>8</v>
      </c>
      <c r="H121">
        <v>3.0176671794702998</v>
      </c>
      <c r="I121">
        <v>4.5824926406995301</v>
      </c>
      <c r="J121">
        <v>-0.84223435785234901</v>
      </c>
      <c r="K121" t="b">
        <v>1</v>
      </c>
      <c r="L121">
        <v>32.97</v>
      </c>
      <c r="M121" t="s">
        <v>92</v>
      </c>
      <c r="N121">
        <v>5.5685765501801097</v>
      </c>
      <c r="O121">
        <v>3.8029999999999999</v>
      </c>
      <c r="P121">
        <v>1.5189999999999999</v>
      </c>
      <c r="Q121" t="s">
        <v>1826</v>
      </c>
      <c r="R121" s="1" t="s">
        <v>1941</v>
      </c>
      <c r="S121">
        <v>0</v>
      </c>
      <c r="T121">
        <v>6348</v>
      </c>
      <c r="U121">
        <v>2048</v>
      </c>
      <c r="V121">
        <v>561</v>
      </c>
      <c r="W121">
        <v>2048</v>
      </c>
      <c r="X121">
        <v>1</v>
      </c>
      <c r="Y121">
        <v>8.5185975086029805E-2</v>
      </c>
      <c r="Z121">
        <v>32.97</v>
      </c>
      <c r="AA121">
        <v>192.5</v>
      </c>
      <c r="AB121" t="s">
        <v>94</v>
      </c>
      <c r="AC121">
        <v>5.7421875</v>
      </c>
      <c r="AE121">
        <v>0</v>
      </c>
      <c r="AF121">
        <v>32.96875</v>
      </c>
      <c r="AG121">
        <v>3.421875</v>
      </c>
      <c r="AH121">
        <f t="shared" si="5"/>
        <v>29.546875</v>
      </c>
      <c r="AI121">
        <f t="shared" si="6"/>
        <v>9.6347031963470311</v>
      </c>
      <c r="AJ121">
        <f t="shared" si="7"/>
        <v>0.43074700445505931</v>
      </c>
      <c r="AK121">
        <f t="shared" si="8"/>
        <v>76.538547358463859</v>
      </c>
    </row>
    <row r="122" spans="1:37" x14ac:dyDescent="0.3">
      <c r="A122">
        <v>120</v>
      </c>
      <c r="B122">
        <v>227</v>
      </c>
      <c r="C122" t="s">
        <v>91</v>
      </c>
      <c r="D122">
        <v>1.61596675908076E-2</v>
      </c>
      <c r="E122">
        <v>2048</v>
      </c>
      <c r="F122">
        <v>2048</v>
      </c>
      <c r="G122">
        <v>1</v>
      </c>
      <c r="H122">
        <v>3.4446060888190702</v>
      </c>
      <c r="I122">
        <v>4.5277732378422604</v>
      </c>
      <c r="J122">
        <v>-0.796425809763051</v>
      </c>
      <c r="K122" t="b">
        <v>1</v>
      </c>
      <c r="L122">
        <v>20.64</v>
      </c>
      <c r="M122" t="s">
        <v>92</v>
      </c>
      <c r="N122">
        <v>5.1776222297421999</v>
      </c>
      <c r="O122">
        <v>3.2829999999999999</v>
      </c>
      <c r="P122">
        <v>1.3140000000000001</v>
      </c>
      <c r="Q122" t="s">
        <v>795</v>
      </c>
      <c r="S122">
        <v>0</v>
      </c>
      <c r="T122">
        <v>1917</v>
      </c>
      <c r="U122">
        <v>2048</v>
      </c>
      <c r="V122">
        <v>114</v>
      </c>
      <c r="W122">
        <v>2048</v>
      </c>
      <c r="X122">
        <v>1</v>
      </c>
      <c r="Y122">
        <v>0.22895833776941599</v>
      </c>
      <c r="Z122">
        <v>20.64</v>
      </c>
      <c r="AA122">
        <v>92.9</v>
      </c>
      <c r="AB122" t="s">
        <v>94</v>
      </c>
      <c r="AC122">
        <v>4.54296875</v>
      </c>
      <c r="AE122">
        <v>5</v>
      </c>
      <c r="AF122">
        <v>20.640625</v>
      </c>
      <c r="AG122">
        <v>3.2421875</v>
      </c>
      <c r="AH122">
        <f t="shared" si="5"/>
        <v>17.3984375</v>
      </c>
      <c r="AI122">
        <f t="shared" si="6"/>
        <v>6.3662650602409636</v>
      </c>
      <c r="AJ122">
        <f t="shared" si="7"/>
        <v>0.45093782478825539</v>
      </c>
      <c r="AK122">
        <f t="shared" si="8"/>
        <v>45.772662804882501</v>
      </c>
    </row>
    <row r="123" spans="1:37" x14ac:dyDescent="0.3">
      <c r="A123">
        <v>121</v>
      </c>
      <c r="B123">
        <v>228</v>
      </c>
      <c r="C123" t="s">
        <v>91</v>
      </c>
      <c r="D123">
        <v>4.2670601160860501E-2</v>
      </c>
      <c r="E123">
        <v>2048</v>
      </c>
      <c r="F123">
        <v>2048</v>
      </c>
      <c r="G123">
        <v>1</v>
      </c>
      <c r="H123">
        <v>3.3264637037467799</v>
      </c>
      <c r="I123">
        <v>3.4109246962247299</v>
      </c>
      <c r="J123">
        <v>-0.80164959156270799</v>
      </c>
      <c r="K123" t="b">
        <v>1</v>
      </c>
      <c r="L123">
        <v>10.6</v>
      </c>
      <c r="M123" t="s">
        <v>92</v>
      </c>
      <c r="N123">
        <v>4.5028379897548696</v>
      </c>
      <c r="O123">
        <v>3.2189999999999999</v>
      </c>
      <c r="P123">
        <v>1.0249999999999999</v>
      </c>
      <c r="Q123" t="s">
        <v>796</v>
      </c>
      <c r="S123">
        <v>0</v>
      </c>
      <c r="T123">
        <v>1654</v>
      </c>
      <c r="U123">
        <v>2048</v>
      </c>
      <c r="V123">
        <v>170</v>
      </c>
      <c r="W123">
        <v>2048</v>
      </c>
      <c r="X123">
        <v>1</v>
      </c>
      <c r="Y123">
        <v>0.178431620859796</v>
      </c>
      <c r="Z123">
        <v>10.6</v>
      </c>
      <c r="AA123">
        <v>156</v>
      </c>
      <c r="AB123" t="s">
        <v>94</v>
      </c>
      <c r="AC123">
        <v>3.255859375</v>
      </c>
      <c r="AE123">
        <v>2</v>
      </c>
      <c r="AF123">
        <v>10.6015625</v>
      </c>
      <c r="AG123">
        <v>2.330078125</v>
      </c>
      <c r="AH123">
        <f t="shared" si="5"/>
        <v>8.271484375</v>
      </c>
      <c r="AI123">
        <f t="shared" si="6"/>
        <v>4.5498742665549035</v>
      </c>
      <c r="AJ123">
        <f t="shared" si="7"/>
        <v>0.44858836585939227</v>
      </c>
      <c r="AK123">
        <f t="shared" si="8"/>
        <v>23.63316418090746</v>
      </c>
    </row>
    <row r="124" spans="1:37" x14ac:dyDescent="0.3">
      <c r="A124">
        <v>122</v>
      </c>
      <c r="B124">
        <v>229</v>
      </c>
      <c r="C124" t="s">
        <v>91</v>
      </c>
      <c r="D124">
        <v>4.1279959149251401E-2</v>
      </c>
      <c r="E124">
        <v>2048</v>
      </c>
      <c r="F124">
        <v>2048</v>
      </c>
      <c r="G124">
        <v>1</v>
      </c>
      <c r="H124">
        <v>2.9809540742449601</v>
      </c>
      <c r="I124">
        <v>4.4335869678467503</v>
      </c>
      <c r="J124">
        <v>-0.79080019859419004</v>
      </c>
      <c r="K124" t="b">
        <v>1</v>
      </c>
      <c r="L124">
        <v>30.72</v>
      </c>
      <c r="M124" t="s">
        <v>92</v>
      </c>
      <c r="N124">
        <v>4.8860584428839804</v>
      </c>
      <c r="O124">
        <v>3.3260000000000001</v>
      </c>
      <c r="P124">
        <v>1.4870000000000001</v>
      </c>
      <c r="Q124" t="s">
        <v>794</v>
      </c>
      <c r="S124">
        <v>0</v>
      </c>
      <c r="T124">
        <v>2120</v>
      </c>
      <c r="U124">
        <v>2048</v>
      </c>
      <c r="V124">
        <v>205</v>
      </c>
      <c r="W124">
        <v>2048</v>
      </c>
      <c r="X124">
        <v>1</v>
      </c>
      <c r="Y124">
        <v>0.13835583399808599</v>
      </c>
      <c r="Z124">
        <v>30.72</v>
      </c>
      <c r="AA124">
        <v>69</v>
      </c>
      <c r="AB124" t="s">
        <v>94</v>
      </c>
      <c r="AC124">
        <v>5.54296875</v>
      </c>
      <c r="AE124">
        <v>4</v>
      </c>
      <c r="AF124">
        <v>30.71875</v>
      </c>
      <c r="AG124">
        <v>2.705078125</v>
      </c>
      <c r="AH124">
        <f t="shared" si="5"/>
        <v>28.013671875</v>
      </c>
      <c r="AI124">
        <f t="shared" si="6"/>
        <v>11.355956678700361</v>
      </c>
      <c r="AJ124">
        <f t="shared" si="7"/>
        <v>0.45348177457888944</v>
      </c>
      <c r="AK124">
        <f t="shared" si="8"/>
        <v>67.739767554111594</v>
      </c>
    </row>
    <row r="125" spans="1:37" x14ac:dyDescent="0.3">
      <c r="A125">
        <v>123</v>
      </c>
      <c r="B125">
        <v>230</v>
      </c>
      <c r="C125" t="s">
        <v>91</v>
      </c>
      <c r="D125">
        <v>6.2503291667289504E-2</v>
      </c>
      <c r="E125">
        <v>2048</v>
      </c>
      <c r="F125">
        <v>2048</v>
      </c>
      <c r="G125">
        <v>1</v>
      </c>
      <c r="H125">
        <v>4.1581022713744096</v>
      </c>
      <c r="I125">
        <v>4.2758610271066901</v>
      </c>
      <c r="J125">
        <v>-0.80566788525475097</v>
      </c>
      <c r="K125" t="b">
        <v>1</v>
      </c>
      <c r="L125">
        <v>10.68</v>
      </c>
      <c r="M125" t="s">
        <v>92</v>
      </c>
      <c r="N125">
        <v>5.3510979483605503</v>
      </c>
      <c r="O125">
        <v>3.3420000000000001</v>
      </c>
      <c r="P125">
        <v>1.028</v>
      </c>
      <c r="Q125" t="s">
        <v>1827</v>
      </c>
      <c r="S125">
        <v>0</v>
      </c>
      <c r="T125">
        <v>2194</v>
      </c>
      <c r="U125">
        <v>2048</v>
      </c>
      <c r="V125">
        <v>123</v>
      </c>
      <c r="W125">
        <v>2048</v>
      </c>
      <c r="X125">
        <v>1</v>
      </c>
      <c r="Y125">
        <v>0.28475649212725501</v>
      </c>
      <c r="Z125">
        <v>10.68</v>
      </c>
      <c r="AA125">
        <v>205.4</v>
      </c>
      <c r="AB125" t="s">
        <v>94</v>
      </c>
      <c r="AC125">
        <v>3.267578125</v>
      </c>
      <c r="AE125">
        <v>2</v>
      </c>
      <c r="AF125">
        <v>10.6796875</v>
      </c>
      <c r="AG125">
        <v>3.697265625</v>
      </c>
      <c r="AH125">
        <f t="shared" si="5"/>
        <v>6.982421875</v>
      </c>
      <c r="AI125">
        <f t="shared" si="6"/>
        <v>2.8885367142102485</v>
      </c>
      <c r="AJ125">
        <f t="shared" si="7"/>
        <v>0.44678942281984946</v>
      </c>
      <c r="AK125">
        <f t="shared" si="8"/>
        <v>23.903178890396809</v>
      </c>
    </row>
    <row r="126" spans="1:37" x14ac:dyDescent="0.3">
      <c r="A126">
        <v>124</v>
      </c>
      <c r="B126">
        <v>233</v>
      </c>
      <c r="C126" t="s">
        <v>91</v>
      </c>
      <c r="D126">
        <v>2.7003239265175599E-2</v>
      </c>
      <c r="E126">
        <v>2048</v>
      </c>
      <c r="F126">
        <v>16384</v>
      </c>
      <c r="G126">
        <v>8</v>
      </c>
      <c r="H126">
        <v>2.9173573271797602</v>
      </c>
      <c r="I126">
        <v>7.7207405826730104</v>
      </c>
      <c r="J126">
        <v>-0.83017947677621795</v>
      </c>
      <c r="K126" t="b">
        <v>1</v>
      </c>
      <c r="L126">
        <v>443.8</v>
      </c>
      <c r="M126" t="s">
        <v>92</v>
      </c>
      <c r="N126">
        <v>7.7605231678604598</v>
      </c>
      <c r="O126">
        <v>4.2</v>
      </c>
      <c r="P126">
        <v>2.6459999999999999</v>
      </c>
      <c r="Q126" t="s">
        <v>1828</v>
      </c>
      <c r="S126">
        <v>0</v>
      </c>
      <c r="T126">
        <v>15800</v>
      </c>
      <c r="U126">
        <v>2048</v>
      </c>
      <c r="V126">
        <v>475</v>
      </c>
      <c r="W126">
        <v>2048</v>
      </c>
      <c r="X126">
        <v>1</v>
      </c>
      <c r="Y126">
        <v>8.7974387661408901E-2</v>
      </c>
      <c r="Z126">
        <v>443.8</v>
      </c>
      <c r="AA126">
        <v>35.6</v>
      </c>
      <c r="AB126" t="s">
        <v>94</v>
      </c>
      <c r="AC126">
        <v>21.0625</v>
      </c>
      <c r="AE126">
        <v>0</v>
      </c>
      <c r="AF126">
        <v>443.75</v>
      </c>
      <c r="AG126">
        <v>9.015625</v>
      </c>
      <c r="AH126">
        <f t="shared" si="5"/>
        <v>434.734375</v>
      </c>
      <c r="AI126">
        <f t="shared" si="6"/>
        <v>49.220103986135179</v>
      </c>
      <c r="AJ126">
        <f t="shared" si="7"/>
        <v>0.43597103262392523</v>
      </c>
      <c r="AK126">
        <f t="shared" si="8"/>
        <v>1017.8428537539672</v>
      </c>
    </row>
    <row r="127" spans="1:37" x14ac:dyDescent="0.3">
      <c r="A127">
        <v>125</v>
      </c>
      <c r="B127">
        <v>234</v>
      </c>
      <c r="C127" t="s">
        <v>91</v>
      </c>
      <c r="D127">
        <v>3.8489332903592299E-2</v>
      </c>
      <c r="E127">
        <v>2048</v>
      </c>
      <c r="F127">
        <v>16384</v>
      </c>
      <c r="G127">
        <v>8</v>
      </c>
      <c r="H127">
        <v>3.0827922363367501</v>
      </c>
      <c r="I127">
        <v>4.3893662896279197</v>
      </c>
      <c r="J127">
        <v>-0.84384167532916599</v>
      </c>
      <c r="K127" t="b">
        <v>1</v>
      </c>
      <c r="L127">
        <v>26.55</v>
      </c>
      <c r="M127" t="s">
        <v>92</v>
      </c>
      <c r="N127">
        <v>5.5332253132555103</v>
      </c>
      <c r="O127">
        <v>3.7909999999999999</v>
      </c>
      <c r="P127">
        <v>1.4239999999999999</v>
      </c>
      <c r="Q127" t="s">
        <v>1829</v>
      </c>
      <c r="R127" s="1" t="s">
        <v>1941</v>
      </c>
      <c r="S127">
        <v>0</v>
      </c>
      <c r="T127">
        <v>6176</v>
      </c>
      <c r="U127">
        <v>2048</v>
      </c>
      <c r="V127">
        <v>560</v>
      </c>
      <c r="W127">
        <v>2048</v>
      </c>
      <c r="X127">
        <v>1</v>
      </c>
      <c r="Y127">
        <v>8.80140360127767E-2</v>
      </c>
      <c r="Z127">
        <v>26.55</v>
      </c>
      <c r="AA127">
        <v>232.6</v>
      </c>
      <c r="AB127" t="s">
        <v>94</v>
      </c>
      <c r="AC127">
        <v>5.15234375</v>
      </c>
      <c r="AE127">
        <v>0</v>
      </c>
      <c r="AF127">
        <v>26.546875</v>
      </c>
      <c r="AG127">
        <v>3.375</v>
      </c>
      <c r="AH127">
        <f t="shared" si="5"/>
        <v>23.171875</v>
      </c>
      <c r="AI127">
        <f t="shared" si="6"/>
        <v>7.8657407407407405</v>
      </c>
      <c r="AJ127">
        <f t="shared" si="7"/>
        <v>0.43005521337959018</v>
      </c>
      <c r="AK127">
        <f t="shared" si="8"/>
        <v>61.728992403978324</v>
      </c>
    </row>
    <row r="128" spans="1:37" x14ac:dyDescent="0.3">
      <c r="A128">
        <v>126</v>
      </c>
      <c r="B128">
        <v>238</v>
      </c>
      <c r="C128" t="s">
        <v>91</v>
      </c>
      <c r="D128">
        <v>3.2969362200271399E-2</v>
      </c>
      <c r="E128">
        <v>2048</v>
      </c>
      <c r="F128">
        <v>2048</v>
      </c>
      <c r="G128">
        <v>1</v>
      </c>
      <c r="H128">
        <v>2.82288097174259</v>
      </c>
      <c r="I128">
        <v>3.7518955102946001</v>
      </c>
      <c r="J128">
        <v>-0.78758556364055499</v>
      </c>
      <c r="K128" t="b">
        <v>1</v>
      </c>
      <c r="L128">
        <v>21.36</v>
      </c>
      <c r="M128" t="s">
        <v>92</v>
      </c>
      <c r="N128">
        <v>4.6561461441881198</v>
      </c>
      <c r="O128">
        <v>3.2949999999999999</v>
      </c>
      <c r="P128">
        <v>1.329</v>
      </c>
      <c r="Q128" t="s">
        <v>802</v>
      </c>
      <c r="S128">
        <v>0</v>
      </c>
      <c r="T128">
        <v>1973</v>
      </c>
      <c r="U128">
        <v>2048</v>
      </c>
      <c r="V128">
        <v>210</v>
      </c>
      <c r="W128">
        <v>2048</v>
      </c>
      <c r="X128">
        <v>1</v>
      </c>
      <c r="Y128">
        <v>0.125790737738009</v>
      </c>
      <c r="Z128">
        <v>21.36</v>
      </c>
      <c r="AA128">
        <v>92.4</v>
      </c>
      <c r="AB128" t="s">
        <v>94</v>
      </c>
      <c r="AC128">
        <v>4.62109375</v>
      </c>
      <c r="AE128">
        <v>5</v>
      </c>
      <c r="AF128">
        <v>21.359375</v>
      </c>
      <c r="AG128">
        <v>2.3984375</v>
      </c>
      <c r="AH128">
        <f t="shared" si="5"/>
        <v>18.9609375</v>
      </c>
      <c r="AI128">
        <f t="shared" si="6"/>
        <v>8.9055374592833871</v>
      </c>
      <c r="AJ128">
        <f t="shared" si="7"/>
        <v>0.45494189856769768</v>
      </c>
      <c r="AK128">
        <f t="shared" si="8"/>
        <v>46.949676579022793</v>
      </c>
    </row>
    <row r="129" spans="1:37" x14ac:dyDescent="0.3">
      <c r="A129">
        <v>127</v>
      </c>
      <c r="B129">
        <v>239</v>
      </c>
      <c r="C129" t="s">
        <v>91</v>
      </c>
      <c r="D129">
        <v>6.2666800056224395E-2</v>
      </c>
      <c r="E129">
        <v>2048</v>
      </c>
      <c r="F129">
        <v>2048</v>
      </c>
      <c r="G129">
        <v>1</v>
      </c>
      <c r="H129">
        <v>2.74656839153065</v>
      </c>
      <c r="I129">
        <v>2.7680259570894798</v>
      </c>
      <c r="J129">
        <v>-0.79602398039384703</v>
      </c>
      <c r="K129" t="b">
        <v>1</v>
      </c>
      <c r="L129">
        <v>10.17</v>
      </c>
      <c r="M129" t="s">
        <v>92</v>
      </c>
      <c r="N129">
        <v>4.0992694586262504</v>
      </c>
      <c r="O129">
        <v>3.2029999999999998</v>
      </c>
      <c r="P129">
        <v>1.008</v>
      </c>
      <c r="Q129" t="s">
        <v>803</v>
      </c>
      <c r="S129">
        <v>0</v>
      </c>
      <c r="T129">
        <v>1597</v>
      </c>
      <c r="U129">
        <v>2048</v>
      </c>
      <c r="V129">
        <v>320</v>
      </c>
      <c r="W129">
        <v>2048</v>
      </c>
      <c r="X129">
        <v>1</v>
      </c>
      <c r="Y129">
        <v>9.7636141270375301E-2</v>
      </c>
      <c r="Z129">
        <v>10.17</v>
      </c>
      <c r="AA129">
        <v>157</v>
      </c>
      <c r="AB129" t="s">
        <v>94</v>
      </c>
      <c r="AC129">
        <v>3.189453125</v>
      </c>
      <c r="AE129">
        <v>2</v>
      </c>
      <c r="AF129">
        <v>10.171875</v>
      </c>
      <c r="AG129">
        <v>1.5</v>
      </c>
      <c r="AH129">
        <f t="shared" si="5"/>
        <v>8.671875</v>
      </c>
      <c r="AI129">
        <f t="shared" si="6"/>
        <v>6.78125</v>
      </c>
      <c r="AJ129">
        <f t="shared" si="7"/>
        <v>0.45111906126057033</v>
      </c>
      <c r="AK129">
        <f t="shared" si="8"/>
        <v>22.54809400333593</v>
      </c>
    </row>
    <row r="130" spans="1:37" x14ac:dyDescent="0.3">
      <c r="A130">
        <v>128</v>
      </c>
      <c r="B130">
        <v>240</v>
      </c>
      <c r="C130" t="s">
        <v>91</v>
      </c>
      <c r="D130">
        <v>4.0604228039109298E-2</v>
      </c>
      <c r="E130">
        <v>2048</v>
      </c>
      <c r="F130">
        <v>2048</v>
      </c>
      <c r="G130">
        <v>1</v>
      </c>
      <c r="H130">
        <v>4.8767327282886797</v>
      </c>
      <c r="I130">
        <v>7.68656896822064</v>
      </c>
      <c r="J130">
        <v>-0.78035263499487595</v>
      </c>
      <c r="K130" t="b">
        <v>1</v>
      </c>
      <c r="L130">
        <v>37.659999999999997</v>
      </c>
      <c r="M130" t="s">
        <v>92</v>
      </c>
      <c r="N130">
        <v>7.7590149013211596</v>
      </c>
      <c r="O130">
        <v>3.355</v>
      </c>
      <c r="P130">
        <v>1.5760000000000001</v>
      </c>
      <c r="Q130" t="s">
        <v>801</v>
      </c>
      <c r="S130">
        <v>0</v>
      </c>
      <c r="T130">
        <v>2262</v>
      </c>
      <c r="U130">
        <v>2048</v>
      </c>
      <c r="V130">
        <v>21</v>
      </c>
      <c r="W130">
        <v>2048</v>
      </c>
      <c r="X130">
        <v>1</v>
      </c>
      <c r="Y130">
        <v>0.84597243697597901</v>
      </c>
      <c r="Z130">
        <v>37.659999999999997</v>
      </c>
      <c r="AA130">
        <v>60.06</v>
      </c>
      <c r="AB130" t="s">
        <v>94</v>
      </c>
      <c r="AC130">
        <v>6.13671875</v>
      </c>
      <c r="AE130">
        <v>3</v>
      </c>
      <c r="AF130">
        <v>37.65625</v>
      </c>
      <c r="AG130">
        <v>10.4765625</v>
      </c>
      <c r="AH130">
        <f t="shared" si="5"/>
        <v>27.1796875</v>
      </c>
      <c r="AI130">
        <f t="shared" si="6"/>
        <v>3.594332587621178</v>
      </c>
      <c r="AJ130">
        <f t="shared" si="7"/>
        <v>0.4582443898021496</v>
      </c>
      <c r="AK130">
        <f t="shared" si="8"/>
        <v>82.1750376829673</v>
      </c>
    </row>
    <row r="131" spans="1:37" x14ac:dyDescent="0.3">
      <c r="A131">
        <v>129</v>
      </c>
      <c r="B131">
        <v>241</v>
      </c>
      <c r="C131" t="s">
        <v>91</v>
      </c>
      <c r="D131">
        <v>8.1947077561453793E-2</v>
      </c>
      <c r="E131">
        <v>2048</v>
      </c>
      <c r="F131">
        <v>2048</v>
      </c>
      <c r="G131">
        <v>1</v>
      </c>
      <c r="H131">
        <v>2.66412426148531</v>
      </c>
      <c r="I131">
        <v>2.7213613061656599</v>
      </c>
      <c r="J131">
        <v>-0.797631297870664</v>
      </c>
      <c r="K131" t="b">
        <v>1</v>
      </c>
      <c r="L131">
        <v>10.516</v>
      </c>
      <c r="M131" t="s">
        <v>92</v>
      </c>
      <c r="N131">
        <v>4.3558889491999899</v>
      </c>
      <c r="O131">
        <v>3.3519999999999999</v>
      </c>
      <c r="P131">
        <v>1.0209999999999999</v>
      </c>
      <c r="Q131" t="s">
        <v>1830</v>
      </c>
      <c r="S131">
        <v>0</v>
      </c>
      <c r="T131">
        <v>2250</v>
      </c>
      <c r="U131">
        <v>2048</v>
      </c>
      <c r="V131">
        <v>393</v>
      </c>
      <c r="W131">
        <v>2048</v>
      </c>
      <c r="X131">
        <v>1</v>
      </c>
      <c r="Y131">
        <v>8.3943964674370694E-2</v>
      </c>
      <c r="Z131">
        <v>10.516</v>
      </c>
      <c r="AA131">
        <v>214</v>
      </c>
      <c r="AB131" t="s">
        <v>94</v>
      </c>
      <c r="AC131">
        <v>3.2421875</v>
      </c>
      <c r="AE131">
        <v>3</v>
      </c>
      <c r="AF131">
        <v>10.515625</v>
      </c>
      <c r="AG131">
        <v>1.8642578125</v>
      </c>
      <c r="AH131">
        <f t="shared" ref="AH131:AH194" si="9">AF131-AG131</f>
        <v>8.6513671875</v>
      </c>
      <c r="AI131">
        <f t="shared" ref="AI131:AI194" si="10">AF131/AG131</f>
        <v>5.6406495547407021</v>
      </c>
      <c r="AJ131">
        <f t="shared" ref="AJ131:AJ194" si="11">EXP(J131)</f>
        <v>0.45039455212335905</v>
      </c>
      <c r="AK131">
        <f t="shared" ref="AK131:AK194" si="12">AF131/AJ131</f>
        <v>23.34758480186915</v>
      </c>
    </row>
    <row r="132" spans="1:37" x14ac:dyDescent="0.3">
      <c r="A132">
        <v>130</v>
      </c>
      <c r="B132">
        <v>244</v>
      </c>
      <c r="C132" t="s">
        <v>91</v>
      </c>
      <c r="D132">
        <v>2.88165270527838E-2</v>
      </c>
      <c r="E132">
        <v>2048</v>
      </c>
      <c r="F132">
        <v>16384</v>
      </c>
      <c r="G132">
        <v>8</v>
      </c>
      <c r="H132">
        <v>2.8590557747572198</v>
      </c>
      <c r="I132">
        <v>7.5664464351485101</v>
      </c>
      <c r="J132">
        <v>-0.83017947677621795</v>
      </c>
      <c r="K132" t="b">
        <v>1</v>
      </c>
      <c r="L132">
        <v>443</v>
      </c>
      <c r="M132" t="s">
        <v>92</v>
      </c>
      <c r="N132">
        <v>7.6124725122672503</v>
      </c>
      <c r="O132">
        <v>4.2069999999999999</v>
      </c>
      <c r="P132">
        <v>2.6459999999999999</v>
      </c>
      <c r="Q132" t="s">
        <v>1831</v>
      </c>
      <c r="S132">
        <v>0</v>
      </c>
      <c r="T132">
        <v>16040</v>
      </c>
      <c r="U132">
        <v>2048</v>
      </c>
      <c r="V132">
        <v>544</v>
      </c>
      <c r="W132">
        <v>2048</v>
      </c>
      <c r="X132">
        <v>1</v>
      </c>
      <c r="Y132">
        <v>7.9706358767968596E-2</v>
      </c>
      <c r="Z132">
        <v>443</v>
      </c>
      <c r="AA132">
        <v>36.22</v>
      </c>
      <c r="AB132" t="s">
        <v>94</v>
      </c>
      <c r="AC132">
        <v>21.046875</v>
      </c>
      <c r="AE132">
        <v>0</v>
      </c>
      <c r="AF132">
        <v>443</v>
      </c>
      <c r="AG132">
        <v>8.390625</v>
      </c>
      <c r="AH132">
        <f t="shared" si="9"/>
        <v>434.609375</v>
      </c>
      <c r="AI132">
        <f t="shared" si="10"/>
        <v>52.79702048417132</v>
      </c>
      <c r="AJ132">
        <f t="shared" si="11"/>
        <v>0.43597103262392523</v>
      </c>
      <c r="AK132">
        <f t="shared" si="12"/>
        <v>1016.1225559729746</v>
      </c>
    </row>
    <row r="133" spans="1:37" x14ac:dyDescent="0.3">
      <c r="A133">
        <v>131</v>
      </c>
      <c r="B133">
        <v>245</v>
      </c>
      <c r="C133" t="s">
        <v>91</v>
      </c>
      <c r="D133">
        <v>4.59825940863424E-2</v>
      </c>
      <c r="E133">
        <v>2048</v>
      </c>
      <c r="F133">
        <v>16384</v>
      </c>
      <c r="G133">
        <v>8</v>
      </c>
      <c r="H133">
        <v>3.5393406075209501</v>
      </c>
      <c r="I133">
        <v>5.3297492351536198</v>
      </c>
      <c r="J133">
        <v>-0.84705631028280104</v>
      </c>
      <c r="K133" t="b">
        <v>1</v>
      </c>
      <c r="L133">
        <v>32.03</v>
      </c>
      <c r="M133" t="s">
        <v>92</v>
      </c>
      <c r="N133">
        <v>5.9749803217189497</v>
      </c>
      <c r="O133">
        <v>3.7930000000000001</v>
      </c>
      <c r="P133">
        <v>1.506</v>
      </c>
      <c r="Q133" t="s">
        <v>1832</v>
      </c>
      <c r="R133" s="1" t="s">
        <v>1941</v>
      </c>
      <c r="S133">
        <v>0</v>
      </c>
      <c r="T133">
        <v>6200</v>
      </c>
      <c r="U133">
        <v>2048</v>
      </c>
      <c r="V133">
        <v>343</v>
      </c>
      <c r="W133">
        <v>2048</v>
      </c>
      <c r="X133">
        <v>1</v>
      </c>
      <c r="Y133">
        <v>0.137111504930369</v>
      </c>
      <c r="Z133">
        <v>32.03</v>
      </c>
      <c r="AA133">
        <v>193.5</v>
      </c>
      <c r="AB133" t="s">
        <v>94</v>
      </c>
      <c r="AC133">
        <v>5.66015625</v>
      </c>
      <c r="AE133">
        <v>0</v>
      </c>
      <c r="AF133">
        <v>32.03125</v>
      </c>
      <c r="AG133">
        <v>4.46484375</v>
      </c>
      <c r="AH133">
        <f t="shared" si="9"/>
        <v>27.56640625</v>
      </c>
      <c r="AI133">
        <f t="shared" si="10"/>
        <v>7.1741032370953635</v>
      </c>
      <c r="AJ133">
        <f t="shared" si="11"/>
        <v>0.42867496254856208</v>
      </c>
      <c r="AK133">
        <f t="shared" si="12"/>
        <v>74.721532159395395</v>
      </c>
    </row>
    <row r="134" spans="1:37" x14ac:dyDescent="0.3">
      <c r="A134">
        <v>132</v>
      </c>
      <c r="B134">
        <v>249</v>
      </c>
      <c r="C134" t="s">
        <v>91</v>
      </c>
      <c r="D134">
        <v>2.9399634686842199E-2</v>
      </c>
      <c r="E134">
        <v>2048</v>
      </c>
      <c r="F134">
        <v>2048</v>
      </c>
      <c r="G134">
        <v>1</v>
      </c>
      <c r="H134">
        <v>3.2743454754767201</v>
      </c>
      <c r="I134">
        <v>4.2112431554715197</v>
      </c>
      <c r="J134">
        <v>-0.797631297870664</v>
      </c>
      <c r="K134" t="b">
        <v>1</v>
      </c>
      <c r="L134">
        <v>19.309999999999999</v>
      </c>
      <c r="M134" t="s">
        <v>92</v>
      </c>
      <c r="N134">
        <v>4.92084176138549</v>
      </c>
      <c r="O134">
        <v>3.3050000000000002</v>
      </c>
      <c r="P134">
        <v>1.286</v>
      </c>
      <c r="Q134" t="s">
        <v>809</v>
      </c>
      <c r="S134">
        <v>0</v>
      </c>
      <c r="T134">
        <v>2017</v>
      </c>
      <c r="U134">
        <v>2048</v>
      </c>
      <c r="V134">
        <v>157</v>
      </c>
      <c r="W134">
        <v>2048</v>
      </c>
      <c r="X134">
        <v>1</v>
      </c>
      <c r="Y134">
        <v>0.181512529472625</v>
      </c>
      <c r="Z134">
        <v>19.309999999999999</v>
      </c>
      <c r="AA134">
        <v>104.44</v>
      </c>
      <c r="AB134" t="s">
        <v>94</v>
      </c>
      <c r="AC134">
        <v>4.39453125</v>
      </c>
      <c r="AE134">
        <v>3</v>
      </c>
      <c r="AF134">
        <v>19.3125</v>
      </c>
      <c r="AG134">
        <v>2.947265625</v>
      </c>
      <c r="AH134">
        <f t="shared" si="9"/>
        <v>16.365234375</v>
      </c>
      <c r="AI134">
        <f t="shared" si="10"/>
        <v>6.5526838966202785</v>
      </c>
      <c r="AJ134">
        <f t="shared" si="11"/>
        <v>0.45039455212335905</v>
      </c>
      <c r="AK134">
        <f t="shared" si="12"/>
        <v>42.879071047712138</v>
      </c>
    </row>
    <row r="135" spans="1:37" x14ac:dyDescent="0.3">
      <c r="A135">
        <v>133</v>
      </c>
      <c r="B135">
        <v>250</v>
      </c>
      <c r="C135" t="s">
        <v>91</v>
      </c>
      <c r="D135">
        <v>6.39451590794895E-2</v>
      </c>
      <c r="E135">
        <v>2048</v>
      </c>
      <c r="F135">
        <v>2048</v>
      </c>
      <c r="G135">
        <v>1</v>
      </c>
      <c r="H135">
        <v>2.9811016877440899</v>
      </c>
      <c r="I135">
        <v>3.0480600264336601</v>
      </c>
      <c r="J135">
        <v>-0.80205142093191195</v>
      </c>
      <c r="K135" t="b">
        <v>1</v>
      </c>
      <c r="L135">
        <v>10.52</v>
      </c>
      <c r="M135" t="s">
        <v>92</v>
      </c>
      <c r="N135">
        <v>4.17096539795571</v>
      </c>
      <c r="O135">
        <v>3.2050000000000001</v>
      </c>
      <c r="P135">
        <v>1.022</v>
      </c>
      <c r="Q135" t="s">
        <v>810</v>
      </c>
      <c r="S135">
        <v>0</v>
      </c>
      <c r="T135">
        <v>1607</v>
      </c>
      <c r="U135">
        <v>2048</v>
      </c>
      <c r="V135">
        <v>282</v>
      </c>
      <c r="W135">
        <v>2048</v>
      </c>
      <c r="X135">
        <v>1</v>
      </c>
      <c r="Y135">
        <v>0.117972888717189</v>
      </c>
      <c r="Z135">
        <v>10.52</v>
      </c>
      <c r="AA135">
        <v>152.80000000000001</v>
      </c>
      <c r="AB135" t="s">
        <v>94</v>
      </c>
      <c r="AC135">
        <v>3.244140625</v>
      </c>
      <c r="AE135">
        <v>3</v>
      </c>
      <c r="AF135">
        <v>10.5234375</v>
      </c>
      <c r="AG135">
        <v>1.6845703125</v>
      </c>
      <c r="AH135">
        <f t="shared" si="9"/>
        <v>8.8388671875</v>
      </c>
      <c r="AI135">
        <f t="shared" si="10"/>
        <v>6.2469565217391301</v>
      </c>
      <c r="AJ135">
        <f t="shared" si="11"/>
        <v>0.44840814609052976</v>
      </c>
      <c r="AK135">
        <f t="shared" si="12"/>
        <v>23.468435156116474</v>
      </c>
    </row>
    <row r="136" spans="1:37" x14ac:dyDescent="0.3">
      <c r="A136">
        <v>134</v>
      </c>
      <c r="B136">
        <v>251</v>
      </c>
      <c r="C136" t="s">
        <v>91</v>
      </c>
      <c r="D136">
        <v>5.1688665502756297E-2</v>
      </c>
      <c r="E136">
        <v>2048</v>
      </c>
      <c r="F136">
        <v>2048</v>
      </c>
      <c r="G136">
        <v>1</v>
      </c>
      <c r="H136">
        <v>2.9565300985935599</v>
      </c>
      <c r="I136">
        <v>4.3655014737045503</v>
      </c>
      <c r="J136">
        <v>-0.78678190490214595</v>
      </c>
      <c r="K136" t="b">
        <v>1</v>
      </c>
      <c r="L136">
        <v>29.95</v>
      </c>
      <c r="M136" t="s">
        <v>92</v>
      </c>
      <c r="N136">
        <v>4.9502827905772104</v>
      </c>
      <c r="O136">
        <v>3.3540000000000001</v>
      </c>
      <c r="P136">
        <v>1.4770000000000001</v>
      </c>
      <c r="Q136" t="s">
        <v>808</v>
      </c>
      <c r="S136">
        <v>0</v>
      </c>
      <c r="T136">
        <v>2260</v>
      </c>
      <c r="U136">
        <v>2048</v>
      </c>
      <c r="V136">
        <v>171</v>
      </c>
      <c r="W136">
        <v>2048</v>
      </c>
      <c r="X136">
        <v>1</v>
      </c>
      <c r="Y136">
        <v>0.14961959613622799</v>
      </c>
      <c r="Z136">
        <v>29.95</v>
      </c>
      <c r="AA136">
        <v>75.44</v>
      </c>
      <c r="AB136" t="s">
        <v>94</v>
      </c>
      <c r="AC136">
        <v>5.47265625</v>
      </c>
      <c r="AE136">
        <v>2</v>
      </c>
      <c r="AF136">
        <v>29.953125</v>
      </c>
      <c r="AG136">
        <v>3.271484375</v>
      </c>
      <c r="AH136">
        <f t="shared" si="9"/>
        <v>26.681640625</v>
      </c>
      <c r="AI136">
        <f t="shared" si="10"/>
        <v>9.1558208955223872</v>
      </c>
      <c r="AJ136">
        <f t="shared" si="11"/>
        <v>0.45530766355537799</v>
      </c>
      <c r="AK136">
        <f t="shared" si="12"/>
        <v>65.786560160450435</v>
      </c>
    </row>
    <row r="137" spans="1:37" x14ac:dyDescent="0.3">
      <c r="A137">
        <v>135</v>
      </c>
      <c r="B137">
        <v>252</v>
      </c>
      <c r="C137" t="s">
        <v>91</v>
      </c>
      <c r="D137">
        <v>7.7370241920344501E-2</v>
      </c>
      <c r="E137">
        <v>2048</v>
      </c>
      <c r="F137">
        <v>2048</v>
      </c>
      <c r="G137">
        <v>1</v>
      </c>
      <c r="H137">
        <v>3.14819633467018</v>
      </c>
      <c r="I137">
        <v>3.5079023611901099</v>
      </c>
      <c r="J137">
        <v>-0.79883678597827701</v>
      </c>
      <c r="K137" t="b">
        <v>1</v>
      </c>
      <c r="L137">
        <v>13</v>
      </c>
      <c r="M137" t="s">
        <v>92</v>
      </c>
      <c r="N137">
        <v>4.7491008357533202</v>
      </c>
      <c r="O137">
        <v>3.3570000000000002</v>
      </c>
      <c r="P137">
        <v>1.1140000000000001</v>
      </c>
      <c r="Q137" t="s">
        <v>1833</v>
      </c>
      <c r="S137">
        <v>0</v>
      </c>
      <c r="T137">
        <v>2282</v>
      </c>
      <c r="U137">
        <v>2048</v>
      </c>
      <c r="V137">
        <v>249</v>
      </c>
      <c r="W137">
        <v>2048</v>
      </c>
      <c r="X137">
        <v>1</v>
      </c>
      <c r="Y137">
        <v>0.13613641121682901</v>
      </c>
      <c r="Z137">
        <v>13</v>
      </c>
      <c r="AA137">
        <v>175.5</v>
      </c>
      <c r="AB137" t="s">
        <v>94</v>
      </c>
      <c r="AC137">
        <v>3.60546875</v>
      </c>
      <c r="AE137">
        <v>2</v>
      </c>
      <c r="AF137">
        <v>13</v>
      </c>
      <c r="AG137">
        <v>2.74609375</v>
      </c>
      <c r="AH137">
        <f t="shared" si="9"/>
        <v>10.25390625</v>
      </c>
      <c r="AI137">
        <f t="shared" si="10"/>
        <v>4.7339971550497868</v>
      </c>
      <c r="AJ137">
        <f t="shared" si="11"/>
        <v>0.44985193397261564</v>
      </c>
      <c r="AK137">
        <f t="shared" si="12"/>
        <v>28.898397490920566</v>
      </c>
    </row>
    <row r="138" spans="1:37" x14ac:dyDescent="0.3">
      <c r="A138">
        <v>136</v>
      </c>
      <c r="B138">
        <v>255</v>
      </c>
      <c r="C138" t="s">
        <v>91</v>
      </c>
      <c r="D138">
        <v>3.0205114948426301E-2</v>
      </c>
      <c r="E138">
        <v>2048</v>
      </c>
      <c r="F138">
        <v>16384</v>
      </c>
      <c r="G138">
        <v>8</v>
      </c>
      <c r="H138">
        <v>2.9671103789723698</v>
      </c>
      <c r="I138">
        <v>7.9393383187346602</v>
      </c>
      <c r="J138">
        <v>-0.83098313551462599</v>
      </c>
      <c r="K138" t="b">
        <v>1</v>
      </c>
      <c r="L138">
        <v>473</v>
      </c>
      <c r="M138" t="s">
        <v>92</v>
      </c>
      <c r="N138">
        <v>7.9659243600214102</v>
      </c>
      <c r="O138">
        <v>4.2149999999999999</v>
      </c>
      <c r="P138">
        <v>2.6760000000000002</v>
      </c>
      <c r="Q138" t="s">
        <v>1834</v>
      </c>
      <c r="S138">
        <v>0</v>
      </c>
      <c r="T138">
        <v>16400</v>
      </c>
      <c r="U138">
        <v>2048</v>
      </c>
      <c r="V138">
        <v>464</v>
      </c>
      <c r="W138">
        <v>2048</v>
      </c>
      <c r="X138">
        <v>1</v>
      </c>
      <c r="Y138">
        <v>9.1320806763715803E-2</v>
      </c>
      <c r="Z138">
        <v>473</v>
      </c>
      <c r="AA138">
        <v>34.700000000000003</v>
      </c>
      <c r="AB138" t="s">
        <v>94</v>
      </c>
      <c r="AC138">
        <v>21.75</v>
      </c>
      <c r="AE138">
        <v>0</v>
      </c>
      <c r="AF138">
        <v>473</v>
      </c>
      <c r="AG138">
        <v>9.5625</v>
      </c>
      <c r="AH138">
        <f t="shared" si="9"/>
        <v>463.4375</v>
      </c>
      <c r="AI138">
        <f t="shared" si="10"/>
        <v>49.464052287581701</v>
      </c>
      <c r="AJ138">
        <f t="shared" si="11"/>
        <v>0.43562080144588783</v>
      </c>
      <c r="AK138">
        <f t="shared" si="12"/>
        <v>1085.8067347336153</v>
      </c>
    </row>
    <row r="139" spans="1:37" x14ac:dyDescent="0.3">
      <c r="A139">
        <v>137</v>
      </c>
      <c r="B139">
        <v>256</v>
      </c>
      <c r="C139" t="s">
        <v>91</v>
      </c>
      <c r="D139">
        <v>4.6531548346896601E-2</v>
      </c>
      <c r="E139">
        <v>2048</v>
      </c>
      <c r="F139">
        <v>16384</v>
      </c>
      <c r="G139">
        <v>8</v>
      </c>
      <c r="H139">
        <v>6.2542515987379899</v>
      </c>
      <c r="I139">
        <v>9.1004246895699303</v>
      </c>
      <c r="J139">
        <v>-0.84785996902120997</v>
      </c>
      <c r="K139" t="b">
        <v>1</v>
      </c>
      <c r="L139">
        <v>28.52</v>
      </c>
      <c r="M139" t="s">
        <v>92</v>
      </c>
      <c r="N139">
        <v>9.3006370616914094</v>
      </c>
      <c r="O139">
        <v>3.8069999999999999</v>
      </c>
      <c r="P139">
        <v>1.4550000000000001</v>
      </c>
      <c r="Q139" t="s">
        <v>1835</v>
      </c>
      <c r="R139" s="1" t="s">
        <v>1941</v>
      </c>
      <c r="S139">
        <v>0</v>
      </c>
      <c r="T139">
        <v>6410</v>
      </c>
      <c r="U139">
        <v>2048</v>
      </c>
      <c r="V139">
        <v>21</v>
      </c>
      <c r="W139">
        <v>2048</v>
      </c>
      <c r="X139">
        <v>1</v>
      </c>
      <c r="Y139">
        <v>1.14657169864569</v>
      </c>
      <c r="Z139">
        <v>28.52</v>
      </c>
      <c r="AA139">
        <v>224.8</v>
      </c>
      <c r="AB139" t="s">
        <v>94</v>
      </c>
      <c r="AC139">
        <v>5.33984375</v>
      </c>
      <c r="AD139" t="s">
        <v>98</v>
      </c>
      <c r="AE139">
        <v>0</v>
      </c>
      <c r="AF139">
        <v>28.515625</v>
      </c>
      <c r="AG139">
        <v>12.3359375</v>
      </c>
      <c r="AH139">
        <f t="shared" si="9"/>
        <v>16.1796875</v>
      </c>
      <c r="AI139">
        <f t="shared" si="10"/>
        <v>2.3115896136795442</v>
      </c>
      <c r="AJ139">
        <f t="shared" si="11"/>
        <v>0.42833059256548062</v>
      </c>
      <c r="AK139">
        <f t="shared" si="12"/>
        <v>66.573869564641711</v>
      </c>
    </row>
    <row r="140" spans="1:37" x14ac:dyDescent="0.3">
      <c r="A140">
        <v>138</v>
      </c>
      <c r="B140">
        <v>260</v>
      </c>
      <c r="C140" t="s">
        <v>91</v>
      </c>
      <c r="D140">
        <v>4.5385766822292999E-2</v>
      </c>
      <c r="E140">
        <v>2048</v>
      </c>
      <c r="F140">
        <v>2048</v>
      </c>
      <c r="G140">
        <v>1</v>
      </c>
      <c r="H140">
        <v>2.9452062699622399</v>
      </c>
      <c r="I140">
        <v>3.7217743294249401</v>
      </c>
      <c r="J140">
        <v>-0.79200568670180305</v>
      </c>
      <c r="K140" t="b">
        <v>1</v>
      </c>
      <c r="L140">
        <v>18.36</v>
      </c>
      <c r="M140" t="s">
        <v>92</v>
      </c>
      <c r="N140">
        <v>4.6022144372765004</v>
      </c>
      <c r="O140">
        <v>3.2730000000000001</v>
      </c>
      <c r="P140">
        <v>1.264</v>
      </c>
      <c r="Q140" t="s">
        <v>816</v>
      </c>
      <c r="S140">
        <v>0</v>
      </c>
      <c r="T140">
        <v>1879</v>
      </c>
      <c r="U140">
        <v>2048</v>
      </c>
      <c r="V140">
        <v>195</v>
      </c>
      <c r="W140">
        <v>2048</v>
      </c>
      <c r="X140">
        <v>1</v>
      </c>
      <c r="Y140">
        <v>0.139299114299473</v>
      </c>
      <c r="Z140">
        <v>18.36</v>
      </c>
      <c r="AA140">
        <v>102.4</v>
      </c>
      <c r="AB140" t="s">
        <v>94</v>
      </c>
      <c r="AC140">
        <v>4.28515625</v>
      </c>
      <c r="AE140">
        <v>4</v>
      </c>
      <c r="AF140">
        <v>18.359375</v>
      </c>
      <c r="AG140">
        <v>2.435546875</v>
      </c>
      <c r="AH140">
        <f t="shared" si="9"/>
        <v>15.923828125</v>
      </c>
      <c r="AI140">
        <f t="shared" si="10"/>
        <v>7.5380914194065758</v>
      </c>
      <c r="AJ140">
        <f t="shared" si="11"/>
        <v>0.45293543706046746</v>
      </c>
      <c r="AK140">
        <f t="shared" si="12"/>
        <v>40.53419869099136</v>
      </c>
    </row>
    <row r="141" spans="1:37" x14ac:dyDescent="0.3">
      <c r="A141">
        <v>139</v>
      </c>
      <c r="B141">
        <v>261</v>
      </c>
      <c r="C141" t="s">
        <v>91</v>
      </c>
      <c r="D141">
        <v>6.7852800812486097E-2</v>
      </c>
      <c r="E141">
        <v>2048</v>
      </c>
      <c r="F141">
        <v>2048</v>
      </c>
      <c r="G141">
        <v>1</v>
      </c>
      <c r="H141">
        <v>3.6969755140788298</v>
      </c>
      <c r="I141">
        <v>3.7005858417292998</v>
      </c>
      <c r="J141">
        <v>-0.80004227408589002</v>
      </c>
      <c r="K141" t="b">
        <v>1</v>
      </c>
      <c r="L141">
        <v>10.02</v>
      </c>
      <c r="M141" t="s">
        <v>92</v>
      </c>
      <c r="N141">
        <v>4.7285932680235403</v>
      </c>
      <c r="O141">
        <v>3.2069999999999999</v>
      </c>
      <c r="P141">
        <v>1.0009999999999999</v>
      </c>
      <c r="Q141" t="s">
        <v>817</v>
      </c>
      <c r="S141">
        <v>0</v>
      </c>
      <c r="T141">
        <v>1613</v>
      </c>
      <c r="U141">
        <v>2048</v>
      </c>
      <c r="V141">
        <v>120</v>
      </c>
      <c r="W141">
        <v>2048</v>
      </c>
      <c r="X141">
        <v>1</v>
      </c>
      <c r="Y141">
        <v>0.24619905435001099</v>
      </c>
      <c r="Z141">
        <v>10.02</v>
      </c>
      <c r="AA141">
        <v>160.9</v>
      </c>
      <c r="AB141" t="s">
        <v>94</v>
      </c>
      <c r="AC141">
        <v>3.166015625</v>
      </c>
      <c r="AE141">
        <v>2</v>
      </c>
      <c r="AF141">
        <v>10.0234375</v>
      </c>
      <c r="AG141">
        <v>2.900390625</v>
      </c>
      <c r="AH141">
        <f t="shared" si="9"/>
        <v>7.123046875</v>
      </c>
      <c r="AI141">
        <f t="shared" si="10"/>
        <v>3.4558922558922558</v>
      </c>
      <c r="AJ141">
        <f t="shared" si="11"/>
        <v>0.44930996954749147</v>
      </c>
      <c r="AK141">
        <f t="shared" si="12"/>
        <v>22.308513452516518</v>
      </c>
    </row>
    <row r="142" spans="1:37" x14ac:dyDescent="0.3">
      <c r="A142">
        <v>140</v>
      </c>
      <c r="B142">
        <v>262</v>
      </c>
      <c r="C142" t="s">
        <v>91</v>
      </c>
      <c r="D142">
        <v>4.9009595692781599E-2</v>
      </c>
      <c r="E142">
        <v>2048</v>
      </c>
      <c r="F142">
        <v>2048</v>
      </c>
      <c r="G142">
        <v>1</v>
      </c>
      <c r="H142">
        <v>2.5047873422981701</v>
      </c>
      <c r="I142">
        <v>3.69113681594526</v>
      </c>
      <c r="J142">
        <v>-0.78115629373328499</v>
      </c>
      <c r="K142" t="b">
        <v>1</v>
      </c>
      <c r="L142">
        <v>29.78</v>
      </c>
      <c r="M142" t="s">
        <v>92</v>
      </c>
      <c r="N142">
        <v>4.46744751914113</v>
      </c>
      <c r="O142">
        <v>3.3159999999999998</v>
      </c>
      <c r="P142">
        <v>1.474</v>
      </c>
      <c r="Q142" t="s">
        <v>815</v>
      </c>
      <c r="S142">
        <v>0</v>
      </c>
      <c r="T142">
        <v>2072</v>
      </c>
      <c r="U142">
        <v>2048</v>
      </c>
      <c r="V142">
        <v>309</v>
      </c>
      <c r="W142">
        <v>2048</v>
      </c>
      <c r="X142">
        <v>1</v>
      </c>
      <c r="Y142">
        <v>8.5604360986302294E-2</v>
      </c>
      <c r="Z142">
        <v>29.78</v>
      </c>
      <c r="AA142">
        <v>69.56</v>
      </c>
      <c r="AB142" t="s">
        <v>94</v>
      </c>
      <c r="AC142">
        <v>5.45703125</v>
      </c>
      <c r="AE142">
        <v>3</v>
      </c>
      <c r="AF142">
        <v>29.78125</v>
      </c>
      <c r="AG142">
        <v>1.845703125</v>
      </c>
      <c r="AH142">
        <f t="shared" si="9"/>
        <v>27.935546875</v>
      </c>
      <c r="AI142">
        <f t="shared" si="10"/>
        <v>16.135449735449736</v>
      </c>
      <c r="AJ142">
        <f t="shared" si="11"/>
        <v>0.45787626563687261</v>
      </c>
      <c r="AK142">
        <f t="shared" si="12"/>
        <v>65.042135255856607</v>
      </c>
    </row>
    <row r="143" spans="1:37" x14ac:dyDescent="0.3">
      <c r="A143">
        <v>141</v>
      </c>
      <c r="B143">
        <v>263</v>
      </c>
      <c r="C143" t="s">
        <v>91</v>
      </c>
      <c r="D143">
        <v>9.0365413712662407E-2</v>
      </c>
      <c r="E143">
        <v>2048</v>
      </c>
      <c r="F143">
        <v>2048</v>
      </c>
      <c r="G143">
        <v>1</v>
      </c>
      <c r="H143">
        <v>2.35649598002479</v>
      </c>
      <c r="I143">
        <v>2.52448836922578</v>
      </c>
      <c r="J143">
        <v>-0.79602398039384703</v>
      </c>
      <c r="K143" t="b">
        <v>1</v>
      </c>
      <c r="L143">
        <v>11.79</v>
      </c>
      <c r="M143" t="s">
        <v>92</v>
      </c>
      <c r="N143">
        <v>4.1537869526937596</v>
      </c>
      <c r="O143">
        <v>3.35</v>
      </c>
      <c r="P143">
        <v>1.071</v>
      </c>
      <c r="Q143" t="s">
        <v>1836</v>
      </c>
      <c r="S143">
        <v>0</v>
      </c>
      <c r="T143">
        <v>2240</v>
      </c>
      <c r="U143">
        <v>2048</v>
      </c>
      <c r="V143">
        <v>519</v>
      </c>
      <c r="W143">
        <v>2048</v>
      </c>
      <c r="X143">
        <v>1</v>
      </c>
      <c r="Y143">
        <v>5.9543564851852103E-2</v>
      </c>
      <c r="Z143">
        <v>11.79</v>
      </c>
      <c r="AA143">
        <v>190</v>
      </c>
      <c r="AB143" t="s">
        <v>94</v>
      </c>
      <c r="AC143">
        <v>3.43359375</v>
      </c>
      <c r="AE143">
        <v>3</v>
      </c>
      <c r="AF143">
        <v>11.7890625</v>
      </c>
      <c r="AG143">
        <v>1.34375</v>
      </c>
      <c r="AH143">
        <f t="shared" si="9"/>
        <v>10.4453125</v>
      </c>
      <c r="AI143">
        <f t="shared" si="10"/>
        <v>8.7732558139534884</v>
      </c>
      <c r="AJ143">
        <f t="shared" si="11"/>
        <v>0.45111906126057033</v>
      </c>
      <c r="AK143">
        <f t="shared" si="12"/>
        <v>26.132929225064455</v>
      </c>
    </row>
    <row r="144" spans="1:37" x14ac:dyDescent="0.3">
      <c r="A144">
        <v>142</v>
      </c>
      <c r="B144">
        <v>266</v>
      </c>
      <c r="C144" t="s">
        <v>91</v>
      </c>
      <c r="D144">
        <v>3.4547103876891597E-2</v>
      </c>
      <c r="E144">
        <v>2048</v>
      </c>
      <c r="F144">
        <v>16384</v>
      </c>
      <c r="G144">
        <v>8</v>
      </c>
      <c r="H144">
        <v>2.9847200055290202</v>
      </c>
      <c r="I144">
        <v>7.9806282960336699</v>
      </c>
      <c r="J144">
        <v>-0.83259045299144396</v>
      </c>
      <c r="K144" t="b">
        <v>1</v>
      </c>
      <c r="L144">
        <v>471.8</v>
      </c>
      <c r="M144" t="s">
        <v>92</v>
      </c>
      <c r="N144">
        <v>8.0061557563938592</v>
      </c>
      <c r="O144">
        <v>4.22</v>
      </c>
      <c r="P144">
        <v>2.6739999999999999</v>
      </c>
      <c r="Q144" t="s">
        <v>1837</v>
      </c>
      <c r="S144">
        <v>0</v>
      </c>
      <c r="T144">
        <v>16580</v>
      </c>
      <c r="U144">
        <v>2048</v>
      </c>
      <c r="V144">
        <v>480</v>
      </c>
      <c r="W144">
        <v>2048</v>
      </c>
      <c r="X144">
        <v>1</v>
      </c>
      <c r="Y144">
        <v>9.0589659780002205E-2</v>
      </c>
      <c r="Z144">
        <v>471.8</v>
      </c>
      <c r="AA144">
        <v>35.119999999999997</v>
      </c>
      <c r="AB144" t="s">
        <v>94</v>
      </c>
      <c r="AC144">
        <v>21.71875</v>
      </c>
      <c r="AE144">
        <v>0</v>
      </c>
      <c r="AF144">
        <v>471.75</v>
      </c>
      <c r="AG144">
        <v>9.5234375</v>
      </c>
      <c r="AH144">
        <f t="shared" si="9"/>
        <v>462.2265625</v>
      </c>
      <c r="AI144">
        <f t="shared" si="10"/>
        <v>49.535684987694829</v>
      </c>
      <c r="AJ144">
        <f t="shared" si="11"/>
        <v>0.43492118292361759</v>
      </c>
      <c r="AK144">
        <f t="shared" si="12"/>
        <v>1084.6792902309621</v>
      </c>
    </row>
    <row r="145" spans="1:37" x14ac:dyDescent="0.3">
      <c r="A145">
        <v>143</v>
      </c>
      <c r="B145">
        <v>267</v>
      </c>
      <c r="C145" t="s">
        <v>91</v>
      </c>
      <c r="D145">
        <v>4.0365047003374899E-2</v>
      </c>
      <c r="E145">
        <v>2048</v>
      </c>
      <c r="F145">
        <v>16384</v>
      </c>
      <c r="G145">
        <v>8</v>
      </c>
      <c r="H145">
        <v>3.1481920494950799</v>
      </c>
      <c r="I145">
        <v>4.5777909782208797</v>
      </c>
      <c r="J145">
        <v>-0.846252651544392</v>
      </c>
      <c r="K145" t="b">
        <v>1</v>
      </c>
      <c r="L145">
        <v>28.47</v>
      </c>
      <c r="M145" t="s">
        <v>92</v>
      </c>
      <c r="N145">
        <v>5.6262319074220697</v>
      </c>
      <c r="O145">
        <v>3.82</v>
      </c>
      <c r="P145">
        <v>1.454</v>
      </c>
      <c r="Q145" t="s">
        <v>1838</v>
      </c>
      <c r="R145" s="1" t="s">
        <v>1941</v>
      </c>
      <c r="S145">
        <v>0</v>
      </c>
      <c r="T145">
        <v>6612</v>
      </c>
      <c r="U145">
        <v>2048</v>
      </c>
      <c r="V145">
        <v>629</v>
      </c>
      <c r="W145">
        <v>2048</v>
      </c>
      <c r="X145">
        <v>1</v>
      </c>
      <c r="Y145">
        <v>8.56540262466612E-2</v>
      </c>
      <c r="Z145">
        <v>28.47</v>
      </c>
      <c r="AA145">
        <v>232.2</v>
      </c>
      <c r="AB145" t="s">
        <v>94</v>
      </c>
      <c r="AC145">
        <v>5.3359375</v>
      </c>
      <c r="AE145">
        <v>0</v>
      </c>
      <c r="AF145">
        <v>28.46875</v>
      </c>
      <c r="AG145">
        <v>3.421875</v>
      </c>
      <c r="AH145">
        <f t="shared" si="9"/>
        <v>25.046875</v>
      </c>
      <c r="AI145">
        <f t="shared" si="10"/>
        <v>8.3196347031963462</v>
      </c>
      <c r="AJ145">
        <f t="shared" si="11"/>
        <v>0.42901960939882811</v>
      </c>
      <c r="AK145">
        <f t="shared" si="12"/>
        <v>66.357689430309208</v>
      </c>
    </row>
    <row r="146" spans="1:37" x14ac:dyDescent="0.3">
      <c r="A146">
        <v>144</v>
      </c>
      <c r="B146">
        <v>271</v>
      </c>
      <c r="C146" t="s">
        <v>91</v>
      </c>
      <c r="D146">
        <v>2.78009421319102E-2</v>
      </c>
      <c r="E146">
        <v>2048</v>
      </c>
      <c r="F146">
        <v>2048</v>
      </c>
      <c r="G146">
        <v>1</v>
      </c>
      <c r="H146">
        <v>3.3952042656399999</v>
      </c>
      <c r="I146">
        <v>4.2307428153873401</v>
      </c>
      <c r="J146">
        <v>-0.79883678597827701</v>
      </c>
      <c r="K146" t="b">
        <v>1</v>
      </c>
      <c r="L146">
        <v>17.64</v>
      </c>
      <c r="M146" t="s">
        <v>92</v>
      </c>
      <c r="N146">
        <v>5.0122213163085396</v>
      </c>
      <c r="O146">
        <v>3.3050000000000002</v>
      </c>
      <c r="P146">
        <v>1.246</v>
      </c>
      <c r="Q146" t="s">
        <v>823</v>
      </c>
      <c r="S146">
        <v>0</v>
      </c>
      <c r="T146">
        <v>2016</v>
      </c>
      <c r="U146">
        <v>2048</v>
      </c>
      <c r="V146">
        <v>150</v>
      </c>
      <c r="W146">
        <v>2048</v>
      </c>
      <c r="X146">
        <v>1</v>
      </c>
      <c r="Y146">
        <v>0.19556760935185599</v>
      </c>
      <c r="Z146">
        <v>17.64</v>
      </c>
      <c r="AA146">
        <v>114.3</v>
      </c>
      <c r="AB146" t="s">
        <v>94</v>
      </c>
      <c r="AC146">
        <v>4.19921875</v>
      </c>
      <c r="AE146">
        <v>3</v>
      </c>
      <c r="AF146">
        <v>17.640625</v>
      </c>
      <c r="AG146">
        <v>3.03515625</v>
      </c>
      <c r="AH146">
        <f t="shared" si="9"/>
        <v>14.60546875</v>
      </c>
      <c r="AI146">
        <f t="shared" si="10"/>
        <v>5.8120978120978117</v>
      </c>
      <c r="AJ146">
        <f t="shared" si="11"/>
        <v>0.44985193397261564</v>
      </c>
      <c r="AK146">
        <f t="shared" si="12"/>
        <v>39.214291787559276</v>
      </c>
    </row>
    <row r="147" spans="1:37" x14ac:dyDescent="0.3">
      <c r="A147">
        <v>145</v>
      </c>
      <c r="B147">
        <v>272</v>
      </c>
      <c r="C147" t="s">
        <v>91</v>
      </c>
      <c r="D147">
        <v>5.7664388085802598E-2</v>
      </c>
      <c r="E147">
        <v>2048</v>
      </c>
      <c r="F147">
        <v>2048</v>
      </c>
      <c r="G147">
        <v>1</v>
      </c>
      <c r="H147">
        <v>3.6569725401484301</v>
      </c>
      <c r="I147">
        <v>3.5694766151155899</v>
      </c>
      <c r="J147">
        <v>-0.80687337336236498</v>
      </c>
      <c r="K147" t="b">
        <v>1</v>
      </c>
      <c r="L147">
        <v>9.4600000000000009</v>
      </c>
      <c r="M147" t="s">
        <v>92</v>
      </c>
      <c r="N147">
        <v>4.5491534123044302</v>
      </c>
      <c r="O147">
        <v>3.2229999999999999</v>
      </c>
      <c r="P147">
        <v>0.97599999999999998</v>
      </c>
      <c r="Q147" t="s">
        <v>824</v>
      </c>
      <c r="S147">
        <v>0</v>
      </c>
      <c r="T147">
        <v>1672</v>
      </c>
      <c r="U147">
        <v>2048</v>
      </c>
      <c r="V147">
        <v>189</v>
      </c>
      <c r="W147">
        <v>2048</v>
      </c>
      <c r="X147">
        <v>1</v>
      </c>
      <c r="Y147">
        <v>0.193266314042052</v>
      </c>
      <c r="Z147">
        <v>9.4600000000000009</v>
      </c>
      <c r="AA147">
        <v>176.8</v>
      </c>
      <c r="AB147" t="s">
        <v>94</v>
      </c>
      <c r="AC147">
        <v>3.076171875</v>
      </c>
      <c r="AE147">
        <v>2</v>
      </c>
      <c r="AF147">
        <v>9.4609375</v>
      </c>
      <c r="AG147">
        <v>2.267578125</v>
      </c>
      <c r="AH147">
        <f t="shared" si="9"/>
        <v>7.193359375</v>
      </c>
      <c r="AI147">
        <f t="shared" si="10"/>
        <v>4.1722652885443585</v>
      </c>
      <c r="AJ147">
        <f t="shared" si="11"/>
        <v>0.44625114799116988</v>
      </c>
      <c r="AK147">
        <f t="shared" si="12"/>
        <v>21.200925852155358</v>
      </c>
    </row>
    <row r="148" spans="1:37" x14ac:dyDescent="0.3">
      <c r="A148">
        <v>146</v>
      </c>
      <c r="B148">
        <v>273</v>
      </c>
      <c r="C148" t="s">
        <v>91</v>
      </c>
      <c r="D148">
        <v>3.5177486852579098E-2</v>
      </c>
      <c r="E148">
        <v>2048</v>
      </c>
      <c r="F148">
        <v>2048</v>
      </c>
      <c r="G148">
        <v>1</v>
      </c>
      <c r="H148">
        <v>4.7006664657738702</v>
      </c>
      <c r="I148">
        <v>7.0693616770427399</v>
      </c>
      <c r="J148">
        <v>-0.79160385733259897</v>
      </c>
      <c r="K148" t="b">
        <v>1</v>
      </c>
      <c r="L148">
        <v>31.9</v>
      </c>
      <c r="M148" t="s">
        <v>92</v>
      </c>
      <c r="N148">
        <v>7.1571276052943498</v>
      </c>
      <c r="O148">
        <v>3.35</v>
      </c>
      <c r="P148">
        <v>1.504</v>
      </c>
      <c r="Q148" t="s">
        <v>822</v>
      </c>
      <c r="S148">
        <v>0</v>
      </c>
      <c r="T148">
        <v>2234</v>
      </c>
      <c r="U148">
        <v>2048</v>
      </c>
      <c r="V148">
        <v>26</v>
      </c>
      <c r="W148">
        <v>2048</v>
      </c>
      <c r="X148">
        <v>1</v>
      </c>
      <c r="Y148">
        <v>0.72576040470305503</v>
      </c>
      <c r="Z148">
        <v>31.9</v>
      </c>
      <c r="AA148">
        <v>70</v>
      </c>
      <c r="AB148" t="s">
        <v>94</v>
      </c>
      <c r="AC148">
        <v>5.6484375</v>
      </c>
      <c r="AE148">
        <v>3</v>
      </c>
      <c r="AF148">
        <v>31.90625</v>
      </c>
      <c r="AG148">
        <v>8.1171875</v>
      </c>
      <c r="AH148">
        <f t="shared" si="9"/>
        <v>23.7890625</v>
      </c>
      <c r="AI148">
        <f t="shared" si="10"/>
        <v>3.9307025986525503</v>
      </c>
      <c r="AJ148">
        <f t="shared" si="11"/>
        <v>0.45311747639335737</v>
      </c>
      <c r="AK148">
        <f t="shared" si="12"/>
        <v>70.414962260916539</v>
      </c>
    </row>
    <row r="149" spans="1:37" x14ac:dyDescent="0.3">
      <c r="A149">
        <v>147</v>
      </c>
      <c r="B149">
        <v>274</v>
      </c>
      <c r="C149" t="s">
        <v>91</v>
      </c>
      <c r="D149">
        <v>7.7783441739107104E-2</v>
      </c>
      <c r="E149">
        <v>2048</v>
      </c>
      <c r="F149">
        <v>2048</v>
      </c>
      <c r="G149">
        <v>1</v>
      </c>
      <c r="H149">
        <v>5.2830338420966099</v>
      </c>
      <c r="I149">
        <v>5.4842431388170896</v>
      </c>
      <c r="J149">
        <v>-0.80365873840873003</v>
      </c>
      <c r="K149" t="b">
        <v>1</v>
      </c>
      <c r="L149">
        <v>10.92</v>
      </c>
      <c r="M149" t="s">
        <v>92</v>
      </c>
      <c r="N149">
        <v>6.4918614455199704</v>
      </c>
      <c r="O149">
        <v>3.3769999999999998</v>
      </c>
      <c r="P149">
        <v>1.038</v>
      </c>
      <c r="Q149" t="s">
        <v>1839</v>
      </c>
      <c r="S149">
        <v>0</v>
      </c>
      <c r="T149">
        <v>2386</v>
      </c>
      <c r="U149">
        <v>2048</v>
      </c>
      <c r="V149">
        <v>66</v>
      </c>
      <c r="W149">
        <v>2048</v>
      </c>
      <c r="X149">
        <v>1</v>
      </c>
      <c r="Y149">
        <v>0.52720502153861204</v>
      </c>
      <c r="Z149">
        <v>10.92</v>
      </c>
      <c r="AA149">
        <v>218.5</v>
      </c>
      <c r="AB149" t="s">
        <v>94</v>
      </c>
      <c r="AC149">
        <v>3.3046875</v>
      </c>
      <c r="AE149">
        <v>2</v>
      </c>
      <c r="AF149">
        <v>10.921875</v>
      </c>
      <c r="AG149">
        <v>5.35546875</v>
      </c>
      <c r="AH149">
        <f t="shared" si="9"/>
        <v>5.56640625</v>
      </c>
      <c r="AI149">
        <f t="shared" si="10"/>
        <v>2.0393873085339167</v>
      </c>
      <c r="AJ149">
        <f t="shared" si="11"/>
        <v>0.44768799075474108</v>
      </c>
      <c r="AK149">
        <f t="shared" si="12"/>
        <v>24.396175965290478</v>
      </c>
    </row>
    <row r="150" spans="1:37" x14ac:dyDescent="0.3">
      <c r="A150">
        <v>148</v>
      </c>
      <c r="B150">
        <v>277</v>
      </c>
      <c r="C150" t="s">
        <v>91</v>
      </c>
      <c r="D150">
        <v>3.5560742569833298E-2</v>
      </c>
      <c r="E150">
        <v>2048</v>
      </c>
      <c r="F150">
        <v>16384</v>
      </c>
      <c r="G150">
        <v>8</v>
      </c>
      <c r="H150">
        <v>3.4455420660029299</v>
      </c>
      <c r="I150">
        <v>9.2464351536875498</v>
      </c>
      <c r="J150">
        <v>-0.83259045299144396</v>
      </c>
      <c r="K150" t="b">
        <v>1</v>
      </c>
      <c r="L150">
        <v>483.2</v>
      </c>
      <c r="M150" t="s">
        <v>92</v>
      </c>
      <c r="N150">
        <v>9.2555208913355997</v>
      </c>
      <c r="O150">
        <v>4.2229999999999999</v>
      </c>
      <c r="P150">
        <v>2.6840000000000002</v>
      </c>
      <c r="Q150" t="s">
        <v>1840</v>
      </c>
      <c r="S150">
        <v>0</v>
      </c>
      <c r="T150">
        <v>16660</v>
      </c>
      <c r="U150">
        <v>2048</v>
      </c>
      <c r="V150">
        <v>152</v>
      </c>
      <c r="W150">
        <v>2048</v>
      </c>
      <c r="X150">
        <v>1</v>
      </c>
      <c r="Y150">
        <v>0.19835965469102801</v>
      </c>
      <c r="Z150">
        <v>483.2</v>
      </c>
      <c r="AA150">
        <v>34.47</v>
      </c>
      <c r="AB150" t="s">
        <v>94</v>
      </c>
      <c r="AC150">
        <v>21.984375</v>
      </c>
      <c r="AE150">
        <v>0</v>
      </c>
      <c r="AF150">
        <v>483.25</v>
      </c>
      <c r="AG150">
        <v>17.640625</v>
      </c>
      <c r="AH150">
        <f t="shared" si="9"/>
        <v>465.609375</v>
      </c>
      <c r="AI150">
        <f t="shared" si="10"/>
        <v>27.394154118689105</v>
      </c>
      <c r="AJ150">
        <f t="shared" si="11"/>
        <v>0.43492118292361759</v>
      </c>
      <c r="AK150">
        <f t="shared" si="12"/>
        <v>1111.1208627538156</v>
      </c>
    </row>
    <row r="151" spans="1:37" x14ac:dyDescent="0.3">
      <c r="A151">
        <v>149</v>
      </c>
      <c r="B151">
        <v>278</v>
      </c>
      <c r="C151" t="s">
        <v>91</v>
      </c>
      <c r="D151">
        <v>2.5342324115753202E-2</v>
      </c>
      <c r="E151">
        <v>2048</v>
      </c>
      <c r="F151">
        <v>16384</v>
      </c>
      <c r="G151">
        <v>8</v>
      </c>
      <c r="H151">
        <v>3.2417847865421199</v>
      </c>
      <c r="I151">
        <v>4.5999153269977597</v>
      </c>
      <c r="J151">
        <v>-0.846252651544392</v>
      </c>
      <c r="K151" t="b">
        <v>1</v>
      </c>
      <c r="L151">
        <v>26.22</v>
      </c>
      <c r="M151" t="s">
        <v>92</v>
      </c>
      <c r="N151">
        <v>5.7568661657386198</v>
      </c>
      <c r="O151">
        <v>3.82</v>
      </c>
      <c r="P151">
        <v>1.419</v>
      </c>
      <c r="Q151" t="s">
        <v>1841</v>
      </c>
      <c r="R151" s="1" t="s">
        <v>1941</v>
      </c>
      <c r="S151">
        <v>0</v>
      </c>
      <c r="T151">
        <v>6604</v>
      </c>
      <c r="U151">
        <v>2048</v>
      </c>
      <c r="V151">
        <v>533</v>
      </c>
      <c r="W151">
        <v>2048</v>
      </c>
      <c r="X151">
        <v>1</v>
      </c>
      <c r="Y151">
        <v>9.7102478015341803E-2</v>
      </c>
      <c r="Z151">
        <v>26.22</v>
      </c>
      <c r="AA151">
        <v>251.9</v>
      </c>
      <c r="AB151" t="s">
        <v>94</v>
      </c>
      <c r="AC151">
        <v>5.12109375</v>
      </c>
      <c r="AE151">
        <v>0</v>
      </c>
      <c r="AF151">
        <v>26.21875</v>
      </c>
      <c r="AG151">
        <v>3.716796875</v>
      </c>
      <c r="AH151">
        <f t="shared" si="9"/>
        <v>22.501953125</v>
      </c>
      <c r="AI151">
        <f t="shared" si="10"/>
        <v>7.054125065685759</v>
      </c>
      <c r="AJ151">
        <f t="shared" si="11"/>
        <v>0.42901960939882811</v>
      </c>
      <c r="AK151">
        <f t="shared" si="12"/>
        <v>61.113173910021324</v>
      </c>
    </row>
    <row r="152" spans="1:37" x14ac:dyDescent="0.3">
      <c r="A152">
        <v>150</v>
      </c>
      <c r="B152">
        <v>282</v>
      </c>
      <c r="C152" t="s">
        <v>91</v>
      </c>
      <c r="D152">
        <v>2.4133154832463699E-2</v>
      </c>
      <c r="E152">
        <v>2048</v>
      </c>
      <c r="F152">
        <v>2048</v>
      </c>
      <c r="G152">
        <v>1</v>
      </c>
      <c r="H152">
        <v>3.0676474646641299</v>
      </c>
      <c r="I152">
        <v>4.1131640322107899</v>
      </c>
      <c r="J152">
        <v>-0.79401483354782498</v>
      </c>
      <c r="K152" t="b">
        <v>1</v>
      </c>
      <c r="L152">
        <v>21.9</v>
      </c>
      <c r="M152" t="s">
        <v>92</v>
      </c>
      <c r="N152">
        <v>4.8377004466029101</v>
      </c>
      <c r="O152">
        <v>3.2909999999999999</v>
      </c>
      <c r="P152">
        <v>1.341</v>
      </c>
      <c r="Q152" t="s">
        <v>830</v>
      </c>
      <c r="S152">
        <v>0</v>
      </c>
      <c r="T152">
        <v>1956</v>
      </c>
      <c r="U152">
        <v>2048</v>
      </c>
      <c r="V152">
        <v>184</v>
      </c>
      <c r="W152">
        <v>2048</v>
      </c>
      <c r="X152">
        <v>1</v>
      </c>
      <c r="Y152">
        <v>0.152428993414396</v>
      </c>
      <c r="Z152">
        <v>21.9</v>
      </c>
      <c r="AA152">
        <v>89.3</v>
      </c>
      <c r="AB152" t="s">
        <v>94</v>
      </c>
      <c r="AC152">
        <v>4.6796875</v>
      </c>
      <c r="AE152">
        <v>4</v>
      </c>
      <c r="AF152">
        <v>21.90625</v>
      </c>
      <c r="AG152">
        <v>2.57421875</v>
      </c>
      <c r="AH152">
        <f t="shared" si="9"/>
        <v>19.33203125</v>
      </c>
      <c r="AI152">
        <f t="shared" si="10"/>
        <v>8.5098634294385427</v>
      </c>
      <c r="AJ152">
        <f t="shared" si="11"/>
        <v>0.45202633681939841</v>
      </c>
      <c r="AK152">
        <f t="shared" si="12"/>
        <v>48.462331098093458</v>
      </c>
    </row>
    <row r="153" spans="1:37" x14ac:dyDescent="0.3">
      <c r="A153">
        <v>151</v>
      </c>
      <c r="B153">
        <v>283</v>
      </c>
      <c r="C153" t="s">
        <v>91</v>
      </c>
      <c r="D153">
        <v>4.0545521850601403E-2</v>
      </c>
      <c r="E153">
        <v>2048</v>
      </c>
      <c r="F153">
        <v>2048</v>
      </c>
      <c r="G153">
        <v>1</v>
      </c>
      <c r="H153">
        <v>7.2471525041823099</v>
      </c>
      <c r="I153">
        <v>6.9817538529060998</v>
      </c>
      <c r="J153">
        <v>-0.810489837685204</v>
      </c>
      <c r="K153" t="b">
        <v>1</v>
      </c>
      <c r="L153">
        <v>9.19</v>
      </c>
      <c r="M153" t="s">
        <v>92</v>
      </c>
      <c r="N153">
        <v>7.1530586915236798</v>
      </c>
      <c r="O153">
        <v>3.238</v>
      </c>
      <c r="P153">
        <v>0.96340000000000003</v>
      </c>
      <c r="Q153" t="s">
        <v>831</v>
      </c>
      <c r="S153">
        <v>0</v>
      </c>
      <c r="T153">
        <v>1728</v>
      </c>
      <c r="U153">
        <v>2048</v>
      </c>
      <c r="V153">
        <v>40</v>
      </c>
      <c r="W153">
        <v>2048</v>
      </c>
      <c r="X153">
        <v>1</v>
      </c>
      <c r="Y153">
        <v>0.98776154018203399</v>
      </c>
      <c r="Z153">
        <v>9.19</v>
      </c>
      <c r="AA153">
        <v>188.1</v>
      </c>
      <c r="AB153" t="s">
        <v>94</v>
      </c>
      <c r="AC153">
        <v>3.03125</v>
      </c>
      <c r="AD153" t="s">
        <v>98</v>
      </c>
      <c r="AE153">
        <v>1</v>
      </c>
      <c r="AF153">
        <v>9.1875</v>
      </c>
      <c r="AG153">
        <v>3.9453125</v>
      </c>
      <c r="AH153">
        <f t="shared" si="9"/>
        <v>5.2421875</v>
      </c>
      <c r="AI153">
        <f t="shared" si="10"/>
        <v>2.3287128712871286</v>
      </c>
      <c r="AJ153">
        <f t="shared" si="11"/>
        <v>0.44464021133866033</v>
      </c>
      <c r="AK153">
        <f t="shared" si="12"/>
        <v>20.662773554239649</v>
      </c>
    </row>
    <row r="154" spans="1:37" x14ac:dyDescent="0.3">
      <c r="A154">
        <v>152</v>
      </c>
      <c r="B154">
        <v>284</v>
      </c>
      <c r="C154" t="s">
        <v>91</v>
      </c>
      <c r="D154">
        <v>3.5654234194607302E-2</v>
      </c>
      <c r="E154">
        <v>2048</v>
      </c>
      <c r="F154">
        <v>2048</v>
      </c>
      <c r="G154">
        <v>1</v>
      </c>
      <c r="H154">
        <v>3.8032109652704098</v>
      </c>
      <c r="I154">
        <v>7.5952797109160102</v>
      </c>
      <c r="J154">
        <v>-0.77673617067203704</v>
      </c>
      <c r="K154" t="b">
        <v>1</v>
      </c>
      <c r="L154">
        <v>99.25</v>
      </c>
      <c r="M154" t="s">
        <v>92</v>
      </c>
      <c r="N154">
        <v>7.6002724671719504</v>
      </c>
      <c r="O154">
        <v>3.37</v>
      </c>
      <c r="P154">
        <v>1.9970000000000001</v>
      </c>
      <c r="Q154" t="s">
        <v>829</v>
      </c>
      <c r="S154">
        <v>0</v>
      </c>
      <c r="T154">
        <v>2344</v>
      </c>
      <c r="U154">
        <v>2048</v>
      </c>
      <c r="V154">
        <v>41</v>
      </c>
      <c r="W154">
        <v>2048</v>
      </c>
      <c r="X154">
        <v>1</v>
      </c>
      <c r="Y154">
        <v>0.437788001813671</v>
      </c>
      <c r="Z154">
        <v>99.25</v>
      </c>
      <c r="AA154">
        <v>23.61</v>
      </c>
      <c r="AB154" t="s">
        <v>94</v>
      </c>
      <c r="AC154">
        <v>9.9609375</v>
      </c>
      <c r="AE154">
        <v>3</v>
      </c>
      <c r="AF154">
        <v>99.25</v>
      </c>
      <c r="AG154">
        <v>7.3828125</v>
      </c>
      <c r="AH154">
        <f t="shared" si="9"/>
        <v>91.8671875</v>
      </c>
      <c r="AI154">
        <f t="shared" si="10"/>
        <v>13.443386243386243</v>
      </c>
      <c r="AJ154">
        <f t="shared" si="11"/>
        <v>0.45990461455131626</v>
      </c>
      <c r="AK154">
        <f t="shared" si="12"/>
        <v>215.8056189473734</v>
      </c>
    </row>
    <row r="155" spans="1:37" x14ac:dyDescent="0.3">
      <c r="A155">
        <v>153</v>
      </c>
      <c r="B155">
        <v>285</v>
      </c>
      <c r="C155" t="s">
        <v>91</v>
      </c>
      <c r="D155">
        <v>5.8940896635067699E-2</v>
      </c>
      <c r="E155">
        <v>2048</v>
      </c>
      <c r="F155">
        <v>2048</v>
      </c>
      <c r="G155">
        <v>1</v>
      </c>
      <c r="H155">
        <v>12.0048174748649</v>
      </c>
      <c r="I155">
        <v>12.0517112931261</v>
      </c>
      <c r="J155">
        <v>-0.80325690903952496</v>
      </c>
      <c r="K155" t="b">
        <v>1</v>
      </c>
      <c r="L155">
        <v>10.1</v>
      </c>
      <c r="M155" t="s">
        <v>92</v>
      </c>
      <c r="N155">
        <v>12.291906163867701</v>
      </c>
      <c r="O155">
        <v>3.3849999999999998</v>
      </c>
      <c r="P155">
        <v>1.004</v>
      </c>
      <c r="Q155" t="s">
        <v>1842</v>
      </c>
      <c r="S155">
        <v>0</v>
      </c>
      <c r="T155">
        <v>2430</v>
      </c>
      <c r="U155">
        <v>2048</v>
      </c>
      <c r="V155">
        <v>27</v>
      </c>
      <c r="W155">
        <v>2048</v>
      </c>
      <c r="X155">
        <v>1</v>
      </c>
      <c r="Y155">
        <v>2.1178781104986601</v>
      </c>
      <c r="Z155">
        <v>10.1</v>
      </c>
      <c r="AA155">
        <v>240.5</v>
      </c>
      <c r="AB155" t="s">
        <v>94</v>
      </c>
      <c r="AC155">
        <v>3.177734375</v>
      </c>
      <c r="AD155" t="s">
        <v>98</v>
      </c>
      <c r="AE155">
        <v>2</v>
      </c>
      <c r="AF155">
        <v>10.1015625</v>
      </c>
      <c r="AG155">
        <v>6.60546875</v>
      </c>
      <c r="AH155">
        <f t="shared" si="9"/>
        <v>3.49609375</v>
      </c>
      <c r="AI155">
        <f t="shared" si="10"/>
        <v>1.5292726197516262</v>
      </c>
      <c r="AJ155">
        <f t="shared" si="11"/>
        <v>0.44786792108589141</v>
      </c>
      <c r="AK155">
        <f t="shared" si="12"/>
        <v>22.55478015819476</v>
      </c>
    </row>
    <row r="156" spans="1:37" x14ac:dyDescent="0.3">
      <c r="A156">
        <v>154</v>
      </c>
      <c r="B156">
        <v>288</v>
      </c>
      <c r="C156" t="s">
        <v>91</v>
      </c>
      <c r="D156">
        <v>2.9697798096593502E-2</v>
      </c>
      <c r="E156">
        <v>2048</v>
      </c>
      <c r="F156">
        <v>16384</v>
      </c>
      <c r="G156">
        <v>8</v>
      </c>
      <c r="H156">
        <v>3.36158289120347</v>
      </c>
      <c r="I156">
        <v>9.0145572453561797</v>
      </c>
      <c r="J156">
        <v>-0.83419777046826105</v>
      </c>
      <c r="K156" t="b">
        <v>1</v>
      </c>
      <c r="L156">
        <v>480</v>
      </c>
      <c r="M156" t="s">
        <v>92</v>
      </c>
      <c r="N156">
        <v>9.0227257465381197</v>
      </c>
      <c r="O156">
        <v>4.234</v>
      </c>
      <c r="P156">
        <v>2.6819999999999999</v>
      </c>
      <c r="Q156" t="s">
        <v>1843</v>
      </c>
      <c r="S156">
        <v>0</v>
      </c>
      <c r="T156">
        <v>17170</v>
      </c>
      <c r="U156">
        <v>2048</v>
      </c>
      <c r="V156">
        <v>205</v>
      </c>
      <c r="W156">
        <v>2048</v>
      </c>
      <c r="X156">
        <v>1</v>
      </c>
      <c r="Y156">
        <v>0.164940103718761</v>
      </c>
      <c r="Z156">
        <v>480</v>
      </c>
      <c r="AA156">
        <v>35.78</v>
      </c>
      <c r="AB156" t="s">
        <v>94</v>
      </c>
      <c r="AC156">
        <v>21.90625</v>
      </c>
      <c r="AE156">
        <v>0</v>
      </c>
      <c r="AF156">
        <v>480</v>
      </c>
      <c r="AG156">
        <v>15.4765625</v>
      </c>
      <c r="AH156">
        <f t="shared" si="9"/>
        <v>464.5234375</v>
      </c>
      <c r="AI156">
        <f t="shared" si="10"/>
        <v>31.014639071176173</v>
      </c>
      <c r="AJ156">
        <f t="shared" si="11"/>
        <v>0.43422268800718816</v>
      </c>
      <c r="AK156">
        <f t="shared" si="12"/>
        <v>1105.4235839285625</v>
      </c>
    </row>
    <row r="157" spans="1:37" x14ac:dyDescent="0.3">
      <c r="A157">
        <v>155</v>
      </c>
      <c r="B157">
        <v>289</v>
      </c>
      <c r="C157" t="s">
        <v>91</v>
      </c>
      <c r="D157">
        <v>3.0239860924620901E-2</v>
      </c>
      <c r="E157">
        <v>2048</v>
      </c>
      <c r="F157">
        <v>16384</v>
      </c>
      <c r="G157">
        <v>8</v>
      </c>
      <c r="H157">
        <v>3.58599244016541</v>
      </c>
      <c r="I157">
        <v>5.3474711485669797</v>
      </c>
      <c r="J157">
        <v>-0.84866362775961801</v>
      </c>
      <c r="K157" t="b">
        <v>1</v>
      </c>
      <c r="L157">
        <v>30.98</v>
      </c>
      <c r="M157" t="s">
        <v>92</v>
      </c>
      <c r="N157">
        <v>6.1052141866823</v>
      </c>
      <c r="O157">
        <v>3.8420000000000001</v>
      </c>
      <c r="P157">
        <v>1.4910000000000001</v>
      </c>
      <c r="Q157" t="s">
        <v>1844</v>
      </c>
      <c r="R157" s="1" t="s">
        <v>1941</v>
      </c>
      <c r="S157">
        <v>0</v>
      </c>
      <c r="T157">
        <v>6932</v>
      </c>
      <c r="U157">
        <v>2048</v>
      </c>
      <c r="V157">
        <v>412</v>
      </c>
      <c r="W157">
        <v>2048</v>
      </c>
      <c r="X157">
        <v>1</v>
      </c>
      <c r="Y157">
        <v>0.12740270322032499</v>
      </c>
      <c r="Z157">
        <v>30.98</v>
      </c>
      <c r="AA157">
        <v>223.8</v>
      </c>
      <c r="AB157" t="s">
        <v>94</v>
      </c>
      <c r="AC157">
        <v>5.56640625</v>
      </c>
      <c r="AE157">
        <v>0</v>
      </c>
      <c r="AF157">
        <v>30.984375</v>
      </c>
      <c r="AG157">
        <v>4.4921875</v>
      </c>
      <c r="AH157">
        <f t="shared" si="9"/>
        <v>26.4921875</v>
      </c>
      <c r="AI157">
        <f t="shared" si="10"/>
        <v>6.8973913043478259</v>
      </c>
      <c r="AJ157">
        <f t="shared" si="11"/>
        <v>0.42798649922716686</v>
      </c>
      <c r="AK157">
        <f t="shared" si="12"/>
        <v>72.395683172132266</v>
      </c>
    </row>
    <row r="158" spans="1:37" x14ac:dyDescent="0.3">
      <c r="A158">
        <v>156</v>
      </c>
      <c r="B158">
        <v>293</v>
      </c>
      <c r="C158" t="s">
        <v>91</v>
      </c>
      <c r="D158">
        <v>3.3650650229479301E-2</v>
      </c>
      <c r="E158">
        <v>2048</v>
      </c>
      <c r="F158">
        <v>2048</v>
      </c>
      <c r="G158">
        <v>1</v>
      </c>
      <c r="H158">
        <v>3.84181133051684</v>
      </c>
      <c r="I158">
        <v>4.6409381014153697</v>
      </c>
      <c r="J158">
        <v>-0.80124776219350302</v>
      </c>
      <c r="K158" t="b">
        <v>1</v>
      </c>
      <c r="L158">
        <v>16.16</v>
      </c>
      <c r="M158" t="s">
        <v>92</v>
      </c>
      <c r="N158">
        <v>5.3118263656292202</v>
      </c>
      <c r="O158">
        <v>3.2810000000000001</v>
      </c>
      <c r="P158">
        <v>1.208</v>
      </c>
      <c r="Q158" t="s">
        <v>837</v>
      </c>
      <c r="S158">
        <v>0</v>
      </c>
      <c r="T158">
        <v>1911</v>
      </c>
      <c r="U158">
        <v>2048</v>
      </c>
      <c r="V158">
        <v>87</v>
      </c>
      <c r="W158">
        <v>2048</v>
      </c>
      <c r="X158">
        <v>1</v>
      </c>
      <c r="Y158">
        <v>0.30467415490911798</v>
      </c>
      <c r="Z158">
        <v>16.16</v>
      </c>
      <c r="AA158">
        <v>118.3</v>
      </c>
      <c r="AB158" t="s">
        <v>94</v>
      </c>
      <c r="AC158">
        <v>4.01953125</v>
      </c>
      <c r="AE158">
        <v>4</v>
      </c>
      <c r="AF158">
        <v>16.15625</v>
      </c>
      <c r="AG158">
        <v>3.708984375</v>
      </c>
      <c r="AH158">
        <f t="shared" si="9"/>
        <v>12.447265625</v>
      </c>
      <c r="AI158">
        <f t="shared" si="10"/>
        <v>4.3559768299104791</v>
      </c>
      <c r="AJ158">
        <f t="shared" si="11"/>
        <v>0.448768658060403</v>
      </c>
      <c r="AK158">
        <f t="shared" si="12"/>
        <v>36.001288659123368</v>
      </c>
    </row>
    <row r="159" spans="1:37" x14ac:dyDescent="0.3">
      <c r="A159">
        <v>157</v>
      </c>
      <c r="B159">
        <v>294</v>
      </c>
      <c r="C159" t="s">
        <v>91</v>
      </c>
      <c r="D159">
        <v>2.10831699549794E-2</v>
      </c>
      <c r="E159">
        <v>2048</v>
      </c>
      <c r="F159">
        <v>2048</v>
      </c>
      <c r="G159">
        <v>1</v>
      </c>
      <c r="H159">
        <v>5.3152067576535504</v>
      </c>
      <c r="I159">
        <v>5.1958222308703199</v>
      </c>
      <c r="J159">
        <v>-0.81290081390043001</v>
      </c>
      <c r="K159" t="b">
        <v>1</v>
      </c>
      <c r="L159">
        <v>9.5</v>
      </c>
      <c r="M159" t="s">
        <v>92</v>
      </c>
      <c r="N159">
        <v>5.6030504649330304</v>
      </c>
      <c r="O159">
        <v>3.2170000000000001</v>
      </c>
      <c r="P159">
        <v>0.97750000000000004</v>
      </c>
      <c r="Q159" t="s">
        <v>838</v>
      </c>
      <c r="S159">
        <v>0</v>
      </c>
      <c r="T159">
        <v>1647</v>
      </c>
      <c r="U159">
        <v>2048</v>
      </c>
      <c r="V159">
        <v>82</v>
      </c>
      <c r="W159">
        <v>2048</v>
      </c>
      <c r="X159">
        <v>1</v>
      </c>
      <c r="Y159">
        <v>0.47653486757617203</v>
      </c>
      <c r="Z159">
        <v>9.5</v>
      </c>
      <c r="AA159">
        <v>173.4</v>
      </c>
      <c r="AB159" t="s">
        <v>94</v>
      </c>
      <c r="AC159">
        <v>3.08203125</v>
      </c>
      <c r="AE159">
        <v>2</v>
      </c>
      <c r="AF159">
        <v>9.5</v>
      </c>
      <c r="AG159">
        <v>2.947265625</v>
      </c>
      <c r="AH159">
        <f t="shared" si="9"/>
        <v>6.552734375</v>
      </c>
      <c r="AI159">
        <f t="shared" si="10"/>
        <v>3.2233267064280979</v>
      </c>
      <c r="AJ159">
        <f t="shared" si="11"/>
        <v>0.44356948563055743</v>
      </c>
      <c r="AK159">
        <f t="shared" si="12"/>
        <v>21.417163055062836</v>
      </c>
    </row>
    <row r="160" spans="1:37" x14ac:dyDescent="0.3">
      <c r="A160">
        <v>158</v>
      </c>
      <c r="B160">
        <v>295</v>
      </c>
      <c r="C160" t="s">
        <v>91</v>
      </c>
      <c r="D160">
        <v>3.4464739082769202E-2</v>
      </c>
      <c r="E160">
        <v>2048</v>
      </c>
      <c r="F160">
        <v>2048</v>
      </c>
      <c r="G160">
        <v>1</v>
      </c>
      <c r="H160">
        <v>4.1418900057489303</v>
      </c>
      <c r="I160">
        <v>6.4757479484414402</v>
      </c>
      <c r="J160">
        <v>-0.79280934544021198</v>
      </c>
      <c r="K160" t="b">
        <v>1</v>
      </c>
      <c r="L160">
        <v>36.619999999999997</v>
      </c>
      <c r="M160" t="s">
        <v>92</v>
      </c>
      <c r="N160">
        <v>6.5665940353842496</v>
      </c>
      <c r="O160">
        <v>3.3479999999999999</v>
      </c>
      <c r="P160">
        <v>1.5629999999999999</v>
      </c>
      <c r="Q160" t="s">
        <v>836</v>
      </c>
      <c r="S160">
        <v>0</v>
      </c>
      <c r="T160">
        <v>2222</v>
      </c>
      <c r="U160">
        <v>2048</v>
      </c>
      <c r="V160">
        <v>37</v>
      </c>
      <c r="W160">
        <v>2048</v>
      </c>
      <c r="X160">
        <v>1</v>
      </c>
      <c r="Y160">
        <v>0.51652353516994698</v>
      </c>
      <c r="Z160">
        <v>36.619999999999997</v>
      </c>
      <c r="AA160">
        <v>60.66</v>
      </c>
      <c r="AB160" t="s">
        <v>94</v>
      </c>
      <c r="AC160">
        <v>6.05078125</v>
      </c>
      <c r="AE160">
        <v>2</v>
      </c>
      <c r="AF160">
        <v>36.625</v>
      </c>
      <c r="AG160">
        <v>6.63671875</v>
      </c>
      <c r="AH160">
        <f t="shared" si="9"/>
        <v>29.98828125</v>
      </c>
      <c r="AI160">
        <f t="shared" si="10"/>
        <v>5.5185403178340202</v>
      </c>
      <c r="AJ160">
        <f t="shared" si="11"/>
        <v>0.4525715777674727</v>
      </c>
      <c r="AK160">
        <f t="shared" si="12"/>
        <v>80.926425341755788</v>
      </c>
    </row>
    <row r="161" spans="1:37" x14ac:dyDescent="0.3">
      <c r="A161">
        <v>159</v>
      </c>
      <c r="B161">
        <v>296</v>
      </c>
      <c r="C161" t="s">
        <v>91</v>
      </c>
      <c r="D161">
        <v>5.8589233623079398E-2</v>
      </c>
      <c r="E161">
        <v>2048</v>
      </c>
      <c r="F161">
        <v>2048</v>
      </c>
      <c r="G161">
        <v>1</v>
      </c>
      <c r="H161">
        <v>7.0490726058758097</v>
      </c>
      <c r="I161">
        <v>7.2074013851093497</v>
      </c>
      <c r="J161">
        <v>-0.80727520273156905</v>
      </c>
      <c r="K161" t="b">
        <v>1</v>
      </c>
      <c r="L161">
        <v>10.54</v>
      </c>
      <c r="M161" t="s">
        <v>92</v>
      </c>
      <c r="N161">
        <v>7.7528707672194601</v>
      </c>
      <c r="O161">
        <v>3.367</v>
      </c>
      <c r="P161">
        <v>1.022</v>
      </c>
      <c r="Q161" t="s">
        <v>1845</v>
      </c>
      <c r="S161">
        <v>0</v>
      </c>
      <c r="T161">
        <v>2330</v>
      </c>
      <c r="U161">
        <v>2048</v>
      </c>
      <c r="V161">
        <v>33</v>
      </c>
      <c r="W161">
        <v>2048</v>
      </c>
      <c r="X161">
        <v>1</v>
      </c>
      <c r="Y161">
        <v>1.0530083799366801</v>
      </c>
      <c r="Z161">
        <v>10.54</v>
      </c>
      <c r="AA161">
        <v>221.1</v>
      </c>
      <c r="AB161" t="s">
        <v>94</v>
      </c>
      <c r="AC161">
        <v>3.24609375</v>
      </c>
      <c r="AD161" t="s">
        <v>98</v>
      </c>
      <c r="AE161">
        <v>2</v>
      </c>
      <c r="AF161">
        <v>10.5390625</v>
      </c>
      <c r="AG161">
        <v>5.7421875</v>
      </c>
      <c r="AH161">
        <f t="shared" si="9"/>
        <v>4.796875</v>
      </c>
      <c r="AI161">
        <f t="shared" si="10"/>
        <v>1.8353741496598639</v>
      </c>
      <c r="AJ161">
        <f t="shared" si="11"/>
        <v>0.44607186719642261</v>
      </c>
      <c r="AK161">
        <f t="shared" si="12"/>
        <v>23.626377888922651</v>
      </c>
    </row>
    <row r="162" spans="1:37" x14ac:dyDescent="0.3">
      <c r="A162">
        <v>160</v>
      </c>
      <c r="B162">
        <v>299</v>
      </c>
      <c r="C162" t="s">
        <v>91</v>
      </c>
      <c r="D162">
        <v>2.8720907669420599E-2</v>
      </c>
      <c r="E162">
        <v>2048</v>
      </c>
      <c r="F162">
        <v>16384</v>
      </c>
      <c r="G162">
        <v>8</v>
      </c>
      <c r="H162">
        <v>3.0615661009992698</v>
      </c>
      <c r="I162">
        <v>8.2817754880546701</v>
      </c>
      <c r="J162">
        <v>-0.83500142920666998</v>
      </c>
      <c r="K162" t="b">
        <v>1</v>
      </c>
      <c r="L162">
        <v>507.8</v>
      </c>
      <c r="M162" t="s">
        <v>92</v>
      </c>
      <c r="N162">
        <v>8.3024240390047801</v>
      </c>
      <c r="O162">
        <v>4.25</v>
      </c>
      <c r="P162">
        <v>2.7050000000000001</v>
      </c>
      <c r="Q162" t="s">
        <v>1846</v>
      </c>
      <c r="S162">
        <v>0</v>
      </c>
      <c r="T162">
        <v>17840</v>
      </c>
      <c r="U162">
        <v>2048</v>
      </c>
      <c r="V162">
        <v>537</v>
      </c>
      <c r="W162">
        <v>2048</v>
      </c>
      <c r="X162">
        <v>1</v>
      </c>
      <c r="Y162">
        <v>8.8963143758897106E-2</v>
      </c>
      <c r="Z162">
        <v>507.8</v>
      </c>
      <c r="AA162">
        <v>35.119999999999997</v>
      </c>
      <c r="AB162" t="s">
        <v>94</v>
      </c>
      <c r="AC162">
        <v>22.53125</v>
      </c>
      <c r="AE162">
        <v>0</v>
      </c>
      <c r="AF162">
        <v>507.75</v>
      </c>
      <c r="AG162">
        <v>9.671875</v>
      </c>
      <c r="AH162">
        <f t="shared" si="9"/>
        <v>498.078125</v>
      </c>
      <c r="AI162">
        <f t="shared" si="10"/>
        <v>52.497576736672052</v>
      </c>
      <c r="AJ162">
        <f t="shared" si="11"/>
        <v>0.43387386133713124</v>
      </c>
      <c r="AK162">
        <f t="shared" si="12"/>
        <v>1170.2710055756622</v>
      </c>
    </row>
    <row r="163" spans="1:37" x14ac:dyDescent="0.3">
      <c r="A163">
        <v>161</v>
      </c>
      <c r="B163">
        <v>300</v>
      </c>
      <c r="C163" t="s">
        <v>91</v>
      </c>
      <c r="D163">
        <v>2.8343865523772299E-2</v>
      </c>
      <c r="E163">
        <v>2048</v>
      </c>
      <c r="F163">
        <v>16384</v>
      </c>
      <c r="G163">
        <v>8</v>
      </c>
      <c r="H163">
        <v>4.6767437418404301</v>
      </c>
      <c r="I163">
        <v>7.2069351802970703</v>
      </c>
      <c r="J163">
        <v>-0.85107460397484502</v>
      </c>
      <c r="K163" t="b">
        <v>1</v>
      </c>
      <c r="L163">
        <v>34.75</v>
      </c>
      <c r="M163" t="s">
        <v>92</v>
      </c>
      <c r="N163">
        <v>7.51877073074251</v>
      </c>
      <c r="O163">
        <v>3.8650000000000002</v>
      </c>
      <c r="P163">
        <v>1.5409999999999999</v>
      </c>
      <c r="Q163" t="s">
        <v>1847</v>
      </c>
      <c r="R163" s="1" t="s">
        <v>1941</v>
      </c>
      <c r="S163">
        <v>0</v>
      </c>
      <c r="T163">
        <v>7330</v>
      </c>
      <c r="U163">
        <v>2048</v>
      </c>
      <c r="V163">
        <v>78</v>
      </c>
      <c r="W163">
        <v>2048</v>
      </c>
      <c r="X163">
        <v>1</v>
      </c>
      <c r="Y163">
        <v>0.41630924993207902</v>
      </c>
      <c r="Z163">
        <v>34.75</v>
      </c>
      <c r="AA163">
        <v>210.9</v>
      </c>
      <c r="AB163" t="s">
        <v>94</v>
      </c>
      <c r="AC163">
        <v>5.89453125</v>
      </c>
      <c r="AE163">
        <v>0</v>
      </c>
      <c r="AF163">
        <v>34.75</v>
      </c>
      <c r="AG163">
        <v>8.7109375</v>
      </c>
      <c r="AH163">
        <f t="shared" si="9"/>
        <v>26.0390625</v>
      </c>
      <c r="AI163">
        <f t="shared" si="10"/>
        <v>3.9892376681614348</v>
      </c>
      <c r="AJ163">
        <f t="shared" si="11"/>
        <v>0.42695587685933373</v>
      </c>
      <c r="AK163">
        <f t="shared" si="12"/>
        <v>81.390143299160741</v>
      </c>
    </row>
    <row r="164" spans="1:37" x14ac:dyDescent="0.3">
      <c r="A164">
        <v>162</v>
      </c>
      <c r="B164">
        <v>304</v>
      </c>
      <c r="C164" t="s">
        <v>91</v>
      </c>
      <c r="D164">
        <v>1.8605367668957502E-2</v>
      </c>
      <c r="E164">
        <v>2048</v>
      </c>
      <c r="F164">
        <v>2048</v>
      </c>
      <c r="G164">
        <v>1</v>
      </c>
      <c r="H164">
        <v>4.3706101991737398</v>
      </c>
      <c r="I164">
        <v>5.1943677855414503</v>
      </c>
      <c r="J164">
        <v>-0.80647154399316001</v>
      </c>
      <c r="K164" t="b">
        <v>1</v>
      </c>
      <c r="L164">
        <v>15.43</v>
      </c>
      <c r="M164" t="s">
        <v>92</v>
      </c>
      <c r="N164">
        <v>5.7191998677986096</v>
      </c>
      <c r="O164">
        <v>3.3069999999999999</v>
      </c>
      <c r="P164">
        <v>1.1879999999999999</v>
      </c>
      <c r="Q164" t="s">
        <v>844</v>
      </c>
      <c r="S164">
        <v>0</v>
      </c>
      <c r="T164">
        <v>2029</v>
      </c>
      <c r="U164">
        <v>2048</v>
      </c>
      <c r="V164">
        <v>102</v>
      </c>
      <c r="W164">
        <v>2048</v>
      </c>
      <c r="X164">
        <v>1</v>
      </c>
      <c r="Y164">
        <v>0.3337401407044</v>
      </c>
      <c r="Z164">
        <v>15.43</v>
      </c>
      <c r="AA164">
        <v>131.5</v>
      </c>
      <c r="AB164" t="s">
        <v>94</v>
      </c>
      <c r="AC164">
        <v>3.927734375</v>
      </c>
      <c r="AE164">
        <v>2</v>
      </c>
      <c r="AF164">
        <v>15.4296875</v>
      </c>
      <c r="AG164">
        <v>3.58203125</v>
      </c>
      <c r="AH164">
        <f t="shared" si="9"/>
        <v>11.84765625</v>
      </c>
      <c r="AI164">
        <f t="shared" si="10"/>
        <v>4.3075245365321697</v>
      </c>
      <c r="AJ164">
        <f t="shared" si="11"/>
        <v>0.44643050084068203</v>
      </c>
      <c r="AK164">
        <f t="shared" si="12"/>
        <v>34.562350625559979</v>
      </c>
    </row>
    <row r="165" spans="1:37" x14ac:dyDescent="0.3">
      <c r="A165">
        <v>163</v>
      </c>
      <c r="B165">
        <v>305</v>
      </c>
      <c r="C165" t="s">
        <v>91</v>
      </c>
      <c r="D165">
        <v>4.6121463041317798E-2</v>
      </c>
      <c r="E165">
        <v>2048</v>
      </c>
      <c r="F165">
        <v>2048</v>
      </c>
      <c r="G165">
        <v>1</v>
      </c>
      <c r="H165">
        <v>4.9483678734313896</v>
      </c>
      <c r="I165">
        <v>4.4602964327902104</v>
      </c>
      <c r="J165">
        <v>-0.811695325792817</v>
      </c>
      <c r="K165" t="b">
        <v>1</v>
      </c>
      <c r="L165">
        <v>7.9649999999999999</v>
      </c>
      <c r="M165" t="s">
        <v>92</v>
      </c>
      <c r="N165">
        <v>5.2818718261847</v>
      </c>
      <c r="O165">
        <v>3.23</v>
      </c>
      <c r="P165">
        <v>0.90139999999999998</v>
      </c>
      <c r="Q165" t="s">
        <v>845</v>
      </c>
      <c r="S165">
        <v>0</v>
      </c>
      <c r="T165">
        <v>1699</v>
      </c>
      <c r="U165">
        <v>2048</v>
      </c>
      <c r="V165">
        <v>99</v>
      </c>
      <c r="W165">
        <v>2048</v>
      </c>
      <c r="X165">
        <v>1</v>
      </c>
      <c r="Y165">
        <v>0.39682590213531499</v>
      </c>
      <c r="Z165">
        <v>7.9649999999999999</v>
      </c>
      <c r="AA165">
        <v>213.2</v>
      </c>
      <c r="AB165" t="s">
        <v>94</v>
      </c>
      <c r="AC165">
        <v>2.822265625</v>
      </c>
      <c r="AE165">
        <v>1</v>
      </c>
      <c r="AF165">
        <v>7.96484375</v>
      </c>
      <c r="AG165">
        <v>2.984375</v>
      </c>
      <c r="AH165">
        <f t="shared" si="9"/>
        <v>4.98046875</v>
      </c>
      <c r="AI165">
        <f t="shared" si="10"/>
        <v>2.668848167539267</v>
      </c>
      <c r="AJ165">
        <f t="shared" si="11"/>
        <v>0.44410452579787102</v>
      </c>
      <c r="AK165">
        <f t="shared" si="12"/>
        <v>17.934615135233063</v>
      </c>
    </row>
    <row r="166" spans="1:37" x14ac:dyDescent="0.3">
      <c r="A166">
        <v>164</v>
      </c>
      <c r="B166">
        <v>306</v>
      </c>
      <c r="C166" t="s">
        <v>91</v>
      </c>
      <c r="D166">
        <v>2.44469819999753E-2</v>
      </c>
      <c r="E166">
        <v>2048</v>
      </c>
      <c r="F166">
        <v>2048</v>
      </c>
      <c r="G166">
        <v>1</v>
      </c>
      <c r="H166">
        <v>3.7986758439511998</v>
      </c>
      <c r="I166">
        <v>5.7833355866405496</v>
      </c>
      <c r="J166">
        <v>-0.79923861534748197</v>
      </c>
      <c r="K166" t="b">
        <v>1</v>
      </c>
      <c r="L166">
        <v>33.28</v>
      </c>
      <c r="M166" t="s">
        <v>92</v>
      </c>
      <c r="N166">
        <v>5.9256236670621796</v>
      </c>
      <c r="O166">
        <v>3.3460000000000001</v>
      </c>
      <c r="P166">
        <v>1.522</v>
      </c>
      <c r="Q166" t="s">
        <v>843</v>
      </c>
      <c r="S166">
        <v>0</v>
      </c>
      <c r="T166">
        <v>2212</v>
      </c>
      <c r="U166">
        <v>2048</v>
      </c>
      <c r="V166">
        <v>81</v>
      </c>
      <c r="W166">
        <v>2048</v>
      </c>
      <c r="X166">
        <v>1</v>
      </c>
      <c r="Y166">
        <v>0.31096398266124498</v>
      </c>
      <c r="Z166">
        <v>33.28</v>
      </c>
      <c r="AA166">
        <v>66.44</v>
      </c>
      <c r="AB166" t="s">
        <v>94</v>
      </c>
      <c r="AC166">
        <v>5.76953125</v>
      </c>
      <c r="AE166">
        <v>3</v>
      </c>
      <c r="AF166">
        <v>33.28125</v>
      </c>
      <c r="AG166">
        <v>4.41015625</v>
      </c>
      <c r="AH166">
        <f t="shared" si="9"/>
        <v>28.87109375</v>
      </c>
      <c r="AI166">
        <f t="shared" si="10"/>
        <v>7.5465013286093887</v>
      </c>
      <c r="AJ166">
        <f t="shared" si="11"/>
        <v>0.44967120656697324</v>
      </c>
      <c r="AK166">
        <f t="shared" si="12"/>
        <v>74.012410654634948</v>
      </c>
    </row>
    <row r="167" spans="1:37" x14ac:dyDescent="0.3">
      <c r="A167">
        <v>165</v>
      </c>
      <c r="B167">
        <v>307</v>
      </c>
      <c r="C167" t="s">
        <v>91</v>
      </c>
      <c r="D167">
        <v>6.8458732123931998E-2</v>
      </c>
      <c r="E167">
        <v>2048</v>
      </c>
      <c r="F167">
        <v>2048</v>
      </c>
      <c r="G167">
        <v>1</v>
      </c>
      <c r="H167">
        <v>4.3206419717524103</v>
      </c>
      <c r="I167">
        <v>4.4514426564441303</v>
      </c>
      <c r="J167">
        <v>-0.80687337336236498</v>
      </c>
      <c r="K167" t="b">
        <v>1</v>
      </c>
      <c r="L167">
        <v>10.73</v>
      </c>
      <c r="M167" t="s">
        <v>92</v>
      </c>
      <c r="N167">
        <v>5.6662858040606299</v>
      </c>
      <c r="O167">
        <v>3.395</v>
      </c>
      <c r="P167">
        <v>1.03</v>
      </c>
      <c r="Q167" t="s">
        <v>1848</v>
      </c>
      <c r="S167">
        <v>0</v>
      </c>
      <c r="T167">
        <v>2476</v>
      </c>
      <c r="U167">
        <v>2048</v>
      </c>
      <c r="V167">
        <v>113</v>
      </c>
      <c r="W167">
        <v>2048</v>
      </c>
      <c r="X167">
        <v>1</v>
      </c>
      <c r="Y167">
        <v>0.312379719925795</v>
      </c>
      <c r="Z167">
        <v>10.73</v>
      </c>
      <c r="AA167">
        <v>230.9</v>
      </c>
      <c r="AB167" t="s">
        <v>94</v>
      </c>
      <c r="AC167">
        <v>3.275390625</v>
      </c>
      <c r="AE167">
        <v>1</v>
      </c>
      <c r="AF167">
        <v>10.7265625</v>
      </c>
      <c r="AG167">
        <v>4.34375</v>
      </c>
      <c r="AH167">
        <f t="shared" si="9"/>
        <v>6.3828125</v>
      </c>
      <c r="AI167">
        <f t="shared" si="10"/>
        <v>2.4694244604316546</v>
      </c>
      <c r="AJ167">
        <f t="shared" si="11"/>
        <v>0.44625114799116988</v>
      </c>
      <c r="AK167">
        <f t="shared" si="12"/>
        <v>24.03705300991685</v>
      </c>
    </row>
    <row r="168" spans="1:37" x14ac:dyDescent="0.3">
      <c r="A168">
        <v>166</v>
      </c>
      <c r="B168">
        <v>310</v>
      </c>
      <c r="C168" t="s">
        <v>91</v>
      </c>
      <c r="D168">
        <v>2.66351818867115E-2</v>
      </c>
      <c r="E168">
        <v>2048</v>
      </c>
      <c r="F168">
        <v>16384</v>
      </c>
      <c r="G168">
        <v>8</v>
      </c>
      <c r="H168">
        <v>3.2207452247178101</v>
      </c>
      <c r="I168">
        <v>8.7375295256504799</v>
      </c>
      <c r="J168">
        <v>-0.83660874668348795</v>
      </c>
      <c r="K168" t="b">
        <v>1</v>
      </c>
      <c r="L168">
        <v>515.5</v>
      </c>
      <c r="M168" t="s">
        <v>92</v>
      </c>
      <c r="N168">
        <v>8.7465442572644694</v>
      </c>
      <c r="O168">
        <v>4.258</v>
      </c>
      <c r="P168">
        <v>2.7130000000000001</v>
      </c>
      <c r="Q168" t="s">
        <v>1849</v>
      </c>
      <c r="S168">
        <v>0</v>
      </c>
      <c r="T168">
        <v>18180</v>
      </c>
      <c r="U168">
        <v>2048</v>
      </c>
      <c r="V168">
        <v>431</v>
      </c>
      <c r="W168">
        <v>2048</v>
      </c>
      <c r="X168">
        <v>1</v>
      </c>
      <c r="Y168">
        <v>0.106969533502282</v>
      </c>
      <c r="Z168">
        <v>515.5</v>
      </c>
      <c r="AA168">
        <v>35.25</v>
      </c>
      <c r="AB168" t="s">
        <v>94</v>
      </c>
      <c r="AC168">
        <v>22.703125</v>
      </c>
      <c r="AE168">
        <v>0</v>
      </c>
      <c r="AF168">
        <v>515.5</v>
      </c>
      <c r="AG168">
        <v>11.1953125</v>
      </c>
      <c r="AH168">
        <f t="shared" si="9"/>
        <v>504.3046875</v>
      </c>
      <c r="AI168">
        <f t="shared" si="10"/>
        <v>46.04605722260991</v>
      </c>
      <c r="AJ168">
        <f t="shared" si="11"/>
        <v>0.43317704844685412</v>
      </c>
      <c r="AK168">
        <f t="shared" si="12"/>
        <v>1190.0445830366887</v>
      </c>
    </row>
    <row r="169" spans="1:37" x14ac:dyDescent="0.3">
      <c r="A169">
        <v>167</v>
      </c>
      <c r="B169">
        <v>311</v>
      </c>
      <c r="C169" t="s">
        <v>91</v>
      </c>
      <c r="D169">
        <v>3.3422528315017699E-2</v>
      </c>
      <c r="E169">
        <v>2048</v>
      </c>
      <c r="F169">
        <v>16384</v>
      </c>
      <c r="G169">
        <v>8</v>
      </c>
      <c r="H169">
        <v>3.9899503810123398</v>
      </c>
      <c r="I169">
        <v>5.9888220074374798</v>
      </c>
      <c r="J169">
        <v>-0.85107460397484502</v>
      </c>
      <c r="K169" t="b">
        <v>1</v>
      </c>
      <c r="L169">
        <v>31.69</v>
      </c>
      <c r="M169" t="s">
        <v>92</v>
      </c>
      <c r="N169">
        <v>6.6156663889258596</v>
      </c>
      <c r="O169">
        <v>3.8730000000000002</v>
      </c>
      <c r="P169">
        <v>1.5009999999999999</v>
      </c>
      <c r="Q169" t="s">
        <v>1850</v>
      </c>
      <c r="R169" s="1" t="s">
        <v>1941</v>
      </c>
      <c r="S169">
        <v>0</v>
      </c>
      <c r="T169">
        <v>7476</v>
      </c>
      <c r="U169">
        <v>2048</v>
      </c>
      <c r="V169">
        <v>325</v>
      </c>
      <c r="W169">
        <v>2048</v>
      </c>
      <c r="X169">
        <v>1</v>
      </c>
      <c r="Y169">
        <v>0.165852606305124</v>
      </c>
      <c r="Z169">
        <v>31.69</v>
      </c>
      <c r="AA169">
        <v>235.9</v>
      </c>
      <c r="AB169" t="s">
        <v>94</v>
      </c>
      <c r="AC169">
        <v>5.62890625</v>
      </c>
      <c r="AE169">
        <v>0</v>
      </c>
      <c r="AF169">
        <v>31.6875</v>
      </c>
      <c r="AG169">
        <v>5.39453125</v>
      </c>
      <c r="AH169">
        <f t="shared" si="9"/>
        <v>26.29296875</v>
      </c>
      <c r="AI169">
        <f t="shared" si="10"/>
        <v>5.8740043446777701</v>
      </c>
      <c r="AJ169">
        <f t="shared" si="11"/>
        <v>0.42695587685933373</v>
      </c>
      <c r="AK169">
        <f t="shared" si="12"/>
        <v>74.217270958047649</v>
      </c>
    </row>
    <row r="170" spans="1:37" x14ac:dyDescent="0.3">
      <c r="A170">
        <v>168</v>
      </c>
      <c r="B170">
        <v>315</v>
      </c>
      <c r="C170" t="s">
        <v>91</v>
      </c>
      <c r="D170">
        <v>1.6171968684162801E-2</v>
      </c>
      <c r="E170">
        <v>2048</v>
      </c>
      <c r="F170">
        <v>2048</v>
      </c>
      <c r="G170">
        <v>1</v>
      </c>
      <c r="H170">
        <v>3.3465884776314798</v>
      </c>
      <c r="I170">
        <v>4.7518941860118904</v>
      </c>
      <c r="J170">
        <v>-0.79562215102464195</v>
      </c>
      <c r="K170" t="b">
        <v>1</v>
      </c>
      <c r="L170">
        <v>26.31</v>
      </c>
      <c r="M170" t="s">
        <v>92</v>
      </c>
      <c r="N170">
        <v>5.2381911387413203</v>
      </c>
      <c r="O170">
        <v>3.2949999999999999</v>
      </c>
      <c r="P170">
        <v>1.42</v>
      </c>
      <c r="Q170" t="s">
        <v>851</v>
      </c>
      <c r="S170">
        <v>0</v>
      </c>
      <c r="T170">
        <v>1968</v>
      </c>
      <c r="U170">
        <v>2048</v>
      </c>
      <c r="V170">
        <v>119</v>
      </c>
      <c r="W170">
        <v>2048</v>
      </c>
      <c r="X170">
        <v>1</v>
      </c>
      <c r="Y170">
        <v>0.21511141305885001</v>
      </c>
      <c r="Z170">
        <v>26.31</v>
      </c>
      <c r="AA170">
        <v>74.8</v>
      </c>
      <c r="AB170" t="s">
        <v>94</v>
      </c>
      <c r="AC170">
        <v>5.12890625</v>
      </c>
      <c r="AE170">
        <v>4</v>
      </c>
      <c r="AF170">
        <v>26.3125</v>
      </c>
      <c r="AG170">
        <v>3.228515625</v>
      </c>
      <c r="AH170">
        <f t="shared" si="9"/>
        <v>23.083984375</v>
      </c>
      <c r="AI170">
        <f t="shared" si="10"/>
        <v>8.1500302480338771</v>
      </c>
      <c r="AJ170">
        <f t="shared" si="11"/>
        <v>0.45130037057365685</v>
      </c>
      <c r="AK170">
        <f t="shared" si="12"/>
        <v>58.303741179192166</v>
      </c>
    </row>
    <row r="171" spans="1:37" x14ac:dyDescent="0.3">
      <c r="A171">
        <v>169</v>
      </c>
      <c r="B171">
        <v>316</v>
      </c>
      <c r="C171" t="s">
        <v>91</v>
      </c>
      <c r="D171">
        <v>7.7458030469773703E-2</v>
      </c>
      <c r="E171">
        <v>2048</v>
      </c>
      <c r="F171">
        <v>2048</v>
      </c>
      <c r="G171">
        <v>1</v>
      </c>
      <c r="H171">
        <v>16.03620965236</v>
      </c>
      <c r="I171">
        <v>12.7866847472187</v>
      </c>
      <c r="J171">
        <v>-0.80968617894679495</v>
      </c>
      <c r="K171" t="b">
        <v>1</v>
      </c>
      <c r="L171">
        <v>6.27</v>
      </c>
      <c r="M171" t="s">
        <v>92</v>
      </c>
      <c r="N171">
        <v>13.0962505871786</v>
      </c>
      <c r="O171">
        <v>3.26</v>
      </c>
      <c r="P171">
        <v>0.7974</v>
      </c>
      <c r="Q171" t="s">
        <v>852</v>
      </c>
      <c r="S171">
        <v>0</v>
      </c>
      <c r="T171">
        <v>1820</v>
      </c>
      <c r="U171">
        <v>2048</v>
      </c>
      <c r="V171">
        <v>19</v>
      </c>
      <c r="W171">
        <v>2048</v>
      </c>
      <c r="X171">
        <v>1</v>
      </c>
      <c r="Y171">
        <v>3.4495430720278</v>
      </c>
      <c r="Z171">
        <v>6.27</v>
      </c>
      <c r="AA171">
        <v>290.2</v>
      </c>
      <c r="AB171" t="s">
        <v>94</v>
      </c>
      <c r="AC171">
        <v>2.50390625</v>
      </c>
      <c r="AD171" t="s">
        <v>98</v>
      </c>
      <c r="AE171">
        <v>2</v>
      </c>
      <c r="AF171">
        <v>6.26953125</v>
      </c>
      <c r="AG171">
        <v>4.71875</v>
      </c>
      <c r="AH171">
        <f t="shared" si="9"/>
        <v>1.55078125</v>
      </c>
      <c r="AI171">
        <f t="shared" si="10"/>
        <v>1.3286423841059603</v>
      </c>
      <c r="AJ171">
        <f t="shared" si="11"/>
        <v>0.44499769395772543</v>
      </c>
      <c r="AK171">
        <f t="shared" si="12"/>
        <v>14.088907280035484</v>
      </c>
    </row>
    <row r="172" spans="1:37" x14ac:dyDescent="0.3">
      <c r="A172">
        <v>170</v>
      </c>
      <c r="B172">
        <v>317</v>
      </c>
      <c r="C172" t="s">
        <v>91</v>
      </c>
      <c r="D172">
        <v>3.9631915613658197E-2</v>
      </c>
      <c r="E172">
        <v>2048</v>
      </c>
      <c r="F172">
        <v>2048</v>
      </c>
      <c r="G172">
        <v>1</v>
      </c>
      <c r="H172">
        <v>3.66627437132126</v>
      </c>
      <c r="I172">
        <v>5.6068219389541998</v>
      </c>
      <c r="J172">
        <v>-0.78879105174816799</v>
      </c>
      <c r="K172" t="b">
        <v>1</v>
      </c>
      <c r="L172">
        <v>33.840000000000003</v>
      </c>
      <c r="M172" t="s">
        <v>92</v>
      </c>
      <c r="N172">
        <v>5.8661491236982499</v>
      </c>
      <c r="O172">
        <v>3.3380000000000001</v>
      </c>
      <c r="P172">
        <v>1.5289999999999999</v>
      </c>
      <c r="Q172" t="s">
        <v>850</v>
      </c>
      <c r="S172">
        <v>0</v>
      </c>
      <c r="T172">
        <v>2182</v>
      </c>
      <c r="U172">
        <v>2048</v>
      </c>
      <c r="V172">
        <v>58</v>
      </c>
      <c r="W172">
        <v>2048</v>
      </c>
      <c r="X172">
        <v>1</v>
      </c>
      <c r="Y172">
        <v>0.35009897672349499</v>
      </c>
      <c r="Z172">
        <v>33.840000000000003</v>
      </c>
      <c r="AA172">
        <v>64.5</v>
      </c>
      <c r="AB172" t="s">
        <v>94</v>
      </c>
      <c r="AC172">
        <v>5.81640625</v>
      </c>
      <c r="AE172">
        <v>5</v>
      </c>
      <c r="AF172">
        <v>33.84375</v>
      </c>
      <c r="AG172">
        <v>5.6328125</v>
      </c>
      <c r="AH172">
        <f t="shared" si="9"/>
        <v>28.2109375</v>
      </c>
      <c r="AI172">
        <f t="shared" si="10"/>
        <v>6.0083217753120666</v>
      </c>
      <c r="AJ172">
        <f t="shared" si="11"/>
        <v>0.45439380194767265</v>
      </c>
      <c r="AK172">
        <f t="shared" si="12"/>
        <v>74.481099554912944</v>
      </c>
    </row>
    <row r="173" spans="1:37" x14ac:dyDescent="0.3">
      <c r="A173">
        <v>171</v>
      </c>
      <c r="B173">
        <v>318</v>
      </c>
      <c r="C173" t="s">
        <v>91</v>
      </c>
      <c r="D173">
        <v>4.7661941664388502E-2</v>
      </c>
      <c r="E173">
        <v>2048</v>
      </c>
      <c r="F173">
        <v>2048</v>
      </c>
      <c r="G173">
        <v>1</v>
      </c>
      <c r="H173">
        <v>12.446029423543401</v>
      </c>
      <c r="I173">
        <v>11.8747761199237</v>
      </c>
      <c r="J173">
        <v>-0.80486422651634304</v>
      </c>
      <c r="K173" t="b">
        <v>1</v>
      </c>
      <c r="L173">
        <v>9</v>
      </c>
      <c r="M173" t="s">
        <v>92</v>
      </c>
      <c r="N173">
        <v>12.4427768438385</v>
      </c>
      <c r="O173">
        <v>3.4119999999999999</v>
      </c>
      <c r="P173">
        <v>0.95399999999999996</v>
      </c>
      <c r="Q173" t="s">
        <v>1851</v>
      </c>
      <c r="S173">
        <v>0</v>
      </c>
      <c r="T173">
        <v>2584</v>
      </c>
      <c r="U173">
        <v>2048</v>
      </c>
      <c r="V173">
        <v>24</v>
      </c>
      <c r="W173">
        <v>2048</v>
      </c>
      <c r="X173">
        <v>1</v>
      </c>
      <c r="Y173">
        <v>2.3364109723803299</v>
      </c>
      <c r="Z173">
        <v>9</v>
      </c>
      <c r="AA173">
        <v>287</v>
      </c>
      <c r="AB173" t="s">
        <v>94</v>
      </c>
      <c r="AC173">
        <v>3</v>
      </c>
      <c r="AD173" t="s">
        <v>98</v>
      </c>
      <c r="AE173">
        <v>2</v>
      </c>
      <c r="AF173">
        <v>9</v>
      </c>
      <c r="AG173">
        <v>6.59765625</v>
      </c>
      <c r="AH173">
        <f t="shared" si="9"/>
        <v>2.40234375</v>
      </c>
      <c r="AI173">
        <f t="shared" si="10"/>
        <v>1.3641207815275311</v>
      </c>
      <c r="AJ173">
        <f t="shared" si="11"/>
        <v>0.4471486333657404</v>
      </c>
      <c r="AK173">
        <f t="shared" si="12"/>
        <v>20.127535518236833</v>
      </c>
    </row>
    <row r="174" spans="1:37" x14ac:dyDescent="0.3">
      <c r="A174">
        <v>172</v>
      </c>
      <c r="B174">
        <v>321</v>
      </c>
      <c r="C174" t="s">
        <v>91</v>
      </c>
      <c r="D174">
        <v>2.78119597964059E-2</v>
      </c>
      <c r="E174">
        <v>2048</v>
      </c>
      <c r="F174">
        <v>16384</v>
      </c>
      <c r="G174">
        <v>8</v>
      </c>
      <c r="H174">
        <v>3.3034622047084299</v>
      </c>
      <c r="I174">
        <v>8.9490274959581892</v>
      </c>
      <c r="J174">
        <v>-0.83741240542189599</v>
      </c>
      <c r="K174" t="b">
        <v>1</v>
      </c>
      <c r="L174">
        <v>511.2</v>
      </c>
      <c r="M174" t="s">
        <v>92</v>
      </c>
      <c r="N174">
        <v>8.9570128588253493</v>
      </c>
      <c r="O174">
        <v>4.2729999999999997</v>
      </c>
      <c r="P174">
        <v>2.7090000000000001</v>
      </c>
      <c r="Q174" t="s">
        <v>1852</v>
      </c>
      <c r="S174">
        <v>0</v>
      </c>
      <c r="T174">
        <v>18720</v>
      </c>
      <c r="U174">
        <v>2048</v>
      </c>
      <c r="V174">
        <v>384</v>
      </c>
      <c r="W174">
        <v>2048</v>
      </c>
      <c r="X174">
        <v>1</v>
      </c>
      <c r="Y174">
        <v>0.11754806340254199</v>
      </c>
      <c r="Z174">
        <v>511.2</v>
      </c>
      <c r="AA174">
        <v>36.619999999999997</v>
      </c>
      <c r="AB174" t="s">
        <v>94</v>
      </c>
      <c r="AC174">
        <v>22.609375</v>
      </c>
      <c r="AE174">
        <v>0</v>
      </c>
      <c r="AF174">
        <v>511.25</v>
      </c>
      <c r="AG174">
        <v>12.265625</v>
      </c>
      <c r="AH174">
        <f t="shared" si="9"/>
        <v>498.984375</v>
      </c>
      <c r="AI174">
        <f t="shared" si="10"/>
        <v>41.681528662420384</v>
      </c>
      <c r="AJ174">
        <f t="shared" si="11"/>
        <v>0.43282906177658564</v>
      </c>
      <c r="AK174">
        <f t="shared" si="12"/>
        <v>1181.1822383218182</v>
      </c>
    </row>
    <row r="175" spans="1:37" x14ac:dyDescent="0.3">
      <c r="A175">
        <v>173</v>
      </c>
      <c r="B175">
        <v>322</v>
      </c>
      <c r="C175" t="s">
        <v>91</v>
      </c>
      <c r="D175">
        <v>2.7670922324561299E-2</v>
      </c>
      <c r="E175">
        <v>2048</v>
      </c>
      <c r="F175">
        <v>16384</v>
      </c>
      <c r="G175">
        <v>8</v>
      </c>
      <c r="H175">
        <v>5.63506683587108</v>
      </c>
      <c r="I175">
        <v>8.4636062437204291</v>
      </c>
      <c r="J175">
        <v>-0.85268192145166199</v>
      </c>
      <c r="K175" t="b">
        <v>1</v>
      </c>
      <c r="L175">
        <v>31.73</v>
      </c>
      <c r="M175" t="s">
        <v>92</v>
      </c>
      <c r="N175">
        <v>8.6858974974636602</v>
      </c>
      <c r="O175">
        <v>3.895</v>
      </c>
      <c r="P175">
        <v>1.502</v>
      </c>
      <c r="Q175" t="s">
        <v>1853</v>
      </c>
      <c r="R175" s="1" t="s">
        <v>1941</v>
      </c>
      <c r="S175">
        <v>0</v>
      </c>
      <c r="T175">
        <v>7836</v>
      </c>
      <c r="U175">
        <v>2048</v>
      </c>
      <c r="V175">
        <v>35</v>
      </c>
      <c r="W175">
        <v>2048</v>
      </c>
      <c r="X175">
        <v>1</v>
      </c>
      <c r="Y175">
        <v>0.783469291457497</v>
      </c>
      <c r="Z175">
        <v>31.73</v>
      </c>
      <c r="AA175">
        <v>246.9</v>
      </c>
      <c r="AB175" t="s">
        <v>94</v>
      </c>
      <c r="AC175">
        <v>5.6328125</v>
      </c>
      <c r="AE175">
        <v>0</v>
      </c>
      <c r="AF175">
        <v>31.734375</v>
      </c>
      <c r="AG175">
        <v>11.125</v>
      </c>
      <c r="AH175">
        <f t="shared" si="9"/>
        <v>20.609375</v>
      </c>
      <c r="AI175">
        <f t="shared" si="10"/>
        <v>2.8525280898876404</v>
      </c>
      <c r="AJ175">
        <f t="shared" si="11"/>
        <v>0.42627017443499754</v>
      </c>
      <c r="AK175">
        <f t="shared" si="12"/>
        <v>74.446623064967014</v>
      </c>
    </row>
    <row r="176" spans="1:37" x14ac:dyDescent="0.3">
      <c r="A176">
        <v>174</v>
      </c>
      <c r="B176">
        <v>326</v>
      </c>
      <c r="C176" t="s">
        <v>91</v>
      </c>
      <c r="D176">
        <v>1.7414391556281099E-2</v>
      </c>
      <c r="E176">
        <v>2048</v>
      </c>
      <c r="F176">
        <v>2048</v>
      </c>
      <c r="G176">
        <v>1</v>
      </c>
      <c r="H176">
        <v>3.9431116071995498</v>
      </c>
      <c r="I176">
        <v>5.0328582720799</v>
      </c>
      <c r="J176">
        <v>-0.80566788525475097</v>
      </c>
      <c r="K176" t="b">
        <v>1</v>
      </c>
      <c r="L176">
        <v>18.899999999999999</v>
      </c>
      <c r="M176" t="s">
        <v>92</v>
      </c>
      <c r="N176">
        <v>5.4935185882169497</v>
      </c>
      <c r="O176">
        <v>3.2970000000000002</v>
      </c>
      <c r="P176">
        <v>1.276</v>
      </c>
      <c r="Q176" t="s">
        <v>858</v>
      </c>
      <c r="S176">
        <v>0</v>
      </c>
      <c r="T176">
        <v>1982</v>
      </c>
      <c r="U176">
        <v>2048</v>
      </c>
      <c r="V176">
        <v>133</v>
      </c>
      <c r="W176">
        <v>2048</v>
      </c>
      <c r="X176">
        <v>1</v>
      </c>
      <c r="Y176">
        <v>0.25520014160248899</v>
      </c>
      <c r="Z176">
        <v>18.899999999999999</v>
      </c>
      <c r="AA176">
        <v>104.8</v>
      </c>
      <c r="AB176" t="s">
        <v>94</v>
      </c>
      <c r="AC176">
        <v>4.34765625</v>
      </c>
      <c r="AE176">
        <v>2</v>
      </c>
      <c r="AF176">
        <v>18.90625</v>
      </c>
      <c r="AG176">
        <v>3.072265625</v>
      </c>
      <c r="AH176">
        <f t="shared" si="9"/>
        <v>15.833984375</v>
      </c>
      <c r="AI176">
        <f t="shared" si="10"/>
        <v>6.1538461538461542</v>
      </c>
      <c r="AJ176">
        <f t="shared" si="11"/>
        <v>0.44678942281984946</v>
      </c>
      <c r="AK176">
        <f t="shared" si="12"/>
        <v>42.315795841082867</v>
      </c>
    </row>
    <row r="177" spans="1:37" x14ac:dyDescent="0.3">
      <c r="A177">
        <v>175</v>
      </c>
      <c r="B177">
        <v>327</v>
      </c>
      <c r="C177" t="s">
        <v>91</v>
      </c>
      <c r="D177">
        <v>3.5903654807470702E-2</v>
      </c>
      <c r="E177">
        <v>2048</v>
      </c>
      <c r="F177">
        <v>2048</v>
      </c>
      <c r="G177">
        <v>1</v>
      </c>
      <c r="H177">
        <v>5.5809462785815596</v>
      </c>
      <c r="I177">
        <v>5.1749106362433501</v>
      </c>
      <c r="J177">
        <v>-0.81290081390043001</v>
      </c>
      <c r="K177" t="b">
        <v>1</v>
      </c>
      <c r="L177">
        <v>8.4600000000000009</v>
      </c>
      <c r="M177" t="s">
        <v>92</v>
      </c>
      <c r="N177">
        <v>5.7574185509239504</v>
      </c>
      <c r="O177">
        <v>3.2440000000000002</v>
      </c>
      <c r="P177">
        <v>0.92720000000000002</v>
      </c>
      <c r="Q177" t="s">
        <v>859</v>
      </c>
      <c r="S177">
        <v>0</v>
      </c>
      <c r="T177">
        <v>1755</v>
      </c>
      <c r="U177">
        <v>2048</v>
      </c>
      <c r="V177">
        <v>75</v>
      </c>
      <c r="W177">
        <v>2048</v>
      </c>
      <c r="X177">
        <v>1</v>
      </c>
      <c r="Y177">
        <v>0.52896211341645605</v>
      </c>
      <c r="Z177">
        <v>8.4600000000000009</v>
      </c>
      <c r="AA177">
        <v>207.4</v>
      </c>
      <c r="AB177" t="s">
        <v>94</v>
      </c>
      <c r="AC177">
        <v>2.908203125</v>
      </c>
      <c r="AE177">
        <v>2</v>
      </c>
      <c r="AF177">
        <v>8.4609375</v>
      </c>
      <c r="AG177">
        <v>3.310546875</v>
      </c>
      <c r="AH177">
        <f t="shared" si="9"/>
        <v>5.150390625</v>
      </c>
      <c r="AI177">
        <f t="shared" si="10"/>
        <v>2.5557522123893803</v>
      </c>
      <c r="AJ177">
        <f t="shared" si="11"/>
        <v>0.44356948563055743</v>
      </c>
      <c r="AK177">
        <f t="shared" si="12"/>
        <v>19.074660845915339</v>
      </c>
    </row>
    <row r="178" spans="1:37" x14ac:dyDescent="0.3">
      <c r="A178">
        <v>176</v>
      </c>
      <c r="B178">
        <v>328</v>
      </c>
      <c r="C178" t="s">
        <v>91</v>
      </c>
      <c r="D178">
        <v>2.5596891151722201E-2</v>
      </c>
      <c r="E178">
        <v>2048</v>
      </c>
      <c r="F178">
        <v>2048</v>
      </c>
      <c r="G178">
        <v>1</v>
      </c>
      <c r="H178">
        <v>3.8635436081929799</v>
      </c>
      <c r="I178">
        <v>6.0745168058502896</v>
      </c>
      <c r="J178">
        <v>-0.79682763913225496</v>
      </c>
      <c r="K178" t="b">
        <v>1</v>
      </c>
      <c r="L178">
        <v>37.380000000000003</v>
      </c>
      <c r="M178" t="s">
        <v>92</v>
      </c>
      <c r="N178">
        <v>6.1806470800255804</v>
      </c>
      <c r="O178">
        <v>3.3439999999999999</v>
      </c>
      <c r="P178">
        <v>1.5720000000000001</v>
      </c>
      <c r="Q178" t="s">
        <v>857</v>
      </c>
      <c r="S178">
        <v>0</v>
      </c>
      <c r="T178">
        <v>2202</v>
      </c>
      <c r="U178">
        <v>2048</v>
      </c>
      <c r="V178">
        <v>42</v>
      </c>
      <c r="W178">
        <v>2048</v>
      </c>
      <c r="X178">
        <v>1</v>
      </c>
      <c r="Y178">
        <v>0.44185437150671197</v>
      </c>
      <c r="Z178">
        <v>37.380000000000003</v>
      </c>
      <c r="AA178">
        <v>58.9</v>
      </c>
      <c r="AB178" t="s">
        <v>94</v>
      </c>
      <c r="AC178">
        <v>6.11328125</v>
      </c>
      <c r="AE178">
        <v>3</v>
      </c>
      <c r="AF178">
        <v>37.375</v>
      </c>
      <c r="AG178">
        <v>5.875</v>
      </c>
      <c r="AH178">
        <f t="shared" si="9"/>
        <v>31.5</v>
      </c>
      <c r="AI178">
        <f t="shared" si="10"/>
        <v>6.3617021276595747</v>
      </c>
      <c r="AJ178">
        <f t="shared" si="11"/>
        <v>0.45075666112744794</v>
      </c>
      <c r="AK178">
        <f t="shared" si="12"/>
        <v>82.916134631302782</v>
      </c>
    </row>
    <row r="179" spans="1:37" x14ac:dyDescent="0.3">
      <c r="A179">
        <v>177</v>
      </c>
      <c r="B179">
        <v>329</v>
      </c>
      <c r="C179" t="s">
        <v>91</v>
      </c>
      <c r="D179">
        <v>7.2754232840185507E-2</v>
      </c>
      <c r="E179">
        <v>2048</v>
      </c>
      <c r="F179">
        <v>2048</v>
      </c>
      <c r="G179">
        <v>1</v>
      </c>
      <c r="H179">
        <v>4.9667866276338399</v>
      </c>
      <c r="I179">
        <v>5.1559513527097396</v>
      </c>
      <c r="J179">
        <v>-0.80687337336236498</v>
      </c>
      <c r="K179" t="b">
        <v>1</v>
      </c>
      <c r="L179">
        <v>10.91</v>
      </c>
      <c r="M179" t="s">
        <v>92</v>
      </c>
      <c r="N179">
        <v>6.1545257487352698</v>
      </c>
      <c r="O179">
        <v>3.395</v>
      </c>
      <c r="P179">
        <v>1.038</v>
      </c>
      <c r="Q179" t="s">
        <v>1854</v>
      </c>
      <c r="S179">
        <v>0</v>
      </c>
      <c r="T179">
        <v>2482</v>
      </c>
      <c r="U179">
        <v>2048</v>
      </c>
      <c r="V179">
        <v>103</v>
      </c>
      <c r="W179">
        <v>2048</v>
      </c>
      <c r="X179">
        <v>1</v>
      </c>
      <c r="Y179">
        <v>0.39085910044382199</v>
      </c>
      <c r="Z179">
        <v>10.91</v>
      </c>
      <c r="AA179">
        <v>227.6</v>
      </c>
      <c r="AB179" t="s">
        <v>94</v>
      </c>
      <c r="AC179">
        <v>3.302734375</v>
      </c>
      <c r="AE179">
        <v>1</v>
      </c>
      <c r="AF179">
        <v>10.90625</v>
      </c>
      <c r="AG179">
        <v>4.6171875</v>
      </c>
      <c r="AH179">
        <f t="shared" si="9"/>
        <v>6.2890625</v>
      </c>
      <c r="AI179">
        <f t="shared" si="10"/>
        <v>2.3620981387478848</v>
      </c>
      <c r="AJ179">
        <f t="shared" si="11"/>
        <v>0.44625114799116988</v>
      </c>
      <c r="AK179">
        <f t="shared" si="12"/>
        <v>24.439713038487927</v>
      </c>
    </row>
    <row r="180" spans="1:37" x14ac:dyDescent="0.3">
      <c r="A180">
        <v>178</v>
      </c>
      <c r="B180">
        <v>332</v>
      </c>
      <c r="C180" t="s">
        <v>91</v>
      </c>
      <c r="D180">
        <v>2.0961542231806501E-2</v>
      </c>
      <c r="E180">
        <v>2048</v>
      </c>
      <c r="F180">
        <v>16384</v>
      </c>
      <c r="G180">
        <v>8</v>
      </c>
      <c r="H180">
        <v>3.3058498670037699</v>
      </c>
      <c r="I180">
        <v>8.9748658498735203</v>
      </c>
      <c r="J180">
        <v>-0.83821606416030503</v>
      </c>
      <c r="K180" t="b">
        <v>1</v>
      </c>
      <c r="L180">
        <v>519.5</v>
      </c>
      <c r="M180" t="s">
        <v>92</v>
      </c>
      <c r="N180">
        <v>8.9861637593599202</v>
      </c>
      <c r="O180">
        <v>4.28</v>
      </c>
      <c r="P180">
        <v>2.7149999999999999</v>
      </c>
      <c r="Q180" t="s">
        <v>1855</v>
      </c>
      <c r="S180">
        <v>0</v>
      </c>
      <c r="T180">
        <v>19170</v>
      </c>
      <c r="U180">
        <v>2048</v>
      </c>
      <c r="V180">
        <v>425</v>
      </c>
      <c r="W180">
        <v>2048</v>
      </c>
      <c r="X180">
        <v>1</v>
      </c>
      <c r="Y180">
        <v>0.11185014774674</v>
      </c>
      <c r="Z180">
        <v>519.5</v>
      </c>
      <c r="AA180">
        <v>36.9</v>
      </c>
      <c r="AB180" t="s">
        <v>94</v>
      </c>
      <c r="AC180">
        <v>22.796875</v>
      </c>
      <c r="AE180">
        <v>0</v>
      </c>
      <c r="AF180">
        <v>519.5</v>
      </c>
      <c r="AG180">
        <v>11.8984375</v>
      </c>
      <c r="AH180">
        <f t="shared" si="9"/>
        <v>507.6015625</v>
      </c>
      <c r="AI180">
        <f t="shared" si="10"/>
        <v>43.661195009848981</v>
      </c>
      <c r="AJ180">
        <f t="shared" si="11"/>
        <v>0.43248135465649862</v>
      </c>
      <c r="AK180">
        <f t="shared" si="12"/>
        <v>1201.2078541804804</v>
      </c>
    </row>
    <row r="181" spans="1:37" x14ac:dyDescent="0.3">
      <c r="A181">
        <v>179</v>
      </c>
      <c r="B181">
        <v>333</v>
      </c>
      <c r="C181" t="s">
        <v>91</v>
      </c>
      <c r="D181">
        <v>2.51674758063638E-2</v>
      </c>
      <c r="E181">
        <v>2048</v>
      </c>
      <c r="F181">
        <v>16384</v>
      </c>
      <c r="G181">
        <v>8</v>
      </c>
      <c r="H181">
        <v>5.2670006824844799</v>
      </c>
      <c r="I181">
        <v>8.0033721308064898</v>
      </c>
      <c r="J181">
        <v>-0.85348558019007104</v>
      </c>
      <c r="K181" t="b">
        <v>1</v>
      </c>
      <c r="L181">
        <v>33.06</v>
      </c>
      <c r="M181" t="s">
        <v>92</v>
      </c>
      <c r="N181">
        <v>8.2203667534076104</v>
      </c>
      <c r="O181">
        <v>3.9020000000000001</v>
      </c>
      <c r="P181">
        <v>1.52</v>
      </c>
      <c r="Q181" t="s">
        <v>1856</v>
      </c>
      <c r="R181" s="1" t="s">
        <v>1941</v>
      </c>
      <c r="S181">
        <v>0</v>
      </c>
      <c r="T181">
        <v>7988</v>
      </c>
      <c r="U181">
        <v>2048</v>
      </c>
      <c r="V181">
        <v>65</v>
      </c>
      <c r="W181">
        <v>2048</v>
      </c>
      <c r="X181">
        <v>1</v>
      </c>
      <c r="Y181">
        <v>0.52925629714393396</v>
      </c>
      <c r="Z181">
        <v>33.06</v>
      </c>
      <c r="AA181">
        <v>241.6</v>
      </c>
      <c r="AB181" t="s">
        <v>94</v>
      </c>
      <c r="AC181">
        <v>5.75</v>
      </c>
      <c r="AE181">
        <v>0</v>
      </c>
      <c r="AF181">
        <v>33.0625</v>
      </c>
      <c r="AG181">
        <v>9.203125</v>
      </c>
      <c r="AH181">
        <f t="shared" si="9"/>
        <v>23.859375</v>
      </c>
      <c r="AI181">
        <f t="shared" si="10"/>
        <v>3.5925297113752124</v>
      </c>
      <c r="AJ181">
        <f t="shared" si="11"/>
        <v>0.42592773630451847</v>
      </c>
      <c r="AK181">
        <f t="shared" si="12"/>
        <v>77.624670059903906</v>
      </c>
    </row>
    <row r="182" spans="1:37" x14ac:dyDescent="0.3">
      <c r="A182">
        <v>180</v>
      </c>
      <c r="B182">
        <v>337</v>
      </c>
      <c r="C182" t="s">
        <v>91</v>
      </c>
      <c r="D182">
        <v>1.5200029492745499E-2</v>
      </c>
      <c r="E182">
        <v>2048</v>
      </c>
      <c r="F182">
        <v>2048</v>
      </c>
      <c r="G182">
        <v>1</v>
      </c>
      <c r="H182">
        <v>4.1153807347306302</v>
      </c>
      <c r="I182">
        <v>5.3250776108575097</v>
      </c>
      <c r="J182">
        <v>-0.80647154399316001</v>
      </c>
      <c r="K182" t="b">
        <v>1</v>
      </c>
      <c r="L182">
        <v>19.690000000000001</v>
      </c>
      <c r="M182" t="s">
        <v>92</v>
      </c>
      <c r="N182">
        <v>5.7669171343476098</v>
      </c>
      <c r="O182">
        <v>3.3380000000000001</v>
      </c>
      <c r="P182">
        <v>1.294</v>
      </c>
      <c r="Q182" t="s">
        <v>865</v>
      </c>
      <c r="S182">
        <v>0</v>
      </c>
      <c r="T182">
        <v>2174</v>
      </c>
      <c r="U182">
        <v>2048</v>
      </c>
      <c r="V182">
        <v>130</v>
      </c>
      <c r="W182">
        <v>2048</v>
      </c>
      <c r="X182">
        <v>1</v>
      </c>
      <c r="Y182">
        <v>0.27323696565901201</v>
      </c>
      <c r="Z182">
        <v>19.690000000000001</v>
      </c>
      <c r="AA182">
        <v>110.44</v>
      </c>
      <c r="AB182" t="s">
        <v>94</v>
      </c>
      <c r="AC182">
        <v>4.4375</v>
      </c>
      <c r="AE182">
        <v>2</v>
      </c>
      <c r="AF182">
        <v>19.6875</v>
      </c>
      <c r="AG182">
        <v>3.41796875</v>
      </c>
      <c r="AH182">
        <f t="shared" si="9"/>
        <v>16.26953125</v>
      </c>
      <c r="AI182">
        <f t="shared" si="10"/>
        <v>5.76</v>
      </c>
      <c r="AJ182">
        <f t="shared" si="11"/>
        <v>0.44643050084068203</v>
      </c>
      <c r="AK182">
        <f t="shared" si="12"/>
        <v>44.099809405777791</v>
      </c>
    </row>
    <row r="183" spans="1:37" x14ac:dyDescent="0.3">
      <c r="A183">
        <v>181</v>
      </c>
      <c r="B183">
        <v>338</v>
      </c>
      <c r="C183" t="s">
        <v>91</v>
      </c>
      <c r="D183">
        <v>4.0397174894348298E-2</v>
      </c>
      <c r="E183">
        <v>2048</v>
      </c>
      <c r="F183">
        <v>2048</v>
      </c>
      <c r="G183">
        <v>1</v>
      </c>
      <c r="H183">
        <v>9.04503231717608</v>
      </c>
      <c r="I183">
        <v>7.9541519547041597</v>
      </c>
      <c r="J183">
        <v>-0.81370447263883905</v>
      </c>
      <c r="K183" t="b">
        <v>1</v>
      </c>
      <c r="L183">
        <v>7.5739999999999998</v>
      </c>
      <c r="M183" t="s">
        <v>92</v>
      </c>
      <c r="N183">
        <v>8.3699517095731792</v>
      </c>
      <c r="O183">
        <v>3.2970000000000002</v>
      </c>
      <c r="P183">
        <v>0.87939999999999996</v>
      </c>
      <c r="Q183" t="s">
        <v>866</v>
      </c>
      <c r="S183">
        <v>0</v>
      </c>
      <c r="T183">
        <v>1984</v>
      </c>
      <c r="U183">
        <v>2048</v>
      </c>
      <c r="V183">
        <v>45</v>
      </c>
      <c r="W183">
        <v>2048</v>
      </c>
      <c r="X183">
        <v>1</v>
      </c>
      <c r="Y183">
        <v>1.1992826094925499</v>
      </c>
      <c r="Z183">
        <v>7.5739999999999998</v>
      </c>
      <c r="AA183">
        <v>262</v>
      </c>
      <c r="AB183" t="s">
        <v>94</v>
      </c>
      <c r="AC183">
        <v>2.751953125</v>
      </c>
      <c r="AD183" t="s">
        <v>98</v>
      </c>
      <c r="AE183">
        <v>2</v>
      </c>
      <c r="AF183">
        <v>7.57421875</v>
      </c>
      <c r="AG183">
        <v>4.125</v>
      </c>
      <c r="AH183">
        <f t="shared" si="9"/>
        <v>3.44921875</v>
      </c>
      <c r="AI183">
        <f t="shared" si="10"/>
        <v>1.8361742424242424</v>
      </c>
      <c r="AJ183">
        <f t="shared" si="11"/>
        <v>0.44321315034250158</v>
      </c>
      <c r="AK183">
        <f t="shared" si="12"/>
        <v>17.089336686302911</v>
      </c>
    </row>
    <row r="184" spans="1:37" x14ac:dyDescent="0.3">
      <c r="A184">
        <v>182</v>
      </c>
      <c r="B184">
        <v>339</v>
      </c>
      <c r="C184" t="s">
        <v>91</v>
      </c>
      <c r="D184">
        <v>3.4415145164908102E-2</v>
      </c>
      <c r="E184">
        <v>2048</v>
      </c>
      <c r="F184">
        <v>2048</v>
      </c>
      <c r="G184">
        <v>1</v>
      </c>
      <c r="H184">
        <v>4.2781450134753696</v>
      </c>
      <c r="I184">
        <v>6.5509095518841596</v>
      </c>
      <c r="J184">
        <v>-0.80124776219350302</v>
      </c>
      <c r="K184" t="b">
        <v>1</v>
      </c>
      <c r="L184">
        <v>33.97</v>
      </c>
      <c r="M184" t="s">
        <v>92</v>
      </c>
      <c r="N184">
        <v>6.6191086374072903</v>
      </c>
      <c r="O184">
        <v>3.367</v>
      </c>
      <c r="P184">
        <v>1.5309999999999999</v>
      </c>
      <c r="Q184" t="s">
        <v>864</v>
      </c>
      <c r="S184">
        <v>0</v>
      </c>
      <c r="T184">
        <v>2326</v>
      </c>
      <c r="U184">
        <v>2048</v>
      </c>
      <c r="V184">
        <v>28</v>
      </c>
      <c r="W184">
        <v>2048</v>
      </c>
      <c r="X184">
        <v>1</v>
      </c>
      <c r="Y184">
        <v>0.61951117623302199</v>
      </c>
      <c r="Z184">
        <v>33.97</v>
      </c>
      <c r="AA184">
        <v>68.5</v>
      </c>
      <c r="AB184" t="s">
        <v>94</v>
      </c>
      <c r="AC184">
        <v>5.828125</v>
      </c>
      <c r="AE184">
        <v>3</v>
      </c>
      <c r="AF184">
        <v>33.96875</v>
      </c>
      <c r="AG184">
        <v>6.6875</v>
      </c>
      <c r="AH184">
        <f t="shared" si="9"/>
        <v>27.28125</v>
      </c>
      <c r="AI184">
        <f t="shared" si="10"/>
        <v>5.0794392523364484</v>
      </c>
      <c r="AJ184">
        <f t="shared" si="11"/>
        <v>0.448768658060403</v>
      </c>
      <c r="AK184">
        <f t="shared" si="12"/>
        <v>75.693231668214892</v>
      </c>
    </row>
    <row r="185" spans="1:37" x14ac:dyDescent="0.3">
      <c r="A185">
        <v>183</v>
      </c>
      <c r="B185">
        <v>340</v>
      </c>
      <c r="C185" t="s">
        <v>91</v>
      </c>
      <c r="D185">
        <v>4.1623791571644003E-2</v>
      </c>
      <c r="E185">
        <v>2048</v>
      </c>
      <c r="F185">
        <v>2048</v>
      </c>
      <c r="G185">
        <v>1</v>
      </c>
      <c r="H185">
        <v>9.0414771170352495</v>
      </c>
      <c r="I185">
        <v>8.7545161733793506</v>
      </c>
      <c r="J185">
        <v>-0.81370447263883905</v>
      </c>
      <c r="K185" t="b">
        <v>1</v>
      </c>
      <c r="L185">
        <v>9.3000000000000007</v>
      </c>
      <c r="M185" t="s">
        <v>92</v>
      </c>
      <c r="N185">
        <v>9.4856943570145091</v>
      </c>
      <c r="O185">
        <v>3.4649999999999999</v>
      </c>
      <c r="P185">
        <v>0.96830000000000005</v>
      </c>
      <c r="Q185" t="s">
        <v>1857</v>
      </c>
      <c r="S185">
        <v>0</v>
      </c>
      <c r="T185">
        <v>2914</v>
      </c>
      <c r="U185">
        <v>2048</v>
      </c>
      <c r="V185">
        <v>46</v>
      </c>
      <c r="W185">
        <v>2048</v>
      </c>
      <c r="X185">
        <v>1</v>
      </c>
      <c r="Y185">
        <v>1.1856511165105199</v>
      </c>
      <c r="Z185">
        <v>9.3000000000000007</v>
      </c>
      <c r="AA185">
        <v>313.5</v>
      </c>
      <c r="AB185" t="s">
        <v>94</v>
      </c>
      <c r="AC185">
        <v>3.048828125</v>
      </c>
      <c r="AD185" t="s">
        <v>98</v>
      </c>
      <c r="AE185">
        <v>1</v>
      </c>
      <c r="AF185">
        <v>9.296875</v>
      </c>
      <c r="AG185">
        <v>5.8828125</v>
      </c>
      <c r="AH185">
        <f t="shared" si="9"/>
        <v>3.4140625</v>
      </c>
      <c r="AI185">
        <f t="shared" si="10"/>
        <v>1.5803452855245683</v>
      </c>
      <c r="AJ185">
        <f t="shared" si="11"/>
        <v>0.44321315034250158</v>
      </c>
      <c r="AK185">
        <f t="shared" si="12"/>
        <v>20.976081131202129</v>
      </c>
    </row>
    <row r="186" spans="1:37" x14ac:dyDescent="0.3">
      <c r="A186">
        <v>184</v>
      </c>
      <c r="B186">
        <v>343</v>
      </c>
      <c r="C186" t="s">
        <v>91</v>
      </c>
      <c r="D186">
        <v>1.9597727325491199E-2</v>
      </c>
      <c r="E186">
        <v>2048</v>
      </c>
      <c r="F186">
        <v>16384</v>
      </c>
      <c r="G186">
        <v>8</v>
      </c>
      <c r="H186">
        <v>3.34467986428947</v>
      </c>
      <c r="I186">
        <v>9.1456090039165208</v>
      </c>
      <c r="J186">
        <v>-0.83821606416030503</v>
      </c>
      <c r="K186" t="b">
        <v>1</v>
      </c>
      <c r="L186">
        <v>542.5</v>
      </c>
      <c r="M186" t="s">
        <v>92</v>
      </c>
      <c r="N186">
        <v>9.1523552826166004</v>
      </c>
      <c r="O186">
        <v>4.29</v>
      </c>
      <c r="P186">
        <v>2.734</v>
      </c>
      <c r="Q186" t="s">
        <v>1858</v>
      </c>
      <c r="S186">
        <v>0</v>
      </c>
      <c r="T186">
        <v>19490</v>
      </c>
      <c r="U186">
        <v>2048</v>
      </c>
      <c r="V186">
        <v>420</v>
      </c>
      <c r="W186">
        <v>2048</v>
      </c>
      <c r="X186">
        <v>1</v>
      </c>
      <c r="Y186">
        <v>0.114408662530052</v>
      </c>
      <c r="Z186">
        <v>542.5</v>
      </c>
      <c r="AA186">
        <v>35.94</v>
      </c>
      <c r="AB186" t="s">
        <v>94</v>
      </c>
      <c r="AC186">
        <v>23.296875</v>
      </c>
      <c r="AE186">
        <v>0</v>
      </c>
      <c r="AF186">
        <v>542.5</v>
      </c>
      <c r="AG186">
        <v>12.171875</v>
      </c>
      <c r="AH186">
        <f t="shared" si="9"/>
        <v>530.328125</v>
      </c>
      <c r="AI186">
        <f t="shared" si="10"/>
        <v>44.569961489088577</v>
      </c>
      <c r="AJ186">
        <f t="shared" si="11"/>
        <v>0.43248135465649862</v>
      </c>
      <c r="AK186">
        <f t="shared" si="12"/>
        <v>1254.3893376186923</v>
      </c>
    </row>
    <row r="187" spans="1:37" x14ac:dyDescent="0.3">
      <c r="A187">
        <v>185</v>
      </c>
      <c r="B187">
        <v>344</v>
      </c>
      <c r="C187" t="s">
        <v>91</v>
      </c>
      <c r="D187">
        <v>1.8292045124712199E-2</v>
      </c>
      <c r="E187">
        <v>2048</v>
      </c>
      <c r="F187">
        <v>16384</v>
      </c>
      <c r="G187">
        <v>8</v>
      </c>
      <c r="H187">
        <v>4.6618104705100798</v>
      </c>
      <c r="I187">
        <v>7.0564513957916297</v>
      </c>
      <c r="J187">
        <v>-0.85428923892847997</v>
      </c>
      <c r="K187" t="b">
        <v>1</v>
      </c>
      <c r="L187">
        <v>32.659999999999997</v>
      </c>
      <c r="M187" t="s">
        <v>92</v>
      </c>
      <c r="N187">
        <v>7.4300906983897601</v>
      </c>
      <c r="O187">
        <v>3.9140000000000001</v>
      </c>
      <c r="P187">
        <v>1.514</v>
      </c>
      <c r="Q187" t="s">
        <v>1859</v>
      </c>
      <c r="R187" s="1" t="s">
        <v>1941</v>
      </c>
      <c r="S187">
        <v>0</v>
      </c>
      <c r="T187">
        <v>8210</v>
      </c>
      <c r="U187">
        <v>2048</v>
      </c>
      <c r="V187">
        <v>262</v>
      </c>
      <c r="W187">
        <v>2048</v>
      </c>
      <c r="X187">
        <v>1</v>
      </c>
      <c r="Y187">
        <v>0.22622740637842101</v>
      </c>
      <c r="Z187">
        <v>32.659999999999997</v>
      </c>
      <c r="AA187">
        <v>251.4</v>
      </c>
      <c r="AB187" t="s">
        <v>94</v>
      </c>
      <c r="AC187">
        <v>5.71484375</v>
      </c>
      <c r="AE187">
        <v>0</v>
      </c>
      <c r="AF187">
        <v>32.65625</v>
      </c>
      <c r="AG187">
        <v>6.28125</v>
      </c>
      <c r="AH187">
        <f t="shared" si="9"/>
        <v>26.375</v>
      </c>
      <c r="AI187">
        <f t="shared" si="10"/>
        <v>5.1990049751243781</v>
      </c>
      <c r="AJ187">
        <f t="shared" si="11"/>
        <v>0.42558557326688018</v>
      </c>
      <c r="AK187">
        <f t="shared" si="12"/>
        <v>76.73251174687168</v>
      </c>
    </row>
    <row r="188" spans="1:37" x14ac:dyDescent="0.3">
      <c r="A188">
        <v>186</v>
      </c>
      <c r="B188">
        <v>348</v>
      </c>
      <c r="C188" t="s">
        <v>91</v>
      </c>
      <c r="D188">
        <v>1.9298782518904298E-2</v>
      </c>
      <c r="E188">
        <v>2048</v>
      </c>
      <c r="F188">
        <v>2048</v>
      </c>
      <c r="G188">
        <v>1</v>
      </c>
      <c r="H188">
        <v>3.4540815457338399</v>
      </c>
      <c r="I188">
        <v>4.6245564445323204</v>
      </c>
      <c r="J188">
        <v>-0.80044410345509498</v>
      </c>
      <c r="K188" t="b">
        <v>1</v>
      </c>
      <c r="L188">
        <v>21.83</v>
      </c>
      <c r="M188" t="s">
        <v>92</v>
      </c>
      <c r="N188">
        <v>5.1825037835958803</v>
      </c>
      <c r="O188">
        <v>3.33</v>
      </c>
      <c r="P188">
        <v>1.339</v>
      </c>
      <c r="Q188" t="s">
        <v>872</v>
      </c>
      <c r="S188">
        <v>0</v>
      </c>
      <c r="T188">
        <v>2138</v>
      </c>
      <c r="U188">
        <v>2048</v>
      </c>
      <c r="V188">
        <v>185</v>
      </c>
      <c r="W188">
        <v>2048</v>
      </c>
      <c r="X188">
        <v>1</v>
      </c>
      <c r="Y188">
        <v>0.18042766362340901</v>
      </c>
      <c r="Z188">
        <v>21.83</v>
      </c>
      <c r="AA188">
        <v>97.94</v>
      </c>
      <c r="AB188" t="s">
        <v>94</v>
      </c>
      <c r="AC188">
        <v>4.671875</v>
      </c>
      <c r="AE188">
        <v>2</v>
      </c>
      <c r="AF188">
        <v>21.828125</v>
      </c>
      <c r="AG188">
        <v>2.88671875</v>
      </c>
      <c r="AH188">
        <f t="shared" si="9"/>
        <v>18.94140625</v>
      </c>
      <c r="AI188">
        <f t="shared" si="10"/>
        <v>7.5615696887686061</v>
      </c>
      <c r="AJ188">
        <f t="shared" si="11"/>
        <v>0.44912945987532343</v>
      </c>
      <c r="AK188">
        <f t="shared" si="12"/>
        <v>48.600964644045845</v>
      </c>
    </row>
    <row r="189" spans="1:37" x14ac:dyDescent="0.3">
      <c r="A189">
        <v>187</v>
      </c>
      <c r="B189">
        <v>349</v>
      </c>
      <c r="C189" t="s">
        <v>91</v>
      </c>
      <c r="D189">
        <v>6.7476080325478999E-2</v>
      </c>
      <c r="E189">
        <v>2048</v>
      </c>
      <c r="F189">
        <v>2048</v>
      </c>
      <c r="G189">
        <v>1</v>
      </c>
      <c r="H189">
        <v>12.096887032493701</v>
      </c>
      <c r="I189">
        <v>9.9409476932065495</v>
      </c>
      <c r="J189">
        <v>-0.81209715516202097</v>
      </c>
      <c r="K189" t="b">
        <v>1</v>
      </c>
      <c r="L189">
        <v>6.6369999999999996</v>
      </c>
      <c r="M189" t="s">
        <v>92</v>
      </c>
      <c r="N189">
        <v>10.3756155796857</v>
      </c>
      <c r="O189">
        <v>3.3</v>
      </c>
      <c r="P189">
        <v>0.82199999999999995</v>
      </c>
      <c r="Q189" t="s">
        <v>873</v>
      </c>
      <c r="S189">
        <v>0</v>
      </c>
      <c r="T189">
        <v>2001</v>
      </c>
      <c r="U189">
        <v>2048</v>
      </c>
      <c r="V189">
        <v>27</v>
      </c>
      <c r="W189">
        <v>2048</v>
      </c>
      <c r="X189">
        <v>1</v>
      </c>
      <c r="Y189">
        <v>2.13559690512571</v>
      </c>
      <c r="Z189">
        <v>6.6369999999999996</v>
      </c>
      <c r="AA189">
        <v>301.5</v>
      </c>
      <c r="AB189" t="s">
        <v>94</v>
      </c>
      <c r="AC189">
        <v>2.576171875</v>
      </c>
      <c r="AD189" t="s">
        <v>98</v>
      </c>
      <c r="AE189">
        <v>3</v>
      </c>
      <c r="AF189">
        <v>6.63671875</v>
      </c>
      <c r="AG189">
        <v>4.67578125</v>
      </c>
      <c r="AH189">
        <f t="shared" si="9"/>
        <v>1.9609375</v>
      </c>
      <c r="AI189">
        <f t="shared" si="10"/>
        <v>1.4193817878028405</v>
      </c>
      <c r="AJ189">
        <f t="shared" si="11"/>
        <v>0.44392610740568478</v>
      </c>
      <c r="AK189">
        <f t="shared" si="12"/>
        <v>14.950052811232819</v>
      </c>
    </row>
    <row r="190" spans="1:37" x14ac:dyDescent="0.3">
      <c r="A190">
        <v>188</v>
      </c>
      <c r="B190">
        <v>350</v>
      </c>
      <c r="C190" t="s">
        <v>91</v>
      </c>
      <c r="D190">
        <v>3.8823149610079898E-2</v>
      </c>
      <c r="E190">
        <v>2048</v>
      </c>
      <c r="F190">
        <v>2048</v>
      </c>
      <c r="G190">
        <v>1</v>
      </c>
      <c r="H190">
        <v>3.28419677884074</v>
      </c>
      <c r="I190">
        <v>5.3913425637024304</v>
      </c>
      <c r="J190">
        <v>-0.79361300417862002</v>
      </c>
      <c r="K190" t="b">
        <v>1</v>
      </c>
      <c r="L190">
        <v>43.84</v>
      </c>
      <c r="M190" t="s">
        <v>92</v>
      </c>
      <c r="N190">
        <v>5.6775188072057201</v>
      </c>
      <c r="O190">
        <v>3.3929999999999998</v>
      </c>
      <c r="P190">
        <v>1.6419999999999999</v>
      </c>
      <c r="Q190" t="s">
        <v>871</v>
      </c>
      <c r="S190">
        <v>0</v>
      </c>
      <c r="T190">
        <v>2466</v>
      </c>
      <c r="U190">
        <v>2048</v>
      </c>
      <c r="V190">
        <v>151</v>
      </c>
      <c r="W190">
        <v>2048</v>
      </c>
      <c r="X190">
        <v>1</v>
      </c>
      <c r="Y190">
        <v>0.18588529761828501</v>
      </c>
      <c r="Z190">
        <v>43.84</v>
      </c>
      <c r="AA190">
        <v>56.25</v>
      </c>
      <c r="AB190" t="s">
        <v>94</v>
      </c>
      <c r="AC190">
        <v>6.62109375</v>
      </c>
      <c r="AE190">
        <v>3</v>
      </c>
      <c r="AF190">
        <v>43.84375</v>
      </c>
      <c r="AG190">
        <v>3.6640625</v>
      </c>
      <c r="AH190">
        <f t="shared" si="9"/>
        <v>40.1796875</v>
      </c>
      <c r="AI190">
        <f t="shared" si="10"/>
        <v>11.965884861407249</v>
      </c>
      <c r="AJ190">
        <f t="shared" si="11"/>
        <v>0.45220801077570771</v>
      </c>
      <c r="AK190">
        <f t="shared" si="12"/>
        <v>96.954828210122571</v>
      </c>
    </row>
    <row r="191" spans="1:37" x14ac:dyDescent="0.3">
      <c r="A191">
        <v>189</v>
      </c>
      <c r="B191">
        <v>351</v>
      </c>
      <c r="C191" t="s">
        <v>91</v>
      </c>
      <c r="D191">
        <v>6.0138280388374703E-2</v>
      </c>
      <c r="E191">
        <v>2048</v>
      </c>
      <c r="F191">
        <v>2048</v>
      </c>
      <c r="G191">
        <v>1</v>
      </c>
      <c r="H191">
        <v>9.6394399986214001</v>
      </c>
      <c r="I191">
        <v>8.9710803893419904</v>
      </c>
      <c r="J191">
        <v>-0.81410630200804301</v>
      </c>
      <c r="K191" t="b">
        <v>1</v>
      </c>
      <c r="L191">
        <v>8.52</v>
      </c>
      <c r="M191" t="s">
        <v>92</v>
      </c>
      <c r="N191">
        <v>9.8114733189665593</v>
      </c>
      <c r="O191">
        <v>3.4590000000000001</v>
      </c>
      <c r="P191">
        <v>0.93069999999999997</v>
      </c>
      <c r="Q191" t="s">
        <v>1860</v>
      </c>
      <c r="S191">
        <v>0</v>
      </c>
      <c r="T191">
        <v>2878</v>
      </c>
      <c r="U191">
        <v>2048</v>
      </c>
      <c r="V191">
        <v>42</v>
      </c>
      <c r="W191">
        <v>2048</v>
      </c>
      <c r="X191">
        <v>1</v>
      </c>
      <c r="Y191">
        <v>1.3330945335837701</v>
      </c>
      <c r="Z191">
        <v>8.52</v>
      </c>
      <c r="AA191">
        <v>337.8</v>
      </c>
      <c r="AB191" t="s">
        <v>94</v>
      </c>
      <c r="AC191">
        <v>2.919921875</v>
      </c>
      <c r="AD191" t="s">
        <v>98</v>
      </c>
      <c r="AE191">
        <v>2</v>
      </c>
      <c r="AF191">
        <v>8.5234375</v>
      </c>
      <c r="AG191">
        <v>5.8359375</v>
      </c>
      <c r="AH191">
        <f t="shared" si="9"/>
        <v>2.6875</v>
      </c>
      <c r="AI191">
        <f t="shared" si="10"/>
        <v>1.4605087014725568</v>
      </c>
      <c r="AJ191">
        <f t="shared" si="11"/>
        <v>0.44303509005919811</v>
      </c>
      <c r="AK191">
        <f t="shared" si="12"/>
        <v>19.238741335051142</v>
      </c>
    </row>
    <row r="192" spans="1:37" x14ac:dyDescent="0.3">
      <c r="A192">
        <v>190</v>
      </c>
      <c r="B192">
        <v>354</v>
      </c>
      <c r="C192" t="s">
        <v>91</v>
      </c>
      <c r="D192">
        <v>1.9099327807899202E-2</v>
      </c>
      <c r="E192">
        <v>2048</v>
      </c>
      <c r="F192">
        <v>16384</v>
      </c>
      <c r="G192">
        <v>8</v>
      </c>
      <c r="H192">
        <v>3.33223520695649</v>
      </c>
      <c r="I192">
        <v>9.1115806440216591</v>
      </c>
      <c r="J192">
        <v>-0.83901972289871396</v>
      </c>
      <c r="K192" t="b">
        <v>1</v>
      </c>
      <c r="L192">
        <v>541.5</v>
      </c>
      <c r="M192" t="s">
        <v>92</v>
      </c>
      <c r="N192">
        <v>9.1161008528434095</v>
      </c>
      <c r="O192">
        <v>4.2969999999999997</v>
      </c>
      <c r="P192">
        <v>2.734</v>
      </c>
      <c r="Q192" t="s">
        <v>1861</v>
      </c>
      <c r="S192">
        <v>0</v>
      </c>
      <c r="T192">
        <v>19820</v>
      </c>
      <c r="U192">
        <v>2048</v>
      </c>
      <c r="V192">
        <v>475</v>
      </c>
      <c r="W192">
        <v>2048</v>
      </c>
      <c r="X192">
        <v>1</v>
      </c>
      <c r="Y192">
        <v>0.107010290312537</v>
      </c>
      <c r="Z192">
        <v>541.5</v>
      </c>
      <c r="AA192">
        <v>36.619999999999997</v>
      </c>
      <c r="AB192" t="s">
        <v>94</v>
      </c>
      <c r="AC192">
        <v>23.265625</v>
      </c>
      <c r="AE192">
        <v>0</v>
      </c>
      <c r="AF192">
        <v>541.5</v>
      </c>
      <c r="AG192">
        <v>11.7109375</v>
      </c>
      <c r="AH192">
        <f t="shared" si="9"/>
        <v>529.7890625</v>
      </c>
      <c r="AI192">
        <f t="shared" si="10"/>
        <v>46.238825883922615</v>
      </c>
      <c r="AJ192">
        <f t="shared" si="11"/>
        <v>0.43213392686202085</v>
      </c>
      <c r="AK192">
        <f t="shared" si="12"/>
        <v>1253.0837463564842</v>
      </c>
    </row>
    <row r="193" spans="1:37" x14ac:dyDescent="0.3">
      <c r="A193">
        <v>191</v>
      </c>
      <c r="B193">
        <v>355</v>
      </c>
      <c r="C193" t="s">
        <v>91</v>
      </c>
      <c r="D193">
        <v>1.6598644526513998E-2</v>
      </c>
      <c r="E193">
        <v>2048</v>
      </c>
      <c r="F193">
        <v>16384</v>
      </c>
      <c r="G193">
        <v>8</v>
      </c>
      <c r="H193">
        <v>4.7076240071135302</v>
      </c>
      <c r="I193">
        <v>6.9970739636980399</v>
      </c>
      <c r="J193">
        <v>-0.85428923892847997</v>
      </c>
      <c r="K193" t="b">
        <v>1</v>
      </c>
      <c r="L193">
        <v>30.64</v>
      </c>
      <c r="M193" t="s">
        <v>92</v>
      </c>
      <c r="N193">
        <v>7.4671032687855403</v>
      </c>
      <c r="O193">
        <v>3.93</v>
      </c>
      <c r="P193">
        <v>1.486</v>
      </c>
      <c r="Q193" t="s">
        <v>1862</v>
      </c>
      <c r="R193" s="1" t="s">
        <v>1941</v>
      </c>
      <c r="S193">
        <v>0</v>
      </c>
      <c r="T193">
        <v>8490</v>
      </c>
      <c r="U193">
        <v>2048</v>
      </c>
      <c r="V193">
        <v>307</v>
      </c>
      <c r="W193">
        <v>2048</v>
      </c>
      <c r="X193">
        <v>1</v>
      </c>
      <c r="Y193">
        <v>0.21160527891702599</v>
      </c>
      <c r="Z193">
        <v>30.64</v>
      </c>
      <c r="AA193">
        <v>277</v>
      </c>
      <c r="AB193" t="s">
        <v>94</v>
      </c>
      <c r="AC193">
        <v>5.53515625</v>
      </c>
      <c r="AE193">
        <v>0</v>
      </c>
      <c r="AF193">
        <v>30.640625</v>
      </c>
      <c r="AG193">
        <v>6.18359375</v>
      </c>
      <c r="AH193">
        <f t="shared" si="9"/>
        <v>24.45703125</v>
      </c>
      <c r="AI193">
        <f t="shared" si="10"/>
        <v>4.9551484523057487</v>
      </c>
      <c r="AJ193">
        <f t="shared" si="11"/>
        <v>0.42558557326688018</v>
      </c>
      <c r="AK193">
        <f t="shared" si="12"/>
        <v>71.996390208428394</v>
      </c>
    </row>
    <row r="194" spans="1:37" x14ac:dyDescent="0.3">
      <c r="A194">
        <v>192</v>
      </c>
      <c r="B194">
        <v>359</v>
      </c>
      <c r="C194" t="s">
        <v>91</v>
      </c>
      <c r="D194">
        <v>2.0735506244570701E-2</v>
      </c>
      <c r="E194">
        <v>2048</v>
      </c>
      <c r="F194">
        <v>2048</v>
      </c>
      <c r="G194">
        <v>1</v>
      </c>
      <c r="H194">
        <v>4.0760206179208804</v>
      </c>
      <c r="I194">
        <v>5.5408405274861998</v>
      </c>
      <c r="J194">
        <v>-0.80647154399316001</v>
      </c>
      <c r="K194" t="b">
        <v>1</v>
      </c>
      <c r="L194">
        <v>22.86</v>
      </c>
      <c r="M194" t="s">
        <v>92</v>
      </c>
      <c r="N194">
        <v>5.9599553057223504</v>
      </c>
      <c r="O194">
        <v>3.3439999999999999</v>
      </c>
      <c r="P194">
        <v>1.359</v>
      </c>
      <c r="Q194" t="s">
        <v>879</v>
      </c>
      <c r="S194">
        <v>0</v>
      </c>
      <c r="T194">
        <v>2202</v>
      </c>
      <c r="U194">
        <v>2048</v>
      </c>
      <c r="V194">
        <v>144</v>
      </c>
      <c r="W194">
        <v>2048</v>
      </c>
      <c r="X194">
        <v>1</v>
      </c>
      <c r="Y194">
        <v>0.25633505149340702</v>
      </c>
      <c r="Z194">
        <v>22.86</v>
      </c>
      <c r="AA194">
        <v>96.3</v>
      </c>
      <c r="AB194" t="s">
        <v>94</v>
      </c>
      <c r="AC194">
        <v>4.78125</v>
      </c>
      <c r="AE194">
        <v>2</v>
      </c>
      <c r="AF194">
        <v>22.859375</v>
      </c>
      <c r="AG194">
        <v>3.29296875</v>
      </c>
      <c r="AH194">
        <f t="shared" si="9"/>
        <v>19.56640625</v>
      </c>
      <c r="AI194">
        <f t="shared" si="10"/>
        <v>6.9418742586002375</v>
      </c>
      <c r="AJ194">
        <f t="shared" si="11"/>
        <v>0.44643050084068203</v>
      </c>
      <c r="AK194">
        <f t="shared" si="12"/>
        <v>51.20477869893088</v>
      </c>
    </row>
    <row r="195" spans="1:37" x14ac:dyDescent="0.3">
      <c r="A195">
        <v>193</v>
      </c>
      <c r="B195">
        <v>360</v>
      </c>
      <c r="C195" t="s">
        <v>91</v>
      </c>
      <c r="D195">
        <v>2.78042957121994E-2</v>
      </c>
      <c r="E195">
        <v>2048</v>
      </c>
      <c r="F195">
        <v>2048</v>
      </c>
      <c r="G195">
        <v>1</v>
      </c>
      <c r="H195">
        <v>5.1746548679269297</v>
      </c>
      <c r="I195">
        <v>5.1443346245601704</v>
      </c>
      <c r="J195">
        <v>-0.81370447263883905</v>
      </c>
      <c r="K195" t="b">
        <v>1</v>
      </c>
      <c r="L195">
        <v>9.8699999999999992</v>
      </c>
      <c r="M195" t="s">
        <v>92</v>
      </c>
      <c r="N195">
        <v>5.7878686006577498</v>
      </c>
      <c r="O195">
        <v>3.3050000000000002</v>
      </c>
      <c r="P195">
        <v>0.99399999999999999</v>
      </c>
      <c r="Q195" t="s">
        <v>880</v>
      </c>
      <c r="S195">
        <v>0</v>
      </c>
      <c r="T195">
        <v>2014</v>
      </c>
      <c r="U195">
        <v>2048</v>
      </c>
      <c r="V195">
        <v>101</v>
      </c>
      <c r="W195">
        <v>2048</v>
      </c>
      <c r="X195">
        <v>1</v>
      </c>
      <c r="Y195">
        <v>0.41539368498784701</v>
      </c>
      <c r="Z195">
        <v>9.8699999999999992</v>
      </c>
      <c r="AA195">
        <v>204.1</v>
      </c>
      <c r="AB195" t="s">
        <v>94</v>
      </c>
      <c r="AC195">
        <v>3.140625</v>
      </c>
      <c r="AE195">
        <v>2</v>
      </c>
      <c r="AF195">
        <v>9.8671875</v>
      </c>
      <c r="AG195">
        <v>3.384765625</v>
      </c>
      <c r="AH195">
        <f t="shared" ref="AH195:AH258" si="13">AF195-AG195</f>
        <v>6.482421875</v>
      </c>
      <c r="AI195">
        <f t="shared" ref="AI195:AI258" si="14">AF195/AG195</f>
        <v>2.9151759953837275</v>
      </c>
      <c r="AJ195">
        <f t="shared" ref="AJ195:AJ258" si="15">EXP(J195)</f>
        <v>0.44321315034250158</v>
      </c>
      <c r="AK195">
        <f t="shared" ref="AK195:AK258" si="16">AF195/AJ195</f>
        <v>22.262849133368309</v>
      </c>
    </row>
    <row r="196" spans="1:37" x14ac:dyDescent="0.3">
      <c r="A196">
        <v>194</v>
      </c>
      <c r="B196">
        <v>361</v>
      </c>
      <c r="C196" t="s">
        <v>91</v>
      </c>
      <c r="D196">
        <v>1.6111201906089799E-2</v>
      </c>
      <c r="E196">
        <v>2048</v>
      </c>
      <c r="F196">
        <v>2048</v>
      </c>
      <c r="G196">
        <v>1</v>
      </c>
      <c r="H196">
        <v>3.5693900910507899</v>
      </c>
      <c r="I196">
        <v>7.2642665524901</v>
      </c>
      <c r="J196">
        <v>-0.79280934544021198</v>
      </c>
      <c r="K196" t="b">
        <v>1</v>
      </c>
      <c r="L196">
        <v>108.44</v>
      </c>
      <c r="M196" t="s">
        <v>92</v>
      </c>
      <c r="N196">
        <v>7.2731253393593303</v>
      </c>
      <c r="O196">
        <v>3.3980000000000001</v>
      </c>
      <c r="P196">
        <v>2.0350000000000001</v>
      </c>
      <c r="Q196" t="s">
        <v>878</v>
      </c>
      <c r="S196">
        <v>0</v>
      </c>
      <c r="T196">
        <v>2504</v>
      </c>
      <c r="U196">
        <v>2048</v>
      </c>
      <c r="V196">
        <v>171</v>
      </c>
      <c r="W196">
        <v>2048</v>
      </c>
      <c r="X196">
        <v>1</v>
      </c>
      <c r="Y196">
        <v>0.19648617111272201</v>
      </c>
      <c r="Z196">
        <v>108.44</v>
      </c>
      <c r="AA196">
        <v>23.1</v>
      </c>
      <c r="AB196" t="s">
        <v>94</v>
      </c>
      <c r="AC196">
        <v>10.4140625</v>
      </c>
      <c r="AE196">
        <v>2</v>
      </c>
      <c r="AF196">
        <v>108.4375</v>
      </c>
      <c r="AG196">
        <v>3.306640625</v>
      </c>
      <c r="AH196">
        <f t="shared" si="13"/>
        <v>105.130859375</v>
      </c>
      <c r="AI196">
        <f t="shared" si="14"/>
        <v>32.793857058476078</v>
      </c>
      <c r="AJ196">
        <f t="shared" si="15"/>
        <v>0.4525715777674727</v>
      </c>
      <c r="AK196">
        <f t="shared" si="16"/>
        <v>239.60298288045439</v>
      </c>
    </row>
    <row r="197" spans="1:37" x14ac:dyDescent="0.3">
      <c r="A197">
        <v>195</v>
      </c>
      <c r="B197">
        <v>362</v>
      </c>
      <c r="C197" t="s">
        <v>91</v>
      </c>
      <c r="D197">
        <v>3.4742721952883401E-2</v>
      </c>
      <c r="E197">
        <v>2048</v>
      </c>
      <c r="F197">
        <v>2048</v>
      </c>
      <c r="G197">
        <v>1</v>
      </c>
      <c r="H197">
        <v>5.6282412846534298</v>
      </c>
      <c r="I197">
        <v>6.2383338457828597</v>
      </c>
      <c r="J197">
        <v>-0.81370447263883905</v>
      </c>
      <c r="K197" t="b">
        <v>1</v>
      </c>
      <c r="L197">
        <v>12.83</v>
      </c>
      <c r="M197" t="s">
        <v>92</v>
      </c>
      <c r="N197">
        <v>6.9078254449264103</v>
      </c>
      <c r="O197">
        <v>3.4569999999999999</v>
      </c>
      <c r="P197">
        <v>1.1080000000000001</v>
      </c>
      <c r="Q197" t="s">
        <v>1863</v>
      </c>
      <c r="S197">
        <v>0</v>
      </c>
      <c r="T197">
        <v>2860</v>
      </c>
      <c r="U197">
        <v>2048</v>
      </c>
      <c r="V197">
        <v>68</v>
      </c>
      <c r="W197">
        <v>2048</v>
      </c>
      <c r="X197">
        <v>1</v>
      </c>
      <c r="Y197">
        <v>0.56125669639619102</v>
      </c>
      <c r="Z197">
        <v>12.83</v>
      </c>
      <c r="AA197">
        <v>223</v>
      </c>
      <c r="AB197" t="s">
        <v>94</v>
      </c>
      <c r="AC197">
        <v>3.58203125</v>
      </c>
      <c r="AE197">
        <v>2</v>
      </c>
      <c r="AF197">
        <v>12.828125</v>
      </c>
      <c r="AG197">
        <v>5.29296875</v>
      </c>
      <c r="AH197">
        <f t="shared" si="13"/>
        <v>7.53515625</v>
      </c>
      <c r="AI197">
        <f t="shared" si="14"/>
        <v>2.4236162361623617</v>
      </c>
      <c r="AJ197">
        <f t="shared" si="15"/>
        <v>0.44321315034250158</v>
      </c>
      <c r="AK197">
        <f t="shared" si="16"/>
        <v>28.943466569272182</v>
      </c>
    </row>
    <row r="198" spans="1:37" x14ac:dyDescent="0.3">
      <c r="A198">
        <v>196</v>
      </c>
      <c r="B198">
        <v>365</v>
      </c>
      <c r="C198" t="s">
        <v>91</v>
      </c>
      <c r="D198">
        <v>1.9738641806610099E-2</v>
      </c>
      <c r="E198">
        <v>2048</v>
      </c>
      <c r="F198">
        <v>16384</v>
      </c>
      <c r="G198">
        <v>8</v>
      </c>
      <c r="H198">
        <v>3.3595858864424599</v>
      </c>
      <c r="I198">
        <v>9.1863676582410996</v>
      </c>
      <c r="J198">
        <v>-0.839823381637122</v>
      </c>
      <c r="K198" t="b">
        <v>1</v>
      </c>
      <c r="L198">
        <v>542</v>
      </c>
      <c r="M198" t="s">
        <v>92</v>
      </c>
      <c r="N198">
        <v>9.1915486335215508</v>
      </c>
      <c r="O198">
        <v>4.3</v>
      </c>
      <c r="P198">
        <v>2.734</v>
      </c>
      <c r="Q198" t="s">
        <v>1864</v>
      </c>
      <c r="S198">
        <v>0</v>
      </c>
      <c r="T198">
        <v>20050</v>
      </c>
      <c r="U198">
        <v>2048</v>
      </c>
      <c r="V198">
        <v>481</v>
      </c>
      <c r="W198">
        <v>2048</v>
      </c>
      <c r="X198">
        <v>1</v>
      </c>
      <c r="Y198">
        <v>0.10758785565772699</v>
      </c>
      <c r="Z198">
        <v>542</v>
      </c>
      <c r="AA198">
        <v>37</v>
      </c>
      <c r="AB198" t="s">
        <v>94</v>
      </c>
      <c r="AC198">
        <v>23.28125</v>
      </c>
      <c r="AE198">
        <v>0</v>
      </c>
      <c r="AF198">
        <v>542</v>
      </c>
      <c r="AG198">
        <v>11.7890625</v>
      </c>
      <c r="AH198">
        <f t="shared" si="13"/>
        <v>530.2109375</v>
      </c>
      <c r="AI198">
        <f t="shared" si="14"/>
        <v>45.974817760106028</v>
      </c>
      <c r="AJ198">
        <f t="shared" si="15"/>
        <v>0.43178677816876038</v>
      </c>
      <c r="AK198">
        <f t="shared" si="16"/>
        <v>1255.2491817805585</v>
      </c>
    </row>
    <row r="199" spans="1:37" x14ac:dyDescent="0.3">
      <c r="A199">
        <v>197</v>
      </c>
      <c r="B199">
        <v>366</v>
      </c>
      <c r="C199" t="s">
        <v>91</v>
      </c>
      <c r="D199">
        <v>1.21884801683654E-2</v>
      </c>
      <c r="E199">
        <v>2048</v>
      </c>
      <c r="F199">
        <v>16384</v>
      </c>
      <c r="G199">
        <v>8</v>
      </c>
      <c r="H199">
        <v>4.7098753982863499</v>
      </c>
      <c r="I199">
        <v>6.9636243681694596</v>
      </c>
      <c r="J199">
        <v>-0.85509289766688801</v>
      </c>
      <c r="K199" t="b">
        <v>1</v>
      </c>
      <c r="L199">
        <v>30.12</v>
      </c>
      <c r="M199" t="s">
        <v>92</v>
      </c>
      <c r="N199">
        <v>7.4846598350078803</v>
      </c>
      <c r="O199">
        <v>3.9359999999999999</v>
      </c>
      <c r="P199">
        <v>1.4790000000000001</v>
      </c>
      <c r="Q199" t="s">
        <v>1865</v>
      </c>
      <c r="R199" s="1" t="s">
        <v>1941</v>
      </c>
      <c r="S199">
        <v>0</v>
      </c>
      <c r="T199">
        <v>8630</v>
      </c>
      <c r="U199">
        <v>2048</v>
      </c>
      <c r="V199">
        <v>303</v>
      </c>
      <c r="W199">
        <v>2048</v>
      </c>
      <c r="X199">
        <v>1</v>
      </c>
      <c r="Y199">
        <v>0.21312677296813101</v>
      </c>
      <c r="Z199">
        <v>30.12</v>
      </c>
      <c r="AA199">
        <v>286.5</v>
      </c>
      <c r="AB199" t="s">
        <v>94</v>
      </c>
      <c r="AC199">
        <v>5.48828125</v>
      </c>
      <c r="AE199">
        <v>0</v>
      </c>
      <c r="AF199">
        <v>30.125</v>
      </c>
      <c r="AG199">
        <v>6.30078125</v>
      </c>
      <c r="AH199">
        <f t="shared" si="13"/>
        <v>23.82421875</v>
      </c>
      <c r="AI199">
        <f t="shared" si="14"/>
        <v>4.7811531308121511</v>
      </c>
      <c r="AJ199">
        <f t="shared" si="15"/>
        <v>0.42524368510109106</v>
      </c>
      <c r="AK199">
        <f t="shared" si="16"/>
        <v>70.841733940948544</v>
      </c>
    </row>
    <row r="200" spans="1:37" x14ac:dyDescent="0.3">
      <c r="A200">
        <v>198</v>
      </c>
      <c r="B200">
        <v>370</v>
      </c>
      <c r="C200" t="s">
        <v>91</v>
      </c>
      <c r="D200">
        <v>1.7445192697853201E-2</v>
      </c>
      <c r="E200">
        <v>2048</v>
      </c>
      <c r="F200">
        <v>2048</v>
      </c>
      <c r="G200">
        <v>1</v>
      </c>
      <c r="H200">
        <v>3.2209059236547399</v>
      </c>
      <c r="I200">
        <v>4.5923072739608601</v>
      </c>
      <c r="J200">
        <v>-0.79803312723986897</v>
      </c>
      <c r="K200" t="b">
        <v>1</v>
      </c>
      <c r="L200">
        <v>26.67</v>
      </c>
      <c r="M200" t="s">
        <v>92</v>
      </c>
      <c r="N200">
        <v>5.1033240762658298</v>
      </c>
      <c r="O200">
        <v>3.3239999999999998</v>
      </c>
      <c r="P200">
        <v>1.4259999999999999</v>
      </c>
      <c r="Q200" t="s">
        <v>886</v>
      </c>
      <c r="S200">
        <v>0</v>
      </c>
      <c r="T200">
        <v>2112</v>
      </c>
      <c r="U200">
        <v>2048</v>
      </c>
      <c r="V200">
        <v>210</v>
      </c>
      <c r="W200">
        <v>2048</v>
      </c>
      <c r="X200">
        <v>1</v>
      </c>
      <c r="Y200">
        <v>0.153257068845355</v>
      </c>
      <c r="Z200">
        <v>26.67</v>
      </c>
      <c r="AA200">
        <v>79.2</v>
      </c>
      <c r="AB200" t="s">
        <v>94</v>
      </c>
      <c r="AC200">
        <v>5.1640625</v>
      </c>
      <c r="AE200">
        <v>2</v>
      </c>
      <c r="AF200">
        <v>26.671875</v>
      </c>
      <c r="AG200">
        <v>2.568359375</v>
      </c>
      <c r="AH200">
        <f t="shared" si="13"/>
        <v>24.103515625</v>
      </c>
      <c r="AI200">
        <f t="shared" si="14"/>
        <v>10.384790874524715</v>
      </c>
      <c r="AJ200">
        <f t="shared" si="15"/>
        <v>0.45021360672160898</v>
      </c>
      <c r="AK200">
        <f t="shared" si="16"/>
        <v>59.242711907844757</v>
      </c>
    </row>
    <row r="201" spans="1:37" x14ac:dyDescent="0.3">
      <c r="A201">
        <v>199</v>
      </c>
      <c r="B201">
        <v>371</v>
      </c>
      <c r="C201" t="s">
        <v>91</v>
      </c>
      <c r="D201">
        <v>6.67896445415503E-2</v>
      </c>
      <c r="E201">
        <v>2048</v>
      </c>
      <c r="F201">
        <v>2048</v>
      </c>
      <c r="G201">
        <v>1</v>
      </c>
      <c r="H201">
        <v>18.730075070086599</v>
      </c>
      <c r="I201">
        <v>16.260778063776399</v>
      </c>
      <c r="J201">
        <v>-0.80526605588554701</v>
      </c>
      <c r="K201" t="b">
        <v>1</v>
      </c>
      <c r="L201">
        <v>7.383</v>
      </c>
      <c r="M201" t="s">
        <v>92</v>
      </c>
      <c r="N201">
        <v>16.6607232595107</v>
      </c>
      <c r="O201">
        <v>3.3140000000000001</v>
      </c>
      <c r="P201">
        <v>0.86799999999999999</v>
      </c>
      <c r="Q201" t="s">
        <v>887</v>
      </c>
      <c r="S201">
        <v>0</v>
      </c>
      <c r="T201">
        <v>2060</v>
      </c>
      <c r="U201">
        <v>2048</v>
      </c>
      <c r="V201">
        <v>16</v>
      </c>
      <c r="W201">
        <v>2048</v>
      </c>
      <c r="X201">
        <v>1</v>
      </c>
      <c r="Y201">
        <v>4.4325187675216702</v>
      </c>
      <c r="Z201">
        <v>7.383</v>
      </c>
      <c r="AA201">
        <v>279</v>
      </c>
      <c r="AB201" t="s">
        <v>94</v>
      </c>
      <c r="AC201">
        <v>2.716796875</v>
      </c>
      <c r="AD201" t="s">
        <v>98</v>
      </c>
      <c r="AE201">
        <v>2</v>
      </c>
      <c r="AF201">
        <v>7.3828125</v>
      </c>
      <c r="AG201">
        <v>6.06640625</v>
      </c>
      <c r="AH201">
        <f t="shared" si="13"/>
        <v>1.31640625</v>
      </c>
      <c r="AI201">
        <f t="shared" si="14"/>
        <v>1.2169993560849968</v>
      </c>
      <c r="AJ201">
        <f t="shared" si="15"/>
        <v>0.44696899200745865</v>
      </c>
      <c r="AK201">
        <f t="shared" si="16"/>
        <v>16.517504865028314</v>
      </c>
    </row>
    <row r="202" spans="1:37" x14ac:dyDescent="0.3">
      <c r="A202">
        <v>200</v>
      </c>
      <c r="B202">
        <v>372</v>
      </c>
      <c r="C202" t="s">
        <v>91</v>
      </c>
      <c r="D202">
        <v>2.90678570697291E-2</v>
      </c>
      <c r="E202">
        <v>2048</v>
      </c>
      <c r="F202">
        <v>2048</v>
      </c>
      <c r="G202">
        <v>1</v>
      </c>
      <c r="H202">
        <v>3.00944856405571</v>
      </c>
      <c r="I202">
        <v>4.6963855521103799</v>
      </c>
      <c r="J202">
        <v>-0.79481849228623402</v>
      </c>
      <c r="K202" t="b">
        <v>1</v>
      </c>
      <c r="L202">
        <v>36.340000000000003</v>
      </c>
      <c r="M202" t="s">
        <v>92</v>
      </c>
      <c r="N202">
        <v>5.0513719503954899</v>
      </c>
      <c r="O202">
        <v>3.3610000000000002</v>
      </c>
      <c r="P202">
        <v>1.5609999999999999</v>
      </c>
      <c r="Q202" t="s">
        <v>885</v>
      </c>
      <c r="S202">
        <v>0</v>
      </c>
      <c r="T202">
        <v>2298</v>
      </c>
      <c r="U202">
        <v>2048</v>
      </c>
      <c r="V202">
        <v>224</v>
      </c>
      <c r="W202">
        <v>2048</v>
      </c>
      <c r="X202">
        <v>1</v>
      </c>
      <c r="Y202">
        <v>0.13426192969716699</v>
      </c>
      <c r="Z202">
        <v>36.340000000000003</v>
      </c>
      <c r="AA202">
        <v>63.22</v>
      </c>
      <c r="AB202" t="s">
        <v>94</v>
      </c>
      <c r="AC202">
        <v>6.02734375</v>
      </c>
      <c r="AE202">
        <v>3</v>
      </c>
      <c r="AF202">
        <v>36.34375</v>
      </c>
      <c r="AG202">
        <v>2.697265625</v>
      </c>
      <c r="AH202">
        <f t="shared" si="13"/>
        <v>33.646484375</v>
      </c>
      <c r="AI202">
        <f t="shared" si="14"/>
        <v>13.474293989862419</v>
      </c>
      <c r="AJ202">
        <f t="shared" si="15"/>
        <v>0.45166320783925595</v>
      </c>
      <c r="AK202">
        <f t="shared" si="16"/>
        <v>80.466483364601416</v>
      </c>
    </row>
    <row r="203" spans="1:37" x14ac:dyDescent="0.3">
      <c r="A203">
        <v>201</v>
      </c>
      <c r="B203">
        <v>373</v>
      </c>
      <c r="C203" t="s">
        <v>91</v>
      </c>
      <c r="D203">
        <v>8.6663756577800899E-2</v>
      </c>
      <c r="E203">
        <v>2048</v>
      </c>
      <c r="F203">
        <v>2048</v>
      </c>
      <c r="G203">
        <v>1</v>
      </c>
      <c r="H203">
        <v>31.141954119500401</v>
      </c>
      <c r="I203">
        <v>30.989893796651302</v>
      </c>
      <c r="J203">
        <v>-0.80606971462395605</v>
      </c>
      <c r="K203" t="b">
        <v>1</v>
      </c>
      <c r="L203">
        <v>9.89</v>
      </c>
      <c r="M203" t="s">
        <v>92</v>
      </c>
      <c r="N203">
        <v>31.121838548616498</v>
      </c>
      <c r="O203">
        <v>3.484</v>
      </c>
      <c r="P203">
        <v>0.995</v>
      </c>
      <c r="Q203" t="s">
        <v>1866</v>
      </c>
      <c r="S203">
        <v>0</v>
      </c>
      <c r="T203">
        <v>3054</v>
      </c>
      <c r="U203">
        <v>2048</v>
      </c>
      <c r="V203">
        <v>12</v>
      </c>
      <c r="W203">
        <v>2048</v>
      </c>
      <c r="X203">
        <v>1</v>
      </c>
      <c r="Y203">
        <v>8.7012326623974605</v>
      </c>
      <c r="Z203">
        <v>9.89</v>
      </c>
      <c r="AA203">
        <v>308.8</v>
      </c>
      <c r="AB203" t="s">
        <v>94</v>
      </c>
      <c r="AC203">
        <v>3.14453125</v>
      </c>
      <c r="AD203" t="s">
        <v>98</v>
      </c>
      <c r="AE203">
        <v>2</v>
      </c>
      <c r="AF203">
        <v>9.890625</v>
      </c>
      <c r="AG203">
        <v>8.546875</v>
      </c>
      <c r="AH203">
        <f t="shared" si="13"/>
        <v>1.34375</v>
      </c>
      <c r="AI203">
        <f t="shared" si="14"/>
        <v>1.1572212065813527</v>
      </c>
      <c r="AJ203">
        <f t="shared" si="15"/>
        <v>0.44660992577391789</v>
      </c>
      <c r="AK203">
        <f t="shared" si="16"/>
        <v>22.146003546295599</v>
      </c>
    </row>
    <row r="204" spans="1:37" x14ac:dyDescent="0.3">
      <c r="A204">
        <v>202</v>
      </c>
      <c r="B204">
        <v>376</v>
      </c>
      <c r="C204" t="s">
        <v>91</v>
      </c>
      <c r="D204">
        <v>1.9372097274540999E-2</v>
      </c>
      <c r="E204">
        <v>2048</v>
      </c>
      <c r="F204">
        <v>16384</v>
      </c>
      <c r="G204">
        <v>8</v>
      </c>
      <c r="H204">
        <v>3.35605880175105</v>
      </c>
      <c r="I204">
        <v>9.1898328907323901</v>
      </c>
      <c r="J204">
        <v>-0.839823381637122</v>
      </c>
      <c r="K204" t="b">
        <v>1</v>
      </c>
      <c r="L204">
        <v>548</v>
      </c>
      <c r="M204" t="s">
        <v>92</v>
      </c>
      <c r="N204">
        <v>9.1981473800984705</v>
      </c>
      <c r="O204">
        <v>4.3099999999999996</v>
      </c>
      <c r="P204">
        <v>2.738</v>
      </c>
      <c r="Q204" t="s">
        <v>1867</v>
      </c>
      <c r="S204">
        <v>0</v>
      </c>
      <c r="T204">
        <v>20400</v>
      </c>
      <c r="U204">
        <v>2048</v>
      </c>
      <c r="V204">
        <v>493</v>
      </c>
      <c r="W204">
        <v>2048</v>
      </c>
      <c r="X204">
        <v>1</v>
      </c>
      <c r="Y204">
        <v>0.106111551748238</v>
      </c>
      <c r="Z204">
        <v>548</v>
      </c>
      <c r="AA204">
        <v>37.22</v>
      </c>
      <c r="AB204" t="s">
        <v>94</v>
      </c>
      <c r="AC204">
        <v>23.40625</v>
      </c>
      <c r="AE204">
        <v>0</v>
      </c>
      <c r="AF204">
        <v>548</v>
      </c>
      <c r="AG204">
        <v>11.84375</v>
      </c>
      <c r="AH204">
        <f t="shared" si="13"/>
        <v>536.15625</v>
      </c>
      <c r="AI204">
        <f t="shared" si="14"/>
        <v>46.269129287598943</v>
      </c>
      <c r="AJ204">
        <f t="shared" si="15"/>
        <v>0.43178677816876038</v>
      </c>
      <c r="AK204">
        <f t="shared" si="16"/>
        <v>1269.1449291803433</v>
      </c>
    </row>
    <row r="205" spans="1:37" x14ac:dyDescent="0.3">
      <c r="A205">
        <v>203</v>
      </c>
      <c r="B205">
        <v>377</v>
      </c>
      <c r="C205" t="s">
        <v>91</v>
      </c>
      <c r="D205">
        <v>1.44725311411497E-2</v>
      </c>
      <c r="E205">
        <v>2048</v>
      </c>
      <c r="F205">
        <v>16384</v>
      </c>
      <c r="G205">
        <v>8</v>
      </c>
      <c r="H205">
        <v>4.8671663051282401</v>
      </c>
      <c r="I205">
        <v>6.92525518219907</v>
      </c>
      <c r="J205">
        <v>-0.85509289766688801</v>
      </c>
      <c r="K205" t="b">
        <v>1</v>
      </c>
      <c r="L205">
        <v>26.5</v>
      </c>
      <c r="M205" t="s">
        <v>92</v>
      </c>
      <c r="N205">
        <v>7.57672186881803</v>
      </c>
      <c r="O205">
        <v>3.9470000000000001</v>
      </c>
      <c r="P205">
        <v>1.423</v>
      </c>
      <c r="Q205" t="s">
        <v>1868</v>
      </c>
      <c r="R205" s="1" t="s">
        <v>1941</v>
      </c>
      <c r="S205">
        <v>0</v>
      </c>
      <c r="T205">
        <v>8856</v>
      </c>
      <c r="U205">
        <v>2048</v>
      </c>
      <c r="V205">
        <v>302</v>
      </c>
      <c r="W205">
        <v>2048</v>
      </c>
      <c r="X205">
        <v>1</v>
      </c>
      <c r="Y205">
        <v>0.22253041485341199</v>
      </c>
      <c r="Z205">
        <v>26.5</v>
      </c>
      <c r="AA205">
        <v>334.2</v>
      </c>
      <c r="AB205" t="s">
        <v>94</v>
      </c>
      <c r="AC205">
        <v>5.1484375</v>
      </c>
      <c r="AE205">
        <v>0</v>
      </c>
      <c r="AF205">
        <v>26.5</v>
      </c>
      <c r="AG205">
        <v>6.4453125</v>
      </c>
      <c r="AH205">
        <f t="shared" si="13"/>
        <v>20.0546875</v>
      </c>
      <c r="AI205">
        <f t="shared" si="14"/>
        <v>4.1115151515151513</v>
      </c>
      <c r="AJ205">
        <f t="shared" si="15"/>
        <v>0.42524368510109106</v>
      </c>
      <c r="AK205">
        <f t="shared" si="16"/>
        <v>62.317209939755571</v>
      </c>
    </row>
    <row r="206" spans="1:37" x14ac:dyDescent="0.3">
      <c r="A206">
        <v>204</v>
      </c>
      <c r="B206">
        <v>381</v>
      </c>
      <c r="C206" t="s">
        <v>91</v>
      </c>
      <c r="D206">
        <v>1.7177633309098599E-2</v>
      </c>
      <c r="E206">
        <v>2048</v>
      </c>
      <c r="F206">
        <v>2048</v>
      </c>
      <c r="G206">
        <v>1</v>
      </c>
      <c r="H206">
        <v>3.7393018313332398</v>
      </c>
      <c r="I206">
        <v>5.1890116233638102</v>
      </c>
      <c r="J206">
        <v>-0.80446239714713796</v>
      </c>
      <c r="K206" t="b">
        <v>1</v>
      </c>
      <c r="L206">
        <v>24.42</v>
      </c>
      <c r="M206" t="s">
        <v>92</v>
      </c>
      <c r="N206">
        <v>5.5798395418357201</v>
      </c>
      <c r="O206">
        <v>3.3460000000000001</v>
      </c>
      <c r="P206">
        <v>1.3879999999999999</v>
      </c>
      <c r="Q206" t="s">
        <v>893</v>
      </c>
      <c r="S206">
        <v>0</v>
      </c>
      <c r="T206">
        <v>2220</v>
      </c>
      <c r="U206">
        <v>2048</v>
      </c>
      <c r="V206">
        <v>176</v>
      </c>
      <c r="W206">
        <v>2048</v>
      </c>
      <c r="X206">
        <v>1</v>
      </c>
      <c r="Y206">
        <v>0.20648264459240401</v>
      </c>
      <c r="Z206">
        <v>24.42</v>
      </c>
      <c r="AA206">
        <v>90.9</v>
      </c>
      <c r="AB206" t="s">
        <v>94</v>
      </c>
      <c r="AC206">
        <v>4.94140625</v>
      </c>
      <c r="AE206">
        <v>3</v>
      </c>
      <c r="AF206">
        <v>24.421875</v>
      </c>
      <c r="AG206">
        <v>3.029296875</v>
      </c>
      <c r="AH206">
        <f t="shared" si="13"/>
        <v>21.392578125</v>
      </c>
      <c r="AI206">
        <f t="shared" si="14"/>
        <v>8.061895551257253</v>
      </c>
      <c r="AJ206">
        <f t="shared" si="15"/>
        <v>0.44732834692370133</v>
      </c>
      <c r="AK206">
        <f t="shared" si="16"/>
        <v>54.594964007871212</v>
      </c>
    </row>
    <row r="207" spans="1:37" x14ac:dyDescent="0.3">
      <c r="A207">
        <v>205</v>
      </c>
      <c r="B207">
        <v>382</v>
      </c>
      <c r="C207" t="s">
        <v>91</v>
      </c>
      <c r="D207">
        <v>3.13974647066338E-2</v>
      </c>
      <c r="E207">
        <v>2048</v>
      </c>
      <c r="F207">
        <v>2048</v>
      </c>
      <c r="G207">
        <v>1</v>
      </c>
      <c r="H207">
        <v>7.3397006634981103</v>
      </c>
      <c r="I207">
        <v>7.6479107499535903</v>
      </c>
      <c r="J207">
        <v>-0.81290081390043001</v>
      </c>
      <c r="K207" t="b">
        <v>1</v>
      </c>
      <c r="L207">
        <v>11.02</v>
      </c>
      <c r="M207" t="s">
        <v>92</v>
      </c>
      <c r="N207">
        <v>7.7452581156093903</v>
      </c>
      <c r="O207">
        <v>3.3069999999999999</v>
      </c>
      <c r="P207">
        <v>1.042</v>
      </c>
      <c r="Q207" t="s">
        <v>894</v>
      </c>
      <c r="S207">
        <v>0</v>
      </c>
      <c r="T207">
        <v>2027</v>
      </c>
      <c r="U207">
        <v>2048</v>
      </c>
      <c r="V207">
        <v>56</v>
      </c>
      <c r="W207">
        <v>2048</v>
      </c>
      <c r="X207">
        <v>1</v>
      </c>
      <c r="Y207">
        <v>0.84717813633976202</v>
      </c>
      <c r="Z207">
        <v>11.02</v>
      </c>
      <c r="AA207">
        <v>183.9</v>
      </c>
      <c r="AB207" t="s">
        <v>94</v>
      </c>
      <c r="AC207">
        <v>3.3203125</v>
      </c>
      <c r="AD207" t="s">
        <v>98</v>
      </c>
      <c r="AE207">
        <v>2</v>
      </c>
      <c r="AF207">
        <v>11.0234375</v>
      </c>
      <c r="AG207">
        <v>4.0625</v>
      </c>
      <c r="AH207">
        <f t="shared" si="13"/>
        <v>6.9609375</v>
      </c>
      <c r="AI207">
        <f t="shared" si="14"/>
        <v>2.7134615384615386</v>
      </c>
      <c r="AJ207">
        <f t="shared" si="15"/>
        <v>0.44356948563055743</v>
      </c>
      <c r="AK207">
        <f t="shared" si="16"/>
        <v>24.851658775241496</v>
      </c>
    </row>
    <row r="208" spans="1:37" x14ac:dyDescent="0.3">
      <c r="A208">
        <v>206</v>
      </c>
      <c r="B208">
        <v>383</v>
      </c>
      <c r="C208" t="s">
        <v>91</v>
      </c>
      <c r="D208">
        <v>2.1704452635911E-2</v>
      </c>
      <c r="E208">
        <v>2048</v>
      </c>
      <c r="F208">
        <v>2048</v>
      </c>
      <c r="G208">
        <v>1</v>
      </c>
      <c r="H208">
        <v>3.2871280618264902</v>
      </c>
      <c r="I208">
        <v>5.2228099185465897</v>
      </c>
      <c r="J208">
        <v>-0.79803312723986897</v>
      </c>
      <c r="K208" t="b">
        <v>1</v>
      </c>
      <c r="L208">
        <v>38.799999999999997</v>
      </c>
      <c r="M208" t="s">
        <v>92</v>
      </c>
      <c r="N208">
        <v>5.4711852070309996</v>
      </c>
      <c r="O208">
        <v>3.3889999999999998</v>
      </c>
      <c r="P208">
        <v>1.589</v>
      </c>
      <c r="Q208" t="s">
        <v>892</v>
      </c>
      <c r="S208">
        <v>0</v>
      </c>
      <c r="T208">
        <v>2450</v>
      </c>
      <c r="U208">
        <v>2048</v>
      </c>
      <c r="V208">
        <v>161</v>
      </c>
      <c r="W208">
        <v>2048</v>
      </c>
      <c r="X208">
        <v>1</v>
      </c>
      <c r="Y208">
        <v>0.180250942592692</v>
      </c>
      <c r="Z208">
        <v>38.799999999999997</v>
      </c>
      <c r="AA208">
        <v>63.12</v>
      </c>
      <c r="AB208" t="s">
        <v>94</v>
      </c>
      <c r="AC208">
        <v>6.23046875</v>
      </c>
      <c r="AE208">
        <v>2</v>
      </c>
      <c r="AF208">
        <v>38.8125</v>
      </c>
      <c r="AG208">
        <v>3.45703125</v>
      </c>
      <c r="AH208">
        <f t="shared" si="13"/>
        <v>35.35546875</v>
      </c>
      <c r="AI208">
        <f t="shared" si="14"/>
        <v>11.227118644067797</v>
      </c>
      <c r="AJ208">
        <f t="shared" si="15"/>
        <v>0.45021360672160898</v>
      </c>
      <c r="AK208">
        <f t="shared" si="16"/>
        <v>86.209078136547376</v>
      </c>
    </row>
    <row r="209" spans="1:37" x14ac:dyDescent="0.3">
      <c r="A209">
        <v>207</v>
      </c>
      <c r="B209">
        <v>384</v>
      </c>
      <c r="C209" t="s">
        <v>91</v>
      </c>
      <c r="D209">
        <v>4.5467319502879397E-2</v>
      </c>
      <c r="E209">
        <v>2048</v>
      </c>
      <c r="F209">
        <v>2048</v>
      </c>
      <c r="G209">
        <v>1</v>
      </c>
      <c r="H209">
        <v>7.67869682515592</v>
      </c>
      <c r="I209">
        <v>7.73868664410245</v>
      </c>
      <c r="J209">
        <v>-0.81249898453122604</v>
      </c>
      <c r="K209" t="b">
        <v>1</v>
      </c>
      <c r="L209">
        <v>10.17</v>
      </c>
      <c r="M209" t="s">
        <v>92</v>
      </c>
      <c r="N209">
        <v>8.5971632160103901</v>
      </c>
      <c r="O209">
        <v>3.484</v>
      </c>
      <c r="P209">
        <v>1.008</v>
      </c>
      <c r="Q209" t="s">
        <v>1869</v>
      </c>
      <c r="S209">
        <v>0</v>
      </c>
      <c r="T209">
        <v>3056</v>
      </c>
      <c r="U209">
        <v>2048</v>
      </c>
      <c r="V209">
        <v>56</v>
      </c>
      <c r="W209">
        <v>2048</v>
      </c>
      <c r="X209">
        <v>1</v>
      </c>
      <c r="Y209">
        <v>0.89247840392386801</v>
      </c>
      <c r="Z209">
        <v>10.17</v>
      </c>
      <c r="AA209">
        <v>300.5</v>
      </c>
      <c r="AB209" t="s">
        <v>94</v>
      </c>
      <c r="AC209">
        <v>3.189453125</v>
      </c>
      <c r="AD209" t="s">
        <v>98</v>
      </c>
      <c r="AE209">
        <v>2</v>
      </c>
      <c r="AF209">
        <v>10.171875</v>
      </c>
      <c r="AG209">
        <v>6.046875</v>
      </c>
      <c r="AH209">
        <f t="shared" si="13"/>
        <v>4.125</v>
      </c>
      <c r="AI209">
        <f t="shared" si="14"/>
        <v>1.682170542635659</v>
      </c>
      <c r="AJ209">
        <f t="shared" si="15"/>
        <v>0.44374776069284561</v>
      </c>
      <c r="AK209">
        <f t="shared" si="16"/>
        <v>22.922650886436344</v>
      </c>
    </row>
    <row r="210" spans="1:37" x14ac:dyDescent="0.3">
      <c r="A210">
        <v>208</v>
      </c>
      <c r="B210">
        <v>387</v>
      </c>
      <c r="C210" t="s">
        <v>91</v>
      </c>
      <c r="D210">
        <v>1.9165743036607001E-2</v>
      </c>
      <c r="E210">
        <v>2048</v>
      </c>
      <c r="F210">
        <v>16384</v>
      </c>
      <c r="G210">
        <v>8</v>
      </c>
      <c r="H210">
        <v>3.3391726575391898</v>
      </c>
      <c r="I210">
        <v>9.1631593434425103</v>
      </c>
      <c r="J210">
        <v>-0.839823381637122</v>
      </c>
      <c r="K210" t="b">
        <v>1</v>
      </c>
      <c r="L210">
        <v>555</v>
      </c>
      <c r="M210" t="s">
        <v>92</v>
      </c>
      <c r="N210">
        <v>9.1706919174992301</v>
      </c>
      <c r="O210">
        <v>4.3159999999999998</v>
      </c>
      <c r="P210">
        <v>2.7440000000000002</v>
      </c>
      <c r="Q210" t="s">
        <v>1870</v>
      </c>
      <c r="S210">
        <v>0</v>
      </c>
      <c r="T210">
        <v>20750</v>
      </c>
      <c r="U210">
        <v>2048</v>
      </c>
      <c r="V210">
        <v>523</v>
      </c>
      <c r="W210">
        <v>2048</v>
      </c>
      <c r="X210">
        <v>1</v>
      </c>
      <c r="Y210">
        <v>0.102284878690621</v>
      </c>
      <c r="Z210">
        <v>555</v>
      </c>
      <c r="AA210">
        <v>37.4</v>
      </c>
      <c r="AB210" t="s">
        <v>94</v>
      </c>
      <c r="AC210">
        <v>23.5625</v>
      </c>
      <c r="AE210">
        <v>0</v>
      </c>
      <c r="AF210">
        <v>555</v>
      </c>
      <c r="AG210">
        <v>11.7109375</v>
      </c>
      <c r="AH210">
        <f t="shared" si="13"/>
        <v>543.2890625</v>
      </c>
      <c r="AI210">
        <f t="shared" si="14"/>
        <v>47.391594396264175</v>
      </c>
      <c r="AJ210">
        <f t="shared" si="15"/>
        <v>0.43178677816876038</v>
      </c>
      <c r="AK210">
        <f t="shared" si="16"/>
        <v>1285.3566344800922</v>
      </c>
    </row>
    <row r="211" spans="1:37" x14ac:dyDescent="0.3">
      <c r="A211">
        <v>209</v>
      </c>
      <c r="B211">
        <v>388</v>
      </c>
      <c r="C211" t="s">
        <v>91</v>
      </c>
      <c r="D211">
        <v>1.6686031008233699E-2</v>
      </c>
      <c r="E211">
        <v>2048</v>
      </c>
      <c r="F211">
        <v>16384</v>
      </c>
      <c r="G211">
        <v>8</v>
      </c>
      <c r="H211">
        <v>4.8899515285024604</v>
      </c>
      <c r="I211">
        <v>6.8335162473506097</v>
      </c>
      <c r="J211">
        <v>-0.85589655640529705</v>
      </c>
      <c r="K211" t="b">
        <v>1</v>
      </c>
      <c r="L211">
        <v>25</v>
      </c>
      <c r="M211" t="s">
        <v>92</v>
      </c>
      <c r="N211">
        <v>7.6114031223122502</v>
      </c>
      <c r="O211">
        <v>3.9590000000000001</v>
      </c>
      <c r="P211">
        <v>1.397</v>
      </c>
      <c r="Q211" t="s">
        <v>1871</v>
      </c>
      <c r="R211" s="1" t="s">
        <v>1941</v>
      </c>
      <c r="S211">
        <v>0</v>
      </c>
      <c r="T211">
        <v>9096</v>
      </c>
      <c r="U211">
        <v>2048</v>
      </c>
      <c r="V211">
        <v>321</v>
      </c>
      <c r="W211">
        <v>2048</v>
      </c>
      <c r="X211">
        <v>1</v>
      </c>
      <c r="Y211">
        <v>0.21711592216516101</v>
      </c>
      <c r="Z211">
        <v>25</v>
      </c>
      <c r="AA211">
        <v>363.8</v>
      </c>
      <c r="AB211" t="s">
        <v>94</v>
      </c>
      <c r="AC211">
        <v>5</v>
      </c>
      <c r="AE211">
        <v>0</v>
      </c>
      <c r="AF211">
        <v>25</v>
      </c>
      <c r="AG211">
        <v>6.48828125</v>
      </c>
      <c r="AH211">
        <f t="shared" si="13"/>
        <v>18.51171875</v>
      </c>
      <c r="AI211">
        <f t="shared" si="14"/>
        <v>3.8531005418422639</v>
      </c>
      <c r="AJ211">
        <f t="shared" si="15"/>
        <v>0.42490207158633586</v>
      </c>
      <c r="AK211">
        <f t="shared" si="16"/>
        <v>58.83708664131624</v>
      </c>
    </row>
    <row r="212" spans="1:37" x14ac:dyDescent="0.3">
      <c r="A212">
        <v>210</v>
      </c>
      <c r="B212">
        <v>392</v>
      </c>
      <c r="C212" t="s">
        <v>91</v>
      </c>
      <c r="D212">
        <v>2.38356926208864E-2</v>
      </c>
      <c r="E212">
        <v>2048</v>
      </c>
      <c r="F212">
        <v>2048</v>
      </c>
      <c r="G212">
        <v>1</v>
      </c>
      <c r="H212">
        <v>3.6840812989790099</v>
      </c>
      <c r="I212">
        <v>5.1555551771844996</v>
      </c>
      <c r="J212">
        <v>-0.80486422651634304</v>
      </c>
      <c r="K212" t="b">
        <v>1</v>
      </c>
      <c r="L212">
        <v>25.08</v>
      </c>
      <c r="M212" t="s">
        <v>92</v>
      </c>
      <c r="N212">
        <v>5.5856932296229598</v>
      </c>
      <c r="O212">
        <v>3.355</v>
      </c>
      <c r="P212">
        <v>1.399</v>
      </c>
      <c r="Q212" t="s">
        <v>900</v>
      </c>
      <c r="S212">
        <v>0</v>
      </c>
      <c r="T212">
        <v>2272</v>
      </c>
      <c r="U212">
        <v>2048</v>
      </c>
      <c r="V212">
        <v>202</v>
      </c>
      <c r="W212">
        <v>2048</v>
      </c>
      <c r="X212">
        <v>1</v>
      </c>
      <c r="Y212">
        <v>0.18885130118181201</v>
      </c>
      <c r="Z212">
        <v>25.08</v>
      </c>
      <c r="AA212">
        <v>90.6</v>
      </c>
      <c r="AB212" t="s">
        <v>94</v>
      </c>
      <c r="AC212">
        <v>5.0078125</v>
      </c>
      <c r="AE212">
        <v>3</v>
      </c>
      <c r="AF212">
        <v>25.078125</v>
      </c>
      <c r="AG212">
        <v>2.875</v>
      </c>
      <c r="AH212">
        <f t="shared" si="13"/>
        <v>22.203125</v>
      </c>
      <c r="AI212">
        <f t="shared" si="14"/>
        <v>8.7228260869565215</v>
      </c>
      <c r="AJ212">
        <f t="shared" si="15"/>
        <v>0.4471486333657404</v>
      </c>
      <c r="AK212">
        <f t="shared" si="16"/>
        <v>56.084539074253676</v>
      </c>
    </row>
    <row r="213" spans="1:37" x14ac:dyDescent="0.3">
      <c r="A213">
        <v>211</v>
      </c>
      <c r="B213">
        <v>393</v>
      </c>
      <c r="C213" t="s">
        <v>91</v>
      </c>
      <c r="D213">
        <v>6.08283739321549E-2</v>
      </c>
      <c r="E213">
        <v>2048</v>
      </c>
      <c r="F213">
        <v>2048</v>
      </c>
      <c r="G213">
        <v>1</v>
      </c>
      <c r="H213">
        <v>5.0765200295255601</v>
      </c>
      <c r="I213">
        <v>4.6923107499472101</v>
      </c>
      <c r="J213">
        <v>-0.81410630200804301</v>
      </c>
      <c r="K213" t="b">
        <v>1</v>
      </c>
      <c r="L213">
        <v>8.4</v>
      </c>
      <c r="M213" t="s">
        <v>92</v>
      </c>
      <c r="N213">
        <v>5.5007284629260997</v>
      </c>
      <c r="O213">
        <v>3.2930000000000001</v>
      </c>
      <c r="P213">
        <v>0.92430000000000001</v>
      </c>
      <c r="Q213" t="s">
        <v>901</v>
      </c>
      <c r="S213">
        <v>0</v>
      </c>
      <c r="T213">
        <v>1966</v>
      </c>
      <c r="U213">
        <v>2048</v>
      </c>
      <c r="V213">
        <v>116</v>
      </c>
      <c r="W213">
        <v>2048</v>
      </c>
      <c r="X213">
        <v>1</v>
      </c>
      <c r="Y213">
        <v>0.37849538273413702</v>
      </c>
      <c r="Z213">
        <v>8.4</v>
      </c>
      <c r="AA213">
        <v>234.1</v>
      </c>
      <c r="AB213" t="s">
        <v>94</v>
      </c>
      <c r="AC213">
        <v>2.8984375</v>
      </c>
      <c r="AE213">
        <v>2</v>
      </c>
      <c r="AF213">
        <v>8.3984375</v>
      </c>
      <c r="AG213">
        <v>3.18359375</v>
      </c>
      <c r="AH213">
        <f t="shared" si="13"/>
        <v>5.21484375</v>
      </c>
      <c r="AI213">
        <f t="shared" si="14"/>
        <v>2.6380368098159508</v>
      </c>
      <c r="AJ213">
        <f t="shared" si="15"/>
        <v>0.44303509005919811</v>
      </c>
      <c r="AK213">
        <f t="shared" si="16"/>
        <v>18.956596640861573</v>
      </c>
    </row>
    <row r="214" spans="1:37" x14ac:dyDescent="0.3">
      <c r="A214">
        <v>212</v>
      </c>
      <c r="B214">
        <v>394</v>
      </c>
      <c r="C214" t="s">
        <v>91</v>
      </c>
      <c r="D214">
        <v>1.6072667198518499E-2</v>
      </c>
      <c r="E214">
        <v>2048</v>
      </c>
      <c r="F214">
        <v>2048</v>
      </c>
      <c r="G214">
        <v>1</v>
      </c>
      <c r="H214">
        <v>3.31619146509528</v>
      </c>
      <c r="I214">
        <v>5.3693803214140399</v>
      </c>
      <c r="J214">
        <v>-0.79923861534748197</v>
      </c>
      <c r="K214" t="b">
        <v>1</v>
      </c>
      <c r="L214">
        <v>41.6</v>
      </c>
      <c r="M214" t="s">
        <v>92</v>
      </c>
      <c r="N214">
        <v>5.5788186229539303</v>
      </c>
      <c r="O214">
        <v>3.39</v>
      </c>
      <c r="P214">
        <v>1.619</v>
      </c>
      <c r="Q214" t="s">
        <v>899</v>
      </c>
      <c r="S214">
        <v>0</v>
      </c>
      <c r="T214">
        <v>2458</v>
      </c>
      <c r="U214">
        <v>2048</v>
      </c>
      <c r="V214">
        <v>199</v>
      </c>
      <c r="W214">
        <v>2048</v>
      </c>
      <c r="X214">
        <v>1</v>
      </c>
      <c r="Y214">
        <v>0.164190459680676</v>
      </c>
      <c r="Z214">
        <v>41.6</v>
      </c>
      <c r="AA214">
        <v>59.1</v>
      </c>
      <c r="AB214" t="s">
        <v>94</v>
      </c>
      <c r="AC214">
        <v>6.44921875</v>
      </c>
      <c r="AE214">
        <v>2</v>
      </c>
      <c r="AF214">
        <v>41.59375</v>
      </c>
      <c r="AG214">
        <v>3.06640625</v>
      </c>
      <c r="AH214">
        <f t="shared" si="13"/>
        <v>38.52734375</v>
      </c>
      <c r="AI214">
        <f t="shared" si="14"/>
        <v>13.564331210191083</v>
      </c>
      <c r="AJ214">
        <f t="shared" si="15"/>
        <v>0.44967120656697324</v>
      </c>
      <c r="AK214">
        <f t="shared" si="16"/>
        <v>92.498139512975683</v>
      </c>
    </row>
    <row r="215" spans="1:37" x14ac:dyDescent="0.3">
      <c r="A215">
        <v>213</v>
      </c>
      <c r="B215">
        <v>395</v>
      </c>
      <c r="C215" t="s">
        <v>91</v>
      </c>
      <c r="D215">
        <v>6.8347272792648794E-2</v>
      </c>
      <c r="E215">
        <v>2048</v>
      </c>
      <c r="F215">
        <v>2048</v>
      </c>
      <c r="G215">
        <v>1</v>
      </c>
      <c r="H215">
        <v>4.7279963059725496</v>
      </c>
      <c r="I215">
        <v>4.9727070522777703</v>
      </c>
      <c r="J215">
        <v>-0.81450813137724698</v>
      </c>
      <c r="K215" t="b">
        <v>1</v>
      </c>
      <c r="L215">
        <v>11.26</v>
      </c>
      <c r="M215" t="s">
        <v>92</v>
      </c>
      <c r="N215">
        <v>5.9841024563707998</v>
      </c>
      <c r="O215">
        <v>3.4569999999999999</v>
      </c>
      <c r="P215">
        <v>1.052</v>
      </c>
      <c r="Q215" t="s">
        <v>1872</v>
      </c>
      <c r="S215">
        <v>0</v>
      </c>
      <c r="T215">
        <v>2858</v>
      </c>
      <c r="U215">
        <v>2048</v>
      </c>
      <c r="V215">
        <v>158</v>
      </c>
      <c r="W215">
        <v>2048</v>
      </c>
      <c r="X215">
        <v>1</v>
      </c>
      <c r="Y215">
        <v>0.29658346165966698</v>
      </c>
      <c r="Z215">
        <v>11.26</v>
      </c>
      <c r="AA215">
        <v>253.9</v>
      </c>
      <c r="AB215" t="s">
        <v>94</v>
      </c>
      <c r="AC215">
        <v>3.35546875</v>
      </c>
      <c r="AE215">
        <v>1</v>
      </c>
      <c r="AF215">
        <v>11.2578125</v>
      </c>
      <c r="AG215">
        <v>4.1328125</v>
      </c>
      <c r="AH215">
        <f t="shared" si="13"/>
        <v>7.125</v>
      </c>
      <c r="AI215">
        <f t="shared" si="14"/>
        <v>2.724007561436673</v>
      </c>
      <c r="AJ215">
        <f t="shared" si="15"/>
        <v>0.44285710131137251</v>
      </c>
      <c r="AK215">
        <f t="shared" si="16"/>
        <v>25.420869320292642</v>
      </c>
    </row>
    <row r="216" spans="1:37" x14ac:dyDescent="0.3">
      <c r="A216">
        <v>214</v>
      </c>
      <c r="B216">
        <v>398</v>
      </c>
      <c r="C216" t="s">
        <v>91</v>
      </c>
      <c r="D216">
        <v>1.9855445037507798E-2</v>
      </c>
      <c r="E216">
        <v>2048</v>
      </c>
      <c r="F216">
        <v>16384</v>
      </c>
      <c r="G216">
        <v>8</v>
      </c>
      <c r="H216">
        <v>3.3602587349203201</v>
      </c>
      <c r="I216">
        <v>9.2275855103475894</v>
      </c>
      <c r="J216">
        <v>-0.84062704037553104</v>
      </c>
      <c r="K216" t="b">
        <v>1</v>
      </c>
      <c r="L216">
        <v>557.5</v>
      </c>
      <c r="M216" t="s">
        <v>92</v>
      </c>
      <c r="N216">
        <v>9.2347144850231508</v>
      </c>
      <c r="O216">
        <v>4.3239999999999998</v>
      </c>
      <c r="P216">
        <v>2.746</v>
      </c>
      <c r="Q216" t="s">
        <v>1873</v>
      </c>
      <c r="S216">
        <v>0</v>
      </c>
      <c r="T216">
        <v>21010</v>
      </c>
      <c r="U216">
        <v>2048</v>
      </c>
      <c r="V216">
        <v>511</v>
      </c>
      <c r="W216">
        <v>2048</v>
      </c>
      <c r="X216">
        <v>1</v>
      </c>
      <c r="Y216">
        <v>0.104411699187104</v>
      </c>
      <c r="Z216">
        <v>557.5</v>
      </c>
      <c r="AA216">
        <v>37.700000000000003</v>
      </c>
      <c r="AB216" t="s">
        <v>94</v>
      </c>
      <c r="AC216">
        <v>23.609375</v>
      </c>
      <c r="AE216">
        <v>0</v>
      </c>
      <c r="AF216">
        <v>557.5</v>
      </c>
      <c r="AG216">
        <v>12.0078125</v>
      </c>
      <c r="AH216">
        <f t="shared" si="13"/>
        <v>545.4921875</v>
      </c>
      <c r="AI216">
        <f t="shared" si="14"/>
        <v>46.428106701366296</v>
      </c>
      <c r="AJ216">
        <f t="shared" si="15"/>
        <v>0.43143990835250434</v>
      </c>
      <c r="AK216">
        <f t="shared" si="16"/>
        <v>1292.1845874872088</v>
      </c>
    </row>
    <row r="217" spans="1:37" x14ac:dyDescent="0.3">
      <c r="A217">
        <v>215</v>
      </c>
      <c r="B217">
        <v>399</v>
      </c>
      <c r="C217" t="s">
        <v>91</v>
      </c>
      <c r="D217">
        <v>1.7349520767249299E-2</v>
      </c>
      <c r="E217">
        <v>2048</v>
      </c>
      <c r="F217">
        <v>16384</v>
      </c>
      <c r="G217">
        <v>8</v>
      </c>
      <c r="H217">
        <v>4.8097055458958797</v>
      </c>
      <c r="I217">
        <v>6.6978907309057796</v>
      </c>
      <c r="J217">
        <v>-0.85509289766688801</v>
      </c>
      <c r="K217" t="b">
        <v>1</v>
      </c>
      <c r="L217">
        <v>24.69</v>
      </c>
      <c r="M217" t="s">
        <v>92</v>
      </c>
      <c r="N217">
        <v>7.5780322082537799</v>
      </c>
      <c r="O217">
        <v>3.9670000000000001</v>
      </c>
      <c r="P217">
        <v>1.393</v>
      </c>
      <c r="Q217" t="s">
        <v>1874</v>
      </c>
      <c r="R217" s="1" t="s">
        <v>1941</v>
      </c>
      <c r="S217">
        <v>0</v>
      </c>
      <c r="T217">
        <v>9256</v>
      </c>
      <c r="U217">
        <v>2048</v>
      </c>
      <c r="V217">
        <v>337</v>
      </c>
      <c r="W217">
        <v>2048</v>
      </c>
      <c r="X217">
        <v>1</v>
      </c>
      <c r="Y217">
        <v>0.20752788484066101</v>
      </c>
      <c r="Z217">
        <v>24.69</v>
      </c>
      <c r="AA217">
        <v>375</v>
      </c>
      <c r="AB217" t="s">
        <v>94</v>
      </c>
      <c r="AC217">
        <v>4.96875</v>
      </c>
      <c r="AE217">
        <v>0</v>
      </c>
      <c r="AF217">
        <v>24.6875</v>
      </c>
      <c r="AG217">
        <v>6.5078125</v>
      </c>
      <c r="AH217">
        <f t="shared" si="13"/>
        <v>18.1796875</v>
      </c>
      <c r="AI217">
        <f t="shared" si="14"/>
        <v>3.7935174069627853</v>
      </c>
      <c r="AJ217">
        <f t="shared" si="15"/>
        <v>0.42524368510109106</v>
      </c>
      <c r="AK217">
        <f t="shared" si="16"/>
        <v>58.054947939159085</v>
      </c>
    </row>
    <row r="218" spans="1:37" x14ac:dyDescent="0.3">
      <c r="A218">
        <v>216</v>
      </c>
      <c r="B218">
        <v>403</v>
      </c>
      <c r="C218" t="s">
        <v>91</v>
      </c>
      <c r="D218">
        <v>2.49152639897425E-2</v>
      </c>
      <c r="E218">
        <v>2048</v>
      </c>
      <c r="F218">
        <v>2048</v>
      </c>
      <c r="G218">
        <v>1</v>
      </c>
      <c r="H218">
        <v>3.4812120976738998</v>
      </c>
      <c r="I218">
        <v>5.0654355718106503</v>
      </c>
      <c r="J218">
        <v>-0.80084593282429895</v>
      </c>
      <c r="K218" t="b">
        <v>1</v>
      </c>
      <c r="L218">
        <v>28.52</v>
      </c>
      <c r="M218" t="s">
        <v>92</v>
      </c>
      <c r="N218">
        <v>5.4550950680466403</v>
      </c>
      <c r="O218">
        <v>3.35</v>
      </c>
      <c r="P218">
        <v>1.4550000000000001</v>
      </c>
      <c r="Q218" t="s">
        <v>907</v>
      </c>
      <c r="S218">
        <v>0</v>
      </c>
      <c r="T218">
        <v>2236</v>
      </c>
      <c r="U218">
        <v>2048</v>
      </c>
      <c r="V218">
        <v>202</v>
      </c>
      <c r="W218">
        <v>2048</v>
      </c>
      <c r="X218">
        <v>1</v>
      </c>
      <c r="Y218">
        <v>0.17457747398784501</v>
      </c>
      <c r="Z218">
        <v>28.52</v>
      </c>
      <c r="AA218">
        <v>78.44</v>
      </c>
      <c r="AB218" t="s">
        <v>94</v>
      </c>
      <c r="AC218">
        <v>5.33984375</v>
      </c>
      <c r="AE218">
        <v>3</v>
      </c>
      <c r="AF218">
        <v>28.515625</v>
      </c>
      <c r="AG218">
        <v>2.82421875</v>
      </c>
      <c r="AH218">
        <f t="shared" si="13"/>
        <v>25.69140625</v>
      </c>
      <c r="AI218">
        <f t="shared" si="14"/>
        <v>10.096818810511756</v>
      </c>
      <c r="AJ218">
        <f t="shared" si="15"/>
        <v>0.44894902272267234</v>
      </c>
      <c r="AK218">
        <f t="shared" si="16"/>
        <v>63.516398425517579</v>
      </c>
    </row>
    <row r="219" spans="1:37" x14ac:dyDescent="0.3">
      <c r="A219">
        <v>217</v>
      </c>
      <c r="B219">
        <v>404</v>
      </c>
      <c r="C219" t="s">
        <v>91</v>
      </c>
      <c r="D219">
        <v>4.3322467453262001E-2</v>
      </c>
      <c r="E219">
        <v>2048</v>
      </c>
      <c r="F219">
        <v>2048</v>
      </c>
      <c r="G219">
        <v>1</v>
      </c>
      <c r="H219">
        <v>8.1686748770005906</v>
      </c>
      <c r="I219">
        <v>8.02109627814853</v>
      </c>
      <c r="J219">
        <v>-0.81571361948486099</v>
      </c>
      <c r="K219" t="b">
        <v>1</v>
      </c>
      <c r="L219">
        <v>9.59</v>
      </c>
      <c r="M219" t="s">
        <v>92</v>
      </c>
      <c r="N219">
        <v>8.1797227664512597</v>
      </c>
      <c r="O219">
        <v>3.3359999999999999</v>
      </c>
      <c r="P219">
        <v>0.98199999999999998</v>
      </c>
      <c r="Q219" t="s">
        <v>908</v>
      </c>
      <c r="S219">
        <v>0</v>
      </c>
      <c r="T219">
        <v>2164</v>
      </c>
      <c r="U219">
        <v>2048</v>
      </c>
      <c r="V219">
        <v>42</v>
      </c>
      <c r="W219">
        <v>2048</v>
      </c>
      <c r="X219">
        <v>1</v>
      </c>
      <c r="Y219">
        <v>1.10615054831027</v>
      </c>
      <c r="Z219">
        <v>9.59</v>
      </c>
      <c r="AA219">
        <v>225.6</v>
      </c>
      <c r="AB219" t="s">
        <v>94</v>
      </c>
      <c r="AC219">
        <v>3.09765625</v>
      </c>
      <c r="AD219" t="s">
        <v>98</v>
      </c>
      <c r="AE219">
        <v>2</v>
      </c>
      <c r="AF219">
        <v>9.59375</v>
      </c>
      <c r="AG219">
        <v>4.41796875</v>
      </c>
      <c r="AH219">
        <f t="shared" si="13"/>
        <v>5.17578125</v>
      </c>
      <c r="AI219">
        <f t="shared" si="14"/>
        <v>2.1715296198054821</v>
      </c>
      <c r="AJ219">
        <f t="shared" si="15"/>
        <v>0.44232356399342654</v>
      </c>
      <c r="AK219">
        <f t="shared" si="16"/>
        <v>21.689439091566406</v>
      </c>
    </row>
    <row r="220" spans="1:37" x14ac:dyDescent="0.3">
      <c r="A220">
        <v>218</v>
      </c>
      <c r="B220">
        <v>405</v>
      </c>
      <c r="C220" t="s">
        <v>91</v>
      </c>
      <c r="D220">
        <v>1.7811280229759401E-2</v>
      </c>
      <c r="E220">
        <v>2048</v>
      </c>
      <c r="F220">
        <v>2048</v>
      </c>
      <c r="G220">
        <v>1</v>
      </c>
      <c r="H220">
        <v>3.10894973037338</v>
      </c>
      <c r="I220">
        <v>5.0581154792988903</v>
      </c>
      <c r="J220">
        <v>-0.79602398039384703</v>
      </c>
      <c r="K220" t="b">
        <v>1</v>
      </c>
      <c r="L220">
        <v>42.34</v>
      </c>
      <c r="M220" t="s">
        <v>92</v>
      </c>
      <c r="N220">
        <v>5.3271771040125397</v>
      </c>
      <c r="O220">
        <v>3.3849999999999998</v>
      </c>
      <c r="P220">
        <v>1.627</v>
      </c>
      <c r="Q220" t="s">
        <v>906</v>
      </c>
      <c r="S220">
        <v>0</v>
      </c>
      <c r="T220">
        <v>2426</v>
      </c>
      <c r="U220">
        <v>2048</v>
      </c>
      <c r="V220">
        <v>246</v>
      </c>
      <c r="W220">
        <v>2048</v>
      </c>
      <c r="X220">
        <v>1</v>
      </c>
      <c r="Y220">
        <v>0.13446172371072701</v>
      </c>
      <c r="Z220">
        <v>42.34</v>
      </c>
      <c r="AA220">
        <v>57.28</v>
      </c>
      <c r="AB220" t="s">
        <v>94</v>
      </c>
      <c r="AC220">
        <v>6.5078125</v>
      </c>
      <c r="AE220">
        <v>3</v>
      </c>
      <c r="AF220">
        <v>42.34375</v>
      </c>
      <c r="AG220">
        <v>2.67578125</v>
      </c>
      <c r="AH220">
        <f t="shared" si="13"/>
        <v>39.66796875</v>
      </c>
      <c r="AI220">
        <f t="shared" si="14"/>
        <v>15.824817518248175</v>
      </c>
      <c r="AJ220">
        <f t="shared" si="15"/>
        <v>0.45111906126057033</v>
      </c>
      <c r="AK220">
        <f t="shared" si="16"/>
        <v>93.863801457819307</v>
      </c>
    </row>
    <row r="221" spans="1:37" x14ac:dyDescent="0.3">
      <c r="A221">
        <v>219</v>
      </c>
      <c r="B221">
        <v>406</v>
      </c>
      <c r="C221" t="s">
        <v>91</v>
      </c>
      <c r="D221">
        <v>2.3243987411375001E-2</v>
      </c>
      <c r="E221">
        <v>2048</v>
      </c>
      <c r="F221">
        <v>2048</v>
      </c>
      <c r="G221">
        <v>1</v>
      </c>
      <c r="H221">
        <v>8.3420831316120001</v>
      </c>
      <c r="I221">
        <v>8.8634633273377492</v>
      </c>
      <c r="J221">
        <v>-0.81732093696167796</v>
      </c>
      <c r="K221" t="b">
        <v>1</v>
      </c>
      <c r="L221">
        <v>11.54</v>
      </c>
      <c r="M221" t="s">
        <v>92</v>
      </c>
      <c r="N221">
        <v>9.2104151489196493</v>
      </c>
      <c r="O221">
        <v>3.504</v>
      </c>
      <c r="P221">
        <v>1.0625</v>
      </c>
      <c r="Q221" t="s">
        <v>1875</v>
      </c>
      <c r="S221">
        <v>0</v>
      </c>
      <c r="T221">
        <v>3194</v>
      </c>
      <c r="U221">
        <v>2048</v>
      </c>
      <c r="V221">
        <v>57</v>
      </c>
      <c r="W221">
        <v>2048</v>
      </c>
      <c r="X221">
        <v>1</v>
      </c>
      <c r="Y221">
        <v>0.97248266760815405</v>
      </c>
      <c r="Z221">
        <v>11.54</v>
      </c>
      <c r="AA221">
        <v>276.8</v>
      </c>
      <c r="AB221" t="s">
        <v>94</v>
      </c>
      <c r="AC221">
        <v>3.396484375</v>
      </c>
      <c r="AD221" t="s">
        <v>98</v>
      </c>
      <c r="AE221">
        <v>1</v>
      </c>
      <c r="AF221">
        <v>11.5390625</v>
      </c>
      <c r="AG221">
        <v>5.7890625</v>
      </c>
      <c r="AH221">
        <f t="shared" si="13"/>
        <v>5.75</v>
      </c>
      <c r="AI221">
        <f t="shared" si="14"/>
        <v>1.9932523616734144</v>
      </c>
      <c r="AJ221">
        <f t="shared" si="15"/>
        <v>0.44161318065732541</v>
      </c>
      <c r="AK221">
        <f t="shared" si="16"/>
        <v>26.12934351919596</v>
      </c>
    </row>
    <row r="222" spans="1:37" x14ac:dyDescent="0.3">
      <c r="A222">
        <v>220</v>
      </c>
      <c r="B222">
        <v>409</v>
      </c>
      <c r="C222" t="s">
        <v>91</v>
      </c>
      <c r="D222">
        <v>1.8179926772299099E-2</v>
      </c>
      <c r="E222">
        <v>2048</v>
      </c>
      <c r="F222">
        <v>16384</v>
      </c>
      <c r="G222">
        <v>8</v>
      </c>
      <c r="H222">
        <v>3.3370384582097601</v>
      </c>
      <c r="I222">
        <v>9.1573028003607799</v>
      </c>
      <c r="J222">
        <v>-0.839823381637122</v>
      </c>
      <c r="K222" t="b">
        <v>1</v>
      </c>
      <c r="L222">
        <v>554.5</v>
      </c>
      <c r="M222" t="s">
        <v>92</v>
      </c>
      <c r="N222">
        <v>9.1645885311264408</v>
      </c>
      <c r="O222">
        <v>4.3319999999999999</v>
      </c>
      <c r="P222">
        <v>2.7440000000000002</v>
      </c>
      <c r="Q222" t="s">
        <v>1876</v>
      </c>
      <c r="S222">
        <v>0</v>
      </c>
      <c r="T222">
        <v>21400</v>
      </c>
      <c r="U222">
        <v>2048</v>
      </c>
      <c r="V222">
        <v>505</v>
      </c>
      <c r="W222">
        <v>2048</v>
      </c>
      <c r="X222">
        <v>1</v>
      </c>
      <c r="Y222">
        <v>0.10399684644068199</v>
      </c>
      <c r="Z222">
        <v>554.5</v>
      </c>
      <c r="AA222">
        <v>38.6</v>
      </c>
      <c r="AB222" t="s">
        <v>94</v>
      </c>
      <c r="AC222">
        <v>23.546875</v>
      </c>
      <c r="AE222">
        <v>0</v>
      </c>
      <c r="AF222">
        <v>554.5</v>
      </c>
      <c r="AG222">
        <v>12.25</v>
      </c>
      <c r="AH222">
        <f t="shared" si="13"/>
        <v>542.25</v>
      </c>
      <c r="AI222">
        <f t="shared" si="14"/>
        <v>45.265306122448976</v>
      </c>
      <c r="AJ222">
        <f t="shared" si="15"/>
        <v>0.43178677816876038</v>
      </c>
      <c r="AK222">
        <f t="shared" si="16"/>
        <v>1284.1986555301103</v>
      </c>
    </row>
    <row r="223" spans="1:37" x14ac:dyDescent="0.3">
      <c r="A223">
        <v>221</v>
      </c>
      <c r="B223">
        <v>410</v>
      </c>
      <c r="C223" t="s">
        <v>91</v>
      </c>
      <c r="D223">
        <v>1.8826403047107799E-2</v>
      </c>
      <c r="E223">
        <v>2048</v>
      </c>
      <c r="F223">
        <v>16384</v>
      </c>
      <c r="G223">
        <v>8</v>
      </c>
      <c r="H223">
        <v>4.8724405792082504</v>
      </c>
      <c r="I223">
        <v>6.6805728253988201</v>
      </c>
      <c r="J223">
        <v>-0.85509289766688801</v>
      </c>
      <c r="K223" t="b">
        <v>1</v>
      </c>
      <c r="L223">
        <v>23.5</v>
      </c>
      <c r="M223" t="s">
        <v>92</v>
      </c>
      <c r="N223">
        <v>7.67598436922205</v>
      </c>
      <c r="O223">
        <v>3.98</v>
      </c>
      <c r="P223">
        <v>1.371</v>
      </c>
      <c r="Q223" t="s">
        <v>1877</v>
      </c>
      <c r="R223" s="1" t="s">
        <v>1941</v>
      </c>
      <c r="S223">
        <v>0</v>
      </c>
      <c r="T223">
        <v>9576</v>
      </c>
      <c r="U223">
        <v>2048</v>
      </c>
      <c r="V223">
        <v>343</v>
      </c>
      <c r="W223">
        <v>2048</v>
      </c>
      <c r="X223">
        <v>1</v>
      </c>
      <c r="Y223">
        <v>0.209092137539999</v>
      </c>
      <c r="Z223">
        <v>23.5</v>
      </c>
      <c r="AA223">
        <v>407.5</v>
      </c>
      <c r="AB223" t="s">
        <v>94</v>
      </c>
      <c r="AC223">
        <v>4.84765625</v>
      </c>
      <c r="AE223">
        <v>0</v>
      </c>
      <c r="AF223">
        <v>23.5</v>
      </c>
      <c r="AG223">
        <v>6.6875</v>
      </c>
      <c r="AH223">
        <f t="shared" si="13"/>
        <v>16.8125</v>
      </c>
      <c r="AI223">
        <f t="shared" si="14"/>
        <v>3.514018691588785</v>
      </c>
      <c r="AJ223">
        <f t="shared" si="15"/>
        <v>0.42524368510109106</v>
      </c>
      <c r="AK223">
        <f t="shared" si="16"/>
        <v>55.262431456009658</v>
      </c>
    </row>
    <row r="224" spans="1:37" x14ac:dyDescent="0.3">
      <c r="A224">
        <v>222</v>
      </c>
      <c r="B224">
        <v>414</v>
      </c>
      <c r="C224" t="s">
        <v>91</v>
      </c>
      <c r="D224">
        <v>3.9455303816602297E-2</v>
      </c>
      <c r="E224">
        <v>2048</v>
      </c>
      <c r="F224">
        <v>2048</v>
      </c>
      <c r="G224">
        <v>1</v>
      </c>
      <c r="H224">
        <v>4.48934219338632</v>
      </c>
      <c r="I224">
        <v>6.2605279806207603</v>
      </c>
      <c r="J224">
        <v>-0.81008800831599903</v>
      </c>
      <c r="K224" t="b">
        <v>1</v>
      </c>
      <c r="L224">
        <v>24.81</v>
      </c>
      <c r="M224" t="s">
        <v>92</v>
      </c>
      <c r="N224">
        <v>6.5467904542152997</v>
      </c>
      <c r="O224">
        <v>3.4159999999999999</v>
      </c>
      <c r="P224">
        <v>1.395</v>
      </c>
      <c r="Q224" t="s">
        <v>914</v>
      </c>
      <c r="S224">
        <v>0</v>
      </c>
      <c r="T224">
        <v>2608</v>
      </c>
      <c r="U224">
        <v>2048</v>
      </c>
      <c r="V224">
        <v>158</v>
      </c>
      <c r="W224">
        <v>2048</v>
      </c>
      <c r="X224">
        <v>1</v>
      </c>
      <c r="Y224">
        <v>0.27759715989301997</v>
      </c>
      <c r="Z224">
        <v>24.81</v>
      </c>
      <c r="AA224">
        <v>105.1</v>
      </c>
      <c r="AB224" t="s">
        <v>94</v>
      </c>
      <c r="AC224">
        <v>4.98046875</v>
      </c>
      <c r="AE224">
        <v>2</v>
      </c>
      <c r="AF224">
        <v>24.8125</v>
      </c>
      <c r="AG224">
        <v>3.7421875</v>
      </c>
      <c r="AH224">
        <f t="shared" si="13"/>
        <v>21.0703125</v>
      </c>
      <c r="AI224">
        <f t="shared" si="14"/>
        <v>6.6304801670146141</v>
      </c>
      <c r="AJ224">
        <f t="shared" si="15"/>
        <v>0.44481891673643975</v>
      </c>
      <c r="AK224">
        <f t="shared" si="16"/>
        <v>55.781125906346489</v>
      </c>
    </row>
    <row r="225" spans="1:37" x14ac:dyDescent="0.3">
      <c r="A225">
        <v>223</v>
      </c>
      <c r="B225">
        <v>415</v>
      </c>
      <c r="C225" t="s">
        <v>91</v>
      </c>
      <c r="D225">
        <v>3.2309028863924297E-2</v>
      </c>
      <c r="E225">
        <v>2048</v>
      </c>
      <c r="F225">
        <v>2048</v>
      </c>
      <c r="G225">
        <v>1</v>
      </c>
      <c r="H225">
        <v>8.7598690563165391</v>
      </c>
      <c r="I225">
        <v>7.7632628599680302</v>
      </c>
      <c r="J225">
        <v>-0.81732093696167796</v>
      </c>
      <c r="K225" t="b">
        <v>1</v>
      </c>
      <c r="L225">
        <v>7.69</v>
      </c>
      <c r="M225" t="s">
        <v>92</v>
      </c>
      <c r="N225">
        <v>8.1171255540926399</v>
      </c>
      <c r="O225">
        <v>3.3380000000000001</v>
      </c>
      <c r="P225">
        <v>0.88600000000000001</v>
      </c>
      <c r="Q225" t="s">
        <v>915</v>
      </c>
      <c r="S225">
        <v>0</v>
      </c>
      <c r="T225">
        <v>2182</v>
      </c>
      <c r="U225">
        <v>2048</v>
      </c>
      <c r="V225">
        <v>49</v>
      </c>
      <c r="W225">
        <v>2048</v>
      </c>
      <c r="X225">
        <v>1</v>
      </c>
      <c r="Y225">
        <v>1.1085527223309299</v>
      </c>
      <c r="Z225">
        <v>7.69</v>
      </c>
      <c r="AA225">
        <v>283.8</v>
      </c>
      <c r="AB225" t="s">
        <v>94</v>
      </c>
      <c r="AC225">
        <v>2.7734375</v>
      </c>
      <c r="AD225" t="s">
        <v>98</v>
      </c>
      <c r="AE225">
        <v>2</v>
      </c>
      <c r="AF225">
        <v>7.69140625</v>
      </c>
      <c r="AG225">
        <v>4.109375</v>
      </c>
      <c r="AH225">
        <f t="shared" si="13"/>
        <v>3.58203125</v>
      </c>
      <c r="AI225">
        <f t="shared" si="14"/>
        <v>1.8716730038022813</v>
      </c>
      <c r="AJ225">
        <f t="shared" si="15"/>
        <v>0.44161318065732541</v>
      </c>
      <c r="AK225">
        <f t="shared" si="16"/>
        <v>17.416613875862168</v>
      </c>
    </row>
    <row r="226" spans="1:37" x14ac:dyDescent="0.3">
      <c r="A226">
        <v>224</v>
      </c>
      <c r="B226">
        <v>416</v>
      </c>
      <c r="C226" t="s">
        <v>91</v>
      </c>
      <c r="D226">
        <v>2.4332142924789298E-2</v>
      </c>
      <c r="E226">
        <v>2048</v>
      </c>
      <c r="F226">
        <v>2048</v>
      </c>
      <c r="G226">
        <v>1</v>
      </c>
      <c r="H226">
        <v>3.8619745881329401</v>
      </c>
      <c r="I226">
        <v>6.29456600350965</v>
      </c>
      <c r="J226">
        <v>-0.80647154399316001</v>
      </c>
      <c r="K226" t="b">
        <v>1</v>
      </c>
      <c r="L226">
        <v>42.66</v>
      </c>
      <c r="M226" t="s">
        <v>92</v>
      </c>
      <c r="N226">
        <v>6.38045248966122</v>
      </c>
      <c r="O226">
        <v>3.44</v>
      </c>
      <c r="P226">
        <v>1.63</v>
      </c>
      <c r="Q226" t="s">
        <v>913</v>
      </c>
      <c r="S226">
        <v>0</v>
      </c>
      <c r="T226">
        <v>2748</v>
      </c>
      <c r="U226">
        <v>2048</v>
      </c>
      <c r="V226">
        <v>188</v>
      </c>
      <c r="W226">
        <v>2048</v>
      </c>
      <c r="X226">
        <v>1</v>
      </c>
      <c r="Y226">
        <v>0.20873094948260101</v>
      </c>
      <c r="Z226">
        <v>42.66</v>
      </c>
      <c r="AA226">
        <v>64.44</v>
      </c>
      <c r="AB226" t="s">
        <v>94</v>
      </c>
      <c r="AC226">
        <v>6.53125</v>
      </c>
      <c r="AE226">
        <v>2</v>
      </c>
      <c r="AF226">
        <v>42.65625</v>
      </c>
      <c r="AG226">
        <v>3.595703125</v>
      </c>
      <c r="AH226">
        <f t="shared" si="13"/>
        <v>39.060546875</v>
      </c>
      <c r="AI226">
        <f t="shared" si="14"/>
        <v>11.863117870722434</v>
      </c>
      <c r="AJ226">
        <f t="shared" si="15"/>
        <v>0.44643050084068203</v>
      </c>
      <c r="AK226">
        <f t="shared" si="16"/>
        <v>95.549587045851879</v>
      </c>
    </row>
    <row r="227" spans="1:37" x14ac:dyDescent="0.3">
      <c r="A227">
        <v>225</v>
      </c>
      <c r="B227">
        <v>417</v>
      </c>
      <c r="C227" t="s">
        <v>91</v>
      </c>
      <c r="D227">
        <v>4.1758734383960702E-2</v>
      </c>
      <c r="E227">
        <v>2048</v>
      </c>
      <c r="F227">
        <v>2048</v>
      </c>
      <c r="G227">
        <v>1</v>
      </c>
      <c r="H227">
        <v>8.1624267299936601</v>
      </c>
      <c r="I227">
        <v>8.2899646476498106</v>
      </c>
      <c r="J227">
        <v>-0.81691910759247399</v>
      </c>
      <c r="K227" t="b">
        <v>1</v>
      </c>
      <c r="L227">
        <v>10.36</v>
      </c>
      <c r="M227" t="s">
        <v>92</v>
      </c>
      <c r="N227">
        <v>8.8938481160172298</v>
      </c>
      <c r="O227">
        <v>3.4820000000000002</v>
      </c>
      <c r="P227">
        <v>1.016</v>
      </c>
      <c r="Q227" t="s">
        <v>1878</v>
      </c>
      <c r="S227">
        <v>0</v>
      </c>
      <c r="T227">
        <v>3042</v>
      </c>
      <c r="U227">
        <v>2048</v>
      </c>
      <c r="V227">
        <v>41</v>
      </c>
      <c r="W227">
        <v>2048</v>
      </c>
      <c r="X227">
        <v>1</v>
      </c>
      <c r="Y227">
        <v>1.11858312667461</v>
      </c>
      <c r="Z227">
        <v>10.36</v>
      </c>
      <c r="AA227">
        <v>293.8</v>
      </c>
      <c r="AB227" t="s">
        <v>94</v>
      </c>
      <c r="AC227">
        <v>3.21875</v>
      </c>
      <c r="AD227" t="s">
        <v>98</v>
      </c>
      <c r="AE227">
        <v>2</v>
      </c>
      <c r="AF227">
        <v>10.359375</v>
      </c>
      <c r="AG227">
        <v>5.98828125</v>
      </c>
      <c r="AH227">
        <f t="shared" si="13"/>
        <v>4.37109375</v>
      </c>
      <c r="AI227">
        <f t="shared" si="14"/>
        <v>1.7299412915851271</v>
      </c>
      <c r="AJ227">
        <f t="shared" si="15"/>
        <v>0.44179066946085987</v>
      </c>
      <c r="AK227">
        <f t="shared" si="16"/>
        <v>23.448605224374891</v>
      </c>
    </row>
    <row r="228" spans="1:37" x14ac:dyDescent="0.3">
      <c r="A228">
        <v>226</v>
      </c>
      <c r="B228">
        <v>420</v>
      </c>
      <c r="C228" t="s">
        <v>91</v>
      </c>
      <c r="D228">
        <v>1.8784740991004498E-2</v>
      </c>
      <c r="E228">
        <v>2048</v>
      </c>
      <c r="F228">
        <v>16384</v>
      </c>
      <c r="G228">
        <v>8</v>
      </c>
      <c r="H228">
        <v>3.3643992559599201</v>
      </c>
      <c r="I228">
        <v>9.2258135847026104</v>
      </c>
      <c r="J228">
        <v>-0.84062704037553104</v>
      </c>
      <c r="K228" t="b">
        <v>1</v>
      </c>
      <c r="L228">
        <v>551.5</v>
      </c>
      <c r="M228" t="s">
        <v>92</v>
      </c>
      <c r="N228">
        <v>9.2313517823150093</v>
      </c>
      <c r="O228">
        <v>4.3360000000000003</v>
      </c>
      <c r="P228">
        <v>2.742</v>
      </c>
      <c r="Q228" t="s">
        <v>1879</v>
      </c>
      <c r="S228">
        <v>0</v>
      </c>
      <c r="T228">
        <v>21680</v>
      </c>
      <c r="U228">
        <v>2048</v>
      </c>
      <c r="V228">
        <v>503</v>
      </c>
      <c r="W228">
        <v>2048</v>
      </c>
      <c r="X228">
        <v>1</v>
      </c>
      <c r="Y228">
        <v>0.105423352176182</v>
      </c>
      <c r="Z228">
        <v>551.5</v>
      </c>
      <c r="AA228">
        <v>39.299999999999997</v>
      </c>
      <c r="AB228" t="s">
        <v>94</v>
      </c>
      <c r="AC228">
        <v>23.484375</v>
      </c>
      <c r="AE228">
        <v>0</v>
      </c>
      <c r="AF228">
        <v>551.5</v>
      </c>
      <c r="AG228">
        <v>12.484375</v>
      </c>
      <c r="AH228">
        <f t="shared" si="13"/>
        <v>539.015625</v>
      </c>
      <c r="AI228">
        <f t="shared" si="14"/>
        <v>44.175219023779725</v>
      </c>
      <c r="AJ228">
        <f t="shared" si="15"/>
        <v>0.43143990835250434</v>
      </c>
      <c r="AK228">
        <f t="shared" si="16"/>
        <v>1278.2776681599921</v>
      </c>
    </row>
    <row r="229" spans="1:37" x14ac:dyDescent="0.3">
      <c r="A229">
        <v>227</v>
      </c>
      <c r="B229">
        <v>421</v>
      </c>
      <c r="C229" t="s">
        <v>91</v>
      </c>
      <c r="D229">
        <v>1.8939846473701501E-2</v>
      </c>
      <c r="E229">
        <v>2048</v>
      </c>
      <c r="F229">
        <v>16384</v>
      </c>
      <c r="G229">
        <v>8</v>
      </c>
      <c r="H229">
        <v>4.7159836693910604</v>
      </c>
      <c r="I229">
        <v>6.5673756958512204</v>
      </c>
      <c r="J229">
        <v>-0.85509289766688801</v>
      </c>
      <c r="K229" t="b">
        <v>1</v>
      </c>
      <c r="L229">
        <v>24.69</v>
      </c>
      <c r="M229" t="s">
        <v>92</v>
      </c>
      <c r="N229">
        <v>7.5839574517433004</v>
      </c>
      <c r="O229">
        <v>3.99</v>
      </c>
      <c r="P229">
        <v>1.393</v>
      </c>
      <c r="Q229" t="s">
        <v>1880</v>
      </c>
      <c r="R229" s="1" t="s">
        <v>1941</v>
      </c>
      <c r="S229">
        <v>0</v>
      </c>
      <c r="T229">
        <v>9770</v>
      </c>
      <c r="U229">
        <v>2048</v>
      </c>
      <c r="V229">
        <v>369</v>
      </c>
      <c r="W229">
        <v>2048</v>
      </c>
      <c r="X229">
        <v>1</v>
      </c>
      <c r="Y229">
        <v>0.19344638292180899</v>
      </c>
      <c r="Z229">
        <v>24.69</v>
      </c>
      <c r="AA229">
        <v>395.8</v>
      </c>
      <c r="AB229" t="s">
        <v>94</v>
      </c>
      <c r="AC229">
        <v>4.96875</v>
      </c>
      <c r="AE229">
        <v>0</v>
      </c>
      <c r="AF229">
        <v>24.6875</v>
      </c>
      <c r="AG229">
        <v>6.66796875</v>
      </c>
      <c r="AH229">
        <f t="shared" si="13"/>
        <v>18.01953125</v>
      </c>
      <c r="AI229">
        <f t="shared" si="14"/>
        <v>3.7024018746338605</v>
      </c>
      <c r="AJ229">
        <f t="shared" si="15"/>
        <v>0.42524368510109106</v>
      </c>
      <c r="AK229">
        <f t="shared" si="16"/>
        <v>58.054947939159085</v>
      </c>
    </row>
    <row r="230" spans="1:37" x14ac:dyDescent="0.3">
      <c r="A230">
        <v>228</v>
      </c>
      <c r="B230">
        <v>425</v>
      </c>
      <c r="C230" t="s">
        <v>91</v>
      </c>
      <c r="D230">
        <v>3.1406744880485699E-2</v>
      </c>
      <c r="E230">
        <v>2048</v>
      </c>
      <c r="F230">
        <v>2048</v>
      </c>
      <c r="G230">
        <v>1</v>
      </c>
      <c r="H230">
        <v>3.55301227286466</v>
      </c>
      <c r="I230">
        <v>5.02765115564541</v>
      </c>
      <c r="J230">
        <v>-0.80325690903952496</v>
      </c>
      <c r="K230" t="b">
        <v>1</v>
      </c>
      <c r="L230">
        <v>26.03</v>
      </c>
      <c r="M230" t="s">
        <v>92</v>
      </c>
      <c r="N230">
        <v>5.5003714888832604</v>
      </c>
      <c r="O230">
        <v>3.375</v>
      </c>
      <c r="P230">
        <v>1.415</v>
      </c>
      <c r="Q230" t="s">
        <v>921</v>
      </c>
      <c r="S230">
        <v>0</v>
      </c>
      <c r="T230">
        <v>2372</v>
      </c>
      <c r="U230">
        <v>2048</v>
      </c>
      <c r="V230">
        <v>224</v>
      </c>
      <c r="W230">
        <v>2048</v>
      </c>
      <c r="X230">
        <v>1</v>
      </c>
      <c r="Y230">
        <v>0.17058030766586799</v>
      </c>
      <c r="Z230">
        <v>26.03</v>
      </c>
      <c r="AA230">
        <v>91.1</v>
      </c>
      <c r="AB230" t="s">
        <v>94</v>
      </c>
      <c r="AC230">
        <v>5.1015625</v>
      </c>
      <c r="AE230">
        <v>2</v>
      </c>
      <c r="AF230">
        <v>26.03125</v>
      </c>
      <c r="AG230">
        <v>2.87109375</v>
      </c>
      <c r="AH230">
        <f t="shared" si="13"/>
        <v>23.16015625</v>
      </c>
      <c r="AI230">
        <f t="shared" si="14"/>
        <v>9.0666666666666664</v>
      </c>
      <c r="AJ230">
        <f t="shared" si="15"/>
        <v>0.44786792108589141</v>
      </c>
      <c r="AK230">
        <f t="shared" si="16"/>
        <v>58.122604398379693</v>
      </c>
    </row>
    <row r="231" spans="1:37" x14ac:dyDescent="0.3">
      <c r="A231">
        <v>229</v>
      </c>
      <c r="B231">
        <v>426</v>
      </c>
      <c r="C231" t="s">
        <v>91</v>
      </c>
      <c r="D231">
        <v>4.44454197594292E-2</v>
      </c>
      <c r="E231">
        <v>2048</v>
      </c>
      <c r="F231">
        <v>2048</v>
      </c>
      <c r="G231">
        <v>1</v>
      </c>
      <c r="H231">
        <v>10.626650205140299</v>
      </c>
      <c r="I231">
        <v>9.1374663140879804</v>
      </c>
      <c r="J231">
        <v>-0.81531179011565602</v>
      </c>
      <c r="K231" t="b">
        <v>1</v>
      </c>
      <c r="L231">
        <v>7.242</v>
      </c>
      <c r="M231" t="s">
        <v>92</v>
      </c>
      <c r="N231">
        <v>9.5754585451095107</v>
      </c>
      <c r="O231">
        <v>3.3460000000000001</v>
      </c>
      <c r="P231">
        <v>0.86</v>
      </c>
      <c r="Q231" t="s">
        <v>922</v>
      </c>
      <c r="S231">
        <v>0</v>
      </c>
      <c r="T231">
        <v>2212</v>
      </c>
      <c r="U231">
        <v>2048</v>
      </c>
      <c r="V231">
        <v>39</v>
      </c>
      <c r="W231">
        <v>2048</v>
      </c>
      <c r="X231">
        <v>1</v>
      </c>
      <c r="Y231">
        <v>1.54149772467649</v>
      </c>
      <c r="Z231">
        <v>7.242</v>
      </c>
      <c r="AA231">
        <v>305.5</v>
      </c>
      <c r="AB231" t="s">
        <v>94</v>
      </c>
      <c r="AC231">
        <v>2.69140625</v>
      </c>
      <c r="AD231" t="s">
        <v>98</v>
      </c>
      <c r="AE231">
        <v>2</v>
      </c>
      <c r="AF231">
        <v>7.2421875</v>
      </c>
      <c r="AG231">
        <v>4.57421875</v>
      </c>
      <c r="AH231">
        <f t="shared" si="13"/>
        <v>2.66796875</v>
      </c>
      <c r="AI231">
        <f t="shared" si="14"/>
        <v>1.5832621690862512</v>
      </c>
      <c r="AJ231">
        <f t="shared" si="15"/>
        <v>0.44250133830720867</v>
      </c>
      <c r="AK231">
        <f t="shared" si="16"/>
        <v>16.366475924581444</v>
      </c>
    </row>
    <row r="232" spans="1:37" x14ac:dyDescent="0.3">
      <c r="A232">
        <v>230</v>
      </c>
      <c r="B232">
        <v>427</v>
      </c>
      <c r="C232" t="s">
        <v>91</v>
      </c>
      <c r="D232">
        <v>2.7463158031253199E-2</v>
      </c>
      <c r="E232">
        <v>2048</v>
      </c>
      <c r="F232">
        <v>2048</v>
      </c>
      <c r="G232">
        <v>1</v>
      </c>
      <c r="H232">
        <v>3.1746757084371899</v>
      </c>
      <c r="I232">
        <v>5.3727666042203603</v>
      </c>
      <c r="J232">
        <v>-0.79722946850146004</v>
      </c>
      <c r="K232" t="b">
        <v>1</v>
      </c>
      <c r="L232">
        <v>49.28</v>
      </c>
      <c r="M232" t="s">
        <v>92</v>
      </c>
      <c r="N232">
        <v>5.5854856586871398</v>
      </c>
      <c r="O232">
        <v>3.41</v>
      </c>
      <c r="P232">
        <v>1.6919999999999999</v>
      </c>
      <c r="Q232" t="s">
        <v>920</v>
      </c>
      <c r="S232">
        <v>0</v>
      </c>
      <c r="T232">
        <v>2574</v>
      </c>
      <c r="U232">
        <v>2048</v>
      </c>
      <c r="V232">
        <v>269</v>
      </c>
      <c r="W232">
        <v>2048</v>
      </c>
      <c r="X232">
        <v>1</v>
      </c>
      <c r="Y232">
        <v>0.132592318079258</v>
      </c>
      <c r="Z232">
        <v>49.28</v>
      </c>
      <c r="AA232">
        <v>52.22</v>
      </c>
      <c r="AB232" t="s">
        <v>94</v>
      </c>
      <c r="AC232">
        <v>7.01953125</v>
      </c>
      <c r="AE232">
        <v>3</v>
      </c>
      <c r="AF232">
        <v>49.28125</v>
      </c>
      <c r="AG232">
        <v>2.685546875</v>
      </c>
      <c r="AH232">
        <f t="shared" si="13"/>
        <v>46.595703125</v>
      </c>
      <c r="AI232">
        <f t="shared" si="14"/>
        <v>18.350545454545454</v>
      </c>
      <c r="AJ232">
        <f t="shared" si="15"/>
        <v>0.45057557024889555</v>
      </c>
      <c r="AK232">
        <f t="shared" si="16"/>
        <v>109.3739946281981</v>
      </c>
    </row>
    <row r="233" spans="1:37" x14ac:dyDescent="0.3">
      <c r="A233">
        <v>231</v>
      </c>
      <c r="B233">
        <v>428</v>
      </c>
      <c r="C233" t="s">
        <v>91</v>
      </c>
      <c r="D233">
        <v>2.67223784254026E-2</v>
      </c>
      <c r="E233">
        <v>2048</v>
      </c>
      <c r="F233">
        <v>2048</v>
      </c>
      <c r="G233">
        <v>1</v>
      </c>
      <c r="H233">
        <v>8.7057508965562391</v>
      </c>
      <c r="I233">
        <v>8.7652628655756697</v>
      </c>
      <c r="J233">
        <v>-0.81892825443849504</v>
      </c>
      <c r="K233" t="b">
        <v>1</v>
      </c>
      <c r="L233">
        <v>10.16</v>
      </c>
      <c r="M233" t="s">
        <v>92</v>
      </c>
      <c r="N233">
        <v>9.2956253059219591</v>
      </c>
      <c r="O233">
        <v>3.504</v>
      </c>
      <c r="P233">
        <v>1.0069999999999999</v>
      </c>
      <c r="Q233" t="s">
        <v>1881</v>
      </c>
      <c r="S233">
        <v>0</v>
      </c>
      <c r="T233">
        <v>3188</v>
      </c>
      <c r="U233">
        <v>2048</v>
      </c>
      <c r="V233">
        <v>53</v>
      </c>
      <c r="W233">
        <v>2048</v>
      </c>
      <c r="X233">
        <v>1</v>
      </c>
      <c r="Y233">
        <v>1.0584662887990799</v>
      </c>
      <c r="Z233">
        <v>10.16</v>
      </c>
      <c r="AA233">
        <v>314</v>
      </c>
      <c r="AB233" t="s">
        <v>94</v>
      </c>
      <c r="AC233">
        <v>3.1875</v>
      </c>
      <c r="AD233" t="s">
        <v>98</v>
      </c>
      <c r="AE233">
        <v>1</v>
      </c>
      <c r="AF233">
        <v>10.15625</v>
      </c>
      <c r="AG233">
        <v>5.70703125</v>
      </c>
      <c r="AH233">
        <f t="shared" si="13"/>
        <v>4.44921875</v>
      </c>
      <c r="AI233">
        <f t="shared" si="14"/>
        <v>1.7796030116358659</v>
      </c>
      <c r="AJ233">
        <f t="shared" si="15"/>
        <v>0.44090393821564022</v>
      </c>
      <c r="AK233">
        <f t="shared" si="16"/>
        <v>23.035063014185901</v>
      </c>
    </row>
    <row r="234" spans="1:37" x14ac:dyDescent="0.3">
      <c r="A234">
        <v>232</v>
      </c>
      <c r="B234">
        <v>431</v>
      </c>
      <c r="C234" t="s">
        <v>91</v>
      </c>
      <c r="D234">
        <v>1.9286419931736298E-2</v>
      </c>
      <c r="E234">
        <v>2048</v>
      </c>
      <c r="F234">
        <v>16384</v>
      </c>
      <c r="G234">
        <v>8</v>
      </c>
      <c r="H234">
        <v>3.3695202286932902</v>
      </c>
      <c r="I234">
        <v>9.2135318753332207</v>
      </c>
      <c r="J234">
        <v>-0.84062704037553104</v>
      </c>
      <c r="K234" t="b">
        <v>1</v>
      </c>
      <c r="L234">
        <v>542.5</v>
      </c>
      <c r="M234" t="s">
        <v>92</v>
      </c>
      <c r="N234">
        <v>9.2218906362482702</v>
      </c>
      <c r="O234">
        <v>4.34</v>
      </c>
      <c r="P234">
        <v>2.734</v>
      </c>
      <c r="Q234" t="s">
        <v>1882</v>
      </c>
      <c r="S234">
        <v>0</v>
      </c>
      <c r="T234">
        <v>21950</v>
      </c>
      <c r="U234">
        <v>2048</v>
      </c>
      <c r="V234">
        <v>495</v>
      </c>
      <c r="W234">
        <v>2048</v>
      </c>
      <c r="X234">
        <v>1</v>
      </c>
      <c r="Y234">
        <v>0.106502014152592</v>
      </c>
      <c r="Z234">
        <v>542.5</v>
      </c>
      <c r="AA234">
        <v>40.47</v>
      </c>
      <c r="AB234" t="s">
        <v>94</v>
      </c>
      <c r="AC234">
        <v>23.296875</v>
      </c>
      <c r="AE234">
        <v>0</v>
      </c>
      <c r="AF234">
        <v>542.5</v>
      </c>
      <c r="AG234">
        <v>12.75</v>
      </c>
      <c r="AH234">
        <f t="shared" si="13"/>
        <v>529.75</v>
      </c>
      <c r="AI234">
        <f t="shared" si="14"/>
        <v>42.549019607843135</v>
      </c>
      <c r="AJ234">
        <f t="shared" si="15"/>
        <v>0.43143990835250434</v>
      </c>
      <c r="AK234">
        <f t="shared" si="16"/>
        <v>1257.4172891691674</v>
      </c>
    </row>
    <row r="235" spans="1:37" x14ac:dyDescent="0.3">
      <c r="A235">
        <v>233</v>
      </c>
      <c r="B235">
        <v>432</v>
      </c>
      <c r="C235" t="s">
        <v>91</v>
      </c>
      <c r="D235">
        <v>1.9049831722226102E-2</v>
      </c>
      <c r="E235">
        <v>2048</v>
      </c>
      <c r="F235">
        <v>16384</v>
      </c>
      <c r="G235">
        <v>8</v>
      </c>
      <c r="H235">
        <v>4.7421887528844602</v>
      </c>
      <c r="I235">
        <v>6.58071310336799</v>
      </c>
      <c r="J235">
        <v>-0.85509289766688801</v>
      </c>
      <c r="K235" t="b">
        <v>1</v>
      </c>
      <c r="L235">
        <v>24.42</v>
      </c>
      <c r="M235" t="s">
        <v>92</v>
      </c>
      <c r="N235">
        <v>7.6503463198454202</v>
      </c>
      <c r="O235">
        <v>4</v>
      </c>
      <c r="P235">
        <v>1.3879999999999999</v>
      </c>
      <c r="Q235" t="s">
        <v>1883</v>
      </c>
      <c r="R235" s="1" t="s">
        <v>1941</v>
      </c>
      <c r="S235">
        <v>0</v>
      </c>
      <c r="T235">
        <v>10000</v>
      </c>
      <c r="U235">
        <v>2048</v>
      </c>
      <c r="V235">
        <v>358</v>
      </c>
      <c r="W235">
        <v>2048</v>
      </c>
      <c r="X235">
        <v>1</v>
      </c>
      <c r="Y235">
        <v>0.19778082122999299</v>
      </c>
      <c r="Z235">
        <v>24.42</v>
      </c>
      <c r="AA235">
        <v>409.5</v>
      </c>
      <c r="AB235" t="s">
        <v>94</v>
      </c>
      <c r="AC235">
        <v>4.94140625</v>
      </c>
      <c r="AE235">
        <v>0</v>
      </c>
      <c r="AF235">
        <v>24.421875</v>
      </c>
      <c r="AG235">
        <v>6.90234375</v>
      </c>
      <c r="AH235">
        <f t="shared" si="13"/>
        <v>17.51953125</v>
      </c>
      <c r="AI235">
        <f t="shared" si="14"/>
        <v>3.5382003395585739</v>
      </c>
      <c r="AJ235">
        <f t="shared" si="15"/>
        <v>0.42524368510109106</v>
      </c>
      <c r="AK235">
        <f t="shared" si="16"/>
        <v>57.430306094244081</v>
      </c>
    </row>
    <row r="236" spans="1:37" x14ac:dyDescent="0.3">
      <c r="A236">
        <v>234</v>
      </c>
      <c r="B236">
        <v>436</v>
      </c>
      <c r="C236" t="s">
        <v>91</v>
      </c>
      <c r="D236">
        <v>3.1122709241629101E-2</v>
      </c>
      <c r="E236">
        <v>2048</v>
      </c>
      <c r="F236">
        <v>2048</v>
      </c>
      <c r="G236">
        <v>1</v>
      </c>
      <c r="H236">
        <v>4.2892247458065498</v>
      </c>
      <c r="I236">
        <v>5.9521370740147503</v>
      </c>
      <c r="J236">
        <v>-0.80848069083918195</v>
      </c>
      <c r="K236" t="b">
        <v>1</v>
      </c>
      <c r="L236">
        <v>24.42</v>
      </c>
      <c r="M236" t="s">
        <v>92</v>
      </c>
      <c r="N236">
        <v>6.2638394532795498</v>
      </c>
      <c r="O236">
        <v>3.3980000000000001</v>
      </c>
      <c r="P236">
        <v>1.3879999999999999</v>
      </c>
      <c r="Q236" t="s">
        <v>928</v>
      </c>
      <c r="S236">
        <v>0</v>
      </c>
      <c r="T236">
        <v>2500</v>
      </c>
      <c r="U236">
        <v>2048</v>
      </c>
      <c r="V236">
        <v>147</v>
      </c>
      <c r="W236">
        <v>2048</v>
      </c>
      <c r="X236">
        <v>1</v>
      </c>
      <c r="Y236">
        <v>0.27129068463094103</v>
      </c>
      <c r="Z236">
        <v>24.42</v>
      </c>
      <c r="AA236">
        <v>102.4</v>
      </c>
      <c r="AB236" t="s">
        <v>94</v>
      </c>
      <c r="AC236">
        <v>4.94140625</v>
      </c>
      <c r="AE236">
        <v>2</v>
      </c>
      <c r="AF236">
        <v>24.421875</v>
      </c>
      <c r="AG236">
        <v>3.712890625</v>
      </c>
      <c r="AH236">
        <f t="shared" si="13"/>
        <v>20.708984375</v>
      </c>
      <c r="AI236">
        <f t="shared" si="14"/>
        <v>6.5775907417148867</v>
      </c>
      <c r="AJ236">
        <f t="shared" si="15"/>
        <v>0.44553445685134707</v>
      </c>
      <c r="AK236">
        <f t="shared" si="16"/>
        <v>54.814783962149036</v>
      </c>
    </row>
    <row r="237" spans="1:37" x14ac:dyDescent="0.3">
      <c r="A237">
        <v>235</v>
      </c>
      <c r="B237">
        <v>437</v>
      </c>
      <c r="C237" t="s">
        <v>91</v>
      </c>
      <c r="D237">
        <v>4.1458100838197599E-2</v>
      </c>
      <c r="E237">
        <v>2048</v>
      </c>
      <c r="F237">
        <v>2048</v>
      </c>
      <c r="G237">
        <v>1</v>
      </c>
      <c r="H237">
        <v>9.2379173167674402</v>
      </c>
      <c r="I237">
        <v>8.4981622191356792</v>
      </c>
      <c r="J237">
        <v>-0.81732093696167796</v>
      </c>
      <c r="K237" t="b">
        <v>1</v>
      </c>
      <c r="L237">
        <v>8.32</v>
      </c>
      <c r="M237" t="s">
        <v>92</v>
      </c>
      <c r="N237">
        <v>8.74960802370056</v>
      </c>
      <c r="O237">
        <v>3.3540000000000001</v>
      </c>
      <c r="P237">
        <v>0.92</v>
      </c>
      <c r="Q237" t="s">
        <v>929</v>
      </c>
      <c r="S237">
        <v>0</v>
      </c>
      <c r="T237">
        <v>2254</v>
      </c>
      <c r="U237">
        <v>2048</v>
      </c>
      <c r="V237">
        <v>53</v>
      </c>
      <c r="W237">
        <v>2048</v>
      </c>
      <c r="X237">
        <v>1</v>
      </c>
      <c r="Y237">
        <v>1.13156496839384</v>
      </c>
      <c r="Z237">
        <v>8.32</v>
      </c>
      <c r="AA237">
        <v>271</v>
      </c>
      <c r="AB237" t="s">
        <v>94</v>
      </c>
      <c r="AC237">
        <v>2.884765625</v>
      </c>
      <c r="AD237" t="s">
        <v>98</v>
      </c>
      <c r="AE237">
        <v>2</v>
      </c>
      <c r="AF237">
        <v>8.3203125</v>
      </c>
      <c r="AG237">
        <v>4.23828125</v>
      </c>
      <c r="AH237">
        <f t="shared" si="13"/>
        <v>4.08203125</v>
      </c>
      <c r="AI237">
        <f t="shared" si="14"/>
        <v>1.9631336405529953</v>
      </c>
      <c r="AJ237">
        <f t="shared" si="15"/>
        <v>0.44161318065732541</v>
      </c>
      <c r="AK237">
        <f t="shared" si="16"/>
        <v>18.840725015533984</v>
      </c>
    </row>
    <row r="238" spans="1:37" x14ac:dyDescent="0.3">
      <c r="A238">
        <v>236</v>
      </c>
      <c r="B238">
        <v>438</v>
      </c>
      <c r="C238" t="s">
        <v>91</v>
      </c>
      <c r="D238">
        <v>3.2120835026847899E-2</v>
      </c>
      <c r="E238">
        <v>2048</v>
      </c>
      <c r="F238">
        <v>2048</v>
      </c>
      <c r="G238">
        <v>1</v>
      </c>
      <c r="H238">
        <v>3.6192443024105301</v>
      </c>
      <c r="I238">
        <v>6.0827338324692697</v>
      </c>
      <c r="J238">
        <v>-0.80446239714713796</v>
      </c>
      <c r="K238" t="b">
        <v>1</v>
      </c>
      <c r="L238">
        <v>47.97</v>
      </c>
      <c r="M238" t="s">
        <v>92</v>
      </c>
      <c r="N238">
        <v>6.1798953821675804</v>
      </c>
      <c r="O238">
        <v>3.43</v>
      </c>
      <c r="P238">
        <v>1.681</v>
      </c>
      <c r="Q238" t="s">
        <v>927</v>
      </c>
      <c r="S238">
        <v>0</v>
      </c>
      <c r="T238">
        <v>2686</v>
      </c>
      <c r="U238">
        <v>2048</v>
      </c>
      <c r="V238">
        <v>234</v>
      </c>
      <c r="W238">
        <v>2048</v>
      </c>
      <c r="X238">
        <v>1</v>
      </c>
      <c r="Y238">
        <v>0.17122535652382101</v>
      </c>
      <c r="Z238">
        <v>47.97</v>
      </c>
      <c r="AA238">
        <v>56</v>
      </c>
      <c r="AB238" t="s">
        <v>94</v>
      </c>
      <c r="AC238">
        <v>6.92578125</v>
      </c>
      <c r="AE238">
        <v>2</v>
      </c>
      <c r="AF238">
        <v>47.96875</v>
      </c>
      <c r="AG238">
        <v>3.126953125</v>
      </c>
      <c r="AH238">
        <f t="shared" si="13"/>
        <v>44.841796875</v>
      </c>
      <c r="AI238">
        <f t="shared" si="14"/>
        <v>15.340412242348533</v>
      </c>
      <c r="AJ238">
        <f t="shared" si="15"/>
        <v>0.44732834692370133</v>
      </c>
      <c r="AK238">
        <f t="shared" si="16"/>
        <v>107.23387044412324</v>
      </c>
    </row>
    <row r="239" spans="1:37" x14ac:dyDescent="0.3">
      <c r="A239">
        <v>237</v>
      </c>
      <c r="B239">
        <v>439</v>
      </c>
      <c r="C239" t="s">
        <v>91</v>
      </c>
      <c r="D239">
        <v>5.1701396612305599E-2</v>
      </c>
      <c r="E239">
        <v>2048</v>
      </c>
      <c r="F239">
        <v>2048</v>
      </c>
      <c r="G239">
        <v>1</v>
      </c>
      <c r="H239">
        <v>11.2123678145876</v>
      </c>
      <c r="I239">
        <v>10.2816536893533</v>
      </c>
      <c r="J239">
        <v>-0.8193300838077</v>
      </c>
      <c r="K239" t="b">
        <v>1</v>
      </c>
      <c r="L239">
        <v>8.26</v>
      </c>
      <c r="M239" t="s">
        <v>92</v>
      </c>
      <c r="N239">
        <v>10.919151109192001</v>
      </c>
      <c r="O239">
        <v>3.48</v>
      </c>
      <c r="P239">
        <v>0.91700000000000004</v>
      </c>
      <c r="Q239" t="s">
        <v>1884</v>
      </c>
      <c r="S239">
        <v>0</v>
      </c>
      <c r="T239">
        <v>3022</v>
      </c>
      <c r="U239">
        <v>2048</v>
      </c>
      <c r="V239">
        <v>29</v>
      </c>
      <c r="W239">
        <v>2048</v>
      </c>
      <c r="X239">
        <v>1</v>
      </c>
      <c r="Y239">
        <v>1.89638909491829</v>
      </c>
      <c r="Z239">
        <v>8.26</v>
      </c>
      <c r="AA239">
        <v>366</v>
      </c>
      <c r="AB239" t="s">
        <v>94</v>
      </c>
      <c r="AC239">
        <v>2.873046875</v>
      </c>
      <c r="AD239" t="s">
        <v>98</v>
      </c>
      <c r="AE239">
        <v>2</v>
      </c>
      <c r="AF239">
        <v>8.2578125</v>
      </c>
      <c r="AG239">
        <v>5.85546875</v>
      </c>
      <c r="AH239">
        <f t="shared" si="13"/>
        <v>2.40234375</v>
      </c>
      <c r="AI239">
        <f t="shared" si="14"/>
        <v>1.410273515677118</v>
      </c>
      <c r="AJ239">
        <f t="shared" si="15"/>
        <v>0.44072680565518296</v>
      </c>
      <c r="AK239">
        <f t="shared" si="16"/>
        <v>18.736805644766637</v>
      </c>
    </row>
    <row r="240" spans="1:37" x14ac:dyDescent="0.3">
      <c r="A240">
        <v>238</v>
      </c>
      <c r="B240">
        <v>442</v>
      </c>
      <c r="C240" t="s">
        <v>91</v>
      </c>
      <c r="D240">
        <v>2.0027904681510798E-2</v>
      </c>
      <c r="E240">
        <v>2048</v>
      </c>
      <c r="F240">
        <v>16384</v>
      </c>
      <c r="G240">
        <v>8</v>
      </c>
      <c r="H240">
        <v>3.3973043410713699</v>
      </c>
      <c r="I240">
        <v>9.2695979774935697</v>
      </c>
      <c r="J240">
        <v>-0.84143069911393997</v>
      </c>
      <c r="K240" t="b">
        <v>1</v>
      </c>
      <c r="L240">
        <v>535</v>
      </c>
      <c r="M240" t="s">
        <v>92</v>
      </c>
      <c r="N240">
        <v>9.2770215270891807</v>
      </c>
      <c r="O240">
        <v>4.3479999999999999</v>
      </c>
      <c r="P240">
        <v>2.7290000000000001</v>
      </c>
      <c r="Q240" t="s">
        <v>1885</v>
      </c>
      <c r="S240">
        <v>0</v>
      </c>
      <c r="T240">
        <v>22190</v>
      </c>
      <c r="U240">
        <v>2048</v>
      </c>
      <c r="V240">
        <v>496</v>
      </c>
      <c r="W240">
        <v>2048</v>
      </c>
      <c r="X240">
        <v>1</v>
      </c>
      <c r="Y240">
        <v>0.107642142557055</v>
      </c>
      <c r="Z240">
        <v>535</v>
      </c>
      <c r="AA240">
        <v>41.47</v>
      </c>
      <c r="AB240" t="s">
        <v>94</v>
      </c>
      <c r="AC240">
        <v>23.125</v>
      </c>
      <c r="AE240">
        <v>0</v>
      </c>
      <c r="AF240">
        <v>535</v>
      </c>
      <c r="AG240">
        <v>12.9296875</v>
      </c>
      <c r="AH240">
        <f t="shared" si="13"/>
        <v>522.0703125</v>
      </c>
      <c r="AI240">
        <f t="shared" si="14"/>
        <v>41.377643504531719</v>
      </c>
      <c r="AJ240">
        <f t="shared" si="15"/>
        <v>0.43109331718922134</v>
      </c>
      <c r="AK240">
        <f t="shared" si="16"/>
        <v>1241.0306044367896</v>
      </c>
    </row>
    <row r="241" spans="1:37" x14ac:dyDescent="0.3">
      <c r="A241">
        <v>239</v>
      </c>
      <c r="B241">
        <v>443</v>
      </c>
      <c r="C241" t="s">
        <v>91</v>
      </c>
      <c r="D241">
        <v>1.84328593061872E-2</v>
      </c>
      <c r="E241">
        <v>2048</v>
      </c>
      <c r="F241">
        <v>16384</v>
      </c>
      <c r="G241">
        <v>8</v>
      </c>
      <c r="H241">
        <v>4.6369960914419801</v>
      </c>
      <c r="I241">
        <v>6.4256811071837596</v>
      </c>
      <c r="J241">
        <v>-0.85509289766688801</v>
      </c>
      <c r="K241" t="b">
        <v>1</v>
      </c>
      <c r="L241">
        <v>24.3</v>
      </c>
      <c r="M241" t="s">
        <v>92</v>
      </c>
      <c r="N241">
        <v>7.6007424732047904</v>
      </c>
      <c r="O241">
        <v>4.01</v>
      </c>
      <c r="P241">
        <v>1.3859999999999999</v>
      </c>
      <c r="Q241" t="s">
        <v>1886</v>
      </c>
      <c r="R241" s="1" t="s">
        <v>1941</v>
      </c>
      <c r="S241">
        <v>0</v>
      </c>
      <c r="T241">
        <v>10240</v>
      </c>
      <c r="U241">
        <v>2048</v>
      </c>
      <c r="V241">
        <v>363</v>
      </c>
      <c r="W241">
        <v>2048</v>
      </c>
      <c r="X241">
        <v>1</v>
      </c>
      <c r="Y241">
        <v>0.19089278840324</v>
      </c>
      <c r="Z241">
        <v>24.3</v>
      </c>
      <c r="AA241">
        <v>421.5</v>
      </c>
      <c r="AB241" t="s">
        <v>94</v>
      </c>
      <c r="AC241">
        <v>4.9296875</v>
      </c>
      <c r="AE241">
        <v>0</v>
      </c>
      <c r="AF241">
        <v>24.296875</v>
      </c>
      <c r="AG241">
        <v>7.03515625</v>
      </c>
      <c r="AH241">
        <f t="shared" si="13"/>
        <v>17.26171875</v>
      </c>
      <c r="AI241">
        <f t="shared" si="14"/>
        <v>3.4536368684064409</v>
      </c>
      <c r="AJ241">
        <f t="shared" si="15"/>
        <v>0.42524368510109106</v>
      </c>
      <c r="AK241">
        <f t="shared" si="16"/>
        <v>57.136356990754663</v>
      </c>
    </row>
    <row r="242" spans="1:37" x14ac:dyDescent="0.3">
      <c r="A242">
        <v>240</v>
      </c>
      <c r="B242">
        <v>447</v>
      </c>
      <c r="C242" t="s">
        <v>91</v>
      </c>
      <c r="D242">
        <v>3.84572227678249E-2</v>
      </c>
      <c r="E242">
        <v>2048</v>
      </c>
      <c r="F242">
        <v>2048</v>
      </c>
      <c r="G242">
        <v>1</v>
      </c>
      <c r="H242">
        <v>4.5329884206773103</v>
      </c>
      <c r="I242">
        <v>6.3966486991003002</v>
      </c>
      <c r="J242">
        <v>-0.811695325792817</v>
      </c>
      <c r="K242" t="b">
        <v>1</v>
      </c>
      <c r="L242">
        <v>25.78</v>
      </c>
      <c r="M242" t="s">
        <v>92</v>
      </c>
      <c r="N242">
        <v>6.63052500600344</v>
      </c>
      <c r="O242">
        <v>3.42</v>
      </c>
      <c r="P242">
        <v>1.411</v>
      </c>
      <c r="Q242" t="s">
        <v>1301</v>
      </c>
      <c r="S242">
        <v>0</v>
      </c>
      <c r="T242">
        <v>2634</v>
      </c>
      <c r="U242">
        <v>2048</v>
      </c>
      <c r="V242">
        <v>174</v>
      </c>
      <c r="W242">
        <v>2048</v>
      </c>
      <c r="X242">
        <v>1</v>
      </c>
      <c r="Y242">
        <v>0.26783516097023802</v>
      </c>
      <c r="Z242">
        <v>25.78</v>
      </c>
      <c r="AA242">
        <v>102.2</v>
      </c>
      <c r="AB242" t="s">
        <v>94</v>
      </c>
      <c r="AC242">
        <v>5.078125</v>
      </c>
      <c r="AE242">
        <v>1</v>
      </c>
      <c r="AF242">
        <v>25.78125</v>
      </c>
      <c r="AG242">
        <v>3.607421875</v>
      </c>
      <c r="AH242">
        <f t="shared" si="13"/>
        <v>22.173828125</v>
      </c>
      <c r="AI242">
        <f t="shared" si="14"/>
        <v>7.1467244179750944</v>
      </c>
      <c r="AJ242">
        <f t="shared" si="15"/>
        <v>0.44410452579787102</v>
      </c>
      <c r="AK242">
        <f t="shared" si="16"/>
        <v>58.052211815859842</v>
      </c>
    </row>
    <row r="243" spans="1:37" x14ac:dyDescent="0.3">
      <c r="A243">
        <v>241</v>
      </c>
      <c r="B243">
        <v>448</v>
      </c>
      <c r="C243" t="s">
        <v>91</v>
      </c>
      <c r="D243">
        <v>3.4642047551363603E-2</v>
      </c>
      <c r="E243">
        <v>2048</v>
      </c>
      <c r="F243">
        <v>2048</v>
      </c>
      <c r="G243">
        <v>1</v>
      </c>
      <c r="H243">
        <v>7.5285693655838202</v>
      </c>
      <c r="I243">
        <v>7.5579778396681299</v>
      </c>
      <c r="J243">
        <v>-0.818124595700087</v>
      </c>
      <c r="K243" t="b">
        <v>1</v>
      </c>
      <c r="L243">
        <v>10.086</v>
      </c>
      <c r="M243" t="s">
        <v>92</v>
      </c>
      <c r="N243">
        <v>7.7320310077358299</v>
      </c>
      <c r="O243">
        <v>3.3460000000000001</v>
      </c>
      <c r="P243">
        <v>1.004</v>
      </c>
      <c r="Q243" t="s">
        <v>1302</v>
      </c>
      <c r="S243">
        <v>0</v>
      </c>
      <c r="T243">
        <v>2212</v>
      </c>
      <c r="U243">
        <v>2048</v>
      </c>
      <c r="V243">
        <v>83</v>
      </c>
      <c r="W243">
        <v>2048</v>
      </c>
      <c r="X243">
        <v>1</v>
      </c>
      <c r="Y243">
        <v>0.71660358520467005</v>
      </c>
      <c r="Z243">
        <v>10.086</v>
      </c>
      <c r="AA243">
        <v>219.4</v>
      </c>
      <c r="AB243" t="s">
        <v>94</v>
      </c>
      <c r="AC243">
        <v>3.17578125</v>
      </c>
      <c r="AD243" t="s">
        <v>98</v>
      </c>
      <c r="AE243">
        <v>2</v>
      </c>
      <c r="AF243">
        <v>10.0859375</v>
      </c>
      <c r="AG243">
        <v>3.712890625</v>
      </c>
      <c r="AH243">
        <f t="shared" si="13"/>
        <v>6.373046875</v>
      </c>
      <c r="AI243">
        <f t="shared" si="14"/>
        <v>2.7164650184113626</v>
      </c>
      <c r="AJ243">
        <f t="shared" si="15"/>
        <v>0.44125841693926876</v>
      </c>
      <c r="AK243">
        <f t="shared" si="16"/>
        <v>22.85721271893188</v>
      </c>
    </row>
    <row r="244" spans="1:37" x14ac:dyDescent="0.3">
      <c r="A244">
        <v>242</v>
      </c>
      <c r="B244">
        <v>449</v>
      </c>
      <c r="C244" t="s">
        <v>91</v>
      </c>
      <c r="D244">
        <v>3.3616534405296897E-2</v>
      </c>
      <c r="E244">
        <v>2048</v>
      </c>
      <c r="F244">
        <v>2048</v>
      </c>
      <c r="G244">
        <v>1</v>
      </c>
      <c r="H244">
        <v>3.83881797127406</v>
      </c>
      <c r="I244">
        <v>6.3243026538470097</v>
      </c>
      <c r="J244">
        <v>-0.80767703210077302</v>
      </c>
      <c r="K244" t="b">
        <v>1</v>
      </c>
      <c r="L244">
        <v>44.4</v>
      </c>
      <c r="M244" t="s">
        <v>92</v>
      </c>
      <c r="N244">
        <v>6.4152466306918701</v>
      </c>
      <c r="O244">
        <v>3.4470000000000001</v>
      </c>
      <c r="P244">
        <v>1.647</v>
      </c>
      <c r="Q244" t="s">
        <v>1300</v>
      </c>
      <c r="S244">
        <v>0</v>
      </c>
      <c r="T244">
        <v>2798</v>
      </c>
      <c r="U244">
        <v>2048</v>
      </c>
      <c r="V244">
        <v>223</v>
      </c>
      <c r="W244">
        <v>2048</v>
      </c>
      <c r="X244">
        <v>1</v>
      </c>
      <c r="Y244">
        <v>0.19010131207371</v>
      </c>
      <c r="Z244">
        <v>44.4</v>
      </c>
      <c r="AA244">
        <v>63</v>
      </c>
      <c r="AB244" t="s">
        <v>94</v>
      </c>
      <c r="AC244">
        <v>6.6640625</v>
      </c>
      <c r="AE244">
        <v>2</v>
      </c>
      <c r="AF244">
        <v>44.40625</v>
      </c>
      <c r="AG244">
        <v>3.349609375</v>
      </c>
      <c r="AH244">
        <f t="shared" si="13"/>
        <v>41.056640625</v>
      </c>
      <c r="AI244">
        <f t="shared" si="14"/>
        <v>13.257142857142858</v>
      </c>
      <c r="AJ244">
        <f t="shared" si="15"/>
        <v>0.44589265842749209</v>
      </c>
      <c r="AK244">
        <f t="shared" si="16"/>
        <v>99.589551791692102</v>
      </c>
    </row>
    <row r="245" spans="1:37" x14ac:dyDescent="0.3">
      <c r="A245">
        <v>243</v>
      </c>
      <c r="B245">
        <v>450</v>
      </c>
      <c r="C245" t="s">
        <v>91</v>
      </c>
      <c r="D245">
        <v>3.8419952180577303E-2</v>
      </c>
      <c r="E245">
        <v>2048</v>
      </c>
      <c r="F245">
        <v>2048</v>
      </c>
      <c r="G245">
        <v>1</v>
      </c>
      <c r="H245">
        <v>6.3200804903241004</v>
      </c>
      <c r="I245">
        <v>6.4311756551930799</v>
      </c>
      <c r="J245">
        <v>-0.81651727822326903</v>
      </c>
      <c r="K245" t="b">
        <v>1</v>
      </c>
      <c r="L245">
        <v>10.42</v>
      </c>
      <c r="M245" t="s">
        <v>92</v>
      </c>
      <c r="N245">
        <v>7.3381611423674897</v>
      </c>
      <c r="O245">
        <v>3.4790000000000001</v>
      </c>
      <c r="P245">
        <v>1.018</v>
      </c>
      <c r="Q245" t="s">
        <v>1887</v>
      </c>
      <c r="S245">
        <v>0</v>
      </c>
      <c r="T245">
        <v>3014</v>
      </c>
      <c r="U245">
        <v>2048</v>
      </c>
      <c r="V245">
        <v>77</v>
      </c>
      <c r="W245">
        <v>2048</v>
      </c>
      <c r="X245">
        <v>1</v>
      </c>
      <c r="Y245">
        <v>0.60627943948900798</v>
      </c>
      <c r="Z245">
        <v>10.42</v>
      </c>
      <c r="AA245">
        <v>289.2</v>
      </c>
      <c r="AB245" t="s">
        <v>94</v>
      </c>
      <c r="AC245">
        <v>3.228515625</v>
      </c>
      <c r="AD245" t="s">
        <v>98</v>
      </c>
      <c r="AE245">
        <v>1</v>
      </c>
      <c r="AF245">
        <v>10.421875</v>
      </c>
      <c r="AG245">
        <v>5.27734375</v>
      </c>
      <c r="AH245">
        <f t="shared" si="13"/>
        <v>5.14453125</v>
      </c>
      <c r="AI245">
        <f t="shared" si="14"/>
        <v>1.9748334566987418</v>
      </c>
      <c r="AJ245">
        <f t="shared" si="15"/>
        <v>0.44196822959893994</v>
      </c>
      <c r="AK245">
        <f t="shared" si="16"/>
        <v>23.580597658472502</v>
      </c>
    </row>
    <row r="246" spans="1:37" x14ac:dyDescent="0.3">
      <c r="A246">
        <v>244</v>
      </c>
      <c r="B246">
        <v>453</v>
      </c>
      <c r="C246" t="s">
        <v>91</v>
      </c>
      <c r="D246">
        <v>2.34557701089377E-2</v>
      </c>
      <c r="E246">
        <v>2048</v>
      </c>
      <c r="F246">
        <v>16384</v>
      </c>
      <c r="G246">
        <v>8</v>
      </c>
      <c r="H246">
        <v>3.4320951157214301</v>
      </c>
      <c r="I246">
        <v>9.3108986635489792</v>
      </c>
      <c r="J246">
        <v>-0.84303801659075694</v>
      </c>
      <c r="K246" t="b">
        <v>1</v>
      </c>
      <c r="L246">
        <v>515.5</v>
      </c>
      <c r="M246" t="s">
        <v>92</v>
      </c>
      <c r="N246">
        <v>9.3166773702676497</v>
      </c>
      <c r="O246">
        <v>4.3499999999999996</v>
      </c>
      <c r="P246">
        <v>2.7130000000000001</v>
      </c>
      <c r="Q246" t="s">
        <v>1888</v>
      </c>
      <c r="S246">
        <v>0</v>
      </c>
      <c r="T246">
        <v>22420</v>
      </c>
      <c r="U246">
        <v>2048</v>
      </c>
      <c r="V246">
        <v>493</v>
      </c>
      <c r="W246">
        <v>2048</v>
      </c>
      <c r="X246">
        <v>1</v>
      </c>
      <c r="Y246">
        <v>0.109536055100454</v>
      </c>
      <c r="Z246">
        <v>515.5</v>
      </c>
      <c r="AA246">
        <v>43.47</v>
      </c>
      <c r="AB246" t="s">
        <v>94</v>
      </c>
      <c r="AC246">
        <v>22.703125</v>
      </c>
      <c r="AE246">
        <v>0</v>
      </c>
      <c r="AF246">
        <v>515.5</v>
      </c>
      <c r="AG246">
        <v>13.15625</v>
      </c>
      <c r="AH246">
        <f t="shared" si="13"/>
        <v>502.34375</v>
      </c>
      <c r="AI246">
        <f t="shared" si="14"/>
        <v>39.182897862232778</v>
      </c>
      <c r="AJ246">
        <f t="shared" si="15"/>
        <v>0.43040096992634674</v>
      </c>
      <c r="AK246">
        <f t="shared" si="16"/>
        <v>1197.7203492088227</v>
      </c>
    </row>
    <row r="247" spans="1:37" x14ac:dyDescent="0.3">
      <c r="A247">
        <v>245</v>
      </c>
      <c r="B247">
        <v>454</v>
      </c>
      <c r="C247" t="s">
        <v>91</v>
      </c>
      <c r="D247">
        <v>1.7896688019505998E-2</v>
      </c>
      <c r="E247">
        <v>2048</v>
      </c>
      <c r="F247">
        <v>16384</v>
      </c>
      <c r="G247">
        <v>8</v>
      </c>
      <c r="H247">
        <v>4.5702735730880697</v>
      </c>
      <c r="I247">
        <v>6.3912419498653499</v>
      </c>
      <c r="J247">
        <v>-0.85428923892847997</v>
      </c>
      <c r="K247" t="b">
        <v>1</v>
      </c>
      <c r="L247">
        <v>25.05</v>
      </c>
      <c r="M247" t="s">
        <v>92</v>
      </c>
      <c r="N247">
        <v>7.5897955952769003</v>
      </c>
      <c r="O247">
        <v>4.0199999999999996</v>
      </c>
      <c r="P247">
        <v>1.3979999999999999</v>
      </c>
      <c r="Q247" t="s">
        <v>1889</v>
      </c>
      <c r="R247" s="1" t="s">
        <v>1941</v>
      </c>
      <c r="S247">
        <v>0</v>
      </c>
      <c r="T247">
        <v>10470</v>
      </c>
      <c r="U247">
        <v>2048</v>
      </c>
      <c r="V247">
        <v>351</v>
      </c>
      <c r="W247">
        <v>2048</v>
      </c>
      <c r="X247">
        <v>1</v>
      </c>
      <c r="Y247">
        <v>0.19056710527922799</v>
      </c>
      <c r="Z247">
        <v>25.05</v>
      </c>
      <c r="AA247">
        <v>418</v>
      </c>
      <c r="AB247" t="s">
        <v>94</v>
      </c>
      <c r="AC247">
        <v>5.00390625</v>
      </c>
      <c r="AE247">
        <v>0</v>
      </c>
      <c r="AF247">
        <v>25.046875</v>
      </c>
      <c r="AG247">
        <v>7.28515625</v>
      </c>
      <c r="AH247">
        <f t="shared" si="13"/>
        <v>17.76171875</v>
      </c>
      <c r="AI247">
        <f t="shared" si="14"/>
        <v>3.4380697050938336</v>
      </c>
      <c r="AJ247">
        <f t="shared" si="15"/>
        <v>0.42558557326688018</v>
      </c>
      <c r="AK247">
        <f t="shared" si="16"/>
        <v>58.852735086236983</v>
      </c>
    </row>
    <row r="248" spans="1:37" x14ac:dyDescent="0.3">
      <c r="A248">
        <v>246</v>
      </c>
      <c r="B248">
        <v>458</v>
      </c>
      <c r="C248" t="s">
        <v>91</v>
      </c>
      <c r="D248">
        <v>4.4858096362383998E-2</v>
      </c>
      <c r="E248">
        <v>2048</v>
      </c>
      <c r="F248">
        <v>2048</v>
      </c>
      <c r="G248">
        <v>1</v>
      </c>
      <c r="H248">
        <v>4.4644077381635396</v>
      </c>
      <c r="I248">
        <v>6.2649940622470801</v>
      </c>
      <c r="J248">
        <v>-0.81008800831599903</v>
      </c>
      <c r="K248" t="b">
        <v>1</v>
      </c>
      <c r="L248">
        <v>25.31</v>
      </c>
      <c r="M248" t="s">
        <v>92</v>
      </c>
      <c r="N248">
        <v>6.55226726729245</v>
      </c>
      <c r="O248">
        <v>3.43</v>
      </c>
      <c r="P248">
        <v>1.403</v>
      </c>
      <c r="Q248" t="s">
        <v>1308</v>
      </c>
      <c r="S248">
        <v>0</v>
      </c>
      <c r="T248">
        <v>2694</v>
      </c>
      <c r="U248">
        <v>2048</v>
      </c>
      <c r="V248">
        <v>161</v>
      </c>
      <c r="W248">
        <v>2048</v>
      </c>
      <c r="X248">
        <v>1</v>
      </c>
      <c r="Y248">
        <v>0.27303357899019498</v>
      </c>
      <c r="Z248">
        <v>25.31</v>
      </c>
      <c r="AA248">
        <v>106.44</v>
      </c>
      <c r="AB248" t="s">
        <v>94</v>
      </c>
      <c r="AC248">
        <v>5.03125</v>
      </c>
      <c r="AE248">
        <v>2</v>
      </c>
      <c r="AF248">
        <v>25.3125</v>
      </c>
      <c r="AG248">
        <v>3.865234375</v>
      </c>
      <c r="AH248">
        <f t="shared" si="13"/>
        <v>21.447265625</v>
      </c>
      <c r="AI248">
        <f t="shared" si="14"/>
        <v>6.5487620010106111</v>
      </c>
      <c r="AJ248">
        <f t="shared" si="15"/>
        <v>0.44481891673643975</v>
      </c>
      <c r="AK248">
        <f t="shared" si="16"/>
        <v>56.905178821335838</v>
      </c>
    </row>
    <row r="249" spans="1:37" x14ac:dyDescent="0.3">
      <c r="A249">
        <v>247</v>
      </c>
      <c r="B249">
        <v>459</v>
      </c>
      <c r="C249" t="s">
        <v>91</v>
      </c>
      <c r="D249">
        <v>5.5659888456110203E-2</v>
      </c>
      <c r="E249">
        <v>2048</v>
      </c>
      <c r="F249">
        <v>2048</v>
      </c>
      <c r="G249">
        <v>1</v>
      </c>
      <c r="H249">
        <v>8.8250771346423296</v>
      </c>
      <c r="I249">
        <v>8.3424557288415802</v>
      </c>
      <c r="J249">
        <v>-0.81892825443849504</v>
      </c>
      <c r="K249" t="b">
        <v>1</v>
      </c>
      <c r="L249">
        <v>8.81</v>
      </c>
      <c r="M249" t="s">
        <v>92</v>
      </c>
      <c r="N249">
        <v>8.5664219614838402</v>
      </c>
      <c r="O249">
        <v>3.371</v>
      </c>
      <c r="P249">
        <v>0.94530000000000003</v>
      </c>
      <c r="Q249" t="s">
        <v>1309</v>
      </c>
      <c r="S249">
        <v>0</v>
      </c>
      <c r="T249">
        <v>2350</v>
      </c>
      <c r="U249">
        <v>2048</v>
      </c>
      <c r="V249">
        <v>76</v>
      </c>
      <c r="W249">
        <v>2048</v>
      </c>
      <c r="X249">
        <v>1</v>
      </c>
      <c r="Y249">
        <v>0.89759790671886197</v>
      </c>
      <c r="Z249">
        <v>8.81</v>
      </c>
      <c r="AA249">
        <v>266.8</v>
      </c>
      <c r="AB249" t="s">
        <v>94</v>
      </c>
      <c r="AC249">
        <v>2.96875</v>
      </c>
      <c r="AD249" t="s">
        <v>98</v>
      </c>
      <c r="AE249">
        <v>2</v>
      </c>
      <c r="AF249">
        <v>8.8125</v>
      </c>
      <c r="AG249">
        <v>4.0078125</v>
      </c>
      <c r="AH249">
        <f t="shared" si="13"/>
        <v>4.8046875</v>
      </c>
      <c r="AI249">
        <f t="shared" si="14"/>
        <v>2.198830409356725</v>
      </c>
      <c r="AJ249">
        <f t="shared" si="15"/>
        <v>0.44090393821564022</v>
      </c>
      <c r="AK249">
        <f t="shared" si="16"/>
        <v>19.987346984616689</v>
      </c>
    </row>
    <row r="250" spans="1:37" x14ac:dyDescent="0.3">
      <c r="A250">
        <v>248</v>
      </c>
      <c r="B250">
        <v>460</v>
      </c>
      <c r="C250" t="s">
        <v>91</v>
      </c>
      <c r="D250">
        <v>4.13973538122408E-2</v>
      </c>
      <c r="E250">
        <v>2048</v>
      </c>
      <c r="F250">
        <v>2048</v>
      </c>
      <c r="G250">
        <v>1</v>
      </c>
      <c r="H250">
        <v>3.0337541689935201</v>
      </c>
      <c r="I250">
        <v>5.8571601485353497</v>
      </c>
      <c r="J250">
        <v>-0.80365873840873003</v>
      </c>
      <c r="K250" t="b">
        <v>1</v>
      </c>
      <c r="L250">
        <v>85.25</v>
      </c>
      <c r="M250" t="s">
        <v>92</v>
      </c>
      <c r="N250">
        <v>5.9111568567241104</v>
      </c>
      <c r="O250">
        <v>3.46</v>
      </c>
      <c r="P250">
        <v>1.931</v>
      </c>
      <c r="Q250" t="s">
        <v>1307</v>
      </c>
      <c r="S250">
        <v>0</v>
      </c>
      <c r="T250">
        <v>2890</v>
      </c>
      <c r="U250">
        <v>2048</v>
      </c>
      <c r="V250">
        <v>30</v>
      </c>
      <c r="W250">
        <v>2048</v>
      </c>
      <c r="X250">
        <v>1</v>
      </c>
      <c r="Y250">
        <v>0.37131101159264202</v>
      </c>
      <c r="Z250">
        <v>85.25</v>
      </c>
      <c r="AA250">
        <v>33.9</v>
      </c>
      <c r="AB250" t="s">
        <v>94</v>
      </c>
      <c r="AC250">
        <v>9.234375</v>
      </c>
      <c r="AE250">
        <v>2</v>
      </c>
      <c r="AF250">
        <v>85.25</v>
      </c>
      <c r="AG250">
        <v>6.10546875</v>
      </c>
      <c r="AH250">
        <f t="shared" si="13"/>
        <v>79.14453125</v>
      </c>
      <c r="AI250">
        <f t="shared" si="14"/>
        <v>13.962891874600128</v>
      </c>
      <c r="AJ250">
        <f t="shared" si="15"/>
        <v>0.44768799075474108</v>
      </c>
      <c r="AK250">
        <f t="shared" si="16"/>
        <v>190.42279837857632</v>
      </c>
    </row>
    <row r="251" spans="1:37" x14ac:dyDescent="0.3">
      <c r="A251">
        <v>249</v>
      </c>
      <c r="B251">
        <v>461</v>
      </c>
      <c r="C251" t="s">
        <v>91</v>
      </c>
      <c r="D251">
        <v>5.0367606275400899E-2</v>
      </c>
      <c r="E251">
        <v>2048</v>
      </c>
      <c r="F251">
        <v>2048</v>
      </c>
      <c r="G251">
        <v>1</v>
      </c>
      <c r="H251">
        <v>13.777550838843799</v>
      </c>
      <c r="I251">
        <v>12.9904544286169</v>
      </c>
      <c r="J251">
        <v>-0.81892825443849504</v>
      </c>
      <c r="K251" t="b">
        <v>1</v>
      </c>
      <c r="L251">
        <v>8.766</v>
      </c>
      <c r="M251" t="s">
        <v>92</v>
      </c>
      <c r="N251">
        <v>13.283592594921499</v>
      </c>
      <c r="O251">
        <v>3.492</v>
      </c>
      <c r="P251">
        <v>0.94299999999999995</v>
      </c>
      <c r="Q251" t="s">
        <v>1890</v>
      </c>
      <c r="S251">
        <v>0</v>
      </c>
      <c r="T251">
        <v>3104</v>
      </c>
      <c r="U251">
        <v>2048</v>
      </c>
      <c r="V251">
        <v>33</v>
      </c>
      <c r="W251">
        <v>2048</v>
      </c>
      <c r="X251">
        <v>1</v>
      </c>
      <c r="Y251">
        <v>2.2242860988806998</v>
      </c>
      <c r="Z251">
        <v>8.766</v>
      </c>
      <c r="AA251">
        <v>354</v>
      </c>
      <c r="AB251" t="s">
        <v>94</v>
      </c>
      <c r="AC251">
        <v>2.9609375</v>
      </c>
      <c r="AD251" t="s">
        <v>98</v>
      </c>
      <c r="AE251">
        <v>1</v>
      </c>
      <c r="AF251">
        <v>8.765625</v>
      </c>
      <c r="AG251">
        <v>6.09375</v>
      </c>
      <c r="AH251">
        <f t="shared" si="13"/>
        <v>2.671875</v>
      </c>
      <c r="AI251">
        <f t="shared" si="14"/>
        <v>1.4384615384615385</v>
      </c>
      <c r="AJ251">
        <f t="shared" si="15"/>
        <v>0.44090393821564022</v>
      </c>
      <c r="AK251">
        <f t="shared" si="16"/>
        <v>19.881031309166602</v>
      </c>
    </row>
    <row r="252" spans="1:37" x14ac:dyDescent="0.3">
      <c r="A252">
        <v>250</v>
      </c>
      <c r="B252">
        <v>464</v>
      </c>
      <c r="C252" t="s">
        <v>91</v>
      </c>
      <c r="D252">
        <v>2.6779355202911699E-2</v>
      </c>
      <c r="E252">
        <v>2048</v>
      </c>
      <c r="F252">
        <v>16384</v>
      </c>
      <c r="G252">
        <v>8</v>
      </c>
      <c r="H252">
        <v>3.48606871379243</v>
      </c>
      <c r="I252">
        <v>9.4232794919701597</v>
      </c>
      <c r="J252">
        <v>-0.84303801659075694</v>
      </c>
      <c r="K252" t="b">
        <v>1</v>
      </c>
      <c r="L252">
        <v>505.5</v>
      </c>
      <c r="M252" t="s">
        <v>92</v>
      </c>
      <c r="N252">
        <v>9.4326417004736793</v>
      </c>
      <c r="O252">
        <v>4.3550000000000004</v>
      </c>
      <c r="P252">
        <v>2.7029999999999998</v>
      </c>
      <c r="Q252" t="s">
        <v>1891</v>
      </c>
      <c r="S252">
        <v>0</v>
      </c>
      <c r="T252">
        <v>22670</v>
      </c>
      <c r="U252">
        <v>2048</v>
      </c>
      <c r="V252">
        <v>473</v>
      </c>
      <c r="W252">
        <v>2048</v>
      </c>
      <c r="X252">
        <v>1</v>
      </c>
      <c r="Y252">
        <v>0.11430956124564701</v>
      </c>
      <c r="Z252">
        <v>505.5</v>
      </c>
      <c r="AA252">
        <v>44.84</v>
      </c>
      <c r="AB252" t="s">
        <v>94</v>
      </c>
      <c r="AC252">
        <v>22.484375</v>
      </c>
      <c r="AE252">
        <v>0</v>
      </c>
      <c r="AF252">
        <v>505.5</v>
      </c>
      <c r="AG252">
        <v>13.640625</v>
      </c>
      <c r="AH252">
        <f t="shared" si="13"/>
        <v>491.859375</v>
      </c>
      <c r="AI252">
        <f t="shared" si="14"/>
        <v>37.058419243986258</v>
      </c>
      <c r="AJ252">
        <f t="shared" si="15"/>
        <v>0.43040096992634674</v>
      </c>
      <c r="AK252">
        <f t="shared" si="16"/>
        <v>1174.4862008245584</v>
      </c>
    </row>
    <row r="253" spans="1:37" x14ac:dyDescent="0.3">
      <c r="A253">
        <v>251</v>
      </c>
      <c r="B253">
        <v>465</v>
      </c>
      <c r="C253" t="s">
        <v>91</v>
      </c>
      <c r="D253">
        <v>1.6040131173297001E-2</v>
      </c>
      <c r="E253">
        <v>2048</v>
      </c>
      <c r="F253">
        <v>16384</v>
      </c>
      <c r="G253">
        <v>8</v>
      </c>
      <c r="H253">
        <v>4.4441412385411203</v>
      </c>
      <c r="I253">
        <v>6.3537331769767604</v>
      </c>
      <c r="J253">
        <v>-0.85348558019007104</v>
      </c>
      <c r="K253" t="b">
        <v>1</v>
      </c>
      <c r="L253">
        <v>26.9</v>
      </c>
      <c r="M253" t="s">
        <v>92</v>
      </c>
      <c r="N253">
        <v>7.5021861745510101</v>
      </c>
      <c r="O253">
        <v>4.0270000000000001</v>
      </c>
      <c r="P253">
        <v>1.43</v>
      </c>
      <c r="Q253" t="s">
        <v>1892</v>
      </c>
      <c r="R253" s="1" t="s">
        <v>1941</v>
      </c>
      <c r="S253">
        <v>0</v>
      </c>
      <c r="T253">
        <v>10616</v>
      </c>
      <c r="U253">
        <v>2048</v>
      </c>
      <c r="V253">
        <v>376</v>
      </c>
      <c r="W253">
        <v>2048</v>
      </c>
      <c r="X253">
        <v>1</v>
      </c>
      <c r="Y253">
        <v>0.17761802242736899</v>
      </c>
      <c r="Z253">
        <v>26.9</v>
      </c>
      <c r="AA253">
        <v>394.5</v>
      </c>
      <c r="AB253" t="s">
        <v>94</v>
      </c>
      <c r="AC253">
        <v>5.1875</v>
      </c>
      <c r="AE253">
        <v>0</v>
      </c>
      <c r="AF253">
        <v>26.90625</v>
      </c>
      <c r="AG253">
        <v>7.234375</v>
      </c>
      <c r="AH253">
        <f t="shared" si="13"/>
        <v>19.671875</v>
      </c>
      <c r="AI253">
        <f t="shared" si="14"/>
        <v>3.7192224622030237</v>
      </c>
      <c r="AJ253">
        <f t="shared" si="15"/>
        <v>0.42592773630451847</v>
      </c>
      <c r="AK253">
        <f t="shared" si="16"/>
        <v>63.170927147048452</v>
      </c>
    </row>
    <row r="254" spans="1:37" x14ac:dyDescent="0.3">
      <c r="A254">
        <v>252</v>
      </c>
      <c r="B254">
        <v>469</v>
      </c>
      <c r="C254" t="s">
        <v>91</v>
      </c>
      <c r="D254">
        <v>4.2571349336708697E-2</v>
      </c>
      <c r="E254">
        <v>2048</v>
      </c>
      <c r="F254">
        <v>2048</v>
      </c>
      <c r="G254">
        <v>1</v>
      </c>
      <c r="H254">
        <v>3.8931046640196998</v>
      </c>
      <c r="I254">
        <v>5.5735267943875799</v>
      </c>
      <c r="J254">
        <v>-0.80727520273156905</v>
      </c>
      <c r="K254" t="b">
        <v>1</v>
      </c>
      <c r="L254">
        <v>27.03</v>
      </c>
      <c r="M254" t="s">
        <v>92</v>
      </c>
      <c r="N254">
        <v>5.9647297580949603</v>
      </c>
      <c r="O254">
        <v>3.4020000000000001</v>
      </c>
      <c r="P254">
        <v>1.4319999999999999</v>
      </c>
      <c r="Q254" t="s">
        <v>1315</v>
      </c>
      <c r="S254">
        <v>0</v>
      </c>
      <c r="T254">
        <v>2530</v>
      </c>
      <c r="U254">
        <v>2048</v>
      </c>
      <c r="V254">
        <v>223</v>
      </c>
      <c r="W254">
        <v>2048</v>
      </c>
      <c r="X254">
        <v>1</v>
      </c>
      <c r="Y254">
        <v>0.193736617902937</v>
      </c>
      <c r="Z254">
        <v>27.03</v>
      </c>
      <c r="AA254">
        <v>93.6</v>
      </c>
      <c r="AB254" t="s">
        <v>94</v>
      </c>
      <c r="AC254">
        <v>5.19921875</v>
      </c>
      <c r="AE254">
        <v>2</v>
      </c>
      <c r="AF254">
        <v>27.03125</v>
      </c>
      <c r="AG254">
        <v>3.107421875</v>
      </c>
      <c r="AH254">
        <f t="shared" si="13"/>
        <v>23.923828125</v>
      </c>
      <c r="AI254">
        <f t="shared" si="14"/>
        <v>8.6989314896291638</v>
      </c>
      <c r="AJ254">
        <f t="shared" si="15"/>
        <v>0.44607186719642261</v>
      </c>
      <c r="AK254">
        <f t="shared" si="16"/>
        <v>60.59841919619894</v>
      </c>
    </row>
    <row r="255" spans="1:37" x14ac:dyDescent="0.3">
      <c r="A255">
        <v>253</v>
      </c>
      <c r="B255">
        <v>470</v>
      </c>
      <c r="C255" t="s">
        <v>91</v>
      </c>
      <c r="D255">
        <v>5.8215259072896201E-2</v>
      </c>
      <c r="E255">
        <v>2048</v>
      </c>
      <c r="F255">
        <v>2048</v>
      </c>
      <c r="G255">
        <v>1</v>
      </c>
      <c r="H255">
        <v>9.1691577732340601</v>
      </c>
      <c r="I255">
        <v>9.4556939536476197</v>
      </c>
      <c r="J255">
        <v>-0.81651727822326903</v>
      </c>
      <c r="K255" t="b">
        <v>1</v>
      </c>
      <c r="L255">
        <v>10.74</v>
      </c>
      <c r="M255" t="s">
        <v>92</v>
      </c>
      <c r="N255">
        <v>9.4810629159431397</v>
      </c>
      <c r="O255">
        <v>3.3540000000000001</v>
      </c>
      <c r="P255">
        <v>1.0309999999999999</v>
      </c>
      <c r="Q255" t="s">
        <v>1316</v>
      </c>
      <c r="S255">
        <v>0</v>
      </c>
      <c r="T255">
        <v>2254</v>
      </c>
      <c r="U255">
        <v>2048</v>
      </c>
      <c r="V255">
        <v>50</v>
      </c>
      <c r="W255">
        <v>2048</v>
      </c>
      <c r="X255">
        <v>1</v>
      </c>
      <c r="Y255">
        <v>1.1552933716073199</v>
      </c>
      <c r="Z255">
        <v>10.74</v>
      </c>
      <c r="AA255">
        <v>209.9</v>
      </c>
      <c r="AB255" t="s">
        <v>94</v>
      </c>
      <c r="AC255">
        <v>3.27734375</v>
      </c>
      <c r="AD255" t="s">
        <v>98</v>
      </c>
      <c r="AE255">
        <v>2</v>
      </c>
      <c r="AF255">
        <v>10.7421875</v>
      </c>
      <c r="AG255">
        <v>4.375</v>
      </c>
      <c r="AH255">
        <f t="shared" si="13"/>
        <v>6.3671875</v>
      </c>
      <c r="AI255">
        <f t="shared" si="14"/>
        <v>2.4553571428571428</v>
      </c>
      <c r="AJ255">
        <f t="shared" si="15"/>
        <v>0.44196822959893994</v>
      </c>
      <c r="AK255">
        <f t="shared" si="16"/>
        <v>24.305338665966783</v>
      </c>
    </row>
    <row r="256" spans="1:37" x14ac:dyDescent="0.3">
      <c r="A256">
        <v>254</v>
      </c>
      <c r="B256">
        <v>471</v>
      </c>
      <c r="C256" t="s">
        <v>91</v>
      </c>
      <c r="D256">
        <v>3.8826584840931697E-2</v>
      </c>
      <c r="E256">
        <v>2048</v>
      </c>
      <c r="F256">
        <v>2048</v>
      </c>
      <c r="G256">
        <v>1</v>
      </c>
      <c r="H256">
        <v>3.45481809234784</v>
      </c>
      <c r="I256">
        <v>5.6815563159313998</v>
      </c>
      <c r="J256">
        <v>-0.80245325030111603</v>
      </c>
      <c r="K256" t="b">
        <v>1</v>
      </c>
      <c r="L256">
        <v>44.1</v>
      </c>
      <c r="M256" t="s">
        <v>92</v>
      </c>
      <c r="N256">
        <v>5.8888502541226702</v>
      </c>
      <c r="O256">
        <v>3.43</v>
      </c>
      <c r="P256">
        <v>1.645</v>
      </c>
      <c r="Q256" t="s">
        <v>1314</v>
      </c>
      <c r="S256">
        <v>0</v>
      </c>
      <c r="T256">
        <v>2690</v>
      </c>
      <c r="U256">
        <v>2048</v>
      </c>
      <c r="V256">
        <v>268</v>
      </c>
      <c r="W256">
        <v>2048</v>
      </c>
      <c r="X256">
        <v>1</v>
      </c>
      <c r="Y256">
        <v>0.14995188116897001</v>
      </c>
      <c r="Z256">
        <v>44.1</v>
      </c>
      <c r="AA256">
        <v>61</v>
      </c>
      <c r="AB256" t="s">
        <v>94</v>
      </c>
      <c r="AC256">
        <v>6.640625</v>
      </c>
      <c r="AE256">
        <v>3</v>
      </c>
      <c r="AF256">
        <v>44.09375</v>
      </c>
      <c r="AG256">
        <v>2.880859375</v>
      </c>
      <c r="AH256">
        <f t="shared" si="13"/>
        <v>41.212890625</v>
      </c>
      <c r="AI256">
        <f t="shared" si="14"/>
        <v>15.305762711864407</v>
      </c>
      <c r="AJ256">
        <f t="shared" si="15"/>
        <v>0.44822799872471542</v>
      </c>
      <c r="AK256">
        <f t="shared" si="16"/>
        <v>98.373484310338014</v>
      </c>
    </row>
    <row r="257" spans="1:37" x14ac:dyDescent="0.3">
      <c r="A257">
        <v>255</v>
      </c>
      <c r="B257">
        <v>472</v>
      </c>
      <c r="C257" t="s">
        <v>91</v>
      </c>
      <c r="D257">
        <v>2.8785679076480601E-2</v>
      </c>
      <c r="E257">
        <v>2048</v>
      </c>
      <c r="F257">
        <v>2048</v>
      </c>
      <c r="G257">
        <v>1</v>
      </c>
      <c r="H257">
        <v>10.098173054184199</v>
      </c>
      <c r="I257">
        <v>10.1277575455539</v>
      </c>
      <c r="J257">
        <v>-0.8193300838077</v>
      </c>
      <c r="K257" t="b">
        <v>1</v>
      </c>
      <c r="L257">
        <v>10.07</v>
      </c>
      <c r="M257" t="s">
        <v>92</v>
      </c>
      <c r="N257">
        <v>10.3743983258956</v>
      </c>
      <c r="O257">
        <v>3.492</v>
      </c>
      <c r="P257">
        <v>1.0029999999999999</v>
      </c>
      <c r="Q257" t="s">
        <v>1893</v>
      </c>
      <c r="S257">
        <v>0</v>
      </c>
      <c r="T257">
        <v>3108</v>
      </c>
      <c r="U257">
        <v>2048</v>
      </c>
      <c r="V257">
        <v>44</v>
      </c>
      <c r="W257">
        <v>2048</v>
      </c>
      <c r="X257">
        <v>1</v>
      </c>
      <c r="Y257">
        <v>1.3716011953841301</v>
      </c>
      <c r="Z257">
        <v>10.07</v>
      </c>
      <c r="AA257">
        <v>308.8</v>
      </c>
      <c r="AB257" t="s">
        <v>94</v>
      </c>
      <c r="AC257">
        <v>3.173828125</v>
      </c>
      <c r="AD257" t="s">
        <v>98</v>
      </c>
      <c r="AE257">
        <v>0</v>
      </c>
      <c r="AF257">
        <v>10.0703125</v>
      </c>
      <c r="AG257">
        <v>5.6796875</v>
      </c>
      <c r="AH257">
        <f t="shared" si="13"/>
        <v>4.390625</v>
      </c>
      <c r="AI257">
        <f t="shared" si="14"/>
        <v>1.7730398899587345</v>
      </c>
      <c r="AJ257">
        <f t="shared" si="15"/>
        <v>0.44072680565518296</v>
      </c>
      <c r="AK257">
        <f t="shared" si="16"/>
        <v>22.849330630183722</v>
      </c>
    </row>
    <row r="258" spans="1:37" x14ac:dyDescent="0.3">
      <c r="A258">
        <v>256</v>
      </c>
      <c r="B258">
        <v>475</v>
      </c>
      <c r="C258" t="s">
        <v>91</v>
      </c>
      <c r="D258">
        <v>2.9139884532448E-2</v>
      </c>
      <c r="E258">
        <v>2048</v>
      </c>
      <c r="F258">
        <v>16384</v>
      </c>
      <c r="G258">
        <v>8</v>
      </c>
      <c r="H258">
        <v>3.5732368119614102</v>
      </c>
      <c r="I258">
        <v>9.6170318884430301</v>
      </c>
      <c r="J258">
        <v>-0.84384167532916599</v>
      </c>
      <c r="K258" t="b">
        <v>1</v>
      </c>
      <c r="L258">
        <v>491</v>
      </c>
      <c r="M258" t="s">
        <v>92</v>
      </c>
      <c r="N258">
        <v>9.6220390080344007</v>
      </c>
      <c r="O258">
        <v>4.3600000000000003</v>
      </c>
      <c r="P258">
        <v>2.6909999999999998</v>
      </c>
      <c r="Q258" t="s">
        <v>1894</v>
      </c>
      <c r="S258">
        <v>0</v>
      </c>
      <c r="T258">
        <v>22820</v>
      </c>
      <c r="U258">
        <v>2048</v>
      </c>
      <c r="V258">
        <v>422</v>
      </c>
      <c r="W258">
        <v>2048</v>
      </c>
      <c r="X258">
        <v>1</v>
      </c>
      <c r="Y258">
        <v>0.12526320810335501</v>
      </c>
      <c r="Z258">
        <v>491</v>
      </c>
      <c r="AA258">
        <v>46.47</v>
      </c>
      <c r="AB258" t="s">
        <v>94</v>
      </c>
      <c r="AC258">
        <v>22.15625</v>
      </c>
      <c r="AE258">
        <v>0</v>
      </c>
      <c r="AF258">
        <v>491</v>
      </c>
      <c r="AG258">
        <v>14.5234375</v>
      </c>
      <c r="AH258">
        <f t="shared" si="13"/>
        <v>476.4765625</v>
      </c>
      <c r="AI258">
        <f t="shared" si="14"/>
        <v>33.807423345884885</v>
      </c>
      <c r="AJ258">
        <f t="shared" si="15"/>
        <v>0.43005521337959018</v>
      </c>
      <c r="AK258">
        <f t="shared" si="16"/>
        <v>1141.7138653929458</v>
      </c>
    </row>
    <row r="259" spans="1:37" x14ac:dyDescent="0.3">
      <c r="A259">
        <v>257</v>
      </c>
      <c r="B259">
        <v>476</v>
      </c>
      <c r="C259" t="s">
        <v>91</v>
      </c>
      <c r="D259">
        <v>1.8027903452020998E-2</v>
      </c>
      <c r="E259">
        <v>2048</v>
      </c>
      <c r="F259">
        <v>16384</v>
      </c>
      <c r="G259">
        <v>8</v>
      </c>
      <c r="H259">
        <v>4.4910055348579201</v>
      </c>
      <c r="I259">
        <v>6.7101938167310804</v>
      </c>
      <c r="J259">
        <v>-0.85428923892847997</v>
      </c>
      <c r="K259" t="b">
        <v>1</v>
      </c>
      <c r="L259">
        <v>31.2</v>
      </c>
      <c r="M259" t="s">
        <v>92</v>
      </c>
      <c r="N259">
        <v>7.6043796666215799</v>
      </c>
      <c r="O259">
        <v>4.0350000000000001</v>
      </c>
      <c r="P259">
        <v>1.494</v>
      </c>
      <c r="Q259" t="s">
        <v>1895</v>
      </c>
      <c r="R259" s="1" t="s">
        <v>1941</v>
      </c>
      <c r="S259">
        <v>0</v>
      </c>
      <c r="T259">
        <v>10880</v>
      </c>
      <c r="U259">
        <v>2048</v>
      </c>
      <c r="V259">
        <v>339</v>
      </c>
      <c r="W259">
        <v>2048</v>
      </c>
      <c r="X259">
        <v>1</v>
      </c>
      <c r="Y259">
        <v>0.189605394018033</v>
      </c>
      <c r="Z259">
        <v>31.2</v>
      </c>
      <c r="AA259">
        <v>348.8</v>
      </c>
      <c r="AB259" t="s">
        <v>94</v>
      </c>
      <c r="AC259">
        <v>5.5859375</v>
      </c>
      <c r="AE259">
        <v>0</v>
      </c>
      <c r="AF259">
        <v>31.203125</v>
      </c>
      <c r="AG259">
        <v>7.703125</v>
      </c>
      <c r="AH259">
        <f t="shared" ref="AH259:AH289" si="17">AF259-AG259</f>
        <v>23.5</v>
      </c>
      <c r="AI259">
        <f t="shared" ref="AI259:AI289" si="18">AF259/AG259</f>
        <v>4.0507099391480734</v>
      </c>
      <c r="AJ259">
        <f t="shared" ref="AJ259:AJ289" si="19">EXP(J259)</f>
        <v>0.42558557326688018</v>
      </c>
      <c r="AK259">
        <f t="shared" ref="AK259:AK289" si="20">AF259/AJ259</f>
        <v>73.318098544738149</v>
      </c>
    </row>
    <row r="260" spans="1:37" x14ac:dyDescent="0.3">
      <c r="A260">
        <v>258</v>
      </c>
      <c r="B260">
        <v>480</v>
      </c>
      <c r="C260" t="s">
        <v>91</v>
      </c>
      <c r="D260">
        <v>3.9010373002278102E-2</v>
      </c>
      <c r="E260">
        <v>2048</v>
      </c>
      <c r="F260">
        <v>2048</v>
      </c>
      <c r="G260">
        <v>1</v>
      </c>
      <c r="H260">
        <v>3.9507527740550898</v>
      </c>
      <c r="I260">
        <v>5.46700847737897</v>
      </c>
      <c r="J260">
        <v>-0.80566788525475097</v>
      </c>
      <c r="K260" t="b">
        <v>1</v>
      </c>
      <c r="L260">
        <v>24.22</v>
      </c>
      <c r="M260" t="s">
        <v>92</v>
      </c>
      <c r="N260">
        <v>5.8918506067425502</v>
      </c>
      <c r="O260">
        <v>3.3889999999999998</v>
      </c>
      <c r="P260">
        <v>1.3839999999999999</v>
      </c>
      <c r="Q260" t="s">
        <v>1322</v>
      </c>
      <c r="S260">
        <v>0</v>
      </c>
      <c r="T260">
        <v>2446</v>
      </c>
      <c r="U260">
        <v>2048</v>
      </c>
      <c r="V260">
        <v>190</v>
      </c>
      <c r="W260">
        <v>2048</v>
      </c>
      <c r="X260">
        <v>1</v>
      </c>
      <c r="Y260">
        <v>0.21407010575231999</v>
      </c>
      <c r="Z260">
        <v>24.22</v>
      </c>
      <c r="AA260">
        <v>101</v>
      </c>
      <c r="AB260" t="s">
        <v>94</v>
      </c>
      <c r="AC260">
        <v>4.921875</v>
      </c>
      <c r="AE260">
        <v>3</v>
      </c>
      <c r="AF260">
        <v>24.21875</v>
      </c>
      <c r="AG260">
        <v>3.27734375</v>
      </c>
      <c r="AH260">
        <f t="shared" si="17"/>
        <v>20.94140625</v>
      </c>
      <c r="AI260">
        <f t="shared" si="18"/>
        <v>7.3897497020262213</v>
      </c>
      <c r="AJ260">
        <f t="shared" si="19"/>
        <v>0.44678942281984946</v>
      </c>
      <c r="AK260">
        <f t="shared" si="20"/>
        <v>54.20618475510615</v>
      </c>
    </row>
    <row r="261" spans="1:37" x14ac:dyDescent="0.3">
      <c r="A261">
        <v>259</v>
      </c>
      <c r="B261">
        <v>481</v>
      </c>
      <c r="C261" t="s">
        <v>91</v>
      </c>
      <c r="D261">
        <v>6.9234835842608894E-2</v>
      </c>
      <c r="E261">
        <v>2048</v>
      </c>
      <c r="F261">
        <v>2048</v>
      </c>
      <c r="G261">
        <v>1</v>
      </c>
      <c r="H261">
        <v>15.6212298250983</v>
      </c>
      <c r="I261">
        <v>13.439749488195</v>
      </c>
      <c r="J261">
        <v>-0.81732093696167796</v>
      </c>
      <c r="K261" t="b">
        <v>1</v>
      </c>
      <c r="L261">
        <v>7.2539999999999996</v>
      </c>
      <c r="M261" t="s">
        <v>92</v>
      </c>
      <c r="N261">
        <v>13.5928912749748</v>
      </c>
      <c r="O261">
        <v>3.3650000000000002</v>
      </c>
      <c r="P261">
        <v>0.86040000000000005</v>
      </c>
      <c r="Q261" t="s">
        <v>1323</v>
      </c>
      <c r="S261">
        <v>0</v>
      </c>
      <c r="T261">
        <v>2318</v>
      </c>
      <c r="U261">
        <v>2048</v>
      </c>
      <c r="V261">
        <v>14</v>
      </c>
      <c r="W261">
        <v>2048</v>
      </c>
      <c r="X261">
        <v>1</v>
      </c>
      <c r="Y261">
        <v>3.9076880413427699</v>
      </c>
      <c r="Z261">
        <v>7.2539999999999996</v>
      </c>
      <c r="AA261">
        <v>319.5</v>
      </c>
      <c r="AB261" t="s">
        <v>94</v>
      </c>
      <c r="AC261">
        <v>2.693359375</v>
      </c>
      <c r="AD261" t="s">
        <v>98</v>
      </c>
      <c r="AE261">
        <v>2</v>
      </c>
      <c r="AF261">
        <v>7.25390625</v>
      </c>
      <c r="AG261">
        <v>5.33984375</v>
      </c>
      <c r="AH261">
        <f t="shared" si="17"/>
        <v>1.9140625</v>
      </c>
      <c r="AI261">
        <f t="shared" si="18"/>
        <v>1.3584491587417702</v>
      </c>
      <c r="AJ261">
        <f t="shared" si="19"/>
        <v>0.44161318065732541</v>
      </c>
      <c r="AK261">
        <f t="shared" si="20"/>
        <v>16.425927865655687</v>
      </c>
    </row>
    <row r="262" spans="1:37" x14ac:dyDescent="0.3">
      <c r="A262">
        <v>260</v>
      </c>
      <c r="B262">
        <v>482</v>
      </c>
      <c r="C262" t="s">
        <v>91</v>
      </c>
      <c r="D262">
        <v>5.4426310328057802E-2</v>
      </c>
      <c r="E262">
        <v>2048</v>
      </c>
      <c r="F262">
        <v>2048</v>
      </c>
      <c r="G262">
        <v>1</v>
      </c>
      <c r="H262">
        <v>3.19906921771307</v>
      </c>
      <c r="I262">
        <v>7.46657756868579</v>
      </c>
      <c r="J262">
        <v>-0.77834348814885501</v>
      </c>
      <c r="K262" t="b">
        <v>1</v>
      </c>
      <c r="L262">
        <v>215.8</v>
      </c>
      <c r="M262" t="s">
        <v>92</v>
      </c>
      <c r="N262">
        <v>7.4718643511568796</v>
      </c>
      <c r="O262">
        <v>3.484</v>
      </c>
      <c r="P262">
        <v>2.3340000000000001</v>
      </c>
      <c r="Q262" t="s">
        <v>1321</v>
      </c>
      <c r="S262">
        <v>0</v>
      </c>
      <c r="T262">
        <v>3044</v>
      </c>
      <c r="U262">
        <v>2048</v>
      </c>
      <c r="V262">
        <v>344</v>
      </c>
      <c r="W262">
        <v>2048</v>
      </c>
      <c r="X262">
        <v>1</v>
      </c>
      <c r="Y262">
        <v>0.118565866106158</v>
      </c>
      <c r="Z262">
        <v>215.8</v>
      </c>
      <c r="AA262">
        <v>14.11</v>
      </c>
      <c r="AB262" t="s">
        <v>94</v>
      </c>
      <c r="AC262">
        <v>14.6875</v>
      </c>
      <c r="AE262">
        <v>3</v>
      </c>
      <c r="AF262">
        <v>215.75</v>
      </c>
      <c r="AG262">
        <v>2.62890625</v>
      </c>
      <c r="AH262">
        <f t="shared" si="17"/>
        <v>213.12109375</v>
      </c>
      <c r="AI262">
        <f t="shared" si="18"/>
        <v>82.068350668647852</v>
      </c>
      <c r="AJ262">
        <f t="shared" si="19"/>
        <v>0.45916599558328336</v>
      </c>
      <c r="AK262">
        <f t="shared" si="20"/>
        <v>469.87364498960886</v>
      </c>
    </row>
    <row r="263" spans="1:37" x14ac:dyDescent="0.3">
      <c r="A263">
        <v>261</v>
      </c>
      <c r="B263">
        <v>483</v>
      </c>
      <c r="C263" t="s">
        <v>91</v>
      </c>
      <c r="D263">
        <v>4.5388834882510103E-2</v>
      </c>
      <c r="E263">
        <v>2048</v>
      </c>
      <c r="F263">
        <v>2048</v>
      </c>
      <c r="G263">
        <v>1</v>
      </c>
      <c r="H263">
        <v>17.268980732617401</v>
      </c>
      <c r="I263">
        <v>15.4898035184659</v>
      </c>
      <c r="J263">
        <v>-0.82013374254610805</v>
      </c>
      <c r="K263" t="b">
        <v>1</v>
      </c>
      <c r="L263">
        <v>7.8869999999999996</v>
      </c>
      <c r="M263" t="s">
        <v>92</v>
      </c>
      <c r="N263">
        <v>15.9367620118643</v>
      </c>
      <c r="O263">
        <v>3.5139999999999998</v>
      </c>
      <c r="P263">
        <v>0.89700000000000002</v>
      </c>
      <c r="Q263" t="s">
        <v>1896</v>
      </c>
      <c r="S263">
        <v>0</v>
      </c>
      <c r="T263">
        <v>3266</v>
      </c>
      <c r="U263">
        <v>2048</v>
      </c>
      <c r="V263">
        <v>27</v>
      </c>
      <c r="W263">
        <v>2048</v>
      </c>
      <c r="X263">
        <v>1</v>
      </c>
      <c r="Y263">
        <v>3.1309668018058301</v>
      </c>
      <c r="Z263">
        <v>7.8869999999999996</v>
      </c>
      <c r="AA263">
        <v>414</v>
      </c>
      <c r="AB263" t="s">
        <v>94</v>
      </c>
      <c r="AC263">
        <v>2.80859375</v>
      </c>
      <c r="AD263" t="s">
        <v>98</v>
      </c>
      <c r="AE263">
        <v>2</v>
      </c>
      <c r="AF263">
        <v>7.88671875</v>
      </c>
      <c r="AG263">
        <v>6.1328125</v>
      </c>
      <c r="AH263">
        <f t="shared" si="17"/>
        <v>1.75390625</v>
      </c>
      <c r="AI263">
        <f t="shared" si="18"/>
        <v>1.2859872611464969</v>
      </c>
      <c r="AJ263">
        <f t="shared" si="19"/>
        <v>0.44037275399397907</v>
      </c>
      <c r="AK263">
        <f t="shared" si="20"/>
        <v>17.909188700870057</v>
      </c>
    </row>
    <row r="264" spans="1:37" x14ac:dyDescent="0.3">
      <c r="A264">
        <v>262</v>
      </c>
      <c r="B264">
        <v>486</v>
      </c>
      <c r="C264" t="s">
        <v>91</v>
      </c>
      <c r="D264">
        <v>3.1423156154549402E-2</v>
      </c>
      <c r="E264">
        <v>2048</v>
      </c>
      <c r="F264">
        <v>16384</v>
      </c>
      <c r="G264">
        <v>8</v>
      </c>
      <c r="H264">
        <v>3.5816322296848702</v>
      </c>
      <c r="I264">
        <v>9.5976551154836898</v>
      </c>
      <c r="J264">
        <v>-0.84464533406757503</v>
      </c>
      <c r="K264" t="b">
        <v>1</v>
      </c>
      <c r="L264">
        <v>479.2</v>
      </c>
      <c r="M264" t="s">
        <v>92</v>
      </c>
      <c r="N264">
        <v>9.6073111682055092</v>
      </c>
      <c r="O264">
        <v>4.3600000000000003</v>
      </c>
      <c r="P264">
        <v>2.68</v>
      </c>
      <c r="Q264" t="s">
        <v>1897</v>
      </c>
      <c r="S264">
        <v>0</v>
      </c>
      <c r="T264">
        <v>22960</v>
      </c>
      <c r="U264">
        <v>2048</v>
      </c>
      <c r="V264">
        <v>462</v>
      </c>
      <c r="W264">
        <v>2048</v>
      </c>
      <c r="X264">
        <v>1</v>
      </c>
      <c r="Y264">
        <v>0.120108401338878</v>
      </c>
      <c r="Z264">
        <v>479.2</v>
      </c>
      <c r="AA264">
        <v>47.9</v>
      </c>
      <c r="AB264" t="s">
        <v>94</v>
      </c>
      <c r="AC264">
        <v>21.890625</v>
      </c>
      <c r="AE264">
        <v>0</v>
      </c>
      <c r="AF264">
        <v>479.25</v>
      </c>
      <c r="AG264">
        <v>14.09375</v>
      </c>
      <c r="AH264">
        <f t="shared" si="17"/>
        <v>465.15625</v>
      </c>
      <c r="AI264">
        <f t="shared" si="18"/>
        <v>34.004434589800447</v>
      </c>
      <c r="AJ264">
        <f t="shared" si="19"/>
        <v>0.42970973459147727</v>
      </c>
      <c r="AK264">
        <f t="shared" si="20"/>
        <v>1115.2877429123648</v>
      </c>
    </row>
    <row r="265" spans="1:37" x14ac:dyDescent="0.3">
      <c r="A265">
        <v>263</v>
      </c>
      <c r="B265">
        <v>487</v>
      </c>
      <c r="C265" t="s">
        <v>91</v>
      </c>
      <c r="D265">
        <v>1.8707557315276201E-2</v>
      </c>
      <c r="E265">
        <v>2048</v>
      </c>
      <c r="F265">
        <v>16384</v>
      </c>
      <c r="G265">
        <v>8</v>
      </c>
      <c r="H265">
        <v>4.69959920739994</v>
      </c>
      <c r="I265">
        <v>6.9484308593784299</v>
      </c>
      <c r="J265">
        <v>-0.85428923892847997</v>
      </c>
      <c r="K265" t="b">
        <v>1</v>
      </c>
      <c r="L265">
        <v>30.08</v>
      </c>
      <c r="M265" t="s">
        <v>92</v>
      </c>
      <c r="N265">
        <v>7.8476815765738399</v>
      </c>
      <c r="O265">
        <v>4.05</v>
      </c>
      <c r="P265">
        <v>1.4790000000000001</v>
      </c>
      <c r="Q265" t="s">
        <v>1898</v>
      </c>
      <c r="R265" s="1" t="s">
        <v>1941</v>
      </c>
      <c r="S265">
        <v>0</v>
      </c>
      <c r="T265">
        <v>11230</v>
      </c>
      <c r="U265">
        <v>2048</v>
      </c>
      <c r="V265">
        <v>286</v>
      </c>
      <c r="W265">
        <v>2048</v>
      </c>
      <c r="X265">
        <v>1</v>
      </c>
      <c r="Y265">
        <v>0.21876188715269701</v>
      </c>
      <c r="Z265">
        <v>30.08</v>
      </c>
      <c r="AA265">
        <v>373.5</v>
      </c>
      <c r="AB265" t="s">
        <v>94</v>
      </c>
      <c r="AC265">
        <v>5.484375</v>
      </c>
      <c r="AE265">
        <v>0</v>
      </c>
      <c r="AF265">
        <v>30.078125</v>
      </c>
      <c r="AG265">
        <v>8.4375</v>
      </c>
      <c r="AH265">
        <f t="shared" si="17"/>
        <v>21.640625</v>
      </c>
      <c r="AI265">
        <f t="shared" si="18"/>
        <v>3.5648148148148149</v>
      </c>
      <c r="AJ265">
        <f t="shared" si="19"/>
        <v>0.42558557326688018</v>
      </c>
      <c r="AK265">
        <f t="shared" si="20"/>
        <v>70.674681872118654</v>
      </c>
    </row>
    <row r="266" spans="1:37" x14ac:dyDescent="0.3">
      <c r="A266">
        <v>264</v>
      </c>
      <c r="B266">
        <v>491</v>
      </c>
      <c r="C266" t="s">
        <v>91</v>
      </c>
      <c r="D266">
        <v>4.3370919326145403E-2</v>
      </c>
      <c r="E266">
        <v>2048</v>
      </c>
      <c r="F266">
        <v>2048</v>
      </c>
      <c r="G266">
        <v>1</v>
      </c>
      <c r="H266">
        <v>4.7189695833276</v>
      </c>
      <c r="I266">
        <v>6.5438836018800801</v>
      </c>
      <c r="J266">
        <v>-0.80968617894679495</v>
      </c>
      <c r="K266" t="b">
        <v>1</v>
      </c>
      <c r="L266">
        <v>24.34</v>
      </c>
      <c r="M266" t="s">
        <v>92</v>
      </c>
      <c r="N266">
        <v>6.8222446122301497</v>
      </c>
      <c r="O266">
        <v>3.4430000000000001</v>
      </c>
      <c r="P266">
        <v>1.387</v>
      </c>
      <c r="Q266" t="s">
        <v>1329</v>
      </c>
      <c r="S266">
        <v>0</v>
      </c>
      <c r="T266">
        <v>2774</v>
      </c>
      <c r="U266">
        <v>2048</v>
      </c>
      <c r="V266">
        <v>117</v>
      </c>
      <c r="W266">
        <v>2048</v>
      </c>
      <c r="X266">
        <v>1</v>
      </c>
      <c r="Y266">
        <v>0.34381885960457997</v>
      </c>
      <c r="Z266">
        <v>24.34</v>
      </c>
      <c r="AA266">
        <v>113.94</v>
      </c>
      <c r="AB266" t="s">
        <v>94</v>
      </c>
      <c r="AC266">
        <v>4.93359375</v>
      </c>
      <c r="AE266">
        <v>2</v>
      </c>
      <c r="AF266">
        <v>24.34375</v>
      </c>
      <c r="AG266">
        <v>4.5390625</v>
      </c>
      <c r="AH266">
        <f t="shared" si="17"/>
        <v>19.8046875</v>
      </c>
      <c r="AI266">
        <f t="shared" si="18"/>
        <v>5.363166953528399</v>
      </c>
      <c r="AJ266">
        <f t="shared" si="19"/>
        <v>0.44499769395772543</v>
      </c>
      <c r="AK266">
        <f t="shared" si="20"/>
        <v>54.705339669271737</v>
      </c>
    </row>
    <row r="267" spans="1:37" x14ac:dyDescent="0.3">
      <c r="A267">
        <v>265</v>
      </c>
      <c r="B267">
        <v>492</v>
      </c>
      <c r="C267" t="s">
        <v>91</v>
      </c>
      <c r="D267">
        <v>4.44668919325103E-2</v>
      </c>
      <c r="E267">
        <v>2048</v>
      </c>
      <c r="F267">
        <v>2048</v>
      </c>
      <c r="G267">
        <v>1</v>
      </c>
      <c r="H267">
        <v>9.7865316110499307</v>
      </c>
      <c r="I267">
        <v>9.1318661663654392</v>
      </c>
      <c r="J267">
        <v>-0.81852642506929096</v>
      </c>
      <c r="K267" t="b">
        <v>1</v>
      </c>
      <c r="L267">
        <v>8.57</v>
      </c>
      <c r="M267" t="s">
        <v>92</v>
      </c>
      <c r="N267">
        <v>9.2465043870387706</v>
      </c>
      <c r="O267">
        <v>3.3460000000000001</v>
      </c>
      <c r="P267">
        <v>0.93300000000000005</v>
      </c>
      <c r="Q267" t="s">
        <v>1330</v>
      </c>
      <c r="S267">
        <v>0</v>
      </c>
      <c r="T267">
        <v>2218</v>
      </c>
      <c r="U267">
        <v>2048</v>
      </c>
      <c r="V267">
        <v>43</v>
      </c>
      <c r="W267">
        <v>2048</v>
      </c>
      <c r="X267">
        <v>1</v>
      </c>
      <c r="Y267">
        <v>1.3399335088673501</v>
      </c>
      <c r="Z267">
        <v>8.57</v>
      </c>
      <c r="AA267">
        <v>258.8</v>
      </c>
      <c r="AB267" t="s">
        <v>94</v>
      </c>
      <c r="AC267">
        <v>2.927734375</v>
      </c>
      <c r="AD267" t="s">
        <v>98</v>
      </c>
      <c r="AE267">
        <v>2</v>
      </c>
      <c r="AF267">
        <v>8.5703125</v>
      </c>
      <c r="AG267">
        <v>4.171875</v>
      </c>
      <c r="AH267">
        <f t="shared" si="17"/>
        <v>4.3984375</v>
      </c>
      <c r="AI267">
        <f t="shared" si="18"/>
        <v>2.0543071161048689</v>
      </c>
      <c r="AJ267">
        <f t="shared" si="19"/>
        <v>0.44108114196746451</v>
      </c>
      <c r="AK267">
        <f t="shared" si="20"/>
        <v>19.430240118114533</v>
      </c>
    </row>
    <row r="268" spans="1:37" x14ac:dyDescent="0.3">
      <c r="A268">
        <v>266</v>
      </c>
      <c r="B268">
        <v>493</v>
      </c>
      <c r="C268" t="s">
        <v>91</v>
      </c>
      <c r="D268">
        <v>4.6707881735837301E-2</v>
      </c>
      <c r="E268">
        <v>2048</v>
      </c>
      <c r="F268">
        <v>2048</v>
      </c>
      <c r="G268">
        <v>1</v>
      </c>
      <c r="H268">
        <v>2.6460660432621599</v>
      </c>
      <c r="I268">
        <v>5.3903259435985102</v>
      </c>
      <c r="J268">
        <v>-0.80164959156270799</v>
      </c>
      <c r="K268" t="b">
        <v>1</v>
      </c>
      <c r="L268">
        <v>108.94</v>
      </c>
      <c r="M268" t="s">
        <v>92</v>
      </c>
      <c r="N268">
        <v>5.4650721454662801</v>
      </c>
      <c r="O268">
        <v>3.4860000000000002</v>
      </c>
      <c r="P268">
        <v>2.0369999999999999</v>
      </c>
      <c r="Q268" t="s">
        <v>1328</v>
      </c>
      <c r="S268">
        <v>0</v>
      </c>
      <c r="T268">
        <v>3060</v>
      </c>
      <c r="U268">
        <v>2048</v>
      </c>
      <c r="V268">
        <v>18</v>
      </c>
      <c r="W268">
        <v>2048</v>
      </c>
      <c r="X268">
        <v>1</v>
      </c>
      <c r="Y268">
        <v>0.38798148715719499</v>
      </c>
      <c r="Z268">
        <v>108.94</v>
      </c>
      <c r="AA268">
        <v>28.1</v>
      </c>
      <c r="AB268" t="s">
        <v>94</v>
      </c>
      <c r="AC268">
        <v>10.4375</v>
      </c>
      <c r="AE268">
        <v>2</v>
      </c>
      <c r="AF268">
        <v>108.9375</v>
      </c>
      <c r="AG268">
        <v>7.34765625</v>
      </c>
      <c r="AH268">
        <f t="shared" si="17"/>
        <v>101.58984375</v>
      </c>
      <c r="AI268">
        <f t="shared" si="18"/>
        <v>14.826156299840511</v>
      </c>
      <c r="AJ268">
        <f t="shared" si="19"/>
        <v>0.44858836585939227</v>
      </c>
      <c r="AK268">
        <f t="shared" si="20"/>
        <v>242.84512994736448</v>
      </c>
    </row>
    <row r="269" spans="1:37" x14ac:dyDescent="0.3">
      <c r="A269">
        <v>267</v>
      </c>
      <c r="B269">
        <v>494</v>
      </c>
      <c r="C269" t="s">
        <v>91</v>
      </c>
      <c r="D269">
        <v>3.4507455087359501E-2</v>
      </c>
      <c r="E269">
        <v>2048</v>
      </c>
      <c r="F269">
        <v>2048</v>
      </c>
      <c r="G269">
        <v>1</v>
      </c>
      <c r="H269">
        <v>13.5359284699606</v>
      </c>
      <c r="I269">
        <v>12.9410878633705</v>
      </c>
      <c r="J269">
        <v>-0.81852642506929096</v>
      </c>
      <c r="K269" t="b">
        <v>1</v>
      </c>
      <c r="L269">
        <v>9.0399999999999991</v>
      </c>
      <c r="M269" t="s">
        <v>92</v>
      </c>
      <c r="N269">
        <v>13.0053518754526</v>
      </c>
      <c r="O269">
        <v>3.4529999999999998</v>
      </c>
      <c r="P269">
        <v>0.95599999999999996</v>
      </c>
      <c r="Q269" t="s">
        <v>1899</v>
      </c>
      <c r="S269">
        <v>0</v>
      </c>
      <c r="T269">
        <v>2834</v>
      </c>
      <c r="U269">
        <v>2048</v>
      </c>
      <c r="V269">
        <v>34</v>
      </c>
      <c r="W269">
        <v>2048</v>
      </c>
      <c r="X269">
        <v>1</v>
      </c>
      <c r="Y269">
        <v>2.14989399604594</v>
      </c>
      <c r="Z269">
        <v>9.0399999999999991</v>
      </c>
      <c r="AA269">
        <v>313.5</v>
      </c>
      <c r="AB269" t="s">
        <v>94</v>
      </c>
      <c r="AC269">
        <v>3.005859375</v>
      </c>
      <c r="AD269" t="s">
        <v>98</v>
      </c>
      <c r="AE269">
        <v>2</v>
      </c>
      <c r="AF269">
        <v>9.0390625</v>
      </c>
      <c r="AG269">
        <v>5.44921875</v>
      </c>
      <c r="AH269">
        <f t="shared" si="17"/>
        <v>3.58984375</v>
      </c>
      <c r="AI269">
        <f t="shared" si="18"/>
        <v>1.6587813620071685</v>
      </c>
      <c r="AJ269">
        <f t="shared" si="19"/>
        <v>0.44108114196746451</v>
      </c>
      <c r="AK269">
        <f t="shared" si="20"/>
        <v>20.492969750828181</v>
      </c>
    </row>
    <row r="270" spans="1:37" x14ac:dyDescent="0.3">
      <c r="A270">
        <v>268</v>
      </c>
      <c r="B270">
        <v>497</v>
      </c>
      <c r="C270" t="s">
        <v>91</v>
      </c>
      <c r="D270">
        <v>3.5887003257230703E-2</v>
      </c>
      <c r="E270">
        <v>2048</v>
      </c>
      <c r="F270">
        <v>16384</v>
      </c>
      <c r="G270">
        <v>8</v>
      </c>
      <c r="H270">
        <v>3.79856475255521</v>
      </c>
      <c r="I270">
        <v>10.164128341798101</v>
      </c>
      <c r="J270">
        <v>-0.84544899280598396</v>
      </c>
      <c r="K270" t="b">
        <v>1</v>
      </c>
      <c r="L270">
        <v>475</v>
      </c>
      <c r="M270" t="s">
        <v>92</v>
      </c>
      <c r="N270">
        <v>10.1712878988335</v>
      </c>
      <c r="O270">
        <v>4.3630000000000004</v>
      </c>
      <c r="P270">
        <v>2.6760000000000002</v>
      </c>
      <c r="Q270" t="s">
        <v>1900</v>
      </c>
      <c r="S270">
        <v>0</v>
      </c>
      <c r="T270">
        <v>23070</v>
      </c>
      <c r="U270">
        <v>2048</v>
      </c>
      <c r="V270">
        <v>342</v>
      </c>
      <c r="W270">
        <v>2048</v>
      </c>
      <c r="X270">
        <v>1</v>
      </c>
      <c r="Y270">
        <v>0.15132905042865599</v>
      </c>
      <c r="Z270">
        <v>475</v>
      </c>
      <c r="AA270">
        <v>48.56</v>
      </c>
      <c r="AB270" t="s">
        <v>94</v>
      </c>
      <c r="AC270">
        <v>21.796875</v>
      </c>
      <c r="AE270">
        <v>0</v>
      </c>
      <c r="AF270">
        <v>475</v>
      </c>
      <c r="AG270">
        <v>16.21875</v>
      </c>
      <c r="AH270">
        <f t="shared" si="17"/>
        <v>458.78125</v>
      </c>
      <c r="AI270">
        <f t="shared" si="18"/>
        <v>29.28709055876686</v>
      </c>
      <c r="AJ270">
        <f t="shared" si="19"/>
        <v>0.42936453333887459</v>
      </c>
      <c r="AK270">
        <f t="shared" si="20"/>
        <v>1106.2860649114391</v>
      </c>
    </row>
    <row r="271" spans="1:37" x14ac:dyDescent="0.3">
      <c r="A271">
        <v>269</v>
      </c>
      <c r="B271">
        <v>498</v>
      </c>
      <c r="C271" t="s">
        <v>91</v>
      </c>
      <c r="D271">
        <v>2.15626658137857E-2</v>
      </c>
      <c r="E271">
        <v>2048</v>
      </c>
      <c r="F271">
        <v>16384</v>
      </c>
      <c r="G271">
        <v>8</v>
      </c>
      <c r="H271">
        <v>4.8255192225183796</v>
      </c>
      <c r="I271">
        <v>7.52102410072201</v>
      </c>
      <c r="J271">
        <v>-0.85428923892847997</v>
      </c>
      <c r="K271" t="b">
        <v>1</v>
      </c>
      <c r="L271">
        <v>36.159999999999997</v>
      </c>
      <c r="M271" t="s">
        <v>92</v>
      </c>
      <c r="N271">
        <v>8.0985640309563802</v>
      </c>
      <c r="O271">
        <v>4.0620000000000003</v>
      </c>
      <c r="P271">
        <v>1.5589999999999999</v>
      </c>
      <c r="Q271" t="s">
        <v>1901</v>
      </c>
      <c r="R271" s="1" t="s">
        <v>1941</v>
      </c>
      <c r="S271">
        <v>0</v>
      </c>
      <c r="T271">
        <v>11560</v>
      </c>
      <c r="U271">
        <v>2048</v>
      </c>
      <c r="V271">
        <v>253</v>
      </c>
      <c r="W271">
        <v>2048</v>
      </c>
      <c r="X271">
        <v>1</v>
      </c>
      <c r="Y271">
        <v>0.24050833288923801</v>
      </c>
      <c r="Z271">
        <v>36.159999999999997</v>
      </c>
      <c r="AA271">
        <v>319.8</v>
      </c>
      <c r="AB271" t="s">
        <v>94</v>
      </c>
      <c r="AC271">
        <v>6.01171875</v>
      </c>
      <c r="AE271">
        <v>0</v>
      </c>
      <c r="AF271">
        <v>36.15625</v>
      </c>
      <c r="AG271">
        <v>9.0703125</v>
      </c>
      <c r="AH271">
        <f t="shared" si="17"/>
        <v>27.0859375</v>
      </c>
      <c r="AI271">
        <f t="shared" si="18"/>
        <v>3.9862187769164512</v>
      </c>
      <c r="AJ271">
        <f t="shared" si="19"/>
        <v>0.42558557326688018</v>
      </c>
      <c r="AK271">
        <f t="shared" si="20"/>
        <v>84.956474728354578</v>
      </c>
    </row>
    <row r="272" spans="1:37" x14ac:dyDescent="0.3">
      <c r="A272">
        <v>270</v>
      </c>
      <c r="B272">
        <v>502</v>
      </c>
      <c r="C272" t="s">
        <v>91</v>
      </c>
      <c r="D272">
        <v>3.3681667342481202E-2</v>
      </c>
      <c r="E272">
        <v>2048</v>
      </c>
      <c r="F272">
        <v>2048</v>
      </c>
      <c r="G272">
        <v>1</v>
      </c>
      <c r="H272">
        <v>4.4345808488854104</v>
      </c>
      <c r="I272">
        <v>6.2404599641053498</v>
      </c>
      <c r="J272">
        <v>-0.80848069083918195</v>
      </c>
      <c r="K272" t="b">
        <v>1</v>
      </c>
      <c r="L272">
        <v>25.55</v>
      </c>
      <c r="M272" t="s">
        <v>92</v>
      </c>
      <c r="N272">
        <v>6.4803985906253097</v>
      </c>
      <c r="O272">
        <v>3.3980000000000001</v>
      </c>
      <c r="P272">
        <v>1.407</v>
      </c>
      <c r="Q272" t="s">
        <v>1336</v>
      </c>
      <c r="S272">
        <v>0</v>
      </c>
      <c r="T272">
        <v>2508</v>
      </c>
      <c r="U272">
        <v>2048</v>
      </c>
      <c r="V272">
        <v>127</v>
      </c>
      <c r="W272">
        <v>2048</v>
      </c>
      <c r="X272">
        <v>1</v>
      </c>
      <c r="Y272">
        <v>0.30476976733743899</v>
      </c>
      <c r="Z272">
        <v>25.55</v>
      </c>
      <c r="AA272">
        <v>98.2</v>
      </c>
      <c r="AB272" t="s">
        <v>94</v>
      </c>
      <c r="AC272">
        <v>5.0546875</v>
      </c>
      <c r="AE272">
        <v>2</v>
      </c>
      <c r="AF272">
        <v>25.546875</v>
      </c>
      <c r="AG272">
        <v>3.9765625</v>
      </c>
      <c r="AH272">
        <f t="shared" si="17"/>
        <v>21.5703125</v>
      </c>
      <c r="AI272">
        <f t="shared" si="18"/>
        <v>6.4243614931237722</v>
      </c>
      <c r="AJ272">
        <f t="shared" si="19"/>
        <v>0.44553445685134707</v>
      </c>
      <c r="AK272">
        <f t="shared" si="20"/>
        <v>57.339841188812329</v>
      </c>
    </row>
    <row r="273" spans="1:37" x14ac:dyDescent="0.3">
      <c r="A273">
        <v>271</v>
      </c>
      <c r="B273">
        <v>503</v>
      </c>
      <c r="C273" t="s">
        <v>91</v>
      </c>
      <c r="D273">
        <v>5.1234395971000102E-2</v>
      </c>
      <c r="E273">
        <v>2048</v>
      </c>
      <c r="F273">
        <v>2048</v>
      </c>
      <c r="G273">
        <v>1</v>
      </c>
      <c r="H273">
        <v>7.5770992917607503</v>
      </c>
      <c r="I273">
        <v>6.8963442772666204</v>
      </c>
      <c r="J273">
        <v>-0.81772276633088203</v>
      </c>
      <c r="K273" t="b">
        <v>1</v>
      </c>
      <c r="L273">
        <v>8.1300000000000008</v>
      </c>
      <c r="M273" t="s">
        <v>92</v>
      </c>
      <c r="N273">
        <v>7.1773399678326397</v>
      </c>
      <c r="O273">
        <v>3.27</v>
      </c>
      <c r="P273">
        <v>0.91</v>
      </c>
      <c r="Q273" t="s">
        <v>1337</v>
      </c>
      <c r="S273">
        <v>0</v>
      </c>
      <c r="T273">
        <v>1864</v>
      </c>
      <c r="U273">
        <v>2048</v>
      </c>
      <c r="V273">
        <v>78</v>
      </c>
      <c r="W273">
        <v>2048</v>
      </c>
      <c r="X273">
        <v>1</v>
      </c>
      <c r="Y273">
        <v>0.744709847934939</v>
      </c>
      <c r="Z273">
        <v>8.1300000000000008</v>
      </c>
      <c r="AA273">
        <v>229.2</v>
      </c>
      <c r="AB273" t="s">
        <v>94</v>
      </c>
      <c r="AC273">
        <v>2.8515625</v>
      </c>
      <c r="AD273" t="s">
        <v>98</v>
      </c>
      <c r="AE273">
        <v>2</v>
      </c>
      <c r="AF273">
        <v>8.1328125</v>
      </c>
      <c r="AG273">
        <v>3.2109375</v>
      </c>
      <c r="AH273">
        <f t="shared" si="17"/>
        <v>4.921875</v>
      </c>
      <c r="AI273">
        <f t="shared" si="18"/>
        <v>2.5328467153284673</v>
      </c>
      <c r="AJ273">
        <f t="shared" si="19"/>
        <v>0.44143576315967753</v>
      </c>
      <c r="AK273">
        <f t="shared" si="20"/>
        <v>18.423546931919454</v>
      </c>
    </row>
    <row r="274" spans="1:37" x14ac:dyDescent="0.3">
      <c r="A274">
        <v>272</v>
      </c>
      <c r="B274">
        <v>504</v>
      </c>
      <c r="C274" t="s">
        <v>91</v>
      </c>
      <c r="D274">
        <v>4.8683817435240501E-2</v>
      </c>
      <c r="E274">
        <v>2048</v>
      </c>
      <c r="F274">
        <v>2048</v>
      </c>
      <c r="G274">
        <v>1</v>
      </c>
      <c r="H274">
        <v>3.4303123296630602</v>
      </c>
      <c r="I274">
        <v>8.5757808241576505</v>
      </c>
      <c r="J274">
        <v>-0.76789592454954103</v>
      </c>
      <c r="K274" t="b">
        <v>1</v>
      </c>
      <c r="L274">
        <v>316.8</v>
      </c>
      <c r="M274" t="s">
        <v>92</v>
      </c>
      <c r="N274">
        <v>8.5790055768182505</v>
      </c>
      <c r="O274">
        <v>3.496</v>
      </c>
      <c r="P274">
        <v>2.5</v>
      </c>
      <c r="Q274" t="s">
        <v>1335</v>
      </c>
      <c r="S274">
        <v>0</v>
      </c>
      <c r="T274">
        <v>3130</v>
      </c>
      <c r="U274">
        <v>2048</v>
      </c>
      <c r="V274">
        <v>292</v>
      </c>
      <c r="W274">
        <v>2048</v>
      </c>
      <c r="X274">
        <v>1</v>
      </c>
      <c r="Y274">
        <v>0.14222327155433201</v>
      </c>
      <c r="Z274">
        <v>316.8</v>
      </c>
      <c r="AA274">
        <v>9.8800000000000008</v>
      </c>
      <c r="AB274" t="s">
        <v>94</v>
      </c>
      <c r="AC274">
        <v>17.796875</v>
      </c>
      <c r="AE274">
        <v>2</v>
      </c>
      <c r="AF274">
        <v>316.75</v>
      </c>
      <c r="AG274">
        <v>2.923828125</v>
      </c>
      <c r="AH274">
        <f t="shared" si="17"/>
        <v>313.826171875</v>
      </c>
      <c r="AI274">
        <f t="shared" si="18"/>
        <v>108.33400133600534</v>
      </c>
      <c r="AJ274">
        <f t="shared" si="19"/>
        <v>0.46398830837104438</v>
      </c>
      <c r="AK274">
        <f t="shared" si="20"/>
        <v>682.66806358124836</v>
      </c>
    </row>
    <row r="275" spans="1:37" x14ac:dyDescent="0.3">
      <c r="A275">
        <v>273</v>
      </c>
      <c r="B275">
        <v>505</v>
      </c>
      <c r="C275" t="s">
        <v>91</v>
      </c>
      <c r="D275">
        <v>4.4222427074565099E-2</v>
      </c>
      <c r="E275">
        <v>2048</v>
      </c>
      <c r="F275">
        <v>2048</v>
      </c>
      <c r="G275">
        <v>1</v>
      </c>
      <c r="H275">
        <v>8.7109449071322302</v>
      </c>
      <c r="I275">
        <v>8.6258770857735207</v>
      </c>
      <c r="J275">
        <v>-0.818124595700087</v>
      </c>
      <c r="K275" t="b">
        <v>1</v>
      </c>
      <c r="L275">
        <v>9.7799999999999994</v>
      </c>
      <c r="M275" t="s">
        <v>92</v>
      </c>
      <c r="N275">
        <v>8.7548973463370192</v>
      </c>
      <c r="O275">
        <v>3.3929999999999998</v>
      </c>
      <c r="P275">
        <v>0.99</v>
      </c>
      <c r="Q275" t="s">
        <v>1902</v>
      </c>
      <c r="S275">
        <v>0</v>
      </c>
      <c r="T275">
        <v>2472</v>
      </c>
      <c r="U275">
        <v>2048</v>
      </c>
      <c r="V275">
        <v>72</v>
      </c>
      <c r="W275">
        <v>2048</v>
      </c>
      <c r="X275">
        <v>1</v>
      </c>
      <c r="Y275">
        <v>0.90874357219817903</v>
      </c>
      <c r="Z275">
        <v>9.7799999999999994</v>
      </c>
      <c r="AA275">
        <v>252.8</v>
      </c>
      <c r="AB275" t="s">
        <v>94</v>
      </c>
      <c r="AC275">
        <v>3.126953125</v>
      </c>
      <c r="AD275" t="s">
        <v>98</v>
      </c>
      <c r="AE275">
        <v>2</v>
      </c>
      <c r="AF275">
        <v>9.78125</v>
      </c>
      <c r="AG275">
        <v>4.26953125</v>
      </c>
      <c r="AH275">
        <f t="shared" si="17"/>
        <v>5.51171875</v>
      </c>
      <c r="AI275">
        <f t="shared" si="18"/>
        <v>2.2909423604757548</v>
      </c>
      <c r="AJ275">
        <f t="shared" si="19"/>
        <v>0.44125841693926876</v>
      </c>
      <c r="AK275">
        <f t="shared" si="20"/>
        <v>22.166715975292572</v>
      </c>
    </row>
    <row r="276" spans="1:37" x14ac:dyDescent="0.3">
      <c r="A276">
        <v>274</v>
      </c>
      <c r="B276">
        <v>508</v>
      </c>
      <c r="C276" t="s">
        <v>91</v>
      </c>
      <c r="D276">
        <v>3.0670433118718601E-2</v>
      </c>
      <c r="E276">
        <v>2048</v>
      </c>
      <c r="F276">
        <v>16384</v>
      </c>
      <c r="G276">
        <v>8</v>
      </c>
      <c r="H276">
        <v>4.0321007408903702</v>
      </c>
      <c r="I276">
        <v>10.836270741142799</v>
      </c>
      <c r="J276">
        <v>-0.84544899280598396</v>
      </c>
      <c r="K276" t="b">
        <v>1</v>
      </c>
      <c r="L276">
        <v>486</v>
      </c>
      <c r="M276" t="s">
        <v>92</v>
      </c>
      <c r="N276">
        <v>10.8349450542635</v>
      </c>
      <c r="O276">
        <v>4.3630000000000004</v>
      </c>
      <c r="P276">
        <v>2.6880000000000002</v>
      </c>
      <c r="Q276" t="s">
        <v>1903</v>
      </c>
      <c r="S276">
        <v>0</v>
      </c>
      <c r="T276">
        <v>23180</v>
      </c>
      <c r="U276">
        <v>2048</v>
      </c>
      <c r="V276">
        <v>268</v>
      </c>
      <c r="W276">
        <v>2048</v>
      </c>
      <c r="X276">
        <v>1</v>
      </c>
      <c r="Y276">
        <v>0.18521503137345799</v>
      </c>
      <c r="Z276">
        <v>486</v>
      </c>
      <c r="AA276">
        <v>47.72</v>
      </c>
      <c r="AB276" t="s">
        <v>94</v>
      </c>
      <c r="AC276">
        <v>22.046875</v>
      </c>
      <c r="AE276">
        <v>0</v>
      </c>
      <c r="AF276">
        <v>486</v>
      </c>
      <c r="AG276">
        <v>17.9375</v>
      </c>
      <c r="AH276">
        <f t="shared" si="17"/>
        <v>468.0625</v>
      </c>
      <c r="AI276">
        <f t="shared" si="18"/>
        <v>27.094076655052266</v>
      </c>
      <c r="AJ276">
        <f t="shared" si="19"/>
        <v>0.42936453333887459</v>
      </c>
      <c r="AK276">
        <f t="shared" si="20"/>
        <v>1131.9053211514936</v>
      </c>
    </row>
    <row r="277" spans="1:37" x14ac:dyDescent="0.3">
      <c r="A277">
        <v>275</v>
      </c>
      <c r="B277">
        <v>509</v>
      </c>
      <c r="C277" t="s">
        <v>91</v>
      </c>
      <c r="D277">
        <v>3.3721201822367798E-2</v>
      </c>
      <c r="E277">
        <v>2048</v>
      </c>
      <c r="F277">
        <v>16384</v>
      </c>
      <c r="G277">
        <v>8</v>
      </c>
      <c r="H277">
        <v>4.9398403653919596</v>
      </c>
      <c r="I277">
        <v>7.6895561937839796</v>
      </c>
      <c r="J277">
        <v>-0.85428923892847997</v>
      </c>
      <c r="K277" t="b">
        <v>1</v>
      </c>
      <c r="L277">
        <v>36</v>
      </c>
      <c r="M277" t="s">
        <v>92</v>
      </c>
      <c r="N277">
        <v>8.2819495056263506</v>
      </c>
      <c r="O277">
        <v>4.08</v>
      </c>
      <c r="P277">
        <v>1.5569999999999999</v>
      </c>
      <c r="Q277" t="s">
        <v>1904</v>
      </c>
      <c r="R277" s="1" t="s">
        <v>1941</v>
      </c>
      <c r="S277">
        <v>0</v>
      </c>
      <c r="T277">
        <v>11940</v>
      </c>
      <c r="U277">
        <v>2048</v>
      </c>
      <c r="V277">
        <v>247</v>
      </c>
      <c r="W277">
        <v>2048</v>
      </c>
      <c r="X277">
        <v>1</v>
      </c>
      <c r="Y277">
        <v>0.25068603930558297</v>
      </c>
      <c r="Z277">
        <v>36</v>
      </c>
      <c r="AA277">
        <v>331.5</v>
      </c>
      <c r="AB277" t="s">
        <v>94</v>
      </c>
      <c r="AC277">
        <v>6</v>
      </c>
      <c r="AE277">
        <v>0</v>
      </c>
      <c r="AF277">
        <v>36</v>
      </c>
      <c r="AG277">
        <v>9.5234375</v>
      </c>
      <c r="AH277">
        <f t="shared" si="17"/>
        <v>26.4765625</v>
      </c>
      <c r="AI277">
        <f t="shared" si="18"/>
        <v>3.7801476620180474</v>
      </c>
      <c r="AJ277">
        <f t="shared" si="19"/>
        <v>0.42558557326688018</v>
      </c>
      <c r="AK277">
        <f t="shared" si="20"/>
        <v>84.589333523824081</v>
      </c>
    </row>
    <row r="278" spans="1:37" x14ac:dyDescent="0.3">
      <c r="A278">
        <v>276</v>
      </c>
      <c r="B278">
        <v>513</v>
      </c>
      <c r="C278" t="s">
        <v>91</v>
      </c>
      <c r="D278">
        <v>4.6407882941643899E-2</v>
      </c>
      <c r="E278">
        <v>2048</v>
      </c>
      <c r="F278">
        <v>2048</v>
      </c>
      <c r="G278">
        <v>1</v>
      </c>
      <c r="H278">
        <v>4.4473004991274401</v>
      </c>
      <c r="I278">
        <v>6.8490164913320104</v>
      </c>
      <c r="J278">
        <v>-0.80245325030111603</v>
      </c>
      <c r="K278" t="b">
        <v>1</v>
      </c>
      <c r="L278">
        <v>34.700000000000003</v>
      </c>
      <c r="M278" t="s">
        <v>92</v>
      </c>
      <c r="N278">
        <v>6.9135175156492696</v>
      </c>
      <c r="O278">
        <v>3.367</v>
      </c>
      <c r="P278">
        <v>1.54</v>
      </c>
      <c r="Q278" t="s">
        <v>1343</v>
      </c>
      <c r="S278">
        <v>0</v>
      </c>
      <c r="T278">
        <v>2328</v>
      </c>
      <c r="U278">
        <v>2048</v>
      </c>
      <c r="V278">
        <v>57</v>
      </c>
      <c r="W278">
        <v>2048</v>
      </c>
      <c r="X278">
        <v>1</v>
      </c>
      <c r="Y278">
        <v>0.45660610556207698</v>
      </c>
      <c r="Z278">
        <v>34.700000000000003</v>
      </c>
      <c r="AA278">
        <v>67.099999999999994</v>
      </c>
      <c r="AB278" t="s">
        <v>94</v>
      </c>
      <c r="AC278">
        <v>5.890625</v>
      </c>
      <c r="AE278">
        <v>2</v>
      </c>
      <c r="AF278">
        <v>34.6875</v>
      </c>
      <c r="AG278">
        <v>5.34765625</v>
      </c>
      <c r="AH278">
        <f t="shared" si="17"/>
        <v>29.33984375</v>
      </c>
      <c r="AI278">
        <f t="shared" si="18"/>
        <v>6.4864864864864868</v>
      </c>
      <c r="AJ278">
        <f t="shared" si="19"/>
        <v>0.44822799872471542</v>
      </c>
      <c r="AK278">
        <f t="shared" si="20"/>
        <v>77.388070577232597</v>
      </c>
    </row>
    <row r="279" spans="1:37" x14ac:dyDescent="0.3">
      <c r="A279">
        <v>277</v>
      </c>
      <c r="B279">
        <v>514</v>
      </c>
      <c r="C279" t="s">
        <v>91</v>
      </c>
      <c r="D279">
        <v>4.2631706981496403E-2</v>
      </c>
      <c r="E279">
        <v>2048</v>
      </c>
      <c r="F279">
        <v>2048</v>
      </c>
      <c r="G279">
        <v>1</v>
      </c>
      <c r="H279">
        <v>5.1755950437917599</v>
      </c>
      <c r="I279">
        <v>5.6254270349025699</v>
      </c>
      <c r="J279">
        <v>-0.81330264326963397</v>
      </c>
      <c r="K279" t="b">
        <v>1</v>
      </c>
      <c r="L279">
        <v>12.21</v>
      </c>
      <c r="M279" t="s">
        <v>92</v>
      </c>
      <c r="N279">
        <v>5.8000885315781696</v>
      </c>
      <c r="O279">
        <v>3.2010000000000001</v>
      </c>
      <c r="P279">
        <v>1.087</v>
      </c>
      <c r="Q279" t="s">
        <v>1344</v>
      </c>
      <c r="S279">
        <v>0</v>
      </c>
      <c r="T279">
        <v>1590</v>
      </c>
      <c r="U279">
        <v>2048</v>
      </c>
      <c r="V279">
        <v>90</v>
      </c>
      <c r="W279">
        <v>2048</v>
      </c>
      <c r="X279">
        <v>1</v>
      </c>
      <c r="Y279">
        <v>0.440146364163083</v>
      </c>
      <c r="Z279">
        <v>12.21</v>
      </c>
      <c r="AA279">
        <v>130.19999999999999</v>
      </c>
      <c r="AB279" t="s">
        <v>94</v>
      </c>
      <c r="AC279">
        <v>3.494140625</v>
      </c>
      <c r="AE279">
        <v>2</v>
      </c>
      <c r="AF279">
        <v>12.2109375</v>
      </c>
      <c r="AG279">
        <v>2.765625</v>
      </c>
      <c r="AH279">
        <f t="shared" si="17"/>
        <v>9.4453125</v>
      </c>
      <c r="AI279">
        <f t="shared" si="18"/>
        <v>4.4152542372881358</v>
      </c>
      <c r="AJ279">
        <f t="shared" si="19"/>
        <v>0.44339128219003421</v>
      </c>
      <c r="AK279">
        <f t="shared" si="20"/>
        <v>27.539868261926003</v>
      </c>
    </row>
    <row r="280" spans="1:37" x14ac:dyDescent="0.3">
      <c r="A280">
        <v>278</v>
      </c>
      <c r="B280">
        <v>515</v>
      </c>
      <c r="C280" t="s">
        <v>91</v>
      </c>
      <c r="D280">
        <v>4.8548154525773803E-2</v>
      </c>
      <c r="E280">
        <v>2048</v>
      </c>
      <c r="F280">
        <v>2048</v>
      </c>
      <c r="G280">
        <v>1</v>
      </c>
      <c r="H280">
        <v>2.2062740201004898</v>
      </c>
      <c r="I280">
        <v>5.8604153658919396</v>
      </c>
      <c r="J280">
        <v>-0.74700079735091396</v>
      </c>
      <c r="K280" t="b">
        <v>1</v>
      </c>
      <c r="L280">
        <v>453.5</v>
      </c>
      <c r="M280" t="s">
        <v>92</v>
      </c>
      <c r="N280">
        <v>5.8812972809954598</v>
      </c>
      <c r="O280">
        <v>3.5329999999999999</v>
      </c>
      <c r="P280">
        <v>2.6560000000000001</v>
      </c>
      <c r="Q280" t="s">
        <v>1342</v>
      </c>
      <c r="S280">
        <v>0</v>
      </c>
      <c r="T280">
        <v>3416</v>
      </c>
      <c r="U280">
        <v>2048</v>
      </c>
      <c r="V280">
        <v>21</v>
      </c>
      <c r="W280">
        <v>2048</v>
      </c>
      <c r="X280">
        <v>1</v>
      </c>
      <c r="Y280">
        <v>0.26323057171281899</v>
      </c>
      <c r="Z280">
        <v>453.5</v>
      </c>
      <c r="AA280">
        <v>7.53</v>
      </c>
      <c r="AB280" t="s">
        <v>94</v>
      </c>
      <c r="AC280">
        <v>21.296875</v>
      </c>
      <c r="AE280">
        <v>2</v>
      </c>
      <c r="AF280">
        <v>453.5</v>
      </c>
      <c r="AG280">
        <v>8.0078125</v>
      </c>
      <c r="AH280">
        <f t="shared" si="17"/>
        <v>445.4921875</v>
      </c>
      <c r="AI280">
        <f t="shared" si="18"/>
        <v>56.63219512195122</v>
      </c>
      <c r="AJ280">
        <f t="shared" si="19"/>
        <v>0.47378540240259553</v>
      </c>
      <c r="AK280">
        <f t="shared" si="20"/>
        <v>957.18440817355918</v>
      </c>
    </row>
    <row r="281" spans="1:37" x14ac:dyDescent="0.3">
      <c r="A281">
        <v>279</v>
      </c>
      <c r="B281">
        <v>516</v>
      </c>
      <c r="C281" t="s">
        <v>91</v>
      </c>
      <c r="D281">
        <v>4.6409309820615502E-2</v>
      </c>
      <c r="E281">
        <v>2048</v>
      </c>
      <c r="F281">
        <v>2048</v>
      </c>
      <c r="G281">
        <v>1</v>
      </c>
      <c r="H281">
        <v>6.1231361108123901</v>
      </c>
      <c r="I281">
        <v>7.2174075056157703</v>
      </c>
      <c r="J281">
        <v>-0.81651727822326903</v>
      </c>
      <c r="K281" t="b">
        <v>1</v>
      </c>
      <c r="L281">
        <v>15.09</v>
      </c>
      <c r="M281" t="s">
        <v>92</v>
      </c>
      <c r="N281">
        <v>7.2437153934902101</v>
      </c>
      <c r="O281">
        <v>3.29</v>
      </c>
      <c r="P281">
        <v>1.179</v>
      </c>
      <c r="Q281" t="s">
        <v>1905</v>
      </c>
      <c r="S281">
        <v>0</v>
      </c>
      <c r="T281">
        <v>1945</v>
      </c>
      <c r="U281">
        <v>2048</v>
      </c>
      <c r="V281">
        <v>117</v>
      </c>
      <c r="W281">
        <v>2048</v>
      </c>
      <c r="X281">
        <v>1</v>
      </c>
      <c r="Y281">
        <v>0.47363410099269798</v>
      </c>
      <c r="Z281">
        <v>15.09</v>
      </c>
      <c r="AA281">
        <v>128.9</v>
      </c>
      <c r="AB281" t="s">
        <v>94</v>
      </c>
      <c r="AC281">
        <v>3.884765625</v>
      </c>
      <c r="AD281" t="s">
        <v>98</v>
      </c>
      <c r="AE281">
        <v>2</v>
      </c>
      <c r="AF281">
        <v>15.09375</v>
      </c>
      <c r="AG281">
        <v>3.025390625</v>
      </c>
      <c r="AH281">
        <f t="shared" si="17"/>
        <v>12.068359375</v>
      </c>
      <c r="AI281">
        <f t="shared" si="18"/>
        <v>4.9890251775338932</v>
      </c>
      <c r="AJ281">
        <f t="shared" si="19"/>
        <v>0.44196822959893994</v>
      </c>
      <c r="AK281">
        <f t="shared" si="20"/>
        <v>34.151210401925688</v>
      </c>
    </row>
    <row r="282" spans="1:37" x14ac:dyDescent="0.3">
      <c r="A282">
        <v>280</v>
      </c>
      <c r="B282">
        <v>519</v>
      </c>
      <c r="C282" t="s">
        <v>91</v>
      </c>
      <c r="D282">
        <v>2.0374912547144301E-2</v>
      </c>
      <c r="E282">
        <v>2048</v>
      </c>
      <c r="F282">
        <v>16384</v>
      </c>
      <c r="G282">
        <v>8</v>
      </c>
      <c r="H282">
        <v>4.1023009799227399</v>
      </c>
      <c r="I282">
        <v>11.217229241976201</v>
      </c>
      <c r="J282">
        <v>-0.84464533406757503</v>
      </c>
      <c r="K282" t="b">
        <v>1</v>
      </c>
      <c r="L282">
        <v>542.5</v>
      </c>
      <c r="M282" t="s">
        <v>92</v>
      </c>
      <c r="N282">
        <v>11.2199606451082</v>
      </c>
      <c r="O282">
        <v>4.3630000000000004</v>
      </c>
      <c r="P282">
        <v>2.734</v>
      </c>
      <c r="Q282" t="s">
        <v>1906</v>
      </c>
      <c r="S282">
        <v>0</v>
      </c>
      <c r="T282">
        <v>23090</v>
      </c>
      <c r="U282">
        <v>2048</v>
      </c>
      <c r="V282">
        <v>236</v>
      </c>
      <c r="W282">
        <v>2048</v>
      </c>
      <c r="X282">
        <v>1</v>
      </c>
      <c r="Y282">
        <v>0.20194259305544199</v>
      </c>
      <c r="Z282">
        <v>542.5</v>
      </c>
      <c r="AA282">
        <v>42.56</v>
      </c>
      <c r="AB282" t="s">
        <v>94</v>
      </c>
      <c r="AC282">
        <v>23.296875</v>
      </c>
      <c r="AE282">
        <v>0</v>
      </c>
      <c r="AF282">
        <v>542.5</v>
      </c>
      <c r="AG282">
        <v>18.46875</v>
      </c>
      <c r="AH282">
        <f t="shared" si="17"/>
        <v>524.03125</v>
      </c>
      <c r="AI282">
        <f t="shared" si="18"/>
        <v>29.373942470389171</v>
      </c>
      <c r="AJ282">
        <f t="shared" si="19"/>
        <v>0.42970973459147727</v>
      </c>
      <c r="AK282">
        <f t="shared" si="20"/>
        <v>1262.4801263014249</v>
      </c>
    </row>
    <row r="283" spans="1:37" x14ac:dyDescent="0.3">
      <c r="A283">
        <v>281</v>
      </c>
      <c r="B283">
        <v>520</v>
      </c>
      <c r="C283" t="s">
        <v>91</v>
      </c>
      <c r="D283">
        <v>2.0105560688855401E-2</v>
      </c>
      <c r="E283">
        <v>2048</v>
      </c>
      <c r="F283">
        <v>16384</v>
      </c>
      <c r="G283">
        <v>8</v>
      </c>
      <c r="H283">
        <v>6.1224919831948101</v>
      </c>
      <c r="I283">
        <v>9.7935955746807597</v>
      </c>
      <c r="J283">
        <v>-0.85348558019007104</v>
      </c>
      <c r="K283" t="b">
        <v>1</v>
      </c>
      <c r="L283">
        <v>39.799999999999997</v>
      </c>
      <c r="M283" t="s">
        <v>92</v>
      </c>
      <c r="N283">
        <v>10.093755523611399</v>
      </c>
      <c r="O283">
        <v>4.0940000000000003</v>
      </c>
      <c r="P283">
        <v>1.6</v>
      </c>
      <c r="Q283" t="s">
        <v>1907</v>
      </c>
      <c r="R283" s="1" t="s">
        <v>1941</v>
      </c>
      <c r="S283">
        <v>0</v>
      </c>
      <c r="T283">
        <v>12360</v>
      </c>
      <c r="U283">
        <v>2048</v>
      </c>
      <c r="V283">
        <v>81</v>
      </c>
      <c r="W283">
        <v>2048</v>
      </c>
      <c r="X283">
        <v>1</v>
      </c>
      <c r="Y283">
        <v>0.56916577591053397</v>
      </c>
      <c r="Z283">
        <v>39.799999999999997</v>
      </c>
      <c r="AA283">
        <v>310.5</v>
      </c>
      <c r="AB283" t="s">
        <v>94</v>
      </c>
      <c r="AC283">
        <v>6.30859375</v>
      </c>
      <c r="AD283" t="s">
        <v>98</v>
      </c>
      <c r="AE283">
        <v>0</v>
      </c>
      <c r="AF283">
        <v>39.8125</v>
      </c>
      <c r="AG283">
        <v>13.5234375</v>
      </c>
      <c r="AH283">
        <f t="shared" si="17"/>
        <v>26.2890625</v>
      </c>
      <c r="AI283">
        <f t="shared" si="18"/>
        <v>2.9439630271519355</v>
      </c>
      <c r="AJ283">
        <f t="shared" si="19"/>
        <v>0.42592773630451847</v>
      </c>
      <c r="AK283">
        <f t="shared" si="20"/>
        <v>93.472428786689576</v>
      </c>
    </row>
    <row r="284" spans="1:37" x14ac:dyDescent="0.3">
      <c r="A284">
        <v>282</v>
      </c>
      <c r="B284">
        <v>524</v>
      </c>
      <c r="C284" t="s">
        <v>91</v>
      </c>
      <c r="D284">
        <v>4.0282162034388502E-2</v>
      </c>
      <c r="E284">
        <v>2048</v>
      </c>
      <c r="F284">
        <v>2048</v>
      </c>
      <c r="G284">
        <v>1</v>
      </c>
      <c r="H284">
        <v>3.44099156687993</v>
      </c>
      <c r="I284">
        <v>7.0231175534951804</v>
      </c>
      <c r="J284">
        <v>-0.78517458742532897</v>
      </c>
      <c r="K284" t="b">
        <v>1</v>
      </c>
      <c r="L284">
        <v>110.06</v>
      </c>
      <c r="M284" t="s">
        <v>92</v>
      </c>
      <c r="N284">
        <v>7.0315864375641199</v>
      </c>
      <c r="O284">
        <v>3.3340000000000001</v>
      </c>
      <c r="P284">
        <v>2.0409999999999999</v>
      </c>
      <c r="Q284" t="s">
        <v>1350</v>
      </c>
      <c r="S284">
        <v>0</v>
      </c>
      <c r="T284">
        <v>2156</v>
      </c>
      <c r="U284">
        <v>2048</v>
      </c>
      <c r="V284">
        <v>102</v>
      </c>
      <c r="W284">
        <v>2048</v>
      </c>
      <c r="X284">
        <v>1</v>
      </c>
      <c r="Y284">
        <v>0.241694180237295</v>
      </c>
      <c r="Z284">
        <v>110.06</v>
      </c>
      <c r="AA284">
        <v>19.600000000000001</v>
      </c>
      <c r="AB284" t="s">
        <v>94</v>
      </c>
      <c r="AC284">
        <v>10.4921875</v>
      </c>
      <c r="AE284">
        <v>2</v>
      </c>
      <c r="AF284">
        <v>110.0625</v>
      </c>
      <c r="AG284">
        <v>3.75</v>
      </c>
      <c r="AH284">
        <f t="shared" si="17"/>
        <v>106.3125</v>
      </c>
      <c r="AI284">
        <f t="shared" si="18"/>
        <v>29.35</v>
      </c>
      <c r="AJ284">
        <f t="shared" si="19"/>
        <v>0.45604007597229779</v>
      </c>
      <c r="AK284">
        <f t="shared" si="20"/>
        <v>241.34392085024948</v>
      </c>
    </row>
    <row r="285" spans="1:37" x14ac:dyDescent="0.3">
      <c r="A285">
        <v>283</v>
      </c>
      <c r="B285">
        <v>525</v>
      </c>
      <c r="C285" t="s">
        <v>91</v>
      </c>
      <c r="D285">
        <v>2.5939745611062701E-2</v>
      </c>
      <c r="E285">
        <v>2048</v>
      </c>
      <c r="F285">
        <v>2048</v>
      </c>
      <c r="G285">
        <v>1</v>
      </c>
      <c r="H285">
        <v>4.3960370643484303</v>
      </c>
      <c r="I285">
        <v>4.2007053393212299</v>
      </c>
      <c r="J285">
        <v>-0.81370447263883905</v>
      </c>
      <c r="K285" t="b">
        <v>1</v>
      </c>
      <c r="L285">
        <v>9.02</v>
      </c>
      <c r="M285" t="s">
        <v>92</v>
      </c>
      <c r="N285">
        <v>4.5267490573401998</v>
      </c>
      <c r="O285">
        <v>3.0409999999999999</v>
      </c>
      <c r="P285">
        <v>0.9556</v>
      </c>
      <c r="Q285" t="s">
        <v>1351</v>
      </c>
      <c r="S285">
        <v>0</v>
      </c>
      <c r="T285">
        <v>1100</v>
      </c>
      <c r="U285">
        <v>2048</v>
      </c>
      <c r="V285">
        <v>138</v>
      </c>
      <c r="W285">
        <v>2048</v>
      </c>
      <c r="X285">
        <v>1</v>
      </c>
      <c r="Y285">
        <v>0.28908987297253702</v>
      </c>
      <c r="Z285">
        <v>9.02</v>
      </c>
      <c r="AA285">
        <v>121.9</v>
      </c>
      <c r="AB285" t="s">
        <v>94</v>
      </c>
      <c r="AC285">
        <v>3.00390625</v>
      </c>
      <c r="AE285">
        <v>3</v>
      </c>
      <c r="AF285">
        <v>9.0234375</v>
      </c>
      <c r="AG285">
        <v>1.5869140625</v>
      </c>
      <c r="AH285">
        <f t="shared" si="17"/>
        <v>7.4365234375</v>
      </c>
      <c r="AI285">
        <f t="shared" si="18"/>
        <v>5.6861538461538466</v>
      </c>
      <c r="AJ285">
        <f t="shared" si="19"/>
        <v>0.44321315034250158</v>
      </c>
      <c r="AK285">
        <f t="shared" si="20"/>
        <v>20.359137568519714</v>
      </c>
    </row>
    <row r="286" spans="1:37" x14ac:dyDescent="0.3">
      <c r="A286">
        <v>284</v>
      </c>
      <c r="B286">
        <v>526</v>
      </c>
      <c r="C286" t="s">
        <v>91</v>
      </c>
      <c r="D286">
        <v>4.1401452056432697E-2</v>
      </c>
      <c r="E286">
        <v>2048</v>
      </c>
      <c r="F286">
        <v>2048</v>
      </c>
      <c r="G286">
        <v>1</v>
      </c>
      <c r="H286">
        <v>3.1471208300349698</v>
      </c>
      <c r="I286">
        <v>7.6834004639525597</v>
      </c>
      <c r="J286">
        <v>-0.75905567842704502</v>
      </c>
      <c r="K286" t="b">
        <v>1</v>
      </c>
      <c r="L286">
        <v>275.8</v>
      </c>
      <c r="M286" t="s">
        <v>92</v>
      </c>
      <c r="N286">
        <v>7.6845509916010304</v>
      </c>
      <c r="O286">
        <v>3.4180000000000001</v>
      </c>
      <c r="P286">
        <v>2.4409999999999998</v>
      </c>
      <c r="Q286" t="s">
        <v>1349</v>
      </c>
      <c r="S286">
        <v>0</v>
      </c>
      <c r="T286">
        <v>2614</v>
      </c>
      <c r="U286">
        <v>2048</v>
      </c>
      <c r="V286">
        <v>322</v>
      </c>
      <c r="W286">
        <v>2048</v>
      </c>
      <c r="X286">
        <v>1</v>
      </c>
      <c r="Y286">
        <v>0.11965436583451899</v>
      </c>
      <c r="Z286">
        <v>275.8</v>
      </c>
      <c r="AA286">
        <v>9.48</v>
      </c>
      <c r="AB286" t="s">
        <v>94</v>
      </c>
      <c r="AC286">
        <v>16.609375</v>
      </c>
      <c r="AE286">
        <v>2</v>
      </c>
      <c r="AF286">
        <v>275.75</v>
      </c>
      <c r="AG286">
        <v>2.1953125</v>
      </c>
      <c r="AH286">
        <f t="shared" si="17"/>
        <v>273.5546875</v>
      </c>
      <c r="AI286">
        <f t="shared" si="18"/>
        <v>125.60854092526691</v>
      </c>
      <c r="AJ286">
        <f t="shared" si="19"/>
        <v>0.46810826309071918</v>
      </c>
      <c r="AK286">
        <f t="shared" si="20"/>
        <v>589.07313060303693</v>
      </c>
    </row>
    <row r="287" spans="1:37" x14ac:dyDescent="0.3">
      <c r="A287">
        <v>285</v>
      </c>
      <c r="B287">
        <v>527</v>
      </c>
      <c r="C287" t="s">
        <v>91</v>
      </c>
      <c r="D287">
        <v>5.5053058765665901E-2</v>
      </c>
      <c r="E287">
        <v>2048</v>
      </c>
      <c r="F287">
        <v>2048</v>
      </c>
      <c r="G287">
        <v>1</v>
      </c>
      <c r="H287">
        <v>5.1115482531636598</v>
      </c>
      <c r="I287">
        <v>5.7854340091959804</v>
      </c>
      <c r="J287">
        <v>-0.81370447263883905</v>
      </c>
      <c r="K287" t="b">
        <v>1</v>
      </c>
      <c r="L287">
        <v>13.54</v>
      </c>
      <c r="M287" t="s">
        <v>92</v>
      </c>
      <c r="N287">
        <v>5.84054786437936</v>
      </c>
      <c r="O287">
        <v>3.1040000000000001</v>
      </c>
      <c r="P287">
        <v>1.1319999999999999</v>
      </c>
      <c r="Q287" t="s">
        <v>1908</v>
      </c>
      <c r="S287">
        <v>0</v>
      </c>
      <c r="T287">
        <v>1272</v>
      </c>
      <c r="U287">
        <v>2048</v>
      </c>
      <c r="V287">
        <v>166</v>
      </c>
      <c r="W287">
        <v>2048</v>
      </c>
      <c r="X287">
        <v>1</v>
      </c>
      <c r="Y287">
        <v>0.31911803381599302</v>
      </c>
      <c r="Z287">
        <v>13.54</v>
      </c>
      <c r="AA287">
        <v>93.94</v>
      </c>
      <c r="AB287" t="s">
        <v>94</v>
      </c>
      <c r="AC287">
        <v>3.6796875</v>
      </c>
      <c r="AE287">
        <v>2</v>
      </c>
      <c r="AF287">
        <v>13.5390625</v>
      </c>
      <c r="AG287">
        <v>1.779296875</v>
      </c>
      <c r="AH287">
        <f t="shared" si="17"/>
        <v>11.759765625</v>
      </c>
      <c r="AI287">
        <f t="shared" si="18"/>
        <v>7.6092206366630073</v>
      </c>
      <c r="AJ287">
        <f t="shared" si="19"/>
        <v>0.44321315034250158</v>
      </c>
      <c r="AK287">
        <f t="shared" si="20"/>
        <v>30.547519832246461</v>
      </c>
    </row>
    <row r="288" spans="1:37" x14ac:dyDescent="0.3">
      <c r="A288">
        <v>286</v>
      </c>
      <c r="B288">
        <v>530</v>
      </c>
      <c r="C288" t="s">
        <v>91</v>
      </c>
      <c r="D288">
        <v>1.48747112529118E-2</v>
      </c>
      <c r="E288">
        <v>2048</v>
      </c>
      <c r="F288">
        <v>16384</v>
      </c>
      <c r="G288">
        <v>8</v>
      </c>
      <c r="H288">
        <v>3.7466279962327098</v>
      </c>
      <c r="I288">
        <v>10.7569202235587</v>
      </c>
      <c r="J288">
        <v>-0.83741240542189599</v>
      </c>
      <c r="K288" t="b">
        <v>1</v>
      </c>
      <c r="L288">
        <v>742.5</v>
      </c>
      <c r="M288" t="s">
        <v>92</v>
      </c>
      <c r="N288">
        <v>10.766661528796</v>
      </c>
      <c r="O288">
        <v>4.3550000000000004</v>
      </c>
      <c r="P288">
        <v>2.871</v>
      </c>
      <c r="Q288" t="s">
        <v>1909</v>
      </c>
      <c r="S288">
        <v>0</v>
      </c>
      <c r="T288">
        <v>22600</v>
      </c>
      <c r="U288">
        <v>2048</v>
      </c>
      <c r="V288">
        <v>388</v>
      </c>
      <c r="W288">
        <v>2048</v>
      </c>
      <c r="X288">
        <v>1</v>
      </c>
      <c r="Y288">
        <v>0.13943891015117599</v>
      </c>
      <c r="Z288">
        <v>742.5</v>
      </c>
      <c r="AA288">
        <v>30.42</v>
      </c>
      <c r="AB288" t="s">
        <v>94</v>
      </c>
      <c r="AC288">
        <v>27.25</v>
      </c>
      <c r="AE288">
        <v>0</v>
      </c>
      <c r="AF288">
        <v>742.5</v>
      </c>
      <c r="AG288">
        <v>14.4921875</v>
      </c>
      <c r="AH288">
        <f t="shared" si="17"/>
        <v>728.0078125</v>
      </c>
      <c r="AI288">
        <f t="shared" si="18"/>
        <v>51.234501347708893</v>
      </c>
      <c r="AJ288">
        <f t="shared" si="19"/>
        <v>0.43282906177658564</v>
      </c>
      <c r="AK288">
        <f t="shared" si="20"/>
        <v>1715.4578228928119</v>
      </c>
    </row>
    <row r="289" spans="1:37" x14ac:dyDescent="0.3">
      <c r="A289">
        <v>287</v>
      </c>
      <c r="B289">
        <v>531</v>
      </c>
      <c r="C289" t="s">
        <v>91</v>
      </c>
      <c r="D289">
        <v>3.2716301881014903E-2</v>
      </c>
      <c r="E289">
        <v>2048</v>
      </c>
      <c r="F289">
        <v>16384</v>
      </c>
      <c r="G289">
        <v>8</v>
      </c>
      <c r="H289">
        <v>4.8239581379442198</v>
      </c>
      <c r="I289">
        <v>10.1661149039879</v>
      </c>
      <c r="J289">
        <v>-0.84866362775961801</v>
      </c>
      <c r="K289" t="b">
        <v>1</v>
      </c>
      <c r="L289">
        <v>127.8</v>
      </c>
      <c r="M289" t="s">
        <v>92</v>
      </c>
      <c r="N289">
        <v>10.1769837040585</v>
      </c>
      <c r="O289">
        <v>4.0819999999999999</v>
      </c>
      <c r="P289">
        <v>2.1070000000000002</v>
      </c>
      <c r="Q289" t="s">
        <v>1910</v>
      </c>
      <c r="R289" s="1" t="s">
        <v>1941</v>
      </c>
      <c r="S289">
        <v>0</v>
      </c>
      <c r="T289">
        <v>12104</v>
      </c>
      <c r="U289">
        <v>2048</v>
      </c>
      <c r="V289">
        <v>210</v>
      </c>
      <c r="W289">
        <v>2048</v>
      </c>
      <c r="X289">
        <v>1</v>
      </c>
      <c r="Y289">
        <v>0.26387818113622202</v>
      </c>
      <c r="Z289">
        <v>127.8</v>
      </c>
      <c r="AA289">
        <v>94.7</v>
      </c>
      <c r="AB289" t="s">
        <v>94</v>
      </c>
      <c r="AC289">
        <v>11.3046875</v>
      </c>
      <c r="AE289">
        <v>0</v>
      </c>
      <c r="AF289">
        <v>127.8125</v>
      </c>
      <c r="AG289">
        <v>10.71875</v>
      </c>
      <c r="AH289">
        <f t="shared" si="17"/>
        <v>117.09375</v>
      </c>
      <c r="AI289">
        <f t="shared" si="18"/>
        <v>11.924198250728862</v>
      </c>
      <c r="AJ289">
        <f t="shared" si="19"/>
        <v>0.42798649922716686</v>
      </c>
      <c r="AK289">
        <f t="shared" si="20"/>
        <v>298.63675660516486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663AC2-20FC-424B-9BA8-E0A627660455}">
  <dimension ref="A1:BH194"/>
  <sheetViews>
    <sheetView topLeftCell="AO1" workbookViewId="0">
      <selection activeCell="AR1" sqref="AR1:BH2"/>
    </sheetView>
  </sheetViews>
  <sheetFormatPr defaultRowHeight="14.4" x14ac:dyDescent="0.3"/>
  <cols>
    <col min="17" max="17" width="39.44140625" bestFit="1" customWidth="1"/>
    <col min="37" max="37" width="18.33203125" bestFit="1" customWidth="1"/>
    <col min="40" max="41" width="14.88671875" bestFit="1" customWidth="1"/>
    <col min="42" max="42" width="24.1093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4</v>
      </c>
      <c r="C2" t="s">
        <v>273</v>
      </c>
      <c r="D2">
        <v>9.3704016594795495E-3</v>
      </c>
      <c r="E2">
        <v>2050</v>
      </c>
      <c r="F2">
        <v>4096</v>
      </c>
      <c r="G2">
        <v>1.9980487804878</v>
      </c>
      <c r="H2">
        <v>1.9748615609170801</v>
      </c>
      <c r="I2">
        <v>3.78193703218593</v>
      </c>
      <c r="J2">
        <v>-0.69556663809275499</v>
      </c>
      <c r="K2" t="b">
        <v>1</v>
      </c>
      <c r="L2">
        <v>82.25</v>
      </c>
      <c r="M2" t="s">
        <v>274</v>
      </c>
      <c r="N2">
        <v>4.0667647182727</v>
      </c>
      <c r="O2">
        <v>2.984</v>
      </c>
      <c r="P2">
        <v>1.915</v>
      </c>
      <c r="Q2" t="s">
        <v>275</v>
      </c>
      <c r="S2">
        <v>0</v>
      </c>
      <c r="T2">
        <v>966</v>
      </c>
      <c r="U2">
        <v>2050</v>
      </c>
      <c r="V2">
        <v>693</v>
      </c>
      <c r="W2">
        <v>2050</v>
      </c>
      <c r="X2">
        <v>1</v>
      </c>
      <c r="Y2">
        <v>3.7031928483484397E-2</v>
      </c>
      <c r="Z2">
        <v>82.25</v>
      </c>
      <c r="AA2">
        <v>11.74</v>
      </c>
      <c r="AB2" t="s">
        <v>94</v>
      </c>
      <c r="AC2">
        <v>9.0703125</v>
      </c>
      <c r="AD2" t="s">
        <v>289</v>
      </c>
      <c r="AE2">
        <v>1</v>
      </c>
      <c r="AF2">
        <v>82.25</v>
      </c>
      <c r="AG2">
        <v>0.1884765625</v>
      </c>
      <c r="AH2">
        <f>AF2-AG2</f>
        <v>82.0615234375</v>
      </c>
      <c r="AI2">
        <f>AF2/AG2</f>
        <v>436.3937823834197</v>
      </c>
      <c r="AJ2">
        <f>EXP(J2)</f>
        <v>0.49879173349775036</v>
      </c>
      <c r="AK2">
        <f>AF2/AJ2</f>
        <v>164.89848262565675</v>
      </c>
      <c r="AM2" s="1"/>
      <c r="AN2" s="1" t="s">
        <v>52</v>
      </c>
      <c r="AR2">
        <f>AVERAGE($D$2:$D$500)</f>
        <v>2.988495547717647E-2</v>
      </c>
      <c r="AS2">
        <f>_xlfn.MAXIFS($H$2:$H$500,$R$2:$R$500,"Y")</f>
        <v>5.3649849095958304</v>
      </c>
      <c r="AT2">
        <f>_xlfn.MINIFS(H2:H500,R2:R500,"Y")</f>
        <v>3.3022847546079701</v>
      </c>
      <c r="AU2" cm="1">
        <f t="array" ref="AU2">LOOKUP(2,1/($H$2:$H$500&lt;&gt;""),$H$2:$H$500)</f>
        <v>4.4068098155503703</v>
      </c>
      <c r="AV2">
        <f>_xlfn.MAXIFS($Z$2:$Z$500,$R$2:$R$500,"Y")</f>
        <v>410.8</v>
      </c>
      <c r="AW2">
        <f>LOG(AV2)</f>
        <v>2.6136304349252404</v>
      </c>
      <c r="AX2">
        <f>_xlfn.MINIFS($Z$2:$Z$500,$R$2:$R$500,"Y")</f>
        <v>43.84</v>
      </c>
      <c r="AY2">
        <f>_xlfn.MAXIFS($AH$2:$AH$500,$R$2:$R$500,"Y")</f>
        <v>402.6953125</v>
      </c>
      <c r="AZ2">
        <f>AV2-AX2</f>
        <v>366.96000000000004</v>
      </c>
      <c r="BA2">
        <f>MAX($Z$2:$Z$500)</f>
        <v>1001</v>
      </c>
      <c r="BB2">
        <f>MIN($Z$2:$Z$500)</f>
        <v>1.958</v>
      </c>
      <c r="BC2">
        <f>BA2-BB2</f>
        <v>999.04200000000003</v>
      </c>
      <c r="BD2">
        <f>MEDIAN($Z$2:$Z$500)</f>
        <v>77.099999999999994</v>
      </c>
      <c r="BE2">
        <f>LOG10(BC2)</f>
        <v>2.9995837464690447</v>
      </c>
      <c r="BF2">
        <f>LOG(BD2)</f>
        <v>1.887054378050957</v>
      </c>
      <c r="BG2">
        <f>MEDIAN(AH2:AH500)</f>
        <v>70.15625</v>
      </c>
      <c r="BH2">
        <f>LOG(BG2)</f>
        <v>1.8460663670194359</v>
      </c>
    </row>
    <row r="3" spans="1:60" x14ac:dyDescent="0.3">
      <c r="A3">
        <v>1</v>
      </c>
      <c r="B3">
        <v>9</v>
      </c>
      <c r="C3" t="s">
        <v>91</v>
      </c>
      <c r="D3">
        <v>3.5844820674823002E-2</v>
      </c>
      <c r="E3">
        <v>4096</v>
      </c>
      <c r="F3">
        <v>4096</v>
      </c>
      <c r="G3">
        <v>1</v>
      </c>
      <c r="H3">
        <v>3.9208600874734199</v>
      </c>
      <c r="I3">
        <v>5.8430004819184003</v>
      </c>
      <c r="J3">
        <v>-0.97403439095138</v>
      </c>
      <c r="K3" t="b">
        <v>1</v>
      </c>
      <c r="L3">
        <v>30.89</v>
      </c>
      <c r="M3" t="s">
        <v>92</v>
      </c>
      <c r="N3">
        <v>5.8474977577180098</v>
      </c>
      <c r="O3">
        <v>3.0779999999999998</v>
      </c>
      <c r="P3">
        <v>1.49</v>
      </c>
      <c r="Q3" t="s">
        <v>276</v>
      </c>
      <c r="S3">
        <v>0</v>
      </c>
      <c r="T3">
        <v>1195</v>
      </c>
      <c r="U3">
        <v>4096</v>
      </c>
      <c r="V3">
        <v>295</v>
      </c>
      <c r="W3">
        <v>4096</v>
      </c>
      <c r="X3">
        <v>1</v>
      </c>
      <c r="Y3">
        <v>0.17005904907269501</v>
      </c>
      <c r="Z3">
        <v>30.89</v>
      </c>
      <c r="AA3">
        <v>38.700000000000003</v>
      </c>
      <c r="AB3" t="s">
        <v>94</v>
      </c>
      <c r="AC3">
        <v>5.55859375</v>
      </c>
      <c r="AE3">
        <v>6</v>
      </c>
      <c r="AF3">
        <v>30.890625</v>
      </c>
      <c r="AG3">
        <v>0.88916015625</v>
      </c>
      <c r="AH3">
        <f t="shared" ref="AH3:AH66" si="0">AF3-AG3</f>
        <v>30.00146484375</v>
      </c>
      <c r="AI3">
        <f t="shared" ref="AI3:AI66" si="1">AF3/AG3</f>
        <v>34.741350906095555</v>
      </c>
      <c r="AJ3">
        <f t="shared" ref="AJ3:AJ66" si="2">EXP(J3)</f>
        <v>0.37755674981667398</v>
      </c>
      <c r="AK3">
        <f t="shared" ref="AK3:AK66" si="3">AF3/AJ3</f>
        <v>81.817170571044528</v>
      </c>
      <c r="AM3" s="1" t="s">
        <v>1226</v>
      </c>
      <c r="AN3" s="1">
        <f>CORREL(AH2:AH500,H2:H500)</f>
        <v>-0.28823141990891304</v>
      </c>
      <c r="AP3" t="s">
        <v>1256</v>
      </c>
    </row>
    <row r="4" spans="1:60" x14ac:dyDescent="0.3">
      <c r="A4">
        <v>2</v>
      </c>
      <c r="B4">
        <v>10</v>
      </c>
      <c r="C4" t="s">
        <v>91</v>
      </c>
      <c r="D4">
        <v>3.6308472613262602E-2</v>
      </c>
      <c r="E4">
        <v>4096</v>
      </c>
      <c r="F4">
        <v>4096</v>
      </c>
      <c r="G4">
        <v>1</v>
      </c>
      <c r="H4">
        <v>4.5356758811639901</v>
      </c>
      <c r="I4">
        <v>1.32327457958763</v>
      </c>
      <c r="J4">
        <v>-0.98046366085865</v>
      </c>
      <c r="K4" t="b">
        <v>1</v>
      </c>
      <c r="L4">
        <v>1.958</v>
      </c>
      <c r="M4" t="s">
        <v>92</v>
      </c>
      <c r="N4">
        <v>2.14003608612903</v>
      </c>
      <c r="O4">
        <v>2.74</v>
      </c>
      <c r="P4">
        <v>0.29170000000000001</v>
      </c>
      <c r="Q4" t="s">
        <v>277</v>
      </c>
      <c r="S4">
        <v>0</v>
      </c>
      <c r="T4">
        <v>551</v>
      </c>
      <c r="U4">
        <v>4096</v>
      </c>
      <c r="V4">
        <v>141</v>
      </c>
      <c r="W4">
        <v>4096</v>
      </c>
      <c r="X4">
        <v>1</v>
      </c>
      <c r="Y4">
        <v>0.29775762355908098</v>
      </c>
      <c r="Z4">
        <v>1.958</v>
      </c>
      <c r="AA4">
        <v>281.5</v>
      </c>
      <c r="AB4" t="s">
        <v>94</v>
      </c>
      <c r="AC4">
        <v>1.3994140625</v>
      </c>
      <c r="AE4">
        <v>9</v>
      </c>
      <c r="AF4">
        <v>1.9580078125</v>
      </c>
      <c r="AG4">
        <v>0.6044921875</v>
      </c>
      <c r="AH4">
        <f t="shared" si="0"/>
        <v>1.353515625</v>
      </c>
      <c r="AI4">
        <f t="shared" si="1"/>
        <v>3.2390953150242328</v>
      </c>
      <c r="AJ4">
        <f t="shared" si="2"/>
        <v>0.3751371221212621</v>
      </c>
      <c r="AK4">
        <f t="shared" si="3"/>
        <v>5.2194456294492735</v>
      </c>
      <c r="AM4" t="s">
        <v>1231</v>
      </c>
      <c r="AN4">
        <f>CORREL(AI2:AI500,H2:H500)</f>
        <v>-9.9388610344420397E-2</v>
      </c>
      <c r="AP4" t="s">
        <v>1274</v>
      </c>
      <c r="AQ4">
        <f>MAX(AJ2:AJ500)</f>
        <v>0.49879173349775036</v>
      </c>
      <c r="AR4">
        <f>AQ5</f>
        <v>0.36152215143132183</v>
      </c>
      <c r="AS4">
        <f>AQ6</f>
        <v>0.13726958206642853</v>
      </c>
      <c r="AT4">
        <f>AQ7</f>
        <v>0.38400248624516098</v>
      </c>
      <c r="AU4">
        <f>AQ8</f>
        <v>2.6728819710867331E-2</v>
      </c>
      <c r="AV4">
        <f>AQ9</f>
        <v>0.37634499141570149</v>
      </c>
    </row>
    <row r="5" spans="1:60" x14ac:dyDescent="0.3">
      <c r="A5">
        <v>3</v>
      </c>
      <c r="B5">
        <v>11</v>
      </c>
      <c r="C5" t="s">
        <v>91</v>
      </c>
      <c r="D5">
        <v>2.6198174715505701E-2</v>
      </c>
      <c r="E5">
        <v>4096</v>
      </c>
      <c r="F5">
        <v>4096</v>
      </c>
      <c r="G5">
        <v>1</v>
      </c>
      <c r="H5">
        <v>3.3175836044037301</v>
      </c>
      <c r="I5">
        <v>3.8197569038984298</v>
      </c>
      <c r="J5">
        <v>-0.97644536716660701</v>
      </c>
      <c r="K5" t="b">
        <v>1</v>
      </c>
      <c r="L5">
        <v>14.164</v>
      </c>
      <c r="M5" t="s">
        <v>92</v>
      </c>
      <c r="N5">
        <v>4.0343544655467802</v>
      </c>
      <c r="O5">
        <v>3.1040000000000001</v>
      </c>
      <c r="P5">
        <v>1.151</v>
      </c>
      <c r="Q5" t="s">
        <v>278</v>
      </c>
      <c r="S5">
        <v>0</v>
      </c>
      <c r="T5">
        <v>1269</v>
      </c>
      <c r="U5">
        <v>4096</v>
      </c>
      <c r="V5">
        <v>400</v>
      </c>
      <c r="W5">
        <v>4096</v>
      </c>
      <c r="X5">
        <v>1</v>
      </c>
      <c r="Y5">
        <v>0.11587918022018601</v>
      </c>
      <c r="Z5">
        <v>14.164</v>
      </c>
      <c r="AA5">
        <v>89.56</v>
      </c>
      <c r="AB5" t="s">
        <v>94</v>
      </c>
      <c r="AC5">
        <v>3.763671875</v>
      </c>
      <c r="AE5">
        <v>5</v>
      </c>
      <c r="AF5">
        <v>14.1640625</v>
      </c>
      <c r="AG5">
        <v>0.79052734375</v>
      </c>
      <c r="AH5">
        <f t="shared" si="0"/>
        <v>13.37353515625</v>
      </c>
      <c r="AI5">
        <f t="shared" si="1"/>
        <v>17.917232859789994</v>
      </c>
      <c r="AJ5">
        <f t="shared" si="2"/>
        <v>0.37664756592374726</v>
      </c>
      <c r="AK5">
        <f t="shared" si="3"/>
        <v>37.605612730463072</v>
      </c>
      <c r="AP5" t="s">
        <v>1260</v>
      </c>
      <c r="AQ5">
        <f>MIN(AJ2:AJ500)</f>
        <v>0.36152215143132183</v>
      </c>
    </row>
    <row r="6" spans="1:60" x14ac:dyDescent="0.3">
      <c r="A6">
        <v>4</v>
      </c>
      <c r="B6">
        <v>12</v>
      </c>
      <c r="C6" t="s">
        <v>91</v>
      </c>
      <c r="D6">
        <v>8.0601317943392495E-2</v>
      </c>
      <c r="E6">
        <v>4096</v>
      </c>
      <c r="F6">
        <v>4096</v>
      </c>
      <c r="G6">
        <v>1</v>
      </c>
      <c r="H6">
        <v>3.6776588611062899</v>
      </c>
      <c r="I6">
        <v>8.2819153649522601</v>
      </c>
      <c r="J6">
        <v>-0.73534774564398797</v>
      </c>
      <c r="K6" t="b">
        <v>1</v>
      </c>
      <c r="L6">
        <v>178.5</v>
      </c>
      <c r="M6" t="s">
        <v>92</v>
      </c>
      <c r="N6">
        <v>8.2955903953916597</v>
      </c>
      <c r="O6">
        <v>2.7869999999999999</v>
      </c>
      <c r="P6">
        <v>2.2519999999999998</v>
      </c>
      <c r="Q6" t="s">
        <v>279</v>
      </c>
      <c r="S6">
        <v>0</v>
      </c>
      <c r="T6">
        <v>613.5</v>
      </c>
      <c r="U6">
        <v>4096</v>
      </c>
      <c r="V6">
        <v>603</v>
      </c>
      <c r="W6">
        <v>4096</v>
      </c>
      <c r="X6">
        <v>1</v>
      </c>
      <c r="Y6">
        <v>0.109042698412364</v>
      </c>
      <c r="Z6">
        <v>178.5</v>
      </c>
      <c r="AA6">
        <v>3.4380000000000002</v>
      </c>
      <c r="AB6" t="s">
        <v>94</v>
      </c>
      <c r="AC6">
        <v>13.359375</v>
      </c>
      <c r="AE6">
        <v>11</v>
      </c>
      <c r="AF6">
        <v>178.5</v>
      </c>
      <c r="AG6">
        <v>0.170654296875</v>
      </c>
      <c r="AH6">
        <f t="shared" si="0"/>
        <v>178.329345703125</v>
      </c>
      <c r="AI6">
        <f t="shared" si="1"/>
        <v>1045.9742489270386</v>
      </c>
      <c r="AJ6">
        <f t="shared" si="2"/>
        <v>0.47933874202949295</v>
      </c>
      <c r="AK6">
        <f t="shared" si="3"/>
        <v>372.38800945703065</v>
      </c>
      <c r="AP6" t="s">
        <v>1226</v>
      </c>
      <c r="AQ6">
        <f>AQ4-AQ5</f>
        <v>0.13726958206642853</v>
      </c>
    </row>
    <row r="7" spans="1:60" x14ac:dyDescent="0.3">
      <c r="A7">
        <v>5</v>
      </c>
      <c r="B7">
        <v>15</v>
      </c>
      <c r="C7" t="s">
        <v>91</v>
      </c>
      <c r="D7">
        <v>5.2761670536500202E-2</v>
      </c>
      <c r="E7">
        <v>4096</v>
      </c>
      <c r="F7">
        <v>16384</v>
      </c>
      <c r="G7">
        <v>4</v>
      </c>
      <c r="H7">
        <v>2.3034352354125001</v>
      </c>
      <c r="I7">
        <v>5.5651355199321699</v>
      </c>
      <c r="J7">
        <v>-0.98608927202751095</v>
      </c>
      <c r="K7" t="b">
        <v>1</v>
      </c>
      <c r="L7">
        <v>260.5</v>
      </c>
      <c r="M7" t="s">
        <v>92</v>
      </c>
      <c r="N7">
        <v>5.8512242461609096</v>
      </c>
      <c r="O7">
        <v>4.1680000000000001</v>
      </c>
      <c r="P7">
        <v>2.4159999999999999</v>
      </c>
      <c r="Q7" t="s">
        <v>280</v>
      </c>
      <c r="S7">
        <v>0</v>
      </c>
      <c r="T7">
        <v>14770</v>
      </c>
      <c r="U7">
        <v>4096</v>
      </c>
      <c r="V7">
        <v>1328</v>
      </c>
      <c r="W7">
        <v>4096</v>
      </c>
      <c r="X7">
        <v>1</v>
      </c>
      <c r="Y7">
        <v>3.5767651014885403E-2</v>
      </c>
      <c r="Z7">
        <v>260.5</v>
      </c>
      <c r="AA7">
        <v>56.7</v>
      </c>
      <c r="AB7" t="s">
        <v>94</v>
      </c>
      <c r="AC7">
        <v>16.140625</v>
      </c>
      <c r="AE7">
        <v>0</v>
      </c>
      <c r="AF7">
        <v>260.5</v>
      </c>
      <c r="AG7">
        <v>3.04296875</v>
      </c>
      <c r="AH7">
        <f t="shared" si="0"/>
        <v>257.45703125</v>
      </c>
      <c r="AI7">
        <f t="shared" si="1"/>
        <v>85.60718870346598</v>
      </c>
      <c r="AJ7">
        <f t="shared" si="2"/>
        <v>0.37303267149771574</v>
      </c>
      <c r="AK7">
        <f t="shared" si="3"/>
        <v>698.33025336386697</v>
      </c>
      <c r="AM7" t="s">
        <v>1232</v>
      </c>
      <c r="AN7">
        <f>_xlfn.STDEV.P(AH2:AH500)</f>
        <v>172.26342653911584</v>
      </c>
      <c r="AP7" t="s">
        <v>1275</v>
      </c>
      <c r="AQ7">
        <f>AVERAGE(AJ2:AJ500)</f>
        <v>0.38400248624516098</v>
      </c>
    </row>
    <row r="8" spans="1:60" x14ac:dyDescent="0.3">
      <c r="A8">
        <v>6</v>
      </c>
      <c r="B8">
        <v>16</v>
      </c>
      <c r="C8" t="s">
        <v>91</v>
      </c>
      <c r="D8">
        <v>6.2847428117156004E-2</v>
      </c>
      <c r="E8">
        <v>4096</v>
      </c>
      <c r="F8">
        <v>16384</v>
      </c>
      <c r="G8">
        <v>4</v>
      </c>
      <c r="H8">
        <v>4.7706332100602697</v>
      </c>
      <c r="I8">
        <v>10.985501083322299</v>
      </c>
      <c r="J8">
        <v>-1.00778805796454</v>
      </c>
      <c r="K8" t="b">
        <v>1</v>
      </c>
      <c r="L8">
        <v>200.4</v>
      </c>
      <c r="M8" t="s">
        <v>92</v>
      </c>
      <c r="N8">
        <v>10.9826051213394</v>
      </c>
      <c r="O8">
        <v>4.0620000000000003</v>
      </c>
      <c r="P8">
        <v>2.3029999999999999</v>
      </c>
      <c r="Q8" t="s">
        <v>281</v>
      </c>
      <c r="R8" s="1" t="s">
        <v>1941</v>
      </c>
      <c r="S8">
        <v>0</v>
      </c>
      <c r="T8">
        <v>11580</v>
      </c>
      <c r="U8">
        <v>4096</v>
      </c>
      <c r="V8">
        <v>363</v>
      </c>
      <c r="W8">
        <v>4096</v>
      </c>
      <c r="X8">
        <v>1</v>
      </c>
      <c r="Y8">
        <v>0.197906918076694</v>
      </c>
      <c r="Z8">
        <v>200.4</v>
      </c>
      <c r="AA8">
        <v>57.8</v>
      </c>
      <c r="AB8" t="s">
        <v>94</v>
      </c>
      <c r="AC8">
        <v>14.15625</v>
      </c>
      <c r="AE8">
        <v>0</v>
      </c>
      <c r="AF8">
        <v>200.375</v>
      </c>
      <c r="AG8">
        <v>6.2421875</v>
      </c>
      <c r="AH8">
        <f t="shared" si="0"/>
        <v>194.1328125</v>
      </c>
      <c r="AI8">
        <f t="shared" si="1"/>
        <v>32.100125156445557</v>
      </c>
      <c r="AJ8">
        <f t="shared" si="2"/>
        <v>0.36502550250470045</v>
      </c>
      <c r="AK8">
        <f t="shared" si="3"/>
        <v>548.9342487718917</v>
      </c>
      <c r="AM8" t="s">
        <v>1233</v>
      </c>
      <c r="AN8">
        <f>_xlfn.STDEV.P(AI2:AI500)</f>
        <v>1070.3621410480414</v>
      </c>
      <c r="AP8" t="s">
        <v>1276</v>
      </c>
      <c r="AQ8">
        <f>_xlfn.STDEV.P(AJ2:AJ500)</f>
        <v>2.6728819710867331E-2</v>
      </c>
    </row>
    <row r="9" spans="1:60" x14ac:dyDescent="0.3">
      <c r="A9">
        <v>7</v>
      </c>
      <c r="B9">
        <v>20</v>
      </c>
      <c r="C9" t="s">
        <v>91</v>
      </c>
      <c r="D9">
        <v>2.5016391845837201E-2</v>
      </c>
      <c r="E9">
        <v>4096</v>
      </c>
      <c r="F9">
        <v>4096</v>
      </c>
      <c r="G9">
        <v>1</v>
      </c>
      <c r="H9">
        <v>1.9500462350093799</v>
      </c>
      <c r="I9">
        <v>4.6465945443582797</v>
      </c>
      <c r="J9">
        <v>-0.73494591627478301</v>
      </c>
      <c r="K9" t="b">
        <v>1</v>
      </c>
      <c r="L9">
        <v>241.5</v>
      </c>
      <c r="M9" t="s">
        <v>92</v>
      </c>
      <c r="N9">
        <v>5.1170829097146697</v>
      </c>
      <c r="O9">
        <v>3.4140000000000001</v>
      </c>
      <c r="P9">
        <v>2.383</v>
      </c>
      <c r="Q9" t="s">
        <v>282</v>
      </c>
      <c r="S9">
        <v>0</v>
      </c>
      <c r="T9">
        <v>2592</v>
      </c>
      <c r="U9">
        <v>4096</v>
      </c>
      <c r="V9">
        <v>120</v>
      </c>
      <c r="W9">
        <v>4096</v>
      </c>
      <c r="X9">
        <v>1</v>
      </c>
      <c r="Y9">
        <v>8.6726958931248599E-2</v>
      </c>
      <c r="Z9">
        <v>241.5</v>
      </c>
      <c r="AA9">
        <v>10.734</v>
      </c>
      <c r="AB9" t="s">
        <v>94</v>
      </c>
      <c r="AC9">
        <v>15.5390625</v>
      </c>
      <c r="AD9" t="s">
        <v>289</v>
      </c>
      <c r="AE9">
        <v>13</v>
      </c>
      <c r="AF9">
        <v>241.5</v>
      </c>
      <c r="AG9">
        <v>3.201171875</v>
      </c>
      <c r="AH9">
        <f t="shared" si="0"/>
        <v>238.298828125</v>
      </c>
      <c r="AI9">
        <f t="shared" si="1"/>
        <v>75.441122635753501</v>
      </c>
      <c r="AJ9">
        <f t="shared" si="2"/>
        <v>0.47953139311767856</v>
      </c>
      <c r="AK9">
        <f t="shared" si="3"/>
        <v>503.61666298818335</v>
      </c>
      <c r="AM9" t="s">
        <v>1236</v>
      </c>
      <c r="AN9">
        <f>AVERAGE(AI2:AI500)</f>
        <v>144.64286700814176</v>
      </c>
      <c r="AP9" t="s">
        <v>1262</v>
      </c>
      <c r="AQ9">
        <f>MEDIAN(AJ2:AJ500)</f>
        <v>0.37634499141570149</v>
      </c>
    </row>
    <row r="10" spans="1:60" x14ac:dyDescent="0.3">
      <c r="A10">
        <v>8</v>
      </c>
      <c r="B10">
        <v>21</v>
      </c>
      <c r="C10" t="s">
        <v>91</v>
      </c>
      <c r="D10">
        <v>3.7591980855972401E-2</v>
      </c>
      <c r="E10">
        <v>4096</v>
      </c>
      <c r="F10">
        <v>4096</v>
      </c>
      <c r="G10">
        <v>1</v>
      </c>
      <c r="H10">
        <v>3.50899513440788</v>
      </c>
      <c r="I10">
        <v>3.1577529456610001</v>
      </c>
      <c r="J10">
        <v>-0.98367829581228505</v>
      </c>
      <c r="K10" t="b">
        <v>1</v>
      </c>
      <c r="L10">
        <v>7.94</v>
      </c>
      <c r="M10" t="s">
        <v>92</v>
      </c>
      <c r="N10">
        <v>3.4443470307456598</v>
      </c>
      <c r="O10">
        <v>3.0139999999999998</v>
      </c>
      <c r="P10">
        <v>0.9</v>
      </c>
      <c r="Q10" t="s">
        <v>283</v>
      </c>
      <c r="S10">
        <v>0</v>
      </c>
      <c r="T10">
        <v>1032</v>
      </c>
      <c r="U10">
        <v>4096</v>
      </c>
      <c r="V10">
        <v>43</v>
      </c>
      <c r="W10">
        <v>4096</v>
      </c>
      <c r="X10">
        <v>1</v>
      </c>
      <c r="Y10">
        <v>0.38261817096866302</v>
      </c>
      <c r="Z10">
        <v>7.94</v>
      </c>
      <c r="AA10">
        <v>130</v>
      </c>
      <c r="AB10" t="s">
        <v>94</v>
      </c>
      <c r="AC10">
        <v>2.818359375</v>
      </c>
      <c r="AE10">
        <v>7</v>
      </c>
      <c r="AF10">
        <v>7.94140625</v>
      </c>
      <c r="AG10">
        <v>1.2763671875</v>
      </c>
      <c r="AH10">
        <f t="shared" si="0"/>
        <v>6.6650390625</v>
      </c>
      <c r="AI10">
        <f t="shared" si="1"/>
        <v>6.2218821729150724</v>
      </c>
      <c r="AJ10">
        <f t="shared" si="2"/>
        <v>0.37393312945137119</v>
      </c>
      <c r="AK10">
        <f t="shared" si="3"/>
        <v>21.237503779489948</v>
      </c>
    </row>
    <row r="11" spans="1:60" x14ac:dyDescent="0.3">
      <c r="A11">
        <v>9</v>
      </c>
      <c r="B11">
        <v>22</v>
      </c>
      <c r="C11" t="s">
        <v>91</v>
      </c>
      <c r="D11">
        <v>1.9357190058687999E-2</v>
      </c>
      <c r="E11">
        <v>4096</v>
      </c>
      <c r="F11">
        <v>4096</v>
      </c>
      <c r="G11">
        <v>1</v>
      </c>
      <c r="H11">
        <v>2.0120328535276899</v>
      </c>
      <c r="I11">
        <v>5.07330940215674</v>
      </c>
      <c r="J11">
        <v>-0.72690932889069604</v>
      </c>
      <c r="K11" t="b">
        <v>1</v>
      </c>
      <c r="L11">
        <v>333</v>
      </c>
      <c r="M11" t="s">
        <v>92</v>
      </c>
      <c r="N11">
        <v>5.3780544182435603</v>
      </c>
      <c r="O11">
        <v>3.4239999999999999</v>
      </c>
      <c r="P11">
        <v>2.5209999999999999</v>
      </c>
      <c r="Q11" t="s">
        <v>284</v>
      </c>
      <c r="S11">
        <v>0</v>
      </c>
      <c r="T11">
        <v>2656</v>
      </c>
      <c r="U11">
        <v>4096</v>
      </c>
      <c r="V11">
        <v>106</v>
      </c>
      <c r="W11">
        <v>4096</v>
      </c>
      <c r="X11">
        <v>1</v>
      </c>
      <c r="Y11">
        <v>9.8297320287253007E-2</v>
      </c>
      <c r="Z11">
        <v>333</v>
      </c>
      <c r="AA11">
        <v>7.9770000000000003</v>
      </c>
      <c r="AB11" t="s">
        <v>94</v>
      </c>
      <c r="AC11">
        <v>18.25</v>
      </c>
      <c r="AE11">
        <v>13</v>
      </c>
      <c r="AF11">
        <v>333</v>
      </c>
      <c r="AG11">
        <v>3.76953125</v>
      </c>
      <c r="AH11">
        <f t="shared" si="0"/>
        <v>329.23046875</v>
      </c>
      <c r="AI11">
        <f t="shared" si="1"/>
        <v>88.339896373057002</v>
      </c>
      <c r="AJ11">
        <f t="shared" si="2"/>
        <v>0.48340071631331372</v>
      </c>
      <c r="AK11">
        <f t="shared" si="3"/>
        <v>688.86947983785717</v>
      </c>
      <c r="AM11" t="s">
        <v>1244</v>
      </c>
      <c r="AN11">
        <f>AVERAGE(H2:H500)</f>
        <v>4.0784635607378004</v>
      </c>
      <c r="AP11" s="24" t="s">
        <v>1290</v>
      </c>
    </row>
    <row r="12" spans="1:60" x14ac:dyDescent="0.3">
      <c r="A12">
        <v>10</v>
      </c>
      <c r="B12">
        <v>23</v>
      </c>
      <c r="C12" t="s">
        <v>91</v>
      </c>
      <c r="D12">
        <v>7.06144665636423E-2</v>
      </c>
      <c r="E12">
        <v>4096</v>
      </c>
      <c r="F12">
        <v>4096</v>
      </c>
      <c r="G12">
        <v>1</v>
      </c>
      <c r="H12">
        <v>3.1689227237779201</v>
      </c>
      <c r="I12">
        <v>7.0558045021617701</v>
      </c>
      <c r="J12">
        <v>-0.75744836095022805</v>
      </c>
      <c r="K12" t="b">
        <v>1</v>
      </c>
      <c r="L12">
        <v>168.6</v>
      </c>
      <c r="M12" t="s">
        <v>92</v>
      </c>
      <c r="N12">
        <v>7.1300324826472199</v>
      </c>
      <c r="O12">
        <v>2.8849999999999998</v>
      </c>
      <c r="P12">
        <v>2.2269999999999999</v>
      </c>
      <c r="Q12" t="s">
        <v>285</v>
      </c>
      <c r="S12">
        <v>0</v>
      </c>
      <c r="T12">
        <v>768</v>
      </c>
      <c r="U12">
        <v>4096</v>
      </c>
      <c r="V12">
        <v>625</v>
      </c>
      <c r="W12">
        <v>4096</v>
      </c>
      <c r="X12">
        <v>1</v>
      </c>
      <c r="Y12">
        <v>8.6756908951116804E-2</v>
      </c>
      <c r="Z12">
        <v>168.6</v>
      </c>
      <c r="AA12">
        <v>4.5549999999999997</v>
      </c>
      <c r="AB12" t="s">
        <v>94</v>
      </c>
      <c r="AC12">
        <v>12.984375</v>
      </c>
      <c r="AE12">
        <v>12</v>
      </c>
      <c r="AF12">
        <v>168.625</v>
      </c>
      <c r="AG12">
        <v>0.21630859375</v>
      </c>
      <c r="AH12">
        <f t="shared" si="0"/>
        <v>168.40869140625</v>
      </c>
      <c r="AI12">
        <f t="shared" si="1"/>
        <v>779.55756207674949</v>
      </c>
      <c r="AJ12">
        <f t="shared" si="2"/>
        <v>0.46886126667882749</v>
      </c>
      <c r="AK12">
        <f t="shared" si="3"/>
        <v>359.64796408637659</v>
      </c>
      <c r="AP12">
        <f>MEDIAN(AI1:AI500)</f>
        <v>16.760655737704919</v>
      </c>
    </row>
    <row r="13" spans="1:60" x14ac:dyDescent="0.3">
      <c r="A13">
        <v>11</v>
      </c>
      <c r="B13">
        <v>26</v>
      </c>
      <c r="C13" t="s">
        <v>91</v>
      </c>
      <c r="D13">
        <v>4.0860330216145997E-2</v>
      </c>
      <c r="E13">
        <v>4096</v>
      </c>
      <c r="F13">
        <v>16384</v>
      </c>
      <c r="G13">
        <v>4</v>
      </c>
      <c r="H13">
        <v>2.2399748829808499</v>
      </c>
      <c r="I13">
        <v>5.4599387772658403</v>
      </c>
      <c r="J13">
        <v>-0.96760512104411001</v>
      </c>
      <c r="K13" t="b">
        <v>1</v>
      </c>
      <c r="L13">
        <v>273.8</v>
      </c>
      <c r="M13" t="s">
        <v>92</v>
      </c>
      <c r="N13">
        <v>5.9435580009165996</v>
      </c>
      <c r="O13">
        <v>4.2149999999999999</v>
      </c>
      <c r="P13">
        <v>2.4380000000000002</v>
      </c>
      <c r="Q13" t="s">
        <v>286</v>
      </c>
      <c r="S13">
        <v>0</v>
      </c>
      <c r="T13">
        <v>16420</v>
      </c>
      <c r="U13">
        <v>4096</v>
      </c>
      <c r="V13">
        <v>948</v>
      </c>
      <c r="W13">
        <v>4096</v>
      </c>
      <c r="X13">
        <v>1</v>
      </c>
      <c r="Y13">
        <v>4.0272511989762998E-2</v>
      </c>
      <c r="Z13">
        <v>273.8</v>
      </c>
      <c r="AA13">
        <v>59.97</v>
      </c>
      <c r="AB13" t="s">
        <v>94</v>
      </c>
      <c r="AC13">
        <v>16.546875</v>
      </c>
      <c r="AE13">
        <v>0</v>
      </c>
      <c r="AF13">
        <v>273.75</v>
      </c>
      <c r="AG13">
        <v>4.140625</v>
      </c>
      <c r="AH13">
        <f t="shared" si="0"/>
        <v>269.609375</v>
      </c>
      <c r="AI13">
        <f t="shared" si="1"/>
        <v>66.113207547169807</v>
      </c>
      <c r="AJ13">
        <f t="shared" si="2"/>
        <v>0.37999198406723378</v>
      </c>
      <c r="AK13">
        <f t="shared" si="3"/>
        <v>720.40993357260959</v>
      </c>
    </row>
    <row r="14" spans="1:60" x14ac:dyDescent="0.3">
      <c r="A14">
        <v>12</v>
      </c>
      <c r="B14">
        <v>27</v>
      </c>
      <c r="C14" t="s">
        <v>91</v>
      </c>
      <c r="D14">
        <v>2.75933335655511E-2</v>
      </c>
      <c r="E14">
        <v>4096</v>
      </c>
      <c r="F14">
        <v>16384</v>
      </c>
      <c r="G14">
        <v>4</v>
      </c>
      <c r="H14">
        <v>4.4465990155388502</v>
      </c>
      <c r="I14">
        <v>11.4638880869361</v>
      </c>
      <c r="J14">
        <v>-1.00457342301091</v>
      </c>
      <c r="K14" t="b">
        <v>1</v>
      </c>
      <c r="L14">
        <v>379</v>
      </c>
      <c r="M14" t="s">
        <v>92</v>
      </c>
      <c r="N14">
        <v>11.466367879665301</v>
      </c>
      <c r="O14">
        <v>4.16</v>
      </c>
      <c r="P14">
        <v>2.5779999999999998</v>
      </c>
      <c r="Q14" t="s">
        <v>287</v>
      </c>
      <c r="R14" s="1" t="s">
        <v>1941</v>
      </c>
      <c r="S14">
        <v>0</v>
      </c>
      <c r="T14">
        <v>14456</v>
      </c>
      <c r="U14">
        <v>4096</v>
      </c>
      <c r="V14">
        <v>441</v>
      </c>
      <c r="W14">
        <v>4096</v>
      </c>
      <c r="X14">
        <v>1</v>
      </c>
      <c r="Y14">
        <v>0.16412376264470699</v>
      </c>
      <c r="Z14">
        <v>379</v>
      </c>
      <c r="AA14">
        <v>38.159999999999997</v>
      </c>
      <c r="AB14" t="s">
        <v>94</v>
      </c>
      <c r="AC14">
        <v>19.46875</v>
      </c>
      <c r="AE14">
        <v>0</v>
      </c>
      <c r="AF14">
        <v>379</v>
      </c>
      <c r="AG14">
        <v>6.93359375</v>
      </c>
      <c r="AH14">
        <f t="shared" si="0"/>
        <v>372.06640625</v>
      </c>
      <c r="AI14">
        <f t="shared" si="1"/>
        <v>54.661408450704222</v>
      </c>
      <c r="AJ14">
        <f t="shared" si="2"/>
        <v>0.3662008143311305</v>
      </c>
      <c r="AK14">
        <f t="shared" si="3"/>
        <v>1034.9512758245701</v>
      </c>
      <c r="AN14" t="s">
        <v>1258</v>
      </c>
    </row>
    <row r="15" spans="1:60" x14ac:dyDescent="0.3">
      <c r="A15">
        <v>13</v>
      </c>
      <c r="B15">
        <v>31</v>
      </c>
      <c r="C15" t="s">
        <v>91</v>
      </c>
      <c r="D15">
        <v>3.2296714438592701E-2</v>
      </c>
      <c r="E15">
        <v>4096</v>
      </c>
      <c r="F15">
        <v>4096</v>
      </c>
      <c r="G15">
        <v>1</v>
      </c>
      <c r="H15">
        <v>2.2036703956575199</v>
      </c>
      <c r="I15">
        <v>5.3757506331567297</v>
      </c>
      <c r="J15">
        <v>-0.74820628545852697</v>
      </c>
      <c r="K15" t="b">
        <v>1</v>
      </c>
      <c r="L15">
        <v>274.8</v>
      </c>
      <c r="M15" t="s">
        <v>92</v>
      </c>
      <c r="N15">
        <v>5.7393251384438697</v>
      </c>
      <c r="O15">
        <v>3.49</v>
      </c>
      <c r="P15">
        <v>2.44</v>
      </c>
      <c r="Q15" t="s">
        <v>288</v>
      </c>
      <c r="S15">
        <v>0</v>
      </c>
      <c r="T15">
        <v>3090</v>
      </c>
      <c r="U15">
        <v>4096</v>
      </c>
      <c r="V15">
        <v>66</v>
      </c>
      <c r="W15">
        <v>4096</v>
      </c>
      <c r="X15">
        <v>1</v>
      </c>
      <c r="Y15">
        <v>0.14816158364916801</v>
      </c>
      <c r="Z15">
        <v>274.8</v>
      </c>
      <c r="AA15">
        <v>11.25</v>
      </c>
      <c r="AB15" t="s">
        <v>94</v>
      </c>
      <c r="AC15">
        <v>16.578125</v>
      </c>
      <c r="AE15">
        <v>13</v>
      </c>
      <c r="AF15">
        <v>274.75</v>
      </c>
      <c r="AG15">
        <v>9.296875</v>
      </c>
      <c r="AH15">
        <f t="shared" si="0"/>
        <v>265.453125</v>
      </c>
      <c r="AI15">
        <f t="shared" si="1"/>
        <v>29.55294117647059</v>
      </c>
      <c r="AJ15">
        <f t="shared" si="2"/>
        <v>0.47321460384899644</v>
      </c>
      <c r="AK15">
        <f t="shared" si="3"/>
        <v>580.6033832541508</v>
      </c>
      <c r="AM15" t="s">
        <v>1259</v>
      </c>
      <c r="AN15">
        <f>MAX(AK2:AK500)</f>
        <v>2720.3239457363984</v>
      </c>
    </row>
    <row r="16" spans="1:60" x14ac:dyDescent="0.3">
      <c r="A16">
        <v>14</v>
      </c>
      <c r="B16">
        <v>32</v>
      </c>
      <c r="C16" t="s">
        <v>91</v>
      </c>
      <c r="D16">
        <v>2.7059080144116499E-2</v>
      </c>
      <c r="E16">
        <v>4096</v>
      </c>
      <c r="F16">
        <v>4096</v>
      </c>
      <c r="G16">
        <v>1</v>
      </c>
      <c r="H16">
        <v>3.8305095142282002</v>
      </c>
      <c r="I16">
        <v>4.34673052298161</v>
      </c>
      <c r="J16">
        <v>-0.98367829581228505</v>
      </c>
      <c r="K16" t="b">
        <v>1</v>
      </c>
      <c r="L16">
        <v>13.625</v>
      </c>
      <c r="M16" t="s">
        <v>92</v>
      </c>
      <c r="N16">
        <v>4.5227495975825702</v>
      </c>
      <c r="O16">
        <v>3.18</v>
      </c>
      <c r="P16">
        <v>1.135</v>
      </c>
      <c r="Q16" t="s">
        <v>290</v>
      </c>
      <c r="S16">
        <v>0</v>
      </c>
      <c r="T16">
        <v>1512</v>
      </c>
      <c r="U16">
        <v>4096</v>
      </c>
      <c r="V16">
        <v>78</v>
      </c>
      <c r="W16">
        <v>4096</v>
      </c>
      <c r="X16">
        <v>1</v>
      </c>
      <c r="Y16">
        <v>0.32049209178883697</v>
      </c>
      <c r="Z16">
        <v>13.625</v>
      </c>
      <c r="AA16">
        <v>111</v>
      </c>
      <c r="AB16" t="s">
        <v>94</v>
      </c>
      <c r="AC16">
        <v>3.69140625</v>
      </c>
      <c r="AE16">
        <v>6</v>
      </c>
      <c r="AF16">
        <v>13.625</v>
      </c>
      <c r="AG16">
        <v>1.6142578125</v>
      </c>
      <c r="AH16">
        <f t="shared" si="0"/>
        <v>12.0107421875</v>
      </c>
      <c r="AI16">
        <f t="shared" si="1"/>
        <v>8.4404113732607389</v>
      </c>
      <c r="AJ16">
        <f t="shared" si="2"/>
        <v>0.37393312945137119</v>
      </c>
      <c r="AK16">
        <f t="shared" si="3"/>
        <v>36.436996154875033</v>
      </c>
      <c r="AM16" t="s">
        <v>1260</v>
      </c>
      <c r="AN16">
        <f>MIN(AK2:AK500)</f>
        <v>5.2194456294492735</v>
      </c>
    </row>
    <row r="17" spans="1:55" x14ac:dyDescent="0.3">
      <c r="A17">
        <v>15</v>
      </c>
      <c r="B17">
        <v>33</v>
      </c>
      <c r="C17" t="s">
        <v>91</v>
      </c>
      <c r="D17">
        <v>2.59144518005609E-2</v>
      </c>
      <c r="E17">
        <v>4096</v>
      </c>
      <c r="F17">
        <v>4096</v>
      </c>
      <c r="G17">
        <v>1</v>
      </c>
      <c r="H17">
        <v>2.27157864155508</v>
      </c>
      <c r="I17">
        <v>5.9495839029792199</v>
      </c>
      <c r="J17">
        <v>-0.73936603933603096</v>
      </c>
      <c r="K17" t="b">
        <v>1</v>
      </c>
      <c r="L17">
        <v>415.8</v>
      </c>
      <c r="M17" t="s">
        <v>92</v>
      </c>
      <c r="N17">
        <v>6.1259988052622898</v>
      </c>
      <c r="O17">
        <v>3.508</v>
      </c>
      <c r="P17">
        <v>2.62</v>
      </c>
      <c r="Q17" t="s">
        <v>291</v>
      </c>
      <c r="S17">
        <v>0</v>
      </c>
      <c r="T17">
        <v>3216</v>
      </c>
      <c r="U17">
        <v>4096</v>
      </c>
      <c r="V17">
        <v>55</v>
      </c>
      <c r="W17">
        <v>4096</v>
      </c>
      <c r="X17">
        <v>1</v>
      </c>
      <c r="Y17">
        <v>0.171459629049526</v>
      </c>
      <c r="Z17">
        <v>415.8</v>
      </c>
      <c r="AA17">
        <v>7.734</v>
      </c>
      <c r="AB17" t="s">
        <v>94</v>
      </c>
      <c r="AC17">
        <v>20.390625</v>
      </c>
      <c r="AE17">
        <v>14</v>
      </c>
      <c r="AF17">
        <v>415.75</v>
      </c>
      <c r="AG17">
        <v>11.0625</v>
      </c>
      <c r="AH17">
        <f t="shared" si="0"/>
        <v>404.6875</v>
      </c>
      <c r="AI17">
        <f t="shared" si="1"/>
        <v>37.581920903954803</v>
      </c>
      <c r="AJ17">
        <f t="shared" si="2"/>
        <v>0.47741648287347316</v>
      </c>
      <c r="AK17">
        <f t="shared" si="3"/>
        <v>870.83294128783518</v>
      </c>
      <c r="AM17" t="s">
        <v>1263</v>
      </c>
      <c r="AN17">
        <f>AVERAGE(AK2:AK500)</f>
        <v>392.32241162555971</v>
      </c>
    </row>
    <row r="18" spans="1:55" x14ac:dyDescent="0.3">
      <c r="A18">
        <v>16</v>
      </c>
      <c r="B18">
        <v>34</v>
      </c>
      <c r="C18" t="s">
        <v>91</v>
      </c>
      <c r="D18">
        <v>4.8500203251513101E-2</v>
      </c>
      <c r="E18">
        <v>4096</v>
      </c>
      <c r="F18">
        <v>4096</v>
      </c>
      <c r="G18">
        <v>1</v>
      </c>
      <c r="H18">
        <v>3.09926660530166</v>
      </c>
      <c r="I18">
        <v>6.2409059962226898</v>
      </c>
      <c r="J18">
        <v>-0.85750387388211402</v>
      </c>
      <c r="K18" t="b">
        <v>1</v>
      </c>
      <c r="L18">
        <v>103.3</v>
      </c>
      <c r="M18" t="s">
        <v>92</v>
      </c>
      <c r="N18">
        <v>6.3581773516200997</v>
      </c>
      <c r="O18">
        <v>2.91</v>
      </c>
      <c r="P18">
        <v>2.0139999999999998</v>
      </c>
      <c r="Q18" t="s">
        <v>292</v>
      </c>
      <c r="S18">
        <v>0</v>
      </c>
      <c r="T18">
        <v>812.5</v>
      </c>
      <c r="U18">
        <v>4096</v>
      </c>
      <c r="V18">
        <v>625</v>
      </c>
      <c r="W18">
        <v>4096</v>
      </c>
      <c r="X18">
        <v>1</v>
      </c>
      <c r="Y18">
        <v>8.3970664212066698E-2</v>
      </c>
      <c r="Z18">
        <v>103.3</v>
      </c>
      <c r="AA18">
        <v>7.8630000000000004</v>
      </c>
      <c r="AB18" t="s">
        <v>94</v>
      </c>
      <c r="AC18">
        <v>10.1640625</v>
      </c>
      <c r="AE18">
        <v>8</v>
      </c>
      <c r="AF18">
        <v>103.3125</v>
      </c>
      <c r="AG18">
        <v>0.294921875</v>
      </c>
      <c r="AH18">
        <f t="shared" si="0"/>
        <v>103.017578125</v>
      </c>
      <c r="AI18">
        <f t="shared" si="1"/>
        <v>350.3046357615894</v>
      </c>
      <c r="AJ18">
        <f t="shared" si="2"/>
        <v>0.42421966762755814</v>
      </c>
      <c r="AK18">
        <f t="shared" si="3"/>
        <v>243.53538481083052</v>
      </c>
      <c r="AM18" t="s">
        <v>1226</v>
      </c>
      <c r="AN18">
        <f>AN15-AN16</f>
        <v>2715.1045001069492</v>
      </c>
    </row>
    <row r="19" spans="1:55" x14ac:dyDescent="0.3">
      <c r="A19">
        <v>17</v>
      </c>
      <c r="B19">
        <v>37</v>
      </c>
      <c r="C19" t="s">
        <v>91</v>
      </c>
      <c r="D19">
        <v>3.3431487045759101E-2</v>
      </c>
      <c r="E19">
        <v>4096</v>
      </c>
      <c r="F19">
        <v>16384</v>
      </c>
      <c r="G19">
        <v>4</v>
      </c>
      <c r="H19">
        <v>2.41526004854942</v>
      </c>
      <c r="I19">
        <v>5.9438040257270996</v>
      </c>
      <c r="J19">
        <v>-0.96840877978251905</v>
      </c>
      <c r="K19" t="b">
        <v>1</v>
      </c>
      <c r="L19">
        <v>289.5</v>
      </c>
      <c r="M19" t="s">
        <v>92</v>
      </c>
      <c r="N19">
        <v>6.3519961360546597</v>
      </c>
      <c r="O19">
        <v>4.2460000000000004</v>
      </c>
      <c r="P19">
        <v>2.46</v>
      </c>
      <c r="Q19" t="s">
        <v>293</v>
      </c>
      <c r="S19">
        <v>0</v>
      </c>
      <c r="T19">
        <v>17660</v>
      </c>
      <c r="U19">
        <v>4096</v>
      </c>
      <c r="V19">
        <v>658</v>
      </c>
      <c r="W19">
        <v>4096</v>
      </c>
      <c r="X19">
        <v>1</v>
      </c>
      <c r="Y19">
        <v>5.5172580920606798E-2</v>
      </c>
      <c r="Z19">
        <v>289.5</v>
      </c>
      <c r="AA19">
        <v>61</v>
      </c>
      <c r="AB19" t="s">
        <v>94</v>
      </c>
      <c r="AC19">
        <v>17.015625</v>
      </c>
      <c r="AE19">
        <v>0</v>
      </c>
      <c r="AF19">
        <v>289.5</v>
      </c>
      <c r="AG19">
        <v>6.41796875</v>
      </c>
      <c r="AH19">
        <f t="shared" si="0"/>
        <v>283.08203125</v>
      </c>
      <c r="AI19">
        <f t="shared" si="1"/>
        <v>45.10772976262934</v>
      </c>
      <c r="AJ19">
        <f t="shared" si="2"/>
        <v>0.37968672286805771</v>
      </c>
      <c r="AK19">
        <f t="shared" si="3"/>
        <v>762.47069640252369</v>
      </c>
      <c r="AM19" t="s">
        <v>1261</v>
      </c>
      <c r="AN19">
        <f>_xlfn.STDEV.P(AK2:AK500)</f>
        <v>459.12105691593035</v>
      </c>
    </row>
    <row r="20" spans="1:55" x14ac:dyDescent="0.3">
      <c r="A20">
        <v>18</v>
      </c>
      <c r="B20">
        <v>38</v>
      </c>
      <c r="C20" t="s">
        <v>91</v>
      </c>
      <c r="D20">
        <v>1.53869052245569E-2</v>
      </c>
      <c r="E20">
        <v>4096</v>
      </c>
      <c r="F20">
        <v>16384</v>
      </c>
      <c r="G20">
        <v>4</v>
      </c>
      <c r="H20">
        <v>4.4504531445954401</v>
      </c>
      <c r="I20">
        <v>11.6302857567748</v>
      </c>
      <c r="J20">
        <v>-1.0053770817493199</v>
      </c>
      <c r="K20" t="b">
        <v>1</v>
      </c>
      <c r="L20">
        <v>410.8</v>
      </c>
      <c r="M20" t="s">
        <v>92</v>
      </c>
      <c r="N20">
        <v>11.6316841015785</v>
      </c>
      <c r="O20">
        <v>4.1900000000000004</v>
      </c>
      <c r="P20">
        <v>2.613</v>
      </c>
      <c r="Q20" t="s">
        <v>294</v>
      </c>
      <c r="R20" s="1" t="s">
        <v>1941</v>
      </c>
      <c r="S20">
        <v>0</v>
      </c>
      <c r="T20">
        <v>15530</v>
      </c>
      <c r="U20">
        <v>4096</v>
      </c>
      <c r="V20">
        <v>352</v>
      </c>
      <c r="W20">
        <v>4096</v>
      </c>
      <c r="X20">
        <v>1</v>
      </c>
      <c r="Y20">
        <v>0.18390977054480401</v>
      </c>
      <c r="Z20">
        <v>410.8</v>
      </c>
      <c r="AA20">
        <v>37.799999999999997</v>
      </c>
      <c r="AB20" t="s">
        <v>94</v>
      </c>
      <c r="AC20">
        <v>20.265625</v>
      </c>
      <c r="AE20">
        <v>0</v>
      </c>
      <c r="AF20">
        <v>410.75</v>
      </c>
      <c r="AG20">
        <v>8.0546875</v>
      </c>
      <c r="AH20">
        <f t="shared" si="0"/>
        <v>402.6953125</v>
      </c>
      <c r="AI20">
        <f t="shared" si="1"/>
        <v>50.99515033947624</v>
      </c>
      <c r="AJ20">
        <f t="shared" si="2"/>
        <v>0.36590663207358498</v>
      </c>
      <c r="AK20">
        <f t="shared" si="3"/>
        <v>1122.5541271889188</v>
      </c>
      <c r="AM20" t="s">
        <v>1262</v>
      </c>
      <c r="AN20">
        <f>MEDIAN(AK2:AK500)</f>
        <v>187.15791571611842</v>
      </c>
    </row>
    <row r="21" spans="1:55" x14ac:dyDescent="0.3">
      <c r="A21">
        <v>19</v>
      </c>
      <c r="B21">
        <v>42</v>
      </c>
      <c r="C21" t="s">
        <v>91</v>
      </c>
      <c r="D21">
        <v>4.4640049534383497E-2</v>
      </c>
      <c r="E21">
        <v>4096</v>
      </c>
      <c r="F21">
        <v>4096</v>
      </c>
      <c r="G21">
        <v>1</v>
      </c>
      <c r="H21">
        <v>1.5457870722859499</v>
      </c>
      <c r="I21">
        <v>3.8161618347059298</v>
      </c>
      <c r="J21">
        <v>-0.76307397211908901</v>
      </c>
      <c r="K21" t="b">
        <v>1</v>
      </c>
      <c r="L21">
        <v>294.8</v>
      </c>
      <c r="M21" t="s">
        <v>92</v>
      </c>
      <c r="N21">
        <v>4.4894929967649899</v>
      </c>
      <c r="O21">
        <v>3.5880000000000001</v>
      </c>
      <c r="P21">
        <v>2.4689999999999999</v>
      </c>
      <c r="Q21" t="s">
        <v>295</v>
      </c>
      <c r="S21">
        <v>0</v>
      </c>
      <c r="T21">
        <v>3880</v>
      </c>
      <c r="U21">
        <v>4096</v>
      </c>
      <c r="V21">
        <v>2269</v>
      </c>
      <c r="W21">
        <v>4096</v>
      </c>
      <c r="X21">
        <v>1</v>
      </c>
      <c r="Y21">
        <v>1.1457925566889101E-2</v>
      </c>
      <c r="Z21">
        <v>294.8</v>
      </c>
      <c r="AA21">
        <v>13.164</v>
      </c>
      <c r="AB21" t="s">
        <v>94</v>
      </c>
      <c r="AC21">
        <v>17.171875</v>
      </c>
      <c r="AD21" t="s">
        <v>289</v>
      </c>
      <c r="AE21">
        <v>13</v>
      </c>
      <c r="AF21">
        <v>294.75</v>
      </c>
      <c r="AG21">
        <v>2.23236083984375E-2</v>
      </c>
      <c r="AH21">
        <f t="shared" si="0"/>
        <v>294.72767639160156</v>
      </c>
      <c r="AI21">
        <f t="shared" si="1"/>
        <v>13203.510594668489</v>
      </c>
      <c r="AJ21">
        <f t="shared" si="2"/>
        <v>0.46623104075119981</v>
      </c>
      <c r="AK21">
        <f t="shared" si="3"/>
        <v>632.19728897735661</v>
      </c>
    </row>
    <row r="22" spans="1:55" x14ac:dyDescent="0.3">
      <c r="A22">
        <v>20</v>
      </c>
      <c r="B22">
        <v>43</v>
      </c>
      <c r="C22" t="s">
        <v>91</v>
      </c>
      <c r="D22">
        <v>1.7002104623807801E-2</v>
      </c>
      <c r="E22">
        <v>4096</v>
      </c>
      <c r="F22">
        <v>4096</v>
      </c>
      <c r="G22">
        <v>1</v>
      </c>
      <c r="H22">
        <v>3.55295114719635</v>
      </c>
      <c r="I22">
        <v>4.4689463648329104</v>
      </c>
      <c r="J22">
        <v>-0.97966000212024096</v>
      </c>
      <c r="K22" t="b">
        <v>1</v>
      </c>
      <c r="L22">
        <v>18.100000000000001</v>
      </c>
      <c r="M22" t="s">
        <v>92</v>
      </c>
      <c r="N22">
        <v>4.64144489270031</v>
      </c>
      <c r="O22">
        <v>3.27</v>
      </c>
      <c r="P22">
        <v>1.258</v>
      </c>
      <c r="Q22" t="s">
        <v>296</v>
      </c>
      <c r="S22">
        <v>0</v>
      </c>
      <c r="T22">
        <v>1859</v>
      </c>
      <c r="U22">
        <v>4096</v>
      </c>
      <c r="V22">
        <v>439</v>
      </c>
      <c r="W22">
        <v>4096</v>
      </c>
      <c r="X22">
        <v>1</v>
      </c>
      <c r="Y22">
        <v>0.12184571034621899</v>
      </c>
      <c r="Z22">
        <v>18.100000000000001</v>
      </c>
      <c r="AA22">
        <v>102.75</v>
      </c>
      <c r="AB22" t="s">
        <v>94</v>
      </c>
      <c r="AC22">
        <v>4.25390625</v>
      </c>
      <c r="AE22">
        <v>5</v>
      </c>
      <c r="AF22">
        <v>18.09375</v>
      </c>
      <c r="AG22">
        <v>1.125</v>
      </c>
      <c r="AH22">
        <f t="shared" si="0"/>
        <v>16.96875</v>
      </c>
      <c r="AI22">
        <f t="shared" si="1"/>
        <v>16.083333333333332</v>
      </c>
      <c r="AJ22">
        <f t="shared" si="2"/>
        <v>0.3754387255244287</v>
      </c>
      <c r="AK22">
        <f t="shared" si="3"/>
        <v>48.193616614071672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44</v>
      </c>
      <c r="C23" t="s">
        <v>91</v>
      </c>
      <c r="D23">
        <v>3.1486839448856198E-2</v>
      </c>
      <c r="E23">
        <v>4096</v>
      </c>
      <c r="F23">
        <v>4096</v>
      </c>
      <c r="G23">
        <v>1</v>
      </c>
      <c r="H23">
        <v>2.4638884974451201</v>
      </c>
      <c r="I23">
        <v>6.53989153911703</v>
      </c>
      <c r="J23">
        <v>-0.76026116653465803</v>
      </c>
      <c r="K23" t="b">
        <v>1</v>
      </c>
      <c r="L23">
        <v>450.2</v>
      </c>
      <c r="M23" t="s">
        <v>92</v>
      </c>
      <c r="N23">
        <v>6.6750144267464799</v>
      </c>
      <c r="O23">
        <v>3.6070000000000002</v>
      </c>
      <c r="P23">
        <v>2.6539999999999999</v>
      </c>
      <c r="Q23" t="s">
        <v>297</v>
      </c>
      <c r="S23">
        <v>0</v>
      </c>
      <c r="T23">
        <v>4056</v>
      </c>
      <c r="U23">
        <v>4096</v>
      </c>
      <c r="V23">
        <v>45</v>
      </c>
      <c r="W23">
        <v>4096</v>
      </c>
      <c r="X23">
        <v>1</v>
      </c>
      <c r="Y23">
        <v>0.21822361278448801</v>
      </c>
      <c r="Z23">
        <v>450.2</v>
      </c>
      <c r="AA23">
        <v>9.01</v>
      </c>
      <c r="AB23" t="s">
        <v>94</v>
      </c>
      <c r="AC23">
        <v>21.21875</v>
      </c>
      <c r="AE23">
        <v>13</v>
      </c>
      <c r="AF23">
        <v>450.25</v>
      </c>
      <c r="AG23">
        <v>18.296875</v>
      </c>
      <c r="AH23">
        <f t="shared" si="0"/>
        <v>431.953125</v>
      </c>
      <c r="AI23">
        <f t="shared" si="1"/>
        <v>24.608027327070879</v>
      </c>
      <c r="AJ23">
        <f t="shared" si="2"/>
        <v>0.46754430413768899</v>
      </c>
      <c r="AK23">
        <f t="shared" si="3"/>
        <v>963.0103415127993</v>
      </c>
      <c r="AM23">
        <f>AN7</f>
        <v>172.26342653911584</v>
      </c>
      <c r="AN23">
        <f>AN9</f>
        <v>144.64286700814176</v>
      </c>
      <c r="AO23">
        <f>AN8</f>
        <v>1070.3621410480414</v>
      </c>
      <c r="AP23">
        <f>AN3</f>
        <v>-0.28823141990891304</v>
      </c>
      <c r="AQ23">
        <f>AN4</f>
        <v>-9.9388610344420397E-2</v>
      </c>
      <c r="AR23">
        <f>AN15</f>
        <v>2720.3239457363984</v>
      </c>
      <c r="AS23">
        <f>AN16</f>
        <v>5.2194456294492735</v>
      </c>
      <c r="AT23">
        <f>AN17</f>
        <v>392.32241162555971</v>
      </c>
      <c r="AU23">
        <f>AN18</f>
        <v>2715.1045001069492</v>
      </c>
      <c r="AV23">
        <f>AN19</f>
        <v>459.12105691593035</v>
      </c>
      <c r="AW23">
        <f>AN20</f>
        <v>187.15791571611842</v>
      </c>
      <c r="AX23">
        <f>AQ4</f>
        <v>0.49879173349775036</v>
      </c>
      <c r="AY23">
        <f>AR4</f>
        <v>0.36152215143132183</v>
      </c>
      <c r="AZ23">
        <f t="shared" ref="AZ23:BC23" si="4">AS4</f>
        <v>0.13726958206642853</v>
      </c>
      <c r="BA23">
        <f t="shared" si="4"/>
        <v>0.38400248624516098</v>
      </c>
      <c r="BB23">
        <f t="shared" si="4"/>
        <v>2.6728819710867331E-2</v>
      </c>
      <c r="BC23">
        <f t="shared" si="4"/>
        <v>0.37634499141570149</v>
      </c>
    </row>
    <row r="24" spans="1:55" x14ac:dyDescent="0.3">
      <c r="A24">
        <v>22</v>
      </c>
      <c r="B24">
        <v>45</v>
      </c>
      <c r="C24" t="s">
        <v>91</v>
      </c>
      <c r="D24">
        <v>1.24672509416398E-2</v>
      </c>
      <c r="E24">
        <v>4096</v>
      </c>
      <c r="F24">
        <v>4096</v>
      </c>
      <c r="G24">
        <v>1</v>
      </c>
      <c r="H24">
        <v>2.8931736884053598</v>
      </c>
      <c r="I24">
        <v>4.9217857082052099</v>
      </c>
      <c r="J24">
        <v>-0.93786974772298703</v>
      </c>
      <c r="K24" t="b">
        <v>1</v>
      </c>
      <c r="L24">
        <v>50.28</v>
      </c>
      <c r="M24" t="s">
        <v>92</v>
      </c>
      <c r="N24">
        <v>5.0208648190778602</v>
      </c>
      <c r="O24">
        <v>2.9860000000000002</v>
      </c>
      <c r="P24">
        <v>1.7010000000000001</v>
      </c>
      <c r="Q24" t="s">
        <v>298</v>
      </c>
      <c r="S24">
        <v>0</v>
      </c>
      <c r="T24">
        <v>967.5</v>
      </c>
      <c r="U24">
        <v>4096</v>
      </c>
      <c r="V24">
        <v>522</v>
      </c>
      <c r="W24">
        <v>4096</v>
      </c>
      <c r="X24">
        <v>1</v>
      </c>
      <c r="Y24">
        <v>8.2861961269464005E-2</v>
      </c>
      <c r="Z24">
        <v>50.28</v>
      </c>
      <c r="AA24">
        <v>19.23</v>
      </c>
      <c r="AB24" t="s">
        <v>94</v>
      </c>
      <c r="AC24">
        <v>7.08984375</v>
      </c>
      <c r="AE24">
        <v>9</v>
      </c>
      <c r="AF24">
        <v>50.28125</v>
      </c>
      <c r="AG24">
        <v>0.456787109375</v>
      </c>
      <c r="AH24">
        <f t="shared" si="0"/>
        <v>49.824462890625</v>
      </c>
      <c r="AI24">
        <f t="shared" si="1"/>
        <v>110.07589524318546</v>
      </c>
      <c r="AJ24">
        <f t="shared" si="2"/>
        <v>0.39146085815359155</v>
      </c>
      <c r="AK24">
        <f t="shared" si="3"/>
        <v>128.44515346224452</v>
      </c>
    </row>
    <row r="25" spans="1:55" x14ac:dyDescent="0.3">
      <c r="A25">
        <v>23</v>
      </c>
      <c r="B25">
        <v>48</v>
      </c>
      <c r="C25" t="s">
        <v>91</v>
      </c>
      <c r="D25">
        <v>1.9757825812629502E-2</v>
      </c>
      <c r="E25">
        <v>4096</v>
      </c>
      <c r="F25">
        <v>16384</v>
      </c>
      <c r="G25">
        <v>4</v>
      </c>
      <c r="H25">
        <v>2.5776027342621801</v>
      </c>
      <c r="I25">
        <v>6.6453820492696902</v>
      </c>
      <c r="J25">
        <v>-0.97001609725933702</v>
      </c>
      <c r="K25" t="b">
        <v>1</v>
      </c>
      <c r="L25">
        <v>379</v>
      </c>
      <c r="M25" t="s">
        <v>92</v>
      </c>
      <c r="N25">
        <v>6.8558292111348997</v>
      </c>
      <c r="O25">
        <v>4.258</v>
      </c>
      <c r="P25">
        <v>2.5779999999999998</v>
      </c>
      <c r="Q25" t="s">
        <v>299</v>
      </c>
      <c r="S25">
        <v>0</v>
      </c>
      <c r="T25">
        <v>18160</v>
      </c>
      <c r="U25">
        <v>4096</v>
      </c>
      <c r="V25">
        <v>477</v>
      </c>
      <c r="W25">
        <v>4096</v>
      </c>
      <c r="X25">
        <v>1</v>
      </c>
      <c r="Y25">
        <v>7.2233467088415798E-2</v>
      </c>
      <c r="Z25">
        <v>379</v>
      </c>
      <c r="AA25">
        <v>47.9</v>
      </c>
      <c r="AB25" t="s">
        <v>94</v>
      </c>
      <c r="AC25">
        <v>19.46875</v>
      </c>
      <c r="AE25">
        <v>0</v>
      </c>
      <c r="AF25">
        <v>379</v>
      </c>
      <c r="AG25">
        <v>8.4140625</v>
      </c>
      <c r="AH25">
        <f t="shared" si="0"/>
        <v>370.5859375</v>
      </c>
      <c r="AI25">
        <f t="shared" si="1"/>
        <v>45.04363974001857</v>
      </c>
      <c r="AJ25">
        <f t="shared" si="2"/>
        <v>0.37907693595453829</v>
      </c>
      <c r="AK25">
        <f t="shared" si="3"/>
        <v>999.79704395799081</v>
      </c>
    </row>
    <row r="26" spans="1:55" x14ac:dyDescent="0.3">
      <c r="A26">
        <v>24</v>
      </c>
      <c r="B26">
        <v>49</v>
      </c>
      <c r="C26" t="s">
        <v>91</v>
      </c>
      <c r="D26">
        <v>3.2809707097219802E-2</v>
      </c>
      <c r="E26">
        <v>4096</v>
      </c>
      <c r="F26">
        <v>16384</v>
      </c>
      <c r="G26">
        <v>4</v>
      </c>
      <c r="H26">
        <v>4.8279224750048302</v>
      </c>
      <c r="I26">
        <v>11.9189336101681</v>
      </c>
      <c r="J26">
        <v>-1.00939537544136</v>
      </c>
      <c r="K26" t="b">
        <v>1</v>
      </c>
      <c r="L26">
        <v>293.8</v>
      </c>
      <c r="M26" t="s">
        <v>92</v>
      </c>
      <c r="N26">
        <v>11.915287087055299</v>
      </c>
      <c r="O26">
        <v>4.1900000000000004</v>
      </c>
      <c r="P26">
        <v>2.4689999999999999</v>
      </c>
      <c r="Q26" t="s">
        <v>300</v>
      </c>
      <c r="R26" s="1" t="s">
        <v>1941</v>
      </c>
      <c r="S26">
        <v>0</v>
      </c>
      <c r="T26">
        <v>15510</v>
      </c>
      <c r="U26">
        <v>4096</v>
      </c>
      <c r="V26">
        <v>287</v>
      </c>
      <c r="W26">
        <v>4096</v>
      </c>
      <c r="X26">
        <v>1</v>
      </c>
      <c r="Y26">
        <v>0.22595511930367301</v>
      </c>
      <c r="Z26">
        <v>293.8</v>
      </c>
      <c r="AA26">
        <v>52.8</v>
      </c>
      <c r="AB26" t="s">
        <v>94</v>
      </c>
      <c r="AC26">
        <v>17.140625</v>
      </c>
      <c r="AE26">
        <v>0</v>
      </c>
      <c r="AF26">
        <v>293.75</v>
      </c>
      <c r="AG26">
        <v>8.7109375</v>
      </c>
      <c r="AH26">
        <f t="shared" si="0"/>
        <v>285.0390625</v>
      </c>
      <c r="AI26">
        <f t="shared" si="1"/>
        <v>33.721973094170401</v>
      </c>
      <c r="AJ26">
        <f t="shared" si="2"/>
        <v>0.36443926189863673</v>
      </c>
      <c r="AK26">
        <f t="shared" si="3"/>
        <v>806.03280357236076</v>
      </c>
    </row>
    <row r="27" spans="1:55" x14ac:dyDescent="0.3">
      <c r="A27">
        <v>25</v>
      </c>
      <c r="B27">
        <v>53</v>
      </c>
      <c r="C27" t="s">
        <v>91</v>
      </c>
      <c r="D27">
        <v>2.4618385961451501E-2</v>
      </c>
      <c r="E27">
        <v>4096</v>
      </c>
      <c r="F27">
        <v>4096</v>
      </c>
      <c r="G27">
        <v>1</v>
      </c>
      <c r="H27">
        <v>2.0092671415598802</v>
      </c>
      <c r="I27">
        <v>4.8034042602916003</v>
      </c>
      <c r="J27">
        <v>-0.76106482527306696</v>
      </c>
      <c r="K27" t="b">
        <v>1</v>
      </c>
      <c r="L27">
        <v>246.4</v>
      </c>
      <c r="M27" t="s">
        <v>92</v>
      </c>
      <c r="N27">
        <v>5.2189936740427303</v>
      </c>
      <c r="O27">
        <v>3.4529999999999998</v>
      </c>
      <c r="P27">
        <v>2.39</v>
      </c>
      <c r="Q27" t="s">
        <v>301</v>
      </c>
      <c r="S27">
        <v>0</v>
      </c>
      <c r="T27">
        <v>2844</v>
      </c>
      <c r="U27">
        <v>4096</v>
      </c>
      <c r="V27">
        <v>141</v>
      </c>
      <c r="W27">
        <v>4096</v>
      </c>
      <c r="X27">
        <v>1</v>
      </c>
      <c r="Y27">
        <v>8.4995626213397402E-2</v>
      </c>
      <c r="Z27">
        <v>246.4</v>
      </c>
      <c r="AA27">
        <v>11.55</v>
      </c>
      <c r="AB27" t="s">
        <v>94</v>
      </c>
      <c r="AC27">
        <v>15.6953125</v>
      </c>
      <c r="AE27">
        <v>13</v>
      </c>
      <c r="AF27">
        <v>246.375</v>
      </c>
      <c r="AG27">
        <v>3.2578125</v>
      </c>
      <c r="AH27">
        <f t="shared" si="0"/>
        <v>243.1171875</v>
      </c>
      <c r="AI27">
        <f t="shared" si="1"/>
        <v>75.625899280575538</v>
      </c>
      <c r="AJ27">
        <f t="shared" si="2"/>
        <v>0.46716870901744101</v>
      </c>
      <c r="AK27">
        <f t="shared" si="3"/>
        <v>527.37907150969306</v>
      </c>
    </row>
    <row r="28" spans="1:55" x14ac:dyDescent="0.3">
      <c r="A28">
        <v>26</v>
      </c>
      <c r="B28">
        <v>54</v>
      </c>
      <c r="C28" t="s">
        <v>91</v>
      </c>
      <c r="D28">
        <v>1.8272172188689099E-2</v>
      </c>
      <c r="E28">
        <v>4096</v>
      </c>
      <c r="F28">
        <v>4096</v>
      </c>
      <c r="G28">
        <v>1</v>
      </c>
      <c r="H28">
        <v>3.4914223435668399</v>
      </c>
      <c r="I28">
        <v>3.68235950298065</v>
      </c>
      <c r="J28">
        <v>-0.98126731959705904</v>
      </c>
      <c r="K28" t="b">
        <v>1</v>
      </c>
      <c r="L28">
        <v>11.35</v>
      </c>
      <c r="M28" t="s">
        <v>92</v>
      </c>
      <c r="N28">
        <v>4.2784252404462499</v>
      </c>
      <c r="O28">
        <v>3.2930000000000001</v>
      </c>
      <c r="P28">
        <v>1.0549999999999999</v>
      </c>
      <c r="Q28" t="s">
        <v>302</v>
      </c>
      <c r="S28">
        <v>0</v>
      </c>
      <c r="T28">
        <v>1959</v>
      </c>
      <c r="U28">
        <v>4096</v>
      </c>
      <c r="V28">
        <v>461</v>
      </c>
      <c r="W28">
        <v>4096</v>
      </c>
      <c r="X28">
        <v>1</v>
      </c>
      <c r="Y28">
        <v>0.116037106919574</v>
      </c>
      <c r="Z28">
        <v>11.35</v>
      </c>
      <c r="AA28">
        <v>172.6</v>
      </c>
      <c r="AB28" t="s">
        <v>94</v>
      </c>
      <c r="AC28">
        <v>3.369140625</v>
      </c>
      <c r="AE28">
        <v>6</v>
      </c>
      <c r="AF28">
        <v>11.3515625</v>
      </c>
      <c r="AG28">
        <v>1.154296875</v>
      </c>
      <c r="AH28">
        <f t="shared" si="0"/>
        <v>10.197265625</v>
      </c>
      <c r="AI28">
        <f t="shared" si="1"/>
        <v>9.8341793570219966</v>
      </c>
      <c r="AJ28">
        <f t="shared" si="2"/>
        <v>0.37483576100693411</v>
      </c>
      <c r="AK28">
        <f t="shared" si="3"/>
        <v>30.284096878872788</v>
      </c>
    </row>
    <row r="29" spans="1:55" x14ac:dyDescent="0.3">
      <c r="A29">
        <v>27</v>
      </c>
      <c r="B29">
        <v>55</v>
      </c>
      <c r="C29" t="s">
        <v>91</v>
      </c>
      <c r="D29">
        <v>2.9939028287767702E-2</v>
      </c>
      <c r="E29">
        <v>4096</v>
      </c>
      <c r="F29">
        <v>4096</v>
      </c>
      <c r="G29">
        <v>1</v>
      </c>
      <c r="H29">
        <v>1.5703078387523</v>
      </c>
      <c r="I29">
        <v>3.5975997946415101</v>
      </c>
      <c r="J29">
        <v>-0.76588677770351898</v>
      </c>
      <c r="K29" t="b">
        <v>1</v>
      </c>
      <c r="L29">
        <v>195.1</v>
      </c>
      <c r="M29" t="s">
        <v>92</v>
      </c>
      <c r="N29">
        <v>4.3513123780113698</v>
      </c>
      <c r="O29">
        <v>3.4670000000000001</v>
      </c>
      <c r="P29">
        <v>2.2909999999999999</v>
      </c>
      <c r="Q29" t="s">
        <v>303</v>
      </c>
      <c r="S29">
        <v>0</v>
      </c>
      <c r="T29">
        <v>2928</v>
      </c>
      <c r="U29">
        <v>4096</v>
      </c>
      <c r="V29">
        <v>2054</v>
      </c>
      <c r="W29">
        <v>4096</v>
      </c>
      <c r="X29">
        <v>1</v>
      </c>
      <c r="Y29">
        <v>1.25837221739005E-2</v>
      </c>
      <c r="Z29">
        <v>195.1</v>
      </c>
      <c r="AA29">
        <v>15.01</v>
      </c>
      <c r="AB29" t="s">
        <v>94</v>
      </c>
      <c r="AC29">
        <v>13.96875</v>
      </c>
      <c r="AD29" t="s">
        <v>289</v>
      </c>
      <c r="AE29">
        <v>12</v>
      </c>
      <c r="AF29">
        <v>195.125</v>
      </c>
      <c r="AG29">
        <v>2.801513671875E-2</v>
      </c>
      <c r="AH29">
        <f t="shared" si="0"/>
        <v>195.09698486328125</v>
      </c>
      <c r="AI29">
        <f t="shared" si="1"/>
        <v>6964.9847494553378</v>
      </c>
      <c r="AJ29">
        <f t="shared" si="2"/>
        <v>0.464921466128978</v>
      </c>
      <c r="AK29">
        <f t="shared" si="3"/>
        <v>419.69453814349936</v>
      </c>
    </row>
    <row r="30" spans="1:55" x14ac:dyDescent="0.3">
      <c r="A30">
        <v>28</v>
      </c>
      <c r="B30">
        <v>56</v>
      </c>
      <c r="C30" t="s">
        <v>91</v>
      </c>
      <c r="D30">
        <v>2.1184756013682499E-2</v>
      </c>
      <c r="E30">
        <v>4096</v>
      </c>
      <c r="F30">
        <v>4096</v>
      </c>
      <c r="G30">
        <v>1</v>
      </c>
      <c r="H30">
        <v>2.7370003096839999</v>
      </c>
      <c r="I30">
        <v>3.6136957213796599</v>
      </c>
      <c r="J30">
        <v>-0.96439048609047595</v>
      </c>
      <c r="K30" t="b">
        <v>1</v>
      </c>
      <c r="L30">
        <v>20.89</v>
      </c>
      <c r="M30" t="s">
        <v>92</v>
      </c>
      <c r="N30">
        <v>3.77522452327324</v>
      </c>
      <c r="O30">
        <v>3</v>
      </c>
      <c r="P30">
        <v>1.32</v>
      </c>
      <c r="Q30" t="s">
        <v>304</v>
      </c>
      <c r="S30">
        <v>0</v>
      </c>
      <c r="T30">
        <v>1000.5</v>
      </c>
      <c r="U30">
        <v>4096</v>
      </c>
      <c r="V30">
        <v>704</v>
      </c>
      <c r="W30">
        <v>4096</v>
      </c>
      <c r="X30">
        <v>1</v>
      </c>
      <c r="Y30">
        <v>6.5465662363102098E-2</v>
      </c>
      <c r="Z30">
        <v>20.89</v>
      </c>
      <c r="AA30">
        <v>47.9</v>
      </c>
      <c r="AB30" t="s">
        <v>94</v>
      </c>
      <c r="AC30">
        <v>4.5703125</v>
      </c>
      <c r="AE30">
        <v>6</v>
      </c>
      <c r="AF30">
        <v>20.890625</v>
      </c>
      <c r="AG30">
        <v>0.40673828125</v>
      </c>
      <c r="AH30">
        <f t="shared" si="0"/>
        <v>20.48388671875</v>
      </c>
      <c r="AI30">
        <f t="shared" si="1"/>
        <v>51.361344537815128</v>
      </c>
      <c r="AJ30">
        <f t="shared" si="2"/>
        <v>0.38121548508225578</v>
      </c>
      <c r="AK30">
        <f t="shared" si="3"/>
        <v>54.800043066173927</v>
      </c>
    </row>
    <row r="31" spans="1:55" x14ac:dyDescent="0.3">
      <c r="A31">
        <v>29</v>
      </c>
      <c r="B31">
        <v>59</v>
      </c>
      <c r="C31" t="s">
        <v>91</v>
      </c>
      <c r="D31">
        <v>1.4819328922244201E-2</v>
      </c>
      <c r="E31">
        <v>4096</v>
      </c>
      <c r="F31">
        <v>16384</v>
      </c>
      <c r="G31">
        <v>4</v>
      </c>
      <c r="H31">
        <v>2.5936338120313498</v>
      </c>
      <c r="I31">
        <v>6.7880259924258102</v>
      </c>
      <c r="J31">
        <v>-0.96840877978251905</v>
      </c>
      <c r="K31" t="b">
        <v>1</v>
      </c>
      <c r="L31">
        <v>414.5</v>
      </c>
      <c r="M31" t="s">
        <v>92</v>
      </c>
      <c r="N31">
        <v>7.0110930606208504</v>
      </c>
      <c r="O31">
        <v>4.2300000000000004</v>
      </c>
      <c r="P31">
        <v>2.617</v>
      </c>
      <c r="Q31" t="s">
        <v>305</v>
      </c>
      <c r="S31">
        <v>0</v>
      </c>
      <c r="T31">
        <v>17000</v>
      </c>
      <c r="U31">
        <v>4096</v>
      </c>
      <c r="V31">
        <v>615</v>
      </c>
      <c r="W31">
        <v>4096</v>
      </c>
      <c r="X31">
        <v>1</v>
      </c>
      <c r="Y31">
        <v>6.4261517608004595E-2</v>
      </c>
      <c r="Z31">
        <v>414.5</v>
      </c>
      <c r="AA31">
        <v>41</v>
      </c>
      <c r="AB31" t="s">
        <v>94</v>
      </c>
      <c r="AC31">
        <v>20.359375</v>
      </c>
      <c r="AE31">
        <v>0</v>
      </c>
      <c r="AF31">
        <v>414.5</v>
      </c>
      <c r="AG31">
        <v>6.4453125</v>
      </c>
      <c r="AH31">
        <f t="shared" si="0"/>
        <v>408.0546875</v>
      </c>
      <c r="AI31">
        <f t="shared" si="1"/>
        <v>64.310303030303032</v>
      </c>
      <c r="AJ31">
        <f t="shared" si="2"/>
        <v>0.37968672286805771</v>
      </c>
      <c r="AK31">
        <f t="shared" si="3"/>
        <v>1091.6894772326291</v>
      </c>
    </row>
    <row r="32" spans="1:55" x14ac:dyDescent="0.3">
      <c r="A32">
        <v>30</v>
      </c>
      <c r="B32">
        <v>60</v>
      </c>
      <c r="C32" t="s">
        <v>91</v>
      </c>
      <c r="D32">
        <v>2.54393167777043E-2</v>
      </c>
      <c r="E32">
        <v>4096</v>
      </c>
      <c r="F32">
        <v>16384</v>
      </c>
      <c r="G32">
        <v>4</v>
      </c>
      <c r="H32">
        <v>4.8718911072098701</v>
      </c>
      <c r="I32">
        <v>11.580256791942199</v>
      </c>
      <c r="J32">
        <v>-1.0110026929181799</v>
      </c>
      <c r="K32" t="b">
        <v>1</v>
      </c>
      <c r="L32">
        <v>238.1</v>
      </c>
      <c r="M32" t="s">
        <v>92</v>
      </c>
      <c r="N32">
        <v>11.5796431907502</v>
      </c>
      <c r="O32">
        <v>4.18</v>
      </c>
      <c r="P32">
        <v>2.3769999999999998</v>
      </c>
      <c r="Q32" t="s">
        <v>306</v>
      </c>
      <c r="R32" s="1" t="s">
        <v>1941</v>
      </c>
      <c r="S32">
        <v>0</v>
      </c>
      <c r="T32">
        <v>15120</v>
      </c>
      <c r="U32">
        <v>4096</v>
      </c>
      <c r="V32">
        <v>270</v>
      </c>
      <c r="W32">
        <v>4096</v>
      </c>
      <c r="X32">
        <v>1</v>
      </c>
      <c r="Y32">
        <v>0.235635788846944</v>
      </c>
      <c r="Z32">
        <v>238.1</v>
      </c>
      <c r="AA32">
        <v>63.5</v>
      </c>
      <c r="AB32" t="s">
        <v>94</v>
      </c>
      <c r="AC32">
        <v>15.4296875</v>
      </c>
      <c r="AE32">
        <v>0</v>
      </c>
      <c r="AF32">
        <v>238.125</v>
      </c>
      <c r="AG32">
        <v>8.5859375</v>
      </c>
      <c r="AH32">
        <f t="shared" si="0"/>
        <v>229.5390625</v>
      </c>
      <c r="AI32">
        <f t="shared" si="1"/>
        <v>27.73430391264786</v>
      </c>
      <c r="AJ32">
        <f t="shared" si="2"/>
        <v>0.36385396281048299</v>
      </c>
      <c r="AK32">
        <f t="shared" si="3"/>
        <v>654.45212733337689</v>
      </c>
    </row>
    <row r="33" spans="1:37" x14ac:dyDescent="0.3">
      <c r="A33">
        <v>31</v>
      </c>
      <c r="B33">
        <v>64</v>
      </c>
      <c r="C33" t="s">
        <v>91</v>
      </c>
      <c r="D33">
        <v>2.6490097982961099E-2</v>
      </c>
      <c r="E33">
        <v>4096</v>
      </c>
      <c r="F33">
        <v>4096</v>
      </c>
      <c r="G33">
        <v>1</v>
      </c>
      <c r="H33">
        <v>2.52259236999901</v>
      </c>
      <c r="I33">
        <v>5.6511981413844996</v>
      </c>
      <c r="J33">
        <v>-0.83419777046826105</v>
      </c>
      <c r="K33" t="b">
        <v>1</v>
      </c>
      <c r="L33">
        <v>173.9</v>
      </c>
      <c r="M33" t="s">
        <v>92</v>
      </c>
      <c r="N33">
        <v>5.9936778747166599</v>
      </c>
      <c r="O33">
        <v>3.57</v>
      </c>
      <c r="P33">
        <v>2.2400000000000002</v>
      </c>
      <c r="Q33" t="s">
        <v>307</v>
      </c>
      <c r="S33">
        <v>0</v>
      </c>
      <c r="T33">
        <v>3720</v>
      </c>
      <c r="U33">
        <v>4096</v>
      </c>
      <c r="V33">
        <v>109</v>
      </c>
      <c r="W33">
        <v>4096</v>
      </c>
      <c r="X33">
        <v>1</v>
      </c>
      <c r="Y33">
        <v>0.14583789936622199</v>
      </c>
      <c r="Z33">
        <v>173.9</v>
      </c>
      <c r="AA33">
        <v>21.39</v>
      </c>
      <c r="AB33" t="s">
        <v>94</v>
      </c>
      <c r="AC33">
        <v>13.1875</v>
      </c>
      <c r="AE33">
        <v>11</v>
      </c>
      <c r="AF33">
        <v>173.875</v>
      </c>
      <c r="AG33">
        <v>7.91015625</v>
      </c>
      <c r="AH33">
        <f t="shared" si="0"/>
        <v>165.96484375</v>
      </c>
      <c r="AI33">
        <f t="shared" si="1"/>
        <v>21.981234567901236</v>
      </c>
      <c r="AJ33">
        <f t="shared" si="2"/>
        <v>0.43422268800718816</v>
      </c>
      <c r="AK33">
        <f t="shared" si="3"/>
        <v>400.42817844912253</v>
      </c>
    </row>
    <row r="34" spans="1:37" x14ac:dyDescent="0.3">
      <c r="A34">
        <v>32</v>
      </c>
      <c r="B34">
        <v>65</v>
      </c>
      <c r="C34" t="s">
        <v>91</v>
      </c>
      <c r="D34">
        <v>1.4843081260336E-2</v>
      </c>
      <c r="E34">
        <v>4096</v>
      </c>
      <c r="F34">
        <v>4096</v>
      </c>
      <c r="G34">
        <v>1</v>
      </c>
      <c r="H34">
        <v>3.1480518302157701</v>
      </c>
      <c r="I34">
        <v>3.3540278777005899</v>
      </c>
      <c r="J34">
        <v>-0.97805268464342399</v>
      </c>
      <c r="K34" t="b">
        <v>1</v>
      </c>
      <c r="L34">
        <v>11.63</v>
      </c>
      <c r="M34" t="s">
        <v>92</v>
      </c>
      <c r="N34">
        <v>4.2758164201359303</v>
      </c>
      <c r="O34">
        <v>3.3380000000000001</v>
      </c>
      <c r="P34">
        <v>1.0649999999999999</v>
      </c>
      <c r="Q34" t="s">
        <v>308</v>
      </c>
      <c r="S34">
        <v>0</v>
      </c>
      <c r="T34">
        <v>2176</v>
      </c>
      <c r="U34">
        <v>4096</v>
      </c>
      <c r="V34">
        <v>476</v>
      </c>
      <c r="W34">
        <v>4096</v>
      </c>
      <c r="X34">
        <v>1</v>
      </c>
      <c r="Y34">
        <v>9.8455794214874701E-2</v>
      </c>
      <c r="Z34">
        <v>11.63</v>
      </c>
      <c r="AA34">
        <v>187</v>
      </c>
      <c r="AB34" t="s">
        <v>94</v>
      </c>
      <c r="AC34">
        <v>3.41015625</v>
      </c>
      <c r="AE34">
        <v>5</v>
      </c>
      <c r="AF34">
        <v>11.6328125</v>
      </c>
      <c r="AG34">
        <v>1.2216796875</v>
      </c>
      <c r="AH34">
        <f t="shared" si="0"/>
        <v>10.4111328125</v>
      </c>
      <c r="AI34">
        <f t="shared" si="1"/>
        <v>9.521982414068745</v>
      </c>
      <c r="AJ34">
        <f t="shared" si="2"/>
        <v>0.37604265997661745</v>
      </c>
      <c r="AK34">
        <f t="shared" si="3"/>
        <v>30.934821333099109</v>
      </c>
    </row>
    <row r="35" spans="1:37" x14ac:dyDescent="0.3">
      <c r="A35">
        <v>33</v>
      </c>
      <c r="B35">
        <v>66</v>
      </c>
      <c r="C35" t="s">
        <v>91</v>
      </c>
      <c r="D35">
        <v>1.7807232312535198E-2</v>
      </c>
      <c r="E35">
        <v>4096</v>
      </c>
      <c r="F35">
        <v>4096</v>
      </c>
      <c r="G35">
        <v>1</v>
      </c>
      <c r="H35">
        <v>2.4107279070003198</v>
      </c>
      <c r="I35">
        <v>5.9326507086335996</v>
      </c>
      <c r="J35">
        <v>-0.82535752434576504</v>
      </c>
      <c r="K35" t="b">
        <v>1</v>
      </c>
      <c r="L35">
        <v>289.5</v>
      </c>
      <c r="M35" t="s">
        <v>92</v>
      </c>
      <c r="N35">
        <v>6.2005297055502302</v>
      </c>
      <c r="O35">
        <v>3.6560000000000001</v>
      </c>
      <c r="P35">
        <v>2.46</v>
      </c>
      <c r="Q35" t="s">
        <v>309</v>
      </c>
      <c r="S35">
        <v>0</v>
      </c>
      <c r="T35">
        <v>4530</v>
      </c>
      <c r="U35">
        <v>4096</v>
      </c>
      <c r="V35">
        <v>126</v>
      </c>
      <c r="W35">
        <v>4096</v>
      </c>
      <c r="X35">
        <v>1</v>
      </c>
      <c r="Y35">
        <v>0.125677630808473</v>
      </c>
      <c r="Z35">
        <v>289.5</v>
      </c>
      <c r="AA35">
        <v>15.64</v>
      </c>
      <c r="AB35" t="s">
        <v>94</v>
      </c>
      <c r="AC35">
        <v>17.015625</v>
      </c>
      <c r="AE35">
        <v>13</v>
      </c>
      <c r="AF35">
        <v>289.5</v>
      </c>
      <c r="AG35">
        <v>7.69140625</v>
      </c>
      <c r="AH35">
        <f t="shared" si="0"/>
        <v>281.80859375</v>
      </c>
      <c r="AI35">
        <f t="shared" si="1"/>
        <v>37.639410868461148</v>
      </c>
      <c r="AJ35">
        <f t="shared" si="2"/>
        <v>0.43807834079103913</v>
      </c>
      <c r="AK35">
        <f t="shared" si="3"/>
        <v>660.84070597338632</v>
      </c>
    </row>
    <row r="36" spans="1:37" x14ac:dyDescent="0.3">
      <c r="A36">
        <v>34</v>
      </c>
      <c r="B36">
        <v>67</v>
      </c>
      <c r="C36" t="s">
        <v>91</v>
      </c>
      <c r="D36">
        <v>2.6997089383176399E-2</v>
      </c>
      <c r="E36">
        <v>4096</v>
      </c>
      <c r="F36">
        <v>4096</v>
      </c>
      <c r="G36">
        <v>1</v>
      </c>
      <c r="H36">
        <v>2.5067635887925501</v>
      </c>
      <c r="I36">
        <v>2.0746895913102401</v>
      </c>
      <c r="J36">
        <v>-0.96840877978251905</v>
      </c>
      <c r="K36" t="b">
        <v>1</v>
      </c>
      <c r="L36">
        <v>6.7270000000000003</v>
      </c>
      <c r="M36" t="s">
        <v>92</v>
      </c>
      <c r="N36">
        <v>3.3611649528109999</v>
      </c>
      <c r="O36">
        <v>3.1</v>
      </c>
      <c r="P36">
        <v>0.8276</v>
      </c>
      <c r="Q36" t="s">
        <v>310</v>
      </c>
      <c r="S36">
        <v>0</v>
      </c>
      <c r="T36">
        <v>1257</v>
      </c>
      <c r="U36">
        <v>4096</v>
      </c>
      <c r="V36">
        <v>826</v>
      </c>
      <c r="W36">
        <v>4096</v>
      </c>
      <c r="X36">
        <v>1</v>
      </c>
      <c r="Y36">
        <v>5.2427010400220901E-2</v>
      </c>
      <c r="Z36">
        <v>6.7270000000000003</v>
      </c>
      <c r="AA36">
        <v>186.9</v>
      </c>
      <c r="AB36" t="s">
        <v>94</v>
      </c>
      <c r="AC36">
        <v>2.59375</v>
      </c>
      <c r="AE36">
        <v>7</v>
      </c>
      <c r="AF36">
        <v>6.7265625</v>
      </c>
      <c r="AG36">
        <v>0.4384765625</v>
      </c>
      <c r="AH36">
        <f t="shared" si="0"/>
        <v>6.2880859375</v>
      </c>
      <c r="AI36">
        <f t="shared" si="1"/>
        <v>15.340757238307349</v>
      </c>
      <c r="AJ36">
        <f t="shared" si="2"/>
        <v>0.37968672286805771</v>
      </c>
      <c r="AK36">
        <f t="shared" si="3"/>
        <v>17.716085643420037</v>
      </c>
    </row>
    <row r="37" spans="1:37" x14ac:dyDescent="0.3">
      <c r="A37">
        <v>35</v>
      </c>
      <c r="B37">
        <v>70</v>
      </c>
      <c r="C37" t="s">
        <v>91</v>
      </c>
      <c r="D37">
        <v>1.08209430292133E-2</v>
      </c>
      <c r="E37">
        <v>4096</v>
      </c>
      <c r="F37">
        <v>16384</v>
      </c>
      <c r="G37">
        <v>4</v>
      </c>
      <c r="H37">
        <v>2.5752082733688599</v>
      </c>
      <c r="I37">
        <v>6.7196840883218796</v>
      </c>
      <c r="J37">
        <v>-0.95474658122957101</v>
      </c>
      <c r="K37" t="b">
        <v>1</v>
      </c>
      <c r="L37">
        <v>406.2</v>
      </c>
      <c r="M37" t="s">
        <v>92</v>
      </c>
      <c r="N37">
        <v>7.2348340239102198</v>
      </c>
      <c r="O37">
        <v>4.234</v>
      </c>
      <c r="P37">
        <v>2.61</v>
      </c>
      <c r="Q37" t="s">
        <v>311</v>
      </c>
      <c r="S37">
        <v>0</v>
      </c>
      <c r="T37">
        <v>17120</v>
      </c>
      <c r="U37">
        <v>4096</v>
      </c>
      <c r="V37">
        <v>644</v>
      </c>
      <c r="W37">
        <v>4096</v>
      </c>
      <c r="X37">
        <v>1</v>
      </c>
      <c r="Y37">
        <v>6.2071901611796397E-2</v>
      </c>
      <c r="Z37">
        <v>406.2</v>
      </c>
      <c r="AA37">
        <v>42.16</v>
      </c>
      <c r="AB37" t="s">
        <v>94</v>
      </c>
      <c r="AC37">
        <v>20.15625</v>
      </c>
      <c r="AE37">
        <v>0</v>
      </c>
      <c r="AF37">
        <v>406.25</v>
      </c>
      <c r="AG37">
        <v>5.93359375</v>
      </c>
      <c r="AH37">
        <f t="shared" si="0"/>
        <v>400.31640625</v>
      </c>
      <c r="AI37">
        <f t="shared" si="1"/>
        <v>68.466096115865696</v>
      </c>
      <c r="AJ37">
        <f t="shared" si="2"/>
        <v>0.38490967553106559</v>
      </c>
      <c r="AK37">
        <f t="shared" si="3"/>
        <v>1055.4424214966559</v>
      </c>
    </row>
    <row r="38" spans="1:37" x14ac:dyDescent="0.3">
      <c r="A38">
        <v>36</v>
      </c>
      <c r="B38">
        <v>71</v>
      </c>
      <c r="C38" t="s">
        <v>91</v>
      </c>
      <c r="D38">
        <v>2.87502773480207E-2</v>
      </c>
      <c r="E38">
        <v>4096</v>
      </c>
      <c r="F38">
        <v>16384</v>
      </c>
      <c r="G38">
        <v>4</v>
      </c>
      <c r="H38">
        <v>5.3649849095958304</v>
      </c>
      <c r="I38">
        <v>12.259828797318599</v>
      </c>
      <c r="J38">
        <v>-1.0142173278718101</v>
      </c>
      <c r="K38" t="b">
        <v>1</v>
      </c>
      <c r="L38">
        <v>192.8</v>
      </c>
      <c r="M38" t="s">
        <v>92</v>
      </c>
      <c r="N38">
        <v>12.259058092435801</v>
      </c>
      <c r="O38">
        <v>4.1950000000000003</v>
      </c>
      <c r="P38">
        <v>2.2850000000000001</v>
      </c>
      <c r="Q38" t="s">
        <v>312</v>
      </c>
      <c r="R38" s="1" t="s">
        <v>1941</v>
      </c>
      <c r="S38">
        <v>0</v>
      </c>
      <c r="T38">
        <v>15624</v>
      </c>
      <c r="U38">
        <v>4096</v>
      </c>
      <c r="V38">
        <v>262</v>
      </c>
      <c r="W38">
        <v>4096</v>
      </c>
      <c r="X38">
        <v>1</v>
      </c>
      <c r="Y38">
        <v>0.26966966830515898</v>
      </c>
      <c r="Z38">
        <v>192.8</v>
      </c>
      <c r="AA38">
        <v>81.06</v>
      </c>
      <c r="AB38" t="s">
        <v>94</v>
      </c>
      <c r="AC38">
        <v>13.8828125</v>
      </c>
      <c r="AE38">
        <v>0</v>
      </c>
      <c r="AF38">
        <v>192.75</v>
      </c>
      <c r="AG38">
        <v>8.734375</v>
      </c>
      <c r="AH38">
        <f t="shared" si="0"/>
        <v>184.015625</v>
      </c>
      <c r="AI38">
        <f t="shared" si="1"/>
        <v>22.067978533094813</v>
      </c>
      <c r="AJ38">
        <f t="shared" si="2"/>
        <v>0.3626861831419268</v>
      </c>
      <c r="AK38">
        <f t="shared" si="3"/>
        <v>531.45117999869558</v>
      </c>
    </row>
    <row r="39" spans="1:37" x14ac:dyDescent="0.3">
      <c r="A39">
        <v>37</v>
      </c>
      <c r="B39">
        <v>75</v>
      </c>
      <c r="C39" t="s">
        <v>91</v>
      </c>
      <c r="D39">
        <v>2.6390201979001299E-2</v>
      </c>
      <c r="E39">
        <v>4096</v>
      </c>
      <c r="F39">
        <v>4096</v>
      </c>
      <c r="G39">
        <v>1</v>
      </c>
      <c r="H39">
        <v>2.39358037357561</v>
      </c>
      <c r="I39">
        <v>5.1658326421895504</v>
      </c>
      <c r="J39">
        <v>-0.84544899280598396</v>
      </c>
      <c r="K39" t="b">
        <v>1</v>
      </c>
      <c r="L39">
        <v>144</v>
      </c>
      <c r="M39" t="s">
        <v>92</v>
      </c>
      <c r="N39">
        <v>5.6170769125780096</v>
      </c>
      <c r="O39">
        <v>3.5249999999999999</v>
      </c>
      <c r="P39">
        <v>2.1579999999999999</v>
      </c>
      <c r="Q39" t="s">
        <v>313</v>
      </c>
      <c r="S39">
        <v>0</v>
      </c>
      <c r="T39">
        <v>3354</v>
      </c>
      <c r="U39">
        <v>4096</v>
      </c>
      <c r="V39">
        <v>85</v>
      </c>
      <c r="W39">
        <v>4096</v>
      </c>
      <c r="X39">
        <v>1</v>
      </c>
      <c r="Y39">
        <v>0.151155014223425</v>
      </c>
      <c r="Z39">
        <v>144</v>
      </c>
      <c r="AA39">
        <v>23.3</v>
      </c>
      <c r="AB39" t="s">
        <v>94</v>
      </c>
      <c r="AC39">
        <v>12</v>
      </c>
      <c r="AE39">
        <v>11</v>
      </c>
      <c r="AF39">
        <v>144</v>
      </c>
      <c r="AG39">
        <v>7.4453125</v>
      </c>
      <c r="AH39">
        <f t="shared" si="0"/>
        <v>136.5546875</v>
      </c>
      <c r="AI39">
        <f t="shared" si="1"/>
        <v>19.341028331584472</v>
      </c>
      <c r="AJ39">
        <f t="shared" si="2"/>
        <v>0.42936453333887459</v>
      </c>
      <c r="AK39">
        <f t="shared" si="3"/>
        <v>335.37935441525735</v>
      </c>
    </row>
    <row r="40" spans="1:37" x14ac:dyDescent="0.3">
      <c r="A40">
        <v>38</v>
      </c>
      <c r="B40">
        <v>76</v>
      </c>
      <c r="C40" t="s">
        <v>91</v>
      </c>
      <c r="D40">
        <v>3.52566312525859E-2</v>
      </c>
      <c r="E40">
        <v>4096</v>
      </c>
      <c r="F40">
        <v>4096</v>
      </c>
      <c r="G40">
        <v>1</v>
      </c>
      <c r="H40">
        <v>3.1240767838789898</v>
      </c>
      <c r="I40">
        <v>2.9898391095716899</v>
      </c>
      <c r="J40">
        <v>-0.97966000212024096</v>
      </c>
      <c r="K40" t="b">
        <v>1</v>
      </c>
      <c r="L40">
        <v>9.06</v>
      </c>
      <c r="M40" t="s">
        <v>92</v>
      </c>
      <c r="N40">
        <v>4.1832915099245502</v>
      </c>
      <c r="O40">
        <v>3.363</v>
      </c>
      <c r="P40">
        <v>0.95699999999999996</v>
      </c>
      <c r="Q40" t="s">
        <v>314</v>
      </c>
      <c r="S40">
        <v>0</v>
      </c>
      <c r="T40">
        <v>2312</v>
      </c>
      <c r="U40">
        <v>4096</v>
      </c>
      <c r="V40">
        <v>524</v>
      </c>
      <c r="W40">
        <v>4096</v>
      </c>
      <c r="X40">
        <v>1</v>
      </c>
      <c r="Y40">
        <v>9.2790725136730506E-2</v>
      </c>
      <c r="Z40">
        <v>9.06</v>
      </c>
      <c r="AA40">
        <v>255.1</v>
      </c>
      <c r="AB40" t="s">
        <v>94</v>
      </c>
      <c r="AC40">
        <v>3.009765625</v>
      </c>
      <c r="AE40">
        <v>6</v>
      </c>
      <c r="AF40">
        <v>9.0625</v>
      </c>
      <c r="AG40">
        <v>1.2568359375</v>
      </c>
      <c r="AH40">
        <f t="shared" si="0"/>
        <v>7.8056640625</v>
      </c>
      <c r="AI40">
        <f t="shared" si="1"/>
        <v>7.2105672105672109</v>
      </c>
      <c r="AJ40">
        <f t="shared" si="2"/>
        <v>0.3754387255244287</v>
      </c>
      <c r="AK40">
        <f t="shared" si="3"/>
        <v>24.138426283386501</v>
      </c>
    </row>
    <row r="41" spans="1:37" x14ac:dyDescent="0.3">
      <c r="A41">
        <v>39</v>
      </c>
      <c r="B41">
        <v>77</v>
      </c>
      <c r="C41" t="s">
        <v>91</v>
      </c>
      <c r="D41">
        <v>2.2147823473570399E-2</v>
      </c>
      <c r="E41">
        <v>4096</v>
      </c>
      <c r="F41">
        <v>4096</v>
      </c>
      <c r="G41">
        <v>1</v>
      </c>
      <c r="H41">
        <v>2.171693243764</v>
      </c>
      <c r="I41">
        <v>5.5395144069448996</v>
      </c>
      <c r="J41">
        <v>-0.83017947677621795</v>
      </c>
      <c r="K41" t="b">
        <v>1</v>
      </c>
      <c r="L41">
        <v>355.8</v>
      </c>
      <c r="M41" t="s">
        <v>92</v>
      </c>
      <c r="N41">
        <v>5.8410498345894197</v>
      </c>
      <c r="O41">
        <v>3.7090000000000001</v>
      </c>
      <c r="P41">
        <v>2.5499999999999998</v>
      </c>
      <c r="Q41" t="s">
        <v>315</v>
      </c>
      <c r="S41">
        <v>0</v>
      </c>
      <c r="T41">
        <v>5120</v>
      </c>
      <c r="U41">
        <v>4096</v>
      </c>
      <c r="V41">
        <v>212</v>
      </c>
      <c r="W41">
        <v>4096</v>
      </c>
      <c r="X41">
        <v>1</v>
      </c>
      <c r="Y41">
        <v>8.0472222369146196E-2</v>
      </c>
      <c r="Z41">
        <v>355.8</v>
      </c>
      <c r="AA41">
        <v>14.39</v>
      </c>
      <c r="AB41" t="s">
        <v>94</v>
      </c>
      <c r="AC41">
        <v>18.859375</v>
      </c>
      <c r="AE41">
        <v>10</v>
      </c>
      <c r="AF41">
        <v>355.75</v>
      </c>
      <c r="AG41">
        <v>4.5390625</v>
      </c>
      <c r="AH41">
        <f t="shared" si="0"/>
        <v>351.2109375</v>
      </c>
      <c r="AI41">
        <f t="shared" si="1"/>
        <v>78.375215146299482</v>
      </c>
      <c r="AJ41">
        <f t="shared" si="2"/>
        <v>0.43597103262392523</v>
      </c>
      <c r="AK41">
        <f t="shared" si="3"/>
        <v>815.99458078416637</v>
      </c>
    </row>
    <row r="42" spans="1:37" x14ac:dyDescent="0.3">
      <c r="A42">
        <v>40</v>
      </c>
      <c r="B42">
        <v>78</v>
      </c>
      <c r="C42" t="s">
        <v>91</v>
      </c>
      <c r="D42">
        <v>4.7850245958820502E-2</v>
      </c>
      <c r="E42">
        <v>4096</v>
      </c>
      <c r="F42">
        <v>4096</v>
      </c>
      <c r="G42">
        <v>1</v>
      </c>
      <c r="H42">
        <v>2.4508842955446402</v>
      </c>
      <c r="I42">
        <v>1.9123599141993799</v>
      </c>
      <c r="J42">
        <v>-0.97162341473615399</v>
      </c>
      <c r="K42" t="b">
        <v>1</v>
      </c>
      <c r="L42">
        <v>6.0270000000000001</v>
      </c>
      <c r="M42" t="s">
        <v>92</v>
      </c>
      <c r="N42">
        <v>3.38320002442248</v>
      </c>
      <c r="O42">
        <v>3.15</v>
      </c>
      <c r="P42">
        <v>0.78029999999999999</v>
      </c>
      <c r="Q42" t="s">
        <v>316</v>
      </c>
      <c r="S42">
        <v>0</v>
      </c>
      <c r="T42">
        <v>1412</v>
      </c>
      <c r="U42">
        <v>4096</v>
      </c>
      <c r="V42">
        <v>915</v>
      </c>
      <c r="W42">
        <v>4096</v>
      </c>
      <c r="X42">
        <v>1</v>
      </c>
      <c r="Y42">
        <v>4.7964755264719501E-2</v>
      </c>
      <c r="Z42">
        <v>6.0270000000000001</v>
      </c>
      <c r="AA42">
        <v>234.2</v>
      </c>
      <c r="AB42" t="s">
        <v>94</v>
      </c>
      <c r="AC42">
        <v>2.455078125</v>
      </c>
      <c r="AE42">
        <v>7</v>
      </c>
      <c r="AF42">
        <v>6.02734375</v>
      </c>
      <c r="AG42">
        <v>0.4580078125</v>
      </c>
      <c r="AH42">
        <f t="shared" si="0"/>
        <v>5.5693359375</v>
      </c>
      <c r="AI42">
        <f t="shared" si="1"/>
        <v>13.159914712153519</v>
      </c>
      <c r="AJ42">
        <f t="shared" si="2"/>
        <v>0.37846812837492133</v>
      </c>
      <c r="AK42">
        <f t="shared" si="3"/>
        <v>15.925630979497278</v>
      </c>
    </row>
    <row r="43" spans="1:37" x14ac:dyDescent="0.3">
      <c r="A43">
        <v>41</v>
      </c>
      <c r="B43">
        <v>81</v>
      </c>
      <c r="C43" t="s">
        <v>91</v>
      </c>
      <c r="D43">
        <v>1.74543431164828E-2</v>
      </c>
      <c r="E43">
        <v>4096</v>
      </c>
      <c r="F43">
        <v>16384</v>
      </c>
      <c r="G43">
        <v>4</v>
      </c>
      <c r="H43">
        <v>2.60084407674871</v>
      </c>
      <c r="I43">
        <v>6.9389707203881601</v>
      </c>
      <c r="J43">
        <v>-0.95153194627593596</v>
      </c>
      <c r="K43" t="b">
        <v>1</v>
      </c>
      <c r="L43">
        <v>466.2</v>
      </c>
      <c r="M43" t="s">
        <v>92</v>
      </c>
      <c r="N43">
        <v>7.4255369264311497</v>
      </c>
      <c r="O43">
        <v>4.2539999999999996</v>
      </c>
      <c r="P43">
        <v>2.6680000000000001</v>
      </c>
      <c r="Q43" t="s">
        <v>317</v>
      </c>
      <c r="S43">
        <v>0</v>
      </c>
      <c r="T43">
        <v>17980</v>
      </c>
      <c r="U43">
        <v>4096</v>
      </c>
      <c r="V43">
        <v>778</v>
      </c>
      <c r="W43">
        <v>4096</v>
      </c>
      <c r="X43">
        <v>1</v>
      </c>
      <c r="Y43">
        <v>5.73930407681425E-2</v>
      </c>
      <c r="Z43">
        <v>466.2</v>
      </c>
      <c r="AA43">
        <v>38.56</v>
      </c>
      <c r="AB43" t="s">
        <v>94</v>
      </c>
      <c r="AC43">
        <v>21.59375</v>
      </c>
      <c r="AE43">
        <v>0</v>
      </c>
      <c r="AF43">
        <v>466.25</v>
      </c>
      <c r="AG43">
        <v>5.421875</v>
      </c>
      <c r="AH43">
        <f t="shared" si="0"/>
        <v>460.828125</v>
      </c>
      <c r="AI43">
        <f t="shared" si="1"/>
        <v>85.994236311239192</v>
      </c>
      <c r="AJ43">
        <f t="shared" si="2"/>
        <v>0.38614901056561957</v>
      </c>
      <c r="AK43">
        <f t="shared" si="3"/>
        <v>1207.4354387624894</v>
      </c>
    </row>
    <row r="44" spans="1:37" x14ac:dyDescent="0.3">
      <c r="A44">
        <v>42</v>
      </c>
      <c r="B44">
        <v>82</v>
      </c>
      <c r="C44" t="s">
        <v>91</v>
      </c>
      <c r="D44">
        <v>2.8732796310050501E-2</v>
      </c>
      <c r="E44">
        <v>4096</v>
      </c>
      <c r="F44">
        <v>16384</v>
      </c>
      <c r="G44">
        <v>4</v>
      </c>
      <c r="H44">
        <v>5.2343666962430397</v>
      </c>
      <c r="I44">
        <v>11.1945928366916</v>
      </c>
      <c r="J44">
        <v>-1.0158246453486299</v>
      </c>
      <c r="K44" t="b">
        <v>1</v>
      </c>
      <c r="L44">
        <v>137.80000000000001</v>
      </c>
      <c r="M44" t="s">
        <v>92</v>
      </c>
      <c r="N44">
        <v>11.198327488018901</v>
      </c>
      <c r="O44">
        <v>4.22</v>
      </c>
      <c r="P44">
        <v>2.1389999999999998</v>
      </c>
      <c r="Q44" t="s">
        <v>318</v>
      </c>
      <c r="R44" s="1" t="s">
        <v>1941</v>
      </c>
      <c r="S44">
        <v>0</v>
      </c>
      <c r="T44">
        <v>16510</v>
      </c>
      <c r="U44">
        <v>4096</v>
      </c>
      <c r="V44">
        <v>298</v>
      </c>
      <c r="W44">
        <v>4096</v>
      </c>
      <c r="X44">
        <v>1</v>
      </c>
      <c r="Y44">
        <v>0.24529027673331499</v>
      </c>
      <c r="Z44">
        <v>137.80000000000001</v>
      </c>
      <c r="AA44">
        <v>119.9</v>
      </c>
      <c r="AB44" t="s">
        <v>94</v>
      </c>
      <c r="AC44">
        <v>11.734375</v>
      </c>
      <c r="AE44">
        <v>0</v>
      </c>
      <c r="AF44">
        <v>137.75</v>
      </c>
      <c r="AG44">
        <v>8.78125</v>
      </c>
      <c r="AH44">
        <f t="shared" si="0"/>
        <v>128.96875</v>
      </c>
      <c r="AI44">
        <f t="shared" si="1"/>
        <v>15.686832740213523</v>
      </c>
      <c r="AJ44">
        <f t="shared" si="2"/>
        <v>0.36210369954459704</v>
      </c>
      <c r="AK44">
        <f t="shared" si="3"/>
        <v>380.41588686678023</v>
      </c>
    </row>
    <row r="45" spans="1:37" x14ac:dyDescent="0.3">
      <c r="A45">
        <v>43</v>
      </c>
      <c r="B45">
        <v>86</v>
      </c>
      <c r="C45" t="s">
        <v>91</v>
      </c>
      <c r="D45">
        <v>1.37099782159542E-2</v>
      </c>
      <c r="E45">
        <v>4096</v>
      </c>
      <c r="F45">
        <v>4096</v>
      </c>
      <c r="G45">
        <v>1</v>
      </c>
      <c r="H45">
        <v>2.4130384004371201</v>
      </c>
      <c r="I45">
        <v>5.2926603978337701</v>
      </c>
      <c r="J45">
        <v>-0.86393314378938402</v>
      </c>
      <c r="K45" t="b">
        <v>1</v>
      </c>
      <c r="L45">
        <v>156</v>
      </c>
      <c r="M45" t="s">
        <v>92</v>
      </c>
      <c r="N45">
        <v>5.6700808544494299</v>
      </c>
      <c r="O45">
        <v>3.5720000000000001</v>
      </c>
      <c r="P45">
        <v>2.1930000000000001</v>
      </c>
      <c r="Q45" t="s">
        <v>319</v>
      </c>
      <c r="S45">
        <v>0</v>
      </c>
      <c r="T45">
        <v>3734</v>
      </c>
      <c r="U45">
        <v>4096</v>
      </c>
      <c r="V45">
        <v>184</v>
      </c>
      <c r="W45">
        <v>4096</v>
      </c>
      <c r="X45">
        <v>1</v>
      </c>
      <c r="Y45">
        <v>0.104170572941218</v>
      </c>
      <c r="Z45">
        <v>156</v>
      </c>
      <c r="AA45">
        <v>23.94</v>
      </c>
      <c r="AB45" t="s">
        <v>94</v>
      </c>
      <c r="AC45">
        <v>12.4921875</v>
      </c>
      <c r="AE45">
        <v>10</v>
      </c>
      <c r="AF45">
        <v>156</v>
      </c>
      <c r="AG45">
        <v>4.43359375</v>
      </c>
      <c r="AH45">
        <f t="shared" si="0"/>
        <v>151.56640625</v>
      </c>
      <c r="AI45">
        <f t="shared" si="1"/>
        <v>35.185903083700438</v>
      </c>
      <c r="AJ45">
        <f t="shared" si="2"/>
        <v>0.42150099379315181</v>
      </c>
      <c r="AK45">
        <f t="shared" si="3"/>
        <v>370.10588894733598</v>
      </c>
    </row>
    <row r="46" spans="1:37" x14ac:dyDescent="0.3">
      <c r="A46">
        <v>44</v>
      </c>
      <c r="B46">
        <v>87</v>
      </c>
      <c r="C46" t="s">
        <v>91</v>
      </c>
      <c r="D46">
        <v>3.7139428602903098E-2</v>
      </c>
      <c r="E46">
        <v>4096</v>
      </c>
      <c r="F46">
        <v>4096</v>
      </c>
      <c r="G46">
        <v>1</v>
      </c>
      <c r="H46">
        <v>3.0330449757059301</v>
      </c>
      <c r="I46">
        <v>3.0833982614354301</v>
      </c>
      <c r="J46">
        <v>-0.97724902590501495</v>
      </c>
      <c r="K46" t="b">
        <v>1</v>
      </c>
      <c r="L46">
        <v>10.4</v>
      </c>
      <c r="M46" t="s">
        <v>92</v>
      </c>
      <c r="N46">
        <v>4.27681713746993</v>
      </c>
      <c r="O46">
        <v>3.3889999999999998</v>
      </c>
      <c r="P46">
        <v>1.0169999999999999</v>
      </c>
      <c r="Q46" t="s">
        <v>320</v>
      </c>
      <c r="S46">
        <v>0</v>
      </c>
      <c r="T46">
        <v>2446</v>
      </c>
      <c r="U46">
        <v>4096</v>
      </c>
      <c r="V46">
        <v>504</v>
      </c>
      <c r="W46">
        <v>4096</v>
      </c>
      <c r="X46">
        <v>1</v>
      </c>
      <c r="Y46">
        <v>9.0559020845163804E-2</v>
      </c>
      <c r="Z46">
        <v>10.4</v>
      </c>
      <c r="AA46">
        <v>235.2</v>
      </c>
      <c r="AB46" t="s">
        <v>94</v>
      </c>
      <c r="AC46">
        <v>3.224609375</v>
      </c>
      <c r="AE46">
        <v>5</v>
      </c>
      <c r="AF46">
        <v>10.3984375</v>
      </c>
      <c r="AG46">
        <v>1.345703125</v>
      </c>
      <c r="AH46">
        <f t="shared" si="0"/>
        <v>9.052734375</v>
      </c>
      <c r="AI46">
        <f t="shared" si="1"/>
        <v>7.7271407837445576</v>
      </c>
      <c r="AJ46">
        <f t="shared" si="2"/>
        <v>0.37634499141570149</v>
      </c>
      <c r="AK46">
        <f t="shared" si="3"/>
        <v>27.630067457212789</v>
      </c>
    </row>
    <row r="47" spans="1:37" x14ac:dyDescent="0.3">
      <c r="A47">
        <v>45</v>
      </c>
      <c r="B47">
        <v>88</v>
      </c>
      <c r="C47" t="s">
        <v>91</v>
      </c>
      <c r="D47">
        <v>1.2876555131591401E-2</v>
      </c>
      <c r="E47">
        <v>4096</v>
      </c>
      <c r="F47">
        <v>4096</v>
      </c>
      <c r="G47">
        <v>1</v>
      </c>
      <c r="H47">
        <v>2.2202189864297002</v>
      </c>
      <c r="I47">
        <v>5.6329384050237898</v>
      </c>
      <c r="J47">
        <v>-0.84785996902120997</v>
      </c>
      <c r="K47" t="b">
        <v>1</v>
      </c>
      <c r="L47">
        <v>344</v>
      </c>
      <c r="M47" t="s">
        <v>92</v>
      </c>
      <c r="N47">
        <v>5.9704108614551101</v>
      </c>
      <c r="O47">
        <v>3.7709999999999999</v>
      </c>
      <c r="P47">
        <v>2.5369999999999999</v>
      </c>
      <c r="Q47" t="s">
        <v>321</v>
      </c>
      <c r="S47">
        <v>0</v>
      </c>
      <c r="T47">
        <v>5916</v>
      </c>
      <c r="U47">
        <v>4096</v>
      </c>
      <c r="V47">
        <v>289</v>
      </c>
      <c r="W47">
        <v>4096</v>
      </c>
      <c r="X47">
        <v>1</v>
      </c>
      <c r="Y47">
        <v>7.1777587437041296E-2</v>
      </c>
      <c r="Z47">
        <v>344</v>
      </c>
      <c r="AA47">
        <v>17.2</v>
      </c>
      <c r="AB47" t="s">
        <v>94</v>
      </c>
      <c r="AC47">
        <v>18.546875</v>
      </c>
      <c r="AE47">
        <v>10</v>
      </c>
      <c r="AF47">
        <v>344</v>
      </c>
      <c r="AG47">
        <v>3.9765625</v>
      </c>
      <c r="AH47">
        <f t="shared" si="0"/>
        <v>340.0234375</v>
      </c>
      <c r="AI47">
        <f t="shared" si="1"/>
        <v>86.506876227897834</v>
      </c>
      <c r="AJ47">
        <f t="shared" si="2"/>
        <v>0.42833059256548062</v>
      </c>
      <c r="AK47">
        <f t="shared" si="3"/>
        <v>803.11797936172707</v>
      </c>
    </row>
    <row r="48" spans="1:37" x14ac:dyDescent="0.3">
      <c r="A48">
        <v>46</v>
      </c>
      <c r="B48">
        <v>89</v>
      </c>
      <c r="C48" t="s">
        <v>91</v>
      </c>
      <c r="D48">
        <v>4.62224095229204E-2</v>
      </c>
      <c r="E48">
        <v>4096</v>
      </c>
      <c r="F48">
        <v>4096</v>
      </c>
      <c r="G48">
        <v>1</v>
      </c>
      <c r="H48">
        <v>2.4103212976877302</v>
      </c>
      <c r="I48">
        <v>1.9807474335978701</v>
      </c>
      <c r="J48">
        <v>-0.97242707347456303</v>
      </c>
      <c r="K48" t="b">
        <v>1</v>
      </c>
      <c r="L48">
        <v>6.6369999999999996</v>
      </c>
      <c r="M48" t="s">
        <v>92</v>
      </c>
      <c r="N48">
        <v>3.4675947182214002</v>
      </c>
      <c r="O48">
        <v>3.1930000000000001</v>
      </c>
      <c r="P48">
        <v>0.82199999999999995</v>
      </c>
      <c r="Q48" t="s">
        <v>322</v>
      </c>
      <c r="S48">
        <v>0</v>
      </c>
      <c r="T48">
        <v>1562</v>
      </c>
      <c r="U48">
        <v>4096</v>
      </c>
      <c r="V48">
        <v>974</v>
      </c>
      <c r="W48">
        <v>4096</v>
      </c>
      <c r="X48">
        <v>1</v>
      </c>
      <c r="Y48">
        <v>4.5189609237870798E-2</v>
      </c>
      <c r="Z48">
        <v>6.6369999999999996</v>
      </c>
      <c r="AA48">
        <v>235.4</v>
      </c>
      <c r="AB48" t="s">
        <v>94</v>
      </c>
      <c r="AC48">
        <v>2.576171875</v>
      </c>
      <c r="AE48">
        <v>6</v>
      </c>
      <c r="AF48">
        <v>6.63671875</v>
      </c>
      <c r="AG48">
        <v>0.473388671875</v>
      </c>
      <c r="AH48">
        <f t="shared" si="0"/>
        <v>6.163330078125</v>
      </c>
      <c r="AI48">
        <f t="shared" si="1"/>
        <v>14.019597730789066</v>
      </c>
      <c r="AJ48">
        <f t="shared" si="2"/>
        <v>0.37816409134371592</v>
      </c>
      <c r="AK48">
        <f t="shared" si="3"/>
        <v>17.549838553993855</v>
      </c>
    </row>
    <row r="49" spans="1:37" x14ac:dyDescent="0.3">
      <c r="A49">
        <v>47</v>
      </c>
      <c r="B49">
        <v>92</v>
      </c>
      <c r="C49" t="s">
        <v>91</v>
      </c>
      <c r="D49">
        <v>2.18841523500128E-2</v>
      </c>
      <c r="E49">
        <v>4096</v>
      </c>
      <c r="F49">
        <v>16384</v>
      </c>
      <c r="G49">
        <v>4</v>
      </c>
      <c r="H49">
        <v>2.6601072867957201</v>
      </c>
      <c r="I49">
        <v>6.9256308853490296</v>
      </c>
      <c r="J49">
        <v>-0.95956853366002304</v>
      </c>
      <c r="K49" t="b">
        <v>1</v>
      </c>
      <c r="L49">
        <v>401.2</v>
      </c>
      <c r="M49" t="s">
        <v>92</v>
      </c>
      <c r="N49">
        <v>7.4494412122131797</v>
      </c>
      <c r="O49">
        <v>4.2729999999999997</v>
      </c>
      <c r="P49">
        <v>2.6040000000000001</v>
      </c>
      <c r="Q49" t="s">
        <v>323</v>
      </c>
      <c r="S49">
        <v>0</v>
      </c>
      <c r="T49">
        <v>18800</v>
      </c>
      <c r="U49">
        <v>4096</v>
      </c>
      <c r="V49">
        <v>846</v>
      </c>
      <c r="W49">
        <v>4096</v>
      </c>
      <c r="X49">
        <v>1</v>
      </c>
      <c r="Y49">
        <v>5.7075664222338403E-2</v>
      </c>
      <c r="Z49">
        <v>401.2</v>
      </c>
      <c r="AA49">
        <v>46.84</v>
      </c>
      <c r="AB49" t="s">
        <v>94</v>
      </c>
      <c r="AC49">
        <v>20.03125</v>
      </c>
      <c r="AE49">
        <v>0</v>
      </c>
      <c r="AF49">
        <v>401.25</v>
      </c>
      <c r="AG49">
        <v>5.484375</v>
      </c>
      <c r="AH49">
        <f t="shared" si="0"/>
        <v>395.765625</v>
      </c>
      <c r="AI49">
        <f t="shared" si="1"/>
        <v>73.162393162393158</v>
      </c>
      <c r="AJ49">
        <f t="shared" si="2"/>
        <v>0.38305812701263625</v>
      </c>
      <c r="AK49">
        <f t="shared" si="3"/>
        <v>1047.491155269925</v>
      </c>
    </row>
    <row r="50" spans="1:37" x14ac:dyDescent="0.3">
      <c r="A50">
        <v>48</v>
      </c>
      <c r="B50">
        <v>93</v>
      </c>
      <c r="C50" t="s">
        <v>91</v>
      </c>
      <c r="D50">
        <v>1.9535587419802301E-2</v>
      </c>
      <c r="E50">
        <v>4096</v>
      </c>
      <c r="F50">
        <v>16384</v>
      </c>
      <c r="G50">
        <v>4</v>
      </c>
      <c r="H50">
        <v>4.9003999140279797</v>
      </c>
      <c r="I50">
        <v>10.068790448354299</v>
      </c>
      <c r="J50">
        <v>-1.0166283040870401</v>
      </c>
      <c r="K50" t="b">
        <v>1</v>
      </c>
      <c r="L50">
        <v>113.4</v>
      </c>
      <c r="M50" t="s">
        <v>92</v>
      </c>
      <c r="N50">
        <v>10.0807197617508</v>
      </c>
      <c r="O50">
        <v>4.234</v>
      </c>
      <c r="P50">
        <v>2.0550000000000002</v>
      </c>
      <c r="Q50" t="s">
        <v>324</v>
      </c>
      <c r="R50" s="1" t="s">
        <v>1941</v>
      </c>
      <c r="S50">
        <v>0</v>
      </c>
      <c r="T50">
        <v>17220</v>
      </c>
      <c r="U50">
        <v>4096</v>
      </c>
      <c r="V50">
        <v>282</v>
      </c>
      <c r="W50">
        <v>4096</v>
      </c>
      <c r="X50">
        <v>1</v>
      </c>
      <c r="Y50">
        <v>0.23226543486221901</v>
      </c>
      <c r="Z50">
        <v>113.4</v>
      </c>
      <c r="AA50">
        <v>151.9</v>
      </c>
      <c r="AB50" t="s">
        <v>94</v>
      </c>
      <c r="AC50">
        <v>10.6484375</v>
      </c>
      <c r="AE50">
        <v>0</v>
      </c>
      <c r="AF50">
        <v>113.375</v>
      </c>
      <c r="AG50">
        <v>9.296875</v>
      </c>
      <c r="AH50">
        <f t="shared" si="0"/>
        <v>104.078125</v>
      </c>
      <c r="AI50">
        <f t="shared" si="1"/>
        <v>12.194957983193277</v>
      </c>
      <c r="AJ50">
        <f t="shared" si="2"/>
        <v>0.36181280864640991</v>
      </c>
      <c r="AK50">
        <f t="shared" si="3"/>
        <v>313.35264338526611</v>
      </c>
    </row>
    <row r="51" spans="1:37" x14ac:dyDescent="0.3">
      <c r="A51">
        <v>49</v>
      </c>
      <c r="B51">
        <v>97</v>
      </c>
      <c r="C51" t="s">
        <v>91</v>
      </c>
      <c r="D51">
        <v>1.7503903494353101E-2</v>
      </c>
      <c r="E51">
        <v>4096</v>
      </c>
      <c r="F51">
        <v>4096</v>
      </c>
      <c r="G51">
        <v>1</v>
      </c>
      <c r="H51">
        <v>2.4288107778851602</v>
      </c>
      <c r="I51">
        <v>5.5929060686066601</v>
      </c>
      <c r="J51">
        <v>-0.88080997729596799</v>
      </c>
      <c r="K51" t="b">
        <v>1</v>
      </c>
      <c r="L51">
        <v>200.4</v>
      </c>
      <c r="M51" t="s">
        <v>92</v>
      </c>
      <c r="N51">
        <v>5.8788118549539599</v>
      </c>
      <c r="O51">
        <v>3.6659999999999999</v>
      </c>
      <c r="P51">
        <v>2.3029999999999999</v>
      </c>
      <c r="Q51" t="s">
        <v>325</v>
      </c>
      <c r="S51">
        <v>0</v>
      </c>
      <c r="T51">
        <v>4644</v>
      </c>
      <c r="U51">
        <v>4096</v>
      </c>
      <c r="V51">
        <v>200</v>
      </c>
      <c r="W51">
        <v>4096</v>
      </c>
      <c r="X51">
        <v>1</v>
      </c>
      <c r="Y51">
        <v>0.101032179007502</v>
      </c>
      <c r="Z51">
        <v>200.4</v>
      </c>
      <c r="AA51">
        <v>23.17</v>
      </c>
      <c r="AB51" t="s">
        <v>94</v>
      </c>
      <c r="AC51">
        <v>14.15625</v>
      </c>
      <c r="AE51">
        <v>9</v>
      </c>
      <c r="AF51">
        <v>200.375</v>
      </c>
      <c r="AG51">
        <v>4.88671875</v>
      </c>
      <c r="AH51">
        <f t="shared" si="0"/>
        <v>195.48828125</v>
      </c>
      <c r="AI51">
        <f t="shared" si="1"/>
        <v>41.003996802557957</v>
      </c>
      <c r="AJ51">
        <f t="shared" si="2"/>
        <v>0.41444708296554184</v>
      </c>
      <c r="AK51">
        <f t="shared" si="3"/>
        <v>483.47547427824384</v>
      </c>
    </row>
    <row r="52" spans="1:37" x14ac:dyDescent="0.3">
      <c r="A52">
        <v>50</v>
      </c>
      <c r="B52">
        <v>98</v>
      </c>
      <c r="C52" t="s">
        <v>91</v>
      </c>
      <c r="D52">
        <v>3.4122444447338397E-2</v>
      </c>
      <c r="E52">
        <v>4096</v>
      </c>
      <c r="F52">
        <v>4096</v>
      </c>
      <c r="G52">
        <v>1</v>
      </c>
      <c r="H52">
        <v>3.3648270892375698</v>
      </c>
      <c r="I52">
        <v>3.2876069363107301</v>
      </c>
      <c r="J52">
        <v>-0.97724902590501495</v>
      </c>
      <c r="K52" t="b">
        <v>1</v>
      </c>
      <c r="L52">
        <v>9.484</v>
      </c>
      <c r="M52" t="s">
        <v>92</v>
      </c>
      <c r="N52">
        <v>4.4961589950225198</v>
      </c>
      <c r="O52">
        <v>3.3889999999999998</v>
      </c>
      <c r="P52">
        <v>0.97699999999999998</v>
      </c>
      <c r="Q52" t="s">
        <v>326</v>
      </c>
      <c r="S52">
        <v>0</v>
      </c>
      <c r="T52">
        <v>2452</v>
      </c>
      <c r="U52">
        <v>4096</v>
      </c>
      <c r="V52">
        <v>259</v>
      </c>
      <c r="W52">
        <v>4096</v>
      </c>
      <c r="X52">
        <v>1</v>
      </c>
      <c r="Y52">
        <v>0.14694320550728401</v>
      </c>
      <c r="Z52">
        <v>9.484</v>
      </c>
      <c r="AA52">
        <v>258.5</v>
      </c>
      <c r="AB52" t="s">
        <v>94</v>
      </c>
      <c r="AC52">
        <v>3.080078125</v>
      </c>
      <c r="AE52">
        <v>5</v>
      </c>
      <c r="AF52">
        <v>9.484375</v>
      </c>
      <c r="AG52">
        <v>1.9638671875</v>
      </c>
      <c r="AH52">
        <f t="shared" si="0"/>
        <v>7.5205078125</v>
      </c>
      <c r="AI52">
        <f t="shared" si="1"/>
        <v>4.8294380905022374</v>
      </c>
      <c r="AJ52">
        <f t="shared" si="2"/>
        <v>0.37634499141570149</v>
      </c>
      <c r="AK52">
        <f t="shared" si="3"/>
        <v>25.201278657442767</v>
      </c>
    </row>
    <row r="53" spans="1:37" x14ac:dyDescent="0.3">
      <c r="A53">
        <v>51</v>
      </c>
      <c r="B53">
        <v>99</v>
      </c>
      <c r="C53" t="s">
        <v>91</v>
      </c>
      <c r="D53">
        <v>1.45598170201409E-2</v>
      </c>
      <c r="E53">
        <v>4096</v>
      </c>
      <c r="F53">
        <v>4096</v>
      </c>
      <c r="G53">
        <v>1</v>
      </c>
      <c r="H53">
        <v>2.2137923009507099</v>
      </c>
      <c r="I53">
        <v>5.5431283785523702</v>
      </c>
      <c r="J53">
        <v>-0.86955875495824497</v>
      </c>
      <c r="K53" t="b">
        <v>1</v>
      </c>
      <c r="L53">
        <v>319.5</v>
      </c>
      <c r="M53" t="s">
        <v>92</v>
      </c>
      <c r="N53">
        <v>5.9508220411220201</v>
      </c>
      <c r="O53">
        <v>3.86</v>
      </c>
      <c r="P53">
        <v>2.504</v>
      </c>
      <c r="Q53" t="s">
        <v>327</v>
      </c>
      <c r="S53">
        <v>0</v>
      </c>
      <c r="T53">
        <v>7236</v>
      </c>
      <c r="U53">
        <v>4096</v>
      </c>
      <c r="V53">
        <v>357</v>
      </c>
      <c r="W53">
        <v>4096</v>
      </c>
      <c r="X53">
        <v>1</v>
      </c>
      <c r="Y53">
        <v>6.4240700857251601E-2</v>
      </c>
      <c r="Z53">
        <v>319.5</v>
      </c>
      <c r="AA53">
        <v>22.64</v>
      </c>
      <c r="AB53" t="s">
        <v>94</v>
      </c>
      <c r="AC53">
        <v>17.875</v>
      </c>
      <c r="AE53">
        <v>8</v>
      </c>
      <c r="AF53">
        <v>319.5</v>
      </c>
      <c r="AG53">
        <v>4.078125</v>
      </c>
      <c r="AH53">
        <f t="shared" si="0"/>
        <v>315.421875</v>
      </c>
      <c r="AI53">
        <f t="shared" si="1"/>
        <v>78.34482758620689</v>
      </c>
      <c r="AJ53">
        <f t="shared" si="2"/>
        <v>0.4191364503318234</v>
      </c>
      <c r="AK53">
        <f t="shared" si="3"/>
        <v>762.28159051081605</v>
      </c>
    </row>
    <row r="54" spans="1:37" x14ac:dyDescent="0.3">
      <c r="A54">
        <v>52</v>
      </c>
      <c r="B54">
        <v>100</v>
      </c>
      <c r="C54" t="s">
        <v>91</v>
      </c>
      <c r="D54">
        <v>3.4558872547357303E-2</v>
      </c>
      <c r="E54">
        <v>4096</v>
      </c>
      <c r="F54">
        <v>4096</v>
      </c>
      <c r="G54">
        <v>1</v>
      </c>
      <c r="H54">
        <v>6.6352873918578696</v>
      </c>
      <c r="I54">
        <v>5.74107873943953</v>
      </c>
      <c r="J54">
        <v>-0.97644536716660701</v>
      </c>
      <c r="K54" t="b">
        <v>1</v>
      </c>
      <c r="L54">
        <v>7.33</v>
      </c>
      <c r="M54" t="s">
        <v>92</v>
      </c>
      <c r="N54">
        <v>6.0381767204462502</v>
      </c>
      <c r="O54">
        <v>3.234</v>
      </c>
      <c r="P54">
        <v>0.86499999999999999</v>
      </c>
      <c r="Q54" t="s">
        <v>328</v>
      </c>
      <c r="S54">
        <v>0</v>
      </c>
      <c r="T54">
        <v>1718</v>
      </c>
      <c r="U54">
        <v>4096</v>
      </c>
      <c r="V54">
        <v>35</v>
      </c>
      <c r="W54">
        <v>4096</v>
      </c>
      <c r="X54">
        <v>1</v>
      </c>
      <c r="Y54">
        <v>0.95253742316932999</v>
      </c>
      <c r="Z54">
        <v>7.33</v>
      </c>
      <c r="AA54">
        <v>234.5</v>
      </c>
      <c r="AB54" t="s">
        <v>94</v>
      </c>
      <c r="AC54">
        <v>2.70703125</v>
      </c>
      <c r="AD54" t="s">
        <v>98</v>
      </c>
      <c r="AE54">
        <v>5</v>
      </c>
      <c r="AF54">
        <v>7.328125</v>
      </c>
      <c r="AG54">
        <v>3.310546875</v>
      </c>
      <c r="AH54">
        <f t="shared" si="0"/>
        <v>4.017578125</v>
      </c>
      <c r="AI54">
        <f t="shared" si="1"/>
        <v>2.2135693215339232</v>
      </c>
      <c r="AJ54">
        <f t="shared" si="2"/>
        <v>0.37664756592374726</v>
      </c>
      <c r="AK54">
        <f t="shared" si="3"/>
        <v>19.456185736996339</v>
      </c>
    </row>
    <row r="55" spans="1:37" x14ac:dyDescent="0.3">
      <c r="A55">
        <v>53</v>
      </c>
      <c r="B55">
        <v>103</v>
      </c>
      <c r="C55" t="s">
        <v>91</v>
      </c>
      <c r="D55">
        <v>2.1167953547903299E-2</v>
      </c>
      <c r="E55">
        <v>4096</v>
      </c>
      <c r="F55">
        <v>16384</v>
      </c>
      <c r="G55">
        <v>4</v>
      </c>
      <c r="H55">
        <v>2.59948401481119</v>
      </c>
      <c r="I55">
        <v>6.4834786853786897</v>
      </c>
      <c r="J55">
        <v>-0.96921243852092798</v>
      </c>
      <c r="K55" t="b">
        <v>1</v>
      </c>
      <c r="L55">
        <v>311.8</v>
      </c>
      <c r="M55" t="s">
        <v>92</v>
      </c>
      <c r="N55">
        <v>7.1490946041866898</v>
      </c>
      <c r="O55">
        <v>4.3</v>
      </c>
      <c r="P55">
        <v>2.4940000000000002</v>
      </c>
      <c r="Q55" t="s">
        <v>329</v>
      </c>
      <c r="S55">
        <v>0</v>
      </c>
      <c r="T55">
        <v>19900</v>
      </c>
      <c r="U55">
        <v>4096</v>
      </c>
      <c r="V55">
        <v>227</v>
      </c>
      <c r="W55">
        <v>4096</v>
      </c>
      <c r="X55">
        <v>1</v>
      </c>
      <c r="Y55">
        <v>0.10616148271617</v>
      </c>
      <c r="Z55">
        <v>311.8</v>
      </c>
      <c r="AA55">
        <v>63.84</v>
      </c>
      <c r="AB55" t="s">
        <v>94</v>
      </c>
      <c r="AC55">
        <v>17.65625</v>
      </c>
      <c r="AE55">
        <v>0</v>
      </c>
      <c r="AF55">
        <v>311.75</v>
      </c>
      <c r="AG55">
        <v>12.234375</v>
      </c>
      <c r="AH55">
        <f t="shared" si="0"/>
        <v>299.515625</v>
      </c>
      <c r="AI55">
        <f t="shared" si="1"/>
        <v>25.481481481481481</v>
      </c>
      <c r="AJ55">
        <f t="shared" si="2"/>
        <v>0.37938170689615924</v>
      </c>
      <c r="AK55">
        <f t="shared" si="3"/>
        <v>821.73176601087209</v>
      </c>
    </row>
    <row r="56" spans="1:37" x14ac:dyDescent="0.3">
      <c r="A56">
        <v>54</v>
      </c>
      <c r="B56">
        <v>104</v>
      </c>
      <c r="C56" t="s">
        <v>91</v>
      </c>
      <c r="D56">
        <v>1.06371624392904E-2</v>
      </c>
      <c r="E56">
        <v>4096</v>
      </c>
      <c r="F56">
        <v>16384</v>
      </c>
      <c r="G56">
        <v>4</v>
      </c>
      <c r="H56">
        <v>4.2865329641565397</v>
      </c>
      <c r="I56">
        <v>8.6735315446605004</v>
      </c>
      <c r="J56">
        <v>-1.0158246453486299</v>
      </c>
      <c r="K56" t="b">
        <v>1</v>
      </c>
      <c r="L56">
        <v>105.56</v>
      </c>
      <c r="M56" t="s">
        <v>92</v>
      </c>
      <c r="N56">
        <v>8.7478648746388998</v>
      </c>
      <c r="O56">
        <v>4.26</v>
      </c>
      <c r="P56">
        <v>2.0230000000000001</v>
      </c>
      <c r="Q56" t="s">
        <v>330</v>
      </c>
      <c r="R56" s="1" t="s">
        <v>1941</v>
      </c>
      <c r="S56">
        <v>0</v>
      </c>
      <c r="T56">
        <v>18320</v>
      </c>
      <c r="U56">
        <v>4096</v>
      </c>
      <c r="V56">
        <v>323</v>
      </c>
      <c r="W56">
        <v>4096</v>
      </c>
      <c r="X56">
        <v>1</v>
      </c>
      <c r="Y56">
        <v>0.18286758582587001</v>
      </c>
      <c r="Z56">
        <v>105.56</v>
      </c>
      <c r="AA56">
        <v>173.5</v>
      </c>
      <c r="AB56" t="s">
        <v>94</v>
      </c>
      <c r="AC56">
        <v>10.2734375</v>
      </c>
      <c r="AE56">
        <v>0</v>
      </c>
      <c r="AF56">
        <v>105.5625</v>
      </c>
      <c r="AG56">
        <v>9.40625</v>
      </c>
      <c r="AH56">
        <f t="shared" si="0"/>
        <v>96.15625</v>
      </c>
      <c r="AI56">
        <f t="shared" si="1"/>
        <v>11.222591362126245</v>
      </c>
      <c r="AJ56">
        <f t="shared" si="2"/>
        <v>0.36210369954459704</v>
      </c>
      <c r="AK56">
        <f t="shared" si="3"/>
        <v>291.52560477222858</v>
      </c>
    </row>
    <row r="57" spans="1:37" x14ac:dyDescent="0.3">
      <c r="A57">
        <v>55</v>
      </c>
      <c r="B57">
        <v>108</v>
      </c>
      <c r="C57" t="s">
        <v>91</v>
      </c>
      <c r="D57">
        <v>2.0704197746271299E-2</v>
      </c>
      <c r="E57">
        <v>4096</v>
      </c>
      <c r="F57">
        <v>4096</v>
      </c>
      <c r="G57">
        <v>1</v>
      </c>
      <c r="H57">
        <v>2.49382797697228</v>
      </c>
      <c r="I57">
        <v>5.6695620413979197</v>
      </c>
      <c r="J57">
        <v>-0.896079493325734</v>
      </c>
      <c r="K57" t="b">
        <v>1</v>
      </c>
      <c r="L57">
        <v>187.5</v>
      </c>
      <c r="M57" t="s">
        <v>92</v>
      </c>
      <c r="N57">
        <v>6.0045157006477003</v>
      </c>
      <c r="O57">
        <v>3.7320000000000002</v>
      </c>
      <c r="P57">
        <v>2.2730000000000001</v>
      </c>
      <c r="Q57" t="s">
        <v>331</v>
      </c>
      <c r="S57">
        <v>0</v>
      </c>
      <c r="T57">
        <v>5404</v>
      </c>
      <c r="U57">
        <v>4096</v>
      </c>
      <c r="V57">
        <v>308</v>
      </c>
      <c r="W57">
        <v>4096</v>
      </c>
      <c r="X57">
        <v>1</v>
      </c>
      <c r="Y57">
        <v>8.5118748693647994E-2</v>
      </c>
      <c r="Z57">
        <v>187.5</v>
      </c>
      <c r="AA57">
        <v>28.83</v>
      </c>
      <c r="AB57" t="s">
        <v>94</v>
      </c>
      <c r="AC57">
        <v>13.6953125</v>
      </c>
      <c r="AE57">
        <v>8</v>
      </c>
      <c r="AF57">
        <v>187.5</v>
      </c>
      <c r="AG57">
        <v>4.1171875</v>
      </c>
      <c r="AH57">
        <f t="shared" si="0"/>
        <v>183.3828125</v>
      </c>
      <c r="AI57">
        <f t="shared" si="1"/>
        <v>45.540796963946867</v>
      </c>
      <c r="AJ57">
        <f t="shared" si="2"/>
        <v>0.40816674745603782</v>
      </c>
      <c r="AK57">
        <f t="shared" si="3"/>
        <v>459.37108098252162</v>
      </c>
    </row>
    <row r="58" spans="1:37" x14ac:dyDescent="0.3">
      <c r="A58">
        <v>56</v>
      </c>
      <c r="B58">
        <v>109</v>
      </c>
      <c r="C58" t="s">
        <v>91</v>
      </c>
      <c r="D58">
        <v>2.4389646151539102E-2</v>
      </c>
      <c r="E58">
        <v>4096</v>
      </c>
      <c r="F58">
        <v>4096</v>
      </c>
      <c r="G58">
        <v>1</v>
      </c>
      <c r="H58">
        <v>3.5829213662242898</v>
      </c>
      <c r="I58">
        <v>3.4971971733800502</v>
      </c>
      <c r="J58">
        <v>-0.98046366085865</v>
      </c>
      <c r="K58" t="b">
        <v>1</v>
      </c>
      <c r="L58">
        <v>9.4600000000000009</v>
      </c>
      <c r="M58" t="s">
        <v>92</v>
      </c>
      <c r="N58">
        <v>4.6198776134062598</v>
      </c>
      <c r="O58">
        <v>3.4060000000000001</v>
      </c>
      <c r="P58">
        <v>0.97599999999999998</v>
      </c>
      <c r="Q58" t="s">
        <v>332</v>
      </c>
      <c r="S58">
        <v>0</v>
      </c>
      <c r="T58">
        <v>2544</v>
      </c>
      <c r="U58">
        <v>4096</v>
      </c>
      <c r="V58">
        <v>250</v>
      </c>
      <c r="W58">
        <v>4096</v>
      </c>
      <c r="X58">
        <v>1</v>
      </c>
      <c r="Y58">
        <v>0.16335829068765301</v>
      </c>
      <c r="Z58">
        <v>9.4600000000000009</v>
      </c>
      <c r="AA58">
        <v>269</v>
      </c>
      <c r="AB58" t="s">
        <v>94</v>
      </c>
      <c r="AC58">
        <v>3.076171875</v>
      </c>
      <c r="AE58">
        <v>6</v>
      </c>
      <c r="AF58">
        <v>9.4609375</v>
      </c>
      <c r="AG58">
        <v>2.052734375</v>
      </c>
      <c r="AH58">
        <f t="shared" si="0"/>
        <v>7.408203125</v>
      </c>
      <c r="AI58">
        <f t="shared" si="1"/>
        <v>4.6089438629876307</v>
      </c>
      <c r="AJ58">
        <f t="shared" si="2"/>
        <v>0.3751371221212621</v>
      </c>
      <c r="AK58">
        <f t="shared" si="3"/>
        <v>25.219944767134447</v>
      </c>
    </row>
    <row r="59" spans="1:37" x14ac:dyDescent="0.3">
      <c r="A59">
        <v>57</v>
      </c>
      <c r="B59">
        <v>110</v>
      </c>
      <c r="C59" t="s">
        <v>91</v>
      </c>
      <c r="D59">
        <v>1.7033006426278498E-2</v>
      </c>
      <c r="E59">
        <v>4096</v>
      </c>
      <c r="F59">
        <v>4096</v>
      </c>
      <c r="G59">
        <v>1</v>
      </c>
      <c r="H59">
        <v>2.3459873048650799</v>
      </c>
      <c r="I59">
        <v>5.5167357715967897</v>
      </c>
      <c r="J59">
        <v>-0.89045388215687205</v>
      </c>
      <c r="K59" t="b">
        <v>1</v>
      </c>
      <c r="L59">
        <v>224.8</v>
      </c>
      <c r="M59" t="s">
        <v>92</v>
      </c>
      <c r="N59">
        <v>6.0435375124474797</v>
      </c>
      <c r="O59">
        <v>3.8849999999999998</v>
      </c>
      <c r="P59">
        <v>2.3519999999999999</v>
      </c>
      <c r="Q59" t="s">
        <v>333</v>
      </c>
      <c r="S59">
        <v>0</v>
      </c>
      <c r="T59">
        <v>7670</v>
      </c>
      <c r="U59">
        <v>4096</v>
      </c>
      <c r="V59">
        <v>280</v>
      </c>
      <c r="W59">
        <v>4096</v>
      </c>
      <c r="X59">
        <v>1</v>
      </c>
      <c r="Y59">
        <v>8.0438126728782006E-2</v>
      </c>
      <c r="Z59">
        <v>224.8</v>
      </c>
      <c r="AA59">
        <v>34.119999999999997</v>
      </c>
      <c r="AB59" t="s">
        <v>94</v>
      </c>
      <c r="AC59">
        <v>14.9921875</v>
      </c>
      <c r="AE59">
        <v>7</v>
      </c>
      <c r="AF59">
        <v>224.75</v>
      </c>
      <c r="AG59">
        <v>5.875</v>
      </c>
      <c r="AH59">
        <f t="shared" si="0"/>
        <v>218.875</v>
      </c>
      <c r="AI59">
        <f t="shared" si="1"/>
        <v>38.255319148936174</v>
      </c>
      <c r="AJ59">
        <f t="shared" si="2"/>
        <v>0.41046940572654844</v>
      </c>
      <c r="AK59">
        <f t="shared" si="3"/>
        <v>547.54385312148383</v>
      </c>
    </row>
    <row r="60" spans="1:37" x14ac:dyDescent="0.3">
      <c r="A60">
        <v>58</v>
      </c>
      <c r="B60">
        <v>111</v>
      </c>
      <c r="C60" t="s">
        <v>91</v>
      </c>
      <c r="D60">
        <v>4.9751873541866998E-2</v>
      </c>
      <c r="E60">
        <v>4096</v>
      </c>
      <c r="F60">
        <v>4096</v>
      </c>
      <c r="G60">
        <v>1</v>
      </c>
      <c r="H60">
        <v>5.6714615575105896</v>
      </c>
      <c r="I60">
        <v>4.5969854421228398</v>
      </c>
      <c r="J60">
        <v>-0.98126731959705904</v>
      </c>
      <c r="K60" t="b">
        <v>1</v>
      </c>
      <c r="L60">
        <v>6.4649999999999999</v>
      </c>
      <c r="M60" t="s">
        <v>92</v>
      </c>
      <c r="N60">
        <v>5.2400614915616099</v>
      </c>
      <c r="O60">
        <v>3.25</v>
      </c>
      <c r="P60">
        <v>0.8105</v>
      </c>
      <c r="Q60" t="s">
        <v>334</v>
      </c>
      <c r="S60">
        <v>0</v>
      </c>
      <c r="T60">
        <v>1780</v>
      </c>
      <c r="U60">
        <v>4096</v>
      </c>
      <c r="V60">
        <v>37</v>
      </c>
      <c r="W60">
        <v>4096</v>
      </c>
      <c r="X60">
        <v>1</v>
      </c>
      <c r="Y60">
        <v>0.76798354929064805</v>
      </c>
      <c r="Z60">
        <v>6.4649999999999999</v>
      </c>
      <c r="AA60">
        <v>275.2</v>
      </c>
      <c r="AB60" t="s">
        <v>94</v>
      </c>
      <c r="AC60">
        <v>2.54296875</v>
      </c>
      <c r="AE60">
        <v>6</v>
      </c>
      <c r="AF60">
        <v>6.46484375</v>
      </c>
      <c r="AG60">
        <v>3.015625</v>
      </c>
      <c r="AH60">
        <f t="shared" si="0"/>
        <v>3.44921875</v>
      </c>
      <c r="AI60">
        <f t="shared" si="1"/>
        <v>2.1437823834196892</v>
      </c>
      <c r="AJ60">
        <f t="shared" si="2"/>
        <v>0.37483576100693411</v>
      </c>
      <c r="AK60">
        <f t="shared" si="3"/>
        <v>17.247137073136429</v>
      </c>
    </row>
    <row r="61" spans="1:37" x14ac:dyDescent="0.3">
      <c r="A61">
        <v>59</v>
      </c>
      <c r="B61">
        <v>114</v>
      </c>
      <c r="C61" t="s">
        <v>91</v>
      </c>
      <c r="D61">
        <v>1.4411075703655501E-2</v>
      </c>
      <c r="E61">
        <v>4096</v>
      </c>
      <c r="F61">
        <v>16384</v>
      </c>
      <c r="G61">
        <v>4</v>
      </c>
      <c r="H61">
        <v>2.6436872485168199</v>
      </c>
      <c r="I61">
        <v>6.6401988312356197</v>
      </c>
      <c r="J61">
        <v>-0.97885634338183303</v>
      </c>
      <c r="K61" t="b">
        <v>1</v>
      </c>
      <c r="L61">
        <v>325.2</v>
      </c>
      <c r="M61" t="s">
        <v>92</v>
      </c>
      <c r="N61">
        <v>7.0912726378741802</v>
      </c>
      <c r="O61">
        <v>4.3120000000000003</v>
      </c>
      <c r="P61">
        <v>2.512</v>
      </c>
      <c r="Q61" t="s">
        <v>335</v>
      </c>
      <c r="S61">
        <v>0</v>
      </c>
      <c r="T61">
        <v>20600</v>
      </c>
      <c r="U61">
        <v>4096</v>
      </c>
      <c r="V61">
        <v>240</v>
      </c>
      <c r="W61">
        <v>4096</v>
      </c>
      <c r="X61">
        <v>1</v>
      </c>
      <c r="Y61">
        <v>0.106321289565159</v>
      </c>
      <c r="Z61">
        <v>325.2</v>
      </c>
      <c r="AA61">
        <v>63.38</v>
      </c>
      <c r="AB61" t="s">
        <v>94</v>
      </c>
      <c r="AC61">
        <v>18.03125</v>
      </c>
      <c r="AE61">
        <v>0</v>
      </c>
      <c r="AF61">
        <v>325.25</v>
      </c>
      <c r="AG61">
        <v>12.4453125</v>
      </c>
      <c r="AH61">
        <f t="shared" si="0"/>
        <v>312.8046875</v>
      </c>
      <c r="AI61">
        <f t="shared" si="1"/>
        <v>26.134337727558066</v>
      </c>
      <c r="AJ61">
        <f t="shared" si="2"/>
        <v>0.37574057141122941</v>
      </c>
      <c r="AK61">
        <f t="shared" si="3"/>
        <v>865.62384993030207</v>
      </c>
    </row>
    <row r="62" spans="1:37" x14ac:dyDescent="0.3">
      <c r="A62">
        <v>60</v>
      </c>
      <c r="B62">
        <v>115</v>
      </c>
      <c r="C62" t="s">
        <v>91</v>
      </c>
      <c r="D62">
        <v>9.5454219738915196E-3</v>
      </c>
      <c r="E62">
        <v>4096</v>
      </c>
      <c r="F62">
        <v>16384</v>
      </c>
      <c r="G62">
        <v>4</v>
      </c>
      <c r="H62">
        <v>4.0515249322815103</v>
      </c>
      <c r="I62">
        <v>8.0476579221294795</v>
      </c>
      <c r="J62">
        <v>-1.01502098661022</v>
      </c>
      <c r="K62" t="b">
        <v>1</v>
      </c>
      <c r="L62">
        <v>96.9</v>
      </c>
      <c r="M62" t="s">
        <v>92</v>
      </c>
      <c r="N62">
        <v>8.2008861949726306</v>
      </c>
      <c r="O62">
        <v>4.2770000000000001</v>
      </c>
      <c r="P62">
        <v>1.986</v>
      </c>
      <c r="Q62" t="s">
        <v>336</v>
      </c>
      <c r="R62" s="1" t="s">
        <v>1941</v>
      </c>
      <c r="S62">
        <v>0</v>
      </c>
      <c r="T62">
        <v>18960</v>
      </c>
      <c r="U62">
        <v>4096</v>
      </c>
      <c r="V62">
        <v>324</v>
      </c>
      <c r="W62">
        <v>4096</v>
      </c>
      <c r="X62">
        <v>1</v>
      </c>
      <c r="Y62">
        <v>0.16952916290452799</v>
      </c>
      <c r="Z62">
        <v>96.9</v>
      </c>
      <c r="AA62">
        <v>195.8</v>
      </c>
      <c r="AB62" t="s">
        <v>94</v>
      </c>
      <c r="AC62">
        <v>9.84375</v>
      </c>
      <c r="AE62">
        <v>0</v>
      </c>
      <c r="AF62">
        <v>96.875</v>
      </c>
      <c r="AG62">
        <v>9.6953125</v>
      </c>
      <c r="AH62">
        <f t="shared" si="0"/>
        <v>87.1796875</v>
      </c>
      <c r="AI62">
        <f t="shared" si="1"/>
        <v>9.9919419822723619</v>
      </c>
      <c r="AJ62">
        <f t="shared" si="2"/>
        <v>0.36239482431375997</v>
      </c>
      <c r="AK62">
        <f t="shared" si="3"/>
        <v>267.31893918034001</v>
      </c>
    </row>
    <row r="63" spans="1:37" x14ac:dyDescent="0.3">
      <c r="A63">
        <v>61</v>
      </c>
      <c r="B63">
        <v>119</v>
      </c>
      <c r="C63" t="s">
        <v>91</v>
      </c>
      <c r="D63">
        <v>2.1693522498917799E-2</v>
      </c>
      <c r="E63">
        <v>4096</v>
      </c>
      <c r="F63">
        <v>4096</v>
      </c>
      <c r="G63">
        <v>1</v>
      </c>
      <c r="H63">
        <v>2.5595212854538798</v>
      </c>
      <c r="I63">
        <v>5.8439069974523301</v>
      </c>
      <c r="J63">
        <v>-0.90974169187868204</v>
      </c>
      <c r="K63" t="b">
        <v>1</v>
      </c>
      <c r="L63">
        <v>191.6</v>
      </c>
      <c r="M63" t="s">
        <v>92</v>
      </c>
      <c r="N63">
        <v>6.1655534202309799</v>
      </c>
      <c r="O63">
        <v>3.7850000000000001</v>
      </c>
      <c r="P63">
        <v>2.2829999999999999</v>
      </c>
      <c r="Q63" t="s">
        <v>337</v>
      </c>
      <c r="S63">
        <v>0</v>
      </c>
      <c r="T63">
        <v>6096</v>
      </c>
      <c r="U63">
        <v>4096</v>
      </c>
      <c r="V63">
        <v>337</v>
      </c>
      <c r="W63">
        <v>4096</v>
      </c>
      <c r="X63">
        <v>1</v>
      </c>
      <c r="Y63">
        <v>8.4952537626665006E-2</v>
      </c>
      <c r="Z63">
        <v>191.6</v>
      </c>
      <c r="AA63">
        <v>31.81</v>
      </c>
      <c r="AB63" t="s">
        <v>94</v>
      </c>
      <c r="AC63">
        <v>13.84375</v>
      </c>
      <c r="AE63">
        <v>7</v>
      </c>
      <c r="AF63">
        <v>191.625</v>
      </c>
      <c r="AG63">
        <v>4.28515625</v>
      </c>
      <c r="AH63">
        <f t="shared" si="0"/>
        <v>187.33984375</v>
      </c>
      <c r="AI63">
        <f t="shared" si="1"/>
        <v>44.718322698268004</v>
      </c>
      <c r="AJ63">
        <f t="shared" si="2"/>
        <v>0.40262821273971655</v>
      </c>
      <c r="AK63">
        <f t="shared" si="3"/>
        <v>475.93535161401644</v>
      </c>
    </row>
    <row r="64" spans="1:37" x14ac:dyDescent="0.3">
      <c r="A64">
        <v>62</v>
      </c>
      <c r="B64">
        <v>120</v>
      </c>
      <c r="C64" t="s">
        <v>91</v>
      </c>
      <c r="D64">
        <v>1.6732367896179601E-2</v>
      </c>
      <c r="E64">
        <v>4096</v>
      </c>
      <c r="F64">
        <v>4096</v>
      </c>
      <c r="G64">
        <v>1</v>
      </c>
      <c r="H64">
        <v>3.3164487823628201</v>
      </c>
      <c r="I64">
        <v>3.5982173800831001</v>
      </c>
      <c r="J64">
        <v>-0.97644536716660701</v>
      </c>
      <c r="K64" t="b">
        <v>1</v>
      </c>
      <c r="L64">
        <v>12.17</v>
      </c>
      <c r="M64" t="s">
        <v>92</v>
      </c>
      <c r="N64">
        <v>4.6102372136835497</v>
      </c>
      <c r="O64">
        <v>3.41</v>
      </c>
      <c r="P64">
        <v>1.085</v>
      </c>
      <c r="Q64" t="s">
        <v>338</v>
      </c>
      <c r="S64">
        <v>0</v>
      </c>
      <c r="T64">
        <v>2570</v>
      </c>
      <c r="U64">
        <v>4096</v>
      </c>
      <c r="V64">
        <v>292</v>
      </c>
      <c r="W64">
        <v>4096</v>
      </c>
      <c r="X64">
        <v>1</v>
      </c>
      <c r="Y64">
        <v>0.13555991145441201</v>
      </c>
      <c r="Z64">
        <v>12.17</v>
      </c>
      <c r="AA64">
        <v>211.1</v>
      </c>
      <c r="AB64" t="s">
        <v>94</v>
      </c>
      <c r="AC64">
        <v>3.48828125</v>
      </c>
      <c r="AE64">
        <v>6</v>
      </c>
      <c r="AF64">
        <v>12.171875</v>
      </c>
      <c r="AG64">
        <v>1.912109375</v>
      </c>
      <c r="AH64">
        <f t="shared" si="0"/>
        <v>10.259765625</v>
      </c>
      <c r="AI64">
        <f t="shared" si="1"/>
        <v>6.365679264555669</v>
      </c>
      <c r="AJ64">
        <f t="shared" si="2"/>
        <v>0.37664756592374726</v>
      </c>
      <c r="AK64">
        <f t="shared" si="3"/>
        <v>32.316351149509913</v>
      </c>
    </row>
    <row r="65" spans="1:37" x14ac:dyDescent="0.3">
      <c r="A65">
        <v>63</v>
      </c>
      <c r="B65">
        <v>121</v>
      </c>
      <c r="C65" t="s">
        <v>91</v>
      </c>
      <c r="D65">
        <v>1.50642010113732E-2</v>
      </c>
      <c r="E65">
        <v>4096</v>
      </c>
      <c r="F65">
        <v>4096</v>
      </c>
      <c r="G65">
        <v>1</v>
      </c>
      <c r="H65">
        <v>2.3582974529662</v>
      </c>
      <c r="I65">
        <v>5.3199874183124303</v>
      </c>
      <c r="J65">
        <v>-0.90572339818663805</v>
      </c>
      <c r="K65" t="b">
        <v>1</v>
      </c>
      <c r="L65">
        <v>180.6</v>
      </c>
      <c r="M65" t="s">
        <v>92</v>
      </c>
      <c r="N65">
        <v>5.95457083930624</v>
      </c>
      <c r="O65">
        <v>3.8959999999999999</v>
      </c>
      <c r="P65">
        <v>2.2559999999999998</v>
      </c>
      <c r="Q65" t="s">
        <v>339</v>
      </c>
      <c r="S65">
        <v>0</v>
      </c>
      <c r="T65">
        <v>7890</v>
      </c>
      <c r="U65">
        <v>4096</v>
      </c>
      <c r="V65">
        <v>371</v>
      </c>
      <c r="W65">
        <v>4096</v>
      </c>
      <c r="X65">
        <v>1</v>
      </c>
      <c r="Y65">
        <v>7.0519290066771795E-2</v>
      </c>
      <c r="Z65">
        <v>180.6</v>
      </c>
      <c r="AA65">
        <v>43.66</v>
      </c>
      <c r="AB65" t="s">
        <v>94</v>
      </c>
      <c r="AC65">
        <v>13.4375</v>
      </c>
      <c r="AE65">
        <v>7</v>
      </c>
      <c r="AF65">
        <v>180.625</v>
      </c>
      <c r="AG65">
        <v>4.76953125</v>
      </c>
      <c r="AH65">
        <f t="shared" si="0"/>
        <v>175.85546875</v>
      </c>
      <c r="AI65">
        <f t="shared" si="1"/>
        <v>37.870597870597869</v>
      </c>
      <c r="AJ65">
        <f t="shared" si="2"/>
        <v>0.40424934606077972</v>
      </c>
      <c r="AK65">
        <f t="shared" si="3"/>
        <v>446.81581246848242</v>
      </c>
    </row>
    <row r="66" spans="1:37" x14ac:dyDescent="0.3">
      <c r="A66">
        <v>64</v>
      </c>
      <c r="B66">
        <v>122</v>
      </c>
      <c r="C66" t="s">
        <v>91</v>
      </c>
      <c r="D66">
        <v>3.9226394742919599E-2</v>
      </c>
      <c r="E66">
        <v>4096</v>
      </c>
      <c r="F66">
        <v>4096</v>
      </c>
      <c r="G66">
        <v>1</v>
      </c>
      <c r="H66">
        <v>3.52591078804589</v>
      </c>
      <c r="I66">
        <v>2.8286481566208002</v>
      </c>
      <c r="J66">
        <v>-0.97966000212024096</v>
      </c>
      <c r="K66" t="b">
        <v>1</v>
      </c>
      <c r="L66">
        <v>6.34</v>
      </c>
      <c r="M66" t="s">
        <v>92</v>
      </c>
      <c r="N66">
        <v>4.1056243069748604</v>
      </c>
      <c r="O66">
        <v>3.2869999999999999</v>
      </c>
      <c r="P66">
        <v>0.80220000000000002</v>
      </c>
      <c r="Q66" t="s">
        <v>340</v>
      </c>
      <c r="S66">
        <v>0</v>
      </c>
      <c r="T66">
        <v>1934</v>
      </c>
      <c r="U66">
        <v>4096</v>
      </c>
      <c r="V66">
        <v>313</v>
      </c>
      <c r="W66">
        <v>4096</v>
      </c>
      <c r="X66">
        <v>1</v>
      </c>
      <c r="Y66">
        <v>0.14277291906752701</v>
      </c>
      <c r="Z66">
        <v>6.34</v>
      </c>
      <c r="AA66">
        <v>305</v>
      </c>
      <c r="AB66" t="s">
        <v>94</v>
      </c>
      <c r="AC66">
        <v>2.517578125</v>
      </c>
      <c r="AE66">
        <v>5</v>
      </c>
      <c r="AF66">
        <v>6.33984375</v>
      </c>
      <c r="AG66">
        <v>1.4453125</v>
      </c>
      <c r="AH66">
        <f t="shared" si="0"/>
        <v>4.89453125</v>
      </c>
      <c r="AI66">
        <f t="shared" si="1"/>
        <v>4.3864864864864863</v>
      </c>
      <c r="AJ66">
        <f t="shared" si="2"/>
        <v>0.3754387255244287</v>
      </c>
      <c r="AK66">
        <f t="shared" si="3"/>
        <v>16.886493904282883</v>
      </c>
    </row>
    <row r="67" spans="1:37" x14ac:dyDescent="0.3">
      <c r="A67">
        <v>65</v>
      </c>
      <c r="B67">
        <v>125</v>
      </c>
      <c r="C67" t="s">
        <v>91</v>
      </c>
      <c r="D67">
        <v>1.29953774112206E-2</v>
      </c>
      <c r="E67">
        <v>4096</v>
      </c>
      <c r="F67">
        <v>16384</v>
      </c>
      <c r="G67">
        <v>4</v>
      </c>
      <c r="H67">
        <v>2.76053424271185</v>
      </c>
      <c r="I67">
        <v>6.93907728587922</v>
      </c>
      <c r="J67">
        <v>-0.98448195455069398</v>
      </c>
      <c r="K67" t="b">
        <v>1</v>
      </c>
      <c r="L67">
        <v>326.2</v>
      </c>
      <c r="M67" t="s">
        <v>92</v>
      </c>
      <c r="N67">
        <v>7.2089401880525097</v>
      </c>
      <c r="O67">
        <v>4.3120000000000003</v>
      </c>
      <c r="P67">
        <v>2.5139999999999998</v>
      </c>
      <c r="Q67" t="s">
        <v>341</v>
      </c>
      <c r="S67">
        <v>0</v>
      </c>
      <c r="T67">
        <v>20460</v>
      </c>
      <c r="U67">
        <v>4096</v>
      </c>
      <c r="V67">
        <v>858</v>
      </c>
      <c r="W67">
        <v>4096</v>
      </c>
      <c r="X67">
        <v>1</v>
      </c>
      <c r="Y67">
        <v>6.0103648041362499E-2</v>
      </c>
      <c r="Z67">
        <v>326.2</v>
      </c>
      <c r="AA67">
        <v>62.72</v>
      </c>
      <c r="AB67" t="s">
        <v>94</v>
      </c>
      <c r="AC67">
        <v>18.0625</v>
      </c>
      <c r="AE67">
        <v>0</v>
      </c>
      <c r="AF67">
        <v>326.25</v>
      </c>
      <c r="AG67">
        <v>6.25</v>
      </c>
      <c r="AH67">
        <f t="shared" ref="AH67:AH130" si="5">AF67-AG67</f>
        <v>320</v>
      </c>
      <c r="AI67">
        <f t="shared" ref="AI67:AI130" si="6">AF67/AG67</f>
        <v>52.2</v>
      </c>
      <c r="AJ67">
        <f t="shared" ref="AJ67:AJ130" si="7">EXP(J67)</f>
        <v>0.37363273554756776</v>
      </c>
      <c r="AK67">
        <f t="shared" ref="AK67:AK130" si="8">AF67/AJ67</f>
        <v>873.18366128137245</v>
      </c>
    </row>
    <row r="68" spans="1:37" x14ac:dyDescent="0.3">
      <c r="A68">
        <v>66</v>
      </c>
      <c r="B68">
        <v>126</v>
      </c>
      <c r="C68" t="s">
        <v>91</v>
      </c>
      <c r="D68">
        <v>8.7620124009952696E-3</v>
      </c>
      <c r="E68">
        <v>4096</v>
      </c>
      <c r="F68">
        <v>16384</v>
      </c>
      <c r="G68">
        <v>4</v>
      </c>
      <c r="H68">
        <v>4.0413910827572197</v>
      </c>
      <c r="I68">
        <v>8.1301422172654991</v>
      </c>
      <c r="J68">
        <v>-1.0158246453486299</v>
      </c>
      <c r="K68" t="b">
        <v>1</v>
      </c>
      <c r="L68">
        <v>102.7</v>
      </c>
      <c r="M68" t="s">
        <v>92</v>
      </c>
      <c r="N68">
        <v>8.2565432322243204</v>
      </c>
      <c r="O68">
        <v>4.2729999999999997</v>
      </c>
      <c r="P68">
        <v>2.012</v>
      </c>
      <c r="Q68" t="s">
        <v>342</v>
      </c>
      <c r="R68" s="1" t="s">
        <v>1941</v>
      </c>
      <c r="S68">
        <v>0</v>
      </c>
      <c r="T68">
        <v>18740</v>
      </c>
      <c r="U68">
        <v>4096</v>
      </c>
      <c r="V68">
        <v>360</v>
      </c>
      <c r="W68">
        <v>4096</v>
      </c>
      <c r="X68">
        <v>1</v>
      </c>
      <c r="Y68">
        <v>0.160295384613974</v>
      </c>
      <c r="Z68">
        <v>102.7</v>
      </c>
      <c r="AA68">
        <v>182.5</v>
      </c>
      <c r="AB68" t="s">
        <v>94</v>
      </c>
      <c r="AC68">
        <v>10.1328125</v>
      </c>
      <c r="AE68">
        <v>0</v>
      </c>
      <c r="AF68">
        <v>102.6875</v>
      </c>
      <c r="AG68">
        <v>9.1328125</v>
      </c>
      <c r="AH68">
        <f t="shared" si="5"/>
        <v>93.5546875</v>
      </c>
      <c r="AI68">
        <f t="shared" si="6"/>
        <v>11.243798118049614</v>
      </c>
      <c r="AJ68">
        <f t="shared" si="7"/>
        <v>0.36210369954459704</v>
      </c>
      <c r="AK68">
        <f t="shared" si="8"/>
        <v>283.58589025504534</v>
      </c>
    </row>
    <row r="69" spans="1:37" x14ac:dyDescent="0.3">
      <c r="A69">
        <v>67</v>
      </c>
      <c r="B69">
        <v>130</v>
      </c>
      <c r="C69" t="s">
        <v>91</v>
      </c>
      <c r="D69">
        <v>1.3116680823884E-2</v>
      </c>
      <c r="E69">
        <v>4096</v>
      </c>
      <c r="F69">
        <v>4096</v>
      </c>
      <c r="G69">
        <v>1</v>
      </c>
      <c r="H69">
        <v>2.4694040544927098</v>
      </c>
      <c r="I69">
        <v>5.4934594102875103</v>
      </c>
      <c r="J69">
        <v>-0.91375998557072602</v>
      </c>
      <c r="K69" t="b">
        <v>1</v>
      </c>
      <c r="L69">
        <v>167.8</v>
      </c>
      <c r="M69" t="s">
        <v>92</v>
      </c>
      <c r="N69">
        <v>5.8802111265993098</v>
      </c>
      <c r="O69">
        <v>3.7730000000000001</v>
      </c>
      <c r="P69">
        <v>2.2250000000000001</v>
      </c>
      <c r="Q69" t="s">
        <v>343</v>
      </c>
      <c r="S69">
        <v>0</v>
      </c>
      <c r="T69">
        <v>5944</v>
      </c>
      <c r="U69">
        <v>4096</v>
      </c>
      <c r="V69">
        <v>359</v>
      </c>
      <c r="W69">
        <v>4096</v>
      </c>
      <c r="X69">
        <v>1</v>
      </c>
      <c r="Y69">
        <v>7.7552179852584294E-2</v>
      </c>
      <c r="Z69">
        <v>167.8</v>
      </c>
      <c r="AA69">
        <v>35.44</v>
      </c>
      <c r="AB69" t="s">
        <v>94</v>
      </c>
      <c r="AC69">
        <v>12.953125</v>
      </c>
      <c r="AE69">
        <v>5</v>
      </c>
      <c r="AF69">
        <v>167.75</v>
      </c>
      <c r="AG69">
        <v>3.802734375</v>
      </c>
      <c r="AH69">
        <f t="shared" si="5"/>
        <v>163.947265625</v>
      </c>
      <c r="AI69">
        <f t="shared" si="6"/>
        <v>44.112994350282484</v>
      </c>
      <c r="AJ69">
        <f t="shared" si="7"/>
        <v>0.40101358053800024</v>
      </c>
      <c r="AK69">
        <f t="shared" si="8"/>
        <v>418.31501011747889</v>
      </c>
    </row>
    <row r="70" spans="1:37" x14ac:dyDescent="0.3">
      <c r="A70">
        <v>68</v>
      </c>
      <c r="B70">
        <v>131</v>
      </c>
      <c r="C70" t="s">
        <v>91</v>
      </c>
      <c r="D70">
        <v>2.4105389224457801E-2</v>
      </c>
      <c r="E70">
        <v>4096</v>
      </c>
      <c r="F70">
        <v>4096</v>
      </c>
      <c r="G70">
        <v>1</v>
      </c>
      <c r="H70">
        <v>3.6826392352673398</v>
      </c>
      <c r="I70">
        <v>3.6322906519726699</v>
      </c>
      <c r="J70">
        <v>-0.98046366085865</v>
      </c>
      <c r="K70" t="b">
        <v>1</v>
      </c>
      <c r="L70">
        <v>9.6950000000000003</v>
      </c>
      <c r="M70" t="s">
        <v>92</v>
      </c>
      <c r="N70">
        <v>4.7118372691122197</v>
      </c>
      <c r="O70">
        <v>3.42</v>
      </c>
      <c r="P70">
        <v>0.98629999999999995</v>
      </c>
      <c r="Q70" t="s">
        <v>344</v>
      </c>
      <c r="S70">
        <v>0</v>
      </c>
      <c r="T70">
        <v>2634</v>
      </c>
      <c r="U70">
        <v>4096</v>
      </c>
      <c r="V70">
        <v>259</v>
      </c>
      <c r="W70">
        <v>4096</v>
      </c>
      <c r="X70">
        <v>1</v>
      </c>
      <c r="Y70">
        <v>0.16669109138836999</v>
      </c>
      <c r="Z70">
        <v>9.6950000000000003</v>
      </c>
      <c r="AA70">
        <v>271.8</v>
      </c>
      <c r="AB70" t="s">
        <v>94</v>
      </c>
      <c r="AC70">
        <v>3.11328125</v>
      </c>
      <c r="AE70">
        <v>5</v>
      </c>
      <c r="AF70">
        <v>9.6953125</v>
      </c>
      <c r="AG70">
        <v>2.103515625</v>
      </c>
      <c r="AH70">
        <f t="shared" si="5"/>
        <v>7.591796875</v>
      </c>
      <c r="AI70">
        <f t="shared" si="6"/>
        <v>4.6090993500464252</v>
      </c>
      <c r="AJ70">
        <f t="shared" si="7"/>
        <v>0.3751371221212621</v>
      </c>
      <c r="AK70">
        <f t="shared" si="8"/>
        <v>25.84471631380169</v>
      </c>
    </row>
    <row r="71" spans="1:37" x14ac:dyDescent="0.3">
      <c r="A71">
        <v>69</v>
      </c>
      <c r="B71">
        <v>132</v>
      </c>
      <c r="C71" t="s">
        <v>91</v>
      </c>
      <c r="D71">
        <v>2.38365225538654E-2</v>
      </c>
      <c r="E71">
        <v>4096</v>
      </c>
      <c r="F71">
        <v>4096</v>
      </c>
      <c r="G71">
        <v>1</v>
      </c>
      <c r="H71">
        <v>2.2494026132260299</v>
      </c>
      <c r="I71">
        <v>4.7008999924840902</v>
      </c>
      <c r="J71">
        <v>-0.91295632683231698</v>
      </c>
      <c r="K71" t="b">
        <v>1</v>
      </c>
      <c r="L71">
        <v>122.9</v>
      </c>
      <c r="M71" t="s">
        <v>92</v>
      </c>
      <c r="N71">
        <v>5.56032437922544</v>
      </c>
      <c r="O71">
        <v>3.875</v>
      </c>
      <c r="P71">
        <v>2.09</v>
      </c>
      <c r="Q71" t="s">
        <v>345</v>
      </c>
      <c r="S71">
        <v>0</v>
      </c>
      <c r="T71">
        <v>7496</v>
      </c>
      <c r="U71">
        <v>4096</v>
      </c>
      <c r="V71">
        <v>428</v>
      </c>
      <c r="W71">
        <v>4096</v>
      </c>
      <c r="X71">
        <v>1</v>
      </c>
      <c r="Y71">
        <v>6.0392154785730699E-2</v>
      </c>
      <c r="Z71">
        <v>122.9</v>
      </c>
      <c r="AA71">
        <v>61</v>
      </c>
      <c r="AB71" t="s">
        <v>94</v>
      </c>
      <c r="AC71">
        <v>11.0859375</v>
      </c>
      <c r="AE71">
        <v>6</v>
      </c>
      <c r="AF71">
        <v>122.875</v>
      </c>
      <c r="AG71">
        <v>3.921875</v>
      </c>
      <c r="AH71">
        <f t="shared" si="5"/>
        <v>118.953125</v>
      </c>
      <c r="AI71">
        <f t="shared" si="6"/>
        <v>31.330677290836654</v>
      </c>
      <c r="AJ71">
        <f t="shared" si="7"/>
        <v>0.40133598814171162</v>
      </c>
      <c r="AK71">
        <f t="shared" si="8"/>
        <v>306.16491824952629</v>
      </c>
    </row>
    <row r="72" spans="1:37" x14ac:dyDescent="0.3">
      <c r="A72">
        <v>70</v>
      </c>
      <c r="B72">
        <v>133</v>
      </c>
      <c r="C72" t="s">
        <v>91</v>
      </c>
      <c r="D72">
        <v>4.1184916603323699E-2</v>
      </c>
      <c r="E72">
        <v>4096</v>
      </c>
      <c r="F72">
        <v>4096</v>
      </c>
      <c r="G72">
        <v>1</v>
      </c>
      <c r="H72">
        <v>3.8499298716268</v>
      </c>
      <c r="I72">
        <v>3.57735182895791</v>
      </c>
      <c r="J72">
        <v>-0.98126731959705904</v>
      </c>
      <c r="K72" t="b">
        <v>1</v>
      </c>
      <c r="L72">
        <v>8.5</v>
      </c>
      <c r="M72" t="s">
        <v>92</v>
      </c>
      <c r="N72">
        <v>4.3104087628950403</v>
      </c>
      <c r="O72">
        <v>3.2970000000000002</v>
      </c>
      <c r="P72">
        <v>0.92900000000000005</v>
      </c>
      <c r="Q72" t="s">
        <v>346</v>
      </c>
      <c r="S72">
        <v>0</v>
      </c>
      <c r="T72">
        <v>1979</v>
      </c>
      <c r="U72">
        <v>4096</v>
      </c>
      <c r="V72">
        <v>233</v>
      </c>
      <c r="W72">
        <v>4096</v>
      </c>
      <c r="X72">
        <v>1</v>
      </c>
      <c r="Y72">
        <v>0.18670511363043699</v>
      </c>
      <c r="Z72">
        <v>8.5</v>
      </c>
      <c r="AA72">
        <v>232.9</v>
      </c>
      <c r="AB72" t="s">
        <v>94</v>
      </c>
      <c r="AC72">
        <v>2.916015625</v>
      </c>
      <c r="AE72">
        <v>4</v>
      </c>
      <c r="AF72">
        <v>8.5</v>
      </c>
      <c r="AG72">
        <v>1.6796875</v>
      </c>
      <c r="AH72">
        <f t="shared" si="5"/>
        <v>6.8203125</v>
      </c>
      <c r="AI72">
        <f t="shared" si="6"/>
        <v>5.0604651162790697</v>
      </c>
      <c r="AJ72">
        <f t="shared" si="7"/>
        <v>0.37483576100693411</v>
      </c>
      <c r="AK72">
        <f t="shared" si="8"/>
        <v>22.676598351144939</v>
      </c>
    </row>
    <row r="73" spans="1:37" x14ac:dyDescent="0.3">
      <c r="A73">
        <v>71</v>
      </c>
      <c r="B73">
        <v>136</v>
      </c>
      <c r="C73" t="s">
        <v>91</v>
      </c>
      <c r="D73">
        <v>1.14882044456213E-2</v>
      </c>
      <c r="E73">
        <v>4096</v>
      </c>
      <c r="F73">
        <v>16384</v>
      </c>
      <c r="G73">
        <v>4</v>
      </c>
      <c r="H73">
        <v>2.8139437081004899</v>
      </c>
      <c r="I73">
        <v>7.0843231244951799</v>
      </c>
      <c r="J73">
        <v>-0.98850024824273797</v>
      </c>
      <c r="K73" t="b">
        <v>1</v>
      </c>
      <c r="L73">
        <v>329</v>
      </c>
      <c r="M73" t="s">
        <v>92</v>
      </c>
      <c r="N73">
        <v>7.2772664891902199</v>
      </c>
      <c r="O73">
        <v>4.3099999999999996</v>
      </c>
      <c r="P73">
        <v>2.5179999999999998</v>
      </c>
      <c r="Q73" t="s">
        <v>347</v>
      </c>
      <c r="S73">
        <v>0</v>
      </c>
      <c r="T73">
        <v>20420</v>
      </c>
      <c r="U73">
        <v>4096</v>
      </c>
      <c r="V73">
        <v>840</v>
      </c>
      <c r="W73">
        <v>4096</v>
      </c>
      <c r="X73">
        <v>1</v>
      </c>
      <c r="Y73">
        <v>6.2587003977295497E-2</v>
      </c>
      <c r="Z73">
        <v>329</v>
      </c>
      <c r="AA73">
        <v>62.06</v>
      </c>
      <c r="AB73" t="s">
        <v>94</v>
      </c>
      <c r="AC73">
        <v>18.140625</v>
      </c>
      <c r="AE73">
        <v>0</v>
      </c>
      <c r="AF73">
        <v>329</v>
      </c>
      <c r="AG73">
        <v>6.37890625</v>
      </c>
      <c r="AH73">
        <f t="shared" si="5"/>
        <v>322.62109375</v>
      </c>
      <c r="AI73">
        <f t="shared" si="6"/>
        <v>51.57624004898959</v>
      </c>
      <c r="AJ73">
        <f t="shared" si="7"/>
        <v>0.37213438191177711</v>
      </c>
      <c r="AK73">
        <f t="shared" si="8"/>
        <v>884.08923225480657</v>
      </c>
    </row>
    <row r="74" spans="1:37" x14ac:dyDescent="0.3">
      <c r="A74">
        <v>72</v>
      </c>
      <c r="B74">
        <v>137</v>
      </c>
      <c r="C74" t="s">
        <v>91</v>
      </c>
      <c r="D74">
        <v>7.1828158741704604E-3</v>
      </c>
      <c r="E74">
        <v>4096</v>
      </c>
      <c r="F74">
        <v>16384</v>
      </c>
      <c r="G74">
        <v>4</v>
      </c>
      <c r="H74">
        <v>3.8410782746957399</v>
      </c>
      <c r="I74">
        <v>7.5696249593125096</v>
      </c>
      <c r="J74">
        <v>-1.0142173278718101</v>
      </c>
      <c r="K74" t="b">
        <v>1</v>
      </c>
      <c r="L74">
        <v>93.4</v>
      </c>
      <c r="M74" t="s">
        <v>92</v>
      </c>
      <c r="N74">
        <v>7.8238037638727302</v>
      </c>
      <c r="O74">
        <v>4.2729999999999997</v>
      </c>
      <c r="P74">
        <v>1.9710000000000001</v>
      </c>
      <c r="Q74" t="s">
        <v>348</v>
      </c>
      <c r="R74" s="1" t="s">
        <v>1941</v>
      </c>
      <c r="S74">
        <v>0</v>
      </c>
      <c r="T74">
        <v>18750</v>
      </c>
      <c r="U74">
        <v>4096</v>
      </c>
      <c r="V74">
        <v>405</v>
      </c>
      <c r="W74">
        <v>4096</v>
      </c>
      <c r="X74">
        <v>1</v>
      </c>
      <c r="Y74">
        <v>0.141174314480389</v>
      </c>
      <c r="Z74">
        <v>93.4</v>
      </c>
      <c r="AA74">
        <v>200.9</v>
      </c>
      <c r="AB74" t="s">
        <v>94</v>
      </c>
      <c r="AC74">
        <v>9.6640625</v>
      </c>
      <c r="AE74">
        <v>0</v>
      </c>
      <c r="AF74">
        <v>93.375</v>
      </c>
      <c r="AG74">
        <v>8.7421875</v>
      </c>
      <c r="AH74">
        <f t="shared" si="5"/>
        <v>84.6328125</v>
      </c>
      <c r="AI74">
        <f t="shared" si="6"/>
        <v>10.680965147453083</v>
      </c>
      <c r="AJ74">
        <f t="shared" si="7"/>
        <v>0.3626861831419268</v>
      </c>
      <c r="AK74">
        <f t="shared" si="8"/>
        <v>257.45397630287005</v>
      </c>
    </row>
    <row r="75" spans="1:37" x14ac:dyDescent="0.3">
      <c r="A75">
        <v>73</v>
      </c>
      <c r="B75">
        <v>141</v>
      </c>
      <c r="C75" t="s">
        <v>91</v>
      </c>
      <c r="D75">
        <v>1.7517807153214601E-2</v>
      </c>
      <c r="E75">
        <v>4096</v>
      </c>
      <c r="F75">
        <v>4096</v>
      </c>
      <c r="G75">
        <v>1</v>
      </c>
      <c r="H75">
        <v>2.6928981829510601</v>
      </c>
      <c r="I75">
        <v>5.6645534043716603</v>
      </c>
      <c r="J75">
        <v>-0.93144047781571804</v>
      </c>
      <c r="K75" t="b">
        <v>1</v>
      </c>
      <c r="L75">
        <v>126.75</v>
      </c>
      <c r="M75" t="s">
        <v>92</v>
      </c>
      <c r="N75">
        <v>6.0693509486990598</v>
      </c>
      <c r="O75">
        <v>3.8119999999999998</v>
      </c>
      <c r="P75">
        <v>2.1040000000000001</v>
      </c>
      <c r="Q75" t="s">
        <v>349</v>
      </c>
      <c r="S75">
        <v>0</v>
      </c>
      <c r="T75">
        <v>6504</v>
      </c>
      <c r="U75">
        <v>4096</v>
      </c>
      <c r="V75">
        <v>244</v>
      </c>
      <c r="W75">
        <v>4096</v>
      </c>
      <c r="X75">
        <v>1</v>
      </c>
      <c r="Y75">
        <v>0.108376700694561</v>
      </c>
      <c r="Z75">
        <v>126.75</v>
      </c>
      <c r="AA75">
        <v>51.3</v>
      </c>
      <c r="AB75" t="s">
        <v>94</v>
      </c>
      <c r="AC75">
        <v>11.2578125</v>
      </c>
      <c r="AE75">
        <v>5</v>
      </c>
      <c r="AF75">
        <v>126.75</v>
      </c>
      <c r="AG75">
        <v>5.89453125</v>
      </c>
      <c r="AH75">
        <f t="shared" si="5"/>
        <v>120.85546875</v>
      </c>
      <c r="AI75">
        <f t="shared" si="6"/>
        <v>21.502982107355866</v>
      </c>
      <c r="AJ75">
        <f t="shared" si="7"/>
        <v>0.39398577365302812</v>
      </c>
      <c r="AK75">
        <f t="shared" si="8"/>
        <v>321.71212382816913</v>
      </c>
    </row>
    <row r="76" spans="1:37" x14ac:dyDescent="0.3">
      <c r="A76">
        <v>74</v>
      </c>
      <c r="B76">
        <v>142</v>
      </c>
      <c r="C76" t="s">
        <v>91</v>
      </c>
      <c r="D76">
        <v>3.04709835969257E-2</v>
      </c>
      <c r="E76">
        <v>4096</v>
      </c>
      <c r="F76">
        <v>4096</v>
      </c>
      <c r="G76">
        <v>1</v>
      </c>
      <c r="H76">
        <v>3.5291539279356101</v>
      </c>
      <c r="I76">
        <v>3.5877433974423498</v>
      </c>
      <c r="J76">
        <v>-0.97966000212024096</v>
      </c>
      <c r="K76" t="b">
        <v>1</v>
      </c>
      <c r="L76">
        <v>10.4</v>
      </c>
      <c r="M76" t="s">
        <v>92</v>
      </c>
      <c r="N76">
        <v>4.7142762869775297</v>
      </c>
      <c r="O76">
        <v>3.4550000000000001</v>
      </c>
      <c r="P76">
        <v>1.0169999999999999</v>
      </c>
      <c r="Q76" t="s">
        <v>350</v>
      </c>
      <c r="S76">
        <v>0</v>
      </c>
      <c r="T76">
        <v>2850</v>
      </c>
      <c r="U76">
        <v>4096</v>
      </c>
      <c r="V76">
        <v>323</v>
      </c>
      <c r="W76">
        <v>4096</v>
      </c>
      <c r="X76">
        <v>1</v>
      </c>
      <c r="Y76">
        <v>0.14072588896192501</v>
      </c>
      <c r="Z76">
        <v>10.4</v>
      </c>
      <c r="AA76">
        <v>274</v>
      </c>
      <c r="AB76" t="s">
        <v>94</v>
      </c>
      <c r="AC76">
        <v>3.224609375</v>
      </c>
      <c r="AE76">
        <v>5</v>
      </c>
      <c r="AF76">
        <v>10.3984375</v>
      </c>
      <c r="AG76">
        <v>2.06640625</v>
      </c>
      <c r="AH76">
        <f t="shared" si="5"/>
        <v>8.33203125</v>
      </c>
      <c r="AI76">
        <f t="shared" si="6"/>
        <v>5.0321361058601131</v>
      </c>
      <c r="AJ76">
        <f t="shared" si="7"/>
        <v>0.3754387255244287</v>
      </c>
      <c r="AK76">
        <f t="shared" si="8"/>
        <v>27.696763261368478</v>
      </c>
    </row>
    <row r="77" spans="1:37" x14ac:dyDescent="0.3">
      <c r="A77">
        <v>75</v>
      </c>
      <c r="B77">
        <v>143</v>
      </c>
      <c r="C77" t="s">
        <v>91</v>
      </c>
      <c r="D77">
        <v>4.7298323045088998E-2</v>
      </c>
      <c r="E77">
        <v>4096</v>
      </c>
      <c r="F77">
        <v>4096</v>
      </c>
      <c r="G77">
        <v>1</v>
      </c>
      <c r="H77">
        <v>2.2239710291803401</v>
      </c>
      <c r="I77">
        <v>4.3198031025778398</v>
      </c>
      <c r="J77">
        <v>-0.92661852538526501</v>
      </c>
      <c r="K77" t="b">
        <v>1</v>
      </c>
      <c r="L77">
        <v>87.6</v>
      </c>
      <c r="M77" t="s">
        <v>92</v>
      </c>
      <c r="N77">
        <v>5.3691118406152096</v>
      </c>
      <c r="O77">
        <v>3.879</v>
      </c>
      <c r="P77">
        <v>1.9419999999999999</v>
      </c>
      <c r="Q77" t="s">
        <v>351</v>
      </c>
      <c r="S77">
        <v>0</v>
      </c>
      <c r="T77">
        <v>7556</v>
      </c>
      <c r="U77">
        <v>4096</v>
      </c>
      <c r="V77">
        <v>571</v>
      </c>
      <c r="W77">
        <v>4096</v>
      </c>
      <c r="X77">
        <v>1</v>
      </c>
      <c r="Y77">
        <v>5.1221593387938497E-2</v>
      </c>
      <c r="Z77">
        <v>87.6</v>
      </c>
      <c r="AA77">
        <v>86.25</v>
      </c>
      <c r="AB77" t="s">
        <v>94</v>
      </c>
      <c r="AC77">
        <v>9.359375</v>
      </c>
      <c r="AE77">
        <v>5</v>
      </c>
      <c r="AF77">
        <v>87.625</v>
      </c>
      <c r="AG77">
        <v>3.205078125</v>
      </c>
      <c r="AH77">
        <f t="shared" si="5"/>
        <v>84.419921875</v>
      </c>
      <c r="AI77">
        <f t="shared" si="6"/>
        <v>27.339427178549666</v>
      </c>
      <c r="AJ77">
        <f t="shared" si="7"/>
        <v>0.39589014200876227</v>
      </c>
      <c r="AK77">
        <f t="shared" si="8"/>
        <v>221.33665555648159</v>
      </c>
    </row>
    <row r="78" spans="1:37" x14ac:dyDescent="0.3">
      <c r="A78">
        <v>76</v>
      </c>
      <c r="B78">
        <v>144</v>
      </c>
      <c r="C78" t="s">
        <v>91</v>
      </c>
      <c r="D78">
        <v>5.5376579819851099E-2</v>
      </c>
      <c r="E78">
        <v>4096</v>
      </c>
      <c r="F78">
        <v>4096</v>
      </c>
      <c r="G78">
        <v>1</v>
      </c>
      <c r="H78">
        <v>3.7285831797225102</v>
      </c>
      <c r="I78">
        <v>3.7358655687454001</v>
      </c>
      <c r="J78">
        <v>-0.98126731959705904</v>
      </c>
      <c r="K78" t="b">
        <v>1</v>
      </c>
      <c r="L78">
        <v>10.050000000000001</v>
      </c>
      <c r="M78" t="s">
        <v>92</v>
      </c>
      <c r="N78">
        <v>4.3909854638024601</v>
      </c>
      <c r="O78">
        <v>3.3420000000000001</v>
      </c>
      <c r="P78">
        <v>1.002</v>
      </c>
      <c r="Q78" t="s">
        <v>352</v>
      </c>
      <c r="S78">
        <v>0</v>
      </c>
      <c r="T78">
        <v>2198</v>
      </c>
      <c r="U78">
        <v>4096</v>
      </c>
      <c r="V78">
        <v>278</v>
      </c>
      <c r="W78">
        <v>4096</v>
      </c>
      <c r="X78">
        <v>1</v>
      </c>
      <c r="Y78">
        <v>0.16364954405245899</v>
      </c>
      <c r="Z78">
        <v>10.050000000000001</v>
      </c>
      <c r="AA78">
        <v>218.8</v>
      </c>
      <c r="AB78" t="s">
        <v>94</v>
      </c>
      <c r="AC78">
        <v>3.169921875</v>
      </c>
      <c r="AE78">
        <v>5</v>
      </c>
      <c r="AF78">
        <v>10.046875</v>
      </c>
      <c r="AG78">
        <v>1.748046875</v>
      </c>
      <c r="AH78">
        <f t="shared" si="5"/>
        <v>8.298828125</v>
      </c>
      <c r="AI78">
        <f t="shared" si="6"/>
        <v>5.7474860335195528</v>
      </c>
      <c r="AJ78">
        <f t="shared" si="7"/>
        <v>0.37483576100693411</v>
      </c>
      <c r="AK78">
        <f t="shared" si="8"/>
        <v>26.803405771665801</v>
      </c>
    </row>
    <row r="79" spans="1:37" x14ac:dyDescent="0.3">
      <c r="A79">
        <v>77</v>
      </c>
      <c r="B79">
        <v>147</v>
      </c>
      <c r="C79" t="s">
        <v>91</v>
      </c>
      <c r="D79">
        <v>1.3938548067815901E-2</v>
      </c>
      <c r="E79">
        <v>4096</v>
      </c>
      <c r="F79">
        <v>16384</v>
      </c>
      <c r="G79">
        <v>4</v>
      </c>
      <c r="H79">
        <v>2.87820938866163</v>
      </c>
      <c r="I79">
        <v>7.2461169960641598</v>
      </c>
      <c r="J79">
        <v>-0.99251854193478095</v>
      </c>
      <c r="K79" t="b">
        <v>1</v>
      </c>
      <c r="L79">
        <v>329</v>
      </c>
      <c r="M79" t="s">
        <v>92</v>
      </c>
      <c r="N79">
        <v>7.3857781820364403</v>
      </c>
      <c r="O79">
        <v>4.3099999999999996</v>
      </c>
      <c r="P79">
        <v>2.5179999999999998</v>
      </c>
      <c r="Q79" t="s">
        <v>353</v>
      </c>
      <c r="S79">
        <v>0</v>
      </c>
      <c r="T79">
        <v>20420</v>
      </c>
      <c r="U79">
        <v>4096</v>
      </c>
      <c r="V79">
        <v>890</v>
      </c>
      <c r="W79">
        <v>4096</v>
      </c>
      <c r="X79">
        <v>1</v>
      </c>
      <c r="Y79">
        <v>6.2957721748044398E-2</v>
      </c>
      <c r="Z79">
        <v>329</v>
      </c>
      <c r="AA79">
        <v>62.06</v>
      </c>
      <c r="AB79" t="s">
        <v>94</v>
      </c>
      <c r="AC79">
        <v>18.140625</v>
      </c>
      <c r="AE79">
        <v>0</v>
      </c>
      <c r="AF79">
        <v>329</v>
      </c>
      <c r="AG79">
        <v>6.23046875</v>
      </c>
      <c r="AH79">
        <f t="shared" si="5"/>
        <v>322.76953125</v>
      </c>
      <c r="AI79">
        <f t="shared" si="6"/>
        <v>52.805015673981188</v>
      </c>
      <c r="AJ79">
        <f t="shared" si="7"/>
        <v>0.37064203702041498</v>
      </c>
      <c r="AK79">
        <f t="shared" si="8"/>
        <v>887.64890956467161</v>
      </c>
    </row>
    <row r="80" spans="1:37" x14ac:dyDescent="0.3">
      <c r="A80">
        <v>78</v>
      </c>
      <c r="B80">
        <v>148</v>
      </c>
      <c r="C80" t="s">
        <v>91</v>
      </c>
      <c r="D80">
        <v>1.24296777851231E-2</v>
      </c>
      <c r="E80">
        <v>4096</v>
      </c>
      <c r="F80">
        <v>16384</v>
      </c>
      <c r="G80">
        <v>4</v>
      </c>
      <c r="H80">
        <v>3.6063950098889501</v>
      </c>
      <c r="I80">
        <v>6.9486497602645603</v>
      </c>
      <c r="J80">
        <v>-1.01261001039499</v>
      </c>
      <c r="K80" t="b">
        <v>1</v>
      </c>
      <c r="L80">
        <v>84.56</v>
      </c>
      <c r="M80" t="s">
        <v>92</v>
      </c>
      <c r="N80">
        <v>7.3828720795051197</v>
      </c>
      <c r="O80">
        <v>4.2729999999999997</v>
      </c>
      <c r="P80">
        <v>1.927</v>
      </c>
      <c r="Q80" t="s">
        <v>354</v>
      </c>
      <c r="R80" s="1" t="s">
        <v>1941</v>
      </c>
      <c r="S80">
        <v>0</v>
      </c>
      <c r="T80">
        <v>18830</v>
      </c>
      <c r="U80">
        <v>4096</v>
      </c>
      <c r="V80">
        <v>512</v>
      </c>
      <c r="W80">
        <v>4096</v>
      </c>
      <c r="X80">
        <v>1</v>
      </c>
      <c r="Y80">
        <v>0.115187474121453</v>
      </c>
      <c r="Z80">
        <v>84.56</v>
      </c>
      <c r="AA80">
        <v>222.8</v>
      </c>
      <c r="AB80" t="s">
        <v>94</v>
      </c>
      <c r="AC80">
        <v>9.1953125</v>
      </c>
      <c r="AE80">
        <v>0</v>
      </c>
      <c r="AF80">
        <v>84.5625</v>
      </c>
      <c r="AG80">
        <v>8.0234375</v>
      </c>
      <c r="AH80">
        <f t="shared" si="5"/>
        <v>76.5390625</v>
      </c>
      <c r="AI80">
        <f t="shared" si="6"/>
        <v>10.539435248296007</v>
      </c>
      <c r="AJ80">
        <f t="shared" si="7"/>
        <v>0.36326960372814016</v>
      </c>
      <c r="AK80">
        <f t="shared" si="8"/>
        <v>232.78165619186785</v>
      </c>
    </row>
    <row r="81" spans="1:37" x14ac:dyDescent="0.3">
      <c r="A81">
        <v>79</v>
      </c>
      <c r="B81">
        <v>152</v>
      </c>
      <c r="C81" t="s">
        <v>91</v>
      </c>
      <c r="D81">
        <v>1.2935140624014499E-2</v>
      </c>
      <c r="E81">
        <v>4096</v>
      </c>
      <c r="F81">
        <v>4096</v>
      </c>
      <c r="G81">
        <v>1</v>
      </c>
      <c r="H81">
        <v>2.6760773781921801</v>
      </c>
      <c r="I81">
        <v>5.6814377150291202</v>
      </c>
      <c r="J81">
        <v>-0.93706608898457899</v>
      </c>
      <c r="K81" t="b">
        <v>1</v>
      </c>
      <c r="L81">
        <v>133</v>
      </c>
      <c r="M81" t="s">
        <v>92</v>
      </c>
      <c r="N81">
        <v>6.0724132418121197</v>
      </c>
      <c r="O81">
        <v>3.8</v>
      </c>
      <c r="P81">
        <v>2.1230000000000002</v>
      </c>
      <c r="Q81" t="s">
        <v>355</v>
      </c>
      <c r="S81">
        <v>0</v>
      </c>
      <c r="T81">
        <v>6330</v>
      </c>
      <c r="U81">
        <v>4096</v>
      </c>
      <c r="V81">
        <v>349</v>
      </c>
      <c r="W81">
        <v>4096</v>
      </c>
      <c r="X81">
        <v>1</v>
      </c>
      <c r="Y81">
        <v>8.9718365100764905E-2</v>
      </c>
      <c r="Z81">
        <v>133</v>
      </c>
      <c r="AA81">
        <v>47.6</v>
      </c>
      <c r="AB81" t="s">
        <v>94</v>
      </c>
      <c r="AC81">
        <v>11.53125</v>
      </c>
      <c r="AE81">
        <v>5</v>
      </c>
      <c r="AF81">
        <v>133</v>
      </c>
      <c r="AG81">
        <v>4.19921875</v>
      </c>
      <c r="AH81">
        <f t="shared" si="5"/>
        <v>128.80078125</v>
      </c>
      <c r="AI81">
        <f t="shared" si="6"/>
        <v>31.672558139534885</v>
      </c>
      <c r="AJ81">
        <f t="shared" si="7"/>
        <v>0.39177558554276032</v>
      </c>
      <c r="AK81">
        <f t="shared" si="8"/>
        <v>339.48006182096236</v>
      </c>
    </row>
    <row r="82" spans="1:37" x14ac:dyDescent="0.3">
      <c r="A82">
        <v>80</v>
      </c>
      <c r="B82">
        <v>153</v>
      </c>
      <c r="C82" t="s">
        <v>91</v>
      </c>
      <c r="D82">
        <v>2.17821294393469E-2</v>
      </c>
      <c r="E82">
        <v>4096</v>
      </c>
      <c r="F82">
        <v>4096</v>
      </c>
      <c r="G82">
        <v>1</v>
      </c>
      <c r="H82">
        <v>3.8895832784046198</v>
      </c>
      <c r="I82">
        <v>4.0339232828766702</v>
      </c>
      <c r="J82">
        <v>-0.98207097833546797</v>
      </c>
      <c r="K82" t="b">
        <v>1</v>
      </c>
      <c r="L82">
        <v>10.88</v>
      </c>
      <c r="M82" t="s">
        <v>92</v>
      </c>
      <c r="N82">
        <v>4.9270345217321898</v>
      </c>
      <c r="O82">
        <v>3.4470000000000001</v>
      </c>
      <c r="P82">
        <v>1.0369999999999999</v>
      </c>
      <c r="Q82" t="s">
        <v>356</v>
      </c>
      <c r="S82">
        <v>0</v>
      </c>
      <c r="T82">
        <v>2798</v>
      </c>
      <c r="U82">
        <v>4096</v>
      </c>
      <c r="V82">
        <v>213</v>
      </c>
      <c r="W82">
        <v>4096</v>
      </c>
      <c r="X82">
        <v>1</v>
      </c>
      <c r="Y82">
        <v>0.19799098384692701</v>
      </c>
      <c r="Z82">
        <v>10.88</v>
      </c>
      <c r="AA82">
        <v>257</v>
      </c>
      <c r="AB82" t="s">
        <v>94</v>
      </c>
      <c r="AC82">
        <v>3.298828125</v>
      </c>
      <c r="AE82">
        <v>4</v>
      </c>
      <c r="AF82">
        <v>10.8828125</v>
      </c>
      <c r="AG82">
        <v>2.41015625</v>
      </c>
      <c r="AH82">
        <f t="shared" si="5"/>
        <v>8.47265625</v>
      </c>
      <c r="AI82">
        <f t="shared" si="6"/>
        <v>4.5153970826580228</v>
      </c>
      <c r="AJ82">
        <f t="shared" si="7"/>
        <v>0.37453464198680558</v>
      </c>
      <c r="AK82">
        <f t="shared" si="8"/>
        <v>29.056891619609885</v>
      </c>
    </row>
    <row r="83" spans="1:37" x14ac:dyDescent="0.3">
      <c r="A83">
        <v>81</v>
      </c>
      <c r="B83">
        <v>154</v>
      </c>
      <c r="C83" t="s">
        <v>91</v>
      </c>
      <c r="D83">
        <v>3.18319983672226E-2</v>
      </c>
      <c r="E83">
        <v>4096</v>
      </c>
      <c r="F83">
        <v>4096</v>
      </c>
      <c r="G83">
        <v>1</v>
      </c>
      <c r="H83">
        <v>2.34282657418726</v>
      </c>
      <c r="I83">
        <v>4.4705889901971698</v>
      </c>
      <c r="J83">
        <v>-0.93706608898457899</v>
      </c>
      <c r="K83" t="b">
        <v>1</v>
      </c>
      <c r="L83">
        <v>81</v>
      </c>
      <c r="M83" t="s">
        <v>92</v>
      </c>
      <c r="N83">
        <v>5.4479229882864102</v>
      </c>
      <c r="O83">
        <v>3.863</v>
      </c>
      <c r="P83">
        <v>1.9079999999999999</v>
      </c>
      <c r="Q83" t="s">
        <v>357</v>
      </c>
      <c r="S83">
        <v>0</v>
      </c>
      <c r="T83">
        <v>7284</v>
      </c>
      <c r="U83">
        <v>4096</v>
      </c>
      <c r="V83">
        <v>544</v>
      </c>
      <c r="W83">
        <v>4096</v>
      </c>
      <c r="X83">
        <v>1</v>
      </c>
      <c r="Y83">
        <v>5.7573214391219298E-2</v>
      </c>
      <c r="Z83">
        <v>81</v>
      </c>
      <c r="AA83">
        <v>89.94</v>
      </c>
      <c r="AB83" t="s">
        <v>94</v>
      </c>
      <c r="AC83">
        <v>9</v>
      </c>
      <c r="AE83">
        <v>5</v>
      </c>
      <c r="AF83">
        <v>81</v>
      </c>
      <c r="AG83">
        <v>3.314453125</v>
      </c>
      <c r="AH83">
        <f t="shared" si="5"/>
        <v>77.685546875</v>
      </c>
      <c r="AI83">
        <f t="shared" si="6"/>
        <v>24.438420742486741</v>
      </c>
      <c r="AJ83">
        <f t="shared" si="7"/>
        <v>0.39177558554276032</v>
      </c>
      <c r="AK83">
        <f t="shared" si="8"/>
        <v>206.75101509396956</v>
      </c>
    </row>
    <row r="84" spans="1:37" x14ac:dyDescent="0.3">
      <c r="A84">
        <v>82</v>
      </c>
      <c r="B84">
        <v>155</v>
      </c>
      <c r="C84" t="s">
        <v>91</v>
      </c>
      <c r="D84">
        <v>2.9064791857086401E-2</v>
      </c>
      <c r="E84">
        <v>4096</v>
      </c>
      <c r="F84">
        <v>4096</v>
      </c>
      <c r="G84">
        <v>1</v>
      </c>
      <c r="H84">
        <v>5.95802145018218</v>
      </c>
      <c r="I84">
        <v>6.4467653972674297</v>
      </c>
      <c r="J84">
        <v>-0.98448195455069398</v>
      </c>
      <c r="K84" t="b">
        <v>1</v>
      </c>
      <c r="L84">
        <v>12.07</v>
      </c>
      <c r="M84" t="s">
        <v>92</v>
      </c>
      <c r="N84">
        <v>6.4819220657161196</v>
      </c>
      <c r="O84">
        <v>3.3479999999999999</v>
      </c>
      <c r="P84">
        <v>1.0820000000000001</v>
      </c>
      <c r="Q84" t="s">
        <v>358</v>
      </c>
      <c r="S84">
        <v>0</v>
      </c>
      <c r="T84">
        <v>2226</v>
      </c>
      <c r="U84">
        <v>4096</v>
      </c>
      <c r="V84">
        <v>38</v>
      </c>
      <c r="W84">
        <v>4096</v>
      </c>
      <c r="X84">
        <v>1</v>
      </c>
      <c r="Y84">
        <v>0.80429728564535696</v>
      </c>
      <c r="Z84">
        <v>12.07</v>
      </c>
      <c r="AA84">
        <v>184.4</v>
      </c>
      <c r="AB84" t="s">
        <v>94</v>
      </c>
      <c r="AC84">
        <v>3.474609375</v>
      </c>
      <c r="AE84">
        <v>5</v>
      </c>
      <c r="AF84">
        <v>12.0703125</v>
      </c>
      <c r="AG84">
        <v>3.271484375</v>
      </c>
      <c r="AH84">
        <f t="shared" si="5"/>
        <v>8.798828125</v>
      </c>
      <c r="AI84">
        <f t="shared" si="6"/>
        <v>3.6895522388059701</v>
      </c>
      <c r="AJ84">
        <f t="shared" si="7"/>
        <v>0.37363273554756776</v>
      </c>
      <c r="AK84">
        <f t="shared" si="8"/>
        <v>32.305286318958821</v>
      </c>
    </row>
    <row r="85" spans="1:37" x14ac:dyDescent="0.3">
      <c r="A85">
        <v>83</v>
      </c>
      <c r="B85">
        <v>158</v>
      </c>
      <c r="C85" t="s">
        <v>91</v>
      </c>
      <c r="D85">
        <v>8.5361191682045093E-3</v>
      </c>
      <c r="E85">
        <v>4096</v>
      </c>
      <c r="F85">
        <v>16384</v>
      </c>
      <c r="G85">
        <v>4</v>
      </c>
      <c r="H85">
        <v>2.9326852346554801</v>
      </c>
      <c r="I85">
        <v>7.3546246900344601</v>
      </c>
      <c r="J85">
        <v>-0.99573317688841601</v>
      </c>
      <c r="K85" t="b">
        <v>1</v>
      </c>
      <c r="L85">
        <v>321.8</v>
      </c>
      <c r="M85" t="s">
        <v>92</v>
      </c>
      <c r="N85">
        <v>7.4539126043075603</v>
      </c>
      <c r="O85">
        <v>4.3</v>
      </c>
      <c r="P85">
        <v>2.508</v>
      </c>
      <c r="Q85" t="s">
        <v>359</v>
      </c>
      <c r="S85">
        <v>0</v>
      </c>
      <c r="T85">
        <v>20000</v>
      </c>
      <c r="U85">
        <v>4096</v>
      </c>
      <c r="V85">
        <v>789</v>
      </c>
      <c r="W85">
        <v>4096</v>
      </c>
      <c r="X85">
        <v>1</v>
      </c>
      <c r="Y85">
        <v>6.8805416345283602E-2</v>
      </c>
      <c r="Z85">
        <v>321.8</v>
      </c>
      <c r="AA85">
        <v>62.16</v>
      </c>
      <c r="AB85" t="s">
        <v>94</v>
      </c>
      <c r="AC85">
        <v>17.9375</v>
      </c>
      <c r="AE85">
        <v>0</v>
      </c>
      <c r="AF85">
        <v>321.75</v>
      </c>
      <c r="AG85">
        <v>6.59765625</v>
      </c>
      <c r="AH85">
        <f t="shared" si="5"/>
        <v>315.15234375</v>
      </c>
      <c r="AI85">
        <f t="shared" si="6"/>
        <v>48.767317939609235</v>
      </c>
      <c r="AJ85">
        <f t="shared" si="7"/>
        <v>0.36945247120724611</v>
      </c>
      <c r="AK85">
        <f t="shared" si="8"/>
        <v>870.88333432614343</v>
      </c>
    </row>
    <row r="86" spans="1:37" x14ac:dyDescent="0.3">
      <c r="A86">
        <v>84</v>
      </c>
      <c r="B86">
        <v>159</v>
      </c>
      <c r="C86" t="s">
        <v>91</v>
      </c>
      <c r="D86">
        <v>8.1270963453642306E-3</v>
      </c>
      <c r="E86">
        <v>4096</v>
      </c>
      <c r="F86">
        <v>16384</v>
      </c>
      <c r="G86">
        <v>4</v>
      </c>
      <c r="H86">
        <v>3.4136387711710299</v>
      </c>
      <c r="I86">
        <v>6.4839134862574701</v>
      </c>
      <c r="J86">
        <v>-1.0110026929181799</v>
      </c>
      <c r="K86" t="b">
        <v>1</v>
      </c>
      <c r="L86">
        <v>79.3</v>
      </c>
      <c r="M86" t="s">
        <v>92</v>
      </c>
      <c r="N86">
        <v>7.1317701802417401</v>
      </c>
      <c r="O86">
        <v>4.266</v>
      </c>
      <c r="P86">
        <v>1.899</v>
      </c>
      <c r="Q86" t="s">
        <v>360</v>
      </c>
      <c r="R86" s="1" t="s">
        <v>1941</v>
      </c>
      <c r="S86">
        <v>0</v>
      </c>
      <c r="T86">
        <v>18350</v>
      </c>
      <c r="U86">
        <v>4096</v>
      </c>
      <c r="V86">
        <v>530</v>
      </c>
      <c r="W86">
        <v>4096</v>
      </c>
      <c r="X86">
        <v>1</v>
      </c>
      <c r="Y86">
        <v>0.104841768625345</v>
      </c>
      <c r="Z86">
        <v>79.3</v>
      </c>
      <c r="AA86">
        <v>231.4</v>
      </c>
      <c r="AB86" t="s">
        <v>94</v>
      </c>
      <c r="AC86">
        <v>8.90625</v>
      </c>
      <c r="AE86">
        <v>0</v>
      </c>
      <c r="AF86">
        <v>79.3125</v>
      </c>
      <c r="AG86">
        <v>7.62890625</v>
      </c>
      <c r="AH86">
        <f t="shared" si="5"/>
        <v>71.68359375</v>
      </c>
      <c r="AI86">
        <f t="shared" si="6"/>
        <v>10.396313364055299</v>
      </c>
      <c r="AJ86">
        <f t="shared" si="7"/>
        <v>0.36385396281048299</v>
      </c>
      <c r="AK86">
        <f t="shared" si="8"/>
        <v>217.97893689922711</v>
      </c>
    </row>
    <row r="87" spans="1:37" x14ac:dyDescent="0.3">
      <c r="A87">
        <v>85</v>
      </c>
      <c r="B87">
        <v>163</v>
      </c>
      <c r="C87" t="s">
        <v>91</v>
      </c>
      <c r="D87">
        <v>1.09790146072459E-2</v>
      </c>
      <c r="E87">
        <v>4096</v>
      </c>
      <c r="F87">
        <v>4096</v>
      </c>
      <c r="G87">
        <v>1</v>
      </c>
      <c r="H87">
        <v>2.5516430052134802</v>
      </c>
      <c r="I87">
        <v>5.1730574988507696</v>
      </c>
      <c r="J87">
        <v>-0.93385145403094405</v>
      </c>
      <c r="K87" t="b">
        <v>1</v>
      </c>
      <c r="L87">
        <v>106.5</v>
      </c>
      <c r="M87" t="s">
        <v>92</v>
      </c>
      <c r="N87">
        <v>5.74207638082137</v>
      </c>
      <c r="O87">
        <v>3.7749999999999999</v>
      </c>
      <c r="P87">
        <v>2.0270000000000001</v>
      </c>
      <c r="Q87" t="s">
        <v>361</v>
      </c>
      <c r="S87">
        <v>0</v>
      </c>
      <c r="T87">
        <v>5970</v>
      </c>
      <c r="U87">
        <v>4096</v>
      </c>
      <c r="V87">
        <v>428</v>
      </c>
      <c r="W87">
        <v>4096</v>
      </c>
      <c r="X87">
        <v>1</v>
      </c>
      <c r="Y87">
        <v>7.5001495555617206E-2</v>
      </c>
      <c r="Z87">
        <v>106.5</v>
      </c>
      <c r="AA87">
        <v>56.03</v>
      </c>
      <c r="AB87" t="s">
        <v>94</v>
      </c>
      <c r="AC87">
        <v>10.3203125</v>
      </c>
      <c r="AE87">
        <v>4</v>
      </c>
      <c r="AF87">
        <v>106.5</v>
      </c>
      <c r="AG87">
        <v>3.36328125</v>
      </c>
      <c r="AH87">
        <f t="shared" si="5"/>
        <v>103.13671875</v>
      </c>
      <c r="AI87">
        <f t="shared" si="6"/>
        <v>31.665505226480835</v>
      </c>
      <c r="AJ87">
        <f t="shared" si="7"/>
        <v>0.39303702748540853</v>
      </c>
      <c r="AK87">
        <f t="shared" si="8"/>
        <v>270.96683658883461</v>
      </c>
    </row>
    <row r="88" spans="1:37" x14ac:dyDescent="0.3">
      <c r="A88">
        <v>86</v>
      </c>
      <c r="B88">
        <v>164</v>
      </c>
      <c r="C88" t="s">
        <v>91</v>
      </c>
      <c r="D88">
        <v>1.8129644020705299E-2</v>
      </c>
      <c r="E88">
        <v>4096</v>
      </c>
      <c r="F88">
        <v>4096</v>
      </c>
      <c r="G88">
        <v>1</v>
      </c>
      <c r="H88">
        <v>3.8861879742893701</v>
      </c>
      <c r="I88">
        <v>4.0152215593731997</v>
      </c>
      <c r="J88">
        <v>-0.98126731959705904</v>
      </c>
      <c r="K88" t="b">
        <v>1</v>
      </c>
      <c r="L88">
        <v>10.805</v>
      </c>
      <c r="M88" t="s">
        <v>92</v>
      </c>
      <c r="N88">
        <v>4.9736947312745698</v>
      </c>
      <c r="O88">
        <v>3.4630000000000001</v>
      </c>
      <c r="P88">
        <v>1.0329999999999999</v>
      </c>
      <c r="Q88" t="s">
        <v>362</v>
      </c>
      <c r="S88">
        <v>0</v>
      </c>
      <c r="T88">
        <v>2904</v>
      </c>
      <c r="U88">
        <v>4096</v>
      </c>
      <c r="V88">
        <v>257</v>
      </c>
      <c r="W88">
        <v>4096</v>
      </c>
      <c r="X88">
        <v>1</v>
      </c>
      <c r="Y88">
        <v>0.180035459357863</v>
      </c>
      <c r="Z88">
        <v>10.805</v>
      </c>
      <c r="AA88">
        <v>268.8</v>
      </c>
      <c r="AB88" t="s">
        <v>94</v>
      </c>
      <c r="AC88">
        <v>3.287109375</v>
      </c>
      <c r="AE88">
        <v>4</v>
      </c>
      <c r="AF88">
        <v>10.8046875</v>
      </c>
      <c r="AG88">
        <v>2.3515625</v>
      </c>
      <c r="AH88">
        <f t="shared" si="5"/>
        <v>8.453125</v>
      </c>
      <c r="AI88">
        <f t="shared" si="6"/>
        <v>4.5946843853820596</v>
      </c>
      <c r="AJ88">
        <f t="shared" si="7"/>
        <v>0.37483576100693411</v>
      </c>
      <c r="AK88">
        <f t="shared" si="8"/>
        <v>28.825124558486625</v>
      </c>
    </row>
    <row r="89" spans="1:37" x14ac:dyDescent="0.3">
      <c r="A89">
        <v>87</v>
      </c>
      <c r="B89">
        <v>165</v>
      </c>
      <c r="C89" t="s">
        <v>91</v>
      </c>
      <c r="D89">
        <v>3.2305899292911999E-2</v>
      </c>
      <c r="E89">
        <v>4096</v>
      </c>
      <c r="F89">
        <v>4096</v>
      </c>
      <c r="G89">
        <v>1</v>
      </c>
      <c r="H89">
        <v>2.2484484434370602</v>
      </c>
      <c r="I89">
        <v>4.1543598193192697</v>
      </c>
      <c r="J89">
        <v>-0.93465511276935298</v>
      </c>
      <c r="K89" t="b">
        <v>1</v>
      </c>
      <c r="L89">
        <v>70.400000000000006</v>
      </c>
      <c r="M89" t="s">
        <v>92</v>
      </c>
      <c r="N89">
        <v>5.2426545734426302</v>
      </c>
      <c r="O89">
        <v>3.8319999999999999</v>
      </c>
      <c r="P89">
        <v>1.8480000000000001</v>
      </c>
      <c r="Q89" t="s">
        <v>363</v>
      </c>
      <c r="S89">
        <v>0</v>
      </c>
      <c r="T89">
        <v>6790</v>
      </c>
      <c r="U89">
        <v>4096</v>
      </c>
      <c r="V89">
        <v>661</v>
      </c>
      <c r="W89">
        <v>4096</v>
      </c>
      <c r="X89">
        <v>1</v>
      </c>
      <c r="Y89">
        <v>4.8559016543021902E-2</v>
      </c>
      <c r="Z89">
        <v>70.400000000000006</v>
      </c>
      <c r="AA89">
        <v>96.5</v>
      </c>
      <c r="AB89" t="s">
        <v>94</v>
      </c>
      <c r="AC89">
        <v>8.390625</v>
      </c>
      <c r="AE89">
        <v>5</v>
      </c>
      <c r="AF89">
        <v>70.375</v>
      </c>
      <c r="AG89">
        <v>2.525390625</v>
      </c>
      <c r="AH89">
        <f t="shared" si="5"/>
        <v>67.849609375</v>
      </c>
      <c r="AI89">
        <f t="shared" si="6"/>
        <v>27.866976024748645</v>
      </c>
      <c r="AJ89">
        <f t="shared" si="7"/>
        <v>0.39272128673465223</v>
      </c>
      <c r="AK89">
        <f t="shared" si="8"/>
        <v>179.19833321270889</v>
      </c>
    </row>
    <row r="90" spans="1:37" x14ac:dyDescent="0.3">
      <c r="A90">
        <v>88</v>
      </c>
      <c r="B90">
        <v>166</v>
      </c>
      <c r="C90" t="s">
        <v>91</v>
      </c>
      <c r="D90">
        <v>3.5315998486684201E-2</v>
      </c>
      <c r="E90">
        <v>4096</v>
      </c>
      <c r="F90">
        <v>4096</v>
      </c>
      <c r="G90">
        <v>1</v>
      </c>
      <c r="H90">
        <v>4.1843718072600797</v>
      </c>
      <c r="I90">
        <v>4.7850579944351104</v>
      </c>
      <c r="J90">
        <v>-0.98207097833546797</v>
      </c>
      <c r="K90" t="b">
        <v>1</v>
      </c>
      <c r="L90">
        <v>13.93</v>
      </c>
      <c r="M90" t="s">
        <v>92</v>
      </c>
      <c r="N90">
        <v>4.9733254856564404</v>
      </c>
      <c r="O90">
        <v>3.36</v>
      </c>
      <c r="P90">
        <v>1.1439999999999999</v>
      </c>
      <c r="Q90" t="s">
        <v>364</v>
      </c>
      <c r="S90">
        <v>0</v>
      </c>
      <c r="T90">
        <v>2284</v>
      </c>
      <c r="U90">
        <v>4096</v>
      </c>
      <c r="V90">
        <v>215</v>
      </c>
      <c r="W90">
        <v>4096</v>
      </c>
      <c r="X90">
        <v>1</v>
      </c>
      <c r="Y90">
        <v>0.217172354732073</v>
      </c>
      <c r="Z90">
        <v>13.93</v>
      </c>
      <c r="AA90">
        <v>164</v>
      </c>
      <c r="AB90" t="s">
        <v>94</v>
      </c>
      <c r="AC90">
        <v>3.732421875</v>
      </c>
      <c r="AE90">
        <v>4</v>
      </c>
      <c r="AF90">
        <v>13.9296875</v>
      </c>
      <c r="AG90">
        <v>1.9833984375</v>
      </c>
      <c r="AH90">
        <f t="shared" si="5"/>
        <v>11.9462890625</v>
      </c>
      <c r="AI90">
        <f t="shared" si="6"/>
        <v>7.0231413096996551</v>
      </c>
      <c r="AJ90">
        <f t="shared" si="7"/>
        <v>0.37453464198680558</v>
      </c>
      <c r="AK90">
        <f t="shared" si="8"/>
        <v>37.191986904353499</v>
      </c>
    </row>
    <row r="91" spans="1:37" x14ac:dyDescent="0.3">
      <c r="A91">
        <v>89</v>
      </c>
      <c r="B91">
        <v>169</v>
      </c>
      <c r="C91" t="s">
        <v>91</v>
      </c>
      <c r="D91">
        <v>9.7440373760283496E-3</v>
      </c>
      <c r="E91">
        <v>4096</v>
      </c>
      <c r="F91">
        <v>16384</v>
      </c>
      <c r="G91">
        <v>4</v>
      </c>
      <c r="H91">
        <v>2.9852894056016499</v>
      </c>
      <c r="I91">
        <v>7.5273605910776098</v>
      </c>
      <c r="J91">
        <v>-0.99734049436523398</v>
      </c>
      <c r="K91" t="b">
        <v>1</v>
      </c>
      <c r="L91">
        <v>332.5</v>
      </c>
      <c r="M91" t="s">
        <v>92</v>
      </c>
      <c r="N91">
        <v>7.5959549716040096</v>
      </c>
      <c r="O91">
        <v>4.2930000000000001</v>
      </c>
      <c r="P91">
        <v>2.5209999999999999</v>
      </c>
      <c r="Q91" t="s">
        <v>365</v>
      </c>
      <c r="S91">
        <v>0</v>
      </c>
      <c r="T91">
        <v>19680</v>
      </c>
      <c r="U91">
        <v>4096</v>
      </c>
      <c r="V91">
        <v>789</v>
      </c>
      <c r="W91">
        <v>4096</v>
      </c>
      <c r="X91">
        <v>1</v>
      </c>
      <c r="Y91">
        <v>7.0678174422257697E-2</v>
      </c>
      <c r="Z91">
        <v>332.5</v>
      </c>
      <c r="AA91">
        <v>59.2</v>
      </c>
      <c r="AB91" t="s">
        <v>94</v>
      </c>
      <c r="AC91">
        <v>18.234375</v>
      </c>
      <c r="AE91">
        <v>0</v>
      </c>
      <c r="AF91">
        <v>332.5</v>
      </c>
      <c r="AG91">
        <v>6.515625</v>
      </c>
      <c r="AH91">
        <f t="shared" si="5"/>
        <v>325.984375</v>
      </c>
      <c r="AI91">
        <f t="shared" si="6"/>
        <v>51.031175059952041</v>
      </c>
      <c r="AJ91">
        <f t="shared" si="7"/>
        <v>0.36885912077242489</v>
      </c>
      <c r="AK91">
        <f t="shared" si="8"/>
        <v>901.42816396599994</v>
      </c>
    </row>
    <row r="92" spans="1:37" x14ac:dyDescent="0.3">
      <c r="A92">
        <v>90</v>
      </c>
      <c r="B92">
        <v>170</v>
      </c>
      <c r="C92" t="s">
        <v>91</v>
      </c>
      <c r="D92">
        <v>7.9653955831388498E-3</v>
      </c>
      <c r="E92">
        <v>4096</v>
      </c>
      <c r="F92">
        <v>16384</v>
      </c>
      <c r="G92">
        <v>4</v>
      </c>
      <c r="H92">
        <v>3.3232187516903502</v>
      </c>
      <c r="I92">
        <v>6.5036429476439999</v>
      </c>
      <c r="J92">
        <v>-1.00939537544136</v>
      </c>
      <c r="K92" t="b">
        <v>1</v>
      </c>
      <c r="L92">
        <v>90.56</v>
      </c>
      <c r="M92" t="s">
        <v>92</v>
      </c>
      <c r="N92">
        <v>7.0671261691752898</v>
      </c>
      <c r="O92">
        <v>4.258</v>
      </c>
      <c r="P92">
        <v>1.9570000000000001</v>
      </c>
      <c r="Q92" t="s">
        <v>366</v>
      </c>
      <c r="R92" s="1" t="s">
        <v>1941</v>
      </c>
      <c r="S92">
        <v>0</v>
      </c>
      <c r="T92">
        <v>18050</v>
      </c>
      <c r="U92">
        <v>4096</v>
      </c>
      <c r="V92">
        <v>625</v>
      </c>
      <c r="W92">
        <v>4096</v>
      </c>
      <c r="X92">
        <v>1</v>
      </c>
      <c r="Y92">
        <v>9.2928750067614002E-2</v>
      </c>
      <c r="Z92">
        <v>90.56</v>
      </c>
      <c r="AA92">
        <v>199.2</v>
      </c>
      <c r="AB92" t="s">
        <v>94</v>
      </c>
      <c r="AC92">
        <v>9.515625</v>
      </c>
      <c r="AE92">
        <v>0</v>
      </c>
      <c r="AF92">
        <v>90.5625</v>
      </c>
      <c r="AG92">
        <v>6.94140625</v>
      </c>
      <c r="AH92">
        <f t="shared" si="5"/>
        <v>83.62109375</v>
      </c>
      <c r="AI92">
        <f t="shared" si="6"/>
        <v>13.046707934721441</v>
      </c>
      <c r="AJ92">
        <f t="shared" si="7"/>
        <v>0.36443926189863673</v>
      </c>
      <c r="AK92">
        <f t="shared" si="8"/>
        <v>248.49819837794698</v>
      </c>
    </row>
    <row r="93" spans="1:37" x14ac:dyDescent="0.3">
      <c r="A93">
        <v>91</v>
      </c>
      <c r="B93">
        <v>174</v>
      </c>
      <c r="C93" t="s">
        <v>91</v>
      </c>
      <c r="D93">
        <v>1.16685997708539E-2</v>
      </c>
      <c r="E93">
        <v>4096</v>
      </c>
      <c r="F93">
        <v>4096</v>
      </c>
      <c r="G93">
        <v>1</v>
      </c>
      <c r="H93">
        <v>2.6204770059768898</v>
      </c>
      <c r="I93">
        <v>5.2665446077152804</v>
      </c>
      <c r="J93">
        <v>-0.94108438267662198</v>
      </c>
      <c r="K93" t="b">
        <v>1</v>
      </c>
      <c r="L93">
        <v>102.4</v>
      </c>
      <c r="M93" t="s">
        <v>92</v>
      </c>
      <c r="N93">
        <v>5.7615378794482499</v>
      </c>
      <c r="O93">
        <v>3.7709999999999999</v>
      </c>
      <c r="P93">
        <v>2.0099999999999998</v>
      </c>
      <c r="Q93" t="s">
        <v>367</v>
      </c>
      <c r="S93">
        <v>0</v>
      </c>
      <c r="T93">
        <v>5904</v>
      </c>
      <c r="U93">
        <v>4096</v>
      </c>
      <c r="V93">
        <v>396</v>
      </c>
      <c r="W93">
        <v>4096</v>
      </c>
      <c r="X93">
        <v>1</v>
      </c>
      <c r="Y93">
        <v>8.1432033488240296E-2</v>
      </c>
      <c r="Z93">
        <v>102.4</v>
      </c>
      <c r="AA93">
        <v>57.66</v>
      </c>
      <c r="AB93" t="s">
        <v>94</v>
      </c>
      <c r="AC93">
        <v>10.1171875</v>
      </c>
      <c r="AE93">
        <v>5</v>
      </c>
      <c r="AF93">
        <v>102.375</v>
      </c>
      <c r="AG93">
        <v>3.578125</v>
      </c>
      <c r="AH93">
        <f t="shared" si="5"/>
        <v>98.796875</v>
      </c>
      <c r="AI93">
        <f t="shared" si="6"/>
        <v>28.611353711790393</v>
      </c>
      <c r="AJ93">
        <f t="shared" si="7"/>
        <v>0.39020447488471915</v>
      </c>
      <c r="AK93">
        <f t="shared" si="8"/>
        <v>262.36244479319561</v>
      </c>
    </row>
    <row r="94" spans="1:37" x14ac:dyDescent="0.3">
      <c r="A94">
        <v>92</v>
      </c>
      <c r="B94">
        <v>175</v>
      </c>
      <c r="C94" t="s">
        <v>91</v>
      </c>
      <c r="D94">
        <v>3.5703843484594301E-2</v>
      </c>
      <c r="E94">
        <v>4096</v>
      </c>
      <c r="F94">
        <v>4096</v>
      </c>
      <c r="G94">
        <v>1</v>
      </c>
      <c r="H94">
        <v>3.7281527256140898</v>
      </c>
      <c r="I94">
        <v>3.88106523975061</v>
      </c>
      <c r="J94">
        <v>-0.97724902590501495</v>
      </c>
      <c r="K94" t="b">
        <v>1</v>
      </c>
      <c r="L94">
        <v>10.984</v>
      </c>
      <c r="M94" t="s">
        <v>92</v>
      </c>
      <c r="N94">
        <v>4.9369781913302999</v>
      </c>
      <c r="O94">
        <v>3.46</v>
      </c>
      <c r="P94">
        <v>1.0409999999999999</v>
      </c>
      <c r="Q94" t="s">
        <v>368</v>
      </c>
      <c r="S94">
        <v>0</v>
      </c>
      <c r="T94">
        <v>2894</v>
      </c>
      <c r="U94">
        <v>4096</v>
      </c>
      <c r="V94">
        <v>224</v>
      </c>
      <c r="W94">
        <v>4096</v>
      </c>
      <c r="X94">
        <v>1</v>
      </c>
      <c r="Y94">
        <v>0.18228237139359699</v>
      </c>
      <c r="Z94">
        <v>10.984</v>
      </c>
      <c r="AA94">
        <v>263.5</v>
      </c>
      <c r="AB94" t="s">
        <v>94</v>
      </c>
      <c r="AC94">
        <v>3.314453125</v>
      </c>
      <c r="AE94">
        <v>5</v>
      </c>
      <c r="AF94">
        <v>10.984375</v>
      </c>
      <c r="AG94">
        <v>2.5625</v>
      </c>
      <c r="AH94">
        <f t="shared" si="5"/>
        <v>8.421875</v>
      </c>
      <c r="AI94">
        <f t="shared" si="6"/>
        <v>4.2865853658536581</v>
      </c>
      <c r="AJ94">
        <f t="shared" si="7"/>
        <v>0.37634499141570149</v>
      </c>
      <c r="AK94">
        <f t="shared" si="8"/>
        <v>29.186983354501262</v>
      </c>
    </row>
    <row r="95" spans="1:37" x14ac:dyDescent="0.3">
      <c r="A95">
        <v>93</v>
      </c>
      <c r="B95">
        <v>176</v>
      </c>
      <c r="C95" t="s">
        <v>91</v>
      </c>
      <c r="D95">
        <v>4.1785516096941901E-2</v>
      </c>
      <c r="E95">
        <v>4096</v>
      </c>
      <c r="F95">
        <v>4096</v>
      </c>
      <c r="G95">
        <v>1</v>
      </c>
      <c r="H95">
        <v>2.2989783930227001</v>
      </c>
      <c r="I95">
        <v>4.11975131952798</v>
      </c>
      <c r="J95">
        <v>-0.93867340646139596</v>
      </c>
      <c r="K95" t="b">
        <v>1</v>
      </c>
      <c r="L95">
        <v>62</v>
      </c>
      <c r="M95" t="s">
        <v>92</v>
      </c>
      <c r="N95">
        <v>5.2257196504354297</v>
      </c>
      <c r="O95">
        <v>3.8180000000000001</v>
      </c>
      <c r="P95">
        <v>1.792</v>
      </c>
      <c r="Q95" t="s">
        <v>369</v>
      </c>
      <c r="S95">
        <v>0</v>
      </c>
      <c r="T95">
        <v>6572</v>
      </c>
      <c r="U95">
        <v>4096</v>
      </c>
      <c r="V95">
        <v>546</v>
      </c>
      <c r="W95">
        <v>4096</v>
      </c>
      <c r="X95">
        <v>1</v>
      </c>
      <c r="Y95">
        <v>5.5591143283902897E-2</v>
      </c>
      <c r="Z95">
        <v>62</v>
      </c>
      <c r="AA95">
        <v>106</v>
      </c>
      <c r="AB95" t="s">
        <v>94</v>
      </c>
      <c r="AC95">
        <v>7.875</v>
      </c>
      <c r="AE95">
        <v>5</v>
      </c>
      <c r="AF95">
        <v>62</v>
      </c>
      <c r="AG95">
        <v>2.96484375</v>
      </c>
      <c r="AH95">
        <f t="shared" si="5"/>
        <v>59.03515625</v>
      </c>
      <c r="AI95">
        <f t="shared" si="6"/>
        <v>20.911725955204215</v>
      </c>
      <c r="AJ95">
        <f t="shared" si="7"/>
        <v>0.39114638359623011</v>
      </c>
      <c r="AK95">
        <f t="shared" si="8"/>
        <v>158.50843213726586</v>
      </c>
    </row>
    <row r="96" spans="1:37" x14ac:dyDescent="0.3">
      <c r="A96">
        <v>94</v>
      </c>
      <c r="B96">
        <v>177</v>
      </c>
      <c r="C96" t="s">
        <v>91</v>
      </c>
      <c r="D96">
        <v>5.4140590459152899E-2</v>
      </c>
      <c r="E96">
        <v>4096</v>
      </c>
      <c r="F96">
        <v>4096</v>
      </c>
      <c r="G96">
        <v>1</v>
      </c>
      <c r="H96">
        <v>6.0985547687301702</v>
      </c>
      <c r="I96">
        <v>6.2236227864482698</v>
      </c>
      <c r="J96">
        <v>-0.97885634338183303</v>
      </c>
      <c r="K96" t="b">
        <v>1</v>
      </c>
      <c r="L96">
        <v>10.48</v>
      </c>
      <c r="M96" t="s">
        <v>92</v>
      </c>
      <c r="N96">
        <v>6.4331407894978101</v>
      </c>
      <c r="O96">
        <v>3.375</v>
      </c>
      <c r="P96">
        <v>1.0205</v>
      </c>
      <c r="Q96" t="s">
        <v>370</v>
      </c>
      <c r="S96">
        <v>0</v>
      </c>
      <c r="T96">
        <v>2372</v>
      </c>
      <c r="U96">
        <v>4096</v>
      </c>
      <c r="V96">
        <v>29</v>
      </c>
      <c r="W96">
        <v>4096</v>
      </c>
      <c r="X96">
        <v>1</v>
      </c>
      <c r="Y96">
        <v>0.94677785199357001</v>
      </c>
      <c r="Z96">
        <v>10.48</v>
      </c>
      <c r="AA96">
        <v>226.4</v>
      </c>
      <c r="AB96" t="s">
        <v>94</v>
      </c>
      <c r="AC96">
        <v>3.236328125</v>
      </c>
      <c r="AD96" t="s">
        <v>98</v>
      </c>
      <c r="AE96">
        <v>5</v>
      </c>
      <c r="AF96">
        <v>10.4765625</v>
      </c>
      <c r="AG96">
        <v>4.18359375</v>
      </c>
      <c r="AH96">
        <f t="shared" si="5"/>
        <v>6.29296875</v>
      </c>
      <c r="AI96">
        <f t="shared" si="6"/>
        <v>2.5042016806722689</v>
      </c>
      <c r="AJ96">
        <f t="shared" si="7"/>
        <v>0.37574057141122941</v>
      </c>
      <c r="AK96">
        <f t="shared" si="8"/>
        <v>27.882436173052824</v>
      </c>
    </row>
    <row r="97" spans="1:37" x14ac:dyDescent="0.3">
      <c r="A97">
        <v>95</v>
      </c>
      <c r="B97">
        <v>180</v>
      </c>
      <c r="C97" t="s">
        <v>91</v>
      </c>
      <c r="D97">
        <v>1.4527270232071701E-2</v>
      </c>
      <c r="E97">
        <v>4096</v>
      </c>
      <c r="F97">
        <v>16384</v>
      </c>
      <c r="G97">
        <v>4</v>
      </c>
      <c r="H97">
        <v>3.0088137773669699</v>
      </c>
      <c r="I97">
        <v>7.6865789468671801</v>
      </c>
      <c r="J97">
        <v>-0.99814415310364202</v>
      </c>
      <c r="K97" t="b">
        <v>1</v>
      </c>
      <c r="L97">
        <v>358.8</v>
      </c>
      <c r="M97" t="s">
        <v>92</v>
      </c>
      <c r="N97">
        <v>7.7379552513918597</v>
      </c>
      <c r="O97">
        <v>4.29</v>
      </c>
      <c r="P97">
        <v>2.5550000000000002</v>
      </c>
      <c r="Q97" t="s">
        <v>371</v>
      </c>
      <c r="S97">
        <v>0</v>
      </c>
      <c r="T97">
        <v>19470</v>
      </c>
      <c r="U97">
        <v>4096</v>
      </c>
      <c r="V97">
        <v>931</v>
      </c>
      <c r="W97">
        <v>4096</v>
      </c>
      <c r="X97">
        <v>1</v>
      </c>
      <c r="Y97">
        <v>6.5836212420562701E-2</v>
      </c>
      <c r="Z97">
        <v>358.8</v>
      </c>
      <c r="AA97">
        <v>54.28</v>
      </c>
      <c r="AB97" t="s">
        <v>94</v>
      </c>
      <c r="AC97">
        <v>18.9375</v>
      </c>
      <c r="AE97">
        <v>0</v>
      </c>
      <c r="AF97">
        <v>358.75</v>
      </c>
      <c r="AG97">
        <v>5.875</v>
      </c>
      <c r="AH97">
        <f t="shared" si="5"/>
        <v>352.875</v>
      </c>
      <c r="AI97">
        <f t="shared" si="6"/>
        <v>61.063829787234042</v>
      </c>
      <c r="AJ97">
        <f t="shared" si="7"/>
        <v>0.36856280300190597</v>
      </c>
      <c r="AK97">
        <f t="shared" si="8"/>
        <v>973.37549280073381</v>
      </c>
    </row>
    <row r="98" spans="1:37" x14ac:dyDescent="0.3">
      <c r="A98">
        <v>96</v>
      </c>
      <c r="B98">
        <v>181</v>
      </c>
      <c r="C98" t="s">
        <v>91</v>
      </c>
      <c r="D98">
        <v>8.2211928383270003E-3</v>
      </c>
      <c r="E98">
        <v>4096</v>
      </c>
      <c r="F98">
        <v>16384</v>
      </c>
      <c r="G98">
        <v>4</v>
      </c>
      <c r="H98">
        <v>3.3022847546079701</v>
      </c>
      <c r="I98">
        <v>6.6432681586840197</v>
      </c>
      <c r="J98">
        <v>-1.0085917167029499</v>
      </c>
      <c r="K98" t="b">
        <v>1</v>
      </c>
      <c r="L98">
        <v>102.7</v>
      </c>
      <c r="M98" t="s">
        <v>92</v>
      </c>
      <c r="N98">
        <v>7.1211576802483298</v>
      </c>
      <c r="O98">
        <v>4.258</v>
      </c>
      <c r="P98">
        <v>2.012</v>
      </c>
      <c r="Q98" t="s">
        <v>372</v>
      </c>
      <c r="R98" s="1" t="s">
        <v>1941</v>
      </c>
      <c r="S98">
        <v>0</v>
      </c>
      <c r="T98">
        <v>18030</v>
      </c>
      <c r="U98">
        <v>4096</v>
      </c>
      <c r="V98">
        <v>590</v>
      </c>
      <c r="W98">
        <v>4096</v>
      </c>
      <c r="X98">
        <v>1</v>
      </c>
      <c r="Y98">
        <v>9.4783563361797399E-2</v>
      </c>
      <c r="Z98">
        <v>102.7</v>
      </c>
      <c r="AA98">
        <v>175.6</v>
      </c>
      <c r="AB98" t="s">
        <v>94</v>
      </c>
      <c r="AC98">
        <v>10.1328125</v>
      </c>
      <c r="AE98">
        <v>0</v>
      </c>
      <c r="AF98">
        <v>102.6875</v>
      </c>
      <c r="AG98">
        <v>7.12890625</v>
      </c>
      <c r="AH98">
        <f t="shared" si="5"/>
        <v>95.55859375</v>
      </c>
      <c r="AI98">
        <f t="shared" si="6"/>
        <v>14.404383561643836</v>
      </c>
      <c r="AJ98">
        <f t="shared" si="7"/>
        <v>0.36473226441732848</v>
      </c>
      <c r="AK98">
        <f t="shared" si="8"/>
        <v>281.5421338280741</v>
      </c>
    </row>
    <row r="99" spans="1:37" x14ac:dyDescent="0.3">
      <c r="A99">
        <v>97</v>
      </c>
      <c r="B99">
        <v>185</v>
      </c>
      <c r="C99" t="s">
        <v>91</v>
      </c>
      <c r="D99">
        <v>1.3010969164337799E-2</v>
      </c>
      <c r="E99">
        <v>4096</v>
      </c>
      <c r="F99">
        <v>4096</v>
      </c>
      <c r="G99">
        <v>1</v>
      </c>
      <c r="H99">
        <v>2.8784346879570202</v>
      </c>
      <c r="I99">
        <v>5.8187107461631298</v>
      </c>
      <c r="J99">
        <v>-0.95153194627593596</v>
      </c>
      <c r="K99" t="b">
        <v>1</v>
      </c>
      <c r="L99">
        <v>104.9</v>
      </c>
      <c r="M99" t="s">
        <v>92</v>
      </c>
      <c r="N99">
        <v>6.09433443917061</v>
      </c>
      <c r="O99">
        <v>3.7709999999999999</v>
      </c>
      <c r="P99">
        <v>2.0209999999999999</v>
      </c>
      <c r="Q99" t="s">
        <v>373</v>
      </c>
      <c r="S99">
        <v>0</v>
      </c>
      <c r="T99">
        <v>5904</v>
      </c>
      <c r="U99">
        <v>4096</v>
      </c>
      <c r="V99">
        <v>288</v>
      </c>
      <c r="W99">
        <v>4096</v>
      </c>
      <c r="X99">
        <v>1</v>
      </c>
      <c r="Y99">
        <v>0.110687825489204</v>
      </c>
      <c r="Z99">
        <v>104.9</v>
      </c>
      <c r="AA99">
        <v>56.28</v>
      </c>
      <c r="AB99" t="s">
        <v>94</v>
      </c>
      <c r="AC99">
        <v>10.2421875</v>
      </c>
      <c r="AE99">
        <v>4</v>
      </c>
      <c r="AF99">
        <v>104.875</v>
      </c>
      <c r="AG99">
        <v>4.55859375</v>
      </c>
      <c r="AH99">
        <f t="shared" si="5"/>
        <v>100.31640625</v>
      </c>
      <c r="AI99">
        <f t="shared" si="6"/>
        <v>23.00599828620394</v>
      </c>
      <c r="AJ99">
        <f t="shared" si="7"/>
        <v>0.38614901056561957</v>
      </c>
      <c r="AK99">
        <f t="shared" si="8"/>
        <v>271.59204641333207</v>
      </c>
    </row>
    <row r="100" spans="1:37" x14ac:dyDescent="0.3">
      <c r="A100">
        <v>98</v>
      </c>
      <c r="B100">
        <v>186</v>
      </c>
      <c r="C100" t="s">
        <v>91</v>
      </c>
      <c r="D100">
        <v>4.4671536078026298E-2</v>
      </c>
      <c r="E100">
        <v>4096</v>
      </c>
      <c r="F100">
        <v>4096</v>
      </c>
      <c r="G100">
        <v>1</v>
      </c>
      <c r="H100">
        <v>3.2202667001677399</v>
      </c>
      <c r="I100">
        <v>3.6133656625905601</v>
      </c>
      <c r="J100">
        <v>-0.97323073221297196</v>
      </c>
      <c r="K100" t="b">
        <v>1</v>
      </c>
      <c r="L100">
        <v>13.26</v>
      </c>
      <c r="M100" t="s">
        <v>92</v>
      </c>
      <c r="N100">
        <v>4.8019739605634397</v>
      </c>
      <c r="O100">
        <v>3.4980000000000002</v>
      </c>
      <c r="P100">
        <v>1.1220000000000001</v>
      </c>
      <c r="Q100" t="s">
        <v>374</v>
      </c>
      <c r="S100">
        <v>0</v>
      </c>
      <c r="T100">
        <v>3154</v>
      </c>
      <c r="U100">
        <v>4096</v>
      </c>
      <c r="V100">
        <v>280</v>
      </c>
      <c r="W100">
        <v>4096</v>
      </c>
      <c r="X100">
        <v>1</v>
      </c>
      <c r="Y100">
        <v>0.13268631401964701</v>
      </c>
      <c r="Z100">
        <v>13.26</v>
      </c>
      <c r="AA100">
        <v>237.9</v>
      </c>
      <c r="AB100" t="s">
        <v>94</v>
      </c>
      <c r="AC100">
        <v>3.640625</v>
      </c>
      <c r="AE100">
        <v>5</v>
      </c>
      <c r="AF100">
        <v>13.2578125</v>
      </c>
      <c r="AG100">
        <v>2.5</v>
      </c>
      <c r="AH100">
        <f t="shared" si="5"/>
        <v>10.7578125</v>
      </c>
      <c r="AI100">
        <f t="shared" si="6"/>
        <v>5.3031249999999996</v>
      </c>
      <c r="AJ100">
        <f t="shared" si="7"/>
        <v>0.37786029855636999</v>
      </c>
      <c r="AK100">
        <f t="shared" si="8"/>
        <v>35.086545346658511</v>
      </c>
    </row>
    <row r="101" spans="1:37" x14ac:dyDescent="0.3">
      <c r="A101">
        <v>99</v>
      </c>
      <c r="B101">
        <v>187</v>
      </c>
      <c r="C101" t="s">
        <v>91</v>
      </c>
      <c r="D101">
        <v>5.0952280160089999E-2</v>
      </c>
      <c r="E101">
        <v>4096</v>
      </c>
      <c r="F101">
        <v>4096</v>
      </c>
      <c r="G101">
        <v>1</v>
      </c>
      <c r="H101">
        <v>2.4885878854352801</v>
      </c>
      <c r="I101">
        <v>4.3404472298705201</v>
      </c>
      <c r="J101">
        <v>-0.94751365258389197</v>
      </c>
      <c r="K101" t="b">
        <v>1</v>
      </c>
      <c r="L101">
        <v>55.5</v>
      </c>
      <c r="M101" t="s">
        <v>92</v>
      </c>
      <c r="N101">
        <v>5.3757094978487201</v>
      </c>
      <c r="O101">
        <v>3.8119999999999998</v>
      </c>
      <c r="P101">
        <v>1.744</v>
      </c>
      <c r="Q101" t="s">
        <v>375</v>
      </c>
      <c r="S101">
        <v>0</v>
      </c>
      <c r="T101">
        <v>6480</v>
      </c>
      <c r="U101">
        <v>4096</v>
      </c>
      <c r="V101">
        <v>401</v>
      </c>
      <c r="W101">
        <v>4096</v>
      </c>
      <c r="X101">
        <v>1</v>
      </c>
      <c r="Y101">
        <v>7.4336531610185705E-2</v>
      </c>
      <c r="Z101">
        <v>55.5</v>
      </c>
      <c r="AA101">
        <v>116.75</v>
      </c>
      <c r="AB101" t="s">
        <v>94</v>
      </c>
      <c r="AC101">
        <v>7.44921875</v>
      </c>
      <c r="AE101">
        <v>5</v>
      </c>
      <c r="AF101">
        <v>55.5</v>
      </c>
      <c r="AG101">
        <v>3.9921875</v>
      </c>
      <c r="AH101">
        <f t="shared" si="5"/>
        <v>51.5078125</v>
      </c>
      <c r="AI101">
        <f t="shared" si="6"/>
        <v>13.902152641878669</v>
      </c>
      <c r="AJ101">
        <f t="shared" si="7"/>
        <v>0.38770379239191993</v>
      </c>
      <c r="AK101">
        <f t="shared" si="8"/>
        <v>143.15052132349652</v>
      </c>
    </row>
    <row r="102" spans="1:37" x14ac:dyDescent="0.3">
      <c r="A102">
        <v>100</v>
      </c>
      <c r="B102">
        <v>188</v>
      </c>
      <c r="C102" t="s">
        <v>91</v>
      </c>
      <c r="D102">
        <v>6.1792931921272103E-2</v>
      </c>
      <c r="E102">
        <v>4096</v>
      </c>
      <c r="F102">
        <v>4096</v>
      </c>
      <c r="G102">
        <v>1</v>
      </c>
      <c r="H102">
        <v>3.4886138313854098</v>
      </c>
      <c r="I102">
        <v>3.3489330041522001</v>
      </c>
      <c r="J102">
        <v>-0.97724902590501495</v>
      </c>
      <c r="K102" t="b">
        <v>1</v>
      </c>
      <c r="L102">
        <v>9.1199999999999992</v>
      </c>
      <c r="M102" t="s">
        <v>92</v>
      </c>
      <c r="N102">
        <v>4.6153483891954998</v>
      </c>
      <c r="O102">
        <v>3.4430000000000001</v>
      </c>
      <c r="P102">
        <v>0.96</v>
      </c>
      <c r="Q102" t="s">
        <v>376</v>
      </c>
      <c r="S102">
        <v>0</v>
      </c>
      <c r="T102">
        <v>2772</v>
      </c>
      <c r="U102">
        <v>4096</v>
      </c>
      <c r="V102">
        <v>333</v>
      </c>
      <c r="W102">
        <v>4096</v>
      </c>
      <c r="X102">
        <v>1</v>
      </c>
      <c r="Y102">
        <v>0.13637519789128799</v>
      </c>
      <c r="Z102">
        <v>9.1199999999999992</v>
      </c>
      <c r="AA102">
        <v>304</v>
      </c>
      <c r="AB102" t="s">
        <v>94</v>
      </c>
      <c r="AC102">
        <v>3.01953125</v>
      </c>
      <c r="AE102">
        <v>4</v>
      </c>
      <c r="AF102">
        <v>9.1171875</v>
      </c>
      <c r="AG102">
        <v>2.078125</v>
      </c>
      <c r="AH102">
        <f t="shared" si="5"/>
        <v>7.0390625</v>
      </c>
      <c r="AI102">
        <f t="shared" si="6"/>
        <v>4.3872180451127818</v>
      </c>
      <c r="AJ102">
        <f t="shared" si="7"/>
        <v>0.37634499141570149</v>
      </c>
      <c r="AK102">
        <f t="shared" si="8"/>
        <v>24.225611361808657</v>
      </c>
    </row>
    <row r="103" spans="1:37" x14ac:dyDescent="0.3">
      <c r="A103">
        <v>101</v>
      </c>
      <c r="B103">
        <v>191</v>
      </c>
      <c r="C103" t="s">
        <v>91</v>
      </c>
      <c r="D103">
        <v>9.02763972425457E-3</v>
      </c>
      <c r="E103">
        <v>4096</v>
      </c>
      <c r="F103">
        <v>16384</v>
      </c>
      <c r="G103">
        <v>4</v>
      </c>
      <c r="H103">
        <v>3.0245867732811398</v>
      </c>
      <c r="I103">
        <v>7.7564110025744997</v>
      </c>
      <c r="J103">
        <v>-0.99975147058045999</v>
      </c>
      <c r="K103" t="b">
        <v>1</v>
      </c>
      <c r="L103">
        <v>366.2</v>
      </c>
      <c r="M103" t="s">
        <v>92</v>
      </c>
      <c r="N103">
        <v>7.7897533821276799</v>
      </c>
      <c r="O103">
        <v>4.28</v>
      </c>
      <c r="P103">
        <v>2.5640000000000001</v>
      </c>
      <c r="Q103" t="s">
        <v>377</v>
      </c>
      <c r="S103">
        <v>0</v>
      </c>
      <c r="T103">
        <v>19060</v>
      </c>
      <c r="U103">
        <v>4096</v>
      </c>
      <c r="V103">
        <v>682</v>
      </c>
      <c r="W103">
        <v>4096</v>
      </c>
      <c r="X103">
        <v>1</v>
      </c>
      <c r="Y103">
        <v>7.7525434314220099E-2</v>
      </c>
      <c r="Z103">
        <v>366.2</v>
      </c>
      <c r="AA103">
        <v>52.03</v>
      </c>
      <c r="AB103" t="s">
        <v>94</v>
      </c>
      <c r="AC103">
        <v>19.140625</v>
      </c>
      <c r="AE103">
        <v>0</v>
      </c>
      <c r="AF103">
        <v>366.25</v>
      </c>
      <c r="AG103">
        <v>6.8515625</v>
      </c>
      <c r="AH103">
        <f t="shared" si="5"/>
        <v>359.3984375</v>
      </c>
      <c r="AI103">
        <f t="shared" si="6"/>
        <v>53.454960091220066</v>
      </c>
      <c r="AJ103">
        <f t="shared" si="7"/>
        <v>0.36797088139773987</v>
      </c>
      <c r="AK103">
        <f t="shared" si="8"/>
        <v>995.32332180415176</v>
      </c>
    </row>
    <row r="104" spans="1:37" x14ac:dyDescent="0.3">
      <c r="A104">
        <v>102</v>
      </c>
      <c r="B104">
        <v>192</v>
      </c>
      <c r="C104" t="s">
        <v>91</v>
      </c>
      <c r="D104">
        <v>1.2553972318496301E-2</v>
      </c>
      <c r="E104">
        <v>4096</v>
      </c>
      <c r="F104">
        <v>16384</v>
      </c>
      <c r="G104">
        <v>4</v>
      </c>
      <c r="H104">
        <v>3.3269793049390199</v>
      </c>
      <c r="I104">
        <v>6.3030662613102697</v>
      </c>
      <c r="J104">
        <v>-1.00939537544136</v>
      </c>
      <c r="K104" t="b">
        <v>1</v>
      </c>
      <c r="L104">
        <v>78.400000000000006</v>
      </c>
      <c r="M104" t="s">
        <v>92</v>
      </c>
      <c r="N104">
        <v>6.9547068130768404</v>
      </c>
      <c r="O104">
        <v>4.242</v>
      </c>
      <c r="P104">
        <v>1.895</v>
      </c>
      <c r="Q104" t="s">
        <v>378</v>
      </c>
      <c r="R104" s="1" t="s">
        <v>1941</v>
      </c>
      <c r="S104">
        <v>0</v>
      </c>
      <c r="T104">
        <v>17400</v>
      </c>
      <c r="U104">
        <v>4096</v>
      </c>
      <c r="V104">
        <v>626</v>
      </c>
      <c r="W104">
        <v>4096</v>
      </c>
      <c r="X104">
        <v>1</v>
      </c>
      <c r="Y104">
        <v>9.3004798096833596E-2</v>
      </c>
      <c r="Z104">
        <v>78.400000000000006</v>
      </c>
      <c r="AA104">
        <v>222.1</v>
      </c>
      <c r="AB104" t="s">
        <v>94</v>
      </c>
      <c r="AC104">
        <v>8.8515625</v>
      </c>
      <c r="AE104">
        <v>0</v>
      </c>
      <c r="AF104">
        <v>78.375</v>
      </c>
      <c r="AG104">
        <v>6.76953125</v>
      </c>
      <c r="AH104">
        <f t="shared" si="5"/>
        <v>71.60546875</v>
      </c>
      <c r="AI104">
        <f t="shared" si="6"/>
        <v>11.577611079053664</v>
      </c>
      <c r="AJ104">
        <f t="shared" si="7"/>
        <v>0.36443926189863673</v>
      </c>
      <c r="AK104">
        <f t="shared" si="8"/>
        <v>215.05641184675326</v>
      </c>
    </row>
    <row r="105" spans="1:37" x14ac:dyDescent="0.3">
      <c r="A105">
        <v>103</v>
      </c>
      <c r="B105">
        <v>196</v>
      </c>
      <c r="C105" t="s">
        <v>91</v>
      </c>
      <c r="D105">
        <v>1.92176640808309E-2</v>
      </c>
      <c r="E105">
        <v>4096</v>
      </c>
      <c r="F105">
        <v>4096</v>
      </c>
      <c r="G105">
        <v>1</v>
      </c>
      <c r="H105">
        <v>2.9762461067646999</v>
      </c>
      <c r="I105">
        <v>6.0280609623339698</v>
      </c>
      <c r="J105">
        <v>-0.94992462879911799</v>
      </c>
      <c r="K105" t="b">
        <v>1</v>
      </c>
      <c r="L105">
        <v>106.2</v>
      </c>
      <c r="M105" t="s">
        <v>92</v>
      </c>
      <c r="N105">
        <v>6.2154047935279202</v>
      </c>
      <c r="O105">
        <v>3.7229999999999999</v>
      </c>
      <c r="P105">
        <v>2.0249999999999999</v>
      </c>
      <c r="Q105" t="s">
        <v>379</v>
      </c>
      <c r="S105">
        <v>0</v>
      </c>
      <c r="T105">
        <v>5276</v>
      </c>
      <c r="U105">
        <v>4096</v>
      </c>
      <c r="V105">
        <v>237</v>
      </c>
      <c r="W105">
        <v>4096</v>
      </c>
      <c r="X105">
        <v>1</v>
      </c>
      <c r="Y105">
        <v>0.128370979318671</v>
      </c>
      <c r="Z105">
        <v>106.2</v>
      </c>
      <c r="AA105">
        <v>49.7</v>
      </c>
      <c r="AB105" t="s">
        <v>94</v>
      </c>
      <c r="AC105">
        <v>10.3046875</v>
      </c>
      <c r="AE105">
        <v>4</v>
      </c>
      <c r="AF105">
        <v>106.1875</v>
      </c>
      <c r="AG105">
        <v>4.71875</v>
      </c>
      <c r="AH105">
        <f t="shared" si="5"/>
        <v>101.46875</v>
      </c>
      <c r="AI105">
        <f t="shared" si="6"/>
        <v>22.503311258278146</v>
      </c>
      <c r="AJ105">
        <f t="shared" si="7"/>
        <v>0.38677017368839955</v>
      </c>
      <c r="AK105">
        <f t="shared" si="8"/>
        <v>274.54935055449675</v>
      </c>
    </row>
    <row r="106" spans="1:37" x14ac:dyDescent="0.3">
      <c r="A106">
        <v>104</v>
      </c>
      <c r="B106">
        <v>197</v>
      </c>
      <c r="C106" t="s">
        <v>91</v>
      </c>
      <c r="D106">
        <v>3.8326336065166798E-2</v>
      </c>
      <c r="E106">
        <v>4096</v>
      </c>
      <c r="F106">
        <v>4096</v>
      </c>
      <c r="G106">
        <v>1</v>
      </c>
      <c r="H106">
        <v>2.8231119325605598</v>
      </c>
      <c r="I106">
        <v>3.3028204054761199</v>
      </c>
      <c r="J106">
        <v>-0.96840877978251905</v>
      </c>
      <c r="K106" t="b">
        <v>1</v>
      </c>
      <c r="L106">
        <v>14.77</v>
      </c>
      <c r="M106" t="s">
        <v>92</v>
      </c>
      <c r="N106">
        <v>4.5880114450783598</v>
      </c>
      <c r="O106">
        <v>3.4980000000000002</v>
      </c>
      <c r="P106">
        <v>1.17</v>
      </c>
      <c r="Q106" t="s">
        <v>380</v>
      </c>
      <c r="S106">
        <v>0</v>
      </c>
      <c r="T106">
        <v>3142</v>
      </c>
      <c r="U106">
        <v>4096</v>
      </c>
      <c r="V106">
        <v>469</v>
      </c>
      <c r="W106">
        <v>4096</v>
      </c>
      <c r="X106">
        <v>1</v>
      </c>
      <c r="Y106">
        <v>8.4183487264588297E-2</v>
      </c>
      <c r="Z106">
        <v>14.77</v>
      </c>
      <c r="AA106">
        <v>212.6</v>
      </c>
      <c r="AB106" t="s">
        <v>94</v>
      </c>
      <c r="AC106">
        <v>3.84375</v>
      </c>
      <c r="AE106">
        <v>6</v>
      </c>
      <c r="AF106">
        <v>14.7734375</v>
      </c>
      <c r="AG106">
        <v>1.79296875</v>
      </c>
      <c r="AH106">
        <f t="shared" si="5"/>
        <v>12.98046875</v>
      </c>
      <c r="AI106">
        <f t="shared" si="6"/>
        <v>8.2396514161220047</v>
      </c>
      <c r="AJ106">
        <f t="shared" si="7"/>
        <v>0.37968672286805771</v>
      </c>
      <c r="AK106">
        <f t="shared" si="8"/>
        <v>38.909544659358062</v>
      </c>
    </row>
    <row r="107" spans="1:37" x14ac:dyDescent="0.3">
      <c r="A107">
        <v>105</v>
      </c>
      <c r="B107">
        <v>198</v>
      </c>
      <c r="C107" t="s">
        <v>91</v>
      </c>
      <c r="D107">
        <v>3.7471315859468501E-2</v>
      </c>
      <c r="E107">
        <v>4096</v>
      </c>
      <c r="F107">
        <v>4096</v>
      </c>
      <c r="G107">
        <v>1</v>
      </c>
      <c r="H107">
        <v>3.1938658599686498</v>
      </c>
      <c r="I107">
        <v>5.4863379371922401</v>
      </c>
      <c r="J107">
        <v>-0.95153194627593596</v>
      </c>
      <c r="K107" t="b">
        <v>1</v>
      </c>
      <c r="L107">
        <v>52.16</v>
      </c>
      <c r="M107" t="s">
        <v>92</v>
      </c>
      <c r="N107">
        <v>6.1600189026928902</v>
      </c>
      <c r="O107">
        <v>3.7679999999999998</v>
      </c>
      <c r="P107">
        <v>1.718</v>
      </c>
      <c r="Q107" t="s">
        <v>381</v>
      </c>
      <c r="S107">
        <v>0</v>
      </c>
      <c r="T107">
        <v>5864</v>
      </c>
      <c r="U107">
        <v>4096</v>
      </c>
      <c r="V107">
        <v>142</v>
      </c>
      <c r="W107">
        <v>4096</v>
      </c>
      <c r="X107">
        <v>1</v>
      </c>
      <c r="Y107">
        <v>0.184105133228922</v>
      </c>
      <c r="Z107">
        <v>52.16</v>
      </c>
      <c r="AA107">
        <v>112.44</v>
      </c>
      <c r="AB107" t="s">
        <v>94</v>
      </c>
      <c r="AC107">
        <v>7.22265625</v>
      </c>
      <c r="AE107">
        <v>4</v>
      </c>
      <c r="AF107">
        <v>52.15625</v>
      </c>
      <c r="AG107">
        <v>7.703125</v>
      </c>
      <c r="AH107">
        <f t="shared" si="5"/>
        <v>44.453125</v>
      </c>
      <c r="AI107">
        <f t="shared" si="6"/>
        <v>6.7707910750507097</v>
      </c>
      <c r="AJ107">
        <f t="shared" si="7"/>
        <v>0.38614901056561957</v>
      </c>
      <c r="AK107">
        <f t="shared" si="8"/>
        <v>135.06767743261358</v>
      </c>
    </row>
    <row r="108" spans="1:37" x14ac:dyDescent="0.3">
      <c r="A108">
        <v>106</v>
      </c>
      <c r="B108">
        <v>199</v>
      </c>
      <c r="C108" t="s">
        <v>91</v>
      </c>
      <c r="D108">
        <v>7.1365624719738494E-2</v>
      </c>
      <c r="E108">
        <v>4096</v>
      </c>
      <c r="F108">
        <v>4096</v>
      </c>
      <c r="G108">
        <v>1</v>
      </c>
      <c r="H108">
        <v>5.6324627335647897</v>
      </c>
      <c r="I108">
        <v>5.2529315532757499</v>
      </c>
      <c r="J108">
        <v>-0.97564170842819797</v>
      </c>
      <c r="K108" t="b">
        <v>1</v>
      </c>
      <c r="L108">
        <v>8.56</v>
      </c>
      <c r="M108" t="s">
        <v>92</v>
      </c>
      <c r="N108">
        <v>6.1588693969739703</v>
      </c>
      <c r="O108">
        <v>3.4409999999999998</v>
      </c>
      <c r="P108">
        <v>0.93259999999999998</v>
      </c>
      <c r="Q108" t="s">
        <v>382</v>
      </c>
      <c r="S108">
        <v>0</v>
      </c>
      <c r="T108">
        <v>2766</v>
      </c>
      <c r="U108">
        <v>4096</v>
      </c>
      <c r="V108">
        <v>66</v>
      </c>
      <c r="W108">
        <v>4096</v>
      </c>
      <c r="X108">
        <v>1</v>
      </c>
      <c r="Y108">
        <v>0.57021674478068496</v>
      </c>
      <c r="Z108">
        <v>8.56</v>
      </c>
      <c r="AA108">
        <v>323</v>
      </c>
      <c r="AB108" t="s">
        <v>94</v>
      </c>
      <c r="AC108">
        <v>2.92578125</v>
      </c>
      <c r="AE108">
        <v>4</v>
      </c>
      <c r="AF108">
        <v>8.5625</v>
      </c>
      <c r="AG108">
        <v>4.19921875</v>
      </c>
      <c r="AH108">
        <f t="shared" si="5"/>
        <v>4.36328125</v>
      </c>
      <c r="AI108">
        <f t="shared" si="6"/>
        <v>2.0390697674418603</v>
      </c>
      <c r="AJ108">
        <f t="shared" si="7"/>
        <v>0.3769503836961785</v>
      </c>
      <c r="AK108">
        <f t="shared" si="8"/>
        <v>22.715191097673383</v>
      </c>
    </row>
    <row r="109" spans="1:37" x14ac:dyDescent="0.3">
      <c r="A109">
        <v>107</v>
      </c>
      <c r="B109">
        <v>202</v>
      </c>
      <c r="C109" t="s">
        <v>91</v>
      </c>
      <c r="D109">
        <v>1.3254629720362E-2</v>
      </c>
      <c r="E109">
        <v>4096</v>
      </c>
      <c r="F109">
        <v>16384</v>
      </c>
      <c r="G109">
        <v>4</v>
      </c>
      <c r="H109">
        <v>2.98062203056796</v>
      </c>
      <c r="I109">
        <v>7.7251668643821896</v>
      </c>
      <c r="J109">
        <v>-0.99814415310364202</v>
      </c>
      <c r="K109" t="b">
        <v>1</v>
      </c>
      <c r="L109">
        <v>390.8</v>
      </c>
      <c r="M109" t="s">
        <v>92</v>
      </c>
      <c r="N109">
        <v>7.7582115374362397</v>
      </c>
      <c r="O109">
        <v>4.2770000000000001</v>
      </c>
      <c r="P109">
        <v>2.5920000000000001</v>
      </c>
      <c r="Q109" t="s">
        <v>383</v>
      </c>
      <c r="S109">
        <v>0</v>
      </c>
      <c r="T109">
        <v>19000</v>
      </c>
      <c r="U109">
        <v>4096</v>
      </c>
      <c r="V109">
        <v>736</v>
      </c>
      <c r="W109">
        <v>4096</v>
      </c>
      <c r="X109">
        <v>1</v>
      </c>
      <c r="Y109">
        <v>7.3056344185916403E-2</v>
      </c>
      <c r="Z109">
        <v>390.8</v>
      </c>
      <c r="AA109">
        <v>48.66</v>
      </c>
      <c r="AB109" t="s">
        <v>94</v>
      </c>
      <c r="AC109">
        <v>19.765625</v>
      </c>
      <c r="AE109">
        <v>0</v>
      </c>
      <c r="AF109">
        <v>390.75</v>
      </c>
      <c r="AG109">
        <v>6.546875</v>
      </c>
      <c r="AH109">
        <f t="shared" si="5"/>
        <v>384.203125</v>
      </c>
      <c r="AI109">
        <f t="shared" si="6"/>
        <v>59.684964200477324</v>
      </c>
      <c r="AJ109">
        <f t="shared" si="7"/>
        <v>0.36856280300190597</v>
      </c>
      <c r="AK109">
        <f t="shared" si="8"/>
        <v>1060.1992301376633</v>
      </c>
    </row>
    <row r="110" spans="1:37" x14ac:dyDescent="0.3">
      <c r="A110">
        <v>108</v>
      </c>
      <c r="B110">
        <v>203</v>
      </c>
      <c r="C110" t="s">
        <v>91</v>
      </c>
      <c r="D110">
        <v>1.37080640938379E-2</v>
      </c>
      <c r="E110">
        <v>4096</v>
      </c>
      <c r="F110">
        <v>16384</v>
      </c>
      <c r="G110">
        <v>4</v>
      </c>
      <c r="H110">
        <v>3.4034486730414399</v>
      </c>
      <c r="I110">
        <v>6.1953401626457598</v>
      </c>
      <c r="J110">
        <v>-1.0118063516565901</v>
      </c>
      <c r="K110" t="b">
        <v>1</v>
      </c>
      <c r="L110">
        <v>66.099999999999994</v>
      </c>
      <c r="M110" t="s">
        <v>92</v>
      </c>
      <c r="N110">
        <v>6.9438779295613102</v>
      </c>
      <c r="O110">
        <v>4.24</v>
      </c>
      <c r="P110">
        <v>1.82</v>
      </c>
      <c r="Q110" t="s">
        <v>384</v>
      </c>
      <c r="R110" s="1" t="s">
        <v>1941</v>
      </c>
      <c r="S110">
        <v>0</v>
      </c>
      <c r="T110">
        <v>17250</v>
      </c>
      <c r="U110">
        <v>4096</v>
      </c>
      <c r="V110">
        <v>621</v>
      </c>
      <c r="W110">
        <v>4096</v>
      </c>
      <c r="X110">
        <v>1</v>
      </c>
      <c r="Y110">
        <v>9.6447072950651497E-2</v>
      </c>
      <c r="Z110">
        <v>66.099999999999994</v>
      </c>
      <c r="AA110">
        <v>260.8</v>
      </c>
      <c r="AB110" t="s">
        <v>94</v>
      </c>
      <c r="AC110">
        <v>8.1328125</v>
      </c>
      <c r="AE110">
        <v>0</v>
      </c>
      <c r="AF110">
        <v>66.125</v>
      </c>
      <c r="AG110">
        <v>6.76953125</v>
      </c>
      <c r="AH110">
        <f t="shared" si="5"/>
        <v>59.35546875</v>
      </c>
      <c r="AI110">
        <f t="shared" si="6"/>
        <v>9.7680323139065202</v>
      </c>
      <c r="AJ110">
        <f t="shared" si="7"/>
        <v>0.36356166586299532</v>
      </c>
      <c r="AK110">
        <f t="shared" si="8"/>
        <v>181.88111181369314</v>
      </c>
    </row>
    <row r="111" spans="1:37" x14ac:dyDescent="0.3">
      <c r="A111">
        <v>109</v>
      </c>
      <c r="B111">
        <v>207</v>
      </c>
      <c r="C111" t="s">
        <v>91</v>
      </c>
      <c r="D111">
        <v>1.57718032565012E-2</v>
      </c>
      <c r="E111">
        <v>4096</v>
      </c>
      <c r="F111">
        <v>4096</v>
      </c>
      <c r="G111">
        <v>1</v>
      </c>
      <c r="H111">
        <v>3.0720336324328801</v>
      </c>
      <c r="I111">
        <v>5.9190648015528096</v>
      </c>
      <c r="J111">
        <v>-0.95474658122957101</v>
      </c>
      <c r="K111" t="b">
        <v>1</v>
      </c>
      <c r="L111">
        <v>84.56</v>
      </c>
      <c r="M111" t="s">
        <v>92</v>
      </c>
      <c r="N111">
        <v>6.0864629594791602</v>
      </c>
      <c r="O111">
        <v>3.6560000000000001</v>
      </c>
      <c r="P111">
        <v>1.927</v>
      </c>
      <c r="Q111" t="s">
        <v>385</v>
      </c>
      <c r="S111">
        <v>0</v>
      </c>
      <c r="T111">
        <v>4524</v>
      </c>
      <c r="U111">
        <v>4096</v>
      </c>
      <c r="V111">
        <v>163</v>
      </c>
      <c r="W111">
        <v>4096</v>
      </c>
      <c r="X111">
        <v>1</v>
      </c>
      <c r="Y111">
        <v>0.16229419953295601</v>
      </c>
      <c r="Z111">
        <v>84.56</v>
      </c>
      <c r="AA111">
        <v>53.5</v>
      </c>
      <c r="AB111" t="s">
        <v>94</v>
      </c>
      <c r="AC111">
        <v>9.1953125</v>
      </c>
      <c r="AE111">
        <v>5</v>
      </c>
      <c r="AF111">
        <v>84.5625</v>
      </c>
      <c r="AG111">
        <v>4.86328125</v>
      </c>
      <c r="AH111">
        <f t="shared" si="5"/>
        <v>79.69921875</v>
      </c>
      <c r="AI111">
        <f t="shared" si="6"/>
        <v>17.387951807228916</v>
      </c>
      <c r="AJ111">
        <f t="shared" si="7"/>
        <v>0.38490967553106559</v>
      </c>
      <c r="AK111">
        <f t="shared" si="8"/>
        <v>219.69439942845776</v>
      </c>
    </row>
    <row r="112" spans="1:37" x14ac:dyDescent="0.3">
      <c r="A112">
        <v>110</v>
      </c>
      <c r="B112">
        <v>208</v>
      </c>
      <c r="C112" t="s">
        <v>91</v>
      </c>
      <c r="D112">
        <v>4.6665331785199902E-2</v>
      </c>
      <c r="E112">
        <v>4096</v>
      </c>
      <c r="F112">
        <v>4096</v>
      </c>
      <c r="G112">
        <v>1</v>
      </c>
      <c r="H112">
        <v>3.2862220427910298</v>
      </c>
      <c r="I112">
        <v>3.8702966636777099</v>
      </c>
      <c r="J112">
        <v>-0.96921243852092798</v>
      </c>
      <c r="K112" t="b">
        <v>1</v>
      </c>
      <c r="L112">
        <v>15.06</v>
      </c>
      <c r="M112" t="s">
        <v>92</v>
      </c>
      <c r="N112">
        <v>5.0088777386181702</v>
      </c>
      <c r="O112">
        <v>3.5249999999999999</v>
      </c>
      <c r="P112">
        <v>1.1779999999999999</v>
      </c>
      <c r="Q112" t="s">
        <v>386</v>
      </c>
      <c r="S112">
        <v>0</v>
      </c>
      <c r="T112">
        <v>3348</v>
      </c>
      <c r="U112">
        <v>4096</v>
      </c>
      <c r="V112">
        <v>230</v>
      </c>
      <c r="W112">
        <v>4096</v>
      </c>
      <c r="X112">
        <v>1</v>
      </c>
      <c r="Y112">
        <v>0.15074901728634299</v>
      </c>
      <c r="Z112">
        <v>15.06</v>
      </c>
      <c r="AA112">
        <v>222.2</v>
      </c>
      <c r="AB112" t="s">
        <v>94</v>
      </c>
      <c r="AC112">
        <v>3.880859375</v>
      </c>
      <c r="AE112">
        <v>4</v>
      </c>
      <c r="AF112">
        <v>15.0625</v>
      </c>
      <c r="AG112">
        <v>3.052734375</v>
      </c>
      <c r="AH112">
        <f t="shared" si="5"/>
        <v>12.009765625</v>
      </c>
      <c r="AI112">
        <f t="shared" si="6"/>
        <v>4.9341010876519515</v>
      </c>
      <c r="AJ112">
        <f t="shared" si="7"/>
        <v>0.37938170689615924</v>
      </c>
      <c r="AK112">
        <f t="shared" si="8"/>
        <v>39.702757740300761</v>
      </c>
    </row>
    <row r="113" spans="1:37" x14ac:dyDescent="0.3">
      <c r="A113">
        <v>111</v>
      </c>
      <c r="B113">
        <v>209</v>
      </c>
      <c r="C113" t="s">
        <v>91</v>
      </c>
      <c r="D113">
        <v>4.6606095878730297E-2</v>
      </c>
      <c r="E113">
        <v>4096</v>
      </c>
      <c r="F113">
        <v>4096</v>
      </c>
      <c r="G113">
        <v>1</v>
      </c>
      <c r="H113">
        <v>2.5315137382355299</v>
      </c>
      <c r="I113">
        <v>4.1829309034126201</v>
      </c>
      <c r="J113">
        <v>-0.94992462879911799</v>
      </c>
      <c r="K113" t="b">
        <v>1</v>
      </c>
      <c r="L113">
        <v>44.88</v>
      </c>
      <c r="M113" t="s">
        <v>92</v>
      </c>
      <c r="N113">
        <v>5.1539971881785203</v>
      </c>
      <c r="O113">
        <v>3.7010000000000001</v>
      </c>
      <c r="P113">
        <v>1.6519999999999999</v>
      </c>
      <c r="Q113" t="s">
        <v>387</v>
      </c>
      <c r="S113">
        <v>0</v>
      </c>
      <c r="T113">
        <v>5016</v>
      </c>
      <c r="U113">
        <v>4096</v>
      </c>
      <c r="V113">
        <v>452</v>
      </c>
      <c r="W113">
        <v>4096</v>
      </c>
      <c r="X113">
        <v>1</v>
      </c>
      <c r="Y113">
        <v>7.2036346688717195E-2</v>
      </c>
      <c r="Z113">
        <v>44.88</v>
      </c>
      <c r="AA113">
        <v>111.75</v>
      </c>
      <c r="AB113" t="s">
        <v>94</v>
      </c>
      <c r="AC113">
        <v>6.69921875</v>
      </c>
      <c r="AE113">
        <v>3</v>
      </c>
      <c r="AF113">
        <v>44.875</v>
      </c>
      <c r="AG113">
        <v>2.837890625</v>
      </c>
      <c r="AH113">
        <f t="shared" si="5"/>
        <v>42.037109375</v>
      </c>
      <c r="AI113">
        <f t="shared" si="6"/>
        <v>15.812801101169994</v>
      </c>
      <c r="AJ113">
        <f t="shared" si="7"/>
        <v>0.38677017368839955</v>
      </c>
      <c r="AK113">
        <f t="shared" si="8"/>
        <v>116.02497569048185</v>
      </c>
    </row>
    <row r="114" spans="1:37" x14ac:dyDescent="0.3">
      <c r="A114">
        <v>112</v>
      </c>
      <c r="B114">
        <v>210</v>
      </c>
      <c r="C114" t="s">
        <v>91</v>
      </c>
      <c r="D114">
        <v>6.2490416886408197E-2</v>
      </c>
      <c r="E114">
        <v>4096</v>
      </c>
      <c r="F114">
        <v>4096</v>
      </c>
      <c r="G114">
        <v>1</v>
      </c>
      <c r="H114">
        <v>8.2358060653644092</v>
      </c>
      <c r="I114">
        <v>8.5414316810713</v>
      </c>
      <c r="J114">
        <v>-0.97162341473615399</v>
      </c>
      <c r="K114" t="b">
        <v>1</v>
      </c>
      <c r="L114">
        <v>10.9</v>
      </c>
      <c r="M114" t="s">
        <v>92</v>
      </c>
      <c r="N114">
        <v>9.0106461172034198</v>
      </c>
      <c r="O114">
        <v>3.4689999999999999</v>
      </c>
      <c r="P114">
        <v>1.0369999999999999</v>
      </c>
      <c r="Q114" t="s">
        <v>388</v>
      </c>
      <c r="S114">
        <v>0</v>
      </c>
      <c r="T114">
        <v>2944</v>
      </c>
      <c r="U114">
        <v>4096</v>
      </c>
      <c r="V114">
        <v>19</v>
      </c>
      <c r="W114">
        <v>4096</v>
      </c>
      <c r="X114">
        <v>1</v>
      </c>
      <c r="Y114">
        <v>1.6600077586306301</v>
      </c>
      <c r="Z114">
        <v>10.9</v>
      </c>
      <c r="AA114">
        <v>270.2</v>
      </c>
      <c r="AB114" t="s">
        <v>94</v>
      </c>
      <c r="AC114">
        <v>3.30078125</v>
      </c>
      <c r="AD114" t="s">
        <v>98</v>
      </c>
      <c r="AE114">
        <v>4</v>
      </c>
      <c r="AF114">
        <v>10.8984375</v>
      </c>
      <c r="AG114">
        <v>6.7265625</v>
      </c>
      <c r="AH114">
        <f t="shared" si="5"/>
        <v>4.171875</v>
      </c>
      <c r="AI114">
        <f t="shared" si="6"/>
        <v>1.6202090592334495</v>
      </c>
      <c r="AJ114">
        <f t="shared" si="7"/>
        <v>0.37846812837492133</v>
      </c>
      <c r="AK114">
        <f t="shared" si="8"/>
        <v>28.796183041346342</v>
      </c>
    </row>
    <row r="115" spans="1:37" x14ac:dyDescent="0.3">
      <c r="A115">
        <v>113</v>
      </c>
      <c r="B115">
        <v>213</v>
      </c>
      <c r="C115" t="s">
        <v>91</v>
      </c>
      <c r="D115">
        <v>1.21540955759161E-2</v>
      </c>
      <c r="E115">
        <v>4096</v>
      </c>
      <c r="F115">
        <v>16384</v>
      </c>
      <c r="G115">
        <v>4</v>
      </c>
      <c r="H115">
        <v>2.9635539055451501</v>
      </c>
      <c r="I115">
        <v>7.7619644283907299</v>
      </c>
      <c r="J115">
        <v>-0.99734049436523398</v>
      </c>
      <c r="K115" t="b">
        <v>1</v>
      </c>
      <c r="L115">
        <v>415.8</v>
      </c>
      <c r="M115" t="s">
        <v>92</v>
      </c>
      <c r="N115">
        <v>7.7910392927657304</v>
      </c>
      <c r="O115">
        <v>4.2850000000000001</v>
      </c>
      <c r="P115">
        <v>2.62</v>
      </c>
      <c r="Q115" t="s">
        <v>389</v>
      </c>
      <c r="S115">
        <v>0</v>
      </c>
      <c r="T115">
        <v>19200</v>
      </c>
      <c r="U115">
        <v>4096</v>
      </c>
      <c r="V115">
        <v>762</v>
      </c>
      <c r="W115">
        <v>4096</v>
      </c>
      <c r="X115">
        <v>1</v>
      </c>
      <c r="Y115">
        <v>7.1132052902381102E-2</v>
      </c>
      <c r="Z115">
        <v>415.8</v>
      </c>
      <c r="AA115">
        <v>46.2</v>
      </c>
      <c r="AB115" t="s">
        <v>94</v>
      </c>
      <c r="AC115">
        <v>20.390625</v>
      </c>
      <c r="AE115">
        <v>0</v>
      </c>
      <c r="AF115">
        <v>415.75</v>
      </c>
      <c r="AG115">
        <v>6.45703125</v>
      </c>
      <c r="AH115">
        <f t="shared" si="5"/>
        <v>409.29296875</v>
      </c>
      <c r="AI115">
        <f t="shared" si="6"/>
        <v>64.387174833635811</v>
      </c>
      <c r="AJ115">
        <f t="shared" si="7"/>
        <v>0.36885912077242489</v>
      </c>
      <c r="AK115">
        <f t="shared" si="8"/>
        <v>1127.1240877259081</v>
      </c>
    </row>
    <row r="116" spans="1:37" x14ac:dyDescent="0.3">
      <c r="A116">
        <v>114</v>
      </c>
      <c r="B116">
        <v>214</v>
      </c>
      <c r="C116" t="s">
        <v>91</v>
      </c>
      <c r="D116">
        <v>1.8163948687857999E-2</v>
      </c>
      <c r="E116">
        <v>4096</v>
      </c>
      <c r="F116">
        <v>16384</v>
      </c>
      <c r="G116">
        <v>4</v>
      </c>
      <c r="H116">
        <v>3.4338336651053001</v>
      </c>
      <c r="I116">
        <v>6.1433430414774497</v>
      </c>
      <c r="J116">
        <v>-1.01261001039499</v>
      </c>
      <c r="K116" t="b">
        <v>1</v>
      </c>
      <c r="L116">
        <v>61.53</v>
      </c>
      <c r="M116" t="s">
        <v>92</v>
      </c>
      <c r="N116">
        <v>6.9157714991104298</v>
      </c>
      <c r="O116">
        <v>4.242</v>
      </c>
      <c r="P116">
        <v>1.7889999999999999</v>
      </c>
      <c r="Q116" t="s">
        <v>390</v>
      </c>
      <c r="R116" s="1" t="s">
        <v>1941</v>
      </c>
      <c r="S116">
        <v>0</v>
      </c>
      <c r="T116">
        <v>17440</v>
      </c>
      <c r="U116">
        <v>4096</v>
      </c>
      <c r="V116">
        <v>600</v>
      </c>
      <c r="W116">
        <v>4096</v>
      </c>
      <c r="X116">
        <v>1</v>
      </c>
      <c r="Y116">
        <v>9.9360843305263805E-2</v>
      </c>
      <c r="Z116">
        <v>61.53</v>
      </c>
      <c r="AA116">
        <v>283.5</v>
      </c>
      <c r="AB116" t="s">
        <v>94</v>
      </c>
      <c r="AC116">
        <v>7.84375</v>
      </c>
      <c r="AE116">
        <v>0</v>
      </c>
      <c r="AF116">
        <v>61.53125</v>
      </c>
      <c r="AG116">
        <v>6.984375</v>
      </c>
      <c r="AH116">
        <f t="shared" si="5"/>
        <v>54.546875</v>
      </c>
      <c r="AI116">
        <f t="shared" si="6"/>
        <v>8.8098434004474271</v>
      </c>
      <c r="AJ116">
        <f t="shared" si="7"/>
        <v>0.36326960372814016</v>
      </c>
      <c r="AK116">
        <f t="shared" si="8"/>
        <v>169.38177422091198</v>
      </c>
    </row>
    <row r="117" spans="1:37" x14ac:dyDescent="0.3">
      <c r="A117">
        <v>115</v>
      </c>
      <c r="B117">
        <v>218</v>
      </c>
      <c r="C117" t="s">
        <v>91</v>
      </c>
      <c r="D117">
        <v>1.2375796517362699E-2</v>
      </c>
      <c r="E117">
        <v>4096</v>
      </c>
      <c r="F117">
        <v>4096</v>
      </c>
      <c r="G117">
        <v>1</v>
      </c>
      <c r="H117">
        <v>2.8630657866106701</v>
      </c>
      <c r="I117">
        <v>5.6702123195766001</v>
      </c>
      <c r="J117">
        <v>-0.952335605014345</v>
      </c>
      <c r="K117" t="b">
        <v>1</v>
      </c>
      <c r="L117">
        <v>95.5</v>
      </c>
      <c r="M117" t="s">
        <v>92</v>
      </c>
      <c r="N117">
        <v>5.8686018266234097</v>
      </c>
      <c r="O117">
        <v>3.67</v>
      </c>
      <c r="P117">
        <v>1.98</v>
      </c>
      <c r="Q117" t="s">
        <v>391</v>
      </c>
      <c r="S117">
        <v>0</v>
      </c>
      <c r="T117">
        <v>4676</v>
      </c>
      <c r="U117">
        <v>4096</v>
      </c>
      <c r="V117">
        <v>310</v>
      </c>
      <c r="W117">
        <v>4096</v>
      </c>
      <c r="X117">
        <v>1</v>
      </c>
      <c r="Y117">
        <v>0.105815026148634</v>
      </c>
      <c r="Z117">
        <v>95.5</v>
      </c>
      <c r="AA117">
        <v>48.97</v>
      </c>
      <c r="AB117" t="s">
        <v>94</v>
      </c>
      <c r="AC117">
        <v>9.7734375</v>
      </c>
      <c r="AE117">
        <v>4</v>
      </c>
      <c r="AF117">
        <v>95.5</v>
      </c>
      <c r="AG117">
        <v>3.44921875</v>
      </c>
      <c r="AH117">
        <f t="shared" si="5"/>
        <v>92.05078125</v>
      </c>
      <c r="AI117">
        <f t="shared" si="6"/>
        <v>27.687429218573048</v>
      </c>
      <c r="AJ117">
        <f t="shared" si="7"/>
        <v>0.38583880320607417</v>
      </c>
      <c r="AK117">
        <f t="shared" si="8"/>
        <v>247.51268977214309</v>
      </c>
    </row>
    <row r="118" spans="1:37" x14ac:dyDescent="0.3">
      <c r="A118">
        <v>116</v>
      </c>
      <c r="B118">
        <v>219</v>
      </c>
      <c r="C118" t="s">
        <v>91</v>
      </c>
      <c r="D118">
        <v>4.5710698599568701E-2</v>
      </c>
      <c r="E118">
        <v>4096</v>
      </c>
      <c r="F118">
        <v>4096</v>
      </c>
      <c r="G118">
        <v>1</v>
      </c>
      <c r="H118">
        <v>2.8462528586476599</v>
      </c>
      <c r="I118">
        <v>3.36046846299319</v>
      </c>
      <c r="J118">
        <v>-0.96680146230570196</v>
      </c>
      <c r="K118" t="b">
        <v>1</v>
      </c>
      <c r="L118">
        <v>15.15</v>
      </c>
      <c r="M118" t="s">
        <v>92</v>
      </c>
      <c r="N118">
        <v>4.7015792455824403</v>
      </c>
      <c r="O118">
        <v>3.5310000000000001</v>
      </c>
      <c r="P118">
        <v>1.181</v>
      </c>
      <c r="Q118" t="s">
        <v>392</v>
      </c>
      <c r="S118">
        <v>0</v>
      </c>
      <c r="T118">
        <v>3398</v>
      </c>
      <c r="U118">
        <v>4096</v>
      </c>
      <c r="V118">
        <v>416</v>
      </c>
      <c r="W118">
        <v>4096</v>
      </c>
      <c r="X118">
        <v>1</v>
      </c>
      <c r="Y118">
        <v>9.0519993781450994E-2</v>
      </c>
      <c r="Z118">
        <v>15.15</v>
      </c>
      <c r="AA118">
        <v>224.4</v>
      </c>
      <c r="AB118" t="s">
        <v>94</v>
      </c>
      <c r="AC118">
        <v>3.892578125</v>
      </c>
      <c r="AE118">
        <v>4</v>
      </c>
      <c r="AF118">
        <v>15.1484375</v>
      </c>
      <c r="AG118">
        <v>2.142578125</v>
      </c>
      <c r="AH118">
        <f t="shared" si="5"/>
        <v>13.005859375</v>
      </c>
      <c r="AI118">
        <f t="shared" si="6"/>
        <v>7.0701914311759344</v>
      </c>
      <c r="AJ118">
        <f t="shared" si="7"/>
        <v>0.38029749069084523</v>
      </c>
      <c r="AK118">
        <f t="shared" si="8"/>
        <v>39.833125042401612</v>
      </c>
    </row>
    <row r="119" spans="1:37" x14ac:dyDescent="0.3">
      <c r="A119">
        <v>117</v>
      </c>
      <c r="B119">
        <v>220</v>
      </c>
      <c r="C119" t="s">
        <v>91</v>
      </c>
      <c r="D119">
        <v>3.7777700173057101E-2</v>
      </c>
      <c r="E119">
        <v>4096</v>
      </c>
      <c r="F119">
        <v>4096</v>
      </c>
      <c r="G119">
        <v>1</v>
      </c>
      <c r="H119">
        <v>2.7324991363428199</v>
      </c>
      <c r="I119">
        <v>4.4750010269989398</v>
      </c>
      <c r="J119">
        <v>-0.95313926375275304</v>
      </c>
      <c r="K119" t="b">
        <v>1</v>
      </c>
      <c r="L119">
        <v>43.38</v>
      </c>
      <c r="M119" t="s">
        <v>92</v>
      </c>
      <c r="N119">
        <v>5.3641830337834202</v>
      </c>
      <c r="O119">
        <v>3.7090000000000001</v>
      </c>
      <c r="P119">
        <v>1.6379999999999999</v>
      </c>
      <c r="Q119" t="s">
        <v>393</v>
      </c>
      <c r="S119">
        <v>0</v>
      </c>
      <c r="T119">
        <v>5124</v>
      </c>
      <c r="U119">
        <v>4096</v>
      </c>
      <c r="V119">
        <v>346</v>
      </c>
      <c r="W119">
        <v>4096</v>
      </c>
      <c r="X119">
        <v>1</v>
      </c>
      <c r="Y119">
        <v>9.3139730590836703E-2</v>
      </c>
      <c r="Z119">
        <v>43.38</v>
      </c>
      <c r="AA119">
        <v>118.1</v>
      </c>
      <c r="AB119" t="s">
        <v>94</v>
      </c>
      <c r="AC119">
        <v>6.5859375</v>
      </c>
      <c r="AE119">
        <v>4</v>
      </c>
      <c r="AF119">
        <v>43.375</v>
      </c>
      <c r="AG119">
        <v>3.65625</v>
      </c>
      <c r="AH119">
        <f t="shared" si="5"/>
        <v>39.71875</v>
      </c>
      <c r="AI119">
        <f t="shared" si="6"/>
        <v>11.863247863247864</v>
      </c>
      <c r="AJ119">
        <f t="shared" si="7"/>
        <v>0.38552884504723478</v>
      </c>
      <c r="AK119">
        <f t="shared" si="8"/>
        <v>112.50779431221474</v>
      </c>
    </row>
    <row r="120" spans="1:37" x14ac:dyDescent="0.3">
      <c r="A120">
        <v>118</v>
      </c>
      <c r="B120">
        <v>221</v>
      </c>
      <c r="C120" t="s">
        <v>91</v>
      </c>
      <c r="D120">
        <v>7.0476027620818699E-2</v>
      </c>
      <c r="E120">
        <v>4096</v>
      </c>
      <c r="F120">
        <v>4096</v>
      </c>
      <c r="G120">
        <v>1</v>
      </c>
      <c r="H120">
        <v>3.4938069838195802</v>
      </c>
      <c r="I120">
        <v>3.5142785091154001</v>
      </c>
      <c r="J120">
        <v>-0.97323073221297196</v>
      </c>
      <c r="K120" t="b">
        <v>1</v>
      </c>
      <c r="L120">
        <v>10.130000000000001</v>
      </c>
      <c r="M120" t="s">
        <v>92</v>
      </c>
      <c r="N120">
        <v>4.8716902152267698</v>
      </c>
      <c r="O120">
        <v>3.496</v>
      </c>
      <c r="P120">
        <v>1.006</v>
      </c>
      <c r="Q120" t="s">
        <v>394</v>
      </c>
      <c r="S120">
        <v>0</v>
      </c>
      <c r="T120">
        <v>3136</v>
      </c>
      <c r="U120">
        <v>4096</v>
      </c>
      <c r="V120">
        <v>285</v>
      </c>
      <c r="W120">
        <v>4096</v>
      </c>
      <c r="X120">
        <v>1</v>
      </c>
      <c r="Y120">
        <v>0.14772037682133099</v>
      </c>
      <c r="Z120">
        <v>10.130000000000001</v>
      </c>
      <c r="AA120">
        <v>309.5</v>
      </c>
      <c r="AB120" t="s">
        <v>94</v>
      </c>
      <c r="AC120">
        <v>3.18359375</v>
      </c>
      <c r="AE120">
        <v>5</v>
      </c>
      <c r="AF120">
        <v>10.1328125</v>
      </c>
      <c r="AG120">
        <v>2.63671875</v>
      </c>
      <c r="AH120">
        <f t="shared" si="5"/>
        <v>7.49609375</v>
      </c>
      <c r="AI120">
        <f t="shared" si="6"/>
        <v>3.8429629629629631</v>
      </c>
      <c r="AJ120">
        <f t="shared" si="7"/>
        <v>0.37786029855636999</v>
      </c>
      <c r="AK120">
        <f t="shared" si="8"/>
        <v>26.816293055165641</v>
      </c>
    </row>
    <row r="121" spans="1:37" x14ac:dyDescent="0.3">
      <c r="A121">
        <v>119</v>
      </c>
      <c r="B121">
        <v>224</v>
      </c>
      <c r="C121" t="s">
        <v>91</v>
      </c>
      <c r="D121">
        <v>1.6063804017378901E-2</v>
      </c>
      <c r="E121">
        <v>4096</v>
      </c>
      <c r="F121">
        <v>16384</v>
      </c>
      <c r="G121">
        <v>4</v>
      </c>
      <c r="H121">
        <v>2.9903043271043899</v>
      </c>
      <c r="I121">
        <v>7.9021128018989097</v>
      </c>
      <c r="J121">
        <v>-0.99734049436523398</v>
      </c>
      <c r="K121" t="b">
        <v>1</v>
      </c>
      <c r="L121">
        <v>439</v>
      </c>
      <c r="M121" t="s">
        <v>92</v>
      </c>
      <c r="N121">
        <v>7.9254201980930103</v>
      </c>
      <c r="O121">
        <v>4.2850000000000001</v>
      </c>
      <c r="P121">
        <v>2.6429999999999998</v>
      </c>
      <c r="Q121" t="s">
        <v>395</v>
      </c>
      <c r="S121">
        <v>0</v>
      </c>
      <c r="T121">
        <v>19260</v>
      </c>
      <c r="U121">
        <v>4096</v>
      </c>
      <c r="V121">
        <v>754</v>
      </c>
      <c r="W121">
        <v>4096</v>
      </c>
      <c r="X121">
        <v>1</v>
      </c>
      <c r="Y121">
        <v>7.2482608492016806E-2</v>
      </c>
      <c r="Z121">
        <v>439</v>
      </c>
      <c r="AA121">
        <v>43.88</v>
      </c>
      <c r="AB121" t="s">
        <v>94</v>
      </c>
      <c r="AC121">
        <v>20.953125</v>
      </c>
      <c r="AE121">
        <v>0</v>
      </c>
      <c r="AF121">
        <v>439</v>
      </c>
      <c r="AG121">
        <v>6.546875</v>
      </c>
      <c r="AH121">
        <f t="shared" si="5"/>
        <v>432.453125</v>
      </c>
      <c r="AI121">
        <f t="shared" si="6"/>
        <v>67.054892601431987</v>
      </c>
      <c r="AJ121">
        <f t="shared" si="7"/>
        <v>0.36885912077242489</v>
      </c>
      <c r="AK121">
        <f t="shared" si="8"/>
        <v>1190.1562826498466</v>
      </c>
    </row>
    <row r="122" spans="1:37" x14ac:dyDescent="0.3">
      <c r="A122">
        <v>120</v>
      </c>
      <c r="B122">
        <v>225</v>
      </c>
      <c r="C122" t="s">
        <v>91</v>
      </c>
      <c r="D122">
        <v>2.5405147595172699E-2</v>
      </c>
      <c r="E122">
        <v>4096</v>
      </c>
      <c r="F122">
        <v>16384</v>
      </c>
      <c r="G122">
        <v>4</v>
      </c>
      <c r="H122">
        <v>3.4731391425333502</v>
      </c>
      <c r="I122">
        <v>6.1899208350814101</v>
      </c>
      <c r="J122">
        <v>-1.01261001039499</v>
      </c>
      <c r="K122" t="b">
        <v>1</v>
      </c>
      <c r="L122">
        <v>60.56</v>
      </c>
      <c r="M122" t="s">
        <v>92</v>
      </c>
      <c r="N122">
        <v>6.9336154263331702</v>
      </c>
      <c r="O122">
        <v>4.242</v>
      </c>
      <c r="P122">
        <v>1.782</v>
      </c>
      <c r="Q122" t="s">
        <v>396</v>
      </c>
      <c r="R122" s="1" t="s">
        <v>1941</v>
      </c>
      <c r="S122">
        <v>0</v>
      </c>
      <c r="T122">
        <v>17390</v>
      </c>
      <c r="U122">
        <v>4096</v>
      </c>
      <c r="V122">
        <v>618</v>
      </c>
      <c r="W122">
        <v>4096</v>
      </c>
      <c r="X122">
        <v>1</v>
      </c>
      <c r="Y122">
        <v>9.9484246190123707E-2</v>
      </c>
      <c r="Z122">
        <v>60.56</v>
      </c>
      <c r="AA122">
        <v>287.2</v>
      </c>
      <c r="AB122" t="s">
        <v>94</v>
      </c>
      <c r="AC122">
        <v>7.78125</v>
      </c>
      <c r="AE122">
        <v>0</v>
      </c>
      <c r="AF122">
        <v>60.5625</v>
      </c>
      <c r="AG122">
        <v>6.921875</v>
      </c>
      <c r="AH122">
        <f t="shared" si="5"/>
        <v>53.640625</v>
      </c>
      <c r="AI122">
        <f t="shared" si="6"/>
        <v>8.7494356659142216</v>
      </c>
      <c r="AJ122">
        <f t="shared" si="7"/>
        <v>0.36326960372814016</v>
      </c>
      <c r="AK122">
        <f t="shared" si="8"/>
        <v>166.7150220620251</v>
      </c>
    </row>
    <row r="123" spans="1:37" x14ac:dyDescent="0.3">
      <c r="A123">
        <v>121</v>
      </c>
      <c r="B123">
        <v>229</v>
      </c>
      <c r="C123" t="s">
        <v>91</v>
      </c>
      <c r="D123">
        <v>1.74852587920644E-2</v>
      </c>
      <c r="E123">
        <v>4096</v>
      </c>
      <c r="F123">
        <v>4096</v>
      </c>
      <c r="G123">
        <v>1</v>
      </c>
      <c r="H123">
        <v>2.78919769043411</v>
      </c>
      <c r="I123">
        <v>5.2787745352161197</v>
      </c>
      <c r="J123">
        <v>-0.95153194627593596</v>
      </c>
      <c r="K123" t="b">
        <v>1</v>
      </c>
      <c r="L123">
        <v>78.06</v>
      </c>
      <c r="M123" t="s">
        <v>92</v>
      </c>
      <c r="N123">
        <v>5.5653356517084998</v>
      </c>
      <c r="O123">
        <v>3.64</v>
      </c>
      <c r="P123">
        <v>1.893</v>
      </c>
      <c r="Q123" t="s">
        <v>397</v>
      </c>
      <c r="S123">
        <v>0</v>
      </c>
      <c r="T123">
        <v>4376</v>
      </c>
      <c r="U123">
        <v>4096</v>
      </c>
      <c r="V123">
        <v>264</v>
      </c>
      <c r="W123">
        <v>4096</v>
      </c>
      <c r="X123">
        <v>1</v>
      </c>
      <c r="Y123">
        <v>0.110117505686156</v>
      </c>
      <c r="Z123">
        <v>78.06</v>
      </c>
      <c r="AA123">
        <v>56.06</v>
      </c>
      <c r="AB123" t="s">
        <v>94</v>
      </c>
      <c r="AC123">
        <v>8.8359375</v>
      </c>
      <c r="AE123">
        <v>4</v>
      </c>
      <c r="AF123">
        <v>78.0625</v>
      </c>
      <c r="AG123">
        <v>3.515625</v>
      </c>
      <c r="AH123">
        <f t="shared" si="5"/>
        <v>74.546875</v>
      </c>
      <c r="AI123">
        <f t="shared" si="6"/>
        <v>22.204444444444444</v>
      </c>
      <c r="AJ123">
        <f t="shared" si="7"/>
        <v>0.38614901056561957</v>
      </c>
      <c r="AK123">
        <f t="shared" si="8"/>
        <v>202.15641595366611</v>
      </c>
    </row>
    <row r="124" spans="1:37" x14ac:dyDescent="0.3">
      <c r="A124">
        <v>122</v>
      </c>
      <c r="B124">
        <v>230</v>
      </c>
      <c r="C124" t="s">
        <v>91</v>
      </c>
      <c r="D124">
        <v>5.1865409712596698E-2</v>
      </c>
      <c r="E124">
        <v>4096</v>
      </c>
      <c r="F124">
        <v>4096</v>
      </c>
      <c r="G124">
        <v>1</v>
      </c>
      <c r="H124">
        <v>2.9474343829945302</v>
      </c>
      <c r="I124">
        <v>3.4914432681370702</v>
      </c>
      <c r="J124">
        <v>-0.96921243852092798</v>
      </c>
      <c r="K124" t="b">
        <v>1</v>
      </c>
      <c r="L124">
        <v>15.305</v>
      </c>
      <c r="M124" t="s">
        <v>92</v>
      </c>
      <c r="N124">
        <v>4.8651632433250303</v>
      </c>
      <c r="O124">
        <v>3.5840000000000001</v>
      </c>
      <c r="P124">
        <v>1.1850000000000001</v>
      </c>
      <c r="Q124" t="s">
        <v>398</v>
      </c>
      <c r="S124">
        <v>0</v>
      </c>
      <c r="T124">
        <v>3844</v>
      </c>
      <c r="U124">
        <v>4096</v>
      </c>
      <c r="V124">
        <v>406</v>
      </c>
      <c r="W124">
        <v>4096</v>
      </c>
      <c r="X124">
        <v>1</v>
      </c>
      <c r="Y124">
        <v>9.6649545628116604E-2</v>
      </c>
      <c r="Z124">
        <v>15.305</v>
      </c>
      <c r="AA124">
        <v>251.1</v>
      </c>
      <c r="AB124" t="s">
        <v>94</v>
      </c>
      <c r="AC124">
        <v>3.912109375</v>
      </c>
      <c r="AE124">
        <v>4</v>
      </c>
      <c r="AF124">
        <v>15.3046875</v>
      </c>
      <c r="AG124">
        <v>2.509765625</v>
      </c>
      <c r="AH124">
        <f t="shared" si="5"/>
        <v>12.794921875</v>
      </c>
      <c r="AI124">
        <f t="shared" si="6"/>
        <v>6.0980544747081709</v>
      </c>
      <c r="AJ124">
        <f t="shared" si="7"/>
        <v>0.37938170689615924</v>
      </c>
      <c r="AK124">
        <f t="shared" si="8"/>
        <v>40.341131957079455</v>
      </c>
    </row>
    <row r="125" spans="1:37" x14ac:dyDescent="0.3">
      <c r="A125">
        <v>123</v>
      </c>
      <c r="B125">
        <v>231</v>
      </c>
      <c r="C125" t="s">
        <v>91</v>
      </c>
      <c r="D125">
        <v>4.5733130443835701E-2</v>
      </c>
      <c r="E125">
        <v>4096</v>
      </c>
      <c r="F125">
        <v>4096</v>
      </c>
      <c r="G125">
        <v>1</v>
      </c>
      <c r="H125">
        <v>2.5637694188803102</v>
      </c>
      <c r="I125">
        <v>4.0860075113405001</v>
      </c>
      <c r="J125">
        <v>-0.952335605014345</v>
      </c>
      <c r="K125" t="b">
        <v>1</v>
      </c>
      <c r="L125">
        <v>39.25</v>
      </c>
      <c r="M125" t="s">
        <v>92</v>
      </c>
      <c r="N125">
        <v>5.0658825615681096</v>
      </c>
      <c r="O125">
        <v>3.6720000000000002</v>
      </c>
      <c r="P125">
        <v>1.5940000000000001</v>
      </c>
      <c r="Q125" t="s">
        <v>399</v>
      </c>
      <c r="S125">
        <v>0</v>
      </c>
      <c r="T125">
        <v>4700</v>
      </c>
      <c r="U125">
        <v>4096</v>
      </c>
      <c r="V125">
        <v>429</v>
      </c>
      <c r="W125">
        <v>4096</v>
      </c>
      <c r="X125">
        <v>1</v>
      </c>
      <c r="Y125">
        <v>7.5499498993772604E-2</v>
      </c>
      <c r="Z125">
        <v>39.25</v>
      </c>
      <c r="AA125">
        <v>119.75</v>
      </c>
      <c r="AB125" t="s">
        <v>94</v>
      </c>
      <c r="AC125">
        <v>6.265625</v>
      </c>
      <c r="AE125">
        <v>4</v>
      </c>
      <c r="AF125">
        <v>39.25</v>
      </c>
      <c r="AG125">
        <v>2.779296875</v>
      </c>
      <c r="AH125">
        <f t="shared" si="5"/>
        <v>36.470703125</v>
      </c>
      <c r="AI125">
        <f t="shared" si="6"/>
        <v>14.122276879831341</v>
      </c>
      <c r="AJ125">
        <f t="shared" si="7"/>
        <v>0.38583880320607417</v>
      </c>
      <c r="AK125">
        <f t="shared" si="8"/>
        <v>101.72641961839389</v>
      </c>
    </row>
    <row r="126" spans="1:37" x14ac:dyDescent="0.3">
      <c r="A126">
        <v>124</v>
      </c>
      <c r="B126">
        <v>232</v>
      </c>
      <c r="C126" t="s">
        <v>91</v>
      </c>
      <c r="D126">
        <v>6.6275785438140999E-2</v>
      </c>
      <c r="E126">
        <v>4096</v>
      </c>
      <c r="F126">
        <v>4096</v>
      </c>
      <c r="G126">
        <v>1</v>
      </c>
      <c r="H126">
        <v>2.8408831531294401</v>
      </c>
      <c r="I126">
        <v>3.0350841499254</v>
      </c>
      <c r="J126">
        <v>-0.96921243852092798</v>
      </c>
      <c r="K126" t="b">
        <v>1</v>
      </c>
      <c r="L126">
        <v>11.71</v>
      </c>
      <c r="M126" t="s">
        <v>92</v>
      </c>
      <c r="N126">
        <v>4.6544401899171204</v>
      </c>
      <c r="O126">
        <v>3.5619999999999998</v>
      </c>
      <c r="P126">
        <v>1.0680000000000001</v>
      </c>
      <c r="Q126" t="s">
        <v>400</v>
      </c>
      <c r="S126">
        <v>0</v>
      </c>
      <c r="T126">
        <v>3656</v>
      </c>
      <c r="U126">
        <v>4096</v>
      </c>
      <c r="V126">
        <v>542</v>
      </c>
      <c r="W126">
        <v>4096</v>
      </c>
      <c r="X126">
        <v>1</v>
      </c>
      <c r="Y126">
        <v>7.90727021192211E-2</v>
      </c>
      <c r="Z126">
        <v>11.71</v>
      </c>
      <c r="AA126">
        <v>312.2</v>
      </c>
      <c r="AB126" t="s">
        <v>94</v>
      </c>
      <c r="AC126">
        <v>3.421875</v>
      </c>
      <c r="AE126">
        <v>4</v>
      </c>
      <c r="AF126">
        <v>11.7109375</v>
      </c>
      <c r="AG126">
        <v>2.025390625</v>
      </c>
      <c r="AH126">
        <f t="shared" si="5"/>
        <v>9.685546875</v>
      </c>
      <c r="AI126">
        <f t="shared" si="6"/>
        <v>5.782063645130183</v>
      </c>
      <c r="AJ126">
        <f t="shared" si="7"/>
        <v>0.37938170689615924</v>
      </c>
      <c r="AK126">
        <f t="shared" si="8"/>
        <v>30.868482288750435</v>
      </c>
    </row>
    <row r="127" spans="1:37" x14ac:dyDescent="0.3">
      <c r="A127">
        <v>125</v>
      </c>
      <c r="B127">
        <v>235</v>
      </c>
      <c r="C127" t="s">
        <v>91</v>
      </c>
      <c r="D127">
        <v>1.6911357864941301E-2</v>
      </c>
      <c r="E127">
        <v>4096</v>
      </c>
      <c r="F127">
        <v>16384</v>
      </c>
      <c r="G127">
        <v>4</v>
      </c>
      <c r="H127">
        <v>3.01620840406048</v>
      </c>
      <c r="I127">
        <v>8.0176946053248397</v>
      </c>
      <c r="J127">
        <v>-0.99734049436523398</v>
      </c>
      <c r="K127" t="b">
        <v>1</v>
      </c>
      <c r="L127">
        <v>454.2</v>
      </c>
      <c r="M127" t="s">
        <v>92</v>
      </c>
      <c r="N127">
        <v>8.0368707045165593</v>
      </c>
      <c r="O127">
        <v>4.2930000000000001</v>
      </c>
      <c r="P127">
        <v>2.6579999999999999</v>
      </c>
      <c r="Q127" t="s">
        <v>401</v>
      </c>
      <c r="S127">
        <v>0</v>
      </c>
      <c r="T127">
        <v>19710</v>
      </c>
      <c r="U127">
        <v>4096</v>
      </c>
      <c r="V127">
        <v>677</v>
      </c>
      <c r="W127">
        <v>4096</v>
      </c>
      <c r="X127">
        <v>1</v>
      </c>
      <c r="Y127">
        <v>7.7489183774731005E-2</v>
      </c>
      <c r="Z127">
        <v>454.2</v>
      </c>
      <c r="AA127">
        <v>43.4</v>
      </c>
      <c r="AB127" t="s">
        <v>94</v>
      </c>
      <c r="AC127">
        <v>21.3125</v>
      </c>
      <c r="AE127">
        <v>0</v>
      </c>
      <c r="AF127">
        <v>454.25</v>
      </c>
      <c r="AG127">
        <v>7.109375</v>
      </c>
      <c r="AH127">
        <f t="shared" si="5"/>
        <v>447.140625</v>
      </c>
      <c r="AI127">
        <f t="shared" si="6"/>
        <v>63.894505494505495</v>
      </c>
      <c r="AJ127">
        <f t="shared" si="7"/>
        <v>0.36885912077242489</v>
      </c>
      <c r="AK127">
        <f t="shared" si="8"/>
        <v>1231.4999803956555</v>
      </c>
    </row>
    <row r="128" spans="1:37" x14ac:dyDescent="0.3">
      <c r="A128">
        <v>126</v>
      </c>
      <c r="B128">
        <v>236</v>
      </c>
      <c r="C128" t="s">
        <v>91</v>
      </c>
      <c r="D128">
        <v>2.8831146008310101E-2</v>
      </c>
      <c r="E128">
        <v>4096</v>
      </c>
      <c r="F128">
        <v>16384</v>
      </c>
      <c r="G128">
        <v>4</v>
      </c>
      <c r="H128">
        <v>3.5877761264575798</v>
      </c>
      <c r="I128">
        <v>6.3206524727826903</v>
      </c>
      <c r="J128">
        <v>-1.0142173278718101</v>
      </c>
      <c r="K128" t="b">
        <v>1</v>
      </c>
      <c r="L128">
        <v>57.78</v>
      </c>
      <c r="M128" t="s">
        <v>92</v>
      </c>
      <c r="N128">
        <v>7.0785570268601496</v>
      </c>
      <c r="O128">
        <v>4.2539999999999996</v>
      </c>
      <c r="P128">
        <v>1.762</v>
      </c>
      <c r="Q128" t="s">
        <v>402</v>
      </c>
      <c r="R128" s="1" t="s">
        <v>1941</v>
      </c>
      <c r="S128">
        <v>0</v>
      </c>
      <c r="T128">
        <v>18020</v>
      </c>
      <c r="U128">
        <v>4096</v>
      </c>
      <c r="V128">
        <v>605</v>
      </c>
      <c r="W128">
        <v>4096</v>
      </c>
      <c r="X128">
        <v>1</v>
      </c>
      <c r="Y128">
        <v>0.105208060532913</v>
      </c>
      <c r="Z128">
        <v>57.78</v>
      </c>
      <c r="AA128">
        <v>311.8</v>
      </c>
      <c r="AB128" t="s">
        <v>94</v>
      </c>
      <c r="AC128">
        <v>7.6015625</v>
      </c>
      <c r="AE128">
        <v>0</v>
      </c>
      <c r="AF128">
        <v>57.78125</v>
      </c>
      <c r="AG128">
        <v>7.2734375</v>
      </c>
      <c r="AH128">
        <f t="shared" si="5"/>
        <v>50.5078125</v>
      </c>
      <c r="AI128">
        <f t="shared" si="6"/>
        <v>7.9441460794844252</v>
      </c>
      <c r="AJ128">
        <f t="shared" si="7"/>
        <v>0.3626861831419268</v>
      </c>
      <c r="AK128">
        <f t="shared" si="8"/>
        <v>159.31472629986837</v>
      </c>
    </row>
    <row r="129" spans="1:37" x14ac:dyDescent="0.3">
      <c r="A129">
        <v>127</v>
      </c>
      <c r="B129">
        <v>240</v>
      </c>
      <c r="C129" t="s">
        <v>91</v>
      </c>
      <c r="D129">
        <v>1.05767653904507E-2</v>
      </c>
      <c r="E129">
        <v>4096</v>
      </c>
      <c r="F129">
        <v>4096</v>
      </c>
      <c r="G129">
        <v>1</v>
      </c>
      <c r="H129">
        <v>2.86678788702317</v>
      </c>
      <c r="I129">
        <v>5.4088224587195004</v>
      </c>
      <c r="J129">
        <v>-0.95796121618320595</v>
      </c>
      <c r="K129" t="b">
        <v>1</v>
      </c>
      <c r="L129">
        <v>77.099999999999994</v>
      </c>
      <c r="M129" t="s">
        <v>92</v>
      </c>
      <c r="N129">
        <v>5.6267355024131396</v>
      </c>
      <c r="O129">
        <v>3.625</v>
      </c>
      <c r="P129">
        <v>1.887</v>
      </c>
      <c r="Q129" t="s">
        <v>403</v>
      </c>
      <c r="S129">
        <v>0</v>
      </c>
      <c r="T129">
        <v>4212</v>
      </c>
      <c r="U129">
        <v>4096</v>
      </c>
      <c r="V129">
        <v>380</v>
      </c>
      <c r="W129">
        <v>4096</v>
      </c>
      <c r="X129">
        <v>1</v>
      </c>
      <c r="Y129">
        <v>9.5764198001028103E-2</v>
      </c>
      <c r="Z129">
        <v>77.099999999999994</v>
      </c>
      <c r="AA129">
        <v>54.62</v>
      </c>
      <c r="AB129" t="s">
        <v>94</v>
      </c>
      <c r="AC129">
        <v>8.78125</v>
      </c>
      <c r="AE129">
        <v>5</v>
      </c>
      <c r="AF129">
        <v>77.125</v>
      </c>
      <c r="AG129">
        <v>2.681640625</v>
      </c>
      <c r="AH129">
        <f t="shared" si="5"/>
        <v>74.443359375</v>
      </c>
      <c r="AI129">
        <f t="shared" si="6"/>
        <v>28.760378732702112</v>
      </c>
      <c r="AJ129">
        <f t="shared" si="7"/>
        <v>0.3836743181095208</v>
      </c>
      <c r="AK129">
        <f t="shared" si="8"/>
        <v>201.01684256589849</v>
      </c>
    </row>
    <row r="130" spans="1:37" x14ac:dyDescent="0.3">
      <c r="A130">
        <v>128</v>
      </c>
      <c r="B130">
        <v>241</v>
      </c>
      <c r="C130" t="s">
        <v>91</v>
      </c>
      <c r="D130">
        <v>5.77305918178075E-2</v>
      </c>
      <c r="E130">
        <v>4096</v>
      </c>
      <c r="F130">
        <v>4096</v>
      </c>
      <c r="G130">
        <v>1</v>
      </c>
      <c r="H130">
        <v>3.2000264533447198</v>
      </c>
      <c r="I130">
        <v>3.5844046308460902</v>
      </c>
      <c r="J130">
        <v>-0.97483804968978904</v>
      </c>
      <c r="K130" t="b">
        <v>1</v>
      </c>
      <c r="L130">
        <v>13.18</v>
      </c>
      <c r="M130" t="s">
        <v>92</v>
      </c>
      <c r="N130">
        <v>5.0035680368327498</v>
      </c>
      <c r="O130">
        <v>3.6040000000000001</v>
      </c>
      <c r="P130">
        <v>1.1200000000000001</v>
      </c>
      <c r="Q130" t="s">
        <v>404</v>
      </c>
      <c r="S130">
        <v>0</v>
      </c>
      <c r="T130">
        <v>4012</v>
      </c>
      <c r="U130">
        <v>4096</v>
      </c>
      <c r="V130">
        <v>409</v>
      </c>
      <c r="W130">
        <v>4096</v>
      </c>
      <c r="X130">
        <v>1</v>
      </c>
      <c r="Y130">
        <v>0.10878430684922499</v>
      </c>
      <c r="Z130">
        <v>13.18</v>
      </c>
      <c r="AA130">
        <v>304.5</v>
      </c>
      <c r="AB130" t="s">
        <v>94</v>
      </c>
      <c r="AC130">
        <v>3.630859375</v>
      </c>
      <c r="AE130">
        <v>4</v>
      </c>
      <c r="AF130">
        <v>13.1796875</v>
      </c>
      <c r="AG130">
        <v>2.654296875</v>
      </c>
      <c r="AH130">
        <f t="shared" si="5"/>
        <v>10.525390625</v>
      </c>
      <c r="AI130">
        <f t="shared" si="6"/>
        <v>4.9654157468727007</v>
      </c>
      <c r="AJ130">
        <f t="shared" si="7"/>
        <v>0.37725344492857493</v>
      </c>
      <c r="AK130">
        <f t="shared" si="8"/>
        <v>34.935897013466104</v>
      </c>
    </row>
    <row r="131" spans="1:37" x14ac:dyDescent="0.3">
      <c r="A131">
        <v>129</v>
      </c>
      <c r="B131">
        <v>242</v>
      </c>
      <c r="C131" t="s">
        <v>91</v>
      </c>
      <c r="D131">
        <v>3.2023376182706099E-2</v>
      </c>
      <c r="E131">
        <v>4096</v>
      </c>
      <c r="F131">
        <v>4096</v>
      </c>
      <c r="G131">
        <v>1</v>
      </c>
      <c r="H131">
        <v>2.5865612201824302</v>
      </c>
      <c r="I131">
        <v>4.1273838220489099</v>
      </c>
      <c r="J131">
        <v>-0.95555023996798005</v>
      </c>
      <c r="K131" t="b">
        <v>1</v>
      </c>
      <c r="L131">
        <v>39.4</v>
      </c>
      <c r="M131" t="s">
        <v>92</v>
      </c>
      <c r="N131">
        <v>5.0347998333622401</v>
      </c>
      <c r="O131">
        <v>3.6539999999999999</v>
      </c>
      <c r="P131">
        <v>1.5960000000000001</v>
      </c>
      <c r="Q131" t="s">
        <v>405</v>
      </c>
      <c r="S131">
        <v>0</v>
      </c>
      <c r="T131">
        <v>4508</v>
      </c>
      <c r="U131">
        <v>4096</v>
      </c>
      <c r="V131">
        <v>496</v>
      </c>
      <c r="W131">
        <v>4096</v>
      </c>
      <c r="X131">
        <v>1</v>
      </c>
      <c r="Y131">
        <v>7.1238701783708502E-2</v>
      </c>
      <c r="Z131">
        <v>39.4</v>
      </c>
      <c r="AA131">
        <v>114.4</v>
      </c>
      <c r="AB131" t="s">
        <v>94</v>
      </c>
      <c r="AC131">
        <v>6.27734375</v>
      </c>
      <c r="AE131">
        <v>3</v>
      </c>
      <c r="AF131">
        <v>39.40625</v>
      </c>
      <c r="AG131">
        <v>2.375</v>
      </c>
      <c r="AH131">
        <f t="shared" ref="AH131:AH194" si="9">AF131-AG131</f>
        <v>37.03125</v>
      </c>
      <c r="AI131">
        <f t="shared" ref="AI131:AI194" si="10">AF131/AG131</f>
        <v>16.592105263157894</v>
      </c>
      <c r="AJ131">
        <f t="shared" ref="AJ131:AJ194" si="11">EXP(J131)</f>
        <v>0.38460046377383472</v>
      </c>
      <c r="AK131">
        <f t="shared" ref="AK131:AK194" si="12">AF131/AJ131</f>
        <v>102.46022486122884</v>
      </c>
    </row>
    <row r="132" spans="1:37" x14ac:dyDescent="0.3">
      <c r="A132">
        <v>130</v>
      </c>
      <c r="B132">
        <v>243</v>
      </c>
      <c r="C132" t="s">
        <v>91</v>
      </c>
      <c r="D132">
        <v>5.50065886920416E-2</v>
      </c>
      <c r="E132">
        <v>4096</v>
      </c>
      <c r="F132">
        <v>4096</v>
      </c>
      <c r="G132">
        <v>1</v>
      </c>
      <c r="H132">
        <v>9.8144151868674303</v>
      </c>
      <c r="I132">
        <v>11.060385864887699</v>
      </c>
      <c r="J132">
        <v>-0.97162341473615399</v>
      </c>
      <c r="K132" t="b">
        <v>1</v>
      </c>
      <c r="L132">
        <v>13.38</v>
      </c>
      <c r="M132" t="s">
        <v>92</v>
      </c>
      <c r="N132">
        <v>11.3203841389939</v>
      </c>
      <c r="O132">
        <v>3.5739999999999998</v>
      </c>
      <c r="P132">
        <v>1.127</v>
      </c>
      <c r="Q132" t="s">
        <v>406</v>
      </c>
      <c r="S132">
        <v>0</v>
      </c>
      <c r="T132">
        <v>3752</v>
      </c>
      <c r="U132">
        <v>4096</v>
      </c>
      <c r="V132">
        <v>18</v>
      </c>
      <c r="W132">
        <v>4096</v>
      </c>
      <c r="X132">
        <v>1</v>
      </c>
      <c r="Y132">
        <v>2.0775775836092101</v>
      </c>
      <c r="Z132">
        <v>13.38</v>
      </c>
      <c r="AA132">
        <v>280.2</v>
      </c>
      <c r="AB132" t="s">
        <v>94</v>
      </c>
      <c r="AC132">
        <v>3.658203125</v>
      </c>
      <c r="AD132" t="s">
        <v>98</v>
      </c>
      <c r="AE132">
        <v>4</v>
      </c>
      <c r="AF132">
        <v>13.3828125</v>
      </c>
      <c r="AG132">
        <v>8.4453125</v>
      </c>
      <c r="AH132">
        <f t="shared" si="9"/>
        <v>4.9375</v>
      </c>
      <c r="AI132">
        <f t="shared" si="10"/>
        <v>1.5846438482886216</v>
      </c>
      <c r="AJ132">
        <f t="shared" si="11"/>
        <v>0.37846812837492133</v>
      </c>
      <c r="AK132">
        <f t="shared" si="12"/>
        <v>35.360474229266153</v>
      </c>
    </row>
    <row r="133" spans="1:37" x14ac:dyDescent="0.3">
      <c r="A133">
        <v>131</v>
      </c>
      <c r="B133">
        <v>246</v>
      </c>
      <c r="C133" t="s">
        <v>91</v>
      </c>
      <c r="D133">
        <v>1.60191609667488E-2</v>
      </c>
      <c r="E133">
        <v>4096</v>
      </c>
      <c r="F133">
        <v>16384</v>
      </c>
      <c r="G133">
        <v>4</v>
      </c>
      <c r="H133">
        <v>3.0969741575993099</v>
      </c>
      <c r="I133">
        <v>8.29892293794191</v>
      </c>
      <c r="J133">
        <v>-0.99894781184205095</v>
      </c>
      <c r="K133" t="b">
        <v>1</v>
      </c>
      <c r="L133">
        <v>479.2</v>
      </c>
      <c r="M133" t="s">
        <v>92</v>
      </c>
      <c r="N133">
        <v>8.3161094086571001</v>
      </c>
      <c r="O133">
        <v>4.3049999999999997</v>
      </c>
      <c r="P133">
        <v>2.68</v>
      </c>
      <c r="Q133" t="s">
        <v>407</v>
      </c>
      <c r="S133">
        <v>0</v>
      </c>
      <c r="T133">
        <v>20210</v>
      </c>
      <c r="U133">
        <v>4096</v>
      </c>
      <c r="V133">
        <v>660</v>
      </c>
      <c r="W133">
        <v>4096</v>
      </c>
      <c r="X133">
        <v>1</v>
      </c>
      <c r="Y133">
        <v>8.1624608381253294E-2</v>
      </c>
      <c r="Z133">
        <v>479.2</v>
      </c>
      <c r="AA133">
        <v>42.16</v>
      </c>
      <c r="AB133" t="s">
        <v>94</v>
      </c>
      <c r="AC133">
        <v>21.890625</v>
      </c>
      <c r="AE133">
        <v>0</v>
      </c>
      <c r="AF133">
        <v>479.25</v>
      </c>
      <c r="AG133">
        <v>7.45703125</v>
      </c>
      <c r="AH133">
        <f t="shared" si="9"/>
        <v>471.79296875</v>
      </c>
      <c r="AI133">
        <f t="shared" si="10"/>
        <v>64.268203247773698</v>
      </c>
      <c r="AJ133">
        <f t="shared" si="11"/>
        <v>0.36826672327408694</v>
      </c>
      <c r="AK133">
        <f t="shared" si="12"/>
        <v>1301.36656317794</v>
      </c>
    </row>
    <row r="134" spans="1:37" x14ac:dyDescent="0.3">
      <c r="A134">
        <v>132</v>
      </c>
      <c r="B134">
        <v>247</v>
      </c>
      <c r="C134" t="s">
        <v>91</v>
      </c>
      <c r="D134">
        <v>2.93532988504361E-2</v>
      </c>
      <c r="E134">
        <v>4096</v>
      </c>
      <c r="F134">
        <v>16384</v>
      </c>
      <c r="G134">
        <v>4</v>
      </c>
      <c r="H134">
        <v>3.4004352602407302</v>
      </c>
      <c r="I134">
        <v>6.0703082575391196</v>
      </c>
      <c r="J134">
        <v>-1.0118063516565901</v>
      </c>
      <c r="K134" t="b">
        <v>1</v>
      </c>
      <c r="L134">
        <v>60.97</v>
      </c>
      <c r="M134" t="s">
        <v>92</v>
      </c>
      <c r="N134">
        <v>6.9221048546262098</v>
      </c>
      <c r="O134">
        <v>4.2699999999999996</v>
      </c>
      <c r="P134">
        <v>1.7849999999999999</v>
      </c>
      <c r="Q134" t="s">
        <v>408</v>
      </c>
      <c r="R134" s="1" t="s">
        <v>1941</v>
      </c>
      <c r="S134">
        <v>0</v>
      </c>
      <c r="T134">
        <v>18660</v>
      </c>
      <c r="U134">
        <v>4096</v>
      </c>
      <c r="V134">
        <v>696</v>
      </c>
      <c r="W134">
        <v>4096</v>
      </c>
      <c r="X134">
        <v>1</v>
      </c>
      <c r="Y134">
        <v>9.0988263726315702E-2</v>
      </c>
      <c r="Z134">
        <v>60.97</v>
      </c>
      <c r="AA134">
        <v>306</v>
      </c>
      <c r="AB134" t="s">
        <v>94</v>
      </c>
      <c r="AC134">
        <v>7.80859375</v>
      </c>
      <c r="AE134">
        <v>0</v>
      </c>
      <c r="AF134">
        <v>60.96875</v>
      </c>
      <c r="AG134">
        <v>7.015625</v>
      </c>
      <c r="AH134">
        <f t="shared" si="9"/>
        <v>53.953125</v>
      </c>
      <c r="AI134">
        <f t="shared" si="10"/>
        <v>8.6904231625835191</v>
      </c>
      <c r="AJ134">
        <f t="shared" si="11"/>
        <v>0.36356166586299532</v>
      </c>
      <c r="AK134">
        <f t="shared" si="12"/>
        <v>167.69851093975205</v>
      </c>
    </row>
    <row r="135" spans="1:37" x14ac:dyDescent="0.3">
      <c r="A135">
        <v>133</v>
      </c>
      <c r="B135">
        <v>251</v>
      </c>
      <c r="C135" t="s">
        <v>91</v>
      </c>
      <c r="D135">
        <v>1.1080019196479E-2</v>
      </c>
      <c r="E135">
        <v>4096</v>
      </c>
      <c r="F135">
        <v>4096</v>
      </c>
      <c r="G135">
        <v>1</v>
      </c>
      <c r="H135">
        <v>3.0274077896176501</v>
      </c>
      <c r="I135">
        <v>5.4694379011647101</v>
      </c>
      <c r="J135">
        <v>-0.96197950987524905</v>
      </c>
      <c r="K135" t="b">
        <v>1</v>
      </c>
      <c r="L135">
        <v>64</v>
      </c>
      <c r="M135" t="s">
        <v>92</v>
      </c>
      <c r="N135">
        <v>5.6559427613969699</v>
      </c>
      <c r="O135">
        <v>3.57</v>
      </c>
      <c r="P135">
        <v>1.8069999999999999</v>
      </c>
      <c r="Q135" t="s">
        <v>409</v>
      </c>
      <c r="S135">
        <v>0</v>
      </c>
      <c r="T135">
        <v>3726</v>
      </c>
      <c r="U135">
        <v>4096</v>
      </c>
      <c r="V135">
        <v>294</v>
      </c>
      <c r="W135">
        <v>4096</v>
      </c>
      <c r="X135">
        <v>1</v>
      </c>
      <c r="Y135">
        <v>0.118240823454932</v>
      </c>
      <c r="Z135">
        <v>64</v>
      </c>
      <c r="AA135">
        <v>58.22</v>
      </c>
      <c r="AB135" t="s">
        <v>94</v>
      </c>
      <c r="AC135">
        <v>8</v>
      </c>
      <c r="AE135">
        <v>4</v>
      </c>
      <c r="AF135">
        <v>64</v>
      </c>
      <c r="AG135">
        <v>2.76953125</v>
      </c>
      <c r="AH135">
        <f t="shared" si="9"/>
        <v>61.23046875</v>
      </c>
      <c r="AI135">
        <f t="shared" si="10"/>
        <v>23.108603667136812</v>
      </c>
      <c r="AJ135">
        <f t="shared" si="11"/>
        <v>0.38213569540651737</v>
      </c>
      <c r="AK135">
        <f t="shared" si="12"/>
        <v>167.47977425117682</v>
      </c>
    </row>
    <row r="136" spans="1:37" x14ac:dyDescent="0.3">
      <c r="A136">
        <v>134</v>
      </c>
      <c r="B136">
        <v>252</v>
      </c>
      <c r="C136" t="s">
        <v>91</v>
      </c>
      <c r="D136">
        <v>5.02861769101672E-2</v>
      </c>
      <c r="E136">
        <v>4096</v>
      </c>
      <c r="F136">
        <v>4096</v>
      </c>
      <c r="G136">
        <v>1</v>
      </c>
      <c r="H136">
        <v>5.1385624235382403</v>
      </c>
      <c r="I136">
        <v>5.4797950844763204</v>
      </c>
      <c r="J136">
        <v>-0.98046366085865</v>
      </c>
      <c r="K136" t="b">
        <v>1</v>
      </c>
      <c r="L136">
        <v>11.64</v>
      </c>
      <c r="M136" t="s">
        <v>92</v>
      </c>
      <c r="N136">
        <v>6.3558644028393001</v>
      </c>
      <c r="O136">
        <v>3.5819999999999999</v>
      </c>
      <c r="P136">
        <v>1.0660000000000001</v>
      </c>
      <c r="Q136" t="s">
        <v>410</v>
      </c>
      <c r="S136">
        <v>0</v>
      </c>
      <c r="T136">
        <v>3824</v>
      </c>
      <c r="U136">
        <v>4096</v>
      </c>
      <c r="V136">
        <v>99</v>
      </c>
      <c r="W136">
        <v>4096</v>
      </c>
      <c r="X136">
        <v>1</v>
      </c>
      <c r="Y136">
        <v>0.41594117364667399</v>
      </c>
      <c r="Z136">
        <v>11.64</v>
      </c>
      <c r="AA136">
        <v>328.5</v>
      </c>
      <c r="AB136" t="s">
        <v>94</v>
      </c>
      <c r="AC136">
        <v>3.412109375</v>
      </c>
      <c r="AE136">
        <v>4</v>
      </c>
      <c r="AF136">
        <v>11.640625</v>
      </c>
      <c r="AG136">
        <v>4.65625</v>
      </c>
      <c r="AH136">
        <f t="shared" si="9"/>
        <v>6.984375</v>
      </c>
      <c r="AI136">
        <f t="shared" si="10"/>
        <v>2.5</v>
      </c>
      <c r="AJ136">
        <f t="shared" si="11"/>
        <v>0.3751371221212621</v>
      </c>
      <c r="AK136">
        <f t="shared" si="12"/>
        <v>31.030320151139822</v>
      </c>
    </row>
    <row r="137" spans="1:37" x14ac:dyDescent="0.3">
      <c r="A137">
        <v>135</v>
      </c>
      <c r="B137">
        <v>253</v>
      </c>
      <c r="C137" t="s">
        <v>91</v>
      </c>
      <c r="D137">
        <v>4.6214216192376603E-2</v>
      </c>
      <c r="E137">
        <v>4096</v>
      </c>
      <c r="F137">
        <v>4096</v>
      </c>
      <c r="G137">
        <v>1</v>
      </c>
      <c r="H137">
        <v>2.8206465665597902</v>
      </c>
      <c r="I137">
        <v>4.3328877433579596</v>
      </c>
      <c r="J137">
        <v>-0.96037219239843197</v>
      </c>
      <c r="K137" t="b">
        <v>1</v>
      </c>
      <c r="L137">
        <v>34.380000000000003</v>
      </c>
      <c r="M137" t="s">
        <v>92</v>
      </c>
      <c r="N137">
        <v>5.0792653704371604</v>
      </c>
      <c r="O137">
        <v>3.6</v>
      </c>
      <c r="P137">
        <v>1.536</v>
      </c>
      <c r="Q137" t="s">
        <v>411</v>
      </c>
      <c r="S137">
        <v>0</v>
      </c>
      <c r="T137">
        <v>3980</v>
      </c>
      <c r="U137">
        <v>4096</v>
      </c>
      <c r="V137">
        <v>334</v>
      </c>
      <c r="W137">
        <v>4096</v>
      </c>
      <c r="X137">
        <v>1</v>
      </c>
      <c r="Y137">
        <v>9.9621347788050305E-2</v>
      </c>
      <c r="Z137">
        <v>34.380000000000003</v>
      </c>
      <c r="AA137">
        <v>115.8</v>
      </c>
      <c r="AB137" t="s">
        <v>94</v>
      </c>
      <c r="AC137">
        <v>5.86328125</v>
      </c>
      <c r="AE137">
        <v>5</v>
      </c>
      <c r="AF137">
        <v>34.375</v>
      </c>
      <c r="AG137">
        <v>2.87109375</v>
      </c>
      <c r="AH137">
        <f t="shared" si="9"/>
        <v>31.50390625</v>
      </c>
      <c r="AI137">
        <f t="shared" si="10"/>
        <v>11.972789115646259</v>
      </c>
      <c r="AJ137">
        <f t="shared" si="11"/>
        <v>0.38275040267078464</v>
      </c>
      <c r="AK137">
        <f t="shared" si="12"/>
        <v>89.81048683459386</v>
      </c>
    </row>
    <row r="138" spans="1:37" x14ac:dyDescent="0.3">
      <c r="A138">
        <v>136</v>
      </c>
      <c r="B138">
        <v>254</v>
      </c>
      <c r="C138" t="s">
        <v>91</v>
      </c>
      <c r="D138">
        <v>6.8164040692667904E-2</v>
      </c>
      <c r="E138">
        <v>4096</v>
      </c>
      <c r="F138">
        <v>4096</v>
      </c>
      <c r="G138">
        <v>1</v>
      </c>
      <c r="H138">
        <v>8.9252409641410502</v>
      </c>
      <c r="I138">
        <v>10.2587974753847</v>
      </c>
      <c r="J138">
        <v>-0.97483804968978904</v>
      </c>
      <c r="K138" t="b">
        <v>1</v>
      </c>
      <c r="L138">
        <v>14.11</v>
      </c>
      <c r="M138" t="s">
        <v>92</v>
      </c>
      <c r="N138">
        <v>10.388164279972999</v>
      </c>
      <c r="O138">
        <v>3.5659999999999998</v>
      </c>
      <c r="P138">
        <v>1.149</v>
      </c>
      <c r="Q138" t="s">
        <v>412</v>
      </c>
      <c r="S138">
        <v>0</v>
      </c>
      <c r="T138">
        <v>3692</v>
      </c>
      <c r="U138">
        <v>4096</v>
      </c>
      <c r="V138">
        <v>16</v>
      </c>
      <c r="W138">
        <v>4096</v>
      </c>
      <c r="X138">
        <v>1</v>
      </c>
      <c r="Y138">
        <v>1.9813102410352601</v>
      </c>
      <c r="Z138">
        <v>14.11</v>
      </c>
      <c r="AA138">
        <v>261.8</v>
      </c>
      <c r="AB138" t="s">
        <v>94</v>
      </c>
      <c r="AC138">
        <v>3.755859375</v>
      </c>
      <c r="AD138" t="s">
        <v>98</v>
      </c>
      <c r="AE138">
        <v>4</v>
      </c>
      <c r="AF138">
        <v>14.109375</v>
      </c>
      <c r="AG138">
        <v>7.8984375</v>
      </c>
      <c r="AH138">
        <f t="shared" si="9"/>
        <v>6.2109375</v>
      </c>
      <c r="AI138">
        <f t="shared" si="10"/>
        <v>1.7863501483679525</v>
      </c>
      <c r="AJ138">
        <f t="shared" si="11"/>
        <v>0.37725344492857493</v>
      </c>
      <c r="AK138">
        <f t="shared" si="12"/>
        <v>37.400254894084043</v>
      </c>
    </row>
    <row r="139" spans="1:37" x14ac:dyDescent="0.3">
      <c r="A139">
        <v>137</v>
      </c>
      <c r="B139">
        <v>257</v>
      </c>
      <c r="C139" t="s">
        <v>91</v>
      </c>
      <c r="D139">
        <v>1.1935156924257E-2</v>
      </c>
      <c r="E139">
        <v>4096</v>
      </c>
      <c r="F139">
        <v>16384</v>
      </c>
      <c r="G139">
        <v>4</v>
      </c>
      <c r="H139">
        <v>3.0992996176854999</v>
      </c>
      <c r="I139">
        <v>8.3293677225297902</v>
      </c>
      <c r="J139">
        <v>-0.99894781184205095</v>
      </c>
      <c r="K139" t="b">
        <v>1</v>
      </c>
      <c r="L139">
        <v>486</v>
      </c>
      <c r="M139" t="s">
        <v>92</v>
      </c>
      <c r="N139">
        <v>8.3407528558985593</v>
      </c>
      <c r="O139">
        <v>4.3099999999999996</v>
      </c>
      <c r="P139">
        <v>2.6880000000000002</v>
      </c>
      <c r="Q139" t="s">
        <v>413</v>
      </c>
      <c r="S139">
        <v>0</v>
      </c>
      <c r="T139">
        <v>20380</v>
      </c>
      <c r="U139">
        <v>4096</v>
      </c>
      <c r="V139">
        <v>638</v>
      </c>
      <c r="W139">
        <v>4096</v>
      </c>
      <c r="X139">
        <v>1</v>
      </c>
      <c r="Y139">
        <v>8.3112067757452002E-2</v>
      </c>
      <c r="Z139">
        <v>486</v>
      </c>
      <c r="AA139">
        <v>41.94</v>
      </c>
      <c r="AB139" t="s">
        <v>94</v>
      </c>
      <c r="AC139">
        <v>22.046875</v>
      </c>
      <c r="AE139">
        <v>0</v>
      </c>
      <c r="AF139">
        <v>486</v>
      </c>
      <c r="AG139">
        <v>7.6171875</v>
      </c>
      <c r="AH139">
        <f t="shared" si="9"/>
        <v>478.3828125</v>
      </c>
      <c r="AI139">
        <f t="shared" si="10"/>
        <v>63.803076923076922</v>
      </c>
      <c r="AJ139">
        <f t="shared" si="11"/>
        <v>0.36826672327408694</v>
      </c>
      <c r="AK139">
        <f t="shared" si="12"/>
        <v>1319.695669701573</v>
      </c>
    </row>
    <row r="140" spans="1:37" x14ac:dyDescent="0.3">
      <c r="A140">
        <v>138</v>
      </c>
      <c r="B140">
        <v>258</v>
      </c>
      <c r="C140" t="s">
        <v>91</v>
      </c>
      <c r="D140">
        <v>2.4570063326938198E-2</v>
      </c>
      <c r="E140">
        <v>4096</v>
      </c>
      <c r="F140">
        <v>16384</v>
      </c>
      <c r="G140">
        <v>4</v>
      </c>
      <c r="H140">
        <v>3.6000465916874802</v>
      </c>
      <c r="I140">
        <v>6.4336770144414999</v>
      </c>
      <c r="J140">
        <v>-1.01261001039499</v>
      </c>
      <c r="K140" t="b">
        <v>1</v>
      </c>
      <c r="L140">
        <v>61.22</v>
      </c>
      <c r="M140" t="s">
        <v>92</v>
      </c>
      <c r="N140">
        <v>7.2444517113686198</v>
      </c>
      <c r="O140">
        <v>4.2770000000000001</v>
      </c>
      <c r="P140">
        <v>1.7869999999999999</v>
      </c>
      <c r="Q140" t="s">
        <v>414</v>
      </c>
      <c r="R140" s="1" t="s">
        <v>1941</v>
      </c>
      <c r="S140">
        <v>0</v>
      </c>
      <c r="T140">
        <v>18860</v>
      </c>
      <c r="U140">
        <v>4096</v>
      </c>
      <c r="V140">
        <v>452</v>
      </c>
      <c r="W140">
        <v>4096</v>
      </c>
      <c r="X140">
        <v>1</v>
      </c>
      <c r="Y140">
        <v>0.122295904378503</v>
      </c>
      <c r="Z140">
        <v>61.22</v>
      </c>
      <c r="AA140">
        <v>308.2</v>
      </c>
      <c r="AB140" t="s">
        <v>94</v>
      </c>
      <c r="AC140">
        <v>7.82421875</v>
      </c>
      <c r="AE140">
        <v>0</v>
      </c>
      <c r="AF140">
        <v>61.21875</v>
      </c>
      <c r="AG140">
        <v>8.640625</v>
      </c>
      <c r="AH140">
        <f t="shared" si="9"/>
        <v>52.578125</v>
      </c>
      <c r="AI140">
        <f t="shared" si="10"/>
        <v>7.0849909584086799</v>
      </c>
      <c r="AJ140">
        <f t="shared" si="11"/>
        <v>0.36326960372814016</v>
      </c>
      <c r="AK140">
        <f t="shared" si="12"/>
        <v>168.52153158901299</v>
      </c>
    </row>
    <row r="141" spans="1:37" x14ac:dyDescent="0.3">
      <c r="A141">
        <v>139</v>
      </c>
      <c r="B141">
        <v>262</v>
      </c>
      <c r="C141" t="s">
        <v>91</v>
      </c>
      <c r="D141">
        <v>1.03734784353516E-2</v>
      </c>
      <c r="E141">
        <v>4096</v>
      </c>
      <c r="F141">
        <v>4096</v>
      </c>
      <c r="G141">
        <v>1</v>
      </c>
      <c r="H141">
        <v>2.8040529525918498</v>
      </c>
      <c r="I141">
        <v>5.1754492972642598</v>
      </c>
      <c r="J141">
        <v>-0.95635389870638798</v>
      </c>
      <c r="K141" t="b">
        <v>1</v>
      </c>
      <c r="L141">
        <v>70.099999999999994</v>
      </c>
      <c r="M141" t="s">
        <v>92</v>
      </c>
      <c r="N141">
        <v>5.3885433002151597</v>
      </c>
      <c r="O141">
        <v>3.54</v>
      </c>
      <c r="P141">
        <v>1.8460000000000001</v>
      </c>
      <c r="Q141" t="s">
        <v>415</v>
      </c>
      <c r="S141">
        <v>0</v>
      </c>
      <c r="T141">
        <v>3460</v>
      </c>
      <c r="U141">
        <v>4096</v>
      </c>
      <c r="V141">
        <v>379</v>
      </c>
      <c r="W141">
        <v>4096</v>
      </c>
      <c r="X141">
        <v>1</v>
      </c>
      <c r="Y141">
        <v>9.2667975639468506E-2</v>
      </c>
      <c r="Z141">
        <v>70.099999999999994</v>
      </c>
      <c r="AA141">
        <v>49.34</v>
      </c>
      <c r="AB141" t="s">
        <v>94</v>
      </c>
      <c r="AC141">
        <v>8.375</v>
      </c>
      <c r="AE141">
        <v>4</v>
      </c>
      <c r="AF141">
        <v>70.125</v>
      </c>
      <c r="AG141">
        <v>2.130859375</v>
      </c>
      <c r="AH141">
        <f t="shared" si="9"/>
        <v>67.994140625</v>
      </c>
      <c r="AI141">
        <f t="shared" si="10"/>
        <v>32.909257561869843</v>
      </c>
      <c r="AJ141">
        <f t="shared" si="11"/>
        <v>0.38429150041750681</v>
      </c>
      <c r="AK141">
        <f t="shared" si="12"/>
        <v>182.47866508578491</v>
      </c>
    </row>
    <row r="142" spans="1:37" x14ac:dyDescent="0.3">
      <c r="A142">
        <v>140</v>
      </c>
      <c r="B142">
        <v>263</v>
      </c>
      <c r="C142" t="s">
        <v>91</v>
      </c>
      <c r="D142">
        <v>4.5218646218386699E-2</v>
      </c>
      <c r="E142">
        <v>4096</v>
      </c>
      <c r="F142">
        <v>4096</v>
      </c>
      <c r="G142">
        <v>1</v>
      </c>
      <c r="H142">
        <v>6.8644933858721204</v>
      </c>
      <c r="I142">
        <v>7.5616684953747599</v>
      </c>
      <c r="J142">
        <v>-0.98207097833546797</v>
      </c>
      <c r="K142" t="b">
        <v>1</v>
      </c>
      <c r="L142">
        <v>12.625</v>
      </c>
      <c r="M142" t="s">
        <v>92</v>
      </c>
      <c r="N142">
        <v>7.8977996585511896</v>
      </c>
      <c r="O142">
        <v>3.5840000000000001</v>
      </c>
      <c r="P142">
        <v>1.1020000000000001</v>
      </c>
      <c r="Q142" t="s">
        <v>416</v>
      </c>
      <c r="S142">
        <v>0</v>
      </c>
      <c r="T142">
        <v>3844</v>
      </c>
      <c r="U142">
        <v>4096</v>
      </c>
      <c r="V142">
        <v>30</v>
      </c>
      <c r="W142">
        <v>4096</v>
      </c>
      <c r="X142">
        <v>1</v>
      </c>
      <c r="Y142">
        <v>1.07070510526067</v>
      </c>
      <c r="Z142">
        <v>12.625</v>
      </c>
      <c r="AA142">
        <v>304.5</v>
      </c>
      <c r="AB142" t="s">
        <v>94</v>
      </c>
      <c r="AC142">
        <v>3.552734375</v>
      </c>
      <c r="AD142" t="s">
        <v>98</v>
      </c>
      <c r="AE142">
        <v>4</v>
      </c>
      <c r="AF142">
        <v>12.625</v>
      </c>
      <c r="AG142">
        <v>6.11328125</v>
      </c>
      <c r="AH142">
        <f t="shared" si="9"/>
        <v>6.51171875</v>
      </c>
      <c r="AI142">
        <f t="shared" si="10"/>
        <v>2.0651757188498401</v>
      </c>
      <c r="AJ142">
        <f t="shared" si="11"/>
        <v>0.37453464198680558</v>
      </c>
      <c r="AK142">
        <f t="shared" si="12"/>
        <v>33.708497384988924</v>
      </c>
    </row>
    <row r="143" spans="1:37" x14ac:dyDescent="0.3">
      <c r="A143">
        <v>141</v>
      </c>
      <c r="B143">
        <v>264</v>
      </c>
      <c r="C143" t="s">
        <v>91</v>
      </c>
      <c r="D143">
        <v>3.97662799512166E-2</v>
      </c>
      <c r="E143">
        <v>4096</v>
      </c>
      <c r="F143">
        <v>4096</v>
      </c>
      <c r="G143">
        <v>1</v>
      </c>
      <c r="H143">
        <v>2.68463078537274</v>
      </c>
      <c r="I143">
        <v>4.0295678878104502</v>
      </c>
      <c r="J143">
        <v>-0.96037219239843197</v>
      </c>
      <c r="K143" t="b">
        <v>1</v>
      </c>
      <c r="L143">
        <v>31.69</v>
      </c>
      <c r="M143" t="s">
        <v>92</v>
      </c>
      <c r="N143">
        <v>4.8589768824633399</v>
      </c>
      <c r="O143">
        <v>3.5680000000000001</v>
      </c>
      <c r="P143">
        <v>1.5009999999999999</v>
      </c>
      <c r="Q143" t="s">
        <v>417</v>
      </c>
      <c r="S143">
        <v>0</v>
      </c>
      <c r="T143">
        <v>3706</v>
      </c>
      <c r="U143">
        <v>4096</v>
      </c>
      <c r="V143">
        <v>427</v>
      </c>
      <c r="W143">
        <v>4096</v>
      </c>
      <c r="X143">
        <v>1</v>
      </c>
      <c r="Y143">
        <v>8.1524997718413303E-2</v>
      </c>
      <c r="Z143">
        <v>31.69</v>
      </c>
      <c r="AA143">
        <v>116.94</v>
      </c>
      <c r="AB143" t="s">
        <v>94</v>
      </c>
      <c r="AC143">
        <v>5.62890625</v>
      </c>
      <c r="AE143">
        <v>4</v>
      </c>
      <c r="AF143">
        <v>31.6875</v>
      </c>
      <c r="AG143">
        <v>2.1953125</v>
      </c>
      <c r="AH143">
        <f t="shared" si="9"/>
        <v>29.4921875</v>
      </c>
      <c r="AI143">
        <f t="shared" si="10"/>
        <v>14.434163701067616</v>
      </c>
      <c r="AJ143">
        <f t="shared" si="11"/>
        <v>0.38275040267078464</v>
      </c>
      <c r="AK143">
        <f t="shared" si="12"/>
        <v>82.78893968207106</v>
      </c>
    </row>
    <row r="144" spans="1:37" x14ac:dyDescent="0.3">
      <c r="A144">
        <v>142</v>
      </c>
      <c r="B144">
        <v>265</v>
      </c>
      <c r="C144" t="s">
        <v>91</v>
      </c>
      <c r="D144">
        <v>5.0702965829484102E-2</v>
      </c>
      <c r="E144">
        <v>4096</v>
      </c>
      <c r="F144">
        <v>4096</v>
      </c>
      <c r="G144">
        <v>1</v>
      </c>
      <c r="H144">
        <v>7.2583226883617096</v>
      </c>
      <c r="I144">
        <v>8.9949330971982597</v>
      </c>
      <c r="J144">
        <v>-0.97885634338183303</v>
      </c>
      <c r="K144" t="b">
        <v>1</v>
      </c>
      <c r="L144">
        <v>17.34</v>
      </c>
      <c r="M144" t="s">
        <v>92</v>
      </c>
      <c r="N144">
        <v>9.0404234475984797</v>
      </c>
      <c r="O144">
        <v>3.58</v>
      </c>
      <c r="P144">
        <v>1.2390000000000001</v>
      </c>
      <c r="Q144" t="s">
        <v>418</v>
      </c>
      <c r="S144">
        <v>0</v>
      </c>
      <c r="T144">
        <v>3810</v>
      </c>
      <c r="U144">
        <v>4096</v>
      </c>
      <c r="V144">
        <v>27</v>
      </c>
      <c r="W144">
        <v>4096</v>
      </c>
      <c r="X144">
        <v>1</v>
      </c>
      <c r="Y144">
        <v>1.2044147629337201</v>
      </c>
      <c r="Z144">
        <v>17.34</v>
      </c>
      <c r="AA144">
        <v>219.6</v>
      </c>
      <c r="AB144" t="s">
        <v>94</v>
      </c>
      <c r="AC144">
        <v>4.1640625</v>
      </c>
      <c r="AD144" t="s">
        <v>98</v>
      </c>
      <c r="AE144">
        <v>4</v>
      </c>
      <c r="AF144">
        <v>17.34375</v>
      </c>
      <c r="AG144">
        <v>6.60546875</v>
      </c>
      <c r="AH144">
        <f t="shared" si="9"/>
        <v>10.73828125</v>
      </c>
      <c r="AI144">
        <f t="shared" si="10"/>
        <v>2.625665286812537</v>
      </c>
      <c r="AJ144">
        <f t="shared" si="11"/>
        <v>0.37574057141122941</v>
      </c>
      <c r="AK144">
        <f t="shared" si="12"/>
        <v>46.158842881563956</v>
      </c>
    </row>
    <row r="145" spans="1:37" x14ac:dyDescent="0.3">
      <c r="A145">
        <v>143</v>
      </c>
      <c r="B145">
        <v>268</v>
      </c>
      <c r="C145" t="s">
        <v>91</v>
      </c>
      <c r="D145">
        <v>9.7668844222662497E-3</v>
      </c>
      <c r="E145">
        <v>4096</v>
      </c>
      <c r="F145">
        <v>16384</v>
      </c>
      <c r="G145">
        <v>4</v>
      </c>
      <c r="H145">
        <v>3.1286109960267199</v>
      </c>
      <c r="I145">
        <v>8.4814688720411908</v>
      </c>
      <c r="J145">
        <v>-0.99814415310364202</v>
      </c>
      <c r="K145" t="b">
        <v>1</v>
      </c>
      <c r="L145">
        <v>514.5</v>
      </c>
      <c r="M145" t="s">
        <v>92</v>
      </c>
      <c r="N145">
        <v>8.4958113376434401</v>
      </c>
      <c r="O145">
        <v>4.3239999999999998</v>
      </c>
      <c r="P145">
        <v>2.71</v>
      </c>
      <c r="Q145" t="s">
        <v>419</v>
      </c>
      <c r="S145">
        <v>0</v>
      </c>
      <c r="T145">
        <v>21150</v>
      </c>
      <c r="U145">
        <v>4096</v>
      </c>
      <c r="V145">
        <v>599</v>
      </c>
      <c r="W145">
        <v>4096</v>
      </c>
      <c r="X145">
        <v>1</v>
      </c>
      <c r="Y145">
        <v>8.6972687482659697E-2</v>
      </c>
      <c r="Z145">
        <v>514.5</v>
      </c>
      <c r="AA145">
        <v>41.12</v>
      </c>
      <c r="AB145" t="s">
        <v>94</v>
      </c>
      <c r="AC145">
        <v>22.6875</v>
      </c>
      <c r="AE145">
        <v>0</v>
      </c>
      <c r="AF145">
        <v>514.5</v>
      </c>
      <c r="AG145">
        <v>8.1796875</v>
      </c>
      <c r="AH145">
        <f t="shared" si="9"/>
        <v>506.3203125</v>
      </c>
      <c r="AI145">
        <f t="shared" si="10"/>
        <v>62.899713467048713</v>
      </c>
      <c r="AJ145">
        <f t="shared" si="11"/>
        <v>0.36856280300190597</v>
      </c>
      <c r="AK145">
        <f t="shared" si="12"/>
        <v>1395.9629018703206</v>
      </c>
    </row>
    <row r="146" spans="1:37" x14ac:dyDescent="0.3">
      <c r="A146">
        <v>144</v>
      </c>
      <c r="B146">
        <v>269</v>
      </c>
      <c r="C146" t="s">
        <v>91</v>
      </c>
      <c r="D146">
        <v>2.4447865264036701E-2</v>
      </c>
      <c r="E146">
        <v>4096</v>
      </c>
      <c r="F146">
        <v>16384</v>
      </c>
      <c r="G146">
        <v>4</v>
      </c>
      <c r="H146">
        <v>3.7337456804575599</v>
      </c>
      <c r="I146">
        <v>6.6507344933150403</v>
      </c>
      <c r="J146">
        <v>-1.0134136691333999</v>
      </c>
      <c r="K146" t="b">
        <v>1</v>
      </c>
      <c r="L146">
        <v>60.44</v>
      </c>
      <c r="M146" t="s">
        <v>92</v>
      </c>
      <c r="N146">
        <v>7.4742380609706602</v>
      </c>
      <c r="O146">
        <v>4.2969999999999997</v>
      </c>
      <c r="P146">
        <v>1.7809999999999999</v>
      </c>
      <c r="Q146" t="s">
        <v>420</v>
      </c>
      <c r="R146" s="1" t="s">
        <v>1941</v>
      </c>
      <c r="S146">
        <v>0</v>
      </c>
      <c r="T146">
        <v>19840</v>
      </c>
      <c r="U146">
        <v>4096</v>
      </c>
      <c r="V146">
        <v>412</v>
      </c>
      <c r="W146">
        <v>4096</v>
      </c>
      <c r="X146">
        <v>1</v>
      </c>
      <c r="Y146">
        <v>0.13468198290050001</v>
      </c>
      <c r="Z146">
        <v>60.44</v>
      </c>
      <c r="AA146">
        <v>328.2</v>
      </c>
      <c r="AB146" t="s">
        <v>94</v>
      </c>
      <c r="AC146">
        <v>7.7734375</v>
      </c>
      <c r="AE146">
        <v>0</v>
      </c>
      <c r="AF146">
        <v>60.4375</v>
      </c>
      <c r="AG146">
        <v>9.4765625</v>
      </c>
      <c r="AH146">
        <f t="shared" si="9"/>
        <v>50.9609375</v>
      </c>
      <c r="AI146">
        <f t="shared" si="10"/>
        <v>6.3775762572135202</v>
      </c>
      <c r="AJ146">
        <f t="shared" si="11"/>
        <v>0.36297777621727673</v>
      </c>
      <c r="AK146">
        <f t="shared" si="12"/>
        <v>166.50468419813782</v>
      </c>
    </row>
    <row r="147" spans="1:37" x14ac:dyDescent="0.3">
      <c r="A147">
        <v>145</v>
      </c>
      <c r="B147">
        <v>273</v>
      </c>
      <c r="C147" t="s">
        <v>91</v>
      </c>
      <c r="D147">
        <v>1.24980996598216E-2</v>
      </c>
      <c r="E147">
        <v>4096</v>
      </c>
      <c r="F147">
        <v>4096</v>
      </c>
      <c r="G147">
        <v>1</v>
      </c>
      <c r="H147">
        <v>2.8897398066644202</v>
      </c>
      <c r="I147">
        <v>5.3618219068968802</v>
      </c>
      <c r="J147">
        <v>-0.958764874921614</v>
      </c>
      <c r="K147" t="b">
        <v>1</v>
      </c>
      <c r="L147">
        <v>71.75</v>
      </c>
      <c r="M147" t="s">
        <v>92</v>
      </c>
      <c r="N147">
        <v>5.5279867459895602</v>
      </c>
      <c r="O147">
        <v>3.5230000000000001</v>
      </c>
      <c r="P147">
        <v>1.855</v>
      </c>
      <c r="Q147" t="s">
        <v>421</v>
      </c>
      <c r="S147">
        <v>0</v>
      </c>
      <c r="T147">
        <v>3338</v>
      </c>
      <c r="U147">
        <v>4096</v>
      </c>
      <c r="V147">
        <v>424</v>
      </c>
      <c r="W147">
        <v>4096</v>
      </c>
      <c r="X147">
        <v>1</v>
      </c>
      <c r="Y147">
        <v>9.1773877887345395E-2</v>
      </c>
      <c r="Z147">
        <v>71.75</v>
      </c>
      <c r="AA147">
        <v>46.53</v>
      </c>
      <c r="AB147" t="s">
        <v>94</v>
      </c>
      <c r="AC147">
        <v>8.46875</v>
      </c>
      <c r="AE147">
        <v>5</v>
      </c>
      <c r="AF147">
        <v>71.75</v>
      </c>
      <c r="AG147">
        <v>1.93359375</v>
      </c>
      <c r="AH147">
        <f t="shared" si="9"/>
        <v>69.81640625</v>
      </c>
      <c r="AI147">
        <f t="shared" si="10"/>
        <v>37.107070707070704</v>
      </c>
      <c r="AJ147">
        <f t="shared" si="11"/>
        <v>0.38336609875924549</v>
      </c>
      <c r="AK147">
        <f t="shared" si="12"/>
        <v>187.15791571611842</v>
      </c>
    </row>
    <row r="148" spans="1:37" x14ac:dyDescent="0.3">
      <c r="A148">
        <v>146</v>
      </c>
      <c r="B148">
        <v>274</v>
      </c>
      <c r="C148" t="s">
        <v>91</v>
      </c>
      <c r="D148">
        <v>5.2005473778810901E-2</v>
      </c>
      <c r="E148">
        <v>4096</v>
      </c>
      <c r="F148">
        <v>4096</v>
      </c>
      <c r="G148">
        <v>1</v>
      </c>
      <c r="H148">
        <v>14.768476929478</v>
      </c>
      <c r="I148">
        <v>14.249272662426099</v>
      </c>
      <c r="J148">
        <v>-0.98528561328910302</v>
      </c>
      <c r="K148" t="b">
        <v>1</v>
      </c>
      <c r="L148">
        <v>9.23</v>
      </c>
      <c r="M148" t="s">
        <v>92</v>
      </c>
      <c r="N148">
        <v>14.3902776096786</v>
      </c>
      <c r="O148">
        <v>3.6520000000000001</v>
      </c>
      <c r="P148">
        <v>0.96499999999999997</v>
      </c>
      <c r="Q148" t="s">
        <v>422</v>
      </c>
      <c r="S148">
        <v>0</v>
      </c>
      <c r="T148">
        <v>4490</v>
      </c>
      <c r="U148">
        <v>4096</v>
      </c>
      <c r="V148">
        <v>17</v>
      </c>
      <c r="W148">
        <v>4096</v>
      </c>
      <c r="X148">
        <v>1</v>
      </c>
      <c r="Y148">
        <v>3.3393461578892998</v>
      </c>
      <c r="Z148">
        <v>9.23</v>
      </c>
      <c r="AA148">
        <v>486.5</v>
      </c>
      <c r="AB148" t="s">
        <v>94</v>
      </c>
      <c r="AC148">
        <v>3.037109375</v>
      </c>
      <c r="AD148" t="s">
        <v>98</v>
      </c>
      <c r="AE148">
        <v>4</v>
      </c>
      <c r="AF148">
        <v>9.2265625</v>
      </c>
      <c r="AG148">
        <v>6.46484375</v>
      </c>
      <c r="AH148">
        <f t="shared" si="9"/>
        <v>2.76171875</v>
      </c>
      <c r="AI148">
        <f t="shared" si="10"/>
        <v>1.427190332326284</v>
      </c>
      <c r="AJ148">
        <f t="shared" si="11"/>
        <v>0.37333258296096872</v>
      </c>
      <c r="AK148">
        <f t="shared" si="12"/>
        <v>24.714056369852457</v>
      </c>
    </row>
    <row r="149" spans="1:37" x14ac:dyDescent="0.3">
      <c r="A149">
        <v>147</v>
      </c>
      <c r="B149">
        <v>275</v>
      </c>
      <c r="C149" t="s">
        <v>91</v>
      </c>
      <c r="D149">
        <v>2.3998205700246401E-2</v>
      </c>
      <c r="E149">
        <v>4096</v>
      </c>
      <c r="F149">
        <v>4096</v>
      </c>
      <c r="G149">
        <v>1</v>
      </c>
      <c r="H149">
        <v>2.7861014430076101</v>
      </c>
      <c r="I149">
        <v>4.2036393842253501</v>
      </c>
      <c r="J149">
        <v>-0.96439048609047595</v>
      </c>
      <c r="K149" t="b">
        <v>1</v>
      </c>
      <c r="L149">
        <v>32.25</v>
      </c>
      <c r="M149" t="s">
        <v>92</v>
      </c>
      <c r="N149">
        <v>4.8901728406539604</v>
      </c>
      <c r="O149">
        <v>3.5529999999999999</v>
      </c>
      <c r="P149">
        <v>1.5089999999999999</v>
      </c>
      <c r="Q149" t="s">
        <v>423</v>
      </c>
      <c r="S149">
        <v>0</v>
      </c>
      <c r="T149">
        <v>3568</v>
      </c>
      <c r="U149">
        <v>4096</v>
      </c>
      <c r="V149">
        <v>435</v>
      </c>
      <c r="W149">
        <v>4096</v>
      </c>
      <c r="X149">
        <v>1</v>
      </c>
      <c r="Y149">
        <v>8.5637009465223998E-2</v>
      </c>
      <c r="Z149">
        <v>32.25</v>
      </c>
      <c r="AA149">
        <v>110.6</v>
      </c>
      <c r="AB149" t="s">
        <v>94</v>
      </c>
      <c r="AC149">
        <v>5.6796875</v>
      </c>
      <c r="AE149">
        <v>5</v>
      </c>
      <c r="AF149">
        <v>32.25</v>
      </c>
      <c r="AG149">
        <v>2.08984375</v>
      </c>
      <c r="AH149">
        <f t="shared" si="9"/>
        <v>30.16015625</v>
      </c>
      <c r="AI149">
        <f t="shared" si="10"/>
        <v>15.43177570093458</v>
      </c>
      <c r="AJ149">
        <f t="shared" si="11"/>
        <v>0.38121548508225578</v>
      </c>
      <c r="AK149">
        <f t="shared" si="12"/>
        <v>84.597822654138355</v>
      </c>
    </row>
    <row r="150" spans="1:37" x14ac:dyDescent="0.3">
      <c r="A150">
        <v>148</v>
      </c>
      <c r="B150">
        <v>276</v>
      </c>
      <c r="C150" t="s">
        <v>91</v>
      </c>
      <c r="D150">
        <v>4.5449172993398998E-2</v>
      </c>
      <c r="E150">
        <v>4096</v>
      </c>
      <c r="F150">
        <v>4096</v>
      </c>
      <c r="G150">
        <v>1</v>
      </c>
      <c r="H150">
        <v>7.5232838260662902</v>
      </c>
      <c r="I150">
        <v>9.9698204609101104</v>
      </c>
      <c r="J150">
        <v>-0.98689293076592</v>
      </c>
      <c r="K150" t="b">
        <v>1</v>
      </c>
      <c r="L150">
        <v>21.14</v>
      </c>
      <c r="M150" t="s">
        <v>92</v>
      </c>
      <c r="N150">
        <v>9.9715700740107103</v>
      </c>
      <c r="O150">
        <v>3.6349999999999998</v>
      </c>
      <c r="P150">
        <v>1.325</v>
      </c>
      <c r="Q150" t="s">
        <v>424</v>
      </c>
      <c r="S150">
        <v>0</v>
      </c>
      <c r="T150">
        <v>4304</v>
      </c>
      <c r="U150">
        <v>4096</v>
      </c>
      <c r="V150">
        <v>103</v>
      </c>
      <c r="W150">
        <v>4096</v>
      </c>
      <c r="X150">
        <v>1</v>
      </c>
      <c r="Y150">
        <v>0.64275825435987</v>
      </c>
      <c r="Z150">
        <v>21.14</v>
      </c>
      <c r="AA150">
        <v>203.6</v>
      </c>
      <c r="AB150" t="s">
        <v>94</v>
      </c>
      <c r="AC150">
        <v>4.59765625</v>
      </c>
      <c r="AD150" t="s">
        <v>98</v>
      </c>
      <c r="AE150">
        <v>4</v>
      </c>
      <c r="AF150">
        <v>21.140625</v>
      </c>
      <c r="AG150">
        <v>4.484375</v>
      </c>
      <c r="AH150">
        <f t="shared" si="9"/>
        <v>16.65625</v>
      </c>
      <c r="AI150">
        <f t="shared" si="10"/>
        <v>4.7142857142857144</v>
      </c>
      <c r="AJ150">
        <f t="shared" si="11"/>
        <v>0.372733000964105</v>
      </c>
      <c r="AK150">
        <f t="shared" si="12"/>
        <v>56.717878334673905</v>
      </c>
    </row>
    <row r="151" spans="1:37" x14ac:dyDescent="0.3">
      <c r="A151">
        <v>149</v>
      </c>
      <c r="B151">
        <v>279</v>
      </c>
      <c r="C151" t="s">
        <v>91</v>
      </c>
      <c r="D151">
        <v>6.45961975430098E-3</v>
      </c>
      <c r="E151">
        <v>4096</v>
      </c>
      <c r="F151">
        <v>16384</v>
      </c>
      <c r="G151">
        <v>4</v>
      </c>
      <c r="H151">
        <v>3.1541528528451699</v>
      </c>
      <c r="I151">
        <v>8.64927852616138</v>
      </c>
      <c r="J151">
        <v>-0.99814415310364202</v>
      </c>
      <c r="K151" t="b">
        <v>1</v>
      </c>
      <c r="L151">
        <v>551.5</v>
      </c>
      <c r="M151" t="s">
        <v>92</v>
      </c>
      <c r="N151">
        <v>8.6589208495208503</v>
      </c>
      <c r="O151">
        <v>4.3479999999999999</v>
      </c>
      <c r="P151">
        <v>2.742</v>
      </c>
      <c r="Q151" t="s">
        <v>425</v>
      </c>
      <c r="S151">
        <v>0</v>
      </c>
      <c r="T151">
        <v>22180</v>
      </c>
      <c r="U151">
        <v>4096</v>
      </c>
      <c r="V151">
        <v>534</v>
      </c>
      <c r="W151">
        <v>4096</v>
      </c>
      <c r="X151">
        <v>1</v>
      </c>
      <c r="Y151">
        <v>9.3219310836185898E-2</v>
      </c>
      <c r="Z151">
        <v>551.5</v>
      </c>
      <c r="AA151">
        <v>40.22</v>
      </c>
      <c r="AB151" t="s">
        <v>94</v>
      </c>
      <c r="AC151">
        <v>23.484375</v>
      </c>
      <c r="AE151">
        <v>0</v>
      </c>
      <c r="AF151">
        <v>551.5</v>
      </c>
      <c r="AG151">
        <v>9.0625</v>
      </c>
      <c r="AH151">
        <f t="shared" si="9"/>
        <v>542.4375</v>
      </c>
      <c r="AI151">
        <f t="shared" si="10"/>
        <v>60.855172413793106</v>
      </c>
      <c r="AJ151">
        <f t="shared" si="11"/>
        <v>0.36856280300190597</v>
      </c>
      <c r="AK151">
        <f t="shared" si="12"/>
        <v>1496.3528481661456</v>
      </c>
    </row>
    <row r="152" spans="1:37" x14ac:dyDescent="0.3">
      <c r="A152">
        <v>150</v>
      </c>
      <c r="B152">
        <v>280</v>
      </c>
      <c r="C152" t="s">
        <v>91</v>
      </c>
      <c r="D152">
        <v>2.30220289605025E-2</v>
      </c>
      <c r="E152">
        <v>4096</v>
      </c>
      <c r="F152">
        <v>16384</v>
      </c>
      <c r="G152">
        <v>4</v>
      </c>
      <c r="H152">
        <v>4.6015427870515504</v>
      </c>
      <c r="I152">
        <v>8.3942206310667</v>
      </c>
      <c r="J152">
        <v>-1.01502098661022</v>
      </c>
      <c r="K152" t="b">
        <v>1</v>
      </c>
      <c r="L152">
        <v>66.75</v>
      </c>
      <c r="M152" t="s">
        <v>92</v>
      </c>
      <c r="N152">
        <v>8.8216324418241001</v>
      </c>
      <c r="O152">
        <v>4.33</v>
      </c>
      <c r="P152">
        <v>1.8240000000000001</v>
      </c>
      <c r="Q152" t="s">
        <v>426</v>
      </c>
      <c r="R152" s="1" t="s">
        <v>1941</v>
      </c>
      <c r="S152">
        <v>0</v>
      </c>
      <c r="T152">
        <v>21200</v>
      </c>
      <c r="U152">
        <v>4096</v>
      </c>
      <c r="V152">
        <v>126</v>
      </c>
      <c r="W152">
        <v>4096</v>
      </c>
      <c r="X152">
        <v>1</v>
      </c>
      <c r="Y152">
        <v>0.32085093268937698</v>
      </c>
      <c r="Z152">
        <v>66.75</v>
      </c>
      <c r="AA152">
        <v>317.5</v>
      </c>
      <c r="AB152" t="s">
        <v>94</v>
      </c>
      <c r="AC152">
        <v>8.171875</v>
      </c>
      <c r="AE152">
        <v>0</v>
      </c>
      <c r="AF152">
        <v>66.75</v>
      </c>
      <c r="AG152">
        <v>15.4140625</v>
      </c>
      <c r="AH152">
        <f t="shared" si="9"/>
        <v>51.3359375</v>
      </c>
      <c r="AI152">
        <f t="shared" si="10"/>
        <v>4.3304612265585405</v>
      </c>
      <c r="AJ152">
        <f t="shared" si="11"/>
        <v>0.36239482431375997</v>
      </c>
      <c r="AK152">
        <f t="shared" si="12"/>
        <v>184.19137228684073</v>
      </c>
    </row>
    <row r="153" spans="1:37" x14ac:dyDescent="0.3">
      <c r="A153">
        <v>151</v>
      </c>
      <c r="B153">
        <v>284</v>
      </c>
      <c r="C153" t="s">
        <v>91</v>
      </c>
      <c r="D153">
        <v>1.84960252275587E-2</v>
      </c>
      <c r="E153">
        <v>4096</v>
      </c>
      <c r="F153">
        <v>4096</v>
      </c>
      <c r="G153">
        <v>1</v>
      </c>
      <c r="H153">
        <v>3.2527275306796501</v>
      </c>
      <c r="I153">
        <v>5.5652135095222102</v>
      </c>
      <c r="J153">
        <v>-0.97001609725933702</v>
      </c>
      <c r="K153" t="b">
        <v>1</v>
      </c>
      <c r="L153">
        <v>51.38</v>
      </c>
      <c r="M153" t="s">
        <v>92</v>
      </c>
      <c r="N153">
        <v>5.7292325012372798</v>
      </c>
      <c r="O153">
        <v>3.5329999999999999</v>
      </c>
      <c r="P153">
        <v>1.7110000000000001</v>
      </c>
      <c r="Q153" t="s">
        <v>427</v>
      </c>
      <c r="S153">
        <v>0</v>
      </c>
      <c r="T153">
        <v>3418</v>
      </c>
      <c r="U153">
        <v>4096</v>
      </c>
      <c r="V153">
        <v>392</v>
      </c>
      <c r="W153">
        <v>4096</v>
      </c>
      <c r="X153">
        <v>1</v>
      </c>
      <c r="Y153">
        <v>0.113779922364943</v>
      </c>
      <c r="Z153">
        <v>51.38</v>
      </c>
      <c r="AA153">
        <v>66.5</v>
      </c>
      <c r="AB153" t="s">
        <v>94</v>
      </c>
      <c r="AC153">
        <v>7.16796875</v>
      </c>
      <c r="AE153">
        <v>4</v>
      </c>
      <c r="AF153">
        <v>51.375</v>
      </c>
      <c r="AG153">
        <v>2.171875</v>
      </c>
      <c r="AH153">
        <f t="shared" si="9"/>
        <v>49.203125</v>
      </c>
      <c r="AI153">
        <f t="shared" si="10"/>
        <v>23.654676258992804</v>
      </c>
      <c r="AJ153">
        <f t="shared" si="11"/>
        <v>0.37907693595453829</v>
      </c>
      <c r="AK153">
        <f t="shared" si="12"/>
        <v>135.5265781882369</v>
      </c>
    </row>
    <row r="154" spans="1:37" x14ac:dyDescent="0.3">
      <c r="A154">
        <v>152</v>
      </c>
      <c r="B154">
        <v>285</v>
      </c>
      <c r="C154" t="s">
        <v>91</v>
      </c>
      <c r="D154">
        <v>6.0301986795672398E-2</v>
      </c>
      <c r="E154">
        <v>4096</v>
      </c>
      <c r="F154">
        <v>4096</v>
      </c>
      <c r="G154">
        <v>1</v>
      </c>
      <c r="H154">
        <v>16.2966903800653</v>
      </c>
      <c r="I154">
        <v>16.360349326862401</v>
      </c>
      <c r="J154">
        <v>-0.98689293076592</v>
      </c>
      <c r="K154" t="b">
        <v>1</v>
      </c>
      <c r="L154">
        <v>10.1</v>
      </c>
      <c r="M154" t="s">
        <v>92</v>
      </c>
      <c r="N154">
        <v>16.4611486573523</v>
      </c>
      <c r="O154">
        <v>3.7050000000000001</v>
      </c>
      <c r="P154">
        <v>1.004</v>
      </c>
      <c r="Q154" t="s">
        <v>428</v>
      </c>
      <c r="S154">
        <v>0</v>
      </c>
      <c r="T154">
        <v>5070</v>
      </c>
      <c r="U154">
        <v>4096</v>
      </c>
      <c r="V154">
        <v>16</v>
      </c>
      <c r="W154">
        <v>4096</v>
      </c>
      <c r="X154">
        <v>1</v>
      </c>
      <c r="Y154">
        <v>3.8241725950163299</v>
      </c>
      <c r="Z154">
        <v>10.1</v>
      </c>
      <c r="AA154">
        <v>502</v>
      </c>
      <c r="AB154" t="s">
        <v>94</v>
      </c>
      <c r="AC154">
        <v>3.177734375</v>
      </c>
      <c r="AD154" t="s">
        <v>98</v>
      </c>
      <c r="AE154">
        <v>3</v>
      </c>
      <c r="AF154">
        <v>10.1015625</v>
      </c>
      <c r="AG154">
        <v>7.2109375</v>
      </c>
      <c r="AH154">
        <f t="shared" si="9"/>
        <v>2.890625</v>
      </c>
      <c r="AI154">
        <f t="shared" si="10"/>
        <v>1.4008667388949079</v>
      </c>
      <c r="AJ154">
        <f t="shared" si="11"/>
        <v>0.372733000964105</v>
      </c>
      <c r="AK154">
        <f t="shared" si="12"/>
        <v>27.101336543508264</v>
      </c>
    </row>
    <row r="155" spans="1:37" x14ac:dyDescent="0.3">
      <c r="A155">
        <v>153</v>
      </c>
      <c r="B155">
        <v>286</v>
      </c>
      <c r="C155" t="s">
        <v>91</v>
      </c>
      <c r="D155">
        <v>2.2052662045683701E-2</v>
      </c>
      <c r="E155">
        <v>4096</v>
      </c>
      <c r="F155">
        <v>4096</v>
      </c>
      <c r="G155">
        <v>1</v>
      </c>
      <c r="H155">
        <v>3.17643625967021</v>
      </c>
      <c r="I155">
        <v>4.7491444468311403</v>
      </c>
      <c r="J155">
        <v>-0.97242707347456303</v>
      </c>
      <c r="K155" t="b">
        <v>1</v>
      </c>
      <c r="L155">
        <v>31.3</v>
      </c>
      <c r="M155" t="s">
        <v>92</v>
      </c>
      <c r="N155">
        <v>5.2167014236588303</v>
      </c>
      <c r="O155">
        <v>3.5569999999999999</v>
      </c>
      <c r="P155">
        <v>1.4950000000000001</v>
      </c>
      <c r="Q155" t="s">
        <v>429</v>
      </c>
      <c r="S155">
        <v>0</v>
      </c>
      <c r="T155">
        <v>3598</v>
      </c>
      <c r="U155">
        <v>4096</v>
      </c>
      <c r="V155">
        <v>308</v>
      </c>
      <c r="W155">
        <v>4096</v>
      </c>
      <c r="X155">
        <v>1</v>
      </c>
      <c r="Y155">
        <v>0.124013965389837</v>
      </c>
      <c r="Z155">
        <v>31.3</v>
      </c>
      <c r="AA155">
        <v>114.94</v>
      </c>
      <c r="AB155" t="s">
        <v>94</v>
      </c>
      <c r="AC155">
        <v>5.59375</v>
      </c>
      <c r="AE155">
        <v>5</v>
      </c>
      <c r="AF155">
        <v>31.296875</v>
      </c>
      <c r="AG155">
        <v>2.625</v>
      </c>
      <c r="AH155">
        <f t="shared" si="9"/>
        <v>28.671875</v>
      </c>
      <c r="AI155">
        <f t="shared" si="10"/>
        <v>11.922619047619047</v>
      </c>
      <c r="AJ155">
        <f t="shared" si="11"/>
        <v>0.37816409134371592</v>
      </c>
      <c r="AK155">
        <f t="shared" si="12"/>
        <v>82.760039137491916</v>
      </c>
    </row>
    <row r="156" spans="1:37" x14ac:dyDescent="0.3">
      <c r="A156">
        <v>154</v>
      </c>
      <c r="B156">
        <v>287</v>
      </c>
      <c r="C156" t="s">
        <v>91</v>
      </c>
      <c r="D156">
        <v>3.10370527668298E-2</v>
      </c>
      <c r="E156">
        <v>4096</v>
      </c>
      <c r="F156">
        <v>4096</v>
      </c>
      <c r="G156">
        <v>1</v>
      </c>
      <c r="H156">
        <v>7.6401194531624297</v>
      </c>
      <c r="I156">
        <v>10.161955757038299</v>
      </c>
      <c r="J156">
        <v>-0.99091122445796398</v>
      </c>
      <c r="K156" t="b">
        <v>1</v>
      </c>
      <c r="L156">
        <v>21.39</v>
      </c>
      <c r="M156" t="s">
        <v>92</v>
      </c>
      <c r="N156">
        <v>10.1661241480155</v>
      </c>
      <c r="O156">
        <v>3.6819999999999999</v>
      </c>
      <c r="P156">
        <v>1.33</v>
      </c>
      <c r="Q156" t="s">
        <v>430</v>
      </c>
      <c r="S156">
        <v>0</v>
      </c>
      <c r="T156">
        <v>4810</v>
      </c>
      <c r="U156">
        <v>4096</v>
      </c>
      <c r="V156">
        <v>80</v>
      </c>
      <c r="W156">
        <v>4096</v>
      </c>
      <c r="X156">
        <v>1</v>
      </c>
      <c r="Y156">
        <v>0.74238792379949603</v>
      </c>
      <c r="Z156">
        <v>21.39</v>
      </c>
      <c r="AA156">
        <v>224.8</v>
      </c>
      <c r="AB156" t="s">
        <v>94</v>
      </c>
      <c r="AC156">
        <v>4.625</v>
      </c>
      <c r="AD156" t="s">
        <v>98</v>
      </c>
      <c r="AE156">
        <v>3</v>
      </c>
      <c r="AF156">
        <v>21.390625</v>
      </c>
      <c r="AG156">
        <v>5.01953125</v>
      </c>
      <c r="AH156">
        <f t="shared" si="9"/>
        <v>16.37109375</v>
      </c>
      <c r="AI156">
        <f t="shared" si="10"/>
        <v>4.2614785992217898</v>
      </c>
      <c r="AJ156">
        <f t="shared" si="11"/>
        <v>0.3712382554719702</v>
      </c>
      <c r="AK156">
        <f t="shared" si="12"/>
        <v>57.61966792136019</v>
      </c>
    </row>
    <row r="157" spans="1:37" x14ac:dyDescent="0.3">
      <c r="A157">
        <v>155</v>
      </c>
      <c r="B157">
        <v>290</v>
      </c>
      <c r="C157" t="s">
        <v>91</v>
      </c>
      <c r="D157">
        <v>6.3292713366578301E-3</v>
      </c>
      <c r="E157">
        <v>4096</v>
      </c>
      <c r="F157">
        <v>16384</v>
      </c>
      <c r="G157">
        <v>4</v>
      </c>
      <c r="H157">
        <v>3.2065382635788202</v>
      </c>
      <c r="I157">
        <v>8.7929291446575508</v>
      </c>
      <c r="J157">
        <v>-0.99975147058045999</v>
      </c>
      <c r="K157" t="b">
        <v>1</v>
      </c>
      <c r="L157">
        <v>553.5</v>
      </c>
      <c r="M157" t="s">
        <v>92</v>
      </c>
      <c r="N157">
        <v>8.8058503754135593</v>
      </c>
      <c r="O157">
        <v>4.3600000000000003</v>
      </c>
      <c r="P157">
        <v>2.742</v>
      </c>
      <c r="Q157" t="s">
        <v>431</v>
      </c>
      <c r="S157">
        <v>0</v>
      </c>
      <c r="T157">
        <v>22960</v>
      </c>
      <c r="U157">
        <v>4096</v>
      </c>
      <c r="V157">
        <v>558</v>
      </c>
      <c r="W157">
        <v>4096</v>
      </c>
      <c r="X157">
        <v>1</v>
      </c>
      <c r="Y157">
        <v>9.3410213235096698E-2</v>
      </c>
      <c r="Z157">
        <v>553.5</v>
      </c>
      <c r="AA157">
        <v>41.47</v>
      </c>
      <c r="AB157" t="s">
        <v>94</v>
      </c>
      <c r="AC157">
        <v>23.53125</v>
      </c>
      <c r="AE157">
        <v>0</v>
      </c>
      <c r="AF157">
        <v>553.5</v>
      </c>
      <c r="AG157">
        <v>9.2265625</v>
      </c>
      <c r="AH157">
        <f t="shared" si="9"/>
        <v>544.2734375</v>
      </c>
      <c r="AI157">
        <f t="shared" si="10"/>
        <v>59.989839119390346</v>
      </c>
      <c r="AJ157">
        <f t="shared" si="11"/>
        <v>0.36797088139773987</v>
      </c>
      <c r="AK157">
        <f t="shared" si="12"/>
        <v>1504.1951088562403</v>
      </c>
    </row>
    <row r="158" spans="1:37" x14ac:dyDescent="0.3">
      <c r="A158">
        <v>156</v>
      </c>
      <c r="B158">
        <v>291</v>
      </c>
      <c r="C158" t="s">
        <v>91</v>
      </c>
      <c r="D158">
        <v>2.9244147016137E-2</v>
      </c>
      <c r="E158">
        <v>4096</v>
      </c>
      <c r="F158">
        <v>16384</v>
      </c>
      <c r="G158">
        <v>4</v>
      </c>
      <c r="H158">
        <v>4.4939953924719998</v>
      </c>
      <c r="I158">
        <v>7.90837861058061</v>
      </c>
      <c r="J158">
        <v>-1.0166283040870401</v>
      </c>
      <c r="K158" t="b">
        <v>1</v>
      </c>
      <c r="L158">
        <v>57.5</v>
      </c>
      <c r="M158" t="s">
        <v>92</v>
      </c>
      <c r="N158">
        <v>8.5587280389988507</v>
      </c>
      <c r="O158">
        <v>4.3440000000000003</v>
      </c>
      <c r="P158">
        <v>1.76</v>
      </c>
      <c r="Q158" t="s">
        <v>432</v>
      </c>
      <c r="R158" s="1" t="s">
        <v>1941</v>
      </c>
      <c r="S158">
        <v>0</v>
      </c>
      <c r="T158">
        <v>22140</v>
      </c>
      <c r="U158">
        <v>4096</v>
      </c>
      <c r="V158">
        <v>164</v>
      </c>
      <c r="W158">
        <v>4096</v>
      </c>
      <c r="X158">
        <v>1</v>
      </c>
      <c r="Y158">
        <v>0.27283520223190399</v>
      </c>
      <c r="Z158">
        <v>57.5</v>
      </c>
      <c r="AA158">
        <v>385</v>
      </c>
      <c r="AB158" t="s">
        <v>94</v>
      </c>
      <c r="AC158">
        <v>7.58203125</v>
      </c>
      <c r="AE158">
        <v>0</v>
      </c>
      <c r="AF158">
        <v>57.5</v>
      </c>
      <c r="AG158">
        <v>14.5625</v>
      </c>
      <c r="AH158">
        <f t="shared" si="9"/>
        <v>42.9375</v>
      </c>
      <c r="AI158">
        <f t="shared" si="10"/>
        <v>3.9484978540772531</v>
      </c>
      <c r="AJ158">
        <f t="shared" si="11"/>
        <v>0.36181280864640991</v>
      </c>
      <c r="AK158">
        <f t="shared" si="12"/>
        <v>158.92195805647452</v>
      </c>
    </row>
    <row r="159" spans="1:37" x14ac:dyDescent="0.3">
      <c r="A159">
        <v>157</v>
      </c>
      <c r="B159">
        <v>295</v>
      </c>
      <c r="C159" t="s">
        <v>91</v>
      </c>
      <c r="D159">
        <v>2.8880323489918602E-2</v>
      </c>
      <c r="E159">
        <v>4096</v>
      </c>
      <c r="F159">
        <v>4096</v>
      </c>
      <c r="G159">
        <v>1</v>
      </c>
      <c r="H159">
        <v>3.32543745532403</v>
      </c>
      <c r="I159">
        <v>5.7967830642123097</v>
      </c>
      <c r="J159">
        <v>-0.97001609725933702</v>
      </c>
      <c r="K159" t="b">
        <v>1</v>
      </c>
      <c r="L159">
        <v>55.38</v>
      </c>
      <c r="M159" t="s">
        <v>92</v>
      </c>
      <c r="N159">
        <v>5.9475544746779399</v>
      </c>
      <c r="O159">
        <v>3.5230000000000001</v>
      </c>
      <c r="P159">
        <v>1.7430000000000001</v>
      </c>
      <c r="Q159" t="s">
        <v>433</v>
      </c>
      <c r="S159">
        <v>0</v>
      </c>
      <c r="T159">
        <v>3342</v>
      </c>
      <c r="U159">
        <v>4096</v>
      </c>
      <c r="V159">
        <v>451</v>
      </c>
      <c r="W159">
        <v>4096</v>
      </c>
      <c r="X159">
        <v>1</v>
      </c>
      <c r="Y159">
        <v>0.109500573140112</v>
      </c>
      <c r="Z159">
        <v>55.38</v>
      </c>
      <c r="AA159">
        <v>60.34</v>
      </c>
      <c r="AB159" t="s">
        <v>94</v>
      </c>
      <c r="AC159">
        <v>7.44140625</v>
      </c>
      <c r="AE159">
        <v>4</v>
      </c>
      <c r="AF159">
        <v>55.375</v>
      </c>
      <c r="AG159">
        <v>1.98046875</v>
      </c>
      <c r="AH159">
        <f t="shared" si="9"/>
        <v>53.39453125</v>
      </c>
      <c r="AI159">
        <f t="shared" si="10"/>
        <v>27.960552268244577</v>
      </c>
      <c r="AJ159">
        <f t="shared" si="11"/>
        <v>0.37907693595453829</v>
      </c>
      <c r="AK159">
        <f t="shared" si="12"/>
        <v>146.07852588172491</v>
      </c>
    </row>
    <row r="160" spans="1:37" x14ac:dyDescent="0.3">
      <c r="A160">
        <v>158</v>
      </c>
      <c r="B160">
        <v>296</v>
      </c>
      <c r="C160" t="s">
        <v>91</v>
      </c>
      <c r="D160">
        <v>4.2670058981157902E-2</v>
      </c>
      <c r="E160">
        <v>4096</v>
      </c>
      <c r="F160">
        <v>4096</v>
      </c>
      <c r="G160">
        <v>1</v>
      </c>
      <c r="H160">
        <v>12.5833618325202</v>
      </c>
      <c r="I160">
        <v>13.726186686450299</v>
      </c>
      <c r="J160">
        <v>-0.98528561328910302</v>
      </c>
      <c r="K160" t="b">
        <v>1</v>
      </c>
      <c r="L160">
        <v>12.336</v>
      </c>
      <c r="M160" t="s">
        <v>92</v>
      </c>
      <c r="N160">
        <v>13.8321217567009</v>
      </c>
      <c r="O160">
        <v>3.7229999999999999</v>
      </c>
      <c r="P160">
        <v>1.091</v>
      </c>
      <c r="Q160" t="s">
        <v>434</v>
      </c>
      <c r="S160">
        <v>0</v>
      </c>
      <c r="T160">
        <v>5292</v>
      </c>
      <c r="U160">
        <v>4096</v>
      </c>
      <c r="V160">
        <v>21</v>
      </c>
      <c r="W160">
        <v>4096</v>
      </c>
      <c r="X160">
        <v>1</v>
      </c>
      <c r="Y160">
        <v>2.5276967809326898</v>
      </c>
      <c r="Z160">
        <v>12.336</v>
      </c>
      <c r="AA160">
        <v>429</v>
      </c>
      <c r="AB160" t="s">
        <v>94</v>
      </c>
      <c r="AC160">
        <v>3.51171875</v>
      </c>
      <c r="AD160" t="s">
        <v>98</v>
      </c>
      <c r="AE160">
        <v>4</v>
      </c>
      <c r="AF160">
        <v>12.3359375</v>
      </c>
      <c r="AG160">
        <v>7.80078125</v>
      </c>
      <c r="AH160">
        <f t="shared" si="9"/>
        <v>4.53515625</v>
      </c>
      <c r="AI160">
        <f t="shared" si="10"/>
        <v>1.5813720580871307</v>
      </c>
      <c r="AJ160">
        <f t="shared" si="11"/>
        <v>0.37333258296096872</v>
      </c>
      <c r="AK160">
        <f t="shared" si="12"/>
        <v>33.042756145636773</v>
      </c>
    </row>
    <row r="161" spans="1:37" x14ac:dyDescent="0.3">
      <c r="A161">
        <v>159</v>
      </c>
      <c r="B161">
        <v>297</v>
      </c>
      <c r="C161" t="s">
        <v>91</v>
      </c>
      <c r="D161">
        <v>1.3609758445106699E-2</v>
      </c>
      <c r="E161">
        <v>4096</v>
      </c>
      <c r="F161">
        <v>4096</v>
      </c>
      <c r="G161">
        <v>1</v>
      </c>
      <c r="H161">
        <v>3.3206572004248098</v>
      </c>
      <c r="I161">
        <v>5.0036856057182497</v>
      </c>
      <c r="J161">
        <v>-0.97403439095138</v>
      </c>
      <c r="K161" t="b">
        <v>1</v>
      </c>
      <c r="L161">
        <v>32.119999999999997</v>
      </c>
      <c r="M161" t="s">
        <v>92</v>
      </c>
      <c r="N161">
        <v>5.3685919367296702</v>
      </c>
      <c r="O161">
        <v>3.5449999999999999</v>
      </c>
      <c r="P161">
        <v>1.5069999999999999</v>
      </c>
      <c r="Q161" t="s">
        <v>435</v>
      </c>
      <c r="S161">
        <v>0</v>
      </c>
      <c r="T161">
        <v>3514</v>
      </c>
      <c r="U161">
        <v>4096</v>
      </c>
      <c r="V161">
        <v>295</v>
      </c>
      <c r="W161">
        <v>4096</v>
      </c>
      <c r="X161">
        <v>1</v>
      </c>
      <c r="Y161">
        <v>0.135113885947657</v>
      </c>
      <c r="Z161">
        <v>32.119999999999997</v>
      </c>
      <c r="AA161">
        <v>109.4</v>
      </c>
      <c r="AB161" t="s">
        <v>94</v>
      </c>
      <c r="AC161">
        <v>5.66796875</v>
      </c>
      <c r="AE161">
        <v>4</v>
      </c>
      <c r="AF161">
        <v>32.125</v>
      </c>
      <c r="AG161">
        <v>2.599609375</v>
      </c>
      <c r="AH161">
        <f t="shared" si="9"/>
        <v>29.525390625</v>
      </c>
      <c r="AI161">
        <f t="shared" si="10"/>
        <v>12.357625845229151</v>
      </c>
      <c r="AJ161">
        <f t="shared" si="11"/>
        <v>0.37755674981667398</v>
      </c>
      <c r="AK161">
        <f t="shared" si="12"/>
        <v>85.086546633316914</v>
      </c>
    </row>
    <row r="162" spans="1:37" x14ac:dyDescent="0.3">
      <c r="A162">
        <v>160</v>
      </c>
      <c r="B162">
        <v>298</v>
      </c>
      <c r="C162" t="s">
        <v>91</v>
      </c>
      <c r="D162">
        <v>2.9807783044828201E-2</v>
      </c>
      <c r="E162">
        <v>4096</v>
      </c>
      <c r="F162">
        <v>4096</v>
      </c>
      <c r="G162">
        <v>1</v>
      </c>
      <c r="H162">
        <v>8.1231873410194009</v>
      </c>
      <c r="I162">
        <v>10.9789953905965</v>
      </c>
      <c r="J162">
        <v>-0.99091122445796398</v>
      </c>
      <c r="K162" t="b">
        <v>1</v>
      </c>
      <c r="L162">
        <v>22.45</v>
      </c>
      <c r="M162" t="s">
        <v>92</v>
      </c>
      <c r="N162">
        <v>10.9776234932403</v>
      </c>
      <c r="O162">
        <v>3.6970000000000001</v>
      </c>
      <c r="P162">
        <v>1.3520000000000001</v>
      </c>
      <c r="Q162" t="s">
        <v>436</v>
      </c>
      <c r="S162">
        <v>0</v>
      </c>
      <c r="T162">
        <v>4972</v>
      </c>
      <c r="U162">
        <v>4096</v>
      </c>
      <c r="V162">
        <v>119</v>
      </c>
      <c r="W162">
        <v>4096</v>
      </c>
      <c r="X162">
        <v>1</v>
      </c>
      <c r="Y162">
        <v>0.65298151295628604</v>
      </c>
      <c r="Z162">
        <v>22.45</v>
      </c>
      <c r="AA162">
        <v>221.5</v>
      </c>
      <c r="AB162" t="s">
        <v>94</v>
      </c>
      <c r="AC162">
        <v>4.73828125</v>
      </c>
      <c r="AD162" t="s">
        <v>98</v>
      </c>
      <c r="AE162">
        <v>3</v>
      </c>
      <c r="AF162">
        <v>22.453125</v>
      </c>
      <c r="AG162">
        <v>4.68359375</v>
      </c>
      <c r="AH162">
        <f t="shared" si="9"/>
        <v>17.76953125</v>
      </c>
      <c r="AI162">
        <f t="shared" si="10"/>
        <v>4.7939949958298582</v>
      </c>
      <c r="AJ162">
        <f t="shared" si="11"/>
        <v>0.3712382554719702</v>
      </c>
      <c r="AK162">
        <f t="shared" si="12"/>
        <v>60.481711324320372</v>
      </c>
    </row>
    <row r="163" spans="1:37" x14ac:dyDescent="0.3">
      <c r="A163">
        <v>161</v>
      </c>
      <c r="B163">
        <v>301</v>
      </c>
      <c r="C163" t="s">
        <v>91</v>
      </c>
      <c r="D163">
        <v>7.7268504448709798E-3</v>
      </c>
      <c r="E163">
        <v>4096</v>
      </c>
      <c r="F163">
        <v>16384</v>
      </c>
      <c r="G163">
        <v>4</v>
      </c>
      <c r="H163">
        <v>3.2150226291690398</v>
      </c>
      <c r="I163">
        <v>8.8538709123600494</v>
      </c>
      <c r="J163">
        <v>-0.99975147058045999</v>
      </c>
      <c r="K163" t="b">
        <v>1</v>
      </c>
      <c r="L163">
        <v>568</v>
      </c>
      <c r="M163" t="s">
        <v>92</v>
      </c>
      <c r="N163">
        <v>8.8651538500941793</v>
      </c>
      <c r="O163">
        <v>4.38</v>
      </c>
      <c r="P163">
        <v>2.754</v>
      </c>
      <c r="Q163" t="s">
        <v>437</v>
      </c>
      <c r="S163">
        <v>0</v>
      </c>
      <c r="T163">
        <v>23920</v>
      </c>
      <c r="U163">
        <v>4096</v>
      </c>
      <c r="V163">
        <v>539</v>
      </c>
      <c r="W163">
        <v>4096</v>
      </c>
      <c r="X163">
        <v>1</v>
      </c>
      <c r="Y163">
        <v>9.5407778741561394E-2</v>
      </c>
      <c r="Z163">
        <v>568</v>
      </c>
      <c r="AA163">
        <v>42.12</v>
      </c>
      <c r="AB163" t="s">
        <v>94</v>
      </c>
      <c r="AC163">
        <v>23.828125</v>
      </c>
      <c r="AE163">
        <v>0</v>
      </c>
      <c r="AF163">
        <v>568</v>
      </c>
      <c r="AG163">
        <v>9.78125</v>
      </c>
      <c r="AH163">
        <f t="shared" si="9"/>
        <v>558.21875</v>
      </c>
      <c r="AI163">
        <f t="shared" si="10"/>
        <v>58.070287539936103</v>
      </c>
      <c r="AJ163">
        <f t="shared" si="11"/>
        <v>0.36797088139773987</v>
      </c>
      <c r="AK163">
        <f t="shared" si="12"/>
        <v>1543.6004007774968</v>
      </c>
    </row>
    <row r="164" spans="1:37" x14ac:dyDescent="0.3">
      <c r="A164">
        <v>162</v>
      </c>
      <c r="B164">
        <v>302</v>
      </c>
      <c r="C164" t="s">
        <v>91</v>
      </c>
      <c r="D164">
        <v>1.7990591837630202E-2</v>
      </c>
      <c r="E164">
        <v>4096</v>
      </c>
      <c r="F164">
        <v>16384</v>
      </c>
      <c r="G164">
        <v>4</v>
      </c>
      <c r="H164">
        <v>4.4417972946338802</v>
      </c>
      <c r="I164">
        <v>7.6647029488457603</v>
      </c>
      <c r="J164">
        <v>-1.01743196282545</v>
      </c>
      <c r="K164" t="b">
        <v>1</v>
      </c>
      <c r="L164">
        <v>53.2</v>
      </c>
      <c r="M164" t="s">
        <v>92</v>
      </c>
      <c r="N164">
        <v>8.4340082844632498</v>
      </c>
      <c r="O164">
        <v>4.3630000000000004</v>
      </c>
      <c r="P164">
        <v>1.726</v>
      </c>
      <c r="Q164" t="s">
        <v>438</v>
      </c>
      <c r="R164" s="1" t="s">
        <v>1941</v>
      </c>
      <c r="S164">
        <v>0</v>
      </c>
      <c r="T164">
        <v>23070</v>
      </c>
      <c r="U164">
        <v>4096</v>
      </c>
      <c r="V164">
        <v>301</v>
      </c>
      <c r="W164">
        <v>4096</v>
      </c>
      <c r="X164">
        <v>1</v>
      </c>
      <c r="Y164">
        <v>0.198381898030732</v>
      </c>
      <c r="Z164">
        <v>53.2</v>
      </c>
      <c r="AA164">
        <v>433.8</v>
      </c>
      <c r="AB164" t="s">
        <v>94</v>
      </c>
      <c r="AC164">
        <v>7.29296875</v>
      </c>
      <c r="AE164">
        <v>0</v>
      </c>
      <c r="AF164">
        <v>53.1875</v>
      </c>
      <c r="AG164">
        <v>12.1015625</v>
      </c>
      <c r="AH164">
        <f t="shared" si="9"/>
        <v>41.0859375</v>
      </c>
      <c r="AI164">
        <f t="shared" si="10"/>
        <v>4.3950936087798578</v>
      </c>
      <c r="AJ164">
        <f t="shared" si="11"/>
        <v>0.36152215143132183</v>
      </c>
      <c r="AK164">
        <f t="shared" si="12"/>
        <v>147.12099878091149</v>
      </c>
    </row>
    <row r="165" spans="1:37" x14ac:dyDescent="0.3">
      <c r="A165">
        <v>163</v>
      </c>
      <c r="B165">
        <v>306</v>
      </c>
      <c r="C165" t="s">
        <v>91</v>
      </c>
      <c r="D165">
        <v>3.3421996323706203E-2</v>
      </c>
      <c r="E165">
        <v>4096</v>
      </c>
      <c r="F165">
        <v>4096</v>
      </c>
      <c r="G165">
        <v>1</v>
      </c>
      <c r="H165">
        <v>2.8393020635360999</v>
      </c>
      <c r="I165">
        <v>5.2405086914875296</v>
      </c>
      <c r="J165">
        <v>-0.96760512104411001</v>
      </c>
      <c r="K165" t="b">
        <v>1</v>
      </c>
      <c r="L165">
        <v>70.099999999999994</v>
      </c>
      <c r="M165" t="s">
        <v>92</v>
      </c>
      <c r="N165">
        <v>5.5198186035575896</v>
      </c>
      <c r="O165">
        <v>3.5529999999999999</v>
      </c>
      <c r="P165">
        <v>1.8460000000000001</v>
      </c>
      <c r="Q165" t="s">
        <v>439</v>
      </c>
      <c r="S165">
        <v>0</v>
      </c>
      <c r="T165">
        <v>3572</v>
      </c>
      <c r="U165">
        <v>4096</v>
      </c>
      <c r="V165">
        <v>78</v>
      </c>
      <c r="W165">
        <v>4096</v>
      </c>
      <c r="X165">
        <v>1</v>
      </c>
      <c r="Y165">
        <v>0.208259948539669</v>
      </c>
      <c r="Z165">
        <v>70.099999999999994</v>
      </c>
      <c r="AA165">
        <v>50.94</v>
      </c>
      <c r="AB165" t="s">
        <v>94</v>
      </c>
      <c r="AC165">
        <v>8.375</v>
      </c>
      <c r="AE165">
        <v>4</v>
      </c>
      <c r="AF165">
        <v>70.125</v>
      </c>
      <c r="AG165">
        <v>4.0078125</v>
      </c>
      <c r="AH165">
        <f t="shared" si="9"/>
        <v>66.1171875</v>
      </c>
      <c r="AI165">
        <f t="shared" si="10"/>
        <v>17.497076023391813</v>
      </c>
      <c r="AJ165">
        <f t="shared" si="11"/>
        <v>0.37999198406723378</v>
      </c>
      <c r="AK165">
        <f t="shared" si="12"/>
        <v>184.54336654531232</v>
      </c>
    </row>
    <row r="166" spans="1:37" x14ac:dyDescent="0.3">
      <c r="A166">
        <v>164</v>
      </c>
      <c r="B166">
        <v>307</v>
      </c>
      <c r="C166" t="s">
        <v>91</v>
      </c>
      <c r="D166">
        <v>4.2593298043192798E-2</v>
      </c>
      <c r="E166">
        <v>4096</v>
      </c>
      <c r="F166">
        <v>4096</v>
      </c>
      <c r="G166">
        <v>1</v>
      </c>
      <c r="H166">
        <v>12.3366918753667</v>
      </c>
      <c r="I166">
        <v>13.1920679721939</v>
      </c>
      <c r="J166">
        <v>-0.98689293076592</v>
      </c>
      <c r="K166" t="b">
        <v>1</v>
      </c>
      <c r="L166">
        <v>11.72</v>
      </c>
      <c r="M166" t="s">
        <v>92</v>
      </c>
      <c r="N166">
        <v>13.3635172710124</v>
      </c>
      <c r="O166">
        <v>3.7519999999999998</v>
      </c>
      <c r="P166">
        <v>1.069</v>
      </c>
      <c r="Q166" t="s">
        <v>440</v>
      </c>
      <c r="S166">
        <v>0</v>
      </c>
      <c r="T166">
        <v>5650</v>
      </c>
      <c r="U166">
        <v>4096</v>
      </c>
      <c r="V166">
        <v>36</v>
      </c>
      <c r="W166">
        <v>4096</v>
      </c>
      <c r="X166">
        <v>1</v>
      </c>
      <c r="Y166">
        <v>1.8894486458944599</v>
      </c>
      <c r="Z166">
        <v>11.72</v>
      </c>
      <c r="AA166">
        <v>482</v>
      </c>
      <c r="AB166" t="s">
        <v>94</v>
      </c>
      <c r="AC166">
        <v>3.423828125</v>
      </c>
      <c r="AD166" t="s">
        <v>98</v>
      </c>
      <c r="AE166">
        <v>4</v>
      </c>
      <c r="AF166">
        <v>11.71875</v>
      </c>
      <c r="AG166">
        <v>7.265625</v>
      </c>
      <c r="AH166">
        <f t="shared" si="9"/>
        <v>4.453125</v>
      </c>
      <c r="AI166">
        <f t="shared" si="10"/>
        <v>1.6129032258064515</v>
      </c>
      <c r="AJ166">
        <f t="shared" si="11"/>
        <v>0.372733000964105</v>
      </c>
      <c r="AK166">
        <f t="shared" si="12"/>
        <v>31.440065595717243</v>
      </c>
    </row>
    <row r="167" spans="1:37" x14ac:dyDescent="0.3">
      <c r="A167">
        <v>165</v>
      </c>
      <c r="B167">
        <v>308</v>
      </c>
      <c r="C167" t="s">
        <v>91</v>
      </c>
      <c r="D167">
        <v>1.6613771896602202E-2</v>
      </c>
      <c r="E167">
        <v>4096</v>
      </c>
      <c r="F167">
        <v>4096</v>
      </c>
      <c r="G167">
        <v>1</v>
      </c>
      <c r="H167">
        <v>3.2871529367449401</v>
      </c>
      <c r="I167">
        <v>5.2645808752555698</v>
      </c>
      <c r="J167">
        <v>-0.97403439095138</v>
      </c>
      <c r="K167" t="b">
        <v>1</v>
      </c>
      <c r="L167">
        <v>39.94</v>
      </c>
      <c r="M167" t="s">
        <v>92</v>
      </c>
      <c r="N167">
        <v>5.5794140138663399</v>
      </c>
      <c r="O167">
        <v>3.58</v>
      </c>
      <c r="P167">
        <v>1.6020000000000001</v>
      </c>
      <c r="Q167" t="s">
        <v>441</v>
      </c>
      <c r="S167">
        <v>0</v>
      </c>
      <c r="T167">
        <v>3802</v>
      </c>
      <c r="U167">
        <v>4096</v>
      </c>
      <c r="V167">
        <v>399</v>
      </c>
      <c r="W167">
        <v>4096</v>
      </c>
      <c r="X167">
        <v>1</v>
      </c>
      <c r="Y167">
        <v>0.114500862481139</v>
      </c>
      <c r="Z167">
        <v>39.94</v>
      </c>
      <c r="AA167">
        <v>95.2</v>
      </c>
      <c r="AB167" t="s">
        <v>94</v>
      </c>
      <c r="AC167">
        <v>6.3203125</v>
      </c>
      <c r="AE167">
        <v>4</v>
      </c>
      <c r="AF167">
        <v>39.9375</v>
      </c>
      <c r="AG167">
        <v>2.3828125</v>
      </c>
      <c r="AH167">
        <f t="shared" si="9"/>
        <v>37.5546875</v>
      </c>
      <c r="AI167">
        <f t="shared" si="10"/>
        <v>16.760655737704919</v>
      </c>
      <c r="AJ167">
        <f t="shared" si="11"/>
        <v>0.37755674981667398</v>
      </c>
      <c r="AK167">
        <f t="shared" si="12"/>
        <v>105.77880019200295</v>
      </c>
    </row>
    <row r="168" spans="1:37" x14ac:dyDescent="0.3">
      <c r="A168">
        <v>166</v>
      </c>
      <c r="B168">
        <v>309</v>
      </c>
      <c r="C168" t="s">
        <v>91</v>
      </c>
      <c r="D168">
        <v>2.5800266636241E-2</v>
      </c>
      <c r="E168">
        <v>4096</v>
      </c>
      <c r="F168">
        <v>4096</v>
      </c>
      <c r="G168">
        <v>1</v>
      </c>
      <c r="H168">
        <v>8.9070751949371392</v>
      </c>
      <c r="I168">
        <v>11.325206937312601</v>
      </c>
      <c r="J168">
        <v>-0.99251854193478095</v>
      </c>
      <c r="K168" t="b">
        <v>1</v>
      </c>
      <c r="L168">
        <v>18.7</v>
      </c>
      <c r="M168" t="s">
        <v>92</v>
      </c>
      <c r="N168">
        <v>11.3306599248914</v>
      </c>
      <c r="O168">
        <v>3.7130000000000001</v>
      </c>
      <c r="P168">
        <v>1.2709999999999999</v>
      </c>
      <c r="Q168" t="s">
        <v>442</v>
      </c>
      <c r="S168">
        <v>0</v>
      </c>
      <c r="T168">
        <v>5156</v>
      </c>
      <c r="U168">
        <v>4096</v>
      </c>
      <c r="V168">
        <v>79</v>
      </c>
      <c r="W168">
        <v>4096</v>
      </c>
      <c r="X168">
        <v>1</v>
      </c>
      <c r="Y168">
        <v>0.88961546335360597</v>
      </c>
      <c r="Z168">
        <v>18.7</v>
      </c>
      <c r="AA168">
        <v>275.8</v>
      </c>
      <c r="AB168" t="s">
        <v>94</v>
      </c>
      <c r="AC168">
        <v>4.32421875</v>
      </c>
      <c r="AD168" t="s">
        <v>98</v>
      </c>
      <c r="AE168">
        <v>4</v>
      </c>
      <c r="AF168">
        <v>18.703125</v>
      </c>
      <c r="AG168">
        <v>5.0546875</v>
      </c>
      <c r="AH168">
        <f t="shared" si="9"/>
        <v>13.6484375</v>
      </c>
      <c r="AI168">
        <f t="shared" si="10"/>
        <v>3.7001545595054095</v>
      </c>
      <c r="AJ168">
        <f t="shared" si="11"/>
        <v>0.37064203702041498</v>
      </c>
      <c r="AK168">
        <f t="shared" si="12"/>
        <v>50.461424047725679</v>
      </c>
    </row>
    <row r="169" spans="1:37" x14ac:dyDescent="0.3">
      <c r="A169">
        <v>167</v>
      </c>
      <c r="B169">
        <v>312</v>
      </c>
      <c r="C169" t="s">
        <v>91</v>
      </c>
      <c r="D169">
        <v>9.0687297057220305E-3</v>
      </c>
      <c r="E169">
        <v>4096</v>
      </c>
      <c r="F169">
        <v>16384</v>
      </c>
      <c r="G169">
        <v>4</v>
      </c>
      <c r="H169">
        <v>3.2643656830385699</v>
      </c>
      <c r="I169">
        <v>9.0216356279288696</v>
      </c>
      <c r="J169">
        <v>-1.0013587880572701</v>
      </c>
      <c r="K169" t="b">
        <v>1</v>
      </c>
      <c r="L169">
        <v>580</v>
      </c>
      <c r="M169" t="s">
        <v>92</v>
      </c>
      <c r="N169">
        <v>9.0286828992443304</v>
      </c>
      <c r="O169">
        <v>4.3899999999999997</v>
      </c>
      <c r="P169">
        <v>2.7639999999999998</v>
      </c>
      <c r="Q169" t="s">
        <v>443</v>
      </c>
      <c r="S169">
        <v>0</v>
      </c>
      <c r="T169">
        <v>24660</v>
      </c>
      <c r="U169">
        <v>4096</v>
      </c>
      <c r="V169">
        <v>513</v>
      </c>
      <c r="W169">
        <v>4096</v>
      </c>
      <c r="X169">
        <v>1</v>
      </c>
      <c r="Y169">
        <v>9.9974187180409305E-2</v>
      </c>
      <c r="Z169">
        <v>580</v>
      </c>
      <c r="AA169">
        <v>42.5</v>
      </c>
      <c r="AB169" t="s">
        <v>94</v>
      </c>
      <c r="AC169">
        <v>24.078125</v>
      </c>
      <c r="AE169">
        <v>0</v>
      </c>
      <c r="AF169">
        <v>580</v>
      </c>
      <c r="AG169">
        <v>10.3515625</v>
      </c>
      <c r="AH169">
        <f t="shared" si="9"/>
        <v>569.6484375</v>
      </c>
      <c r="AI169">
        <f t="shared" si="10"/>
        <v>56.030188679245285</v>
      </c>
      <c r="AJ169">
        <f t="shared" si="11"/>
        <v>0.36737991043531981</v>
      </c>
      <c r="AK169">
        <f t="shared" si="12"/>
        <v>1578.7471865642847</v>
      </c>
    </row>
    <row r="170" spans="1:37" x14ac:dyDescent="0.3">
      <c r="A170">
        <v>168</v>
      </c>
      <c r="B170">
        <v>313</v>
      </c>
      <c r="C170" t="s">
        <v>91</v>
      </c>
      <c r="D170">
        <v>1.53670669068443E-2</v>
      </c>
      <c r="E170">
        <v>4096</v>
      </c>
      <c r="F170">
        <v>16384</v>
      </c>
      <c r="G170">
        <v>4</v>
      </c>
      <c r="H170">
        <v>4.30636956241917</v>
      </c>
      <c r="I170">
        <v>7.2417660024275499</v>
      </c>
      <c r="J170">
        <v>-1.01743196282545</v>
      </c>
      <c r="K170" t="b">
        <v>1</v>
      </c>
      <c r="L170">
        <v>48.03</v>
      </c>
      <c r="M170" t="s">
        <v>92</v>
      </c>
      <c r="N170">
        <v>8.2623023576793404</v>
      </c>
      <c r="O170">
        <v>4.38</v>
      </c>
      <c r="P170">
        <v>1.6819999999999999</v>
      </c>
      <c r="Q170" t="s">
        <v>444</v>
      </c>
      <c r="R170" s="1" t="s">
        <v>1941</v>
      </c>
      <c r="S170">
        <v>0</v>
      </c>
      <c r="T170">
        <v>24020</v>
      </c>
      <c r="U170">
        <v>4096</v>
      </c>
      <c r="V170">
        <v>434</v>
      </c>
      <c r="W170">
        <v>4096</v>
      </c>
      <c r="X170">
        <v>1</v>
      </c>
      <c r="Y170">
        <v>0.15871081782355301</v>
      </c>
      <c r="Z170">
        <v>48.03</v>
      </c>
      <c r="AA170">
        <v>500</v>
      </c>
      <c r="AB170" t="s">
        <v>94</v>
      </c>
      <c r="AC170">
        <v>6.9296875</v>
      </c>
      <c r="AE170">
        <v>0</v>
      </c>
      <c r="AF170">
        <v>48.03125</v>
      </c>
      <c r="AG170">
        <v>11.1171875</v>
      </c>
      <c r="AH170">
        <f t="shared" si="9"/>
        <v>36.9140625</v>
      </c>
      <c r="AI170">
        <f t="shared" si="10"/>
        <v>4.3204497540407587</v>
      </c>
      <c r="AJ170">
        <f t="shared" si="11"/>
        <v>0.36152215143132183</v>
      </c>
      <c r="AK170">
        <f t="shared" si="12"/>
        <v>132.85838726572325</v>
      </c>
    </row>
    <row r="171" spans="1:37" x14ac:dyDescent="0.3">
      <c r="A171">
        <v>169</v>
      </c>
      <c r="B171">
        <v>317</v>
      </c>
      <c r="C171" t="s">
        <v>91</v>
      </c>
      <c r="D171">
        <v>3.3431386520117699E-2</v>
      </c>
      <c r="E171">
        <v>4096</v>
      </c>
      <c r="F171">
        <v>4096</v>
      </c>
      <c r="G171">
        <v>1</v>
      </c>
      <c r="H171">
        <v>2.9804578465612299</v>
      </c>
      <c r="I171">
        <v>6.1995851691166202</v>
      </c>
      <c r="J171">
        <v>-0.96840877978251905</v>
      </c>
      <c r="K171" t="b">
        <v>1</v>
      </c>
      <c r="L171">
        <v>120.3</v>
      </c>
      <c r="M171" t="s">
        <v>92</v>
      </c>
      <c r="N171">
        <v>6.2487025549489301</v>
      </c>
      <c r="O171">
        <v>3.5880000000000001</v>
      </c>
      <c r="P171">
        <v>2.08</v>
      </c>
      <c r="Q171" t="s">
        <v>445</v>
      </c>
      <c r="S171">
        <v>0</v>
      </c>
      <c r="T171">
        <v>3880</v>
      </c>
      <c r="U171">
        <v>4096</v>
      </c>
      <c r="V171">
        <v>62</v>
      </c>
      <c r="W171">
        <v>4096</v>
      </c>
      <c r="X171">
        <v>1</v>
      </c>
      <c r="Y171">
        <v>0.25151839803179998</v>
      </c>
      <c r="Z171">
        <v>120.3</v>
      </c>
      <c r="AA171">
        <v>32.25</v>
      </c>
      <c r="AB171" t="s">
        <v>94</v>
      </c>
      <c r="AC171">
        <v>10.96875</v>
      </c>
      <c r="AE171">
        <v>3</v>
      </c>
      <c r="AF171">
        <v>120.3125</v>
      </c>
      <c r="AG171">
        <v>4.6328125</v>
      </c>
      <c r="AH171">
        <f t="shared" si="9"/>
        <v>115.6796875</v>
      </c>
      <c r="AI171">
        <f t="shared" si="10"/>
        <v>25.969645868465431</v>
      </c>
      <c r="AJ171">
        <f t="shared" si="11"/>
        <v>0.37968672286805771</v>
      </c>
      <c r="AK171">
        <f t="shared" si="12"/>
        <v>316.87307654897631</v>
      </c>
    </row>
    <row r="172" spans="1:37" x14ac:dyDescent="0.3">
      <c r="A172">
        <v>170</v>
      </c>
      <c r="B172">
        <v>318</v>
      </c>
      <c r="C172" t="s">
        <v>91</v>
      </c>
      <c r="D172">
        <v>0.10351486032514801</v>
      </c>
      <c r="E172">
        <v>4096</v>
      </c>
      <c r="F172">
        <v>4096</v>
      </c>
      <c r="G172">
        <v>1</v>
      </c>
      <c r="H172">
        <v>9.7168101595629306</v>
      </c>
      <c r="I172">
        <v>9.6076858267162706</v>
      </c>
      <c r="J172">
        <v>-0.98689293076592</v>
      </c>
      <c r="K172" t="b">
        <v>1</v>
      </c>
      <c r="L172">
        <v>9.74</v>
      </c>
      <c r="M172" t="s">
        <v>92</v>
      </c>
      <c r="N172">
        <v>10.915677609958699</v>
      </c>
      <c r="O172">
        <v>3.8</v>
      </c>
      <c r="P172">
        <v>0.98899999999999999</v>
      </c>
      <c r="Q172" t="s">
        <v>446</v>
      </c>
      <c r="S172">
        <v>0</v>
      </c>
      <c r="T172">
        <v>6324</v>
      </c>
      <c r="U172">
        <v>4096</v>
      </c>
      <c r="V172">
        <v>91</v>
      </c>
      <c r="W172">
        <v>4096</v>
      </c>
      <c r="X172">
        <v>1</v>
      </c>
      <c r="Y172">
        <v>0.913769991485338</v>
      </c>
      <c r="Z172">
        <v>9.74</v>
      </c>
      <c r="AA172">
        <v>649</v>
      </c>
      <c r="AB172" t="s">
        <v>94</v>
      </c>
      <c r="AC172">
        <v>3.12109375</v>
      </c>
      <c r="AD172" t="s">
        <v>98</v>
      </c>
      <c r="AE172">
        <v>3</v>
      </c>
      <c r="AF172">
        <v>9.7421875</v>
      </c>
      <c r="AG172">
        <v>7.09765625</v>
      </c>
      <c r="AH172">
        <f t="shared" si="9"/>
        <v>2.64453125</v>
      </c>
      <c r="AI172">
        <f t="shared" si="10"/>
        <v>1.3725921849201981</v>
      </c>
      <c r="AJ172">
        <f t="shared" si="11"/>
        <v>0.372733000964105</v>
      </c>
      <c r="AK172">
        <f t="shared" si="12"/>
        <v>26.137174531906268</v>
      </c>
    </row>
    <row r="173" spans="1:37" x14ac:dyDescent="0.3">
      <c r="A173">
        <v>171</v>
      </c>
      <c r="B173">
        <v>319</v>
      </c>
      <c r="C173" t="s">
        <v>91</v>
      </c>
      <c r="D173">
        <v>2.9784642367397699E-2</v>
      </c>
      <c r="E173">
        <v>4096</v>
      </c>
      <c r="F173">
        <v>4096</v>
      </c>
      <c r="G173">
        <v>1</v>
      </c>
      <c r="H173">
        <v>3.4491029372933801</v>
      </c>
      <c r="I173">
        <v>6.5142237116459096</v>
      </c>
      <c r="J173">
        <v>-0.97483804968978904</v>
      </c>
      <c r="K173" t="b">
        <v>1</v>
      </c>
      <c r="L173">
        <v>77.400000000000006</v>
      </c>
      <c r="M173" t="s">
        <v>92</v>
      </c>
      <c r="N173">
        <v>6.5611130625107803</v>
      </c>
      <c r="O173">
        <v>3.621</v>
      </c>
      <c r="P173">
        <v>1.889</v>
      </c>
      <c r="Q173" t="s">
        <v>447</v>
      </c>
      <c r="S173">
        <v>0</v>
      </c>
      <c r="T173">
        <v>4176</v>
      </c>
      <c r="U173">
        <v>4096</v>
      </c>
      <c r="V173">
        <v>454</v>
      </c>
      <c r="W173">
        <v>4096</v>
      </c>
      <c r="X173">
        <v>1</v>
      </c>
      <c r="Y173">
        <v>0.11494209610477001</v>
      </c>
      <c r="Z173">
        <v>77.400000000000006</v>
      </c>
      <c r="AA173">
        <v>53.97</v>
      </c>
      <c r="AB173" t="s">
        <v>94</v>
      </c>
      <c r="AC173">
        <v>8.796875</v>
      </c>
      <c r="AE173">
        <v>4</v>
      </c>
      <c r="AF173">
        <v>77.375</v>
      </c>
      <c r="AG173">
        <v>2.466796875</v>
      </c>
      <c r="AH173">
        <f t="shared" si="9"/>
        <v>74.908203125</v>
      </c>
      <c r="AI173">
        <f t="shared" si="10"/>
        <v>31.36658749010293</v>
      </c>
      <c r="AJ173">
        <f t="shared" si="11"/>
        <v>0.37725344492857493</v>
      </c>
      <c r="AK173">
        <f t="shared" si="12"/>
        <v>205.10084411462259</v>
      </c>
    </row>
    <row r="174" spans="1:37" x14ac:dyDescent="0.3">
      <c r="A174">
        <v>172</v>
      </c>
      <c r="B174">
        <v>320</v>
      </c>
      <c r="C174" t="s">
        <v>91</v>
      </c>
      <c r="D174">
        <v>6.8213883517301593E-2</v>
      </c>
      <c r="E174">
        <v>4096</v>
      </c>
      <c r="F174">
        <v>4096</v>
      </c>
      <c r="G174">
        <v>1</v>
      </c>
      <c r="H174">
        <v>10.74935020012</v>
      </c>
      <c r="I174">
        <v>13.562656697807601</v>
      </c>
      <c r="J174">
        <v>-0.99171488319637202</v>
      </c>
      <c r="K174" t="b">
        <v>1</v>
      </c>
      <c r="L174">
        <v>18.27</v>
      </c>
      <c r="M174" t="s">
        <v>92</v>
      </c>
      <c r="N174">
        <v>13.562610750029</v>
      </c>
      <c r="O174">
        <v>3.76</v>
      </c>
      <c r="P174">
        <v>1.262</v>
      </c>
      <c r="Q174" t="s">
        <v>448</v>
      </c>
      <c r="S174">
        <v>0</v>
      </c>
      <c r="T174">
        <v>5760</v>
      </c>
      <c r="U174">
        <v>4096</v>
      </c>
      <c r="V174">
        <v>65</v>
      </c>
      <c r="W174">
        <v>4096</v>
      </c>
      <c r="X174">
        <v>1</v>
      </c>
      <c r="Y174">
        <v>1.20925806448913</v>
      </c>
      <c r="Z174">
        <v>18.27</v>
      </c>
      <c r="AA174">
        <v>315.2</v>
      </c>
      <c r="AB174" t="s">
        <v>94</v>
      </c>
      <c r="AC174">
        <v>4.2734375</v>
      </c>
      <c r="AD174" t="s">
        <v>98</v>
      </c>
      <c r="AE174">
        <v>3</v>
      </c>
      <c r="AF174">
        <v>18.265625</v>
      </c>
      <c r="AG174">
        <v>6.0859375</v>
      </c>
      <c r="AH174">
        <f t="shared" si="9"/>
        <v>12.1796875</v>
      </c>
      <c r="AI174">
        <f t="shared" si="10"/>
        <v>3.001283697047497</v>
      </c>
      <c r="AJ174">
        <f t="shared" si="11"/>
        <v>0.37094002645715707</v>
      </c>
      <c r="AK174">
        <f t="shared" si="12"/>
        <v>49.241450631399168</v>
      </c>
    </row>
    <row r="175" spans="1:37" x14ac:dyDescent="0.3">
      <c r="A175">
        <v>173</v>
      </c>
      <c r="B175">
        <v>323</v>
      </c>
      <c r="C175" t="s">
        <v>91</v>
      </c>
      <c r="D175">
        <v>1.1522302101157299E-2</v>
      </c>
      <c r="E175">
        <v>4096</v>
      </c>
      <c r="F175">
        <v>16384</v>
      </c>
      <c r="G175">
        <v>4</v>
      </c>
      <c r="H175">
        <v>3.3376727651418698</v>
      </c>
      <c r="I175">
        <v>9.2372701332149205</v>
      </c>
      <c r="J175">
        <v>-1.0029661055340899</v>
      </c>
      <c r="K175" t="b">
        <v>1</v>
      </c>
      <c r="L175">
        <v>584.5</v>
      </c>
      <c r="M175" t="s">
        <v>92</v>
      </c>
      <c r="N175">
        <v>9.2402444894959199</v>
      </c>
      <c r="O175">
        <v>4.4000000000000004</v>
      </c>
      <c r="P175">
        <v>2.7679999999999998</v>
      </c>
      <c r="Q175" t="s">
        <v>449</v>
      </c>
      <c r="S175">
        <v>0</v>
      </c>
      <c r="T175">
        <v>25140</v>
      </c>
      <c r="U175">
        <v>4096</v>
      </c>
      <c r="V175">
        <v>484</v>
      </c>
      <c r="W175">
        <v>4096</v>
      </c>
      <c r="X175">
        <v>1</v>
      </c>
      <c r="Y175">
        <v>0.10625785296099401</v>
      </c>
      <c r="Z175">
        <v>584.5</v>
      </c>
      <c r="AA175">
        <v>43</v>
      </c>
      <c r="AB175" t="s">
        <v>94</v>
      </c>
      <c r="AC175">
        <v>24.171875</v>
      </c>
      <c r="AE175">
        <v>0</v>
      </c>
      <c r="AF175">
        <v>584.5</v>
      </c>
      <c r="AG175">
        <v>10.859375</v>
      </c>
      <c r="AH175">
        <f t="shared" si="9"/>
        <v>573.640625</v>
      </c>
      <c r="AI175">
        <f t="shared" si="10"/>
        <v>53.824460431654678</v>
      </c>
      <c r="AJ175">
        <f t="shared" si="11"/>
        <v>0.36678988858788342</v>
      </c>
      <c r="AK175">
        <f t="shared" si="12"/>
        <v>1593.5553792125677</v>
      </c>
    </row>
    <row r="176" spans="1:37" x14ac:dyDescent="0.3">
      <c r="A176">
        <v>174</v>
      </c>
      <c r="B176">
        <v>324</v>
      </c>
      <c r="C176" t="s">
        <v>91</v>
      </c>
      <c r="D176">
        <v>1.6218773110748499E-2</v>
      </c>
      <c r="E176">
        <v>4096</v>
      </c>
      <c r="F176">
        <v>16384</v>
      </c>
      <c r="G176">
        <v>4</v>
      </c>
      <c r="H176">
        <v>4.3162437737884698</v>
      </c>
      <c r="I176">
        <v>7.0855525231820504</v>
      </c>
      <c r="J176">
        <v>-1.0166283040870401</v>
      </c>
      <c r="K176" t="b">
        <v>1</v>
      </c>
      <c r="L176">
        <v>43.84</v>
      </c>
      <c r="M176" t="s">
        <v>92</v>
      </c>
      <c r="N176">
        <v>8.3007234867406599</v>
      </c>
      <c r="O176">
        <v>4.3899999999999997</v>
      </c>
      <c r="P176">
        <v>1.6419999999999999</v>
      </c>
      <c r="Q176" t="s">
        <v>450</v>
      </c>
      <c r="R176" s="1" t="s">
        <v>1941</v>
      </c>
      <c r="S176">
        <v>0</v>
      </c>
      <c r="T176">
        <v>24640</v>
      </c>
      <c r="U176">
        <v>4096</v>
      </c>
      <c r="V176">
        <v>428</v>
      </c>
      <c r="W176">
        <v>4096</v>
      </c>
      <c r="X176">
        <v>1</v>
      </c>
      <c r="Y176">
        <v>0.16029669313459</v>
      </c>
      <c r="Z176">
        <v>43.84</v>
      </c>
      <c r="AA176">
        <v>562</v>
      </c>
      <c r="AB176" t="s">
        <v>94</v>
      </c>
      <c r="AC176">
        <v>6.62109375</v>
      </c>
      <c r="AE176">
        <v>0</v>
      </c>
      <c r="AF176">
        <v>43.84375</v>
      </c>
      <c r="AG176">
        <v>11.5625</v>
      </c>
      <c r="AH176">
        <f t="shared" si="9"/>
        <v>32.28125</v>
      </c>
      <c r="AI176">
        <f t="shared" si="10"/>
        <v>3.791891891891892</v>
      </c>
      <c r="AJ176">
        <f t="shared" si="11"/>
        <v>0.36181280864640991</v>
      </c>
      <c r="AK176">
        <f t="shared" si="12"/>
        <v>121.17799301806183</v>
      </c>
    </row>
    <row r="177" spans="1:37" x14ac:dyDescent="0.3">
      <c r="A177">
        <v>175</v>
      </c>
      <c r="B177">
        <v>328</v>
      </c>
      <c r="C177" t="s">
        <v>91</v>
      </c>
      <c r="D177">
        <v>4.0990386991019999E-2</v>
      </c>
      <c r="E177">
        <v>4096</v>
      </c>
      <c r="F177">
        <v>4096</v>
      </c>
      <c r="G177">
        <v>1</v>
      </c>
      <c r="H177">
        <v>4.1544905111613399</v>
      </c>
      <c r="I177">
        <v>10.1509133387946</v>
      </c>
      <c r="J177">
        <v>-0.958764874921614</v>
      </c>
      <c r="K177" t="b">
        <v>1</v>
      </c>
      <c r="L177">
        <v>277</v>
      </c>
      <c r="M177" t="s">
        <v>92</v>
      </c>
      <c r="N177">
        <v>10.1474585850744</v>
      </c>
      <c r="O177">
        <v>3.633</v>
      </c>
      <c r="P177">
        <v>2.4430000000000001</v>
      </c>
      <c r="Q177" t="s">
        <v>451</v>
      </c>
      <c r="S177">
        <v>0</v>
      </c>
      <c r="T177">
        <v>4290</v>
      </c>
      <c r="U177">
        <v>4096</v>
      </c>
      <c r="V177">
        <v>346</v>
      </c>
      <c r="W177">
        <v>4096</v>
      </c>
      <c r="X177">
        <v>1</v>
      </c>
      <c r="Y177">
        <v>0.169586460505328</v>
      </c>
      <c r="Z177">
        <v>277</v>
      </c>
      <c r="AA177">
        <v>15.48</v>
      </c>
      <c r="AB177" t="s">
        <v>94</v>
      </c>
      <c r="AC177">
        <v>16.640625</v>
      </c>
      <c r="AE177">
        <v>3</v>
      </c>
      <c r="AF177">
        <v>277</v>
      </c>
      <c r="AG177">
        <v>2.828125</v>
      </c>
      <c r="AH177">
        <f t="shared" si="9"/>
        <v>274.171875</v>
      </c>
      <c r="AI177">
        <f t="shared" si="10"/>
        <v>97.944751381215468</v>
      </c>
      <c r="AJ177">
        <f t="shared" si="11"/>
        <v>0.38336609875924549</v>
      </c>
      <c r="AK177">
        <f t="shared" si="12"/>
        <v>722.54693593539798</v>
      </c>
    </row>
    <row r="178" spans="1:37" x14ac:dyDescent="0.3">
      <c r="A178">
        <v>176</v>
      </c>
      <c r="B178">
        <v>329</v>
      </c>
      <c r="C178" t="s">
        <v>91</v>
      </c>
      <c r="D178">
        <v>6.3134143419220495E-2</v>
      </c>
      <c r="E178">
        <v>4096</v>
      </c>
      <c r="F178">
        <v>4096</v>
      </c>
      <c r="G178">
        <v>1</v>
      </c>
      <c r="H178">
        <v>16.790935491612601</v>
      </c>
      <c r="I178">
        <v>18.627444061007701</v>
      </c>
      <c r="J178">
        <v>-0.98850024824273797</v>
      </c>
      <c r="K178" t="b">
        <v>1</v>
      </c>
      <c r="L178">
        <v>12.875</v>
      </c>
      <c r="M178" t="s">
        <v>92</v>
      </c>
      <c r="N178">
        <v>18.694519445111801</v>
      </c>
      <c r="O178">
        <v>3.82</v>
      </c>
      <c r="P178">
        <v>1.109</v>
      </c>
      <c r="Q178" t="s">
        <v>452</v>
      </c>
      <c r="S178">
        <v>0</v>
      </c>
      <c r="T178">
        <v>6600</v>
      </c>
      <c r="U178">
        <v>4096</v>
      </c>
      <c r="V178">
        <v>15</v>
      </c>
      <c r="W178">
        <v>4096</v>
      </c>
      <c r="X178">
        <v>1</v>
      </c>
      <c r="Y178">
        <v>4.0772020120034203</v>
      </c>
      <c r="Z178">
        <v>12.875</v>
      </c>
      <c r="AA178">
        <v>512.5</v>
      </c>
      <c r="AB178" t="s">
        <v>94</v>
      </c>
      <c r="AC178">
        <v>3.587890625</v>
      </c>
      <c r="AD178" t="s">
        <v>98</v>
      </c>
      <c r="AE178">
        <v>3</v>
      </c>
      <c r="AF178">
        <v>12.875</v>
      </c>
      <c r="AG178">
        <v>9.140625</v>
      </c>
      <c r="AH178">
        <f t="shared" si="9"/>
        <v>3.734375</v>
      </c>
      <c r="AI178">
        <f t="shared" si="10"/>
        <v>1.4085470085470086</v>
      </c>
      <c r="AJ178">
        <f t="shared" si="11"/>
        <v>0.37213438191177711</v>
      </c>
      <c r="AK178">
        <f t="shared" si="12"/>
        <v>34.597716915746609</v>
      </c>
    </row>
    <row r="179" spans="1:37" x14ac:dyDescent="0.3">
      <c r="A179">
        <v>177</v>
      </c>
      <c r="B179">
        <v>330</v>
      </c>
      <c r="C179" t="s">
        <v>91</v>
      </c>
      <c r="D179">
        <v>3.5997603320047998E-2</v>
      </c>
      <c r="E179">
        <v>4096</v>
      </c>
      <c r="F179">
        <v>4096</v>
      </c>
      <c r="G179">
        <v>1</v>
      </c>
      <c r="H179">
        <v>3.6937579816219199</v>
      </c>
      <c r="I179">
        <v>8.1666680374922205</v>
      </c>
      <c r="J179">
        <v>-0.97242707347456303</v>
      </c>
      <c r="K179" t="b">
        <v>1</v>
      </c>
      <c r="L179">
        <v>162.80000000000001</v>
      </c>
      <c r="M179" t="s">
        <v>92</v>
      </c>
      <c r="N179">
        <v>8.1722779005703892</v>
      </c>
      <c r="O179">
        <v>3.6819999999999999</v>
      </c>
      <c r="P179">
        <v>2.21</v>
      </c>
      <c r="Q179" t="s">
        <v>453</v>
      </c>
      <c r="S179">
        <v>0</v>
      </c>
      <c r="T179">
        <v>4812</v>
      </c>
      <c r="U179">
        <v>4096</v>
      </c>
      <c r="V179">
        <v>449</v>
      </c>
      <c r="W179">
        <v>4096</v>
      </c>
      <c r="X179">
        <v>1</v>
      </c>
      <c r="Y179">
        <v>0.12712629904907499</v>
      </c>
      <c r="Z179">
        <v>162.80000000000001</v>
      </c>
      <c r="AA179">
        <v>29.56</v>
      </c>
      <c r="AB179" t="s">
        <v>94</v>
      </c>
      <c r="AC179">
        <v>12.7578125</v>
      </c>
      <c r="AE179">
        <v>3</v>
      </c>
      <c r="AF179">
        <v>162.75</v>
      </c>
      <c r="AG179">
        <v>2.80859375</v>
      </c>
      <c r="AH179">
        <f t="shared" si="9"/>
        <v>159.94140625</v>
      </c>
      <c r="AI179">
        <f t="shared" si="10"/>
        <v>57.947148817802507</v>
      </c>
      <c r="AJ179">
        <f t="shared" si="11"/>
        <v>0.37816409134371592</v>
      </c>
      <c r="AK179">
        <f t="shared" si="12"/>
        <v>430.36873073196</v>
      </c>
    </row>
    <row r="180" spans="1:37" x14ac:dyDescent="0.3">
      <c r="A180">
        <v>178</v>
      </c>
      <c r="B180">
        <v>331</v>
      </c>
      <c r="C180" t="s">
        <v>91</v>
      </c>
      <c r="D180">
        <v>5.99018235358863E-2</v>
      </c>
      <c r="E180">
        <v>4096</v>
      </c>
      <c r="F180">
        <v>4096</v>
      </c>
      <c r="G180">
        <v>1</v>
      </c>
      <c r="H180">
        <v>7.9228898121600002</v>
      </c>
      <c r="I180">
        <v>10.839813112144601</v>
      </c>
      <c r="J180">
        <v>-0.99091122445796398</v>
      </c>
      <c r="K180" t="b">
        <v>1</v>
      </c>
      <c r="L180">
        <v>23.34</v>
      </c>
      <c r="M180" t="s">
        <v>92</v>
      </c>
      <c r="N180">
        <v>10.8473893213562</v>
      </c>
      <c r="O180">
        <v>3.7770000000000001</v>
      </c>
      <c r="P180">
        <v>1.3680000000000001</v>
      </c>
      <c r="Q180" t="s">
        <v>454</v>
      </c>
      <c r="S180">
        <v>0</v>
      </c>
      <c r="T180">
        <v>5976</v>
      </c>
      <c r="U180">
        <v>4096</v>
      </c>
      <c r="V180">
        <v>100</v>
      </c>
      <c r="W180">
        <v>4096</v>
      </c>
      <c r="X180">
        <v>1</v>
      </c>
      <c r="Y180">
        <v>0.69228898121600002</v>
      </c>
      <c r="Z180">
        <v>23.34</v>
      </c>
      <c r="AA180">
        <v>256</v>
      </c>
      <c r="AB180" t="s">
        <v>94</v>
      </c>
      <c r="AC180">
        <v>4.83203125</v>
      </c>
      <c r="AD180" t="s">
        <v>98</v>
      </c>
      <c r="AE180">
        <v>4</v>
      </c>
      <c r="AF180">
        <v>23.34375</v>
      </c>
      <c r="AG180">
        <v>6.01953125</v>
      </c>
      <c r="AH180">
        <f t="shared" si="9"/>
        <v>17.32421875</v>
      </c>
      <c r="AI180">
        <f t="shared" si="10"/>
        <v>3.8780012978585332</v>
      </c>
      <c r="AJ180">
        <f t="shared" si="11"/>
        <v>0.3712382554719702</v>
      </c>
      <c r="AK180">
        <f t="shared" si="12"/>
        <v>62.880777117978177</v>
      </c>
    </row>
    <row r="181" spans="1:37" x14ac:dyDescent="0.3">
      <c r="A181">
        <v>179</v>
      </c>
      <c r="B181">
        <v>334</v>
      </c>
      <c r="C181" t="s">
        <v>91</v>
      </c>
      <c r="D181">
        <v>1.47171014999678E-2</v>
      </c>
      <c r="E181">
        <v>4096</v>
      </c>
      <c r="F181">
        <v>16384</v>
      </c>
      <c r="G181">
        <v>4</v>
      </c>
      <c r="H181">
        <v>3.42075493031889</v>
      </c>
      <c r="I181">
        <v>9.4672065161364607</v>
      </c>
      <c r="J181">
        <v>-1.00457342301091</v>
      </c>
      <c r="K181" t="b">
        <v>1</v>
      </c>
      <c r="L181">
        <v>586</v>
      </c>
      <c r="M181" t="s">
        <v>92</v>
      </c>
      <c r="N181">
        <v>9.4720723196484098</v>
      </c>
      <c r="O181">
        <v>4.4059999999999997</v>
      </c>
      <c r="P181">
        <v>2.7679999999999998</v>
      </c>
      <c r="Q181" t="s">
        <v>455</v>
      </c>
      <c r="S181">
        <v>0</v>
      </c>
      <c r="T181">
        <v>25440</v>
      </c>
      <c r="U181">
        <v>4096</v>
      </c>
      <c r="V181">
        <v>536</v>
      </c>
      <c r="W181">
        <v>4096</v>
      </c>
      <c r="X181">
        <v>1</v>
      </c>
      <c r="Y181">
        <v>0.104560687518644</v>
      </c>
      <c r="Z181">
        <v>586</v>
      </c>
      <c r="AA181">
        <v>43.4</v>
      </c>
      <c r="AB181" t="s">
        <v>94</v>
      </c>
      <c r="AC181">
        <v>24.203125</v>
      </c>
      <c r="AE181">
        <v>0</v>
      </c>
      <c r="AF181">
        <v>586</v>
      </c>
      <c r="AG181">
        <v>10.5390625</v>
      </c>
      <c r="AH181">
        <f t="shared" si="9"/>
        <v>575.4609375</v>
      </c>
      <c r="AI181">
        <f t="shared" si="10"/>
        <v>55.602668643439586</v>
      </c>
      <c r="AJ181">
        <f t="shared" si="11"/>
        <v>0.3662008143311305</v>
      </c>
      <c r="AK181">
        <f t="shared" si="12"/>
        <v>1600.214901406855</v>
      </c>
    </row>
    <row r="182" spans="1:37" x14ac:dyDescent="0.3">
      <c r="A182">
        <v>180</v>
      </c>
      <c r="B182">
        <v>335</v>
      </c>
      <c r="C182" t="s">
        <v>91</v>
      </c>
      <c r="D182">
        <v>1.7713541373946901E-2</v>
      </c>
      <c r="E182">
        <v>4096</v>
      </c>
      <c r="F182">
        <v>16384</v>
      </c>
      <c r="G182">
        <v>4</v>
      </c>
      <c r="H182">
        <v>4.2259366790764004</v>
      </c>
      <c r="I182">
        <v>7.3830085145192204</v>
      </c>
      <c r="J182">
        <v>-1.01502098661022</v>
      </c>
      <c r="K182" t="b">
        <v>1</v>
      </c>
      <c r="L182">
        <v>55.9</v>
      </c>
      <c r="M182" t="s">
        <v>92</v>
      </c>
      <c r="N182">
        <v>8.3589938674879303</v>
      </c>
      <c r="O182">
        <v>4.4020000000000001</v>
      </c>
      <c r="P182">
        <v>1.7470000000000001</v>
      </c>
      <c r="Q182" t="s">
        <v>456</v>
      </c>
      <c r="R182" s="1" t="s">
        <v>1941</v>
      </c>
      <c r="S182">
        <v>0</v>
      </c>
      <c r="T182">
        <v>25330</v>
      </c>
      <c r="U182">
        <v>4096</v>
      </c>
      <c r="V182">
        <v>376</v>
      </c>
      <c r="W182">
        <v>4096</v>
      </c>
      <c r="X182">
        <v>1</v>
      </c>
      <c r="Y182">
        <v>0.166364981494246</v>
      </c>
      <c r="Z182">
        <v>55.9</v>
      </c>
      <c r="AA182">
        <v>453</v>
      </c>
      <c r="AB182" t="s">
        <v>94</v>
      </c>
      <c r="AC182">
        <v>7.4765625</v>
      </c>
      <c r="AE182">
        <v>0</v>
      </c>
      <c r="AF182">
        <v>55.90625</v>
      </c>
      <c r="AG182">
        <v>12.6640625</v>
      </c>
      <c r="AH182">
        <f t="shared" si="9"/>
        <v>43.2421875</v>
      </c>
      <c r="AI182">
        <f t="shared" si="10"/>
        <v>4.4145589142504624</v>
      </c>
      <c r="AJ182">
        <f t="shared" si="11"/>
        <v>0.36239482431375997</v>
      </c>
      <c r="AK182">
        <f t="shared" si="12"/>
        <v>154.26889748181557</v>
      </c>
    </row>
    <row r="183" spans="1:37" x14ac:dyDescent="0.3">
      <c r="A183">
        <v>181</v>
      </c>
      <c r="B183">
        <v>339</v>
      </c>
      <c r="C183" t="s">
        <v>91</v>
      </c>
      <c r="D183">
        <v>4.1449165315003499E-2</v>
      </c>
      <c r="E183">
        <v>4096</v>
      </c>
      <c r="F183">
        <v>4096</v>
      </c>
      <c r="G183">
        <v>1</v>
      </c>
      <c r="H183">
        <v>4.1051956191071204</v>
      </c>
      <c r="I183">
        <v>10.6558690972526</v>
      </c>
      <c r="J183">
        <v>-0.94670999384548304</v>
      </c>
      <c r="K183" t="b">
        <v>1</v>
      </c>
      <c r="L183">
        <v>394.5</v>
      </c>
      <c r="M183" t="s">
        <v>92</v>
      </c>
      <c r="N183">
        <v>10.6573252848849</v>
      </c>
      <c r="O183">
        <v>3.6480000000000001</v>
      </c>
      <c r="P183">
        <v>2.5960000000000001</v>
      </c>
      <c r="Q183" t="s">
        <v>457</v>
      </c>
      <c r="S183">
        <v>0</v>
      </c>
      <c r="T183">
        <v>4444</v>
      </c>
      <c r="U183">
        <v>4096</v>
      </c>
      <c r="V183">
        <v>327</v>
      </c>
      <c r="W183">
        <v>4096</v>
      </c>
      <c r="X183">
        <v>1</v>
      </c>
      <c r="Y183">
        <v>0.17171771011203901</v>
      </c>
      <c r="Z183">
        <v>394.5</v>
      </c>
      <c r="AA183">
        <v>11.266</v>
      </c>
      <c r="AB183" t="s">
        <v>94</v>
      </c>
      <c r="AC183">
        <v>19.859375</v>
      </c>
      <c r="AE183">
        <v>4</v>
      </c>
      <c r="AF183">
        <v>394.5</v>
      </c>
      <c r="AG183">
        <v>2.943359375</v>
      </c>
      <c r="AH183">
        <f t="shared" si="9"/>
        <v>391.556640625</v>
      </c>
      <c r="AI183">
        <f t="shared" si="10"/>
        <v>134.03052422030524</v>
      </c>
      <c r="AJ183">
        <f t="shared" si="11"/>
        <v>0.38801549916875072</v>
      </c>
      <c r="AK183">
        <f t="shared" si="12"/>
        <v>1016.7119634270824</v>
      </c>
    </row>
    <row r="184" spans="1:37" x14ac:dyDescent="0.3">
      <c r="A184">
        <v>182</v>
      </c>
      <c r="B184">
        <v>340</v>
      </c>
      <c r="C184" t="s">
        <v>91</v>
      </c>
      <c r="D184">
        <v>4.9548655146239198E-2</v>
      </c>
      <c r="E184">
        <v>4096</v>
      </c>
      <c r="F184">
        <v>4096</v>
      </c>
      <c r="G184">
        <v>1</v>
      </c>
      <c r="H184">
        <v>18.060100610905899</v>
      </c>
      <c r="I184">
        <v>19.717961409172698</v>
      </c>
      <c r="J184">
        <v>-0.98769658950432904</v>
      </c>
      <c r="K184" t="b">
        <v>1</v>
      </c>
      <c r="L184">
        <v>12.36</v>
      </c>
      <c r="M184" t="s">
        <v>92</v>
      </c>
      <c r="N184">
        <v>19.991526522780401</v>
      </c>
      <c r="O184">
        <v>3.8439999999999999</v>
      </c>
      <c r="P184">
        <v>1.0920000000000001</v>
      </c>
      <c r="Q184" t="s">
        <v>458</v>
      </c>
      <c r="S184">
        <v>0</v>
      </c>
      <c r="T184">
        <v>6988</v>
      </c>
      <c r="U184">
        <v>4096</v>
      </c>
      <c r="V184">
        <v>19</v>
      </c>
      <c r="W184">
        <v>4096</v>
      </c>
      <c r="X184">
        <v>1</v>
      </c>
      <c r="Y184">
        <v>3.9138555015566099</v>
      </c>
      <c r="Z184">
        <v>12.36</v>
      </c>
      <c r="AA184">
        <v>565.5</v>
      </c>
      <c r="AB184" t="s">
        <v>94</v>
      </c>
      <c r="AC184">
        <v>3.515625</v>
      </c>
      <c r="AD184" t="s">
        <v>98</v>
      </c>
      <c r="AE184">
        <v>3</v>
      </c>
      <c r="AF184">
        <v>12.359375</v>
      </c>
      <c r="AG184">
        <v>9.609375</v>
      </c>
      <c r="AH184">
        <f t="shared" si="9"/>
        <v>2.75</v>
      </c>
      <c r="AI184">
        <f t="shared" si="10"/>
        <v>1.2861788617886178</v>
      </c>
      <c r="AJ184">
        <f t="shared" si="11"/>
        <v>0.37243357116658943</v>
      </c>
      <c r="AK184">
        <f t="shared" si="12"/>
        <v>33.185448243256396</v>
      </c>
    </row>
    <row r="185" spans="1:37" x14ac:dyDescent="0.3">
      <c r="A185">
        <v>183</v>
      </c>
      <c r="B185">
        <v>341</v>
      </c>
      <c r="C185" t="s">
        <v>91</v>
      </c>
      <c r="D185">
        <v>2.5581607066430301E-2</v>
      </c>
      <c r="E185">
        <v>4096</v>
      </c>
      <c r="F185">
        <v>4096</v>
      </c>
      <c r="G185">
        <v>1</v>
      </c>
      <c r="H185">
        <v>2.6371045419550798</v>
      </c>
      <c r="I185">
        <v>6.3146292352283897</v>
      </c>
      <c r="J185">
        <v>-0.96439048609047595</v>
      </c>
      <c r="K185" t="b">
        <v>1</v>
      </c>
      <c r="L185">
        <v>247.6</v>
      </c>
      <c r="M185" t="s">
        <v>92</v>
      </c>
      <c r="N185">
        <v>6.3301902988238901</v>
      </c>
      <c r="O185">
        <v>3.7069999999999999</v>
      </c>
      <c r="P185">
        <v>2.395</v>
      </c>
      <c r="Q185" t="s">
        <v>459</v>
      </c>
      <c r="S185">
        <v>0</v>
      </c>
      <c r="T185">
        <v>5104</v>
      </c>
      <c r="U185">
        <v>4096</v>
      </c>
      <c r="V185">
        <v>35</v>
      </c>
      <c r="W185">
        <v>4096</v>
      </c>
      <c r="X185">
        <v>1</v>
      </c>
      <c r="Y185">
        <v>0.276721173813744</v>
      </c>
      <c r="Z185">
        <v>247.6</v>
      </c>
      <c r="AA185">
        <v>20.61</v>
      </c>
      <c r="AB185" t="s">
        <v>94</v>
      </c>
      <c r="AC185">
        <v>15.734375</v>
      </c>
      <c r="AE185">
        <v>4</v>
      </c>
      <c r="AF185">
        <v>247.625</v>
      </c>
      <c r="AG185">
        <v>7.109375</v>
      </c>
      <c r="AH185">
        <f t="shared" si="9"/>
        <v>240.515625</v>
      </c>
      <c r="AI185">
        <f t="shared" si="10"/>
        <v>34.830769230769228</v>
      </c>
      <c r="AJ185">
        <f t="shared" si="11"/>
        <v>0.38121548508225578</v>
      </c>
      <c r="AK185">
        <f t="shared" si="12"/>
        <v>649.56700262731817</v>
      </c>
    </row>
    <row r="186" spans="1:37" x14ac:dyDescent="0.3">
      <c r="A186">
        <v>184</v>
      </c>
      <c r="B186">
        <v>342</v>
      </c>
      <c r="C186" t="s">
        <v>91</v>
      </c>
      <c r="D186">
        <v>7.2405395477900494E-2</v>
      </c>
      <c r="E186">
        <v>4096</v>
      </c>
      <c r="F186">
        <v>4096</v>
      </c>
      <c r="G186">
        <v>1</v>
      </c>
      <c r="H186">
        <v>7.2921330925884602</v>
      </c>
      <c r="I186">
        <v>10.810017611864501</v>
      </c>
      <c r="J186">
        <v>-0.99091122445796398</v>
      </c>
      <c r="K186" t="b">
        <v>1</v>
      </c>
      <c r="L186">
        <v>30.38</v>
      </c>
      <c r="M186" t="s">
        <v>92</v>
      </c>
      <c r="N186">
        <v>10.815162712522101</v>
      </c>
      <c r="O186">
        <v>3.7930000000000001</v>
      </c>
      <c r="P186">
        <v>1.482</v>
      </c>
      <c r="Q186" t="s">
        <v>460</v>
      </c>
      <c r="S186">
        <v>0</v>
      </c>
      <c r="T186">
        <v>6200</v>
      </c>
      <c r="U186">
        <v>4096</v>
      </c>
      <c r="V186">
        <v>174</v>
      </c>
      <c r="W186">
        <v>4096</v>
      </c>
      <c r="X186">
        <v>1</v>
      </c>
      <c r="Y186">
        <v>0.47700537874293802</v>
      </c>
      <c r="Z186">
        <v>30.38</v>
      </c>
      <c r="AA186">
        <v>204.1</v>
      </c>
      <c r="AB186" t="s">
        <v>94</v>
      </c>
      <c r="AC186">
        <v>5.51171875</v>
      </c>
      <c r="AD186" t="s">
        <v>98</v>
      </c>
      <c r="AE186">
        <v>3</v>
      </c>
      <c r="AF186">
        <v>30.375</v>
      </c>
      <c r="AG186">
        <v>5.45703125</v>
      </c>
      <c r="AH186">
        <f t="shared" si="9"/>
        <v>24.91796875</v>
      </c>
      <c r="AI186">
        <f t="shared" si="10"/>
        <v>5.56621331424481</v>
      </c>
      <c r="AJ186">
        <f t="shared" si="11"/>
        <v>0.3712382554719702</v>
      </c>
      <c r="AK186">
        <f t="shared" si="12"/>
        <v>81.820770225802931</v>
      </c>
    </row>
    <row r="187" spans="1:37" x14ac:dyDescent="0.3">
      <c r="A187">
        <v>185</v>
      </c>
      <c r="B187">
        <v>345</v>
      </c>
      <c r="C187" t="s">
        <v>91</v>
      </c>
      <c r="D187">
        <v>1.51700115838403E-2</v>
      </c>
      <c r="E187">
        <v>4096</v>
      </c>
      <c r="F187">
        <v>16384</v>
      </c>
      <c r="G187">
        <v>4</v>
      </c>
      <c r="H187">
        <v>3.7227447275325098</v>
      </c>
      <c r="I187">
        <v>10.448406588797299</v>
      </c>
      <c r="J187">
        <v>-1.0053770817493199</v>
      </c>
      <c r="K187" t="b">
        <v>1</v>
      </c>
      <c r="L187">
        <v>640</v>
      </c>
      <c r="M187" t="s">
        <v>92</v>
      </c>
      <c r="N187">
        <v>10.4475944879467</v>
      </c>
      <c r="O187">
        <v>4.4059999999999997</v>
      </c>
      <c r="P187">
        <v>2.8069999999999999</v>
      </c>
      <c r="Q187" t="s">
        <v>461</v>
      </c>
      <c r="S187">
        <v>0</v>
      </c>
      <c r="T187">
        <v>25390</v>
      </c>
      <c r="U187">
        <v>4096</v>
      </c>
      <c r="V187">
        <v>306</v>
      </c>
      <c r="W187">
        <v>4096</v>
      </c>
      <c r="X187">
        <v>1</v>
      </c>
      <c r="Y187">
        <v>0.15564895615868299</v>
      </c>
      <c r="Z187">
        <v>640</v>
      </c>
      <c r="AA187">
        <v>39.700000000000003</v>
      </c>
      <c r="AB187" t="s">
        <v>94</v>
      </c>
      <c r="AC187">
        <v>25.296875</v>
      </c>
      <c r="AE187">
        <v>0</v>
      </c>
      <c r="AF187">
        <v>640</v>
      </c>
      <c r="AG187">
        <v>13.296875</v>
      </c>
      <c r="AH187">
        <f t="shared" si="9"/>
        <v>626.703125</v>
      </c>
      <c r="AI187">
        <f t="shared" si="10"/>
        <v>48.131609870740306</v>
      </c>
      <c r="AJ187">
        <f t="shared" si="11"/>
        <v>0.36590663207358498</v>
      </c>
      <c r="AK187">
        <f t="shared" si="12"/>
        <v>1749.0800764477369</v>
      </c>
    </row>
    <row r="188" spans="1:37" x14ac:dyDescent="0.3">
      <c r="A188">
        <v>186</v>
      </c>
      <c r="B188">
        <v>346</v>
      </c>
      <c r="C188" t="s">
        <v>91</v>
      </c>
      <c r="D188">
        <v>2.6740724235933901E-2</v>
      </c>
      <c r="E188">
        <v>4096</v>
      </c>
      <c r="F188">
        <v>16384</v>
      </c>
      <c r="G188">
        <v>4</v>
      </c>
      <c r="H188">
        <v>4.9422840000630099</v>
      </c>
      <c r="I188">
        <v>9.7059893790299903</v>
      </c>
      <c r="J188">
        <v>-1.01261001039499</v>
      </c>
      <c r="K188" t="b">
        <v>1</v>
      </c>
      <c r="L188">
        <v>92.06</v>
      </c>
      <c r="M188" t="s">
        <v>92</v>
      </c>
      <c r="N188">
        <v>9.9179102031904698</v>
      </c>
      <c r="O188">
        <v>4.4139999999999997</v>
      </c>
      <c r="P188">
        <v>1.964</v>
      </c>
      <c r="Q188" t="s">
        <v>462</v>
      </c>
      <c r="R188" s="1" t="s">
        <v>1941</v>
      </c>
      <c r="S188">
        <v>0</v>
      </c>
      <c r="T188">
        <v>25940</v>
      </c>
      <c r="U188">
        <v>4096</v>
      </c>
      <c r="V188">
        <v>82</v>
      </c>
      <c r="W188">
        <v>4096</v>
      </c>
      <c r="X188">
        <v>1</v>
      </c>
      <c r="Y188">
        <v>0.435352438347408</v>
      </c>
      <c r="Z188">
        <v>92.06</v>
      </c>
      <c r="AA188">
        <v>281.8</v>
      </c>
      <c r="AB188" t="s">
        <v>94</v>
      </c>
      <c r="AC188">
        <v>9.59375</v>
      </c>
      <c r="AE188">
        <v>0</v>
      </c>
      <c r="AF188">
        <v>92.0625</v>
      </c>
      <c r="AG188">
        <v>21.90625</v>
      </c>
      <c r="AH188">
        <f t="shared" si="9"/>
        <v>70.15625</v>
      </c>
      <c r="AI188">
        <f t="shared" si="10"/>
        <v>4.2025677603423679</v>
      </c>
      <c r="AJ188">
        <f t="shared" si="11"/>
        <v>0.36326960372814016</v>
      </c>
      <c r="AK188">
        <f t="shared" si="12"/>
        <v>253.42747935744373</v>
      </c>
    </row>
    <row r="189" spans="1:37" x14ac:dyDescent="0.3">
      <c r="A189">
        <v>187</v>
      </c>
      <c r="B189">
        <v>350</v>
      </c>
      <c r="C189" t="s">
        <v>91</v>
      </c>
      <c r="D189">
        <v>3.1662460043008697E-2</v>
      </c>
      <c r="E189">
        <v>4096</v>
      </c>
      <c r="F189">
        <v>4096</v>
      </c>
      <c r="G189">
        <v>1</v>
      </c>
      <c r="H189">
        <v>3.7528367643866001</v>
      </c>
      <c r="I189">
        <v>10.254333268314101</v>
      </c>
      <c r="J189">
        <v>-0.92661852538526501</v>
      </c>
      <c r="K189" t="b">
        <v>1</v>
      </c>
      <c r="L189">
        <v>540</v>
      </c>
      <c r="M189" t="s">
        <v>92</v>
      </c>
      <c r="N189">
        <v>10.2542666807981</v>
      </c>
      <c r="O189">
        <v>3.6520000000000001</v>
      </c>
      <c r="P189">
        <v>2.7320000000000002</v>
      </c>
      <c r="Q189" t="s">
        <v>463</v>
      </c>
      <c r="S189">
        <v>0</v>
      </c>
      <c r="T189">
        <v>4496</v>
      </c>
      <c r="U189">
        <v>4096</v>
      </c>
      <c r="V189">
        <v>320</v>
      </c>
      <c r="W189">
        <v>4096</v>
      </c>
      <c r="X189">
        <v>1</v>
      </c>
      <c r="Y189">
        <v>0.15388825340322501</v>
      </c>
      <c r="Z189">
        <v>540</v>
      </c>
      <c r="AA189">
        <v>8.33</v>
      </c>
      <c r="AB189" t="s">
        <v>94</v>
      </c>
      <c r="AC189">
        <v>23.234375</v>
      </c>
      <c r="AE189">
        <v>4</v>
      </c>
      <c r="AF189">
        <v>540</v>
      </c>
      <c r="AG189">
        <v>2.908203125</v>
      </c>
      <c r="AH189">
        <f t="shared" si="9"/>
        <v>537.091796875</v>
      </c>
      <c r="AI189">
        <f t="shared" si="10"/>
        <v>185.68166554734722</v>
      </c>
      <c r="AJ189">
        <f t="shared" si="11"/>
        <v>0.39589014200876227</v>
      </c>
      <c r="AK189">
        <f t="shared" si="12"/>
        <v>1364.0147674807424</v>
      </c>
    </row>
    <row r="190" spans="1:37" x14ac:dyDescent="0.3">
      <c r="A190">
        <v>188</v>
      </c>
      <c r="B190">
        <v>351</v>
      </c>
      <c r="C190" t="s">
        <v>91</v>
      </c>
      <c r="D190">
        <v>9.0901307060806597E-2</v>
      </c>
      <c r="E190">
        <v>4096</v>
      </c>
      <c r="F190">
        <v>4096</v>
      </c>
      <c r="G190">
        <v>1</v>
      </c>
      <c r="H190">
        <v>21.011589369480401</v>
      </c>
      <c r="I190">
        <v>22.1401415328802</v>
      </c>
      <c r="J190">
        <v>-0.98608927202751095</v>
      </c>
      <c r="K190" t="b">
        <v>1</v>
      </c>
      <c r="L190">
        <v>11.33</v>
      </c>
      <c r="M190" t="s">
        <v>92</v>
      </c>
      <c r="N190">
        <v>22.814234791420098</v>
      </c>
      <c r="O190">
        <v>3.8359999999999999</v>
      </c>
      <c r="P190">
        <v>1.054</v>
      </c>
      <c r="Q190" t="s">
        <v>464</v>
      </c>
      <c r="S190">
        <v>0</v>
      </c>
      <c r="T190">
        <v>6860</v>
      </c>
      <c r="U190">
        <v>4096</v>
      </c>
      <c r="V190">
        <v>18</v>
      </c>
      <c r="W190">
        <v>4096</v>
      </c>
      <c r="X190">
        <v>1</v>
      </c>
      <c r="Y190">
        <v>4.7167768484934101</v>
      </c>
      <c r="Z190">
        <v>11.33</v>
      </c>
      <c r="AA190">
        <v>605.5</v>
      </c>
      <c r="AB190" t="s">
        <v>94</v>
      </c>
      <c r="AC190">
        <v>3.365234375</v>
      </c>
      <c r="AD190" t="s">
        <v>98</v>
      </c>
      <c r="AE190">
        <v>3</v>
      </c>
      <c r="AF190">
        <v>11.328125</v>
      </c>
      <c r="AG190">
        <v>9.8046875</v>
      </c>
      <c r="AH190">
        <f t="shared" si="9"/>
        <v>1.5234375</v>
      </c>
      <c r="AI190">
        <f t="shared" si="10"/>
        <v>1.155378486055777</v>
      </c>
      <c r="AJ190">
        <f t="shared" si="11"/>
        <v>0.37303267149771574</v>
      </c>
      <c r="AK190">
        <f t="shared" si="12"/>
        <v>30.367648373848581</v>
      </c>
    </row>
    <row r="191" spans="1:37" x14ac:dyDescent="0.3">
      <c r="A191">
        <v>189</v>
      </c>
      <c r="B191">
        <v>352</v>
      </c>
      <c r="C191" t="s">
        <v>91</v>
      </c>
      <c r="D191">
        <v>3.0178337395368099E-2</v>
      </c>
      <c r="E191">
        <v>4096</v>
      </c>
      <c r="F191">
        <v>4096</v>
      </c>
      <c r="G191">
        <v>1</v>
      </c>
      <c r="H191">
        <v>2.4752433501063198</v>
      </c>
      <c r="I191">
        <v>6.4781759553563898</v>
      </c>
      <c r="J191">
        <v>-0.945906335107075</v>
      </c>
      <c r="K191" t="b">
        <v>1</v>
      </c>
      <c r="L191">
        <v>413.2</v>
      </c>
      <c r="M191" t="s">
        <v>92</v>
      </c>
      <c r="N191">
        <v>6.4901184844857998</v>
      </c>
      <c r="O191">
        <v>3.74</v>
      </c>
      <c r="P191">
        <v>2.617</v>
      </c>
      <c r="Q191" t="s">
        <v>465</v>
      </c>
      <c r="S191">
        <v>0</v>
      </c>
      <c r="T191">
        <v>5504</v>
      </c>
      <c r="U191">
        <v>4096</v>
      </c>
      <c r="V191">
        <v>50</v>
      </c>
      <c r="W191">
        <v>4096</v>
      </c>
      <c r="X191">
        <v>1</v>
      </c>
      <c r="Y191">
        <v>0.20863091535210801</v>
      </c>
      <c r="Z191">
        <v>413.2</v>
      </c>
      <c r="AA191">
        <v>13.32</v>
      </c>
      <c r="AB191" t="s">
        <v>94</v>
      </c>
      <c r="AC191">
        <v>20.328125</v>
      </c>
      <c r="AE191">
        <v>3</v>
      </c>
      <c r="AF191">
        <v>413.25</v>
      </c>
      <c r="AG191">
        <v>6.63671875</v>
      </c>
      <c r="AH191">
        <f t="shared" si="9"/>
        <v>406.61328125</v>
      </c>
      <c r="AI191">
        <f t="shared" si="10"/>
        <v>62.267216009417304</v>
      </c>
      <c r="AJ191">
        <f t="shared" si="11"/>
        <v>0.38832745655214379</v>
      </c>
      <c r="AK191">
        <f t="shared" si="12"/>
        <v>1064.179194716585</v>
      </c>
    </row>
    <row r="192" spans="1:37" x14ac:dyDescent="0.3">
      <c r="A192">
        <v>190</v>
      </c>
      <c r="B192">
        <v>353</v>
      </c>
      <c r="C192" t="s">
        <v>91</v>
      </c>
      <c r="D192">
        <v>8.0471986469086695E-2</v>
      </c>
      <c r="E192">
        <v>4096</v>
      </c>
      <c r="F192">
        <v>4096</v>
      </c>
      <c r="G192">
        <v>1</v>
      </c>
      <c r="H192">
        <v>5.8038409165835096</v>
      </c>
      <c r="I192">
        <v>9.2272002072245698</v>
      </c>
      <c r="J192">
        <v>-0.98850024824273797</v>
      </c>
      <c r="K192" t="b">
        <v>1</v>
      </c>
      <c r="L192">
        <v>38.880000000000003</v>
      </c>
      <c r="M192" t="s">
        <v>92</v>
      </c>
      <c r="N192">
        <v>9.2591356686646993</v>
      </c>
      <c r="O192">
        <v>3.7749999999999999</v>
      </c>
      <c r="P192">
        <v>1.59</v>
      </c>
      <c r="Q192" t="s">
        <v>466</v>
      </c>
      <c r="S192">
        <v>0</v>
      </c>
      <c r="T192">
        <v>5956</v>
      </c>
      <c r="U192">
        <v>4096</v>
      </c>
      <c r="V192">
        <v>267</v>
      </c>
      <c r="W192">
        <v>4096</v>
      </c>
      <c r="X192">
        <v>1</v>
      </c>
      <c r="Y192">
        <v>0.29399028973137298</v>
      </c>
      <c r="Z192">
        <v>38.880000000000003</v>
      </c>
      <c r="AA192">
        <v>153.19999999999999</v>
      </c>
      <c r="AB192" t="s">
        <v>94</v>
      </c>
      <c r="AC192">
        <v>6.234375</v>
      </c>
      <c r="AE192">
        <v>2</v>
      </c>
      <c r="AF192">
        <v>38.875</v>
      </c>
      <c r="AG192">
        <v>4.71875</v>
      </c>
      <c r="AH192">
        <f t="shared" si="9"/>
        <v>34.15625</v>
      </c>
      <c r="AI192">
        <f t="shared" si="10"/>
        <v>8.2384105960264904</v>
      </c>
      <c r="AJ192">
        <f t="shared" si="11"/>
        <v>0.37213438191177711</v>
      </c>
      <c r="AK192">
        <f t="shared" si="12"/>
        <v>104.46495107570092</v>
      </c>
    </row>
    <row r="193" spans="1:37" x14ac:dyDescent="0.3">
      <c r="A193">
        <v>191</v>
      </c>
      <c r="B193">
        <v>356</v>
      </c>
      <c r="C193" t="s">
        <v>91</v>
      </c>
      <c r="D193">
        <v>1.99171995598161E-2</v>
      </c>
      <c r="E193">
        <v>4096</v>
      </c>
      <c r="F193">
        <v>16384</v>
      </c>
      <c r="G193">
        <v>4</v>
      </c>
      <c r="H193">
        <v>4.0112861967456803</v>
      </c>
      <c r="I193">
        <v>12.033858590236999</v>
      </c>
      <c r="J193">
        <v>-0.99975147058045999</v>
      </c>
      <c r="K193" t="b">
        <v>1</v>
      </c>
      <c r="L193">
        <v>1001</v>
      </c>
      <c r="M193" t="s">
        <v>92</v>
      </c>
      <c r="N193">
        <v>12.0372491625434</v>
      </c>
      <c r="O193">
        <v>4.3949999999999996</v>
      </c>
      <c r="P193">
        <v>3</v>
      </c>
      <c r="Q193" t="s">
        <v>467</v>
      </c>
      <c r="S193">
        <v>0</v>
      </c>
      <c r="T193">
        <v>24900</v>
      </c>
      <c r="U193">
        <v>4096</v>
      </c>
      <c r="V193">
        <v>584</v>
      </c>
      <c r="W193">
        <v>4096</v>
      </c>
      <c r="X193">
        <v>1</v>
      </c>
      <c r="Y193">
        <v>0.124607909434687</v>
      </c>
      <c r="Z193">
        <v>1001</v>
      </c>
      <c r="AA193">
        <v>24.88</v>
      </c>
      <c r="AB193" t="s">
        <v>94</v>
      </c>
      <c r="AC193">
        <v>31.640625</v>
      </c>
      <c r="AE193">
        <v>0</v>
      </c>
      <c r="AF193">
        <v>1001</v>
      </c>
      <c r="AG193">
        <v>9.7421875</v>
      </c>
      <c r="AH193">
        <f t="shared" si="9"/>
        <v>991.2578125</v>
      </c>
      <c r="AI193">
        <f t="shared" si="10"/>
        <v>102.74899759422614</v>
      </c>
      <c r="AJ193">
        <f t="shared" si="11"/>
        <v>0.36797088139773987</v>
      </c>
      <c r="AK193">
        <f t="shared" si="12"/>
        <v>2720.3239457363984</v>
      </c>
    </row>
    <row r="194" spans="1:37" x14ac:dyDescent="0.3">
      <c r="A194">
        <v>192</v>
      </c>
      <c r="B194">
        <v>357</v>
      </c>
      <c r="C194" t="s">
        <v>91</v>
      </c>
      <c r="D194">
        <v>3.0362934268862201E-2</v>
      </c>
      <c r="E194">
        <v>4096</v>
      </c>
      <c r="F194">
        <v>16384</v>
      </c>
      <c r="G194">
        <v>4</v>
      </c>
      <c r="H194">
        <v>4.4068098155503703</v>
      </c>
      <c r="I194">
        <v>9.0804381941516397</v>
      </c>
      <c r="J194">
        <v>-1.00778805796454</v>
      </c>
      <c r="K194" t="b">
        <v>1</v>
      </c>
      <c r="L194">
        <v>114.75</v>
      </c>
      <c r="M194" t="s">
        <v>92</v>
      </c>
      <c r="N194">
        <v>9.5356829537906496</v>
      </c>
      <c r="O194">
        <v>4.46</v>
      </c>
      <c r="P194">
        <v>2.06</v>
      </c>
      <c r="Q194" t="s">
        <v>468</v>
      </c>
      <c r="R194" s="1" t="s">
        <v>1941</v>
      </c>
      <c r="S194">
        <v>0</v>
      </c>
      <c r="T194">
        <v>28910</v>
      </c>
      <c r="U194">
        <v>4096</v>
      </c>
      <c r="V194">
        <v>328</v>
      </c>
      <c r="W194">
        <v>4096</v>
      </c>
      <c r="X194">
        <v>1</v>
      </c>
      <c r="Y194">
        <v>0.188109603488997</v>
      </c>
      <c r="Z194">
        <v>114.75</v>
      </c>
      <c r="AA194">
        <v>252</v>
      </c>
      <c r="AB194" t="s">
        <v>94</v>
      </c>
      <c r="AC194">
        <v>10.7109375</v>
      </c>
      <c r="AE194">
        <v>0</v>
      </c>
      <c r="AF194">
        <v>114.75</v>
      </c>
      <c r="AG194">
        <v>16.859375</v>
      </c>
      <c r="AH194">
        <f t="shared" si="9"/>
        <v>97.890625</v>
      </c>
      <c r="AI194">
        <f t="shared" si="10"/>
        <v>6.8063021316033367</v>
      </c>
      <c r="AJ194">
        <f t="shared" si="11"/>
        <v>0.36502550250470045</v>
      </c>
      <c r="AK194">
        <f t="shared" si="12"/>
        <v>314.3615972380515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3C72B-E7A0-4D6E-A78E-5F9F58218B54}">
  <dimension ref="A1:BH121"/>
  <sheetViews>
    <sheetView topLeftCell="AI1" zoomScaleNormal="100" workbookViewId="0">
      <selection activeCell="AR1" sqref="AR1:BH2"/>
    </sheetView>
  </sheetViews>
  <sheetFormatPr defaultRowHeight="14.4" x14ac:dyDescent="0.3"/>
  <cols>
    <col min="17" max="17" width="44.5546875" bestFit="1" customWidth="1"/>
    <col min="36" max="36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8</v>
      </c>
      <c r="C2" t="s">
        <v>91</v>
      </c>
      <c r="D2">
        <v>1.94762687994448E-2</v>
      </c>
      <c r="E2">
        <v>4096</v>
      </c>
      <c r="F2">
        <v>12288</v>
      </c>
      <c r="G2">
        <v>3</v>
      </c>
      <c r="H2">
        <v>3.0718578543852799</v>
      </c>
      <c r="I2">
        <v>6.2877090456948803</v>
      </c>
      <c r="J2">
        <v>-0.98126731959705904</v>
      </c>
      <c r="K2" t="b">
        <v>1</v>
      </c>
      <c r="L2">
        <v>111.4</v>
      </c>
      <c r="M2" t="s">
        <v>92</v>
      </c>
      <c r="N2">
        <v>7.1397775552662299</v>
      </c>
      <c r="O2">
        <v>4.25</v>
      </c>
      <c r="P2">
        <v>2.0470000000000002</v>
      </c>
      <c r="Q2" t="s">
        <v>524</v>
      </c>
      <c r="S2">
        <v>0</v>
      </c>
      <c r="T2">
        <v>17710</v>
      </c>
      <c r="U2">
        <v>4096</v>
      </c>
      <c r="V2">
        <v>278</v>
      </c>
      <c r="W2">
        <v>4096</v>
      </c>
      <c r="X2">
        <v>1</v>
      </c>
      <c r="Y2">
        <v>0.124261776489489</v>
      </c>
      <c r="Z2">
        <v>111.4</v>
      </c>
      <c r="AA2">
        <v>159</v>
      </c>
      <c r="AB2" t="s">
        <v>94</v>
      </c>
      <c r="AC2">
        <v>10.5546875</v>
      </c>
      <c r="AE2">
        <v>0</v>
      </c>
      <c r="AF2">
        <v>111.375</v>
      </c>
      <c r="AG2">
        <v>12.703125</v>
      </c>
      <c r="AH2">
        <f>AF2-AG2</f>
        <v>98.671875</v>
      </c>
      <c r="AI2">
        <f>AF2/AG2</f>
        <v>8.767527675276753</v>
      </c>
      <c r="AJ2">
        <f>EXP(J2)</f>
        <v>0.37483576100693411</v>
      </c>
      <c r="AK2">
        <f>AF2/AJ2</f>
        <v>297.13013427750207</v>
      </c>
      <c r="AM2" s="1"/>
      <c r="AN2" s="1" t="s">
        <v>52</v>
      </c>
      <c r="AR2">
        <f>AVERAGE($D$2:$D$500)</f>
        <v>3.1532138918996859E-2</v>
      </c>
      <c r="AS2">
        <f>_xlfn.MAXIFS($H$2:$H$500,$R$2:$R$500,"Y")</f>
        <v>5.8852893773726596</v>
      </c>
      <c r="AT2">
        <f>_xlfn.MINIFS(H2:H500,R2:R500,"Y")</f>
        <v>3.03117388898028</v>
      </c>
      <c r="AU2" cm="1">
        <f t="array" ref="AU2">LOOKUP(2,1/($H$2:$H$500&lt;&gt;""),$H$2:$H$500)</f>
        <v>4.2936422149477096</v>
      </c>
      <c r="AV2">
        <f>_xlfn.MAXIFS($Z$2:$Z$500,$R$2:$R$500,"Y")</f>
        <v>712</v>
      </c>
      <c r="AW2">
        <f>LOG(AV2)</f>
        <v>2.8524799936368566</v>
      </c>
      <c r="AX2">
        <f>_xlfn.MINIFS($Z$2:$Z$500,$R$2:$R$500,"Y")</f>
        <v>41.84</v>
      </c>
      <c r="AY2">
        <f>_xlfn.MAXIFS($AH$2:$AH$500,$R$2:$R$500,"Y")</f>
        <v>700.4609375</v>
      </c>
      <c r="AZ2">
        <f>AV2-AX2</f>
        <v>670.16</v>
      </c>
      <c r="BA2">
        <f>MAX($Z$2:$Z$500)</f>
        <v>712</v>
      </c>
      <c r="BB2">
        <f>MIN($Z$2:$Z$500)</f>
        <v>8.8360000000000003</v>
      </c>
      <c r="BC2">
        <f>BA2-BB2</f>
        <v>703.16399999999999</v>
      </c>
      <c r="BD2">
        <f>MEDIAN($Z$2:$Z$500)</f>
        <v>88.95</v>
      </c>
      <c r="BE2">
        <f>LOG10(BC2)</f>
        <v>2.8470566279906797</v>
      </c>
      <c r="BF2">
        <f>LOG(BD2)</f>
        <v>1.9491459524199439</v>
      </c>
      <c r="BG2">
        <f>MEDIAN(AH2:AH500)</f>
        <v>81.00390625</v>
      </c>
      <c r="BH2">
        <f>LOG(BG2)</f>
        <v>1.9085059623590821</v>
      </c>
    </row>
    <row r="3" spans="1:60" x14ac:dyDescent="0.3">
      <c r="A3">
        <v>1</v>
      </c>
      <c r="B3">
        <v>9</v>
      </c>
      <c r="C3" t="s">
        <v>91</v>
      </c>
      <c r="D3">
        <v>1.6283409453958501E-2</v>
      </c>
      <c r="E3">
        <v>4096</v>
      </c>
      <c r="F3">
        <v>4096</v>
      </c>
      <c r="G3">
        <v>1</v>
      </c>
      <c r="H3">
        <v>3.1043724269420498</v>
      </c>
      <c r="I3">
        <v>6.2208713086768403</v>
      </c>
      <c r="J3">
        <v>-0.95796121618320595</v>
      </c>
      <c r="K3" t="b">
        <v>1</v>
      </c>
      <c r="L3">
        <v>100.94</v>
      </c>
      <c r="M3" t="s">
        <v>92</v>
      </c>
      <c r="N3">
        <v>6.2256049753736402</v>
      </c>
      <c r="O3">
        <v>3.3220000000000001</v>
      </c>
      <c r="P3">
        <v>2.004</v>
      </c>
      <c r="Q3" t="s">
        <v>525</v>
      </c>
      <c r="S3">
        <v>0</v>
      </c>
      <c r="T3">
        <v>2100</v>
      </c>
      <c r="U3">
        <v>4096</v>
      </c>
      <c r="V3">
        <v>407</v>
      </c>
      <c r="W3">
        <v>4096</v>
      </c>
      <c r="X3">
        <v>1</v>
      </c>
      <c r="Y3">
        <v>0.10430986854726999</v>
      </c>
      <c r="Z3">
        <v>100.94</v>
      </c>
      <c r="AA3">
        <v>20.81</v>
      </c>
      <c r="AB3" t="s">
        <v>94</v>
      </c>
      <c r="AC3">
        <v>10.046875</v>
      </c>
      <c r="AE3">
        <v>6</v>
      </c>
      <c r="AF3">
        <v>100.9375</v>
      </c>
      <c r="AG3">
        <v>1.2548828125</v>
      </c>
      <c r="AH3">
        <f t="shared" ref="AH3:AH66" si="0">AF3-AG3</f>
        <v>99.6826171875</v>
      </c>
      <c r="AI3">
        <f t="shared" ref="AI3:AI66" si="1">AF3/AG3</f>
        <v>80.435797665369648</v>
      </c>
      <c r="AJ3">
        <f t="shared" ref="AJ3:AJ66" si="2">EXP(J3)</f>
        <v>0.3836743181095208</v>
      </c>
      <c r="AK3">
        <f t="shared" ref="AK3:AK66" si="3">AF3/AJ3</f>
        <v>263.08119995455922</v>
      </c>
      <c r="AM3" s="1" t="s">
        <v>1226</v>
      </c>
      <c r="AN3" s="1">
        <f>CORREL(AH2:AH500,H2:H500)</f>
        <v>-0.31183955530623092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5.0071956543053603E-2</v>
      </c>
      <c r="E4">
        <v>4096</v>
      </c>
      <c r="F4">
        <v>16384</v>
      </c>
      <c r="G4">
        <v>4</v>
      </c>
      <c r="H4">
        <v>2.3664089445068002</v>
      </c>
      <c r="I4">
        <v>6.0593010278289299</v>
      </c>
      <c r="J4">
        <v>-1.00778805796454</v>
      </c>
      <c r="K4" t="b">
        <v>1</v>
      </c>
      <c r="L4">
        <v>364</v>
      </c>
      <c r="M4" t="s">
        <v>92</v>
      </c>
      <c r="N4">
        <v>6.2125629710857897</v>
      </c>
      <c r="O4">
        <v>4.2729999999999997</v>
      </c>
      <c r="P4">
        <v>2.56</v>
      </c>
      <c r="Q4" t="s">
        <v>526</v>
      </c>
      <c r="S4">
        <v>0</v>
      </c>
      <c r="T4">
        <v>18720</v>
      </c>
      <c r="U4">
        <v>4096</v>
      </c>
      <c r="V4">
        <v>31</v>
      </c>
      <c r="W4">
        <v>4096</v>
      </c>
      <c r="X4">
        <v>1</v>
      </c>
      <c r="Y4">
        <v>0.24541429117023</v>
      </c>
      <c r="Z4">
        <v>364</v>
      </c>
      <c r="AA4">
        <v>51.44</v>
      </c>
      <c r="AB4" t="s">
        <v>94</v>
      </c>
      <c r="AC4">
        <v>19.078125</v>
      </c>
      <c r="AE4">
        <v>0</v>
      </c>
      <c r="AF4">
        <v>364</v>
      </c>
      <c r="AG4">
        <v>15.78125</v>
      </c>
      <c r="AH4">
        <f t="shared" si="0"/>
        <v>348.21875</v>
      </c>
      <c r="AI4">
        <f t="shared" si="1"/>
        <v>23.065346534653465</v>
      </c>
      <c r="AJ4">
        <f t="shared" si="2"/>
        <v>0.36502550250470045</v>
      </c>
      <c r="AK4">
        <f t="shared" si="3"/>
        <v>997.19060038911323</v>
      </c>
      <c r="AM4" t="s">
        <v>1231</v>
      </c>
      <c r="AN4">
        <f>CORREL(AI2:AI500,H2:H500)</f>
        <v>-0.24963340677436555</v>
      </c>
      <c r="AP4" t="s">
        <v>1274</v>
      </c>
      <c r="AQ4">
        <f>MAX(AJ2:AJ500)</f>
        <v>0.40816674745603782</v>
      </c>
      <c r="AR4">
        <f>AQ5</f>
        <v>0.3606515800081484</v>
      </c>
      <c r="AS4">
        <f>AQ6</f>
        <v>4.7515167447889417E-2</v>
      </c>
      <c r="AT4">
        <f>AQ7</f>
        <v>0.37117493934352719</v>
      </c>
      <c r="AU4">
        <f>AQ8</f>
        <v>7.9769369019871573E-3</v>
      </c>
      <c r="AV4">
        <f>AQ9</f>
        <v>0.36900739877472566</v>
      </c>
    </row>
    <row r="5" spans="1:60" x14ac:dyDescent="0.3">
      <c r="A5">
        <v>3</v>
      </c>
      <c r="B5">
        <v>15</v>
      </c>
      <c r="C5" t="s">
        <v>91</v>
      </c>
      <c r="D5">
        <v>4.8824549701586402E-2</v>
      </c>
      <c r="E5">
        <v>4096</v>
      </c>
      <c r="F5">
        <v>16384</v>
      </c>
      <c r="G5">
        <v>4</v>
      </c>
      <c r="H5">
        <v>5.8852893773726596</v>
      </c>
      <c r="I5">
        <v>14.897138736474499</v>
      </c>
      <c r="J5">
        <v>-1.00778805796454</v>
      </c>
      <c r="K5" t="b">
        <v>1</v>
      </c>
      <c r="L5">
        <v>340.5</v>
      </c>
      <c r="M5" t="s">
        <v>92</v>
      </c>
      <c r="N5">
        <v>14.9022429633619</v>
      </c>
      <c r="O5">
        <v>4.117</v>
      </c>
      <c r="P5">
        <v>2.5310000000000001</v>
      </c>
      <c r="Q5" t="s">
        <v>527</v>
      </c>
      <c r="R5" s="1" t="s">
        <v>1941</v>
      </c>
      <c r="S5">
        <v>0</v>
      </c>
      <c r="T5">
        <v>13120</v>
      </c>
      <c r="U5">
        <v>4096</v>
      </c>
      <c r="V5">
        <v>420</v>
      </c>
      <c r="W5">
        <v>4096</v>
      </c>
      <c r="X5">
        <v>1</v>
      </c>
      <c r="Y5">
        <v>0.23837771298763299</v>
      </c>
      <c r="Z5">
        <v>340.5</v>
      </c>
      <c r="AA5">
        <v>38.53</v>
      </c>
      <c r="AB5" t="s">
        <v>94</v>
      </c>
      <c r="AC5">
        <v>18.453125</v>
      </c>
      <c r="AE5">
        <v>0</v>
      </c>
      <c r="AF5">
        <v>340.5</v>
      </c>
      <c r="AG5">
        <v>6.5078125</v>
      </c>
      <c r="AH5">
        <f t="shared" si="0"/>
        <v>333.9921875</v>
      </c>
      <c r="AI5">
        <f t="shared" si="1"/>
        <v>52.321728691476594</v>
      </c>
      <c r="AJ5">
        <f t="shared" si="2"/>
        <v>0.36502550250470045</v>
      </c>
      <c r="AK5">
        <f t="shared" si="3"/>
        <v>932.81153690245344</v>
      </c>
      <c r="AP5" t="s">
        <v>1260</v>
      </c>
      <c r="AQ5">
        <f>MIN(AJ2:AJ500)</f>
        <v>0.3606515800081484</v>
      </c>
    </row>
    <row r="6" spans="1:60" x14ac:dyDescent="0.3">
      <c r="A6">
        <v>4</v>
      </c>
      <c r="B6">
        <v>19</v>
      </c>
      <c r="C6" t="s">
        <v>91</v>
      </c>
      <c r="D6">
        <v>2.56631283726554E-2</v>
      </c>
      <c r="E6">
        <v>4096</v>
      </c>
      <c r="F6">
        <v>12288</v>
      </c>
      <c r="G6">
        <v>3</v>
      </c>
      <c r="H6">
        <v>3.5146759170509001</v>
      </c>
      <c r="I6">
        <v>7.1666438621116004</v>
      </c>
      <c r="J6">
        <v>-0.99492951815000696</v>
      </c>
      <c r="K6" t="b">
        <v>1</v>
      </c>
      <c r="L6">
        <v>109.6</v>
      </c>
      <c r="M6" t="s">
        <v>92</v>
      </c>
      <c r="N6">
        <v>7.4871021961899604</v>
      </c>
      <c r="O6">
        <v>4.1559999999999997</v>
      </c>
      <c r="P6">
        <v>2.04</v>
      </c>
      <c r="Q6" t="s">
        <v>528</v>
      </c>
      <c r="S6">
        <v>0</v>
      </c>
      <c r="T6">
        <v>14370</v>
      </c>
      <c r="U6">
        <v>4096</v>
      </c>
      <c r="V6">
        <v>385</v>
      </c>
      <c r="W6">
        <v>4096</v>
      </c>
      <c r="X6">
        <v>1</v>
      </c>
      <c r="Y6">
        <v>0.12815975185008199</v>
      </c>
      <c r="Z6">
        <v>109.6</v>
      </c>
      <c r="AA6">
        <v>131.1</v>
      </c>
      <c r="AB6" t="s">
        <v>94</v>
      </c>
      <c r="AC6">
        <v>10.46875</v>
      </c>
      <c r="AE6">
        <v>0</v>
      </c>
      <c r="AF6">
        <v>109.625</v>
      </c>
      <c r="AG6">
        <v>8.1796875</v>
      </c>
      <c r="AH6">
        <f t="shared" si="0"/>
        <v>101.4453125</v>
      </c>
      <c r="AI6">
        <f t="shared" si="1"/>
        <v>13.402101241642789</v>
      </c>
      <c r="AJ6">
        <f t="shared" si="2"/>
        <v>0.36974950425477376</v>
      </c>
      <c r="AK6">
        <f t="shared" si="3"/>
        <v>296.48450839967461</v>
      </c>
      <c r="AP6" t="s">
        <v>1226</v>
      </c>
      <c r="AQ6">
        <f>AQ4-AQ5</f>
        <v>4.7515167447889417E-2</v>
      </c>
    </row>
    <row r="7" spans="1:60" x14ac:dyDescent="0.3">
      <c r="A7">
        <v>5</v>
      </c>
      <c r="B7">
        <v>20</v>
      </c>
      <c r="C7" t="s">
        <v>91</v>
      </c>
      <c r="D7">
        <v>2.6419866723899201E-2</v>
      </c>
      <c r="E7">
        <v>4096</v>
      </c>
      <c r="F7">
        <v>4096</v>
      </c>
      <c r="G7">
        <v>1</v>
      </c>
      <c r="H7">
        <v>3.4963220713590801</v>
      </c>
      <c r="I7">
        <v>7.6891770553717302</v>
      </c>
      <c r="J7">
        <v>-0.95153194627593596</v>
      </c>
      <c r="K7" t="b">
        <v>1</v>
      </c>
      <c r="L7">
        <v>158</v>
      </c>
      <c r="M7" t="s">
        <v>92</v>
      </c>
      <c r="N7">
        <v>7.6889195845228597</v>
      </c>
      <c r="O7">
        <v>3.4039999999999999</v>
      </c>
      <c r="P7">
        <v>2.2000000000000002</v>
      </c>
      <c r="Q7" t="s">
        <v>529</v>
      </c>
      <c r="S7">
        <v>0</v>
      </c>
      <c r="T7">
        <v>2540</v>
      </c>
      <c r="U7">
        <v>4096</v>
      </c>
      <c r="V7">
        <v>306</v>
      </c>
      <c r="W7">
        <v>4096</v>
      </c>
      <c r="X7">
        <v>1</v>
      </c>
      <c r="Y7">
        <v>0.1427052344327</v>
      </c>
      <c r="Z7">
        <v>158</v>
      </c>
      <c r="AA7">
        <v>16.079999999999998</v>
      </c>
      <c r="AB7" t="s">
        <v>94</v>
      </c>
      <c r="AC7">
        <v>12.5703125</v>
      </c>
      <c r="AE7">
        <v>5</v>
      </c>
      <c r="AF7">
        <v>158</v>
      </c>
      <c r="AG7">
        <v>1.81640625</v>
      </c>
      <c r="AH7">
        <f t="shared" si="0"/>
        <v>156.18359375</v>
      </c>
      <c r="AI7">
        <f t="shared" si="1"/>
        <v>86.984946236559139</v>
      </c>
      <c r="AJ7">
        <f t="shared" si="2"/>
        <v>0.38614901056561957</v>
      </c>
      <c r="AK7">
        <f t="shared" si="3"/>
        <v>409.16847040101516</v>
      </c>
      <c r="AM7" t="s">
        <v>1232</v>
      </c>
      <c r="AN7">
        <f>_xlfn.STDEV.P(AH2:AH500)</f>
        <v>141.82286146694608</v>
      </c>
      <c r="AP7" t="s">
        <v>1275</v>
      </c>
      <c r="AQ7">
        <f>AVERAGE(AJ2:AJ500)</f>
        <v>0.37117493934352719</v>
      </c>
    </row>
    <row r="8" spans="1:60" x14ac:dyDescent="0.3">
      <c r="A8">
        <v>6</v>
      </c>
      <c r="B8">
        <v>24</v>
      </c>
      <c r="C8" t="s">
        <v>91</v>
      </c>
      <c r="D8">
        <v>5.4972680806526397E-2</v>
      </c>
      <c r="E8">
        <v>4096</v>
      </c>
      <c r="F8">
        <v>16384</v>
      </c>
      <c r="G8">
        <v>4</v>
      </c>
      <c r="H8">
        <v>3.3864483510064902</v>
      </c>
      <c r="I8">
        <v>8.6447031147763393</v>
      </c>
      <c r="J8">
        <v>-0.99814415310364202</v>
      </c>
      <c r="K8" t="b">
        <v>1</v>
      </c>
      <c r="L8">
        <v>357.5</v>
      </c>
      <c r="M8" t="s">
        <v>92</v>
      </c>
      <c r="N8">
        <v>8.7062839837808692</v>
      </c>
      <c r="O8">
        <v>4.2539999999999996</v>
      </c>
      <c r="P8">
        <v>2.5529999999999999</v>
      </c>
      <c r="Q8" t="s">
        <v>530</v>
      </c>
      <c r="S8">
        <v>0</v>
      </c>
      <c r="T8">
        <v>18020</v>
      </c>
      <c r="U8">
        <v>4096</v>
      </c>
      <c r="V8">
        <v>1005</v>
      </c>
      <c r="W8">
        <v>4096</v>
      </c>
      <c r="X8">
        <v>1</v>
      </c>
      <c r="Y8">
        <v>7.5278162327494305E-2</v>
      </c>
      <c r="Z8">
        <v>357.5</v>
      </c>
      <c r="AA8">
        <v>50.4</v>
      </c>
      <c r="AB8" t="s">
        <v>94</v>
      </c>
      <c r="AC8">
        <v>18.90625</v>
      </c>
      <c r="AE8">
        <v>0</v>
      </c>
      <c r="AF8">
        <v>357.5</v>
      </c>
      <c r="AG8">
        <v>5.44921875</v>
      </c>
      <c r="AH8">
        <f t="shared" si="0"/>
        <v>352.05078125</v>
      </c>
      <c r="AI8">
        <f t="shared" si="1"/>
        <v>65.605734767025083</v>
      </c>
      <c r="AJ8">
        <f t="shared" si="2"/>
        <v>0.36856280300190597</v>
      </c>
      <c r="AK8">
        <f t="shared" si="3"/>
        <v>969.98394056101006</v>
      </c>
      <c r="AM8" t="s">
        <v>1233</v>
      </c>
      <c r="AN8">
        <f>_xlfn.STDEV.P(AI2:AI500)</f>
        <v>40.278684310734874</v>
      </c>
      <c r="AP8" t="s">
        <v>1276</v>
      </c>
      <c r="AQ8">
        <f>_xlfn.STDEV.P(AJ2:AJ500)</f>
        <v>7.9769369019871573E-3</v>
      </c>
    </row>
    <row r="9" spans="1:60" x14ac:dyDescent="0.3">
      <c r="A9">
        <v>7</v>
      </c>
      <c r="B9">
        <v>26</v>
      </c>
      <c r="C9" t="s">
        <v>91</v>
      </c>
      <c r="D9">
        <v>4.4452997075774901E-2</v>
      </c>
      <c r="E9">
        <v>4096</v>
      </c>
      <c r="F9">
        <v>16384</v>
      </c>
      <c r="G9">
        <v>4</v>
      </c>
      <c r="H9">
        <v>4.6646204255959196</v>
      </c>
      <c r="I9">
        <v>11.2971275932401</v>
      </c>
      <c r="J9">
        <v>-1.00698439922613</v>
      </c>
      <c r="K9" t="b">
        <v>1</v>
      </c>
      <c r="L9">
        <v>264.5</v>
      </c>
      <c r="M9" t="s">
        <v>92</v>
      </c>
      <c r="N9">
        <v>11.299897704137001</v>
      </c>
      <c r="O9">
        <v>4.18</v>
      </c>
      <c r="P9">
        <v>2.4220000000000002</v>
      </c>
      <c r="Q9" t="s">
        <v>531</v>
      </c>
      <c r="R9" s="1" t="s">
        <v>1941</v>
      </c>
      <c r="S9">
        <v>0</v>
      </c>
      <c r="T9">
        <v>15176</v>
      </c>
      <c r="U9">
        <v>4096</v>
      </c>
      <c r="V9">
        <v>272</v>
      </c>
      <c r="W9">
        <v>4096</v>
      </c>
      <c r="X9">
        <v>1</v>
      </c>
      <c r="Y9">
        <v>0.22220025136070501</v>
      </c>
      <c r="Z9">
        <v>264.5</v>
      </c>
      <c r="AA9">
        <v>57.38</v>
      </c>
      <c r="AB9" t="s">
        <v>94</v>
      </c>
      <c r="AC9">
        <v>16.265625</v>
      </c>
      <c r="AE9">
        <v>0</v>
      </c>
      <c r="AF9">
        <v>264.5</v>
      </c>
      <c r="AG9">
        <v>9.0859375</v>
      </c>
      <c r="AH9">
        <f t="shared" si="0"/>
        <v>255.4140625</v>
      </c>
      <c r="AI9">
        <f t="shared" si="1"/>
        <v>29.110920034393811</v>
      </c>
      <c r="AJ9">
        <f t="shared" si="2"/>
        <v>0.3653189763501456</v>
      </c>
      <c r="AK9">
        <f t="shared" si="3"/>
        <v>724.02480331732318</v>
      </c>
      <c r="AM9" t="s">
        <v>1236</v>
      </c>
      <c r="AN9">
        <f>AVERAGE(AI2:AI500)</f>
        <v>28.181117966152392</v>
      </c>
      <c r="AP9" t="s">
        <v>1262</v>
      </c>
      <c r="AQ9">
        <f>MEDIAN(AJ2:AJ500)</f>
        <v>0.36900739877472566</v>
      </c>
    </row>
    <row r="10" spans="1:60" x14ac:dyDescent="0.3">
      <c r="A10">
        <v>8</v>
      </c>
      <c r="B10">
        <v>30</v>
      </c>
      <c r="C10" t="s">
        <v>91</v>
      </c>
      <c r="D10">
        <v>1.4200890949943E-2</v>
      </c>
      <c r="E10">
        <v>4096</v>
      </c>
      <c r="F10">
        <v>12288</v>
      </c>
      <c r="G10">
        <v>3</v>
      </c>
      <c r="H10">
        <v>4.22278797550997</v>
      </c>
      <c r="I10">
        <v>7.82287967728751</v>
      </c>
      <c r="J10">
        <v>-1.00216244679568</v>
      </c>
      <c r="K10" t="b">
        <v>1</v>
      </c>
      <c r="L10">
        <v>71.2</v>
      </c>
      <c r="M10" t="s">
        <v>92</v>
      </c>
      <c r="N10">
        <v>8.02991507012832</v>
      </c>
      <c r="O10">
        <v>4.12</v>
      </c>
      <c r="P10">
        <v>1.853</v>
      </c>
      <c r="Q10" t="s">
        <v>532</v>
      </c>
      <c r="S10">
        <v>0</v>
      </c>
      <c r="T10">
        <v>13224</v>
      </c>
      <c r="U10">
        <v>4096</v>
      </c>
      <c r="V10">
        <v>237</v>
      </c>
      <c r="W10">
        <v>4096</v>
      </c>
      <c r="X10">
        <v>1</v>
      </c>
      <c r="Y10">
        <v>0.209342574862773</v>
      </c>
      <c r="Z10">
        <v>71.2</v>
      </c>
      <c r="AA10">
        <v>185.8</v>
      </c>
      <c r="AB10" t="s">
        <v>94</v>
      </c>
      <c r="AC10">
        <v>8.4375</v>
      </c>
      <c r="AE10">
        <v>0</v>
      </c>
      <c r="AF10">
        <v>71.1875</v>
      </c>
      <c r="AG10">
        <v>9.15625</v>
      </c>
      <c r="AH10">
        <f t="shared" si="0"/>
        <v>62.03125</v>
      </c>
      <c r="AI10">
        <f t="shared" si="1"/>
        <v>7.774744027303754</v>
      </c>
      <c r="AJ10">
        <f t="shared" si="2"/>
        <v>0.36708478096755459</v>
      </c>
      <c r="AK10">
        <f t="shared" si="3"/>
        <v>193.92659050687266</v>
      </c>
    </row>
    <row r="11" spans="1:60" x14ac:dyDescent="0.3">
      <c r="A11">
        <v>9</v>
      </c>
      <c r="B11">
        <v>31</v>
      </c>
      <c r="C11" t="s">
        <v>91</v>
      </c>
      <c r="D11">
        <v>3.49329957863702E-2</v>
      </c>
      <c r="E11">
        <v>4096</v>
      </c>
      <c r="F11">
        <v>4096</v>
      </c>
      <c r="G11">
        <v>1</v>
      </c>
      <c r="H11">
        <v>4.06014409678607</v>
      </c>
      <c r="I11">
        <v>9.5159627268423606</v>
      </c>
      <c r="J11">
        <v>-0.945906335107075</v>
      </c>
      <c r="K11" t="b">
        <v>1</v>
      </c>
      <c r="L11">
        <v>220.4</v>
      </c>
      <c r="M11" t="s">
        <v>92</v>
      </c>
      <c r="N11">
        <v>9.5138289640012594</v>
      </c>
      <c r="O11">
        <v>3.4319999999999999</v>
      </c>
      <c r="P11">
        <v>2.3439999999999999</v>
      </c>
      <c r="Q11" t="s">
        <v>533</v>
      </c>
      <c r="S11">
        <v>0</v>
      </c>
      <c r="T11">
        <v>2706</v>
      </c>
      <c r="U11">
        <v>4096</v>
      </c>
      <c r="V11">
        <v>251</v>
      </c>
      <c r="W11">
        <v>4096</v>
      </c>
      <c r="X11">
        <v>1</v>
      </c>
      <c r="Y11">
        <v>0.193154582656415</v>
      </c>
      <c r="Z11">
        <v>220.4</v>
      </c>
      <c r="AA11">
        <v>12.28</v>
      </c>
      <c r="AB11" t="s">
        <v>94</v>
      </c>
      <c r="AC11">
        <v>14.84375</v>
      </c>
      <c r="AE11">
        <v>5</v>
      </c>
      <c r="AF11">
        <v>220.375</v>
      </c>
      <c r="AG11">
        <v>2.08984375</v>
      </c>
      <c r="AH11">
        <f t="shared" si="0"/>
        <v>218.28515625</v>
      </c>
      <c r="AI11">
        <f t="shared" si="1"/>
        <v>105.45046728971963</v>
      </c>
      <c r="AJ11">
        <f t="shared" si="2"/>
        <v>0.38832745655214379</v>
      </c>
      <c r="AK11">
        <f t="shared" si="3"/>
        <v>567.49785852551099</v>
      </c>
      <c r="AM11" t="s">
        <v>1244</v>
      </c>
      <c r="AN11">
        <f>AVERAGE(H2:H500)</f>
        <v>3.6686676278121459</v>
      </c>
      <c r="AP11" s="24" t="s">
        <v>1290</v>
      </c>
    </row>
    <row r="12" spans="1:60" x14ac:dyDescent="0.3">
      <c r="A12">
        <v>10</v>
      </c>
      <c r="B12">
        <v>35</v>
      </c>
      <c r="C12" t="s">
        <v>91</v>
      </c>
      <c r="D12">
        <v>2.9976482979544399E-2</v>
      </c>
      <c r="E12">
        <v>4096</v>
      </c>
      <c r="F12">
        <v>16384</v>
      </c>
      <c r="G12">
        <v>4</v>
      </c>
      <c r="H12">
        <v>2.7589024822955799</v>
      </c>
      <c r="I12">
        <v>6.6763284678988803</v>
      </c>
      <c r="J12">
        <v>-0.99894781184205095</v>
      </c>
      <c r="K12" t="b">
        <v>1</v>
      </c>
      <c r="L12">
        <v>262.5</v>
      </c>
      <c r="M12" t="s">
        <v>92</v>
      </c>
      <c r="N12">
        <v>6.7482458031006596</v>
      </c>
      <c r="O12">
        <v>4.1050000000000004</v>
      </c>
      <c r="P12">
        <v>2.42</v>
      </c>
      <c r="Q12" t="s">
        <v>534</v>
      </c>
      <c r="S12">
        <v>0</v>
      </c>
      <c r="T12">
        <v>12760</v>
      </c>
      <c r="U12">
        <v>4096</v>
      </c>
      <c r="V12">
        <v>63</v>
      </c>
      <c r="W12">
        <v>4096</v>
      </c>
      <c r="X12">
        <v>1</v>
      </c>
      <c r="Y12">
        <v>0.22160088326515701</v>
      </c>
      <c r="Z12">
        <v>262.5</v>
      </c>
      <c r="AA12">
        <v>48.62</v>
      </c>
      <c r="AB12" t="s">
        <v>94</v>
      </c>
      <c r="AC12">
        <v>16.203125</v>
      </c>
      <c r="AE12">
        <v>0</v>
      </c>
      <c r="AF12">
        <v>262.5</v>
      </c>
      <c r="AG12">
        <v>11.7890625</v>
      </c>
      <c r="AH12">
        <f t="shared" si="0"/>
        <v>250.7109375</v>
      </c>
      <c r="AI12">
        <f t="shared" si="1"/>
        <v>22.266401590457257</v>
      </c>
      <c r="AJ12">
        <f t="shared" si="2"/>
        <v>0.36826672327408694</v>
      </c>
      <c r="AK12">
        <f t="shared" si="3"/>
        <v>712.79858703017055</v>
      </c>
      <c r="AP12">
        <f>MEDIAN(AI1:AI500)</f>
        <v>13.293090421816419</v>
      </c>
    </row>
    <row r="13" spans="1:60" x14ac:dyDescent="0.3">
      <c r="A13">
        <v>11</v>
      </c>
      <c r="B13">
        <v>37</v>
      </c>
      <c r="C13" t="s">
        <v>91</v>
      </c>
      <c r="D13">
        <v>2.92158409929426E-2</v>
      </c>
      <c r="E13">
        <v>4096</v>
      </c>
      <c r="F13">
        <v>16384</v>
      </c>
      <c r="G13">
        <v>4</v>
      </c>
      <c r="H13">
        <v>3.8691956982951501</v>
      </c>
      <c r="I13">
        <v>9.3404802404156495</v>
      </c>
      <c r="J13">
        <v>-0.99251854193478095</v>
      </c>
      <c r="K13" t="b">
        <v>1</v>
      </c>
      <c r="L13">
        <v>260</v>
      </c>
      <c r="M13" t="s">
        <v>92</v>
      </c>
      <c r="N13">
        <v>9.3943802409526107</v>
      </c>
      <c r="O13">
        <v>3.996</v>
      </c>
      <c r="P13">
        <v>2.4140000000000001</v>
      </c>
      <c r="Q13" t="s">
        <v>535</v>
      </c>
      <c r="R13" s="1" t="s">
        <v>1941</v>
      </c>
      <c r="S13">
        <v>0</v>
      </c>
      <c r="T13">
        <v>9910</v>
      </c>
      <c r="U13">
        <v>4096</v>
      </c>
      <c r="V13">
        <v>292</v>
      </c>
      <c r="W13">
        <v>4096</v>
      </c>
      <c r="X13">
        <v>1</v>
      </c>
      <c r="Y13">
        <v>0.16790697802933399</v>
      </c>
      <c r="Z13">
        <v>260</v>
      </c>
      <c r="AA13">
        <v>38.119999999999997</v>
      </c>
      <c r="AB13" t="s">
        <v>94</v>
      </c>
      <c r="AC13">
        <v>16.125</v>
      </c>
      <c r="AE13">
        <v>0</v>
      </c>
      <c r="AF13">
        <v>260</v>
      </c>
      <c r="AG13">
        <v>5.8671875</v>
      </c>
      <c r="AH13">
        <f t="shared" si="0"/>
        <v>254.1328125</v>
      </c>
      <c r="AI13">
        <f t="shared" si="1"/>
        <v>44.314247669773636</v>
      </c>
      <c r="AJ13">
        <f t="shared" si="2"/>
        <v>0.37064203702041498</v>
      </c>
      <c r="AK13">
        <f t="shared" si="3"/>
        <v>701.48546044624504</v>
      </c>
    </row>
    <row r="14" spans="1:60" x14ac:dyDescent="0.3">
      <c r="A14">
        <v>12</v>
      </c>
      <c r="B14">
        <v>41</v>
      </c>
      <c r="C14" t="s">
        <v>91</v>
      </c>
      <c r="D14">
        <v>1.6844484840512999E-2</v>
      </c>
      <c r="E14">
        <v>4096</v>
      </c>
      <c r="F14">
        <v>12288</v>
      </c>
      <c r="G14">
        <v>3</v>
      </c>
      <c r="H14">
        <v>3.5988025734475899</v>
      </c>
      <c r="I14">
        <v>7.0007956311597601</v>
      </c>
      <c r="J14">
        <v>-0.99412585941159903</v>
      </c>
      <c r="K14" t="b">
        <v>1</v>
      </c>
      <c r="L14">
        <v>88.2</v>
      </c>
      <c r="M14" t="s">
        <v>92</v>
      </c>
      <c r="N14">
        <v>7.3901994843805996</v>
      </c>
      <c r="O14">
        <v>4.1500000000000004</v>
      </c>
      <c r="P14">
        <v>1.9450000000000001</v>
      </c>
      <c r="Q14" t="s">
        <v>536</v>
      </c>
      <c r="S14">
        <v>0</v>
      </c>
      <c r="T14">
        <v>14110</v>
      </c>
      <c r="U14">
        <v>4096</v>
      </c>
      <c r="V14">
        <v>235</v>
      </c>
      <c r="W14">
        <v>4096</v>
      </c>
      <c r="X14">
        <v>1</v>
      </c>
      <c r="Y14">
        <v>0.169527187498339</v>
      </c>
      <c r="Z14">
        <v>88.2</v>
      </c>
      <c r="AA14">
        <v>160</v>
      </c>
      <c r="AB14" t="s">
        <v>94</v>
      </c>
      <c r="AC14">
        <v>9.390625</v>
      </c>
      <c r="AE14">
        <v>0</v>
      </c>
      <c r="AF14">
        <v>88.1875</v>
      </c>
      <c r="AG14">
        <v>10.375</v>
      </c>
      <c r="AH14">
        <f t="shared" si="0"/>
        <v>77.8125</v>
      </c>
      <c r="AI14">
        <f t="shared" si="1"/>
        <v>8.5</v>
      </c>
      <c r="AJ14">
        <f t="shared" si="2"/>
        <v>0.37004677611145292</v>
      </c>
      <c r="AK14">
        <f t="shared" si="3"/>
        <v>238.31446642150763</v>
      </c>
      <c r="AN14" t="s">
        <v>1258</v>
      </c>
    </row>
    <row r="15" spans="1:60" x14ac:dyDescent="0.3">
      <c r="A15">
        <v>13</v>
      </c>
      <c r="B15">
        <v>42</v>
      </c>
      <c r="C15" t="s">
        <v>91</v>
      </c>
      <c r="D15">
        <v>2.3690884329475699E-2</v>
      </c>
      <c r="E15">
        <v>4096</v>
      </c>
      <c r="F15">
        <v>4096</v>
      </c>
      <c r="G15">
        <v>1</v>
      </c>
      <c r="H15">
        <v>3.7353273274399998</v>
      </c>
      <c r="I15">
        <v>8.3461219972487601</v>
      </c>
      <c r="J15">
        <v>-0.94912097006070995</v>
      </c>
      <c r="K15" t="b">
        <v>1</v>
      </c>
      <c r="L15">
        <v>171.2</v>
      </c>
      <c r="M15" t="s">
        <v>92</v>
      </c>
      <c r="N15">
        <v>8.3715803928401105</v>
      </c>
      <c r="O15">
        <v>3.45</v>
      </c>
      <c r="P15">
        <v>2.234</v>
      </c>
      <c r="Q15" t="s">
        <v>537</v>
      </c>
      <c r="S15">
        <v>0</v>
      </c>
      <c r="T15">
        <v>2818</v>
      </c>
      <c r="U15">
        <v>4096</v>
      </c>
      <c r="V15">
        <v>241</v>
      </c>
      <c r="W15">
        <v>4096</v>
      </c>
      <c r="X15">
        <v>1</v>
      </c>
      <c r="Y15">
        <v>0.17619792233457501</v>
      </c>
      <c r="Z15">
        <v>171.2</v>
      </c>
      <c r="AA15">
        <v>16.45</v>
      </c>
      <c r="AB15" t="s">
        <v>94</v>
      </c>
      <c r="AC15">
        <v>13.0859375</v>
      </c>
      <c r="AE15">
        <v>4</v>
      </c>
      <c r="AF15">
        <v>171.25</v>
      </c>
      <c r="AG15">
        <v>2.177734375</v>
      </c>
      <c r="AH15">
        <f t="shared" si="0"/>
        <v>169.072265625</v>
      </c>
      <c r="AI15">
        <f t="shared" si="1"/>
        <v>78.63677130044843</v>
      </c>
      <c r="AJ15">
        <f t="shared" si="2"/>
        <v>0.38708112985282289</v>
      </c>
      <c r="AK15">
        <f t="shared" si="3"/>
        <v>442.41371328308662</v>
      </c>
      <c r="AM15" t="s">
        <v>1259</v>
      </c>
      <c r="AN15">
        <f>MAX(AK2:AK500)</f>
        <v>1948.981701179335</v>
      </c>
    </row>
    <row r="16" spans="1:60" x14ac:dyDescent="0.3">
      <c r="A16">
        <v>14</v>
      </c>
      <c r="B16">
        <v>46</v>
      </c>
      <c r="C16" t="s">
        <v>91</v>
      </c>
      <c r="D16">
        <v>1.13737113108147E-2</v>
      </c>
      <c r="E16">
        <v>4096</v>
      </c>
      <c r="F16">
        <v>16384</v>
      </c>
      <c r="G16">
        <v>4</v>
      </c>
      <c r="H16">
        <v>3.2079420788502402</v>
      </c>
      <c r="I16">
        <v>7.2554627486495802</v>
      </c>
      <c r="J16">
        <v>-0.98850024824273797</v>
      </c>
      <c r="K16" t="b">
        <v>1</v>
      </c>
      <c r="L16">
        <v>182.9</v>
      </c>
      <c r="M16" t="s">
        <v>92</v>
      </c>
      <c r="N16">
        <v>7.3096696592646797</v>
      </c>
      <c r="O16">
        <v>3.9790000000000001</v>
      </c>
      <c r="P16">
        <v>2.262</v>
      </c>
      <c r="Q16" t="s">
        <v>538</v>
      </c>
      <c r="S16">
        <v>0</v>
      </c>
      <c r="T16">
        <v>9496</v>
      </c>
      <c r="U16">
        <v>4096</v>
      </c>
      <c r="V16">
        <v>459</v>
      </c>
      <c r="W16">
        <v>4096</v>
      </c>
      <c r="X16">
        <v>1</v>
      </c>
      <c r="Y16">
        <v>0.10305791065671301</v>
      </c>
      <c r="Z16">
        <v>182.9</v>
      </c>
      <c r="AA16">
        <v>51.94</v>
      </c>
      <c r="AB16" t="s">
        <v>94</v>
      </c>
      <c r="AC16">
        <v>13.5234375</v>
      </c>
      <c r="AE16">
        <v>0</v>
      </c>
      <c r="AF16">
        <v>182.875</v>
      </c>
      <c r="AG16">
        <v>4.71875</v>
      </c>
      <c r="AH16">
        <f t="shared" si="0"/>
        <v>178.15625</v>
      </c>
      <c r="AI16">
        <f t="shared" si="1"/>
        <v>38.754966887417218</v>
      </c>
      <c r="AJ16">
        <f t="shared" si="2"/>
        <v>0.37213438191177711</v>
      </c>
      <c r="AK16">
        <f t="shared" si="3"/>
        <v>491.42194026929405</v>
      </c>
      <c r="AM16" t="s">
        <v>1260</v>
      </c>
      <c r="AN16">
        <f>MIN(AK2:AK500)</f>
        <v>23.402938774873892</v>
      </c>
    </row>
    <row r="17" spans="1:55" x14ac:dyDescent="0.3">
      <c r="A17">
        <v>15</v>
      </c>
      <c r="B17">
        <v>48</v>
      </c>
      <c r="C17" t="s">
        <v>91</v>
      </c>
      <c r="D17">
        <v>1.43013396338423E-2</v>
      </c>
      <c r="E17">
        <v>4096</v>
      </c>
      <c r="F17">
        <v>16384</v>
      </c>
      <c r="G17">
        <v>4</v>
      </c>
      <c r="H17">
        <v>3.5798287975779801</v>
      </c>
      <c r="I17">
        <v>8.4461585692855508</v>
      </c>
      <c r="J17">
        <v>-0.98287463707387601</v>
      </c>
      <c r="K17" t="b">
        <v>1</v>
      </c>
      <c r="L17">
        <v>228.2</v>
      </c>
      <c r="M17" t="s">
        <v>92</v>
      </c>
      <c r="N17">
        <v>8.4976793789245093</v>
      </c>
      <c r="O17">
        <v>3.8730000000000002</v>
      </c>
      <c r="P17">
        <v>2.36</v>
      </c>
      <c r="Q17" t="s">
        <v>539</v>
      </c>
      <c r="R17" s="1" t="s">
        <v>1941</v>
      </c>
      <c r="S17">
        <v>0</v>
      </c>
      <c r="T17">
        <v>7456</v>
      </c>
      <c r="U17">
        <v>4096</v>
      </c>
      <c r="V17">
        <v>304</v>
      </c>
      <c r="W17">
        <v>4096</v>
      </c>
      <c r="X17">
        <v>1</v>
      </c>
      <c r="Y17">
        <v>0.14796332921419</v>
      </c>
      <c r="Z17">
        <v>228.2</v>
      </c>
      <c r="AA17">
        <v>32.659999999999997</v>
      </c>
      <c r="AB17" t="s">
        <v>94</v>
      </c>
      <c r="AC17">
        <v>15.109375</v>
      </c>
      <c r="AE17">
        <v>0</v>
      </c>
      <c r="AF17">
        <v>228.25</v>
      </c>
      <c r="AG17">
        <v>4.5078125</v>
      </c>
      <c r="AH17">
        <f t="shared" si="0"/>
        <v>223.7421875</v>
      </c>
      <c r="AI17">
        <f t="shared" si="1"/>
        <v>50.634315424610051</v>
      </c>
      <c r="AJ17">
        <f t="shared" si="2"/>
        <v>0.37423376486639376</v>
      </c>
      <c r="AK17">
        <f t="shared" si="3"/>
        <v>609.91289784204309</v>
      </c>
      <c r="AM17" t="s">
        <v>1263</v>
      </c>
      <c r="AN17">
        <f>AVERAGE(AK2:AK500)</f>
        <v>430.08726602167854</v>
      </c>
    </row>
    <row r="18" spans="1:55" x14ac:dyDescent="0.3">
      <c r="A18">
        <v>16</v>
      </c>
      <c r="B18">
        <v>52</v>
      </c>
      <c r="C18" t="s">
        <v>91</v>
      </c>
      <c r="D18">
        <v>3.6777316717595598E-2</v>
      </c>
      <c r="E18">
        <v>4096</v>
      </c>
      <c r="F18">
        <v>12288</v>
      </c>
      <c r="G18">
        <v>3</v>
      </c>
      <c r="H18">
        <v>3.06683479200785</v>
      </c>
      <c r="I18">
        <v>6.0498108201717402</v>
      </c>
      <c r="J18">
        <v>-0.98850024824273797</v>
      </c>
      <c r="K18" t="b">
        <v>1</v>
      </c>
      <c r="L18">
        <v>94</v>
      </c>
      <c r="M18" t="s">
        <v>92</v>
      </c>
      <c r="N18">
        <v>6.7171375291809996</v>
      </c>
      <c r="O18">
        <v>4.17</v>
      </c>
      <c r="P18">
        <v>1.9730000000000001</v>
      </c>
      <c r="Q18" t="s">
        <v>540</v>
      </c>
      <c r="S18">
        <v>0</v>
      </c>
      <c r="T18">
        <v>14900</v>
      </c>
      <c r="U18">
        <v>4096</v>
      </c>
      <c r="V18">
        <v>413</v>
      </c>
      <c r="W18">
        <v>4096</v>
      </c>
      <c r="X18">
        <v>1</v>
      </c>
      <c r="Y18">
        <v>0.101702291376927</v>
      </c>
      <c r="Z18">
        <v>94</v>
      </c>
      <c r="AA18">
        <v>158.5</v>
      </c>
      <c r="AB18" t="s">
        <v>94</v>
      </c>
      <c r="AC18">
        <v>9.6953125</v>
      </c>
      <c r="AE18">
        <v>0</v>
      </c>
      <c r="AF18">
        <v>94</v>
      </c>
      <c r="AG18">
        <v>8.359375</v>
      </c>
      <c r="AH18">
        <f t="shared" si="0"/>
        <v>85.640625</v>
      </c>
      <c r="AI18">
        <f t="shared" si="1"/>
        <v>11.244859813084112</v>
      </c>
      <c r="AJ18">
        <f t="shared" si="2"/>
        <v>0.37213438191177711</v>
      </c>
      <c r="AK18">
        <f t="shared" si="3"/>
        <v>252.59692350137331</v>
      </c>
      <c r="AM18" t="s">
        <v>1226</v>
      </c>
      <c r="AN18">
        <f>AN15-AN16</f>
        <v>1925.578762404461</v>
      </c>
    </row>
    <row r="19" spans="1:55" x14ac:dyDescent="0.3">
      <c r="A19">
        <v>17</v>
      </c>
      <c r="B19">
        <v>53</v>
      </c>
      <c r="C19" t="s">
        <v>91</v>
      </c>
      <c r="D19">
        <v>2.66348002104046E-2</v>
      </c>
      <c r="E19">
        <v>4096</v>
      </c>
      <c r="F19">
        <v>4096</v>
      </c>
      <c r="G19">
        <v>1</v>
      </c>
      <c r="H19">
        <v>3.7318090421413199</v>
      </c>
      <c r="I19">
        <v>7.6604127017393298</v>
      </c>
      <c r="J19">
        <v>-0.96117585113684101</v>
      </c>
      <c r="K19" t="b">
        <v>1</v>
      </c>
      <c r="L19">
        <v>112.9</v>
      </c>
      <c r="M19" t="s">
        <v>92</v>
      </c>
      <c r="N19">
        <v>7.7258739958292999</v>
      </c>
      <c r="O19">
        <v>3.4729999999999999</v>
      </c>
      <c r="P19">
        <v>2.0529999999999999</v>
      </c>
      <c r="Q19" t="s">
        <v>541</v>
      </c>
      <c r="S19">
        <v>0</v>
      </c>
      <c r="T19">
        <v>2964</v>
      </c>
      <c r="U19">
        <v>4096</v>
      </c>
      <c r="V19">
        <v>215</v>
      </c>
      <c r="W19">
        <v>4096</v>
      </c>
      <c r="X19">
        <v>1</v>
      </c>
      <c r="Y19">
        <v>0.186307830325464</v>
      </c>
      <c r="Z19">
        <v>112.9</v>
      </c>
      <c r="AA19">
        <v>26.27</v>
      </c>
      <c r="AB19" t="s">
        <v>94</v>
      </c>
      <c r="AC19">
        <v>10.625</v>
      </c>
      <c r="AE19">
        <v>4</v>
      </c>
      <c r="AF19">
        <v>112.875</v>
      </c>
      <c r="AG19">
        <v>2.47265625</v>
      </c>
      <c r="AH19">
        <f t="shared" si="0"/>
        <v>110.40234375</v>
      </c>
      <c r="AI19">
        <f t="shared" si="1"/>
        <v>45.649289099526065</v>
      </c>
      <c r="AJ19">
        <f t="shared" si="2"/>
        <v>0.3824429255349413</v>
      </c>
      <c r="AK19">
        <f t="shared" si="3"/>
        <v>295.14207863072983</v>
      </c>
      <c r="AM19" t="s">
        <v>1261</v>
      </c>
      <c r="AN19">
        <f>_xlfn.STDEV.P(AK2:AK500)</f>
        <v>381.48161426603821</v>
      </c>
    </row>
    <row r="20" spans="1:55" x14ac:dyDescent="0.3">
      <c r="A20">
        <v>18</v>
      </c>
      <c r="B20">
        <v>57</v>
      </c>
      <c r="C20" t="s">
        <v>91</v>
      </c>
      <c r="D20">
        <v>1.0007687109614799E-2</v>
      </c>
      <c r="E20">
        <v>4096</v>
      </c>
      <c r="F20">
        <v>16384</v>
      </c>
      <c r="G20">
        <v>4</v>
      </c>
      <c r="H20">
        <v>3.0149998894566301</v>
      </c>
      <c r="I20">
        <v>6.4186521084135197</v>
      </c>
      <c r="J20">
        <v>-0.98287463707387601</v>
      </c>
      <c r="K20" t="b">
        <v>1</v>
      </c>
      <c r="L20">
        <v>134.80000000000001</v>
      </c>
      <c r="M20" t="s">
        <v>92</v>
      </c>
      <c r="N20">
        <v>6.5593057002063899</v>
      </c>
      <c r="O20">
        <v>3.9220000000000002</v>
      </c>
      <c r="P20">
        <v>2.129</v>
      </c>
      <c r="Q20" t="s">
        <v>542</v>
      </c>
      <c r="S20">
        <v>0</v>
      </c>
      <c r="T20">
        <v>8370</v>
      </c>
      <c r="U20">
        <v>4096</v>
      </c>
      <c r="V20">
        <v>383</v>
      </c>
      <c r="W20">
        <v>4096</v>
      </c>
      <c r="X20">
        <v>1</v>
      </c>
      <c r="Y20">
        <v>0.102961684608478</v>
      </c>
      <c r="Z20">
        <v>134.80000000000001</v>
      </c>
      <c r="AA20">
        <v>62.1</v>
      </c>
      <c r="AB20" t="s">
        <v>94</v>
      </c>
      <c r="AC20">
        <v>11.609375</v>
      </c>
      <c r="AE20">
        <v>0</v>
      </c>
      <c r="AF20">
        <v>134.75</v>
      </c>
      <c r="AG20">
        <v>4.6328125</v>
      </c>
      <c r="AH20">
        <f t="shared" si="0"/>
        <v>130.1171875</v>
      </c>
      <c r="AI20">
        <f t="shared" si="1"/>
        <v>29.086003372681283</v>
      </c>
      <c r="AJ20">
        <f t="shared" si="2"/>
        <v>0.37423376486639376</v>
      </c>
      <c r="AK20">
        <f t="shared" si="3"/>
        <v>360.06906017180859</v>
      </c>
      <c r="AM20" t="s">
        <v>1262</v>
      </c>
      <c r="AN20">
        <f>MEDIAN(AK2:AK500)</f>
        <v>239.56461179248055</v>
      </c>
    </row>
    <row r="21" spans="1:55" x14ac:dyDescent="0.3">
      <c r="A21">
        <v>19</v>
      </c>
      <c r="B21">
        <v>59</v>
      </c>
      <c r="C21" t="s">
        <v>91</v>
      </c>
      <c r="D21">
        <v>1.09261703540957E-2</v>
      </c>
      <c r="E21">
        <v>4096</v>
      </c>
      <c r="F21">
        <v>16384</v>
      </c>
      <c r="G21">
        <v>4</v>
      </c>
      <c r="H21">
        <v>3.5228130935470601</v>
      </c>
      <c r="I21">
        <v>8.1671467617975697</v>
      </c>
      <c r="J21">
        <v>-0.98046366085865</v>
      </c>
      <c r="K21" t="b">
        <v>1</v>
      </c>
      <c r="L21">
        <v>208.5</v>
      </c>
      <c r="M21" t="s">
        <v>92</v>
      </c>
      <c r="N21">
        <v>8.1865073776883701</v>
      </c>
      <c r="O21">
        <v>3.81</v>
      </c>
      <c r="P21">
        <v>2.3180000000000001</v>
      </c>
      <c r="Q21" t="s">
        <v>543</v>
      </c>
      <c r="R21" s="1" t="s">
        <v>1941</v>
      </c>
      <c r="S21">
        <v>0</v>
      </c>
      <c r="T21">
        <v>6476</v>
      </c>
      <c r="U21">
        <v>4096</v>
      </c>
      <c r="V21">
        <v>254</v>
      </c>
      <c r="W21">
        <v>4096</v>
      </c>
      <c r="X21">
        <v>1</v>
      </c>
      <c r="Y21">
        <v>0.158295372082465</v>
      </c>
      <c r="Z21">
        <v>208.5</v>
      </c>
      <c r="AA21">
        <v>31.06</v>
      </c>
      <c r="AB21" t="s">
        <v>94</v>
      </c>
      <c r="AC21">
        <v>14.4375</v>
      </c>
      <c r="AE21">
        <v>0</v>
      </c>
      <c r="AF21">
        <v>208.5</v>
      </c>
      <c r="AG21">
        <v>4.3671875</v>
      </c>
      <c r="AH21">
        <f t="shared" si="0"/>
        <v>204.1328125</v>
      </c>
      <c r="AI21">
        <f t="shared" si="1"/>
        <v>47.742397137745975</v>
      </c>
      <c r="AJ21">
        <f t="shared" si="2"/>
        <v>0.3751371221212621</v>
      </c>
      <c r="AK21">
        <f t="shared" si="3"/>
        <v>555.79676791518091</v>
      </c>
    </row>
    <row r="22" spans="1:55" x14ac:dyDescent="0.3">
      <c r="A22">
        <v>20</v>
      </c>
      <c r="B22">
        <v>63</v>
      </c>
      <c r="C22" t="s">
        <v>91</v>
      </c>
      <c r="D22">
        <v>3.8010238703050502E-2</v>
      </c>
      <c r="E22">
        <v>4096</v>
      </c>
      <c r="F22">
        <v>12288</v>
      </c>
      <c r="G22">
        <v>3</v>
      </c>
      <c r="H22">
        <v>3.1190716015484501</v>
      </c>
      <c r="I22">
        <v>6.0919367217743101</v>
      </c>
      <c r="J22">
        <v>-0.98769658950432904</v>
      </c>
      <c r="K22" t="b">
        <v>1</v>
      </c>
      <c r="L22">
        <v>89.7</v>
      </c>
      <c r="M22" t="s">
        <v>92</v>
      </c>
      <c r="N22">
        <v>6.8492785114959398</v>
      </c>
      <c r="O22">
        <v>4.1840000000000002</v>
      </c>
      <c r="P22">
        <v>1.9530000000000001</v>
      </c>
      <c r="Q22" t="s">
        <v>544</v>
      </c>
      <c r="S22">
        <v>0</v>
      </c>
      <c r="T22">
        <v>15250</v>
      </c>
      <c r="U22">
        <v>4096</v>
      </c>
      <c r="V22">
        <v>339</v>
      </c>
      <c r="W22">
        <v>4096</v>
      </c>
      <c r="X22">
        <v>1</v>
      </c>
      <c r="Y22">
        <v>0.115092170995475</v>
      </c>
      <c r="Z22">
        <v>89.7</v>
      </c>
      <c r="AA22">
        <v>170</v>
      </c>
      <c r="AB22" t="s">
        <v>94</v>
      </c>
      <c r="AC22">
        <v>9.46875</v>
      </c>
      <c r="AE22">
        <v>0</v>
      </c>
      <c r="AF22">
        <v>89.6875</v>
      </c>
      <c r="AG22">
        <v>9.609375</v>
      </c>
      <c r="AH22">
        <f t="shared" si="0"/>
        <v>80.078125</v>
      </c>
      <c r="AI22">
        <f t="shared" si="1"/>
        <v>9.3333333333333339</v>
      </c>
      <c r="AJ22">
        <f t="shared" si="2"/>
        <v>0.37243357116658943</v>
      </c>
      <c r="AK22">
        <f t="shared" si="3"/>
        <v>240.81475716345346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64</v>
      </c>
      <c r="C23" t="s">
        <v>91</v>
      </c>
      <c r="D23">
        <v>2.3155778380337499E-2</v>
      </c>
      <c r="E23">
        <v>4096</v>
      </c>
      <c r="F23">
        <v>4096</v>
      </c>
      <c r="G23">
        <v>1</v>
      </c>
      <c r="H23">
        <v>3.67449323769956</v>
      </c>
      <c r="I23">
        <v>6.9686190113403796</v>
      </c>
      <c r="J23">
        <v>-0.96760512104411001</v>
      </c>
      <c r="K23" t="b">
        <v>1</v>
      </c>
      <c r="L23">
        <v>78.75</v>
      </c>
      <c r="M23" t="s">
        <v>92</v>
      </c>
      <c r="N23">
        <v>6.9937090290622299</v>
      </c>
      <c r="O23">
        <v>3.4769999999999999</v>
      </c>
      <c r="P23">
        <v>1.8959999999999999</v>
      </c>
      <c r="Q23" t="s">
        <v>545</v>
      </c>
      <c r="S23">
        <v>0</v>
      </c>
      <c r="T23">
        <v>2996</v>
      </c>
      <c r="U23">
        <v>4096</v>
      </c>
      <c r="V23">
        <v>178</v>
      </c>
      <c r="W23">
        <v>4096</v>
      </c>
      <c r="X23">
        <v>1</v>
      </c>
      <c r="Y23">
        <v>0.20046174336609601</v>
      </c>
      <c r="Z23">
        <v>78.75</v>
      </c>
      <c r="AA23">
        <v>38.03</v>
      </c>
      <c r="AB23" t="s">
        <v>94</v>
      </c>
      <c r="AC23">
        <v>8.875</v>
      </c>
      <c r="AE23">
        <v>4</v>
      </c>
      <c r="AF23">
        <v>78.75</v>
      </c>
      <c r="AG23">
        <v>2.83203125</v>
      </c>
      <c r="AH23">
        <f t="shared" si="0"/>
        <v>75.91796875</v>
      </c>
      <c r="AI23">
        <f t="shared" si="1"/>
        <v>27.806896551724137</v>
      </c>
      <c r="AJ23">
        <f t="shared" si="2"/>
        <v>0.37999198406723378</v>
      </c>
      <c r="AK23">
        <f t="shared" si="3"/>
        <v>207.24121376746302</v>
      </c>
      <c r="AM23">
        <f>AN7</f>
        <v>141.82286146694608</v>
      </c>
      <c r="AN23">
        <f>AN9</f>
        <v>28.181117966152392</v>
      </c>
      <c r="AO23">
        <f>AN8</f>
        <v>40.278684310734874</v>
      </c>
      <c r="AP23">
        <f>AN3</f>
        <v>-0.31183955530623092</v>
      </c>
      <c r="AQ23">
        <f>AN4</f>
        <v>-0.24963340677436555</v>
      </c>
      <c r="AR23">
        <f>AN15</f>
        <v>1948.981701179335</v>
      </c>
      <c r="AS23">
        <f>AN16</f>
        <v>23.402938774873892</v>
      </c>
      <c r="AT23">
        <f>AN17</f>
        <v>430.08726602167854</v>
      </c>
      <c r="AU23">
        <f>AN18</f>
        <v>1925.578762404461</v>
      </c>
      <c r="AV23">
        <f>AN19</f>
        <v>381.48161426603821</v>
      </c>
      <c r="AW23">
        <f>AN20</f>
        <v>239.56461179248055</v>
      </c>
      <c r="AX23">
        <f>AQ4</f>
        <v>0.40816674745603782</v>
      </c>
      <c r="AY23">
        <f>AR4</f>
        <v>0.3606515800081484</v>
      </c>
      <c r="AZ23">
        <f t="shared" ref="AZ23:BC23" si="4">AS4</f>
        <v>4.7515167447889417E-2</v>
      </c>
      <c r="BA23">
        <f t="shared" si="4"/>
        <v>0.37117493934352719</v>
      </c>
      <c r="BB23">
        <f t="shared" si="4"/>
        <v>7.9769369019871573E-3</v>
      </c>
      <c r="BC23">
        <f t="shared" si="4"/>
        <v>0.36900739877472566</v>
      </c>
    </row>
    <row r="24" spans="1:55" x14ac:dyDescent="0.3">
      <c r="A24">
        <v>22</v>
      </c>
      <c r="B24">
        <v>68</v>
      </c>
      <c r="C24" t="s">
        <v>91</v>
      </c>
      <c r="D24">
        <v>9.1625157920864307E-3</v>
      </c>
      <c r="E24">
        <v>4096</v>
      </c>
      <c r="F24">
        <v>16384</v>
      </c>
      <c r="G24">
        <v>4</v>
      </c>
      <c r="H24">
        <v>2.9777283180734102</v>
      </c>
      <c r="I24">
        <v>6.3044091734210497</v>
      </c>
      <c r="J24">
        <v>-0.98367829581228505</v>
      </c>
      <c r="K24" t="b">
        <v>1</v>
      </c>
      <c r="L24">
        <v>131.1</v>
      </c>
      <c r="M24" t="s">
        <v>92</v>
      </c>
      <c r="N24">
        <v>6.4720480593707999</v>
      </c>
      <c r="O24">
        <v>3.9359999999999999</v>
      </c>
      <c r="P24">
        <v>2.117</v>
      </c>
      <c r="Q24" t="s">
        <v>546</v>
      </c>
      <c r="S24">
        <v>0</v>
      </c>
      <c r="T24">
        <v>8616</v>
      </c>
      <c r="U24">
        <v>4096</v>
      </c>
      <c r="V24">
        <v>335</v>
      </c>
      <c r="W24">
        <v>4096</v>
      </c>
      <c r="X24">
        <v>1</v>
      </c>
      <c r="Y24">
        <v>0.108054840969959</v>
      </c>
      <c r="Z24">
        <v>131.1</v>
      </c>
      <c r="AA24">
        <v>65.7</v>
      </c>
      <c r="AB24" t="s">
        <v>94</v>
      </c>
      <c r="AC24">
        <v>11.453125</v>
      </c>
      <c r="AE24">
        <v>0</v>
      </c>
      <c r="AF24">
        <v>131.125</v>
      </c>
      <c r="AG24">
        <v>5.046875</v>
      </c>
      <c r="AH24">
        <f t="shared" si="0"/>
        <v>126.078125</v>
      </c>
      <c r="AI24">
        <f t="shared" si="1"/>
        <v>25.981424148606813</v>
      </c>
      <c r="AJ24">
        <f t="shared" si="2"/>
        <v>0.37393312945137119</v>
      </c>
      <c r="AK24">
        <f t="shared" si="3"/>
        <v>350.66430244462305</v>
      </c>
    </row>
    <row r="25" spans="1:55" x14ac:dyDescent="0.3">
      <c r="A25">
        <v>23</v>
      </c>
      <c r="B25">
        <v>70</v>
      </c>
      <c r="C25" t="s">
        <v>91</v>
      </c>
      <c r="D25">
        <v>1.1087881246527299E-2</v>
      </c>
      <c r="E25">
        <v>4096</v>
      </c>
      <c r="F25">
        <v>16384</v>
      </c>
      <c r="G25">
        <v>4</v>
      </c>
      <c r="H25">
        <v>3.56604720309705</v>
      </c>
      <c r="I25">
        <v>8.2255893493312993</v>
      </c>
      <c r="J25">
        <v>-0.98608927202751095</v>
      </c>
      <c r="K25" t="b">
        <v>1</v>
      </c>
      <c r="L25">
        <v>202.4</v>
      </c>
      <c r="M25" t="s">
        <v>92</v>
      </c>
      <c r="N25">
        <v>8.2312027087606197</v>
      </c>
      <c r="O25">
        <v>3.8359999999999999</v>
      </c>
      <c r="P25">
        <v>2.3069999999999999</v>
      </c>
      <c r="Q25" t="s">
        <v>547</v>
      </c>
      <c r="R25" s="1" t="s">
        <v>1941</v>
      </c>
      <c r="S25">
        <v>0</v>
      </c>
      <c r="T25">
        <v>6840</v>
      </c>
      <c r="U25">
        <v>4096</v>
      </c>
      <c r="V25">
        <v>292</v>
      </c>
      <c r="W25">
        <v>4096</v>
      </c>
      <c r="X25">
        <v>1</v>
      </c>
      <c r="Y25">
        <v>0.15016655420495001</v>
      </c>
      <c r="Z25">
        <v>202.4</v>
      </c>
      <c r="AA25">
        <v>33.799999999999997</v>
      </c>
      <c r="AB25" t="s">
        <v>94</v>
      </c>
      <c r="AC25">
        <v>14.2265625</v>
      </c>
      <c r="AE25">
        <v>0</v>
      </c>
      <c r="AF25">
        <v>202.375</v>
      </c>
      <c r="AG25">
        <v>4.328125</v>
      </c>
      <c r="AH25">
        <f t="shared" si="0"/>
        <v>198.046875</v>
      </c>
      <c r="AI25">
        <f t="shared" si="1"/>
        <v>46.758122743682307</v>
      </c>
      <c r="AJ25">
        <f t="shared" si="2"/>
        <v>0.37303267149771574</v>
      </c>
      <c r="AK25">
        <f t="shared" si="3"/>
        <v>542.51280239736116</v>
      </c>
    </row>
    <row r="26" spans="1:55" x14ac:dyDescent="0.3">
      <c r="A26">
        <v>24</v>
      </c>
      <c r="B26">
        <v>74</v>
      </c>
      <c r="C26" t="s">
        <v>91</v>
      </c>
      <c r="D26">
        <v>2.7333361697646399E-2</v>
      </c>
      <c r="E26">
        <v>4096</v>
      </c>
      <c r="F26">
        <v>12288</v>
      </c>
      <c r="G26">
        <v>3</v>
      </c>
      <c r="H26">
        <v>3.3368928722640998</v>
      </c>
      <c r="I26">
        <v>6.3902801977635697</v>
      </c>
      <c r="J26">
        <v>-0.99171488319637202</v>
      </c>
      <c r="K26" t="b">
        <v>1</v>
      </c>
      <c r="L26">
        <v>82.25</v>
      </c>
      <c r="M26" t="s">
        <v>92</v>
      </c>
      <c r="N26">
        <v>7.1088915741712198</v>
      </c>
      <c r="O26">
        <v>4.1879999999999997</v>
      </c>
      <c r="P26">
        <v>1.915</v>
      </c>
      <c r="Q26" t="s">
        <v>548</v>
      </c>
      <c r="S26">
        <v>0</v>
      </c>
      <c r="T26">
        <v>15370</v>
      </c>
      <c r="U26">
        <v>4096</v>
      </c>
      <c r="V26">
        <v>260</v>
      </c>
      <c r="W26">
        <v>4096</v>
      </c>
      <c r="X26">
        <v>1</v>
      </c>
      <c r="Y26">
        <v>0.14492794358734501</v>
      </c>
      <c r="Z26">
        <v>82.25</v>
      </c>
      <c r="AA26">
        <v>186.9</v>
      </c>
      <c r="AB26" t="s">
        <v>94</v>
      </c>
      <c r="AC26">
        <v>9.0703125</v>
      </c>
      <c r="AE26">
        <v>0</v>
      </c>
      <c r="AF26">
        <v>82.25</v>
      </c>
      <c r="AG26">
        <v>10.8828125</v>
      </c>
      <c r="AH26">
        <f t="shared" si="0"/>
        <v>71.3671875</v>
      </c>
      <c r="AI26">
        <f t="shared" si="1"/>
        <v>7.557788944723618</v>
      </c>
      <c r="AJ26">
        <f t="shared" si="2"/>
        <v>0.37094002645715707</v>
      </c>
      <c r="AK26">
        <f t="shared" si="3"/>
        <v>221.73395733420463</v>
      </c>
    </row>
    <row r="27" spans="1:55" x14ac:dyDescent="0.3">
      <c r="A27">
        <v>25</v>
      </c>
      <c r="B27">
        <v>75</v>
      </c>
      <c r="C27" t="s">
        <v>91</v>
      </c>
      <c r="D27">
        <v>2.9919303351623901E-2</v>
      </c>
      <c r="E27">
        <v>4096</v>
      </c>
      <c r="F27">
        <v>4096</v>
      </c>
      <c r="G27">
        <v>1</v>
      </c>
      <c r="H27">
        <v>3.96832076740536</v>
      </c>
      <c r="I27">
        <v>7.5181077038734401</v>
      </c>
      <c r="J27">
        <v>-0.96921243852092798</v>
      </c>
      <c r="K27" t="b">
        <v>1</v>
      </c>
      <c r="L27">
        <v>78.5</v>
      </c>
      <c r="M27" t="s">
        <v>92</v>
      </c>
      <c r="N27">
        <v>7.5238774440718696</v>
      </c>
      <c r="O27">
        <v>3.4630000000000001</v>
      </c>
      <c r="P27">
        <v>1.895</v>
      </c>
      <c r="Q27" t="s">
        <v>549</v>
      </c>
      <c r="S27">
        <v>0</v>
      </c>
      <c r="T27">
        <v>2908</v>
      </c>
      <c r="U27">
        <v>4096</v>
      </c>
      <c r="V27">
        <v>112</v>
      </c>
      <c r="W27">
        <v>4096</v>
      </c>
      <c r="X27">
        <v>1</v>
      </c>
      <c r="Y27">
        <v>0.28047994864367798</v>
      </c>
      <c r="Z27">
        <v>78.5</v>
      </c>
      <c r="AA27">
        <v>37.03</v>
      </c>
      <c r="AB27" t="s">
        <v>94</v>
      </c>
      <c r="AC27">
        <v>8.859375</v>
      </c>
      <c r="AE27">
        <v>5</v>
      </c>
      <c r="AF27">
        <v>78.5</v>
      </c>
      <c r="AG27">
        <v>3.375</v>
      </c>
      <c r="AH27">
        <f t="shared" si="0"/>
        <v>75.125</v>
      </c>
      <c r="AI27">
        <f t="shared" si="1"/>
        <v>23.25925925925926</v>
      </c>
      <c r="AJ27">
        <f t="shared" si="2"/>
        <v>0.37938170689615924</v>
      </c>
      <c r="AK27">
        <f t="shared" si="3"/>
        <v>206.91561710297822</v>
      </c>
    </row>
    <row r="28" spans="1:55" x14ac:dyDescent="0.3">
      <c r="A28">
        <v>26</v>
      </c>
      <c r="B28">
        <v>79</v>
      </c>
      <c r="C28" t="s">
        <v>91</v>
      </c>
      <c r="D28">
        <v>8.1085843601552098E-3</v>
      </c>
      <c r="E28">
        <v>4096</v>
      </c>
      <c r="F28">
        <v>16384</v>
      </c>
      <c r="G28">
        <v>4</v>
      </c>
      <c r="H28">
        <v>3.0257770331973499</v>
      </c>
      <c r="I28">
        <v>6.6070678185832898</v>
      </c>
      <c r="J28">
        <v>-0.99010756571955505</v>
      </c>
      <c r="K28" t="b">
        <v>1</v>
      </c>
      <c r="L28">
        <v>152.4</v>
      </c>
      <c r="M28" t="s">
        <v>92</v>
      </c>
      <c r="N28">
        <v>6.7417888827319601</v>
      </c>
      <c r="O28">
        <v>4</v>
      </c>
      <c r="P28">
        <v>2.1840000000000002</v>
      </c>
      <c r="Q28" t="s">
        <v>550</v>
      </c>
      <c r="S28">
        <v>0</v>
      </c>
      <c r="T28">
        <v>10024</v>
      </c>
      <c r="U28">
        <v>4096</v>
      </c>
      <c r="V28">
        <v>450</v>
      </c>
      <c r="W28">
        <v>4096</v>
      </c>
      <c r="X28">
        <v>1</v>
      </c>
      <c r="Y28">
        <v>9.5496045156387904E-2</v>
      </c>
      <c r="Z28">
        <v>152.4</v>
      </c>
      <c r="AA28">
        <v>65.8</v>
      </c>
      <c r="AB28" t="s">
        <v>94</v>
      </c>
      <c r="AC28">
        <v>12.34375</v>
      </c>
      <c r="AE28">
        <v>0</v>
      </c>
      <c r="AF28">
        <v>152.375</v>
      </c>
      <c r="AG28">
        <v>4.79296875</v>
      </c>
      <c r="AH28">
        <f t="shared" si="0"/>
        <v>147.58203125</v>
      </c>
      <c r="AI28">
        <f t="shared" si="1"/>
        <v>31.791361043194783</v>
      </c>
      <c r="AJ28">
        <f t="shared" si="2"/>
        <v>0.37153672425747147</v>
      </c>
      <c r="AK28">
        <f t="shared" si="3"/>
        <v>410.12096530841336</v>
      </c>
    </row>
    <row r="29" spans="1:55" x14ac:dyDescent="0.3">
      <c r="A29">
        <v>27</v>
      </c>
      <c r="B29">
        <v>81</v>
      </c>
      <c r="C29" t="s">
        <v>91</v>
      </c>
      <c r="D29">
        <v>8.7550456769939205E-3</v>
      </c>
      <c r="E29">
        <v>4096</v>
      </c>
      <c r="F29">
        <v>16384</v>
      </c>
      <c r="G29">
        <v>4</v>
      </c>
      <c r="H29">
        <v>3.5795111273459699</v>
      </c>
      <c r="I29">
        <v>7.5575225169160003</v>
      </c>
      <c r="J29">
        <v>-0.99653683562682505</v>
      </c>
      <c r="K29" t="b">
        <v>1</v>
      </c>
      <c r="L29">
        <v>129.4</v>
      </c>
      <c r="M29" t="s">
        <v>92</v>
      </c>
      <c r="N29">
        <v>7.5998015603251901</v>
      </c>
      <c r="O29">
        <v>3.91</v>
      </c>
      <c r="P29">
        <v>2.1110000000000002</v>
      </c>
      <c r="Q29" t="s">
        <v>551</v>
      </c>
      <c r="R29" s="1" t="s">
        <v>1941</v>
      </c>
      <c r="S29">
        <v>0</v>
      </c>
      <c r="T29">
        <v>8144</v>
      </c>
      <c r="U29">
        <v>4096</v>
      </c>
      <c r="V29">
        <v>307</v>
      </c>
      <c r="W29">
        <v>4096</v>
      </c>
      <c r="X29">
        <v>1</v>
      </c>
      <c r="Y29">
        <v>0.14722047611202199</v>
      </c>
      <c r="Z29">
        <v>129.4</v>
      </c>
      <c r="AA29">
        <v>62.94</v>
      </c>
      <c r="AB29" t="s">
        <v>94</v>
      </c>
      <c r="AC29">
        <v>11.375</v>
      </c>
      <c r="AE29">
        <v>0</v>
      </c>
      <c r="AF29">
        <v>129.375</v>
      </c>
      <c r="AG29">
        <v>4.86328125</v>
      </c>
      <c r="AH29">
        <f t="shared" si="0"/>
        <v>124.51171875</v>
      </c>
      <c r="AI29">
        <f t="shared" si="1"/>
        <v>26.602409638554217</v>
      </c>
      <c r="AJ29">
        <f t="shared" si="2"/>
        <v>0.36915567677702643</v>
      </c>
      <c r="AK29">
        <f t="shared" si="3"/>
        <v>350.46190032760552</v>
      </c>
    </row>
    <row r="30" spans="1:55" x14ac:dyDescent="0.3">
      <c r="A30">
        <v>28</v>
      </c>
      <c r="B30">
        <v>85</v>
      </c>
      <c r="C30" t="s">
        <v>91</v>
      </c>
      <c r="D30">
        <v>2.28255423781412E-2</v>
      </c>
      <c r="E30">
        <v>4096</v>
      </c>
      <c r="F30">
        <v>12288</v>
      </c>
      <c r="G30">
        <v>3</v>
      </c>
      <c r="H30">
        <v>3.0222535545320799</v>
      </c>
      <c r="I30">
        <v>5.8349563254979797</v>
      </c>
      <c r="J30">
        <v>-0.98930390698114601</v>
      </c>
      <c r="K30" t="b">
        <v>1</v>
      </c>
      <c r="L30">
        <v>85.25</v>
      </c>
      <c r="M30" t="s">
        <v>92</v>
      </c>
      <c r="N30">
        <v>6.7687230246503001</v>
      </c>
      <c r="O30">
        <v>4.2069999999999999</v>
      </c>
      <c r="P30">
        <v>1.931</v>
      </c>
      <c r="Q30" t="s">
        <v>552</v>
      </c>
      <c r="S30">
        <v>0</v>
      </c>
      <c r="T30">
        <v>16120</v>
      </c>
      <c r="U30">
        <v>4096</v>
      </c>
      <c r="V30">
        <v>393</v>
      </c>
      <c r="W30">
        <v>4096</v>
      </c>
      <c r="X30">
        <v>1</v>
      </c>
      <c r="Y30">
        <v>0.102009197794368</v>
      </c>
      <c r="Z30">
        <v>85.25</v>
      </c>
      <c r="AA30">
        <v>189.1</v>
      </c>
      <c r="AB30" t="s">
        <v>94</v>
      </c>
      <c r="AC30">
        <v>9.234375</v>
      </c>
      <c r="AE30">
        <v>0</v>
      </c>
      <c r="AF30">
        <v>85.25</v>
      </c>
      <c r="AG30">
        <v>8.9921875</v>
      </c>
      <c r="AH30">
        <f t="shared" si="0"/>
        <v>76.2578125</v>
      </c>
      <c r="AI30">
        <f t="shared" si="1"/>
        <v>9.4804517810599478</v>
      </c>
      <c r="AJ30">
        <f t="shared" si="2"/>
        <v>0.37183543300643185</v>
      </c>
      <c r="AK30">
        <f t="shared" si="3"/>
        <v>229.26809129168007</v>
      </c>
    </row>
    <row r="31" spans="1:55" x14ac:dyDescent="0.3">
      <c r="A31">
        <v>29</v>
      </c>
      <c r="B31">
        <v>86</v>
      </c>
      <c r="C31" t="s">
        <v>91</v>
      </c>
      <c r="D31">
        <v>4.3334288396503301E-2</v>
      </c>
      <c r="E31">
        <v>4096</v>
      </c>
      <c r="F31">
        <v>4096</v>
      </c>
      <c r="G31">
        <v>1</v>
      </c>
      <c r="H31">
        <v>3.7026603864737702</v>
      </c>
      <c r="I31">
        <v>6.1759218165011802</v>
      </c>
      <c r="J31">
        <v>-0.97644536716660701</v>
      </c>
      <c r="K31" t="b">
        <v>1</v>
      </c>
      <c r="L31">
        <v>46.53</v>
      </c>
      <c r="M31" t="s">
        <v>92</v>
      </c>
      <c r="N31">
        <v>6.1979147159010903</v>
      </c>
      <c r="O31">
        <v>3.488</v>
      </c>
      <c r="P31">
        <v>1.6679999999999999</v>
      </c>
      <c r="Q31" t="s">
        <v>553</v>
      </c>
      <c r="S31">
        <v>0</v>
      </c>
      <c r="T31">
        <v>3076</v>
      </c>
      <c r="U31">
        <v>4096</v>
      </c>
      <c r="V31">
        <v>265</v>
      </c>
      <c r="W31">
        <v>4096</v>
      </c>
      <c r="X31">
        <v>1</v>
      </c>
      <c r="Y31">
        <v>0.16602310778714</v>
      </c>
      <c r="Z31">
        <v>46.53</v>
      </c>
      <c r="AA31">
        <v>66.099999999999994</v>
      </c>
      <c r="AB31" t="s">
        <v>94</v>
      </c>
      <c r="AC31">
        <v>6.8203125</v>
      </c>
      <c r="AE31">
        <v>3</v>
      </c>
      <c r="AF31">
        <v>46.53125</v>
      </c>
      <c r="AG31">
        <v>2.462890625</v>
      </c>
      <c r="AH31">
        <f t="shared" si="0"/>
        <v>44.068359375</v>
      </c>
      <c r="AI31">
        <f t="shared" si="1"/>
        <v>18.892942109436955</v>
      </c>
      <c r="AJ31">
        <f t="shared" si="2"/>
        <v>0.37664756592374726</v>
      </c>
      <c r="AK31">
        <f t="shared" si="3"/>
        <v>123.54055676924328</v>
      </c>
    </row>
    <row r="32" spans="1:55" x14ac:dyDescent="0.3">
      <c r="A32">
        <v>30</v>
      </c>
      <c r="B32">
        <v>90</v>
      </c>
      <c r="C32" t="s">
        <v>91</v>
      </c>
      <c r="D32">
        <v>9.4843134516758801E-3</v>
      </c>
      <c r="E32">
        <v>4096</v>
      </c>
      <c r="F32">
        <v>16384</v>
      </c>
      <c r="G32">
        <v>4</v>
      </c>
      <c r="H32">
        <v>3.08699113227259</v>
      </c>
      <c r="I32">
        <v>8.3565814635347895</v>
      </c>
      <c r="J32">
        <v>-0.98850024824273797</v>
      </c>
      <c r="K32" t="b">
        <v>1</v>
      </c>
      <c r="L32">
        <v>509</v>
      </c>
      <c r="M32" t="s">
        <v>92</v>
      </c>
      <c r="N32">
        <v>8.3813327990651594</v>
      </c>
      <c r="O32">
        <v>4.1449999999999996</v>
      </c>
      <c r="P32">
        <v>2.7069999999999999</v>
      </c>
      <c r="Q32" t="s">
        <v>554</v>
      </c>
      <c r="S32">
        <v>0</v>
      </c>
      <c r="T32">
        <v>14000</v>
      </c>
      <c r="U32">
        <v>4096</v>
      </c>
      <c r="V32">
        <v>740</v>
      </c>
      <c r="W32">
        <v>4096</v>
      </c>
      <c r="X32">
        <v>1</v>
      </c>
      <c r="Y32">
        <v>7.6719319831346194E-2</v>
      </c>
      <c r="Z32">
        <v>509</v>
      </c>
      <c r="AA32">
        <v>27.5</v>
      </c>
      <c r="AB32" t="s">
        <v>94</v>
      </c>
      <c r="AC32">
        <v>22.5625</v>
      </c>
      <c r="AE32">
        <v>0</v>
      </c>
      <c r="AF32">
        <v>509</v>
      </c>
      <c r="AG32">
        <v>4.67578125</v>
      </c>
      <c r="AH32">
        <f t="shared" si="0"/>
        <v>504.32421875</v>
      </c>
      <c r="AI32">
        <f t="shared" si="1"/>
        <v>108.85881370091896</v>
      </c>
      <c r="AJ32">
        <f t="shared" si="2"/>
        <v>0.37213438191177711</v>
      </c>
      <c r="AK32">
        <f t="shared" si="3"/>
        <v>1367.785468746798</v>
      </c>
    </row>
    <row r="33" spans="1:37" x14ac:dyDescent="0.3">
      <c r="A33">
        <v>31</v>
      </c>
      <c r="B33">
        <v>92</v>
      </c>
      <c r="C33" t="s">
        <v>91</v>
      </c>
      <c r="D33">
        <v>7.6148139146831597E-3</v>
      </c>
      <c r="E33">
        <v>4096</v>
      </c>
      <c r="F33">
        <v>16384</v>
      </c>
      <c r="G33">
        <v>4</v>
      </c>
      <c r="H33">
        <v>3.75972146977352</v>
      </c>
      <c r="I33">
        <v>8.4740597189817208</v>
      </c>
      <c r="J33">
        <v>-1.0053770817493199</v>
      </c>
      <c r="K33" t="b">
        <v>1</v>
      </c>
      <c r="L33">
        <v>179.5</v>
      </c>
      <c r="M33" t="s">
        <v>92</v>
      </c>
      <c r="N33">
        <v>8.4857768430038902</v>
      </c>
      <c r="O33">
        <v>4.0350000000000001</v>
      </c>
      <c r="P33">
        <v>2.254</v>
      </c>
      <c r="Q33" t="s">
        <v>555</v>
      </c>
      <c r="R33" s="1" t="s">
        <v>1941</v>
      </c>
      <c r="S33">
        <v>0</v>
      </c>
      <c r="T33">
        <v>10840</v>
      </c>
      <c r="U33">
        <v>4096</v>
      </c>
      <c r="V33">
        <v>299</v>
      </c>
      <c r="W33">
        <v>4096</v>
      </c>
      <c r="X33">
        <v>1</v>
      </c>
      <c r="Y33">
        <v>0.15959881340378401</v>
      </c>
      <c r="Z33">
        <v>179.5</v>
      </c>
      <c r="AA33">
        <v>60.38</v>
      </c>
      <c r="AB33" t="s">
        <v>94</v>
      </c>
      <c r="AC33">
        <v>13.3984375</v>
      </c>
      <c r="AE33">
        <v>0</v>
      </c>
      <c r="AF33">
        <v>179.5</v>
      </c>
      <c r="AG33">
        <v>5.98046875</v>
      </c>
      <c r="AH33">
        <f t="shared" si="0"/>
        <v>173.51953125</v>
      </c>
      <c r="AI33">
        <f t="shared" si="1"/>
        <v>30.014369693011105</v>
      </c>
      <c r="AJ33">
        <f t="shared" si="2"/>
        <v>0.36590663207358498</v>
      </c>
      <c r="AK33">
        <f t="shared" si="3"/>
        <v>490.56230269120124</v>
      </c>
    </row>
    <row r="34" spans="1:37" x14ac:dyDescent="0.3">
      <c r="A34">
        <v>32</v>
      </c>
      <c r="B34">
        <v>96</v>
      </c>
      <c r="C34" t="s">
        <v>91</v>
      </c>
      <c r="D34">
        <v>2.5889956936570899E-2</v>
      </c>
      <c r="E34">
        <v>4096</v>
      </c>
      <c r="F34">
        <v>12288</v>
      </c>
      <c r="G34">
        <v>3</v>
      </c>
      <c r="H34">
        <v>3.1803855577631102</v>
      </c>
      <c r="I34">
        <v>6.2489606857611202</v>
      </c>
      <c r="J34">
        <v>-0.99091122445796398</v>
      </c>
      <c r="K34" t="b">
        <v>1</v>
      </c>
      <c r="L34">
        <v>92.3</v>
      </c>
      <c r="M34" t="s">
        <v>92</v>
      </c>
      <c r="N34">
        <v>7.0251657614271297</v>
      </c>
      <c r="O34">
        <v>4.2270000000000003</v>
      </c>
      <c r="P34">
        <v>1.9650000000000001</v>
      </c>
      <c r="Q34" t="s">
        <v>556</v>
      </c>
      <c r="S34">
        <v>0</v>
      </c>
      <c r="T34">
        <v>16900</v>
      </c>
      <c r="U34">
        <v>4096</v>
      </c>
      <c r="V34">
        <v>337</v>
      </c>
      <c r="W34">
        <v>4096</v>
      </c>
      <c r="X34">
        <v>1</v>
      </c>
      <c r="Y34">
        <v>0.118773169602874</v>
      </c>
      <c r="Z34">
        <v>92.3</v>
      </c>
      <c r="AA34">
        <v>183</v>
      </c>
      <c r="AB34" t="s">
        <v>94</v>
      </c>
      <c r="AC34">
        <v>9.609375</v>
      </c>
      <c r="AE34">
        <v>0</v>
      </c>
      <c r="AF34">
        <v>92.3125</v>
      </c>
      <c r="AG34">
        <v>10.3828125</v>
      </c>
      <c r="AH34">
        <f t="shared" si="0"/>
        <v>81.9296875</v>
      </c>
      <c r="AI34">
        <f t="shared" si="1"/>
        <v>8.8908954100827682</v>
      </c>
      <c r="AJ34">
        <f t="shared" si="2"/>
        <v>0.3712382554719702</v>
      </c>
      <c r="AK34">
        <f t="shared" si="3"/>
        <v>248.66106506895252</v>
      </c>
    </row>
    <row r="35" spans="1:37" x14ac:dyDescent="0.3">
      <c r="A35">
        <v>33</v>
      </c>
      <c r="B35">
        <v>97</v>
      </c>
      <c r="C35" t="s">
        <v>91</v>
      </c>
      <c r="D35">
        <v>4.7201620907135103E-2</v>
      </c>
      <c r="E35">
        <v>4096</v>
      </c>
      <c r="F35">
        <v>4096</v>
      </c>
      <c r="G35">
        <v>1</v>
      </c>
      <c r="H35">
        <v>5.0804370069877702</v>
      </c>
      <c r="I35">
        <v>7.8637623594488399</v>
      </c>
      <c r="J35">
        <v>-0.97885634338183303</v>
      </c>
      <c r="K35" t="b">
        <v>1</v>
      </c>
      <c r="L35">
        <v>35.299999999999997</v>
      </c>
      <c r="M35" t="s">
        <v>92</v>
      </c>
      <c r="N35">
        <v>7.8678061880292196</v>
      </c>
      <c r="O35">
        <v>3.5</v>
      </c>
      <c r="P35">
        <v>1.548</v>
      </c>
      <c r="Q35" t="s">
        <v>557</v>
      </c>
      <c r="S35">
        <v>0</v>
      </c>
      <c r="T35">
        <v>3168</v>
      </c>
      <c r="U35">
        <v>4096</v>
      </c>
      <c r="V35">
        <v>90</v>
      </c>
      <c r="W35">
        <v>4096</v>
      </c>
      <c r="X35">
        <v>1</v>
      </c>
      <c r="Y35">
        <v>0.43011582636405798</v>
      </c>
      <c r="Z35">
        <v>35.299999999999997</v>
      </c>
      <c r="AA35">
        <v>89.7</v>
      </c>
      <c r="AB35" t="s">
        <v>94</v>
      </c>
      <c r="AC35">
        <v>5.94140625</v>
      </c>
      <c r="AE35">
        <v>5</v>
      </c>
      <c r="AF35">
        <v>35.3125</v>
      </c>
      <c r="AG35">
        <v>3.953125</v>
      </c>
      <c r="AH35">
        <f t="shared" si="0"/>
        <v>31.359375</v>
      </c>
      <c r="AI35">
        <f t="shared" si="1"/>
        <v>8.9328063241106719</v>
      </c>
      <c r="AJ35">
        <f t="shared" si="2"/>
        <v>0.37574057141122941</v>
      </c>
      <c r="AK35">
        <f t="shared" si="3"/>
        <v>93.981067488589673</v>
      </c>
    </row>
    <row r="36" spans="1:37" x14ac:dyDescent="0.3">
      <c r="A36">
        <v>34</v>
      </c>
      <c r="B36">
        <v>101</v>
      </c>
      <c r="C36" t="s">
        <v>91</v>
      </c>
      <c r="D36">
        <v>5.4484208318840103E-3</v>
      </c>
      <c r="E36">
        <v>4096</v>
      </c>
      <c r="F36">
        <v>16384</v>
      </c>
      <c r="G36">
        <v>4</v>
      </c>
      <c r="H36">
        <v>3.1936285604808599</v>
      </c>
      <c r="I36">
        <v>8.2897116345294304</v>
      </c>
      <c r="J36">
        <v>-0.99814415310364202</v>
      </c>
      <c r="K36" t="b">
        <v>1</v>
      </c>
      <c r="L36">
        <v>395</v>
      </c>
      <c r="M36" t="s">
        <v>92</v>
      </c>
      <c r="N36">
        <v>8.3805673597948793</v>
      </c>
      <c r="O36">
        <v>4.26</v>
      </c>
      <c r="P36">
        <v>2.5960000000000001</v>
      </c>
      <c r="Q36" t="s">
        <v>558</v>
      </c>
      <c r="S36">
        <v>0</v>
      </c>
      <c r="T36">
        <v>18190</v>
      </c>
      <c r="U36">
        <v>4096</v>
      </c>
      <c r="V36">
        <v>532</v>
      </c>
      <c r="W36">
        <v>4096</v>
      </c>
      <c r="X36">
        <v>1</v>
      </c>
      <c r="Y36">
        <v>9.5105859711290097E-2</v>
      </c>
      <c r="Z36">
        <v>395</v>
      </c>
      <c r="AA36">
        <v>46.06</v>
      </c>
      <c r="AB36" t="s">
        <v>94</v>
      </c>
      <c r="AC36">
        <v>19.875</v>
      </c>
      <c r="AE36">
        <v>0</v>
      </c>
      <c r="AF36">
        <v>395</v>
      </c>
      <c r="AG36">
        <v>7.30859375</v>
      </c>
      <c r="AH36">
        <f t="shared" si="0"/>
        <v>387.69140625</v>
      </c>
      <c r="AI36">
        <f t="shared" si="1"/>
        <v>54.045964724746128</v>
      </c>
      <c r="AJ36">
        <f t="shared" si="2"/>
        <v>0.36856280300190597</v>
      </c>
      <c r="AK36">
        <f t="shared" si="3"/>
        <v>1071.7305077527244</v>
      </c>
    </row>
    <row r="37" spans="1:37" x14ac:dyDescent="0.3">
      <c r="A37">
        <v>35</v>
      </c>
      <c r="B37">
        <v>103</v>
      </c>
      <c r="C37" t="s">
        <v>91</v>
      </c>
      <c r="D37">
        <v>1.9198694468927999E-2</v>
      </c>
      <c r="E37">
        <v>4096</v>
      </c>
      <c r="F37">
        <v>16384</v>
      </c>
      <c r="G37">
        <v>4</v>
      </c>
      <c r="H37">
        <v>3.8243540937376199</v>
      </c>
      <c r="I37">
        <v>9.3442714282534602</v>
      </c>
      <c r="J37">
        <v>-1.0085917167029499</v>
      </c>
      <c r="K37" t="b">
        <v>1</v>
      </c>
      <c r="L37">
        <v>278</v>
      </c>
      <c r="M37" t="s">
        <v>92</v>
      </c>
      <c r="N37">
        <v>9.3488219152708094</v>
      </c>
      <c r="O37">
        <v>4.1639999999999997</v>
      </c>
      <c r="P37">
        <v>2.4430000000000001</v>
      </c>
      <c r="Q37" t="s">
        <v>559</v>
      </c>
      <c r="R37" s="1" t="s">
        <v>1941</v>
      </c>
      <c r="S37">
        <v>0</v>
      </c>
      <c r="T37">
        <v>14650</v>
      </c>
      <c r="U37">
        <v>4096</v>
      </c>
      <c r="V37">
        <v>306</v>
      </c>
      <c r="W37">
        <v>4096</v>
      </c>
      <c r="X37">
        <v>1</v>
      </c>
      <c r="Y37">
        <v>0.161457577005818</v>
      </c>
      <c r="Z37">
        <v>278</v>
      </c>
      <c r="AA37">
        <v>52.7</v>
      </c>
      <c r="AB37" t="s">
        <v>94</v>
      </c>
      <c r="AC37">
        <v>16.671875</v>
      </c>
      <c r="AE37">
        <v>0</v>
      </c>
      <c r="AF37">
        <v>278</v>
      </c>
      <c r="AG37">
        <v>7.76953125</v>
      </c>
      <c r="AH37">
        <f t="shared" si="0"/>
        <v>270.23046875</v>
      </c>
      <c r="AI37">
        <f t="shared" si="1"/>
        <v>35.780794369029664</v>
      </c>
      <c r="AJ37">
        <f t="shared" si="2"/>
        <v>0.36473226441732848</v>
      </c>
      <c r="AK37">
        <f t="shared" si="3"/>
        <v>762.20292834283237</v>
      </c>
    </row>
    <row r="38" spans="1:37" x14ac:dyDescent="0.3">
      <c r="A38">
        <v>36</v>
      </c>
      <c r="B38">
        <v>107</v>
      </c>
      <c r="C38" t="s">
        <v>91</v>
      </c>
      <c r="D38">
        <v>4.55181638987242E-2</v>
      </c>
      <c r="E38">
        <v>4096</v>
      </c>
      <c r="F38">
        <v>12288</v>
      </c>
      <c r="G38">
        <v>3</v>
      </c>
      <c r="H38">
        <v>3.2431496064818801</v>
      </c>
      <c r="I38">
        <v>5.84337014058503</v>
      </c>
      <c r="J38">
        <v>-0.99332220067318999</v>
      </c>
      <c r="K38" t="b">
        <v>1</v>
      </c>
      <c r="L38">
        <v>63.3</v>
      </c>
      <c r="M38" t="s">
        <v>92</v>
      </c>
      <c r="N38">
        <v>6.9622152438917198</v>
      </c>
      <c r="O38">
        <v>4.2229999999999999</v>
      </c>
      <c r="P38">
        <v>1.802</v>
      </c>
      <c r="Q38" t="s">
        <v>560</v>
      </c>
      <c r="S38">
        <v>0</v>
      </c>
      <c r="T38">
        <v>16670</v>
      </c>
      <c r="U38">
        <v>4096</v>
      </c>
      <c r="V38">
        <v>286</v>
      </c>
      <c r="W38">
        <v>4096</v>
      </c>
      <c r="X38">
        <v>1</v>
      </c>
      <c r="Y38">
        <v>0.132640216837076</v>
      </c>
      <c r="Z38">
        <v>63.3</v>
      </c>
      <c r="AA38">
        <v>263.2</v>
      </c>
      <c r="AB38" t="s">
        <v>94</v>
      </c>
      <c r="AC38">
        <v>7.95703125</v>
      </c>
      <c r="AE38">
        <v>0</v>
      </c>
      <c r="AF38">
        <v>63.3125</v>
      </c>
      <c r="AG38">
        <v>11.2734375</v>
      </c>
      <c r="AH38">
        <f t="shared" si="0"/>
        <v>52.0390625</v>
      </c>
      <c r="AI38">
        <f t="shared" si="1"/>
        <v>5.6160776160776162</v>
      </c>
      <c r="AJ38">
        <f t="shared" si="2"/>
        <v>0.37034428696928262</v>
      </c>
      <c r="AK38">
        <f t="shared" si="3"/>
        <v>170.95578959275619</v>
      </c>
    </row>
    <row r="39" spans="1:37" x14ac:dyDescent="0.3">
      <c r="A39">
        <v>37</v>
      </c>
      <c r="B39">
        <v>108</v>
      </c>
      <c r="C39" t="s">
        <v>91</v>
      </c>
      <c r="D39">
        <v>2.75169003436165E-2</v>
      </c>
      <c r="E39">
        <v>4096</v>
      </c>
      <c r="F39">
        <v>4096</v>
      </c>
      <c r="G39">
        <v>1</v>
      </c>
      <c r="H39">
        <v>4.1313382321221201</v>
      </c>
      <c r="I39">
        <v>5.8742465487986397</v>
      </c>
      <c r="J39">
        <v>-0.98046366085865</v>
      </c>
      <c r="K39" t="b">
        <v>1</v>
      </c>
      <c r="L39">
        <v>26.39</v>
      </c>
      <c r="M39" t="s">
        <v>92</v>
      </c>
      <c r="N39">
        <v>5.9410622834430002</v>
      </c>
      <c r="O39">
        <v>3.4769999999999999</v>
      </c>
      <c r="P39">
        <v>1.4219999999999999</v>
      </c>
      <c r="Q39" t="s">
        <v>561</v>
      </c>
      <c r="S39">
        <v>0</v>
      </c>
      <c r="T39">
        <v>3000</v>
      </c>
      <c r="U39">
        <v>4096</v>
      </c>
      <c r="V39">
        <v>150</v>
      </c>
      <c r="W39">
        <v>4096</v>
      </c>
      <c r="X39">
        <v>1</v>
      </c>
      <c r="Y39">
        <v>0.255672696025598</v>
      </c>
      <c r="Z39">
        <v>26.39</v>
      </c>
      <c r="AA39">
        <v>113.7</v>
      </c>
      <c r="AB39" t="s">
        <v>94</v>
      </c>
      <c r="AC39">
        <v>5.13671875</v>
      </c>
      <c r="AE39">
        <v>5</v>
      </c>
      <c r="AF39">
        <v>26.390625</v>
      </c>
      <c r="AG39">
        <v>2.984375</v>
      </c>
      <c r="AH39">
        <f t="shared" si="0"/>
        <v>23.40625</v>
      </c>
      <c r="AI39">
        <f t="shared" si="1"/>
        <v>8.842931937172775</v>
      </c>
      <c r="AJ39">
        <f t="shared" si="2"/>
        <v>0.3751371221212621</v>
      </c>
      <c r="AK39">
        <f t="shared" si="3"/>
        <v>70.349276154731754</v>
      </c>
    </row>
    <row r="40" spans="1:37" x14ac:dyDescent="0.3">
      <c r="A40">
        <v>38</v>
      </c>
      <c r="B40">
        <v>112</v>
      </c>
      <c r="C40" t="s">
        <v>91</v>
      </c>
      <c r="D40">
        <v>1.24147586005557E-2</v>
      </c>
      <c r="E40">
        <v>4096</v>
      </c>
      <c r="F40">
        <v>16384</v>
      </c>
      <c r="G40">
        <v>4</v>
      </c>
      <c r="H40">
        <v>3.0967050177733699</v>
      </c>
      <c r="I40">
        <v>8.0139338838861693</v>
      </c>
      <c r="J40">
        <v>-0.99734049436523398</v>
      </c>
      <c r="K40" t="b">
        <v>1</v>
      </c>
      <c r="L40">
        <v>387</v>
      </c>
      <c r="M40" t="s">
        <v>92</v>
      </c>
      <c r="N40">
        <v>8.1155232528108296</v>
      </c>
      <c r="O40">
        <v>4.266</v>
      </c>
      <c r="P40">
        <v>2.5880000000000001</v>
      </c>
      <c r="Q40" t="s">
        <v>562</v>
      </c>
      <c r="S40">
        <v>0</v>
      </c>
      <c r="T40">
        <v>18400</v>
      </c>
      <c r="U40">
        <v>4096</v>
      </c>
      <c r="V40">
        <v>569</v>
      </c>
      <c r="W40">
        <v>4096</v>
      </c>
      <c r="X40">
        <v>1</v>
      </c>
      <c r="Y40">
        <v>8.7898446870879901E-2</v>
      </c>
      <c r="Z40">
        <v>387</v>
      </c>
      <c r="AA40">
        <v>47.53</v>
      </c>
      <c r="AB40" t="s">
        <v>94</v>
      </c>
      <c r="AC40">
        <v>19.671875</v>
      </c>
      <c r="AE40">
        <v>0</v>
      </c>
      <c r="AF40">
        <v>387</v>
      </c>
      <c r="AG40">
        <v>7.2734375</v>
      </c>
      <c r="AH40">
        <f t="shared" si="0"/>
        <v>379.7265625</v>
      </c>
      <c r="AI40">
        <f t="shared" si="1"/>
        <v>53.207303974221269</v>
      </c>
      <c r="AJ40">
        <f t="shared" si="2"/>
        <v>0.36885912077242489</v>
      </c>
      <c r="AK40">
        <f t="shared" si="3"/>
        <v>1049.181050992006</v>
      </c>
    </row>
    <row r="41" spans="1:37" x14ac:dyDescent="0.3">
      <c r="A41">
        <v>39</v>
      </c>
      <c r="B41">
        <v>114</v>
      </c>
      <c r="C41" t="s">
        <v>91</v>
      </c>
      <c r="D41">
        <v>2.76213741162449E-2</v>
      </c>
      <c r="E41">
        <v>4096</v>
      </c>
      <c r="F41">
        <v>16384</v>
      </c>
      <c r="G41">
        <v>4</v>
      </c>
      <c r="H41">
        <v>3.4245043290984198</v>
      </c>
      <c r="I41">
        <v>7.5245456449916501</v>
      </c>
      <c r="J41">
        <v>-1.00939537544136</v>
      </c>
      <c r="K41" t="b">
        <v>1</v>
      </c>
      <c r="L41">
        <v>157.19999999999999</v>
      </c>
      <c r="M41" t="s">
        <v>92</v>
      </c>
      <c r="N41">
        <v>7.5758030473265698</v>
      </c>
      <c r="O41">
        <v>4.1840000000000002</v>
      </c>
      <c r="P41">
        <v>2.1970000000000001</v>
      </c>
      <c r="Q41" t="s">
        <v>563</v>
      </c>
      <c r="R41" s="1" t="s">
        <v>1941</v>
      </c>
      <c r="S41">
        <v>0</v>
      </c>
      <c r="T41">
        <v>15200</v>
      </c>
      <c r="U41">
        <v>4096</v>
      </c>
      <c r="V41">
        <v>506</v>
      </c>
      <c r="W41">
        <v>4096</v>
      </c>
      <c r="X41">
        <v>1</v>
      </c>
      <c r="Y41">
        <v>0.107782364175714</v>
      </c>
      <c r="Z41">
        <v>157.19999999999999</v>
      </c>
      <c r="AA41">
        <v>96.7</v>
      </c>
      <c r="AB41" t="s">
        <v>94</v>
      </c>
      <c r="AC41">
        <v>12.5390625</v>
      </c>
      <c r="AE41">
        <v>0</v>
      </c>
      <c r="AF41">
        <v>157.25</v>
      </c>
      <c r="AG41">
        <v>6.6484375</v>
      </c>
      <c r="AH41">
        <f t="shared" si="0"/>
        <v>150.6015625</v>
      </c>
      <c r="AI41">
        <f t="shared" si="1"/>
        <v>23.652173913043477</v>
      </c>
      <c r="AJ41">
        <f t="shared" si="2"/>
        <v>0.36443926189863673</v>
      </c>
      <c r="AK41">
        <f t="shared" si="3"/>
        <v>431.4847944229914</v>
      </c>
    </row>
    <row r="42" spans="1:37" x14ac:dyDescent="0.3">
      <c r="A42">
        <v>40</v>
      </c>
      <c r="B42">
        <v>118</v>
      </c>
      <c r="C42" t="s">
        <v>91</v>
      </c>
      <c r="D42">
        <v>4.58045306029937E-2</v>
      </c>
      <c r="E42">
        <v>4096</v>
      </c>
      <c r="F42">
        <v>12288</v>
      </c>
      <c r="G42">
        <v>3</v>
      </c>
      <c r="H42">
        <v>2.8507085248519899</v>
      </c>
      <c r="I42">
        <v>5.18361257155704</v>
      </c>
      <c r="J42">
        <v>-0.99412585941159903</v>
      </c>
      <c r="K42" t="b">
        <v>1</v>
      </c>
      <c r="L42">
        <v>65.900000000000006</v>
      </c>
      <c r="M42" t="s">
        <v>92</v>
      </c>
      <c r="N42">
        <v>6.4170713862564099</v>
      </c>
      <c r="O42">
        <v>4.2300000000000004</v>
      </c>
      <c r="P42">
        <v>1.8180000000000001</v>
      </c>
      <c r="Q42" t="s">
        <v>564</v>
      </c>
      <c r="S42">
        <v>0</v>
      </c>
      <c r="T42">
        <v>17040</v>
      </c>
      <c r="U42">
        <v>4096</v>
      </c>
      <c r="V42">
        <v>659</v>
      </c>
      <c r="W42">
        <v>4096</v>
      </c>
      <c r="X42">
        <v>1</v>
      </c>
      <c r="Y42">
        <v>7.20933685193101E-2</v>
      </c>
      <c r="Z42">
        <v>65.900000000000006</v>
      </c>
      <c r="AA42">
        <v>258.8</v>
      </c>
      <c r="AB42" t="s">
        <v>94</v>
      </c>
      <c r="AC42">
        <v>8.1171875</v>
      </c>
      <c r="AE42">
        <v>0</v>
      </c>
      <c r="AF42">
        <v>65.875</v>
      </c>
      <c r="AG42">
        <v>6.921875</v>
      </c>
      <c r="AH42">
        <f t="shared" si="0"/>
        <v>58.953125</v>
      </c>
      <c r="AI42">
        <f t="shared" si="1"/>
        <v>9.516930022573364</v>
      </c>
      <c r="AJ42">
        <f t="shared" si="2"/>
        <v>0.37004677611145292</v>
      </c>
      <c r="AK42">
        <f t="shared" si="3"/>
        <v>178.01803515823462</v>
      </c>
    </row>
    <row r="43" spans="1:37" x14ac:dyDescent="0.3">
      <c r="A43">
        <v>41</v>
      </c>
      <c r="B43">
        <v>119</v>
      </c>
      <c r="C43" t="s">
        <v>91</v>
      </c>
      <c r="D43">
        <v>3.8938039464917598E-2</v>
      </c>
      <c r="E43">
        <v>4096</v>
      </c>
      <c r="F43">
        <v>4096</v>
      </c>
      <c r="G43">
        <v>1</v>
      </c>
      <c r="H43">
        <v>5.9431912864476004</v>
      </c>
      <c r="I43">
        <v>7.8642814386098596</v>
      </c>
      <c r="J43">
        <v>-0.98046366085865</v>
      </c>
      <c r="K43" t="b">
        <v>1</v>
      </c>
      <c r="L43">
        <v>21.06</v>
      </c>
      <c r="M43" t="s">
        <v>92</v>
      </c>
      <c r="N43">
        <v>7.8842776038362903</v>
      </c>
      <c r="O43">
        <v>3.5179999999999998</v>
      </c>
      <c r="P43">
        <v>1.323</v>
      </c>
      <c r="Q43" t="s">
        <v>565</v>
      </c>
      <c r="S43">
        <v>0</v>
      </c>
      <c r="T43">
        <v>3288</v>
      </c>
      <c r="U43">
        <v>4096</v>
      </c>
      <c r="V43">
        <v>34</v>
      </c>
      <c r="W43">
        <v>4096</v>
      </c>
      <c r="X43">
        <v>1</v>
      </c>
      <c r="Y43">
        <v>0.84775031171454096</v>
      </c>
      <c r="Z43">
        <v>21.06</v>
      </c>
      <c r="AA43">
        <v>156.1</v>
      </c>
      <c r="AB43" t="s">
        <v>94</v>
      </c>
      <c r="AC43">
        <v>4.58984375</v>
      </c>
      <c r="AE43">
        <v>4</v>
      </c>
      <c r="AF43">
        <v>21.0625</v>
      </c>
      <c r="AG43">
        <v>5.203125</v>
      </c>
      <c r="AH43">
        <f t="shared" si="0"/>
        <v>15.859375</v>
      </c>
      <c r="AI43">
        <f t="shared" si="1"/>
        <v>4.0480480480480479</v>
      </c>
      <c r="AJ43">
        <f t="shared" si="2"/>
        <v>0.3751371221212621</v>
      </c>
      <c r="AK43">
        <f t="shared" si="3"/>
        <v>56.146136327163063</v>
      </c>
    </row>
    <row r="44" spans="1:37" x14ac:dyDescent="0.3">
      <c r="A44">
        <v>42</v>
      </c>
      <c r="B44">
        <v>123</v>
      </c>
      <c r="C44" t="s">
        <v>91</v>
      </c>
      <c r="D44">
        <v>1.5394161592919099E-2</v>
      </c>
      <c r="E44">
        <v>4096</v>
      </c>
      <c r="F44">
        <v>16384</v>
      </c>
      <c r="G44">
        <v>4</v>
      </c>
      <c r="H44">
        <v>3.04325470267319</v>
      </c>
      <c r="I44">
        <v>7.5308666177479102</v>
      </c>
      <c r="J44">
        <v>-0.99975147058045999</v>
      </c>
      <c r="K44" t="b">
        <v>1</v>
      </c>
      <c r="L44">
        <v>298.8</v>
      </c>
      <c r="M44" t="s">
        <v>92</v>
      </c>
      <c r="N44">
        <v>7.6525085111548403</v>
      </c>
      <c r="O44">
        <v>4.266</v>
      </c>
      <c r="P44">
        <v>2.4750000000000001</v>
      </c>
      <c r="Q44" t="s">
        <v>566</v>
      </c>
      <c r="S44">
        <v>0</v>
      </c>
      <c r="T44">
        <v>18350</v>
      </c>
      <c r="U44">
        <v>4096</v>
      </c>
      <c r="V44">
        <v>639</v>
      </c>
      <c r="W44">
        <v>4096</v>
      </c>
      <c r="X44">
        <v>1</v>
      </c>
      <c r="Y44">
        <v>8.0829906805029203E-2</v>
      </c>
      <c r="Z44">
        <v>298.8</v>
      </c>
      <c r="AA44">
        <v>61.44</v>
      </c>
      <c r="AB44" t="s">
        <v>94</v>
      </c>
      <c r="AC44">
        <v>17.28125</v>
      </c>
      <c r="AE44">
        <v>0</v>
      </c>
      <c r="AF44">
        <v>298.75</v>
      </c>
      <c r="AG44">
        <v>6.87109375</v>
      </c>
      <c r="AH44">
        <f t="shared" si="0"/>
        <v>291.87890625</v>
      </c>
      <c r="AI44">
        <f t="shared" si="1"/>
        <v>43.479249573621374</v>
      </c>
      <c r="AJ44">
        <f t="shared" si="2"/>
        <v>0.36797088139773987</v>
      </c>
      <c r="AK44">
        <f t="shared" si="3"/>
        <v>811.88489389485414</v>
      </c>
    </row>
    <row r="45" spans="1:37" x14ac:dyDescent="0.3">
      <c r="A45">
        <v>43</v>
      </c>
      <c r="B45">
        <v>125</v>
      </c>
      <c r="C45" t="s">
        <v>91</v>
      </c>
      <c r="D45">
        <v>2.62614924168805E-2</v>
      </c>
      <c r="E45">
        <v>4096</v>
      </c>
      <c r="F45">
        <v>16384</v>
      </c>
      <c r="G45">
        <v>4</v>
      </c>
      <c r="H45">
        <v>3.2085592895647799</v>
      </c>
      <c r="I45">
        <v>6.1539164499074497</v>
      </c>
      <c r="J45">
        <v>-1.0085917167029499</v>
      </c>
      <c r="K45" t="b">
        <v>1</v>
      </c>
      <c r="L45">
        <v>82.8</v>
      </c>
      <c r="M45" t="s">
        <v>92</v>
      </c>
      <c r="N45">
        <v>6.6524773541180702</v>
      </c>
      <c r="O45">
        <v>4.1879999999999997</v>
      </c>
      <c r="P45">
        <v>1.9179999999999999</v>
      </c>
      <c r="Q45" t="s">
        <v>567</v>
      </c>
      <c r="R45" s="1" t="s">
        <v>1941</v>
      </c>
      <c r="S45">
        <v>0</v>
      </c>
      <c r="T45">
        <v>15464</v>
      </c>
      <c r="U45">
        <v>4096</v>
      </c>
      <c r="V45">
        <v>580</v>
      </c>
      <c r="W45">
        <v>4096</v>
      </c>
      <c r="X45">
        <v>1</v>
      </c>
      <c r="Y45">
        <v>9.1705432993671093E-2</v>
      </c>
      <c r="Z45">
        <v>82.8</v>
      </c>
      <c r="AA45">
        <v>186.8</v>
      </c>
      <c r="AB45" t="s">
        <v>94</v>
      </c>
      <c r="AC45">
        <v>9.1015625</v>
      </c>
      <c r="AE45">
        <v>0</v>
      </c>
      <c r="AF45">
        <v>82.8125</v>
      </c>
      <c r="AG45">
        <v>6.28125</v>
      </c>
      <c r="AH45">
        <f t="shared" si="0"/>
        <v>76.53125</v>
      </c>
      <c r="AI45">
        <f t="shared" si="1"/>
        <v>13.184079601990049</v>
      </c>
      <c r="AJ45">
        <f t="shared" si="2"/>
        <v>0.36473226441732848</v>
      </c>
      <c r="AK45">
        <f t="shared" si="3"/>
        <v>227.0501079258662</v>
      </c>
    </row>
    <row r="46" spans="1:37" x14ac:dyDescent="0.3">
      <c r="A46">
        <v>44</v>
      </c>
      <c r="B46">
        <v>129</v>
      </c>
      <c r="C46" t="s">
        <v>91</v>
      </c>
      <c r="D46">
        <v>5.24653778691044E-2</v>
      </c>
      <c r="E46">
        <v>4096</v>
      </c>
      <c r="F46">
        <v>12288</v>
      </c>
      <c r="G46">
        <v>3</v>
      </c>
      <c r="H46">
        <v>3.5287011980676199</v>
      </c>
      <c r="I46">
        <v>6.47502885856355</v>
      </c>
      <c r="J46">
        <v>-0.99091122445796398</v>
      </c>
      <c r="K46" t="b">
        <v>1</v>
      </c>
      <c r="L46">
        <v>68.44</v>
      </c>
      <c r="M46" t="s">
        <v>92</v>
      </c>
      <c r="N46">
        <v>7.4581246192371902</v>
      </c>
      <c r="O46">
        <v>4.2300000000000004</v>
      </c>
      <c r="P46">
        <v>1.835</v>
      </c>
      <c r="Q46" t="s">
        <v>568</v>
      </c>
      <c r="S46">
        <v>0</v>
      </c>
      <c r="T46">
        <v>16930</v>
      </c>
      <c r="U46">
        <v>4096</v>
      </c>
      <c r="V46">
        <v>181</v>
      </c>
      <c r="W46">
        <v>4096</v>
      </c>
      <c r="X46">
        <v>1</v>
      </c>
      <c r="Y46">
        <v>0.18795687981318601</v>
      </c>
      <c r="Z46">
        <v>68.44</v>
      </c>
      <c r="AA46">
        <v>247.4</v>
      </c>
      <c r="AB46" t="s">
        <v>94</v>
      </c>
      <c r="AC46">
        <v>8.2734375</v>
      </c>
      <c r="AE46">
        <v>0</v>
      </c>
      <c r="AF46">
        <v>68.4375</v>
      </c>
      <c r="AG46">
        <v>15.2734375</v>
      </c>
      <c r="AH46">
        <f t="shared" si="0"/>
        <v>53.1640625</v>
      </c>
      <c r="AI46">
        <f t="shared" si="1"/>
        <v>4.4808184143222505</v>
      </c>
      <c r="AJ46">
        <f t="shared" si="2"/>
        <v>0.3712382554719702</v>
      </c>
      <c r="AK46">
        <f t="shared" si="3"/>
        <v>184.34926624949424</v>
      </c>
    </row>
    <row r="47" spans="1:37" x14ac:dyDescent="0.3">
      <c r="A47">
        <v>45</v>
      </c>
      <c r="B47">
        <v>130</v>
      </c>
      <c r="C47" t="s">
        <v>91</v>
      </c>
      <c r="D47">
        <v>5.2326960480929802E-2</v>
      </c>
      <c r="E47">
        <v>4096</v>
      </c>
      <c r="F47">
        <v>4096</v>
      </c>
      <c r="G47">
        <v>1</v>
      </c>
      <c r="H47">
        <v>3.1456860133981199</v>
      </c>
      <c r="I47">
        <v>3.8491646238162498</v>
      </c>
      <c r="J47">
        <v>-0.97242707347456303</v>
      </c>
      <c r="K47" t="b">
        <v>1</v>
      </c>
      <c r="L47">
        <v>16.73</v>
      </c>
      <c r="M47" t="s">
        <v>92</v>
      </c>
      <c r="N47">
        <v>4.7628437562997403</v>
      </c>
      <c r="O47">
        <v>3.5230000000000001</v>
      </c>
      <c r="P47">
        <v>1.224</v>
      </c>
      <c r="Q47" t="s">
        <v>569</v>
      </c>
      <c r="S47">
        <v>0</v>
      </c>
      <c r="T47">
        <v>3340</v>
      </c>
      <c r="U47">
        <v>4096</v>
      </c>
      <c r="V47">
        <v>448</v>
      </c>
      <c r="W47">
        <v>4096</v>
      </c>
      <c r="X47">
        <v>1</v>
      </c>
      <c r="Y47">
        <v>0.101374135412161</v>
      </c>
      <c r="Z47">
        <v>16.73</v>
      </c>
      <c r="AA47">
        <v>199.6</v>
      </c>
      <c r="AB47" t="s">
        <v>94</v>
      </c>
      <c r="AC47">
        <v>4.08984375</v>
      </c>
      <c r="AE47">
        <v>5</v>
      </c>
      <c r="AF47">
        <v>16.734375</v>
      </c>
      <c r="AG47">
        <v>2.115234375</v>
      </c>
      <c r="AH47">
        <f t="shared" si="0"/>
        <v>14.619140625</v>
      </c>
      <c r="AI47">
        <f t="shared" si="1"/>
        <v>7.9113573407202216</v>
      </c>
      <c r="AJ47">
        <f t="shared" si="2"/>
        <v>0.37816409134371592</v>
      </c>
      <c r="AK47">
        <f t="shared" si="3"/>
        <v>44.251623522842657</v>
      </c>
    </row>
    <row r="48" spans="1:37" x14ac:dyDescent="0.3">
      <c r="A48">
        <v>46</v>
      </c>
      <c r="B48">
        <v>134</v>
      </c>
      <c r="C48" t="s">
        <v>91</v>
      </c>
      <c r="D48">
        <v>1.4670575255394299E-2</v>
      </c>
      <c r="E48">
        <v>4096</v>
      </c>
      <c r="F48">
        <v>16384</v>
      </c>
      <c r="G48">
        <v>4</v>
      </c>
      <c r="H48">
        <v>3.1026967738393498</v>
      </c>
      <c r="I48">
        <v>7.6537227057795096</v>
      </c>
      <c r="J48">
        <v>-1.0029661055340899</v>
      </c>
      <c r="K48" t="b">
        <v>1</v>
      </c>
      <c r="L48">
        <v>293.2</v>
      </c>
      <c r="M48" t="s">
        <v>92</v>
      </c>
      <c r="N48">
        <v>7.6977192475527403</v>
      </c>
      <c r="O48">
        <v>4.266</v>
      </c>
      <c r="P48">
        <v>2.4670000000000001</v>
      </c>
      <c r="Q48" t="s">
        <v>570</v>
      </c>
      <c r="S48">
        <v>0</v>
      </c>
      <c r="T48">
        <v>18380</v>
      </c>
      <c r="U48">
        <v>4096</v>
      </c>
      <c r="V48">
        <v>583</v>
      </c>
      <c r="W48">
        <v>4096</v>
      </c>
      <c r="X48">
        <v>1</v>
      </c>
      <c r="Y48">
        <v>8.7084802449635304E-2</v>
      </c>
      <c r="Z48">
        <v>293.2</v>
      </c>
      <c r="AA48">
        <v>62.7</v>
      </c>
      <c r="AB48" t="s">
        <v>94</v>
      </c>
      <c r="AC48">
        <v>17.125</v>
      </c>
      <c r="AE48">
        <v>0</v>
      </c>
      <c r="AF48">
        <v>293.25</v>
      </c>
      <c r="AG48">
        <v>7.234375</v>
      </c>
      <c r="AH48">
        <f t="shared" si="0"/>
        <v>286.015625</v>
      </c>
      <c r="AI48">
        <f t="shared" si="1"/>
        <v>40.535637149028076</v>
      </c>
      <c r="AJ48">
        <f t="shared" si="2"/>
        <v>0.36678988858788342</v>
      </c>
      <c r="AK48">
        <f t="shared" si="3"/>
        <v>799.50404611477416</v>
      </c>
    </row>
    <row r="49" spans="1:37" x14ac:dyDescent="0.3">
      <c r="A49">
        <v>47</v>
      </c>
      <c r="B49">
        <v>136</v>
      </c>
      <c r="C49" t="s">
        <v>91</v>
      </c>
      <c r="D49">
        <v>2.5680312687181701E-2</v>
      </c>
      <c r="E49">
        <v>4096</v>
      </c>
      <c r="F49">
        <v>16384</v>
      </c>
      <c r="G49">
        <v>4</v>
      </c>
      <c r="H49">
        <v>3.3648754869373398</v>
      </c>
      <c r="I49">
        <v>6.6015965363838998</v>
      </c>
      <c r="J49">
        <v>-1.01019903417977</v>
      </c>
      <c r="K49" t="b">
        <v>1</v>
      </c>
      <c r="L49">
        <v>91.56</v>
      </c>
      <c r="M49" t="s">
        <v>92</v>
      </c>
      <c r="N49">
        <v>6.9447229989904802</v>
      </c>
      <c r="O49">
        <v>4.18</v>
      </c>
      <c r="P49">
        <v>1.962</v>
      </c>
      <c r="Q49" t="s">
        <v>571</v>
      </c>
      <c r="R49" s="1" t="s">
        <v>1941</v>
      </c>
      <c r="S49">
        <v>0</v>
      </c>
      <c r="T49">
        <v>15160</v>
      </c>
      <c r="U49">
        <v>4096</v>
      </c>
      <c r="V49">
        <v>579</v>
      </c>
      <c r="W49">
        <v>4096</v>
      </c>
      <c r="X49">
        <v>1</v>
      </c>
      <c r="Y49">
        <v>9.82808712433971E-2</v>
      </c>
      <c r="Z49">
        <v>91.56</v>
      </c>
      <c r="AA49">
        <v>165.6</v>
      </c>
      <c r="AB49" t="s">
        <v>94</v>
      </c>
      <c r="AC49">
        <v>9.5703125</v>
      </c>
      <c r="AE49">
        <v>0</v>
      </c>
      <c r="AF49">
        <v>91.5625</v>
      </c>
      <c r="AG49">
        <v>6.125</v>
      </c>
      <c r="AH49">
        <f t="shared" si="0"/>
        <v>85.4375</v>
      </c>
      <c r="AI49">
        <f t="shared" si="1"/>
        <v>14.948979591836734</v>
      </c>
      <c r="AJ49">
        <f t="shared" si="2"/>
        <v>0.36414649475938449</v>
      </c>
      <c r="AK49">
        <f t="shared" si="3"/>
        <v>251.44413393434243</v>
      </c>
    </row>
    <row r="50" spans="1:37" x14ac:dyDescent="0.3">
      <c r="A50">
        <v>48</v>
      </c>
      <c r="B50">
        <v>140</v>
      </c>
      <c r="C50" t="s">
        <v>91</v>
      </c>
      <c r="D50">
        <v>4.06405018450074E-2</v>
      </c>
      <c r="E50">
        <v>4096</v>
      </c>
      <c r="F50">
        <v>12288</v>
      </c>
      <c r="G50">
        <v>3</v>
      </c>
      <c r="H50">
        <v>8.7432483824132792</v>
      </c>
      <c r="I50">
        <v>16.026442591591501</v>
      </c>
      <c r="J50">
        <v>-0.97724902590501495</v>
      </c>
      <c r="K50" t="b">
        <v>1</v>
      </c>
      <c r="L50">
        <v>68.06</v>
      </c>
      <c r="M50" t="s">
        <v>92</v>
      </c>
      <c r="N50">
        <v>16.446682612345199</v>
      </c>
      <c r="O50">
        <v>4.24</v>
      </c>
      <c r="P50">
        <v>1.833</v>
      </c>
      <c r="Q50" t="s">
        <v>572</v>
      </c>
      <c r="S50">
        <v>0</v>
      </c>
      <c r="T50">
        <v>17250</v>
      </c>
      <c r="U50">
        <v>4096</v>
      </c>
      <c r="V50">
        <v>31</v>
      </c>
      <c r="W50">
        <v>4096</v>
      </c>
      <c r="X50">
        <v>1</v>
      </c>
      <c r="Y50">
        <v>1.39072846439167</v>
      </c>
      <c r="Z50">
        <v>68.06</v>
      </c>
      <c r="AA50">
        <v>253.4</v>
      </c>
      <c r="AB50" t="s">
        <v>94</v>
      </c>
      <c r="AC50">
        <v>8.25</v>
      </c>
      <c r="AD50" t="s">
        <v>98</v>
      </c>
      <c r="AE50">
        <v>0</v>
      </c>
      <c r="AF50">
        <v>68.0625</v>
      </c>
      <c r="AG50">
        <v>40</v>
      </c>
      <c r="AH50">
        <f t="shared" si="0"/>
        <v>28.0625</v>
      </c>
      <c r="AI50">
        <f t="shared" si="1"/>
        <v>1.7015625000000001</v>
      </c>
      <c r="AJ50">
        <f t="shared" si="2"/>
        <v>0.37634499141570149</v>
      </c>
      <c r="AK50">
        <f t="shared" si="3"/>
        <v>180.85135062902916</v>
      </c>
    </row>
    <row r="51" spans="1:37" x14ac:dyDescent="0.3">
      <c r="A51">
        <v>49</v>
      </c>
      <c r="B51">
        <v>141</v>
      </c>
      <c r="C51" t="s">
        <v>91</v>
      </c>
      <c r="D51">
        <v>5.3208500891146697E-2</v>
      </c>
      <c r="E51">
        <v>4096</v>
      </c>
      <c r="F51">
        <v>4096</v>
      </c>
      <c r="G51">
        <v>1</v>
      </c>
      <c r="H51">
        <v>4.0940535675488601</v>
      </c>
      <c r="I51">
        <v>3.8741581122605901</v>
      </c>
      <c r="J51">
        <v>-0.97403439095138</v>
      </c>
      <c r="K51" t="b">
        <v>1</v>
      </c>
      <c r="L51">
        <v>8.8360000000000003</v>
      </c>
      <c r="M51" t="s">
        <v>92</v>
      </c>
      <c r="N51">
        <v>5.1165274383859201</v>
      </c>
      <c r="O51">
        <v>3.4510000000000001</v>
      </c>
      <c r="P51">
        <v>0.94630000000000003</v>
      </c>
      <c r="Q51" t="s">
        <v>573</v>
      </c>
      <c r="S51">
        <v>0</v>
      </c>
      <c r="T51">
        <v>2828</v>
      </c>
      <c r="U51">
        <v>4096</v>
      </c>
      <c r="V51">
        <v>161</v>
      </c>
      <c r="W51">
        <v>4096</v>
      </c>
      <c r="X51">
        <v>1</v>
      </c>
      <c r="Y51">
        <v>0.24384558140464699</v>
      </c>
      <c r="Z51">
        <v>8.8360000000000003</v>
      </c>
      <c r="AA51">
        <v>320</v>
      </c>
      <c r="AB51" t="s">
        <v>94</v>
      </c>
      <c r="AC51">
        <v>2.97265625</v>
      </c>
      <c r="AE51">
        <v>5</v>
      </c>
      <c r="AF51">
        <v>8.8359375</v>
      </c>
      <c r="AG51">
        <v>3.076171875</v>
      </c>
      <c r="AH51">
        <f t="shared" si="0"/>
        <v>5.759765625</v>
      </c>
      <c r="AI51">
        <f t="shared" si="1"/>
        <v>2.8723809523809525</v>
      </c>
      <c r="AJ51">
        <f t="shared" si="2"/>
        <v>0.37755674981667398</v>
      </c>
      <c r="AK51">
        <f t="shared" si="3"/>
        <v>23.402938774873892</v>
      </c>
    </row>
    <row r="52" spans="1:37" x14ac:dyDescent="0.3">
      <c r="A52">
        <v>50</v>
      </c>
      <c r="B52">
        <v>145</v>
      </c>
      <c r="C52" t="s">
        <v>91</v>
      </c>
      <c r="D52">
        <v>1.94384824721727E-2</v>
      </c>
      <c r="E52">
        <v>4096</v>
      </c>
      <c r="F52">
        <v>16384</v>
      </c>
      <c r="G52">
        <v>4</v>
      </c>
      <c r="H52">
        <v>3.0678138662022598</v>
      </c>
      <c r="I52">
        <v>7.6875101373779398</v>
      </c>
      <c r="J52">
        <v>-1.0005551293188599</v>
      </c>
      <c r="K52" t="b">
        <v>1</v>
      </c>
      <c r="L52">
        <v>320</v>
      </c>
      <c r="M52" t="s">
        <v>92</v>
      </c>
      <c r="N52">
        <v>7.7241177374218699</v>
      </c>
      <c r="O52">
        <v>4.26</v>
      </c>
      <c r="P52">
        <v>2.5059999999999998</v>
      </c>
      <c r="Q52" t="s">
        <v>574</v>
      </c>
      <c r="S52">
        <v>0</v>
      </c>
      <c r="T52">
        <v>18270</v>
      </c>
      <c r="U52">
        <v>4096</v>
      </c>
      <c r="V52">
        <v>597</v>
      </c>
      <c r="W52">
        <v>4096</v>
      </c>
      <c r="X52">
        <v>1</v>
      </c>
      <c r="Y52">
        <v>8.4629987688632904E-2</v>
      </c>
      <c r="Z52">
        <v>320</v>
      </c>
      <c r="AA52">
        <v>57.1</v>
      </c>
      <c r="AB52" t="s">
        <v>94</v>
      </c>
      <c r="AC52">
        <v>17.890625</v>
      </c>
      <c r="AE52">
        <v>0</v>
      </c>
      <c r="AF52">
        <v>320</v>
      </c>
      <c r="AG52">
        <v>7.1796875</v>
      </c>
      <c r="AH52">
        <f t="shared" si="0"/>
        <v>312.8203125</v>
      </c>
      <c r="AI52">
        <f t="shared" si="1"/>
        <v>44.570184983677912</v>
      </c>
      <c r="AJ52">
        <f t="shared" si="2"/>
        <v>0.3676752771817936</v>
      </c>
      <c r="AK52">
        <f t="shared" si="3"/>
        <v>870.33319850270755</v>
      </c>
    </row>
    <row r="53" spans="1:37" x14ac:dyDescent="0.3">
      <c r="A53">
        <v>51</v>
      </c>
      <c r="B53">
        <v>147</v>
      </c>
      <c r="C53" t="s">
        <v>91</v>
      </c>
      <c r="D53">
        <v>2.9623783162937001E-2</v>
      </c>
      <c r="E53">
        <v>4096</v>
      </c>
      <c r="F53">
        <v>16384</v>
      </c>
      <c r="G53">
        <v>4</v>
      </c>
      <c r="H53">
        <v>3.3319237252381599</v>
      </c>
      <c r="I53">
        <v>6.0683962378605196</v>
      </c>
      <c r="J53">
        <v>-1.01019903417977</v>
      </c>
      <c r="K53" t="b">
        <v>1</v>
      </c>
      <c r="L53">
        <v>66.25</v>
      </c>
      <c r="M53" t="s">
        <v>92</v>
      </c>
      <c r="N53">
        <v>6.7481614870730802</v>
      </c>
      <c r="O53">
        <v>4.1879999999999997</v>
      </c>
      <c r="P53">
        <v>1.821</v>
      </c>
      <c r="Q53" t="s">
        <v>575</v>
      </c>
      <c r="R53" s="1" t="s">
        <v>1941</v>
      </c>
      <c r="S53">
        <v>0</v>
      </c>
      <c r="T53">
        <v>15370</v>
      </c>
      <c r="U53">
        <v>4096</v>
      </c>
      <c r="V53">
        <v>530</v>
      </c>
      <c r="W53">
        <v>4096</v>
      </c>
      <c r="X53">
        <v>1</v>
      </c>
      <c r="Y53">
        <v>0.101292293848411</v>
      </c>
      <c r="Z53">
        <v>66.25</v>
      </c>
      <c r="AA53">
        <v>232</v>
      </c>
      <c r="AB53" t="s">
        <v>94</v>
      </c>
      <c r="AC53">
        <v>8.140625</v>
      </c>
      <c r="AE53">
        <v>0</v>
      </c>
      <c r="AF53">
        <v>66.25</v>
      </c>
      <c r="AG53">
        <v>6.546875</v>
      </c>
      <c r="AH53">
        <f t="shared" si="0"/>
        <v>59.703125</v>
      </c>
      <c r="AI53">
        <f t="shared" si="1"/>
        <v>10.119331742243437</v>
      </c>
      <c r="AJ53">
        <f t="shared" si="2"/>
        <v>0.36414649475938449</v>
      </c>
      <c r="AK53">
        <f t="shared" si="3"/>
        <v>181.93227438252762</v>
      </c>
    </row>
    <row r="54" spans="1:37" x14ac:dyDescent="0.3">
      <c r="A54">
        <v>52</v>
      </c>
      <c r="B54">
        <v>151</v>
      </c>
      <c r="C54" t="s">
        <v>91</v>
      </c>
      <c r="D54">
        <v>5.7652898879413002E-2</v>
      </c>
      <c r="E54">
        <v>4096</v>
      </c>
      <c r="F54">
        <v>12288</v>
      </c>
      <c r="G54">
        <v>3</v>
      </c>
      <c r="H54">
        <v>2.9878730213227702</v>
      </c>
      <c r="I54">
        <v>5.4155198511475202</v>
      </c>
      <c r="J54">
        <v>-0.98207097833546797</v>
      </c>
      <c r="K54" t="b">
        <v>1</v>
      </c>
      <c r="L54">
        <v>65</v>
      </c>
      <c r="M54" t="s">
        <v>92</v>
      </c>
      <c r="N54">
        <v>6.73213953462857</v>
      </c>
      <c r="O54">
        <v>4.22</v>
      </c>
      <c r="P54">
        <v>1.8125</v>
      </c>
      <c r="Q54" t="s">
        <v>576</v>
      </c>
      <c r="S54">
        <v>0</v>
      </c>
      <c r="T54">
        <v>16540</v>
      </c>
      <c r="U54">
        <v>4096</v>
      </c>
      <c r="V54">
        <v>343</v>
      </c>
      <c r="W54">
        <v>4096</v>
      </c>
      <c r="X54">
        <v>1</v>
      </c>
      <c r="Y54">
        <v>0.107335054130503</v>
      </c>
      <c r="Z54">
        <v>65</v>
      </c>
      <c r="AA54">
        <v>254.5</v>
      </c>
      <c r="AB54" t="s">
        <v>94</v>
      </c>
      <c r="AC54">
        <v>8.0625</v>
      </c>
      <c r="AE54">
        <v>0</v>
      </c>
      <c r="AF54">
        <v>65</v>
      </c>
      <c r="AG54">
        <v>11.0390625</v>
      </c>
      <c r="AH54">
        <f t="shared" si="0"/>
        <v>53.9609375</v>
      </c>
      <c r="AI54">
        <f t="shared" si="1"/>
        <v>5.8881811748053785</v>
      </c>
      <c r="AJ54">
        <f t="shared" si="2"/>
        <v>0.37453464198680558</v>
      </c>
      <c r="AK54">
        <f t="shared" si="3"/>
        <v>173.54869940786378</v>
      </c>
    </row>
    <row r="55" spans="1:37" x14ac:dyDescent="0.3">
      <c r="A55">
        <v>53</v>
      </c>
      <c r="B55">
        <v>152</v>
      </c>
      <c r="C55" t="s">
        <v>91</v>
      </c>
      <c r="D55">
        <v>6.8980224574741497E-2</v>
      </c>
      <c r="E55">
        <v>4096</v>
      </c>
      <c r="F55">
        <v>4096</v>
      </c>
      <c r="G55">
        <v>1</v>
      </c>
      <c r="H55">
        <v>3.6779748412159599</v>
      </c>
      <c r="I55">
        <v>3.9114400410978298</v>
      </c>
      <c r="J55">
        <v>-0.97001609725933702</v>
      </c>
      <c r="K55" t="b">
        <v>1</v>
      </c>
      <c r="L55">
        <v>11.586</v>
      </c>
      <c r="M55" t="s">
        <v>92</v>
      </c>
      <c r="N55">
        <v>5.1131314236048597</v>
      </c>
      <c r="O55">
        <v>3.516</v>
      </c>
      <c r="P55">
        <v>1.0629999999999999</v>
      </c>
      <c r="Q55" t="s">
        <v>577</v>
      </c>
      <c r="S55">
        <v>0</v>
      </c>
      <c r="T55">
        <v>3274</v>
      </c>
      <c r="U55">
        <v>4096</v>
      </c>
      <c r="V55">
        <v>247</v>
      </c>
      <c r="W55">
        <v>4096</v>
      </c>
      <c r="X55">
        <v>1</v>
      </c>
      <c r="Y55">
        <v>0.17039545870981901</v>
      </c>
      <c r="Z55">
        <v>11.586</v>
      </c>
      <c r="AA55">
        <v>282.5</v>
      </c>
      <c r="AB55" t="s">
        <v>94</v>
      </c>
      <c r="AC55">
        <v>3.404296875</v>
      </c>
      <c r="AE55">
        <v>4</v>
      </c>
      <c r="AF55">
        <v>11.5859375</v>
      </c>
      <c r="AG55">
        <v>3.06640625</v>
      </c>
      <c r="AH55">
        <f t="shared" si="0"/>
        <v>8.51953125</v>
      </c>
      <c r="AI55">
        <f t="shared" si="1"/>
        <v>3.778343949044586</v>
      </c>
      <c r="AJ55">
        <f t="shared" si="2"/>
        <v>0.37907693595453829</v>
      </c>
      <c r="AK55">
        <f t="shared" si="3"/>
        <v>30.56355162000537</v>
      </c>
    </row>
    <row r="56" spans="1:37" x14ac:dyDescent="0.3">
      <c r="A56">
        <v>54</v>
      </c>
      <c r="B56">
        <v>156</v>
      </c>
      <c r="C56" t="s">
        <v>91</v>
      </c>
      <c r="D56">
        <v>2.4991231520840099E-2</v>
      </c>
      <c r="E56">
        <v>4096</v>
      </c>
      <c r="F56">
        <v>16384</v>
      </c>
      <c r="G56">
        <v>4</v>
      </c>
      <c r="H56">
        <v>3.1753636412350401</v>
      </c>
      <c r="I56">
        <v>8.0500429810997698</v>
      </c>
      <c r="J56">
        <v>-0.99734049436523398</v>
      </c>
      <c r="K56" t="b">
        <v>1</v>
      </c>
      <c r="L56">
        <v>342.2</v>
      </c>
      <c r="M56" t="s">
        <v>92</v>
      </c>
      <c r="N56">
        <v>8.0743092923912805</v>
      </c>
      <c r="O56">
        <v>4.26</v>
      </c>
      <c r="P56">
        <v>2.5350000000000001</v>
      </c>
      <c r="Q56" t="s">
        <v>578</v>
      </c>
      <c r="S56">
        <v>0</v>
      </c>
      <c r="T56">
        <v>18260</v>
      </c>
      <c r="U56">
        <v>4096</v>
      </c>
      <c r="V56">
        <v>314</v>
      </c>
      <c r="W56">
        <v>4096</v>
      </c>
      <c r="X56">
        <v>1</v>
      </c>
      <c r="Y56">
        <v>0.122762872398432</v>
      </c>
      <c r="Z56">
        <v>342.2</v>
      </c>
      <c r="AA56">
        <v>53.34</v>
      </c>
      <c r="AB56" t="s">
        <v>94</v>
      </c>
      <c r="AC56">
        <v>18.5</v>
      </c>
      <c r="AE56">
        <v>0</v>
      </c>
      <c r="AF56">
        <v>342.25</v>
      </c>
      <c r="AG56">
        <v>10.3125</v>
      </c>
      <c r="AH56">
        <f t="shared" si="0"/>
        <v>331.9375</v>
      </c>
      <c r="AI56">
        <f t="shared" si="1"/>
        <v>33.187878787878788</v>
      </c>
      <c r="AJ56">
        <f t="shared" si="2"/>
        <v>0.36885912077242489</v>
      </c>
      <c r="AK56">
        <f t="shared" si="3"/>
        <v>927.86101990184511</v>
      </c>
    </row>
    <row r="57" spans="1:37" x14ac:dyDescent="0.3">
      <c r="A57">
        <v>55</v>
      </c>
      <c r="B57">
        <v>158</v>
      </c>
      <c r="C57" t="s">
        <v>91</v>
      </c>
      <c r="D57">
        <v>4.3188004226424402E-2</v>
      </c>
      <c r="E57">
        <v>4096</v>
      </c>
      <c r="F57">
        <v>16384</v>
      </c>
      <c r="G57">
        <v>4</v>
      </c>
      <c r="H57">
        <v>3.1356963240145399</v>
      </c>
      <c r="I57">
        <v>5.2945497502159498</v>
      </c>
      <c r="J57">
        <v>-1.00939537544136</v>
      </c>
      <c r="K57" t="b">
        <v>1</v>
      </c>
      <c r="L57">
        <v>48.84</v>
      </c>
      <c r="M57" t="s">
        <v>92</v>
      </c>
      <c r="N57">
        <v>6.3812790799682597</v>
      </c>
      <c r="O57">
        <v>4.2</v>
      </c>
      <c r="P57">
        <v>1.6879999999999999</v>
      </c>
      <c r="Q57" t="s">
        <v>579</v>
      </c>
      <c r="R57" s="1" t="s">
        <v>1941</v>
      </c>
      <c r="S57">
        <v>0</v>
      </c>
      <c r="T57">
        <v>15810</v>
      </c>
      <c r="U57">
        <v>4096</v>
      </c>
      <c r="V57">
        <v>768</v>
      </c>
      <c r="W57">
        <v>4096</v>
      </c>
      <c r="X57">
        <v>1</v>
      </c>
      <c r="Y57">
        <v>7.7065302973568103E-2</v>
      </c>
      <c r="Z57">
        <v>48.84</v>
      </c>
      <c r="AA57">
        <v>323.8</v>
      </c>
      <c r="AB57" t="s">
        <v>94</v>
      </c>
      <c r="AC57">
        <v>6.98828125</v>
      </c>
      <c r="AE57">
        <v>0</v>
      </c>
      <c r="AF57">
        <v>48.84375</v>
      </c>
      <c r="AG57">
        <v>5.62109375</v>
      </c>
      <c r="AH57">
        <f t="shared" si="0"/>
        <v>43.22265625</v>
      </c>
      <c r="AI57">
        <f t="shared" si="1"/>
        <v>8.6893676164002773</v>
      </c>
      <c r="AJ57">
        <f t="shared" si="2"/>
        <v>0.36443926189863673</v>
      </c>
      <c r="AK57">
        <f t="shared" si="3"/>
        <v>134.02439063655316</v>
      </c>
    </row>
    <row r="58" spans="1:37" x14ac:dyDescent="0.3">
      <c r="A58">
        <v>56</v>
      </c>
      <c r="B58">
        <v>162</v>
      </c>
      <c r="C58" t="s">
        <v>91</v>
      </c>
      <c r="D58">
        <v>6.3611471385904894E-2</v>
      </c>
      <c r="E58">
        <v>4096</v>
      </c>
      <c r="F58">
        <v>12288</v>
      </c>
      <c r="G58">
        <v>3</v>
      </c>
      <c r="H58">
        <v>3.84805173848352</v>
      </c>
      <c r="I58">
        <v>6.9745937760013801</v>
      </c>
      <c r="J58">
        <v>-0.98367829581228505</v>
      </c>
      <c r="K58" t="b">
        <v>1</v>
      </c>
      <c r="L58">
        <v>64.900000000000006</v>
      </c>
      <c r="M58" t="s">
        <v>92</v>
      </c>
      <c r="N58">
        <v>8.0186214215224201</v>
      </c>
      <c r="O58">
        <v>4.2149999999999999</v>
      </c>
      <c r="P58">
        <v>1.8125</v>
      </c>
      <c r="Q58" t="s">
        <v>580</v>
      </c>
      <c r="S58">
        <v>0</v>
      </c>
      <c r="T58">
        <v>16400</v>
      </c>
      <c r="U58">
        <v>4096</v>
      </c>
      <c r="V58">
        <v>114</v>
      </c>
      <c r="W58">
        <v>4096</v>
      </c>
      <c r="X58">
        <v>1</v>
      </c>
      <c r="Y58">
        <v>0.26674448489142399</v>
      </c>
      <c r="Z58">
        <v>64.900000000000006</v>
      </c>
      <c r="AA58">
        <v>252.8</v>
      </c>
      <c r="AB58" t="s">
        <v>94</v>
      </c>
      <c r="AC58">
        <v>8.0546875</v>
      </c>
      <c r="AE58">
        <v>0</v>
      </c>
      <c r="AF58">
        <v>64.875</v>
      </c>
      <c r="AG58">
        <v>20.328125</v>
      </c>
      <c r="AH58">
        <f t="shared" si="0"/>
        <v>44.546875</v>
      </c>
      <c r="AI58">
        <f t="shared" si="1"/>
        <v>3.1913912375096078</v>
      </c>
      <c r="AJ58">
        <f t="shared" si="2"/>
        <v>0.37393312945137119</v>
      </c>
      <c r="AK58">
        <f t="shared" si="3"/>
        <v>173.4935871961481</v>
      </c>
    </row>
    <row r="59" spans="1:37" x14ac:dyDescent="0.3">
      <c r="A59">
        <v>57</v>
      </c>
      <c r="B59">
        <v>163</v>
      </c>
      <c r="C59" t="s">
        <v>91</v>
      </c>
      <c r="D59">
        <v>6.5712949613163901E-2</v>
      </c>
      <c r="E59">
        <v>4096</v>
      </c>
      <c r="F59">
        <v>4096</v>
      </c>
      <c r="G59">
        <v>1</v>
      </c>
      <c r="H59">
        <v>3.5016230689486498</v>
      </c>
      <c r="I59">
        <v>3.6042096822967502</v>
      </c>
      <c r="J59">
        <v>-0.97081975599774495</v>
      </c>
      <c r="K59" t="b">
        <v>1</v>
      </c>
      <c r="L59">
        <v>10.69</v>
      </c>
      <c r="M59" t="s">
        <v>92</v>
      </c>
      <c r="N59">
        <v>4.9927693897572496</v>
      </c>
      <c r="O59">
        <v>3.5179999999999998</v>
      </c>
      <c r="P59">
        <v>1.0289999999999999</v>
      </c>
      <c r="Q59" t="s">
        <v>581</v>
      </c>
      <c r="S59">
        <v>0</v>
      </c>
      <c r="T59">
        <v>3296</v>
      </c>
      <c r="U59">
        <v>4096</v>
      </c>
      <c r="V59">
        <v>272</v>
      </c>
      <c r="W59">
        <v>4096</v>
      </c>
      <c r="X59">
        <v>1</v>
      </c>
      <c r="Y59">
        <v>0.151683178658192</v>
      </c>
      <c r="Z59">
        <v>10.69</v>
      </c>
      <c r="AA59">
        <v>308.5</v>
      </c>
      <c r="AB59" t="s">
        <v>94</v>
      </c>
      <c r="AC59">
        <v>3.26953125</v>
      </c>
      <c r="AE59">
        <v>4</v>
      </c>
      <c r="AF59">
        <v>10.6875</v>
      </c>
      <c r="AG59">
        <v>2.884765625</v>
      </c>
      <c r="AH59">
        <f t="shared" si="0"/>
        <v>7.802734375</v>
      </c>
      <c r="AI59">
        <f t="shared" si="1"/>
        <v>3.7048070412999321</v>
      </c>
      <c r="AJ59">
        <f t="shared" si="2"/>
        <v>0.37877240984635374</v>
      </c>
      <c r="AK59">
        <f t="shared" si="3"/>
        <v>28.216152291386024</v>
      </c>
    </row>
    <row r="60" spans="1:37" x14ac:dyDescent="0.3">
      <c r="A60">
        <v>58</v>
      </c>
      <c r="B60">
        <v>167</v>
      </c>
      <c r="C60" t="s">
        <v>91</v>
      </c>
      <c r="D60">
        <v>2.8823897758126101E-2</v>
      </c>
      <c r="E60">
        <v>4096</v>
      </c>
      <c r="F60">
        <v>16384</v>
      </c>
      <c r="G60">
        <v>4</v>
      </c>
      <c r="H60">
        <v>2.9865869252697799</v>
      </c>
      <c r="I60">
        <v>7.4139687148786999</v>
      </c>
      <c r="J60">
        <v>-0.99653683562682505</v>
      </c>
      <c r="K60" t="b">
        <v>1</v>
      </c>
      <c r="L60">
        <v>304</v>
      </c>
      <c r="M60" t="s">
        <v>92</v>
      </c>
      <c r="N60">
        <v>7.4761344705222497</v>
      </c>
      <c r="O60">
        <v>4.2539999999999996</v>
      </c>
      <c r="P60">
        <v>2.4820000000000002</v>
      </c>
      <c r="Q60" t="s">
        <v>582</v>
      </c>
      <c r="S60">
        <v>0</v>
      </c>
      <c r="T60">
        <v>17980</v>
      </c>
      <c r="U60">
        <v>4096</v>
      </c>
      <c r="V60">
        <v>488</v>
      </c>
      <c r="W60">
        <v>4096</v>
      </c>
      <c r="X60">
        <v>1</v>
      </c>
      <c r="Y60">
        <v>8.99285646788065E-2</v>
      </c>
      <c r="Z60">
        <v>304</v>
      </c>
      <c r="AA60">
        <v>59.16</v>
      </c>
      <c r="AB60" t="s">
        <v>94</v>
      </c>
      <c r="AC60">
        <v>17.4375</v>
      </c>
      <c r="AE60">
        <v>0</v>
      </c>
      <c r="AF60">
        <v>304</v>
      </c>
      <c r="AG60">
        <v>8.1015625</v>
      </c>
      <c r="AH60">
        <f t="shared" si="0"/>
        <v>295.8984375</v>
      </c>
      <c r="AI60">
        <f t="shared" si="1"/>
        <v>37.523625843780138</v>
      </c>
      <c r="AJ60">
        <f t="shared" si="2"/>
        <v>0.36915567677702643</v>
      </c>
      <c r="AK60">
        <f t="shared" si="3"/>
        <v>823.50081313694363</v>
      </c>
    </row>
    <row r="61" spans="1:37" x14ac:dyDescent="0.3">
      <c r="A61">
        <v>59</v>
      </c>
      <c r="B61">
        <v>169</v>
      </c>
      <c r="C61" t="s">
        <v>91</v>
      </c>
      <c r="D61">
        <v>4.0766406412644202E-2</v>
      </c>
      <c r="E61">
        <v>4096</v>
      </c>
      <c r="F61">
        <v>16384</v>
      </c>
      <c r="G61">
        <v>4</v>
      </c>
      <c r="H61">
        <v>3.1345220535845701</v>
      </c>
      <c r="I61">
        <v>5.1456363008551502</v>
      </c>
      <c r="J61">
        <v>-1.00778805796454</v>
      </c>
      <c r="K61" t="b">
        <v>1</v>
      </c>
      <c r="L61">
        <v>43.78</v>
      </c>
      <c r="M61" t="s">
        <v>92</v>
      </c>
      <c r="N61">
        <v>6.3973117992004704</v>
      </c>
      <c r="O61">
        <v>4.1879999999999997</v>
      </c>
      <c r="P61">
        <v>1.6419999999999999</v>
      </c>
      <c r="Q61" t="s">
        <v>583</v>
      </c>
      <c r="R61" s="1" t="s">
        <v>1941</v>
      </c>
      <c r="S61">
        <v>0</v>
      </c>
      <c r="T61">
        <v>15430</v>
      </c>
      <c r="U61">
        <v>4096</v>
      </c>
      <c r="V61">
        <v>639</v>
      </c>
      <c r="W61">
        <v>4096</v>
      </c>
      <c r="X61">
        <v>1</v>
      </c>
      <c r="Y61">
        <v>8.4440387406815101E-2</v>
      </c>
      <c r="Z61">
        <v>43.78</v>
      </c>
      <c r="AA61">
        <v>352.5</v>
      </c>
      <c r="AB61" t="s">
        <v>94</v>
      </c>
      <c r="AC61">
        <v>6.6171875</v>
      </c>
      <c r="AE61">
        <v>0</v>
      </c>
      <c r="AF61">
        <v>43.78125</v>
      </c>
      <c r="AG61">
        <v>6.0859375</v>
      </c>
      <c r="AH61">
        <f t="shared" si="0"/>
        <v>37.6953125</v>
      </c>
      <c r="AI61">
        <f t="shared" si="1"/>
        <v>7.1938382541720154</v>
      </c>
      <c r="AJ61">
        <f t="shared" si="2"/>
        <v>0.36502550250470045</v>
      </c>
      <c r="AK61">
        <f t="shared" si="3"/>
        <v>119.94024992660951</v>
      </c>
    </row>
    <row r="62" spans="1:37" x14ac:dyDescent="0.3">
      <c r="A62">
        <v>60</v>
      </c>
      <c r="B62">
        <v>173</v>
      </c>
      <c r="C62" t="s">
        <v>91</v>
      </c>
      <c r="D62">
        <v>6.39934341818095E-2</v>
      </c>
      <c r="E62">
        <v>4096</v>
      </c>
      <c r="F62">
        <v>12288</v>
      </c>
      <c r="G62">
        <v>3</v>
      </c>
      <c r="H62">
        <v>4.1462098216374601</v>
      </c>
      <c r="I62">
        <v>7.3692401126759499</v>
      </c>
      <c r="J62">
        <v>-0.98689293076592</v>
      </c>
      <c r="K62" t="b">
        <v>1</v>
      </c>
      <c r="L62">
        <v>59.94</v>
      </c>
      <c r="M62" t="s">
        <v>92</v>
      </c>
      <c r="N62">
        <v>8.3752950182394397</v>
      </c>
      <c r="O62">
        <v>4.2229999999999999</v>
      </c>
      <c r="P62">
        <v>1.7769999999999999</v>
      </c>
      <c r="Q62" t="s">
        <v>584</v>
      </c>
      <c r="S62">
        <v>0</v>
      </c>
      <c r="T62">
        <v>16640</v>
      </c>
      <c r="U62">
        <v>4096</v>
      </c>
      <c r="V62">
        <v>107</v>
      </c>
      <c r="W62">
        <v>4096</v>
      </c>
      <c r="X62">
        <v>1</v>
      </c>
      <c r="Y62">
        <v>0.30415558367707801</v>
      </c>
      <c r="Z62">
        <v>59.94</v>
      </c>
      <c r="AA62">
        <v>277.5</v>
      </c>
      <c r="AB62" t="s">
        <v>94</v>
      </c>
      <c r="AC62">
        <v>7.7421875</v>
      </c>
      <c r="AE62">
        <v>0</v>
      </c>
      <c r="AF62">
        <v>59.9375</v>
      </c>
      <c r="AG62">
        <v>20.390625</v>
      </c>
      <c r="AH62">
        <f t="shared" si="0"/>
        <v>39.546875</v>
      </c>
      <c r="AI62">
        <f t="shared" si="1"/>
        <v>2.9394636015325672</v>
      </c>
      <c r="AJ62">
        <f t="shared" si="2"/>
        <v>0.372733000964105</v>
      </c>
      <c r="AK62">
        <f t="shared" si="3"/>
        <v>160.80545550022848</v>
      </c>
    </row>
    <row r="63" spans="1:37" x14ac:dyDescent="0.3">
      <c r="A63">
        <v>61</v>
      </c>
      <c r="B63">
        <v>174</v>
      </c>
      <c r="C63" t="s">
        <v>91</v>
      </c>
      <c r="D63">
        <v>8.0246116847444898E-2</v>
      </c>
      <c r="E63">
        <v>4096</v>
      </c>
      <c r="F63">
        <v>4096</v>
      </c>
      <c r="G63">
        <v>1</v>
      </c>
      <c r="H63">
        <v>3.7736347899749401</v>
      </c>
      <c r="I63">
        <v>3.5801623031842298</v>
      </c>
      <c r="J63">
        <v>-0.97483804968978904</v>
      </c>
      <c r="K63" t="b">
        <v>1</v>
      </c>
      <c r="L63">
        <v>8.8800000000000008</v>
      </c>
      <c r="M63" t="s">
        <v>92</v>
      </c>
      <c r="N63">
        <v>5.0910365737571404</v>
      </c>
      <c r="O63">
        <v>3.5350000000000001</v>
      </c>
      <c r="P63">
        <v>0.94869999999999999</v>
      </c>
      <c r="Q63" t="s">
        <v>585</v>
      </c>
      <c r="S63">
        <v>0</v>
      </c>
      <c r="T63">
        <v>3422</v>
      </c>
      <c r="U63">
        <v>4096</v>
      </c>
      <c r="V63">
        <v>281</v>
      </c>
      <c r="W63">
        <v>4096</v>
      </c>
      <c r="X63">
        <v>1</v>
      </c>
      <c r="Y63">
        <v>0.16546117958827999</v>
      </c>
      <c r="Z63">
        <v>8.8800000000000008</v>
      </c>
      <c r="AA63">
        <v>385.2</v>
      </c>
      <c r="AB63" t="s">
        <v>94</v>
      </c>
      <c r="AC63">
        <v>2.98046875</v>
      </c>
      <c r="AE63">
        <v>4</v>
      </c>
      <c r="AF63">
        <v>8.8828125</v>
      </c>
      <c r="AG63">
        <v>2.9296875</v>
      </c>
      <c r="AH63">
        <f t="shared" si="0"/>
        <v>5.953125</v>
      </c>
      <c r="AI63">
        <f t="shared" si="1"/>
        <v>3.032</v>
      </c>
      <c r="AJ63">
        <f t="shared" si="2"/>
        <v>0.37725344492857493</v>
      </c>
      <c r="AK63">
        <f t="shared" si="3"/>
        <v>23.546007649265537</v>
      </c>
    </row>
    <row r="64" spans="1:37" x14ac:dyDescent="0.3">
      <c r="A64">
        <v>62</v>
      </c>
      <c r="B64">
        <v>178</v>
      </c>
      <c r="C64" t="s">
        <v>91</v>
      </c>
      <c r="D64">
        <v>2.57459021337446E-2</v>
      </c>
      <c r="E64">
        <v>4096</v>
      </c>
      <c r="F64">
        <v>16384</v>
      </c>
      <c r="G64">
        <v>4</v>
      </c>
      <c r="H64">
        <v>3.10680810421914</v>
      </c>
      <c r="I64">
        <v>7.8155641371762803</v>
      </c>
      <c r="J64">
        <v>-0.99653683562682505</v>
      </c>
      <c r="K64" t="b">
        <v>1</v>
      </c>
      <c r="L64">
        <v>327.5</v>
      </c>
      <c r="M64" t="s">
        <v>92</v>
      </c>
      <c r="N64">
        <v>7.8504841982232998</v>
      </c>
      <c r="O64">
        <v>4.2539999999999996</v>
      </c>
      <c r="P64">
        <v>2.516</v>
      </c>
      <c r="Q64" t="s">
        <v>586</v>
      </c>
      <c r="S64">
        <v>0</v>
      </c>
      <c r="T64">
        <v>17940</v>
      </c>
      <c r="U64">
        <v>4096</v>
      </c>
      <c r="V64">
        <v>318</v>
      </c>
      <c r="W64">
        <v>4096</v>
      </c>
      <c r="X64">
        <v>1</v>
      </c>
      <c r="Y64">
        <v>0.118143931886154</v>
      </c>
      <c r="Z64">
        <v>327.5</v>
      </c>
      <c r="AA64">
        <v>54.78</v>
      </c>
      <c r="AB64" t="s">
        <v>94</v>
      </c>
      <c r="AC64">
        <v>18.09375</v>
      </c>
      <c r="AE64">
        <v>0</v>
      </c>
      <c r="AF64">
        <v>327.5</v>
      </c>
      <c r="AG64">
        <v>10.0703125</v>
      </c>
      <c r="AH64">
        <f t="shared" si="0"/>
        <v>317.4296875</v>
      </c>
      <c r="AI64">
        <f t="shared" si="1"/>
        <v>32.521334367726922</v>
      </c>
      <c r="AJ64">
        <f t="shared" si="2"/>
        <v>0.36915567677702643</v>
      </c>
      <c r="AK64">
        <f t="shared" si="3"/>
        <v>887.15959309983236</v>
      </c>
    </row>
    <row r="65" spans="1:37" x14ac:dyDescent="0.3">
      <c r="A65">
        <v>63</v>
      </c>
      <c r="B65">
        <v>180</v>
      </c>
      <c r="C65" t="s">
        <v>91</v>
      </c>
      <c r="D65">
        <v>4.49668684257876E-2</v>
      </c>
      <c r="E65">
        <v>4096</v>
      </c>
      <c r="F65">
        <v>16384</v>
      </c>
      <c r="G65">
        <v>4</v>
      </c>
      <c r="H65">
        <v>3.2282180241361398</v>
      </c>
      <c r="I65">
        <v>5.3120579791693299</v>
      </c>
      <c r="J65">
        <v>-1.0085917167029499</v>
      </c>
      <c r="K65" t="b">
        <v>1</v>
      </c>
      <c r="L65">
        <v>44.2</v>
      </c>
      <c r="M65" t="s">
        <v>92</v>
      </c>
      <c r="N65">
        <v>6.5403390441367204</v>
      </c>
      <c r="O65">
        <v>4.21</v>
      </c>
      <c r="P65">
        <v>1.6455</v>
      </c>
      <c r="Q65" t="s">
        <v>587</v>
      </c>
      <c r="R65" s="1" t="s">
        <v>1941</v>
      </c>
      <c r="S65">
        <v>0</v>
      </c>
      <c r="T65">
        <v>16184</v>
      </c>
      <c r="U65">
        <v>4096</v>
      </c>
      <c r="V65">
        <v>554</v>
      </c>
      <c r="W65">
        <v>4096</v>
      </c>
      <c r="X65">
        <v>1</v>
      </c>
      <c r="Y65">
        <v>9.46679124718523E-2</v>
      </c>
      <c r="Z65">
        <v>44.2</v>
      </c>
      <c r="AA65">
        <v>366.2</v>
      </c>
      <c r="AB65" t="s">
        <v>94</v>
      </c>
      <c r="AC65">
        <v>6.6484375</v>
      </c>
      <c r="AE65">
        <v>0</v>
      </c>
      <c r="AF65">
        <v>44.1875</v>
      </c>
      <c r="AG65">
        <v>6.90234375</v>
      </c>
      <c r="AH65">
        <f t="shared" si="0"/>
        <v>37.28515625</v>
      </c>
      <c r="AI65">
        <f t="shared" si="1"/>
        <v>6.4018109790605546</v>
      </c>
      <c r="AJ65">
        <f t="shared" si="2"/>
        <v>0.36473226441732848</v>
      </c>
      <c r="AK65">
        <f t="shared" si="3"/>
        <v>121.15051041780181</v>
      </c>
    </row>
    <row r="66" spans="1:37" x14ac:dyDescent="0.3">
      <c r="A66">
        <v>64</v>
      </c>
      <c r="B66">
        <v>184</v>
      </c>
      <c r="C66" t="s">
        <v>91</v>
      </c>
      <c r="D66">
        <v>4.2179381850704301E-2</v>
      </c>
      <c r="E66">
        <v>4096</v>
      </c>
      <c r="F66">
        <v>12288</v>
      </c>
      <c r="G66">
        <v>3</v>
      </c>
      <c r="H66">
        <v>2.9770737685077999</v>
      </c>
      <c r="I66">
        <v>5.3610586221956797</v>
      </c>
      <c r="J66">
        <v>-0.98930390698114601</v>
      </c>
      <c r="K66" t="b">
        <v>1</v>
      </c>
      <c r="L66">
        <v>63.25</v>
      </c>
      <c r="M66" t="s">
        <v>92</v>
      </c>
      <c r="N66">
        <v>6.5953920890321296</v>
      </c>
      <c r="O66">
        <v>4.2</v>
      </c>
      <c r="P66">
        <v>1.8009999999999999</v>
      </c>
      <c r="Q66" t="s">
        <v>588</v>
      </c>
      <c r="S66">
        <v>0</v>
      </c>
      <c r="T66">
        <v>15820</v>
      </c>
      <c r="U66">
        <v>4096</v>
      </c>
      <c r="V66">
        <v>379</v>
      </c>
      <c r="W66">
        <v>4096</v>
      </c>
      <c r="X66">
        <v>1</v>
      </c>
      <c r="Y66">
        <v>0.101555457978268</v>
      </c>
      <c r="Z66">
        <v>63.25</v>
      </c>
      <c r="AA66">
        <v>250.1</v>
      </c>
      <c r="AB66" t="s">
        <v>94</v>
      </c>
      <c r="AC66">
        <v>7.953125</v>
      </c>
      <c r="AE66">
        <v>0</v>
      </c>
      <c r="AF66">
        <v>63.25</v>
      </c>
      <c r="AG66">
        <v>9.25</v>
      </c>
      <c r="AH66">
        <f t="shared" si="0"/>
        <v>54</v>
      </c>
      <c r="AI66">
        <f t="shared" si="1"/>
        <v>6.8378378378378377</v>
      </c>
      <c r="AJ66">
        <f t="shared" si="2"/>
        <v>0.37183543300643185</v>
      </c>
      <c r="AK66">
        <f t="shared" si="3"/>
        <v>170.10213224866584</v>
      </c>
    </row>
    <row r="67" spans="1:37" x14ac:dyDescent="0.3">
      <c r="A67">
        <v>65</v>
      </c>
      <c r="B67">
        <v>185</v>
      </c>
      <c r="C67" t="s">
        <v>91</v>
      </c>
      <c r="D67">
        <v>5.1772517747337002E-2</v>
      </c>
      <c r="E67">
        <v>4096</v>
      </c>
      <c r="F67">
        <v>4096</v>
      </c>
      <c r="G67">
        <v>1</v>
      </c>
      <c r="H67">
        <v>3.2209736892873799</v>
      </c>
      <c r="I67">
        <v>3.3782477952096102</v>
      </c>
      <c r="J67">
        <v>-0.97162341473615399</v>
      </c>
      <c r="K67" t="b">
        <v>1</v>
      </c>
      <c r="L67">
        <v>11.195</v>
      </c>
      <c r="M67" t="s">
        <v>92</v>
      </c>
      <c r="N67">
        <v>4.8519520953068103</v>
      </c>
      <c r="O67">
        <v>3.5369999999999999</v>
      </c>
      <c r="P67">
        <v>1.0489999999999999</v>
      </c>
      <c r="Q67" t="s">
        <v>589</v>
      </c>
      <c r="S67">
        <v>0</v>
      </c>
      <c r="T67">
        <v>3442</v>
      </c>
      <c r="U67">
        <v>4096</v>
      </c>
      <c r="V67">
        <v>378</v>
      </c>
      <c r="W67">
        <v>4096</v>
      </c>
      <c r="X67">
        <v>1</v>
      </c>
      <c r="Y67">
        <v>0.11423456014490301</v>
      </c>
      <c r="Z67">
        <v>11.195</v>
      </c>
      <c r="AA67">
        <v>307.5</v>
      </c>
      <c r="AB67" t="s">
        <v>94</v>
      </c>
      <c r="AC67">
        <v>3.345703125</v>
      </c>
      <c r="AE67">
        <v>4</v>
      </c>
      <c r="AF67">
        <v>11.1953125</v>
      </c>
      <c r="AG67">
        <v>2.41796875</v>
      </c>
      <c r="AH67">
        <f t="shared" ref="AH67:AH121" si="5">AF67-AG67</f>
        <v>8.77734375</v>
      </c>
      <c r="AI67">
        <f t="shared" ref="AI67:AI121" si="6">AF67/AG67</f>
        <v>4.630048465266559</v>
      </c>
      <c r="AJ67">
        <f t="shared" ref="AJ67:AJ121" si="7">EXP(J67)</f>
        <v>0.37846812837492133</v>
      </c>
      <c r="AK67">
        <f t="shared" ref="AK67:AK121" si="8">AF67/AJ67</f>
        <v>29.580595195877642</v>
      </c>
    </row>
    <row r="68" spans="1:37" x14ac:dyDescent="0.3">
      <c r="A68">
        <v>66</v>
      </c>
      <c r="B68">
        <v>189</v>
      </c>
      <c r="C68" t="s">
        <v>91</v>
      </c>
      <c r="D68">
        <v>2.2880007157821299E-2</v>
      </c>
      <c r="E68">
        <v>4096</v>
      </c>
      <c r="F68">
        <v>16384</v>
      </c>
      <c r="G68">
        <v>4</v>
      </c>
      <c r="H68">
        <v>3.06691708816152</v>
      </c>
      <c r="I68">
        <v>7.6613026479659903</v>
      </c>
      <c r="J68">
        <v>-0.99814415310364202</v>
      </c>
      <c r="K68" t="b">
        <v>1</v>
      </c>
      <c r="L68">
        <v>315</v>
      </c>
      <c r="M68" t="s">
        <v>92</v>
      </c>
      <c r="N68">
        <v>7.7033237120679097</v>
      </c>
      <c r="O68">
        <v>4.25</v>
      </c>
      <c r="P68">
        <v>2.4980000000000002</v>
      </c>
      <c r="Q68" t="s">
        <v>590</v>
      </c>
      <c r="S68">
        <v>0</v>
      </c>
      <c r="T68">
        <v>17800</v>
      </c>
      <c r="U68">
        <v>4096</v>
      </c>
      <c r="V68">
        <v>438</v>
      </c>
      <c r="W68">
        <v>4096</v>
      </c>
      <c r="X68">
        <v>1</v>
      </c>
      <c r="Y68">
        <v>9.8761118665816799E-2</v>
      </c>
      <c r="Z68">
        <v>315</v>
      </c>
      <c r="AA68">
        <v>56.47</v>
      </c>
      <c r="AB68" t="s">
        <v>94</v>
      </c>
      <c r="AC68">
        <v>17.75</v>
      </c>
      <c r="AE68">
        <v>0</v>
      </c>
      <c r="AF68">
        <v>315</v>
      </c>
      <c r="AG68">
        <v>8.359375</v>
      </c>
      <c r="AH68">
        <f t="shared" si="5"/>
        <v>306.640625</v>
      </c>
      <c r="AI68">
        <f t="shared" si="6"/>
        <v>37.682242990654203</v>
      </c>
      <c r="AJ68">
        <f t="shared" si="7"/>
        <v>0.36856280300190597</v>
      </c>
      <c r="AK68">
        <f t="shared" si="8"/>
        <v>854.67116441040048</v>
      </c>
    </row>
    <row r="69" spans="1:37" x14ac:dyDescent="0.3">
      <c r="A69">
        <v>67</v>
      </c>
      <c r="B69">
        <v>191</v>
      </c>
      <c r="C69" t="s">
        <v>91</v>
      </c>
      <c r="D69">
        <v>4.0694129958915297E-2</v>
      </c>
      <c r="E69">
        <v>4096</v>
      </c>
      <c r="F69">
        <v>16384</v>
      </c>
      <c r="G69">
        <v>4</v>
      </c>
      <c r="H69">
        <v>3.03117388898028</v>
      </c>
      <c r="I69">
        <v>4.9167771773400801</v>
      </c>
      <c r="J69">
        <v>-1.00939537544136</v>
      </c>
      <c r="K69" t="b">
        <v>1</v>
      </c>
      <c r="L69">
        <v>41.84</v>
      </c>
      <c r="M69" t="s">
        <v>92</v>
      </c>
      <c r="N69">
        <v>6.3201223574088203</v>
      </c>
      <c r="O69">
        <v>4.2229999999999999</v>
      </c>
      <c r="P69">
        <v>1.6220000000000001</v>
      </c>
      <c r="Q69" t="s">
        <v>591</v>
      </c>
      <c r="R69" s="1" t="s">
        <v>1941</v>
      </c>
      <c r="S69">
        <v>0</v>
      </c>
      <c r="T69">
        <v>16770</v>
      </c>
      <c r="U69">
        <v>4096</v>
      </c>
      <c r="V69">
        <v>938</v>
      </c>
      <c r="W69">
        <v>4096</v>
      </c>
      <c r="X69">
        <v>1</v>
      </c>
      <c r="Y69">
        <v>6.6320178401398006E-2</v>
      </c>
      <c r="Z69">
        <v>41.84</v>
      </c>
      <c r="AA69">
        <v>400.8</v>
      </c>
      <c r="AB69" t="s">
        <v>94</v>
      </c>
      <c r="AC69">
        <v>6.46875</v>
      </c>
      <c r="AE69">
        <v>0</v>
      </c>
      <c r="AF69">
        <v>41.84375</v>
      </c>
      <c r="AG69">
        <v>5.265625</v>
      </c>
      <c r="AH69">
        <f t="shared" si="5"/>
        <v>36.578125</v>
      </c>
      <c r="AI69">
        <f t="shared" si="6"/>
        <v>7.9465875370919878</v>
      </c>
      <c r="AJ69">
        <f t="shared" si="7"/>
        <v>0.36443926189863673</v>
      </c>
      <c r="AK69">
        <f t="shared" si="8"/>
        <v>114.816800423765</v>
      </c>
    </row>
    <row r="70" spans="1:37" x14ac:dyDescent="0.3">
      <c r="A70">
        <v>68</v>
      </c>
      <c r="B70">
        <v>195</v>
      </c>
      <c r="C70" t="s">
        <v>91</v>
      </c>
      <c r="D70">
        <v>4.3199472964863601E-2</v>
      </c>
      <c r="E70">
        <v>4096</v>
      </c>
      <c r="F70">
        <v>12288</v>
      </c>
      <c r="G70">
        <v>3</v>
      </c>
      <c r="H70">
        <v>3.1946343787240301</v>
      </c>
      <c r="I70">
        <v>5.9462628182109496</v>
      </c>
      <c r="J70">
        <v>-0.99412585941159903</v>
      </c>
      <c r="K70" t="b">
        <v>1</v>
      </c>
      <c r="L70">
        <v>72.599999999999994</v>
      </c>
      <c r="M70" t="s">
        <v>92</v>
      </c>
      <c r="N70">
        <v>6.80503753719593</v>
      </c>
      <c r="O70">
        <v>4.1950000000000003</v>
      </c>
      <c r="P70">
        <v>1.861</v>
      </c>
      <c r="Q70" t="s">
        <v>592</v>
      </c>
      <c r="S70">
        <v>0</v>
      </c>
      <c r="T70">
        <v>15690</v>
      </c>
      <c r="U70">
        <v>4096</v>
      </c>
      <c r="V70">
        <v>354</v>
      </c>
      <c r="W70">
        <v>4096</v>
      </c>
      <c r="X70">
        <v>1</v>
      </c>
      <c r="Y70">
        <v>0.116643501206304</v>
      </c>
      <c r="Z70">
        <v>72.599999999999994</v>
      </c>
      <c r="AA70">
        <v>216</v>
      </c>
      <c r="AB70" t="s">
        <v>94</v>
      </c>
      <c r="AC70">
        <v>8.5234375</v>
      </c>
      <c r="AE70">
        <v>0</v>
      </c>
      <c r="AF70">
        <v>72.625</v>
      </c>
      <c r="AG70">
        <v>9.453125</v>
      </c>
      <c r="AH70">
        <f t="shared" si="5"/>
        <v>63.171875</v>
      </c>
      <c r="AI70">
        <f t="shared" si="6"/>
        <v>7.6826446280991734</v>
      </c>
      <c r="AJ70">
        <f t="shared" si="7"/>
        <v>0.37004677611145292</v>
      </c>
      <c r="AK70">
        <f t="shared" si="8"/>
        <v>196.25897234712394</v>
      </c>
    </row>
    <row r="71" spans="1:37" x14ac:dyDescent="0.3">
      <c r="A71">
        <v>69</v>
      </c>
      <c r="B71">
        <v>196</v>
      </c>
      <c r="C71" t="s">
        <v>91</v>
      </c>
      <c r="D71">
        <v>6.2488400547554501E-2</v>
      </c>
      <c r="E71">
        <v>4096</v>
      </c>
      <c r="F71">
        <v>4096</v>
      </c>
      <c r="G71">
        <v>1</v>
      </c>
      <c r="H71">
        <v>3.68863582133927</v>
      </c>
      <c r="I71">
        <v>3.75347512288625</v>
      </c>
      <c r="J71">
        <v>-0.97564170842819797</v>
      </c>
      <c r="K71" t="b">
        <v>1</v>
      </c>
      <c r="L71">
        <v>10.42</v>
      </c>
      <c r="M71" t="s">
        <v>92</v>
      </c>
      <c r="N71">
        <v>5.1217148645875099</v>
      </c>
      <c r="O71">
        <v>3.56</v>
      </c>
      <c r="P71">
        <v>1.018</v>
      </c>
      <c r="Q71" t="s">
        <v>593</v>
      </c>
      <c r="S71">
        <v>0</v>
      </c>
      <c r="T71">
        <v>3638</v>
      </c>
      <c r="U71">
        <v>4096</v>
      </c>
      <c r="V71">
        <v>328</v>
      </c>
      <c r="W71">
        <v>4096</v>
      </c>
      <c r="X71">
        <v>1</v>
      </c>
      <c r="Y71">
        <v>0.148455078404997</v>
      </c>
      <c r="Z71">
        <v>10.42</v>
      </c>
      <c r="AA71">
        <v>349</v>
      </c>
      <c r="AB71" t="s">
        <v>94</v>
      </c>
      <c r="AC71">
        <v>3.228515625</v>
      </c>
      <c r="AE71">
        <v>5</v>
      </c>
      <c r="AF71">
        <v>10.421875</v>
      </c>
      <c r="AG71">
        <v>2.853515625</v>
      </c>
      <c r="AH71">
        <f t="shared" si="5"/>
        <v>7.568359375</v>
      </c>
      <c r="AI71">
        <f t="shared" si="6"/>
        <v>3.6522929500342229</v>
      </c>
      <c r="AJ71">
        <f t="shared" si="7"/>
        <v>0.3769503836961785</v>
      </c>
      <c r="AK71">
        <f t="shared" si="8"/>
        <v>27.647869456474719</v>
      </c>
    </row>
    <row r="72" spans="1:37" x14ac:dyDescent="0.3">
      <c r="A72">
        <v>70</v>
      </c>
      <c r="B72">
        <v>200</v>
      </c>
      <c r="C72" t="s">
        <v>91</v>
      </c>
      <c r="D72">
        <v>2.2758483464587601E-2</v>
      </c>
      <c r="E72">
        <v>4096</v>
      </c>
      <c r="F72">
        <v>16384</v>
      </c>
      <c r="G72">
        <v>4</v>
      </c>
      <c r="H72">
        <v>2.9148184252403002</v>
      </c>
      <c r="I72">
        <v>7.3212040915215297</v>
      </c>
      <c r="J72">
        <v>-0.99653683562682505</v>
      </c>
      <c r="K72" t="b">
        <v>1</v>
      </c>
      <c r="L72">
        <v>325.2</v>
      </c>
      <c r="M72" t="s">
        <v>92</v>
      </c>
      <c r="N72">
        <v>7.3823152013534399</v>
      </c>
      <c r="O72">
        <v>4.2539999999999996</v>
      </c>
      <c r="P72">
        <v>2.512</v>
      </c>
      <c r="Q72" t="s">
        <v>594</v>
      </c>
      <c r="S72">
        <v>0</v>
      </c>
      <c r="T72">
        <v>17900</v>
      </c>
      <c r="U72">
        <v>4096</v>
      </c>
      <c r="V72">
        <v>665</v>
      </c>
      <c r="W72">
        <v>4096</v>
      </c>
      <c r="X72">
        <v>1</v>
      </c>
      <c r="Y72">
        <v>7.4253473644876999E-2</v>
      </c>
      <c r="Z72">
        <v>325.2</v>
      </c>
      <c r="AA72">
        <v>55.06</v>
      </c>
      <c r="AB72" t="s">
        <v>94</v>
      </c>
      <c r="AC72">
        <v>18.03125</v>
      </c>
      <c r="AE72">
        <v>0</v>
      </c>
      <c r="AF72">
        <v>325.25</v>
      </c>
      <c r="AG72">
        <v>6.6171875</v>
      </c>
      <c r="AH72">
        <f t="shared" si="5"/>
        <v>318.6328125</v>
      </c>
      <c r="AI72">
        <f t="shared" si="6"/>
        <v>49.152302243211331</v>
      </c>
      <c r="AJ72">
        <f t="shared" si="7"/>
        <v>0.36915567677702643</v>
      </c>
      <c r="AK72">
        <f t="shared" si="8"/>
        <v>881.06460352891747</v>
      </c>
    </row>
    <row r="73" spans="1:37" x14ac:dyDescent="0.3">
      <c r="A73">
        <v>71</v>
      </c>
      <c r="B73">
        <v>202</v>
      </c>
      <c r="C73" t="s">
        <v>91</v>
      </c>
      <c r="D73">
        <v>3.95717749626847E-2</v>
      </c>
      <c r="E73">
        <v>4096</v>
      </c>
      <c r="F73">
        <v>16384</v>
      </c>
      <c r="G73">
        <v>4</v>
      </c>
      <c r="H73">
        <v>3.4653576626087101</v>
      </c>
      <c r="I73">
        <v>5.6413586167663299</v>
      </c>
      <c r="J73">
        <v>-1.0118063516565901</v>
      </c>
      <c r="K73" t="b">
        <v>1</v>
      </c>
      <c r="L73">
        <v>42.47</v>
      </c>
      <c r="M73" t="s">
        <v>92</v>
      </c>
      <c r="N73">
        <v>6.8801134127273</v>
      </c>
      <c r="O73">
        <v>4.2460000000000004</v>
      </c>
      <c r="P73">
        <v>1.6279999999999999</v>
      </c>
      <c r="Q73" t="s">
        <v>595</v>
      </c>
      <c r="R73" s="1" t="s">
        <v>1941</v>
      </c>
      <c r="S73">
        <v>0</v>
      </c>
      <c r="T73">
        <v>17680</v>
      </c>
      <c r="U73">
        <v>4096</v>
      </c>
      <c r="V73">
        <v>480</v>
      </c>
      <c r="W73">
        <v>4096</v>
      </c>
      <c r="X73">
        <v>1</v>
      </c>
      <c r="Y73">
        <v>0.11252766701075</v>
      </c>
      <c r="Z73">
        <v>42.47</v>
      </c>
      <c r="AA73">
        <v>416.2</v>
      </c>
      <c r="AB73" t="s">
        <v>94</v>
      </c>
      <c r="AC73">
        <v>6.515625</v>
      </c>
      <c r="AE73">
        <v>0</v>
      </c>
      <c r="AF73">
        <v>42.46875</v>
      </c>
      <c r="AG73">
        <v>8</v>
      </c>
      <c r="AH73">
        <f t="shared" si="5"/>
        <v>34.46875</v>
      </c>
      <c r="AI73">
        <f t="shared" si="6"/>
        <v>5.30859375</v>
      </c>
      <c r="AJ73">
        <f t="shared" si="7"/>
        <v>0.36356166586299532</v>
      </c>
      <c r="AK73">
        <f t="shared" si="8"/>
        <v>116.81305810718762</v>
      </c>
    </row>
    <row r="74" spans="1:37" x14ac:dyDescent="0.3">
      <c r="A74">
        <v>72</v>
      </c>
      <c r="B74">
        <v>206</v>
      </c>
      <c r="C74" t="s">
        <v>91</v>
      </c>
      <c r="D74">
        <v>4.1560497367043397E-2</v>
      </c>
      <c r="E74">
        <v>4096</v>
      </c>
      <c r="F74">
        <v>12288</v>
      </c>
      <c r="G74">
        <v>3</v>
      </c>
      <c r="H74">
        <v>3.1130291051205798</v>
      </c>
      <c r="I74">
        <v>5.70620667022592</v>
      </c>
      <c r="J74">
        <v>-0.99734049436523398</v>
      </c>
      <c r="K74" t="b">
        <v>1</v>
      </c>
      <c r="L74">
        <v>68.06</v>
      </c>
      <c r="M74" t="s">
        <v>92</v>
      </c>
      <c r="N74">
        <v>6.6246059432455704</v>
      </c>
      <c r="O74">
        <v>4.1900000000000004</v>
      </c>
      <c r="P74">
        <v>1.833</v>
      </c>
      <c r="Q74" t="s">
        <v>596</v>
      </c>
      <c r="S74">
        <v>0</v>
      </c>
      <c r="T74">
        <v>15490</v>
      </c>
      <c r="U74">
        <v>4096</v>
      </c>
      <c r="V74">
        <v>420</v>
      </c>
      <c r="W74">
        <v>4096</v>
      </c>
      <c r="X74">
        <v>1</v>
      </c>
      <c r="Y74">
        <v>0.10310526289147701</v>
      </c>
      <c r="Z74">
        <v>68.06</v>
      </c>
      <c r="AA74">
        <v>227.5</v>
      </c>
      <c r="AB74" t="s">
        <v>94</v>
      </c>
      <c r="AC74">
        <v>8.25</v>
      </c>
      <c r="AE74">
        <v>0</v>
      </c>
      <c r="AF74">
        <v>68.0625</v>
      </c>
      <c r="AG74">
        <v>8.2109375</v>
      </c>
      <c r="AH74">
        <f t="shared" si="5"/>
        <v>59.8515625</v>
      </c>
      <c r="AI74">
        <f t="shared" si="6"/>
        <v>8.2892483349191242</v>
      </c>
      <c r="AJ74">
        <f t="shared" si="7"/>
        <v>0.36885912077242489</v>
      </c>
      <c r="AK74">
        <f t="shared" si="8"/>
        <v>184.52166739830338</v>
      </c>
    </row>
    <row r="75" spans="1:37" x14ac:dyDescent="0.3">
      <c r="A75">
        <v>73</v>
      </c>
      <c r="B75">
        <v>207</v>
      </c>
      <c r="C75" t="s">
        <v>91</v>
      </c>
      <c r="D75">
        <v>3.9301463744191099E-2</v>
      </c>
      <c r="E75">
        <v>4096</v>
      </c>
      <c r="F75">
        <v>4096</v>
      </c>
      <c r="G75">
        <v>1</v>
      </c>
      <c r="H75">
        <v>3.0962829852882998</v>
      </c>
      <c r="I75">
        <v>3.1839706870200999</v>
      </c>
      <c r="J75">
        <v>-0.97242707347456303</v>
      </c>
      <c r="K75" t="b">
        <v>1</v>
      </c>
      <c r="L75">
        <v>10.664</v>
      </c>
      <c r="M75" t="s">
        <v>92</v>
      </c>
      <c r="N75">
        <v>4.7968527785447597</v>
      </c>
      <c r="O75">
        <v>3.5449999999999999</v>
      </c>
      <c r="P75">
        <v>1.028</v>
      </c>
      <c r="Q75" t="s">
        <v>597</v>
      </c>
      <c r="S75">
        <v>0</v>
      </c>
      <c r="T75">
        <v>3512</v>
      </c>
      <c r="U75">
        <v>4096</v>
      </c>
      <c r="V75">
        <v>391</v>
      </c>
      <c r="W75">
        <v>4096</v>
      </c>
      <c r="X75">
        <v>1</v>
      </c>
      <c r="Y75">
        <v>0.106013587345273</v>
      </c>
      <c r="Z75">
        <v>10.664</v>
      </c>
      <c r="AA75">
        <v>329.2</v>
      </c>
      <c r="AB75" t="s">
        <v>94</v>
      </c>
      <c r="AC75">
        <v>3.265625</v>
      </c>
      <c r="AE75">
        <v>3</v>
      </c>
      <c r="AF75">
        <v>10.6640625</v>
      </c>
      <c r="AG75">
        <v>2.3359375</v>
      </c>
      <c r="AH75">
        <f t="shared" si="5"/>
        <v>8.328125</v>
      </c>
      <c r="AI75">
        <f t="shared" si="6"/>
        <v>4.5652173913043477</v>
      </c>
      <c r="AJ75">
        <f t="shared" si="7"/>
        <v>0.37816409134371592</v>
      </c>
      <c r="AK75">
        <f t="shared" si="8"/>
        <v>28.199564009654637</v>
      </c>
    </row>
    <row r="76" spans="1:37" x14ac:dyDescent="0.3">
      <c r="A76">
        <v>74</v>
      </c>
      <c r="B76">
        <v>211</v>
      </c>
      <c r="C76" t="s">
        <v>91</v>
      </c>
      <c r="D76">
        <v>2.39974731330059E-2</v>
      </c>
      <c r="E76">
        <v>4096</v>
      </c>
      <c r="F76">
        <v>16384</v>
      </c>
      <c r="G76">
        <v>4</v>
      </c>
      <c r="H76">
        <v>2.9824361370629102</v>
      </c>
      <c r="I76">
        <v>7.4444402014968896</v>
      </c>
      <c r="J76">
        <v>-0.99734049436523398</v>
      </c>
      <c r="K76" t="b">
        <v>1</v>
      </c>
      <c r="L76">
        <v>314</v>
      </c>
      <c r="M76" t="s">
        <v>92</v>
      </c>
      <c r="N76">
        <v>7.4996074574342604</v>
      </c>
      <c r="O76">
        <v>4.2539999999999996</v>
      </c>
      <c r="P76">
        <v>2.496</v>
      </c>
      <c r="Q76" t="s">
        <v>598</v>
      </c>
      <c r="S76">
        <v>0</v>
      </c>
      <c r="T76">
        <v>17900</v>
      </c>
      <c r="U76">
        <v>4096</v>
      </c>
      <c r="V76">
        <v>534</v>
      </c>
      <c r="W76">
        <v>4096</v>
      </c>
      <c r="X76">
        <v>1</v>
      </c>
      <c r="Y76">
        <v>8.57884017977983E-2</v>
      </c>
      <c r="Z76">
        <v>314</v>
      </c>
      <c r="AA76">
        <v>57.03</v>
      </c>
      <c r="AB76" t="s">
        <v>94</v>
      </c>
      <c r="AC76">
        <v>17.71875</v>
      </c>
      <c r="AE76">
        <v>0</v>
      </c>
      <c r="AF76">
        <v>314</v>
      </c>
      <c r="AG76">
        <v>7.54296875</v>
      </c>
      <c r="AH76">
        <f t="shared" si="5"/>
        <v>306.45703125</v>
      </c>
      <c r="AI76">
        <f t="shared" si="6"/>
        <v>41.628171931641639</v>
      </c>
      <c r="AJ76">
        <f t="shared" si="7"/>
        <v>0.36885912077242489</v>
      </c>
      <c r="AK76">
        <f t="shared" si="8"/>
        <v>851.27351424157587</v>
      </c>
    </row>
    <row r="77" spans="1:37" x14ac:dyDescent="0.3">
      <c r="A77">
        <v>75</v>
      </c>
      <c r="B77">
        <v>213</v>
      </c>
      <c r="C77" t="s">
        <v>91</v>
      </c>
      <c r="D77">
        <v>2.9104667855737901E-2</v>
      </c>
      <c r="E77">
        <v>4096</v>
      </c>
      <c r="F77">
        <v>16384</v>
      </c>
      <c r="G77">
        <v>4</v>
      </c>
      <c r="H77">
        <v>3.3817290548614101</v>
      </c>
      <c r="I77">
        <v>5.8222542223834699</v>
      </c>
      <c r="J77">
        <v>-1.0118063516565901</v>
      </c>
      <c r="K77" t="b">
        <v>1</v>
      </c>
      <c r="L77">
        <v>52.7</v>
      </c>
      <c r="M77" t="s">
        <v>92</v>
      </c>
      <c r="N77">
        <v>6.8858074497040898</v>
      </c>
      <c r="O77">
        <v>4.2729999999999997</v>
      </c>
      <c r="P77">
        <v>1.722</v>
      </c>
      <c r="Q77" t="s">
        <v>599</v>
      </c>
      <c r="R77" s="1" t="s">
        <v>1941</v>
      </c>
      <c r="S77">
        <v>0</v>
      </c>
      <c r="T77">
        <v>18780</v>
      </c>
      <c r="U77">
        <v>4096</v>
      </c>
      <c r="V77">
        <v>649</v>
      </c>
      <c r="W77">
        <v>4096</v>
      </c>
      <c r="X77">
        <v>1</v>
      </c>
      <c r="Y77">
        <v>9.3491043305675897E-2</v>
      </c>
      <c r="Z77">
        <v>52.7</v>
      </c>
      <c r="AA77">
        <v>356.5</v>
      </c>
      <c r="AB77" t="s">
        <v>94</v>
      </c>
      <c r="AC77">
        <v>7.2578125</v>
      </c>
      <c r="AE77">
        <v>0</v>
      </c>
      <c r="AF77">
        <v>52.6875</v>
      </c>
      <c r="AG77">
        <v>7.25390625</v>
      </c>
      <c r="AH77">
        <f t="shared" si="5"/>
        <v>45.43359375</v>
      </c>
      <c r="AI77">
        <f t="shared" si="6"/>
        <v>7.2633279483037159</v>
      </c>
      <c r="AJ77">
        <f t="shared" si="7"/>
        <v>0.36356166586299532</v>
      </c>
      <c r="AK77">
        <f t="shared" si="8"/>
        <v>144.92039438463453</v>
      </c>
    </row>
    <row r="78" spans="1:37" x14ac:dyDescent="0.3">
      <c r="A78">
        <v>76</v>
      </c>
      <c r="B78">
        <v>217</v>
      </c>
      <c r="C78" t="s">
        <v>91</v>
      </c>
      <c r="D78">
        <v>4.1883276430257098E-2</v>
      </c>
      <c r="E78">
        <v>4096</v>
      </c>
      <c r="F78">
        <v>12288</v>
      </c>
      <c r="G78">
        <v>3</v>
      </c>
      <c r="H78">
        <v>3.4673927258822701</v>
      </c>
      <c r="I78">
        <v>5.9798980018633801</v>
      </c>
      <c r="J78">
        <v>-1.0013587880572701</v>
      </c>
      <c r="K78" t="b">
        <v>1</v>
      </c>
      <c r="L78">
        <v>53.03</v>
      </c>
      <c r="M78" t="s">
        <v>92</v>
      </c>
      <c r="N78">
        <v>6.9748284709265604</v>
      </c>
      <c r="O78">
        <v>4.1900000000000004</v>
      </c>
      <c r="P78">
        <v>1.7250000000000001</v>
      </c>
      <c r="Q78" t="s">
        <v>600</v>
      </c>
      <c r="S78">
        <v>0</v>
      </c>
      <c r="T78">
        <v>15520</v>
      </c>
      <c r="U78">
        <v>4096</v>
      </c>
      <c r="V78">
        <v>311</v>
      </c>
      <c r="W78">
        <v>4096</v>
      </c>
      <c r="X78">
        <v>1</v>
      </c>
      <c r="Y78">
        <v>0.139913005398138</v>
      </c>
      <c r="Z78">
        <v>53.03</v>
      </c>
      <c r="AA78">
        <v>292.8</v>
      </c>
      <c r="AB78" t="s">
        <v>94</v>
      </c>
      <c r="AC78">
        <v>7.28125</v>
      </c>
      <c r="AE78">
        <v>0</v>
      </c>
      <c r="AF78">
        <v>53.03125</v>
      </c>
      <c r="AG78">
        <v>9.609375</v>
      </c>
      <c r="AH78">
        <f t="shared" si="5"/>
        <v>43.421875</v>
      </c>
      <c r="AI78">
        <f t="shared" si="6"/>
        <v>5.5186991869918698</v>
      </c>
      <c r="AJ78">
        <f t="shared" si="7"/>
        <v>0.36737991043531981</v>
      </c>
      <c r="AK78">
        <f t="shared" si="8"/>
        <v>144.3498909267021</v>
      </c>
    </row>
    <row r="79" spans="1:37" x14ac:dyDescent="0.3">
      <c r="A79">
        <v>77</v>
      </c>
      <c r="B79">
        <v>218</v>
      </c>
      <c r="C79" t="s">
        <v>91</v>
      </c>
      <c r="D79">
        <v>7.1636352770161005E-2</v>
      </c>
      <c r="E79">
        <v>4096</v>
      </c>
      <c r="F79">
        <v>4096</v>
      </c>
      <c r="G79">
        <v>1</v>
      </c>
      <c r="H79">
        <v>3.1667508033507601</v>
      </c>
      <c r="I79">
        <v>3.1729358635135601</v>
      </c>
      <c r="J79">
        <v>-0.97403439095138</v>
      </c>
      <c r="K79" t="b">
        <v>1</v>
      </c>
      <c r="L79">
        <v>10.039999999999999</v>
      </c>
      <c r="M79" t="s">
        <v>92</v>
      </c>
      <c r="N79">
        <v>4.7948665320509098</v>
      </c>
      <c r="O79">
        <v>3.5659999999999998</v>
      </c>
      <c r="P79">
        <v>1.002</v>
      </c>
      <c r="Q79" t="s">
        <v>601</v>
      </c>
      <c r="S79">
        <v>0</v>
      </c>
      <c r="T79">
        <v>3688</v>
      </c>
      <c r="U79">
        <v>4096</v>
      </c>
      <c r="V79">
        <v>465</v>
      </c>
      <c r="W79">
        <v>4096</v>
      </c>
      <c r="X79">
        <v>1</v>
      </c>
      <c r="Y79">
        <v>0.100480662493334</v>
      </c>
      <c r="Z79">
        <v>10.039999999999999</v>
      </c>
      <c r="AA79">
        <v>367.2</v>
      </c>
      <c r="AB79" t="s">
        <v>94</v>
      </c>
      <c r="AC79">
        <v>3.16796875</v>
      </c>
      <c r="AE79">
        <v>4</v>
      </c>
      <c r="AF79">
        <v>10.0390625</v>
      </c>
      <c r="AG79">
        <v>2.34375</v>
      </c>
      <c r="AH79">
        <f t="shared" si="5"/>
        <v>7.6953125</v>
      </c>
      <c r="AI79">
        <f t="shared" si="6"/>
        <v>4.2833333333333332</v>
      </c>
      <c r="AJ79">
        <f t="shared" si="7"/>
        <v>0.37755674981667398</v>
      </c>
      <c r="AK79">
        <f t="shared" si="8"/>
        <v>26.589545822911539</v>
      </c>
    </row>
    <row r="80" spans="1:37" x14ac:dyDescent="0.3">
      <c r="A80">
        <v>78</v>
      </c>
      <c r="B80">
        <v>222</v>
      </c>
      <c r="C80" t="s">
        <v>91</v>
      </c>
      <c r="D80">
        <v>2.50469435567124E-2</v>
      </c>
      <c r="E80">
        <v>4096</v>
      </c>
      <c r="F80">
        <v>16384</v>
      </c>
      <c r="G80">
        <v>4</v>
      </c>
      <c r="H80">
        <v>3.0661268838431401</v>
      </c>
      <c r="I80">
        <v>7.6233975061178096</v>
      </c>
      <c r="J80">
        <v>-0.99894781184205095</v>
      </c>
      <c r="K80" t="b">
        <v>1</v>
      </c>
      <c r="L80">
        <v>306.2</v>
      </c>
      <c r="M80" t="s">
        <v>92</v>
      </c>
      <c r="N80">
        <v>7.6646364758348398</v>
      </c>
      <c r="O80">
        <v>4.2539999999999996</v>
      </c>
      <c r="P80">
        <v>2.4860000000000002</v>
      </c>
      <c r="Q80" t="s">
        <v>602</v>
      </c>
      <c r="S80">
        <v>0</v>
      </c>
      <c r="T80">
        <v>17980</v>
      </c>
      <c r="U80">
        <v>4096</v>
      </c>
      <c r="V80">
        <v>530</v>
      </c>
      <c r="W80">
        <v>4096</v>
      </c>
      <c r="X80">
        <v>1</v>
      </c>
      <c r="Y80">
        <v>8.9746816836801802E-2</v>
      </c>
      <c r="Z80">
        <v>306.2</v>
      </c>
      <c r="AA80">
        <v>58.72</v>
      </c>
      <c r="AB80" t="s">
        <v>94</v>
      </c>
      <c r="AC80">
        <v>17.5</v>
      </c>
      <c r="AE80">
        <v>0</v>
      </c>
      <c r="AF80">
        <v>306.25</v>
      </c>
      <c r="AG80">
        <v>7.62890625</v>
      </c>
      <c r="AH80">
        <f t="shared" si="5"/>
        <v>298.62109375</v>
      </c>
      <c r="AI80">
        <f t="shared" si="6"/>
        <v>40.143369175627242</v>
      </c>
      <c r="AJ80">
        <f t="shared" si="7"/>
        <v>0.36826672327408694</v>
      </c>
      <c r="AK80">
        <f t="shared" si="8"/>
        <v>831.59835153519896</v>
      </c>
    </row>
    <row r="81" spans="1:37" x14ac:dyDescent="0.3">
      <c r="A81">
        <v>79</v>
      </c>
      <c r="B81">
        <v>224</v>
      </c>
      <c r="C81" t="s">
        <v>91</v>
      </c>
      <c r="D81">
        <v>2.8835396389197701E-2</v>
      </c>
      <c r="E81">
        <v>4096</v>
      </c>
      <c r="F81">
        <v>16384</v>
      </c>
      <c r="G81">
        <v>4</v>
      </c>
      <c r="H81">
        <v>3.5113653722072899</v>
      </c>
      <c r="I81">
        <v>6.1380312658701603</v>
      </c>
      <c r="J81">
        <v>-1.0134136691333999</v>
      </c>
      <c r="K81" t="b">
        <v>1</v>
      </c>
      <c r="L81">
        <v>56.03</v>
      </c>
      <c r="M81" t="s">
        <v>92</v>
      </c>
      <c r="N81">
        <v>7.1678010013546301</v>
      </c>
      <c r="O81">
        <v>4.3099999999999996</v>
      </c>
      <c r="P81">
        <v>1.748</v>
      </c>
      <c r="Q81" t="s">
        <v>603</v>
      </c>
      <c r="R81" s="1" t="s">
        <v>1941</v>
      </c>
      <c r="S81">
        <v>0</v>
      </c>
      <c r="T81">
        <v>20290</v>
      </c>
      <c r="U81">
        <v>4096</v>
      </c>
      <c r="V81">
        <v>519</v>
      </c>
      <c r="W81">
        <v>4096</v>
      </c>
      <c r="X81">
        <v>1</v>
      </c>
      <c r="Y81">
        <v>0.11023670479582701</v>
      </c>
      <c r="Z81">
        <v>56.03</v>
      </c>
      <c r="AA81">
        <v>362</v>
      </c>
      <c r="AB81" t="s">
        <v>94</v>
      </c>
      <c r="AC81">
        <v>7.484375</v>
      </c>
      <c r="AE81">
        <v>0</v>
      </c>
      <c r="AF81">
        <v>56.03125</v>
      </c>
      <c r="AG81">
        <v>8.7109375</v>
      </c>
      <c r="AH81">
        <f t="shared" si="5"/>
        <v>47.3203125</v>
      </c>
      <c r="AI81">
        <f t="shared" si="6"/>
        <v>6.4322869955156952</v>
      </c>
      <c r="AJ81">
        <f t="shared" si="7"/>
        <v>0.36297777621727673</v>
      </c>
      <c r="AK81">
        <f t="shared" si="8"/>
        <v>154.3655112550471</v>
      </c>
    </row>
    <row r="82" spans="1:37" x14ac:dyDescent="0.3">
      <c r="A82">
        <v>80</v>
      </c>
      <c r="B82">
        <v>228</v>
      </c>
      <c r="C82" t="s">
        <v>91</v>
      </c>
      <c r="D82">
        <v>3.9712487489075597E-2</v>
      </c>
      <c r="E82">
        <v>4096</v>
      </c>
      <c r="F82">
        <v>12288</v>
      </c>
      <c r="G82">
        <v>3</v>
      </c>
      <c r="H82">
        <v>3.6096765171983298</v>
      </c>
      <c r="I82">
        <v>6.3557097270591596</v>
      </c>
      <c r="J82">
        <v>-1.00216244679568</v>
      </c>
      <c r="K82" t="b">
        <v>1</v>
      </c>
      <c r="L82">
        <v>57.6</v>
      </c>
      <c r="M82" t="s">
        <v>92</v>
      </c>
      <c r="N82">
        <v>7.1768474333796002</v>
      </c>
      <c r="O82">
        <v>4.1900000000000004</v>
      </c>
      <c r="P82">
        <v>1.7609999999999999</v>
      </c>
      <c r="Q82" t="s">
        <v>604</v>
      </c>
      <c r="S82">
        <v>0</v>
      </c>
      <c r="T82">
        <v>15570</v>
      </c>
      <c r="U82">
        <v>4096</v>
      </c>
      <c r="V82">
        <v>246</v>
      </c>
      <c r="W82">
        <v>4096</v>
      </c>
      <c r="X82">
        <v>1</v>
      </c>
      <c r="Y82">
        <v>0.16638689759938899</v>
      </c>
      <c r="Z82">
        <v>57.6</v>
      </c>
      <c r="AA82">
        <v>270.2</v>
      </c>
      <c r="AB82" t="s">
        <v>94</v>
      </c>
      <c r="AC82">
        <v>7.58984375</v>
      </c>
      <c r="AE82">
        <v>0</v>
      </c>
      <c r="AF82">
        <v>57.59375</v>
      </c>
      <c r="AG82">
        <v>10.6015625</v>
      </c>
      <c r="AH82">
        <f t="shared" si="5"/>
        <v>46.9921875</v>
      </c>
      <c r="AI82">
        <f t="shared" si="6"/>
        <v>5.4325718496683866</v>
      </c>
      <c r="AJ82">
        <f t="shared" si="7"/>
        <v>0.36708478096755459</v>
      </c>
      <c r="AK82">
        <f t="shared" si="8"/>
        <v>156.89495447944088</v>
      </c>
    </row>
    <row r="83" spans="1:37" x14ac:dyDescent="0.3">
      <c r="A83">
        <v>81</v>
      </c>
      <c r="B83">
        <v>229</v>
      </c>
      <c r="C83" t="s">
        <v>91</v>
      </c>
      <c r="D83">
        <v>6.2253191731865602E-2</v>
      </c>
      <c r="E83">
        <v>4096</v>
      </c>
      <c r="F83">
        <v>4096</v>
      </c>
      <c r="G83">
        <v>1</v>
      </c>
      <c r="H83">
        <v>7.2639349457787201</v>
      </c>
      <c r="I83">
        <v>8.1222710087076599</v>
      </c>
      <c r="J83">
        <v>-0.97724902590501495</v>
      </c>
      <c r="K83" t="b">
        <v>1</v>
      </c>
      <c r="L83">
        <v>13.125</v>
      </c>
      <c r="M83" t="s">
        <v>92</v>
      </c>
      <c r="N83">
        <v>8.2504627312000896</v>
      </c>
      <c r="O83">
        <v>3.5569999999999999</v>
      </c>
      <c r="P83">
        <v>1.1180000000000001</v>
      </c>
      <c r="Q83" t="s">
        <v>605</v>
      </c>
      <c r="S83">
        <v>0</v>
      </c>
      <c r="T83">
        <v>3604</v>
      </c>
      <c r="U83">
        <v>4096</v>
      </c>
      <c r="V83">
        <v>81</v>
      </c>
      <c r="W83">
        <v>4096</v>
      </c>
      <c r="X83">
        <v>1</v>
      </c>
      <c r="Y83">
        <v>0.69599277175319196</v>
      </c>
      <c r="Z83">
        <v>13.125</v>
      </c>
      <c r="AA83">
        <v>274.5</v>
      </c>
      <c r="AB83" t="s">
        <v>94</v>
      </c>
      <c r="AC83">
        <v>3.623046875</v>
      </c>
      <c r="AD83" t="s">
        <v>98</v>
      </c>
      <c r="AE83">
        <v>4</v>
      </c>
      <c r="AF83">
        <v>13.125</v>
      </c>
      <c r="AG83">
        <v>4.8359375</v>
      </c>
      <c r="AH83">
        <f t="shared" si="5"/>
        <v>8.2890625</v>
      </c>
      <c r="AI83">
        <f t="shared" si="6"/>
        <v>2.7140549273021</v>
      </c>
      <c r="AJ83">
        <f t="shared" si="7"/>
        <v>0.37634499141570149</v>
      </c>
      <c r="AK83">
        <f t="shared" si="8"/>
        <v>34.874916099261824</v>
      </c>
    </row>
    <row r="84" spans="1:37" x14ac:dyDescent="0.3">
      <c r="A84">
        <v>82</v>
      </c>
      <c r="B84">
        <v>233</v>
      </c>
      <c r="C84" t="s">
        <v>91</v>
      </c>
      <c r="D84">
        <v>2.7743736910946001E-2</v>
      </c>
      <c r="E84">
        <v>4096</v>
      </c>
      <c r="F84">
        <v>16384</v>
      </c>
      <c r="G84">
        <v>4</v>
      </c>
      <c r="H84">
        <v>3.0911095668558701</v>
      </c>
      <c r="I84">
        <v>7.7036246236486203</v>
      </c>
      <c r="J84">
        <v>-0.99975147058045999</v>
      </c>
      <c r="K84" t="b">
        <v>1</v>
      </c>
      <c r="L84">
        <v>310</v>
      </c>
      <c r="M84" t="s">
        <v>92</v>
      </c>
      <c r="N84">
        <v>7.73775074405685</v>
      </c>
      <c r="O84">
        <v>4.2539999999999996</v>
      </c>
      <c r="P84">
        <v>2.492</v>
      </c>
      <c r="Q84" t="s">
        <v>606</v>
      </c>
      <c r="S84">
        <v>0</v>
      </c>
      <c r="T84">
        <v>18020</v>
      </c>
      <c r="U84">
        <v>4096</v>
      </c>
      <c r="V84">
        <v>493</v>
      </c>
      <c r="W84">
        <v>4096</v>
      </c>
      <c r="X84">
        <v>1</v>
      </c>
      <c r="Y84">
        <v>9.4178838342129395E-2</v>
      </c>
      <c r="Z84">
        <v>310</v>
      </c>
      <c r="AA84">
        <v>58.12</v>
      </c>
      <c r="AB84" t="s">
        <v>94</v>
      </c>
      <c r="AC84">
        <v>17.609375</v>
      </c>
      <c r="AE84">
        <v>0</v>
      </c>
      <c r="AF84">
        <v>310</v>
      </c>
      <c r="AG84">
        <v>7.93359375</v>
      </c>
      <c r="AH84">
        <f t="shared" si="5"/>
        <v>302.06640625</v>
      </c>
      <c r="AI84">
        <f t="shared" si="6"/>
        <v>39.074347612013788</v>
      </c>
      <c r="AJ84">
        <f t="shared" si="7"/>
        <v>0.36797088139773987</v>
      </c>
      <c r="AK84">
        <f t="shared" si="8"/>
        <v>842.45796521307045</v>
      </c>
    </row>
    <row r="85" spans="1:37" x14ac:dyDescent="0.3">
      <c r="A85">
        <v>83</v>
      </c>
      <c r="B85">
        <v>235</v>
      </c>
      <c r="C85" t="s">
        <v>91</v>
      </c>
      <c r="D85">
        <v>3.23883277929011E-2</v>
      </c>
      <c r="E85">
        <v>4096</v>
      </c>
      <c r="F85">
        <v>16384</v>
      </c>
      <c r="G85">
        <v>4</v>
      </c>
      <c r="H85">
        <v>3.84744368598423</v>
      </c>
      <c r="I85">
        <v>6.8833172194561696</v>
      </c>
      <c r="J85">
        <v>-1.0142173278718101</v>
      </c>
      <c r="K85" t="b">
        <v>1</v>
      </c>
      <c r="L85">
        <v>61.47</v>
      </c>
      <c r="M85" t="s">
        <v>92</v>
      </c>
      <c r="N85">
        <v>7.7086481247873699</v>
      </c>
      <c r="O85">
        <v>4.3479999999999999</v>
      </c>
      <c r="P85">
        <v>1.7889999999999999</v>
      </c>
      <c r="Q85" t="s">
        <v>607</v>
      </c>
      <c r="R85" s="1" t="s">
        <v>1941</v>
      </c>
      <c r="S85">
        <v>0</v>
      </c>
      <c r="T85">
        <v>22180</v>
      </c>
      <c r="U85">
        <v>4096</v>
      </c>
      <c r="V85">
        <v>367</v>
      </c>
      <c r="W85">
        <v>4096</v>
      </c>
      <c r="X85">
        <v>1</v>
      </c>
      <c r="Y85">
        <v>0.148635350521548</v>
      </c>
      <c r="Z85">
        <v>61.47</v>
      </c>
      <c r="AA85">
        <v>360.8</v>
      </c>
      <c r="AB85" t="s">
        <v>94</v>
      </c>
      <c r="AC85">
        <v>7.83984375</v>
      </c>
      <c r="AE85">
        <v>0</v>
      </c>
      <c r="AF85">
        <v>61.46875</v>
      </c>
      <c r="AG85">
        <v>11.1171875</v>
      </c>
      <c r="AH85">
        <f t="shared" si="5"/>
        <v>50.3515625</v>
      </c>
      <c r="AI85">
        <f t="shared" si="6"/>
        <v>5.5291637385804639</v>
      </c>
      <c r="AJ85">
        <f t="shared" si="7"/>
        <v>0.3626861831419268</v>
      </c>
      <c r="AK85">
        <f t="shared" si="8"/>
        <v>169.48191813512227</v>
      </c>
    </row>
    <row r="86" spans="1:37" x14ac:dyDescent="0.3">
      <c r="A86">
        <v>84</v>
      </c>
      <c r="B86">
        <v>239</v>
      </c>
      <c r="C86" t="s">
        <v>91</v>
      </c>
      <c r="D86">
        <v>2.9581323294076301E-2</v>
      </c>
      <c r="E86">
        <v>4096</v>
      </c>
      <c r="F86">
        <v>12288</v>
      </c>
      <c r="G86">
        <v>3</v>
      </c>
      <c r="H86">
        <v>3.6366743975198799</v>
      </c>
      <c r="I86">
        <v>6.3286657972465097</v>
      </c>
      <c r="J86">
        <v>-1.0061807404877301</v>
      </c>
      <c r="K86" t="b">
        <v>1</v>
      </c>
      <c r="L86">
        <v>55.03</v>
      </c>
      <c r="M86" t="s">
        <v>92</v>
      </c>
      <c r="N86">
        <v>7.1367289861215397</v>
      </c>
      <c r="O86">
        <v>4.2</v>
      </c>
      <c r="P86">
        <v>1.74</v>
      </c>
      <c r="Q86" t="s">
        <v>608</v>
      </c>
      <c r="S86">
        <v>0</v>
      </c>
      <c r="T86">
        <v>15864</v>
      </c>
      <c r="U86">
        <v>4096</v>
      </c>
      <c r="V86">
        <v>309</v>
      </c>
      <c r="W86">
        <v>4096</v>
      </c>
      <c r="X86">
        <v>1</v>
      </c>
      <c r="Y86">
        <v>0.14999516581785999</v>
      </c>
      <c r="Z86">
        <v>55.03</v>
      </c>
      <c r="AA86">
        <v>288.2</v>
      </c>
      <c r="AB86" t="s">
        <v>94</v>
      </c>
      <c r="AC86">
        <v>7.41796875</v>
      </c>
      <c r="AE86">
        <v>0</v>
      </c>
      <c r="AF86">
        <v>55.03125</v>
      </c>
      <c r="AG86">
        <v>9.2265625</v>
      </c>
      <c r="AH86">
        <f t="shared" si="5"/>
        <v>45.8046875</v>
      </c>
      <c r="AI86">
        <f t="shared" si="6"/>
        <v>5.9644369178662151</v>
      </c>
      <c r="AJ86">
        <f t="shared" si="7"/>
        <v>0.36561268614320547</v>
      </c>
      <c r="AK86">
        <f t="shared" si="8"/>
        <v>150.51788979347674</v>
      </c>
    </row>
    <row r="87" spans="1:37" x14ac:dyDescent="0.3">
      <c r="A87">
        <v>85</v>
      </c>
      <c r="B87">
        <v>240</v>
      </c>
      <c r="C87" t="s">
        <v>91</v>
      </c>
      <c r="D87">
        <v>4.5995555015595303E-2</v>
      </c>
      <c r="E87">
        <v>4096</v>
      </c>
      <c r="F87">
        <v>4096</v>
      </c>
      <c r="G87">
        <v>1</v>
      </c>
      <c r="H87">
        <v>8.1080636175850103</v>
      </c>
      <c r="I87">
        <v>9.6283255458822001</v>
      </c>
      <c r="J87">
        <v>-0.98528561328910302</v>
      </c>
      <c r="K87" t="b">
        <v>1</v>
      </c>
      <c r="L87">
        <v>15.38</v>
      </c>
      <c r="M87" t="s">
        <v>92</v>
      </c>
      <c r="N87">
        <v>9.6323824631563397</v>
      </c>
      <c r="O87">
        <v>3.5819999999999999</v>
      </c>
      <c r="P87">
        <v>1.1875</v>
      </c>
      <c r="Q87" t="s">
        <v>609</v>
      </c>
      <c r="S87">
        <v>0</v>
      </c>
      <c r="T87">
        <v>3820</v>
      </c>
      <c r="U87">
        <v>4096</v>
      </c>
      <c r="V87">
        <v>89</v>
      </c>
      <c r="W87">
        <v>4096</v>
      </c>
      <c r="X87">
        <v>1</v>
      </c>
      <c r="Y87">
        <v>0.75345323655904495</v>
      </c>
      <c r="Z87">
        <v>15.38</v>
      </c>
      <c r="AA87">
        <v>248.4</v>
      </c>
      <c r="AB87" t="s">
        <v>94</v>
      </c>
      <c r="AC87">
        <v>3.921875</v>
      </c>
      <c r="AD87" t="s">
        <v>98</v>
      </c>
      <c r="AE87">
        <v>3</v>
      </c>
      <c r="AF87">
        <v>15.3828125</v>
      </c>
      <c r="AG87">
        <v>4.18359375</v>
      </c>
      <c r="AH87">
        <f t="shared" si="5"/>
        <v>11.19921875</v>
      </c>
      <c r="AI87">
        <f t="shared" si="6"/>
        <v>3.6769374416433238</v>
      </c>
      <c r="AJ87">
        <f t="shared" si="7"/>
        <v>0.37333258296096872</v>
      </c>
      <c r="AK87">
        <f t="shared" si="8"/>
        <v>41.204044870651558</v>
      </c>
    </row>
    <row r="88" spans="1:37" x14ac:dyDescent="0.3">
      <c r="A88">
        <v>86</v>
      </c>
      <c r="B88">
        <v>244</v>
      </c>
      <c r="C88" t="s">
        <v>91</v>
      </c>
      <c r="D88">
        <v>2.1039075738766701E-2</v>
      </c>
      <c r="E88">
        <v>4096</v>
      </c>
      <c r="F88">
        <v>16384</v>
      </c>
      <c r="G88">
        <v>4</v>
      </c>
      <c r="H88">
        <v>3.1012153980109498</v>
      </c>
      <c r="I88">
        <v>7.73486731105465</v>
      </c>
      <c r="J88">
        <v>-1.0005551293188599</v>
      </c>
      <c r="K88" t="b">
        <v>1</v>
      </c>
      <c r="L88">
        <v>311.8</v>
      </c>
      <c r="M88" t="s">
        <v>92</v>
      </c>
      <c r="N88">
        <v>7.7681392818378603</v>
      </c>
      <c r="O88">
        <v>4.258</v>
      </c>
      <c r="P88">
        <v>2.4940000000000002</v>
      </c>
      <c r="Q88" t="s">
        <v>610</v>
      </c>
      <c r="S88">
        <v>0</v>
      </c>
      <c r="T88">
        <v>18030</v>
      </c>
      <c r="U88">
        <v>4096</v>
      </c>
      <c r="V88">
        <v>563</v>
      </c>
      <c r="W88">
        <v>4096</v>
      </c>
      <c r="X88">
        <v>1</v>
      </c>
      <c r="Y88">
        <v>8.8555670830853694E-2</v>
      </c>
      <c r="Z88">
        <v>311.8</v>
      </c>
      <c r="AA88">
        <v>57.84</v>
      </c>
      <c r="AB88" t="s">
        <v>94</v>
      </c>
      <c r="AC88">
        <v>17.65625</v>
      </c>
      <c r="AE88">
        <v>0</v>
      </c>
      <c r="AF88">
        <v>311.75</v>
      </c>
      <c r="AG88">
        <v>7.359375</v>
      </c>
      <c r="AH88">
        <f t="shared" si="5"/>
        <v>304.390625</v>
      </c>
      <c r="AI88">
        <f t="shared" si="6"/>
        <v>42.360934182590235</v>
      </c>
      <c r="AJ88">
        <f t="shared" si="7"/>
        <v>0.3676752771817936</v>
      </c>
      <c r="AK88">
        <f t="shared" si="8"/>
        <v>847.89492072880967</v>
      </c>
    </row>
    <row r="89" spans="1:37" x14ac:dyDescent="0.3">
      <c r="A89">
        <v>87</v>
      </c>
      <c r="B89">
        <v>246</v>
      </c>
      <c r="C89" t="s">
        <v>91</v>
      </c>
      <c r="D89">
        <v>3.4071594899028598E-2</v>
      </c>
      <c r="E89">
        <v>4096</v>
      </c>
      <c r="F89">
        <v>16384</v>
      </c>
      <c r="G89">
        <v>4</v>
      </c>
      <c r="H89">
        <v>4.2872069632091296</v>
      </c>
      <c r="I89">
        <v>7.9380316428169104</v>
      </c>
      <c r="J89">
        <v>-1.0142173278718101</v>
      </c>
      <c r="K89" t="b">
        <v>1</v>
      </c>
      <c r="L89">
        <v>71.06</v>
      </c>
      <c r="M89" t="s">
        <v>92</v>
      </c>
      <c r="N89">
        <v>8.54152107799265</v>
      </c>
      <c r="O89">
        <v>4.3899999999999997</v>
      </c>
      <c r="P89">
        <v>1.8520000000000001</v>
      </c>
      <c r="Q89" t="s">
        <v>611</v>
      </c>
      <c r="R89" s="1" t="s">
        <v>1941</v>
      </c>
      <c r="S89">
        <v>0</v>
      </c>
      <c r="T89">
        <v>24500</v>
      </c>
      <c r="U89">
        <v>4096</v>
      </c>
      <c r="V89">
        <v>178</v>
      </c>
      <c r="W89">
        <v>4096</v>
      </c>
      <c r="X89">
        <v>1</v>
      </c>
      <c r="Y89">
        <v>0.24638657872131001</v>
      </c>
      <c r="Z89">
        <v>71.06</v>
      </c>
      <c r="AA89">
        <v>344.8</v>
      </c>
      <c r="AB89" t="s">
        <v>94</v>
      </c>
      <c r="AC89">
        <v>8.4296875</v>
      </c>
      <c r="AE89">
        <v>0</v>
      </c>
      <c r="AF89">
        <v>71.0625</v>
      </c>
      <c r="AG89">
        <v>16.25</v>
      </c>
      <c r="AH89">
        <f t="shared" si="5"/>
        <v>54.8125</v>
      </c>
      <c r="AI89">
        <f t="shared" si="6"/>
        <v>4.3730769230769226</v>
      </c>
      <c r="AJ89">
        <f t="shared" si="7"/>
        <v>0.3626861831419268</v>
      </c>
      <c r="AK89">
        <f t="shared" si="8"/>
        <v>195.93384943531674</v>
      </c>
    </row>
    <row r="90" spans="1:37" x14ac:dyDescent="0.3">
      <c r="A90">
        <v>88</v>
      </c>
      <c r="B90">
        <v>250</v>
      </c>
      <c r="C90" t="s">
        <v>91</v>
      </c>
      <c r="D90">
        <v>2.25220175965672E-2</v>
      </c>
      <c r="E90">
        <v>4096</v>
      </c>
      <c r="F90">
        <v>12288</v>
      </c>
      <c r="G90">
        <v>3</v>
      </c>
      <c r="H90">
        <v>3.68196528702603</v>
      </c>
      <c r="I90">
        <v>6.2888254755942699</v>
      </c>
      <c r="J90">
        <v>-1.00698439922613</v>
      </c>
      <c r="K90" t="b">
        <v>1</v>
      </c>
      <c r="L90">
        <v>51.1</v>
      </c>
      <c r="M90" t="s">
        <v>92</v>
      </c>
      <c r="N90">
        <v>7.1409580099868597</v>
      </c>
      <c r="O90">
        <v>4.2</v>
      </c>
      <c r="P90">
        <v>1.708</v>
      </c>
      <c r="Q90" t="s">
        <v>612</v>
      </c>
      <c r="S90">
        <v>0</v>
      </c>
      <c r="T90">
        <v>15780</v>
      </c>
      <c r="U90">
        <v>4096</v>
      </c>
      <c r="V90">
        <v>404</v>
      </c>
      <c r="W90">
        <v>4096</v>
      </c>
      <c r="X90">
        <v>1</v>
      </c>
      <c r="Y90">
        <v>0.133432760172155</v>
      </c>
      <c r="Z90">
        <v>51.1</v>
      </c>
      <c r="AA90">
        <v>308.8</v>
      </c>
      <c r="AB90" t="s">
        <v>94</v>
      </c>
      <c r="AC90">
        <v>7.1484375</v>
      </c>
      <c r="AE90">
        <v>0</v>
      </c>
      <c r="AF90">
        <v>51.09375</v>
      </c>
      <c r="AG90">
        <v>8.1953125</v>
      </c>
      <c r="AH90">
        <f t="shared" si="5"/>
        <v>42.8984375</v>
      </c>
      <c r="AI90">
        <f t="shared" si="6"/>
        <v>6.2345090562440415</v>
      </c>
      <c r="AJ90">
        <f t="shared" si="7"/>
        <v>0.3653189763501456</v>
      </c>
      <c r="AK90">
        <f t="shared" si="8"/>
        <v>139.86065139695455</v>
      </c>
    </row>
    <row r="91" spans="1:37" x14ac:dyDescent="0.3">
      <c r="A91">
        <v>89</v>
      </c>
      <c r="B91">
        <v>251</v>
      </c>
      <c r="C91" t="s">
        <v>91</v>
      </c>
      <c r="D91">
        <v>1.7652188696884501E-2</v>
      </c>
      <c r="E91">
        <v>4096</v>
      </c>
      <c r="F91">
        <v>4096</v>
      </c>
      <c r="G91">
        <v>1</v>
      </c>
      <c r="H91">
        <v>5.4120776551970797</v>
      </c>
      <c r="I91">
        <v>7.2619088850007696</v>
      </c>
      <c r="J91">
        <v>-0.98207097833546797</v>
      </c>
      <c r="K91" t="b">
        <v>1</v>
      </c>
      <c r="L91">
        <v>21.97</v>
      </c>
      <c r="M91" t="s">
        <v>92</v>
      </c>
      <c r="N91">
        <v>7.3471049987994803</v>
      </c>
      <c r="O91">
        <v>3.5739999999999998</v>
      </c>
      <c r="P91">
        <v>1.3420000000000001</v>
      </c>
      <c r="Q91" t="s">
        <v>613</v>
      </c>
      <c r="S91">
        <v>0</v>
      </c>
      <c r="T91">
        <v>3756</v>
      </c>
      <c r="U91">
        <v>4096</v>
      </c>
      <c r="V91">
        <v>141</v>
      </c>
      <c r="W91">
        <v>4096</v>
      </c>
      <c r="X91">
        <v>1</v>
      </c>
      <c r="Y91">
        <v>0.37156396732188801</v>
      </c>
      <c r="Z91">
        <v>21.97</v>
      </c>
      <c r="AA91">
        <v>171</v>
      </c>
      <c r="AB91" t="s">
        <v>94</v>
      </c>
      <c r="AC91">
        <v>4.6875</v>
      </c>
      <c r="AE91">
        <v>4</v>
      </c>
      <c r="AF91">
        <v>21.96875</v>
      </c>
      <c r="AG91">
        <v>3.837890625</v>
      </c>
      <c r="AH91">
        <f t="shared" si="5"/>
        <v>18.130859375</v>
      </c>
      <c r="AI91">
        <f t="shared" si="6"/>
        <v>5.7241730279898215</v>
      </c>
      <c r="AJ91">
        <f t="shared" si="7"/>
        <v>0.37453464198680558</v>
      </c>
      <c r="AK91">
        <f t="shared" si="8"/>
        <v>58.656122924869344</v>
      </c>
    </row>
    <row r="92" spans="1:37" x14ac:dyDescent="0.3">
      <c r="A92">
        <v>90</v>
      </c>
      <c r="B92">
        <v>255</v>
      </c>
      <c r="C92" t="s">
        <v>91</v>
      </c>
      <c r="D92">
        <v>1.5648618551962999E-2</v>
      </c>
      <c r="E92">
        <v>4096</v>
      </c>
      <c r="F92">
        <v>16384</v>
      </c>
      <c r="G92">
        <v>4</v>
      </c>
      <c r="H92">
        <v>3.1668143485779798</v>
      </c>
      <c r="I92">
        <v>7.91703587144496</v>
      </c>
      <c r="J92">
        <v>-1.00216244679568</v>
      </c>
      <c r="K92" t="b">
        <v>1</v>
      </c>
      <c r="L92">
        <v>316.8</v>
      </c>
      <c r="M92" t="s">
        <v>92</v>
      </c>
      <c r="N92">
        <v>7.9451543625282799</v>
      </c>
      <c r="O92">
        <v>4.258</v>
      </c>
      <c r="P92">
        <v>2.5</v>
      </c>
      <c r="Q92" t="s">
        <v>614</v>
      </c>
      <c r="S92">
        <v>0</v>
      </c>
      <c r="T92">
        <v>18060</v>
      </c>
      <c r="U92">
        <v>4096</v>
      </c>
      <c r="V92">
        <v>560</v>
      </c>
      <c r="W92">
        <v>4096</v>
      </c>
      <c r="X92">
        <v>1</v>
      </c>
      <c r="Y92">
        <v>9.1564618295374198E-2</v>
      </c>
      <c r="Z92">
        <v>316.8</v>
      </c>
      <c r="AA92">
        <v>57.03</v>
      </c>
      <c r="AB92" t="s">
        <v>94</v>
      </c>
      <c r="AC92">
        <v>17.796875</v>
      </c>
      <c r="AE92">
        <v>0</v>
      </c>
      <c r="AF92">
        <v>316.75</v>
      </c>
      <c r="AG92">
        <v>7.3828125</v>
      </c>
      <c r="AH92">
        <f t="shared" si="5"/>
        <v>309.3671875</v>
      </c>
      <c r="AI92">
        <f t="shared" si="6"/>
        <v>42.903703703703705</v>
      </c>
      <c r="AJ92">
        <f t="shared" si="7"/>
        <v>0.36708478096755459</v>
      </c>
      <c r="AK92">
        <f t="shared" si="8"/>
        <v>862.87968453804262</v>
      </c>
    </row>
    <row r="93" spans="1:37" x14ac:dyDescent="0.3">
      <c r="A93">
        <v>91</v>
      </c>
      <c r="B93">
        <v>257</v>
      </c>
      <c r="C93" t="s">
        <v>91</v>
      </c>
      <c r="D93">
        <v>2.9679630544078101E-2</v>
      </c>
      <c r="E93">
        <v>4096</v>
      </c>
      <c r="F93">
        <v>16384</v>
      </c>
      <c r="G93">
        <v>4</v>
      </c>
      <c r="H93">
        <v>4.6477831642688603</v>
      </c>
      <c r="I93">
        <v>8.6192775673306397</v>
      </c>
      <c r="J93">
        <v>-1.01502098661022</v>
      </c>
      <c r="K93" t="b">
        <v>1</v>
      </c>
      <c r="L93">
        <v>71.56</v>
      </c>
      <c r="M93" t="s">
        <v>92</v>
      </c>
      <c r="N93">
        <v>9.2104625263373503</v>
      </c>
      <c r="O93">
        <v>4.4180000000000001</v>
      </c>
      <c r="P93">
        <v>1.8545</v>
      </c>
      <c r="Q93" t="s">
        <v>615</v>
      </c>
      <c r="R93" s="1" t="s">
        <v>1941</v>
      </c>
      <c r="S93">
        <v>0</v>
      </c>
      <c r="T93">
        <v>26220</v>
      </c>
      <c r="U93">
        <v>4096</v>
      </c>
      <c r="V93">
        <v>146</v>
      </c>
      <c r="W93">
        <v>4096</v>
      </c>
      <c r="X93">
        <v>1</v>
      </c>
      <c r="Y93">
        <v>0.30189268270934899</v>
      </c>
      <c r="Z93">
        <v>71.56</v>
      </c>
      <c r="AA93">
        <v>366.5</v>
      </c>
      <c r="AB93" t="s">
        <v>94</v>
      </c>
      <c r="AC93">
        <v>8.4609375</v>
      </c>
      <c r="AE93">
        <v>0</v>
      </c>
      <c r="AF93">
        <v>71.5625</v>
      </c>
      <c r="AG93">
        <v>18.5</v>
      </c>
      <c r="AH93">
        <f t="shared" si="5"/>
        <v>53.0625</v>
      </c>
      <c r="AI93">
        <f t="shared" si="6"/>
        <v>3.8682432432432434</v>
      </c>
      <c r="AJ93">
        <f t="shared" si="7"/>
        <v>0.36239482431375997</v>
      </c>
      <c r="AK93">
        <f t="shared" si="8"/>
        <v>197.47108732999311</v>
      </c>
    </row>
    <row r="94" spans="1:37" x14ac:dyDescent="0.3">
      <c r="A94">
        <v>92</v>
      </c>
      <c r="B94">
        <v>261</v>
      </c>
      <c r="C94" t="s">
        <v>91</v>
      </c>
      <c r="D94">
        <v>1.70205637997798E-2</v>
      </c>
      <c r="E94">
        <v>4096</v>
      </c>
      <c r="F94">
        <v>12288</v>
      </c>
      <c r="G94">
        <v>3</v>
      </c>
      <c r="H94">
        <v>4.0780222200197898</v>
      </c>
      <c r="I94">
        <v>6.8657327219864497</v>
      </c>
      <c r="J94">
        <v>-1.01019903417977</v>
      </c>
      <c r="K94" t="b">
        <v>1</v>
      </c>
      <c r="L94">
        <v>48.28</v>
      </c>
      <c r="M94" t="s">
        <v>92</v>
      </c>
      <c r="N94">
        <v>7.5402458113912498</v>
      </c>
      <c r="O94">
        <v>4.1950000000000003</v>
      </c>
      <c r="P94">
        <v>1.6839999999999999</v>
      </c>
      <c r="Q94" t="s">
        <v>616</v>
      </c>
      <c r="S94">
        <v>0</v>
      </c>
      <c r="T94">
        <v>15640</v>
      </c>
      <c r="U94">
        <v>4096</v>
      </c>
      <c r="V94">
        <v>355</v>
      </c>
      <c r="W94">
        <v>4096</v>
      </c>
      <c r="X94">
        <v>1</v>
      </c>
      <c r="Y94">
        <v>0.163364457207471</v>
      </c>
      <c r="Z94">
        <v>48.28</v>
      </c>
      <c r="AA94">
        <v>324</v>
      </c>
      <c r="AB94" t="s">
        <v>94</v>
      </c>
      <c r="AC94">
        <v>6.94921875</v>
      </c>
      <c r="AE94">
        <v>0</v>
      </c>
      <c r="AF94">
        <v>48.28125</v>
      </c>
      <c r="AG94">
        <v>8.421875</v>
      </c>
      <c r="AH94">
        <f t="shared" si="5"/>
        <v>39.859375</v>
      </c>
      <c r="AI94">
        <f t="shared" si="6"/>
        <v>5.7328385899814469</v>
      </c>
      <c r="AJ94">
        <f t="shared" si="7"/>
        <v>0.36414649475938449</v>
      </c>
      <c r="AK94">
        <f t="shared" si="8"/>
        <v>132.5874358117949</v>
      </c>
    </row>
    <row r="95" spans="1:37" x14ac:dyDescent="0.3">
      <c r="A95">
        <v>93</v>
      </c>
      <c r="B95">
        <v>262</v>
      </c>
      <c r="C95" t="s">
        <v>91</v>
      </c>
      <c r="D95">
        <v>3.62748422155698E-2</v>
      </c>
      <c r="E95">
        <v>4096</v>
      </c>
      <c r="F95">
        <v>4096</v>
      </c>
      <c r="G95">
        <v>1</v>
      </c>
      <c r="H95">
        <v>5.6326537318522902</v>
      </c>
      <c r="I95">
        <v>7.7118950508368203</v>
      </c>
      <c r="J95">
        <v>-0.98448195455069398</v>
      </c>
      <c r="K95" t="b">
        <v>1</v>
      </c>
      <c r="L95">
        <v>23.42</v>
      </c>
      <c r="M95" t="s">
        <v>92</v>
      </c>
      <c r="N95">
        <v>7.8163416288167804</v>
      </c>
      <c r="O95">
        <v>3.621</v>
      </c>
      <c r="P95">
        <v>1.369</v>
      </c>
      <c r="Q95" t="s">
        <v>617</v>
      </c>
      <c r="S95">
        <v>0</v>
      </c>
      <c r="T95">
        <v>4184</v>
      </c>
      <c r="U95">
        <v>4096</v>
      </c>
      <c r="V95">
        <v>205</v>
      </c>
      <c r="W95">
        <v>4096</v>
      </c>
      <c r="X95">
        <v>1</v>
      </c>
      <c r="Y95">
        <v>0.323558571613563</v>
      </c>
      <c r="Z95">
        <v>23.42</v>
      </c>
      <c r="AA95">
        <v>178.6</v>
      </c>
      <c r="AB95" t="s">
        <v>94</v>
      </c>
      <c r="AC95">
        <v>4.83984375</v>
      </c>
      <c r="AE95">
        <v>3</v>
      </c>
      <c r="AF95">
        <v>23.421875</v>
      </c>
      <c r="AG95">
        <v>3.671875</v>
      </c>
      <c r="AH95">
        <f t="shared" si="5"/>
        <v>19.75</v>
      </c>
      <c r="AI95">
        <f t="shared" si="6"/>
        <v>6.3787234042553189</v>
      </c>
      <c r="AJ95">
        <f t="shared" si="7"/>
        <v>0.37363273554756776</v>
      </c>
      <c r="AK95">
        <f t="shared" si="8"/>
        <v>62.686892158083204</v>
      </c>
    </row>
    <row r="96" spans="1:37" x14ac:dyDescent="0.3">
      <c r="A96">
        <v>94</v>
      </c>
      <c r="B96">
        <v>266</v>
      </c>
      <c r="C96" t="s">
        <v>91</v>
      </c>
      <c r="D96">
        <v>9.7213713400848799E-3</v>
      </c>
      <c r="E96">
        <v>4096</v>
      </c>
      <c r="F96">
        <v>16384</v>
      </c>
      <c r="G96">
        <v>4</v>
      </c>
      <c r="H96">
        <v>3.1470361251383099</v>
      </c>
      <c r="I96">
        <v>7.8614437579138796</v>
      </c>
      <c r="J96">
        <v>-1.00216244679568</v>
      </c>
      <c r="K96" t="b">
        <v>1</v>
      </c>
      <c r="L96">
        <v>314.5</v>
      </c>
      <c r="M96" t="s">
        <v>92</v>
      </c>
      <c r="N96">
        <v>7.88987180570963</v>
      </c>
      <c r="O96">
        <v>4.258</v>
      </c>
      <c r="P96">
        <v>2.4980000000000002</v>
      </c>
      <c r="Q96" t="s">
        <v>618</v>
      </c>
      <c r="S96">
        <v>0</v>
      </c>
      <c r="T96">
        <v>18130</v>
      </c>
      <c r="U96">
        <v>4096</v>
      </c>
      <c r="V96">
        <v>628</v>
      </c>
      <c r="W96">
        <v>4096</v>
      </c>
      <c r="X96">
        <v>1</v>
      </c>
      <c r="Y96">
        <v>8.5676068597553695E-2</v>
      </c>
      <c r="Z96">
        <v>314.5</v>
      </c>
      <c r="AA96">
        <v>57.66</v>
      </c>
      <c r="AB96" t="s">
        <v>94</v>
      </c>
      <c r="AC96">
        <v>17.734375</v>
      </c>
      <c r="AE96">
        <v>0</v>
      </c>
      <c r="AF96">
        <v>314.5</v>
      </c>
      <c r="AG96">
        <v>6.93359375</v>
      </c>
      <c r="AH96">
        <f t="shared" si="5"/>
        <v>307.56640625</v>
      </c>
      <c r="AI96">
        <f t="shared" si="6"/>
        <v>45.358873239436619</v>
      </c>
      <c r="AJ96">
        <f t="shared" si="7"/>
        <v>0.36708478096755459</v>
      </c>
      <c r="AK96">
        <f t="shared" si="8"/>
        <v>856.75031029901947</v>
      </c>
    </row>
    <row r="97" spans="1:37" x14ac:dyDescent="0.3">
      <c r="A97">
        <v>95</v>
      </c>
      <c r="B97">
        <v>268</v>
      </c>
      <c r="C97" t="s">
        <v>91</v>
      </c>
      <c r="D97">
        <v>3.23034002567332E-2</v>
      </c>
      <c r="E97">
        <v>4096</v>
      </c>
      <c r="F97">
        <v>16384</v>
      </c>
      <c r="G97">
        <v>4</v>
      </c>
      <c r="H97">
        <v>4.9762308401706399</v>
      </c>
      <c r="I97">
        <v>8.9805415943704503</v>
      </c>
      <c r="J97">
        <v>-1.01743196282545</v>
      </c>
      <c r="K97" t="b">
        <v>1</v>
      </c>
      <c r="L97">
        <v>63.75</v>
      </c>
      <c r="M97" t="s">
        <v>92</v>
      </c>
      <c r="N97">
        <v>9.5298968391969492</v>
      </c>
      <c r="O97">
        <v>4.4340000000000002</v>
      </c>
      <c r="P97">
        <v>1.8049999999999999</v>
      </c>
      <c r="Q97" t="s">
        <v>619</v>
      </c>
      <c r="R97" s="1" t="s">
        <v>1941</v>
      </c>
      <c r="S97">
        <v>0</v>
      </c>
      <c r="T97">
        <v>27060</v>
      </c>
      <c r="U97">
        <v>4096</v>
      </c>
      <c r="V97">
        <v>165</v>
      </c>
      <c r="W97">
        <v>4096</v>
      </c>
      <c r="X97">
        <v>1</v>
      </c>
      <c r="Y97">
        <v>0.30954915108153203</v>
      </c>
      <c r="Z97">
        <v>63.75</v>
      </c>
      <c r="AA97">
        <v>424.5</v>
      </c>
      <c r="AB97" t="s">
        <v>94</v>
      </c>
      <c r="AC97">
        <v>7.984375</v>
      </c>
      <c r="AE97">
        <v>0</v>
      </c>
      <c r="AF97">
        <v>63.75</v>
      </c>
      <c r="AG97">
        <v>17.703125</v>
      </c>
      <c r="AH97">
        <f t="shared" si="5"/>
        <v>46.046875</v>
      </c>
      <c r="AI97">
        <f t="shared" si="6"/>
        <v>3.6010591350397174</v>
      </c>
      <c r="AJ97">
        <f t="shared" si="7"/>
        <v>0.36152215143132183</v>
      </c>
      <c r="AK97">
        <f t="shared" si="8"/>
        <v>176.33774236960014</v>
      </c>
    </row>
    <row r="98" spans="1:37" x14ac:dyDescent="0.3">
      <c r="A98">
        <v>96</v>
      </c>
      <c r="B98">
        <v>272</v>
      </c>
      <c r="C98" t="s">
        <v>91</v>
      </c>
      <c r="D98">
        <v>2.0495382420801601E-2</v>
      </c>
      <c r="E98">
        <v>4096</v>
      </c>
      <c r="F98">
        <v>12288</v>
      </c>
      <c r="G98">
        <v>3</v>
      </c>
      <c r="H98">
        <v>4.1451166395290002</v>
      </c>
      <c r="I98">
        <v>7.0960834659124403</v>
      </c>
      <c r="J98">
        <v>-1.00939537544136</v>
      </c>
      <c r="K98" t="b">
        <v>1</v>
      </c>
      <c r="L98">
        <v>51.5</v>
      </c>
      <c r="M98" t="s">
        <v>92</v>
      </c>
      <c r="N98">
        <v>7.7302464698973496</v>
      </c>
      <c r="O98">
        <v>4.2030000000000003</v>
      </c>
      <c r="P98">
        <v>1.712</v>
      </c>
      <c r="Q98" t="s">
        <v>620</v>
      </c>
      <c r="S98">
        <v>0</v>
      </c>
      <c r="T98">
        <v>15940</v>
      </c>
      <c r="U98">
        <v>4096</v>
      </c>
      <c r="V98">
        <v>240</v>
      </c>
      <c r="W98">
        <v>4096</v>
      </c>
      <c r="X98">
        <v>1</v>
      </c>
      <c r="Y98">
        <v>0.20301640611292701</v>
      </c>
      <c r="Z98">
        <v>51.5</v>
      </c>
      <c r="AA98">
        <v>309.5</v>
      </c>
      <c r="AB98" t="s">
        <v>94</v>
      </c>
      <c r="AC98">
        <v>7.17578125</v>
      </c>
      <c r="AE98">
        <v>0</v>
      </c>
      <c r="AF98">
        <v>51.5</v>
      </c>
      <c r="AG98">
        <v>10.046875</v>
      </c>
      <c r="AH98">
        <f t="shared" si="5"/>
        <v>41.453125</v>
      </c>
      <c r="AI98">
        <f t="shared" si="6"/>
        <v>5.1259720062208398</v>
      </c>
      <c r="AJ98">
        <f t="shared" si="7"/>
        <v>0.36443926189863673</v>
      </c>
      <c r="AK98">
        <f t="shared" si="8"/>
        <v>141.31298513694153</v>
      </c>
    </row>
    <row r="99" spans="1:37" x14ac:dyDescent="0.3">
      <c r="A99">
        <v>97</v>
      </c>
      <c r="B99">
        <v>273</v>
      </c>
      <c r="C99" t="s">
        <v>91</v>
      </c>
      <c r="D99">
        <v>3.4315345223952798E-2</v>
      </c>
      <c r="E99">
        <v>4096</v>
      </c>
      <c r="F99">
        <v>4096</v>
      </c>
      <c r="G99">
        <v>1</v>
      </c>
      <c r="H99">
        <v>4.83931070160898</v>
      </c>
      <c r="I99">
        <v>7.7126514306893199</v>
      </c>
      <c r="J99">
        <v>-0.98046366085865</v>
      </c>
      <c r="K99" t="b">
        <v>1</v>
      </c>
      <c r="L99">
        <v>39.25</v>
      </c>
      <c r="M99" t="s">
        <v>92</v>
      </c>
      <c r="N99">
        <v>7.8474710154096599</v>
      </c>
      <c r="O99">
        <v>3.645</v>
      </c>
      <c r="P99">
        <v>1.5940000000000001</v>
      </c>
      <c r="Q99" t="s">
        <v>621</v>
      </c>
      <c r="S99">
        <v>0</v>
      </c>
      <c r="T99">
        <v>4416</v>
      </c>
      <c r="U99">
        <v>4096</v>
      </c>
      <c r="V99">
        <v>254</v>
      </c>
      <c r="W99">
        <v>4096</v>
      </c>
      <c r="X99">
        <v>1</v>
      </c>
      <c r="Y99">
        <v>0.240899778745361</v>
      </c>
      <c r="Z99">
        <v>39.25</v>
      </c>
      <c r="AA99">
        <v>112.5</v>
      </c>
      <c r="AB99" t="s">
        <v>94</v>
      </c>
      <c r="AC99">
        <v>6.265625</v>
      </c>
      <c r="AE99">
        <v>3</v>
      </c>
      <c r="AF99">
        <v>39.25</v>
      </c>
      <c r="AG99">
        <v>3.705078125</v>
      </c>
      <c r="AH99">
        <f t="shared" si="5"/>
        <v>35.544921875</v>
      </c>
      <c r="AI99">
        <f t="shared" si="6"/>
        <v>10.593568792830785</v>
      </c>
      <c r="AJ99">
        <f t="shared" si="7"/>
        <v>0.3751371221212621</v>
      </c>
      <c r="AK99">
        <f t="shared" si="8"/>
        <v>104.62840834854126</v>
      </c>
    </row>
    <row r="100" spans="1:37" x14ac:dyDescent="0.3">
      <c r="A100">
        <v>98</v>
      </c>
      <c r="B100">
        <v>277</v>
      </c>
      <c r="C100" t="s">
        <v>91</v>
      </c>
      <c r="D100">
        <v>8.8674126461452101E-3</v>
      </c>
      <c r="E100">
        <v>4096</v>
      </c>
      <c r="F100">
        <v>16384</v>
      </c>
      <c r="G100">
        <v>4</v>
      </c>
      <c r="H100">
        <v>3.1155163809583799</v>
      </c>
      <c r="I100">
        <v>7.8070459311906397</v>
      </c>
      <c r="J100">
        <v>-1.0013587880572701</v>
      </c>
      <c r="K100" t="b">
        <v>1</v>
      </c>
      <c r="L100">
        <v>320</v>
      </c>
      <c r="M100" t="s">
        <v>92</v>
      </c>
      <c r="N100">
        <v>7.83778748646548</v>
      </c>
      <c r="O100">
        <v>4.26</v>
      </c>
      <c r="P100">
        <v>2.5059999999999998</v>
      </c>
      <c r="Q100" t="s">
        <v>622</v>
      </c>
      <c r="S100">
        <v>0</v>
      </c>
      <c r="T100">
        <v>18270</v>
      </c>
      <c r="U100">
        <v>4096</v>
      </c>
      <c r="V100">
        <v>698</v>
      </c>
      <c r="W100">
        <v>4096</v>
      </c>
      <c r="X100">
        <v>1</v>
      </c>
      <c r="Y100">
        <v>8.0073475911568603E-2</v>
      </c>
      <c r="Z100">
        <v>320</v>
      </c>
      <c r="AA100">
        <v>57.1</v>
      </c>
      <c r="AB100" t="s">
        <v>94</v>
      </c>
      <c r="AC100">
        <v>17.890625</v>
      </c>
      <c r="AE100">
        <v>0</v>
      </c>
      <c r="AF100">
        <v>320</v>
      </c>
      <c r="AG100">
        <v>6.578125</v>
      </c>
      <c r="AH100">
        <f t="shared" si="5"/>
        <v>313.421875</v>
      </c>
      <c r="AI100">
        <f t="shared" si="6"/>
        <v>48.64608076009501</v>
      </c>
      <c r="AJ100">
        <f t="shared" si="7"/>
        <v>0.36737991043531981</v>
      </c>
      <c r="AK100">
        <f t="shared" si="8"/>
        <v>871.03293051822595</v>
      </c>
    </row>
    <row r="101" spans="1:37" x14ac:dyDescent="0.3">
      <c r="A101">
        <v>99</v>
      </c>
      <c r="B101">
        <v>279</v>
      </c>
      <c r="C101" t="s">
        <v>91</v>
      </c>
      <c r="D101">
        <v>3.1094684302536899E-2</v>
      </c>
      <c r="E101">
        <v>4096</v>
      </c>
      <c r="F101">
        <v>16384</v>
      </c>
      <c r="G101">
        <v>4</v>
      </c>
      <c r="H101">
        <v>5.8244015298952903</v>
      </c>
      <c r="I101">
        <v>10.192702677316699</v>
      </c>
      <c r="J101">
        <v>-1.0182356215638599</v>
      </c>
      <c r="K101" t="b">
        <v>1</v>
      </c>
      <c r="L101">
        <v>56.25</v>
      </c>
      <c r="M101" t="s">
        <v>92</v>
      </c>
      <c r="N101">
        <v>10.7462133405337</v>
      </c>
      <c r="O101">
        <v>4.4340000000000002</v>
      </c>
      <c r="P101">
        <v>1.75</v>
      </c>
      <c r="Q101" t="s">
        <v>623</v>
      </c>
      <c r="R101" s="1" t="s">
        <v>1941</v>
      </c>
      <c r="S101">
        <v>0</v>
      </c>
      <c r="T101">
        <v>27100</v>
      </c>
      <c r="U101">
        <v>4096</v>
      </c>
      <c r="V101">
        <v>48</v>
      </c>
      <c r="W101">
        <v>4096</v>
      </c>
      <c r="X101">
        <v>1</v>
      </c>
      <c r="Y101">
        <v>0.69634238049097197</v>
      </c>
      <c r="Z101">
        <v>56.25</v>
      </c>
      <c r="AA101">
        <v>481.8</v>
      </c>
      <c r="AB101" t="s">
        <v>94</v>
      </c>
      <c r="AC101">
        <v>7.5</v>
      </c>
      <c r="AE101">
        <v>0</v>
      </c>
      <c r="AF101">
        <v>56.25</v>
      </c>
      <c r="AG101">
        <v>23.953125</v>
      </c>
      <c r="AH101">
        <f t="shared" si="5"/>
        <v>32.296875</v>
      </c>
      <c r="AI101">
        <f t="shared" si="6"/>
        <v>2.3483365949119372</v>
      </c>
      <c r="AJ101">
        <f t="shared" si="7"/>
        <v>0.36123172771160661</v>
      </c>
      <c r="AK101">
        <f t="shared" si="8"/>
        <v>155.71721885101914</v>
      </c>
    </row>
    <row r="102" spans="1:37" x14ac:dyDescent="0.3">
      <c r="A102">
        <v>100</v>
      </c>
      <c r="B102">
        <v>283</v>
      </c>
      <c r="C102" t="s">
        <v>91</v>
      </c>
      <c r="D102">
        <v>1.6305982102047201E-2</v>
      </c>
      <c r="E102">
        <v>4096</v>
      </c>
      <c r="F102">
        <v>12288</v>
      </c>
      <c r="G102">
        <v>3</v>
      </c>
      <c r="H102">
        <v>4.2560524233737302</v>
      </c>
      <c r="I102">
        <v>7.4273102349305304</v>
      </c>
      <c r="J102">
        <v>-1.0085917167029499</v>
      </c>
      <c r="K102" t="b">
        <v>1</v>
      </c>
      <c r="L102">
        <v>55.56</v>
      </c>
      <c r="M102" t="s">
        <v>92</v>
      </c>
      <c r="N102">
        <v>7.9316048392424801</v>
      </c>
      <c r="O102">
        <v>4.2</v>
      </c>
      <c r="P102">
        <v>1.7450000000000001</v>
      </c>
      <c r="Q102" t="s">
        <v>624</v>
      </c>
      <c r="S102">
        <v>0</v>
      </c>
      <c r="T102">
        <v>15850</v>
      </c>
      <c r="U102">
        <v>4096</v>
      </c>
      <c r="V102">
        <v>241</v>
      </c>
      <c r="W102">
        <v>4096</v>
      </c>
      <c r="X102">
        <v>1</v>
      </c>
      <c r="Y102">
        <v>0.209740774442467</v>
      </c>
      <c r="Z102">
        <v>55.56</v>
      </c>
      <c r="AA102">
        <v>285.2</v>
      </c>
      <c r="AB102" t="s">
        <v>94</v>
      </c>
      <c r="AC102">
        <v>7.453125</v>
      </c>
      <c r="AE102">
        <v>0</v>
      </c>
      <c r="AF102">
        <v>55.5625</v>
      </c>
      <c r="AG102">
        <v>10.25</v>
      </c>
      <c r="AH102">
        <f t="shared" si="5"/>
        <v>45.3125</v>
      </c>
      <c r="AI102">
        <f t="shared" si="6"/>
        <v>5.4207317073170733</v>
      </c>
      <c r="AJ102">
        <f t="shared" si="7"/>
        <v>0.36473226441732848</v>
      </c>
      <c r="AK102">
        <f t="shared" si="8"/>
        <v>152.33777052535476</v>
      </c>
    </row>
    <row r="103" spans="1:37" x14ac:dyDescent="0.3">
      <c r="A103">
        <v>101</v>
      </c>
      <c r="B103">
        <v>284</v>
      </c>
      <c r="C103" t="s">
        <v>91</v>
      </c>
      <c r="D103">
        <v>7.2442998706092096E-2</v>
      </c>
      <c r="E103">
        <v>4096</v>
      </c>
      <c r="F103">
        <v>4096</v>
      </c>
      <c r="G103">
        <v>1</v>
      </c>
      <c r="H103">
        <v>3.4416434704308698</v>
      </c>
      <c r="I103">
        <v>6.66482324400822</v>
      </c>
      <c r="J103">
        <v>-0.96921243852092798</v>
      </c>
      <c r="K103" t="b">
        <v>1</v>
      </c>
      <c r="L103">
        <v>86.44</v>
      </c>
      <c r="M103" t="s">
        <v>92</v>
      </c>
      <c r="N103">
        <v>6.9103689020124701</v>
      </c>
      <c r="O103">
        <v>3.6619999999999999</v>
      </c>
      <c r="P103">
        <v>1.9370000000000001</v>
      </c>
      <c r="Q103" t="s">
        <v>625</v>
      </c>
      <c r="S103">
        <v>0</v>
      </c>
      <c r="T103">
        <v>4584</v>
      </c>
      <c r="U103">
        <v>4096</v>
      </c>
      <c r="V103">
        <v>523</v>
      </c>
      <c r="W103">
        <v>4096</v>
      </c>
      <c r="X103">
        <v>1</v>
      </c>
      <c r="Y103">
        <v>0.106765614489312</v>
      </c>
      <c r="Z103">
        <v>86.44</v>
      </c>
      <c r="AA103">
        <v>53.03</v>
      </c>
      <c r="AB103" t="s">
        <v>94</v>
      </c>
      <c r="AC103">
        <v>9.296875</v>
      </c>
      <c r="AE103">
        <v>4</v>
      </c>
      <c r="AF103">
        <v>86.4375</v>
      </c>
      <c r="AG103">
        <v>2.583984375</v>
      </c>
      <c r="AH103">
        <f t="shared" si="5"/>
        <v>83.853515625</v>
      </c>
      <c r="AI103">
        <f t="shared" si="6"/>
        <v>33.451247165532877</v>
      </c>
      <c r="AJ103">
        <f t="shared" si="7"/>
        <v>0.37938170689615924</v>
      </c>
      <c r="AK103">
        <f t="shared" si="8"/>
        <v>227.8378172399832</v>
      </c>
    </row>
    <row r="104" spans="1:37" x14ac:dyDescent="0.3">
      <c r="A104">
        <v>102</v>
      </c>
      <c r="B104">
        <v>288</v>
      </c>
      <c r="C104" t="s">
        <v>91</v>
      </c>
      <c r="D104">
        <v>9.4056131442511095E-3</v>
      </c>
      <c r="E104">
        <v>4096</v>
      </c>
      <c r="F104">
        <v>16384</v>
      </c>
      <c r="G104">
        <v>4</v>
      </c>
      <c r="H104">
        <v>3.0776892772889601</v>
      </c>
      <c r="I104">
        <v>7.7603454237891603</v>
      </c>
      <c r="J104">
        <v>-1.0005551293188599</v>
      </c>
      <c r="K104" t="b">
        <v>1</v>
      </c>
      <c r="L104">
        <v>332</v>
      </c>
      <c r="M104" t="s">
        <v>92</v>
      </c>
      <c r="N104">
        <v>7.7949372134791997</v>
      </c>
      <c r="O104">
        <v>4.266</v>
      </c>
      <c r="P104">
        <v>2.5209999999999999</v>
      </c>
      <c r="Q104" t="s">
        <v>626</v>
      </c>
      <c r="S104">
        <v>0</v>
      </c>
      <c r="T104">
        <v>18400</v>
      </c>
      <c r="U104">
        <v>4096</v>
      </c>
      <c r="V104">
        <v>724</v>
      </c>
      <c r="W104">
        <v>4096</v>
      </c>
      <c r="X104">
        <v>1</v>
      </c>
      <c r="Y104">
        <v>7.72167138764695E-2</v>
      </c>
      <c r="Z104">
        <v>332</v>
      </c>
      <c r="AA104">
        <v>55.4</v>
      </c>
      <c r="AB104" t="s">
        <v>94</v>
      </c>
      <c r="AC104">
        <v>18.21875</v>
      </c>
      <c r="AE104">
        <v>0</v>
      </c>
      <c r="AF104">
        <v>332</v>
      </c>
      <c r="AG104">
        <v>6.4375</v>
      </c>
      <c r="AH104">
        <f t="shared" si="5"/>
        <v>325.5625</v>
      </c>
      <c r="AI104">
        <f t="shared" si="6"/>
        <v>51.572815533980581</v>
      </c>
      <c r="AJ104">
        <f t="shared" si="7"/>
        <v>0.3676752771817936</v>
      </c>
      <c r="AK104">
        <f t="shared" si="8"/>
        <v>902.97069344655915</v>
      </c>
    </row>
    <row r="105" spans="1:37" x14ac:dyDescent="0.3">
      <c r="A105">
        <v>103</v>
      </c>
      <c r="B105">
        <v>290</v>
      </c>
      <c r="C105" t="s">
        <v>91</v>
      </c>
      <c r="D105">
        <v>1.4683969401992699E-2</v>
      </c>
      <c r="E105">
        <v>4096</v>
      </c>
      <c r="F105">
        <v>16384</v>
      </c>
      <c r="G105">
        <v>4</v>
      </c>
      <c r="H105">
        <v>4.72557417930485</v>
      </c>
      <c r="I105">
        <v>8.1959177172318594</v>
      </c>
      <c r="J105">
        <v>-1.01984293904067</v>
      </c>
      <c r="K105" t="b">
        <v>1</v>
      </c>
      <c r="L105">
        <v>54.28</v>
      </c>
      <c r="M105" t="s">
        <v>92</v>
      </c>
      <c r="N105">
        <v>8.9891580335709005</v>
      </c>
      <c r="O105">
        <v>4.43</v>
      </c>
      <c r="P105">
        <v>1.734</v>
      </c>
      <c r="Q105" t="s">
        <v>627</v>
      </c>
      <c r="R105" s="1" t="s">
        <v>1941</v>
      </c>
      <c r="S105">
        <v>0</v>
      </c>
      <c r="T105">
        <v>26910</v>
      </c>
      <c r="U105">
        <v>4096</v>
      </c>
      <c r="V105">
        <v>334</v>
      </c>
      <c r="W105">
        <v>4096</v>
      </c>
      <c r="X105">
        <v>1</v>
      </c>
      <c r="Y105">
        <v>0.20385434924253801</v>
      </c>
      <c r="Z105">
        <v>54.28</v>
      </c>
      <c r="AA105">
        <v>495.8</v>
      </c>
      <c r="AB105" t="s">
        <v>94</v>
      </c>
      <c r="AC105">
        <v>7.3671875</v>
      </c>
      <c r="AE105">
        <v>0</v>
      </c>
      <c r="AF105">
        <v>54.28125</v>
      </c>
      <c r="AG105">
        <v>13.2578125</v>
      </c>
      <c r="AH105">
        <f t="shared" si="5"/>
        <v>41.0234375</v>
      </c>
      <c r="AI105">
        <f t="shared" si="6"/>
        <v>4.0942840306423101</v>
      </c>
      <c r="AJ105">
        <f t="shared" si="7"/>
        <v>0.3606515800081484</v>
      </c>
      <c r="AK105">
        <f t="shared" si="8"/>
        <v>150.50883736256915</v>
      </c>
    </row>
    <row r="106" spans="1:37" x14ac:dyDescent="0.3">
      <c r="A106">
        <v>104</v>
      </c>
      <c r="B106">
        <v>294</v>
      </c>
      <c r="C106" t="s">
        <v>91</v>
      </c>
      <c r="D106">
        <v>3.28598317142869E-2</v>
      </c>
      <c r="E106">
        <v>4096</v>
      </c>
      <c r="F106">
        <v>12288</v>
      </c>
      <c r="G106">
        <v>3</v>
      </c>
      <c r="H106">
        <v>3.6675469208451901</v>
      </c>
      <c r="I106">
        <v>6.4468598217981796</v>
      </c>
      <c r="J106">
        <v>-1.00698439922613</v>
      </c>
      <c r="K106" t="b">
        <v>1</v>
      </c>
      <c r="L106">
        <v>57.3</v>
      </c>
      <c r="M106" t="s">
        <v>92</v>
      </c>
      <c r="N106">
        <v>7.2058467398247501</v>
      </c>
      <c r="O106">
        <v>4.2149999999999999</v>
      </c>
      <c r="P106">
        <v>1.758</v>
      </c>
      <c r="Q106" t="s">
        <v>628</v>
      </c>
      <c r="S106">
        <v>0</v>
      </c>
      <c r="T106">
        <v>16370</v>
      </c>
      <c r="U106">
        <v>4096</v>
      </c>
      <c r="V106">
        <v>389</v>
      </c>
      <c r="W106">
        <v>4096</v>
      </c>
      <c r="X106">
        <v>1</v>
      </c>
      <c r="Y106">
        <v>0.135249997742072</v>
      </c>
      <c r="Z106">
        <v>57.3</v>
      </c>
      <c r="AA106">
        <v>285.5</v>
      </c>
      <c r="AB106" t="s">
        <v>94</v>
      </c>
      <c r="AC106">
        <v>7.5703125</v>
      </c>
      <c r="AE106">
        <v>0</v>
      </c>
      <c r="AF106">
        <v>57.3125</v>
      </c>
      <c r="AG106">
        <v>8.71875</v>
      </c>
      <c r="AH106">
        <f t="shared" si="5"/>
        <v>48.59375</v>
      </c>
      <c r="AI106">
        <f t="shared" si="6"/>
        <v>6.5734767025089607</v>
      </c>
      <c r="AJ106">
        <f t="shared" si="7"/>
        <v>0.3653189763501456</v>
      </c>
      <c r="AK106">
        <f t="shared" si="8"/>
        <v>156.88344627646157</v>
      </c>
    </row>
    <row r="107" spans="1:37" x14ac:dyDescent="0.3">
      <c r="A107">
        <v>105</v>
      </c>
      <c r="B107">
        <v>295</v>
      </c>
      <c r="C107" t="s">
        <v>91</v>
      </c>
      <c r="D107">
        <v>5.8684162812923601E-2</v>
      </c>
      <c r="E107">
        <v>4096</v>
      </c>
      <c r="F107">
        <v>4096</v>
      </c>
      <c r="G107">
        <v>1</v>
      </c>
      <c r="H107">
        <v>3.2776148293076099</v>
      </c>
      <c r="I107">
        <v>7.1505776647199299</v>
      </c>
      <c r="J107">
        <v>-0.95394292249116197</v>
      </c>
      <c r="K107" t="b">
        <v>1</v>
      </c>
      <c r="L107">
        <v>151.6</v>
      </c>
      <c r="M107" t="s">
        <v>92</v>
      </c>
      <c r="N107">
        <v>7.30901361317596</v>
      </c>
      <c r="O107">
        <v>3.6880000000000002</v>
      </c>
      <c r="P107">
        <v>2.1819999999999999</v>
      </c>
      <c r="Q107" t="s">
        <v>629</v>
      </c>
      <c r="S107">
        <v>0</v>
      </c>
      <c r="T107">
        <v>4864</v>
      </c>
      <c r="U107">
        <v>4096</v>
      </c>
      <c r="V107">
        <v>647</v>
      </c>
      <c r="W107">
        <v>4096</v>
      </c>
      <c r="X107">
        <v>1</v>
      </c>
      <c r="Y107">
        <v>8.9542278536829598E-2</v>
      </c>
      <c r="Z107">
        <v>151.6</v>
      </c>
      <c r="AA107">
        <v>32.1</v>
      </c>
      <c r="AB107" t="s">
        <v>94</v>
      </c>
      <c r="AC107">
        <v>12.3125</v>
      </c>
      <c r="AE107">
        <v>4</v>
      </c>
      <c r="AF107">
        <v>151.625</v>
      </c>
      <c r="AG107">
        <v>2.236328125</v>
      </c>
      <c r="AH107">
        <f t="shared" si="5"/>
        <v>149.388671875</v>
      </c>
      <c r="AI107">
        <f t="shared" si="6"/>
        <v>67.800873362445415</v>
      </c>
      <c r="AJ107">
        <f t="shared" si="7"/>
        <v>0.38521913588890888</v>
      </c>
      <c r="AK107">
        <f t="shared" si="8"/>
        <v>393.60713389826577</v>
      </c>
    </row>
    <row r="108" spans="1:37" x14ac:dyDescent="0.3">
      <c r="A108">
        <v>106</v>
      </c>
      <c r="B108">
        <v>299</v>
      </c>
      <c r="C108" t="s">
        <v>91</v>
      </c>
      <c r="D108">
        <v>8.7659678570897997E-3</v>
      </c>
      <c r="E108">
        <v>4096</v>
      </c>
      <c r="F108">
        <v>16384</v>
      </c>
      <c r="G108">
        <v>4</v>
      </c>
      <c r="H108">
        <v>3.0856367169980001</v>
      </c>
      <c r="I108">
        <v>7.8466777451785203</v>
      </c>
      <c r="J108">
        <v>-1.0013587880572701</v>
      </c>
      <c r="K108" t="b">
        <v>1</v>
      </c>
      <c r="L108">
        <v>349.8</v>
      </c>
      <c r="M108" t="s">
        <v>92</v>
      </c>
      <c r="N108">
        <v>7.8793537189271801</v>
      </c>
      <c r="O108">
        <v>4.2699999999999996</v>
      </c>
      <c r="P108">
        <v>2.5430000000000001</v>
      </c>
      <c r="Q108" t="s">
        <v>630</v>
      </c>
      <c r="S108">
        <v>0</v>
      </c>
      <c r="T108">
        <v>18580</v>
      </c>
      <c r="U108">
        <v>4096</v>
      </c>
      <c r="V108">
        <v>747</v>
      </c>
      <c r="W108">
        <v>4096</v>
      </c>
      <c r="X108">
        <v>1</v>
      </c>
      <c r="Y108">
        <v>7.6309456949537696E-2</v>
      </c>
      <c r="Z108">
        <v>349.8</v>
      </c>
      <c r="AA108">
        <v>53.12</v>
      </c>
      <c r="AB108" t="s">
        <v>94</v>
      </c>
      <c r="AC108">
        <v>18.703125</v>
      </c>
      <c r="AE108">
        <v>0</v>
      </c>
      <c r="AF108">
        <v>349.75</v>
      </c>
      <c r="AG108">
        <v>6.37890625</v>
      </c>
      <c r="AH108">
        <f t="shared" si="5"/>
        <v>343.37109375</v>
      </c>
      <c r="AI108">
        <f t="shared" si="6"/>
        <v>54.829148805878752</v>
      </c>
      <c r="AJ108">
        <f t="shared" si="7"/>
        <v>0.36737991043531981</v>
      </c>
      <c r="AK108">
        <f t="shared" si="8"/>
        <v>952.01177327734229</v>
      </c>
    </row>
    <row r="109" spans="1:37" x14ac:dyDescent="0.3">
      <c r="A109">
        <v>107</v>
      </c>
      <c r="B109">
        <v>301</v>
      </c>
      <c r="C109" t="s">
        <v>91</v>
      </c>
      <c r="D109">
        <v>1.5214626685114099E-2</v>
      </c>
      <c r="E109">
        <v>4096</v>
      </c>
      <c r="F109">
        <v>16384</v>
      </c>
      <c r="G109">
        <v>4</v>
      </c>
      <c r="H109">
        <v>4.2936993746397398</v>
      </c>
      <c r="I109">
        <v>8.13454764336044</v>
      </c>
      <c r="J109">
        <v>-1.0182356215638599</v>
      </c>
      <c r="K109" t="b">
        <v>1</v>
      </c>
      <c r="L109">
        <v>78.400000000000006</v>
      </c>
      <c r="M109" t="s">
        <v>92</v>
      </c>
      <c r="N109">
        <v>8.7249675963210294</v>
      </c>
      <c r="O109">
        <v>4.4379999999999997</v>
      </c>
      <c r="P109">
        <v>1.895</v>
      </c>
      <c r="Q109" t="s">
        <v>631</v>
      </c>
      <c r="R109" s="1" t="s">
        <v>1941</v>
      </c>
      <c r="S109">
        <v>0</v>
      </c>
      <c r="T109">
        <v>27440</v>
      </c>
      <c r="U109">
        <v>4096</v>
      </c>
      <c r="V109">
        <v>130</v>
      </c>
      <c r="W109">
        <v>4096</v>
      </c>
      <c r="X109">
        <v>1</v>
      </c>
      <c r="Y109">
        <v>0.288876544971433</v>
      </c>
      <c r="Z109">
        <v>78.400000000000006</v>
      </c>
      <c r="AA109">
        <v>350</v>
      </c>
      <c r="AB109" t="s">
        <v>94</v>
      </c>
      <c r="AC109">
        <v>8.8515625</v>
      </c>
      <c r="AE109">
        <v>0</v>
      </c>
      <c r="AF109">
        <v>78.375</v>
      </c>
      <c r="AG109">
        <v>17.234375</v>
      </c>
      <c r="AH109">
        <f t="shared" si="5"/>
        <v>61.140625</v>
      </c>
      <c r="AI109">
        <f t="shared" si="6"/>
        <v>4.5475974614687216</v>
      </c>
      <c r="AJ109">
        <f t="shared" si="7"/>
        <v>0.36123172771160661</v>
      </c>
      <c r="AK109">
        <f t="shared" si="8"/>
        <v>216.96599159908666</v>
      </c>
    </row>
    <row r="110" spans="1:37" x14ac:dyDescent="0.3">
      <c r="A110">
        <v>108</v>
      </c>
      <c r="B110">
        <v>305</v>
      </c>
      <c r="C110" t="s">
        <v>91</v>
      </c>
      <c r="D110">
        <v>1.06438259367006E-2</v>
      </c>
      <c r="E110">
        <v>4096</v>
      </c>
      <c r="F110">
        <v>12288</v>
      </c>
      <c r="G110">
        <v>3</v>
      </c>
      <c r="H110">
        <v>3.62785956315606</v>
      </c>
      <c r="I110">
        <v>6.6534377535225504</v>
      </c>
      <c r="J110">
        <v>-1.0061807404877301</v>
      </c>
      <c r="K110" t="b">
        <v>1</v>
      </c>
      <c r="L110">
        <v>68.2</v>
      </c>
      <c r="M110" t="s">
        <v>92</v>
      </c>
      <c r="N110">
        <v>7.3239926795746602</v>
      </c>
      <c r="O110">
        <v>4.2149999999999999</v>
      </c>
      <c r="P110">
        <v>1.8340000000000001</v>
      </c>
      <c r="Q110" t="s">
        <v>632</v>
      </c>
      <c r="S110">
        <v>0</v>
      </c>
      <c r="T110">
        <v>16400</v>
      </c>
      <c r="U110">
        <v>4096</v>
      </c>
      <c r="V110">
        <v>362</v>
      </c>
      <c r="W110">
        <v>4096</v>
      </c>
      <c r="X110">
        <v>1</v>
      </c>
      <c r="Y110">
        <v>0.13811723224997799</v>
      </c>
      <c r="Z110">
        <v>68.2</v>
      </c>
      <c r="AA110">
        <v>240.5</v>
      </c>
      <c r="AB110" t="s">
        <v>94</v>
      </c>
      <c r="AC110">
        <v>8.2578125</v>
      </c>
      <c r="AE110">
        <v>0</v>
      </c>
      <c r="AF110">
        <v>68.1875</v>
      </c>
      <c r="AG110">
        <v>8.765625</v>
      </c>
      <c r="AH110">
        <f t="shared" si="5"/>
        <v>59.421875</v>
      </c>
      <c r="AI110">
        <f t="shared" si="6"/>
        <v>7.7789661319073087</v>
      </c>
      <c r="AJ110">
        <f t="shared" si="7"/>
        <v>0.36561268614320547</v>
      </c>
      <c r="AK110">
        <f t="shared" si="8"/>
        <v>186.50200768277469</v>
      </c>
    </row>
    <row r="111" spans="1:37" x14ac:dyDescent="0.3">
      <c r="A111">
        <v>109</v>
      </c>
      <c r="B111">
        <v>306</v>
      </c>
      <c r="C111" t="s">
        <v>91</v>
      </c>
      <c r="D111">
        <v>7.5613475809729103E-2</v>
      </c>
      <c r="E111">
        <v>4096</v>
      </c>
      <c r="F111">
        <v>4096</v>
      </c>
      <c r="G111">
        <v>1</v>
      </c>
      <c r="H111">
        <v>2.01863676293407</v>
      </c>
      <c r="I111">
        <v>5.1609287552357497</v>
      </c>
      <c r="J111">
        <v>-0.92179657295481299</v>
      </c>
      <c r="K111" t="b">
        <v>1</v>
      </c>
      <c r="L111">
        <v>361</v>
      </c>
      <c r="M111" t="s">
        <v>92</v>
      </c>
      <c r="N111">
        <v>5.3575743904411404</v>
      </c>
      <c r="O111">
        <v>3.72</v>
      </c>
      <c r="P111">
        <v>2.5569999999999999</v>
      </c>
      <c r="Q111" t="s">
        <v>633</v>
      </c>
      <c r="S111">
        <v>0</v>
      </c>
      <c r="T111">
        <v>5250</v>
      </c>
      <c r="U111">
        <v>4096</v>
      </c>
      <c r="V111">
        <v>54</v>
      </c>
      <c r="W111">
        <v>4096</v>
      </c>
      <c r="X111">
        <v>1</v>
      </c>
      <c r="Y111">
        <v>0.13861890569049301</v>
      </c>
      <c r="Z111">
        <v>361</v>
      </c>
      <c r="AA111">
        <v>14.54</v>
      </c>
      <c r="AB111" t="s">
        <v>94</v>
      </c>
      <c r="AC111">
        <v>19</v>
      </c>
      <c r="AE111">
        <v>2</v>
      </c>
      <c r="AF111">
        <v>361</v>
      </c>
      <c r="AG111">
        <v>5.08203125</v>
      </c>
      <c r="AH111">
        <f t="shared" si="5"/>
        <v>355.91796875</v>
      </c>
      <c r="AI111">
        <f t="shared" si="6"/>
        <v>71.034588777863178</v>
      </c>
      <c r="AJ111">
        <f t="shared" si="7"/>
        <v>0.39780371531319425</v>
      </c>
      <c r="AK111">
        <f t="shared" si="8"/>
        <v>907.48272603683859</v>
      </c>
    </row>
    <row r="112" spans="1:37" x14ac:dyDescent="0.3">
      <c r="A112">
        <v>110</v>
      </c>
      <c r="B112">
        <v>310</v>
      </c>
      <c r="C112" t="s">
        <v>91</v>
      </c>
      <c r="D112">
        <v>1.0274700813762E-2</v>
      </c>
      <c r="E112">
        <v>4096</v>
      </c>
      <c r="F112">
        <v>16384</v>
      </c>
      <c r="G112">
        <v>4</v>
      </c>
      <c r="H112">
        <v>3.0809911632639202</v>
      </c>
      <c r="I112">
        <v>7.9913208297158</v>
      </c>
      <c r="J112">
        <v>-1.0005551293188599</v>
      </c>
      <c r="K112" t="b">
        <v>1</v>
      </c>
      <c r="L112">
        <v>392</v>
      </c>
      <c r="M112" t="s">
        <v>92</v>
      </c>
      <c r="N112">
        <v>8.0117433328209593</v>
      </c>
      <c r="O112">
        <v>4.2729999999999997</v>
      </c>
      <c r="P112">
        <v>2.5939999999999999</v>
      </c>
      <c r="Q112" t="s">
        <v>634</v>
      </c>
      <c r="S112">
        <v>0</v>
      </c>
      <c r="T112">
        <v>18800</v>
      </c>
      <c r="U112">
        <v>4096</v>
      </c>
      <c r="V112">
        <v>768</v>
      </c>
      <c r="W112">
        <v>4096</v>
      </c>
      <c r="X112">
        <v>1</v>
      </c>
      <c r="Y112">
        <v>7.5091300518228696E-2</v>
      </c>
      <c r="Z112">
        <v>392</v>
      </c>
      <c r="AA112">
        <v>47.97</v>
      </c>
      <c r="AB112" t="s">
        <v>94</v>
      </c>
      <c r="AC112">
        <v>19.796875</v>
      </c>
      <c r="AE112">
        <v>0</v>
      </c>
      <c r="AF112">
        <v>392</v>
      </c>
      <c r="AG112">
        <v>6.33984375</v>
      </c>
      <c r="AH112">
        <f t="shared" si="5"/>
        <v>385.66015625</v>
      </c>
      <c r="AI112">
        <f t="shared" si="6"/>
        <v>61.83117683302526</v>
      </c>
      <c r="AJ112">
        <f t="shared" si="7"/>
        <v>0.3676752771817936</v>
      </c>
      <c r="AK112">
        <f t="shared" si="8"/>
        <v>1066.1581681658167</v>
      </c>
    </row>
    <row r="113" spans="1:37" x14ac:dyDescent="0.3">
      <c r="A113">
        <v>111</v>
      </c>
      <c r="B113">
        <v>312</v>
      </c>
      <c r="C113" t="s">
        <v>91</v>
      </c>
      <c r="D113">
        <v>2.94325379290163E-2</v>
      </c>
      <c r="E113">
        <v>4096</v>
      </c>
      <c r="F113">
        <v>16384</v>
      </c>
      <c r="G113">
        <v>4</v>
      </c>
      <c r="H113">
        <v>4.1164632988854102</v>
      </c>
      <c r="I113">
        <v>11.738352375727899</v>
      </c>
      <c r="J113">
        <v>-1.00698439922613</v>
      </c>
      <c r="K113" t="b">
        <v>1</v>
      </c>
      <c r="L113">
        <v>712</v>
      </c>
      <c r="M113" t="s">
        <v>92</v>
      </c>
      <c r="N113">
        <v>11.7470396721471</v>
      </c>
      <c r="O113">
        <v>4.47</v>
      </c>
      <c r="P113">
        <v>2.8519999999999999</v>
      </c>
      <c r="Q113" t="s">
        <v>635</v>
      </c>
      <c r="R113" s="1" t="s">
        <v>1941</v>
      </c>
      <c r="S113">
        <v>0</v>
      </c>
      <c r="T113">
        <v>29460</v>
      </c>
      <c r="U113">
        <v>4096</v>
      </c>
      <c r="V113">
        <v>615</v>
      </c>
      <c r="W113">
        <v>4096</v>
      </c>
      <c r="X113">
        <v>1</v>
      </c>
      <c r="Y113">
        <v>0.12566792925957601</v>
      </c>
      <c r="Z113">
        <v>712</v>
      </c>
      <c r="AA113">
        <v>41.38</v>
      </c>
      <c r="AB113" t="s">
        <v>94</v>
      </c>
      <c r="AC113">
        <v>26.6875</v>
      </c>
      <c r="AE113">
        <v>0</v>
      </c>
      <c r="AF113">
        <v>712</v>
      </c>
      <c r="AG113">
        <v>11.5390625</v>
      </c>
      <c r="AH113">
        <f t="shared" si="5"/>
        <v>700.4609375</v>
      </c>
      <c r="AI113">
        <f t="shared" si="6"/>
        <v>61.703452945159107</v>
      </c>
      <c r="AJ113">
        <f t="shared" si="7"/>
        <v>0.3653189763501456</v>
      </c>
      <c r="AK113">
        <f t="shared" si="8"/>
        <v>1948.981701179335</v>
      </c>
    </row>
    <row r="114" spans="1:37" x14ac:dyDescent="0.3">
      <c r="A114">
        <v>112</v>
      </c>
      <c r="B114">
        <v>316</v>
      </c>
      <c r="C114" t="s">
        <v>91</v>
      </c>
      <c r="D114">
        <v>1.42963449872558E-2</v>
      </c>
      <c r="E114">
        <v>4096</v>
      </c>
      <c r="F114">
        <v>12288</v>
      </c>
      <c r="G114">
        <v>3</v>
      </c>
      <c r="H114">
        <v>3.4984152843317302</v>
      </c>
      <c r="I114">
        <v>7.27014426275188</v>
      </c>
      <c r="J114">
        <v>-1.00457342301091</v>
      </c>
      <c r="K114" t="b">
        <v>1</v>
      </c>
      <c r="L114">
        <v>119.8</v>
      </c>
      <c r="M114" t="s">
        <v>92</v>
      </c>
      <c r="N114">
        <v>7.5341028681154798</v>
      </c>
      <c r="O114">
        <v>4.2229999999999999</v>
      </c>
      <c r="P114">
        <v>2.0779999999999998</v>
      </c>
      <c r="Q114" t="s">
        <v>636</v>
      </c>
      <c r="S114">
        <v>0</v>
      </c>
      <c r="T114">
        <v>16640</v>
      </c>
      <c r="U114">
        <v>4096</v>
      </c>
      <c r="V114">
        <v>425</v>
      </c>
      <c r="W114">
        <v>4096</v>
      </c>
      <c r="X114">
        <v>1</v>
      </c>
      <c r="Y114">
        <v>0.121190942517144</v>
      </c>
      <c r="Z114">
        <v>119.8</v>
      </c>
      <c r="AA114">
        <v>138.9</v>
      </c>
      <c r="AB114" t="s">
        <v>94</v>
      </c>
      <c r="AC114">
        <v>10.9453125</v>
      </c>
      <c r="AE114">
        <v>0</v>
      </c>
      <c r="AF114">
        <v>119.8125</v>
      </c>
      <c r="AG114">
        <v>8.2109375</v>
      </c>
      <c r="AH114">
        <f t="shared" si="5"/>
        <v>111.6015625</v>
      </c>
      <c r="AI114">
        <f t="shared" si="6"/>
        <v>14.591817316841103</v>
      </c>
      <c r="AJ114">
        <f t="shared" si="7"/>
        <v>0.3662008143311305</v>
      </c>
      <c r="AK114">
        <f t="shared" si="8"/>
        <v>327.17704415496382</v>
      </c>
    </row>
    <row r="115" spans="1:37" x14ac:dyDescent="0.3">
      <c r="A115">
        <v>113</v>
      </c>
      <c r="B115">
        <v>317</v>
      </c>
      <c r="C115" t="s">
        <v>91</v>
      </c>
      <c r="D115">
        <v>6.8325362101720105E-2</v>
      </c>
      <c r="E115">
        <v>4096</v>
      </c>
      <c r="F115">
        <v>4096</v>
      </c>
      <c r="G115">
        <v>1</v>
      </c>
      <c r="H115">
        <v>1.9864213414488301</v>
      </c>
      <c r="I115">
        <v>5.0320087497248798</v>
      </c>
      <c r="J115">
        <v>-0.896079493325734</v>
      </c>
      <c r="K115" t="b">
        <v>1</v>
      </c>
      <c r="L115">
        <v>341.8</v>
      </c>
      <c r="M115" t="s">
        <v>92</v>
      </c>
      <c r="N115">
        <v>5.3607571136562804</v>
      </c>
      <c r="O115">
        <v>3.6840000000000002</v>
      </c>
      <c r="P115">
        <v>2.5329999999999999</v>
      </c>
      <c r="Q115" t="s">
        <v>637</v>
      </c>
      <c r="S115">
        <v>0</v>
      </c>
      <c r="T115">
        <v>4816</v>
      </c>
      <c r="U115">
        <v>4096</v>
      </c>
      <c r="V115">
        <v>76</v>
      </c>
      <c r="W115">
        <v>4096</v>
      </c>
      <c r="X115">
        <v>1</v>
      </c>
      <c r="Y115">
        <v>0.113150287977034</v>
      </c>
      <c r="Z115">
        <v>341.8</v>
      </c>
      <c r="AA115">
        <v>14.09</v>
      </c>
      <c r="AB115" t="s">
        <v>94</v>
      </c>
      <c r="AC115">
        <v>18.484375</v>
      </c>
      <c r="AD115" t="s">
        <v>289</v>
      </c>
      <c r="AE115">
        <v>4</v>
      </c>
      <c r="AF115">
        <v>341.75</v>
      </c>
      <c r="AG115">
        <v>3.87890625</v>
      </c>
      <c r="AH115">
        <f t="shared" si="5"/>
        <v>337.87109375</v>
      </c>
      <c r="AI115">
        <f t="shared" si="6"/>
        <v>88.104733131923467</v>
      </c>
      <c r="AJ115">
        <f t="shared" si="7"/>
        <v>0.40816674745603782</v>
      </c>
      <c r="AK115">
        <f t="shared" si="8"/>
        <v>837.28035693747609</v>
      </c>
    </row>
    <row r="116" spans="1:37" x14ac:dyDescent="0.3">
      <c r="A116">
        <v>114</v>
      </c>
      <c r="B116">
        <v>321</v>
      </c>
      <c r="C116" t="s">
        <v>91</v>
      </c>
      <c r="D116">
        <v>1.08311943827504E-2</v>
      </c>
      <c r="E116">
        <v>4096</v>
      </c>
      <c r="F116">
        <v>16384</v>
      </c>
      <c r="G116">
        <v>4</v>
      </c>
      <c r="H116">
        <v>3.1420082341767301</v>
      </c>
      <c r="I116">
        <v>8.1127634484016493</v>
      </c>
      <c r="J116">
        <v>-1.00216244679568</v>
      </c>
      <c r="K116" t="b">
        <v>1</v>
      </c>
      <c r="L116">
        <v>382.8</v>
      </c>
      <c r="M116" t="s">
        <v>92</v>
      </c>
      <c r="N116">
        <v>8.1334832081840496</v>
      </c>
      <c r="O116">
        <v>4.2729999999999997</v>
      </c>
      <c r="P116">
        <v>2.5819999999999999</v>
      </c>
      <c r="Q116" t="s">
        <v>638</v>
      </c>
      <c r="S116">
        <v>0</v>
      </c>
      <c r="T116">
        <v>18850</v>
      </c>
      <c r="U116">
        <v>4096</v>
      </c>
      <c r="V116">
        <v>715</v>
      </c>
      <c r="W116">
        <v>4096</v>
      </c>
      <c r="X116">
        <v>1</v>
      </c>
      <c r="Y116">
        <v>8.0106566044674796E-2</v>
      </c>
      <c r="Z116">
        <v>382.8</v>
      </c>
      <c r="AA116">
        <v>49.25</v>
      </c>
      <c r="AB116" t="s">
        <v>94</v>
      </c>
      <c r="AC116">
        <v>19.5625</v>
      </c>
      <c r="AE116">
        <v>0</v>
      </c>
      <c r="AF116">
        <v>382.75</v>
      </c>
      <c r="AG116">
        <v>6.6484375</v>
      </c>
      <c r="AH116">
        <f t="shared" si="5"/>
        <v>376.1015625</v>
      </c>
      <c r="AI116">
        <f t="shared" si="6"/>
        <v>57.569917743830786</v>
      </c>
      <c r="AJ116">
        <f t="shared" si="7"/>
        <v>0.36708478096755459</v>
      </c>
      <c r="AK116">
        <f t="shared" si="8"/>
        <v>1042.6746622160563</v>
      </c>
    </row>
    <row r="117" spans="1:37" x14ac:dyDescent="0.3">
      <c r="A117">
        <v>115</v>
      </c>
      <c r="B117">
        <v>323</v>
      </c>
      <c r="C117" t="s">
        <v>91</v>
      </c>
      <c r="D117">
        <v>2.3899951639949599E-2</v>
      </c>
      <c r="E117">
        <v>4096</v>
      </c>
      <c r="F117">
        <v>16384</v>
      </c>
      <c r="G117">
        <v>4</v>
      </c>
      <c r="H117">
        <v>4.2605715573830096</v>
      </c>
      <c r="I117">
        <v>10.9010717581479</v>
      </c>
      <c r="J117">
        <v>-1.0118063516565901</v>
      </c>
      <c r="K117" t="b">
        <v>1</v>
      </c>
      <c r="L117">
        <v>361.5</v>
      </c>
      <c r="M117" t="s">
        <v>92</v>
      </c>
      <c r="N117">
        <v>10.916015413643301</v>
      </c>
      <c r="O117">
        <v>4.4800000000000004</v>
      </c>
      <c r="P117">
        <v>2.5590000000000002</v>
      </c>
      <c r="Q117" t="s">
        <v>639</v>
      </c>
      <c r="R117" s="1" t="s">
        <v>1941</v>
      </c>
      <c r="S117">
        <v>0</v>
      </c>
      <c r="T117">
        <v>30240</v>
      </c>
      <c r="U117">
        <v>4096</v>
      </c>
      <c r="V117">
        <v>412</v>
      </c>
      <c r="W117">
        <v>4096</v>
      </c>
      <c r="X117">
        <v>1</v>
      </c>
      <c r="Y117">
        <v>0.16063683095196099</v>
      </c>
      <c r="Z117">
        <v>361.5</v>
      </c>
      <c r="AA117">
        <v>83.6</v>
      </c>
      <c r="AB117" t="s">
        <v>94</v>
      </c>
      <c r="AC117">
        <v>19.015625</v>
      </c>
      <c r="AE117">
        <v>0</v>
      </c>
      <c r="AF117">
        <v>361.5</v>
      </c>
      <c r="AG117">
        <v>14.2421875</v>
      </c>
      <c r="AH117">
        <f t="shared" si="5"/>
        <v>347.2578125</v>
      </c>
      <c r="AI117">
        <f t="shared" si="6"/>
        <v>25.382336807460231</v>
      </c>
      <c r="AJ117">
        <f t="shared" si="7"/>
        <v>0.36356166586299532</v>
      </c>
      <c r="AK117">
        <f t="shared" si="8"/>
        <v>994.32925399848887</v>
      </c>
    </row>
    <row r="118" spans="1:37" x14ac:dyDescent="0.3">
      <c r="A118">
        <v>116</v>
      </c>
      <c r="B118">
        <v>327</v>
      </c>
      <c r="C118" t="s">
        <v>91</v>
      </c>
      <c r="D118">
        <v>1.49659555516843E-2</v>
      </c>
      <c r="E118">
        <v>4096</v>
      </c>
      <c r="F118">
        <v>12288</v>
      </c>
      <c r="G118">
        <v>3</v>
      </c>
      <c r="H118">
        <v>3.3211918548891002</v>
      </c>
      <c r="I118">
        <v>6.7396842524019096</v>
      </c>
      <c r="J118">
        <v>-1.0029661055340899</v>
      </c>
      <c r="K118" t="b">
        <v>1</v>
      </c>
      <c r="L118">
        <v>107</v>
      </c>
      <c r="M118" t="s">
        <v>92</v>
      </c>
      <c r="N118">
        <v>7.2139171046998101</v>
      </c>
      <c r="O118">
        <v>4.2149999999999999</v>
      </c>
      <c r="P118">
        <v>2.0299999999999998</v>
      </c>
      <c r="Q118" t="s">
        <v>640</v>
      </c>
      <c r="S118">
        <v>0</v>
      </c>
      <c r="T118">
        <v>16350</v>
      </c>
      <c r="U118">
        <v>4096</v>
      </c>
      <c r="V118">
        <v>603</v>
      </c>
      <c r="W118">
        <v>4096</v>
      </c>
      <c r="X118">
        <v>1</v>
      </c>
      <c r="Y118">
        <v>9.4526239718727798E-2</v>
      </c>
      <c r="Z118">
        <v>107</v>
      </c>
      <c r="AA118">
        <v>152.9</v>
      </c>
      <c r="AB118" t="s">
        <v>94</v>
      </c>
      <c r="AC118">
        <v>10.34375</v>
      </c>
      <c r="AE118">
        <v>0</v>
      </c>
      <c r="AF118">
        <v>107</v>
      </c>
      <c r="AG118">
        <v>6.73828125</v>
      </c>
      <c r="AH118">
        <f t="shared" si="5"/>
        <v>100.26171875</v>
      </c>
      <c r="AI118">
        <f t="shared" si="6"/>
        <v>15.879420289855073</v>
      </c>
      <c r="AJ118">
        <f t="shared" si="7"/>
        <v>0.36678988858788342</v>
      </c>
      <c r="AK118">
        <f t="shared" si="8"/>
        <v>291.72014640845975</v>
      </c>
    </row>
    <row r="119" spans="1:37" x14ac:dyDescent="0.3">
      <c r="A119">
        <v>117</v>
      </c>
      <c r="B119">
        <v>328</v>
      </c>
      <c r="C119" t="s">
        <v>91</v>
      </c>
      <c r="D119">
        <v>3.9184580754955303E-2</v>
      </c>
      <c r="E119">
        <v>4096</v>
      </c>
      <c r="F119">
        <v>4096</v>
      </c>
      <c r="G119">
        <v>1</v>
      </c>
      <c r="H119">
        <v>2.7857577263592699</v>
      </c>
      <c r="I119">
        <v>7.5683378854799699</v>
      </c>
      <c r="J119">
        <v>-0.89849046954096001</v>
      </c>
      <c r="K119" t="b">
        <v>1</v>
      </c>
      <c r="L119">
        <v>522</v>
      </c>
      <c r="M119" t="s">
        <v>92</v>
      </c>
      <c r="N119">
        <v>7.5843258222402898</v>
      </c>
      <c r="O119">
        <v>3.6619999999999999</v>
      </c>
      <c r="P119">
        <v>2.7170000000000001</v>
      </c>
      <c r="Q119" t="s">
        <v>641</v>
      </c>
      <c r="S119">
        <v>0</v>
      </c>
      <c r="T119">
        <v>4596</v>
      </c>
      <c r="U119">
        <v>4096</v>
      </c>
      <c r="V119">
        <v>837</v>
      </c>
      <c r="W119">
        <v>4096</v>
      </c>
      <c r="X119">
        <v>1</v>
      </c>
      <c r="Y119">
        <v>6.1724816690873201E-2</v>
      </c>
      <c r="Z119">
        <v>522</v>
      </c>
      <c r="AA119">
        <v>8.8049999999999997</v>
      </c>
      <c r="AB119" t="s">
        <v>94</v>
      </c>
      <c r="AC119">
        <v>22.84375</v>
      </c>
      <c r="AE119">
        <v>3</v>
      </c>
      <c r="AF119">
        <v>522</v>
      </c>
      <c r="AG119">
        <v>1.3759765625</v>
      </c>
      <c r="AH119">
        <f t="shared" si="5"/>
        <v>520.6240234375</v>
      </c>
      <c r="AI119">
        <f t="shared" si="6"/>
        <v>379.36692689850958</v>
      </c>
      <c r="AJ119">
        <f t="shared" si="7"/>
        <v>0.40718385248039413</v>
      </c>
      <c r="AK119">
        <f t="shared" si="8"/>
        <v>1281.9761805881883</v>
      </c>
    </row>
    <row r="120" spans="1:37" x14ac:dyDescent="0.3">
      <c r="A120">
        <v>118</v>
      </c>
      <c r="B120">
        <v>332</v>
      </c>
      <c r="C120" t="s">
        <v>91</v>
      </c>
      <c r="D120">
        <v>1.6341486883406298E-2</v>
      </c>
      <c r="E120">
        <v>4096</v>
      </c>
      <c r="F120">
        <v>16384</v>
      </c>
      <c r="G120">
        <v>4</v>
      </c>
      <c r="H120">
        <v>3.3451181417140399</v>
      </c>
      <c r="I120">
        <v>8.48693059782528</v>
      </c>
      <c r="J120">
        <v>-1.00457342301091</v>
      </c>
      <c r="K120" t="b">
        <v>1</v>
      </c>
      <c r="L120">
        <v>344.5</v>
      </c>
      <c r="M120" t="s">
        <v>92</v>
      </c>
      <c r="N120">
        <v>8.5137322288976307</v>
      </c>
      <c r="O120">
        <v>4.28</v>
      </c>
      <c r="P120">
        <v>2.5369999999999999</v>
      </c>
      <c r="Q120" t="s">
        <v>642</v>
      </c>
      <c r="S120">
        <v>0</v>
      </c>
      <c r="T120">
        <v>19180</v>
      </c>
      <c r="U120">
        <v>4096</v>
      </c>
      <c r="V120">
        <v>578</v>
      </c>
      <c r="W120">
        <v>4096</v>
      </c>
      <c r="X120">
        <v>1</v>
      </c>
      <c r="Y120">
        <v>9.7544055334681995E-2</v>
      </c>
      <c r="Z120">
        <v>344.5</v>
      </c>
      <c r="AA120">
        <v>55.7</v>
      </c>
      <c r="AB120" t="s">
        <v>94</v>
      </c>
      <c r="AC120">
        <v>18.5625</v>
      </c>
      <c r="AE120">
        <v>0</v>
      </c>
      <c r="AF120">
        <v>344.5</v>
      </c>
      <c r="AG120">
        <v>7.6484375</v>
      </c>
      <c r="AH120">
        <f t="shared" si="5"/>
        <v>336.8515625</v>
      </c>
      <c r="AI120">
        <f t="shared" si="6"/>
        <v>45.041879468845764</v>
      </c>
      <c r="AJ120">
        <f t="shared" si="7"/>
        <v>0.3662008143311305</v>
      </c>
      <c r="AK120">
        <f t="shared" si="8"/>
        <v>940.74067156085584</v>
      </c>
    </row>
    <row r="121" spans="1:37" x14ac:dyDescent="0.3">
      <c r="A121">
        <v>119</v>
      </c>
      <c r="B121">
        <v>334</v>
      </c>
      <c r="C121" t="s">
        <v>91</v>
      </c>
      <c r="D121">
        <v>2.86119658499988E-2</v>
      </c>
      <c r="E121">
        <v>4096</v>
      </c>
      <c r="F121">
        <v>16384</v>
      </c>
      <c r="G121">
        <v>4</v>
      </c>
      <c r="H121">
        <v>4.2936422149477096</v>
      </c>
      <c r="I121">
        <v>11.505619372867701</v>
      </c>
      <c r="J121">
        <v>-1.01019903417977</v>
      </c>
      <c r="K121" t="b">
        <v>1</v>
      </c>
      <c r="L121">
        <v>477.8</v>
      </c>
      <c r="M121" t="s">
        <v>92</v>
      </c>
      <c r="N121">
        <v>11.509744112837</v>
      </c>
      <c r="O121">
        <v>4.5</v>
      </c>
      <c r="P121">
        <v>2.68</v>
      </c>
      <c r="Q121" t="s">
        <v>643</v>
      </c>
      <c r="R121" s="1" t="s">
        <v>1941</v>
      </c>
      <c r="S121">
        <v>0</v>
      </c>
      <c r="T121">
        <v>31550</v>
      </c>
      <c r="U121">
        <v>4096</v>
      </c>
      <c r="V121">
        <v>311</v>
      </c>
      <c r="W121">
        <v>4096</v>
      </c>
      <c r="X121">
        <v>1</v>
      </c>
      <c r="Y121">
        <v>0.18676531553554601</v>
      </c>
      <c r="Z121">
        <v>477.8</v>
      </c>
      <c r="AA121">
        <v>66.06</v>
      </c>
      <c r="AB121" t="s">
        <v>94</v>
      </c>
      <c r="AC121">
        <v>21.859375</v>
      </c>
      <c r="AE121">
        <v>0</v>
      </c>
      <c r="AF121">
        <v>477.75</v>
      </c>
      <c r="AG121">
        <v>17.046875</v>
      </c>
      <c r="AH121">
        <f t="shared" si="5"/>
        <v>460.703125</v>
      </c>
      <c r="AI121">
        <f t="shared" si="6"/>
        <v>28.025664527956003</v>
      </c>
      <c r="AJ121">
        <f t="shared" si="7"/>
        <v>0.36414649475938449</v>
      </c>
      <c r="AK121">
        <f t="shared" si="8"/>
        <v>1311.971986207586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CAC8E-403E-4EB5-842B-9DCF6F57AAD4}">
  <dimension ref="A1:BH169"/>
  <sheetViews>
    <sheetView topLeftCell="AL1" workbookViewId="0">
      <selection activeCell="AR1" sqref="AR1:BH2"/>
    </sheetView>
  </sheetViews>
  <sheetFormatPr defaultRowHeight="14.4" x14ac:dyDescent="0.3"/>
  <cols>
    <col min="13" max="13" width="17.44140625" bestFit="1" customWidth="1"/>
    <col min="17" max="17" width="27.88671875" bestFit="1" customWidth="1"/>
    <col min="18" max="18" width="27.88671875" customWidth="1"/>
    <col min="19" max="19" width="11.21875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10</v>
      </c>
      <c r="C2" t="s">
        <v>91</v>
      </c>
      <c r="D2">
        <v>3.5398101042755897E-2</v>
      </c>
      <c r="E2">
        <v>4096</v>
      </c>
      <c r="F2">
        <v>4096</v>
      </c>
      <c r="G2">
        <v>1</v>
      </c>
      <c r="H2">
        <v>4.7024103368418704</v>
      </c>
      <c r="I2">
        <v>7.5541650430711602</v>
      </c>
      <c r="J2">
        <v>-0.96599780356729303</v>
      </c>
      <c r="K2" t="b">
        <v>1</v>
      </c>
      <c r="L2">
        <v>40.44</v>
      </c>
      <c r="M2" t="s">
        <v>92</v>
      </c>
      <c r="N2">
        <v>7.8108386166155697</v>
      </c>
      <c r="O2">
        <v>3.7949999999999999</v>
      </c>
      <c r="P2">
        <v>1.6060000000000001</v>
      </c>
      <c r="Q2" t="s">
        <v>935</v>
      </c>
      <c r="S2">
        <v>0</v>
      </c>
      <c r="T2">
        <v>6236</v>
      </c>
      <c r="U2">
        <v>4096</v>
      </c>
      <c r="V2">
        <v>194</v>
      </c>
      <c r="W2">
        <v>4096</v>
      </c>
      <c r="X2">
        <v>1</v>
      </c>
      <c r="Y2">
        <v>0.265817570788626</v>
      </c>
      <c r="Z2">
        <v>40.44</v>
      </c>
      <c r="AA2">
        <v>154.19999999999999</v>
      </c>
      <c r="AB2" t="s">
        <v>94</v>
      </c>
      <c r="AC2">
        <v>6.359375</v>
      </c>
      <c r="AE2">
        <v>5</v>
      </c>
      <c r="AF2">
        <v>40.4375</v>
      </c>
      <c r="AG2">
        <v>6.66796875</v>
      </c>
      <c r="AH2">
        <f>AF2-AG2</f>
        <v>33.76953125</v>
      </c>
      <c r="AI2">
        <f>AF2/AG2</f>
        <v>6.0644405389572347</v>
      </c>
      <c r="AJ2">
        <f>EXP(J2)</f>
        <v>0.38060324293620951</v>
      </c>
      <c r="AK2">
        <f>AF2/AJ2</f>
        <v>106.24581043513986</v>
      </c>
      <c r="AM2" s="1"/>
      <c r="AN2" s="1" t="s">
        <v>52</v>
      </c>
      <c r="AR2">
        <f>AVERAGE($D$2:$D$500)</f>
        <v>3.2101138130427663E-2</v>
      </c>
      <c r="AS2">
        <f>_xlfn.MAXIFS($H$2:$H$500,$R$2:$R$500,"Y")</f>
        <v>8.9982035233031095</v>
      </c>
      <c r="AT2">
        <f>_xlfn.MINIFS(H2:H500,R2:R500,"Y")</f>
        <v>2.92341975624189</v>
      </c>
      <c r="AU2" cm="1">
        <f t="array" ref="AU2">LOOKUP(2,1/($H$2:$H$500&lt;&gt;""),$H$2:$H$500)</f>
        <v>3.9020592245996699</v>
      </c>
      <c r="AV2">
        <f>_xlfn.MAXIFS($Z$2:$Z$500,$R$2:$R$500,"Y")</f>
        <v>949.5</v>
      </c>
      <c r="AW2">
        <f>LOG(AV2)</f>
        <v>2.9774949690730361</v>
      </c>
      <c r="AX2">
        <f>_xlfn.MINIFS($Z$2:$Z$500,$R$2:$R$500,"Y")</f>
        <v>40.340000000000003</v>
      </c>
      <c r="AY2">
        <f>_xlfn.MAXIFS($AH$2:$AH$500,$R$2:$R$500,"Y")</f>
        <v>938.6796875</v>
      </c>
      <c r="AZ2">
        <f>AV2-AX2</f>
        <v>909.16</v>
      </c>
      <c r="BA2">
        <f>MAX($Z$2:$Z$500)</f>
        <v>949.5</v>
      </c>
      <c r="BB2">
        <f>MIN($Z$2:$Z$500)</f>
        <v>4.3440000000000003</v>
      </c>
      <c r="BC2">
        <f>BA2-BB2</f>
        <v>945.15599999999995</v>
      </c>
      <c r="BD2">
        <f>MEDIAN($Z$2:$Z$500)</f>
        <v>38.174999999999997</v>
      </c>
      <c r="BE2">
        <f>LOG10(BC2)</f>
        <v>2.9755034956497219</v>
      </c>
      <c r="BF2">
        <f>LOG(BD2)</f>
        <v>1.5817790457284588</v>
      </c>
      <c r="BG2">
        <f>MEDIAN(AH2:AH500)</f>
        <v>34.150390625</v>
      </c>
      <c r="BH2">
        <f>LOG(BG2)</f>
        <v>1.5333956756694327</v>
      </c>
    </row>
    <row r="3" spans="1:60" x14ac:dyDescent="0.3">
      <c r="A3">
        <v>1</v>
      </c>
      <c r="B3">
        <v>11</v>
      </c>
      <c r="C3" t="s">
        <v>91</v>
      </c>
      <c r="D3">
        <v>2.2065013358378099E-2</v>
      </c>
      <c r="E3">
        <v>4096</v>
      </c>
      <c r="F3">
        <v>4096</v>
      </c>
      <c r="G3">
        <v>1</v>
      </c>
      <c r="H3">
        <v>4.9820127316616203</v>
      </c>
      <c r="I3">
        <v>4.3616937636080504</v>
      </c>
      <c r="J3">
        <v>-0.98367829581228505</v>
      </c>
      <c r="K3" t="b">
        <v>1</v>
      </c>
      <c r="L3">
        <v>7.508</v>
      </c>
      <c r="M3" t="s">
        <v>92</v>
      </c>
      <c r="N3">
        <v>5.1005559973693</v>
      </c>
      <c r="O3">
        <v>3.387</v>
      </c>
      <c r="P3">
        <v>0.87549999999999994</v>
      </c>
      <c r="Q3" t="s">
        <v>936</v>
      </c>
      <c r="S3">
        <v>0</v>
      </c>
      <c r="T3">
        <v>2432</v>
      </c>
      <c r="U3">
        <v>4096</v>
      </c>
      <c r="V3">
        <v>254</v>
      </c>
      <c r="W3">
        <v>4096</v>
      </c>
      <c r="X3">
        <v>1</v>
      </c>
      <c r="Y3">
        <v>0.24985370046151401</v>
      </c>
      <c r="Z3">
        <v>7.508</v>
      </c>
      <c r="AA3">
        <v>324</v>
      </c>
      <c r="AB3" t="s">
        <v>94</v>
      </c>
      <c r="AC3">
        <v>2.740234375</v>
      </c>
      <c r="AE3">
        <v>7</v>
      </c>
      <c r="AF3">
        <v>7.5078125</v>
      </c>
      <c r="AG3">
        <v>1.9697265625</v>
      </c>
      <c r="AH3">
        <f t="shared" ref="AH3:AH66" si="0">AF3-AG3</f>
        <v>5.5380859375</v>
      </c>
      <c r="AI3">
        <f t="shared" ref="AI3:AI66" si="1">AF3/AG3</f>
        <v>3.8116013882002973</v>
      </c>
      <c r="AJ3">
        <f t="shared" ref="AJ3:AJ66" si="2">EXP(J3)</f>
        <v>0.37393312945137119</v>
      </c>
      <c r="AK3">
        <f t="shared" ref="AK3:AK66" si="3">AF3/AJ3</f>
        <v>20.077954876625519</v>
      </c>
      <c r="AM3" s="1" t="s">
        <v>1226</v>
      </c>
      <c r="AN3" s="1">
        <f>CORREL(AH2:AH500,H2:H500)</f>
        <v>-0.27179882637694386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1.8977832140948801E-2</v>
      </c>
      <c r="E4">
        <v>4096</v>
      </c>
      <c r="F4">
        <v>4096</v>
      </c>
      <c r="G4">
        <v>1</v>
      </c>
      <c r="H4">
        <v>4.3837675718337099</v>
      </c>
      <c r="I4">
        <v>6.8153886468352196</v>
      </c>
      <c r="J4">
        <v>-0.96439048609047595</v>
      </c>
      <c r="K4" t="b">
        <v>1</v>
      </c>
      <c r="L4">
        <v>35.880000000000003</v>
      </c>
      <c r="M4" t="s">
        <v>92</v>
      </c>
      <c r="N4">
        <v>7.3433064468542799</v>
      </c>
      <c r="O4">
        <v>3.8090000000000002</v>
      </c>
      <c r="P4">
        <v>1.5549999999999999</v>
      </c>
      <c r="Q4" t="s">
        <v>937</v>
      </c>
      <c r="S4">
        <v>0</v>
      </c>
      <c r="T4">
        <v>6436</v>
      </c>
      <c r="U4">
        <v>4096</v>
      </c>
      <c r="V4">
        <v>161</v>
      </c>
      <c r="W4">
        <v>4096</v>
      </c>
      <c r="X4">
        <v>1</v>
      </c>
      <c r="Y4">
        <v>0.266678243565656</v>
      </c>
      <c r="Z4">
        <v>35.880000000000003</v>
      </c>
      <c r="AA4">
        <v>179.4</v>
      </c>
      <c r="AB4" t="s">
        <v>94</v>
      </c>
      <c r="AC4">
        <v>5.98828125</v>
      </c>
      <c r="AE4">
        <v>6</v>
      </c>
      <c r="AF4">
        <v>35.875</v>
      </c>
      <c r="AG4">
        <v>7.4140625</v>
      </c>
      <c r="AH4">
        <f t="shared" si="0"/>
        <v>28.4609375</v>
      </c>
      <c r="AI4">
        <f t="shared" si="1"/>
        <v>4.8387776606954693</v>
      </c>
      <c r="AJ4">
        <f t="shared" si="2"/>
        <v>0.38121548508225578</v>
      </c>
      <c r="AK4">
        <f t="shared" si="3"/>
        <v>94.106880239293446</v>
      </c>
      <c r="AM4" t="s">
        <v>1231</v>
      </c>
      <c r="AN4">
        <f>CORREL(AI2:AI500,H2:H500)</f>
        <v>-0.38175485397164005</v>
      </c>
      <c r="AP4" t="s">
        <v>1274</v>
      </c>
      <c r="AQ4">
        <f>MAX(AJ2:AJ500)</f>
        <v>0.38552884504723478</v>
      </c>
      <c r="AR4">
        <f>AQ5</f>
        <v>0.35949407830247965</v>
      </c>
      <c r="AS4">
        <f>AQ6</f>
        <v>2.6034766744755133E-2</v>
      </c>
      <c r="AT4">
        <f>AQ7</f>
        <v>0.37208593606906071</v>
      </c>
      <c r="AU4">
        <f>AQ8</f>
        <v>6.0556950021007005E-3</v>
      </c>
      <c r="AV4">
        <f>AQ9</f>
        <v>0.37393312945137119</v>
      </c>
    </row>
    <row r="5" spans="1:60" x14ac:dyDescent="0.3">
      <c r="A5">
        <v>3</v>
      </c>
      <c r="B5">
        <v>13</v>
      </c>
      <c r="C5" t="s">
        <v>91</v>
      </c>
      <c r="D5">
        <v>1.9554328494300301E-2</v>
      </c>
      <c r="E5">
        <v>4096</v>
      </c>
      <c r="F5">
        <v>4096</v>
      </c>
      <c r="G5">
        <v>1</v>
      </c>
      <c r="H5">
        <v>3.8254940544998699</v>
      </c>
      <c r="I5">
        <v>5.0769984570950504</v>
      </c>
      <c r="J5">
        <v>-0.97724902590501495</v>
      </c>
      <c r="K5" t="b">
        <v>1</v>
      </c>
      <c r="L5">
        <v>21.25</v>
      </c>
      <c r="M5" t="s">
        <v>92</v>
      </c>
      <c r="N5">
        <v>5.2069984849483699</v>
      </c>
      <c r="O5">
        <v>3.379</v>
      </c>
      <c r="P5">
        <v>1.327</v>
      </c>
      <c r="Q5" t="s">
        <v>938</v>
      </c>
      <c r="S5">
        <v>0</v>
      </c>
      <c r="T5">
        <v>2394</v>
      </c>
      <c r="U5">
        <v>4096</v>
      </c>
      <c r="V5">
        <v>188</v>
      </c>
      <c r="W5">
        <v>4096</v>
      </c>
      <c r="X5">
        <v>1</v>
      </c>
      <c r="Y5">
        <v>0.20607033311848799</v>
      </c>
      <c r="Z5">
        <v>21.25</v>
      </c>
      <c r="AA5">
        <v>112.7</v>
      </c>
      <c r="AB5" t="s">
        <v>94</v>
      </c>
      <c r="AC5">
        <v>4.609375</v>
      </c>
      <c r="AE5">
        <v>6</v>
      </c>
      <c r="AF5">
        <v>21.25</v>
      </c>
      <c r="AG5">
        <v>2.236328125</v>
      </c>
      <c r="AH5">
        <f t="shared" si="0"/>
        <v>19.013671875</v>
      </c>
      <c r="AI5">
        <f t="shared" si="1"/>
        <v>9.502183406113538</v>
      </c>
      <c r="AJ5">
        <f t="shared" si="2"/>
        <v>0.37634499141570149</v>
      </c>
      <c r="AK5">
        <f t="shared" si="3"/>
        <v>56.464149874995329</v>
      </c>
      <c r="AP5" t="s">
        <v>1260</v>
      </c>
      <c r="AQ5">
        <f>MIN(AJ2:AJ500)</f>
        <v>0.35949407830247965</v>
      </c>
    </row>
    <row r="6" spans="1:60" x14ac:dyDescent="0.3">
      <c r="A6">
        <v>4</v>
      </c>
      <c r="B6">
        <v>15</v>
      </c>
      <c r="C6" t="s">
        <v>91</v>
      </c>
      <c r="D6">
        <v>3.9563659389696498E-2</v>
      </c>
      <c r="E6">
        <v>4096</v>
      </c>
      <c r="F6">
        <v>16384</v>
      </c>
      <c r="G6">
        <v>4</v>
      </c>
      <c r="H6">
        <v>5.3117027511836099</v>
      </c>
      <c r="I6">
        <v>13.621612719343901</v>
      </c>
      <c r="J6">
        <v>-0.99492951815000696</v>
      </c>
      <c r="K6" t="b">
        <v>1</v>
      </c>
      <c r="L6">
        <v>366.2</v>
      </c>
      <c r="M6" t="s">
        <v>92</v>
      </c>
      <c r="N6">
        <v>13.618042141301901</v>
      </c>
      <c r="O6">
        <v>4.16</v>
      </c>
      <c r="P6">
        <v>2.5640000000000001</v>
      </c>
      <c r="Q6" t="s">
        <v>939</v>
      </c>
      <c r="S6">
        <v>0</v>
      </c>
      <c r="T6">
        <v>14470</v>
      </c>
      <c r="U6">
        <v>4096</v>
      </c>
      <c r="V6">
        <v>263</v>
      </c>
      <c r="W6">
        <v>4096</v>
      </c>
      <c r="X6">
        <v>1</v>
      </c>
      <c r="Y6">
        <v>0.26587098142257298</v>
      </c>
      <c r="Z6">
        <v>366.2</v>
      </c>
      <c r="AA6">
        <v>39.5</v>
      </c>
      <c r="AB6" t="s">
        <v>94</v>
      </c>
      <c r="AC6">
        <v>19.140625</v>
      </c>
      <c r="AE6">
        <v>0</v>
      </c>
      <c r="AF6">
        <v>366.25</v>
      </c>
      <c r="AG6">
        <v>9.890625</v>
      </c>
      <c r="AH6">
        <f t="shared" si="0"/>
        <v>356.359375</v>
      </c>
      <c r="AI6">
        <f t="shared" si="1"/>
        <v>37.030015797788309</v>
      </c>
      <c r="AJ6">
        <f t="shared" si="2"/>
        <v>0.36974950425477376</v>
      </c>
      <c r="AK6">
        <f t="shared" si="3"/>
        <v>990.53547276060056</v>
      </c>
      <c r="AP6" t="s">
        <v>1226</v>
      </c>
      <c r="AQ6">
        <f>AQ4-AQ5</f>
        <v>2.6034766744755133E-2</v>
      </c>
    </row>
    <row r="7" spans="1:60" x14ac:dyDescent="0.3">
      <c r="A7">
        <v>5</v>
      </c>
      <c r="B7">
        <v>16</v>
      </c>
      <c r="C7" t="s">
        <v>91</v>
      </c>
      <c r="D7">
        <v>7.1006720250614594E-2</v>
      </c>
      <c r="E7">
        <v>4096</v>
      </c>
      <c r="F7">
        <v>16384</v>
      </c>
      <c r="G7">
        <v>4</v>
      </c>
      <c r="H7">
        <v>8.9982035233031095</v>
      </c>
      <c r="I7">
        <v>14.446334562803001</v>
      </c>
      <c r="J7">
        <v>-1.0158246453486299</v>
      </c>
      <c r="K7" t="b">
        <v>1</v>
      </c>
      <c r="L7">
        <v>40.340000000000003</v>
      </c>
      <c r="M7" t="s">
        <v>92</v>
      </c>
      <c r="N7">
        <v>14.4491059254792</v>
      </c>
      <c r="O7">
        <v>3.8319999999999999</v>
      </c>
      <c r="P7">
        <v>1.605</v>
      </c>
      <c r="Q7" t="s">
        <v>940</v>
      </c>
      <c r="R7" s="1" t="s">
        <v>1941</v>
      </c>
      <c r="S7">
        <v>0</v>
      </c>
      <c r="T7">
        <v>6790</v>
      </c>
      <c r="U7">
        <v>4096</v>
      </c>
      <c r="V7">
        <v>331</v>
      </c>
      <c r="W7">
        <v>4096</v>
      </c>
      <c r="X7">
        <v>1</v>
      </c>
      <c r="Y7">
        <v>0.439621024653916</v>
      </c>
      <c r="Z7">
        <v>40.340000000000003</v>
      </c>
      <c r="AA7">
        <v>168.4</v>
      </c>
      <c r="AB7" t="s">
        <v>94</v>
      </c>
      <c r="AC7">
        <v>6.3515625</v>
      </c>
      <c r="AD7" t="s">
        <v>98</v>
      </c>
      <c r="AE7">
        <v>0</v>
      </c>
      <c r="AF7">
        <v>40.34375</v>
      </c>
      <c r="AG7">
        <v>3.630859375</v>
      </c>
      <c r="AH7">
        <f t="shared" si="0"/>
        <v>36.712890625</v>
      </c>
      <c r="AI7">
        <f t="shared" si="1"/>
        <v>11.111350188273265</v>
      </c>
      <c r="AJ7">
        <f t="shared" si="2"/>
        <v>0.36210369954459704</v>
      </c>
      <c r="AK7">
        <f t="shared" si="3"/>
        <v>111.41490697482152</v>
      </c>
      <c r="AM7" t="s">
        <v>1232</v>
      </c>
      <c r="AN7">
        <f>_xlfn.STDEV.P(AH2:AH500)</f>
        <v>145.65316594209131</v>
      </c>
      <c r="AP7" t="s">
        <v>1275</v>
      </c>
      <c r="AQ7">
        <f>AVERAGE(AJ2:AJ500)</f>
        <v>0.37208593606906071</v>
      </c>
    </row>
    <row r="8" spans="1:60" x14ac:dyDescent="0.3">
      <c r="A8">
        <v>6</v>
      </c>
      <c r="B8">
        <v>24</v>
      </c>
      <c r="C8" t="s">
        <v>91</v>
      </c>
      <c r="D8">
        <v>2.2239872003677601E-2</v>
      </c>
      <c r="E8">
        <v>4096</v>
      </c>
      <c r="F8">
        <v>4096</v>
      </c>
      <c r="G8">
        <v>1</v>
      </c>
      <c r="H8">
        <v>4.2916736353658402</v>
      </c>
      <c r="I8">
        <v>7.40146058599227</v>
      </c>
      <c r="J8">
        <v>-0.95394292249116197</v>
      </c>
      <c r="K8" t="b">
        <v>1</v>
      </c>
      <c r="L8">
        <v>53.03</v>
      </c>
      <c r="M8" t="s">
        <v>92</v>
      </c>
      <c r="N8">
        <v>7.4744612659600902</v>
      </c>
      <c r="O8">
        <v>3.6579999999999999</v>
      </c>
      <c r="P8">
        <v>1.7250000000000001</v>
      </c>
      <c r="Q8" t="s">
        <v>941</v>
      </c>
      <c r="S8">
        <v>0</v>
      </c>
      <c r="T8">
        <v>4544</v>
      </c>
      <c r="U8">
        <v>4096</v>
      </c>
      <c r="V8">
        <v>161</v>
      </c>
      <c r="W8">
        <v>4096</v>
      </c>
      <c r="X8">
        <v>1</v>
      </c>
      <c r="Y8">
        <v>0.25942022459747099</v>
      </c>
      <c r="Z8">
        <v>53.03</v>
      </c>
      <c r="AA8">
        <v>85.7</v>
      </c>
      <c r="AB8" t="s">
        <v>94</v>
      </c>
      <c r="AC8">
        <v>7.28125</v>
      </c>
      <c r="AE8">
        <v>7</v>
      </c>
      <c r="AF8">
        <v>53.03125</v>
      </c>
      <c r="AG8">
        <v>5.71484375</v>
      </c>
      <c r="AH8">
        <f t="shared" si="0"/>
        <v>47.31640625</v>
      </c>
      <c r="AI8">
        <f t="shared" si="1"/>
        <v>9.2795625427204378</v>
      </c>
      <c r="AJ8">
        <f t="shared" si="2"/>
        <v>0.38521913588890888</v>
      </c>
      <c r="AK8">
        <f t="shared" si="3"/>
        <v>137.66514967546519</v>
      </c>
      <c r="AM8" t="s">
        <v>1233</v>
      </c>
      <c r="AN8">
        <f>_xlfn.STDEV.P(AI2:AI500)</f>
        <v>16.812185320190228</v>
      </c>
      <c r="AP8" t="s">
        <v>1276</v>
      </c>
      <c r="AQ8">
        <f>_xlfn.STDEV.P(AJ2:AJ500)</f>
        <v>6.0556950021007005E-3</v>
      </c>
    </row>
    <row r="9" spans="1:60" x14ac:dyDescent="0.3">
      <c r="A9">
        <v>7</v>
      </c>
      <c r="B9">
        <v>25</v>
      </c>
      <c r="C9" t="s">
        <v>91</v>
      </c>
      <c r="D9">
        <v>4.0214135372145202E-2</v>
      </c>
      <c r="E9">
        <v>4096</v>
      </c>
      <c r="F9">
        <v>4096</v>
      </c>
      <c r="G9">
        <v>1</v>
      </c>
      <c r="H9">
        <v>4.5921398635980504</v>
      </c>
      <c r="I9">
        <v>3.6369388958769702</v>
      </c>
      <c r="J9">
        <v>-0.97483804968978904</v>
      </c>
      <c r="K9" t="b">
        <v>1</v>
      </c>
      <c r="L9">
        <v>6.19</v>
      </c>
      <c r="M9" t="s">
        <v>92</v>
      </c>
      <c r="N9">
        <v>4.3701294658847099</v>
      </c>
      <c r="O9">
        <v>3.1970000000000001</v>
      </c>
      <c r="P9">
        <v>0.79200000000000004</v>
      </c>
      <c r="Q9" t="s">
        <v>942</v>
      </c>
      <c r="S9">
        <v>0</v>
      </c>
      <c r="T9">
        <v>1577</v>
      </c>
      <c r="U9">
        <v>4096</v>
      </c>
      <c r="V9">
        <v>131</v>
      </c>
      <c r="W9">
        <v>4096</v>
      </c>
      <c r="X9">
        <v>1</v>
      </c>
      <c r="Y9">
        <v>0.31384671709194401</v>
      </c>
      <c r="Z9">
        <v>6.19</v>
      </c>
      <c r="AA9">
        <v>254.8</v>
      </c>
      <c r="AB9" t="s">
        <v>94</v>
      </c>
      <c r="AC9">
        <v>2.48828125</v>
      </c>
      <c r="AE9">
        <v>5</v>
      </c>
      <c r="AF9">
        <v>6.19140625</v>
      </c>
      <c r="AG9">
        <v>1.875</v>
      </c>
      <c r="AH9">
        <f t="shared" si="0"/>
        <v>4.31640625</v>
      </c>
      <c r="AI9">
        <f t="shared" si="1"/>
        <v>3.3020833333333335</v>
      </c>
      <c r="AJ9">
        <f t="shared" si="2"/>
        <v>0.37725344492857493</v>
      </c>
      <c r="AK9">
        <f t="shared" si="3"/>
        <v>16.411795129325363</v>
      </c>
      <c r="AM9" t="s">
        <v>1236</v>
      </c>
      <c r="AN9">
        <f>AVERAGE(AI2:AI500)</f>
        <v>14.50945056199496</v>
      </c>
      <c r="AP9" t="s">
        <v>1262</v>
      </c>
      <c r="AQ9">
        <f>MEDIAN(AJ2:AJ500)</f>
        <v>0.37393312945137119</v>
      </c>
    </row>
    <row r="10" spans="1:60" x14ac:dyDescent="0.3">
      <c r="A10">
        <v>8</v>
      </c>
      <c r="B10">
        <v>26</v>
      </c>
      <c r="C10" t="s">
        <v>91</v>
      </c>
      <c r="D10">
        <v>1.8644993786239801E-2</v>
      </c>
      <c r="E10">
        <v>4096</v>
      </c>
      <c r="F10">
        <v>4096</v>
      </c>
      <c r="G10">
        <v>1</v>
      </c>
      <c r="H10">
        <v>3.6929434195299602</v>
      </c>
      <c r="I10">
        <v>5.4997448386554604</v>
      </c>
      <c r="J10">
        <v>-0.95313926375275304</v>
      </c>
      <c r="K10" t="b">
        <v>1</v>
      </c>
      <c r="L10">
        <v>30.86</v>
      </c>
      <c r="M10" t="s">
        <v>92</v>
      </c>
      <c r="N10">
        <v>6.2306096081110098</v>
      </c>
      <c r="O10">
        <v>3.67</v>
      </c>
      <c r="P10">
        <v>1.4890000000000001</v>
      </c>
      <c r="Q10" t="s">
        <v>943</v>
      </c>
      <c r="S10">
        <v>0</v>
      </c>
      <c r="T10">
        <v>4676</v>
      </c>
      <c r="U10">
        <v>4096</v>
      </c>
      <c r="V10">
        <v>159</v>
      </c>
      <c r="W10">
        <v>4096</v>
      </c>
      <c r="X10">
        <v>1</v>
      </c>
      <c r="Y10">
        <v>0.21356430491074699</v>
      </c>
      <c r="Z10">
        <v>30.86</v>
      </c>
      <c r="AA10">
        <v>151.5</v>
      </c>
      <c r="AB10" t="s">
        <v>94</v>
      </c>
      <c r="AC10">
        <v>5.5546875</v>
      </c>
      <c r="AE10">
        <v>6</v>
      </c>
      <c r="AF10">
        <v>30.859375</v>
      </c>
      <c r="AG10">
        <v>5.84765625</v>
      </c>
      <c r="AH10">
        <f t="shared" si="0"/>
        <v>25.01171875</v>
      </c>
      <c r="AI10">
        <f t="shared" si="1"/>
        <v>5.2772211088844356</v>
      </c>
      <c r="AJ10">
        <f t="shared" si="2"/>
        <v>0.38552884504723478</v>
      </c>
      <c r="AK10">
        <f t="shared" si="3"/>
        <v>80.044270088841543</v>
      </c>
    </row>
    <row r="11" spans="1:60" x14ac:dyDescent="0.3">
      <c r="A11">
        <v>9</v>
      </c>
      <c r="B11">
        <v>27</v>
      </c>
      <c r="C11" t="s">
        <v>91</v>
      </c>
      <c r="D11">
        <v>2.6397247450343501E-2</v>
      </c>
      <c r="E11">
        <v>4096</v>
      </c>
      <c r="F11">
        <v>4096</v>
      </c>
      <c r="G11">
        <v>1</v>
      </c>
      <c r="H11">
        <v>5.7913834170710601</v>
      </c>
      <c r="I11">
        <v>5.6471643964310996</v>
      </c>
      <c r="J11">
        <v>-0.98207097833546797</v>
      </c>
      <c r="K11" t="b">
        <v>1</v>
      </c>
      <c r="L11">
        <v>9.44</v>
      </c>
      <c r="M11" t="s">
        <v>92</v>
      </c>
      <c r="N11">
        <v>5.6949231013999499</v>
      </c>
      <c r="O11">
        <v>3.2229999999999999</v>
      </c>
      <c r="P11">
        <v>0.97499999999999998</v>
      </c>
      <c r="Q11" t="s">
        <v>944</v>
      </c>
      <c r="S11">
        <v>0</v>
      </c>
      <c r="T11">
        <v>1670</v>
      </c>
      <c r="U11">
        <v>4096</v>
      </c>
      <c r="V11">
        <v>35</v>
      </c>
      <c r="W11">
        <v>4096</v>
      </c>
      <c r="X11">
        <v>1</v>
      </c>
      <c r="Y11">
        <v>0.809891616194653</v>
      </c>
      <c r="Z11">
        <v>9.44</v>
      </c>
      <c r="AA11">
        <v>177</v>
      </c>
      <c r="AB11" t="s">
        <v>94</v>
      </c>
      <c r="AC11">
        <v>3.072265625</v>
      </c>
      <c r="AE11">
        <v>5</v>
      </c>
      <c r="AF11">
        <v>9.4375</v>
      </c>
      <c r="AG11">
        <v>2.625</v>
      </c>
      <c r="AH11">
        <f t="shared" si="0"/>
        <v>6.8125</v>
      </c>
      <c r="AI11">
        <f t="shared" si="1"/>
        <v>3.5952380952380953</v>
      </c>
      <c r="AJ11">
        <f t="shared" si="2"/>
        <v>0.37453464198680558</v>
      </c>
      <c r="AK11">
        <f t="shared" si="3"/>
        <v>25.197936164026377</v>
      </c>
      <c r="AM11" t="s">
        <v>1244</v>
      </c>
      <c r="AN11">
        <f>AVERAGE(H2:H500)</f>
        <v>5.2555341743769679</v>
      </c>
      <c r="AP11" s="24" t="s">
        <v>1290</v>
      </c>
    </row>
    <row r="12" spans="1:60" x14ac:dyDescent="0.3">
      <c r="A12">
        <v>10</v>
      </c>
      <c r="B12">
        <v>29</v>
      </c>
      <c r="C12" t="s">
        <v>91</v>
      </c>
      <c r="D12">
        <v>1.30492229230217E-2</v>
      </c>
      <c r="E12">
        <v>4096</v>
      </c>
      <c r="F12">
        <v>16384</v>
      </c>
      <c r="G12">
        <v>4</v>
      </c>
      <c r="H12">
        <v>3.11662069355534</v>
      </c>
      <c r="I12">
        <v>7.6880701874226602</v>
      </c>
      <c r="J12">
        <v>-0.97403439095138</v>
      </c>
      <c r="K12" t="b">
        <v>1</v>
      </c>
      <c r="L12">
        <v>293.2</v>
      </c>
      <c r="M12" t="s">
        <v>92</v>
      </c>
      <c r="N12">
        <v>7.9648843329855996</v>
      </c>
      <c r="O12">
        <v>4.2770000000000001</v>
      </c>
      <c r="P12">
        <v>2.4670000000000001</v>
      </c>
      <c r="Q12" t="s">
        <v>945</v>
      </c>
      <c r="S12">
        <v>0</v>
      </c>
      <c r="T12">
        <v>18910</v>
      </c>
      <c r="U12">
        <v>4096</v>
      </c>
      <c r="V12">
        <v>324</v>
      </c>
      <c r="W12">
        <v>4096</v>
      </c>
      <c r="X12">
        <v>1</v>
      </c>
      <c r="Y12">
        <v>0.117590038530852</v>
      </c>
      <c r="Z12">
        <v>293.2</v>
      </c>
      <c r="AA12">
        <v>64.5</v>
      </c>
      <c r="AB12" t="s">
        <v>94</v>
      </c>
      <c r="AC12">
        <v>17.125</v>
      </c>
      <c r="AE12">
        <v>0</v>
      </c>
      <c r="AF12">
        <v>293.25</v>
      </c>
      <c r="AG12">
        <v>12.1171875</v>
      </c>
      <c r="AH12">
        <f t="shared" si="0"/>
        <v>281.1328125</v>
      </c>
      <c r="AI12">
        <f t="shared" si="1"/>
        <v>24.201160541586074</v>
      </c>
      <c r="AJ12">
        <f t="shared" si="2"/>
        <v>0.37755674981667398</v>
      </c>
      <c r="AK12">
        <f t="shared" si="3"/>
        <v>776.70442957883847</v>
      </c>
      <c r="AP12">
        <f>MEDIAN(AI1:AI500)</f>
        <v>8.3322872271729302</v>
      </c>
    </row>
    <row r="13" spans="1:60" x14ac:dyDescent="0.3">
      <c r="A13">
        <v>11</v>
      </c>
      <c r="B13">
        <v>30</v>
      </c>
      <c r="C13" t="s">
        <v>91</v>
      </c>
      <c r="D13">
        <v>6.01473762927695E-3</v>
      </c>
      <c r="E13">
        <v>4096</v>
      </c>
      <c r="F13">
        <v>16384</v>
      </c>
      <c r="G13">
        <v>4</v>
      </c>
      <c r="H13">
        <v>3.78321554370627</v>
      </c>
      <c r="I13">
        <v>7.3373692087897</v>
      </c>
      <c r="J13">
        <v>-1.01261001039499</v>
      </c>
      <c r="K13" t="b">
        <v>1</v>
      </c>
      <c r="L13">
        <v>87</v>
      </c>
      <c r="M13" t="s">
        <v>92</v>
      </c>
      <c r="N13">
        <v>7.4771428687229404</v>
      </c>
      <c r="O13">
        <v>4.0350000000000001</v>
      </c>
      <c r="P13">
        <v>1.9390000000000001</v>
      </c>
      <c r="Q13" t="s">
        <v>946</v>
      </c>
      <c r="R13" s="1" t="s">
        <v>1941</v>
      </c>
      <c r="S13">
        <v>0</v>
      </c>
      <c r="T13">
        <v>10856</v>
      </c>
      <c r="U13">
        <v>4096</v>
      </c>
      <c r="V13">
        <v>521</v>
      </c>
      <c r="W13">
        <v>4096</v>
      </c>
      <c r="X13">
        <v>1</v>
      </c>
      <c r="Y13">
        <v>0.12193488683357701</v>
      </c>
      <c r="Z13">
        <v>87</v>
      </c>
      <c r="AA13">
        <v>124.8</v>
      </c>
      <c r="AB13" t="s">
        <v>94</v>
      </c>
      <c r="AC13">
        <v>9.328125</v>
      </c>
      <c r="AE13">
        <v>0</v>
      </c>
      <c r="AF13">
        <v>87</v>
      </c>
      <c r="AG13">
        <v>4.55078125</v>
      </c>
      <c r="AH13">
        <f t="shared" si="0"/>
        <v>82.44921875</v>
      </c>
      <c r="AI13">
        <f t="shared" si="1"/>
        <v>19.117596566523606</v>
      </c>
      <c r="AJ13">
        <f t="shared" si="2"/>
        <v>0.36326960372814016</v>
      </c>
      <c r="AK13">
        <f t="shared" si="3"/>
        <v>239.49154872068002</v>
      </c>
    </row>
    <row r="14" spans="1:60" x14ac:dyDescent="0.3">
      <c r="A14">
        <v>12</v>
      </c>
      <c r="B14">
        <v>38</v>
      </c>
      <c r="C14" t="s">
        <v>91</v>
      </c>
      <c r="D14">
        <v>1.6270366825344801E-2</v>
      </c>
      <c r="E14">
        <v>4096</v>
      </c>
      <c r="F14">
        <v>4096</v>
      </c>
      <c r="G14">
        <v>1</v>
      </c>
      <c r="H14">
        <v>3.8263350072316999</v>
      </c>
      <c r="I14">
        <v>6.2850541818005103</v>
      </c>
      <c r="J14">
        <v>-0.96599780356729303</v>
      </c>
      <c r="K14" t="b">
        <v>1</v>
      </c>
      <c r="L14">
        <v>43.94</v>
      </c>
      <c r="M14" t="s">
        <v>92</v>
      </c>
      <c r="N14">
        <v>6.5162840640152604</v>
      </c>
      <c r="O14">
        <v>3.6739999999999999</v>
      </c>
      <c r="P14">
        <v>1.643</v>
      </c>
      <c r="Q14" t="s">
        <v>947</v>
      </c>
      <c r="S14">
        <v>0</v>
      </c>
      <c r="T14">
        <v>4724</v>
      </c>
      <c r="U14">
        <v>4096</v>
      </c>
      <c r="V14">
        <v>137</v>
      </c>
      <c r="W14">
        <v>4096</v>
      </c>
      <c r="X14">
        <v>1</v>
      </c>
      <c r="Y14">
        <v>0.241470095670136</v>
      </c>
      <c r="Z14">
        <v>43.94</v>
      </c>
      <c r="AA14">
        <v>107.5</v>
      </c>
      <c r="AB14" t="s">
        <v>94</v>
      </c>
      <c r="AC14">
        <v>6.62890625</v>
      </c>
      <c r="AE14">
        <v>6</v>
      </c>
      <c r="AF14">
        <v>43.9375</v>
      </c>
      <c r="AG14">
        <v>5.45703125</v>
      </c>
      <c r="AH14">
        <f t="shared" si="0"/>
        <v>38.48046875</v>
      </c>
      <c r="AI14">
        <f t="shared" si="1"/>
        <v>8.0515390121689343</v>
      </c>
      <c r="AJ14">
        <f t="shared" si="2"/>
        <v>0.38060324293620951</v>
      </c>
      <c r="AK14">
        <f t="shared" si="3"/>
        <v>115.44173838624934</v>
      </c>
      <c r="AN14" t="s">
        <v>1258</v>
      </c>
    </row>
    <row r="15" spans="1:60" x14ac:dyDescent="0.3">
      <c r="A15">
        <v>13</v>
      </c>
      <c r="B15">
        <v>39</v>
      </c>
      <c r="C15" t="s">
        <v>91</v>
      </c>
      <c r="D15">
        <v>7.2982236984415305E-2</v>
      </c>
      <c r="E15">
        <v>4096</v>
      </c>
      <c r="F15">
        <v>4096</v>
      </c>
      <c r="G15">
        <v>1</v>
      </c>
      <c r="H15">
        <v>7.4601702521884103</v>
      </c>
      <c r="I15">
        <v>4.7573156002724897</v>
      </c>
      <c r="J15">
        <v>-0.98287463707387601</v>
      </c>
      <c r="K15" t="b">
        <v>1</v>
      </c>
      <c r="L15">
        <v>4.3440000000000003</v>
      </c>
      <c r="M15" t="s">
        <v>92</v>
      </c>
      <c r="N15">
        <v>5.5982377120790003</v>
      </c>
      <c r="O15">
        <v>3.2709999999999999</v>
      </c>
      <c r="P15">
        <v>0.63770000000000004</v>
      </c>
      <c r="Q15" t="s">
        <v>948</v>
      </c>
      <c r="S15">
        <v>0</v>
      </c>
      <c r="T15">
        <v>1865</v>
      </c>
      <c r="U15">
        <v>4096</v>
      </c>
      <c r="V15">
        <v>56</v>
      </c>
      <c r="W15">
        <v>4096</v>
      </c>
      <c r="X15">
        <v>1</v>
      </c>
      <c r="Y15">
        <v>0.86327656228278704</v>
      </c>
      <c r="Z15">
        <v>4.3440000000000003</v>
      </c>
      <c r="AA15">
        <v>429.2</v>
      </c>
      <c r="AB15" t="s">
        <v>94</v>
      </c>
      <c r="AC15">
        <v>2.083984375</v>
      </c>
      <c r="AD15" t="s">
        <v>98</v>
      </c>
      <c r="AE15">
        <v>5</v>
      </c>
      <c r="AF15">
        <v>4.34375</v>
      </c>
      <c r="AG15">
        <v>2.564453125</v>
      </c>
      <c r="AH15">
        <f t="shared" si="0"/>
        <v>1.779296875</v>
      </c>
      <c r="AI15">
        <f t="shared" si="1"/>
        <v>1.6938309215536937</v>
      </c>
      <c r="AJ15">
        <f t="shared" si="2"/>
        <v>0.37423376486639376</v>
      </c>
      <c r="AK15">
        <f t="shared" si="3"/>
        <v>11.60704994524151</v>
      </c>
      <c r="AM15" t="s">
        <v>1259</v>
      </c>
      <c r="AN15">
        <f>MAX(AK2:AK500)</f>
        <v>2588.6755048115192</v>
      </c>
    </row>
    <row r="16" spans="1:60" x14ac:dyDescent="0.3">
      <c r="A16">
        <v>14</v>
      </c>
      <c r="B16">
        <v>40</v>
      </c>
      <c r="C16" t="s">
        <v>91</v>
      </c>
      <c r="D16">
        <v>4.9879357575855203E-2</v>
      </c>
      <c r="E16">
        <v>4096</v>
      </c>
      <c r="F16">
        <v>4096</v>
      </c>
      <c r="G16">
        <v>1</v>
      </c>
      <c r="H16">
        <v>2.8262312073963098</v>
      </c>
      <c r="I16">
        <v>4.0765073176995603</v>
      </c>
      <c r="J16">
        <v>-0.96037219239843197</v>
      </c>
      <c r="K16" t="b">
        <v>1</v>
      </c>
      <c r="L16">
        <v>27.69</v>
      </c>
      <c r="M16" t="s">
        <v>92</v>
      </c>
      <c r="N16">
        <v>5.21739643686234</v>
      </c>
      <c r="O16">
        <v>3.6909999999999998</v>
      </c>
      <c r="P16">
        <v>1.4419999999999999</v>
      </c>
      <c r="Q16" t="s">
        <v>949</v>
      </c>
      <c r="S16">
        <v>0</v>
      </c>
      <c r="T16">
        <v>4908</v>
      </c>
      <c r="U16">
        <v>4096</v>
      </c>
      <c r="V16">
        <v>407</v>
      </c>
      <c r="W16">
        <v>4096</v>
      </c>
      <c r="X16">
        <v>1</v>
      </c>
      <c r="Y16">
        <v>9.0522920154987405E-2</v>
      </c>
      <c r="Z16">
        <v>27.69</v>
      </c>
      <c r="AA16">
        <v>177.2</v>
      </c>
      <c r="AB16" t="s">
        <v>94</v>
      </c>
      <c r="AC16">
        <v>5.26171875</v>
      </c>
      <c r="AE16">
        <v>5</v>
      </c>
      <c r="AF16">
        <v>27.6875</v>
      </c>
      <c r="AG16">
        <v>3.24609375</v>
      </c>
      <c r="AH16">
        <f t="shared" si="0"/>
        <v>24.44140625</v>
      </c>
      <c r="AI16">
        <f t="shared" si="1"/>
        <v>8.5294825511432002</v>
      </c>
      <c r="AJ16">
        <f t="shared" si="2"/>
        <v>0.38275040267078464</v>
      </c>
      <c r="AK16">
        <f t="shared" si="3"/>
        <v>72.338264850409232</v>
      </c>
      <c r="AM16" t="s">
        <v>1260</v>
      </c>
      <c r="AN16">
        <f>MIN(AK2:AK500)</f>
        <v>11.60704994524151</v>
      </c>
    </row>
    <row r="17" spans="1:55" x14ac:dyDescent="0.3">
      <c r="A17">
        <v>15</v>
      </c>
      <c r="B17">
        <v>41</v>
      </c>
      <c r="C17" t="s">
        <v>91</v>
      </c>
      <c r="D17">
        <v>4.1603565148440602E-2</v>
      </c>
      <c r="E17">
        <v>4096</v>
      </c>
      <c r="F17">
        <v>4096</v>
      </c>
      <c r="G17">
        <v>1</v>
      </c>
      <c r="H17">
        <v>7.1759254402429899</v>
      </c>
      <c r="I17">
        <v>6.7975074971051699</v>
      </c>
      <c r="J17">
        <v>-0.98287463707387601</v>
      </c>
      <c r="K17" t="b">
        <v>1</v>
      </c>
      <c r="L17">
        <v>8.86</v>
      </c>
      <c r="M17" t="s">
        <v>92</v>
      </c>
      <c r="N17">
        <v>6.82628887252688</v>
      </c>
      <c r="O17">
        <v>3.2869999999999999</v>
      </c>
      <c r="P17">
        <v>0.94730000000000003</v>
      </c>
      <c r="Q17" t="s">
        <v>950</v>
      </c>
      <c r="S17">
        <v>0</v>
      </c>
      <c r="T17">
        <v>1936</v>
      </c>
      <c r="U17">
        <v>4096</v>
      </c>
      <c r="V17">
        <v>23</v>
      </c>
      <c r="W17">
        <v>4096</v>
      </c>
      <c r="X17">
        <v>1</v>
      </c>
      <c r="Y17">
        <v>1.2877694744324399</v>
      </c>
      <c r="Z17">
        <v>8.86</v>
      </c>
      <c r="AA17">
        <v>218.5</v>
      </c>
      <c r="AB17" t="s">
        <v>94</v>
      </c>
      <c r="AC17">
        <v>2.9765625</v>
      </c>
      <c r="AD17" t="s">
        <v>98</v>
      </c>
      <c r="AE17">
        <v>4</v>
      </c>
      <c r="AF17">
        <v>8.859375</v>
      </c>
      <c r="AG17">
        <v>3.205078125</v>
      </c>
      <c r="AH17">
        <f t="shared" si="0"/>
        <v>5.654296875</v>
      </c>
      <c r="AI17">
        <f t="shared" si="1"/>
        <v>2.7641681901279709</v>
      </c>
      <c r="AJ17">
        <f t="shared" si="2"/>
        <v>0.37423376486639376</v>
      </c>
      <c r="AK17">
        <f t="shared" si="3"/>
        <v>23.673371650906248</v>
      </c>
      <c r="AM17" t="s">
        <v>1263</v>
      </c>
      <c r="AN17">
        <f>AVERAGE(AK2:AK500)</f>
        <v>249.01153640934575</v>
      </c>
    </row>
    <row r="18" spans="1:55" x14ac:dyDescent="0.3">
      <c r="A18">
        <v>16</v>
      </c>
      <c r="B18">
        <v>43</v>
      </c>
      <c r="C18" t="s">
        <v>91</v>
      </c>
      <c r="D18">
        <v>7.6276932811747402E-3</v>
      </c>
      <c r="E18">
        <v>4096</v>
      </c>
      <c r="F18">
        <v>16384</v>
      </c>
      <c r="G18">
        <v>4</v>
      </c>
      <c r="H18">
        <v>2.9637034641450901</v>
      </c>
      <c r="I18">
        <v>8.7406098258966693</v>
      </c>
      <c r="J18">
        <v>-0.97403439095138</v>
      </c>
      <c r="K18" t="b">
        <v>1</v>
      </c>
      <c r="L18">
        <v>891.5</v>
      </c>
      <c r="M18" t="s">
        <v>92</v>
      </c>
      <c r="N18">
        <v>8.7591164231701395</v>
      </c>
      <c r="O18">
        <v>4.3049999999999997</v>
      </c>
      <c r="P18">
        <v>2.95</v>
      </c>
      <c r="Q18" t="s">
        <v>951</v>
      </c>
      <c r="S18">
        <v>0</v>
      </c>
      <c r="T18">
        <v>20200</v>
      </c>
      <c r="U18">
        <v>4096</v>
      </c>
      <c r="V18">
        <v>370</v>
      </c>
      <c r="W18">
        <v>4096</v>
      </c>
      <c r="X18">
        <v>1</v>
      </c>
      <c r="Y18">
        <v>0.10208808193531101</v>
      </c>
      <c r="Z18">
        <v>891.5</v>
      </c>
      <c r="AA18">
        <v>22.66</v>
      </c>
      <c r="AB18" t="s">
        <v>94</v>
      </c>
      <c r="AC18">
        <v>29.859375</v>
      </c>
      <c r="AE18">
        <v>0</v>
      </c>
      <c r="AF18">
        <v>891.5</v>
      </c>
      <c r="AG18">
        <v>10.4375</v>
      </c>
      <c r="AH18">
        <f t="shared" si="0"/>
        <v>881.0625</v>
      </c>
      <c r="AI18">
        <f t="shared" si="1"/>
        <v>85.41317365269461</v>
      </c>
      <c r="AJ18">
        <f t="shared" si="2"/>
        <v>0.37755674981667398</v>
      </c>
      <c r="AK18">
        <f t="shared" si="3"/>
        <v>2361.2344380887794</v>
      </c>
      <c r="AM18" t="s">
        <v>1226</v>
      </c>
      <c r="AN18">
        <f>AN15-AN16</f>
        <v>2577.0684548662775</v>
      </c>
    </row>
    <row r="19" spans="1:55" x14ac:dyDescent="0.3">
      <c r="A19">
        <v>17</v>
      </c>
      <c r="B19">
        <v>44</v>
      </c>
      <c r="C19" t="s">
        <v>91</v>
      </c>
      <c r="D19">
        <v>7.3976910622424097E-3</v>
      </c>
      <c r="E19">
        <v>4096</v>
      </c>
      <c r="F19">
        <v>16384</v>
      </c>
      <c r="G19">
        <v>4</v>
      </c>
      <c r="H19">
        <v>4.0906363663597096</v>
      </c>
      <c r="I19">
        <v>9.4835651696659706</v>
      </c>
      <c r="J19">
        <v>-1.0118063516565901</v>
      </c>
      <c r="K19" t="b">
        <v>1</v>
      </c>
      <c r="L19">
        <v>208</v>
      </c>
      <c r="M19" t="s">
        <v>92</v>
      </c>
      <c r="N19">
        <v>9.4830577115684296</v>
      </c>
      <c r="O19">
        <v>4.0430000000000001</v>
      </c>
      <c r="P19">
        <v>2.3180000000000001</v>
      </c>
      <c r="Q19" t="s">
        <v>952</v>
      </c>
      <c r="R19" s="1" t="s">
        <v>1941</v>
      </c>
      <c r="S19">
        <v>0</v>
      </c>
      <c r="T19">
        <v>11020</v>
      </c>
      <c r="U19">
        <v>4096</v>
      </c>
      <c r="V19">
        <v>450</v>
      </c>
      <c r="W19">
        <v>4096</v>
      </c>
      <c r="X19">
        <v>1</v>
      </c>
      <c r="Y19">
        <v>0.14569399552231299</v>
      </c>
      <c r="Z19">
        <v>208</v>
      </c>
      <c r="AA19">
        <v>53</v>
      </c>
      <c r="AB19" t="s">
        <v>94</v>
      </c>
      <c r="AC19">
        <v>14.421875</v>
      </c>
      <c r="AE19">
        <v>0</v>
      </c>
      <c r="AF19">
        <v>208</v>
      </c>
      <c r="AG19">
        <v>4.86328125</v>
      </c>
      <c r="AH19">
        <f t="shared" si="0"/>
        <v>203.13671875</v>
      </c>
      <c r="AI19">
        <f t="shared" si="1"/>
        <v>42.76947791164659</v>
      </c>
      <c r="AJ19">
        <f t="shared" si="2"/>
        <v>0.36356166586299532</v>
      </c>
      <c r="AK19">
        <f t="shared" si="3"/>
        <v>572.11752373910281</v>
      </c>
      <c r="AM19" t="s">
        <v>1261</v>
      </c>
      <c r="AN19">
        <f>_xlfn.STDEV.P(AK2:AK500)</f>
        <v>398.69953038375394</v>
      </c>
    </row>
    <row r="20" spans="1:55" x14ac:dyDescent="0.3">
      <c r="A20">
        <v>18</v>
      </c>
      <c r="B20">
        <v>52</v>
      </c>
      <c r="C20" t="s">
        <v>91</v>
      </c>
      <c r="D20">
        <v>6.3642625399808098E-2</v>
      </c>
      <c r="E20">
        <v>4096</v>
      </c>
      <c r="F20">
        <v>4096</v>
      </c>
      <c r="G20">
        <v>1</v>
      </c>
      <c r="H20">
        <v>4.8994085847759798</v>
      </c>
      <c r="I20">
        <v>7.3347591410757502</v>
      </c>
      <c r="J20">
        <v>-0.96921243852092798</v>
      </c>
      <c r="K20" t="b">
        <v>1</v>
      </c>
      <c r="L20">
        <v>31.38</v>
      </c>
      <c r="M20" t="s">
        <v>92</v>
      </c>
      <c r="N20">
        <v>7.4612934858221998</v>
      </c>
      <c r="O20">
        <v>3.629</v>
      </c>
      <c r="P20">
        <v>1.4970000000000001</v>
      </c>
      <c r="Q20" t="s">
        <v>953</v>
      </c>
      <c r="S20">
        <v>0</v>
      </c>
      <c r="T20">
        <v>4260</v>
      </c>
      <c r="U20">
        <v>4096</v>
      </c>
      <c r="V20">
        <v>98</v>
      </c>
      <c r="W20">
        <v>4096</v>
      </c>
      <c r="X20">
        <v>1</v>
      </c>
      <c r="Y20">
        <v>0.39389975041601899</v>
      </c>
      <c r="Z20">
        <v>31.38</v>
      </c>
      <c r="AA20">
        <v>135.80000000000001</v>
      </c>
      <c r="AB20" t="s">
        <v>94</v>
      </c>
      <c r="AC20">
        <v>5.6015625</v>
      </c>
      <c r="AE20">
        <v>5</v>
      </c>
      <c r="AF20">
        <v>31.375</v>
      </c>
      <c r="AG20">
        <v>5.93359375</v>
      </c>
      <c r="AH20">
        <f t="shared" si="0"/>
        <v>25.44140625</v>
      </c>
      <c r="AI20">
        <f t="shared" si="1"/>
        <v>5.2876892692560897</v>
      </c>
      <c r="AJ20">
        <f t="shared" si="2"/>
        <v>0.37938170689615924</v>
      </c>
      <c r="AK20">
        <f t="shared" si="3"/>
        <v>82.700350147846393</v>
      </c>
      <c r="AM20" t="s">
        <v>1262</v>
      </c>
      <c r="AN20">
        <f>MEDIAN(AK2:AK500)</f>
        <v>101.62787616481177</v>
      </c>
    </row>
    <row r="21" spans="1:55" x14ac:dyDescent="0.3">
      <c r="A21">
        <v>19</v>
      </c>
      <c r="B21">
        <v>53</v>
      </c>
      <c r="C21" t="s">
        <v>91</v>
      </c>
      <c r="D21">
        <v>5.8183444394325899E-2</v>
      </c>
      <c r="E21">
        <v>4096</v>
      </c>
      <c r="F21">
        <v>4096</v>
      </c>
      <c r="G21">
        <v>1</v>
      </c>
      <c r="H21">
        <v>3.3608229621933501</v>
      </c>
      <c r="I21">
        <v>2.98174576284439</v>
      </c>
      <c r="J21">
        <v>-0.97805268464342399</v>
      </c>
      <c r="K21" t="b">
        <v>1</v>
      </c>
      <c r="L21">
        <v>7.7149999999999999</v>
      </c>
      <c r="M21" t="s">
        <v>92</v>
      </c>
      <c r="N21">
        <v>4.3721472646995698</v>
      </c>
      <c r="O21">
        <v>3.395</v>
      </c>
      <c r="P21">
        <v>0.88700000000000001</v>
      </c>
      <c r="Q21" t="s">
        <v>954</v>
      </c>
      <c r="S21">
        <v>0</v>
      </c>
      <c r="T21">
        <v>2480</v>
      </c>
      <c r="U21">
        <v>4096</v>
      </c>
      <c r="V21">
        <v>357</v>
      </c>
      <c r="W21">
        <v>4096</v>
      </c>
      <c r="X21">
        <v>1</v>
      </c>
      <c r="Y21">
        <v>0.124948001047958</v>
      </c>
      <c r="Z21">
        <v>7.7149999999999999</v>
      </c>
      <c r="AA21">
        <v>321.5</v>
      </c>
      <c r="AB21" t="s">
        <v>94</v>
      </c>
      <c r="AC21">
        <v>2.77734375</v>
      </c>
      <c r="AE21">
        <v>4</v>
      </c>
      <c r="AF21">
        <v>7.71484375</v>
      </c>
      <c r="AG21">
        <v>1.7587890625</v>
      </c>
      <c r="AH21">
        <f t="shared" si="0"/>
        <v>5.9560546875</v>
      </c>
      <c r="AI21">
        <f t="shared" si="1"/>
        <v>4.3864519711271512</v>
      </c>
      <c r="AJ21">
        <f t="shared" si="2"/>
        <v>0.37604265997661745</v>
      </c>
      <c r="AK21">
        <f t="shared" si="3"/>
        <v>20.515873785383057</v>
      </c>
    </row>
    <row r="22" spans="1:55" x14ac:dyDescent="0.3">
      <c r="A22">
        <v>20</v>
      </c>
      <c r="B22">
        <v>54</v>
      </c>
      <c r="C22" t="s">
        <v>91</v>
      </c>
      <c r="D22">
        <v>1.8830336988095601E-2</v>
      </c>
      <c r="E22">
        <v>4096</v>
      </c>
      <c r="F22">
        <v>4096</v>
      </c>
      <c r="G22">
        <v>1</v>
      </c>
      <c r="H22">
        <v>4.1365937552148999</v>
      </c>
      <c r="I22">
        <v>6.0392652969201901</v>
      </c>
      <c r="J22">
        <v>-0.96760512104411001</v>
      </c>
      <c r="K22" t="b">
        <v>1</v>
      </c>
      <c r="L22">
        <v>28.81</v>
      </c>
      <c r="M22" t="s">
        <v>92</v>
      </c>
      <c r="N22">
        <v>6.4510671802966799</v>
      </c>
      <c r="O22">
        <v>3.637</v>
      </c>
      <c r="P22">
        <v>1.46</v>
      </c>
      <c r="Q22" t="s">
        <v>955</v>
      </c>
      <c r="S22">
        <v>0</v>
      </c>
      <c r="T22">
        <v>4330</v>
      </c>
      <c r="U22">
        <v>4096</v>
      </c>
      <c r="V22">
        <v>136</v>
      </c>
      <c r="W22">
        <v>4096</v>
      </c>
      <c r="X22">
        <v>1</v>
      </c>
      <c r="Y22">
        <v>0.26896069559309199</v>
      </c>
      <c r="Z22">
        <v>28.81</v>
      </c>
      <c r="AA22">
        <v>150.19999999999999</v>
      </c>
      <c r="AB22" t="s">
        <v>94</v>
      </c>
      <c r="AC22">
        <v>5.3671875</v>
      </c>
      <c r="AE22">
        <v>5</v>
      </c>
      <c r="AF22">
        <v>28.8125</v>
      </c>
      <c r="AG22">
        <v>5.27734375</v>
      </c>
      <c r="AH22">
        <f t="shared" si="0"/>
        <v>23.53515625</v>
      </c>
      <c r="AI22">
        <f t="shared" si="1"/>
        <v>5.4596595114729833</v>
      </c>
      <c r="AJ22">
        <f t="shared" si="2"/>
        <v>0.37999198406723378</v>
      </c>
      <c r="AK22">
        <f t="shared" si="3"/>
        <v>75.823967894286071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55</v>
      </c>
      <c r="C23" t="s">
        <v>91</v>
      </c>
      <c r="D23">
        <v>5.7923204682974502E-2</v>
      </c>
      <c r="E23">
        <v>4096</v>
      </c>
      <c r="F23">
        <v>4096</v>
      </c>
      <c r="G23">
        <v>1</v>
      </c>
      <c r="H23">
        <v>3.6742637282558199</v>
      </c>
      <c r="I23">
        <v>3.9613155820257999</v>
      </c>
      <c r="J23">
        <v>-0.97724902590501495</v>
      </c>
      <c r="K23" t="b">
        <v>1</v>
      </c>
      <c r="L23">
        <v>11.96</v>
      </c>
      <c r="M23" t="s">
        <v>92</v>
      </c>
      <c r="N23">
        <v>4.6469723680959198</v>
      </c>
      <c r="O23">
        <v>3.395</v>
      </c>
      <c r="P23">
        <v>1.0780000000000001</v>
      </c>
      <c r="Q23" t="s">
        <v>956</v>
      </c>
      <c r="S23">
        <v>0</v>
      </c>
      <c r="T23">
        <v>2480</v>
      </c>
      <c r="U23">
        <v>4096</v>
      </c>
      <c r="V23">
        <v>237</v>
      </c>
      <c r="W23">
        <v>4096</v>
      </c>
      <c r="X23">
        <v>1</v>
      </c>
      <c r="Y23">
        <v>0.17371209616934299</v>
      </c>
      <c r="Z23">
        <v>11.96</v>
      </c>
      <c r="AA23">
        <v>207.4</v>
      </c>
      <c r="AB23" t="s">
        <v>94</v>
      </c>
      <c r="AC23">
        <v>3.458984375</v>
      </c>
      <c r="AE23">
        <v>5</v>
      </c>
      <c r="AF23">
        <v>11.9609375</v>
      </c>
      <c r="AG23">
        <v>2.189453125</v>
      </c>
      <c r="AH23">
        <f t="shared" si="0"/>
        <v>9.771484375</v>
      </c>
      <c r="AI23">
        <f t="shared" si="1"/>
        <v>5.4629794826048172</v>
      </c>
      <c r="AJ23">
        <f t="shared" si="2"/>
        <v>0.37634499141570149</v>
      </c>
      <c r="AK23">
        <f t="shared" si="3"/>
        <v>31.781843183315388</v>
      </c>
      <c r="AM23">
        <f>AN7</f>
        <v>145.65316594209131</v>
      </c>
      <c r="AN23">
        <f>AN9</f>
        <v>14.50945056199496</v>
      </c>
      <c r="AO23">
        <f>AN8</f>
        <v>16.812185320190228</v>
      </c>
      <c r="AP23">
        <f>AN3</f>
        <v>-0.27179882637694386</v>
      </c>
      <c r="AQ23">
        <f>AN4</f>
        <v>-0.38175485397164005</v>
      </c>
      <c r="AR23">
        <f>AN15</f>
        <v>2588.6755048115192</v>
      </c>
      <c r="AS23">
        <f>AN16</f>
        <v>11.60704994524151</v>
      </c>
      <c r="AT23">
        <f>AN17</f>
        <v>249.01153640934575</v>
      </c>
      <c r="AU23">
        <f>AN18</f>
        <v>2577.0684548662775</v>
      </c>
      <c r="AV23">
        <f>AN19</f>
        <v>398.69953038375394</v>
      </c>
      <c r="AW23">
        <f>AN20</f>
        <v>101.62787616481177</v>
      </c>
      <c r="AX23">
        <f>AQ4</f>
        <v>0.38552884504723478</v>
      </c>
      <c r="AY23">
        <f>AR4</f>
        <v>0.35949407830247965</v>
      </c>
      <c r="AZ23">
        <f t="shared" ref="AZ23:BC23" si="4">AS4</f>
        <v>2.6034766744755133E-2</v>
      </c>
      <c r="BA23">
        <f t="shared" si="4"/>
        <v>0.37208593606906071</v>
      </c>
      <c r="BB23">
        <f t="shared" si="4"/>
        <v>6.0556950021007005E-3</v>
      </c>
      <c r="BC23">
        <f t="shared" si="4"/>
        <v>0.37393312945137119</v>
      </c>
    </row>
    <row r="24" spans="1:55" x14ac:dyDescent="0.3">
      <c r="A24">
        <v>22</v>
      </c>
      <c r="B24">
        <v>57</v>
      </c>
      <c r="C24" t="s">
        <v>91</v>
      </c>
      <c r="D24">
        <v>1.21038560087395E-2</v>
      </c>
      <c r="E24">
        <v>4096</v>
      </c>
      <c r="F24">
        <v>16384</v>
      </c>
      <c r="G24">
        <v>4</v>
      </c>
      <c r="H24">
        <v>2.9127551352491601</v>
      </c>
      <c r="I24">
        <v>7.1794862903993097</v>
      </c>
      <c r="J24">
        <v>-0.99653683562682505</v>
      </c>
      <c r="K24" t="b">
        <v>1</v>
      </c>
      <c r="L24">
        <v>291.2</v>
      </c>
      <c r="M24" t="s">
        <v>92</v>
      </c>
      <c r="N24">
        <v>7.2562477459617796</v>
      </c>
      <c r="O24">
        <v>4.242</v>
      </c>
      <c r="P24">
        <v>2.4649999999999999</v>
      </c>
      <c r="Q24" t="s">
        <v>957</v>
      </c>
      <c r="S24">
        <v>0</v>
      </c>
      <c r="T24">
        <v>17460</v>
      </c>
      <c r="U24">
        <v>4096</v>
      </c>
      <c r="V24">
        <v>702</v>
      </c>
      <c r="W24">
        <v>4096</v>
      </c>
      <c r="X24">
        <v>1</v>
      </c>
      <c r="Y24">
        <v>7.2192290386159E-2</v>
      </c>
      <c r="Z24">
        <v>291.2</v>
      </c>
      <c r="AA24">
        <v>59.94</v>
      </c>
      <c r="AB24" t="s">
        <v>94</v>
      </c>
      <c r="AC24">
        <v>17.0625</v>
      </c>
      <c r="AE24">
        <v>0</v>
      </c>
      <c r="AF24">
        <v>291.25</v>
      </c>
      <c r="AG24">
        <v>6.26171875</v>
      </c>
      <c r="AH24">
        <f t="shared" si="0"/>
        <v>284.98828125</v>
      </c>
      <c r="AI24">
        <f t="shared" si="1"/>
        <v>46.512788521522147</v>
      </c>
      <c r="AJ24">
        <f t="shared" si="2"/>
        <v>0.36915567677702643</v>
      </c>
      <c r="AK24">
        <f t="shared" si="3"/>
        <v>788.96253890175933</v>
      </c>
    </row>
    <row r="25" spans="1:55" x14ac:dyDescent="0.3">
      <c r="A25">
        <v>23</v>
      </c>
      <c r="B25">
        <v>58</v>
      </c>
      <c r="C25" t="s">
        <v>91</v>
      </c>
      <c r="D25">
        <v>1.00182845422491E-2</v>
      </c>
      <c r="E25">
        <v>4096</v>
      </c>
      <c r="F25">
        <v>16384</v>
      </c>
      <c r="G25">
        <v>4</v>
      </c>
      <c r="H25">
        <v>3.6154457162543698</v>
      </c>
      <c r="I25">
        <v>6.8672284356589399</v>
      </c>
      <c r="J25">
        <v>-1.0134136691333999</v>
      </c>
      <c r="K25" t="b">
        <v>1</v>
      </c>
      <c r="L25">
        <v>79.3</v>
      </c>
      <c r="M25" t="s">
        <v>92</v>
      </c>
      <c r="N25">
        <v>6.9888558389206903</v>
      </c>
      <c r="O25">
        <v>4.05</v>
      </c>
      <c r="P25">
        <v>1.899</v>
      </c>
      <c r="Q25" t="s">
        <v>958</v>
      </c>
      <c r="R25" s="1" t="s">
        <v>1941</v>
      </c>
      <c r="S25">
        <v>0</v>
      </c>
      <c r="T25">
        <v>11280</v>
      </c>
      <c r="U25">
        <v>4096</v>
      </c>
      <c r="V25">
        <v>539</v>
      </c>
      <c r="W25">
        <v>4096</v>
      </c>
      <c r="X25">
        <v>1</v>
      </c>
      <c r="Y25">
        <v>0.112655222082572</v>
      </c>
      <c r="Z25">
        <v>79.3</v>
      </c>
      <c r="AA25">
        <v>142.19999999999999</v>
      </c>
      <c r="AB25" t="s">
        <v>94</v>
      </c>
      <c r="AC25">
        <v>8.90625</v>
      </c>
      <c r="AE25">
        <v>0</v>
      </c>
      <c r="AF25">
        <v>79.3125</v>
      </c>
      <c r="AG25">
        <v>4.66796875</v>
      </c>
      <c r="AH25">
        <f t="shared" si="0"/>
        <v>74.64453125</v>
      </c>
      <c r="AI25">
        <f t="shared" si="1"/>
        <v>16.990794979079499</v>
      </c>
      <c r="AJ25">
        <f t="shared" si="2"/>
        <v>0.36297777621727673</v>
      </c>
      <c r="AK25">
        <f t="shared" si="3"/>
        <v>218.50511297563276</v>
      </c>
    </row>
    <row r="26" spans="1:55" x14ac:dyDescent="0.3">
      <c r="A26">
        <v>24</v>
      </c>
      <c r="B26">
        <v>66</v>
      </c>
      <c r="C26" t="s">
        <v>91</v>
      </c>
      <c r="D26">
        <v>5.34737078362209E-2</v>
      </c>
      <c r="E26">
        <v>4096</v>
      </c>
      <c r="F26">
        <v>4096</v>
      </c>
      <c r="G26">
        <v>1</v>
      </c>
      <c r="H26">
        <v>2.4268235097764399</v>
      </c>
      <c r="I26">
        <v>3.5975762576568799</v>
      </c>
      <c r="J26">
        <v>-0.96037219239843197</v>
      </c>
      <c r="K26" t="b">
        <v>1</v>
      </c>
      <c r="L26">
        <v>30.34</v>
      </c>
      <c r="M26" t="s">
        <v>92</v>
      </c>
      <c r="N26">
        <v>4.7210358715123304</v>
      </c>
      <c r="O26">
        <v>3.6680000000000001</v>
      </c>
      <c r="P26">
        <v>1.482</v>
      </c>
      <c r="Q26" t="s">
        <v>959</v>
      </c>
      <c r="S26">
        <v>0</v>
      </c>
      <c r="T26">
        <v>4660</v>
      </c>
      <c r="U26">
        <v>4096</v>
      </c>
      <c r="V26">
        <v>736</v>
      </c>
      <c r="W26">
        <v>4096</v>
      </c>
      <c r="X26">
        <v>1</v>
      </c>
      <c r="Y26">
        <v>5.2593412342308798E-2</v>
      </c>
      <c r="Z26">
        <v>30.34</v>
      </c>
      <c r="AA26">
        <v>153.6</v>
      </c>
      <c r="AB26" t="s">
        <v>94</v>
      </c>
      <c r="AC26">
        <v>5.5078125</v>
      </c>
      <c r="AE26">
        <v>5</v>
      </c>
      <c r="AF26">
        <v>30.34375</v>
      </c>
      <c r="AG26">
        <v>1.845703125</v>
      </c>
      <c r="AH26">
        <f t="shared" si="0"/>
        <v>28.498046875</v>
      </c>
      <c r="AI26">
        <f t="shared" si="1"/>
        <v>16.44021164021164</v>
      </c>
      <c r="AJ26">
        <f t="shared" si="2"/>
        <v>0.38275040267078464</v>
      </c>
      <c r="AK26">
        <f t="shared" si="3"/>
        <v>79.27816610580966</v>
      </c>
    </row>
    <row r="27" spans="1:55" x14ac:dyDescent="0.3">
      <c r="A27">
        <v>25</v>
      </c>
      <c r="B27">
        <v>67</v>
      </c>
      <c r="C27" t="s">
        <v>91</v>
      </c>
      <c r="D27">
        <v>4.8968288360684703E-2</v>
      </c>
      <c r="E27">
        <v>4096</v>
      </c>
      <c r="F27">
        <v>4096</v>
      </c>
      <c r="G27">
        <v>1</v>
      </c>
      <c r="H27">
        <v>4.1866532952801698</v>
      </c>
      <c r="I27">
        <v>4.0067580364986002</v>
      </c>
      <c r="J27">
        <v>-0.97885634338183303</v>
      </c>
      <c r="K27" t="b">
        <v>1</v>
      </c>
      <c r="L27">
        <v>9.06</v>
      </c>
      <c r="M27" t="s">
        <v>92</v>
      </c>
      <c r="N27">
        <v>4.9804428085494701</v>
      </c>
      <c r="O27">
        <v>3.42</v>
      </c>
      <c r="P27">
        <v>0.95699999999999996</v>
      </c>
      <c r="Q27" t="s">
        <v>960</v>
      </c>
      <c r="S27">
        <v>0</v>
      </c>
      <c r="T27">
        <v>2630</v>
      </c>
      <c r="U27">
        <v>4096</v>
      </c>
      <c r="V27">
        <v>162</v>
      </c>
      <c r="W27">
        <v>4096</v>
      </c>
      <c r="X27">
        <v>1</v>
      </c>
      <c r="Y27">
        <v>0.25036712826478502</v>
      </c>
      <c r="Z27">
        <v>9.06</v>
      </c>
      <c r="AA27">
        <v>290.2</v>
      </c>
      <c r="AB27" t="s">
        <v>94</v>
      </c>
      <c r="AC27">
        <v>3.009765625</v>
      </c>
      <c r="AE27">
        <v>3</v>
      </c>
      <c r="AF27">
        <v>9.0625</v>
      </c>
      <c r="AG27">
        <v>2.701171875</v>
      </c>
      <c r="AH27">
        <f t="shared" si="0"/>
        <v>6.361328125</v>
      </c>
      <c r="AI27">
        <f t="shared" si="1"/>
        <v>3.3550253073029648</v>
      </c>
      <c r="AJ27">
        <f t="shared" si="2"/>
        <v>0.37574057141122941</v>
      </c>
      <c r="AK27">
        <f t="shared" si="3"/>
        <v>24.119035019195582</v>
      </c>
    </row>
    <row r="28" spans="1:55" x14ac:dyDescent="0.3">
      <c r="A28">
        <v>26</v>
      </c>
      <c r="B28">
        <v>68</v>
      </c>
      <c r="C28" t="s">
        <v>91</v>
      </c>
      <c r="D28">
        <v>4.2982752169286702E-2</v>
      </c>
      <c r="E28">
        <v>4096</v>
      </c>
      <c r="F28">
        <v>4096</v>
      </c>
      <c r="G28">
        <v>1</v>
      </c>
      <c r="H28">
        <v>6.4113848540031499</v>
      </c>
      <c r="I28">
        <v>9.6358606350692</v>
      </c>
      <c r="J28">
        <v>-0.96117585113684101</v>
      </c>
      <c r="K28" t="b">
        <v>1</v>
      </c>
      <c r="L28">
        <v>31.81</v>
      </c>
      <c r="M28" t="s">
        <v>92</v>
      </c>
      <c r="N28">
        <v>9.7034550950176399</v>
      </c>
      <c r="O28">
        <v>3.6819999999999999</v>
      </c>
      <c r="P28">
        <v>1.5029999999999999</v>
      </c>
      <c r="Q28" t="s">
        <v>961</v>
      </c>
      <c r="S28">
        <v>0</v>
      </c>
      <c r="T28">
        <v>4812</v>
      </c>
      <c r="U28">
        <v>4096</v>
      </c>
      <c r="V28">
        <v>59</v>
      </c>
      <c r="W28">
        <v>4096</v>
      </c>
      <c r="X28">
        <v>1</v>
      </c>
      <c r="Y28">
        <v>0.70450230104079503</v>
      </c>
      <c r="Z28">
        <v>31.81</v>
      </c>
      <c r="AA28">
        <v>151.19999999999999</v>
      </c>
      <c r="AB28" t="s">
        <v>94</v>
      </c>
      <c r="AC28">
        <v>5.640625</v>
      </c>
      <c r="AD28" t="s">
        <v>98</v>
      </c>
      <c r="AE28">
        <v>4</v>
      </c>
      <c r="AF28">
        <v>31.8125</v>
      </c>
      <c r="AG28">
        <v>9.3203125</v>
      </c>
      <c r="AH28">
        <f t="shared" si="0"/>
        <v>22.4921875</v>
      </c>
      <c r="AI28">
        <f t="shared" si="1"/>
        <v>3.413243922883487</v>
      </c>
      <c r="AJ28">
        <f t="shared" si="2"/>
        <v>0.3824429255349413</v>
      </c>
      <c r="AK28">
        <f t="shared" si="3"/>
        <v>83.18234663512817</v>
      </c>
    </row>
    <row r="29" spans="1:55" x14ac:dyDescent="0.3">
      <c r="A29">
        <v>27</v>
      </c>
      <c r="B29">
        <v>69</v>
      </c>
      <c r="C29" t="s">
        <v>91</v>
      </c>
      <c r="D29">
        <v>3.5573730381741102E-2</v>
      </c>
      <c r="E29">
        <v>4096</v>
      </c>
      <c r="F29">
        <v>4096</v>
      </c>
      <c r="G29">
        <v>1</v>
      </c>
      <c r="H29">
        <v>6.2826962843922196</v>
      </c>
      <c r="I29">
        <v>6.9575952993171697</v>
      </c>
      <c r="J29">
        <v>-0.97966000212024096</v>
      </c>
      <c r="K29" t="b">
        <v>1</v>
      </c>
      <c r="L29">
        <v>12.805</v>
      </c>
      <c r="M29" t="s">
        <v>92</v>
      </c>
      <c r="N29">
        <v>7.0424840821394401</v>
      </c>
      <c r="O29">
        <v>3.4159999999999999</v>
      </c>
      <c r="P29">
        <v>1.107</v>
      </c>
      <c r="Q29" t="s">
        <v>962</v>
      </c>
      <c r="S29">
        <v>0</v>
      </c>
      <c r="T29">
        <v>2610</v>
      </c>
      <c r="U29">
        <v>4096</v>
      </c>
      <c r="V29">
        <v>26</v>
      </c>
      <c r="W29">
        <v>4096</v>
      </c>
      <c r="X29">
        <v>1</v>
      </c>
      <c r="Y29">
        <v>1.03602197840384</v>
      </c>
      <c r="Z29">
        <v>12.805</v>
      </c>
      <c r="AA29">
        <v>203.9</v>
      </c>
      <c r="AB29" t="s">
        <v>94</v>
      </c>
      <c r="AC29">
        <v>3.578125</v>
      </c>
      <c r="AD29" t="s">
        <v>98</v>
      </c>
      <c r="AE29">
        <v>6</v>
      </c>
      <c r="AF29">
        <v>12.8046875</v>
      </c>
      <c r="AG29">
        <v>4.625</v>
      </c>
      <c r="AH29">
        <f t="shared" si="0"/>
        <v>8.1796875</v>
      </c>
      <c r="AI29">
        <f t="shared" si="1"/>
        <v>2.7685810810810811</v>
      </c>
      <c r="AJ29">
        <f t="shared" si="2"/>
        <v>0.3754387255244287</v>
      </c>
      <c r="AK29">
        <f t="shared" si="3"/>
        <v>34.105931619371098</v>
      </c>
    </row>
    <row r="30" spans="1:55" x14ac:dyDescent="0.3">
      <c r="A30">
        <v>28</v>
      </c>
      <c r="B30">
        <v>71</v>
      </c>
      <c r="C30" t="s">
        <v>91</v>
      </c>
      <c r="D30">
        <v>1.1891306801186399E-2</v>
      </c>
      <c r="E30">
        <v>4096</v>
      </c>
      <c r="F30">
        <v>16384</v>
      </c>
      <c r="G30">
        <v>4</v>
      </c>
      <c r="H30">
        <v>3.2185684210416499</v>
      </c>
      <c r="I30">
        <v>7.6881038651053499</v>
      </c>
      <c r="J30">
        <v>-1.0053770817493199</v>
      </c>
      <c r="K30" t="b">
        <v>1</v>
      </c>
      <c r="L30">
        <v>244.4</v>
      </c>
      <c r="M30" t="s">
        <v>92</v>
      </c>
      <c r="N30">
        <v>7.7230657133117999</v>
      </c>
      <c r="O30">
        <v>4.22</v>
      </c>
      <c r="P30">
        <v>2.3889999999999998</v>
      </c>
      <c r="Q30" t="s">
        <v>963</v>
      </c>
      <c r="S30">
        <v>0</v>
      </c>
      <c r="T30">
        <v>16530</v>
      </c>
      <c r="U30">
        <v>4096</v>
      </c>
      <c r="V30">
        <v>678</v>
      </c>
      <c r="W30">
        <v>4096</v>
      </c>
      <c r="X30">
        <v>1</v>
      </c>
      <c r="Y30">
        <v>8.5203606904651202E-2</v>
      </c>
      <c r="Z30">
        <v>244.4</v>
      </c>
      <c r="AA30">
        <v>67.599999999999994</v>
      </c>
      <c r="AB30" t="s">
        <v>94</v>
      </c>
      <c r="AC30">
        <v>15.6328125</v>
      </c>
      <c r="AE30">
        <v>0</v>
      </c>
      <c r="AF30">
        <v>244.375</v>
      </c>
      <c r="AG30">
        <v>6.125</v>
      </c>
      <c r="AH30">
        <f t="shared" si="0"/>
        <v>238.25</v>
      </c>
      <c r="AI30">
        <f t="shared" si="1"/>
        <v>39.897959183673471</v>
      </c>
      <c r="AJ30">
        <f t="shared" si="2"/>
        <v>0.36590663207358498</v>
      </c>
      <c r="AK30">
        <f t="shared" si="3"/>
        <v>667.86163075299328</v>
      </c>
    </row>
    <row r="31" spans="1:55" x14ac:dyDescent="0.3">
      <c r="A31">
        <v>29</v>
      </c>
      <c r="B31">
        <v>72</v>
      </c>
      <c r="C31" t="s">
        <v>91</v>
      </c>
      <c r="D31">
        <v>1.0154269505012E-2</v>
      </c>
      <c r="E31">
        <v>4096</v>
      </c>
      <c r="F31">
        <v>16384</v>
      </c>
      <c r="G31">
        <v>4</v>
      </c>
      <c r="H31">
        <v>3.09018751216216</v>
      </c>
      <c r="I31">
        <v>5.25995784540883</v>
      </c>
      <c r="J31">
        <v>-1.00778805796454</v>
      </c>
      <c r="K31" t="b">
        <v>1</v>
      </c>
      <c r="L31">
        <v>50.3</v>
      </c>
      <c r="M31" t="s">
        <v>92</v>
      </c>
      <c r="N31">
        <v>6.1546607600546102</v>
      </c>
      <c r="O31">
        <v>4.07</v>
      </c>
      <c r="P31">
        <v>1.702</v>
      </c>
      <c r="Q31" t="s">
        <v>964</v>
      </c>
      <c r="R31" s="1" t="s">
        <v>1941</v>
      </c>
      <c r="S31">
        <v>0</v>
      </c>
      <c r="T31">
        <v>11770</v>
      </c>
      <c r="U31">
        <v>4096</v>
      </c>
      <c r="V31">
        <v>766</v>
      </c>
      <c r="W31">
        <v>4096</v>
      </c>
      <c r="X31">
        <v>1</v>
      </c>
      <c r="Y31">
        <v>7.5521544623690706E-2</v>
      </c>
      <c r="Z31">
        <v>50.3</v>
      </c>
      <c r="AA31">
        <v>233.9</v>
      </c>
      <c r="AB31" t="s">
        <v>94</v>
      </c>
      <c r="AC31">
        <v>7.09375</v>
      </c>
      <c r="AE31">
        <v>0</v>
      </c>
      <c r="AF31">
        <v>50.3125</v>
      </c>
      <c r="AG31">
        <v>3.9921875</v>
      </c>
      <c r="AH31">
        <f t="shared" si="0"/>
        <v>46.3203125</v>
      </c>
      <c r="AI31">
        <f t="shared" si="1"/>
        <v>12.602739726027398</v>
      </c>
      <c r="AJ31">
        <f t="shared" si="2"/>
        <v>0.36502550250470045</v>
      </c>
      <c r="AK31">
        <f t="shared" si="3"/>
        <v>137.83283539032215</v>
      </c>
    </row>
    <row r="32" spans="1:55" x14ac:dyDescent="0.3">
      <c r="A32">
        <v>30</v>
      </c>
      <c r="B32">
        <v>80</v>
      </c>
      <c r="C32" t="s">
        <v>91</v>
      </c>
      <c r="D32">
        <v>1.43958245034824E-2</v>
      </c>
      <c r="E32">
        <v>4096</v>
      </c>
      <c r="F32">
        <v>4096</v>
      </c>
      <c r="G32">
        <v>1</v>
      </c>
      <c r="H32">
        <v>3.9714943933762998</v>
      </c>
      <c r="I32">
        <v>6.0154177774674196</v>
      </c>
      <c r="J32">
        <v>-0.97644536716660701</v>
      </c>
      <c r="K32" t="b">
        <v>1</v>
      </c>
      <c r="L32">
        <v>32.72</v>
      </c>
      <c r="M32" t="s">
        <v>92</v>
      </c>
      <c r="N32">
        <v>6.2405857078642599</v>
      </c>
      <c r="O32">
        <v>3.621</v>
      </c>
      <c r="P32">
        <v>1.5149999999999999</v>
      </c>
      <c r="Q32" t="s">
        <v>965</v>
      </c>
      <c r="S32">
        <v>0</v>
      </c>
      <c r="T32">
        <v>4180</v>
      </c>
      <c r="U32">
        <v>4096</v>
      </c>
      <c r="V32">
        <v>168</v>
      </c>
      <c r="W32">
        <v>4096</v>
      </c>
      <c r="X32">
        <v>1</v>
      </c>
      <c r="Y32">
        <v>0.22925576964576799</v>
      </c>
      <c r="Z32">
        <v>32.72</v>
      </c>
      <c r="AA32">
        <v>127.75</v>
      </c>
      <c r="AB32" t="s">
        <v>94</v>
      </c>
      <c r="AC32">
        <v>5.71875</v>
      </c>
      <c r="AE32">
        <v>4</v>
      </c>
      <c r="AF32">
        <v>32.71875</v>
      </c>
      <c r="AG32">
        <v>4.1484375</v>
      </c>
      <c r="AH32">
        <f t="shared" si="0"/>
        <v>28.5703125</v>
      </c>
      <c r="AI32">
        <f t="shared" si="1"/>
        <v>7.8870056497175138</v>
      </c>
      <c r="AJ32">
        <f t="shared" si="2"/>
        <v>0.37664756592374726</v>
      </c>
      <c r="AK32">
        <f t="shared" si="3"/>
        <v>86.868343141301352</v>
      </c>
    </row>
    <row r="33" spans="1:37" x14ac:dyDescent="0.3">
      <c r="A33">
        <v>31</v>
      </c>
      <c r="B33">
        <v>81</v>
      </c>
      <c r="C33" t="s">
        <v>91</v>
      </c>
      <c r="D33">
        <v>6.4664765647427902E-2</v>
      </c>
      <c r="E33">
        <v>4096</v>
      </c>
      <c r="F33">
        <v>4096</v>
      </c>
      <c r="G33">
        <v>1</v>
      </c>
      <c r="H33">
        <v>4.4030546583948604</v>
      </c>
      <c r="I33">
        <v>4.0848651615967899</v>
      </c>
      <c r="J33">
        <v>-0.98046366085865</v>
      </c>
      <c r="K33" t="b">
        <v>1</v>
      </c>
      <c r="L33">
        <v>8.4700000000000006</v>
      </c>
      <c r="M33" t="s">
        <v>92</v>
      </c>
      <c r="N33">
        <v>5.3165623004572398</v>
      </c>
      <c r="O33">
        <v>3.4980000000000002</v>
      </c>
      <c r="P33">
        <v>0.92769999999999997</v>
      </c>
      <c r="Q33" t="s">
        <v>966</v>
      </c>
      <c r="S33">
        <v>0</v>
      </c>
      <c r="T33">
        <v>3142</v>
      </c>
      <c r="U33">
        <v>4096</v>
      </c>
      <c r="V33">
        <v>176</v>
      </c>
      <c r="W33">
        <v>4096</v>
      </c>
      <c r="X33">
        <v>1</v>
      </c>
      <c r="Y33">
        <v>0.25651489643106401</v>
      </c>
      <c r="Z33">
        <v>8.4700000000000006</v>
      </c>
      <c r="AA33">
        <v>371</v>
      </c>
      <c r="AB33" t="s">
        <v>94</v>
      </c>
      <c r="AC33">
        <v>2.91015625</v>
      </c>
      <c r="AE33">
        <v>5</v>
      </c>
      <c r="AF33">
        <v>8.46875</v>
      </c>
      <c r="AG33">
        <v>3.125</v>
      </c>
      <c r="AH33">
        <f t="shared" si="0"/>
        <v>5.34375</v>
      </c>
      <c r="AI33">
        <f t="shared" si="1"/>
        <v>2.71</v>
      </c>
      <c r="AJ33">
        <f t="shared" si="2"/>
        <v>0.3751371221212621</v>
      </c>
      <c r="AK33">
        <f t="shared" si="3"/>
        <v>22.575078552909776</v>
      </c>
    </row>
    <row r="34" spans="1:37" x14ac:dyDescent="0.3">
      <c r="A34">
        <v>32</v>
      </c>
      <c r="B34">
        <v>82</v>
      </c>
      <c r="C34" t="s">
        <v>91</v>
      </c>
      <c r="D34">
        <v>2.7607028696335099E-2</v>
      </c>
      <c r="E34">
        <v>4096</v>
      </c>
      <c r="F34">
        <v>4096</v>
      </c>
      <c r="G34">
        <v>1</v>
      </c>
      <c r="H34">
        <v>4.1635077284894502</v>
      </c>
      <c r="I34">
        <v>6.2249319651536599</v>
      </c>
      <c r="J34">
        <v>-0.97081975599774495</v>
      </c>
      <c r="K34" t="b">
        <v>1</v>
      </c>
      <c r="L34">
        <v>31.3</v>
      </c>
      <c r="M34" t="s">
        <v>92</v>
      </c>
      <c r="N34">
        <v>6.5084435951802098</v>
      </c>
      <c r="O34">
        <v>3.63</v>
      </c>
      <c r="P34">
        <v>1.4950000000000001</v>
      </c>
      <c r="Q34" t="s">
        <v>967</v>
      </c>
      <c r="S34">
        <v>0</v>
      </c>
      <c r="T34">
        <v>4270</v>
      </c>
      <c r="U34">
        <v>4096</v>
      </c>
      <c r="V34">
        <v>72</v>
      </c>
      <c r="W34">
        <v>4096</v>
      </c>
      <c r="X34">
        <v>1</v>
      </c>
      <c r="Y34">
        <v>0.37282296119182401</v>
      </c>
      <c r="Z34">
        <v>31.3</v>
      </c>
      <c r="AA34">
        <v>136.5</v>
      </c>
      <c r="AB34" t="s">
        <v>94</v>
      </c>
      <c r="AC34">
        <v>5.59375</v>
      </c>
      <c r="AE34">
        <v>4</v>
      </c>
      <c r="AF34">
        <v>31.296875</v>
      </c>
      <c r="AG34">
        <v>6.40625</v>
      </c>
      <c r="AH34">
        <f t="shared" si="0"/>
        <v>24.890625</v>
      </c>
      <c r="AI34">
        <f t="shared" si="1"/>
        <v>4.8853658536585369</v>
      </c>
      <c r="AJ34">
        <f t="shared" si="2"/>
        <v>0.37877240984635374</v>
      </c>
      <c r="AK34">
        <f t="shared" si="3"/>
        <v>82.627124326968129</v>
      </c>
    </row>
    <row r="35" spans="1:37" x14ac:dyDescent="0.3">
      <c r="A35">
        <v>33</v>
      </c>
      <c r="B35">
        <v>83</v>
      </c>
      <c r="C35" t="s">
        <v>91</v>
      </c>
      <c r="D35">
        <v>5.41291977565602E-2</v>
      </c>
      <c r="E35">
        <v>4096</v>
      </c>
      <c r="F35">
        <v>4096</v>
      </c>
      <c r="G35">
        <v>1</v>
      </c>
      <c r="H35">
        <v>4.1254798366291903</v>
      </c>
      <c r="I35">
        <v>4.4518117377688098</v>
      </c>
      <c r="J35">
        <v>-0.98207097833546797</v>
      </c>
      <c r="K35" t="b">
        <v>1</v>
      </c>
      <c r="L35">
        <v>11.99</v>
      </c>
      <c r="M35" t="s">
        <v>92</v>
      </c>
      <c r="N35">
        <v>5.1208738605984596</v>
      </c>
      <c r="O35">
        <v>3.492</v>
      </c>
      <c r="P35">
        <v>1.079</v>
      </c>
      <c r="Q35" t="s">
        <v>968</v>
      </c>
      <c r="S35">
        <v>0</v>
      </c>
      <c r="T35">
        <v>3100</v>
      </c>
      <c r="U35">
        <v>4096</v>
      </c>
      <c r="V35">
        <v>258</v>
      </c>
      <c r="W35">
        <v>4096</v>
      </c>
      <c r="X35">
        <v>1</v>
      </c>
      <c r="Y35">
        <v>0.19458387531264901</v>
      </c>
      <c r="Z35">
        <v>11.99</v>
      </c>
      <c r="AA35">
        <v>258.5</v>
      </c>
      <c r="AB35" t="s">
        <v>94</v>
      </c>
      <c r="AC35">
        <v>3.462890625</v>
      </c>
      <c r="AE35">
        <v>4</v>
      </c>
      <c r="AF35">
        <v>11.9921875</v>
      </c>
      <c r="AG35">
        <v>2.58984375</v>
      </c>
      <c r="AH35">
        <f t="shared" si="0"/>
        <v>9.40234375</v>
      </c>
      <c r="AI35">
        <f t="shared" si="1"/>
        <v>4.6304675716440427</v>
      </c>
      <c r="AJ35">
        <f t="shared" si="2"/>
        <v>0.37453464198680558</v>
      </c>
      <c r="AK35">
        <f t="shared" si="3"/>
        <v>32.018900672003717</v>
      </c>
    </row>
    <row r="36" spans="1:37" x14ac:dyDescent="0.3">
      <c r="A36">
        <v>34</v>
      </c>
      <c r="B36">
        <v>85</v>
      </c>
      <c r="C36" t="s">
        <v>91</v>
      </c>
      <c r="D36">
        <v>5.2239359074704996E-3</v>
      </c>
      <c r="E36">
        <v>4096</v>
      </c>
      <c r="F36">
        <v>16384</v>
      </c>
      <c r="G36">
        <v>4</v>
      </c>
      <c r="H36">
        <v>3.2902799342192499</v>
      </c>
      <c r="I36">
        <v>7.8144148437707202</v>
      </c>
      <c r="J36">
        <v>-1.00457342301091</v>
      </c>
      <c r="K36" t="b">
        <v>1</v>
      </c>
      <c r="L36">
        <v>236.6</v>
      </c>
      <c r="M36" t="s">
        <v>92</v>
      </c>
      <c r="N36">
        <v>7.8608529228066804</v>
      </c>
      <c r="O36">
        <v>4.2270000000000003</v>
      </c>
      <c r="P36">
        <v>2.375</v>
      </c>
      <c r="Q36" t="s">
        <v>969</v>
      </c>
      <c r="S36">
        <v>0</v>
      </c>
      <c r="T36">
        <v>16910</v>
      </c>
      <c r="U36">
        <v>4096</v>
      </c>
      <c r="V36">
        <v>590</v>
      </c>
      <c r="W36">
        <v>4096</v>
      </c>
      <c r="X36">
        <v>1</v>
      </c>
      <c r="Y36">
        <v>9.4289332727778494E-2</v>
      </c>
      <c r="Z36">
        <v>236.6</v>
      </c>
      <c r="AA36">
        <v>71.5</v>
      </c>
      <c r="AB36" t="s">
        <v>94</v>
      </c>
      <c r="AC36">
        <v>15.3828125</v>
      </c>
      <c r="AE36">
        <v>0</v>
      </c>
      <c r="AF36">
        <v>236.625</v>
      </c>
      <c r="AG36">
        <v>6.63671875</v>
      </c>
      <c r="AH36">
        <f t="shared" si="0"/>
        <v>229.98828125</v>
      </c>
      <c r="AI36">
        <f t="shared" si="1"/>
        <v>35.653914067098292</v>
      </c>
      <c r="AJ36">
        <f t="shared" si="2"/>
        <v>0.3662008143311305</v>
      </c>
      <c r="AK36">
        <f t="shared" si="3"/>
        <v>646.16186185221341</v>
      </c>
    </row>
    <row r="37" spans="1:37" x14ac:dyDescent="0.3">
      <c r="A37">
        <v>35</v>
      </c>
      <c r="B37">
        <v>86</v>
      </c>
      <c r="C37" t="s">
        <v>91</v>
      </c>
      <c r="D37">
        <v>1.3602923736730299E-2</v>
      </c>
      <c r="E37">
        <v>4096</v>
      </c>
      <c r="F37">
        <v>16384</v>
      </c>
      <c r="G37">
        <v>4</v>
      </c>
      <c r="H37">
        <v>3.1152612381243001</v>
      </c>
      <c r="I37">
        <v>5.4882141343517903</v>
      </c>
      <c r="J37">
        <v>-1.0085917167029499</v>
      </c>
      <c r="K37" t="b">
        <v>1</v>
      </c>
      <c r="L37">
        <v>57.72</v>
      </c>
      <c r="M37" t="s">
        <v>92</v>
      </c>
      <c r="N37">
        <v>6.1712857524454101</v>
      </c>
      <c r="O37">
        <v>4.09</v>
      </c>
      <c r="P37">
        <v>1.762</v>
      </c>
      <c r="Q37" t="s">
        <v>970</v>
      </c>
      <c r="R37" s="1" t="s">
        <v>1941</v>
      </c>
      <c r="S37">
        <v>0</v>
      </c>
      <c r="T37">
        <v>12290</v>
      </c>
      <c r="U37">
        <v>4096</v>
      </c>
      <c r="V37">
        <v>765</v>
      </c>
      <c r="W37">
        <v>4096</v>
      </c>
      <c r="X37">
        <v>1</v>
      </c>
      <c r="Y37">
        <v>7.6477431465393694E-2</v>
      </c>
      <c r="Z37">
        <v>57.72</v>
      </c>
      <c r="AA37">
        <v>212.9</v>
      </c>
      <c r="AB37" t="s">
        <v>94</v>
      </c>
      <c r="AC37">
        <v>7.59765625</v>
      </c>
      <c r="AE37">
        <v>0</v>
      </c>
      <c r="AF37">
        <v>57.71875</v>
      </c>
      <c r="AG37">
        <v>4.21484375</v>
      </c>
      <c r="AH37">
        <f t="shared" si="0"/>
        <v>53.50390625</v>
      </c>
      <c r="AI37">
        <f t="shared" si="1"/>
        <v>13.69416126042632</v>
      </c>
      <c r="AJ37">
        <f t="shared" si="2"/>
        <v>0.36473226441732848</v>
      </c>
      <c r="AK37">
        <f t="shared" si="3"/>
        <v>158.24964126002826</v>
      </c>
    </row>
    <row r="38" spans="1:37" x14ac:dyDescent="0.3">
      <c r="A38">
        <v>36</v>
      </c>
      <c r="B38">
        <v>94</v>
      </c>
      <c r="C38" t="s">
        <v>91</v>
      </c>
      <c r="D38">
        <v>2.4267002749930901E-2</v>
      </c>
      <c r="E38">
        <v>4096</v>
      </c>
      <c r="F38">
        <v>4096</v>
      </c>
      <c r="G38">
        <v>1</v>
      </c>
      <c r="H38">
        <v>4.1184803304480804</v>
      </c>
      <c r="I38">
        <v>6.5115426318314897</v>
      </c>
      <c r="J38">
        <v>-0.97403439095138</v>
      </c>
      <c r="K38" t="b">
        <v>1</v>
      </c>
      <c r="L38">
        <v>38.1</v>
      </c>
      <c r="M38" t="s">
        <v>92</v>
      </c>
      <c r="N38">
        <v>6.6600265609738001</v>
      </c>
      <c r="O38">
        <v>3.6480000000000001</v>
      </c>
      <c r="P38">
        <v>1.581</v>
      </c>
      <c r="Q38" t="s">
        <v>971</v>
      </c>
      <c r="S38">
        <v>0</v>
      </c>
      <c r="T38">
        <v>4452</v>
      </c>
      <c r="U38">
        <v>4096</v>
      </c>
      <c r="V38">
        <v>167</v>
      </c>
      <c r="W38">
        <v>4096</v>
      </c>
      <c r="X38">
        <v>1</v>
      </c>
      <c r="Y38">
        <v>0.241315252990146</v>
      </c>
      <c r="Z38">
        <v>38.1</v>
      </c>
      <c r="AA38">
        <v>116.9</v>
      </c>
      <c r="AB38" t="s">
        <v>94</v>
      </c>
      <c r="AC38">
        <v>6.171875</v>
      </c>
      <c r="AE38">
        <v>5</v>
      </c>
      <c r="AF38">
        <v>38.09375</v>
      </c>
      <c r="AG38">
        <v>4.53125</v>
      </c>
      <c r="AH38">
        <f t="shared" si="0"/>
        <v>33.5625</v>
      </c>
      <c r="AI38">
        <f t="shared" si="1"/>
        <v>8.4068965517241381</v>
      </c>
      <c r="AJ38">
        <f t="shared" si="2"/>
        <v>0.37755674981667398</v>
      </c>
      <c r="AK38">
        <f t="shared" si="3"/>
        <v>100.89542835215305</v>
      </c>
    </row>
    <row r="39" spans="1:37" x14ac:dyDescent="0.3">
      <c r="A39">
        <v>37</v>
      </c>
      <c r="B39">
        <v>95</v>
      </c>
      <c r="C39" t="s">
        <v>91</v>
      </c>
      <c r="D39">
        <v>6.05240572259046E-2</v>
      </c>
      <c r="E39">
        <v>4096</v>
      </c>
      <c r="F39">
        <v>4096</v>
      </c>
      <c r="G39">
        <v>1</v>
      </c>
      <c r="H39">
        <v>3.4519589380943398</v>
      </c>
      <c r="I39">
        <v>3.3053181042983399</v>
      </c>
      <c r="J39">
        <v>-0.97885634338183303</v>
      </c>
      <c r="K39" t="b">
        <v>1</v>
      </c>
      <c r="L39">
        <v>9.07</v>
      </c>
      <c r="M39" t="s">
        <v>92</v>
      </c>
      <c r="N39">
        <v>4.7741818044092197</v>
      </c>
      <c r="O39">
        <v>3.5139999999999998</v>
      </c>
      <c r="P39">
        <v>0.95750000000000002</v>
      </c>
      <c r="Q39" t="s">
        <v>972</v>
      </c>
      <c r="S39">
        <v>0</v>
      </c>
      <c r="T39">
        <v>3258</v>
      </c>
      <c r="U39">
        <v>4096</v>
      </c>
      <c r="V39">
        <v>380</v>
      </c>
      <c r="W39">
        <v>4096</v>
      </c>
      <c r="X39">
        <v>1</v>
      </c>
      <c r="Y39">
        <v>0.12578283953432501</v>
      </c>
      <c r="Z39">
        <v>9.07</v>
      </c>
      <c r="AA39">
        <v>359.2</v>
      </c>
      <c r="AB39" t="s">
        <v>94</v>
      </c>
      <c r="AC39">
        <v>3.01171875</v>
      </c>
      <c r="AE39">
        <v>4</v>
      </c>
      <c r="AF39">
        <v>9.0703125</v>
      </c>
      <c r="AG39">
        <v>2.259765625</v>
      </c>
      <c r="AH39">
        <f t="shared" si="0"/>
        <v>6.810546875</v>
      </c>
      <c r="AI39">
        <f t="shared" si="1"/>
        <v>4.0138288677614522</v>
      </c>
      <c r="AJ39">
        <f t="shared" si="2"/>
        <v>0.37574057141122941</v>
      </c>
      <c r="AK39">
        <f t="shared" si="3"/>
        <v>24.139827290763854</v>
      </c>
    </row>
    <row r="40" spans="1:37" x14ac:dyDescent="0.3">
      <c r="A40">
        <v>38</v>
      </c>
      <c r="B40">
        <v>96</v>
      </c>
      <c r="C40" t="s">
        <v>91</v>
      </c>
      <c r="D40">
        <v>2.0253021915097098E-2</v>
      </c>
      <c r="E40">
        <v>4096</v>
      </c>
      <c r="F40">
        <v>4096</v>
      </c>
      <c r="G40">
        <v>1</v>
      </c>
      <c r="H40">
        <v>4.5200267397677703</v>
      </c>
      <c r="I40">
        <v>6.7447274007472098</v>
      </c>
      <c r="J40">
        <v>-0.97081975599774495</v>
      </c>
      <c r="K40" t="b">
        <v>1</v>
      </c>
      <c r="L40">
        <v>31.03</v>
      </c>
      <c r="M40" t="s">
        <v>92</v>
      </c>
      <c r="N40">
        <v>6.9732861285465599</v>
      </c>
      <c r="O40">
        <v>3.6619999999999999</v>
      </c>
      <c r="P40">
        <v>1.492</v>
      </c>
      <c r="Q40" t="s">
        <v>973</v>
      </c>
      <c r="S40">
        <v>0</v>
      </c>
      <c r="T40">
        <v>4584</v>
      </c>
      <c r="U40">
        <v>4096</v>
      </c>
      <c r="V40">
        <v>101</v>
      </c>
      <c r="W40">
        <v>4096</v>
      </c>
      <c r="X40">
        <v>1</v>
      </c>
      <c r="Y40">
        <v>0.35025575166025502</v>
      </c>
      <c r="Z40">
        <v>31.03</v>
      </c>
      <c r="AA40">
        <v>147.80000000000001</v>
      </c>
      <c r="AB40" t="s">
        <v>94</v>
      </c>
      <c r="AC40">
        <v>5.5703125</v>
      </c>
      <c r="AE40">
        <v>4</v>
      </c>
      <c r="AF40">
        <v>31.03125</v>
      </c>
      <c r="AG40">
        <v>6.23046875</v>
      </c>
      <c r="AH40">
        <f t="shared" si="0"/>
        <v>24.80078125</v>
      </c>
      <c r="AI40">
        <f t="shared" si="1"/>
        <v>4.9805642633228837</v>
      </c>
      <c r="AJ40">
        <f t="shared" si="2"/>
        <v>0.37877240984635374</v>
      </c>
      <c r="AK40">
        <f t="shared" si="3"/>
        <v>81.925845688147135</v>
      </c>
    </row>
    <row r="41" spans="1:37" x14ac:dyDescent="0.3">
      <c r="A41">
        <v>39</v>
      </c>
      <c r="B41">
        <v>97</v>
      </c>
      <c r="C41" t="s">
        <v>91</v>
      </c>
      <c r="D41">
        <v>3.9765069567657602E-2</v>
      </c>
      <c r="E41">
        <v>4096</v>
      </c>
      <c r="F41">
        <v>4096</v>
      </c>
      <c r="G41">
        <v>1</v>
      </c>
      <c r="H41">
        <v>6.0785704684505601</v>
      </c>
      <c r="I41">
        <v>7.0461554160652504</v>
      </c>
      <c r="J41">
        <v>-0.98046366085865</v>
      </c>
      <c r="K41" t="b">
        <v>1</v>
      </c>
      <c r="L41">
        <v>14.414</v>
      </c>
      <c r="M41" t="s">
        <v>92</v>
      </c>
      <c r="N41">
        <v>7.1966246188494498</v>
      </c>
      <c r="O41">
        <v>3.5059999999999998</v>
      </c>
      <c r="P41">
        <v>1.159</v>
      </c>
      <c r="Q41" t="s">
        <v>974</v>
      </c>
      <c r="S41">
        <v>0</v>
      </c>
      <c r="T41">
        <v>3204</v>
      </c>
      <c r="U41">
        <v>4096</v>
      </c>
      <c r="V41">
        <v>37</v>
      </c>
      <c r="W41">
        <v>4096</v>
      </c>
      <c r="X41">
        <v>1</v>
      </c>
      <c r="Y41">
        <v>0.83491184197216595</v>
      </c>
      <c r="Z41">
        <v>14.414</v>
      </c>
      <c r="AA41">
        <v>222.2</v>
      </c>
      <c r="AB41" t="s">
        <v>94</v>
      </c>
      <c r="AC41">
        <v>3.796875</v>
      </c>
      <c r="AD41" t="s">
        <v>98</v>
      </c>
      <c r="AE41">
        <v>3</v>
      </c>
      <c r="AF41">
        <v>14.4140625</v>
      </c>
      <c r="AG41">
        <v>5.1875</v>
      </c>
      <c r="AH41">
        <f t="shared" si="0"/>
        <v>9.2265625</v>
      </c>
      <c r="AI41">
        <f t="shared" si="1"/>
        <v>2.7786144578313254</v>
      </c>
      <c r="AJ41">
        <f t="shared" si="2"/>
        <v>0.3751371221212621</v>
      </c>
      <c r="AK41">
        <f t="shared" si="3"/>
        <v>38.423450120035554</v>
      </c>
    </row>
    <row r="42" spans="1:37" x14ac:dyDescent="0.3">
      <c r="A42">
        <v>40</v>
      </c>
      <c r="B42">
        <v>99</v>
      </c>
      <c r="C42" t="s">
        <v>91</v>
      </c>
      <c r="D42">
        <v>9.6201711284605793E-3</v>
      </c>
      <c r="E42">
        <v>4096</v>
      </c>
      <c r="F42">
        <v>16384</v>
      </c>
      <c r="G42">
        <v>4</v>
      </c>
      <c r="H42">
        <v>3.2557622397655201</v>
      </c>
      <c r="I42">
        <v>7.8405368000603302</v>
      </c>
      <c r="J42">
        <v>-1.0037697642725001</v>
      </c>
      <c r="K42" t="b">
        <v>1</v>
      </c>
      <c r="L42">
        <v>255.8</v>
      </c>
      <c r="M42" t="s">
        <v>92</v>
      </c>
      <c r="N42">
        <v>7.8711433939662001</v>
      </c>
      <c r="O42">
        <v>4.2069999999999999</v>
      </c>
      <c r="P42">
        <v>2.4079999999999999</v>
      </c>
      <c r="Q42" t="s">
        <v>975</v>
      </c>
      <c r="S42">
        <v>0</v>
      </c>
      <c r="T42">
        <v>16040</v>
      </c>
      <c r="U42">
        <v>4096</v>
      </c>
      <c r="V42">
        <v>434</v>
      </c>
      <c r="W42">
        <v>4096</v>
      </c>
      <c r="X42">
        <v>1</v>
      </c>
      <c r="Y42">
        <v>0.108280052525867</v>
      </c>
      <c r="Z42">
        <v>255.8</v>
      </c>
      <c r="AA42">
        <v>62.72</v>
      </c>
      <c r="AB42" t="s">
        <v>94</v>
      </c>
      <c r="AC42">
        <v>15.9921875</v>
      </c>
      <c r="AE42">
        <v>0</v>
      </c>
      <c r="AF42">
        <v>255.75</v>
      </c>
      <c r="AG42">
        <v>7.2734375</v>
      </c>
      <c r="AH42">
        <f t="shared" si="0"/>
        <v>248.4765625</v>
      </c>
      <c r="AI42">
        <f t="shared" si="1"/>
        <v>35.162191192266377</v>
      </c>
      <c r="AJ42">
        <f t="shared" si="2"/>
        <v>0.36649523310584481</v>
      </c>
      <c r="AK42">
        <f t="shared" si="3"/>
        <v>697.82626593164639</v>
      </c>
    </row>
    <row r="43" spans="1:37" x14ac:dyDescent="0.3">
      <c r="A43">
        <v>41</v>
      </c>
      <c r="B43">
        <v>100</v>
      </c>
      <c r="C43" t="s">
        <v>91</v>
      </c>
      <c r="D43">
        <v>2.9159441230437198E-2</v>
      </c>
      <c r="E43">
        <v>4096</v>
      </c>
      <c r="F43">
        <v>16384</v>
      </c>
      <c r="G43">
        <v>4</v>
      </c>
      <c r="H43">
        <v>3.3771292328852698</v>
      </c>
      <c r="I43">
        <v>5.7153954693263396</v>
      </c>
      <c r="J43">
        <v>-1.0118063516565901</v>
      </c>
      <c r="K43" t="b">
        <v>1</v>
      </c>
      <c r="L43">
        <v>49.22</v>
      </c>
      <c r="M43" t="s">
        <v>92</v>
      </c>
      <c r="N43">
        <v>6.4124034390185702</v>
      </c>
      <c r="O43">
        <v>4.1100000000000003</v>
      </c>
      <c r="P43">
        <v>1.6919999999999999</v>
      </c>
      <c r="Q43" t="s">
        <v>976</v>
      </c>
      <c r="R43" s="1" t="s">
        <v>1941</v>
      </c>
      <c r="S43">
        <v>0</v>
      </c>
      <c r="T43">
        <v>12824</v>
      </c>
      <c r="U43">
        <v>4096</v>
      </c>
      <c r="V43">
        <v>537</v>
      </c>
      <c r="W43">
        <v>4096</v>
      </c>
      <c r="X43">
        <v>1</v>
      </c>
      <c r="Y43">
        <v>0.102580698031532</v>
      </c>
      <c r="Z43">
        <v>49.22</v>
      </c>
      <c r="AA43">
        <v>260.5</v>
      </c>
      <c r="AB43" t="s">
        <v>94</v>
      </c>
      <c r="AC43">
        <v>7.015625</v>
      </c>
      <c r="AE43">
        <v>0</v>
      </c>
      <c r="AF43">
        <v>49.21875</v>
      </c>
      <c r="AG43">
        <v>5.39453125</v>
      </c>
      <c r="AH43">
        <f t="shared" si="0"/>
        <v>43.82421875</v>
      </c>
      <c r="AI43">
        <f t="shared" si="1"/>
        <v>9.123823316437365</v>
      </c>
      <c r="AJ43">
        <f t="shared" si="2"/>
        <v>0.36356166586299532</v>
      </c>
      <c r="AK43">
        <f t="shared" si="3"/>
        <v>135.3793719785287</v>
      </c>
    </row>
    <row r="44" spans="1:37" x14ac:dyDescent="0.3">
      <c r="A44">
        <v>42</v>
      </c>
      <c r="B44">
        <v>108</v>
      </c>
      <c r="C44" t="s">
        <v>91</v>
      </c>
      <c r="D44">
        <v>1.6744850181750301E-2</v>
      </c>
      <c r="E44">
        <v>4096</v>
      </c>
      <c r="F44">
        <v>4096</v>
      </c>
      <c r="G44">
        <v>1</v>
      </c>
      <c r="H44">
        <v>4.0763417233242496</v>
      </c>
      <c r="I44">
        <v>6.6718249299721197</v>
      </c>
      <c r="J44">
        <v>-0.97564170842819797</v>
      </c>
      <c r="K44" t="b">
        <v>1</v>
      </c>
      <c r="L44">
        <v>43.28</v>
      </c>
      <c r="M44" t="s">
        <v>92</v>
      </c>
      <c r="N44">
        <v>6.75013292918839</v>
      </c>
      <c r="O44">
        <v>3.64</v>
      </c>
      <c r="P44">
        <v>1.637</v>
      </c>
      <c r="Q44" t="s">
        <v>977</v>
      </c>
      <c r="S44">
        <v>0</v>
      </c>
      <c r="T44">
        <v>4376</v>
      </c>
      <c r="U44">
        <v>4096</v>
      </c>
      <c r="V44">
        <v>158</v>
      </c>
      <c r="W44">
        <v>4096</v>
      </c>
      <c r="X44">
        <v>1</v>
      </c>
      <c r="Y44">
        <v>0.24474060666043301</v>
      </c>
      <c r="Z44">
        <v>43.28</v>
      </c>
      <c r="AA44">
        <v>101.1</v>
      </c>
      <c r="AB44" t="s">
        <v>94</v>
      </c>
      <c r="AC44">
        <v>6.578125</v>
      </c>
      <c r="AE44">
        <v>4</v>
      </c>
      <c r="AF44">
        <v>43.28125</v>
      </c>
      <c r="AG44">
        <v>4.44140625</v>
      </c>
      <c r="AH44">
        <f t="shared" si="0"/>
        <v>38.83984375</v>
      </c>
      <c r="AI44">
        <f t="shared" si="1"/>
        <v>9.7449428320140719</v>
      </c>
      <c r="AJ44">
        <f t="shared" si="2"/>
        <v>0.3769503836961785</v>
      </c>
      <c r="AK44">
        <f t="shared" si="3"/>
        <v>114.8194878477286</v>
      </c>
    </row>
    <row r="45" spans="1:37" x14ac:dyDescent="0.3">
      <c r="A45">
        <v>43</v>
      </c>
      <c r="B45">
        <v>109</v>
      </c>
      <c r="C45" t="s">
        <v>91</v>
      </c>
      <c r="D45">
        <v>6.1119090785368001E-2</v>
      </c>
      <c r="E45">
        <v>4096</v>
      </c>
      <c r="F45">
        <v>4096</v>
      </c>
      <c r="G45">
        <v>1</v>
      </c>
      <c r="H45">
        <v>3.7340453430081699</v>
      </c>
      <c r="I45">
        <v>3.6884637348171498</v>
      </c>
      <c r="J45">
        <v>-0.98046366085865</v>
      </c>
      <c r="K45" t="b">
        <v>1</v>
      </c>
      <c r="L45">
        <v>9.73</v>
      </c>
      <c r="M45" t="s">
        <v>92</v>
      </c>
      <c r="N45">
        <v>5.0064506291833997</v>
      </c>
      <c r="O45">
        <v>3.5329999999999999</v>
      </c>
      <c r="P45">
        <v>0.98799999999999999</v>
      </c>
      <c r="Q45" t="s">
        <v>978</v>
      </c>
      <c r="S45">
        <v>0</v>
      </c>
      <c r="T45">
        <v>3406</v>
      </c>
      <c r="U45">
        <v>4096</v>
      </c>
      <c r="V45">
        <v>306</v>
      </c>
      <c r="W45">
        <v>4096</v>
      </c>
      <c r="X45">
        <v>1</v>
      </c>
      <c r="Y45">
        <v>0.156294969347122</v>
      </c>
      <c r="Z45">
        <v>9.73</v>
      </c>
      <c r="AA45">
        <v>350.2</v>
      </c>
      <c r="AB45" t="s">
        <v>94</v>
      </c>
      <c r="AC45">
        <v>3.119140625</v>
      </c>
      <c r="AE45">
        <v>4</v>
      </c>
      <c r="AF45">
        <v>9.7265625</v>
      </c>
      <c r="AG45">
        <v>2.62890625</v>
      </c>
      <c r="AH45">
        <f t="shared" si="0"/>
        <v>7.09765625</v>
      </c>
      <c r="AI45">
        <f t="shared" si="1"/>
        <v>3.6998514115898962</v>
      </c>
      <c r="AJ45">
        <f t="shared" si="2"/>
        <v>0.3751371221212621</v>
      </c>
      <c r="AK45">
        <f t="shared" si="3"/>
        <v>25.928019186690658</v>
      </c>
    </row>
    <row r="46" spans="1:37" x14ac:dyDescent="0.3">
      <c r="A46">
        <v>44</v>
      </c>
      <c r="B46">
        <v>110</v>
      </c>
      <c r="C46" t="s">
        <v>91</v>
      </c>
      <c r="D46">
        <v>2.3788095366703E-2</v>
      </c>
      <c r="E46">
        <v>4096</v>
      </c>
      <c r="F46">
        <v>4096</v>
      </c>
      <c r="G46">
        <v>1</v>
      </c>
      <c r="H46">
        <v>4.1603359070613202</v>
      </c>
      <c r="I46">
        <v>6.4070798099958104</v>
      </c>
      <c r="J46">
        <v>-0.97081975599774495</v>
      </c>
      <c r="K46" t="b">
        <v>1</v>
      </c>
      <c r="L46">
        <v>34.659999999999997</v>
      </c>
      <c r="M46" t="s">
        <v>92</v>
      </c>
      <c r="N46">
        <v>6.6274334811697004</v>
      </c>
      <c r="O46">
        <v>3.65</v>
      </c>
      <c r="P46">
        <v>1.54</v>
      </c>
      <c r="Q46" t="s">
        <v>979</v>
      </c>
      <c r="S46">
        <v>0</v>
      </c>
      <c r="T46">
        <v>4480</v>
      </c>
      <c r="U46">
        <v>4096</v>
      </c>
      <c r="V46">
        <v>94</v>
      </c>
      <c r="W46">
        <v>4096</v>
      </c>
      <c r="X46">
        <v>1</v>
      </c>
      <c r="Y46">
        <v>0.32596375998576099</v>
      </c>
      <c r="Z46">
        <v>34.659999999999997</v>
      </c>
      <c r="AA46">
        <v>129.19999999999999</v>
      </c>
      <c r="AB46" t="s">
        <v>94</v>
      </c>
      <c r="AC46">
        <v>5.88671875</v>
      </c>
      <c r="AE46">
        <v>5</v>
      </c>
      <c r="AF46">
        <v>34.65625</v>
      </c>
      <c r="AG46">
        <v>6.07421875</v>
      </c>
      <c r="AH46">
        <f t="shared" si="0"/>
        <v>28.58203125</v>
      </c>
      <c r="AI46">
        <f t="shared" si="1"/>
        <v>5.7054662379421224</v>
      </c>
      <c r="AJ46">
        <f t="shared" si="2"/>
        <v>0.37877240984635374</v>
      </c>
      <c r="AK46">
        <f t="shared" si="3"/>
        <v>91.496236523821935</v>
      </c>
    </row>
    <row r="47" spans="1:37" x14ac:dyDescent="0.3">
      <c r="A47">
        <v>45</v>
      </c>
      <c r="B47">
        <v>111</v>
      </c>
      <c r="C47" t="s">
        <v>91</v>
      </c>
      <c r="D47">
        <v>5.2468204659249798E-2</v>
      </c>
      <c r="E47">
        <v>4096</v>
      </c>
      <c r="F47">
        <v>4096</v>
      </c>
      <c r="G47">
        <v>1</v>
      </c>
      <c r="H47">
        <v>7.2578276841104001</v>
      </c>
      <c r="I47">
        <v>8.0800034764510293</v>
      </c>
      <c r="J47">
        <v>-0.98046366085865</v>
      </c>
      <c r="K47" t="b">
        <v>1</v>
      </c>
      <c r="L47">
        <v>12.984</v>
      </c>
      <c r="M47" t="s">
        <v>92</v>
      </c>
      <c r="N47">
        <v>8.2130171469352806</v>
      </c>
      <c r="O47">
        <v>3.5249999999999999</v>
      </c>
      <c r="P47">
        <v>1.113</v>
      </c>
      <c r="Q47" t="s">
        <v>980</v>
      </c>
      <c r="S47">
        <v>0</v>
      </c>
      <c r="T47">
        <v>3360</v>
      </c>
      <c r="U47">
        <v>4096</v>
      </c>
      <c r="V47">
        <v>30</v>
      </c>
      <c r="W47">
        <v>4096</v>
      </c>
      <c r="X47">
        <v>1</v>
      </c>
      <c r="Y47">
        <v>1.14251779452252</v>
      </c>
      <c r="Z47">
        <v>12.984</v>
      </c>
      <c r="AA47">
        <v>258.8</v>
      </c>
      <c r="AB47" t="s">
        <v>94</v>
      </c>
      <c r="AC47">
        <v>3.603515625</v>
      </c>
      <c r="AD47" t="s">
        <v>98</v>
      </c>
      <c r="AE47">
        <v>4</v>
      </c>
      <c r="AF47">
        <v>12.984375</v>
      </c>
      <c r="AG47">
        <v>5.66015625</v>
      </c>
      <c r="AH47">
        <f t="shared" si="0"/>
        <v>7.32421875</v>
      </c>
      <c r="AI47">
        <f t="shared" si="1"/>
        <v>2.2939958592132506</v>
      </c>
      <c r="AJ47">
        <f t="shared" si="2"/>
        <v>0.3751371221212621</v>
      </c>
      <c r="AK47">
        <f t="shared" si="3"/>
        <v>34.61234368536536</v>
      </c>
    </row>
    <row r="48" spans="1:37" x14ac:dyDescent="0.3">
      <c r="A48">
        <v>46</v>
      </c>
      <c r="B48">
        <v>113</v>
      </c>
      <c r="C48" t="s">
        <v>91</v>
      </c>
      <c r="D48">
        <v>9.6095590676522295E-3</v>
      </c>
      <c r="E48">
        <v>4096</v>
      </c>
      <c r="F48">
        <v>16384</v>
      </c>
      <c r="G48">
        <v>4</v>
      </c>
      <c r="H48">
        <v>3.0843142589374</v>
      </c>
      <c r="I48">
        <v>7.60235272417773</v>
      </c>
      <c r="J48">
        <v>-1.0005551293188599</v>
      </c>
      <c r="K48" t="b">
        <v>1</v>
      </c>
      <c r="L48">
        <v>292.2</v>
      </c>
      <c r="M48" t="s">
        <v>92</v>
      </c>
      <c r="N48">
        <v>7.6408475962591504</v>
      </c>
      <c r="O48">
        <v>4.2069999999999999</v>
      </c>
      <c r="P48">
        <v>2.4649999999999999</v>
      </c>
      <c r="Q48" t="s">
        <v>981</v>
      </c>
      <c r="S48">
        <v>0</v>
      </c>
      <c r="T48">
        <v>16056</v>
      </c>
      <c r="U48">
        <v>4096</v>
      </c>
      <c r="V48">
        <v>581</v>
      </c>
      <c r="W48">
        <v>4096</v>
      </c>
      <c r="X48">
        <v>1</v>
      </c>
      <c r="Y48">
        <v>8.64719262394191E-2</v>
      </c>
      <c r="Z48">
        <v>292.2</v>
      </c>
      <c r="AA48">
        <v>54.94</v>
      </c>
      <c r="AB48" t="s">
        <v>94</v>
      </c>
      <c r="AC48">
        <v>17.09375</v>
      </c>
      <c r="AE48">
        <v>0</v>
      </c>
      <c r="AF48">
        <v>292.25</v>
      </c>
      <c r="AG48">
        <v>6.2890625</v>
      </c>
      <c r="AH48">
        <f t="shared" si="0"/>
        <v>285.9609375</v>
      </c>
      <c r="AI48">
        <f t="shared" si="1"/>
        <v>46.469565217391306</v>
      </c>
      <c r="AJ48">
        <f t="shared" si="2"/>
        <v>0.3676752771817936</v>
      </c>
      <c r="AK48">
        <f t="shared" si="3"/>
        <v>794.85899144505095</v>
      </c>
    </row>
    <row r="49" spans="1:37" x14ac:dyDescent="0.3">
      <c r="A49">
        <v>47</v>
      </c>
      <c r="B49">
        <v>114</v>
      </c>
      <c r="C49" t="s">
        <v>91</v>
      </c>
      <c r="D49">
        <v>2.7375905093586599E-2</v>
      </c>
      <c r="E49">
        <v>4096</v>
      </c>
      <c r="F49">
        <v>16384</v>
      </c>
      <c r="G49">
        <v>4</v>
      </c>
      <c r="H49">
        <v>3.0205168981019099</v>
      </c>
      <c r="I49">
        <v>5.2711559540118298</v>
      </c>
      <c r="J49">
        <v>-1.00698439922613</v>
      </c>
      <c r="K49" t="b">
        <v>1</v>
      </c>
      <c r="L49">
        <v>55.66</v>
      </c>
      <c r="M49" t="s">
        <v>92</v>
      </c>
      <c r="N49">
        <v>6.1970195747783698</v>
      </c>
      <c r="O49">
        <v>4.1399999999999997</v>
      </c>
      <c r="P49">
        <v>1.7450000000000001</v>
      </c>
      <c r="Q49" t="s">
        <v>982</v>
      </c>
      <c r="R49" s="1" t="s">
        <v>1941</v>
      </c>
      <c r="S49">
        <v>0</v>
      </c>
      <c r="T49">
        <v>13790</v>
      </c>
      <c r="U49">
        <v>4096</v>
      </c>
      <c r="V49">
        <v>674</v>
      </c>
      <c r="W49">
        <v>4096</v>
      </c>
      <c r="X49">
        <v>1</v>
      </c>
      <c r="Y49">
        <v>7.7827402963865894E-2</v>
      </c>
      <c r="Z49">
        <v>55.66</v>
      </c>
      <c r="AA49">
        <v>247.8</v>
      </c>
      <c r="AB49" t="s">
        <v>94</v>
      </c>
      <c r="AC49">
        <v>7.4609375</v>
      </c>
      <c r="AE49">
        <v>0</v>
      </c>
      <c r="AF49">
        <v>55.65625</v>
      </c>
      <c r="AG49">
        <v>5.1171875</v>
      </c>
      <c r="AH49">
        <f t="shared" si="0"/>
        <v>50.5390625</v>
      </c>
      <c r="AI49">
        <f t="shared" si="1"/>
        <v>10.876335877862596</v>
      </c>
      <c r="AJ49">
        <f t="shared" si="2"/>
        <v>0.3653189763501456</v>
      </c>
      <c r="AK49">
        <f t="shared" si="3"/>
        <v>152.34973708744712</v>
      </c>
    </row>
    <row r="50" spans="1:37" x14ac:dyDescent="0.3">
      <c r="A50">
        <v>48</v>
      </c>
      <c r="B50">
        <v>122</v>
      </c>
      <c r="C50" t="s">
        <v>91</v>
      </c>
      <c r="D50">
        <v>1.46051353702089E-2</v>
      </c>
      <c r="E50">
        <v>4096</v>
      </c>
      <c r="F50">
        <v>4096</v>
      </c>
      <c r="G50">
        <v>1</v>
      </c>
      <c r="H50">
        <v>4.1591759886172097</v>
      </c>
      <c r="I50">
        <v>7.0023626995860102</v>
      </c>
      <c r="J50">
        <v>-0.97403439095138</v>
      </c>
      <c r="K50" t="b">
        <v>1</v>
      </c>
      <c r="L50">
        <v>48.28</v>
      </c>
      <c r="M50" t="s">
        <v>92</v>
      </c>
      <c r="N50">
        <v>7.0502781353341204</v>
      </c>
      <c r="O50">
        <v>3.637</v>
      </c>
      <c r="P50">
        <v>1.6839999999999999</v>
      </c>
      <c r="Q50" t="s">
        <v>983</v>
      </c>
      <c r="S50">
        <v>0</v>
      </c>
      <c r="T50">
        <v>4330</v>
      </c>
      <c r="U50">
        <v>4096</v>
      </c>
      <c r="V50">
        <v>141</v>
      </c>
      <c r="W50">
        <v>4096</v>
      </c>
      <c r="X50">
        <v>1</v>
      </c>
      <c r="Y50">
        <v>0.26605061278011999</v>
      </c>
      <c r="Z50">
        <v>48.28</v>
      </c>
      <c r="AA50">
        <v>89.6</v>
      </c>
      <c r="AB50" t="s">
        <v>94</v>
      </c>
      <c r="AC50">
        <v>6.94921875</v>
      </c>
      <c r="AE50">
        <v>3</v>
      </c>
      <c r="AF50">
        <v>48.28125</v>
      </c>
      <c r="AG50">
        <v>4.71875</v>
      </c>
      <c r="AH50">
        <f t="shared" si="0"/>
        <v>43.5625</v>
      </c>
      <c r="AI50">
        <f t="shared" si="1"/>
        <v>10.231788079470199</v>
      </c>
      <c r="AJ50">
        <f t="shared" si="2"/>
        <v>0.37755674981667398</v>
      </c>
      <c r="AK50">
        <f t="shared" si="3"/>
        <v>127.87812699267961</v>
      </c>
    </row>
    <row r="51" spans="1:37" x14ac:dyDescent="0.3">
      <c r="A51">
        <v>49</v>
      </c>
      <c r="B51">
        <v>123</v>
      </c>
      <c r="C51" t="s">
        <v>91</v>
      </c>
      <c r="D51">
        <v>6.6664922528319598E-2</v>
      </c>
      <c r="E51">
        <v>4096</v>
      </c>
      <c r="F51">
        <v>4096</v>
      </c>
      <c r="G51">
        <v>1</v>
      </c>
      <c r="H51">
        <v>3.0963721149011598</v>
      </c>
      <c r="I51">
        <v>3.4471330185423099</v>
      </c>
      <c r="J51">
        <v>-0.97483804968978904</v>
      </c>
      <c r="K51" t="b">
        <v>1</v>
      </c>
      <c r="L51">
        <v>12.984</v>
      </c>
      <c r="M51" t="s">
        <v>92</v>
      </c>
      <c r="N51">
        <v>4.7216452218687399</v>
      </c>
      <c r="O51">
        <v>3.5350000000000001</v>
      </c>
      <c r="P51">
        <v>1.113</v>
      </c>
      <c r="Q51" t="s">
        <v>984</v>
      </c>
      <c r="S51">
        <v>0</v>
      </c>
      <c r="T51">
        <v>3432</v>
      </c>
      <c r="U51">
        <v>4096</v>
      </c>
      <c r="V51">
        <v>406</v>
      </c>
      <c r="W51">
        <v>4096</v>
      </c>
      <c r="X51">
        <v>1</v>
      </c>
      <c r="Y51">
        <v>0.104041201152614</v>
      </c>
      <c r="Z51">
        <v>12.984</v>
      </c>
      <c r="AA51">
        <v>264.2</v>
      </c>
      <c r="AB51" t="s">
        <v>94</v>
      </c>
      <c r="AC51">
        <v>3.603515625</v>
      </c>
      <c r="AE51">
        <v>4</v>
      </c>
      <c r="AF51">
        <v>12.984375</v>
      </c>
      <c r="AG51">
        <v>2.259765625</v>
      </c>
      <c r="AH51">
        <f t="shared" si="0"/>
        <v>10.724609375</v>
      </c>
      <c r="AI51">
        <f t="shared" si="1"/>
        <v>5.7458945548833187</v>
      </c>
      <c r="AJ51">
        <f t="shared" si="2"/>
        <v>0.37725344492857493</v>
      </c>
      <c r="AK51">
        <f t="shared" si="3"/>
        <v>34.418174769638803</v>
      </c>
    </row>
    <row r="52" spans="1:37" x14ac:dyDescent="0.3">
      <c r="A52">
        <v>50</v>
      </c>
      <c r="B52">
        <v>124</v>
      </c>
      <c r="C52" t="s">
        <v>91</v>
      </c>
      <c r="D52">
        <v>2.47318737235043E-2</v>
      </c>
      <c r="E52">
        <v>4096</v>
      </c>
      <c r="F52">
        <v>4096</v>
      </c>
      <c r="G52">
        <v>1</v>
      </c>
      <c r="H52">
        <v>4.6410624760851</v>
      </c>
      <c r="I52">
        <v>7.2516601188829704</v>
      </c>
      <c r="J52">
        <v>-0.97162341473615399</v>
      </c>
      <c r="K52" t="b">
        <v>1</v>
      </c>
      <c r="L52">
        <v>36.53</v>
      </c>
      <c r="M52" t="s">
        <v>92</v>
      </c>
      <c r="N52">
        <v>7.3305961262511303</v>
      </c>
      <c r="O52">
        <v>3.645</v>
      </c>
      <c r="P52">
        <v>1.5625</v>
      </c>
      <c r="Q52" t="s">
        <v>985</v>
      </c>
      <c r="S52">
        <v>0</v>
      </c>
      <c r="T52">
        <v>4404</v>
      </c>
      <c r="U52">
        <v>4096</v>
      </c>
      <c r="V52">
        <v>62</v>
      </c>
      <c r="W52">
        <v>4096</v>
      </c>
      <c r="X52">
        <v>1</v>
      </c>
      <c r="Y52">
        <v>0.46241539687843602</v>
      </c>
      <c r="Z52">
        <v>36.53</v>
      </c>
      <c r="AA52">
        <v>120.56</v>
      </c>
      <c r="AB52" t="s">
        <v>94</v>
      </c>
      <c r="AC52">
        <v>6.04296875</v>
      </c>
      <c r="AE52">
        <v>5</v>
      </c>
      <c r="AF52">
        <v>36.53125</v>
      </c>
      <c r="AG52">
        <v>6.80859375</v>
      </c>
      <c r="AH52">
        <f t="shared" si="0"/>
        <v>29.72265625</v>
      </c>
      <c r="AI52">
        <f t="shared" si="1"/>
        <v>5.3654618473895583</v>
      </c>
      <c r="AJ52">
        <f t="shared" si="2"/>
        <v>0.37846812837492133</v>
      </c>
      <c r="AK52">
        <f t="shared" si="3"/>
        <v>96.523979857588174</v>
      </c>
    </row>
    <row r="53" spans="1:37" x14ac:dyDescent="0.3">
      <c r="A53">
        <v>51</v>
      </c>
      <c r="B53">
        <v>125</v>
      </c>
      <c r="C53" t="s">
        <v>91</v>
      </c>
      <c r="D53">
        <v>3.2754249647787899E-2</v>
      </c>
      <c r="E53">
        <v>4096</v>
      </c>
      <c r="F53">
        <v>4096</v>
      </c>
      <c r="G53">
        <v>1</v>
      </c>
      <c r="H53">
        <v>5.9643141172860501</v>
      </c>
      <c r="I53">
        <v>7.3622002385249701</v>
      </c>
      <c r="J53">
        <v>-0.97724902590501495</v>
      </c>
      <c r="K53" t="b">
        <v>1</v>
      </c>
      <c r="L53">
        <v>17.170000000000002</v>
      </c>
      <c r="M53" t="s">
        <v>92</v>
      </c>
      <c r="N53">
        <v>7.4719798369146897</v>
      </c>
      <c r="O53">
        <v>3.5310000000000001</v>
      </c>
      <c r="P53">
        <v>1.234</v>
      </c>
      <c r="Q53" t="s">
        <v>986</v>
      </c>
      <c r="S53">
        <v>0</v>
      </c>
      <c r="T53">
        <v>3394</v>
      </c>
      <c r="U53">
        <v>4096</v>
      </c>
      <c r="V53">
        <v>40</v>
      </c>
      <c r="W53">
        <v>4096</v>
      </c>
      <c r="X53">
        <v>1</v>
      </c>
      <c r="Y53">
        <v>0.78492698155760898</v>
      </c>
      <c r="Z53">
        <v>17.170000000000002</v>
      </c>
      <c r="AA53">
        <v>197.6</v>
      </c>
      <c r="AB53" t="s">
        <v>94</v>
      </c>
      <c r="AC53">
        <v>4.14453125</v>
      </c>
      <c r="AE53">
        <v>4</v>
      </c>
      <c r="AF53">
        <v>17.171875</v>
      </c>
      <c r="AG53">
        <v>5.5390625</v>
      </c>
      <c r="AH53">
        <f t="shared" si="0"/>
        <v>11.6328125</v>
      </c>
      <c r="AI53">
        <f t="shared" si="1"/>
        <v>3.1001410437235544</v>
      </c>
      <c r="AJ53">
        <f t="shared" si="2"/>
        <v>0.37634499141570149</v>
      </c>
      <c r="AK53">
        <f t="shared" si="3"/>
        <v>45.62801522986755</v>
      </c>
    </row>
    <row r="54" spans="1:37" x14ac:dyDescent="0.3">
      <c r="A54">
        <v>52</v>
      </c>
      <c r="B54">
        <v>127</v>
      </c>
      <c r="C54" t="s">
        <v>91</v>
      </c>
      <c r="D54">
        <v>1.08424273581221E-2</v>
      </c>
      <c r="E54">
        <v>4096</v>
      </c>
      <c r="F54">
        <v>16384</v>
      </c>
      <c r="G54">
        <v>4</v>
      </c>
      <c r="H54">
        <v>3.2497931485681399</v>
      </c>
      <c r="I54">
        <v>8.0990938624471607</v>
      </c>
      <c r="J54">
        <v>-1.0029661055340899</v>
      </c>
      <c r="K54" t="b">
        <v>1</v>
      </c>
      <c r="L54">
        <v>310</v>
      </c>
      <c r="M54" t="s">
        <v>92</v>
      </c>
      <c r="N54">
        <v>8.1109781059306201</v>
      </c>
      <c r="O54">
        <v>4.2030000000000003</v>
      </c>
      <c r="P54">
        <v>2.492</v>
      </c>
      <c r="Q54" t="s">
        <v>987</v>
      </c>
      <c r="S54">
        <v>0</v>
      </c>
      <c r="T54">
        <v>15940</v>
      </c>
      <c r="U54">
        <v>4096</v>
      </c>
      <c r="V54">
        <v>503</v>
      </c>
      <c r="W54">
        <v>4096</v>
      </c>
      <c r="X54">
        <v>1</v>
      </c>
      <c r="Y54">
        <v>0.10031331841574501</v>
      </c>
      <c r="Z54">
        <v>310</v>
      </c>
      <c r="AA54">
        <v>51.4</v>
      </c>
      <c r="AB54" t="s">
        <v>94</v>
      </c>
      <c r="AC54">
        <v>17.609375</v>
      </c>
      <c r="AE54">
        <v>0</v>
      </c>
      <c r="AF54">
        <v>310</v>
      </c>
      <c r="AG54">
        <v>6.76953125</v>
      </c>
      <c r="AH54">
        <f t="shared" si="0"/>
        <v>303.23046875</v>
      </c>
      <c r="AI54">
        <f t="shared" si="1"/>
        <v>45.793421811886901</v>
      </c>
      <c r="AJ54">
        <f t="shared" si="2"/>
        <v>0.36678988858788342</v>
      </c>
      <c r="AK54">
        <f t="shared" si="3"/>
        <v>845.17051763198629</v>
      </c>
    </row>
    <row r="55" spans="1:37" x14ac:dyDescent="0.3">
      <c r="A55">
        <v>53</v>
      </c>
      <c r="B55">
        <v>128</v>
      </c>
      <c r="C55" t="s">
        <v>91</v>
      </c>
      <c r="D55">
        <v>3.3842399764805298E-2</v>
      </c>
      <c r="E55">
        <v>4096</v>
      </c>
      <c r="F55">
        <v>16384</v>
      </c>
      <c r="G55">
        <v>4</v>
      </c>
      <c r="H55">
        <v>3.0613582442411502</v>
      </c>
      <c r="I55">
        <v>5.2706783052706596</v>
      </c>
      <c r="J55">
        <v>-1.0085917167029499</v>
      </c>
      <c r="K55" t="b">
        <v>1</v>
      </c>
      <c r="L55">
        <v>52.72</v>
      </c>
      <c r="M55" t="s">
        <v>92</v>
      </c>
      <c r="N55">
        <v>6.2118057773200599</v>
      </c>
      <c r="O55">
        <v>4.1520000000000001</v>
      </c>
      <c r="P55">
        <v>1.722</v>
      </c>
      <c r="Q55" t="s">
        <v>988</v>
      </c>
      <c r="R55" s="1" t="s">
        <v>1941</v>
      </c>
      <c r="S55">
        <v>0</v>
      </c>
      <c r="T55">
        <v>14184</v>
      </c>
      <c r="U55">
        <v>4096</v>
      </c>
      <c r="V55">
        <v>774</v>
      </c>
      <c r="W55">
        <v>4096</v>
      </c>
      <c r="X55">
        <v>1</v>
      </c>
      <c r="Y55">
        <v>7.4093992014098206E-2</v>
      </c>
      <c r="Z55">
        <v>52.72</v>
      </c>
      <c r="AA55">
        <v>269</v>
      </c>
      <c r="AB55" t="s">
        <v>94</v>
      </c>
      <c r="AC55">
        <v>7.26171875</v>
      </c>
      <c r="AE55">
        <v>0</v>
      </c>
      <c r="AF55">
        <v>52.71875</v>
      </c>
      <c r="AG55">
        <v>4.9140625</v>
      </c>
      <c r="AH55">
        <f t="shared" si="0"/>
        <v>47.8046875</v>
      </c>
      <c r="AI55">
        <f t="shared" si="1"/>
        <v>10.728139904610494</v>
      </c>
      <c r="AJ55">
        <f t="shared" si="2"/>
        <v>0.36473226441732848</v>
      </c>
      <c r="AK55">
        <f t="shared" si="3"/>
        <v>144.54095549846653</v>
      </c>
    </row>
    <row r="56" spans="1:37" x14ac:dyDescent="0.3">
      <c r="A56">
        <v>54</v>
      </c>
      <c r="B56">
        <v>136</v>
      </c>
      <c r="C56" t="s">
        <v>91</v>
      </c>
      <c r="D56">
        <v>1.45368637441074E-2</v>
      </c>
      <c r="E56">
        <v>4096</v>
      </c>
      <c r="F56">
        <v>4096</v>
      </c>
      <c r="G56">
        <v>1</v>
      </c>
      <c r="H56">
        <v>3.7438572996435999</v>
      </c>
      <c r="I56">
        <v>6.5078769466461104</v>
      </c>
      <c r="J56">
        <v>-0.97081975599774495</v>
      </c>
      <c r="K56" t="b">
        <v>1</v>
      </c>
      <c r="L56">
        <v>54.75</v>
      </c>
      <c r="M56" t="s">
        <v>92</v>
      </c>
      <c r="N56">
        <v>6.5920941881650004</v>
      </c>
      <c r="O56">
        <v>3.6389999999999998</v>
      </c>
      <c r="P56">
        <v>1.738</v>
      </c>
      <c r="Q56" t="s">
        <v>989</v>
      </c>
      <c r="S56">
        <v>0</v>
      </c>
      <c r="T56">
        <v>4350</v>
      </c>
      <c r="U56">
        <v>4096</v>
      </c>
      <c r="V56">
        <v>137</v>
      </c>
      <c r="W56">
        <v>4096</v>
      </c>
      <c r="X56">
        <v>1</v>
      </c>
      <c r="Y56">
        <v>0.23442354956325401</v>
      </c>
      <c r="Z56">
        <v>54.75</v>
      </c>
      <c r="AA56">
        <v>79.5</v>
      </c>
      <c r="AB56" t="s">
        <v>94</v>
      </c>
      <c r="AC56">
        <v>7.3984375</v>
      </c>
      <c r="AE56">
        <v>4</v>
      </c>
      <c r="AF56">
        <v>54.75</v>
      </c>
      <c r="AG56">
        <v>4.85546875</v>
      </c>
      <c r="AH56">
        <f t="shared" si="0"/>
        <v>49.89453125</v>
      </c>
      <c r="AI56">
        <f t="shared" si="1"/>
        <v>11.275945293644408</v>
      </c>
      <c r="AJ56">
        <f t="shared" si="2"/>
        <v>0.37877240984635374</v>
      </c>
      <c r="AK56">
        <f t="shared" si="3"/>
        <v>144.54590296639859</v>
      </c>
    </row>
    <row r="57" spans="1:37" x14ac:dyDescent="0.3">
      <c r="A57">
        <v>55</v>
      </c>
      <c r="B57">
        <v>137</v>
      </c>
      <c r="C57" t="s">
        <v>91</v>
      </c>
      <c r="D57">
        <v>6.8884759217166705E-2</v>
      </c>
      <c r="E57">
        <v>4096</v>
      </c>
      <c r="F57">
        <v>4096</v>
      </c>
      <c r="G57">
        <v>1</v>
      </c>
      <c r="H57">
        <v>2.8809579805663499</v>
      </c>
      <c r="I57">
        <v>2.9906819661543298</v>
      </c>
      <c r="J57">
        <v>-0.97323073221297196</v>
      </c>
      <c r="K57" t="b">
        <v>1</v>
      </c>
      <c r="L57">
        <v>10.91</v>
      </c>
      <c r="M57" t="s">
        <v>92</v>
      </c>
      <c r="N57">
        <v>4.6522239203320002</v>
      </c>
      <c r="O57">
        <v>3.5640000000000001</v>
      </c>
      <c r="P57">
        <v>1.038</v>
      </c>
      <c r="Q57" t="s">
        <v>990</v>
      </c>
      <c r="S57">
        <v>0</v>
      </c>
      <c r="T57">
        <v>3668</v>
      </c>
      <c r="U57">
        <v>4096</v>
      </c>
      <c r="V57">
        <v>505</v>
      </c>
      <c r="W57">
        <v>4096</v>
      </c>
      <c r="X57">
        <v>1</v>
      </c>
      <c r="Y57">
        <v>8.3701531559810596E-2</v>
      </c>
      <c r="Z57">
        <v>10.91</v>
      </c>
      <c r="AA57">
        <v>336.2</v>
      </c>
      <c r="AB57" t="s">
        <v>94</v>
      </c>
      <c r="AC57">
        <v>3.302734375</v>
      </c>
      <c r="AE57">
        <v>4</v>
      </c>
      <c r="AF57">
        <v>10.90625</v>
      </c>
      <c r="AG57">
        <v>2.083984375</v>
      </c>
      <c r="AH57">
        <f t="shared" si="0"/>
        <v>8.822265625</v>
      </c>
      <c r="AI57">
        <f t="shared" si="1"/>
        <v>5.2333645735707588</v>
      </c>
      <c r="AJ57">
        <f t="shared" si="2"/>
        <v>0.37786029855636999</v>
      </c>
      <c r="AK57">
        <f t="shared" si="3"/>
        <v>28.863180497310125</v>
      </c>
    </row>
    <row r="58" spans="1:37" x14ac:dyDescent="0.3">
      <c r="A58">
        <v>56</v>
      </c>
      <c r="B58">
        <v>138</v>
      </c>
      <c r="C58" t="s">
        <v>91</v>
      </c>
      <c r="D58">
        <v>2.69424291072747E-2</v>
      </c>
      <c r="E58">
        <v>4096</v>
      </c>
      <c r="F58">
        <v>4096</v>
      </c>
      <c r="G58">
        <v>1</v>
      </c>
      <c r="H58">
        <v>4.0316632551232603</v>
      </c>
      <c r="I58">
        <v>6.3427827187534902</v>
      </c>
      <c r="J58">
        <v>-0.97001609725933702</v>
      </c>
      <c r="K58" t="b">
        <v>1</v>
      </c>
      <c r="L58">
        <v>37.47</v>
      </c>
      <c r="M58" t="s">
        <v>92</v>
      </c>
      <c r="N58">
        <v>6.5373646334090303</v>
      </c>
      <c r="O58">
        <v>3.6429999999999998</v>
      </c>
      <c r="P58">
        <v>1.573</v>
      </c>
      <c r="Q58" t="s">
        <v>991</v>
      </c>
      <c r="S58">
        <v>0</v>
      </c>
      <c r="T58">
        <v>4396</v>
      </c>
      <c r="U58">
        <v>4096</v>
      </c>
      <c r="V58">
        <v>77</v>
      </c>
      <c r="W58">
        <v>4096</v>
      </c>
      <c r="X58">
        <v>1</v>
      </c>
      <c r="Y58">
        <v>0.34549009218534898</v>
      </c>
      <c r="Z58">
        <v>37.47</v>
      </c>
      <c r="AA58">
        <v>117.3</v>
      </c>
      <c r="AB58" t="s">
        <v>94</v>
      </c>
      <c r="AC58">
        <v>6.12109375</v>
      </c>
      <c r="AE58">
        <v>4</v>
      </c>
      <c r="AF58">
        <v>37.46875</v>
      </c>
      <c r="AG58">
        <v>6.42578125</v>
      </c>
      <c r="AH58">
        <f t="shared" si="0"/>
        <v>31.04296875</v>
      </c>
      <c r="AI58">
        <f t="shared" si="1"/>
        <v>5.8310030395136776</v>
      </c>
      <c r="AJ58">
        <f t="shared" si="2"/>
        <v>0.37907693595453829</v>
      </c>
      <c r="AK58">
        <f t="shared" si="3"/>
        <v>98.842072535094914</v>
      </c>
    </row>
    <row r="59" spans="1:37" x14ac:dyDescent="0.3">
      <c r="A59">
        <v>57</v>
      </c>
      <c r="B59">
        <v>139</v>
      </c>
      <c r="C59" t="s">
        <v>91</v>
      </c>
      <c r="D59">
        <v>4.8575004183323701E-2</v>
      </c>
      <c r="E59">
        <v>4096</v>
      </c>
      <c r="F59">
        <v>4096</v>
      </c>
      <c r="G59">
        <v>1</v>
      </c>
      <c r="H59">
        <v>8.3948065139282306</v>
      </c>
      <c r="I59">
        <v>9.7638814043833193</v>
      </c>
      <c r="J59">
        <v>-0.97564170842819797</v>
      </c>
      <c r="K59" t="b">
        <v>1</v>
      </c>
      <c r="L59">
        <v>14.55</v>
      </c>
      <c r="M59" t="s">
        <v>92</v>
      </c>
      <c r="N59">
        <v>9.8656527516948191</v>
      </c>
      <c r="O59">
        <v>3.5659999999999998</v>
      </c>
      <c r="P59">
        <v>1.163</v>
      </c>
      <c r="Q59" t="s">
        <v>992</v>
      </c>
      <c r="S59">
        <v>0</v>
      </c>
      <c r="T59">
        <v>3680</v>
      </c>
      <c r="U59">
        <v>4096</v>
      </c>
      <c r="V59">
        <v>18</v>
      </c>
      <c r="W59">
        <v>4096</v>
      </c>
      <c r="X59">
        <v>1</v>
      </c>
      <c r="Y59">
        <v>1.74297261052036</v>
      </c>
      <c r="Z59">
        <v>14.55</v>
      </c>
      <c r="AA59">
        <v>253</v>
      </c>
      <c r="AB59" t="s">
        <v>94</v>
      </c>
      <c r="AC59">
        <v>3.814453125</v>
      </c>
      <c r="AD59" t="s">
        <v>98</v>
      </c>
      <c r="AE59">
        <v>3</v>
      </c>
      <c r="AF59">
        <v>14.546875</v>
      </c>
      <c r="AG59">
        <v>7.43359375</v>
      </c>
      <c r="AH59">
        <f t="shared" si="0"/>
        <v>7.11328125</v>
      </c>
      <c r="AI59">
        <f t="shared" si="1"/>
        <v>1.9569101418812402</v>
      </c>
      <c r="AJ59">
        <f t="shared" si="2"/>
        <v>0.3769503836961785</v>
      </c>
      <c r="AK59">
        <f t="shared" si="3"/>
        <v>38.590954218857519</v>
      </c>
    </row>
    <row r="60" spans="1:37" x14ac:dyDescent="0.3">
      <c r="A60">
        <v>58</v>
      </c>
      <c r="B60">
        <v>141</v>
      </c>
      <c r="C60" t="s">
        <v>91</v>
      </c>
      <c r="D60">
        <v>1.4416118132599701E-2</v>
      </c>
      <c r="E60">
        <v>4096</v>
      </c>
      <c r="F60">
        <v>16384</v>
      </c>
      <c r="G60">
        <v>4</v>
      </c>
      <c r="H60">
        <v>3.3288658607333499</v>
      </c>
      <c r="I60">
        <v>8.1466189912087703</v>
      </c>
      <c r="J60">
        <v>-1.00457342301091</v>
      </c>
      <c r="K60" t="b">
        <v>1</v>
      </c>
      <c r="L60">
        <v>279.5</v>
      </c>
      <c r="M60" t="s">
        <v>92</v>
      </c>
      <c r="N60">
        <v>8.1576384968886693</v>
      </c>
      <c r="O60">
        <v>4.1950000000000003</v>
      </c>
      <c r="P60">
        <v>2.4470000000000001</v>
      </c>
      <c r="Q60" t="s">
        <v>993</v>
      </c>
      <c r="S60">
        <v>0</v>
      </c>
      <c r="T60">
        <v>15700</v>
      </c>
      <c r="U60">
        <v>4096</v>
      </c>
      <c r="V60">
        <v>453</v>
      </c>
      <c r="W60">
        <v>4096</v>
      </c>
      <c r="X60">
        <v>1</v>
      </c>
      <c r="Y60">
        <v>0.10941966316514</v>
      </c>
      <c r="Z60">
        <v>279.5</v>
      </c>
      <c r="AA60">
        <v>56.16</v>
      </c>
      <c r="AB60" t="s">
        <v>94</v>
      </c>
      <c r="AC60">
        <v>16.71875</v>
      </c>
      <c r="AE60">
        <v>0</v>
      </c>
      <c r="AF60">
        <v>279.5</v>
      </c>
      <c r="AG60">
        <v>7.046875</v>
      </c>
      <c r="AH60">
        <f t="shared" si="0"/>
        <v>272.453125</v>
      </c>
      <c r="AI60">
        <f t="shared" si="1"/>
        <v>39.662971175166298</v>
      </c>
      <c r="AJ60">
        <f t="shared" si="2"/>
        <v>0.3662008143311305</v>
      </c>
      <c r="AK60">
        <f t="shared" si="3"/>
        <v>763.2424316437133</v>
      </c>
    </row>
    <row r="61" spans="1:37" x14ac:dyDescent="0.3">
      <c r="A61">
        <v>59</v>
      </c>
      <c r="B61">
        <v>142</v>
      </c>
      <c r="C61" t="s">
        <v>91</v>
      </c>
      <c r="D61">
        <v>2.58863650782876E-2</v>
      </c>
      <c r="E61">
        <v>4096</v>
      </c>
      <c r="F61">
        <v>16384</v>
      </c>
      <c r="G61">
        <v>4</v>
      </c>
      <c r="H61">
        <v>3.2978130540600699</v>
      </c>
      <c r="I61">
        <v>5.5425158848021301</v>
      </c>
      <c r="J61">
        <v>-1.0118063516565901</v>
      </c>
      <c r="K61" t="b">
        <v>1</v>
      </c>
      <c r="L61">
        <v>47.9</v>
      </c>
      <c r="M61" t="s">
        <v>92</v>
      </c>
      <c r="N61">
        <v>6.41011220470621</v>
      </c>
      <c r="O61">
        <v>4.1399999999999997</v>
      </c>
      <c r="P61">
        <v>1.681</v>
      </c>
      <c r="Q61" t="s">
        <v>994</v>
      </c>
      <c r="R61" s="1" t="s">
        <v>1941</v>
      </c>
      <c r="S61">
        <v>0</v>
      </c>
      <c r="T61">
        <v>13770</v>
      </c>
      <c r="U61">
        <v>4096</v>
      </c>
      <c r="V61">
        <v>684</v>
      </c>
      <c r="W61">
        <v>4096</v>
      </c>
      <c r="X61">
        <v>1</v>
      </c>
      <c r="Y61">
        <v>8.7859078015757999E-2</v>
      </c>
      <c r="Z61">
        <v>47.9</v>
      </c>
      <c r="AA61">
        <v>287.5</v>
      </c>
      <c r="AB61" t="s">
        <v>94</v>
      </c>
      <c r="AC61">
        <v>6.921875</v>
      </c>
      <c r="AE61">
        <v>0</v>
      </c>
      <c r="AF61">
        <v>47.90625</v>
      </c>
      <c r="AG61">
        <v>5.1171875</v>
      </c>
      <c r="AH61">
        <f t="shared" si="0"/>
        <v>42.7890625</v>
      </c>
      <c r="AI61">
        <f t="shared" si="1"/>
        <v>9.3618320610687018</v>
      </c>
      <c r="AJ61">
        <f t="shared" si="2"/>
        <v>0.36356166586299532</v>
      </c>
      <c r="AK61">
        <f t="shared" si="3"/>
        <v>131.76925539243459</v>
      </c>
    </row>
    <row r="62" spans="1:37" x14ac:dyDescent="0.3">
      <c r="A62">
        <v>60</v>
      </c>
      <c r="B62">
        <v>150</v>
      </c>
      <c r="C62" t="s">
        <v>91</v>
      </c>
      <c r="D62">
        <v>1.4994304066281199E-2</v>
      </c>
      <c r="E62">
        <v>4096</v>
      </c>
      <c r="F62">
        <v>4096</v>
      </c>
      <c r="G62">
        <v>1</v>
      </c>
      <c r="H62">
        <v>3.68414401675384</v>
      </c>
      <c r="I62">
        <v>6.5300013578205398</v>
      </c>
      <c r="J62">
        <v>-0.97242707347456303</v>
      </c>
      <c r="K62" t="b">
        <v>1</v>
      </c>
      <c r="L62">
        <v>59.22</v>
      </c>
      <c r="M62" t="s">
        <v>92</v>
      </c>
      <c r="N62">
        <v>6.5895955482447102</v>
      </c>
      <c r="O62">
        <v>3.6349999999999998</v>
      </c>
      <c r="P62">
        <v>1.772</v>
      </c>
      <c r="Q62" t="s">
        <v>995</v>
      </c>
      <c r="S62">
        <v>0</v>
      </c>
      <c r="T62">
        <v>4310</v>
      </c>
      <c r="U62">
        <v>4096</v>
      </c>
      <c r="V62">
        <v>147</v>
      </c>
      <c r="W62">
        <v>4096</v>
      </c>
      <c r="X62">
        <v>1</v>
      </c>
      <c r="Y62">
        <v>0.22138446723093599</v>
      </c>
      <c r="Z62">
        <v>59.22</v>
      </c>
      <c r="AA62">
        <v>72.8</v>
      </c>
      <c r="AB62" t="s">
        <v>94</v>
      </c>
      <c r="AC62">
        <v>7.6953125</v>
      </c>
      <c r="AE62">
        <v>5</v>
      </c>
      <c r="AF62">
        <v>59.21875</v>
      </c>
      <c r="AG62">
        <v>4.5078125</v>
      </c>
      <c r="AH62">
        <f t="shared" si="0"/>
        <v>54.7109375</v>
      </c>
      <c r="AI62">
        <f t="shared" si="1"/>
        <v>13.136915077989601</v>
      </c>
      <c r="AJ62">
        <f t="shared" si="2"/>
        <v>0.37816409134371592</v>
      </c>
      <c r="AK62">
        <f t="shared" si="3"/>
        <v>156.59538109390633</v>
      </c>
    </row>
    <row r="63" spans="1:37" x14ac:dyDescent="0.3">
      <c r="A63">
        <v>61</v>
      </c>
      <c r="B63">
        <v>151</v>
      </c>
      <c r="C63" t="s">
        <v>91</v>
      </c>
      <c r="D63">
        <v>5.9562663053130099E-2</v>
      </c>
      <c r="E63">
        <v>4096</v>
      </c>
      <c r="F63">
        <v>4096</v>
      </c>
      <c r="G63">
        <v>1</v>
      </c>
      <c r="H63">
        <v>9.3702346189758199</v>
      </c>
      <c r="I63">
        <v>9.9375730431716196</v>
      </c>
      <c r="J63">
        <v>-0.97644536716660701</v>
      </c>
      <c r="K63" t="b">
        <v>1</v>
      </c>
      <c r="L63">
        <v>11.5</v>
      </c>
      <c r="M63" t="s">
        <v>92</v>
      </c>
      <c r="N63">
        <v>10.4301900810978</v>
      </c>
      <c r="O63">
        <v>3.5739999999999998</v>
      </c>
      <c r="P63">
        <v>1.0609999999999999</v>
      </c>
      <c r="Q63" t="s">
        <v>996</v>
      </c>
      <c r="S63">
        <v>0</v>
      </c>
      <c r="T63">
        <v>3754</v>
      </c>
      <c r="U63">
        <v>4096</v>
      </c>
      <c r="V63">
        <v>21</v>
      </c>
      <c r="W63">
        <v>4096</v>
      </c>
      <c r="X63">
        <v>1</v>
      </c>
      <c r="Y63">
        <v>1.82653493933316</v>
      </c>
      <c r="Z63">
        <v>11.5</v>
      </c>
      <c r="AA63">
        <v>326.5</v>
      </c>
      <c r="AB63" t="s">
        <v>94</v>
      </c>
      <c r="AC63">
        <v>3.390625</v>
      </c>
      <c r="AD63" t="s">
        <v>98</v>
      </c>
      <c r="AE63">
        <v>3</v>
      </c>
      <c r="AF63">
        <v>11.5</v>
      </c>
      <c r="AG63">
        <v>7.51953125</v>
      </c>
      <c r="AH63">
        <f t="shared" si="0"/>
        <v>3.98046875</v>
      </c>
      <c r="AI63">
        <f t="shared" si="1"/>
        <v>1.5293506493506495</v>
      </c>
      <c r="AJ63">
        <f t="shared" si="2"/>
        <v>0.37664756592374726</v>
      </c>
      <c r="AK63">
        <f t="shared" si="3"/>
        <v>30.53252175358061</v>
      </c>
    </row>
    <row r="64" spans="1:37" x14ac:dyDescent="0.3">
      <c r="A64">
        <v>62</v>
      </c>
      <c r="B64">
        <v>152</v>
      </c>
      <c r="C64" t="s">
        <v>91</v>
      </c>
      <c r="D64">
        <v>3.5238073910382202E-2</v>
      </c>
      <c r="E64">
        <v>4096</v>
      </c>
      <c r="F64">
        <v>4096</v>
      </c>
      <c r="G64">
        <v>1</v>
      </c>
      <c r="H64">
        <v>3.7271810265988101</v>
      </c>
      <c r="I64">
        <v>6.0894275952146604</v>
      </c>
      <c r="J64">
        <v>-0.96921243852092798</v>
      </c>
      <c r="K64" t="b">
        <v>1</v>
      </c>
      <c r="L64">
        <v>43.06</v>
      </c>
      <c r="M64" t="s">
        <v>92</v>
      </c>
      <c r="N64">
        <v>6.2582118935144404</v>
      </c>
      <c r="O64">
        <v>3.637</v>
      </c>
      <c r="P64">
        <v>1.6339999999999999</v>
      </c>
      <c r="Q64" t="s">
        <v>997</v>
      </c>
      <c r="S64">
        <v>0</v>
      </c>
      <c r="T64">
        <v>4340</v>
      </c>
      <c r="U64">
        <v>4096</v>
      </c>
      <c r="V64">
        <v>130</v>
      </c>
      <c r="W64">
        <v>4096</v>
      </c>
      <c r="X64">
        <v>1</v>
      </c>
      <c r="Y64">
        <v>0.23918959894804601</v>
      </c>
      <c r="Z64">
        <v>43.06</v>
      </c>
      <c r="AA64">
        <v>100.8</v>
      </c>
      <c r="AB64" t="s">
        <v>94</v>
      </c>
      <c r="AC64">
        <v>6.5625</v>
      </c>
      <c r="AE64">
        <v>4</v>
      </c>
      <c r="AF64">
        <v>43.0625</v>
      </c>
      <c r="AG64">
        <v>5.21484375</v>
      </c>
      <c r="AH64">
        <f t="shared" si="0"/>
        <v>37.84765625</v>
      </c>
      <c r="AI64">
        <f t="shared" si="1"/>
        <v>8.2576779026217224</v>
      </c>
      <c r="AJ64">
        <f t="shared" si="2"/>
        <v>0.37938170689615924</v>
      </c>
      <c r="AK64">
        <f t="shared" si="3"/>
        <v>113.50705428658598</v>
      </c>
    </row>
    <row r="65" spans="1:37" x14ac:dyDescent="0.3">
      <c r="A65">
        <v>63</v>
      </c>
      <c r="B65">
        <v>153</v>
      </c>
      <c r="C65" t="s">
        <v>91</v>
      </c>
      <c r="D65">
        <v>5.5300823397113799E-2</v>
      </c>
      <c r="E65">
        <v>4096</v>
      </c>
      <c r="F65">
        <v>4096</v>
      </c>
      <c r="G65">
        <v>1</v>
      </c>
      <c r="H65">
        <v>9.0268744936939207</v>
      </c>
      <c r="I65">
        <v>10.4814001689473</v>
      </c>
      <c r="J65">
        <v>-0.97483804968978904</v>
      </c>
      <c r="K65" t="b">
        <v>1</v>
      </c>
      <c r="L65">
        <v>14.48</v>
      </c>
      <c r="M65" t="s">
        <v>92</v>
      </c>
      <c r="N65">
        <v>10.5694413107754</v>
      </c>
      <c r="O65">
        <v>3.5819999999999999</v>
      </c>
      <c r="P65">
        <v>1.161</v>
      </c>
      <c r="Q65" t="s">
        <v>998</v>
      </c>
      <c r="S65">
        <v>0</v>
      </c>
      <c r="T65">
        <v>3816</v>
      </c>
      <c r="U65">
        <v>4096</v>
      </c>
      <c r="V65">
        <v>24</v>
      </c>
      <c r="W65">
        <v>4096</v>
      </c>
      <c r="X65">
        <v>1</v>
      </c>
      <c r="Y65">
        <v>1.6384788949092599</v>
      </c>
      <c r="Z65">
        <v>14.48</v>
      </c>
      <c r="AA65">
        <v>263.5</v>
      </c>
      <c r="AB65" t="s">
        <v>94</v>
      </c>
      <c r="AC65">
        <v>3.8046875</v>
      </c>
      <c r="AD65" t="s">
        <v>98</v>
      </c>
      <c r="AE65">
        <v>4</v>
      </c>
      <c r="AF65">
        <v>14.4765625</v>
      </c>
      <c r="AG65">
        <v>7.43359375</v>
      </c>
      <c r="AH65">
        <f t="shared" si="0"/>
        <v>7.04296875</v>
      </c>
      <c r="AI65">
        <f t="shared" si="1"/>
        <v>1.9474513925380978</v>
      </c>
      <c r="AJ65">
        <f t="shared" si="2"/>
        <v>0.37725344492857493</v>
      </c>
      <c r="AK65">
        <f t="shared" si="3"/>
        <v>38.373572712479366</v>
      </c>
    </row>
    <row r="66" spans="1:37" x14ac:dyDescent="0.3">
      <c r="A66">
        <v>64</v>
      </c>
      <c r="B66">
        <v>155</v>
      </c>
      <c r="C66" t="s">
        <v>91</v>
      </c>
      <c r="D66">
        <v>2.5831126180358498E-2</v>
      </c>
      <c r="E66">
        <v>4096</v>
      </c>
      <c r="F66">
        <v>16384</v>
      </c>
      <c r="G66">
        <v>4</v>
      </c>
      <c r="H66">
        <v>3.2886343757235998</v>
      </c>
      <c r="I66">
        <v>8.1702010271883196</v>
      </c>
      <c r="J66">
        <v>-1.00216244679568</v>
      </c>
      <c r="K66" t="b">
        <v>1</v>
      </c>
      <c r="L66">
        <v>304.5</v>
      </c>
      <c r="M66" t="s">
        <v>92</v>
      </c>
      <c r="N66">
        <v>8.1801435102394198</v>
      </c>
      <c r="O66">
        <v>4.1900000000000004</v>
      </c>
      <c r="P66">
        <v>2.484</v>
      </c>
      <c r="Q66" t="s">
        <v>999</v>
      </c>
      <c r="S66">
        <v>0</v>
      </c>
      <c r="T66">
        <v>15600</v>
      </c>
      <c r="U66">
        <v>4096</v>
      </c>
      <c r="V66">
        <v>372</v>
      </c>
      <c r="W66">
        <v>4096</v>
      </c>
      <c r="X66">
        <v>1</v>
      </c>
      <c r="Y66">
        <v>0.11866016472624399</v>
      </c>
      <c r="Z66">
        <v>304.5</v>
      </c>
      <c r="AA66">
        <v>51.22</v>
      </c>
      <c r="AB66" t="s">
        <v>94</v>
      </c>
      <c r="AC66">
        <v>17.453125</v>
      </c>
      <c r="AE66">
        <v>0</v>
      </c>
      <c r="AF66">
        <v>304.5</v>
      </c>
      <c r="AG66">
        <v>7.87890625</v>
      </c>
      <c r="AH66">
        <f t="shared" si="0"/>
        <v>296.62109375</v>
      </c>
      <c r="AI66">
        <f t="shared" si="1"/>
        <v>38.647496281606344</v>
      </c>
      <c r="AJ66">
        <f t="shared" si="2"/>
        <v>0.36708478096755459</v>
      </c>
      <c r="AK66">
        <f t="shared" si="3"/>
        <v>829.50864701447199</v>
      </c>
    </row>
    <row r="67" spans="1:37" x14ac:dyDescent="0.3">
      <c r="A67">
        <v>65</v>
      </c>
      <c r="B67">
        <v>156</v>
      </c>
      <c r="C67" t="s">
        <v>91</v>
      </c>
      <c r="D67">
        <v>2.1099677654212098E-2</v>
      </c>
      <c r="E67">
        <v>4096</v>
      </c>
      <c r="F67">
        <v>16384</v>
      </c>
      <c r="G67">
        <v>4</v>
      </c>
      <c r="H67">
        <v>2.92341975624189</v>
      </c>
      <c r="I67">
        <v>4.8933022091783203</v>
      </c>
      <c r="J67">
        <v>-1.0061807404877301</v>
      </c>
      <c r="K67" t="b">
        <v>1</v>
      </c>
      <c r="L67">
        <v>47.16</v>
      </c>
      <c r="M67" t="s">
        <v>92</v>
      </c>
      <c r="N67">
        <v>6.1189789684806701</v>
      </c>
      <c r="O67">
        <v>4.1520000000000001</v>
      </c>
      <c r="P67">
        <v>1.6739999999999999</v>
      </c>
      <c r="Q67" t="s">
        <v>1000</v>
      </c>
      <c r="R67" s="1" t="s">
        <v>1941</v>
      </c>
      <c r="S67">
        <v>0</v>
      </c>
      <c r="T67">
        <v>14216</v>
      </c>
      <c r="U67">
        <v>4096</v>
      </c>
      <c r="V67">
        <v>865</v>
      </c>
      <c r="W67">
        <v>4096</v>
      </c>
      <c r="X67">
        <v>1</v>
      </c>
      <c r="Y67">
        <v>6.5398233688665E-2</v>
      </c>
      <c r="Z67">
        <v>47.16</v>
      </c>
      <c r="AA67">
        <v>301.5</v>
      </c>
      <c r="AB67" t="s">
        <v>94</v>
      </c>
      <c r="AC67">
        <v>6.8671875</v>
      </c>
      <c r="AE67">
        <v>0</v>
      </c>
      <c r="AF67">
        <v>47.15625</v>
      </c>
      <c r="AG67">
        <v>4.5</v>
      </c>
      <c r="AH67">
        <f t="shared" ref="AH67:AH130" si="5">AF67-AG67</f>
        <v>42.65625</v>
      </c>
      <c r="AI67">
        <f t="shared" ref="AI67:AI130" si="6">AF67/AG67</f>
        <v>10.479166666666666</v>
      </c>
      <c r="AJ67">
        <f t="shared" ref="AJ67:AJ130" si="7">EXP(J67)</f>
        <v>0.36561268614320547</v>
      </c>
      <c r="AK67">
        <f t="shared" ref="AK67:AK130" si="8">AF67/AJ67</f>
        <v>128.97870283836252</v>
      </c>
    </row>
    <row r="68" spans="1:37" x14ac:dyDescent="0.3">
      <c r="A68">
        <v>66</v>
      </c>
      <c r="B68">
        <v>164</v>
      </c>
      <c r="C68" t="s">
        <v>91</v>
      </c>
      <c r="D68">
        <v>1.45221416670575E-2</v>
      </c>
      <c r="E68">
        <v>4096</v>
      </c>
      <c r="F68">
        <v>4096</v>
      </c>
      <c r="G68">
        <v>1</v>
      </c>
      <c r="H68">
        <v>3.5446437216660098</v>
      </c>
      <c r="I68">
        <v>6.4627439729984797</v>
      </c>
      <c r="J68">
        <v>-0.96921243852092798</v>
      </c>
      <c r="K68" t="b">
        <v>1</v>
      </c>
      <c r="L68">
        <v>66.599999999999994</v>
      </c>
      <c r="M68" t="s">
        <v>92</v>
      </c>
      <c r="N68">
        <v>6.5348154186513403</v>
      </c>
      <c r="O68">
        <v>3.6520000000000001</v>
      </c>
      <c r="P68">
        <v>1.823</v>
      </c>
      <c r="Q68" t="s">
        <v>1001</v>
      </c>
      <c r="S68">
        <v>0</v>
      </c>
      <c r="T68">
        <v>4484</v>
      </c>
      <c r="U68">
        <v>4096</v>
      </c>
      <c r="V68">
        <v>130</v>
      </c>
      <c r="W68">
        <v>4096</v>
      </c>
      <c r="X68">
        <v>1</v>
      </c>
      <c r="Y68">
        <v>0.22318001823664599</v>
      </c>
      <c r="Z68">
        <v>66.599999999999994</v>
      </c>
      <c r="AA68">
        <v>67.3</v>
      </c>
      <c r="AB68" t="s">
        <v>94</v>
      </c>
      <c r="AC68">
        <v>8.1640625</v>
      </c>
      <c r="AE68">
        <v>4</v>
      </c>
      <c r="AF68">
        <v>66.625</v>
      </c>
      <c r="AG68">
        <v>5.08984375</v>
      </c>
      <c r="AH68">
        <f t="shared" si="5"/>
        <v>61.53515625</v>
      </c>
      <c r="AI68">
        <f t="shared" si="6"/>
        <v>13.089792785878741</v>
      </c>
      <c r="AJ68">
        <f t="shared" si="7"/>
        <v>0.37938170689615924</v>
      </c>
      <c r="AK68">
        <f t="shared" si="8"/>
        <v>175.61468776415191</v>
      </c>
    </row>
    <row r="69" spans="1:37" x14ac:dyDescent="0.3">
      <c r="A69">
        <v>67</v>
      </c>
      <c r="B69">
        <v>165</v>
      </c>
      <c r="C69" t="s">
        <v>91</v>
      </c>
      <c r="D69">
        <v>6.1105548455616103E-2</v>
      </c>
      <c r="E69">
        <v>4096</v>
      </c>
      <c r="F69">
        <v>4096</v>
      </c>
      <c r="G69">
        <v>1</v>
      </c>
      <c r="H69">
        <v>3.5523654223953001</v>
      </c>
      <c r="I69">
        <v>3.60440202526242</v>
      </c>
      <c r="J69">
        <v>-0.97885634338183303</v>
      </c>
      <c r="K69" t="b">
        <v>1</v>
      </c>
      <c r="L69">
        <v>10.35</v>
      </c>
      <c r="M69" t="s">
        <v>92</v>
      </c>
      <c r="N69">
        <v>5.1317032794645696</v>
      </c>
      <c r="O69">
        <v>3.5939999999999999</v>
      </c>
      <c r="P69">
        <v>1.0149999999999999</v>
      </c>
      <c r="Q69" t="s">
        <v>1002</v>
      </c>
      <c r="S69">
        <v>0</v>
      </c>
      <c r="T69">
        <v>3920</v>
      </c>
      <c r="U69">
        <v>4096</v>
      </c>
      <c r="V69">
        <v>330</v>
      </c>
      <c r="W69">
        <v>4096</v>
      </c>
      <c r="X69">
        <v>1</v>
      </c>
      <c r="Y69">
        <v>0.14050309227093299</v>
      </c>
      <c r="Z69">
        <v>10.35</v>
      </c>
      <c r="AA69">
        <v>378.8</v>
      </c>
      <c r="AB69" t="s">
        <v>94</v>
      </c>
      <c r="AC69">
        <v>3.216796875</v>
      </c>
      <c r="AE69">
        <v>3</v>
      </c>
      <c r="AF69">
        <v>10.3515625</v>
      </c>
      <c r="AG69">
        <v>2.94140625</v>
      </c>
      <c r="AH69">
        <f t="shared" si="5"/>
        <v>7.41015625</v>
      </c>
      <c r="AI69">
        <f t="shared" si="6"/>
        <v>3.5192563081009296</v>
      </c>
      <c r="AJ69">
        <f t="shared" si="7"/>
        <v>0.37574057141122941</v>
      </c>
      <c r="AK69">
        <f t="shared" si="8"/>
        <v>27.549759827960468</v>
      </c>
    </row>
    <row r="70" spans="1:37" x14ac:dyDescent="0.3">
      <c r="A70">
        <v>68</v>
      </c>
      <c r="B70">
        <v>166</v>
      </c>
      <c r="C70" t="s">
        <v>91</v>
      </c>
      <c r="D70">
        <v>3.22532996340252E-2</v>
      </c>
      <c r="E70">
        <v>4096</v>
      </c>
      <c r="F70">
        <v>4096</v>
      </c>
      <c r="G70">
        <v>1</v>
      </c>
      <c r="H70">
        <v>4.6876426778304703</v>
      </c>
      <c r="I70">
        <v>7.6403082317373601</v>
      </c>
      <c r="J70">
        <v>-0.96760512104411001</v>
      </c>
      <c r="K70" t="b">
        <v>1</v>
      </c>
      <c r="L70">
        <v>42.66</v>
      </c>
      <c r="M70" t="s">
        <v>92</v>
      </c>
      <c r="N70">
        <v>7.7173914924832197</v>
      </c>
      <c r="O70">
        <v>3.6539999999999999</v>
      </c>
      <c r="P70">
        <v>1.63</v>
      </c>
      <c r="Q70" t="s">
        <v>1003</v>
      </c>
      <c r="S70">
        <v>0</v>
      </c>
      <c r="T70">
        <v>4516</v>
      </c>
      <c r="U70">
        <v>4096</v>
      </c>
      <c r="V70">
        <v>34</v>
      </c>
      <c r="W70">
        <v>4096</v>
      </c>
      <c r="X70">
        <v>1</v>
      </c>
      <c r="Y70">
        <v>0.63242550175905798</v>
      </c>
      <c r="Z70">
        <v>42.66</v>
      </c>
      <c r="AA70">
        <v>105.9</v>
      </c>
      <c r="AB70" t="s">
        <v>94</v>
      </c>
      <c r="AC70">
        <v>6.53125</v>
      </c>
      <c r="AE70">
        <v>4</v>
      </c>
      <c r="AF70">
        <v>42.65625</v>
      </c>
      <c r="AG70">
        <v>9.6171875</v>
      </c>
      <c r="AH70">
        <f t="shared" si="5"/>
        <v>33.0390625</v>
      </c>
      <c r="AI70">
        <f t="shared" si="6"/>
        <v>4.4354183590576763</v>
      </c>
      <c r="AJ70">
        <f t="shared" si="7"/>
        <v>0.37999198406723378</v>
      </c>
      <c r="AK70">
        <f t="shared" si="8"/>
        <v>112.2556574573758</v>
      </c>
    </row>
    <row r="71" spans="1:37" x14ac:dyDescent="0.3">
      <c r="A71">
        <v>69</v>
      </c>
      <c r="B71">
        <v>167</v>
      </c>
      <c r="C71" t="s">
        <v>91</v>
      </c>
      <c r="D71">
        <v>6.1582509969194198E-2</v>
      </c>
      <c r="E71">
        <v>4096</v>
      </c>
      <c r="F71">
        <v>4096</v>
      </c>
      <c r="G71">
        <v>1</v>
      </c>
      <c r="H71">
        <v>11.385844168395399</v>
      </c>
      <c r="I71">
        <v>12.4977430129653</v>
      </c>
      <c r="J71">
        <v>-0.97724902590501495</v>
      </c>
      <c r="K71" t="b">
        <v>1</v>
      </c>
      <c r="L71">
        <v>12.52</v>
      </c>
      <c r="M71" t="s">
        <v>92</v>
      </c>
      <c r="N71">
        <v>12.559135702774</v>
      </c>
      <c r="O71">
        <v>3.5880000000000001</v>
      </c>
      <c r="P71">
        <v>1.0980000000000001</v>
      </c>
      <c r="Q71" t="s">
        <v>1004</v>
      </c>
      <c r="S71">
        <v>0</v>
      </c>
      <c r="T71">
        <v>3874</v>
      </c>
      <c r="U71">
        <v>4096</v>
      </c>
      <c r="V71">
        <v>15</v>
      </c>
      <c r="W71">
        <v>4096</v>
      </c>
      <c r="X71">
        <v>1</v>
      </c>
      <c r="Y71">
        <v>2.6816134333667301</v>
      </c>
      <c r="Z71">
        <v>12.52</v>
      </c>
      <c r="AA71">
        <v>309.2</v>
      </c>
      <c r="AB71" t="s">
        <v>94</v>
      </c>
      <c r="AC71">
        <v>3.5390625</v>
      </c>
      <c r="AD71" t="s">
        <v>98</v>
      </c>
      <c r="AE71">
        <v>4</v>
      </c>
      <c r="AF71">
        <v>12.5234375</v>
      </c>
      <c r="AG71">
        <v>7.53125</v>
      </c>
      <c r="AH71">
        <f t="shared" si="5"/>
        <v>4.9921875</v>
      </c>
      <c r="AI71">
        <f t="shared" si="6"/>
        <v>1.6628630705394192</v>
      </c>
      <c r="AJ71">
        <f t="shared" si="7"/>
        <v>0.37634499141570149</v>
      </c>
      <c r="AK71">
        <f t="shared" si="8"/>
        <v>33.276482444712322</v>
      </c>
    </row>
    <row r="72" spans="1:37" x14ac:dyDescent="0.3">
      <c r="A72">
        <v>70</v>
      </c>
      <c r="B72">
        <v>169</v>
      </c>
      <c r="C72" t="s">
        <v>91</v>
      </c>
      <c r="D72">
        <v>2.0648424846205899E-2</v>
      </c>
      <c r="E72">
        <v>4096</v>
      </c>
      <c r="F72">
        <v>16384</v>
      </c>
      <c r="G72">
        <v>4</v>
      </c>
      <c r="H72">
        <v>3.44969311110445</v>
      </c>
      <c r="I72">
        <v>8.4086269583171003</v>
      </c>
      <c r="J72">
        <v>-1.00457342301091</v>
      </c>
      <c r="K72" t="b">
        <v>1</v>
      </c>
      <c r="L72">
        <v>273.2</v>
      </c>
      <c r="M72" t="s">
        <v>92</v>
      </c>
      <c r="N72">
        <v>8.41504234289037</v>
      </c>
      <c r="O72">
        <v>4.18</v>
      </c>
      <c r="P72">
        <v>2.4380000000000002</v>
      </c>
      <c r="Q72" t="s">
        <v>1005</v>
      </c>
      <c r="S72">
        <v>0</v>
      </c>
      <c r="T72">
        <v>15190</v>
      </c>
      <c r="U72">
        <v>4096</v>
      </c>
      <c r="V72">
        <v>297</v>
      </c>
      <c r="W72">
        <v>4096</v>
      </c>
      <c r="X72">
        <v>1</v>
      </c>
      <c r="Y72">
        <v>0.14214561153062699</v>
      </c>
      <c r="Z72">
        <v>273.2</v>
      </c>
      <c r="AA72">
        <v>55.6</v>
      </c>
      <c r="AB72" t="s">
        <v>94</v>
      </c>
      <c r="AC72">
        <v>16.53125</v>
      </c>
      <c r="AE72">
        <v>0</v>
      </c>
      <c r="AF72">
        <v>273.25</v>
      </c>
      <c r="AG72">
        <v>8.3359375</v>
      </c>
      <c r="AH72">
        <f t="shared" si="5"/>
        <v>264.9140625</v>
      </c>
      <c r="AI72">
        <f t="shared" si="6"/>
        <v>32.779756326148082</v>
      </c>
      <c r="AJ72">
        <f t="shared" si="7"/>
        <v>0.3662008143311305</v>
      </c>
      <c r="AK72">
        <f t="shared" si="8"/>
        <v>746.17529319014182</v>
      </c>
    </row>
    <row r="73" spans="1:37" x14ac:dyDescent="0.3">
      <c r="A73">
        <v>71</v>
      </c>
      <c r="B73">
        <v>170</v>
      </c>
      <c r="C73" t="s">
        <v>91</v>
      </c>
      <c r="D73">
        <v>2.6229483420087098E-2</v>
      </c>
      <c r="E73">
        <v>4096</v>
      </c>
      <c r="F73">
        <v>16384</v>
      </c>
      <c r="G73">
        <v>4</v>
      </c>
      <c r="H73">
        <v>3.8770965368615098</v>
      </c>
      <c r="I73">
        <v>6.2283435577511597</v>
      </c>
      <c r="J73">
        <v>-1.0166283040870401</v>
      </c>
      <c r="K73" t="b">
        <v>1</v>
      </c>
      <c r="L73">
        <v>40.4</v>
      </c>
      <c r="M73" t="s">
        <v>92</v>
      </c>
      <c r="N73">
        <v>6.87231464580245</v>
      </c>
      <c r="O73">
        <v>4.133</v>
      </c>
      <c r="P73">
        <v>1.6060000000000001</v>
      </c>
      <c r="Q73" t="s">
        <v>1006</v>
      </c>
      <c r="R73" s="1" t="s">
        <v>1941</v>
      </c>
      <c r="S73">
        <v>0</v>
      </c>
      <c r="T73">
        <v>13576</v>
      </c>
      <c r="U73">
        <v>4096</v>
      </c>
      <c r="V73">
        <v>492</v>
      </c>
      <c r="W73">
        <v>4096</v>
      </c>
      <c r="X73">
        <v>1</v>
      </c>
      <c r="Y73">
        <v>0.12970952916474199</v>
      </c>
      <c r="Z73">
        <v>40.4</v>
      </c>
      <c r="AA73">
        <v>336</v>
      </c>
      <c r="AB73" t="s">
        <v>94</v>
      </c>
      <c r="AC73">
        <v>6.35546875</v>
      </c>
      <c r="AE73">
        <v>0</v>
      </c>
      <c r="AF73">
        <v>40.40625</v>
      </c>
      <c r="AG73">
        <v>5.89453125</v>
      </c>
      <c r="AH73">
        <f t="shared" si="5"/>
        <v>34.51171875</v>
      </c>
      <c r="AI73">
        <f t="shared" si="6"/>
        <v>6.8548707753479121</v>
      </c>
      <c r="AJ73">
        <f t="shared" si="7"/>
        <v>0.36181280864640991</v>
      </c>
      <c r="AK73">
        <f t="shared" si="8"/>
        <v>111.67722378642476</v>
      </c>
    </row>
    <row r="74" spans="1:37" x14ac:dyDescent="0.3">
      <c r="A74">
        <v>72</v>
      </c>
      <c r="B74">
        <v>178</v>
      </c>
      <c r="C74" t="s">
        <v>91</v>
      </c>
      <c r="D74">
        <v>2.0046636016832601E-2</v>
      </c>
      <c r="E74">
        <v>4096</v>
      </c>
      <c r="F74">
        <v>4096</v>
      </c>
      <c r="G74">
        <v>1</v>
      </c>
      <c r="H74">
        <v>3.74991625006454</v>
      </c>
      <c r="I74">
        <v>6.4415065272104801</v>
      </c>
      <c r="J74">
        <v>-0.97162341473615399</v>
      </c>
      <c r="K74" t="b">
        <v>1</v>
      </c>
      <c r="L74">
        <v>52.22</v>
      </c>
      <c r="M74" t="s">
        <v>92</v>
      </c>
      <c r="N74">
        <v>6.5268355216792298</v>
      </c>
      <c r="O74">
        <v>3.6429999999999998</v>
      </c>
      <c r="P74">
        <v>1.718</v>
      </c>
      <c r="Q74" t="s">
        <v>1007</v>
      </c>
      <c r="S74">
        <v>0</v>
      </c>
      <c r="T74">
        <v>4388</v>
      </c>
      <c r="U74">
        <v>4096</v>
      </c>
      <c r="V74">
        <v>95</v>
      </c>
      <c r="W74">
        <v>4096</v>
      </c>
      <c r="X74">
        <v>1</v>
      </c>
      <c r="Y74">
        <v>0.28213545426134001</v>
      </c>
      <c r="Z74">
        <v>52.22</v>
      </c>
      <c r="AA74">
        <v>84</v>
      </c>
      <c r="AB74" t="s">
        <v>94</v>
      </c>
      <c r="AC74">
        <v>7.2265625</v>
      </c>
      <c r="AE74">
        <v>4</v>
      </c>
      <c r="AF74">
        <v>52.21875</v>
      </c>
      <c r="AG74">
        <v>5.59375</v>
      </c>
      <c r="AH74">
        <f t="shared" si="5"/>
        <v>46.625</v>
      </c>
      <c r="AI74">
        <f t="shared" si="6"/>
        <v>9.3351955307262564</v>
      </c>
      <c r="AJ74">
        <f t="shared" si="7"/>
        <v>0.37846812837492133</v>
      </c>
      <c r="AK74">
        <f t="shared" si="8"/>
        <v>137.9739694970315</v>
      </c>
    </row>
    <row r="75" spans="1:37" x14ac:dyDescent="0.3">
      <c r="A75">
        <v>73</v>
      </c>
      <c r="B75">
        <v>179</v>
      </c>
      <c r="C75" t="s">
        <v>91</v>
      </c>
      <c r="D75">
        <v>5.27188717791175E-2</v>
      </c>
      <c r="E75">
        <v>4096</v>
      </c>
      <c r="F75">
        <v>4096</v>
      </c>
      <c r="G75">
        <v>1</v>
      </c>
      <c r="H75">
        <v>5.5255076102693499</v>
      </c>
      <c r="I75">
        <v>5.8708518359111803</v>
      </c>
      <c r="J75">
        <v>-0.98367829581228505</v>
      </c>
      <c r="K75" t="b">
        <v>1</v>
      </c>
      <c r="L75">
        <v>11.54</v>
      </c>
      <c r="M75" t="s">
        <v>92</v>
      </c>
      <c r="N75">
        <v>6.4723108218957801</v>
      </c>
      <c r="O75">
        <v>3.5920000000000001</v>
      </c>
      <c r="P75">
        <v>1.0625</v>
      </c>
      <c r="Q75" t="s">
        <v>1008</v>
      </c>
      <c r="S75">
        <v>0</v>
      </c>
      <c r="T75">
        <v>3908</v>
      </c>
      <c r="U75">
        <v>4096</v>
      </c>
      <c r="V75">
        <v>131</v>
      </c>
      <c r="W75">
        <v>4096</v>
      </c>
      <c r="X75">
        <v>1</v>
      </c>
      <c r="Y75">
        <v>0.39539543575427299</v>
      </c>
      <c r="Z75">
        <v>11.54</v>
      </c>
      <c r="AA75">
        <v>338.8</v>
      </c>
      <c r="AB75" t="s">
        <v>94</v>
      </c>
      <c r="AC75">
        <v>3.396484375</v>
      </c>
      <c r="AE75">
        <v>4</v>
      </c>
      <c r="AF75">
        <v>11.5390625</v>
      </c>
      <c r="AG75">
        <v>4.1484375</v>
      </c>
      <c r="AH75">
        <f t="shared" si="5"/>
        <v>7.390625</v>
      </c>
      <c r="AI75">
        <f t="shared" si="6"/>
        <v>2.7815442561205272</v>
      </c>
      <c r="AJ75">
        <f t="shared" si="7"/>
        <v>0.37393312945137119</v>
      </c>
      <c r="AK75">
        <f t="shared" si="8"/>
        <v>30.858625757311021</v>
      </c>
    </row>
    <row r="76" spans="1:37" x14ac:dyDescent="0.3">
      <c r="A76">
        <v>74</v>
      </c>
      <c r="B76">
        <v>180</v>
      </c>
      <c r="C76" t="s">
        <v>91</v>
      </c>
      <c r="D76">
        <v>4.6257624978661198E-2</v>
      </c>
      <c r="E76">
        <v>4096</v>
      </c>
      <c r="F76">
        <v>4096</v>
      </c>
      <c r="G76">
        <v>1</v>
      </c>
      <c r="H76">
        <v>4.2559636232612599</v>
      </c>
      <c r="I76">
        <v>6.7413798798142199</v>
      </c>
      <c r="J76">
        <v>-0.96599780356729303</v>
      </c>
      <c r="K76" t="b">
        <v>1</v>
      </c>
      <c r="L76">
        <v>38.340000000000003</v>
      </c>
      <c r="M76" t="s">
        <v>92</v>
      </c>
      <c r="N76">
        <v>6.9118163930776904</v>
      </c>
      <c r="O76">
        <v>3.645</v>
      </c>
      <c r="P76">
        <v>1.5840000000000001</v>
      </c>
      <c r="Q76" t="s">
        <v>1009</v>
      </c>
      <c r="S76">
        <v>0</v>
      </c>
      <c r="T76">
        <v>4420</v>
      </c>
      <c r="U76">
        <v>4096</v>
      </c>
      <c r="V76">
        <v>55</v>
      </c>
      <c r="W76">
        <v>4096</v>
      </c>
      <c r="X76">
        <v>1</v>
      </c>
      <c r="Y76">
        <v>0.43903404539761198</v>
      </c>
      <c r="Z76">
        <v>38.340000000000003</v>
      </c>
      <c r="AA76">
        <v>115.25</v>
      </c>
      <c r="AB76" t="s">
        <v>94</v>
      </c>
      <c r="AC76">
        <v>6.19140625</v>
      </c>
      <c r="AE76">
        <v>4</v>
      </c>
      <c r="AF76">
        <v>38.34375</v>
      </c>
      <c r="AG76">
        <v>8.0234375</v>
      </c>
      <c r="AH76">
        <f t="shared" si="5"/>
        <v>30.3203125</v>
      </c>
      <c r="AI76">
        <f t="shared" si="6"/>
        <v>4.7789678675754628</v>
      </c>
      <c r="AJ76">
        <f t="shared" si="7"/>
        <v>0.38060324293620951</v>
      </c>
      <c r="AK76">
        <f t="shared" si="8"/>
        <v>100.74467496438687</v>
      </c>
    </row>
    <row r="77" spans="1:37" x14ac:dyDescent="0.3">
      <c r="A77">
        <v>75</v>
      </c>
      <c r="B77">
        <v>181</v>
      </c>
      <c r="C77" t="s">
        <v>91</v>
      </c>
      <c r="D77">
        <v>4.2696643760936001E-2</v>
      </c>
      <c r="E77">
        <v>4096</v>
      </c>
      <c r="F77">
        <v>4096</v>
      </c>
      <c r="G77">
        <v>1</v>
      </c>
      <c r="H77">
        <v>7.3557763880870501</v>
      </c>
      <c r="I77">
        <v>8.3829990672827996</v>
      </c>
      <c r="J77">
        <v>-0.97885634338183303</v>
      </c>
      <c r="K77" t="b">
        <v>1</v>
      </c>
      <c r="L77">
        <v>13.8</v>
      </c>
      <c r="M77" t="s">
        <v>92</v>
      </c>
      <c r="N77">
        <v>8.5887857875267297</v>
      </c>
      <c r="O77">
        <v>3.59</v>
      </c>
      <c r="P77">
        <v>1.1399999999999999</v>
      </c>
      <c r="Q77" t="s">
        <v>1010</v>
      </c>
      <c r="S77">
        <v>0</v>
      </c>
      <c r="T77">
        <v>3896</v>
      </c>
      <c r="U77">
        <v>4096</v>
      </c>
      <c r="V77">
        <v>27</v>
      </c>
      <c r="W77">
        <v>4096</v>
      </c>
      <c r="X77">
        <v>1</v>
      </c>
      <c r="Y77">
        <v>1.2231697361903699</v>
      </c>
      <c r="Z77">
        <v>13.8</v>
      </c>
      <c r="AA77">
        <v>282.5</v>
      </c>
      <c r="AB77" t="s">
        <v>94</v>
      </c>
      <c r="AC77">
        <v>3.71484375</v>
      </c>
      <c r="AD77" t="s">
        <v>98</v>
      </c>
      <c r="AE77">
        <v>5</v>
      </c>
      <c r="AF77">
        <v>13.796875</v>
      </c>
      <c r="AG77">
        <v>6.60546875</v>
      </c>
      <c r="AH77">
        <f t="shared" si="5"/>
        <v>7.19140625</v>
      </c>
      <c r="AI77">
        <f t="shared" si="6"/>
        <v>2.0887049083382614</v>
      </c>
      <c r="AJ77">
        <f t="shared" si="7"/>
        <v>0.37574057141122941</v>
      </c>
      <c r="AK77">
        <f t="shared" si="8"/>
        <v>36.719151589568447</v>
      </c>
    </row>
    <row r="78" spans="1:37" x14ac:dyDescent="0.3">
      <c r="A78">
        <v>76</v>
      </c>
      <c r="B78">
        <v>183</v>
      </c>
      <c r="C78" t="s">
        <v>91</v>
      </c>
      <c r="D78">
        <v>3.01320967686197E-2</v>
      </c>
      <c r="E78">
        <v>4096</v>
      </c>
      <c r="F78">
        <v>16384</v>
      </c>
      <c r="G78">
        <v>4</v>
      </c>
      <c r="H78">
        <v>3.0495984016967399</v>
      </c>
      <c r="I78">
        <v>7.6537772386334302</v>
      </c>
      <c r="J78">
        <v>-0.99894781184205095</v>
      </c>
      <c r="K78" t="b">
        <v>1</v>
      </c>
      <c r="L78">
        <v>323</v>
      </c>
      <c r="M78" t="s">
        <v>92</v>
      </c>
      <c r="N78">
        <v>7.67269301339139</v>
      </c>
      <c r="O78">
        <v>4.1840000000000002</v>
      </c>
      <c r="P78">
        <v>2.5099999999999998</v>
      </c>
      <c r="Q78" t="s">
        <v>1011</v>
      </c>
      <c r="S78">
        <v>0</v>
      </c>
      <c r="T78">
        <v>15200</v>
      </c>
      <c r="U78">
        <v>4096</v>
      </c>
      <c r="V78">
        <v>583</v>
      </c>
      <c r="W78">
        <v>4096</v>
      </c>
      <c r="X78">
        <v>1</v>
      </c>
      <c r="Y78">
        <v>8.4885692570376106E-2</v>
      </c>
      <c r="Z78">
        <v>323</v>
      </c>
      <c r="AA78">
        <v>47.06</v>
      </c>
      <c r="AB78" t="s">
        <v>94</v>
      </c>
      <c r="AC78">
        <v>17.96875</v>
      </c>
      <c r="AE78">
        <v>0</v>
      </c>
      <c r="AF78">
        <v>323</v>
      </c>
      <c r="AG78">
        <v>6.0859375</v>
      </c>
      <c r="AH78">
        <f t="shared" si="5"/>
        <v>316.9140625</v>
      </c>
      <c r="AI78">
        <f t="shared" si="6"/>
        <v>53.073170731707314</v>
      </c>
      <c r="AJ78">
        <f t="shared" si="7"/>
        <v>0.36826672327408694</v>
      </c>
      <c r="AK78">
        <f t="shared" si="8"/>
        <v>877.08168994569564</v>
      </c>
    </row>
    <row r="79" spans="1:37" x14ac:dyDescent="0.3">
      <c r="A79">
        <v>77</v>
      </c>
      <c r="B79">
        <v>184</v>
      </c>
      <c r="C79" t="s">
        <v>91</v>
      </c>
      <c r="D79">
        <v>2.8524831073455801E-2</v>
      </c>
      <c r="E79">
        <v>4096</v>
      </c>
      <c r="F79">
        <v>16384</v>
      </c>
      <c r="G79">
        <v>4</v>
      </c>
      <c r="H79">
        <v>3.0920420543393998</v>
      </c>
      <c r="I79">
        <v>5.2148013943790499</v>
      </c>
      <c r="J79">
        <v>-1.00778805796454</v>
      </c>
      <c r="K79" t="b">
        <v>1</v>
      </c>
      <c r="L79">
        <v>48.56</v>
      </c>
      <c r="M79" t="s">
        <v>92</v>
      </c>
      <c r="N79">
        <v>6.37683351353596</v>
      </c>
      <c r="O79">
        <v>4.1879999999999997</v>
      </c>
      <c r="P79">
        <v>1.6870000000000001</v>
      </c>
      <c r="Q79" t="s">
        <v>1012</v>
      </c>
      <c r="R79" s="1" t="s">
        <v>1941</v>
      </c>
      <c r="S79">
        <v>0</v>
      </c>
      <c r="T79">
        <v>15336</v>
      </c>
      <c r="U79">
        <v>4096</v>
      </c>
      <c r="V79">
        <v>680</v>
      </c>
      <c r="W79">
        <v>4096</v>
      </c>
      <c r="X79">
        <v>1</v>
      </c>
      <c r="Y79">
        <v>8.0226150543732402E-2</v>
      </c>
      <c r="Z79">
        <v>48.56</v>
      </c>
      <c r="AA79">
        <v>315.8</v>
      </c>
      <c r="AB79" t="s">
        <v>94</v>
      </c>
      <c r="AC79">
        <v>6.96875</v>
      </c>
      <c r="AE79">
        <v>0</v>
      </c>
      <c r="AF79">
        <v>48.5625</v>
      </c>
      <c r="AG79">
        <v>5.70703125</v>
      </c>
      <c r="AH79">
        <f t="shared" si="5"/>
        <v>42.85546875</v>
      </c>
      <c r="AI79">
        <f t="shared" si="6"/>
        <v>8.5092402464065717</v>
      </c>
      <c r="AJ79">
        <f t="shared" si="7"/>
        <v>0.36502550250470045</v>
      </c>
      <c r="AK79">
        <f t="shared" si="8"/>
        <v>133.03864981152833</v>
      </c>
    </row>
    <row r="80" spans="1:37" x14ac:dyDescent="0.3">
      <c r="A80">
        <v>78</v>
      </c>
      <c r="B80">
        <v>192</v>
      </c>
      <c r="C80" t="s">
        <v>91</v>
      </c>
      <c r="D80">
        <v>2.33560184288658E-2</v>
      </c>
      <c r="E80">
        <v>4096</v>
      </c>
      <c r="F80">
        <v>4096</v>
      </c>
      <c r="G80">
        <v>1</v>
      </c>
      <c r="H80">
        <v>3.9428208923576298</v>
      </c>
      <c r="I80">
        <v>6.8075266969612196</v>
      </c>
      <c r="J80">
        <v>-0.97323073221297196</v>
      </c>
      <c r="K80" t="b">
        <v>1</v>
      </c>
      <c r="L80">
        <v>53.3</v>
      </c>
      <c r="M80" t="s">
        <v>92</v>
      </c>
      <c r="N80">
        <v>6.8571774696221999</v>
      </c>
      <c r="O80">
        <v>3.63</v>
      </c>
      <c r="P80">
        <v>1.7270000000000001</v>
      </c>
      <c r="Q80" t="s">
        <v>1013</v>
      </c>
      <c r="S80">
        <v>0</v>
      </c>
      <c r="T80">
        <v>4276</v>
      </c>
      <c r="U80">
        <v>4096</v>
      </c>
      <c r="V80">
        <v>74</v>
      </c>
      <c r="W80">
        <v>4096</v>
      </c>
      <c r="X80">
        <v>1</v>
      </c>
      <c r="Y80">
        <v>0.34209597998255398</v>
      </c>
      <c r="Z80">
        <v>53.3</v>
      </c>
      <c r="AA80">
        <v>80.2</v>
      </c>
      <c r="AB80" t="s">
        <v>94</v>
      </c>
      <c r="AC80">
        <v>7.30078125</v>
      </c>
      <c r="AE80">
        <v>4</v>
      </c>
      <c r="AF80">
        <v>53.3125</v>
      </c>
      <c r="AG80">
        <v>6.06640625</v>
      </c>
      <c r="AH80">
        <f t="shared" si="5"/>
        <v>47.24609375</v>
      </c>
      <c r="AI80">
        <f t="shared" si="6"/>
        <v>8.7881519639407593</v>
      </c>
      <c r="AJ80">
        <f t="shared" si="7"/>
        <v>0.37786029855636999</v>
      </c>
      <c r="AK80">
        <f t="shared" si="8"/>
        <v>141.0905040928684</v>
      </c>
    </row>
    <row r="81" spans="1:37" x14ac:dyDescent="0.3">
      <c r="A81">
        <v>79</v>
      </c>
      <c r="B81">
        <v>193</v>
      </c>
      <c r="C81" t="s">
        <v>91</v>
      </c>
      <c r="D81">
        <v>4.6991613452862097E-2</v>
      </c>
      <c r="E81">
        <v>4096</v>
      </c>
      <c r="F81">
        <v>4096</v>
      </c>
      <c r="G81">
        <v>1</v>
      </c>
      <c r="H81">
        <v>9.2054528922877807</v>
      </c>
      <c r="I81">
        <v>8.1716373819234303</v>
      </c>
      <c r="J81">
        <v>-0.98930390698114601</v>
      </c>
      <c r="K81" t="b">
        <v>1</v>
      </c>
      <c r="L81">
        <v>7.7229999999999999</v>
      </c>
      <c r="M81" t="s">
        <v>92</v>
      </c>
      <c r="N81">
        <v>8.9202087251955398</v>
      </c>
      <c r="O81">
        <v>3.6269999999999998</v>
      </c>
      <c r="P81">
        <v>0.88770000000000004</v>
      </c>
      <c r="Q81" t="s">
        <v>1014</v>
      </c>
      <c r="S81">
        <v>0</v>
      </c>
      <c r="T81">
        <v>4228</v>
      </c>
      <c r="U81">
        <v>4096</v>
      </c>
      <c r="V81">
        <v>62</v>
      </c>
      <c r="W81">
        <v>4096</v>
      </c>
      <c r="X81">
        <v>1</v>
      </c>
      <c r="Y81">
        <v>1.0420935594146199</v>
      </c>
      <c r="Z81">
        <v>7.7229999999999999</v>
      </c>
      <c r="AA81">
        <v>547.5</v>
      </c>
      <c r="AB81" t="s">
        <v>94</v>
      </c>
      <c r="AC81">
        <v>2.779296875</v>
      </c>
      <c r="AD81" t="s">
        <v>98</v>
      </c>
      <c r="AE81">
        <v>4</v>
      </c>
      <c r="AF81">
        <v>7.72265625</v>
      </c>
      <c r="AG81">
        <v>4.8125</v>
      </c>
      <c r="AH81">
        <f t="shared" si="5"/>
        <v>2.91015625</v>
      </c>
      <c r="AI81">
        <f t="shared" si="6"/>
        <v>1.6047077922077921</v>
      </c>
      <c r="AJ81">
        <f t="shared" si="7"/>
        <v>0.37183543300643185</v>
      </c>
      <c r="AK81">
        <f t="shared" si="8"/>
        <v>20.769016517762623</v>
      </c>
    </row>
    <row r="82" spans="1:37" x14ac:dyDescent="0.3">
      <c r="A82">
        <v>80</v>
      </c>
      <c r="B82">
        <v>194</v>
      </c>
      <c r="C82" t="s">
        <v>91</v>
      </c>
      <c r="D82">
        <v>4.1754312982093998E-2</v>
      </c>
      <c r="E82">
        <v>4096</v>
      </c>
      <c r="F82">
        <v>4096</v>
      </c>
      <c r="G82">
        <v>1</v>
      </c>
      <c r="H82">
        <v>4.7835279576868404</v>
      </c>
      <c r="I82">
        <v>7.6190762685422202</v>
      </c>
      <c r="J82">
        <v>-0.97162341473615399</v>
      </c>
      <c r="K82" t="b">
        <v>1</v>
      </c>
      <c r="L82">
        <v>39.119999999999997</v>
      </c>
      <c r="M82" t="s">
        <v>92</v>
      </c>
      <c r="N82">
        <v>7.65958222372908</v>
      </c>
      <c r="O82">
        <v>3.633</v>
      </c>
      <c r="P82">
        <v>1.593</v>
      </c>
      <c r="Q82" t="s">
        <v>1015</v>
      </c>
      <c r="S82">
        <v>0</v>
      </c>
      <c r="T82">
        <v>4284</v>
      </c>
      <c r="U82">
        <v>4096</v>
      </c>
      <c r="V82">
        <v>61</v>
      </c>
      <c r="W82">
        <v>4096</v>
      </c>
      <c r="X82">
        <v>1</v>
      </c>
      <c r="Y82">
        <v>0.48443111484110501</v>
      </c>
      <c r="Z82">
        <v>39.119999999999997</v>
      </c>
      <c r="AA82">
        <v>109.5</v>
      </c>
      <c r="AB82" t="s">
        <v>94</v>
      </c>
      <c r="AC82">
        <v>6.25390625</v>
      </c>
      <c r="AE82">
        <v>3</v>
      </c>
      <c r="AF82">
        <v>39.125</v>
      </c>
      <c r="AG82">
        <v>7.015625</v>
      </c>
      <c r="AH82">
        <f t="shared" si="5"/>
        <v>32.109375</v>
      </c>
      <c r="AI82">
        <f t="shared" si="6"/>
        <v>5.5768374164810695</v>
      </c>
      <c r="AJ82">
        <f t="shared" si="7"/>
        <v>0.37846812837492133</v>
      </c>
      <c r="AK82">
        <f t="shared" si="8"/>
        <v>103.37726499717741</v>
      </c>
    </row>
    <row r="83" spans="1:37" x14ac:dyDescent="0.3">
      <c r="A83">
        <v>81</v>
      </c>
      <c r="B83">
        <v>195</v>
      </c>
      <c r="C83" t="s">
        <v>91</v>
      </c>
      <c r="D83">
        <v>5.3497790344578598E-2</v>
      </c>
      <c r="E83">
        <v>4096</v>
      </c>
      <c r="F83">
        <v>4096</v>
      </c>
      <c r="G83">
        <v>1</v>
      </c>
      <c r="H83">
        <v>9.7904675856572698</v>
      </c>
      <c r="I83">
        <v>11.023837037366</v>
      </c>
      <c r="J83">
        <v>-0.98608927202751095</v>
      </c>
      <c r="K83" t="b">
        <v>1</v>
      </c>
      <c r="L83">
        <v>13.37</v>
      </c>
      <c r="M83" t="s">
        <v>92</v>
      </c>
      <c r="N83">
        <v>11.0374559754584</v>
      </c>
      <c r="O83">
        <v>3.617</v>
      </c>
      <c r="P83">
        <v>1.1259999999999999</v>
      </c>
      <c r="Q83" t="s">
        <v>1016</v>
      </c>
      <c r="S83">
        <v>0</v>
      </c>
      <c r="T83">
        <v>4136</v>
      </c>
      <c r="U83">
        <v>4096</v>
      </c>
      <c r="V83">
        <v>39</v>
      </c>
      <c r="W83">
        <v>4096</v>
      </c>
      <c r="X83">
        <v>1</v>
      </c>
      <c r="Y83">
        <v>1.40760134557476</v>
      </c>
      <c r="Z83">
        <v>13.37</v>
      </c>
      <c r="AA83">
        <v>309.5</v>
      </c>
      <c r="AB83" t="s">
        <v>94</v>
      </c>
      <c r="AC83">
        <v>3.65625</v>
      </c>
      <c r="AD83" t="s">
        <v>98</v>
      </c>
      <c r="AE83">
        <v>4</v>
      </c>
      <c r="AF83">
        <v>13.3671875</v>
      </c>
      <c r="AG83">
        <v>5.57421875</v>
      </c>
      <c r="AH83">
        <f t="shared" si="5"/>
        <v>7.79296875</v>
      </c>
      <c r="AI83">
        <f t="shared" si="6"/>
        <v>2.3980378416257881</v>
      </c>
      <c r="AJ83">
        <f t="shared" si="7"/>
        <v>0.37303267149771574</v>
      </c>
      <c r="AK83">
        <f t="shared" si="8"/>
        <v>35.833825081141327</v>
      </c>
    </row>
    <row r="84" spans="1:37" x14ac:dyDescent="0.3">
      <c r="A84">
        <v>82</v>
      </c>
      <c r="B84">
        <v>197</v>
      </c>
      <c r="C84" t="s">
        <v>91</v>
      </c>
      <c r="D84">
        <v>2.3582204114608998E-2</v>
      </c>
      <c r="E84">
        <v>4096</v>
      </c>
      <c r="F84">
        <v>16384</v>
      </c>
      <c r="G84">
        <v>4</v>
      </c>
      <c r="H84">
        <v>3.2091357014955002</v>
      </c>
      <c r="I84">
        <v>7.9977678810708301</v>
      </c>
      <c r="J84">
        <v>-1.00216244679568</v>
      </c>
      <c r="K84" t="b">
        <v>1</v>
      </c>
      <c r="L84">
        <v>310</v>
      </c>
      <c r="M84" t="s">
        <v>92</v>
      </c>
      <c r="N84">
        <v>8.0072441121320708</v>
      </c>
      <c r="O84">
        <v>4.17</v>
      </c>
      <c r="P84">
        <v>2.492</v>
      </c>
      <c r="Q84" t="s">
        <v>1017</v>
      </c>
      <c r="S84">
        <v>0</v>
      </c>
      <c r="T84">
        <v>14880</v>
      </c>
      <c r="U84">
        <v>4096</v>
      </c>
      <c r="V84">
        <v>541</v>
      </c>
      <c r="W84">
        <v>4096</v>
      </c>
      <c r="X84">
        <v>1</v>
      </c>
      <c r="Y84">
        <v>9.4978162171652503E-2</v>
      </c>
      <c r="Z84">
        <v>310</v>
      </c>
      <c r="AA84">
        <v>48</v>
      </c>
      <c r="AB84" t="s">
        <v>94</v>
      </c>
      <c r="AC84">
        <v>17.609375</v>
      </c>
      <c r="AE84">
        <v>0</v>
      </c>
      <c r="AF84">
        <v>310</v>
      </c>
      <c r="AG84">
        <v>6.203125</v>
      </c>
      <c r="AH84">
        <f t="shared" si="5"/>
        <v>303.796875</v>
      </c>
      <c r="AI84">
        <f t="shared" si="6"/>
        <v>49.974811083123427</v>
      </c>
      <c r="AJ84">
        <f t="shared" si="7"/>
        <v>0.36708478096755459</v>
      </c>
      <c r="AK84">
        <f t="shared" si="8"/>
        <v>844.49156182097306</v>
      </c>
    </row>
    <row r="85" spans="1:37" x14ac:dyDescent="0.3">
      <c r="A85">
        <v>83</v>
      </c>
      <c r="B85">
        <v>198</v>
      </c>
      <c r="C85" t="s">
        <v>91</v>
      </c>
      <c r="D85">
        <v>2.42492916000892E-2</v>
      </c>
      <c r="E85">
        <v>4096</v>
      </c>
      <c r="F85">
        <v>16384</v>
      </c>
      <c r="G85">
        <v>4</v>
      </c>
      <c r="H85">
        <v>3.5030582527530001</v>
      </c>
      <c r="I85">
        <v>5.7027325266984903</v>
      </c>
      <c r="J85">
        <v>-1.0134136691333999</v>
      </c>
      <c r="K85" t="b">
        <v>1</v>
      </c>
      <c r="L85">
        <v>42.5</v>
      </c>
      <c r="M85" t="s">
        <v>92</v>
      </c>
      <c r="N85">
        <v>6.7549085728055198</v>
      </c>
      <c r="O85">
        <v>4.1900000000000004</v>
      </c>
      <c r="P85">
        <v>1.6279999999999999</v>
      </c>
      <c r="Q85" t="s">
        <v>1018</v>
      </c>
      <c r="R85" s="1" t="s">
        <v>1941</v>
      </c>
      <c r="S85">
        <v>0</v>
      </c>
      <c r="T85">
        <v>15600</v>
      </c>
      <c r="U85">
        <v>4096</v>
      </c>
      <c r="V85">
        <v>549</v>
      </c>
      <c r="W85">
        <v>4096</v>
      </c>
      <c r="X85">
        <v>1</v>
      </c>
      <c r="Y85">
        <v>0.106827922990926</v>
      </c>
      <c r="Z85">
        <v>42.5</v>
      </c>
      <c r="AA85">
        <v>367</v>
      </c>
      <c r="AB85" t="s">
        <v>94</v>
      </c>
      <c r="AC85">
        <v>6.51953125</v>
      </c>
      <c r="AE85">
        <v>0</v>
      </c>
      <c r="AF85">
        <v>42.5</v>
      </c>
      <c r="AG85">
        <v>6.45703125</v>
      </c>
      <c r="AH85">
        <f t="shared" si="5"/>
        <v>36.04296875</v>
      </c>
      <c r="AI85">
        <f t="shared" si="6"/>
        <v>6.5819721718088324</v>
      </c>
      <c r="AJ85">
        <f t="shared" si="7"/>
        <v>0.36297777621727673</v>
      </c>
      <c r="AK85">
        <f t="shared" si="8"/>
        <v>117.08705817449194</v>
      </c>
    </row>
    <row r="86" spans="1:37" x14ac:dyDescent="0.3">
      <c r="A86">
        <v>84</v>
      </c>
      <c r="B86">
        <v>206</v>
      </c>
      <c r="C86" t="s">
        <v>91</v>
      </c>
      <c r="D86">
        <v>2.2160312835454801E-2</v>
      </c>
      <c r="E86">
        <v>4096</v>
      </c>
      <c r="F86">
        <v>4096</v>
      </c>
      <c r="G86">
        <v>1</v>
      </c>
      <c r="H86">
        <v>3.49281916279452</v>
      </c>
      <c r="I86">
        <v>6.0442144106170899</v>
      </c>
      <c r="J86">
        <v>-0.97403439095138</v>
      </c>
      <c r="K86" t="b">
        <v>1</v>
      </c>
      <c r="L86">
        <v>53.75</v>
      </c>
      <c r="M86" t="s">
        <v>92</v>
      </c>
      <c r="N86">
        <v>6.1389796881192096</v>
      </c>
      <c r="O86">
        <v>3.629</v>
      </c>
      <c r="P86">
        <v>1.73</v>
      </c>
      <c r="Q86" t="s">
        <v>1019</v>
      </c>
      <c r="S86">
        <v>0</v>
      </c>
      <c r="T86">
        <v>4250</v>
      </c>
      <c r="U86">
        <v>4096</v>
      </c>
      <c r="V86">
        <v>233</v>
      </c>
      <c r="W86">
        <v>4096</v>
      </c>
      <c r="X86">
        <v>1</v>
      </c>
      <c r="Y86">
        <v>0.16331001323341601</v>
      </c>
      <c r="Z86">
        <v>53.75</v>
      </c>
      <c r="AA86">
        <v>79.06</v>
      </c>
      <c r="AB86" t="s">
        <v>94</v>
      </c>
      <c r="AC86">
        <v>7.33203125</v>
      </c>
      <c r="AE86">
        <v>4</v>
      </c>
      <c r="AF86">
        <v>53.75</v>
      </c>
      <c r="AG86">
        <v>3.615234375</v>
      </c>
      <c r="AH86">
        <f t="shared" si="5"/>
        <v>50.134765625</v>
      </c>
      <c r="AI86">
        <f t="shared" si="6"/>
        <v>14.867639113992437</v>
      </c>
      <c r="AJ86">
        <f t="shared" si="7"/>
        <v>0.37755674981667398</v>
      </c>
      <c r="AK86">
        <f t="shared" si="8"/>
        <v>142.36270448375984</v>
      </c>
    </row>
    <row r="87" spans="1:37" x14ac:dyDescent="0.3">
      <c r="A87">
        <v>85</v>
      </c>
      <c r="B87">
        <v>207</v>
      </c>
      <c r="C87" t="s">
        <v>91</v>
      </c>
      <c r="D87">
        <v>7.3372449410032098E-2</v>
      </c>
      <c r="E87">
        <v>4096</v>
      </c>
      <c r="F87">
        <v>4096</v>
      </c>
      <c r="G87">
        <v>1</v>
      </c>
      <c r="H87">
        <v>5.1526532349121901</v>
      </c>
      <c r="I87">
        <v>4.97905310150938</v>
      </c>
      <c r="J87">
        <v>-0.98287463707387601</v>
      </c>
      <c r="K87" t="b">
        <v>1</v>
      </c>
      <c r="L87">
        <v>9.25</v>
      </c>
      <c r="M87" t="s">
        <v>92</v>
      </c>
      <c r="N87">
        <v>6.2331642815866504</v>
      </c>
      <c r="O87">
        <v>3.61</v>
      </c>
      <c r="P87">
        <v>0.96630000000000005</v>
      </c>
      <c r="Q87" t="s">
        <v>1020</v>
      </c>
      <c r="S87">
        <v>0</v>
      </c>
      <c r="T87">
        <v>4062</v>
      </c>
      <c r="U87">
        <v>4096</v>
      </c>
      <c r="V87">
        <v>159</v>
      </c>
      <c r="W87">
        <v>4096</v>
      </c>
      <c r="X87">
        <v>1</v>
      </c>
      <c r="Y87">
        <v>0.32932682328846902</v>
      </c>
      <c r="Z87">
        <v>9.25</v>
      </c>
      <c r="AA87">
        <v>439.2</v>
      </c>
      <c r="AB87" t="s">
        <v>94</v>
      </c>
      <c r="AC87">
        <v>3.041015625</v>
      </c>
      <c r="AE87">
        <v>3</v>
      </c>
      <c r="AF87">
        <v>9.25</v>
      </c>
      <c r="AG87">
        <v>4.18359375</v>
      </c>
      <c r="AH87">
        <f t="shared" si="5"/>
        <v>5.06640625</v>
      </c>
      <c r="AI87">
        <f t="shared" si="6"/>
        <v>2.2110177404295053</v>
      </c>
      <c r="AJ87">
        <f t="shared" si="7"/>
        <v>0.37423376486639376</v>
      </c>
      <c r="AK87">
        <f t="shared" si="8"/>
        <v>24.717171106413577</v>
      </c>
    </row>
    <row r="88" spans="1:37" x14ac:dyDescent="0.3">
      <c r="A88">
        <v>86</v>
      </c>
      <c r="B88">
        <v>208</v>
      </c>
      <c r="C88" t="s">
        <v>91</v>
      </c>
      <c r="D88">
        <v>3.43405662233362E-2</v>
      </c>
      <c r="E88">
        <v>4096</v>
      </c>
      <c r="F88">
        <v>4096</v>
      </c>
      <c r="G88">
        <v>1</v>
      </c>
      <c r="H88">
        <v>3.3498804553961401</v>
      </c>
      <c r="I88">
        <v>5.4271989018576203</v>
      </c>
      <c r="J88">
        <v>-0.97081975599774495</v>
      </c>
      <c r="K88" t="b">
        <v>1</v>
      </c>
      <c r="L88">
        <v>41.7</v>
      </c>
      <c r="M88" t="s">
        <v>92</v>
      </c>
      <c r="N88">
        <v>5.6963057203251797</v>
      </c>
      <c r="O88">
        <v>3.629</v>
      </c>
      <c r="P88">
        <v>1.62</v>
      </c>
      <c r="Q88" t="s">
        <v>1021</v>
      </c>
      <c r="S88">
        <v>0</v>
      </c>
      <c r="T88">
        <v>4256</v>
      </c>
      <c r="U88">
        <v>4096</v>
      </c>
      <c r="V88">
        <v>233</v>
      </c>
      <c r="W88">
        <v>4096</v>
      </c>
      <c r="X88">
        <v>1</v>
      </c>
      <c r="Y88">
        <v>0.153945787161506</v>
      </c>
      <c r="Z88">
        <v>41.7</v>
      </c>
      <c r="AA88">
        <v>102.06</v>
      </c>
      <c r="AB88" t="s">
        <v>94</v>
      </c>
      <c r="AC88">
        <v>6.45703125</v>
      </c>
      <c r="AE88">
        <v>5</v>
      </c>
      <c r="AF88">
        <v>41.6875</v>
      </c>
      <c r="AG88">
        <v>3.724609375</v>
      </c>
      <c r="AH88">
        <f t="shared" si="5"/>
        <v>37.962890625</v>
      </c>
      <c r="AI88">
        <f t="shared" si="6"/>
        <v>11.192448872574724</v>
      </c>
      <c r="AJ88">
        <f t="shared" si="7"/>
        <v>0.37877240984635374</v>
      </c>
      <c r="AK88">
        <f t="shared" si="8"/>
        <v>110.0594946102601</v>
      </c>
    </row>
    <row r="89" spans="1:37" x14ac:dyDescent="0.3">
      <c r="A89">
        <v>87</v>
      </c>
      <c r="B89">
        <v>209</v>
      </c>
      <c r="C89" t="s">
        <v>91</v>
      </c>
      <c r="D89">
        <v>4.0420752570503003E-2</v>
      </c>
      <c r="E89">
        <v>4096</v>
      </c>
      <c r="F89">
        <v>4096</v>
      </c>
      <c r="G89">
        <v>1</v>
      </c>
      <c r="H89">
        <v>8.65144821016594</v>
      </c>
      <c r="I89">
        <v>9.8765067946132596</v>
      </c>
      <c r="J89">
        <v>-0.98126731959705904</v>
      </c>
      <c r="K89" t="b">
        <v>1</v>
      </c>
      <c r="L89">
        <v>13.86</v>
      </c>
      <c r="M89" t="s">
        <v>92</v>
      </c>
      <c r="N89">
        <v>9.9326111158638799</v>
      </c>
      <c r="O89">
        <v>3.605</v>
      </c>
      <c r="P89">
        <v>1.1419999999999999</v>
      </c>
      <c r="Q89" t="s">
        <v>1022</v>
      </c>
      <c r="S89">
        <v>0</v>
      </c>
      <c r="T89">
        <v>4028</v>
      </c>
      <c r="U89">
        <v>4096</v>
      </c>
      <c r="V89">
        <v>37</v>
      </c>
      <c r="W89">
        <v>4096</v>
      </c>
      <c r="X89">
        <v>1</v>
      </c>
      <c r="Y89">
        <v>1.25789033717066</v>
      </c>
      <c r="Z89">
        <v>13.86</v>
      </c>
      <c r="AA89">
        <v>290.8</v>
      </c>
      <c r="AB89" t="s">
        <v>94</v>
      </c>
      <c r="AC89">
        <v>3.72265625</v>
      </c>
      <c r="AD89" t="s">
        <v>98</v>
      </c>
      <c r="AE89">
        <v>4</v>
      </c>
      <c r="AF89">
        <v>13.859375</v>
      </c>
      <c r="AG89">
        <v>6.07421875</v>
      </c>
      <c r="AH89">
        <f t="shared" si="5"/>
        <v>7.78515625</v>
      </c>
      <c r="AI89">
        <f t="shared" si="6"/>
        <v>2.2816720257234726</v>
      </c>
      <c r="AJ89">
        <f t="shared" si="7"/>
        <v>0.37483576100693411</v>
      </c>
      <c r="AK89">
        <f t="shared" si="8"/>
        <v>36.974527090929335</v>
      </c>
    </row>
    <row r="90" spans="1:37" x14ac:dyDescent="0.3">
      <c r="A90">
        <v>88</v>
      </c>
      <c r="B90">
        <v>211</v>
      </c>
      <c r="C90" t="s">
        <v>91</v>
      </c>
      <c r="D90">
        <v>2.7967312408365998E-2</v>
      </c>
      <c r="E90">
        <v>4096</v>
      </c>
      <c r="F90">
        <v>16384</v>
      </c>
      <c r="G90">
        <v>4</v>
      </c>
      <c r="H90">
        <v>3.2045331637076502</v>
      </c>
      <c r="I90">
        <v>8.0050740554337594</v>
      </c>
      <c r="J90">
        <v>-1.0013587880572701</v>
      </c>
      <c r="K90" t="b">
        <v>1</v>
      </c>
      <c r="L90">
        <v>314.5</v>
      </c>
      <c r="M90" t="s">
        <v>92</v>
      </c>
      <c r="N90">
        <v>8.0165713473230706</v>
      </c>
      <c r="O90">
        <v>4.1900000000000004</v>
      </c>
      <c r="P90">
        <v>2.4980000000000002</v>
      </c>
      <c r="Q90" t="s">
        <v>1023</v>
      </c>
      <c r="S90">
        <v>0</v>
      </c>
      <c r="T90">
        <v>15510</v>
      </c>
      <c r="U90">
        <v>4096</v>
      </c>
      <c r="V90">
        <v>487</v>
      </c>
      <c r="W90">
        <v>4096</v>
      </c>
      <c r="X90">
        <v>1</v>
      </c>
      <c r="Y90">
        <v>9.9896933230012294E-2</v>
      </c>
      <c r="Z90">
        <v>314.5</v>
      </c>
      <c r="AA90">
        <v>49.3</v>
      </c>
      <c r="AB90" t="s">
        <v>94</v>
      </c>
      <c r="AC90">
        <v>17.734375</v>
      </c>
      <c r="AE90">
        <v>0</v>
      </c>
      <c r="AF90">
        <v>314.5</v>
      </c>
      <c r="AG90">
        <v>6.859375</v>
      </c>
      <c r="AH90">
        <f t="shared" si="5"/>
        <v>307.640625</v>
      </c>
      <c r="AI90">
        <f t="shared" si="6"/>
        <v>45.849658314350798</v>
      </c>
      <c r="AJ90">
        <f t="shared" si="7"/>
        <v>0.36737991043531981</v>
      </c>
      <c r="AK90">
        <f t="shared" si="8"/>
        <v>856.06205202494391</v>
      </c>
    </row>
    <row r="91" spans="1:37" x14ac:dyDescent="0.3">
      <c r="A91">
        <v>89</v>
      </c>
      <c r="B91">
        <v>212</v>
      </c>
      <c r="C91" t="s">
        <v>91</v>
      </c>
      <c r="D91">
        <v>2.35052512312128E-2</v>
      </c>
      <c r="E91">
        <v>4096</v>
      </c>
      <c r="F91">
        <v>16384</v>
      </c>
      <c r="G91">
        <v>4</v>
      </c>
      <c r="H91">
        <v>3.45308849867898</v>
      </c>
      <c r="I91">
        <v>5.7765044904659097</v>
      </c>
      <c r="J91">
        <v>-1.01261001039499</v>
      </c>
      <c r="K91" t="b">
        <v>1</v>
      </c>
      <c r="L91">
        <v>47.06</v>
      </c>
      <c r="M91" t="s">
        <v>92</v>
      </c>
      <c r="N91">
        <v>6.7802551654235197</v>
      </c>
      <c r="O91">
        <v>4.21</v>
      </c>
      <c r="P91">
        <v>1.673</v>
      </c>
      <c r="Q91" t="s">
        <v>1024</v>
      </c>
      <c r="R91" s="1" t="s">
        <v>1941</v>
      </c>
      <c r="S91">
        <v>0</v>
      </c>
      <c r="T91">
        <v>16216</v>
      </c>
      <c r="U91">
        <v>4096</v>
      </c>
      <c r="V91">
        <v>566</v>
      </c>
      <c r="W91">
        <v>4096</v>
      </c>
      <c r="X91">
        <v>1</v>
      </c>
      <c r="Y91">
        <v>0.103111000451202</v>
      </c>
      <c r="Z91">
        <v>47.06</v>
      </c>
      <c r="AA91">
        <v>344.5</v>
      </c>
      <c r="AB91" t="s">
        <v>94</v>
      </c>
      <c r="AC91">
        <v>6.859375</v>
      </c>
      <c r="AE91">
        <v>0</v>
      </c>
      <c r="AF91">
        <v>47.0625</v>
      </c>
      <c r="AG91">
        <v>6.6171875</v>
      </c>
      <c r="AH91">
        <f t="shared" si="5"/>
        <v>40.4453125</v>
      </c>
      <c r="AI91">
        <f t="shared" si="6"/>
        <v>7.112160566706021</v>
      </c>
      <c r="AJ91">
        <f t="shared" si="7"/>
        <v>0.36326960372814016</v>
      </c>
      <c r="AK91">
        <f t="shared" si="8"/>
        <v>129.55254036398856</v>
      </c>
    </row>
    <row r="92" spans="1:37" x14ac:dyDescent="0.3">
      <c r="A92">
        <v>90</v>
      </c>
      <c r="B92">
        <v>220</v>
      </c>
      <c r="C92" t="s">
        <v>91</v>
      </c>
      <c r="D92">
        <v>9.2316535190517992E-3</v>
      </c>
      <c r="E92">
        <v>4096</v>
      </c>
      <c r="F92">
        <v>4096</v>
      </c>
      <c r="G92">
        <v>1</v>
      </c>
      <c r="H92">
        <v>3.7196526716768701</v>
      </c>
      <c r="I92">
        <v>6.4948622821857898</v>
      </c>
      <c r="J92">
        <v>-0.97724902590501495</v>
      </c>
      <c r="K92" t="b">
        <v>1</v>
      </c>
      <c r="L92">
        <v>55.72</v>
      </c>
      <c r="M92" t="s">
        <v>92</v>
      </c>
      <c r="N92">
        <v>6.5364169746606304</v>
      </c>
      <c r="O92">
        <v>3.6110000000000002</v>
      </c>
      <c r="P92">
        <v>1.746</v>
      </c>
      <c r="Q92" t="s">
        <v>1025</v>
      </c>
      <c r="S92">
        <v>0</v>
      </c>
      <c r="T92">
        <v>4080</v>
      </c>
      <c r="U92">
        <v>4096</v>
      </c>
      <c r="V92">
        <v>244</v>
      </c>
      <c r="W92">
        <v>4096</v>
      </c>
      <c r="X92">
        <v>1</v>
      </c>
      <c r="Y92">
        <v>0.17410792129133501</v>
      </c>
      <c r="Z92">
        <v>55.72</v>
      </c>
      <c r="AA92">
        <v>73.25</v>
      </c>
      <c r="AB92" t="s">
        <v>94</v>
      </c>
      <c r="AC92">
        <v>7.46484375</v>
      </c>
      <c r="AE92">
        <v>5</v>
      </c>
      <c r="AF92">
        <v>55.71875</v>
      </c>
      <c r="AG92">
        <v>3.29296875</v>
      </c>
      <c r="AH92">
        <f t="shared" si="5"/>
        <v>52.42578125</v>
      </c>
      <c r="AI92">
        <f t="shared" si="6"/>
        <v>16.920521945432977</v>
      </c>
      <c r="AJ92">
        <f t="shared" si="7"/>
        <v>0.37634499141570149</v>
      </c>
      <c r="AK92">
        <f t="shared" si="8"/>
        <v>148.05232239281864</v>
      </c>
    </row>
    <row r="93" spans="1:37" x14ac:dyDescent="0.3">
      <c r="A93">
        <v>91</v>
      </c>
      <c r="B93">
        <v>221</v>
      </c>
      <c r="C93" t="s">
        <v>91</v>
      </c>
      <c r="D93">
        <v>5.5166295923582999E-2</v>
      </c>
      <c r="E93">
        <v>4096</v>
      </c>
      <c r="F93">
        <v>4096</v>
      </c>
      <c r="G93">
        <v>1</v>
      </c>
      <c r="H93">
        <v>9.6440235376527994</v>
      </c>
      <c r="I93">
        <v>10.491642793891801</v>
      </c>
      <c r="J93">
        <v>-0.98689293076592</v>
      </c>
      <c r="K93" t="b">
        <v>1</v>
      </c>
      <c r="L93">
        <v>12.234</v>
      </c>
      <c r="M93" t="s">
        <v>92</v>
      </c>
      <c r="N93">
        <v>10.5493507096995</v>
      </c>
      <c r="O93">
        <v>3.629</v>
      </c>
      <c r="P93">
        <v>1.0880000000000001</v>
      </c>
      <c r="Q93" t="s">
        <v>1026</v>
      </c>
      <c r="S93">
        <v>0</v>
      </c>
      <c r="T93">
        <v>4264</v>
      </c>
      <c r="U93">
        <v>4096</v>
      </c>
      <c r="V93">
        <v>23</v>
      </c>
      <c r="W93">
        <v>4096</v>
      </c>
      <c r="X93">
        <v>1</v>
      </c>
      <c r="Y93">
        <v>1.80240350304923</v>
      </c>
      <c r="Z93">
        <v>12.234</v>
      </c>
      <c r="AA93">
        <v>348.5</v>
      </c>
      <c r="AB93" t="s">
        <v>94</v>
      </c>
      <c r="AC93">
        <v>3.498046875</v>
      </c>
      <c r="AD93" t="s">
        <v>98</v>
      </c>
      <c r="AE93">
        <v>3</v>
      </c>
      <c r="AF93">
        <v>12.234375</v>
      </c>
      <c r="AG93">
        <v>6.2890625</v>
      </c>
      <c r="AH93">
        <f t="shared" si="5"/>
        <v>5.9453125</v>
      </c>
      <c r="AI93">
        <f t="shared" si="6"/>
        <v>1.9453416149068323</v>
      </c>
      <c r="AJ93">
        <f t="shared" si="7"/>
        <v>0.372733000964105</v>
      </c>
      <c r="AK93">
        <f t="shared" si="8"/>
        <v>32.823428481928801</v>
      </c>
    </row>
    <row r="94" spans="1:37" x14ac:dyDescent="0.3">
      <c r="A94">
        <v>92</v>
      </c>
      <c r="B94">
        <v>222</v>
      </c>
      <c r="C94" t="s">
        <v>91</v>
      </c>
      <c r="D94">
        <v>3.0897350750611601E-2</v>
      </c>
      <c r="E94">
        <v>4096</v>
      </c>
      <c r="F94">
        <v>4096</v>
      </c>
      <c r="G94">
        <v>1</v>
      </c>
      <c r="H94">
        <v>3.52793260337728</v>
      </c>
      <c r="I94">
        <v>5.7397809738540504</v>
      </c>
      <c r="J94">
        <v>-0.97403439095138</v>
      </c>
      <c r="K94" t="b">
        <v>1</v>
      </c>
      <c r="L94">
        <v>42.3</v>
      </c>
      <c r="M94" t="s">
        <v>92</v>
      </c>
      <c r="N94">
        <v>5.8925313522998</v>
      </c>
      <c r="O94">
        <v>3.613</v>
      </c>
      <c r="P94">
        <v>1.627</v>
      </c>
      <c r="Q94" t="s">
        <v>1027</v>
      </c>
      <c r="S94">
        <v>0</v>
      </c>
      <c r="T94">
        <v>4104</v>
      </c>
      <c r="U94">
        <v>4096</v>
      </c>
      <c r="V94">
        <v>210</v>
      </c>
      <c r="W94">
        <v>4096</v>
      </c>
      <c r="X94">
        <v>1</v>
      </c>
      <c r="Y94">
        <v>0.17444392259293101</v>
      </c>
      <c r="Z94">
        <v>42.3</v>
      </c>
      <c r="AA94">
        <v>97</v>
      </c>
      <c r="AB94" t="s">
        <v>94</v>
      </c>
      <c r="AC94">
        <v>6.50390625</v>
      </c>
      <c r="AE94">
        <v>4</v>
      </c>
      <c r="AF94">
        <v>42.3125</v>
      </c>
      <c r="AG94">
        <v>3.708984375</v>
      </c>
      <c r="AH94">
        <f t="shared" si="5"/>
        <v>38.603515625</v>
      </c>
      <c r="AI94">
        <f t="shared" si="6"/>
        <v>11.408109531332281</v>
      </c>
      <c r="AJ94">
        <f t="shared" si="7"/>
        <v>0.37755674981667398</v>
      </c>
      <c r="AK94">
        <f t="shared" si="8"/>
        <v>112.06924527384349</v>
      </c>
    </row>
    <row r="95" spans="1:37" x14ac:dyDescent="0.3">
      <c r="A95">
        <v>93</v>
      </c>
      <c r="B95">
        <v>223</v>
      </c>
      <c r="C95" t="s">
        <v>91</v>
      </c>
      <c r="D95">
        <v>3.91364821495441E-2</v>
      </c>
      <c r="E95">
        <v>4096</v>
      </c>
      <c r="F95">
        <v>4096</v>
      </c>
      <c r="G95">
        <v>1</v>
      </c>
      <c r="H95">
        <v>8.1089685733603503</v>
      </c>
      <c r="I95">
        <v>8.9325356940922607</v>
      </c>
      <c r="J95">
        <v>-0.98528561328910302</v>
      </c>
      <c r="K95" t="b">
        <v>1</v>
      </c>
      <c r="L95">
        <v>12.63</v>
      </c>
      <c r="M95" t="s">
        <v>92</v>
      </c>
      <c r="N95">
        <v>9.1395623694178401</v>
      </c>
      <c r="O95">
        <v>3.629</v>
      </c>
      <c r="P95">
        <v>1.1020000000000001</v>
      </c>
      <c r="Q95" t="s">
        <v>1028</v>
      </c>
      <c r="S95">
        <v>0</v>
      </c>
      <c r="T95">
        <v>4252</v>
      </c>
      <c r="U95">
        <v>4096</v>
      </c>
      <c r="V95">
        <v>40</v>
      </c>
      <c r="W95">
        <v>4096</v>
      </c>
      <c r="X95">
        <v>1</v>
      </c>
      <c r="Y95">
        <v>1.12402662531882</v>
      </c>
      <c r="Z95">
        <v>12.63</v>
      </c>
      <c r="AA95">
        <v>336.5</v>
      </c>
      <c r="AB95" t="s">
        <v>94</v>
      </c>
      <c r="AC95">
        <v>3.5546875</v>
      </c>
      <c r="AD95" t="s">
        <v>98</v>
      </c>
      <c r="AE95">
        <v>3</v>
      </c>
      <c r="AF95">
        <v>12.6328125</v>
      </c>
      <c r="AG95">
        <v>5.8359375</v>
      </c>
      <c r="AH95">
        <f t="shared" si="5"/>
        <v>6.796875</v>
      </c>
      <c r="AI95">
        <f t="shared" si="6"/>
        <v>2.1646586345381524</v>
      </c>
      <c r="AJ95">
        <f t="shared" si="7"/>
        <v>0.37333258296096872</v>
      </c>
      <c r="AK95">
        <f t="shared" si="8"/>
        <v>33.83795863679206</v>
      </c>
    </row>
    <row r="96" spans="1:37" x14ac:dyDescent="0.3">
      <c r="A96">
        <v>94</v>
      </c>
      <c r="B96">
        <v>225</v>
      </c>
      <c r="C96" t="s">
        <v>91</v>
      </c>
      <c r="D96">
        <v>2.9734147834515799E-2</v>
      </c>
      <c r="E96">
        <v>4096</v>
      </c>
      <c r="F96">
        <v>16384</v>
      </c>
      <c r="G96">
        <v>4</v>
      </c>
      <c r="H96">
        <v>3.1460664175196</v>
      </c>
      <c r="I96">
        <v>7.8037194340818301</v>
      </c>
      <c r="J96">
        <v>-1.0029661055340899</v>
      </c>
      <c r="K96" t="b">
        <v>1</v>
      </c>
      <c r="L96">
        <v>302</v>
      </c>
      <c r="M96" t="s">
        <v>92</v>
      </c>
      <c r="N96">
        <v>7.8179300063990196</v>
      </c>
      <c r="O96">
        <v>4.1900000000000004</v>
      </c>
      <c r="P96">
        <v>2.48</v>
      </c>
      <c r="Q96" t="s">
        <v>1029</v>
      </c>
      <c r="S96">
        <v>0</v>
      </c>
      <c r="T96">
        <v>15500</v>
      </c>
      <c r="U96">
        <v>4096</v>
      </c>
      <c r="V96">
        <v>655</v>
      </c>
      <c r="W96">
        <v>4096</v>
      </c>
      <c r="X96">
        <v>1</v>
      </c>
      <c r="Y96">
        <v>8.3853753719393603E-2</v>
      </c>
      <c r="Z96">
        <v>302</v>
      </c>
      <c r="AA96">
        <v>51.34</v>
      </c>
      <c r="AB96" t="s">
        <v>94</v>
      </c>
      <c r="AC96">
        <v>17.375</v>
      </c>
      <c r="AE96">
        <v>0</v>
      </c>
      <c r="AF96">
        <v>302</v>
      </c>
      <c r="AG96">
        <v>5.8671875</v>
      </c>
      <c r="AH96">
        <f t="shared" si="5"/>
        <v>296.1328125</v>
      </c>
      <c r="AI96">
        <f t="shared" si="6"/>
        <v>51.472703062583221</v>
      </c>
      <c r="AJ96">
        <f t="shared" si="7"/>
        <v>0.36678988858788342</v>
      </c>
      <c r="AK96">
        <f t="shared" si="8"/>
        <v>823.35966556406402</v>
      </c>
    </row>
    <row r="97" spans="1:37" x14ac:dyDescent="0.3">
      <c r="A97">
        <v>95</v>
      </c>
      <c r="B97">
        <v>226</v>
      </c>
      <c r="C97" t="s">
        <v>91</v>
      </c>
      <c r="D97">
        <v>2.6698180806742199E-2</v>
      </c>
      <c r="E97">
        <v>4096</v>
      </c>
      <c r="F97">
        <v>16384</v>
      </c>
      <c r="G97">
        <v>4</v>
      </c>
      <c r="H97">
        <v>3.8032699289215901</v>
      </c>
      <c r="I97">
        <v>6.2843092966165397</v>
      </c>
      <c r="J97">
        <v>-1.0166283040870401</v>
      </c>
      <c r="K97" t="b">
        <v>1</v>
      </c>
      <c r="L97">
        <v>44.94</v>
      </c>
      <c r="M97" t="s">
        <v>92</v>
      </c>
      <c r="N97">
        <v>7.0955318436495904</v>
      </c>
      <c r="O97">
        <v>4.22</v>
      </c>
      <c r="P97">
        <v>1.6519999999999999</v>
      </c>
      <c r="Q97" t="s">
        <v>1030</v>
      </c>
      <c r="R97" s="1" t="s">
        <v>1941</v>
      </c>
      <c r="S97">
        <v>0</v>
      </c>
      <c r="T97">
        <v>16560</v>
      </c>
      <c r="U97">
        <v>4096</v>
      </c>
      <c r="V97">
        <v>538</v>
      </c>
      <c r="W97">
        <v>4096</v>
      </c>
      <c r="X97">
        <v>1</v>
      </c>
      <c r="Y97">
        <v>0.12085754844280901</v>
      </c>
      <c r="Z97">
        <v>44.94</v>
      </c>
      <c r="AA97">
        <v>368.5</v>
      </c>
      <c r="AB97" t="s">
        <v>94</v>
      </c>
      <c r="AC97">
        <v>6.703125</v>
      </c>
      <c r="AE97">
        <v>0</v>
      </c>
      <c r="AF97">
        <v>44.9375</v>
      </c>
      <c r="AG97">
        <v>6.93359375</v>
      </c>
      <c r="AH97">
        <f t="shared" si="5"/>
        <v>38.00390625</v>
      </c>
      <c r="AI97">
        <f t="shared" si="6"/>
        <v>6.48112676056338</v>
      </c>
      <c r="AJ97">
        <f t="shared" si="7"/>
        <v>0.36181280864640991</v>
      </c>
      <c r="AK97">
        <f t="shared" si="8"/>
        <v>124.20096504630999</v>
      </c>
    </row>
    <row r="98" spans="1:37" x14ac:dyDescent="0.3">
      <c r="A98">
        <v>96</v>
      </c>
      <c r="B98">
        <v>234</v>
      </c>
      <c r="C98" t="s">
        <v>91</v>
      </c>
      <c r="D98">
        <v>1.7168589815163799E-2</v>
      </c>
      <c r="E98">
        <v>4096</v>
      </c>
      <c r="F98">
        <v>4096</v>
      </c>
      <c r="G98">
        <v>1</v>
      </c>
      <c r="H98">
        <v>3.6446928666629601</v>
      </c>
      <c r="I98">
        <v>5.9511000713481197</v>
      </c>
      <c r="J98">
        <v>-0.97724902590501495</v>
      </c>
      <c r="K98" t="b">
        <v>1</v>
      </c>
      <c r="L98">
        <v>42.97</v>
      </c>
      <c r="M98" t="s">
        <v>92</v>
      </c>
      <c r="N98">
        <v>6.04931589250182</v>
      </c>
      <c r="O98">
        <v>3.6019999999999999</v>
      </c>
      <c r="P98">
        <v>1.633</v>
      </c>
      <c r="Q98" t="s">
        <v>1031</v>
      </c>
      <c r="S98">
        <v>0</v>
      </c>
      <c r="T98">
        <v>4002</v>
      </c>
      <c r="U98">
        <v>4096</v>
      </c>
      <c r="V98">
        <v>247</v>
      </c>
      <c r="W98">
        <v>4096</v>
      </c>
      <c r="X98">
        <v>1</v>
      </c>
      <c r="Y98">
        <v>0.16827777738083699</v>
      </c>
      <c r="Z98">
        <v>42.97</v>
      </c>
      <c r="AA98">
        <v>93.1</v>
      </c>
      <c r="AB98" t="s">
        <v>94</v>
      </c>
      <c r="AC98">
        <v>6.5546875</v>
      </c>
      <c r="AE98">
        <v>3</v>
      </c>
      <c r="AF98">
        <v>42.96875</v>
      </c>
      <c r="AG98">
        <v>3.267578125</v>
      </c>
      <c r="AH98">
        <f t="shared" si="5"/>
        <v>39.701171875</v>
      </c>
      <c r="AI98">
        <f t="shared" si="6"/>
        <v>13.150029886431559</v>
      </c>
      <c r="AJ98">
        <f t="shared" si="7"/>
        <v>0.37634499141570149</v>
      </c>
      <c r="AK98">
        <f t="shared" si="8"/>
        <v>114.17383246782144</v>
      </c>
    </row>
    <row r="99" spans="1:37" x14ac:dyDescent="0.3">
      <c r="A99">
        <v>97</v>
      </c>
      <c r="B99">
        <v>235</v>
      </c>
      <c r="C99" t="s">
        <v>91</v>
      </c>
      <c r="D99">
        <v>7.6056695030952096E-2</v>
      </c>
      <c r="E99">
        <v>4096</v>
      </c>
      <c r="F99">
        <v>4096</v>
      </c>
      <c r="G99">
        <v>1</v>
      </c>
      <c r="H99">
        <v>21.027151992854801</v>
      </c>
      <c r="I99">
        <v>19.374138579354</v>
      </c>
      <c r="J99">
        <v>-0.98528561328910302</v>
      </c>
      <c r="K99" t="b">
        <v>1</v>
      </c>
      <c r="L99">
        <v>8.34</v>
      </c>
      <c r="M99" t="s">
        <v>92</v>
      </c>
      <c r="N99">
        <v>19.667061118880198</v>
      </c>
      <c r="O99">
        <v>3.66</v>
      </c>
      <c r="P99">
        <v>0.9214</v>
      </c>
      <c r="Q99" t="s">
        <v>1032</v>
      </c>
      <c r="S99">
        <v>0</v>
      </c>
      <c r="T99">
        <v>4576</v>
      </c>
      <c r="U99">
        <v>4096</v>
      </c>
      <c r="V99">
        <v>14</v>
      </c>
      <c r="W99">
        <v>4096</v>
      </c>
      <c r="X99">
        <v>1</v>
      </c>
      <c r="Y99">
        <v>5.3524815135792698</v>
      </c>
      <c r="Z99">
        <v>8.34</v>
      </c>
      <c r="AA99">
        <v>548.5</v>
      </c>
      <c r="AB99" t="s">
        <v>94</v>
      </c>
      <c r="AC99">
        <v>2.888671875</v>
      </c>
      <c r="AD99" t="s">
        <v>98</v>
      </c>
      <c r="AE99">
        <v>3</v>
      </c>
      <c r="AF99">
        <v>8.34375</v>
      </c>
      <c r="AG99">
        <v>6.890625</v>
      </c>
      <c r="AH99">
        <f t="shared" si="5"/>
        <v>1.453125</v>
      </c>
      <c r="AI99">
        <f t="shared" si="6"/>
        <v>1.2108843537414966</v>
      </c>
      <c r="AJ99">
        <f t="shared" si="7"/>
        <v>0.37333258296096872</v>
      </c>
      <c r="AK99">
        <f t="shared" si="8"/>
        <v>22.34937527773279</v>
      </c>
    </row>
    <row r="100" spans="1:37" x14ac:dyDescent="0.3">
      <c r="A100">
        <v>98</v>
      </c>
      <c r="B100">
        <v>236</v>
      </c>
      <c r="C100" t="s">
        <v>91</v>
      </c>
      <c r="D100">
        <v>3.9461285619451697E-2</v>
      </c>
      <c r="E100">
        <v>4096</v>
      </c>
      <c r="F100">
        <v>4096</v>
      </c>
      <c r="G100">
        <v>1</v>
      </c>
      <c r="H100">
        <v>5.2173126188757104</v>
      </c>
      <c r="I100">
        <v>8.0807205210321094</v>
      </c>
      <c r="J100">
        <v>-0.97483804968978904</v>
      </c>
      <c r="K100" t="b">
        <v>1</v>
      </c>
      <c r="L100">
        <v>35.4</v>
      </c>
      <c r="M100" t="s">
        <v>92</v>
      </c>
      <c r="N100">
        <v>8.1074622592979395</v>
      </c>
      <c r="O100">
        <v>3.605</v>
      </c>
      <c r="P100">
        <v>1.5489999999999999</v>
      </c>
      <c r="Q100" t="s">
        <v>1033</v>
      </c>
      <c r="S100">
        <v>0</v>
      </c>
      <c r="T100">
        <v>4038</v>
      </c>
      <c r="U100">
        <v>4096</v>
      </c>
      <c r="V100">
        <v>25</v>
      </c>
      <c r="W100">
        <v>4096</v>
      </c>
      <c r="X100">
        <v>1</v>
      </c>
      <c r="Y100">
        <v>0.84346252377514197</v>
      </c>
      <c r="Z100">
        <v>35.4</v>
      </c>
      <c r="AA100">
        <v>114.06</v>
      </c>
      <c r="AB100" t="s">
        <v>94</v>
      </c>
      <c r="AC100">
        <v>5.94921875</v>
      </c>
      <c r="AE100">
        <v>3</v>
      </c>
      <c r="AF100">
        <v>35.40625</v>
      </c>
      <c r="AG100">
        <v>8.2578125</v>
      </c>
      <c r="AH100">
        <f t="shared" si="5"/>
        <v>27.1484375</v>
      </c>
      <c r="AI100">
        <f t="shared" si="6"/>
        <v>4.2876064333017974</v>
      </c>
      <c r="AJ100">
        <f t="shared" si="7"/>
        <v>0.37725344492857493</v>
      </c>
      <c r="AK100">
        <f t="shared" si="8"/>
        <v>93.852688361012667</v>
      </c>
    </row>
    <row r="101" spans="1:37" x14ac:dyDescent="0.3">
      <c r="A101">
        <v>99</v>
      </c>
      <c r="B101">
        <v>237</v>
      </c>
      <c r="C101" t="s">
        <v>91</v>
      </c>
      <c r="D101">
        <v>6.97676760056581E-2</v>
      </c>
      <c r="E101">
        <v>4096</v>
      </c>
      <c r="F101">
        <v>4096</v>
      </c>
      <c r="G101">
        <v>1</v>
      </c>
      <c r="H101">
        <v>12.3790011333541</v>
      </c>
      <c r="I101">
        <v>13.950554011612001</v>
      </c>
      <c r="J101">
        <v>-0.98608927202751095</v>
      </c>
      <c r="K101" t="b">
        <v>1</v>
      </c>
      <c r="L101">
        <v>13.4</v>
      </c>
      <c r="M101" t="s">
        <v>92</v>
      </c>
      <c r="N101">
        <v>13.9582237136414</v>
      </c>
      <c r="O101">
        <v>3.65</v>
      </c>
      <c r="P101">
        <v>1.127</v>
      </c>
      <c r="Q101" t="s">
        <v>1034</v>
      </c>
      <c r="S101">
        <v>0</v>
      </c>
      <c r="T101">
        <v>4464</v>
      </c>
      <c r="U101">
        <v>4096</v>
      </c>
      <c r="V101">
        <v>27</v>
      </c>
      <c r="W101">
        <v>4096</v>
      </c>
      <c r="X101">
        <v>1</v>
      </c>
      <c r="Y101">
        <v>2.1898897891503499</v>
      </c>
      <c r="Z101">
        <v>13.4</v>
      </c>
      <c r="AA101">
        <v>333.2</v>
      </c>
      <c r="AB101" t="s">
        <v>94</v>
      </c>
      <c r="AC101">
        <v>3.66015625</v>
      </c>
      <c r="AD101" t="s">
        <v>98</v>
      </c>
      <c r="AE101">
        <v>4</v>
      </c>
      <c r="AF101">
        <v>13.3984375</v>
      </c>
      <c r="AG101">
        <v>6.625</v>
      </c>
      <c r="AH101">
        <f t="shared" si="5"/>
        <v>6.7734375</v>
      </c>
      <c r="AI101">
        <f t="shared" si="6"/>
        <v>2.0224056603773586</v>
      </c>
      <c r="AJ101">
        <f t="shared" si="7"/>
        <v>0.37303267149771574</v>
      </c>
      <c r="AK101">
        <f t="shared" si="8"/>
        <v>35.917597904241603</v>
      </c>
    </row>
    <row r="102" spans="1:37" x14ac:dyDescent="0.3">
      <c r="A102">
        <v>100</v>
      </c>
      <c r="B102">
        <v>239</v>
      </c>
      <c r="C102" t="s">
        <v>91</v>
      </c>
      <c r="D102">
        <v>2.58554886311551E-2</v>
      </c>
      <c r="E102">
        <v>4096</v>
      </c>
      <c r="F102">
        <v>16384</v>
      </c>
      <c r="G102">
        <v>4</v>
      </c>
      <c r="H102">
        <v>3.14229136923792</v>
      </c>
      <c r="I102">
        <v>7.8066301204504596</v>
      </c>
      <c r="J102">
        <v>-1.0029661055340899</v>
      </c>
      <c r="K102" t="b">
        <v>1</v>
      </c>
      <c r="L102">
        <v>305.2</v>
      </c>
      <c r="M102" t="s">
        <v>92</v>
      </c>
      <c r="N102">
        <v>7.8223880623126396</v>
      </c>
      <c r="O102">
        <v>4.1840000000000002</v>
      </c>
      <c r="P102">
        <v>2.484</v>
      </c>
      <c r="Q102" t="s">
        <v>1035</v>
      </c>
      <c r="S102">
        <v>0</v>
      </c>
      <c r="T102">
        <v>15300</v>
      </c>
      <c r="U102">
        <v>4096</v>
      </c>
      <c r="V102">
        <v>692</v>
      </c>
      <c r="W102">
        <v>4096</v>
      </c>
      <c r="X102">
        <v>1</v>
      </c>
      <c r="Y102">
        <v>8.1437698364459604E-2</v>
      </c>
      <c r="Z102">
        <v>305.2</v>
      </c>
      <c r="AA102">
        <v>50.12</v>
      </c>
      <c r="AB102" t="s">
        <v>94</v>
      </c>
      <c r="AC102">
        <v>17.46875</v>
      </c>
      <c r="AE102">
        <v>0</v>
      </c>
      <c r="AF102">
        <v>305.25</v>
      </c>
      <c r="AG102">
        <v>5.60546875</v>
      </c>
      <c r="AH102">
        <f t="shared" si="5"/>
        <v>299.64453125</v>
      </c>
      <c r="AI102">
        <f t="shared" si="6"/>
        <v>54.455749128919862</v>
      </c>
      <c r="AJ102">
        <f t="shared" si="7"/>
        <v>0.36678988858788342</v>
      </c>
      <c r="AK102">
        <f t="shared" si="8"/>
        <v>832.22032421665745</v>
      </c>
    </row>
    <row r="103" spans="1:37" x14ac:dyDescent="0.3">
      <c r="A103">
        <v>101</v>
      </c>
      <c r="B103">
        <v>240</v>
      </c>
      <c r="C103" t="s">
        <v>91</v>
      </c>
      <c r="D103">
        <v>2.6406452029430399E-2</v>
      </c>
      <c r="E103">
        <v>4096</v>
      </c>
      <c r="F103">
        <v>16384</v>
      </c>
      <c r="G103">
        <v>4</v>
      </c>
      <c r="H103">
        <v>3.6928855912092899</v>
      </c>
      <c r="I103">
        <v>6.4336991159349299</v>
      </c>
      <c r="J103">
        <v>-1.0158246453486299</v>
      </c>
      <c r="K103" t="b">
        <v>1</v>
      </c>
      <c r="L103">
        <v>55.25</v>
      </c>
      <c r="M103" t="s">
        <v>92</v>
      </c>
      <c r="N103">
        <v>7.1739157251692802</v>
      </c>
      <c r="O103">
        <v>4.2460000000000004</v>
      </c>
      <c r="P103">
        <v>1.742</v>
      </c>
      <c r="Q103" t="s">
        <v>1036</v>
      </c>
      <c r="R103" s="1" t="s">
        <v>1941</v>
      </c>
      <c r="S103">
        <v>0</v>
      </c>
      <c r="T103">
        <v>17650</v>
      </c>
      <c r="U103">
        <v>4096</v>
      </c>
      <c r="V103">
        <v>510</v>
      </c>
      <c r="W103">
        <v>4096</v>
      </c>
      <c r="X103">
        <v>1</v>
      </c>
      <c r="Y103">
        <v>0.119242978231569</v>
      </c>
      <c r="Z103">
        <v>55.25</v>
      </c>
      <c r="AA103">
        <v>319.5</v>
      </c>
      <c r="AB103" t="s">
        <v>94</v>
      </c>
      <c r="AC103">
        <v>7.43359375</v>
      </c>
      <c r="AE103">
        <v>0</v>
      </c>
      <c r="AF103">
        <v>55.25</v>
      </c>
      <c r="AG103">
        <v>7.51953125</v>
      </c>
      <c r="AH103">
        <f t="shared" si="5"/>
        <v>47.73046875</v>
      </c>
      <c r="AI103">
        <f t="shared" si="6"/>
        <v>7.3475324675324671</v>
      </c>
      <c r="AJ103">
        <f t="shared" si="7"/>
        <v>0.36210369954459704</v>
      </c>
      <c r="AK103">
        <f t="shared" si="8"/>
        <v>152.58060072152165</v>
      </c>
    </row>
    <row r="104" spans="1:37" x14ac:dyDescent="0.3">
      <c r="A104">
        <v>102</v>
      </c>
      <c r="B104">
        <v>248</v>
      </c>
      <c r="C104" t="s">
        <v>91</v>
      </c>
      <c r="D104">
        <v>1.3956647092363401E-2</v>
      </c>
      <c r="E104">
        <v>4096</v>
      </c>
      <c r="F104">
        <v>4096</v>
      </c>
      <c r="G104">
        <v>1</v>
      </c>
      <c r="H104">
        <v>3.8445632352933199</v>
      </c>
      <c r="I104">
        <v>6.2136251507914597</v>
      </c>
      <c r="J104">
        <v>-0.98126731959705904</v>
      </c>
      <c r="K104" t="b">
        <v>1</v>
      </c>
      <c r="L104">
        <v>41.34</v>
      </c>
      <c r="M104" t="s">
        <v>92</v>
      </c>
      <c r="N104">
        <v>6.2788367238643499</v>
      </c>
      <c r="O104">
        <v>3.6040000000000001</v>
      </c>
      <c r="P104">
        <v>1.6160000000000001</v>
      </c>
      <c r="Q104" t="s">
        <v>1037</v>
      </c>
      <c r="S104">
        <v>0</v>
      </c>
      <c r="T104">
        <v>4010</v>
      </c>
      <c r="U104">
        <v>4096</v>
      </c>
      <c r="V104">
        <v>235</v>
      </c>
      <c r="W104">
        <v>4096</v>
      </c>
      <c r="X104">
        <v>1</v>
      </c>
      <c r="Y104">
        <v>0.18555884539575601</v>
      </c>
      <c r="Z104">
        <v>41.34</v>
      </c>
      <c r="AA104">
        <v>97</v>
      </c>
      <c r="AB104" t="s">
        <v>94</v>
      </c>
      <c r="AC104">
        <v>6.4296875</v>
      </c>
      <c r="AE104">
        <v>4</v>
      </c>
      <c r="AF104">
        <v>41.34375</v>
      </c>
      <c r="AG104">
        <v>3.236328125</v>
      </c>
      <c r="AH104">
        <f t="shared" si="5"/>
        <v>38.107421875</v>
      </c>
      <c r="AI104">
        <f t="shared" si="6"/>
        <v>12.774894387447194</v>
      </c>
      <c r="AJ104">
        <f t="shared" si="7"/>
        <v>0.37483576100693411</v>
      </c>
      <c r="AK104">
        <f t="shared" si="8"/>
        <v>110.29830742119394</v>
      </c>
    </row>
    <row r="105" spans="1:37" x14ac:dyDescent="0.3">
      <c r="A105">
        <v>103</v>
      </c>
      <c r="B105">
        <v>249</v>
      </c>
      <c r="C105" t="s">
        <v>91</v>
      </c>
      <c r="D105">
        <v>6.3026190409219293E-2</v>
      </c>
      <c r="E105">
        <v>4096</v>
      </c>
      <c r="F105">
        <v>4096</v>
      </c>
      <c r="G105">
        <v>1</v>
      </c>
      <c r="H105">
        <v>14.7077538409485</v>
      </c>
      <c r="I105">
        <v>12.021865200072201</v>
      </c>
      <c r="J105">
        <v>-0.99091122445796398</v>
      </c>
      <c r="K105" t="b">
        <v>1</v>
      </c>
      <c r="L105">
        <v>6.5659999999999998</v>
      </c>
      <c r="M105" t="s">
        <v>92</v>
      </c>
      <c r="N105">
        <v>12.533813230467199</v>
      </c>
      <c r="O105">
        <v>3.62</v>
      </c>
      <c r="P105">
        <v>0.81740000000000002</v>
      </c>
      <c r="Q105" t="s">
        <v>1038</v>
      </c>
      <c r="S105">
        <v>0</v>
      </c>
      <c r="T105">
        <v>4156</v>
      </c>
      <c r="U105">
        <v>4096</v>
      </c>
      <c r="V105">
        <v>31</v>
      </c>
      <c r="W105">
        <v>4096</v>
      </c>
      <c r="X105">
        <v>1</v>
      </c>
      <c r="Y105">
        <v>2.4619852687122501</v>
      </c>
      <c r="Z105">
        <v>6.5659999999999998</v>
      </c>
      <c r="AA105">
        <v>633</v>
      </c>
      <c r="AB105" t="s">
        <v>94</v>
      </c>
      <c r="AC105">
        <v>2.5625</v>
      </c>
      <c r="AD105" t="s">
        <v>98</v>
      </c>
      <c r="AE105">
        <v>3</v>
      </c>
      <c r="AF105">
        <v>6.56640625</v>
      </c>
      <c r="AG105">
        <v>4.96484375</v>
      </c>
      <c r="AH105">
        <f t="shared" si="5"/>
        <v>1.6015625</v>
      </c>
      <c r="AI105">
        <f t="shared" si="6"/>
        <v>1.3225806451612903</v>
      </c>
      <c r="AJ105">
        <f t="shared" si="7"/>
        <v>0.3712382554719702</v>
      </c>
      <c r="AK105">
        <f t="shared" si="8"/>
        <v>17.687849119029671</v>
      </c>
    </row>
    <row r="106" spans="1:37" x14ac:dyDescent="0.3">
      <c r="A106">
        <v>104</v>
      </c>
      <c r="B106">
        <v>250</v>
      </c>
      <c r="C106" t="s">
        <v>91</v>
      </c>
      <c r="D106">
        <v>2.8473769127893799E-2</v>
      </c>
      <c r="E106">
        <v>4096</v>
      </c>
      <c r="F106">
        <v>4096</v>
      </c>
      <c r="G106">
        <v>1</v>
      </c>
      <c r="H106">
        <v>3.6164646423706301</v>
      </c>
      <c r="I106">
        <v>5.6471942999517903</v>
      </c>
      <c r="J106">
        <v>-0.97966000212024096</v>
      </c>
      <c r="K106" t="b">
        <v>1</v>
      </c>
      <c r="L106">
        <v>36.44</v>
      </c>
      <c r="M106" t="s">
        <v>92</v>
      </c>
      <c r="N106">
        <v>5.7981766225192199</v>
      </c>
      <c r="O106">
        <v>3.6040000000000001</v>
      </c>
      <c r="P106">
        <v>1.5620000000000001</v>
      </c>
      <c r="Q106" t="s">
        <v>1039</v>
      </c>
      <c r="S106">
        <v>0</v>
      </c>
      <c r="T106">
        <v>4020</v>
      </c>
      <c r="U106">
        <v>4096</v>
      </c>
      <c r="V106">
        <v>268</v>
      </c>
      <c r="W106">
        <v>4096</v>
      </c>
      <c r="X106">
        <v>1</v>
      </c>
      <c r="Y106">
        <v>0.15982601576816899</v>
      </c>
      <c r="Z106">
        <v>36.44</v>
      </c>
      <c r="AA106">
        <v>110.3</v>
      </c>
      <c r="AB106" t="s">
        <v>94</v>
      </c>
      <c r="AC106">
        <v>6.03515625</v>
      </c>
      <c r="AE106">
        <v>4</v>
      </c>
      <c r="AF106">
        <v>36.4375</v>
      </c>
      <c r="AG106">
        <v>3.1484375</v>
      </c>
      <c r="AH106">
        <f t="shared" si="5"/>
        <v>33.2890625</v>
      </c>
      <c r="AI106">
        <f t="shared" si="6"/>
        <v>11.573200992555831</v>
      </c>
      <c r="AJ106">
        <f t="shared" si="7"/>
        <v>0.3754387255244287</v>
      </c>
      <c r="AK106">
        <f t="shared" si="8"/>
        <v>97.053120849753995</v>
      </c>
    </row>
    <row r="107" spans="1:37" x14ac:dyDescent="0.3">
      <c r="A107">
        <v>105</v>
      </c>
      <c r="B107">
        <v>251</v>
      </c>
      <c r="C107" t="s">
        <v>91</v>
      </c>
      <c r="D107">
        <v>5.2194724366449403E-2</v>
      </c>
      <c r="E107">
        <v>4096</v>
      </c>
      <c r="F107">
        <v>4096</v>
      </c>
      <c r="G107">
        <v>1</v>
      </c>
      <c r="H107">
        <v>8.2663866705285898</v>
      </c>
      <c r="I107">
        <v>8.8960528426977596</v>
      </c>
      <c r="J107">
        <v>-0.99091122445796398</v>
      </c>
      <c r="K107" t="b">
        <v>1</v>
      </c>
      <c r="L107">
        <v>11.914</v>
      </c>
      <c r="M107" t="s">
        <v>92</v>
      </c>
      <c r="N107">
        <v>8.9342501917397197</v>
      </c>
      <c r="O107">
        <v>3.6110000000000002</v>
      </c>
      <c r="P107">
        <v>1.0760000000000001</v>
      </c>
      <c r="Q107" t="s">
        <v>1040</v>
      </c>
      <c r="S107">
        <v>0</v>
      </c>
      <c r="T107">
        <v>4078</v>
      </c>
      <c r="U107">
        <v>4096</v>
      </c>
      <c r="V107">
        <v>101</v>
      </c>
      <c r="W107">
        <v>4096</v>
      </c>
      <c r="X107">
        <v>1</v>
      </c>
      <c r="Y107">
        <v>0.723032497562208</v>
      </c>
      <c r="Z107">
        <v>11.914</v>
      </c>
      <c r="AA107">
        <v>342.2</v>
      </c>
      <c r="AB107" t="s">
        <v>94</v>
      </c>
      <c r="AC107">
        <v>3.451171875</v>
      </c>
      <c r="AD107" t="s">
        <v>98</v>
      </c>
      <c r="AE107">
        <v>4</v>
      </c>
      <c r="AF107">
        <v>11.9140625</v>
      </c>
      <c r="AG107">
        <v>4.0390625</v>
      </c>
      <c r="AH107">
        <f t="shared" si="5"/>
        <v>7.875</v>
      </c>
      <c r="AI107">
        <f t="shared" si="6"/>
        <v>2.9497098646034816</v>
      </c>
      <c r="AJ107">
        <f t="shared" si="7"/>
        <v>0.3712382554719702</v>
      </c>
      <c r="AK107">
        <f t="shared" si="8"/>
        <v>32.092766099369719</v>
      </c>
    </row>
    <row r="108" spans="1:37" x14ac:dyDescent="0.3">
      <c r="A108">
        <v>106</v>
      </c>
      <c r="B108">
        <v>253</v>
      </c>
      <c r="C108" t="s">
        <v>91</v>
      </c>
      <c r="D108">
        <v>2.7100998430597299E-2</v>
      </c>
      <c r="E108">
        <v>4096</v>
      </c>
      <c r="F108">
        <v>16384</v>
      </c>
      <c r="G108">
        <v>4</v>
      </c>
      <c r="H108">
        <v>3.41113630165566</v>
      </c>
      <c r="I108">
        <v>8.4279051203016007</v>
      </c>
      <c r="J108">
        <v>-1.00457342301091</v>
      </c>
      <c r="K108" t="b">
        <v>1</v>
      </c>
      <c r="L108">
        <v>296</v>
      </c>
      <c r="M108" t="s">
        <v>92</v>
      </c>
      <c r="N108">
        <v>8.4374566249771696</v>
      </c>
      <c r="O108">
        <v>4.2</v>
      </c>
      <c r="P108">
        <v>2.4700000000000002</v>
      </c>
      <c r="Q108" t="s">
        <v>1041</v>
      </c>
      <c r="S108">
        <v>0</v>
      </c>
      <c r="T108">
        <v>15780</v>
      </c>
      <c r="U108">
        <v>4096</v>
      </c>
      <c r="V108">
        <v>410</v>
      </c>
      <c r="W108">
        <v>4096</v>
      </c>
      <c r="X108">
        <v>1</v>
      </c>
      <c r="Y108">
        <v>0.11907753433507599</v>
      </c>
      <c r="Z108">
        <v>296</v>
      </c>
      <c r="AA108">
        <v>53.3</v>
      </c>
      <c r="AB108" t="s">
        <v>94</v>
      </c>
      <c r="AC108">
        <v>17.203125</v>
      </c>
      <c r="AE108">
        <v>0</v>
      </c>
      <c r="AF108">
        <v>296</v>
      </c>
      <c r="AG108">
        <v>7.57421875</v>
      </c>
      <c r="AH108">
        <f t="shared" si="5"/>
        <v>288.42578125</v>
      </c>
      <c r="AI108">
        <f t="shared" si="6"/>
        <v>39.07993811242909</v>
      </c>
      <c r="AJ108">
        <f t="shared" si="7"/>
        <v>0.3662008143311305</v>
      </c>
      <c r="AK108">
        <f t="shared" si="8"/>
        <v>808.29967716114174</v>
      </c>
    </row>
    <row r="109" spans="1:37" x14ac:dyDescent="0.3">
      <c r="A109">
        <v>107</v>
      </c>
      <c r="B109">
        <v>254</v>
      </c>
      <c r="C109" t="s">
        <v>91</v>
      </c>
      <c r="D109">
        <v>2.3233349913191301E-2</v>
      </c>
      <c r="E109">
        <v>4096</v>
      </c>
      <c r="F109">
        <v>16384</v>
      </c>
      <c r="G109">
        <v>4</v>
      </c>
      <c r="H109">
        <v>3.8905218390978602</v>
      </c>
      <c r="I109">
        <v>6.7666205033528302</v>
      </c>
      <c r="J109">
        <v>-1.01743196282545</v>
      </c>
      <c r="K109" t="b">
        <v>1</v>
      </c>
      <c r="L109">
        <v>54.9</v>
      </c>
      <c r="M109" t="s">
        <v>92</v>
      </c>
      <c r="N109">
        <v>7.3904611355973602</v>
      </c>
      <c r="O109">
        <v>4.26</v>
      </c>
      <c r="P109">
        <v>1.7390000000000001</v>
      </c>
      <c r="Q109" t="s">
        <v>1042</v>
      </c>
      <c r="R109" s="1" t="s">
        <v>1941</v>
      </c>
      <c r="S109">
        <v>0</v>
      </c>
      <c r="T109">
        <v>18190</v>
      </c>
      <c r="U109">
        <v>4096</v>
      </c>
      <c r="V109">
        <v>503</v>
      </c>
      <c r="W109">
        <v>4096</v>
      </c>
      <c r="X109">
        <v>1</v>
      </c>
      <c r="Y109">
        <v>0.128881998692916</v>
      </c>
      <c r="Z109">
        <v>54.9</v>
      </c>
      <c r="AA109">
        <v>331.2</v>
      </c>
      <c r="AB109" t="s">
        <v>94</v>
      </c>
      <c r="AC109">
        <v>7.41015625</v>
      </c>
      <c r="AE109">
        <v>0</v>
      </c>
      <c r="AF109">
        <v>54.90625</v>
      </c>
      <c r="AG109">
        <v>7.71484375</v>
      </c>
      <c r="AH109">
        <f t="shared" si="5"/>
        <v>47.19140625</v>
      </c>
      <c r="AI109">
        <f t="shared" si="6"/>
        <v>7.1169620253164556</v>
      </c>
      <c r="AJ109">
        <f t="shared" si="7"/>
        <v>0.36152215143132183</v>
      </c>
      <c r="AK109">
        <f t="shared" si="8"/>
        <v>151.87520261930757</v>
      </c>
    </row>
    <row r="110" spans="1:37" x14ac:dyDescent="0.3">
      <c r="A110">
        <v>108</v>
      </c>
      <c r="B110">
        <v>262</v>
      </c>
      <c r="C110" t="s">
        <v>91</v>
      </c>
      <c r="D110">
        <v>1.42180026493221E-2</v>
      </c>
      <c r="E110">
        <v>4096</v>
      </c>
      <c r="F110">
        <v>4096</v>
      </c>
      <c r="G110">
        <v>1</v>
      </c>
      <c r="H110">
        <v>3.5328468242508202</v>
      </c>
      <c r="I110">
        <v>5.7753765466756501</v>
      </c>
      <c r="J110">
        <v>-0.97885634338183303</v>
      </c>
      <c r="K110" t="b">
        <v>1</v>
      </c>
      <c r="L110">
        <v>43.12</v>
      </c>
      <c r="M110" t="s">
        <v>92</v>
      </c>
      <c r="N110">
        <v>5.8801031208428602</v>
      </c>
      <c r="O110">
        <v>3.5880000000000001</v>
      </c>
      <c r="P110">
        <v>1.635</v>
      </c>
      <c r="Q110" t="s">
        <v>1043</v>
      </c>
      <c r="S110">
        <v>0</v>
      </c>
      <c r="T110">
        <v>3864</v>
      </c>
      <c r="U110">
        <v>4096</v>
      </c>
      <c r="V110">
        <v>333</v>
      </c>
      <c r="W110">
        <v>4096</v>
      </c>
      <c r="X110">
        <v>1</v>
      </c>
      <c r="Y110">
        <v>0.13879915096880799</v>
      </c>
      <c r="Z110">
        <v>43.12</v>
      </c>
      <c r="AA110">
        <v>89.6</v>
      </c>
      <c r="AB110" t="s">
        <v>94</v>
      </c>
      <c r="AC110">
        <v>6.56640625</v>
      </c>
      <c r="AE110">
        <v>3</v>
      </c>
      <c r="AF110">
        <v>43.125</v>
      </c>
      <c r="AG110">
        <v>2.6875</v>
      </c>
      <c r="AH110">
        <f t="shared" si="5"/>
        <v>40.4375</v>
      </c>
      <c r="AI110">
        <f t="shared" si="6"/>
        <v>16.046511627906977</v>
      </c>
      <c r="AJ110">
        <f t="shared" si="7"/>
        <v>0.37574057141122941</v>
      </c>
      <c r="AK110">
        <f t="shared" si="8"/>
        <v>114.77333905686173</v>
      </c>
    </row>
    <row r="111" spans="1:37" x14ac:dyDescent="0.3">
      <c r="A111">
        <v>109</v>
      </c>
      <c r="B111">
        <v>263</v>
      </c>
      <c r="C111" t="s">
        <v>91</v>
      </c>
      <c r="D111">
        <v>4.3023121186823797E-2</v>
      </c>
      <c r="E111">
        <v>4096</v>
      </c>
      <c r="F111">
        <v>4096</v>
      </c>
      <c r="G111">
        <v>1</v>
      </c>
      <c r="H111">
        <v>15.039665320678299</v>
      </c>
      <c r="I111">
        <v>13.3947019262291</v>
      </c>
      <c r="J111">
        <v>-0.98930390698114601</v>
      </c>
      <c r="K111" t="b">
        <v>1</v>
      </c>
      <c r="L111">
        <v>7.7770000000000001</v>
      </c>
      <c r="M111" t="s">
        <v>92</v>
      </c>
      <c r="N111">
        <v>13.6786866792918</v>
      </c>
      <c r="O111">
        <v>3.6579999999999999</v>
      </c>
      <c r="P111">
        <v>0.89059999999999995</v>
      </c>
      <c r="Q111" t="s">
        <v>1044</v>
      </c>
      <c r="S111">
        <v>0</v>
      </c>
      <c r="T111">
        <v>4548</v>
      </c>
      <c r="U111">
        <v>4096</v>
      </c>
      <c r="V111">
        <v>23</v>
      </c>
      <c r="W111">
        <v>4096</v>
      </c>
      <c r="X111">
        <v>1</v>
      </c>
      <c r="Y111">
        <v>2.92747258789867</v>
      </c>
      <c r="Z111">
        <v>7.7770000000000001</v>
      </c>
      <c r="AA111">
        <v>585</v>
      </c>
      <c r="AB111" t="s">
        <v>94</v>
      </c>
      <c r="AC111">
        <v>2.7890625</v>
      </c>
      <c r="AD111" t="s">
        <v>98</v>
      </c>
      <c r="AE111">
        <v>4</v>
      </c>
      <c r="AF111">
        <v>7.77734375</v>
      </c>
      <c r="AG111">
        <v>5.640625</v>
      </c>
      <c r="AH111">
        <f t="shared" si="5"/>
        <v>2.13671875</v>
      </c>
      <c r="AI111">
        <f t="shared" si="6"/>
        <v>1.378808864265928</v>
      </c>
      <c r="AJ111">
        <f t="shared" si="7"/>
        <v>0.37183543300643185</v>
      </c>
      <c r="AK111">
        <f t="shared" si="8"/>
        <v>20.916090989815569</v>
      </c>
    </row>
    <row r="112" spans="1:37" x14ac:dyDescent="0.3">
      <c r="A112">
        <v>110</v>
      </c>
      <c r="B112">
        <v>264</v>
      </c>
      <c r="C112" t="s">
        <v>91</v>
      </c>
      <c r="D112">
        <v>2.29542758215159E-2</v>
      </c>
      <c r="E112">
        <v>4096</v>
      </c>
      <c r="F112">
        <v>4096</v>
      </c>
      <c r="G112">
        <v>1</v>
      </c>
      <c r="H112">
        <v>3.4272308348346501</v>
      </c>
      <c r="I112">
        <v>5.4186393765598604</v>
      </c>
      <c r="J112">
        <v>-0.97805268464342399</v>
      </c>
      <c r="K112" t="b">
        <v>1</v>
      </c>
      <c r="L112">
        <v>38.1</v>
      </c>
      <c r="M112" t="s">
        <v>92</v>
      </c>
      <c r="N112">
        <v>5.5984167744648801</v>
      </c>
      <c r="O112">
        <v>3.5920000000000001</v>
      </c>
      <c r="P112">
        <v>1.581</v>
      </c>
      <c r="Q112" t="s">
        <v>1045</v>
      </c>
      <c r="S112">
        <v>0</v>
      </c>
      <c r="T112">
        <v>3900</v>
      </c>
      <c r="U112">
        <v>4096</v>
      </c>
      <c r="V112">
        <v>323</v>
      </c>
      <c r="W112">
        <v>4096</v>
      </c>
      <c r="X112">
        <v>1</v>
      </c>
      <c r="Y112">
        <v>0.135054736358695</v>
      </c>
      <c r="Z112">
        <v>38.1</v>
      </c>
      <c r="AA112">
        <v>102.4</v>
      </c>
      <c r="AB112" t="s">
        <v>94</v>
      </c>
      <c r="AC112">
        <v>6.171875</v>
      </c>
      <c r="AE112">
        <v>3</v>
      </c>
      <c r="AF112">
        <v>38.09375</v>
      </c>
      <c r="AG112">
        <v>2.76953125</v>
      </c>
      <c r="AH112">
        <f t="shared" si="5"/>
        <v>35.32421875</v>
      </c>
      <c r="AI112">
        <f t="shared" si="6"/>
        <v>13.754583921015515</v>
      </c>
      <c r="AJ112">
        <f t="shared" si="7"/>
        <v>0.37604265997661745</v>
      </c>
      <c r="AK112">
        <f t="shared" si="8"/>
        <v>101.3016714709142</v>
      </c>
    </row>
    <row r="113" spans="1:37" x14ac:dyDescent="0.3">
      <c r="A113">
        <v>111</v>
      </c>
      <c r="B113">
        <v>265</v>
      </c>
      <c r="C113" t="s">
        <v>91</v>
      </c>
      <c r="D113">
        <v>4.3855903656553598E-2</v>
      </c>
      <c r="E113">
        <v>4096</v>
      </c>
      <c r="F113">
        <v>4096</v>
      </c>
      <c r="G113">
        <v>1</v>
      </c>
      <c r="H113">
        <v>8.8478662029328792</v>
      </c>
      <c r="I113">
        <v>9.5218247613594098</v>
      </c>
      <c r="J113">
        <v>-0.99332220067318999</v>
      </c>
      <c r="K113" t="b">
        <v>1</v>
      </c>
      <c r="L113">
        <v>11.914</v>
      </c>
      <c r="M113" t="s">
        <v>92</v>
      </c>
      <c r="N113">
        <v>9.5646165026876204</v>
      </c>
      <c r="O113">
        <v>3.645</v>
      </c>
      <c r="P113">
        <v>1.0760000000000001</v>
      </c>
      <c r="Q113" t="s">
        <v>1046</v>
      </c>
      <c r="S113">
        <v>0</v>
      </c>
      <c r="T113">
        <v>4412</v>
      </c>
      <c r="U113">
        <v>4096</v>
      </c>
      <c r="V113">
        <v>118</v>
      </c>
      <c r="W113">
        <v>4096</v>
      </c>
      <c r="X113">
        <v>1</v>
      </c>
      <c r="Y113">
        <v>0.72245464310820995</v>
      </c>
      <c r="Z113">
        <v>11.914</v>
      </c>
      <c r="AA113">
        <v>370.2</v>
      </c>
      <c r="AB113" t="s">
        <v>94</v>
      </c>
      <c r="AC113">
        <v>3.451171875</v>
      </c>
      <c r="AD113" t="s">
        <v>98</v>
      </c>
      <c r="AE113">
        <v>4</v>
      </c>
      <c r="AF113">
        <v>11.9140625</v>
      </c>
      <c r="AG113">
        <v>4.0546875</v>
      </c>
      <c r="AH113">
        <f t="shared" si="5"/>
        <v>7.859375</v>
      </c>
      <c r="AI113">
        <f t="shared" si="6"/>
        <v>2.9383429672447012</v>
      </c>
      <c r="AJ113">
        <f t="shared" si="7"/>
        <v>0.37034428696928262</v>
      </c>
      <c r="AK113">
        <f t="shared" si="8"/>
        <v>32.170234344638843</v>
      </c>
    </row>
    <row r="114" spans="1:37" x14ac:dyDescent="0.3">
      <c r="A114">
        <v>112</v>
      </c>
      <c r="B114">
        <v>267</v>
      </c>
      <c r="C114" t="s">
        <v>91</v>
      </c>
      <c r="D114">
        <v>3.1781181565260101E-2</v>
      </c>
      <c r="E114">
        <v>4096</v>
      </c>
      <c r="F114">
        <v>16384</v>
      </c>
      <c r="G114">
        <v>4</v>
      </c>
      <c r="H114">
        <v>3.15416008195275</v>
      </c>
      <c r="I114">
        <v>7.7498698888604798</v>
      </c>
      <c r="J114">
        <v>-1.00457342301091</v>
      </c>
      <c r="K114" t="b">
        <v>1</v>
      </c>
      <c r="L114">
        <v>286.2</v>
      </c>
      <c r="M114" t="s">
        <v>92</v>
      </c>
      <c r="N114">
        <v>7.7670381766091703</v>
      </c>
      <c r="O114">
        <v>4.2030000000000003</v>
      </c>
      <c r="P114">
        <v>2.4569999999999999</v>
      </c>
      <c r="Q114" t="s">
        <v>1047</v>
      </c>
      <c r="S114">
        <v>0</v>
      </c>
      <c r="T114">
        <v>15910</v>
      </c>
      <c r="U114">
        <v>4096</v>
      </c>
      <c r="V114">
        <v>745</v>
      </c>
      <c r="W114">
        <v>4096</v>
      </c>
      <c r="X114">
        <v>1</v>
      </c>
      <c r="Y114">
        <v>7.89223189456357E-2</v>
      </c>
      <c r="Z114">
        <v>286.2</v>
      </c>
      <c r="AA114">
        <v>55.6</v>
      </c>
      <c r="AB114" t="s">
        <v>94</v>
      </c>
      <c r="AC114">
        <v>16.921875</v>
      </c>
      <c r="AE114">
        <v>0</v>
      </c>
      <c r="AF114">
        <v>286.25</v>
      </c>
      <c r="AG114">
        <v>5.6328125</v>
      </c>
      <c r="AH114">
        <f t="shared" si="5"/>
        <v>280.6171875</v>
      </c>
      <c r="AI114">
        <f t="shared" si="6"/>
        <v>50.818307905686545</v>
      </c>
      <c r="AJ114">
        <f t="shared" si="7"/>
        <v>0.3662008143311305</v>
      </c>
      <c r="AK114">
        <f t="shared" si="8"/>
        <v>781.67494117357035</v>
      </c>
    </row>
    <row r="115" spans="1:37" x14ac:dyDescent="0.3">
      <c r="A115">
        <v>113</v>
      </c>
      <c r="B115">
        <v>268</v>
      </c>
      <c r="C115" t="s">
        <v>91</v>
      </c>
      <c r="D115">
        <v>8.7098809910749406E-3</v>
      </c>
      <c r="E115">
        <v>4096</v>
      </c>
      <c r="F115">
        <v>16384</v>
      </c>
      <c r="G115">
        <v>4</v>
      </c>
      <c r="H115">
        <v>4.8864677202156699</v>
      </c>
      <c r="I115">
        <v>8.3604408650564999</v>
      </c>
      <c r="J115">
        <v>-1.01984293904067</v>
      </c>
      <c r="K115" t="b">
        <v>1</v>
      </c>
      <c r="L115">
        <v>51.44</v>
      </c>
      <c r="M115" t="s">
        <v>92</v>
      </c>
      <c r="N115">
        <v>8.6351183924896695</v>
      </c>
      <c r="O115">
        <v>4.2539999999999996</v>
      </c>
      <c r="P115">
        <v>1.7110000000000001</v>
      </c>
      <c r="Q115" t="s">
        <v>1048</v>
      </c>
      <c r="R115" s="1" t="s">
        <v>1941</v>
      </c>
      <c r="S115">
        <v>0</v>
      </c>
      <c r="T115">
        <v>17920</v>
      </c>
      <c r="U115">
        <v>4096</v>
      </c>
      <c r="V115">
        <v>189</v>
      </c>
      <c r="W115">
        <v>4096</v>
      </c>
      <c r="X115">
        <v>1</v>
      </c>
      <c r="Y115">
        <v>0.28269892879191699</v>
      </c>
      <c r="Z115">
        <v>51.44</v>
      </c>
      <c r="AA115">
        <v>348.5</v>
      </c>
      <c r="AB115" t="s">
        <v>94</v>
      </c>
      <c r="AC115">
        <v>7.171875</v>
      </c>
      <c r="AE115">
        <v>0</v>
      </c>
      <c r="AF115">
        <v>51.4375</v>
      </c>
      <c r="AG115">
        <v>10.171875</v>
      </c>
      <c r="AH115">
        <f t="shared" si="5"/>
        <v>41.265625</v>
      </c>
      <c r="AI115">
        <f t="shared" si="6"/>
        <v>5.0568356374807983</v>
      </c>
      <c r="AJ115">
        <f t="shared" si="7"/>
        <v>0.3606515800081484</v>
      </c>
      <c r="AK115">
        <f t="shared" si="8"/>
        <v>142.62380328082259</v>
      </c>
    </row>
    <row r="116" spans="1:37" x14ac:dyDescent="0.3">
      <c r="A116">
        <v>114</v>
      </c>
      <c r="B116">
        <v>276</v>
      </c>
      <c r="C116" t="s">
        <v>91</v>
      </c>
      <c r="D116">
        <v>1.7463542946420101E-2</v>
      </c>
      <c r="E116">
        <v>4096</v>
      </c>
      <c r="F116">
        <v>4096</v>
      </c>
      <c r="G116">
        <v>1</v>
      </c>
      <c r="H116">
        <v>3.1382388813799298</v>
      </c>
      <c r="I116">
        <v>5.0935088094271999</v>
      </c>
      <c r="J116">
        <v>-0.97242707347456303</v>
      </c>
      <c r="K116" t="b">
        <v>1</v>
      </c>
      <c r="L116">
        <v>41.94</v>
      </c>
      <c r="M116" t="s">
        <v>92</v>
      </c>
      <c r="N116">
        <v>5.3443453278253097</v>
      </c>
      <c r="O116">
        <v>3.5619999999999998</v>
      </c>
      <c r="P116">
        <v>1.623</v>
      </c>
      <c r="Q116" t="s">
        <v>1049</v>
      </c>
      <c r="S116">
        <v>0</v>
      </c>
      <c r="T116">
        <v>3650</v>
      </c>
      <c r="U116">
        <v>4096</v>
      </c>
      <c r="V116">
        <v>426</v>
      </c>
      <c r="W116">
        <v>4096</v>
      </c>
      <c r="X116">
        <v>1</v>
      </c>
      <c r="Y116">
        <v>0.103598012309916</v>
      </c>
      <c r="Z116">
        <v>41.94</v>
      </c>
      <c r="AA116">
        <v>87.06</v>
      </c>
      <c r="AB116" t="s">
        <v>94</v>
      </c>
      <c r="AC116">
        <v>6.4765625</v>
      </c>
      <c r="AE116">
        <v>6</v>
      </c>
      <c r="AF116">
        <v>41.9375</v>
      </c>
      <c r="AG116">
        <v>2.20703125</v>
      </c>
      <c r="AH116">
        <f t="shared" si="5"/>
        <v>39.73046875</v>
      </c>
      <c r="AI116">
        <f t="shared" si="6"/>
        <v>19.001769911504425</v>
      </c>
      <c r="AJ116">
        <f t="shared" si="7"/>
        <v>0.37816409134371592</v>
      </c>
      <c r="AK116">
        <f t="shared" si="8"/>
        <v>110.89762608338907</v>
      </c>
    </row>
    <row r="117" spans="1:37" x14ac:dyDescent="0.3">
      <c r="A117">
        <v>115</v>
      </c>
      <c r="B117">
        <v>277</v>
      </c>
      <c r="C117" t="s">
        <v>91</v>
      </c>
      <c r="D117">
        <v>4.7322970321515501E-2</v>
      </c>
      <c r="E117">
        <v>4096</v>
      </c>
      <c r="F117">
        <v>4096</v>
      </c>
      <c r="G117">
        <v>1</v>
      </c>
      <c r="H117">
        <v>6.7493461149003799</v>
      </c>
      <c r="I117">
        <v>6.7954842231077004</v>
      </c>
      <c r="J117">
        <v>-0.98287463707387601</v>
      </c>
      <c r="K117" t="b">
        <v>1</v>
      </c>
      <c r="L117">
        <v>10.16</v>
      </c>
      <c r="M117" t="s">
        <v>92</v>
      </c>
      <c r="N117">
        <v>7.9681962799212602</v>
      </c>
      <c r="O117">
        <v>3.6760000000000002</v>
      </c>
      <c r="P117">
        <v>1.0069999999999999</v>
      </c>
      <c r="Q117" t="s">
        <v>1050</v>
      </c>
      <c r="S117">
        <v>0</v>
      </c>
      <c r="T117">
        <v>4732</v>
      </c>
      <c r="U117">
        <v>4096</v>
      </c>
      <c r="V117">
        <v>80</v>
      </c>
      <c r="W117">
        <v>4096</v>
      </c>
      <c r="X117">
        <v>1</v>
      </c>
      <c r="Y117">
        <v>0.642796436954578</v>
      </c>
      <c r="Z117">
        <v>10.16</v>
      </c>
      <c r="AA117">
        <v>466</v>
      </c>
      <c r="AB117" t="s">
        <v>94</v>
      </c>
      <c r="AC117">
        <v>3.1875</v>
      </c>
      <c r="AD117" t="s">
        <v>98</v>
      </c>
      <c r="AE117">
        <v>3</v>
      </c>
      <c r="AF117">
        <v>10.15625</v>
      </c>
      <c r="AG117">
        <v>5.98046875</v>
      </c>
      <c r="AH117">
        <f t="shared" si="5"/>
        <v>4.17578125</v>
      </c>
      <c r="AI117">
        <f t="shared" si="6"/>
        <v>1.6982364467668192</v>
      </c>
      <c r="AJ117">
        <f t="shared" si="7"/>
        <v>0.37423376486639376</v>
      </c>
      <c r="AK117">
        <f t="shared" si="8"/>
        <v>27.138785843190583</v>
      </c>
    </row>
    <row r="118" spans="1:37" x14ac:dyDescent="0.3">
      <c r="A118">
        <v>116</v>
      </c>
      <c r="B118">
        <v>278</v>
      </c>
      <c r="C118" t="s">
        <v>91</v>
      </c>
      <c r="D118">
        <v>1.7445901957536199E-2</v>
      </c>
      <c r="E118">
        <v>4096</v>
      </c>
      <c r="F118">
        <v>4096</v>
      </c>
      <c r="G118">
        <v>1</v>
      </c>
      <c r="H118">
        <v>3.0144251480006199</v>
      </c>
      <c r="I118">
        <v>4.6982641955166002</v>
      </c>
      <c r="J118">
        <v>-0.97162341473615399</v>
      </c>
      <c r="K118" t="b">
        <v>1</v>
      </c>
      <c r="L118">
        <v>36.159999999999997</v>
      </c>
      <c r="M118" t="s">
        <v>92</v>
      </c>
      <c r="N118">
        <v>5.0955659816972796</v>
      </c>
      <c r="O118">
        <v>3.5680000000000001</v>
      </c>
      <c r="P118">
        <v>1.5589999999999999</v>
      </c>
      <c r="Q118" t="s">
        <v>1051</v>
      </c>
      <c r="S118">
        <v>0</v>
      </c>
      <c r="T118">
        <v>3694</v>
      </c>
      <c r="U118">
        <v>4096</v>
      </c>
      <c r="V118">
        <v>441</v>
      </c>
      <c r="W118">
        <v>4096</v>
      </c>
      <c r="X118">
        <v>1</v>
      </c>
      <c r="Y118">
        <v>9.5925007047648905E-2</v>
      </c>
      <c r="Z118">
        <v>36.159999999999997</v>
      </c>
      <c r="AA118">
        <v>102.2</v>
      </c>
      <c r="AB118" t="s">
        <v>94</v>
      </c>
      <c r="AC118">
        <v>6.01171875</v>
      </c>
      <c r="AE118">
        <v>4</v>
      </c>
      <c r="AF118">
        <v>36.15625</v>
      </c>
      <c r="AG118">
        <v>2.18359375</v>
      </c>
      <c r="AH118">
        <f t="shared" si="5"/>
        <v>33.97265625</v>
      </c>
      <c r="AI118">
        <f t="shared" si="6"/>
        <v>16.558139534883722</v>
      </c>
      <c r="AJ118">
        <f t="shared" si="7"/>
        <v>0.37846812837492133</v>
      </c>
      <c r="AK118">
        <f t="shared" si="8"/>
        <v>95.533143451864419</v>
      </c>
    </row>
    <row r="119" spans="1:37" x14ac:dyDescent="0.3">
      <c r="A119">
        <v>117</v>
      </c>
      <c r="B119">
        <v>279</v>
      </c>
      <c r="C119" t="s">
        <v>91</v>
      </c>
      <c r="D119">
        <v>5.3215841796126401E-2</v>
      </c>
      <c r="E119">
        <v>4096</v>
      </c>
      <c r="F119">
        <v>4096</v>
      </c>
      <c r="G119">
        <v>1</v>
      </c>
      <c r="H119">
        <v>10.3332692190233</v>
      </c>
      <c r="I119">
        <v>10.363542468688401</v>
      </c>
      <c r="J119">
        <v>-0.99251854193478095</v>
      </c>
      <c r="K119" t="b">
        <v>1</v>
      </c>
      <c r="L119">
        <v>10.07</v>
      </c>
      <c r="M119" t="s">
        <v>92</v>
      </c>
      <c r="N119">
        <v>10.4365928595711</v>
      </c>
      <c r="O119">
        <v>3.66</v>
      </c>
      <c r="P119">
        <v>1.0029999999999999</v>
      </c>
      <c r="Q119" t="s">
        <v>1052</v>
      </c>
      <c r="S119">
        <v>0</v>
      </c>
      <c r="T119">
        <v>4572</v>
      </c>
      <c r="U119">
        <v>4096</v>
      </c>
      <c r="V119">
        <v>53</v>
      </c>
      <c r="W119">
        <v>4096</v>
      </c>
      <c r="X119">
        <v>1</v>
      </c>
      <c r="Y119">
        <v>1.2820231234099899</v>
      </c>
      <c r="Z119">
        <v>10.07</v>
      </c>
      <c r="AA119">
        <v>454</v>
      </c>
      <c r="AB119" t="s">
        <v>94</v>
      </c>
      <c r="AC119">
        <v>3.173828125</v>
      </c>
      <c r="AD119" t="s">
        <v>98</v>
      </c>
      <c r="AE119">
        <v>3</v>
      </c>
      <c r="AF119">
        <v>10.0703125</v>
      </c>
      <c r="AG119">
        <v>4.88671875</v>
      </c>
      <c r="AH119">
        <f t="shared" si="5"/>
        <v>5.18359375</v>
      </c>
      <c r="AI119">
        <f t="shared" si="6"/>
        <v>2.0607513988808952</v>
      </c>
      <c r="AJ119">
        <f t="shared" si="7"/>
        <v>0.37064203702041498</v>
      </c>
      <c r="AK119">
        <f t="shared" si="8"/>
        <v>27.169914618846448</v>
      </c>
    </row>
    <row r="120" spans="1:37" x14ac:dyDescent="0.3">
      <c r="A120">
        <v>118</v>
      </c>
      <c r="B120">
        <v>281</v>
      </c>
      <c r="C120" t="s">
        <v>91</v>
      </c>
      <c r="D120">
        <v>2.6235595317818598E-2</v>
      </c>
      <c r="E120">
        <v>4096</v>
      </c>
      <c r="F120">
        <v>16384</v>
      </c>
      <c r="G120">
        <v>4</v>
      </c>
      <c r="H120">
        <v>3.1938581862634701</v>
      </c>
      <c r="I120">
        <v>7.9472174400383997</v>
      </c>
      <c r="J120">
        <v>-1.0037697642725001</v>
      </c>
      <c r="K120" t="b">
        <v>1</v>
      </c>
      <c r="L120">
        <v>308</v>
      </c>
      <c r="M120" t="s">
        <v>92</v>
      </c>
      <c r="N120">
        <v>7.9626362455805904</v>
      </c>
      <c r="O120">
        <v>4.21</v>
      </c>
      <c r="P120">
        <v>2.488</v>
      </c>
      <c r="Q120" t="s">
        <v>1053</v>
      </c>
      <c r="S120">
        <v>0</v>
      </c>
      <c r="T120">
        <v>16216</v>
      </c>
      <c r="U120">
        <v>4096</v>
      </c>
      <c r="V120">
        <v>567</v>
      </c>
      <c r="W120">
        <v>4096</v>
      </c>
      <c r="X120">
        <v>1</v>
      </c>
      <c r="Y120">
        <v>9.2133383692005702E-2</v>
      </c>
      <c r="Z120">
        <v>308</v>
      </c>
      <c r="AA120">
        <v>52.66</v>
      </c>
      <c r="AB120" t="s">
        <v>94</v>
      </c>
      <c r="AC120">
        <v>17.546875</v>
      </c>
      <c r="AE120">
        <v>0</v>
      </c>
      <c r="AF120">
        <v>308</v>
      </c>
      <c r="AG120">
        <v>6.578125</v>
      </c>
      <c r="AH120">
        <f t="shared" si="5"/>
        <v>301.421875</v>
      </c>
      <c r="AI120">
        <f t="shared" si="6"/>
        <v>46.821852731591449</v>
      </c>
      <c r="AJ120">
        <f t="shared" si="7"/>
        <v>0.36649523310584481</v>
      </c>
      <c r="AK120">
        <f t="shared" si="8"/>
        <v>840.39292241230532</v>
      </c>
    </row>
    <row r="121" spans="1:37" x14ac:dyDescent="0.3">
      <c r="A121">
        <v>119</v>
      </c>
      <c r="B121">
        <v>282</v>
      </c>
      <c r="C121" t="s">
        <v>91</v>
      </c>
      <c r="D121">
        <v>1.32115713645579E-2</v>
      </c>
      <c r="E121">
        <v>4096</v>
      </c>
      <c r="F121">
        <v>16384</v>
      </c>
      <c r="G121">
        <v>4</v>
      </c>
      <c r="H121">
        <v>5.3073124362617499</v>
      </c>
      <c r="I121">
        <v>9.1374920167280003</v>
      </c>
      <c r="J121">
        <v>-1.02064659777908</v>
      </c>
      <c r="K121" t="b">
        <v>1</v>
      </c>
      <c r="L121">
        <v>52.72</v>
      </c>
      <c r="M121" t="s">
        <v>92</v>
      </c>
      <c r="N121">
        <v>9.3429631650652905</v>
      </c>
      <c r="O121">
        <v>4.2850000000000001</v>
      </c>
      <c r="P121">
        <v>1.722</v>
      </c>
      <c r="Q121" t="s">
        <v>1054</v>
      </c>
      <c r="R121" s="1" t="s">
        <v>1941</v>
      </c>
      <c r="S121">
        <v>0</v>
      </c>
      <c r="T121">
        <v>19310</v>
      </c>
      <c r="U121">
        <v>4096</v>
      </c>
      <c r="V121">
        <v>149</v>
      </c>
      <c r="W121">
        <v>4096</v>
      </c>
      <c r="X121">
        <v>1</v>
      </c>
      <c r="Y121">
        <v>0.35286878394342602</v>
      </c>
      <c r="Z121">
        <v>52.72</v>
      </c>
      <c r="AA121">
        <v>366.2</v>
      </c>
      <c r="AB121" t="s">
        <v>94</v>
      </c>
      <c r="AC121">
        <v>7.26171875</v>
      </c>
      <c r="AE121">
        <v>0</v>
      </c>
      <c r="AF121">
        <v>52.71875</v>
      </c>
      <c r="AG121">
        <v>11.6171875</v>
      </c>
      <c r="AH121">
        <f t="shared" si="5"/>
        <v>41.1015625</v>
      </c>
      <c r="AI121">
        <f t="shared" si="6"/>
        <v>4.5379959650302624</v>
      </c>
      <c r="AJ121">
        <f t="shared" si="7"/>
        <v>0.3603618556497033</v>
      </c>
      <c r="AK121">
        <f t="shared" si="8"/>
        <v>146.29392421390537</v>
      </c>
    </row>
    <row r="122" spans="1:37" x14ac:dyDescent="0.3">
      <c r="A122">
        <v>120</v>
      </c>
      <c r="B122">
        <v>290</v>
      </c>
      <c r="C122" t="s">
        <v>91</v>
      </c>
      <c r="D122">
        <v>2.1451347352940499E-2</v>
      </c>
      <c r="E122">
        <v>4096</v>
      </c>
      <c r="F122">
        <v>4096</v>
      </c>
      <c r="G122">
        <v>1</v>
      </c>
      <c r="H122">
        <v>4.0688032639252301</v>
      </c>
      <c r="I122">
        <v>6.5959115411287899</v>
      </c>
      <c r="J122">
        <v>-0.98287463707387601</v>
      </c>
      <c r="K122" t="b">
        <v>1</v>
      </c>
      <c r="L122">
        <v>41.75</v>
      </c>
      <c r="M122" t="s">
        <v>92</v>
      </c>
      <c r="N122">
        <v>6.6274749295295701</v>
      </c>
      <c r="O122">
        <v>3.5739999999999998</v>
      </c>
      <c r="P122">
        <v>1.621</v>
      </c>
      <c r="Q122" t="s">
        <v>1055</v>
      </c>
      <c r="S122">
        <v>0</v>
      </c>
      <c r="T122">
        <v>3758</v>
      </c>
      <c r="U122">
        <v>4096</v>
      </c>
      <c r="V122">
        <v>316</v>
      </c>
      <c r="W122">
        <v>4096</v>
      </c>
      <c r="X122">
        <v>1</v>
      </c>
      <c r="Y122">
        <v>0.172633671128228</v>
      </c>
      <c r="Z122">
        <v>41.75</v>
      </c>
      <c r="AA122">
        <v>90</v>
      </c>
      <c r="AB122" t="s">
        <v>94</v>
      </c>
      <c r="AC122">
        <v>6.4609375</v>
      </c>
      <c r="AE122">
        <v>3</v>
      </c>
      <c r="AF122">
        <v>41.75</v>
      </c>
      <c r="AG122">
        <v>2.685546875</v>
      </c>
      <c r="AH122">
        <f t="shared" si="5"/>
        <v>39.064453125</v>
      </c>
      <c r="AI122">
        <f t="shared" si="6"/>
        <v>15.546181818181818</v>
      </c>
      <c r="AJ122">
        <f t="shared" si="7"/>
        <v>0.37423376486639376</v>
      </c>
      <c r="AK122">
        <f t="shared" si="8"/>
        <v>111.56128580462344</v>
      </c>
    </row>
    <row r="123" spans="1:37" x14ac:dyDescent="0.3">
      <c r="A123">
        <v>121</v>
      </c>
      <c r="B123">
        <v>291</v>
      </c>
      <c r="C123" t="s">
        <v>91</v>
      </c>
      <c r="D123">
        <v>4.9295710349011798E-2</v>
      </c>
      <c r="E123">
        <v>4096</v>
      </c>
      <c r="F123">
        <v>4096</v>
      </c>
      <c r="G123">
        <v>1</v>
      </c>
      <c r="H123">
        <v>10.6275105416019</v>
      </c>
      <c r="I123">
        <v>10.316157693703399</v>
      </c>
      <c r="J123">
        <v>-0.98930390698114601</v>
      </c>
      <c r="K123" t="b">
        <v>1</v>
      </c>
      <c r="L123">
        <v>9.35</v>
      </c>
      <c r="M123" t="s">
        <v>92</v>
      </c>
      <c r="N123">
        <v>10.6639803453085</v>
      </c>
      <c r="O123">
        <v>3.6560000000000001</v>
      </c>
      <c r="P123">
        <v>0.97070000000000001</v>
      </c>
      <c r="Q123" t="s">
        <v>1056</v>
      </c>
      <c r="S123">
        <v>0</v>
      </c>
      <c r="T123">
        <v>4536</v>
      </c>
      <c r="U123">
        <v>4096</v>
      </c>
      <c r="V123">
        <v>43</v>
      </c>
      <c r="W123">
        <v>4096</v>
      </c>
      <c r="X123">
        <v>1</v>
      </c>
      <c r="Y123">
        <v>1.46818159345637</v>
      </c>
      <c r="Z123">
        <v>9.35</v>
      </c>
      <c r="AA123">
        <v>485</v>
      </c>
      <c r="AB123" t="s">
        <v>94</v>
      </c>
      <c r="AC123">
        <v>3.05859375</v>
      </c>
      <c r="AD123" t="s">
        <v>98</v>
      </c>
      <c r="AE123">
        <v>3</v>
      </c>
      <c r="AF123">
        <v>9.3515625</v>
      </c>
      <c r="AG123">
        <v>5.6875</v>
      </c>
      <c r="AH123">
        <f t="shared" si="5"/>
        <v>3.6640625</v>
      </c>
      <c r="AI123">
        <f t="shared" si="6"/>
        <v>1.6442307692307692</v>
      </c>
      <c r="AJ123">
        <f t="shared" si="7"/>
        <v>0.37183543300643185</v>
      </c>
      <c r="AK123">
        <f t="shared" si="8"/>
        <v>25.149734721053978</v>
      </c>
    </row>
    <row r="124" spans="1:37" x14ac:dyDescent="0.3">
      <c r="A124">
        <v>122</v>
      </c>
      <c r="B124">
        <v>292</v>
      </c>
      <c r="C124" t="s">
        <v>91</v>
      </c>
      <c r="D124">
        <v>9.0965000636029601E-3</v>
      </c>
      <c r="E124">
        <v>4096</v>
      </c>
      <c r="F124">
        <v>4096</v>
      </c>
      <c r="G124">
        <v>1</v>
      </c>
      <c r="H124">
        <v>3.9647057355361701</v>
      </c>
      <c r="I124">
        <v>6.2877755024519004</v>
      </c>
      <c r="J124">
        <v>-0.98287463707387601</v>
      </c>
      <c r="K124" t="b">
        <v>1</v>
      </c>
      <c r="L124">
        <v>38.56</v>
      </c>
      <c r="M124" t="s">
        <v>92</v>
      </c>
      <c r="N124">
        <v>6.3396645161522303</v>
      </c>
      <c r="O124">
        <v>3.58</v>
      </c>
      <c r="P124">
        <v>1.5860000000000001</v>
      </c>
      <c r="Q124" t="s">
        <v>1057</v>
      </c>
      <c r="S124">
        <v>0</v>
      </c>
      <c r="T124">
        <v>3796</v>
      </c>
      <c r="U124">
        <v>4096</v>
      </c>
      <c r="V124">
        <v>269</v>
      </c>
      <c r="W124">
        <v>4096</v>
      </c>
      <c r="X124">
        <v>1</v>
      </c>
      <c r="Y124">
        <v>0.18076129897092</v>
      </c>
      <c r="Z124">
        <v>38.56</v>
      </c>
      <c r="AA124">
        <v>98.44</v>
      </c>
      <c r="AB124" t="s">
        <v>94</v>
      </c>
      <c r="AC124">
        <v>6.2109375</v>
      </c>
      <c r="AE124">
        <v>3</v>
      </c>
      <c r="AF124">
        <v>38.5625</v>
      </c>
      <c r="AG124">
        <v>2.884765625</v>
      </c>
      <c r="AH124">
        <f t="shared" si="5"/>
        <v>35.677734375</v>
      </c>
      <c r="AI124">
        <f t="shared" si="6"/>
        <v>13.367637102234259</v>
      </c>
      <c r="AJ124">
        <f t="shared" si="7"/>
        <v>0.37423376486639376</v>
      </c>
      <c r="AK124">
        <f t="shared" si="8"/>
        <v>103.04388224768363</v>
      </c>
    </row>
    <row r="125" spans="1:37" x14ac:dyDescent="0.3">
      <c r="A125">
        <v>123</v>
      </c>
      <c r="B125">
        <v>293</v>
      </c>
      <c r="C125" t="s">
        <v>91</v>
      </c>
      <c r="D125">
        <v>3.8612356973305E-2</v>
      </c>
      <c r="E125">
        <v>4096</v>
      </c>
      <c r="F125">
        <v>4096</v>
      </c>
      <c r="G125">
        <v>1</v>
      </c>
      <c r="H125">
        <v>8.2296056911135196</v>
      </c>
      <c r="I125">
        <v>9.9333912443518706</v>
      </c>
      <c r="J125">
        <v>-0.99412585941159903</v>
      </c>
      <c r="K125" t="b">
        <v>1</v>
      </c>
      <c r="L125">
        <v>16.12</v>
      </c>
      <c r="M125" t="s">
        <v>92</v>
      </c>
      <c r="N125">
        <v>9.9429063439289909</v>
      </c>
      <c r="O125">
        <v>3.645</v>
      </c>
      <c r="P125">
        <v>1.2070000000000001</v>
      </c>
      <c r="Q125" t="s">
        <v>1058</v>
      </c>
      <c r="S125">
        <v>0</v>
      </c>
      <c r="T125">
        <v>4420</v>
      </c>
      <c r="U125">
        <v>4096</v>
      </c>
      <c r="V125">
        <v>128</v>
      </c>
      <c r="W125">
        <v>4096</v>
      </c>
      <c r="X125">
        <v>1</v>
      </c>
      <c r="Y125">
        <v>0.63901290118640297</v>
      </c>
      <c r="Z125">
        <v>16.12</v>
      </c>
      <c r="AA125">
        <v>274</v>
      </c>
      <c r="AB125" t="s">
        <v>94</v>
      </c>
      <c r="AC125">
        <v>4.015625</v>
      </c>
      <c r="AD125" t="s">
        <v>98</v>
      </c>
      <c r="AE125">
        <v>4</v>
      </c>
      <c r="AF125">
        <v>16.125</v>
      </c>
      <c r="AG125">
        <v>3.87890625</v>
      </c>
      <c r="AH125">
        <f t="shared" si="5"/>
        <v>12.24609375</v>
      </c>
      <c r="AI125">
        <f t="shared" si="6"/>
        <v>4.1570996978851964</v>
      </c>
      <c r="AJ125">
        <f t="shared" si="7"/>
        <v>0.37004677611145292</v>
      </c>
      <c r="AK125">
        <f t="shared" si="8"/>
        <v>43.575572173457807</v>
      </c>
    </row>
    <row r="126" spans="1:37" x14ac:dyDescent="0.3">
      <c r="A126">
        <v>124</v>
      </c>
      <c r="B126">
        <v>295</v>
      </c>
      <c r="C126" t="s">
        <v>91</v>
      </c>
      <c r="D126">
        <v>3.01162870383671E-2</v>
      </c>
      <c r="E126">
        <v>4096</v>
      </c>
      <c r="F126">
        <v>16384</v>
      </c>
      <c r="G126">
        <v>4</v>
      </c>
      <c r="H126">
        <v>3.1969842101882802</v>
      </c>
      <c r="I126">
        <v>7.89879887868784</v>
      </c>
      <c r="J126">
        <v>-1.00457342301091</v>
      </c>
      <c r="K126" t="b">
        <v>1</v>
      </c>
      <c r="L126">
        <v>296</v>
      </c>
      <c r="M126" t="s">
        <v>92</v>
      </c>
      <c r="N126">
        <v>7.9170909547119797</v>
      </c>
      <c r="O126">
        <v>4.22</v>
      </c>
      <c r="P126">
        <v>2.4700000000000002</v>
      </c>
      <c r="Q126" t="s">
        <v>1059</v>
      </c>
      <c r="S126">
        <v>0</v>
      </c>
      <c r="T126">
        <v>16560</v>
      </c>
      <c r="U126">
        <v>4096</v>
      </c>
      <c r="V126">
        <v>611</v>
      </c>
      <c r="W126">
        <v>4096</v>
      </c>
      <c r="X126">
        <v>1</v>
      </c>
      <c r="Y126">
        <v>8.8880467550383896E-2</v>
      </c>
      <c r="Z126">
        <v>296</v>
      </c>
      <c r="AA126">
        <v>55.94</v>
      </c>
      <c r="AB126" t="s">
        <v>94</v>
      </c>
      <c r="AC126">
        <v>17.203125</v>
      </c>
      <c r="AE126">
        <v>0</v>
      </c>
      <c r="AF126">
        <v>296</v>
      </c>
      <c r="AG126">
        <v>6.48828125</v>
      </c>
      <c r="AH126">
        <f t="shared" si="5"/>
        <v>289.51171875</v>
      </c>
      <c r="AI126">
        <f t="shared" si="6"/>
        <v>45.620710415412404</v>
      </c>
      <c r="AJ126">
        <f t="shared" si="7"/>
        <v>0.3662008143311305</v>
      </c>
      <c r="AK126">
        <f t="shared" si="8"/>
        <v>808.29967716114174</v>
      </c>
    </row>
    <row r="127" spans="1:37" x14ac:dyDescent="0.3">
      <c r="A127">
        <v>125</v>
      </c>
      <c r="B127">
        <v>296</v>
      </c>
      <c r="C127" t="s">
        <v>91</v>
      </c>
      <c r="D127">
        <v>1.9620284832455901E-2</v>
      </c>
      <c r="E127">
        <v>4096</v>
      </c>
      <c r="F127">
        <v>16384</v>
      </c>
      <c r="G127">
        <v>4</v>
      </c>
      <c r="H127">
        <v>6.9199618608844702</v>
      </c>
      <c r="I127">
        <v>11.467944607344601</v>
      </c>
      <c r="J127">
        <v>-1.02305757399431</v>
      </c>
      <c r="K127" t="b">
        <v>1</v>
      </c>
      <c r="L127">
        <v>45.47</v>
      </c>
      <c r="M127" t="s">
        <v>92</v>
      </c>
      <c r="N127">
        <v>11.5213270597646</v>
      </c>
      <c r="O127">
        <v>4.2969999999999997</v>
      </c>
      <c r="P127">
        <v>1.657</v>
      </c>
      <c r="Q127" t="s">
        <v>1060</v>
      </c>
      <c r="R127" s="1" t="s">
        <v>1941</v>
      </c>
      <c r="S127">
        <v>0</v>
      </c>
      <c r="T127">
        <v>19760</v>
      </c>
      <c r="U127">
        <v>4096</v>
      </c>
      <c r="V127">
        <v>143</v>
      </c>
      <c r="W127">
        <v>4096</v>
      </c>
      <c r="X127">
        <v>1</v>
      </c>
      <c r="Y127">
        <v>0.49505208057113398</v>
      </c>
      <c r="Z127">
        <v>45.47</v>
      </c>
      <c r="AA127">
        <v>434.5</v>
      </c>
      <c r="AB127" t="s">
        <v>94</v>
      </c>
      <c r="AC127">
        <v>6.7421875</v>
      </c>
      <c r="AD127" t="s">
        <v>98</v>
      </c>
      <c r="AE127">
        <v>0</v>
      </c>
      <c r="AF127">
        <v>45.46875</v>
      </c>
      <c r="AG127">
        <v>11.3671875</v>
      </c>
      <c r="AH127">
        <f t="shared" si="5"/>
        <v>34.1015625</v>
      </c>
      <c r="AI127">
        <f t="shared" si="6"/>
        <v>4</v>
      </c>
      <c r="AJ127">
        <f t="shared" si="7"/>
        <v>0.35949407830247965</v>
      </c>
      <c r="AK127">
        <f t="shared" si="8"/>
        <v>126.47983025117433</v>
      </c>
    </row>
    <row r="128" spans="1:37" x14ac:dyDescent="0.3">
      <c r="A128">
        <v>126</v>
      </c>
      <c r="B128">
        <v>304</v>
      </c>
      <c r="C128" t="s">
        <v>91</v>
      </c>
      <c r="D128">
        <v>1.6463691823755001E-2</v>
      </c>
      <c r="E128">
        <v>4096</v>
      </c>
      <c r="F128">
        <v>4096</v>
      </c>
      <c r="G128">
        <v>1</v>
      </c>
      <c r="H128">
        <v>3.8933352621234398</v>
      </c>
      <c r="I128">
        <v>6.1555759661893097</v>
      </c>
      <c r="J128">
        <v>-0.98046366085865</v>
      </c>
      <c r="K128" t="b">
        <v>1</v>
      </c>
      <c r="L128">
        <v>38.1</v>
      </c>
      <c r="M128" t="s">
        <v>92</v>
      </c>
      <c r="N128">
        <v>6.2290290673328501</v>
      </c>
      <c r="O128">
        <v>3.57</v>
      </c>
      <c r="P128">
        <v>1.581</v>
      </c>
      <c r="Q128" t="s">
        <v>1061</v>
      </c>
      <c r="S128">
        <v>0</v>
      </c>
      <c r="T128">
        <v>3726</v>
      </c>
      <c r="U128">
        <v>4096</v>
      </c>
      <c r="V128">
        <v>327</v>
      </c>
      <c r="W128">
        <v>4096</v>
      </c>
      <c r="X128">
        <v>1</v>
      </c>
      <c r="Y128">
        <v>0.16000180559996999</v>
      </c>
      <c r="Z128">
        <v>38.1</v>
      </c>
      <c r="AA128">
        <v>97.8</v>
      </c>
      <c r="AB128" t="s">
        <v>94</v>
      </c>
      <c r="AC128">
        <v>6.171875</v>
      </c>
      <c r="AE128">
        <v>4</v>
      </c>
      <c r="AF128">
        <v>38.09375</v>
      </c>
      <c r="AG128">
        <v>2.669921875</v>
      </c>
      <c r="AH128">
        <f t="shared" si="5"/>
        <v>35.423828125</v>
      </c>
      <c r="AI128">
        <f t="shared" si="6"/>
        <v>14.267739575713241</v>
      </c>
      <c r="AJ128">
        <f t="shared" si="7"/>
        <v>0.3751371221212621</v>
      </c>
      <c r="AK128">
        <f t="shared" si="8"/>
        <v>101.54620205164952</v>
      </c>
    </row>
    <row r="129" spans="1:37" x14ac:dyDescent="0.3">
      <c r="A129">
        <v>127</v>
      </c>
      <c r="B129">
        <v>305</v>
      </c>
      <c r="C129" t="s">
        <v>91</v>
      </c>
      <c r="D129">
        <v>7.5554017544895602E-2</v>
      </c>
      <c r="E129">
        <v>4096</v>
      </c>
      <c r="F129">
        <v>4096</v>
      </c>
      <c r="G129">
        <v>1</v>
      </c>
      <c r="H129">
        <v>24.966668659980002</v>
      </c>
      <c r="I129">
        <v>23.5891132114557</v>
      </c>
      <c r="J129">
        <v>-0.98528561328910302</v>
      </c>
      <c r="K129" t="b">
        <v>1</v>
      </c>
      <c r="L129">
        <v>8.8049999999999997</v>
      </c>
      <c r="M129" t="s">
        <v>92</v>
      </c>
      <c r="N129">
        <v>23.847999326646299</v>
      </c>
      <c r="O129">
        <v>3.6909999999999998</v>
      </c>
      <c r="P129">
        <v>0.94499999999999995</v>
      </c>
      <c r="Q129" t="s">
        <v>1062</v>
      </c>
      <c r="S129">
        <v>0</v>
      </c>
      <c r="T129">
        <v>4924</v>
      </c>
      <c r="U129">
        <v>4096</v>
      </c>
      <c r="V129">
        <v>13</v>
      </c>
      <c r="W129">
        <v>4096</v>
      </c>
      <c r="X129">
        <v>1</v>
      </c>
      <c r="Y129">
        <v>6.6471579042779902</v>
      </c>
      <c r="Z129">
        <v>8.8049999999999997</v>
      </c>
      <c r="AA129">
        <v>559</v>
      </c>
      <c r="AB129" t="s">
        <v>94</v>
      </c>
      <c r="AC129">
        <v>2.966796875</v>
      </c>
      <c r="AD129" t="s">
        <v>98</v>
      </c>
      <c r="AE129">
        <v>3</v>
      </c>
      <c r="AF129">
        <v>8.8046875</v>
      </c>
      <c r="AG129">
        <v>7.51953125</v>
      </c>
      <c r="AH129">
        <f t="shared" si="5"/>
        <v>1.28515625</v>
      </c>
      <c r="AI129">
        <f t="shared" si="6"/>
        <v>1.1709090909090909</v>
      </c>
      <c r="AJ129">
        <f t="shared" si="7"/>
        <v>0.37333258296096872</v>
      </c>
      <c r="AK129">
        <f t="shared" si="8"/>
        <v>23.584031777158103</v>
      </c>
    </row>
    <row r="130" spans="1:37" x14ac:dyDescent="0.3">
      <c r="A130">
        <v>128</v>
      </c>
      <c r="B130">
        <v>306</v>
      </c>
      <c r="C130" t="s">
        <v>91</v>
      </c>
      <c r="D130">
        <v>1.38585584943288E-2</v>
      </c>
      <c r="E130">
        <v>4096</v>
      </c>
      <c r="F130">
        <v>4096</v>
      </c>
      <c r="G130">
        <v>1</v>
      </c>
      <c r="H130">
        <v>3.6733673705927301</v>
      </c>
      <c r="I130">
        <v>5.7324619709054598</v>
      </c>
      <c r="J130">
        <v>-0.98046366085865</v>
      </c>
      <c r="K130" t="b">
        <v>1</v>
      </c>
      <c r="L130">
        <v>36.340000000000003</v>
      </c>
      <c r="M130" t="s">
        <v>92</v>
      </c>
      <c r="N130">
        <v>5.8530057051147297</v>
      </c>
      <c r="O130">
        <v>3.5760000000000001</v>
      </c>
      <c r="P130">
        <v>1.5609999999999999</v>
      </c>
      <c r="Q130" t="s">
        <v>1063</v>
      </c>
      <c r="S130">
        <v>0</v>
      </c>
      <c r="T130">
        <v>3772</v>
      </c>
      <c r="U130">
        <v>4096</v>
      </c>
      <c r="V130">
        <v>354</v>
      </c>
      <c r="W130">
        <v>4096</v>
      </c>
      <c r="X130">
        <v>1</v>
      </c>
      <c r="Y130">
        <v>0.14228898792742301</v>
      </c>
      <c r="Z130">
        <v>36.340000000000003</v>
      </c>
      <c r="AA130">
        <v>103.8</v>
      </c>
      <c r="AB130" t="s">
        <v>94</v>
      </c>
      <c r="AC130">
        <v>6.02734375</v>
      </c>
      <c r="AE130">
        <v>5</v>
      </c>
      <c r="AF130">
        <v>36.34375</v>
      </c>
      <c r="AG130">
        <v>2.55859375</v>
      </c>
      <c r="AH130">
        <f t="shared" si="5"/>
        <v>33.78515625</v>
      </c>
      <c r="AI130">
        <f t="shared" si="6"/>
        <v>14.204580152671756</v>
      </c>
      <c r="AJ130">
        <f t="shared" si="7"/>
        <v>0.3751371221212621</v>
      </c>
      <c r="AK130">
        <f t="shared" si="8"/>
        <v>96.881241169867423</v>
      </c>
    </row>
    <row r="131" spans="1:37" x14ac:dyDescent="0.3">
      <c r="A131">
        <v>129</v>
      </c>
      <c r="B131">
        <v>307</v>
      </c>
      <c r="C131" t="s">
        <v>91</v>
      </c>
      <c r="D131">
        <v>3.8567899784335599E-2</v>
      </c>
      <c r="E131">
        <v>4096</v>
      </c>
      <c r="F131">
        <v>4096</v>
      </c>
      <c r="G131">
        <v>1</v>
      </c>
      <c r="H131">
        <v>11.392894674300599</v>
      </c>
      <c r="I131">
        <v>12.0604470966229</v>
      </c>
      <c r="J131">
        <v>-0.99412585941159903</v>
      </c>
      <c r="K131" t="b">
        <v>1</v>
      </c>
      <c r="L131">
        <v>11.445</v>
      </c>
      <c r="M131" t="s">
        <v>92</v>
      </c>
      <c r="N131">
        <v>12.065340900822401</v>
      </c>
      <c r="O131">
        <v>3.6739999999999999</v>
      </c>
      <c r="P131">
        <v>1.0589999999999999</v>
      </c>
      <c r="Q131" t="s">
        <v>1064</v>
      </c>
      <c r="S131">
        <v>0</v>
      </c>
      <c r="T131">
        <v>4724</v>
      </c>
      <c r="U131">
        <v>4096</v>
      </c>
      <c r="V131">
        <v>64</v>
      </c>
      <c r="W131">
        <v>4096</v>
      </c>
      <c r="X131">
        <v>1</v>
      </c>
      <c r="Y131">
        <v>1.29911183428757</v>
      </c>
      <c r="Z131">
        <v>11.445</v>
      </c>
      <c r="AA131">
        <v>412.8</v>
      </c>
      <c r="AB131" t="s">
        <v>94</v>
      </c>
      <c r="AC131">
        <v>3.3828125</v>
      </c>
      <c r="AD131" t="s">
        <v>98</v>
      </c>
      <c r="AE131">
        <v>4</v>
      </c>
      <c r="AF131">
        <v>11.4453125</v>
      </c>
      <c r="AG131">
        <v>4.625</v>
      </c>
      <c r="AH131">
        <f t="shared" ref="AH131:AH169" si="9">AF131-AG131</f>
        <v>6.8203125</v>
      </c>
      <c r="AI131">
        <f t="shared" ref="AI131:AI169" si="10">AF131/AG131</f>
        <v>2.4746621621621623</v>
      </c>
      <c r="AJ131">
        <f t="shared" ref="AJ131:AJ169" si="11">EXP(J131)</f>
        <v>0.37004677611145292</v>
      </c>
      <c r="AK131">
        <f t="shared" ref="AK131:AK169" si="12">AF131/AJ131</f>
        <v>30.929366876994035</v>
      </c>
    </row>
    <row r="132" spans="1:37" x14ac:dyDescent="0.3">
      <c r="A132">
        <v>130</v>
      </c>
      <c r="B132">
        <v>309</v>
      </c>
      <c r="C132" t="s">
        <v>91</v>
      </c>
      <c r="D132">
        <v>3.2719286126429499E-2</v>
      </c>
      <c r="E132">
        <v>4096</v>
      </c>
      <c r="F132">
        <v>16384</v>
      </c>
      <c r="G132">
        <v>4</v>
      </c>
      <c r="H132">
        <v>3.3595437154340502</v>
      </c>
      <c r="I132">
        <v>8.3266815915738608</v>
      </c>
      <c r="J132">
        <v>-1.00698439922613</v>
      </c>
      <c r="K132" t="b">
        <v>1</v>
      </c>
      <c r="L132">
        <v>301.2</v>
      </c>
      <c r="M132" t="s">
        <v>92</v>
      </c>
      <c r="N132">
        <v>8.3353406226055906</v>
      </c>
      <c r="O132">
        <v>4.2149999999999999</v>
      </c>
      <c r="P132">
        <v>2.4790000000000001</v>
      </c>
      <c r="Q132" t="s">
        <v>1065</v>
      </c>
      <c r="S132">
        <v>0</v>
      </c>
      <c r="T132">
        <v>16344</v>
      </c>
      <c r="U132">
        <v>4096</v>
      </c>
      <c r="V132">
        <v>653</v>
      </c>
      <c r="W132">
        <v>4096</v>
      </c>
      <c r="X132">
        <v>1</v>
      </c>
      <c r="Y132">
        <v>9.23360808681159E-2</v>
      </c>
      <c r="Z132">
        <v>301.2</v>
      </c>
      <c r="AA132">
        <v>54.25</v>
      </c>
      <c r="AB132" t="s">
        <v>94</v>
      </c>
      <c r="AC132">
        <v>17.359375</v>
      </c>
      <c r="AE132">
        <v>0</v>
      </c>
      <c r="AF132">
        <v>301.25</v>
      </c>
      <c r="AG132">
        <v>6.2421875</v>
      </c>
      <c r="AH132">
        <f t="shared" si="9"/>
        <v>295.0078125</v>
      </c>
      <c r="AI132">
        <f t="shared" si="10"/>
        <v>48.260325406758447</v>
      </c>
      <c r="AJ132">
        <f t="shared" si="11"/>
        <v>0.3653189763501456</v>
      </c>
      <c r="AK132">
        <f t="shared" si="12"/>
        <v>824.62182230375652</v>
      </c>
    </row>
    <row r="133" spans="1:37" x14ac:dyDescent="0.3">
      <c r="A133">
        <v>131</v>
      </c>
      <c r="B133">
        <v>310</v>
      </c>
      <c r="C133" t="s">
        <v>91</v>
      </c>
      <c r="D133">
        <v>1.54088070263921E-2</v>
      </c>
      <c r="E133">
        <v>4096</v>
      </c>
      <c r="F133">
        <v>16384</v>
      </c>
      <c r="G133">
        <v>4</v>
      </c>
      <c r="H133">
        <v>5.7776149928901797</v>
      </c>
      <c r="I133">
        <v>10.223670280387701</v>
      </c>
      <c r="J133">
        <v>-1.0214502565174901</v>
      </c>
      <c r="K133" t="b">
        <v>1</v>
      </c>
      <c r="L133">
        <v>58.84</v>
      </c>
      <c r="M133" t="s">
        <v>92</v>
      </c>
      <c r="N133">
        <v>10.3356948716975</v>
      </c>
      <c r="O133">
        <v>4.3120000000000003</v>
      </c>
      <c r="P133">
        <v>1.77</v>
      </c>
      <c r="Q133" t="s">
        <v>1066</v>
      </c>
      <c r="R133" s="1" t="s">
        <v>1941</v>
      </c>
      <c r="S133">
        <v>0</v>
      </c>
      <c r="T133">
        <v>20460</v>
      </c>
      <c r="U133">
        <v>4096</v>
      </c>
      <c r="V133">
        <v>277</v>
      </c>
      <c r="W133">
        <v>4096</v>
      </c>
      <c r="X133">
        <v>1</v>
      </c>
      <c r="Y133">
        <v>0.28705906397539499</v>
      </c>
      <c r="Z133">
        <v>58.84</v>
      </c>
      <c r="AA133">
        <v>347.8</v>
      </c>
      <c r="AB133" t="s">
        <v>94</v>
      </c>
      <c r="AC133">
        <v>7.671875</v>
      </c>
      <c r="AE133">
        <v>0</v>
      </c>
      <c r="AF133">
        <v>58.84375</v>
      </c>
      <c r="AG133">
        <v>10.3515625</v>
      </c>
      <c r="AH133">
        <f t="shared" si="9"/>
        <v>48.4921875</v>
      </c>
      <c r="AI133">
        <f t="shared" si="10"/>
        <v>5.6845283018867923</v>
      </c>
      <c r="AJ133">
        <f t="shared" si="11"/>
        <v>0.36007236403723386</v>
      </c>
      <c r="AK133">
        <f t="shared" si="12"/>
        <v>163.42201145410638</v>
      </c>
    </row>
    <row r="134" spans="1:37" x14ac:dyDescent="0.3">
      <c r="A134">
        <v>132</v>
      </c>
      <c r="B134">
        <v>318</v>
      </c>
      <c r="C134" t="s">
        <v>91</v>
      </c>
      <c r="D134">
        <v>2.46939524386297E-2</v>
      </c>
      <c r="E134">
        <v>4096</v>
      </c>
      <c r="F134">
        <v>4096</v>
      </c>
      <c r="G134">
        <v>1</v>
      </c>
      <c r="H134">
        <v>3.90142630781473</v>
      </c>
      <c r="I134">
        <v>6.1683683519063104</v>
      </c>
      <c r="J134">
        <v>-0.98207097833546797</v>
      </c>
      <c r="K134" t="b">
        <v>1</v>
      </c>
      <c r="L134">
        <v>38.1</v>
      </c>
      <c r="M134" t="s">
        <v>92</v>
      </c>
      <c r="N134">
        <v>6.2402913015470096</v>
      </c>
      <c r="O134">
        <v>3.5880000000000001</v>
      </c>
      <c r="P134">
        <v>1.581</v>
      </c>
      <c r="Q134" t="s">
        <v>1067</v>
      </c>
      <c r="S134">
        <v>0</v>
      </c>
      <c r="T134">
        <v>3866</v>
      </c>
      <c r="U134">
        <v>4096</v>
      </c>
      <c r="V134">
        <v>381</v>
      </c>
      <c r="W134">
        <v>4096</v>
      </c>
      <c r="X134">
        <v>1</v>
      </c>
      <c r="Y134">
        <v>0.14864457264070099</v>
      </c>
      <c r="Z134">
        <v>38.1</v>
      </c>
      <c r="AA134">
        <v>101.5</v>
      </c>
      <c r="AB134" t="s">
        <v>94</v>
      </c>
      <c r="AC134">
        <v>6.171875</v>
      </c>
      <c r="AE134">
        <v>3</v>
      </c>
      <c r="AF134">
        <v>38.09375</v>
      </c>
      <c r="AG134">
        <v>2.578125</v>
      </c>
      <c r="AH134">
        <f t="shared" si="9"/>
        <v>35.515625</v>
      </c>
      <c r="AI134">
        <f t="shared" si="10"/>
        <v>14.775757575757575</v>
      </c>
      <c r="AJ134">
        <f t="shared" si="11"/>
        <v>0.37453464198680558</v>
      </c>
      <c r="AK134">
        <f t="shared" si="12"/>
        <v>101.70955027797402</v>
      </c>
    </row>
    <row r="135" spans="1:37" x14ac:dyDescent="0.3">
      <c r="A135">
        <v>133</v>
      </c>
      <c r="B135">
        <v>319</v>
      </c>
      <c r="C135" t="s">
        <v>91</v>
      </c>
      <c r="D135">
        <v>7.68707232052247E-2</v>
      </c>
      <c r="E135">
        <v>4096</v>
      </c>
      <c r="F135">
        <v>4096</v>
      </c>
      <c r="G135">
        <v>1</v>
      </c>
      <c r="H135">
        <v>4.0785114331917098</v>
      </c>
      <c r="I135">
        <v>3.59856941395382</v>
      </c>
      <c r="J135">
        <v>-0.98930390698114601</v>
      </c>
      <c r="K135" t="b">
        <v>1</v>
      </c>
      <c r="L135">
        <v>7.63</v>
      </c>
      <c r="M135" t="s">
        <v>92</v>
      </c>
      <c r="N135">
        <v>5.5017663762061302</v>
      </c>
      <c r="O135">
        <v>3.6930000000000001</v>
      </c>
      <c r="P135">
        <v>0.88229999999999997</v>
      </c>
      <c r="Q135" t="s">
        <v>1068</v>
      </c>
      <c r="S135">
        <v>0</v>
      </c>
      <c r="T135">
        <v>4930</v>
      </c>
      <c r="U135">
        <v>4096</v>
      </c>
      <c r="V135">
        <v>434</v>
      </c>
      <c r="W135">
        <v>4096</v>
      </c>
      <c r="X135">
        <v>1</v>
      </c>
      <c r="Y135">
        <v>0.14777327761374801</v>
      </c>
      <c r="Z135">
        <v>7.63</v>
      </c>
      <c r="AA135">
        <v>646</v>
      </c>
      <c r="AB135" t="s">
        <v>94</v>
      </c>
      <c r="AC135">
        <v>2.76171875</v>
      </c>
      <c r="AE135">
        <v>3</v>
      </c>
      <c r="AF135">
        <v>7.62890625</v>
      </c>
      <c r="AG135">
        <v>3.166015625</v>
      </c>
      <c r="AH135">
        <f t="shared" si="9"/>
        <v>4.462890625</v>
      </c>
      <c r="AI135">
        <f t="shared" si="10"/>
        <v>2.4096236890808145</v>
      </c>
      <c r="AJ135">
        <f t="shared" si="11"/>
        <v>0.37183543300643185</v>
      </c>
      <c r="AK135">
        <f t="shared" si="12"/>
        <v>20.516888851386142</v>
      </c>
    </row>
    <row r="136" spans="1:37" x14ac:dyDescent="0.3">
      <c r="A136">
        <v>134</v>
      </c>
      <c r="B136">
        <v>320</v>
      </c>
      <c r="C136" t="s">
        <v>91</v>
      </c>
      <c r="D136">
        <v>2.1848816622354199E-2</v>
      </c>
      <c r="E136">
        <v>4096</v>
      </c>
      <c r="F136">
        <v>4096</v>
      </c>
      <c r="G136">
        <v>1</v>
      </c>
      <c r="H136">
        <v>3.7449656340990001</v>
      </c>
      <c r="I136">
        <v>5.7454502062202399</v>
      </c>
      <c r="J136">
        <v>-0.98287463707387601</v>
      </c>
      <c r="K136" t="b">
        <v>1</v>
      </c>
      <c r="L136">
        <v>34.200000000000003</v>
      </c>
      <c r="M136" t="s">
        <v>92</v>
      </c>
      <c r="N136">
        <v>5.8779557128341304</v>
      </c>
      <c r="O136">
        <v>3.5920000000000001</v>
      </c>
      <c r="P136">
        <v>1.534</v>
      </c>
      <c r="Q136" t="s">
        <v>1069</v>
      </c>
      <c r="S136">
        <v>0</v>
      </c>
      <c r="T136">
        <v>3900</v>
      </c>
      <c r="U136">
        <v>4096</v>
      </c>
      <c r="V136">
        <v>397</v>
      </c>
      <c r="W136">
        <v>4096</v>
      </c>
      <c r="X136">
        <v>1</v>
      </c>
      <c r="Y136">
        <v>0.137765876056092</v>
      </c>
      <c r="Z136">
        <v>34.200000000000003</v>
      </c>
      <c r="AA136">
        <v>114.06</v>
      </c>
      <c r="AB136" t="s">
        <v>94</v>
      </c>
      <c r="AC136">
        <v>5.84765625</v>
      </c>
      <c r="AE136">
        <v>4</v>
      </c>
      <c r="AF136">
        <v>34.1875</v>
      </c>
      <c r="AG136">
        <v>2.509765625</v>
      </c>
      <c r="AH136">
        <f t="shared" si="9"/>
        <v>31.677734375</v>
      </c>
      <c r="AI136">
        <f t="shared" si="10"/>
        <v>13.621789883268482</v>
      </c>
      <c r="AJ136">
        <f t="shared" si="11"/>
        <v>0.37423376486639376</v>
      </c>
      <c r="AK136">
        <f t="shared" si="12"/>
        <v>91.353328346001533</v>
      </c>
    </row>
    <row r="137" spans="1:37" x14ac:dyDescent="0.3">
      <c r="A137">
        <v>135</v>
      </c>
      <c r="B137">
        <v>321</v>
      </c>
      <c r="C137" t="s">
        <v>91</v>
      </c>
      <c r="D137">
        <v>6.3081276269814995E-2</v>
      </c>
      <c r="E137">
        <v>4096</v>
      </c>
      <c r="F137">
        <v>4096</v>
      </c>
      <c r="G137">
        <v>1</v>
      </c>
      <c r="H137">
        <v>12.3578880132797</v>
      </c>
      <c r="I137">
        <v>13.612986014628399</v>
      </c>
      <c r="J137">
        <v>-0.99653683562682505</v>
      </c>
      <c r="K137" t="b">
        <v>1</v>
      </c>
      <c r="L137">
        <v>12.63</v>
      </c>
      <c r="M137" t="s">
        <v>92</v>
      </c>
      <c r="N137">
        <v>13.612492055962599</v>
      </c>
      <c r="O137">
        <v>3.6760000000000002</v>
      </c>
      <c r="P137">
        <v>1.1020000000000001</v>
      </c>
      <c r="Q137" t="s">
        <v>1070</v>
      </c>
      <c r="S137">
        <v>0</v>
      </c>
      <c r="T137">
        <v>4748</v>
      </c>
      <c r="U137">
        <v>4096</v>
      </c>
      <c r="V137">
        <v>87</v>
      </c>
      <c r="W137">
        <v>4096</v>
      </c>
      <c r="X137">
        <v>1</v>
      </c>
      <c r="Y137">
        <v>1.21769341083211</v>
      </c>
      <c r="Z137">
        <v>12.63</v>
      </c>
      <c r="AA137">
        <v>375.8</v>
      </c>
      <c r="AB137" t="s">
        <v>94</v>
      </c>
      <c r="AC137">
        <v>3.5546875</v>
      </c>
      <c r="AD137" t="s">
        <v>98</v>
      </c>
      <c r="AE137">
        <v>3</v>
      </c>
      <c r="AF137">
        <v>12.6328125</v>
      </c>
      <c r="AG137">
        <v>4.28515625</v>
      </c>
      <c r="AH137">
        <f t="shared" si="9"/>
        <v>8.34765625</v>
      </c>
      <c r="AI137">
        <f t="shared" si="10"/>
        <v>2.9480401093892432</v>
      </c>
      <c r="AJ137">
        <f t="shared" si="11"/>
        <v>0.36915567677702643</v>
      </c>
      <c r="AK137">
        <f t="shared" si="12"/>
        <v>34.220826861699166</v>
      </c>
    </row>
    <row r="138" spans="1:37" x14ac:dyDescent="0.3">
      <c r="A138">
        <v>136</v>
      </c>
      <c r="B138">
        <v>323</v>
      </c>
      <c r="C138" t="s">
        <v>91</v>
      </c>
      <c r="D138">
        <v>3.9013827382226397E-2</v>
      </c>
      <c r="E138">
        <v>4096</v>
      </c>
      <c r="F138">
        <v>16384</v>
      </c>
      <c r="G138">
        <v>4</v>
      </c>
      <c r="H138">
        <v>3.3811447483237398</v>
      </c>
      <c r="I138">
        <v>8.3339935007511095</v>
      </c>
      <c r="J138">
        <v>-1.0085917167029499</v>
      </c>
      <c r="K138" t="b">
        <v>1</v>
      </c>
      <c r="L138">
        <v>291.8</v>
      </c>
      <c r="M138" t="s">
        <v>92</v>
      </c>
      <c r="N138">
        <v>8.3412369760136098</v>
      </c>
      <c r="O138">
        <v>4.2149999999999999</v>
      </c>
      <c r="P138">
        <v>2.4649999999999999</v>
      </c>
      <c r="Q138" t="s">
        <v>1071</v>
      </c>
      <c r="S138">
        <v>0</v>
      </c>
      <c r="T138">
        <v>16400</v>
      </c>
      <c r="U138">
        <v>4096</v>
      </c>
      <c r="V138">
        <v>742</v>
      </c>
      <c r="W138">
        <v>4096</v>
      </c>
      <c r="X138">
        <v>1</v>
      </c>
      <c r="Y138">
        <v>8.7414573720554695E-2</v>
      </c>
      <c r="Z138">
        <v>291.8</v>
      </c>
      <c r="AA138">
        <v>56.22</v>
      </c>
      <c r="AB138" t="s">
        <v>94</v>
      </c>
      <c r="AC138">
        <v>17.078125</v>
      </c>
      <c r="AE138">
        <v>0</v>
      </c>
      <c r="AF138">
        <v>291.75</v>
      </c>
      <c r="AG138">
        <v>5.9140625</v>
      </c>
      <c r="AH138">
        <f t="shared" si="9"/>
        <v>285.8359375</v>
      </c>
      <c r="AI138">
        <f t="shared" si="10"/>
        <v>49.331571994715986</v>
      </c>
      <c r="AJ138">
        <f t="shared" si="11"/>
        <v>0.36473226441732848</v>
      </c>
      <c r="AK138">
        <f t="shared" si="12"/>
        <v>799.90181418712712</v>
      </c>
    </row>
    <row r="139" spans="1:37" x14ac:dyDescent="0.3">
      <c r="A139">
        <v>137</v>
      </c>
      <c r="B139">
        <v>324</v>
      </c>
      <c r="C139" t="s">
        <v>91</v>
      </c>
      <c r="D139">
        <v>1.47838053769702E-2</v>
      </c>
      <c r="E139">
        <v>4096</v>
      </c>
      <c r="F139">
        <v>16384</v>
      </c>
      <c r="G139">
        <v>4</v>
      </c>
      <c r="H139">
        <v>6.0802947121998798</v>
      </c>
      <c r="I139">
        <v>10.195181660983501</v>
      </c>
      <c r="J139">
        <v>-1.0214502565174901</v>
      </c>
      <c r="K139" t="b">
        <v>1</v>
      </c>
      <c r="L139">
        <v>47.47</v>
      </c>
      <c r="M139" t="s">
        <v>92</v>
      </c>
      <c r="N139">
        <v>10.438694367757201</v>
      </c>
      <c r="O139">
        <v>4.3159999999999998</v>
      </c>
      <c r="P139">
        <v>1.677</v>
      </c>
      <c r="Q139" t="s">
        <v>1072</v>
      </c>
      <c r="R139" s="1" t="s">
        <v>1941</v>
      </c>
      <c r="S139">
        <v>0</v>
      </c>
      <c r="T139">
        <v>20770</v>
      </c>
      <c r="U139">
        <v>4096</v>
      </c>
      <c r="V139">
        <v>225</v>
      </c>
      <c r="W139">
        <v>4096</v>
      </c>
      <c r="X139">
        <v>1</v>
      </c>
      <c r="Y139">
        <v>0.33868631414665801</v>
      </c>
      <c r="Z139">
        <v>47.47</v>
      </c>
      <c r="AA139">
        <v>437.5</v>
      </c>
      <c r="AB139" t="s">
        <v>94</v>
      </c>
      <c r="AC139">
        <v>6.890625</v>
      </c>
      <c r="AD139" t="s">
        <v>98</v>
      </c>
      <c r="AE139">
        <v>0</v>
      </c>
      <c r="AF139">
        <v>47.46875</v>
      </c>
      <c r="AG139">
        <v>11.0390625</v>
      </c>
      <c r="AH139">
        <f t="shared" si="9"/>
        <v>36.4296875</v>
      </c>
      <c r="AI139">
        <f t="shared" si="10"/>
        <v>4.3000707714083513</v>
      </c>
      <c r="AJ139">
        <f t="shared" si="11"/>
        <v>0.36007236403723386</v>
      </c>
      <c r="AK139">
        <f t="shared" si="12"/>
        <v>131.83113935145386</v>
      </c>
    </row>
    <row r="140" spans="1:37" x14ac:dyDescent="0.3">
      <c r="A140">
        <v>138</v>
      </c>
      <c r="B140">
        <v>332</v>
      </c>
      <c r="C140" t="s">
        <v>91</v>
      </c>
      <c r="D140">
        <v>2.6625911309360401E-2</v>
      </c>
      <c r="E140">
        <v>4096</v>
      </c>
      <c r="F140">
        <v>4096</v>
      </c>
      <c r="G140">
        <v>1</v>
      </c>
      <c r="H140">
        <v>3.38907120545587</v>
      </c>
      <c r="I140">
        <v>5.5635045863001196</v>
      </c>
      <c r="J140">
        <v>-0.97564170842819797</v>
      </c>
      <c r="K140" t="b">
        <v>1</v>
      </c>
      <c r="L140">
        <v>43.84</v>
      </c>
      <c r="M140" t="s">
        <v>92</v>
      </c>
      <c r="N140">
        <v>5.7106929861812903</v>
      </c>
      <c r="O140">
        <v>3.5569999999999999</v>
      </c>
      <c r="P140">
        <v>1.6419999999999999</v>
      </c>
      <c r="Q140" t="s">
        <v>1073</v>
      </c>
      <c r="S140">
        <v>0</v>
      </c>
      <c r="T140">
        <v>3608</v>
      </c>
      <c r="U140">
        <v>4096</v>
      </c>
      <c r="V140">
        <v>434</v>
      </c>
      <c r="W140">
        <v>4096</v>
      </c>
      <c r="X140">
        <v>1</v>
      </c>
      <c r="Y140">
        <v>0.114679087651404</v>
      </c>
      <c r="Z140">
        <v>43.84</v>
      </c>
      <c r="AA140">
        <v>82.3</v>
      </c>
      <c r="AB140" t="s">
        <v>94</v>
      </c>
      <c r="AC140">
        <v>6.62109375</v>
      </c>
      <c r="AE140">
        <v>3</v>
      </c>
      <c r="AF140">
        <v>43.84375</v>
      </c>
      <c r="AG140">
        <v>2.1953125</v>
      </c>
      <c r="AH140">
        <f t="shared" si="9"/>
        <v>41.6484375</v>
      </c>
      <c r="AI140">
        <f t="shared" si="10"/>
        <v>19.971530249110319</v>
      </c>
      <c r="AJ140">
        <f t="shared" si="11"/>
        <v>0.3769503836961785</v>
      </c>
      <c r="AK140">
        <f t="shared" si="12"/>
        <v>116.31172667896261</v>
      </c>
    </row>
    <row r="141" spans="1:37" x14ac:dyDescent="0.3">
      <c r="A141">
        <v>139</v>
      </c>
      <c r="B141">
        <v>333</v>
      </c>
      <c r="C141" t="s">
        <v>91</v>
      </c>
      <c r="D141">
        <v>7.04217938608796E-2</v>
      </c>
      <c r="E141">
        <v>4096</v>
      </c>
      <c r="F141">
        <v>4096</v>
      </c>
      <c r="G141">
        <v>1</v>
      </c>
      <c r="H141">
        <v>9.1559838546058803</v>
      </c>
      <c r="I141">
        <v>8.5658520827269893</v>
      </c>
      <c r="J141">
        <v>-0.98769658950432904</v>
      </c>
      <c r="K141" t="b">
        <v>1</v>
      </c>
      <c r="L141">
        <v>8.6199999999999992</v>
      </c>
      <c r="M141" t="s">
        <v>92</v>
      </c>
      <c r="N141">
        <v>9.6556953856144201</v>
      </c>
      <c r="O141">
        <v>3.68</v>
      </c>
      <c r="P141">
        <v>0.9355</v>
      </c>
      <c r="Q141" t="s">
        <v>1074</v>
      </c>
      <c r="S141">
        <v>0</v>
      </c>
      <c r="T141">
        <v>4776</v>
      </c>
      <c r="U141">
        <v>4096</v>
      </c>
      <c r="V141">
        <v>53</v>
      </c>
      <c r="W141">
        <v>4096</v>
      </c>
      <c r="X141">
        <v>1</v>
      </c>
      <c r="Y141">
        <v>1.1203105418250601</v>
      </c>
      <c r="Z141">
        <v>8.6199999999999992</v>
      </c>
      <c r="AA141">
        <v>554</v>
      </c>
      <c r="AB141" t="s">
        <v>94</v>
      </c>
      <c r="AC141">
        <v>2.935546875</v>
      </c>
      <c r="AD141" t="s">
        <v>98</v>
      </c>
      <c r="AE141">
        <v>2</v>
      </c>
      <c r="AF141">
        <v>8.6171875</v>
      </c>
      <c r="AG141">
        <v>6.09375</v>
      </c>
      <c r="AH141">
        <f t="shared" si="9"/>
        <v>2.5234375</v>
      </c>
      <c r="AI141">
        <f t="shared" si="10"/>
        <v>1.4141025641025642</v>
      </c>
      <c r="AJ141">
        <f t="shared" si="11"/>
        <v>0.37243357116658943</v>
      </c>
      <c r="AK141">
        <f t="shared" si="12"/>
        <v>23.137515431296968</v>
      </c>
    </row>
    <row r="142" spans="1:37" x14ac:dyDescent="0.3">
      <c r="A142">
        <v>140</v>
      </c>
      <c r="B142">
        <v>334</v>
      </c>
      <c r="C142" t="s">
        <v>91</v>
      </c>
      <c r="D142">
        <v>2.41497770258415E-2</v>
      </c>
      <c r="E142">
        <v>4096</v>
      </c>
      <c r="F142">
        <v>4096</v>
      </c>
      <c r="G142">
        <v>1</v>
      </c>
      <c r="H142">
        <v>3.3210250641381101</v>
      </c>
      <c r="I142">
        <v>5.2215335481077698</v>
      </c>
      <c r="J142">
        <v>-0.97724902590501495</v>
      </c>
      <c r="K142" t="b">
        <v>1</v>
      </c>
      <c r="L142">
        <v>37.380000000000003</v>
      </c>
      <c r="M142" t="s">
        <v>92</v>
      </c>
      <c r="N142">
        <v>5.4674938948664202</v>
      </c>
      <c r="O142">
        <v>3.5640000000000001</v>
      </c>
      <c r="P142">
        <v>1.5720000000000001</v>
      </c>
      <c r="Q142" t="s">
        <v>1075</v>
      </c>
      <c r="S142">
        <v>0</v>
      </c>
      <c r="T142">
        <v>3670</v>
      </c>
      <c r="U142">
        <v>4096</v>
      </c>
      <c r="V142">
        <v>500</v>
      </c>
      <c r="W142">
        <v>4096</v>
      </c>
      <c r="X142">
        <v>1</v>
      </c>
      <c r="Y142">
        <v>0.103799396417872</v>
      </c>
      <c r="Z142">
        <v>37.380000000000003</v>
      </c>
      <c r="AA142">
        <v>98.2</v>
      </c>
      <c r="AB142" t="s">
        <v>94</v>
      </c>
      <c r="AC142">
        <v>6.11328125</v>
      </c>
      <c r="AE142">
        <v>5</v>
      </c>
      <c r="AF142">
        <v>37.375</v>
      </c>
      <c r="AG142">
        <v>2.052734375</v>
      </c>
      <c r="AH142">
        <f t="shared" si="9"/>
        <v>35.322265625</v>
      </c>
      <c r="AI142">
        <f t="shared" si="10"/>
        <v>18.207421503330163</v>
      </c>
      <c r="AJ142">
        <f t="shared" si="11"/>
        <v>0.37634499141570149</v>
      </c>
      <c r="AK142">
        <f t="shared" si="12"/>
        <v>99.310475368374142</v>
      </c>
    </row>
    <row r="143" spans="1:37" x14ac:dyDescent="0.3">
      <c r="A143">
        <v>141</v>
      </c>
      <c r="B143">
        <v>335</v>
      </c>
      <c r="C143" t="s">
        <v>91</v>
      </c>
      <c r="D143">
        <v>5.0260702491115597E-2</v>
      </c>
      <c r="E143">
        <v>4096</v>
      </c>
      <c r="F143">
        <v>4096</v>
      </c>
      <c r="G143">
        <v>1</v>
      </c>
      <c r="H143">
        <v>9.4247392946424799</v>
      </c>
      <c r="I143">
        <v>10.5107932367985</v>
      </c>
      <c r="J143">
        <v>-0.99653683562682505</v>
      </c>
      <c r="K143" t="b">
        <v>1</v>
      </c>
      <c r="L143">
        <v>13.03</v>
      </c>
      <c r="M143" t="s">
        <v>92</v>
      </c>
      <c r="N143">
        <v>10.513407543357999</v>
      </c>
      <c r="O143">
        <v>3.6680000000000001</v>
      </c>
      <c r="P143">
        <v>1.115</v>
      </c>
      <c r="Q143" t="s">
        <v>1076</v>
      </c>
      <c r="S143">
        <v>0</v>
      </c>
      <c r="T143">
        <v>4660</v>
      </c>
      <c r="U143">
        <v>4096</v>
      </c>
      <c r="V143">
        <v>141</v>
      </c>
      <c r="W143">
        <v>4096</v>
      </c>
      <c r="X143">
        <v>1</v>
      </c>
      <c r="Y143">
        <v>0.70949103814677505</v>
      </c>
      <c r="Z143">
        <v>13.03</v>
      </c>
      <c r="AA143">
        <v>357.5</v>
      </c>
      <c r="AB143" t="s">
        <v>94</v>
      </c>
      <c r="AC143">
        <v>3.609375</v>
      </c>
      <c r="AD143" t="s">
        <v>98</v>
      </c>
      <c r="AE143">
        <v>4</v>
      </c>
      <c r="AF143">
        <v>13.03125</v>
      </c>
      <c r="AG143">
        <v>3.873046875</v>
      </c>
      <c r="AH143">
        <f t="shared" si="9"/>
        <v>9.158203125</v>
      </c>
      <c r="AI143">
        <f t="shared" si="10"/>
        <v>3.3645990922844176</v>
      </c>
      <c r="AJ143">
        <f t="shared" si="11"/>
        <v>0.36915567677702643</v>
      </c>
      <c r="AK143">
        <f t="shared" si="12"/>
        <v>35.300147931548672</v>
      </c>
    </row>
    <row r="144" spans="1:37" x14ac:dyDescent="0.3">
      <c r="A144">
        <v>142</v>
      </c>
      <c r="B144">
        <v>337</v>
      </c>
      <c r="C144" t="s">
        <v>91</v>
      </c>
      <c r="D144">
        <v>4.1793858859036297E-2</v>
      </c>
      <c r="E144">
        <v>4096</v>
      </c>
      <c r="F144">
        <v>16384</v>
      </c>
      <c r="G144">
        <v>4</v>
      </c>
      <c r="H144">
        <v>3.5313307193056498</v>
      </c>
      <c r="I144">
        <v>8.6214128889298092</v>
      </c>
      <c r="J144">
        <v>-1.01019903417977</v>
      </c>
      <c r="K144" t="b">
        <v>1</v>
      </c>
      <c r="L144">
        <v>276.5</v>
      </c>
      <c r="M144" t="s">
        <v>92</v>
      </c>
      <c r="N144">
        <v>8.62760397762659</v>
      </c>
      <c r="O144">
        <v>4.2270000000000003</v>
      </c>
      <c r="P144">
        <v>2.4409999999999998</v>
      </c>
      <c r="Q144" t="s">
        <v>1077</v>
      </c>
      <c r="S144">
        <v>0</v>
      </c>
      <c r="T144">
        <v>16860</v>
      </c>
      <c r="U144">
        <v>4096</v>
      </c>
      <c r="V144">
        <v>637</v>
      </c>
      <c r="W144">
        <v>4096</v>
      </c>
      <c r="X144">
        <v>1</v>
      </c>
      <c r="Y144">
        <v>0.100294974764985</v>
      </c>
      <c r="Z144">
        <v>276.5</v>
      </c>
      <c r="AA144">
        <v>61</v>
      </c>
      <c r="AB144" t="s">
        <v>94</v>
      </c>
      <c r="AC144">
        <v>16.625</v>
      </c>
      <c r="AE144">
        <v>0</v>
      </c>
      <c r="AF144">
        <v>276.5</v>
      </c>
      <c r="AG144">
        <v>6.59765625</v>
      </c>
      <c r="AH144">
        <f t="shared" si="9"/>
        <v>269.90234375</v>
      </c>
      <c r="AI144">
        <f t="shared" si="10"/>
        <v>41.908821788040264</v>
      </c>
      <c r="AJ144">
        <f t="shared" si="11"/>
        <v>0.36414649475938449</v>
      </c>
      <c r="AK144">
        <f t="shared" si="12"/>
        <v>759.3097942153795</v>
      </c>
    </row>
    <row r="145" spans="1:37" x14ac:dyDescent="0.3">
      <c r="A145">
        <v>143</v>
      </c>
      <c r="B145">
        <v>338</v>
      </c>
      <c r="C145" t="s">
        <v>91</v>
      </c>
      <c r="D145">
        <v>1.63384093719081E-2</v>
      </c>
      <c r="E145">
        <v>4096</v>
      </c>
      <c r="F145">
        <v>16384</v>
      </c>
      <c r="G145">
        <v>4</v>
      </c>
      <c r="H145">
        <v>5.9008333819015899</v>
      </c>
      <c r="I145">
        <v>10.5972974505049</v>
      </c>
      <c r="J145">
        <v>-1.0214502565174901</v>
      </c>
      <c r="K145" t="b">
        <v>1</v>
      </c>
      <c r="L145">
        <v>62.44</v>
      </c>
      <c r="M145" t="s">
        <v>92</v>
      </c>
      <c r="N145">
        <v>10.6435331597831</v>
      </c>
      <c r="O145">
        <v>4.3319999999999999</v>
      </c>
      <c r="P145">
        <v>1.796</v>
      </c>
      <c r="Q145" t="s">
        <v>1078</v>
      </c>
      <c r="R145" s="1" t="s">
        <v>1941</v>
      </c>
      <c r="S145">
        <v>0</v>
      </c>
      <c r="T145">
        <v>21570</v>
      </c>
      <c r="U145">
        <v>4096</v>
      </c>
      <c r="V145">
        <v>264</v>
      </c>
      <c r="W145">
        <v>4096</v>
      </c>
      <c r="X145">
        <v>1</v>
      </c>
      <c r="Y145">
        <v>0.30162544400977598</v>
      </c>
      <c r="Z145">
        <v>62.44</v>
      </c>
      <c r="AA145">
        <v>345.5</v>
      </c>
      <c r="AB145" t="s">
        <v>94</v>
      </c>
      <c r="AC145">
        <v>7.90234375</v>
      </c>
      <c r="AE145">
        <v>0</v>
      </c>
      <c r="AF145">
        <v>62.4375</v>
      </c>
      <c r="AG145">
        <v>11.1796875</v>
      </c>
      <c r="AH145">
        <f t="shared" si="9"/>
        <v>51.2578125</v>
      </c>
      <c r="AI145">
        <f t="shared" si="10"/>
        <v>5.5849056603773581</v>
      </c>
      <c r="AJ145">
        <f t="shared" si="11"/>
        <v>0.36007236403723386</v>
      </c>
      <c r="AK145">
        <f t="shared" si="12"/>
        <v>173.40264412390047</v>
      </c>
    </row>
    <row r="146" spans="1:37" x14ac:dyDescent="0.3">
      <c r="A146">
        <v>144</v>
      </c>
      <c r="B146">
        <v>346</v>
      </c>
      <c r="C146" t="s">
        <v>91</v>
      </c>
      <c r="D146">
        <v>2.6852711116175002E-2</v>
      </c>
      <c r="E146">
        <v>4096</v>
      </c>
      <c r="F146">
        <v>4096</v>
      </c>
      <c r="G146">
        <v>1</v>
      </c>
      <c r="H146">
        <v>3.8455389852467801</v>
      </c>
      <c r="I146">
        <v>6.1476048035634596</v>
      </c>
      <c r="J146">
        <v>-0.98207097833546797</v>
      </c>
      <c r="K146" t="b">
        <v>1</v>
      </c>
      <c r="L146">
        <v>39.659999999999997</v>
      </c>
      <c r="M146" t="s">
        <v>92</v>
      </c>
      <c r="N146">
        <v>6.2117364394173302</v>
      </c>
      <c r="O146">
        <v>3.5659999999999998</v>
      </c>
      <c r="P146">
        <v>1.599</v>
      </c>
      <c r="Q146" t="s">
        <v>1079</v>
      </c>
      <c r="S146">
        <v>0</v>
      </c>
      <c r="T146">
        <v>3684</v>
      </c>
      <c r="U146">
        <v>4096</v>
      </c>
      <c r="V146">
        <v>374</v>
      </c>
      <c r="W146">
        <v>4096</v>
      </c>
      <c r="X146">
        <v>1</v>
      </c>
      <c r="Y146">
        <v>0.14713931806720301</v>
      </c>
      <c r="Z146">
        <v>39.659999999999997</v>
      </c>
      <c r="AA146">
        <v>92.9</v>
      </c>
      <c r="AB146" t="s">
        <v>94</v>
      </c>
      <c r="AC146">
        <v>6.296875</v>
      </c>
      <c r="AE146">
        <v>3</v>
      </c>
      <c r="AF146">
        <v>39.65625</v>
      </c>
      <c r="AG146">
        <v>2.4453125</v>
      </c>
      <c r="AH146">
        <f t="shared" si="9"/>
        <v>37.2109375</v>
      </c>
      <c r="AI146">
        <f t="shared" si="10"/>
        <v>16.217252396166135</v>
      </c>
      <c r="AJ146">
        <f t="shared" si="11"/>
        <v>0.37453464198680558</v>
      </c>
      <c r="AK146">
        <f t="shared" si="12"/>
        <v>105.88139401373998</v>
      </c>
    </row>
    <row r="147" spans="1:37" x14ac:dyDescent="0.3">
      <c r="A147">
        <v>145</v>
      </c>
      <c r="B147">
        <v>347</v>
      </c>
      <c r="C147" t="s">
        <v>91</v>
      </c>
      <c r="D147">
        <v>4.3261610798924599E-2</v>
      </c>
      <c r="E147">
        <v>4096</v>
      </c>
      <c r="F147">
        <v>4096</v>
      </c>
      <c r="G147">
        <v>1</v>
      </c>
      <c r="H147">
        <v>11.9427130318865</v>
      </c>
      <c r="I147">
        <v>10.5723333627003</v>
      </c>
      <c r="J147">
        <v>-0.99332220067318999</v>
      </c>
      <c r="K147" t="b">
        <v>1</v>
      </c>
      <c r="L147">
        <v>7.68</v>
      </c>
      <c r="M147" t="s">
        <v>92</v>
      </c>
      <c r="N147">
        <v>11.0481558443112</v>
      </c>
      <c r="O147">
        <v>3.67</v>
      </c>
      <c r="P147">
        <v>0.88529999999999998</v>
      </c>
      <c r="Q147" t="s">
        <v>1080</v>
      </c>
      <c r="S147">
        <v>0</v>
      </c>
      <c r="T147">
        <v>4670</v>
      </c>
      <c r="U147">
        <v>4096</v>
      </c>
      <c r="V147">
        <v>41</v>
      </c>
      <c r="W147">
        <v>4096</v>
      </c>
      <c r="X147">
        <v>1</v>
      </c>
      <c r="Y147">
        <v>1.7089646594571899</v>
      </c>
      <c r="Z147">
        <v>7.68</v>
      </c>
      <c r="AA147">
        <v>608.5</v>
      </c>
      <c r="AB147" t="s">
        <v>94</v>
      </c>
      <c r="AC147">
        <v>2.771484375</v>
      </c>
      <c r="AD147" t="s">
        <v>98</v>
      </c>
      <c r="AE147">
        <v>4</v>
      </c>
      <c r="AF147">
        <v>7.6796875</v>
      </c>
      <c r="AG147">
        <v>5.09765625</v>
      </c>
      <c r="AH147">
        <f t="shared" si="9"/>
        <v>2.58203125</v>
      </c>
      <c r="AI147">
        <f t="shared" si="10"/>
        <v>1.5065134099616859</v>
      </c>
      <c r="AJ147">
        <f t="shared" si="11"/>
        <v>0.37034428696928262</v>
      </c>
      <c r="AK147">
        <f t="shared" si="12"/>
        <v>20.736616630019661</v>
      </c>
    </row>
    <row r="148" spans="1:37" x14ac:dyDescent="0.3">
      <c r="A148">
        <v>146</v>
      </c>
      <c r="B148">
        <v>348</v>
      </c>
      <c r="C148" t="s">
        <v>91</v>
      </c>
      <c r="D148">
        <v>1.65200061365166E-2</v>
      </c>
      <c r="E148">
        <v>4096</v>
      </c>
      <c r="F148">
        <v>4096</v>
      </c>
      <c r="G148">
        <v>1</v>
      </c>
      <c r="H148">
        <v>3.6778167095626499</v>
      </c>
      <c r="I148">
        <v>5.6675730153221302</v>
      </c>
      <c r="J148">
        <v>-0.98207097833546797</v>
      </c>
      <c r="K148" t="b">
        <v>1</v>
      </c>
      <c r="L148">
        <v>34.78</v>
      </c>
      <c r="M148" t="s">
        <v>92</v>
      </c>
      <c r="N148">
        <v>5.8041396358642103</v>
      </c>
      <c r="O148">
        <v>3.5720000000000001</v>
      </c>
      <c r="P148">
        <v>1.5409999999999999</v>
      </c>
      <c r="Q148" t="s">
        <v>1081</v>
      </c>
      <c r="S148">
        <v>0</v>
      </c>
      <c r="T148">
        <v>3734</v>
      </c>
      <c r="U148">
        <v>4096</v>
      </c>
      <c r="V148">
        <v>383</v>
      </c>
      <c r="W148">
        <v>4096</v>
      </c>
      <c r="X148">
        <v>1</v>
      </c>
      <c r="Y148">
        <v>0.13683004199253401</v>
      </c>
      <c r="Z148">
        <v>34.78</v>
      </c>
      <c r="AA148">
        <v>107.4</v>
      </c>
      <c r="AB148" t="s">
        <v>94</v>
      </c>
      <c r="AC148">
        <v>5.8984375</v>
      </c>
      <c r="AE148">
        <v>5</v>
      </c>
      <c r="AF148">
        <v>34.78125</v>
      </c>
      <c r="AG148">
        <v>2.40234375</v>
      </c>
      <c r="AH148">
        <f t="shared" si="9"/>
        <v>32.37890625</v>
      </c>
      <c r="AI148">
        <f t="shared" si="10"/>
        <v>14.478048780487805</v>
      </c>
      <c r="AJ148">
        <f t="shared" si="11"/>
        <v>0.37453464198680558</v>
      </c>
      <c r="AK148">
        <f t="shared" si="12"/>
        <v>92.865241558150188</v>
      </c>
    </row>
    <row r="149" spans="1:37" x14ac:dyDescent="0.3">
      <c r="A149">
        <v>147</v>
      </c>
      <c r="B149">
        <v>349</v>
      </c>
      <c r="C149" t="s">
        <v>91</v>
      </c>
      <c r="D149">
        <v>3.04877992485625E-2</v>
      </c>
      <c r="E149">
        <v>4096</v>
      </c>
      <c r="F149">
        <v>4096</v>
      </c>
      <c r="G149">
        <v>1</v>
      </c>
      <c r="H149">
        <v>8.7618404993139496</v>
      </c>
      <c r="I149">
        <v>11.2346646246086</v>
      </c>
      <c r="J149">
        <v>-0.99332220067318999</v>
      </c>
      <c r="K149" t="b">
        <v>1</v>
      </c>
      <c r="L149">
        <v>19.170000000000002</v>
      </c>
      <c r="M149" t="s">
        <v>92</v>
      </c>
      <c r="N149">
        <v>11.2390294254518</v>
      </c>
      <c r="O149">
        <v>3.66</v>
      </c>
      <c r="P149">
        <v>1.282</v>
      </c>
      <c r="Q149" t="s">
        <v>1082</v>
      </c>
      <c r="S149">
        <v>0</v>
      </c>
      <c r="T149">
        <v>4580</v>
      </c>
      <c r="U149">
        <v>4096</v>
      </c>
      <c r="V149">
        <v>104</v>
      </c>
      <c r="W149">
        <v>4096</v>
      </c>
      <c r="X149">
        <v>1</v>
      </c>
      <c r="Y149">
        <v>0.76111108014224305</v>
      </c>
      <c r="Z149">
        <v>19.170000000000002</v>
      </c>
      <c r="AA149">
        <v>238.9</v>
      </c>
      <c r="AB149" t="s">
        <v>94</v>
      </c>
      <c r="AC149">
        <v>4.37890625</v>
      </c>
      <c r="AD149" t="s">
        <v>98</v>
      </c>
      <c r="AE149">
        <v>2</v>
      </c>
      <c r="AF149">
        <v>19.171875</v>
      </c>
      <c r="AG149">
        <v>4.3203125</v>
      </c>
      <c r="AH149">
        <f t="shared" si="9"/>
        <v>14.8515625</v>
      </c>
      <c r="AI149">
        <f t="shared" si="10"/>
        <v>4.4376130198915007</v>
      </c>
      <c r="AJ149">
        <f t="shared" si="11"/>
        <v>0.37034428696928262</v>
      </c>
      <c r="AK149">
        <f t="shared" si="12"/>
        <v>51.767708250323757</v>
      </c>
    </row>
    <row r="150" spans="1:37" x14ac:dyDescent="0.3">
      <c r="A150">
        <v>148</v>
      </c>
      <c r="B150">
        <v>351</v>
      </c>
      <c r="C150" t="s">
        <v>91</v>
      </c>
      <c r="D150">
        <v>4.2195947953084199E-2</v>
      </c>
      <c r="E150">
        <v>4096</v>
      </c>
      <c r="F150">
        <v>16384</v>
      </c>
      <c r="G150">
        <v>4</v>
      </c>
      <c r="H150">
        <v>5.00772755812757</v>
      </c>
      <c r="I150">
        <v>12.0791865904053</v>
      </c>
      <c r="J150">
        <v>-1.0118063516565901</v>
      </c>
      <c r="K150" t="b">
        <v>1</v>
      </c>
      <c r="L150">
        <v>258</v>
      </c>
      <c r="M150" t="s">
        <v>92</v>
      </c>
      <c r="N150">
        <v>12.0768382304738</v>
      </c>
      <c r="O150">
        <v>4.2270000000000003</v>
      </c>
      <c r="P150">
        <v>2.4119999999999999</v>
      </c>
      <c r="Q150" t="s">
        <v>1083</v>
      </c>
      <c r="S150">
        <v>0</v>
      </c>
      <c r="T150">
        <v>16860</v>
      </c>
      <c r="U150">
        <v>4096</v>
      </c>
      <c r="V150">
        <v>105</v>
      </c>
      <c r="W150">
        <v>4096</v>
      </c>
      <c r="X150">
        <v>1</v>
      </c>
      <c r="Y150">
        <v>0.39111416163345403</v>
      </c>
      <c r="Z150">
        <v>258</v>
      </c>
      <c r="AA150">
        <v>65.400000000000006</v>
      </c>
      <c r="AB150" t="s">
        <v>94</v>
      </c>
      <c r="AC150">
        <v>16.0625</v>
      </c>
      <c r="AE150">
        <v>0</v>
      </c>
      <c r="AF150">
        <v>258</v>
      </c>
      <c r="AG150">
        <v>13.3125</v>
      </c>
      <c r="AH150">
        <f t="shared" si="9"/>
        <v>244.6875</v>
      </c>
      <c r="AI150">
        <f t="shared" si="10"/>
        <v>19.380281690140844</v>
      </c>
      <c r="AJ150">
        <f t="shared" si="11"/>
        <v>0.36356166586299532</v>
      </c>
      <c r="AK150">
        <f t="shared" si="12"/>
        <v>709.64577463792568</v>
      </c>
    </row>
    <row r="151" spans="1:37" x14ac:dyDescent="0.3">
      <c r="A151">
        <v>149</v>
      </c>
      <c r="B151">
        <v>352</v>
      </c>
      <c r="C151" t="s">
        <v>91</v>
      </c>
      <c r="D151">
        <v>1.9555588218448199E-2</v>
      </c>
      <c r="E151">
        <v>4096</v>
      </c>
      <c r="F151">
        <v>16384</v>
      </c>
      <c r="G151">
        <v>4</v>
      </c>
      <c r="H151">
        <v>5.5193133610473204</v>
      </c>
      <c r="I151">
        <v>12.623273331614</v>
      </c>
      <c r="J151">
        <v>-1.0190392803022601</v>
      </c>
      <c r="K151" t="b">
        <v>1</v>
      </c>
      <c r="L151">
        <v>193.6</v>
      </c>
      <c r="M151" t="s">
        <v>92</v>
      </c>
      <c r="N151">
        <v>12.622751492443699</v>
      </c>
      <c r="O151">
        <v>4.3499999999999996</v>
      </c>
      <c r="P151">
        <v>2.2869999999999999</v>
      </c>
      <c r="Q151" t="s">
        <v>1084</v>
      </c>
      <c r="R151" s="1" t="s">
        <v>1941</v>
      </c>
      <c r="S151">
        <v>0</v>
      </c>
      <c r="T151">
        <v>22420</v>
      </c>
      <c r="U151">
        <v>4096</v>
      </c>
      <c r="V151">
        <v>311</v>
      </c>
      <c r="W151">
        <v>4096</v>
      </c>
      <c r="X151">
        <v>1</v>
      </c>
      <c r="Y151">
        <v>0.25626674993701798</v>
      </c>
      <c r="Z151">
        <v>193.6</v>
      </c>
      <c r="AA151">
        <v>115.75</v>
      </c>
      <c r="AB151" t="s">
        <v>94</v>
      </c>
      <c r="AC151">
        <v>13.9140625</v>
      </c>
      <c r="AE151">
        <v>0</v>
      </c>
      <c r="AF151">
        <v>193.625</v>
      </c>
      <c r="AG151">
        <v>11.1953125</v>
      </c>
      <c r="AH151">
        <f t="shared" si="9"/>
        <v>182.4296875</v>
      </c>
      <c r="AI151">
        <f t="shared" si="10"/>
        <v>17.295184926727146</v>
      </c>
      <c r="AJ151">
        <f t="shared" si="11"/>
        <v>0.36094153729969269</v>
      </c>
      <c r="AK151">
        <f t="shared" si="12"/>
        <v>536.44421600396629</v>
      </c>
    </row>
    <row r="152" spans="1:37" x14ac:dyDescent="0.3">
      <c r="A152">
        <v>150</v>
      </c>
      <c r="B152">
        <v>360</v>
      </c>
      <c r="C152" t="s">
        <v>91</v>
      </c>
      <c r="D152">
        <v>1.9939536671989999E-2</v>
      </c>
      <c r="E152">
        <v>4096</v>
      </c>
      <c r="F152">
        <v>4096</v>
      </c>
      <c r="G152">
        <v>1</v>
      </c>
      <c r="H152">
        <v>4.09517540088539</v>
      </c>
      <c r="I152">
        <v>6.37871559024628</v>
      </c>
      <c r="J152">
        <v>-0.98448195455069398</v>
      </c>
      <c r="K152" t="b">
        <v>1</v>
      </c>
      <c r="L152">
        <v>36.1</v>
      </c>
      <c r="M152" t="s">
        <v>92</v>
      </c>
      <c r="N152">
        <v>6.43298771730392</v>
      </c>
      <c r="O152">
        <v>3.5779999999999998</v>
      </c>
      <c r="P152">
        <v>1.5580000000000001</v>
      </c>
      <c r="Q152" t="s">
        <v>1085</v>
      </c>
      <c r="S152">
        <v>0</v>
      </c>
      <c r="T152">
        <v>3786</v>
      </c>
      <c r="U152">
        <v>4096</v>
      </c>
      <c r="V152">
        <v>291</v>
      </c>
      <c r="W152">
        <v>4096</v>
      </c>
      <c r="X152">
        <v>1</v>
      </c>
      <c r="Y152">
        <v>0.181442395336888</v>
      </c>
      <c r="Z152">
        <v>36.1</v>
      </c>
      <c r="AA152">
        <v>104.9</v>
      </c>
      <c r="AB152" t="s">
        <v>94</v>
      </c>
      <c r="AC152">
        <v>6.0078125</v>
      </c>
      <c r="AE152">
        <v>3</v>
      </c>
      <c r="AF152">
        <v>36.09375</v>
      </c>
      <c r="AG152">
        <v>2.78125</v>
      </c>
      <c r="AH152">
        <f t="shared" si="9"/>
        <v>33.3125</v>
      </c>
      <c r="AI152">
        <f t="shared" si="10"/>
        <v>12.97752808988764</v>
      </c>
      <c r="AJ152">
        <f t="shared" si="11"/>
        <v>0.37363273554756776</v>
      </c>
      <c r="AK152">
        <f t="shared" si="12"/>
        <v>96.602215400381723</v>
      </c>
    </row>
    <row r="153" spans="1:37" x14ac:dyDescent="0.3">
      <c r="A153">
        <v>151</v>
      </c>
      <c r="B153">
        <v>361</v>
      </c>
      <c r="C153" t="s">
        <v>91</v>
      </c>
      <c r="D153">
        <v>2.4328332297932902E-2</v>
      </c>
      <c r="E153">
        <v>4096</v>
      </c>
      <c r="F153">
        <v>4096</v>
      </c>
      <c r="G153">
        <v>1</v>
      </c>
      <c r="H153">
        <v>7.0362635351545801</v>
      </c>
      <c r="I153">
        <v>6.19108734880301</v>
      </c>
      <c r="J153">
        <v>-0.99332220067318999</v>
      </c>
      <c r="K153" t="b">
        <v>1</v>
      </c>
      <c r="L153">
        <v>7.5860000000000003</v>
      </c>
      <c r="M153" t="s">
        <v>92</v>
      </c>
      <c r="N153">
        <v>7.4060201855533103</v>
      </c>
      <c r="O153">
        <v>3.68</v>
      </c>
      <c r="P153">
        <v>0.88</v>
      </c>
      <c r="Q153" t="s">
        <v>1086</v>
      </c>
      <c r="S153">
        <v>0</v>
      </c>
      <c r="T153">
        <v>4788</v>
      </c>
      <c r="U153">
        <v>4096</v>
      </c>
      <c r="V153">
        <v>156</v>
      </c>
      <c r="W153">
        <v>4096</v>
      </c>
      <c r="X153">
        <v>1</v>
      </c>
      <c r="Y153">
        <v>0.48484435457854902</v>
      </c>
      <c r="Z153">
        <v>7.5860000000000003</v>
      </c>
      <c r="AA153">
        <v>631</v>
      </c>
      <c r="AB153" t="s">
        <v>94</v>
      </c>
      <c r="AC153">
        <v>2.75390625</v>
      </c>
      <c r="AD153" t="s">
        <v>98</v>
      </c>
      <c r="AE153">
        <v>4</v>
      </c>
      <c r="AF153">
        <v>7.5859375</v>
      </c>
      <c r="AG153">
        <v>4.1171875</v>
      </c>
      <c r="AH153">
        <f t="shared" si="9"/>
        <v>3.46875</v>
      </c>
      <c r="AI153">
        <f t="shared" si="10"/>
        <v>1.8425047438330171</v>
      </c>
      <c r="AJ153">
        <f t="shared" si="11"/>
        <v>0.37034428696928262</v>
      </c>
      <c r="AK153">
        <f t="shared" si="12"/>
        <v>20.483473802389717</v>
      </c>
    </row>
    <row r="154" spans="1:37" x14ac:dyDescent="0.3">
      <c r="A154">
        <v>152</v>
      </c>
      <c r="B154">
        <v>362</v>
      </c>
      <c r="C154" t="s">
        <v>91</v>
      </c>
      <c r="D154">
        <v>1.42966306944144E-2</v>
      </c>
      <c r="E154">
        <v>4096</v>
      </c>
      <c r="F154">
        <v>4096</v>
      </c>
      <c r="G154">
        <v>1</v>
      </c>
      <c r="H154">
        <v>3.8596189999829602</v>
      </c>
      <c r="I154">
        <v>5.77812102243543</v>
      </c>
      <c r="J154">
        <v>-0.98367829581228505</v>
      </c>
      <c r="K154" t="b">
        <v>1</v>
      </c>
      <c r="L154">
        <v>31.38</v>
      </c>
      <c r="M154" t="s">
        <v>92</v>
      </c>
      <c r="N154">
        <v>5.9146505317334102</v>
      </c>
      <c r="O154">
        <v>3.5819999999999999</v>
      </c>
      <c r="P154">
        <v>1.4970000000000001</v>
      </c>
      <c r="Q154" t="s">
        <v>1087</v>
      </c>
      <c r="S154">
        <v>0</v>
      </c>
      <c r="T154">
        <v>3820</v>
      </c>
      <c r="U154">
        <v>4096</v>
      </c>
      <c r="V154">
        <v>323</v>
      </c>
      <c r="W154">
        <v>4096</v>
      </c>
      <c r="X154">
        <v>1</v>
      </c>
      <c r="Y154">
        <v>0.15911345743732</v>
      </c>
      <c r="Z154">
        <v>31.38</v>
      </c>
      <c r="AA154">
        <v>121.75</v>
      </c>
      <c r="AB154" t="s">
        <v>94</v>
      </c>
      <c r="AC154">
        <v>5.6015625</v>
      </c>
      <c r="AE154">
        <v>3</v>
      </c>
      <c r="AF154">
        <v>31.375</v>
      </c>
      <c r="AG154">
        <v>2.681640625</v>
      </c>
      <c r="AH154">
        <f t="shared" si="9"/>
        <v>28.693359375</v>
      </c>
      <c r="AI154">
        <f t="shared" si="10"/>
        <v>11.699927166788056</v>
      </c>
      <c r="AJ154">
        <f t="shared" si="11"/>
        <v>0.37393312945137119</v>
      </c>
      <c r="AK154">
        <f t="shared" si="12"/>
        <v>83.905376466730573</v>
      </c>
    </row>
    <row r="155" spans="1:37" x14ac:dyDescent="0.3">
      <c r="A155">
        <v>153</v>
      </c>
      <c r="B155">
        <v>363</v>
      </c>
      <c r="C155" t="s">
        <v>91</v>
      </c>
      <c r="D155">
        <v>2.74129155976039E-2</v>
      </c>
      <c r="E155">
        <v>4096</v>
      </c>
      <c r="F155">
        <v>4096</v>
      </c>
      <c r="G155">
        <v>1</v>
      </c>
      <c r="H155">
        <v>6.06766191682574</v>
      </c>
      <c r="I155">
        <v>8.2008243094597901</v>
      </c>
      <c r="J155">
        <v>-0.99332220067318999</v>
      </c>
      <c r="K155" t="b">
        <v>1</v>
      </c>
      <c r="L155">
        <v>22.45</v>
      </c>
      <c r="M155" t="s">
        <v>92</v>
      </c>
      <c r="N155">
        <v>8.2121575753388392</v>
      </c>
      <c r="O155">
        <v>3.6720000000000002</v>
      </c>
      <c r="P155">
        <v>1.3520000000000001</v>
      </c>
      <c r="Q155" t="s">
        <v>1088</v>
      </c>
      <c r="S155">
        <v>0</v>
      </c>
      <c r="T155">
        <v>4696</v>
      </c>
      <c r="U155">
        <v>4096</v>
      </c>
      <c r="V155">
        <v>218</v>
      </c>
      <c r="W155">
        <v>4096</v>
      </c>
      <c r="X155">
        <v>1</v>
      </c>
      <c r="Y155">
        <v>0.34322537399548297</v>
      </c>
      <c r="Z155">
        <v>22.45</v>
      </c>
      <c r="AA155">
        <v>209.1</v>
      </c>
      <c r="AB155" t="s">
        <v>94</v>
      </c>
      <c r="AC155">
        <v>4.73828125</v>
      </c>
      <c r="AD155" t="s">
        <v>98</v>
      </c>
      <c r="AE155">
        <v>3</v>
      </c>
      <c r="AF155">
        <v>22.453125</v>
      </c>
      <c r="AG155">
        <v>3.705078125</v>
      </c>
      <c r="AH155">
        <f t="shared" si="9"/>
        <v>18.748046875</v>
      </c>
      <c r="AI155">
        <f t="shared" si="10"/>
        <v>6.0600948866631521</v>
      </c>
      <c r="AJ155">
        <f t="shared" si="11"/>
        <v>0.37034428696928262</v>
      </c>
      <c r="AK155">
        <f t="shared" si="12"/>
        <v>60.627707217371828</v>
      </c>
    </row>
    <row r="156" spans="1:37" x14ac:dyDescent="0.3">
      <c r="A156">
        <v>154</v>
      </c>
      <c r="B156">
        <v>365</v>
      </c>
      <c r="C156" t="s">
        <v>91</v>
      </c>
      <c r="D156">
        <v>1.7852678636382201E-2</v>
      </c>
      <c r="E156">
        <v>4096</v>
      </c>
      <c r="F156">
        <v>16384</v>
      </c>
      <c r="G156">
        <v>4</v>
      </c>
      <c r="H156">
        <v>4.7024471370781402</v>
      </c>
      <c r="I156">
        <v>11.3152634235942</v>
      </c>
      <c r="J156">
        <v>-1.0134136691333999</v>
      </c>
      <c r="K156" t="b">
        <v>1</v>
      </c>
      <c r="L156">
        <v>254.8</v>
      </c>
      <c r="M156" t="s">
        <v>92</v>
      </c>
      <c r="N156">
        <v>11.3148532171047</v>
      </c>
      <c r="O156">
        <v>4.2229999999999999</v>
      </c>
      <c r="P156">
        <v>2.4060000000000001</v>
      </c>
      <c r="Q156" t="s">
        <v>1089</v>
      </c>
      <c r="S156">
        <v>0</v>
      </c>
      <c r="T156">
        <v>16720</v>
      </c>
      <c r="U156">
        <v>4096</v>
      </c>
      <c r="V156">
        <v>108</v>
      </c>
      <c r="W156">
        <v>4096</v>
      </c>
      <c r="X156">
        <v>1</v>
      </c>
      <c r="Y156">
        <v>0.35626814187540301</v>
      </c>
      <c r="Z156">
        <v>254.8</v>
      </c>
      <c r="AA156">
        <v>65.599999999999994</v>
      </c>
      <c r="AB156" t="s">
        <v>94</v>
      </c>
      <c r="AC156">
        <v>15.9609375</v>
      </c>
      <c r="AE156">
        <v>0</v>
      </c>
      <c r="AF156">
        <v>254.75</v>
      </c>
      <c r="AG156">
        <v>12.3359375</v>
      </c>
      <c r="AH156">
        <f t="shared" si="9"/>
        <v>242.4140625</v>
      </c>
      <c r="AI156">
        <f t="shared" si="10"/>
        <v>20.651044965167827</v>
      </c>
      <c r="AJ156">
        <f t="shared" si="11"/>
        <v>0.36297777621727673</v>
      </c>
      <c r="AK156">
        <f t="shared" si="12"/>
        <v>701.83360164592523</v>
      </c>
    </row>
    <row r="157" spans="1:37" x14ac:dyDescent="0.3">
      <c r="A157">
        <v>155</v>
      </c>
      <c r="B157">
        <v>366</v>
      </c>
      <c r="C157" t="s">
        <v>91</v>
      </c>
      <c r="D157">
        <v>2.4733501286228299E-2</v>
      </c>
      <c r="E157">
        <v>4096</v>
      </c>
      <c r="F157">
        <v>16384</v>
      </c>
      <c r="G157">
        <v>4</v>
      </c>
      <c r="H157">
        <v>4.9614089377641299</v>
      </c>
      <c r="I157">
        <v>13.372547527567299</v>
      </c>
      <c r="J157">
        <v>-1.01261001039499</v>
      </c>
      <c r="K157" t="b">
        <v>1</v>
      </c>
      <c r="L157">
        <v>495.8</v>
      </c>
      <c r="M157" t="s">
        <v>92</v>
      </c>
      <c r="N157">
        <v>13.3723260814692</v>
      </c>
      <c r="O157">
        <v>4.37</v>
      </c>
      <c r="P157">
        <v>2.6949999999999998</v>
      </c>
      <c r="Q157" t="s">
        <v>1090</v>
      </c>
      <c r="R157" s="1" t="s">
        <v>1941</v>
      </c>
      <c r="S157">
        <v>0</v>
      </c>
      <c r="T157">
        <v>23440</v>
      </c>
      <c r="U157">
        <v>4096</v>
      </c>
      <c r="V157">
        <v>331</v>
      </c>
      <c r="W157">
        <v>4096</v>
      </c>
      <c r="X157">
        <v>1</v>
      </c>
      <c r="Y157">
        <v>0.217738727355344</v>
      </c>
      <c r="Z157">
        <v>495.8</v>
      </c>
      <c r="AA157">
        <v>47.28</v>
      </c>
      <c r="AB157" t="s">
        <v>94</v>
      </c>
      <c r="AC157">
        <v>22.265625</v>
      </c>
      <c r="AE157">
        <v>0</v>
      </c>
      <c r="AF157">
        <v>495.75</v>
      </c>
      <c r="AG157">
        <v>11.5</v>
      </c>
      <c r="AH157">
        <f t="shared" si="9"/>
        <v>484.25</v>
      </c>
      <c r="AI157">
        <f t="shared" si="10"/>
        <v>43.108695652173914</v>
      </c>
      <c r="AJ157">
        <f t="shared" si="11"/>
        <v>0.36326960372814016</v>
      </c>
      <c r="AK157">
        <f t="shared" si="12"/>
        <v>1364.6889112445645</v>
      </c>
    </row>
    <row r="158" spans="1:37" x14ac:dyDescent="0.3">
      <c r="A158">
        <v>156</v>
      </c>
      <c r="B158">
        <v>374</v>
      </c>
      <c r="C158" t="s">
        <v>91</v>
      </c>
      <c r="D158">
        <v>1.62556308211372E-2</v>
      </c>
      <c r="E158">
        <v>4096</v>
      </c>
      <c r="F158">
        <v>4096</v>
      </c>
      <c r="G158">
        <v>1</v>
      </c>
      <c r="H158">
        <v>3.9143650118260598</v>
      </c>
      <c r="I158">
        <v>6.1964703946973101</v>
      </c>
      <c r="J158">
        <v>-0.98287463707387601</v>
      </c>
      <c r="K158" t="b">
        <v>1</v>
      </c>
      <c r="L158">
        <v>38.25</v>
      </c>
      <c r="M158" t="s">
        <v>92</v>
      </c>
      <c r="N158">
        <v>6.2670475095668197</v>
      </c>
      <c r="O158">
        <v>3.5840000000000001</v>
      </c>
      <c r="P158">
        <v>1.583</v>
      </c>
      <c r="Q158" t="s">
        <v>1091</v>
      </c>
      <c r="S158">
        <v>0</v>
      </c>
      <c r="T158">
        <v>3830</v>
      </c>
      <c r="U158">
        <v>4096</v>
      </c>
      <c r="V158">
        <v>308</v>
      </c>
      <c r="W158">
        <v>4096</v>
      </c>
      <c r="X158">
        <v>1</v>
      </c>
      <c r="Y158">
        <v>0.16606135838074801</v>
      </c>
      <c r="Z158">
        <v>38.25</v>
      </c>
      <c r="AA158">
        <v>100.1</v>
      </c>
      <c r="AB158" t="s">
        <v>94</v>
      </c>
      <c r="AC158">
        <v>6.18359375</v>
      </c>
      <c r="AE158">
        <v>5</v>
      </c>
      <c r="AF158">
        <v>38.25</v>
      </c>
      <c r="AG158">
        <v>2.740234375</v>
      </c>
      <c r="AH158">
        <f t="shared" si="9"/>
        <v>35.509765625</v>
      </c>
      <c r="AI158">
        <f t="shared" si="10"/>
        <v>13.958660014255168</v>
      </c>
      <c r="AJ158">
        <f t="shared" si="11"/>
        <v>0.37423376486639376</v>
      </c>
      <c r="AK158">
        <f t="shared" si="12"/>
        <v>102.20884268327777</v>
      </c>
    </row>
    <row r="159" spans="1:37" x14ac:dyDescent="0.3">
      <c r="A159">
        <v>157</v>
      </c>
      <c r="B159">
        <v>375</v>
      </c>
      <c r="C159" t="s">
        <v>91</v>
      </c>
      <c r="D159">
        <v>3.8627732116257099E-2</v>
      </c>
      <c r="E159">
        <v>4096</v>
      </c>
      <c r="F159">
        <v>4096</v>
      </c>
      <c r="G159">
        <v>1</v>
      </c>
      <c r="H159">
        <v>6.6958811470206498</v>
      </c>
      <c r="I159">
        <v>6.1073759680832902</v>
      </c>
      <c r="J159">
        <v>-0.99091122445796398</v>
      </c>
      <c r="K159" t="b">
        <v>1</v>
      </c>
      <c r="L159">
        <v>8.1639999999999997</v>
      </c>
      <c r="M159" t="s">
        <v>92</v>
      </c>
      <c r="N159">
        <v>7.0976354544564</v>
      </c>
      <c r="O159">
        <v>3.6429999999999998</v>
      </c>
      <c r="P159">
        <v>0.91200000000000003</v>
      </c>
      <c r="Q159" t="s">
        <v>1092</v>
      </c>
      <c r="S159">
        <v>0</v>
      </c>
      <c r="T159">
        <v>4390</v>
      </c>
      <c r="U159">
        <v>4096</v>
      </c>
      <c r="V159">
        <v>128</v>
      </c>
      <c r="W159">
        <v>4096</v>
      </c>
      <c r="X159">
        <v>1</v>
      </c>
      <c r="Y159">
        <v>0.50344952298636403</v>
      </c>
      <c r="Z159">
        <v>8.1639999999999997</v>
      </c>
      <c r="AA159">
        <v>538</v>
      </c>
      <c r="AB159" t="s">
        <v>94</v>
      </c>
      <c r="AC159">
        <v>2.857421875</v>
      </c>
      <c r="AD159" t="s">
        <v>98</v>
      </c>
      <c r="AE159">
        <v>4</v>
      </c>
      <c r="AF159">
        <v>8.1640625</v>
      </c>
      <c r="AG159">
        <v>4.078125</v>
      </c>
      <c r="AH159">
        <f t="shared" si="9"/>
        <v>4.0859375</v>
      </c>
      <c r="AI159">
        <f t="shared" si="10"/>
        <v>2.0019157088122603</v>
      </c>
      <c r="AJ159">
        <f t="shared" si="11"/>
        <v>0.3712382554719702</v>
      </c>
      <c r="AK159">
        <f t="shared" si="12"/>
        <v>21.991436441863183</v>
      </c>
    </row>
    <row r="160" spans="1:37" x14ac:dyDescent="0.3">
      <c r="A160">
        <v>158</v>
      </c>
      <c r="B160">
        <v>376</v>
      </c>
      <c r="C160" t="s">
        <v>91</v>
      </c>
      <c r="D160">
        <v>1.10280222975395E-2</v>
      </c>
      <c r="E160">
        <v>4096</v>
      </c>
      <c r="F160">
        <v>4096</v>
      </c>
      <c r="G160">
        <v>1</v>
      </c>
      <c r="H160">
        <v>3.5153986019254599</v>
      </c>
      <c r="I160">
        <v>5.33832502538485</v>
      </c>
      <c r="J160">
        <v>-0.97885634338183303</v>
      </c>
      <c r="K160" t="b">
        <v>1</v>
      </c>
      <c r="L160">
        <v>32.97</v>
      </c>
      <c r="M160" t="s">
        <v>92</v>
      </c>
      <c r="N160">
        <v>5.5962123609659997</v>
      </c>
      <c r="O160">
        <v>3.5859999999999999</v>
      </c>
      <c r="P160">
        <v>1.5189999999999999</v>
      </c>
      <c r="Q160" t="s">
        <v>1093</v>
      </c>
      <c r="S160">
        <v>0</v>
      </c>
      <c r="T160">
        <v>3852</v>
      </c>
      <c r="U160">
        <v>4096</v>
      </c>
      <c r="V160">
        <v>307</v>
      </c>
      <c r="W160">
        <v>4096</v>
      </c>
      <c r="X160">
        <v>1</v>
      </c>
      <c r="Y160">
        <v>0.14356138101563301</v>
      </c>
      <c r="Z160">
        <v>32.97</v>
      </c>
      <c r="AA160">
        <v>116.8</v>
      </c>
      <c r="AB160" t="s">
        <v>94</v>
      </c>
      <c r="AC160">
        <v>5.7421875</v>
      </c>
      <c r="AE160">
        <v>4</v>
      </c>
      <c r="AF160">
        <v>32.96875</v>
      </c>
      <c r="AG160">
        <v>2.765625</v>
      </c>
      <c r="AH160">
        <f t="shared" si="9"/>
        <v>30.203125</v>
      </c>
      <c r="AI160">
        <f t="shared" si="10"/>
        <v>11.92090395480226</v>
      </c>
      <c r="AJ160">
        <f t="shared" si="11"/>
        <v>0.37574057141122941</v>
      </c>
      <c r="AK160">
        <f t="shared" si="12"/>
        <v>87.743386018108055</v>
      </c>
    </row>
    <row r="161" spans="1:37" x14ac:dyDescent="0.3">
      <c r="A161">
        <v>159</v>
      </c>
      <c r="B161">
        <v>377</v>
      </c>
      <c r="C161" t="s">
        <v>91</v>
      </c>
      <c r="D161">
        <v>3.5738064795483797E-2</v>
      </c>
      <c r="E161">
        <v>4096</v>
      </c>
      <c r="F161">
        <v>4096</v>
      </c>
      <c r="G161">
        <v>1</v>
      </c>
      <c r="H161">
        <v>4.4674032853519199</v>
      </c>
      <c r="I161">
        <v>6.2735604729844399</v>
      </c>
      <c r="J161">
        <v>-0.98850024824273797</v>
      </c>
      <c r="K161" t="b">
        <v>1</v>
      </c>
      <c r="L161">
        <v>25.36</v>
      </c>
      <c r="M161" t="s">
        <v>92</v>
      </c>
      <c r="N161">
        <v>6.3605183893929604</v>
      </c>
      <c r="O161">
        <v>3.629</v>
      </c>
      <c r="P161">
        <v>1.4039999999999999</v>
      </c>
      <c r="Q161" t="s">
        <v>1094</v>
      </c>
      <c r="S161">
        <v>0</v>
      </c>
      <c r="T161">
        <v>4260</v>
      </c>
      <c r="U161">
        <v>4096</v>
      </c>
      <c r="V161">
        <v>54</v>
      </c>
      <c r="W161">
        <v>4096</v>
      </c>
      <c r="X161">
        <v>1</v>
      </c>
      <c r="Y161">
        <v>0.47185382119790098</v>
      </c>
      <c r="Z161">
        <v>25.36</v>
      </c>
      <c r="AA161">
        <v>168</v>
      </c>
      <c r="AB161" t="s">
        <v>94</v>
      </c>
      <c r="AC161">
        <v>5.03515625</v>
      </c>
      <c r="AE161">
        <v>3</v>
      </c>
      <c r="AF161">
        <v>25.359375</v>
      </c>
      <c r="AG161">
        <v>4.59765625</v>
      </c>
      <c r="AH161">
        <f t="shared" si="9"/>
        <v>20.76171875</v>
      </c>
      <c r="AI161">
        <f t="shared" si="10"/>
        <v>5.5157179269328802</v>
      </c>
      <c r="AJ161">
        <f t="shared" si="11"/>
        <v>0.37213438191177711</v>
      </c>
      <c r="AK161">
        <f t="shared" si="12"/>
        <v>68.145745818272758</v>
      </c>
    </row>
    <row r="162" spans="1:37" x14ac:dyDescent="0.3">
      <c r="A162">
        <v>160</v>
      </c>
      <c r="B162">
        <v>379</v>
      </c>
      <c r="C162" t="s">
        <v>91</v>
      </c>
      <c r="D162">
        <v>2.1487398240917301E-2</v>
      </c>
      <c r="E162">
        <v>4096</v>
      </c>
      <c r="F162">
        <v>16384</v>
      </c>
      <c r="G162">
        <v>4</v>
      </c>
      <c r="H162">
        <v>4.2174335264873397</v>
      </c>
      <c r="I162">
        <v>10.0905391991152</v>
      </c>
      <c r="J162">
        <v>-1.0134136691333999</v>
      </c>
      <c r="K162" t="b">
        <v>1</v>
      </c>
      <c r="L162">
        <v>247.1</v>
      </c>
      <c r="M162" t="s">
        <v>92</v>
      </c>
      <c r="N162">
        <v>10.0934046077227</v>
      </c>
      <c r="O162">
        <v>4.234</v>
      </c>
      <c r="P162">
        <v>2.3929999999999998</v>
      </c>
      <c r="Q162" t="s">
        <v>1095</v>
      </c>
      <c r="S162">
        <v>0</v>
      </c>
      <c r="T162">
        <v>17170</v>
      </c>
      <c r="U162">
        <v>4096</v>
      </c>
      <c r="V162">
        <v>310</v>
      </c>
      <c r="W162">
        <v>4096</v>
      </c>
      <c r="X162">
        <v>1</v>
      </c>
      <c r="Y162">
        <v>0.182737944727175</v>
      </c>
      <c r="Z162">
        <v>247.1</v>
      </c>
      <c r="AA162">
        <v>69.5</v>
      </c>
      <c r="AB162" t="s">
        <v>94</v>
      </c>
      <c r="AC162">
        <v>15.71875</v>
      </c>
      <c r="AE162">
        <v>0</v>
      </c>
      <c r="AF162">
        <v>247.125</v>
      </c>
      <c r="AG162">
        <v>8.78125</v>
      </c>
      <c r="AH162">
        <f t="shared" si="9"/>
        <v>238.34375</v>
      </c>
      <c r="AI162">
        <f t="shared" si="10"/>
        <v>28.142348754448399</v>
      </c>
      <c r="AJ162">
        <f t="shared" si="11"/>
        <v>0.36297777621727673</v>
      </c>
      <c r="AK162">
        <f t="shared" si="12"/>
        <v>680.8268059146194</v>
      </c>
    </row>
    <row r="163" spans="1:37" x14ac:dyDescent="0.3">
      <c r="A163">
        <v>161</v>
      </c>
      <c r="B163">
        <v>380</v>
      </c>
      <c r="C163" t="s">
        <v>91</v>
      </c>
      <c r="D163">
        <v>1.63794167862907E-2</v>
      </c>
      <c r="E163">
        <v>4096</v>
      </c>
      <c r="F163">
        <v>16384</v>
      </c>
      <c r="G163">
        <v>4</v>
      </c>
      <c r="H163">
        <v>4.3241103477408496</v>
      </c>
      <c r="I163">
        <v>12.870984706947301</v>
      </c>
      <c r="J163">
        <v>-1.0029661055340899</v>
      </c>
      <c r="K163" t="b">
        <v>1</v>
      </c>
      <c r="L163">
        <v>949.5</v>
      </c>
      <c r="M163" t="s">
        <v>92</v>
      </c>
      <c r="N163">
        <v>12.8750343851151</v>
      </c>
      <c r="O163">
        <v>4.3869999999999996</v>
      </c>
      <c r="P163">
        <v>2.9769999999999999</v>
      </c>
      <c r="Q163" t="s">
        <v>1096</v>
      </c>
      <c r="R163" s="1" t="s">
        <v>1941</v>
      </c>
      <c r="S163">
        <v>0</v>
      </c>
      <c r="T163">
        <v>24300</v>
      </c>
      <c r="U163">
        <v>4096</v>
      </c>
      <c r="V163">
        <v>440</v>
      </c>
      <c r="W163">
        <v>4096</v>
      </c>
      <c r="X163">
        <v>1</v>
      </c>
      <c r="Y163">
        <v>0.158470742954753</v>
      </c>
      <c r="Z163">
        <v>949.5</v>
      </c>
      <c r="AA163">
        <v>25.6</v>
      </c>
      <c r="AB163" t="s">
        <v>94</v>
      </c>
      <c r="AC163">
        <v>30.8125</v>
      </c>
      <c r="AE163">
        <v>0</v>
      </c>
      <c r="AF163">
        <v>949.5</v>
      </c>
      <c r="AG163">
        <v>10.8203125</v>
      </c>
      <c r="AH163">
        <f t="shared" si="9"/>
        <v>938.6796875</v>
      </c>
      <c r="AI163">
        <f t="shared" si="10"/>
        <v>87.751624548736459</v>
      </c>
      <c r="AJ163">
        <f t="shared" si="11"/>
        <v>0.36678988858788342</v>
      </c>
      <c r="AK163">
        <f t="shared" si="12"/>
        <v>2588.6755048115192</v>
      </c>
    </row>
    <row r="164" spans="1:37" x14ac:dyDescent="0.3">
      <c r="A164">
        <v>162</v>
      </c>
      <c r="B164">
        <v>388</v>
      </c>
      <c r="C164" t="s">
        <v>91</v>
      </c>
      <c r="D164">
        <v>1.75714959021686E-2</v>
      </c>
      <c r="E164">
        <v>4096</v>
      </c>
      <c r="F164">
        <v>4096</v>
      </c>
      <c r="G164">
        <v>1</v>
      </c>
      <c r="H164">
        <v>4.5076484461681501</v>
      </c>
      <c r="I164">
        <v>7.3425367267660997</v>
      </c>
      <c r="J164">
        <v>-0.98608927202751095</v>
      </c>
      <c r="K164" t="b">
        <v>1</v>
      </c>
      <c r="L164">
        <v>42.56</v>
      </c>
      <c r="M164" t="s">
        <v>92</v>
      </c>
      <c r="N164">
        <v>7.3633543832023403</v>
      </c>
      <c r="O164">
        <v>3.6459999999999999</v>
      </c>
      <c r="P164">
        <v>1.629</v>
      </c>
      <c r="Q164" t="s">
        <v>1097</v>
      </c>
      <c r="S164">
        <v>0</v>
      </c>
      <c r="T164">
        <v>4436</v>
      </c>
      <c r="U164">
        <v>4096</v>
      </c>
      <c r="V164">
        <v>224</v>
      </c>
      <c r="W164">
        <v>4096</v>
      </c>
      <c r="X164">
        <v>1</v>
      </c>
      <c r="Y164">
        <v>0.234364619978771</v>
      </c>
      <c r="Z164">
        <v>42.56</v>
      </c>
      <c r="AA164">
        <v>104.25</v>
      </c>
      <c r="AB164" t="s">
        <v>94</v>
      </c>
      <c r="AC164">
        <v>6.5234375</v>
      </c>
      <c r="AE164">
        <v>4</v>
      </c>
      <c r="AF164">
        <v>42.5625</v>
      </c>
      <c r="AG164">
        <v>3.5625</v>
      </c>
      <c r="AH164">
        <f t="shared" si="9"/>
        <v>39</v>
      </c>
      <c r="AI164">
        <f t="shared" si="10"/>
        <v>11.947368421052632</v>
      </c>
      <c r="AJ164">
        <f t="shared" si="11"/>
        <v>0.37303267149771574</v>
      </c>
      <c r="AK164">
        <f t="shared" si="12"/>
        <v>114.09858506257039</v>
      </c>
    </row>
    <row r="165" spans="1:37" x14ac:dyDescent="0.3">
      <c r="A165">
        <v>163</v>
      </c>
      <c r="B165">
        <v>389</v>
      </c>
      <c r="C165" t="s">
        <v>91</v>
      </c>
      <c r="D165">
        <v>3.2794416747358897E-2</v>
      </c>
      <c r="E165">
        <v>4096</v>
      </c>
      <c r="F165">
        <v>4096</v>
      </c>
      <c r="G165">
        <v>1</v>
      </c>
      <c r="H165">
        <v>8.0879089332583192</v>
      </c>
      <c r="I165">
        <v>7.08481866516866</v>
      </c>
      <c r="J165">
        <v>-0.99251854193478095</v>
      </c>
      <c r="K165" t="b">
        <v>1</v>
      </c>
      <c r="L165">
        <v>7.52</v>
      </c>
      <c r="M165" t="s">
        <v>92</v>
      </c>
      <c r="N165">
        <v>7.7435140494748396</v>
      </c>
      <c r="O165">
        <v>3.5880000000000001</v>
      </c>
      <c r="P165">
        <v>0.876</v>
      </c>
      <c r="Q165" t="s">
        <v>1098</v>
      </c>
      <c r="S165">
        <v>0</v>
      </c>
      <c r="T165">
        <v>3880</v>
      </c>
      <c r="U165">
        <v>4096</v>
      </c>
      <c r="V165">
        <v>51</v>
      </c>
      <c r="W165">
        <v>4096</v>
      </c>
      <c r="X165">
        <v>1</v>
      </c>
      <c r="Y165">
        <v>0.99250577166458398</v>
      </c>
      <c r="Z165">
        <v>7.52</v>
      </c>
      <c r="AA165">
        <v>516</v>
      </c>
      <c r="AB165" t="s">
        <v>94</v>
      </c>
      <c r="AC165">
        <v>2.7421875</v>
      </c>
      <c r="AD165" t="s">
        <v>98</v>
      </c>
      <c r="AE165">
        <v>3</v>
      </c>
      <c r="AF165">
        <v>7.51953125</v>
      </c>
      <c r="AG165">
        <v>4.22265625</v>
      </c>
      <c r="AH165">
        <f t="shared" si="9"/>
        <v>3.296875</v>
      </c>
      <c r="AI165">
        <f t="shared" si="10"/>
        <v>1.780758556891767</v>
      </c>
      <c r="AJ165">
        <f t="shared" si="11"/>
        <v>0.37064203702041498</v>
      </c>
      <c r="AK165">
        <f t="shared" si="12"/>
        <v>20.287853235562224</v>
      </c>
    </row>
    <row r="166" spans="1:37" x14ac:dyDescent="0.3">
      <c r="A166">
        <v>164</v>
      </c>
      <c r="B166">
        <v>390</v>
      </c>
      <c r="C166" t="s">
        <v>91</v>
      </c>
      <c r="D166">
        <v>1.00019475729188E-2</v>
      </c>
      <c r="E166">
        <v>4096</v>
      </c>
      <c r="F166">
        <v>4096</v>
      </c>
      <c r="G166">
        <v>1</v>
      </c>
      <c r="H166">
        <v>3.8420562782493</v>
      </c>
      <c r="I166">
        <v>5.6542761829313397</v>
      </c>
      <c r="J166">
        <v>-0.98287463707387601</v>
      </c>
      <c r="K166" t="b">
        <v>1</v>
      </c>
      <c r="L166">
        <v>29.66</v>
      </c>
      <c r="M166" t="s">
        <v>92</v>
      </c>
      <c r="N166">
        <v>5.9869203478926796</v>
      </c>
      <c r="O166">
        <v>3.6480000000000001</v>
      </c>
      <c r="P166">
        <v>1.472</v>
      </c>
      <c r="Q166" t="s">
        <v>1099</v>
      </c>
      <c r="S166">
        <v>0</v>
      </c>
      <c r="T166">
        <v>4444</v>
      </c>
      <c r="U166">
        <v>4096</v>
      </c>
      <c r="V166">
        <v>248</v>
      </c>
      <c r="W166">
        <v>4096</v>
      </c>
      <c r="X166">
        <v>1</v>
      </c>
      <c r="Y166">
        <v>0.180470754139675</v>
      </c>
      <c r="Z166">
        <v>29.66</v>
      </c>
      <c r="AA166">
        <v>149.9</v>
      </c>
      <c r="AB166" t="s">
        <v>94</v>
      </c>
      <c r="AC166">
        <v>5.4453125</v>
      </c>
      <c r="AE166">
        <v>4</v>
      </c>
      <c r="AF166">
        <v>29.65625</v>
      </c>
      <c r="AG166">
        <v>3.47265625</v>
      </c>
      <c r="AH166">
        <f t="shared" si="9"/>
        <v>26.18359375</v>
      </c>
      <c r="AI166">
        <f t="shared" si="10"/>
        <v>8.5399325084364452</v>
      </c>
      <c r="AJ166">
        <f t="shared" si="11"/>
        <v>0.37423376486639376</v>
      </c>
      <c r="AK166">
        <f t="shared" si="12"/>
        <v>79.245254662116494</v>
      </c>
    </row>
    <row r="167" spans="1:37" x14ac:dyDescent="0.3">
      <c r="A167">
        <v>165</v>
      </c>
      <c r="B167">
        <v>391</v>
      </c>
      <c r="C167" t="s">
        <v>91</v>
      </c>
      <c r="D167">
        <v>4.0397221936601703E-2</v>
      </c>
      <c r="E167">
        <v>4096</v>
      </c>
      <c r="F167">
        <v>4096</v>
      </c>
      <c r="G167">
        <v>1</v>
      </c>
      <c r="H167">
        <v>5.9893929124987899</v>
      </c>
      <c r="I167">
        <v>9.4169165909404899</v>
      </c>
      <c r="J167">
        <v>-0.98850024824273797</v>
      </c>
      <c r="K167" t="b">
        <v>1</v>
      </c>
      <c r="L167">
        <v>37.299999999999997</v>
      </c>
      <c r="M167" t="s">
        <v>92</v>
      </c>
      <c r="N167">
        <v>9.4155482935550996</v>
      </c>
      <c r="O167">
        <v>3.5659999999999998</v>
      </c>
      <c r="P167">
        <v>1.5720000000000001</v>
      </c>
      <c r="Q167" t="s">
        <v>1100</v>
      </c>
      <c r="S167">
        <v>0</v>
      </c>
      <c r="T167">
        <v>3686</v>
      </c>
      <c r="U167">
        <v>4096</v>
      </c>
      <c r="V167">
        <v>194</v>
      </c>
      <c r="W167">
        <v>4096</v>
      </c>
      <c r="X167">
        <v>1</v>
      </c>
      <c r="Y167">
        <v>0.358217534807803</v>
      </c>
      <c r="Z167">
        <v>37.299999999999997</v>
      </c>
      <c r="AA167">
        <v>98.8</v>
      </c>
      <c r="AB167" t="s">
        <v>94</v>
      </c>
      <c r="AC167">
        <v>6.109375</v>
      </c>
      <c r="AE167">
        <v>3</v>
      </c>
      <c r="AF167">
        <v>37.3125</v>
      </c>
      <c r="AG167">
        <v>3.11328125</v>
      </c>
      <c r="AH167">
        <f t="shared" si="9"/>
        <v>34.19921875</v>
      </c>
      <c r="AI167">
        <f t="shared" si="10"/>
        <v>11.984943538268507</v>
      </c>
      <c r="AJ167">
        <f t="shared" si="11"/>
        <v>0.37213438191177711</v>
      </c>
      <c r="AK167">
        <f t="shared" si="12"/>
        <v>100.26619902281905</v>
      </c>
    </row>
    <row r="168" spans="1:37" x14ac:dyDescent="0.3">
      <c r="A168">
        <v>166</v>
      </c>
      <c r="B168">
        <v>393</v>
      </c>
      <c r="C168" t="s">
        <v>91</v>
      </c>
      <c r="D168">
        <v>2.51094743529033E-2</v>
      </c>
      <c r="E168">
        <v>4096</v>
      </c>
      <c r="F168">
        <v>16384</v>
      </c>
      <c r="G168">
        <v>4</v>
      </c>
      <c r="H168">
        <v>3.8655194473982499</v>
      </c>
      <c r="I168">
        <v>9.4826023943988407</v>
      </c>
      <c r="J168">
        <v>-1.0110026929181799</v>
      </c>
      <c r="K168" t="b">
        <v>1</v>
      </c>
      <c r="L168">
        <v>283.8</v>
      </c>
      <c r="M168" t="s">
        <v>92</v>
      </c>
      <c r="N168">
        <v>9.4882840047108505</v>
      </c>
      <c r="O168">
        <v>4.2460000000000004</v>
      </c>
      <c r="P168">
        <v>2.4529999999999998</v>
      </c>
      <c r="Q168" t="s">
        <v>1101</v>
      </c>
      <c r="S168">
        <v>0</v>
      </c>
      <c r="T168">
        <v>17580</v>
      </c>
      <c r="U168">
        <v>4096</v>
      </c>
      <c r="V168">
        <v>643</v>
      </c>
      <c r="W168">
        <v>4096</v>
      </c>
      <c r="X168">
        <v>1</v>
      </c>
      <c r="Y168">
        <v>0.113005055719059</v>
      </c>
      <c r="Z168">
        <v>283.8</v>
      </c>
      <c r="AA168">
        <v>61.97</v>
      </c>
      <c r="AB168" t="s">
        <v>94</v>
      </c>
      <c r="AC168">
        <v>16.84375</v>
      </c>
      <c r="AE168">
        <v>0</v>
      </c>
      <c r="AF168">
        <v>283.75</v>
      </c>
      <c r="AG168">
        <v>6.73828125</v>
      </c>
      <c r="AH168">
        <f t="shared" si="9"/>
        <v>277.01171875</v>
      </c>
      <c r="AI168">
        <f t="shared" si="10"/>
        <v>42.110144927536233</v>
      </c>
      <c r="AJ168">
        <f t="shared" si="11"/>
        <v>0.36385396281048299</v>
      </c>
      <c r="AK168">
        <f t="shared" si="12"/>
        <v>779.84584201929954</v>
      </c>
    </row>
    <row r="169" spans="1:37" x14ac:dyDescent="0.3">
      <c r="A169">
        <v>167</v>
      </c>
      <c r="B169">
        <v>394</v>
      </c>
      <c r="C169" t="s">
        <v>91</v>
      </c>
      <c r="D169">
        <v>2.2935825934928999E-2</v>
      </c>
      <c r="E169">
        <v>4096</v>
      </c>
      <c r="F169">
        <v>16384</v>
      </c>
      <c r="G169">
        <v>4</v>
      </c>
      <c r="H169">
        <v>3.9020592245996699</v>
      </c>
      <c r="I169">
        <v>11.2336626895701</v>
      </c>
      <c r="J169">
        <v>-0.99814415310364202</v>
      </c>
      <c r="K169" t="b">
        <v>1</v>
      </c>
      <c r="L169">
        <v>758</v>
      </c>
      <c r="M169" t="s">
        <v>92</v>
      </c>
      <c r="N169">
        <v>11.241037921858601</v>
      </c>
      <c r="O169">
        <v>4.3499999999999996</v>
      </c>
      <c r="P169">
        <v>2.879</v>
      </c>
      <c r="Q169" t="s">
        <v>1102</v>
      </c>
      <c r="R169" s="1" t="s">
        <v>1941</v>
      </c>
      <c r="S169">
        <v>0</v>
      </c>
      <c r="T169">
        <v>22430</v>
      </c>
      <c r="U169">
        <v>4096</v>
      </c>
      <c r="V169">
        <v>460</v>
      </c>
      <c r="W169">
        <v>4096</v>
      </c>
      <c r="X169">
        <v>1</v>
      </c>
      <c r="Y169">
        <v>0.135309209036867</v>
      </c>
      <c r="Z169">
        <v>758</v>
      </c>
      <c r="AA169">
        <v>29.6</v>
      </c>
      <c r="AB169" t="s">
        <v>94</v>
      </c>
      <c r="AC169">
        <v>27.53125</v>
      </c>
      <c r="AE169">
        <v>0</v>
      </c>
      <c r="AF169">
        <v>758</v>
      </c>
      <c r="AG169">
        <v>10.1875</v>
      </c>
      <c r="AH169">
        <f t="shared" si="9"/>
        <v>747.8125</v>
      </c>
      <c r="AI169">
        <f t="shared" si="10"/>
        <v>74.404907975460119</v>
      </c>
      <c r="AJ169">
        <f t="shared" si="11"/>
        <v>0.36856280300190597</v>
      </c>
      <c r="AK169">
        <f t="shared" si="12"/>
        <v>2056.6372781685191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67C49B-81A3-454B-BD52-E6806212DFDE}">
  <dimension ref="A1:BH146"/>
  <sheetViews>
    <sheetView topLeftCell="AF1" workbookViewId="0">
      <selection activeCell="AR1" sqref="AR1:BH2"/>
    </sheetView>
  </sheetViews>
  <sheetFormatPr defaultRowHeight="14.4" x14ac:dyDescent="0.3"/>
  <cols>
    <col min="17" max="17" width="25.777343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3</v>
      </c>
      <c r="C2" t="s">
        <v>652</v>
      </c>
      <c r="D2">
        <v>2.9649926256075099E-2</v>
      </c>
      <c r="E2">
        <v>1024</v>
      </c>
      <c r="F2">
        <v>1280</v>
      </c>
      <c r="G2">
        <v>1.25</v>
      </c>
      <c r="H2">
        <v>1.81150296765373</v>
      </c>
      <c r="I2">
        <v>4.3377004655146099</v>
      </c>
      <c r="J2">
        <v>-0.27886958222782898</v>
      </c>
      <c r="K2" t="b">
        <v>1</v>
      </c>
      <c r="L2">
        <v>248.2</v>
      </c>
      <c r="M2" t="s">
        <v>274</v>
      </c>
      <c r="N2">
        <v>4.6909486030943102</v>
      </c>
      <c r="O2">
        <v>2.9</v>
      </c>
      <c r="P2">
        <v>2.395</v>
      </c>
      <c r="Q2" t="s">
        <v>1509</v>
      </c>
      <c r="S2">
        <v>0</v>
      </c>
      <c r="T2">
        <v>796.5</v>
      </c>
      <c r="U2">
        <v>1024</v>
      </c>
      <c r="V2">
        <v>411</v>
      </c>
      <c r="W2">
        <v>1024</v>
      </c>
      <c r="X2">
        <v>1</v>
      </c>
      <c r="Y2">
        <v>4.0028489444139899E-2</v>
      </c>
      <c r="Z2">
        <v>248.2</v>
      </c>
      <c r="AA2">
        <v>3.2090000000000001</v>
      </c>
      <c r="AB2" t="s">
        <v>94</v>
      </c>
      <c r="AC2">
        <v>15.7578125</v>
      </c>
      <c r="AD2" t="s">
        <v>289</v>
      </c>
      <c r="AE2">
        <v>0</v>
      </c>
      <c r="AF2">
        <v>248.25</v>
      </c>
      <c r="AG2">
        <v>2.01873779296875E-2</v>
      </c>
      <c r="AH2">
        <f>AF2-AG2</f>
        <v>248.22981262207031</v>
      </c>
      <c r="AI2">
        <f>AF2/AG2</f>
        <v>12297.28798185941</v>
      </c>
      <c r="AJ2">
        <f>EXP(J2)</f>
        <v>0.756638575897979</v>
      </c>
      <c r="AK2">
        <f>AF2/AJ2</f>
        <v>328.09588079140269</v>
      </c>
      <c r="AM2" s="1"/>
      <c r="AN2" s="1" t="s">
        <v>52</v>
      </c>
      <c r="AR2">
        <f>AVERAGE($D$2:$D$500)</f>
        <v>4.0384336783741127E-2</v>
      </c>
      <c r="AS2">
        <f>_xlfn.MAXIFS($H$2:$H$500,$R$2:$R$500,"Y")</f>
        <v>5.3224890659965096</v>
      </c>
      <c r="AT2">
        <f>_xlfn.MINIFS(H2:H500,R2:R500,"Y")</f>
        <v>3.0815097504062998</v>
      </c>
      <c r="AU2" cm="1">
        <f t="array" ref="AU2">LOOKUP(2,1/($H$2:$H$500&lt;&gt;""),$H$2:$H$500)</f>
        <v>4.0889661723210597</v>
      </c>
      <c r="AV2">
        <f>_xlfn.MAXIFS($Z$2:$Z$500,$R$2:$R$500,"Y")</f>
        <v>1437</v>
      </c>
      <c r="AW2">
        <f>LOG(AV2)</f>
        <v>3.1574567681342258</v>
      </c>
      <c r="AX2">
        <f>_xlfn.MINIFS($Z$2:$Z$500,$R$2:$R$500,"Y")</f>
        <v>127.06</v>
      </c>
      <c r="AY2">
        <f>_xlfn.MAXIFS($AH$2:$AH$500,$R$2:$R$500,"Y")</f>
        <v>1391</v>
      </c>
      <c r="AZ2">
        <f>AV2-AX2</f>
        <v>1309.94</v>
      </c>
      <c r="BA2">
        <f>MAX($Z$2:$Z$500)</f>
        <v>1437</v>
      </c>
      <c r="BB2">
        <f>MIN($Z$2:$Z$500)</f>
        <v>30.64</v>
      </c>
      <c r="BC2">
        <f>BA2-BB2</f>
        <v>1406.36</v>
      </c>
      <c r="BD2">
        <f>MEDIAN($Z$2:$Z$500)</f>
        <v>227.4</v>
      </c>
      <c r="BE2">
        <f>LOG10(BC2)</f>
        <v>3.1480965056063179</v>
      </c>
      <c r="BF2">
        <f>LOG(BD2)</f>
        <v>2.356790460351716</v>
      </c>
      <c r="BG2">
        <f>MEDIAN(AH2:AH500)</f>
        <v>203.46875</v>
      </c>
      <c r="BH2">
        <f>LOG(BG2)</f>
        <v>2.3084977170269907</v>
      </c>
    </row>
    <row r="3" spans="1:60" x14ac:dyDescent="0.3">
      <c r="A3">
        <v>1</v>
      </c>
      <c r="B3">
        <v>9</v>
      </c>
      <c r="C3" t="s">
        <v>1510</v>
      </c>
      <c r="D3">
        <v>4.40846707773511E-2</v>
      </c>
      <c r="E3">
        <v>1280</v>
      </c>
      <c r="F3">
        <v>3840</v>
      </c>
      <c r="G3">
        <v>3</v>
      </c>
      <c r="H3">
        <v>3.3477915540772099</v>
      </c>
      <c r="I3">
        <v>8.9644965246872204</v>
      </c>
      <c r="J3">
        <v>-0.70480871358445596</v>
      </c>
      <c r="K3" t="b">
        <v>1</v>
      </c>
      <c r="L3">
        <v>476.5</v>
      </c>
      <c r="M3" t="s">
        <v>1511</v>
      </c>
      <c r="N3">
        <v>9.2561703006792708</v>
      </c>
      <c r="O3">
        <v>4.26</v>
      </c>
      <c r="P3">
        <v>2.6779999999999999</v>
      </c>
      <c r="Q3" t="s">
        <v>1512</v>
      </c>
      <c r="S3">
        <v>0</v>
      </c>
      <c r="T3">
        <v>18260</v>
      </c>
      <c r="U3">
        <v>1280</v>
      </c>
      <c r="V3">
        <v>59</v>
      </c>
      <c r="W3">
        <v>1280</v>
      </c>
      <c r="X3">
        <v>1</v>
      </c>
      <c r="Y3">
        <v>0.305656425635288</v>
      </c>
      <c r="Z3">
        <v>476.5</v>
      </c>
      <c r="AA3">
        <v>38.299999999999997</v>
      </c>
      <c r="AB3" t="s">
        <v>94</v>
      </c>
      <c r="AC3">
        <v>21.828125</v>
      </c>
      <c r="AE3">
        <v>0</v>
      </c>
      <c r="AF3">
        <v>476.5</v>
      </c>
      <c r="AG3">
        <v>60.5625</v>
      </c>
      <c r="AH3">
        <f t="shared" ref="AH3:AH66" si="0">AF3-AG3</f>
        <v>415.9375</v>
      </c>
      <c r="AI3">
        <f t="shared" ref="AI3:AI66" si="1">AF3/AG3</f>
        <v>7.8679050567595459</v>
      </c>
      <c r="AJ3">
        <f t="shared" ref="AJ3:AJ66" si="2">EXP(J3)</f>
        <v>0.49420309955461528</v>
      </c>
      <c r="AK3">
        <f t="shared" ref="AK3:AK66" si="3">AF3/AJ3</f>
        <v>964.17849347652896</v>
      </c>
      <c r="AM3" s="1" t="s">
        <v>1226</v>
      </c>
      <c r="AN3" s="1">
        <f>CORREL(AH2:AH500,H2:H500)</f>
        <v>-0.36731918866823676</v>
      </c>
      <c r="AP3" t="s">
        <v>1256</v>
      </c>
    </row>
    <row r="4" spans="1:60" x14ac:dyDescent="0.3">
      <c r="A4">
        <v>2</v>
      </c>
      <c r="B4">
        <v>10</v>
      </c>
      <c r="C4" t="s">
        <v>1510</v>
      </c>
      <c r="D4">
        <v>3.9115943973520903E-2</v>
      </c>
      <c r="E4">
        <v>1280</v>
      </c>
      <c r="F4">
        <v>1280</v>
      </c>
      <c r="G4">
        <v>1</v>
      </c>
      <c r="H4">
        <v>5.4723399563583897</v>
      </c>
      <c r="I4">
        <v>8.1336927866967503</v>
      </c>
      <c r="J4">
        <v>-0.71686359466058702</v>
      </c>
      <c r="K4" t="b">
        <v>1</v>
      </c>
      <c r="L4">
        <v>30.64</v>
      </c>
      <c r="M4" t="s">
        <v>1511</v>
      </c>
      <c r="N4">
        <v>8.3528060306783907</v>
      </c>
      <c r="O4">
        <v>3.48</v>
      </c>
      <c r="P4">
        <v>1.486</v>
      </c>
      <c r="Q4" t="s">
        <v>1513</v>
      </c>
      <c r="S4">
        <v>0</v>
      </c>
      <c r="T4">
        <v>3024</v>
      </c>
      <c r="U4">
        <v>1280</v>
      </c>
      <c r="V4">
        <v>88</v>
      </c>
      <c r="W4">
        <v>1280</v>
      </c>
      <c r="X4">
        <v>1</v>
      </c>
      <c r="Y4">
        <v>0.47675304124071399</v>
      </c>
      <c r="Z4">
        <v>30.64</v>
      </c>
      <c r="AA4">
        <v>98.7</v>
      </c>
      <c r="AB4" t="s">
        <v>94</v>
      </c>
      <c r="AC4">
        <v>5.53515625</v>
      </c>
      <c r="AE4">
        <v>1</v>
      </c>
      <c r="AF4">
        <v>30.640625</v>
      </c>
      <c r="AG4">
        <v>7.93359375</v>
      </c>
      <c r="AH4">
        <f t="shared" si="0"/>
        <v>22.70703125</v>
      </c>
      <c r="AI4">
        <f t="shared" si="1"/>
        <v>3.8621368783850318</v>
      </c>
      <c r="AJ4">
        <f t="shared" si="2"/>
        <v>0.4882813049397855</v>
      </c>
      <c r="AK4">
        <f t="shared" si="3"/>
        <v>62.751992939354047</v>
      </c>
      <c r="AM4" t="s">
        <v>1231</v>
      </c>
      <c r="AN4">
        <f>CORREL(AI2:AI500,H2:H500)</f>
        <v>-0.17246612412813309</v>
      </c>
      <c r="AP4" t="s">
        <v>1274</v>
      </c>
      <c r="AQ4">
        <f>MAX(AJ2:AJ500)</f>
        <v>0.756638575897979</v>
      </c>
      <c r="AR4">
        <f>AQ5</f>
        <v>0.46679341562623367</v>
      </c>
      <c r="AS4">
        <f>AQ6</f>
        <v>0.28984516027174534</v>
      </c>
      <c r="AT4">
        <f>AQ7</f>
        <v>0.48071421259699948</v>
      </c>
      <c r="AU4">
        <f>AQ8</f>
        <v>2.4951128050049301E-2</v>
      </c>
      <c r="AV4">
        <f>AQ9</f>
        <v>0.47607548998463767</v>
      </c>
    </row>
    <row r="5" spans="1:60" x14ac:dyDescent="0.3">
      <c r="A5">
        <v>3</v>
      </c>
      <c r="B5">
        <v>15</v>
      </c>
      <c r="C5" t="s">
        <v>1510</v>
      </c>
      <c r="D5">
        <v>7.6692999457012301E-2</v>
      </c>
      <c r="E5">
        <v>1280</v>
      </c>
      <c r="F5">
        <v>5120</v>
      </c>
      <c r="G5">
        <v>4</v>
      </c>
      <c r="H5">
        <v>2.7214194277318402</v>
      </c>
      <c r="I5">
        <v>8.3981302652662499</v>
      </c>
      <c r="J5">
        <v>-0.69436114998514198</v>
      </c>
      <c r="K5" t="b">
        <v>1</v>
      </c>
      <c r="L5">
        <v>1221</v>
      </c>
      <c r="M5" t="s">
        <v>1511</v>
      </c>
      <c r="N5">
        <v>8.4344121899959106</v>
      </c>
      <c r="O5">
        <v>4.2969999999999997</v>
      </c>
      <c r="P5">
        <v>3.0859999999999999</v>
      </c>
      <c r="Q5" t="s">
        <v>1514</v>
      </c>
      <c r="S5">
        <v>0</v>
      </c>
      <c r="T5">
        <v>19760</v>
      </c>
      <c r="U5">
        <v>1280</v>
      </c>
      <c r="V5">
        <v>188</v>
      </c>
      <c r="W5">
        <v>1280</v>
      </c>
      <c r="X5">
        <v>1</v>
      </c>
      <c r="Y5">
        <v>0.125547415095208</v>
      </c>
      <c r="Z5">
        <v>1221</v>
      </c>
      <c r="AA5">
        <v>16.190000000000001</v>
      </c>
      <c r="AB5" t="s">
        <v>94</v>
      </c>
      <c r="AC5">
        <v>34.9375</v>
      </c>
      <c r="AE5">
        <v>0</v>
      </c>
      <c r="AF5">
        <v>1221</v>
      </c>
      <c r="AG5">
        <v>30.8125</v>
      </c>
      <c r="AH5">
        <f t="shared" si="0"/>
        <v>1190.1875</v>
      </c>
      <c r="AI5">
        <f t="shared" si="1"/>
        <v>39.62677484787018</v>
      </c>
      <c r="AJ5">
        <f t="shared" si="2"/>
        <v>0.49939338356880048</v>
      </c>
      <c r="AK5">
        <f t="shared" si="3"/>
        <v>2444.9663134789712</v>
      </c>
      <c r="AP5" t="s">
        <v>1260</v>
      </c>
      <c r="AQ5">
        <f>MIN(AJ2:AJ500)</f>
        <v>0.46679341562623367</v>
      </c>
    </row>
    <row r="6" spans="1:60" x14ac:dyDescent="0.3">
      <c r="A6">
        <v>4</v>
      </c>
      <c r="B6">
        <v>16</v>
      </c>
      <c r="C6" t="s">
        <v>1510</v>
      </c>
      <c r="D6">
        <v>6.9366553118176799E-2</v>
      </c>
      <c r="E6">
        <v>1280</v>
      </c>
      <c r="F6">
        <v>5120</v>
      </c>
      <c r="G6">
        <v>4</v>
      </c>
      <c r="H6">
        <v>5.1631480443510203</v>
      </c>
      <c r="I6">
        <v>12.454077802292</v>
      </c>
      <c r="J6">
        <v>-0.75865384905784095</v>
      </c>
      <c r="K6" t="b">
        <v>1</v>
      </c>
      <c r="L6">
        <v>258.5</v>
      </c>
      <c r="M6" t="s">
        <v>1511</v>
      </c>
      <c r="N6">
        <v>12.456854822055201</v>
      </c>
      <c r="O6">
        <v>4.05</v>
      </c>
      <c r="P6">
        <v>2.4119999999999999</v>
      </c>
      <c r="Q6" t="s">
        <v>1515</v>
      </c>
      <c r="R6" t="s">
        <v>1941</v>
      </c>
      <c r="S6">
        <v>0</v>
      </c>
      <c r="T6">
        <v>11260</v>
      </c>
      <c r="U6">
        <v>1280</v>
      </c>
      <c r="V6">
        <v>201</v>
      </c>
      <c r="W6">
        <v>1280</v>
      </c>
      <c r="X6">
        <v>1</v>
      </c>
      <c r="Y6">
        <v>0.29364582212532903</v>
      </c>
      <c r="Z6">
        <v>258.5</v>
      </c>
      <c r="AA6">
        <v>43.56</v>
      </c>
      <c r="AB6" t="s">
        <v>94</v>
      </c>
      <c r="AC6">
        <v>16.078125</v>
      </c>
      <c r="AE6">
        <v>0</v>
      </c>
      <c r="AF6">
        <v>258.5</v>
      </c>
      <c r="AG6">
        <v>14.625</v>
      </c>
      <c r="AH6">
        <f t="shared" si="0"/>
        <v>243.875</v>
      </c>
      <c r="AI6">
        <f t="shared" si="1"/>
        <v>17.675213675213676</v>
      </c>
      <c r="AJ6">
        <f t="shared" si="2"/>
        <v>0.4682964005358401</v>
      </c>
      <c r="AK6">
        <f t="shared" si="3"/>
        <v>552.00082619515297</v>
      </c>
      <c r="AP6" t="s">
        <v>1226</v>
      </c>
      <c r="AQ6">
        <f>AQ4-AQ5</f>
        <v>0.28984516027174534</v>
      </c>
    </row>
    <row r="7" spans="1:60" x14ac:dyDescent="0.3">
      <c r="A7">
        <v>5</v>
      </c>
      <c r="B7">
        <v>22</v>
      </c>
      <c r="C7" t="s">
        <v>1510</v>
      </c>
      <c r="D7">
        <v>1.80624374248569E-2</v>
      </c>
      <c r="E7">
        <v>1280</v>
      </c>
      <c r="F7">
        <v>3840</v>
      </c>
      <c r="G7">
        <v>3</v>
      </c>
      <c r="H7">
        <v>2.8036311685861399</v>
      </c>
      <c r="I7">
        <v>7.8140267140086603</v>
      </c>
      <c r="J7">
        <v>-0.69355749124673405</v>
      </c>
      <c r="K7" t="b">
        <v>1</v>
      </c>
      <c r="L7">
        <v>612.5</v>
      </c>
      <c r="M7" t="s">
        <v>1511</v>
      </c>
      <c r="N7">
        <v>8.0830604211306198</v>
      </c>
      <c r="O7">
        <v>4.234</v>
      </c>
      <c r="P7">
        <v>2.7869999999999999</v>
      </c>
      <c r="Q7" t="s">
        <v>1516</v>
      </c>
      <c r="S7">
        <v>0</v>
      </c>
      <c r="T7">
        <v>17200</v>
      </c>
      <c r="U7">
        <v>1280</v>
      </c>
      <c r="V7">
        <v>96</v>
      </c>
      <c r="W7">
        <v>1280</v>
      </c>
      <c r="X7">
        <v>1</v>
      </c>
      <c r="Y7">
        <v>0.18408233530065801</v>
      </c>
      <c r="Z7">
        <v>612.5</v>
      </c>
      <c r="AA7">
        <v>28.08</v>
      </c>
      <c r="AB7" t="s">
        <v>94</v>
      </c>
      <c r="AC7">
        <v>24.75</v>
      </c>
      <c r="AE7">
        <v>0</v>
      </c>
      <c r="AF7">
        <v>612.5</v>
      </c>
      <c r="AG7">
        <v>39.46875</v>
      </c>
      <c r="AH7">
        <f t="shared" si="0"/>
        <v>573.03125</v>
      </c>
      <c r="AI7">
        <f t="shared" si="1"/>
        <v>15.518606492478227</v>
      </c>
      <c r="AJ7">
        <f t="shared" si="2"/>
        <v>0.49979488673956468</v>
      </c>
      <c r="AK7">
        <f t="shared" si="3"/>
        <v>1225.5027337227725</v>
      </c>
      <c r="AM7" t="s">
        <v>1232</v>
      </c>
      <c r="AN7">
        <f>_xlfn.STDEV.P(AH2:AH500)</f>
        <v>330.02440111274876</v>
      </c>
      <c r="AP7" t="s">
        <v>1275</v>
      </c>
      <c r="AQ7">
        <f>AVERAGE(AJ2:AJ500)</f>
        <v>0.48071421259699948</v>
      </c>
    </row>
    <row r="8" spans="1:60" x14ac:dyDescent="0.3">
      <c r="A8">
        <v>6</v>
      </c>
      <c r="B8">
        <v>23</v>
      </c>
      <c r="C8" t="s">
        <v>1510</v>
      </c>
      <c r="D8">
        <v>3.8677403323129397E-2</v>
      </c>
      <c r="E8">
        <v>1280</v>
      </c>
      <c r="F8">
        <v>1280</v>
      </c>
      <c r="G8">
        <v>1</v>
      </c>
      <c r="H8">
        <v>2.8697742228335001</v>
      </c>
      <c r="I8">
        <v>6.1991607235426898</v>
      </c>
      <c r="J8">
        <v>-0.66743858224844999</v>
      </c>
      <c r="K8" t="b">
        <v>1</v>
      </c>
      <c r="L8">
        <v>144.6</v>
      </c>
      <c r="M8" t="s">
        <v>1511</v>
      </c>
      <c r="N8">
        <v>6.3820571776649597</v>
      </c>
      <c r="O8">
        <v>3.3650000000000002</v>
      </c>
      <c r="P8">
        <v>2.16</v>
      </c>
      <c r="Q8" t="s">
        <v>1517</v>
      </c>
      <c r="S8">
        <v>0</v>
      </c>
      <c r="T8">
        <v>2322</v>
      </c>
      <c r="U8">
        <v>1280</v>
      </c>
      <c r="V8">
        <v>89</v>
      </c>
      <c r="W8">
        <v>1280</v>
      </c>
      <c r="X8">
        <v>1</v>
      </c>
      <c r="Y8">
        <v>0.19819567122940501</v>
      </c>
      <c r="Z8">
        <v>144.6</v>
      </c>
      <c r="AA8">
        <v>16.059999999999999</v>
      </c>
      <c r="AB8" t="s">
        <v>94</v>
      </c>
      <c r="AC8">
        <v>12.0234375</v>
      </c>
      <c r="AE8">
        <v>1</v>
      </c>
      <c r="AF8">
        <v>144.625</v>
      </c>
      <c r="AG8">
        <v>5.6875</v>
      </c>
      <c r="AH8">
        <f t="shared" si="0"/>
        <v>138.9375</v>
      </c>
      <c r="AI8">
        <f t="shared" si="1"/>
        <v>25.428571428571427</v>
      </c>
      <c r="AJ8">
        <f t="shared" si="2"/>
        <v>0.51302095727984265</v>
      </c>
      <c r="AK8">
        <f t="shared" si="3"/>
        <v>281.90856133214447</v>
      </c>
      <c r="AM8" t="s">
        <v>1233</v>
      </c>
      <c r="AN8">
        <f>_xlfn.STDEV.P(AI2:AI500)</f>
        <v>1016.5607475780122</v>
      </c>
      <c r="AP8" t="s">
        <v>1276</v>
      </c>
      <c r="AQ8">
        <f>_xlfn.STDEV.P(AJ2:AJ500)</f>
        <v>2.4951128050049301E-2</v>
      </c>
    </row>
    <row r="9" spans="1:60" x14ac:dyDescent="0.3">
      <c r="A9">
        <v>7</v>
      </c>
      <c r="B9">
        <v>28</v>
      </c>
      <c r="C9" t="s">
        <v>1510</v>
      </c>
      <c r="D9">
        <v>3.5650666016473098E-2</v>
      </c>
      <c r="E9">
        <v>1280</v>
      </c>
      <c r="F9">
        <v>5120</v>
      </c>
      <c r="G9">
        <v>4</v>
      </c>
      <c r="H9">
        <v>2.81450008903371</v>
      </c>
      <c r="I9">
        <v>8.6139094521793709</v>
      </c>
      <c r="J9">
        <v>-0.72208737646024301</v>
      </c>
      <c r="K9" t="b">
        <v>1</v>
      </c>
      <c r="L9">
        <v>1150</v>
      </c>
      <c r="M9" t="s">
        <v>1511</v>
      </c>
      <c r="N9">
        <v>8.63476406617138</v>
      </c>
      <c r="O9">
        <v>4.3120000000000003</v>
      </c>
      <c r="P9">
        <v>3.06</v>
      </c>
      <c r="Q9" t="s">
        <v>1518</v>
      </c>
      <c r="S9">
        <v>0</v>
      </c>
      <c r="T9">
        <v>20510</v>
      </c>
      <c r="U9">
        <v>1280</v>
      </c>
      <c r="V9">
        <v>263</v>
      </c>
      <c r="W9">
        <v>1280</v>
      </c>
      <c r="X9">
        <v>1</v>
      </c>
      <c r="Y9">
        <v>0.1118868686693</v>
      </c>
      <c r="Z9">
        <v>1150</v>
      </c>
      <c r="AA9">
        <v>17.84</v>
      </c>
      <c r="AB9" t="s">
        <v>94</v>
      </c>
      <c r="AC9">
        <v>33.90625</v>
      </c>
      <c r="AE9">
        <v>0</v>
      </c>
      <c r="AF9">
        <v>1150</v>
      </c>
      <c r="AG9">
        <v>21.90625</v>
      </c>
      <c r="AH9">
        <f t="shared" si="0"/>
        <v>1128.09375</v>
      </c>
      <c r="AI9">
        <f t="shared" si="1"/>
        <v>52.496433666191159</v>
      </c>
      <c r="AJ9">
        <f t="shared" si="2"/>
        <v>0.48573728044544157</v>
      </c>
      <c r="AK9">
        <f t="shared" si="3"/>
        <v>2367.5349747612568</v>
      </c>
      <c r="AM9" t="s">
        <v>1236</v>
      </c>
      <c r="AN9">
        <f>AVERAGE(AI2:AI500)</f>
        <v>100.09842847277874</v>
      </c>
      <c r="AP9" t="s">
        <v>1262</v>
      </c>
      <c r="AQ9">
        <f>MEDIAN(AJ2:AJ500)</f>
        <v>0.47607548998463767</v>
      </c>
    </row>
    <row r="10" spans="1:60" x14ac:dyDescent="0.3">
      <c r="A10">
        <v>8</v>
      </c>
      <c r="B10">
        <v>29</v>
      </c>
      <c r="C10" t="s">
        <v>1510</v>
      </c>
      <c r="D10">
        <v>3.5110229968184498E-2</v>
      </c>
      <c r="E10">
        <v>1280</v>
      </c>
      <c r="F10">
        <v>5120</v>
      </c>
      <c r="G10">
        <v>4</v>
      </c>
      <c r="H10">
        <v>4.5646922897802602</v>
      </c>
      <c r="I10">
        <v>12.1160484801003</v>
      </c>
      <c r="J10">
        <v>-0.75503738473500104</v>
      </c>
      <c r="K10" t="b">
        <v>1</v>
      </c>
      <c r="L10">
        <v>451.5</v>
      </c>
      <c r="M10" t="s">
        <v>1511</v>
      </c>
      <c r="N10">
        <v>12.1198183425167</v>
      </c>
      <c r="O10">
        <v>4.1680000000000001</v>
      </c>
      <c r="P10">
        <v>2.6539999999999999</v>
      </c>
      <c r="Q10" t="s">
        <v>1519</v>
      </c>
      <c r="R10" t="s">
        <v>1941</v>
      </c>
      <c r="S10">
        <v>0</v>
      </c>
      <c r="T10">
        <v>14696</v>
      </c>
      <c r="U10">
        <v>1280</v>
      </c>
      <c r="V10">
        <v>176</v>
      </c>
      <c r="W10">
        <v>1280</v>
      </c>
      <c r="X10">
        <v>1</v>
      </c>
      <c r="Y10">
        <v>0.26869879132440899</v>
      </c>
      <c r="Z10">
        <v>451.5</v>
      </c>
      <c r="AA10">
        <v>32.56</v>
      </c>
      <c r="AB10" t="s">
        <v>94</v>
      </c>
      <c r="AC10">
        <v>21.25</v>
      </c>
      <c r="AE10">
        <v>0</v>
      </c>
      <c r="AF10">
        <v>451.5</v>
      </c>
      <c r="AG10">
        <v>19.25</v>
      </c>
      <c r="AH10">
        <f t="shared" si="0"/>
        <v>432.25</v>
      </c>
      <c r="AI10">
        <f t="shared" si="1"/>
        <v>23.454545454545453</v>
      </c>
      <c r="AJ10">
        <f t="shared" si="2"/>
        <v>0.46999304383670226</v>
      </c>
      <c r="AK10">
        <f t="shared" si="3"/>
        <v>960.65251586334625</v>
      </c>
    </row>
    <row r="11" spans="1:60" x14ac:dyDescent="0.3">
      <c r="A11">
        <v>9</v>
      </c>
      <c r="B11">
        <v>35</v>
      </c>
      <c r="C11" t="s">
        <v>1510</v>
      </c>
      <c r="D11">
        <v>3.11630710284608E-2</v>
      </c>
      <c r="E11">
        <v>1280</v>
      </c>
      <c r="F11">
        <v>3840</v>
      </c>
      <c r="G11">
        <v>3</v>
      </c>
      <c r="H11">
        <v>3.0476315262378999</v>
      </c>
      <c r="I11">
        <v>8.1428904841668999</v>
      </c>
      <c r="J11">
        <v>-0.71445261844536101</v>
      </c>
      <c r="K11" t="b">
        <v>1</v>
      </c>
      <c r="L11">
        <v>469.8</v>
      </c>
      <c r="M11" t="s">
        <v>1511</v>
      </c>
      <c r="N11">
        <v>8.3515469788090098</v>
      </c>
      <c r="O11">
        <v>4.2</v>
      </c>
      <c r="P11">
        <v>2.6720000000000002</v>
      </c>
      <c r="Q11" t="s">
        <v>1520</v>
      </c>
      <c r="S11">
        <v>0</v>
      </c>
      <c r="T11">
        <v>15810</v>
      </c>
      <c r="U11">
        <v>1280</v>
      </c>
      <c r="V11">
        <v>157</v>
      </c>
      <c r="W11">
        <v>1280</v>
      </c>
      <c r="X11">
        <v>1</v>
      </c>
      <c r="Y11">
        <v>0.163418786531289</v>
      </c>
      <c r="Z11">
        <v>469.8</v>
      </c>
      <c r="AA11">
        <v>33.659999999999997</v>
      </c>
      <c r="AB11" t="s">
        <v>94</v>
      </c>
      <c r="AC11">
        <v>21.671875</v>
      </c>
      <c r="AE11">
        <v>0</v>
      </c>
      <c r="AF11">
        <v>469.75</v>
      </c>
      <c r="AG11">
        <v>25.859375</v>
      </c>
      <c r="AH11">
        <f t="shared" si="0"/>
        <v>443.890625</v>
      </c>
      <c r="AI11">
        <f t="shared" si="1"/>
        <v>18.165558912386707</v>
      </c>
      <c r="AJ11">
        <f t="shared" si="2"/>
        <v>0.489459959835854</v>
      </c>
      <c r="AK11">
        <f t="shared" si="3"/>
        <v>959.73121102191089</v>
      </c>
      <c r="AM11" t="s">
        <v>1244</v>
      </c>
      <c r="AN11">
        <f>AVERAGE(H2:H500)</f>
        <v>4.1773635116001158</v>
      </c>
      <c r="AP11" s="24" t="s">
        <v>1290</v>
      </c>
    </row>
    <row r="12" spans="1:60" x14ac:dyDescent="0.3">
      <c r="A12">
        <v>10</v>
      </c>
      <c r="B12">
        <v>36</v>
      </c>
      <c r="C12" t="s">
        <v>1510</v>
      </c>
      <c r="D12">
        <v>5.6563696744013202E-2</v>
      </c>
      <c r="E12">
        <v>1280</v>
      </c>
      <c r="F12">
        <v>1280</v>
      </c>
      <c r="G12">
        <v>1</v>
      </c>
      <c r="H12">
        <v>3.1438999315232099</v>
      </c>
      <c r="I12">
        <v>7.1904430074485903</v>
      </c>
      <c r="J12">
        <v>-0.671055046571289</v>
      </c>
      <c r="K12" t="b">
        <v>1</v>
      </c>
      <c r="L12">
        <v>194</v>
      </c>
      <c r="M12" t="s">
        <v>1511</v>
      </c>
      <c r="N12">
        <v>7.2342067526894702</v>
      </c>
      <c r="O12">
        <v>3.4140000000000001</v>
      </c>
      <c r="P12">
        <v>2.2869999999999999</v>
      </c>
      <c r="Q12" t="s">
        <v>1521</v>
      </c>
      <c r="S12">
        <v>0</v>
      </c>
      <c r="T12">
        <v>2594</v>
      </c>
      <c r="U12">
        <v>1280</v>
      </c>
      <c r="V12">
        <v>69</v>
      </c>
      <c r="W12">
        <v>1280</v>
      </c>
      <c r="X12">
        <v>1</v>
      </c>
      <c r="Y12">
        <v>0.25809522218694397</v>
      </c>
      <c r="Z12">
        <v>194</v>
      </c>
      <c r="AA12">
        <v>13.375</v>
      </c>
      <c r="AB12" t="s">
        <v>94</v>
      </c>
      <c r="AC12">
        <v>13.9296875</v>
      </c>
      <c r="AE12">
        <v>1</v>
      </c>
      <c r="AF12">
        <v>194</v>
      </c>
      <c r="AG12">
        <v>7.80078125</v>
      </c>
      <c r="AH12">
        <f t="shared" si="0"/>
        <v>186.19921875</v>
      </c>
      <c r="AI12">
        <f t="shared" si="1"/>
        <v>24.869303955933901</v>
      </c>
      <c r="AJ12">
        <f t="shared" si="2"/>
        <v>0.51116898610327999</v>
      </c>
      <c r="AK12">
        <f t="shared" si="3"/>
        <v>379.52224269099719</v>
      </c>
      <c r="AP12">
        <f>MEDIAN(AI1:AI500)</f>
        <v>8.8543689320388346</v>
      </c>
    </row>
    <row r="13" spans="1:60" x14ac:dyDescent="0.3">
      <c r="A13">
        <v>11</v>
      </c>
      <c r="B13">
        <v>41</v>
      </c>
      <c r="C13" t="s">
        <v>1510</v>
      </c>
      <c r="D13">
        <v>3.2128720538554298E-2</v>
      </c>
      <c r="E13">
        <v>1280</v>
      </c>
      <c r="F13">
        <v>5120</v>
      </c>
      <c r="G13">
        <v>4</v>
      </c>
      <c r="H13">
        <v>2.80505943396152</v>
      </c>
      <c r="I13">
        <v>8.5850158848002103</v>
      </c>
      <c r="J13">
        <v>-0.726105670152287</v>
      </c>
      <c r="K13" t="b">
        <v>1</v>
      </c>
      <c r="L13">
        <v>1148</v>
      </c>
      <c r="M13" t="s">
        <v>1511</v>
      </c>
      <c r="N13">
        <v>8.60391588259216</v>
      </c>
      <c r="O13">
        <v>4.3159999999999998</v>
      </c>
      <c r="P13">
        <v>3.06</v>
      </c>
      <c r="Q13" t="s">
        <v>1522</v>
      </c>
      <c r="S13">
        <v>0</v>
      </c>
      <c r="T13">
        <v>20640</v>
      </c>
      <c r="U13">
        <v>1280</v>
      </c>
      <c r="V13">
        <v>289</v>
      </c>
      <c r="W13">
        <v>1280</v>
      </c>
      <c r="X13">
        <v>1</v>
      </c>
      <c r="Y13">
        <v>0.106179966703619</v>
      </c>
      <c r="Z13">
        <v>1148</v>
      </c>
      <c r="AA13">
        <v>17.98</v>
      </c>
      <c r="AB13" t="s">
        <v>94</v>
      </c>
      <c r="AC13">
        <v>33.875</v>
      </c>
      <c r="AE13">
        <v>0</v>
      </c>
      <c r="AF13">
        <v>1148</v>
      </c>
      <c r="AG13">
        <v>19.9375</v>
      </c>
      <c r="AH13">
        <f t="shared" si="0"/>
        <v>1128.0625</v>
      </c>
      <c r="AI13">
        <f t="shared" si="1"/>
        <v>57.579937304075237</v>
      </c>
      <c r="AJ13">
        <f t="shared" si="2"/>
        <v>0.48378936167133341</v>
      </c>
      <c r="AK13">
        <f t="shared" si="3"/>
        <v>2372.9335346152238</v>
      </c>
    </row>
    <row r="14" spans="1:60" x14ac:dyDescent="0.3">
      <c r="A14">
        <v>12</v>
      </c>
      <c r="B14">
        <v>42</v>
      </c>
      <c r="C14" t="s">
        <v>1510</v>
      </c>
      <c r="D14">
        <v>4.3456603251948202E-2</v>
      </c>
      <c r="E14">
        <v>1280</v>
      </c>
      <c r="F14">
        <v>5120</v>
      </c>
      <c r="G14">
        <v>4</v>
      </c>
      <c r="H14">
        <v>4.2932652103369797</v>
      </c>
      <c r="I14">
        <v>11.051803803172101</v>
      </c>
      <c r="J14">
        <v>-0.75624287284261404</v>
      </c>
      <c r="K14" t="b">
        <v>1</v>
      </c>
      <c r="L14">
        <v>374.8</v>
      </c>
      <c r="M14" t="s">
        <v>1511</v>
      </c>
      <c r="N14">
        <v>11.059316066017599</v>
      </c>
      <c r="O14">
        <v>4.1840000000000002</v>
      </c>
      <c r="P14">
        <v>2.5739999999999998</v>
      </c>
      <c r="Q14" t="s">
        <v>1523</v>
      </c>
      <c r="R14" t="s">
        <v>1941</v>
      </c>
      <c r="S14">
        <v>0</v>
      </c>
      <c r="T14">
        <v>15230</v>
      </c>
      <c r="U14">
        <v>1280</v>
      </c>
      <c r="V14">
        <v>202</v>
      </c>
      <c r="W14">
        <v>1280</v>
      </c>
      <c r="X14">
        <v>1</v>
      </c>
      <c r="Y14">
        <v>0.231713331613878</v>
      </c>
      <c r="Z14">
        <v>374.8</v>
      </c>
      <c r="AA14">
        <v>40.659999999999997</v>
      </c>
      <c r="AB14" t="s">
        <v>94</v>
      </c>
      <c r="AC14">
        <v>19.359375</v>
      </c>
      <c r="AE14">
        <v>0</v>
      </c>
      <c r="AF14">
        <v>374.75</v>
      </c>
      <c r="AG14">
        <v>19.28125</v>
      </c>
      <c r="AH14">
        <f t="shared" si="0"/>
        <v>355.46875</v>
      </c>
      <c r="AI14">
        <f t="shared" si="1"/>
        <v>19.435980551053486</v>
      </c>
      <c r="AJ14">
        <f t="shared" si="2"/>
        <v>0.46942681417183035</v>
      </c>
      <c r="AK14">
        <f t="shared" si="3"/>
        <v>798.3140048383035</v>
      </c>
      <c r="AN14" t="s">
        <v>1258</v>
      </c>
    </row>
    <row r="15" spans="1:60" x14ac:dyDescent="0.3">
      <c r="A15">
        <v>13</v>
      </c>
      <c r="B15">
        <v>48</v>
      </c>
      <c r="C15" t="s">
        <v>1510</v>
      </c>
      <c r="D15">
        <v>3.3063873037339403E-2</v>
      </c>
      <c r="E15">
        <v>1280</v>
      </c>
      <c r="F15">
        <v>3840</v>
      </c>
      <c r="G15">
        <v>3</v>
      </c>
      <c r="H15">
        <v>3.2410867163517501</v>
      </c>
      <c r="I15">
        <v>8.31161495814424</v>
      </c>
      <c r="J15">
        <v>-0.72248920582944798</v>
      </c>
      <c r="K15" t="b">
        <v>1</v>
      </c>
      <c r="L15">
        <v>366.2</v>
      </c>
      <c r="M15" t="s">
        <v>1511</v>
      </c>
      <c r="N15">
        <v>8.56382504052611</v>
      </c>
      <c r="O15">
        <v>4.1950000000000003</v>
      </c>
      <c r="P15">
        <v>2.5640000000000001</v>
      </c>
      <c r="Q15" t="s">
        <v>1524</v>
      </c>
      <c r="S15">
        <v>0</v>
      </c>
      <c r="T15">
        <v>15736</v>
      </c>
      <c r="U15">
        <v>1280</v>
      </c>
      <c r="V15">
        <v>155</v>
      </c>
      <c r="W15">
        <v>1280</v>
      </c>
      <c r="X15">
        <v>1</v>
      </c>
      <c r="Y15">
        <v>0.180008416832036</v>
      </c>
      <c r="Z15">
        <v>366.2</v>
      </c>
      <c r="AA15">
        <v>42.97</v>
      </c>
      <c r="AB15" t="s">
        <v>94</v>
      </c>
      <c r="AC15">
        <v>19.140625</v>
      </c>
      <c r="AE15">
        <v>0</v>
      </c>
      <c r="AF15">
        <v>366.25</v>
      </c>
      <c r="AG15">
        <v>26.3125</v>
      </c>
      <c r="AH15">
        <f t="shared" si="0"/>
        <v>339.9375</v>
      </c>
      <c r="AI15">
        <f t="shared" si="1"/>
        <v>13.919239904988123</v>
      </c>
      <c r="AJ15">
        <f t="shared" si="2"/>
        <v>0.48554213615042108</v>
      </c>
      <c r="AK15">
        <f t="shared" si="3"/>
        <v>754.31146491997902</v>
      </c>
      <c r="AM15" t="s">
        <v>1259</v>
      </c>
      <c r="AN15">
        <f>MAX(AK2:AK500)</f>
        <v>3045.2308105452266</v>
      </c>
    </row>
    <row r="16" spans="1:60" x14ac:dyDescent="0.3">
      <c r="A16">
        <v>14</v>
      </c>
      <c r="B16">
        <v>49</v>
      </c>
      <c r="C16" t="s">
        <v>1510</v>
      </c>
      <c r="D16">
        <v>2.7166783088545501E-2</v>
      </c>
      <c r="E16">
        <v>1280</v>
      </c>
      <c r="F16">
        <v>1280</v>
      </c>
      <c r="G16">
        <v>1</v>
      </c>
      <c r="H16">
        <v>3.4824121263826999</v>
      </c>
      <c r="I16">
        <v>7.3661178376415402</v>
      </c>
      <c r="J16">
        <v>-0.68833370944707695</v>
      </c>
      <c r="K16" t="b">
        <v>1</v>
      </c>
      <c r="L16">
        <v>130.1</v>
      </c>
      <c r="M16" t="s">
        <v>1511</v>
      </c>
      <c r="N16">
        <v>7.3813045920407703</v>
      </c>
      <c r="O16">
        <v>3.4060000000000001</v>
      </c>
      <c r="P16">
        <v>2.1150000000000002</v>
      </c>
      <c r="Q16" t="s">
        <v>1525</v>
      </c>
      <c r="S16">
        <v>0</v>
      </c>
      <c r="T16">
        <v>2550</v>
      </c>
      <c r="U16">
        <v>1280</v>
      </c>
      <c r="V16">
        <v>58</v>
      </c>
      <c r="W16">
        <v>1280</v>
      </c>
      <c r="X16">
        <v>1</v>
      </c>
      <c r="Y16">
        <v>0.32595668120303101</v>
      </c>
      <c r="Z16">
        <v>130.1</v>
      </c>
      <c r="AA16">
        <v>19.600000000000001</v>
      </c>
      <c r="AB16" t="s">
        <v>94</v>
      </c>
      <c r="AC16">
        <v>11.40625</v>
      </c>
      <c r="AE16">
        <v>2</v>
      </c>
      <c r="AF16">
        <v>130.125</v>
      </c>
      <c r="AG16">
        <v>8.6171875</v>
      </c>
      <c r="AH16">
        <f t="shared" si="0"/>
        <v>121.5078125</v>
      </c>
      <c r="AI16">
        <f t="shared" si="1"/>
        <v>15.100634632819583</v>
      </c>
      <c r="AJ16">
        <f t="shared" si="2"/>
        <v>0.50241253723747903</v>
      </c>
      <c r="AK16">
        <f t="shared" si="3"/>
        <v>259.00030424299075</v>
      </c>
      <c r="AM16" t="s">
        <v>1260</v>
      </c>
      <c r="AN16">
        <f>MIN(AK2:AK500)</f>
        <v>62.751992939354047</v>
      </c>
    </row>
    <row r="17" spans="1:55" x14ac:dyDescent="0.3">
      <c r="A17">
        <v>15</v>
      </c>
      <c r="B17">
        <v>54</v>
      </c>
      <c r="C17" t="s">
        <v>1510</v>
      </c>
      <c r="D17">
        <v>2.5681732755930099E-2</v>
      </c>
      <c r="E17">
        <v>1280</v>
      </c>
      <c r="F17">
        <v>5120</v>
      </c>
      <c r="G17">
        <v>4</v>
      </c>
      <c r="H17">
        <v>2.7232729631879899</v>
      </c>
      <c r="I17">
        <v>8.2549211696636196</v>
      </c>
      <c r="J17">
        <v>-0.72690932889069604</v>
      </c>
      <c r="K17" t="b">
        <v>1</v>
      </c>
      <c r="L17">
        <v>1075</v>
      </c>
      <c r="M17" t="s">
        <v>1511</v>
      </c>
      <c r="N17">
        <v>8.2897792096171408</v>
      </c>
      <c r="O17">
        <v>4.3120000000000003</v>
      </c>
      <c r="P17">
        <v>3.0310000000000001</v>
      </c>
      <c r="Q17" t="s">
        <v>1526</v>
      </c>
      <c r="S17">
        <v>0</v>
      </c>
      <c r="T17">
        <v>20560</v>
      </c>
      <c r="U17">
        <v>1280</v>
      </c>
      <c r="V17">
        <v>322</v>
      </c>
      <c r="W17">
        <v>1280</v>
      </c>
      <c r="X17">
        <v>1</v>
      </c>
      <c r="Y17">
        <v>9.6034247670483894E-2</v>
      </c>
      <c r="Z17">
        <v>1075</v>
      </c>
      <c r="AA17">
        <v>19.12</v>
      </c>
      <c r="AB17" t="s">
        <v>94</v>
      </c>
      <c r="AC17">
        <v>32.78125</v>
      </c>
      <c r="AE17">
        <v>0</v>
      </c>
      <c r="AF17">
        <v>1075</v>
      </c>
      <c r="AG17">
        <v>17.96875</v>
      </c>
      <c r="AH17">
        <f t="shared" si="0"/>
        <v>1057.03125</v>
      </c>
      <c r="AI17">
        <f t="shared" si="1"/>
        <v>59.826086956521742</v>
      </c>
      <c r="AJ17">
        <f t="shared" si="2"/>
        <v>0.48340071631331372</v>
      </c>
      <c r="AK17">
        <f t="shared" si="3"/>
        <v>2223.8279003774669</v>
      </c>
      <c r="AM17" t="s">
        <v>1263</v>
      </c>
      <c r="AN17">
        <f>AVERAGE(AK2:AK500)</f>
        <v>805.02361974352164</v>
      </c>
    </row>
    <row r="18" spans="1:55" x14ac:dyDescent="0.3">
      <c r="A18">
        <v>16</v>
      </c>
      <c r="B18">
        <v>55</v>
      </c>
      <c r="C18" t="s">
        <v>1510</v>
      </c>
      <c r="D18">
        <v>2.4514268201613398E-2</v>
      </c>
      <c r="E18">
        <v>1280</v>
      </c>
      <c r="F18">
        <v>5120</v>
      </c>
      <c r="G18">
        <v>4</v>
      </c>
      <c r="H18">
        <v>4.6218120236843303</v>
      </c>
      <c r="I18">
        <v>11.337882620600601</v>
      </c>
      <c r="J18">
        <v>-0.75785019031943202</v>
      </c>
      <c r="K18" t="b">
        <v>1</v>
      </c>
      <c r="L18">
        <v>283.2</v>
      </c>
      <c r="M18" t="s">
        <v>1511</v>
      </c>
      <c r="N18">
        <v>11.3417479419155</v>
      </c>
      <c r="O18">
        <v>4.1879999999999997</v>
      </c>
      <c r="P18">
        <v>2.4529999999999998</v>
      </c>
      <c r="Q18" t="s">
        <v>1527</v>
      </c>
      <c r="R18" t="s">
        <v>1941</v>
      </c>
      <c r="S18">
        <v>0</v>
      </c>
      <c r="T18">
        <v>15370</v>
      </c>
      <c r="U18">
        <v>1280</v>
      </c>
      <c r="V18">
        <v>92</v>
      </c>
      <c r="W18">
        <v>1280</v>
      </c>
      <c r="X18">
        <v>1</v>
      </c>
      <c r="Y18">
        <v>0.37760000597170301</v>
      </c>
      <c r="Z18">
        <v>283.2</v>
      </c>
      <c r="AA18">
        <v>54.25</v>
      </c>
      <c r="AB18" t="s">
        <v>94</v>
      </c>
      <c r="AC18">
        <v>16.828125</v>
      </c>
      <c r="AE18">
        <v>0</v>
      </c>
      <c r="AF18">
        <v>283.25</v>
      </c>
      <c r="AG18">
        <v>25.828125</v>
      </c>
      <c r="AH18">
        <f t="shared" si="0"/>
        <v>257.421875</v>
      </c>
      <c r="AI18">
        <f t="shared" si="1"/>
        <v>10.966727162734422</v>
      </c>
      <c r="AJ18">
        <f t="shared" si="2"/>
        <v>0.46867290229949821</v>
      </c>
      <c r="AK18">
        <f t="shared" si="3"/>
        <v>604.36606983305694</v>
      </c>
      <c r="AM18" t="s">
        <v>1226</v>
      </c>
      <c r="AN18">
        <f>AN15-AN16</f>
        <v>2982.4788176058728</v>
      </c>
    </row>
    <row r="19" spans="1:55" x14ac:dyDescent="0.3">
      <c r="A19">
        <v>17</v>
      </c>
      <c r="B19">
        <v>61</v>
      </c>
      <c r="C19" t="s">
        <v>1510</v>
      </c>
      <c r="D19">
        <v>2.4345825650547302E-2</v>
      </c>
      <c r="E19">
        <v>1280</v>
      </c>
      <c r="F19">
        <v>3840</v>
      </c>
      <c r="G19">
        <v>3</v>
      </c>
      <c r="H19">
        <v>3.1897532170221501</v>
      </c>
      <c r="I19">
        <v>8.2547324463952307</v>
      </c>
      <c r="J19">
        <v>-0.72289103519865205</v>
      </c>
      <c r="K19" t="b">
        <v>1</v>
      </c>
      <c r="L19">
        <v>387.5</v>
      </c>
      <c r="M19" t="s">
        <v>1511</v>
      </c>
      <c r="N19">
        <v>8.5045401004618792</v>
      </c>
      <c r="O19">
        <v>4.2149999999999999</v>
      </c>
      <c r="P19">
        <v>2.5880000000000001</v>
      </c>
      <c r="Q19" t="s">
        <v>1528</v>
      </c>
      <c r="S19">
        <v>0</v>
      </c>
      <c r="T19">
        <v>16360</v>
      </c>
      <c r="U19">
        <v>1280</v>
      </c>
      <c r="V19">
        <v>135</v>
      </c>
      <c r="W19">
        <v>1280</v>
      </c>
      <c r="X19">
        <v>1</v>
      </c>
      <c r="Y19">
        <v>0.18846394981846501</v>
      </c>
      <c r="Z19">
        <v>387.5</v>
      </c>
      <c r="AA19">
        <v>42.22</v>
      </c>
      <c r="AB19" t="s">
        <v>94</v>
      </c>
      <c r="AC19">
        <v>19.6875</v>
      </c>
      <c r="AE19">
        <v>0</v>
      </c>
      <c r="AF19">
        <v>387.5</v>
      </c>
      <c r="AG19">
        <v>28.84375</v>
      </c>
      <c r="AH19">
        <f t="shared" si="0"/>
        <v>358.65625</v>
      </c>
      <c r="AI19">
        <f t="shared" si="1"/>
        <v>13.434452871072589</v>
      </c>
      <c r="AJ19">
        <f t="shared" si="2"/>
        <v>0.48534707025435747</v>
      </c>
      <c r="AK19">
        <f t="shared" si="3"/>
        <v>798.39773174466995</v>
      </c>
      <c r="AM19" t="s">
        <v>1261</v>
      </c>
      <c r="AN19">
        <f>_xlfn.STDEV.P(AK2:AK500)</f>
        <v>698.10115768781907</v>
      </c>
    </row>
    <row r="20" spans="1:55" x14ac:dyDescent="0.3">
      <c r="A20">
        <v>18</v>
      </c>
      <c r="B20">
        <v>62</v>
      </c>
      <c r="C20" t="s">
        <v>1510</v>
      </c>
      <c r="D20">
        <v>6.0383131517823499E-2</v>
      </c>
      <c r="E20">
        <v>1280</v>
      </c>
      <c r="F20">
        <v>1280</v>
      </c>
      <c r="G20">
        <v>1</v>
      </c>
      <c r="H20">
        <v>4.6170869394016796</v>
      </c>
      <c r="I20">
        <v>8.1430263794525697</v>
      </c>
      <c r="J20">
        <v>-0.70400505484604703</v>
      </c>
      <c r="K20" t="b">
        <v>1</v>
      </c>
      <c r="L20">
        <v>58.03</v>
      </c>
      <c r="M20" t="s">
        <v>1511</v>
      </c>
      <c r="N20">
        <v>8.2057446761402897</v>
      </c>
      <c r="O20">
        <v>3.4220000000000002</v>
      </c>
      <c r="P20">
        <v>1.764</v>
      </c>
      <c r="Q20" t="s">
        <v>1529</v>
      </c>
      <c r="S20">
        <v>0</v>
      </c>
      <c r="T20">
        <v>2642</v>
      </c>
      <c r="U20">
        <v>1280</v>
      </c>
      <c r="V20">
        <v>26</v>
      </c>
      <c r="W20">
        <v>1280</v>
      </c>
      <c r="X20">
        <v>1</v>
      </c>
      <c r="Y20">
        <v>0.70936911101426003</v>
      </c>
      <c r="Z20">
        <v>58.03</v>
      </c>
      <c r="AA20">
        <v>45.53</v>
      </c>
      <c r="AB20" t="s">
        <v>94</v>
      </c>
      <c r="AC20">
        <v>7.6171875</v>
      </c>
      <c r="AE20">
        <v>1</v>
      </c>
      <c r="AF20">
        <v>58.03125</v>
      </c>
      <c r="AG20">
        <v>12.4453125</v>
      </c>
      <c r="AH20">
        <f t="shared" si="0"/>
        <v>45.5859375</v>
      </c>
      <c r="AI20">
        <f t="shared" si="1"/>
        <v>4.662900188323917</v>
      </c>
      <c r="AJ20">
        <f t="shared" si="2"/>
        <v>0.49460042983171049</v>
      </c>
      <c r="AK20">
        <f t="shared" si="3"/>
        <v>117.32955836642789</v>
      </c>
      <c r="AM20" t="s">
        <v>1262</v>
      </c>
      <c r="AN20">
        <f>MEDIAN(AK2:AK500)</f>
        <v>471.27931393363565</v>
      </c>
    </row>
    <row r="21" spans="1:55" x14ac:dyDescent="0.3">
      <c r="A21">
        <v>19</v>
      </c>
      <c r="B21">
        <v>67</v>
      </c>
      <c r="C21" t="s">
        <v>1510</v>
      </c>
      <c r="D21">
        <v>2.37760454463113E-2</v>
      </c>
      <c r="E21">
        <v>1280</v>
      </c>
      <c r="F21">
        <v>5120</v>
      </c>
      <c r="G21">
        <v>4</v>
      </c>
      <c r="H21">
        <v>2.7714762523907499</v>
      </c>
      <c r="I21">
        <v>8.3306678758386195</v>
      </c>
      <c r="J21">
        <v>-0.73052579321353495</v>
      </c>
      <c r="K21" t="b">
        <v>1</v>
      </c>
      <c r="L21">
        <v>1014</v>
      </c>
      <c r="M21" t="s">
        <v>1511</v>
      </c>
      <c r="N21">
        <v>8.3644685635283</v>
      </c>
      <c r="O21">
        <v>4.3120000000000003</v>
      </c>
      <c r="P21">
        <v>3.0059999999999998</v>
      </c>
      <c r="Q21" t="s">
        <v>1530</v>
      </c>
      <c r="S21">
        <v>0</v>
      </c>
      <c r="T21">
        <v>20590</v>
      </c>
      <c r="U21">
        <v>1280</v>
      </c>
      <c r="V21">
        <v>308</v>
      </c>
      <c r="W21">
        <v>1280</v>
      </c>
      <c r="X21">
        <v>1</v>
      </c>
      <c r="Y21">
        <v>0.100939227453504</v>
      </c>
      <c r="Z21">
        <v>1014</v>
      </c>
      <c r="AA21">
        <v>20.309999999999999</v>
      </c>
      <c r="AB21" t="s">
        <v>94</v>
      </c>
      <c r="AC21">
        <v>31.84375</v>
      </c>
      <c r="AE21">
        <v>0</v>
      </c>
      <c r="AF21">
        <v>1014</v>
      </c>
      <c r="AG21">
        <v>18.703125</v>
      </c>
      <c r="AH21">
        <f t="shared" si="0"/>
        <v>995.296875</v>
      </c>
      <c r="AI21">
        <f t="shared" si="1"/>
        <v>54.215538847117791</v>
      </c>
      <c r="AJ21">
        <f t="shared" si="2"/>
        <v>0.4816556722159171</v>
      </c>
      <c r="AK21">
        <f t="shared" si="3"/>
        <v>2105.2383652723661</v>
      </c>
    </row>
    <row r="22" spans="1:55" x14ac:dyDescent="0.3">
      <c r="A22">
        <v>20</v>
      </c>
      <c r="B22">
        <v>68</v>
      </c>
      <c r="C22" t="s">
        <v>1510</v>
      </c>
      <c r="D22">
        <v>2.5282202384675E-2</v>
      </c>
      <c r="E22">
        <v>1280</v>
      </c>
      <c r="F22">
        <v>5120</v>
      </c>
      <c r="G22">
        <v>4</v>
      </c>
      <c r="H22">
        <v>4.5316855649505596</v>
      </c>
      <c r="I22">
        <v>10.8689645971861</v>
      </c>
      <c r="J22">
        <v>-0.75825201968863598</v>
      </c>
      <c r="K22" t="b">
        <v>1</v>
      </c>
      <c r="L22">
        <v>250.8</v>
      </c>
      <c r="M22" t="s">
        <v>1511</v>
      </c>
      <c r="N22">
        <v>10.8857992301789</v>
      </c>
      <c r="O22">
        <v>4.2</v>
      </c>
      <c r="P22">
        <v>2.3980000000000001</v>
      </c>
      <c r="Q22" t="s">
        <v>1531</v>
      </c>
      <c r="R22" t="s">
        <v>1941</v>
      </c>
      <c r="S22">
        <v>0</v>
      </c>
      <c r="T22">
        <v>15780</v>
      </c>
      <c r="U22">
        <v>1280</v>
      </c>
      <c r="V22">
        <v>104</v>
      </c>
      <c r="W22">
        <v>1280</v>
      </c>
      <c r="X22">
        <v>1</v>
      </c>
      <c r="Y22">
        <v>0.346310261760709</v>
      </c>
      <c r="Z22">
        <v>250.8</v>
      </c>
      <c r="AA22">
        <v>62.9</v>
      </c>
      <c r="AB22" t="s">
        <v>94</v>
      </c>
      <c r="AC22">
        <v>15.8359375</v>
      </c>
      <c r="AE22">
        <v>0</v>
      </c>
      <c r="AF22">
        <v>250.75</v>
      </c>
      <c r="AG22">
        <v>26.109375</v>
      </c>
      <c r="AH22">
        <f t="shared" si="0"/>
        <v>224.640625</v>
      </c>
      <c r="AI22">
        <f t="shared" si="1"/>
        <v>9.6038300418910829</v>
      </c>
      <c r="AJ22">
        <f t="shared" si="2"/>
        <v>0.46848461359530336</v>
      </c>
      <c r="AK22">
        <f t="shared" si="3"/>
        <v>535.23636150110224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74</v>
      </c>
      <c r="C23" t="s">
        <v>1510</v>
      </c>
      <c r="D23">
        <v>3.4135774967961899E-2</v>
      </c>
      <c r="E23">
        <v>1280</v>
      </c>
      <c r="F23">
        <v>3840</v>
      </c>
      <c r="G23">
        <v>3</v>
      </c>
      <c r="H23">
        <v>3.4717195348330399</v>
      </c>
      <c r="I23">
        <v>8.4419742595061305</v>
      </c>
      <c r="J23">
        <v>-0.72650749952149196</v>
      </c>
      <c r="K23" t="b">
        <v>1</v>
      </c>
      <c r="L23">
        <v>270.8</v>
      </c>
      <c r="M23" t="s">
        <v>1511</v>
      </c>
      <c r="N23">
        <v>8.8425425058372191</v>
      </c>
      <c r="O23">
        <v>4.22</v>
      </c>
      <c r="P23">
        <v>2.4319999999999999</v>
      </c>
      <c r="Q23" t="s">
        <v>1532</v>
      </c>
      <c r="S23">
        <v>0</v>
      </c>
      <c r="T23">
        <v>16500</v>
      </c>
      <c r="U23">
        <v>1280</v>
      </c>
      <c r="V23">
        <v>71</v>
      </c>
      <c r="W23">
        <v>1280</v>
      </c>
      <c r="X23">
        <v>1</v>
      </c>
      <c r="Y23">
        <v>0.29333914081392998</v>
      </c>
      <c r="Z23">
        <v>270.8</v>
      </c>
      <c r="AA23">
        <v>60.94</v>
      </c>
      <c r="AB23" t="s">
        <v>94</v>
      </c>
      <c r="AC23">
        <v>16.453125</v>
      </c>
      <c r="AE23">
        <v>0</v>
      </c>
      <c r="AF23">
        <v>270.75</v>
      </c>
      <c r="AG23">
        <v>42.15625</v>
      </c>
      <c r="AH23">
        <f t="shared" si="0"/>
        <v>228.59375</v>
      </c>
      <c r="AI23">
        <f t="shared" si="1"/>
        <v>6.422535211267606</v>
      </c>
      <c r="AJ23">
        <f t="shared" si="2"/>
        <v>0.48359499995004412</v>
      </c>
      <c r="AK23">
        <f t="shared" si="3"/>
        <v>559.86931218885377</v>
      </c>
      <c r="AM23">
        <f>AN7</f>
        <v>330.02440111274876</v>
      </c>
      <c r="AN23">
        <f>AN9</f>
        <v>100.09842847277874</v>
      </c>
      <c r="AO23">
        <f>AN8</f>
        <v>1016.5607475780122</v>
      </c>
      <c r="AP23">
        <f>AN3</f>
        <v>-0.36731918866823676</v>
      </c>
      <c r="AQ23">
        <f>AN4</f>
        <v>-0.17246612412813309</v>
      </c>
      <c r="AR23">
        <f>AN15</f>
        <v>3045.2308105452266</v>
      </c>
      <c r="AS23">
        <f>AN16</f>
        <v>62.751992939354047</v>
      </c>
      <c r="AT23">
        <f>AN17</f>
        <v>805.02361974352164</v>
      </c>
      <c r="AU23">
        <f>AN18</f>
        <v>2982.4788176058728</v>
      </c>
      <c r="AV23">
        <f>AN19</f>
        <v>698.10115768781907</v>
      </c>
      <c r="AW23">
        <f>AN20</f>
        <v>471.27931393363565</v>
      </c>
      <c r="AX23">
        <f>AQ4</f>
        <v>0.756638575897979</v>
      </c>
      <c r="AY23">
        <f>AR4</f>
        <v>0.46679341562623367</v>
      </c>
      <c r="AZ23">
        <f t="shared" ref="AZ23:BC23" si="4">AS4</f>
        <v>0.28984516027174534</v>
      </c>
      <c r="BA23">
        <f t="shared" si="4"/>
        <v>0.48071421259699948</v>
      </c>
      <c r="BB23">
        <f t="shared" si="4"/>
        <v>2.4951128050049301E-2</v>
      </c>
      <c r="BC23">
        <f t="shared" si="4"/>
        <v>0.47607548998463767</v>
      </c>
    </row>
    <row r="24" spans="1:55" x14ac:dyDescent="0.3">
      <c r="A24">
        <v>22</v>
      </c>
      <c r="B24">
        <v>75</v>
      </c>
      <c r="C24" t="s">
        <v>1510</v>
      </c>
      <c r="D24">
        <v>3.54178884085396E-2</v>
      </c>
      <c r="E24">
        <v>1280</v>
      </c>
      <c r="F24">
        <v>1280</v>
      </c>
      <c r="G24">
        <v>1</v>
      </c>
      <c r="H24">
        <v>4.0034916924903197</v>
      </c>
      <c r="I24">
        <v>6.0482437971509002</v>
      </c>
      <c r="J24">
        <v>-0.71284530096854304</v>
      </c>
      <c r="K24" t="b">
        <v>1</v>
      </c>
      <c r="L24">
        <v>32.44</v>
      </c>
      <c r="M24" t="s">
        <v>1511</v>
      </c>
      <c r="N24">
        <v>6.4552558789137704</v>
      </c>
      <c r="O24">
        <v>3.3929999999999998</v>
      </c>
      <c r="P24">
        <v>1.5109999999999999</v>
      </c>
      <c r="Q24" t="s">
        <v>1533</v>
      </c>
      <c r="S24">
        <v>0</v>
      </c>
      <c r="T24">
        <v>2470</v>
      </c>
      <c r="U24">
        <v>1280</v>
      </c>
      <c r="V24">
        <v>61</v>
      </c>
      <c r="W24">
        <v>1280</v>
      </c>
      <c r="X24">
        <v>1</v>
      </c>
      <c r="Y24">
        <v>0.38455770521083299</v>
      </c>
      <c r="Z24">
        <v>32.44</v>
      </c>
      <c r="AA24">
        <v>76.099999999999994</v>
      </c>
      <c r="AB24" t="s">
        <v>94</v>
      </c>
      <c r="AC24">
        <v>5.6953125</v>
      </c>
      <c r="AE24">
        <v>1</v>
      </c>
      <c r="AF24">
        <v>32.4375</v>
      </c>
      <c r="AG24">
        <v>7.5078125</v>
      </c>
      <c r="AH24">
        <f t="shared" si="0"/>
        <v>24.9296875</v>
      </c>
      <c r="AI24">
        <f t="shared" si="1"/>
        <v>4.3204994797086371</v>
      </c>
      <c r="AJ24">
        <f t="shared" si="2"/>
        <v>0.49024730997481225</v>
      </c>
      <c r="AK24">
        <f t="shared" si="3"/>
        <v>66.165584879326644</v>
      </c>
    </row>
    <row r="25" spans="1:55" x14ac:dyDescent="0.3">
      <c r="A25">
        <v>23</v>
      </c>
      <c r="B25">
        <v>80</v>
      </c>
      <c r="C25" t="s">
        <v>1510</v>
      </c>
      <c r="D25">
        <v>2.6591714212894298E-2</v>
      </c>
      <c r="E25">
        <v>1280</v>
      </c>
      <c r="F25">
        <v>5120</v>
      </c>
      <c r="G25">
        <v>4</v>
      </c>
      <c r="H25">
        <v>2.7909424575833901</v>
      </c>
      <c r="I25">
        <v>8.3074146589005604</v>
      </c>
      <c r="J25">
        <v>-0.73333859879796603</v>
      </c>
      <c r="K25" t="b">
        <v>1</v>
      </c>
      <c r="L25">
        <v>945.5</v>
      </c>
      <c r="M25" t="s">
        <v>1511</v>
      </c>
      <c r="N25">
        <v>8.3391177261266698</v>
      </c>
      <c r="O25">
        <v>4.3120000000000003</v>
      </c>
      <c r="P25">
        <v>2.9769999999999999</v>
      </c>
      <c r="Q25" t="s">
        <v>1534</v>
      </c>
      <c r="S25">
        <v>0</v>
      </c>
      <c r="T25">
        <v>20530</v>
      </c>
      <c r="U25">
        <v>1280</v>
      </c>
      <c r="V25">
        <v>326</v>
      </c>
      <c r="W25">
        <v>1280</v>
      </c>
      <c r="X25">
        <v>1</v>
      </c>
      <c r="Y25">
        <v>9.9191128734149897E-2</v>
      </c>
      <c r="Z25">
        <v>945.5</v>
      </c>
      <c r="AA25">
        <v>21.72</v>
      </c>
      <c r="AB25" t="s">
        <v>94</v>
      </c>
      <c r="AC25">
        <v>30.75</v>
      </c>
      <c r="AE25">
        <v>0</v>
      </c>
      <c r="AF25">
        <v>945.5</v>
      </c>
      <c r="AG25">
        <v>18.15625</v>
      </c>
      <c r="AH25">
        <f t="shared" si="0"/>
        <v>927.34375</v>
      </c>
      <c r="AI25">
        <f t="shared" si="1"/>
        <v>52.075731497418246</v>
      </c>
      <c r="AJ25">
        <f t="shared" si="2"/>
        <v>0.48030277206588184</v>
      </c>
      <c r="AK25">
        <f t="shared" si="3"/>
        <v>1968.5499542990526</v>
      </c>
    </row>
    <row r="26" spans="1:55" x14ac:dyDescent="0.3">
      <c r="A26">
        <v>24</v>
      </c>
      <c r="B26">
        <v>81</v>
      </c>
      <c r="C26" t="s">
        <v>1510</v>
      </c>
      <c r="D26">
        <v>4.0802474615831398E-2</v>
      </c>
      <c r="E26">
        <v>1280</v>
      </c>
      <c r="F26">
        <v>5120</v>
      </c>
      <c r="G26">
        <v>4</v>
      </c>
      <c r="H26">
        <v>4.7685120756697001</v>
      </c>
      <c r="I26">
        <v>10.9992436745428</v>
      </c>
      <c r="J26">
        <v>-0.75785019031943202</v>
      </c>
      <c r="K26" t="b">
        <v>1</v>
      </c>
      <c r="L26">
        <v>202.6</v>
      </c>
      <c r="M26" t="s">
        <v>1511</v>
      </c>
      <c r="N26">
        <v>11.054299955534001</v>
      </c>
      <c r="O26">
        <v>4.2030000000000003</v>
      </c>
      <c r="P26">
        <v>2.3069999999999999</v>
      </c>
      <c r="Q26" t="s">
        <v>1535</v>
      </c>
      <c r="R26" t="s">
        <v>1941</v>
      </c>
      <c r="S26">
        <v>0</v>
      </c>
      <c r="T26">
        <v>16024</v>
      </c>
      <c r="U26">
        <v>1280</v>
      </c>
      <c r="V26">
        <v>56</v>
      </c>
      <c r="W26">
        <v>1280</v>
      </c>
      <c r="X26">
        <v>1</v>
      </c>
      <c r="Y26">
        <v>0.50358860875272704</v>
      </c>
      <c r="Z26">
        <v>202.6</v>
      </c>
      <c r="AA26">
        <v>79.06</v>
      </c>
      <c r="AB26" t="s">
        <v>94</v>
      </c>
      <c r="AC26">
        <v>14.234375</v>
      </c>
      <c r="AE26">
        <v>0</v>
      </c>
      <c r="AF26">
        <v>202.625</v>
      </c>
      <c r="AG26">
        <v>32.96875</v>
      </c>
      <c r="AH26">
        <f t="shared" si="0"/>
        <v>169.65625</v>
      </c>
      <c r="AI26">
        <f t="shared" si="1"/>
        <v>6.1459715639810426</v>
      </c>
      <c r="AJ26">
        <f t="shared" si="2"/>
        <v>0.46867290229949821</v>
      </c>
      <c r="AK26">
        <f t="shared" si="3"/>
        <v>432.33777546310029</v>
      </c>
    </row>
    <row r="27" spans="1:55" x14ac:dyDescent="0.3">
      <c r="A27">
        <v>25</v>
      </c>
      <c r="B27">
        <v>87</v>
      </c>
      <c r="C27" t="s">
        <v>1510</v>
      </c>
      <c r="D27">
        <v>2.00712141230973E-2</v>
      </c>
      <c r="E27">
        <v>1280</v>
      </c>
      <c r="F27">
        <v>3840</v>
      </c>
      <c r="G27">
        <v>3</v>
      </c>
      <c r="H27">
        <v>3.3191748502559699</v>
      </c>
      <c r="I27">
        <v>8.0775231707401094</v>
      </c>
      <c r="J27">
        <v>-0.73333859879796603</v>
      </c>
      <c r="K27" t="b">
        <v>1</v>
      </c>
      <c r="L27">
        <v>271.8</v>
      </c>
      <c r="M27" t="s">
        <v>1511</v>
      </c>
      <c r="N27">
        <v>8.4448310974431404</v>
      </c>
      <c r="O27">
        <v>4.2229999999999999</v>
      </c>
      <c r="P27">
        <v>2.4340000000000002</v>
      </c>
      <c r="Q27" t="s">
        <v>1536</v>
      </c>
      <c r="S27">
        <v>0</v>
      </c>
      <c r="T27">
        <v>16740</v>
      </c>
      <c r="U27">
        <v>1280</v>
      </c>
      <c r="V27">
        <v>144</v>
      </c>
      <c r="W27">
        <v>1280</v>
      </c>
      <c r="X27">
        <v>1</v>
      </c>
      <c r="Y27">
        <v>0.193264570854664</v>
      </c>
      <c r="Z27">
        <v>271.8</v>
      </c>
      <c r="AA27">
        <v>61.6</v>
      </c>
      <c r="AB27" t="s">
        <v>94</v>
      </c>
      <c r="AC27">
        <v>16.484375</v>
      </c>
      <c r="AE27">
        <v>0</v>
      </c>
      <c r="AF27">
        <v>271.75</v>
      </c>
      <c r="AG27">
        <v>27.96875</v>
      </c>
      <c r="AH27">
        <f t="shared" si="0"/>
        <v>243.78125</v>
      </c>
      <c r="AI27">
        <f t="shared" si="1"/>
        <v>9.7162011173184357</v>
      </c>
      <c r="AJ27">
        <f t="shared" si="2"/>
        <v>0.48030277206588184</v>
      </c>
      <c r="AK27">
        <f t="shared" si="3"/>
        <v>565.78894773217087</v>
      </c>
    </row>
    <row r="28" spans="1:55" x14ac:dyDescent="0.3">
      <c r="A28">
        <v>26</v>
      </c>
      <c r="B28">
        <v>88</v>
      </c>
      <c r="C28" t="s">
        <v>1510</v>
      </c>
      <c r="D28">
        <v>3.1532859696110298E-2</v>
      </c>
      <c r="E28">
        <v>1280</v>
      </c>
      <c r="F28">
        <v>1280</v>
      </c>
      <c r="G28">
        <v>1</v>
      </c>
      <c r="H28">
        <v>4.0925746251756596</v>
      </c>
      <c r="I28">
        <v>6.5065541892441203</v>
      </c>
      <c r="J28">
        <v>-0.71726542402979099</v>
      </c>
      <c r="K28" t="b">
        <v>1</v>
      </c>
      <c r="L28">
        <v>38.880000000000003</v>
      </c>
      <c r="M28" t="s">
        <v>1511</v>
      </c>
      <c r="N28">
        <v>6.7508736463617902</v>
      </c>
      <c r="O28">
        <v>3.4220000000000002</v>
      </c>
      <c r="P28">
        <v>1.59</v>
      </c>
      <c r="Q28" t="s">
        <v>1537</v>
      </c>
      <c r="S28">
        <v>0</v>
      </c>
      <c r="T28">
        <v>2646</v>
      </c>
      <c r="U28">
        <v>1280</v>
      </c>
      <c r="V28">
        <v>60</v>
      </c>
      <c r="W28">
        <v>1280</v>
      </c>
      <c r="X28">
        <v>1</v>
      </c>
      <c r="Y28">
        <v>0.39924966734029999</v>
      </c>
      <c r="Z28">
        <v>38.880000000000003</v>
      </c>
      <c r="AA28">
        <v>68.06</v>
      </c>
      <c r="AB28" t="s">
        <v>94</v>
      </c>
      <c r="AC28">
        <v>6.234375</v>
      </c>
      <c r="AE28">
        <v>1</v>
      </c>
      <c r="AF28">
        <v>38.875</v>
      </c>
      <c r="AG28">
        <v>7.734375</v>
      </c>
      <c r="AH28">
        <f t="shared" si="0"/>
        <v>31.140625</v>
      </c>
      <c r="AI28">
        <f t="shared" si="1"/>
        <v>5.0262626262626267</v>
      </c>
      <c r="AJ28">
        <f t="shared" si="2"/>
        <v>0.48808513858636798</v>
      </c>
      <c r="AK28">
        <f t="shared" si="3"/>
        <v>79.647989513864218</v>
      </c>
    </row>
    <row r="29" spans="1:55" x14ac:dyDescent="0.3">
      <c r="A29">
        <v>27</v>
      </c>
      <c r="B29">
        <v>93</v>
      </c>
      <c r="C29" t="s">
        <v>1510</v>
      </c>
      <c r="D29">
        <v>3.07703212091852E-2</v>
      </c>
      <c r="E29">
        <v>1280</v>
      </c>
      <c r="F29">
        <v>5120</v>
      </c>
      <c r="G29">
        <v>4</v>
      </c>
      <c r="H29">
        <v>2.7820786710044598</v>
      </c>
      <c r="I29">
        <v>8.2266935701186803</v>
      </c>
      <c r="J29">
        <v>-0.73534774564398797</v>
      </c>
      <c r="K29" t="b">
        <v>1</v>
      </c>
      <c r="L29">
        <v>905.5</v>
      </c>
      <c r="M29" t="s">
        <v>1511</v>
      </c>
      <c r="N29">
        <v>8.2624543422098107</v>
      </c>
      <c r="O29">
        <v>4.3120000000000003</v>
      </c>
      <c r="P29">
        <v>2.9569999999999999</v>
      </c>
      <c r="Q29" t="s">
        <v>1538</v>
      </c>
      <c r="S29">
        <v>0</v>
      </c>
      <c r="T29">
        <v>20480</v>
      </c>
      <c r="U29">
        <v>1280</v>
      </c>
      <c r="V29">
        <v>334</v>
      </c>
      <c r="W29">
        <v>1280</v>
      </c>
      <c r="X29">
        <v>1</v>
      </c>
      <c r="Y29">
        <v>9.7657309603870507E-2</v>
      </c>
      <c r="Z29">
        <v>905.5</v>
      </c>
      <c r="AA29">
        <v>22.62</v>
      </c>
      <c r="AB29" t="s">
        <v>94</v>
      </c>
      <c r="AC29">
        <v>30.09375</v>
      </c>
      <c r="AE29">
        <v>0</v>
      </c>
      <c r="AF29">
        <v>905.5</v>
      </c>
      <c r="AG29">
        <v>17.9375</v>
      </c>
      <c r="AH29">
        <f t="shared" si="0"/>
        <v>887.5625</v>
      </c>
      <c r="AI29">
        <f t="shared" si="1"/>
        <v>50.480836236933797</v>
      </c>
      <c r="AJ29">
        <f t="shared" si="2"/>
        <v>0.47933874202949295</v>
      </c>
      <c r="AK29">
        <f t="shared" si="3"/>
        <v>1889.0607426517718</v>
      </c>
    </row>
    <row r="30" spans="1:55" x14ac:dyDescent="0.3">
      <c r="A30">
        <v>28</v>
      </c>
      <c r="B30">
        <v>94</v>
      </c>
      <c r="C30" t="s">
        <v>1510</v>
      </c>
      <c r="D30">
        <v>3.2728318438060101E-2</v>
      </c>
      <c r="E30">
        <v>1280</v>
      </c>
      <c r="F30">
        <v>5120</v>
      </c>
      <c r="G30">
        <v>4</v>
      </c>
      <c r="H30">
        <v>4.1271321566845298</v>
      </c>
      <c r="I30">
        <v>9.7293916271840502</v>
      </c>
      <c r="J30">
        <v>-0.75624287284261404</v>
      </c>
      <c r="K30" t="b">
        <v>1</v>
      </c>
      <c r="L30">
        <v>227.4</v>
      </c>
      <c r="M30" t="s">
        <v>1511</v>
      </c>
      <c r="N30">
        <v>9.9078942282052598</v>
      </c>
      <c r="O30">
        <v>4.2030000000000003</v>
      </c>
      <c r="P30">
        <v>2.3570000000000002</v>
      </c>
      <c r="Q30" t="s">
        <v>1539</v>
      </c>
      <c r="R30" t="s">
        <v>1941</v>
      </c>
      <c r="S30">
        <v>0</v>
      </c>
      <c r="T30">
        <v>16010</v>
      </c>
      <c r="U30">
        <v>1280</v>
      </c>
      <c r="V30">
        <v>89</v>
      </c>
      <c r="W30">
        <v>1280</v>
      </c>
      <c r="X30">
        <v>1</v>
      </c>
      <c r="Y30">
        <v>0.33147534565853198</v>
      </c>
      <c r="Z30">
        <v>227.4</v>
      </c>
      <c r="AA30">
        <v>70.400000000000006</v>
      </c>
      <c r="AB30" t="s">
        <v>94</v>
      </c>
      <c r="AC30">
        <v>15.078125</v>
      </c>
      <c r="AE30">
        <v>0</v>
      </c>
      <c r="AF30">
        <v>227.375</v>
      </c>
      <c r="AG30">
        <v>27.9375</v>
      </c>
      <c r="AH30">
        <f t="shared" si="0"/>
        <v>199.4375</v>
      </c>
      <c r="AI30">
        <f t="shared" si="1"/>
        <v>8.1387024608501122</v>
      </c>
      <c r="AJ30">
        <f t="shared" si="2"/>
        <v>0.46942681417183035</v>
      </c>
      <c r="AK30">
        <f t="shared" si="3"/>
        <v>484.36730313571519</v>
      </c>
    </row>
    <row r="31" spans="1:55" x14ac:dyDescent="0.3">
      <c r="A31">
        <v>29</v>
      </c>
      <c r="B31">
        <v>100</v>
      </c>
      <c r="C31" t="s">
        <v>1510</v>
      </c>
      <c r="D31">
        <v>2.02153275283646E-2</v>
      </c>
      <c r="E31">
        <v>1280</v>
      </c>
      <c r="F31">
        <v>3840</v>
      </c>
      <c r="G31">
        <v>3</v>
      </c>
      <c r="H31">
        <v>3.2206434756657698</v>
      </c>
      <c r="I31">
        <v>7.6804798511482497</v>
      </c>
      <c r="J31">
        <v>-0.73494591627478301</v>
      </c>
      <c r="K31" t="b">
        <v>1</v>
      </c>
      <c r="L31">
        <v>242.2</v>
      </c>
      <c r="M31" t="s">
        <v>1511</v>
      </c>
      <c r="N31">
        <v>8.1630398484833204</v>
      </c>
      <c r="O31">
        <v>4.2229999999999999</v>
      </c>
      <c r="P31">
        <v>2.3849999999999998</v>
      </c>
      <c r="Q31" t="s">
        <v>1540</v>
      </c>
      <c r="S31">
        <v>0</v>
      </c>
      <c r="T31">
        <v>16700</v>
      </c>
      <c r="U31">
        <v>1280</v>
      </c>
      <c r="V31">
        <v>138</v>
      </c>
      <c r="W31">
        <v>1280</v>
      </c>
      <c r="X31">
        <v>1</v>
      </c>
      <c r="Y31">
        <v>0.18903372611472899</v>
      </c>
      <c r="Z31">
        <v>242.2</v>
      </c>
      <c r="AA31">
        <v>68.94</v>
      </c>
      <c r="AB31" t="s">
        <v>94</v>
      </c>
      <c r="AC31">
        <v>15.5625</v>
      </c>
      <c r="AE31">
        <v>0</v>
      </c>
      <c r="AF31">
        <v>242.25</v>
      </c>
      <c r="AG31">
        <v>27.890625</v>
      </c>
      <c r="AH31">
        <f t="shared" si="0"/>
        <v>214.359375</v>
      </c>
      <c r="AI31">
        <f t="shared" si="1"/>
        <v>8.6857142857142851</v>
      </c>
      <c r="AJ31">
        <f t="shared" si="2"/>
        <v>0.47953139311767856</v>
      </c>
      <c r="AK31">
        <f t="shared" si="3"/>
        <v>505.18068989187339</v>
      </c>
    </row>
    <row r="32" spans="1:55" x14ac:dyDescent="0.3">
      <c r="A32">
        <v>30</v>
      </c>
      <c r="B32">
        <v>101</v>
      </c>
      <c r="C32" t="s">
        <v>1510</v>
      </c>
      <c r="D32">
        <v>5.01448146624223E-2</v>
      </c>
      <c r="E32">
        <v>1280</v>
      </c>
      <c r="F32">
        <v>1280</v>
      </c>
      <c r="G32">
        <v>1</v>
      </c>
      <c r="H32">
        <v>3.5353133309529601</v>
      </c>
      <c r="I32">
        <v>5.3478519039512999</v>
      </c>
      <c r="J32">
        <v>-0.71887274150660896</v>
      </c>
      <c r="K32" t="b">
        <v>1</v>
      </c>
      <c r="L32">
        <v>32.56</v>
      </c>
      <c r="M32" t="s">
        <v>1511</v>
      </c>
      <c r="N32">
        <v>5.95209138552746</v>
      </c>
      <c r="O32">
        <v>3.4649999999999999</v>
      </c>
      <c r="P32">
        <v>1.5129999999999999</v>
      </c>
      <c r="Q32" t="s">
        <v>1541</v>
      </c>
      <c r="S32">
        <v>0</v>
      </c>
      <c r="T32">
        <v>2912</v>
      </c>
      <c r="U32">
        <v>1280</v>
      </c>
      <c r="V32">
        <v>128</v>
      </c>
      <c r="W32">
        <v>1280</v>
      </c>
      <c r="X32">
        <v>1</v>
      </c>
      <c r="Y32">
        <v>0.22409215609368599</v>
      </c>
      <c r="Z32">
        <v>32.56</v>
      </c>
      <c r="AA32">
        <v>89.44</v>
      </c>
      <c r="AB32" t="s">
        <v>94</v>
      </c>
      <c r="AC32">
        <v>5.70703125</v>
      </c>
      <c r="AE32">
        <v>2</v>
      </c>
      <c r="AF32">
        <v>32.5625</v>
      </c>
      <c r="AG32">
        <v>6.09375</v>
      </c>
      <c r="AH32">
        <f t="shared" si="0"/>
        <v>26.46875</v>
      </c>
      <c r="AI32">
        <f t="shared" si="1"/>
        <v>5.3435897435897433</v>
      </c>
      <c r="AJ32">
        <f t="shared" si="2"/>
        <v>0.4873012609518142</v>
      </c>
      <c r="AK32">
        <f t="shared" si="3"/>
        <v>66.822113155212776</v>
      </c>
    </row>
    <row r="33" spans="1:37" x14ac:dyDescent="0.3">
      <c r="A33">
        <v>31</v>
      </c>
      <c r="B33">
        <v>106</v>
      </c>
      <c r="C33" t="s">
        <v>1510</v>
      </c>
      <c r="D33">
        <v>3.16973634764246E-2</v>
      </c>
      <c r="E33">
        <v>1280</v>
      </c>
      <c r="F33">
        <v>5120</v>
      </c>
      <c r="G33">
        <v>4</v>
      </c>
      <c r="H33">
        <v>2.7841174872323702</v>
      </c>
      <c r="I33">
        <v>8.1674696598106102</v>
      </c>
      <c r="J33">
        <v>-0.73695506312080505</v>
      </c>
      <c r="K33" t="b">
        <v>1</v>
      </c>
      <c r="L33">
        <v>856.5</v>
      </c>
      <c r="M33" t="s">
        <v>1511</v>
      </c>
      <c r="N33">
        <v>8.2053752841577694</v>
      </c>
      <c r="O33">
        <v>4.3120000000000003</v>
      </c>
      <c r="P33">
        <v>2.9340000000000002</v>
      </c>
      <c r="Q33" t="s">
        <v>1542</v>
      </c>
      <c r="S33">
        <v>0</v>
      </c>
      <c r="T33">
        <v>20450</v>
      </c>
      <c r="U33">
        <v>1280</v>
      </c>
      <c r="V33">
        <v>337</v>
      </c>
      <c r="W33">
        <v>1280</v>
      </c>
      <c r="X33">
        <v>1</v>
      </c>
      <c r="Y33">
        <v>9.71870723267413E-2</v>
      </c>
      <c r="Z33">
        <v>856.5</v>
      </c>
      <c r="AA33">
        <v>23.88</v>
      </c>
      <c r="AB33" t="s">
        <v>94</v>
      </c>
      <c r="AC33">
        <v>29.265625</v>
      </c>
      <c r="AE33">
        <v>0</v>
      </c>
      <c r="AF33">
        <v>856.5</v>
      </c>
      <c r="AG33">
        <v>17.796875</v>
      </c>
      <c r="AH33">
        <f t="shared" si="0"/>
        <v>838.703125</v>
      </c>
      <c r="AI33">
        <f t="shared" si="1"/>
        <v>48.126426690079015</v>
      </c>
      <c r="AJ33">
        <f t="shared" si="2"/>
        <v>0.47856891133901108</v>
      </c>
      <c r="AK33">
        <f t="shared" si="3"/>
        <v>1789.7109062173663</v>
      </c>
    </row>
    <row r="34" spans="1:37" x14ac:dyDescent="0.3">
      <c r="A34">
        <v>32</v>
      </c>
      <c r="B34">
        <v>107</v>
      </c>
      <c r="C34" t="s">
        <v>1510</v>
      </c>
      <c r="D34">
        <v>3.1499095180190298E-2</v>
      </c>
      <c r="E34">
        <v>1280</v>
      </c>
      <c r="F34">
        <v>5120</v>
      </c>
      <c r="G34">
        <v>4</v>
      </c>
      <c r="H34">
        <v>3.7616591196802198</v>
      </c>
      <c r="I34">
        <v>9.9257841224374594</v>
      </c>
      <c r="J34">
        <v>-0.75182274978136698</v>
      </c>
      <c r="K34" t="b">
        <v>1</v>
      </c>
      <c r="L34">
        <v>435</v>
      </c>
      <c r="M34" t="s">
        <v>1511</v>
      </c>
      <c r="N34">
        <v>9.9445483079536405</v>
      </c>
      <c r="O34">
        <v>4.22</v>
      </c>
      <c r="P34">
        <v>2.6389999999999998</v>
      </c>
      <c r="Q34" t="s">
        <v>1543</v>
      </c>
      <c r="R34" t="s">
        <v>1941</v>
      </c>
      <c r="S34">
        <v>0</v>
      </c>
      <c r="T34">
        <v>16480</v>
      </c>
      <c r="U34">
        <v>1280</v>
      </c>
      <c r="V34">
        <v>117</v>
      </c>
      <c r="W34">
        <v>1280</v>
      </c>
      <c r="X34">
        <v>1</v>
      </c>
      <c r="Y34">
        <v>0.25531547593230203</v>
      </c>
      <c r="Z34">
        <v>435</v>
      </c>
      <c r="AA34">
        <v>37.880000000000003</v>
      </c>
      <c r="AB34" t="s">
        <v>94</v>
      </c>
      <c r="AC34">
        <v>20.859375</v>
      </c>
      <c r="AE34">
        <v>0</v>
      </c>
      <c r="AF34">
        <v>435</v>
      </c>
      <c r="AG34">
        <v>25.828125</v>
      </c>
      <c r="AH34">
        <f t="shared" si="0"/>
        <v>409.171875</v>
      </c>
      <c r="AI34">
        <f t="shared" si="1"/>
        <v>16.842105263157894</v>
      </c>
      <c r="AJ34">
        <f t="shared" si="2"/>
        <v>0.47150633093300509</v>
      </c>
      <c r="AK34">
        <f t="shared" si="3"/>
        <v>922.57509912800685</v>
      </c>
    </row>
    <row r="35" spans="1:37" x14ac:dyDescent="0.3">
      <c r="A35">
        <v>33</v>
      </c>
      <c r="B35">
        <v>113</v>
      </c>
      <c r="C35" t="s">
        <v>1510</v>
      </c>
      <c r="D35">
        <v>2.2749341484280001E-2</v>
      </c>
      <c r="E35">
        <v>1280</v>
      </c>
      <c r="F35">
        <v>3840</v>
      </c>
      <c r="G35">
        <v>3</v>
      </c>
      <c r="H35">
        <v>3.1441151246232</v>
      </c>
      <c r="I35">
        <v>7.4611325711273198</v>
      </c>
      <c r="J35">
        <v>-0.73494591627478301</v>
      </c>
      <c r="K35" t="b">
        <v>1</v>
      </c>
      <c r="L35">
        <v>236.4</v>
      </c>
      <c r="M35" t="s">
        <v>1511</v>
      </c>
      <c r="N35">
        <v>7.9758038738847103</v>
      </c>
      <c r="O35">
        <v>4.21</v>
      </c>
      <c r="P35">
        <v>2.3730000000000002</v>
      </c>
      <c r="Q35" t="s">
        <v>1544</v>
      </c>
      <c r="S35">
        <v>0</v>
      </c>
      <c r="T35">
        <v>16190</v>
      </c>
      <c r="U35">
        <v>1280</v>
      </c>
      <c r="V35">
        <v>171</v>
      </c>
      <c r="W35">
        <v>1280</v>
      </c>
      <c r="X35">
        <v>1</v>
      </c>
      <c r="Y35">
        <v>0.163964581606134</v>
      </c>
      <c r="Z35">
        <v>236.4</v>
      </c>
      <c r="AA35">
        <v>68.5</v>
      </c>
      <c r="AB35" t="s">
        <v>94</v>
      </c>
      <c r="AC35">
        <v>15.375</v>
      </c>
      <c r="AE35">
        <v>0</v>
      </c>
      <c r="AF35">
        <v>236.375</v>
      </c>
      <c r="AG35">
        <v>23.796875</v>
      </c>
      <c r="AH35">
        <f t="shared" si="0"/>
        <v>212.578125</v>
      </c>
      <c r="AI35">
        <f t="shared" si="1"/>
        <v>9.9330269205515425</v>
      </c>
      <c r="AJ35">
        <f t="shared" si="2"/>
        <v>0.47953139311767856</v>
      </c>
      <c r="AK35">
        <f t="shared" si="3"/>
        <v>492.92914581296833</v>
      </c>
    </row>
    <row r="36" spans="1:37" x14ac:dyDescent="0.3">
      <c r="A36">
        <v>34</v>
      </c>
      <c r="B36">
        <v>114</v>
      </c>
      <c r="C36" t="s">
        <v>1510</v>
      </c>
      <c r="D36">
        <v>4.9700407275716299E-2</v>
      </c>
      <c r="E36">
        <v>1280</v>
      </c>
      <c r="F36">
        <v>1280</v>
      </c>
      <c r="G36">
        <v>1</v>
      </c>
      <c r="H36">
        <v>5.2908191927573496</v>
      </c>
      <c r="I36">
        <v>8.1894027544144592</v>
      </c>
      <c r="J36">
        <v>-0.719676400245017</v>
      </c>
      <c r="K36" t="b">
        <v>1</v>
      </c>
      <c r="L36">
        <v>35.299999999999997</v>
      </c>
      <c r="M36" t="s">
        <v>1511</v>
      </c>
      <c r="N36">
        <v>8.3799052100240008</v>
      </c>
      <c r="O36">
        <v>3.4980000000000002</v>
      </c>
      <c r="P36">
        <v>1.548</v>
      </c>
      <c r="Q36" t="s">
        <v>1545</v>
      </c>
      <c r="S36">
        <v>0</v>
      </c>
      <c r="T36">
        <v>3144</v>
      </c>
      <c r="U36">
        <v>1280</v>
      </c>
      <c r="V36">
        <v>25</v>
      </c>
      <c r="W36">
        <v>1280</v>
      </c>
      <c r="X36">
        <v>1</v>
      </c>
      <c r="Y36">
        <v>0.85816383855147105</v>
      </c>
      <c r="Z36">
        <v>35.299999999999997</v>
      </c>
      <c r="AA36">
        <v>89.06</v>
      </c>
      <c r="AB36" t="s">
        <v>94</v>
      </c>
      <c r="AC36">
        <v>5.94140625</v>
      </c>
      <c r="AE36">
        <v>1</v>
      </c>
      <c r="AF36">
        <v>35.3125</v>
      </c>
      <c r="AG36">
        <v>12.5234375</v>
      </c>
      <c r="AH36">
        <f t="shared" si="0"/>
        <v>22.7890625</v>
      </c>
      <c r="AI36">
        <f t="shared" si="1"/>
        <v>2.8197130380536493</v>
      </c>
      <c r="AJ36">
        <f t="shared" si="2"/>
        <v>0.48690979435905662</v>
      </c>
      <c r="AK36">
        <f t="shared" si="3"/>
        <v>72.523700301579652</v>
      </c>
    </row>
    <row r="37" spans="1:37" x14ac:dyDescent="0.3">
      <c r="A37">
        <v>35</v>
      </c>
      <c r="B37">
        <v>119</v>
      </c>
      <c r="C37" t="s">
        <v>1510</v>
      </c>
      <c r="D37">
        <v>3.33710722244124E-2</v>
      </c>
      <c r="E37">
        <v>1280</v>
      </c>
      <c r="F37">
        <v>5120</v>
      </c>
      <c r="G37">
        <v>4</v>
      </c>
      <c r="H37">
        <v>2.8260650913271999</v>
      </c>
      <c r="I37">
        <v>8.2022123549066794</v>
      </c>
      <c r="J37">
        <v>-0.73856238059762203</v>
      </c>
      <c r="K37" t="b">
        <v>1</v>
      </c>
      <c r="L37">
        <v>799</v>
      </c>
      <c r="M37" t="s">
        <v>1511</v>
      </c>
      <c r="N37">
        <v>8.2455109924931893</v>
      </c>
      <c r="O37">
        <v>4.3099999999999996</v>
      </c>
      <c r="P37">
        <v>2.9020000000000001</v>
      </c>
      <c r="Q37" t="s">
        <v>1546</v>
      </c>
      <c r="S37">
        <v>0</v>
      </c>
      <c r="T37">
        <v>20400</v>
      </c>
      <c r="U37">
        <v>1280</v>
      </c>
      <c r="V37">
        <v>319</v>
      </c>
      <c r="W37">
        <v>1280</v>
      </c>
      <c r="X37">
        <v>1</v>
      </c>
      <c r="Y37">
        <v>0.102240016915201</v>
      </c>
      <c r="Z37">
        <v>799</v>
      </c>
      <c r="AA37">
        <v>25.53</v>
      </c>
      <c r="AB37" t="s">
        <v>94</v>
      </c>
      <c r="AC37">
        <v>28.265625</v>
      </c>
      <c r="AE37">
        <v>0</v>
      </c>
      <c r="AF37">
        <v>799</v>
      </c>
      <c r="AG37">
        <v>18.5</v>
      </c>
      <c r="AH37">
        <f t="shared" si="0"/>
        <v>780.5</v>
      </c>
      <c r="AI37">
        <f t="shared" si="1"/>
        <v>43.189189189189186</v>
      </c>
      <c r="AJ37">
        <f t="shared" si="2"/>
        <v>0.47780031701696779</v>
      </c>
      <c r="AK37">
        <f t="shared" si="3"/>
        <v>1672.2466929037757</v>
      </c>
    </row>
    <row r="38" spans="1:37" x14ac:dyDescent="0.3">
      <c r="A38">
        <v>36</v>
      </c>
      <c r="B38">
        <v>120</v>
      </c>
      <c r="C38" t="s">
        <v>1510</v>
      </c>
      <c r="D38">
        <v>3.2433028894343498E-2</v>
      </c>
      <c r="E38">
        <v>1280</v>
      </c>
      <c r="F38">
        <v>5120</v>
      </c>
      <c r="G38">
        <v>4</v>
      </c>
      <c r="H38">
        <v>3.48198778626299</v>
      </c>
      <c r="I38">
        <v>9.8066921636547502</v>
      </c>
      <c r="J38">
        <v>-0.74619713861250503</v>
      </c>
      <c r="K38" t="b">
        <v>1</v>
      </c>
      <c r="L38">
        <v>656.5</v>
      </c>
      <c r="M38" t="s">
        <v>1511</v>
      </c>
      <c r="N38">
        <v>9.8157923764601804</v>
      </c>
      <c r="O38">
        <v>4.2300000000000004</v>
      </c>
      <c r="P38">
        <v>2.8159999999999998</v>
      </c>
      <c r="Q38" t="s">
        <v>1547</v>
      </c>
      <c r="R38" t="s">
        <v>1941</v>
      </c>
      <c r="S38">
        <v>0</v>
      </c>
      <c r="T38">
        <v>16940</v>
      </c>
      <c r="U38">
        <v>1280</v>
      </c>
      <c r="V38">
        <v>181</v>
      </c>
      <c r="W38">
        <v>1280</v>
      </c>
      <c r="X38">
        <v>1</v>
      </c>
      <c r="Y38">
        <v>0.18448469925862401</v>
      </c>
      <c r="Z38">
        <v>656.5</v>
      </c>
      <c r="AA38">
        <v>25.81</v>
      </c>
      <c r="AB38" t="s">
        <v>94</v>
      </c>
      <c r="AC38">
        <v>25.625</v>
      </c>
      <c r="AE38">
        <v>0</v>
      </c>
      <c r="AF38">
        <v>656.5</v>
      </c>
      <c r="AG38">
        <v>21.75</v>
      </c>
      <c r="AH38">
        <f t="shared" si="0"/>
        <v>634.75</v>
      </c>
      <c r="AI38">
        <f t="shared" si="1"/>
        <v>30.183908045977013</v>
      </c>
      <c r="AJ38">
        <f t="shared" si="2"/>
        <v>0.47416631722362751</v>
      </c>
      <c r="AK38">
        <f t="shared" si="3"/>
        <v>1384.5352910008153</v>
      </c>
    </row>
    <row r="39" spans="1:37" x14ac:dyDescent="0.3">
      <c r="A39">
        <v>37</v>
      </c>
      <c r="B39">
        <v>126</v>
      </c>
      <c r="C39" t="s">
        <v>1510</v>
      </c>
      <c r="D39">
        <v>1.9575458946698199E-2</v>
      </c>
      <c r="E39">
        <v>1280</v>
      </c>
      <c r="F39">
        <v>3840</v>
      </c>
      <c r="G39">
        <v>3</v>
      </c>
      <c r="H39">
        <v>3.16129508313157</v>
      </c>
      <c r="I39">
        <v>7.4833782046005304</v>
      </c>
      <c r="J39">
        <v>-0.73695506312080505</v>
      </c>
      <c r="K39" t="b">
        <v>1</v>
      </c>
      <c r="L39">
        <v>233.2</v>
      </c>
      <c r="M39" t="s">
        <v>1511</v>
      </c>
      <c r="N39">
        <v>8.0077674679642499</v>
      </c>
      <c r="O39">
        <v>4.2300000000000004</v>
      </c>
      <c r="P39">
        <v>2.367</v>
      </c>
      <c r="Q39" t="s">
        <v>1548</v>
      </c>
      <c r="S39">
        <v>0</v>
      </c>
      <c r="T39">
        <v>17070</v>
      </c>
      <c r="U39">
        <v>1280</v>
      </c>
      <c r="V39">
        <v>148</v>
      </c>
      <c r="W39">
        <v>1280</v>
      </c>
      <c r="X39">
        <v>1</v>
      </c>
      <c r="Y39">
        <v>0.17765736146743899</v>
      </c>
      <c r="Z39">
        <v>233.2</v>
      </c>
      <c r="AA39">
        <v>73.2</v>
      </c>
      <c r="AB39" t="s">
        <v>94</v>
      </c>
      <c r="AC39">
        <v>15.2734375</v>
      </c>
      <c r="AE39">
        <v>0</v>
      </c>
      <c r="AF39">
        <v>233.25</v>
      </c>
      <c r="AG39">
        <v>26.953125</v>
      </c>
      <c r="AH39">
        <f t="shared" si="0"/>
        <v>206.296875</v>
      </c>
      <c r="AI39">
        <f t="shared" si="1"/>
        <v>8.6539130434782603</v>
      </c>
      <c r="AJ39">
        <f t="shared" si="2"/>
        <v>0.47856891133901108</v>
      </c>
      <c r="AK39">
        <f t="shared" si="3"/>
        <v>487.39062332189224</v>
      </c>
    </row>
    <row r="40" spans="1:37" x14ac:dyDescent="0.3">
      <c r="A40">
        <v>38</v>
      </c>
      <c r="B40">
        <v>127</v>
      </c>
      <c r="C40" t="s">
        <v>1510</v>
      </c>
      <c r="D40">
        <v>5.2617216312984702E-2</v>
      </c>
      <c r="E40">
        <v>1280</v>
      </c>
      <c r="F40">
        <v>1280</v>
      </c>
      <c r="G40">
        <v>1</v>
      </c>
      <c r="H40">
        <v>3.8020408007988298</v>
      </c>
      <c r="I40">
        <v>5.8441525590403902</v>
      </c>
      <c r="J40">
        <v>-0.72088188835263001</v>
      </c>
      <c r="K40" t="b">
        <v>1</v>
      </c>
      <c r="L40">
        <v>34.47</v>
      </c>
      <c r="M40" t="s">
        <v>1511</v>
      </c>
      <c r="N40">
        <v>6.4664301808991098</v>
      </c>
      <c r="O40">
        <v>3.5230000000000001</v>
      </c>
      <c r="P40">
        <v>1.5369999999999999</v>
      </c>
      <c r="Q40" t="s">
        <v>1549</v>
      </c>
      <c r="S40">
        <v>0</v>
      </c>
      <c r="T40">
        <v>3338</v>
      </c>
      <c r="U40">
        <v>1280</v>
      </c>
      <c r="V40">
        <v>102</v>
      </c>
      <c r="W40">
        <v>1280</v>
      </c>
      <c r="X40">
        <v>1</v>
      </c>
      <c r="Y40">
        <v>0.27744338142313502</v>
      </c>
      <c r="Z40">
        <v>34.47</v>
      </c>
      <c r="AA40">
        <v>96.8</v>
      </c>
      <c r="AB40" t="s">
        <v>94</v>
      </c>
      <c r="AC40">
        <v>5.87109375</v>
      </c>
      <c r="AE40">
        <v>1</v>
      </c>
      <c r="AF40">
        <v>34.46875</v>
      </c>
      <c r="AG40">
        <v>7.71484375</v>
      </c>
      <c r="AH40">
        <f t="shared" si="0"/>
        <v>26.75390625</v>
      </c>
      <c r="AI40">
        <f t="shared" si="1"/>
        <v>4.4678481012658224</v>
      </c>
      <c r="AJ40">
        <f t="shared" si="2"/>
        <v>0.48632318403939717</v>
      </c>
      <c r="AK40">
        <f t="shared" si="3"/>
        <v>70.876222091044042</v>
      </c>
    </row>
    <row r="41" spans="1:37" x14ac:dyDescent="0.3">
      <c r="A41">
        <v>39</v>
      </c>
      <c r="B41">
        <v>132</v>
      </c>
      <c r="C41" t="s">
        <v>1510</v>
      </c>
      <c r="D41">
        <v>3.8974092053909101E-2</v>
      </c>
      <c r="E41">
        <v>1280</v>
      </c>
      <c r="F41">
        <v>5120</v>
      </c>
      <c r="G41">
        <v>4</v>
      </c>
      <c r="H41">
        <v>3.95332724937979</v>
      </c>
      <c r="I41">
        <v>11.4353079225224</v>
      </c>
      <c r="J41">
        <v>-0.73936603933603096</v>
      </c>
      <c r="K41" t="b">
        <v>1</v>
      </c>
      <c r="L41">
        <v>782.5</v>
      </c>
      <c r="M41" t="s">
        <v>1511</v>
      </c>
      <c r="N41">
        <v>11.441983140458101</v>
      </c>
      <c r="O41">
        <v>4.3099999999999996</v>
      </c>
      <c r="P41">
        <v>2.8929999999999998</v>
      </c>
      <c r="Q41" t="s">
        <v>1550</v>
      </c>
      <c r="S41">
        <v>0</v>
      </c>
      <c r="T41">
        <v>20340</v>
      </c>
      <c r="U41">
        <v>1280</v>
      </c>
      <c r="V41">
        <v>49</v>
      </c>
      <c r="W41">
        <v>1280</v>
      </c>
      <c r="X41">
        <v>1</v>
      </c>
      <c r="Y41">
        <v>0.42190389276854201</v>
      </c>
      <c r="Z41">
        <v>782.5</v>
      </c>
      <c r="AA41">
        <v>25.98</v>
      </c>
      <c r="AB41" t="s">
        <v>94</v>
      </c>
      <c r="AC41">
        <v>27.96875</v>
      </c>
      <c r="AE41">
        <v>0</v>
      </c>
      <c r="AF41">
        <v>782.5</v>
      </c>
      <c r="AG41">
        <v>53.34375</v>
      </c>
      <c r="AH41">
        <f t="shared" si="0"/>
        <v>729.15625</v>
      </c>
      <c r="AI41">
        <f t="shared" si="1"/>
        <v>14.669009958992385</v>
      </c>
      <c r="AJ41">
        <f t="shared" si="2"/>
        <v>0.47741648287347316</v>
      </c>
      <c r="AK41">
        <f t="shared" si="3"/>
        <v>1639.0301300246085</v>
      </c>
    </row>
    <row r="42" spans="1:37" x14ac:dyDescent="0.3">
      <c r="A42">
        <v>40</v>
      </c>
      <c r="B42">
        <v>133</v>
      </c>
      <c r="C42" t="s">
        <v>1510</v>
      </c>
      <c r="D42">
        <v>3.0740696680073998E-2</v>
      </c>
      <c r="E42">
        <v>1280</v>
      </c>
      <c r="F42">
        <v>5120</v>
      </c>
      <c r="G42">
        <v>4</v>
      </c>
      <c r="H42">
        <v>3.7468808965506701</v>
      </c>
      <c r="I42">
        <v>10.5454206482998</v>
      </c>
      <c r="J42">
        <v>-0.74619713861250503</v>
      </c>
      <c r="K42" t="b">
        <v>1</v>
      </c>
      <c r="L42">
        <v>652</v>
      </c>
      <c r="M42" t="s">
        <v>1511</v>
      </c>
      <c r="N42">
        <v>10.5478390400653</v>
      </c>
      <c r="O42">
        <v>4.2270000000000003</v>
      </c>
      <c r="P42">
        <v>2.8140000000000001</v>
      </c>
      <c r="Q42" t="s">
        <v>1551</v>
      </c>
      <c r="R42" t="s">
        <v>1941</v>
      </c>
      <c r="S42">
        <v>0</v>
      </c>
      <c r="T42">
        <v>16900</v>
      </c>
      <c r="U42">
        <v>1280</v>
      </c>
      <c r="V42">
        <v>87</v>
      </c>
      <c r="W42">
        <v>1280</v>
      </c>
      <c r="X42">
        <v>1</v>
      </c>
      <c r="Y42">
        <v>0.29449654408984499</v>
      </c>
      <c r="Z42">
        <v>652</v>
      </c>
      <c r="AA42">
        <v>25.92</v>
      </c>
      <c r="AB42" t="s">
        <v>94</v>
      </c>
      <c r="AC42">
        <v>25.53125</v>
      </c>
      <c r="AE42">
        <v>0</v>
      </c>
      <c r="AF42">
        <v>652</v>
      </c>
      <c r="AG42">
        <v>30.078125</v>
      </c>
      <c r="AH42">
        <f t="shared" si="0"/>
        <v>621.921875</v>
      </c>
      <c r="AI42">
        <f t="shared" si="1"/>
        <v>21.676883116883118</v>
      </c>
      <c r="AJ42">
        <f t="shared" si="2"/>
        <v>0.47416631722362751</v>
      </c>
      <c r="AK42">
        <f t="shared" si="3"/>
        <v>1375.0449500876337</v>
      </c>
    </row>
    <row r="43" spans="1:37" x14ac:dyDescent="0.3">
      <c r="A43">
        <v>41</v>
      </c>
      <c r="B43">
        <v>139</v>
      </c>
      <c r="C43" t="s">
        <v>1510</v>
      </c>
      <c r="D43">
        <v>3.6112384503636297E-2</v>
      </c>
      <c r="E43">
        <v>1280</v>
      </c>
      <c r="F43">
        <v>3840</v>
      </c>
      <c r="G43">
        <v>3</v>
      </c>
      <c r="H43">
        <v>3.22622911992018</v>
      </c>
      <c r="I43">
        <v>7.4480523823157299</v>
      </c>
      <c r="J43">
        <v>-0.73856238059762203</v>
      </c>
      <c r="K43" t="b">
        <v>1</v>
      </c>
      <c r="L43">
        <v>203.5</v>
      </c>
      <c r="M43" t="s">
        <v>1511</v>
      </c>
      <c r="N43">
        <v>8.00318986929787</v>
      </c>
      <c r="O43">
        <v>4.2149999999999999</v>
      </c>
      <c r="P43">
        <v>2.3090000000000002</v>
      </c>
      <c r="Q43" t="s">
        <v>1552</v>
      </c>
      <c r="S43">
        <v>0</v>
      </c>
      <c r="T43">
        <v>16420</v>
      </c>
      <c r="U43">
        <v>1280</v>
      </c>
      <c r="V43">
        <v>117</v>
      </c>
      <c r="W43">
        <v>1280</v>
      </c>
      <c r="X43">
        <v>1</v>
      </c>
      <c r="Y43">
        <v>0.205814954943673</v>
      </c>
      <c r="Z43">
        <v>203.5</v>
      </c>
      <c r="AA43">
        <v>80.7</v>
      </c>
      <c r="AB43" t="s">
        <v>94</v>
      </c>
      <c r="AC43">
        <v>14.265625</v>
      </c>
      <c r="AE43">
        <v>0</v>
      </c>
      <c r="AF43">
        <v>203.5</v>
      </c>
      <c r="AG43">
        <v>29.4375</v>
      </c>
      <c r="AH43">
        <f t="shared" si="0"/>
        <v>174.0625</v>
      </c>
      <c r="AI43">
        <f t="shared" si="1"/>
        <v>6.912951167728238</v>
      </c>
      <c r="AJ43">
        <f t="shared" si="2"/>
        <v>0.47780031701696779</v>
      </c>
      <c r="AK43">
        <f t="shared" si="3"/>
        <v>425.91014018262621</v>
      </c>
    </row>
    <row r="44" spans="1:37" x14ac:dyDescent="0.3">
      <c r="A44">
        <v>42</v>
      </c>
      <c r="B44">
        <v>140</v>
      </c>
      <c r="C44" t="s">
        <v>1510</v>
      </c>
      <c r="D44">
        <v>4.6777518049773398E-2</v>
      </c>
      <c r="E44">
        <v>1280</v>
      </c>
      <c r="F44">
        <v>1280</v>
      </c>
      <c r="G44">
        <v>1</v>
      </c>
      <c r="H44">
        <v>4.8738605490828704</v>
      </c>
      <c r="I44">
        <v>7.9438215394719798</v>
      </c>
      <c r="J44">
        <v>-0.72088188835263001</v>
      </c>
      <c r="K44" t="b">
        <v>1</v>
      </c>
      <c r="L44">
        <v>42.66</v>
      </c>
      <c r="M44" t="s">
        <v>1511</v>
      </c>
      <c r="N44">
        <v>8.0905381545179296</v>
      </c>
      <c r="O44">
        <v>3.5369999999999999</v>
      </c>
      <c r="P44">
        <v>1.63</v>
      </c>
      <c r="Q44" t="s">
        <v>1553</v>
      </c>
      <c r="S44">
        <v>0</v>
      </c>
      <c r="T44">
        <v>3440</v>
      </c>
      <c r="U44">
        <v>1280</v>
      </c>
      <c r="V44">
        <v>45</v>
      </c>
      <c r="W44">
        <v>1280</v>
      </c>
      <c r="X44">
        <v>1</v>
      </c>
      <c r="Y44">
        <v>0.57748103487359703</v>
      </c>
      <c r="Z44">
        <v>42.66</v>
      </c>
      <c r="AA44">
        <v>80.599999999999994</v>
      </c>
      <c r="AB44" t="s">
        <v>94</v>
      </c>
      <c r="AC44">
        <v>6.53125</v>
      </c>
      <c r="AE44">
        <v>2</v>
      </c>
      <c r="AF44">
        <v>42.65625</v>
      </c>
      <c r="AG44">
        <v>11.0859375</v>
      </c>
      <c r="AH44">
        <f t="shared" si="0"/>
        <v>31.5703125</v>
      </c>
      <c r="AI44">
        <f t="shared" si="1"/>
        <v>3.8477801268498943</v>
      </c>
      <c r="AJ44">
        <f t="shared" si="2"/>
        <v>0.48632318403939717</v>
      </c>
      <c r="AK44">
        <f t="shared" si="3"/>
        <v>87.711734500702732</v>
      </c>
    </row>
    <row r="45" spans="1:37" x14ac:dyDescent="0.3">
      <c r="A45">
        <v>43</v>
      </c>
      <c r="B45">
        <v>145</v>
      </c>
      <c r="C45" t="s">
        <v>1510</v>
      </c>
      <c r="D45">
        <v>3.8526690366322003E-2</v>
      </c>
      <c r="E45">
        <v>1280</v>
      </c>
      <c r="F45">
        <v>5120</v>
      </c>
      <c r="G45">
        <v>4</v>
      </c>
      <c r="H45">
        <v>2.9141332496653098</v>
      </c>
      <c r="I45">
        <v>8.3895164257942696</v>
      </c>
      <c r="J45">
        <v>-0.74016969807444</v>
      </c>
      <c r="K45" t="b">
        <v>1</v>
      </c>
      <c r="L45">
        <v>758</v>
      </c>
      <c r="M45" t="s">
        <v>1511</v>
      </c>
      <c r="N45">
        <v>8.4297470774244907</v>
      </c>
      <c r="O45">
        <v>4.3099999999999996</v>
      </c>
      <c r="P45">
        <v>2.879</v>
      </c>
      <c r="Q45" t="s">
        <v>1554</v>
      </c>
      <c r="S45">
        <v>0</v>
      </c>
      <c r="T45">
        <v>20340</v>
      </c>
      <c r="U45">
        <v>1280</v>
      </c>
      <c r="V45">
        <v>280</v>
      </c>
      <c r="W45">
        <v>1280</v>
      </c>
      <c r="X45">
        <v>1</v>
      </c>
      <c r="Y45">
        <v>0.114391341103909</v>
      </c>
      <c r="Z45">
        <v>758</v>
      </c>
      <c r="AA45">
        <v>26.83</v>
      </c>
      <c r="AB45" t="s">
        <v>94</v>
      </c>
      <c r="AC45">
        <v>27.53125</v>
      </c>
      <c r="AE45">
        <v>0</v>
      </c>
      <c r="AF45">
        <v>758</v>
      </c>
      <c r="AG45">
        <v>20.328125</v>
      </c>
      <c r="AH45">
        <f t="shared" si="0"/>
        <v>737.671875</v>
      </c>
      <c r="AI45">
        <f t="shared" si="1"/>
        <v>37.288239815526516</v>
      </c>
      <c r="AJ45">
        <f t="shared" si="2"/>
        <v>0.4770329570777222</v>
      </c>
      <c r="AK45">
        <f t="shared" si="3"/>
        <v>1588.9887454390291</v>
      </c>
    </row>
    <row r="46" spans="1:37" x14ac:dyDescent="0.3">
      <c r="A46">
        <v>44</v>
      </c>
      <c r="B46">
        <v>146</v>
      </c>
      <c r="C46" t="s">
        <v>1510</v>
      </c>
      <c r="D46">
        <v>3.5420615762628602E-2</v>
      </c>
      <c r="E46">
        <v>1280</v>
      </c>
      <c r="F46">
        <v>5120</v>
      </c>
      <c r="G46">
        <v>4</v>
      </c>
      <c r="H46">
        <v>3.4838277401768898</v>
      </c>
      <c r="I46">
        <v>9.35598270067036</v>
      </c>
      <c r="J46">
        <v>-0.74860811482773204</v>
      </c>
      <c r="K46" t="b">
        <v>1</v>
      </c>
      <c r="L46">
        <v>485.5</v>
      </c>
      <c r="M46" t="s">
        <v>1511</v>
      </c>
      <c r="N46">
        <v>9.3761859623562493</v>
      </c>
      <c r="O46">
        <v>4.2270000000000003</v>
      </c>
      <c r="P46">
        <v>2.6859999999999999</v>
      </c>
      <c r="Q46" t="s">
        <v>1555</v>
      </c>
      <c r="R46" t="s">
        <v>1941</v>
      </c>
      <c r="S46">
        <v>0</v>
      </c>
      <c r="T46">
        <v>16900</v>
      </c>
      <c r="U46">
        <v>1280</v>
      </c>
      <c r="V46">
        <v>141</v>
      </c>
      <c r="W46">
        <v>1280</v>
      </c>
      <c r="X46">
        <v>1</v>
      </c>
      <c r="Y46">
        <v>0.209176030298827</v>
      </c>
      <c r="Z46">
        <v>485.5</v>
      </c>
      <c r="AA46">
        <v>34.799999999999997</v>
      </c>
      <c r="AB46" t="s">
        <v>94</v>
      </c>
      <c r="AC46">
        <v>22.03125</v>
      </c>
      <c r="AE46">
        <v>0</v>
      </c>
      <c r="AF46">
        <v>485.5</v>
      </c>
      <c r="AG46">
        <v>24.734375</v>
      </c>
      <c r="AH46">
        <f t="shared" si="0"/>
        <v>460.765625</v>
      </c>
      <c r="AI46">
        <f t="shared" si="1"/>
        <v>19.628553379658875</v>
      </c>
      <c r="AJ46">
        <f t="shared" si="2"/>
        <v>0.47302449052235029</v>
      </c>
      <c r="AK46">
        <f t="shared" si="3"/>
        <v>1026.3739187454614</v>
      </c>
    </row>
    <row r="47" spans="1:37" x14ac:dyDescent="0.3">
      <c r="A47">
        <v>45</v>
      </c>
      <c r="B47">
        <v>152</v>
      </c>
      <c r="C47" t="s">
        <v>1510</v>
      </c>
      <c r="D47">
        <v>2.9571600749436201E-2</v>
      </c>
      <c r="E47">
        <v>1280</v>
      </c>
      <c r="F47">
        <v>3840</v>
      </c>
      <c r="G47">
        <v>3</v>
      </c>
      <c r="H47">
        <v>3.3135164692396599</v>
      </c>
      <c r="I47">
        <v>7.41011007281136</v>
      </c>
      <c r="J47">
        <v>-0.74258067428966601</v>
      </c>
      <c r="K47" t="b">
        <v>1</v>
      </c>
      <c r="L47">
        <v>172.5</v>
      </c>
      <c r="M47" t="s">
        <v>1511</v>
      </c>
      <c r="N47">
        <v>8.0321961104743096</v>
      </c>
      <c r="O47">
        <v>4.2069999999999999</v>
      </c>
      <c r="P47">
        <v>2.2360000000000002</v>
      </c>
      <c r="Q47" t="s">
        <v>1556</v>
      </c>
      <c r="S47">
        <v>0</v>
      </c>
      <c r="T47">
        <v>16070</v>
      </c>
      <c r="U47">
        <v>1280</v>
      </c>
      <c r="V47">
        <v>148</v>
      </c>
      <c r="W47">
        <v>1280</v>
      </c>
      <c r="X47">
        <v>1</v>
      </c>
      <c r="Y47">
        <v>0.19016988232863299</v>
      </c>
      <c r="Z47">
        <v>172.5</v>
      </c>
      <c r="AA47">
        <v>93.2</v>
      </c>
      <c r="AB47" t="s">
        <v>94</v>
      </c>
      <c r="AC47">
        <v>13.1328125</v>
      </c>
      <c r="AE47">
        <v>0</v>
      </c>
      <c r="AF47">
        <v>172.5</v>
      </c>
      <c r="AG47">
        <v>25.3125</v>
      </c>
      <c r="AH47">
        <f t="shared" si="0"/>
        <v>147.1875</v>
      </c>
      <c r="AI47">
        <f t="shared" si="1"/>
        <v>6.8148148148148149</v>
      </c>
      <c r="AJ47">
        <f t="shared" si="2"/>
        <v>0.475884227300859</v>
      </c>
      <c r="AK47">
        <f t="shared" si="3"/>
        <v>362.48312111202563</v>
      </c>
    </row>
    <row r="48" spans="1:37" x14ac:dyDescent="0.3">
      <c r="A48">
        <v>46</v>
      </c>
      <c r="B48">
        <v>153</v>
      </c>
      <c r="C48" t="s">
        <v>1510</v>
      </c>
      <c r="D48">
        <v>3.0963025476018501E-2</v>
      </c>
      <c r="E48">
        <v>1280</v>
      </c>
      <c r="F48">
        <v>1280</v>
      </c>
      <c r="G48">
        <v>1</v>
      </c>
      <c r="H48">
        <v>5.22431587113548</v>
      </c>
      <c r="I48">
        <v>8.18850290348872</v>
      </c>
      <c r="J48">
        <v>-0.72490018204467399</v>
      </c>
      <c r="K48" t="b">
        <v>1</v>
      </c>
      <c r="L48">
        <v>36.9</v>
      </c>
      <c r="M48" t="s">
        <v>1511</v>
      </c>
      <c r="N48">
        <v>8.42368844435277</v>
      </c>
      <c r="O48">
        <v>3.5659999999999998</v>
      </c>
      <c r="P48">
        <v>1.5669999999999999</v>
      </c>
      <c r="Q48" t="s">
        <v>1557</v>
      </c>
      <c r="S48">
        <v>0</v>
      </c>
      <c r="T48">
        <v>3692</v>
      </c>
      <c r="U48">
        <v>1280</v>
      </c>
      <c r="V48">
        <v>36</v>
      </c>
      <c r="W48">
        <v>1280</v>
      </c>
      <c r="X48">
        <v>1</v>
      </c>
      <c r="Y48">
        <v>0.70405264518924804</v>
      </c>
      <c r="Z48">
        <v>36.9</v>
      </c>
      <c r="AA48">
        <v>100.06</v>
      </c>
      <c r="AB48" t="s">
        <v>94</v>
      </c>
      <c r="AC48">
        <v>6.07421875</v>
      </c>
      <c r="AE48">
        <v>0</v>
      </c>
      <c r="AF48">
        <v>36.90625</v>
      </c>
      <c r="AG48">
        <v>12.0703125</v>
      </c>
      <c r="AH48">
        <f t="shared" si="0"/>
        <v>24.8359375</v>
      </c>
      <c r="AI48">
        <f t="shared" si="1"/>
        <v>3.0576051779935276</v>
      </c>
      <c r="AJ48">
        <f t="shared" si="2"/>
        <v>0.48437291565644403</v>
      </c>
      <c r="AK48">
        <f t="shared" si="3"/>
        <v>76.193876261605141</v>
      </c>
    </row>
    <row r="49" spans="1:37" x14ac:dyDescent="0.3">
      <c r="A49">
        <v>47</v>
      </c>
      <c r="B49">
        <v>158</v>
      </c>
      <c r="C49" t="s">
        <v>1510</v>
      </c>
      <c r="D49">
        <v>4.1654575637297402E-2</v>
      </c>
      <c r="E49">
        <v>1280</v>
      </c>
      <c r="F49">
        <v>5120</v>
      </c>
      <c r="G49">
        <v>4</v>
      </c>
      <c r="H49">
        <v>3.9153098554992098</v>
      </c>
      <c r="I49">
        <v>11.164750759821899</v>
      </c>
      <c r="J49">
        <v>-0.74177701555125697</v>
      </c>
      <c r="K49" t="b">
        <v>1</v>
      </c>
      <c r="L49">
        <v>711.5</v>
      </c>
      <c r="M49" t="s">
        <v>1511</v>
      </c>
      <c r="N49">
        <v>11.1716178028201</v>
      </c>
      <c r="O49">
        <v>4.3099999999999996</v>
      </c>
      <c r="P49">
        <v>2.8519999999999999</v>
      </c>
      <c r="Q49" t="s">
        <v>1558</v>
      </c>
      <c r="S49">
        <v>0</v>
      </c>
      <c r="T49">
        <v>20290</v>
      </c>
      <c r="U49">
        <v>1280</v>
      </c>
      <c r="V49">
        <v>51</v>
      </c>
      <c r="W49">
        <v>1280</v>
      </c>
      <c r="X49">
        <v>1</v>
      </c>
      <c r="Y49">
        <v>0.40822503294261198</v>
      </c>
      <c r="Z49">
        <v>711.5</v>
      </c>
      <c r="AA49">
        <v>28.52</v>
      </c>
      <c r="AB49" t="s">
        <v>94</v>
      </c>
      <c r="AC49">
        <v>26.671875</v>
      </c>
      <c r="AE49">
        <v>0</v>
      </c>
      <c r="AF49">
        <v>711.5</v>
      </c>
      <c r="AG49">
        <v>51.21875</v>
      </c>
      <c r="AH49">
        <f t="shared" si="0"/>
        <v>660.28125</v>
      </c>
      <c r="AI49">
        <f t="shared" si="1"/>
        <v>13.891397193410617</v>
      </c>
      <c r="AJ49">
        <f t="shared" si="2"/>
        <v>0.47626682953882377</v>
      </c>
      <c r="AK49">
        <f t="shared" si="3"/>
        <v>1493.9104633613808</v>
      </c>
    </row>
    <row r="50" spans="1:37" x14ac:dyDescent="0.3">
      <c r="A50">
        <v>48</v>
      </c>
      <c r="B50">
        <v>159</v>
      </c>
      <c r="C50" t="s">
        <v>1510</v>
      </c>
      <c r="D50">
        <v>3.6033042774492298E-2</v>
      </c>
      <c r="E50">
        <v>1280</v>
      </c>
      <c r="F50">
        <v>5120</v>
      </c>
      <c r="G50">
        <v>4</v>
      </c>
      <c r="H50">
        <v>3.22223324703626</v>
      </c>
      <c r="I50">
        <v>8.1059305120756093</v>
      </c>
      <c r="J50">
        <v>-0.75021543230454901</v>
      </c>
      <c r="K50" t="b">
        <v>1</v>
      </c>
      <c r="L50">
        <v>328.5</v>
      </c>
      <c r="M50" t="s">
        <v>1511</v>
      </c>
      <c r="N50">
        <v>8.2245332947525096</v>
      </c>
      <c r="O50">
        <v>4.2229999999999999</v>
      </c>
      <c r="P50">
        <v>2.516</v>
      </c>
      <c r="Q50" t="s">
        <v>1559</v>
      </c>
      <c r="R50" t="s">
        <v>1941</v>
      </c>
      <c r="S50">
        <v>0</v>
      </c>
      <c r="T50">
        <v>16740</v>
      </c>
      <c r="U50">
        <v>1280</v>
      </c>
      <c r="V50">
        <v>227</v>
      </c>
      <c r="W50">
        <v>1280</v>
      </c>
      <c r="X50">
        <v>1</v>
      </c>
      <c r="Y50">
        <v>0.14749480098704701</v>
      </c>
      <c r="Z50">
        <v>328.5</v>
      </c>
      <c r="AA50">
        <v>50.94</v>
      </c>
      <c r="AB50" t="s">
        <v>94</v>
      </c>
      <c r="AC50">
        <v>18.125</v>
      </c>
      <c r="AE50">
        <v>0</v>
      </c>
      <c r="AF50">
        <v>328.5</v>
      </c>
      <c r="AG50">
        <v>19.375</v>
      </c>
      <c r="AH50">
        <f t="shared" si="0"/>
        <v>309.125</v>
      </c>
      <c r="AI50">
        <f t="shared" si="1"/>
        <v>16.954838709677418</v>
      </c>
      <c r="AJ50">
        <f t="shared" si="2"/>
        <v>0.47226480068669913</v>
      </c>
      <c r="AK50">
        <f t="shared" si="3"/>
        <v>695.58434065452866</v>
      </c>
    </row>
    <row r="51" spans="1:37" x14ac:dyDescent="0.3">
      <c r="A51">
        <v>49</v>
      </c>
      <c r="B51">
        <v>165</v>
      </c>
      <c r="C51" t="s">
        <v>1510</v>
      </c>
      <c r="D51">
        <v>3.7203915183330202E-2</v>
      </c>
      <c r="E51">
        <v>1280</v>
      </c>
      <c r="F51">
        <v>3840</v>
      </c>
      <c r="G51">
        <v>3</v>
      </c>
      <c r="H51">
        <v>3.3599641150767798</v>
      </c>
      <c r="I51">
        <v>7.35648393164273</v>
      </c>
      <c r="J51">
        <v>-0.73976786870523603</v>
      </c>
      <c r="K51" t="b">
        <v>1</v>
      </c>
      <c r="L51">
        <v>154.9</v>
      </c>
      <c r="M51" t="s">
        <v>1511</v>
      </c>
      <c r="N51">
        <v>8.1099272723341809</v>
      </c>
      <c r="O51">
        <v>4.2030000000000003</v>
      </c>
      <c r="P51">
        <v>2.19</v>
      </c>
      <c r="Q51" t="s">
        <v>1560</v>
      </c>
      <c r="S51">
        <v>0</v>
      </c>
      <c r="T51">
        <v>15930</v>
      </c>
      <c r="U51">
        <v>1280</v>
      </c>
      <c r="V51">
        <v>117</v>
      </c>
      <c r="W51">
        <v>1280</v>
      </c>
      <c r="X51">
        <v>1</v>
      </c>
      <c r="Y51">
        <v>0.21817875961959801</v>
      </c>
      <c r="Z51">
        <v>154.9</v>
      </c>
      <c r="AA51">
        <v>102.9</v>
      </c>
      <c r="AB51" t="s">
        <v>94</v>
      </c>
      <c r="AC51">
        <v>12.4453125</v>
      </c>
      <c r="AE51">
        <v>0</v>
      </c>
      <c r="AF51">
        <v>154.875</v>
      </c>
      <c r="AG51">
        <v>29.1875</v>
      </c>
      <c r="AH51">
        <f t="shared" si="0"/>
        <v>125.6875</v>
      </c>
      <c r="AI51">
        <f t="shared" si="1"/>
        <v>5.3062098501070665</v>
      </c>
      <c r="AJ51">
        <f t="shared" si="2"/>
        <v>0.47722468144761576</v>
      </c>
      <c r="AK51">
        <f t="shared" si="3"/>
        <v>324.53266987407562</v>
      </c>
    </row>
    <row r="52" spans="1:37" x14ac:dyDescent="0.3">
      <c r="A52">
        <v>50</v>
      </c>
      <c r="B52">
        <v>166</v>
      </c>
      <c r="C52" t="s">
        <v>1510</v>
      </c>
      <c r="D52">
        <v>5.6069118594959201E-2</v>
      </c>
      <c r="E52">
        <v>1280</v>
      </c>
      <c r="F52">
        <v>1280</v>
      </c>
      <c r="G52">
        <v>1</v>
      </c>
      <c r="H52">
        <v>5.8269420724718302</v>
      </c>
      <c r="I52">
        <v>9.2923793011196398</v>
      </c>
      <c r="J52">
        <v>-0.719676400245017</v>
      </c>
      <c r="K52" t="b">
        <v>1</v>
      </c>
      <c r="L52">
        <v>39.299999999999997</v>
      </c>
      <c r="M52" t="s">
        <v>1511</v>
      </c>
      <c r="N52">
        <v>9.5929474825757097</v>
      </c>
      <c r="O52">
        <v>3.6110000000000002</v>
      </c>
      <c r="P52">
        <v>1.595</v>
      </c>
      <c r="Q52" t="s">
        <v>1561</v>
      </c>
      <c r="S52">
        <v>0</v>
      </c>
      <c r="T52">
        <v>4086</v>
      </c>
      <c r="U52">
        <v>1280</v>
      </c>
      <c r="V52">
        <v>17</v>
      </c>
      <c r="W52">
        <v>1280</v>
      </c>
      <c r="X52">
        <v>1</v>
      </c>
      <c r="Y52">
        <v>1.17070541256112</v>
      </c>
      <c r="Z52">
        <v>39.299999999999997</v>
      </c>
      <c r="AA52">
        <v>103.94</v>
      </c>
      <c r="AB52" t="s">
        <v>94</v>
      </c>
      <c r="AC52">
        <v>6.26953125</v>
      </c>
      <c r="AE52">
        <v>1</v>
      </c>
      <c r="AF52">
        <v>39.3125</v>
      </c>
      <c r="AG52">
        <v>18.296875</v>
      </c>
      <c r="AH52">
        <f t="shared" si="0"/>
        <v>21.015625</v>
      </c>
      <c r="AI52">
        <f t="shared" si="1"/>
        <v>2.1485909479077709</v>
      </c>
      <c r="AJ52">
        <f t="shared" si="2"/>
        <v>0.48690979435905662</v>
      </c>
      <c r="AK52">
        <f t="shared" si="3"/>
        <v>80.738774318041763</v>
      </c>
    </row>
    <row r="53" spans="1:37" x14ac:dyDescent="0.3">
      <c r="A53">
        <v>51</v>
      </c>
      <c r="B53">
        <v>171</v>
      </c>
      <c r="C53" t="s">
        <v>1510</v>
      </c>
      <c r="D53">
        <v>4.2714358270569699E-2</v>
      </c>
      <c r="E53">
        <v>1280</v>
      </c>
      <c r="F53">
        <v>5120</v>
      </c>
      <c r="G53">
        <v>4</v>
      </c>
      <c r="H53">
        <v>2.97605276339507</v>
      </c>
      <c r="I53">
        <v>8.4747752520117494</v>
      </c>
      <c r="J53">
        <v>-0.74258067428966601</v>
      </c>
      <c r="K53" t="b">
        <v>1</v>
      </c>
      <c r="L53">
        <v>704</v>
      </c>
      <c r="M53" t="s">
        <v>1511</v>
      </c>
      <c r="N53">
        <v>8.5113915817509298</v>
      </c>
      <c r="O53">
        <v>4.3049999999999997</v>
      </c>
      <c r="P53">
        <v>2.8479999999999999</v>
      </c>
      <c r="Q53" t="s">
        <v>1562</v>
      </c>
      <c r="S53">
        <v>0</v>
      </c>
      <c r="T53">
        <v>20260</v>
      </c>
      <c r="U53">
        <v>1280</v>
      </c>
      <c r="V53">
        <v>277</v>
      </c>
      <c r="W53">
        <v>1280</v>
      </c>
      <c r="X53">
        <v>1</v>
      </c>
      <c r="Y53">
        <v>0.11872950362687799</v>
      </c>
      <c r="Z53">
        <v>704</v>
      </c>
      <c r="AA53">
        <v>28.77</v>
      </c>
      <c r="AB53" t="s">
        <v>94</v>
      </c>
      <c r="AC53">
        <v>26.53125</v>
      </c>
      <c r="AE53">
        <v>0</v>
      </c>
      <c r="AF53">
        <v>704</v>
      </c>
      <c r="AG53">
        <v>20.640625</v>
      </c>
      <c r="AH53">
        <f t="shared" si="0"/>
        <v>683.359375</v>
      </c>
      <c r="AI53">
        <f t="shared" si="1"/>
        <v>34.107494322482971</v>
      </c>
      <c r="AJ53">
        <f t="shared" si="2"/>
        <v>0.475884227300859</v>
      </c>
      <c r="AK53">
        <f t="shared" si="3"/>
        <v>1479.3514044224119</v>
      </c>
    </row>
    <row r="54" spans="1:37" x14ac:dyDescent="0.3">
      <c r="A54">
        <v>52</v>
      </c>
      <c r="B54">
        <v>172</v>
      </c>
      <c r="C54" t="s">
        <v>1510</v>
      </c>
      <c r="D54">
        <v>3.7229724822427798E-2</v>
      </c>
      <c r="E54">
        <v>1280</v>
      </c>
      <c r="F54">
        <v>5120</v>
      </c>
      <c r="G54">
        <v>4</v>
      </c>
      <c r="H54">
        <v>3.2780064517626499</v>
      </c>
      <c r="I54">
        <v>7.79807003563851</v>
      </c>
      <c r="J54">
        <v>-0.75142092041216202</v>
      </c>
      <c r="K54" t="b">
        <v>1</v>
      </c>
      <c r="L54">
        <v>239.2</v>
      </c>
      <c r="M54" t="s">
        <v>1511</v>
      </c>
      <c r="N54">
        <v>8.0901637174460603</v>
      </c>
      <c r="O54">
        <v>4.2270000000000003</v>
      </c>
      <c r="P54">
        <v>2.379</v>
      </c>
      <c r="Q54" t="s">
        <v>1563</v>
      </c>
      <c r="R54" t="s">
        <v>1941</v>
      </c>
      <c r="S54">
        <v>0</v>
      </c>
      <c r="T54">
        <v>16800</v>
      </c>
      <c r="U54">
        <v>1280</v>
      </c>
      <c r="V54">
        <v>191</v>
      </c>
      <c r="W54">
        <v>1280</v>
      </c>
      <c r="X54">
        <v>1</v>
      </c>
      <c r="Y54">
        <v>0.16483076191877499</v>
      </c>
      <c r="Z54">
        <v>239.2</v>
      </c>
      <c r="AA54">
        <v>70.25</v>
      </c>
      <c r="AB54" t="s">
        <v>94</v>
      </c>
      <c r="AC54">
        <v>15.46875</v>
      </c>
      <c r="AE54">
        <v>0</v>
      </c>
      <c r="AF54">
        <v>239.25</v>
      </c>
      <c r="AG54">
        <v>21.421875</v>
      </c>
      <c r="AH54">
        <f t="shared" si="0"/>
        <v>217.828125</v>
      </c>
      <c r="AI54">
        <f t="shared" si="1"/>
        <v>11.168490153172867</v>
      </c>
      <c r="AJ54">
        <f t="shared" si="2"/>
        <v>0.47169583409595844</v>
      </c>
      <c r="AK54">
        <f t="shared" si="3"/>
        <v>507.21245070680163</v>
      </c>
    </row>
    <row r="55" spans="1:37" x14ac:dyDescent="0.3">
      <c r="A55">
        <v>53</v>
      </c>
      <c r="B55">
        <v>178</v>
      </c>
      <c r="C55" t="s">
        <v>1510</v>
      </c>
      <c r="D55">
        <v>4.6533732579015802E-2</v>
      </c>
      <c r="E55">
        <v>1280</v>
      </c>
      <c r="F55">
        <v>3840</v>
      </c>
      <c r="G55">
        <v>3</v>
      </c>
      <c r="H55">
        <v>3.1069094408247002</v>
      </c>
      <c r="I55">
        <v>6.8813189568266004</v>
      </c>
      <c r="J55">
        <v>-0.73735689249000902</v>
      </c>
      <c r="K55" t="b">
        <v>1</v>
      </c>
      <c r="L55">
        <v>163.80000000000001</v>
      </c>
      <c r="M55" t="s">
        <v>1511</v>
      </c>
      <c r="N55">
        <v>7.7014588107523201</v>
      </c>
      <c r="O55">
        <v>4.2030000000000003</v>
      </c>
      <c r="P55">
        <v>2.2149999999999999</v>
      </c>
      <c r="Q55" t="s">
        <v>1564</v>
      </c>
      <c r="S55">
        <v>0</v>
      </c>
      <c r="T55">
        <v>16000</v>
      </c>
      <c r="U55">
        <v>1280</v>
      </c>
      <c r="V55">
        <v>141</v>
      </c>
      <c r="W55">
        <v>1280</v>
      </c>
      <c r="X55">
        <v>1</v>
      </c>
      <c r="Y55">
        <v>0.17743378331037099</v>
      </c>
      <c r="Z55">
        <v>163.80000000000001</v>
      </c>
      <c r="AA55">
        <v>97.7</v>
      </c>
      <c r="AB55" t="s">
        <v>94</v>
      </c>
      <c r="AC55">
        <v>12.796875</v>
      </c>
      <c r="AE55">
        <v>0</v>
      </c>
      <c r="AF55">
        <v>163.75</v>
      </c>
      <c r="AG55">
        <v>26.390625</v>
      </c>
      <c r="AH55">
        <f t="shared" si="0"/>
        <v>137.359375</v>
      </c>
      <c r="AI55">
        <f t="shared" si="1"/>
        <v>6.2048549437537002</v>
      </c>
      <c r="AJ55">
        <f t="shared" si="2"/>
        <v>0.47837664692657789</v>
      </c>
      <c r="AK55">
        <f t="shared" si="3"/>
        <v>342.30349882679923</v>
      </c>
    </row>
    <row r="56" spans="1:37" x14ac:dyDescent="0.3">
      <c r="A56">
        <v>54</v>
      </c>
      <c r="B56">
        <v>179</v>
      </c>
      <c r="C56" t="s">
        <v>1510</v>
      </c>
      <c r="D56">
        <v>7.2828254971980394E-2</v>
      </c>
      <c r="E56">
        <v>1280</v>
      </c>
      <c r="F56">
        <v>1280</v>
      </c>
      <c r="G56">
        <v>1</v>
      </c>
      <c r="H56">
        <v>5.6933459938556297</v>
      </c>
      <c r="I56">
        <v>9.1682886170585398</v>
      </c>
      <c r="J56">
        <v>-0.71686359466058702</v>
      </c>
      <c r="K56" t="b">
        <v>1</v>
      </c>
      <c r="L56">
        <v>40.75</v>
      </c>
      <c r="M56" t="s">
        <v>1511</v>
      </c>
      <c r="N56">
        <v>9.3616093719189504</v>
      </c>
      <c r="O56">
        <v>3.5979999999999999</v>
      </c>
      <c r="P56">
        <v>1.61</v>
      </c>
      <c r="Q56" t="s">
        <v>1565</v>
      </c>
      <c r="S56">
        <v>0</v>
      </c>
      <c r="T56">
        <v>3954</v>
      </c>
      <c r="U56">
        <v>1280</v>
      </c>
      <c r="V56">
        <v>35</v>
      </c>
      <c r="W56">
        <v>1280</v>
      </c>
      <c r="X56">
        <v>1</v>
      </c>
      <c r="Y56">
        <v>0.79332026712402604</v>
      </c>
      <c r="Z56">
        <v>40.75</v>
      </c>
      <c r="AA56">
        <v>97</v>
      </c>
      <c r="AB56" t="s">
        <v>94</v>
      </c>
      <c r="AC56">
        <v>6.3828125</v>
      </c>
      <c r="AE56">
        <v>1</v>
      </c>
      <c r="AF56">
        <v>40.75</v>
      </c>
      <c r="AG56">
        <v>14.921875</v>
      </c>
      <c r="AH56">
        <f t="shared" si="0"/>
        <v>25.828125</v>
      </c>
      <c r="AI56">
        <f t="shared" si="1"/>
        <v>2.7308900523560209</v>
      </c>
      <c r="AJ56">
        <f t="shared" si="2"/>
        <v>0.4882813049397855</v>
      </c>
      <c r="AK56">
        <f t="shared" si="3"/>
        <v>83.45599060980895</v>
      </c>
    </row>
    <row r="57" spans="1:37" x14ac:dyDescent="0.3">
      <c r="A57">
        <v>55</v>
      </c>
      <c r="B57">
        <v>184</v>
      </c>
      <c r="C57" t="s">
        <v>1510</v>
      </c>
      <c r="D57">
        <v>4.2656314300764699E-2</v>
      </c>
      <c r="E57">
        <v>1280</v>
      </c>
      <c r="F57">
        <v>5120</v>
      </c>
      <c r="G57">
        <v>4</v>
      </c>
      <c r="H57">
        <v>3.2145159835489299</v>
      </c>
      <c r="I57">
        <v>9.1475581797476408</v>
      </c>
      <c r="J57">
        <v>-0.74258067428966601</v>
      </c>
      <c r="K57" t="b">
        <v>1</v>
      </c>
      <c r="L57">
        <v>702</v>
      </c>
      <c r="M57" t="s">
        <v>1511</v>
      </c>
      <c r="N57">
        <v>9.1713200929915093</v>
      </c>
      <c r="O57">
        <v>4.3049999999999997</v>
      </c>
      <c r="P57">
        <v>2.8460000000000001</v>
      </c>
      <c r="Q57" t="s">
        <v>1566</v>
      </c>
      <c r="S57">
        <v>0</v>
      </c>
      <c r="T57">
        <v>20210</v>
      </c>
      <c r="U57">
        <v>1280</v>
      </c>
      <c r="V57">
        <v>167</v>
      </c>
      <c r="W57">
        <v>1280</v>
      </c>
      <c r="X57">
        <v>1</v>
      </c>
      <c r="Y57">
        <v>0.17136439168883399</v>
      </c>
      <c r="Z57">
        <v>702</v>
      </c>
      <c r="AA57">
        <v>28.78</v>
      </c>
      <c r="AB57" t="s">
        <v>94</v>
      </c>
      <c r="AC57">
        <v>26.5</v>
      </c>
      <c r="AE57">
        <v>0</v>
      </c>
      <c r="AF57">
        <v>702</v>
      </c>
      <c r="AG57">
        <v>27.640625</v>
      </c>
      <c r="AH57">
        <f t="shared" si="0"/>
        <v>674.359375</v>
      </c>
      <c r="AI57">
        <f t="shared" si="1"/>
        <v>25.397399660825325</v>
      </c>
      <c r="AJ57">
        <f t="shared" si="2"/>
        <v>0.475884227300859</v>
      </c>
      <c r="AK57">
        <f t="shared" si="3"/>
        <v>1475.148701568939</v>
      </c>
    </row>
    <row r="58" spans="1:37" x14ac:dyDescent="0.3">
      <c r="A58">
        <v>56</v>
      </c>
      <c r="B58">
        <v>185</v>
      </c>
      <c r="C58" t="s">
        <v>1510</v>
      </c>
      <c r="D58">
        <v>4.33709123058591E-2</v>
      </c>
      <c r="E58">
        <v>1280</v>
      </c>
      <c r="F58">
        <v>5120</v>
      </c>
      <c r="G58">
        <v>4</v>
      </c>
      <c r="H58">
        <v>3.2585138375237199</v>
      </c>
      <c r="I58">
        <v>7.4971275402401298</v>
      </c>
      <c r="J58">
        <v>-0.75142092041216202</v>
      </c>
      <c r="K58" t="b">
        <v>1</v>
      </c>
      <c r="L58">
        <v>199.5</v>
      </c>
      <c r="M58" t="s">
        <v>1511</v>
      </c>
      <c r="N58">
        <v>7.9574635178750297</v>
      </c>
      <c r="O58">
        <v>4.2270000000000003</v>
      </c>
      <c r="P58">
        <v>2.2999999999999998</v>
      </c>
      <c r="Q58" t="s">
        <v>1567</v>
      </c>
      <c r="R58" t="s">
        <v>1941</v>
      </c>
      <c r="S58">
        <v>0</v>
      </c>
      <c r="T58">
        <v>16910</v>
      </c>
      <c r="U58">
        <v>1280</v>
      </c>
      <c r="V58">
        <v>177</v>
      </c>
      <c r="W58">
        <v>1280</v>
      </c>
      <c r="X58">
        <v>1</v>
      </c>
      <c r="Y58">
        <v>0.169760295516413</v>
      </c>
      <c r="Z58">
        <v>199.5</v>
      </c>
      <c r="AA58">
        <v>84.75</v>
      </c>
      <c r="AB58" t="s">
        <v>94</v>
      </c>
      <c r="AC58">
        <v>14.125</v>
      </c>
      <c r="AE58">
        <v>0</v>
      </c>
      <c r="AF58">
        <v>199.5</v>
      </c>
      <c r="AG58">
        <v>22.53125</v>
      </c>
      <c r="AH58">
        <f t="shared" si="0"/>
        <v>176.96875</v>
      </c>
      <c r="AI58">
        <f t="shared" si="1"/>
        <v>8.8543689320388346</v>
      </c>
      <c r="AJ58">
        <f t="shared" si="2"/>
        <v>0.47169583409595844</v>
      </c>
      <c r="AK58">
        <f t="shared" si="3"/>
        <v>422.9420435360791</v>
      </c>
    </row>
    <row r="59" spans="1:37" x14ac:dyDescent="0.3">
      <c r="A59">
        <v>57</v>
      </c>
      <c r="B59">
        <v>191</v>
      </c>
      <c r="C59" t="s">
        <v>1510</v>
      </c>
      <c r="D59">
        <v>4.1957146526189801E-2</v>
      </c>
      <c r="E59">
        <v>1280</v>
      </c>
      <c r="F59">
        <v>3840</v>
      </c>
      <c r="G59">
        <v>3</v>
      </c>
      <c r="H59">
        <v>3.0859675084782099</v>
      </c>
      <c r="I59">
        <v>6.9313723334959798</v>
      </c>
      <c r="J59">
        <v>-0.73494591627478301</v>
      </c>
      <c r="K59" t="b">
        <v>1</v>
      </c>
      <c r="L59">
        <v>176.6</v>
      </c>
      <c r="M59" t="s">
        <v>1511</v>
      </c>
      <c r="N59">
        <v>7.7633571278094404</v>
      </c>
      <c r="O59">
        <v>4.22</v>
      </c>
      <c r="P59">
        <v>2.246</v>
      </c>
      <c r="Q59" t="s">
        <v>1568</v>
      </c>
      <c r="S59">
        <v>0</v>
      </c>
      <c r="T59">
        <v>16480</v>
      </c>
      <c r="U59">
        <v>1280</v>
      </c>
      <c r="V59">
        <v>124</v>
      </c>
      <c r="W59">
        <v>1280</v>
      </c>
      <c r="X59">
        <v>1</v>
      </c>
      <c r="Y59">
        <v>0.18732541218913401</v>
      </c>
      <c r="Z59">
        <v>176.6</v>
      </c>
      <c r="AA59">
        <v>93.3</v>
      </c>
      <c r="AB59" t="s">
        <v>94</v>
      </c>
      <c r="AC59">
        <v>13.2890625</v>
      </c>
      <c r="AE59">
        <v>0</v>
      </c>
      <c r="AF59">
        <v>176.625</v>
      </c>
      <c r="AG59">
        <v>29.09375</v>
      </c>
      <c r="AH59">
        <f t="shared" si="0"/>
        <v>147.53125</v>
      </c>
      <c r="AI59">
        <f t="shared" si="1"/>
        <v>6.0708915145005369</v>
      </c>
      <c r="AJ59">
        <f t="shared" si="2"/>
        <v>0.47953139311767856</v>
      </c>
      <c r="AK59">
        <f t="shared" si="3"/>
        <v>368.32833581899746</v>
      </c>
    </row>
    <row r="60" spans="1:37" x14ac:dyDescent="0.3">
      <c r="A60">
        <v>58</v>
      </c>
      <c r="B60">
        <v>192</v>
      </c>
      <c r="C60" t="s">
        <v>1510</v>
      </c>
      <c r="D60">
        <v>7.5494464039841599E-2</v>
      </c>
      <c r="E60">
        <v>1280</v>
      </c>
      <c r="F60">
        <v>1280</v>
      </c>
      <c r="G60">
        <v>1</v>
      </c>
      <c r="H60">
        <v>6.3880814723681496</v>
      </c>
      <c r="I60">
        <v>9.65698253830654</v>
      </c>
      <c r="J60">
        <v>-0.71847091213740399</v>
      </c>
      <c r="K60" t="b">
        <v>1</v>
      </c>
      <c r="L60">
        <v>32.47</v>
      </c>
      <c r="M60" t="s">
        <v>1511</v>
      </c>
      <c r="N60">
        <v>10.140968820187499</v>
      </c>
      <c r="O60">
        <v>3.6110000000000002</v>
      </c>
      <c r="P60">
        <v>1.512</v>
      </c>
      <c r="Q60" t="s">
        <v>1569</v>
      </c>
      <c r="S60">
        <v>0</v>
      </c>
      <c r="T60">
        <v>4094</v>
      </c>
      <c r="U60">
        <v>1280</v>
      </c>
      <c r="V60">
        <v>20</v>
      </c>
      <c r="W60">
        <v>1280</v>
      </c>
      <c r="X60">
        <v>1</v>
      </c>
      <c r="Y60">
        <v>1.2048116440522301</v>
      </c>
      <c r="Z60">
        <v>32.47</v>
      </c>
      <c r="AA60">
        <v>126.06</v>
      </c>
      <c r="AB60" t="s">
        <v>94</v>
      </c>
      <c r="AC60">
        <v>5.69921875</v>
      </c>
      <c r="AD60" t="s">
        <v>98</v>
      </c>
      <c r="AE60">
        <v>2</v>
      </c>
      <c r="AF60">
        <v>32.46875</v>
      </c>
      <c r="AG60">
        <v>17.796875</v>
      </c>
      <c r="AH60">
        <f t="shared" si="0"/>
        <v>14.671875</v>
      </c>
      <c r="AI60">
        <f t="shared" si="1"/>
        <v>1.8244073748902545</v>
      </c>
      <c r="AJ60">
        <f t="shared" si="2"/>
        <v>0.48749711225688314</v>
      </c>
      <c r="AK60">
        <f t="shared" si="3"/>
        <v>66.602958630226354</v>
      </c>
    </row>
    <row r="61" spans="1:37" x14ac:dyDescent="0.3">
      <c r="A61">
        <v>59</v>
      </c>
      <c r="B61">
        <v>197</v>
      </c>
      <c r="C61" t="s">
        <v>1510</v>
      </c>
      <c r="D61">
        <v>3.5928772734168703E-2</v>
      </c>
      <c r="E61">
        <v>1280</v>
      </c>
      <c r="F61">
        <v>5120</v>
      </c>
      <c r="G61">
        <v>4</v>
      </c>
      <c r="H61">
        <v>3.53095573711827</v>
      </c>
      <c r="I61">
        <v>10.1170157545947</v>
      </c>
      <c r="J61">
        <v>-0.74177701555125697</v>
      </c>
      <c r="K61" t="b">
        <v>1</v>
      </c>
      <c r="L61">
        <v>732.5</v>
      </c>
      <c r="M61" t="s">
        <v>1511</v>
      </c>
      <c r="N61">
        <v>10.1246827976722</v>
      </c>
      <c r="O61">
        <v>4.3049999999999997</v>
      </c>
      <c r="P61">
        <v>2.8650000000000002</v>
      </c>
      <c r="Q61" t="s">
        <v>1570</v>
      </c>
      <c r="S61">
        <v>0</v>
      </c>
      <c r="T61">
        <v>20160</v>
      </c>
      <c r="U61">
        <v>1280</v>
      </c>
      <c r="V61">
        <v>99</v>
      </c>
      <c r="W61">
        <v>1280</v>
      </c>
      <c r="X61">
        <v>1</v>
      </c>
      <c r="Y61">
        <v>0.25437062245511199</v>
      </c>
      <c r="Z61">
        <v>732.5</v>
      </c>
      <c r="AA61">
        <v>27.52</v>
      </c>
      <c r="AB61" t="s">
        <v>94</v>
      </c>
      <c r="AC61">
        <v>27.0625</v>
      </c>
      <c r="AE61">
        <v>0</v>
      </c>
      <c r="AF61">
        <v>732.5</v>
      </c>
      <c r="AG61">
        <v>36.5625</v>
      </c>
      <c r="AH61">
        <f t="shared" si="0"/>
        <v>695.9375</v>
      </c>
      <c r="AI61">
        <f t="shared" si="1"/>
        <v>20.034188034188034</v>
      </c>
      <c r="AJ61">
        <f t="shared" si="2"/>
        <v>0.47626682953882377</v>
      </c>
      <c r="AK61">
        <f t="shared" si="3"/>
        <v>1538.0033934114006</v>
      </c>
    </row>
    <row r="62" spans="1:37" x14ac:dyDescent="0.3">
      <c r="A62">
        <v>60</v>
      </c>
      <c r="B62">
        <v>198</v>
      </c>
      <c r="C62" t="s">
        <v>1510</v>
      </c>
      <c r="D62">
        <v>3.8827475406187799E-2</v>
      </c>
      <c r="E62">
        <v>1280</v>
      </c>
      <c r="F62">
        <v>5120</v>
      </c>
      <c r="G62">
        <v>4</v>
      </c>
      <c r="H62">
        <v>4.3469330000195203</v>
      </c>
      <c r="I62">
        <v>9.8400299746535804</v>
      </c>
      <c r="J62">
        <v>-0.75182274978136698</v>
      </c>
      <c r="K62" t="b">
        <v>1</v>
      </c>
      <c r="L62">
        <v>183.2</v>
      </c>
      <c r="M62" t="s">
        <v>1511</v>
      </c>
      <c r="N62">
        <v>10.133285496980401</v>
      </c>
      <c r="O62">
        <v>4.234</v>
      </c>
      <c r="P62">
        <v>2.2639999999999998</v>
      </c>
      <c r="Q62" t="s">
        <v>1571</v>
      </c>
      <c r="R62" t="s">
        <v>1941</v>
      </c>
      <c r="S62">
        <v>0</v>
      </c>
      <c r="T62">
        <v>17090</v>
      </c>
      <c r="U62">
        <v>1280</v>
      </c>
      <c r="V62">
        <v>34</v>
      </c>
      <c r="W62">
        <v>1280</v>
      </c>
      <c r="X62">
        <v>1</v>
      </c>
      <c r="Y62">
        <v>0.57399427407012105</v>
      </c>
      <c r="Z62">
        <v>183.2</v>
      </c>
      <c r="AA62">
        <v>93.25</v>
      </c>
      <c r="AB62" t="s">
        <v>94</v>
      </c>
      <c r="AC62">
        <v>13.5390625</v>
      </c>
      <c r="AE62">
        <v>0</v>
      </c>
      <c r="AF62">
        <v>183.25</v>
      </c>
      <c r="AG62">
        <v>48.90625</v>
      </c>
      <c r="AH62">
        <f t="shared" si="0"/>
        <v>134.34375</v>
      </c>
      <c r="AI62">
        <f t="shared" si="1"/>
        <v>3.7469648562300319</v>
      </c>
      <c r="AJ62">
        <f t="shared" si="2"/>
        <v>0.47150633093300509</v>
      </c>
      <c r="AK62">
        <f t="shared" si="3"/>
        <v>388.64801589702819</v>
      </c>
    </row>
    <row r="63" spans="1:37" x14ac:dyDescent="0.3">
      <c r="A63">
        <v>61</v>
      </c>
      <c r="B63">
        <v>204</v>
      </c>
      <c r="C63" t="s">
        <v>1510</v>
      </c>
      <c r="D63">
        <v>4.3504667056104902E-2</v>
      </c>
      <c r="E63">
        <v>1280</v>
      </c>
      <c r="F63">
        <v>3840</v>
      </c>
      <c r="G63">
        <v>3</v>
      </c>
      <c r="H63">
        <v>3.1128599080966302</v>
      </c>
      <c r="I63">
        <v>6.8033012444533796</v>
      </c>
      <c r="J63">
        <v>-0.73574957501319205</v>
      </c>
      <c r="K63" t="b">
        <v>1</v>
      </c>
      <c r="L63">
        <v>153.5</v>
      </c>
      <c r="M63" t="s">
        <v>1511</v>
      </c>
      <c r="N63">
        <v>7.6617879583303798</v>
      </c>
      <c r="O63">
        <v>4.1900000000000004</v>
      </c>
      <c r="P63">
        <v>2.1859999999999999</v>
      </c>
      <c r="Q63" t="s">
        <v>1572</v>
      </c>
      <c r="S63">
        <v>0</v>
      </c>
      <c r="T63">
        <v>15480</v>
      </c>
      <c r="U63">
        <v>1280</v>
      </c>
      <c r="V63">
        <v>159</v>
      </c>
      <c r="W63">
        <v>1280</v>
      </c>
      <c r="X63">
        <v>1</v>
      </c>
      <c r="Y63">
        <v>0.16756069005163199</v>
      </c>
      <c r="Z63">
        <v>153.5</v>
      </c>
      <c r="AA63">
        <v>100.9</v>
      </c>
      <c r="AB63" t="s">
        <v>94</v>
      </c>
      <c r="AC63">
        <v>12.390625</v>
      </c>
      <c r="AE63">
        <v>0</v>
      </c>
      <c r="AF63">
        <v>153.5</v>
      </c>
      <c r="AG63">
        <v>24.5</v>
      </c>
      <c r="AH63">
        <f t="shared" si="0"/>
        <v>129</v>
      </c>
      <c r="AI63">
        <f t="shared" si="1"/>
        <v>6.2653061224489797</v>
      </c>
      <c r="AJ63">
        <f t="shared" si="2"/>
        <v>0.47914616833862173</v>
      </c>
      <c r="AK63">
        <f t="shared" si="3"/>
        <v>320.36153087113621</v>
      </c>
    </row>
    <row r="64" spans="1:37" x14ac:dyDescent="0.3">
      <c r="A64">
        <v>62</v>
      </c>
      <c r="B64">
        <v>205</v>
      </c>
      <c r="C64" t="s">
        <v>1510</v>
      </c>
      <c r="D64">
        <v>5.6596466172434703E-2</v>
      </c>
      <c r="E64">
        <v>1280</v>
      </c>
      <c r="F64">
        <v>1280</v>
      </c>
      <c r="G64">
        <v>1</v>
      </c>
      <c r="H64">
        <v>5.8717267095698196</v>
      </c>
      <c r="I64">
        <v>9.5415559030509591</v>
      </c>
      <c r="J64">
        <v>-0.71284530096854304</v>
      </c>
      <c r="K64" t="b">
        <v>1</v>
      </c>
      <c r="L64">
        <v>42.16</v>
      </c>
      <c r="M64" t="s">
        <v>1511</v>
      </c>
      <c r="N64">
        <v>9.9260460993034592</v>
      </c>
      <c r="O64">
        <v>3.62</v>
      </c>
      <c r="P64">
        <v>1.625</v>
      </c>
      <c r="Q64" t="s">
        <v>1573</v>
      </c>
      <c r="S64">
        <v>0</v>
      </c>
      <c r="T64">
        <v>4150</v>
      </c>
      <c r="U64">
        <v>1280</v>
      </c>
      <c r="V64">
        <v>20</v>
      </c>
      <c r="W64">
        <v>1280</v>
      </c>
      <c r="X64">
        <v>1</v>
      </c>
      <c r="Y64">
        <v>1.08935120903994</v>
      </c>
      <c r="Z64">
        <v>42.16</v>
      </c>
      <c r="AA64">
        <v>98.5</v>
      </c>
      <c r="AB64" t="s">
        <v>94</v>
      </c>
      <c r="AC64">
        <v>6.4921875</v>
      </c>
      <c r="AE64">
        <v>0</v>
      </c>
      <c r="AF64">
        <v>42.15625</v>
      </c>
      <c r="AG64">
        <v>19.859375</v>
      </c>
      <c r="AH64">
        <f t="shared" si="0"/>
        <v>22.296875</v>
      </c>
      <c r="AI64">
        <f t="shared" si="1"/>
        <v>2.122738001573564</v>
      </c>
      <c r="AJ64">
        <f t="shared" si="2"/>
        <v>0.49024730997481225</v>
      </c>
      <c r="AK64">
        <f t="shared" si="3"/>
        <v>85.989763007911023</v>
      </c>
    </row>
    <row r="65" spans="1:37" x14ac:dyDescent="0.3">
      <c r="A65">
        <v>63</v>
      </c>
      <c r="B65">
        <v>210</v>
      </c>
      <c r="C65" t="s">
        <v>1510</v>
      </c>
      <c r="D65">
        <v>2.93589920796141E-2</v>
      </c>
      <c r="E65">
        <v>1280</v>
      </c>
      <c r="F65">
        <v>5120</v>
      </c>
      <c r="G65">
        <v>4</v>
      </c>
      <c r="H65">
        <v>3.88071733902005</v>
      </c>
      <c r="I65">
        <v>11.1494828236298</v>
      </c>
      <c r="J65">
        <v>-0.74057152744364396</v>
      </c>
      <c r="K65" t="b">
        <v>1</v>
      </c>
      <c r="L65">
        <v>745</v>
      </c>
      <c r="M65" t="s">
        <v>1511</v>
      </c>
      <c r="N65">
        <v>11.150051254232499</v>
      </c>
      <c r="O65">
        <v>4.3049999999999997</v>
      </c>
      <c r="P65">
        <v>2.8730000000000002</v>
      </c>
      <c r="Q65" t="s">
        <v>1574</v>
      </c>
      <c r="S65">
        <v>0</v>
      </c>
      <c r="T65">
        <v>20130</v>
      </c>
      <c r="U65">
        <v>1280</v>
      </c>
      <c r="V65">
        <v>52</v>
      </c>
      <c r="W65">
        <v>1280</v>
      </c>
      <c r="X65">
        <v>1</v>
      </c>
      <c r="Y65">
        <v>0.39948361830596102</v>
      </c>
      <c r="Z65">
        <v>745</v>
      </c>
      <c r="AA65">
        <v>27.02</v>
      </c>
      <c r="AB65" t="s">
        <v>94</v>
      </c>
      <c r="AC65">
        <v>27.296875</v>
      </c>
      <c r="AE65">
        <v>0</v>
      </c>
      <c r="AF65">
        <v>745</v>
      </c>
      <c r="AG65">
        <v>49.71875</v>
      </c>
      <c r="AH65">
        <f t="shared" si="0"/>
        <v>695.28125</v>
      </c>
      <c r="AI65">
        <f t="shared" si="1"/>
        <v>14.984286612193589</v>
      </c>
      <c r="AJ65">
        <f t="shared" si="2"/>
        <v>0.47684130973283473</v>
      </c>
      <c r="AK65">
        <f t="shared" si="3"/>
        <v>1562.3646374459661</v>
      </c>
    </row>
    <row r="66" spans="1:37" x14ac:dyDescent="0.3">
      <c r="A66">
        <v>64</v>
      </c>
      <c r="B66">
        <v>211</v>
      </c>
      <c r="C66" t="s">
        <v>1510</v>
      </c>
      <c r="D66">
        <v>4.5188606138655101E-2</v>
      </c>
      <c r="E66">
        <v>1280</v>
      </c>
      <c r="F66">
        <v>5120</v>
      </c>
      <c r="G66">
        <v>4</v>
      </c>
      <c r="H66">
        <v>3.1141888327122702</v>
      </c>
      <c r="I66">
        <v>6.8731120721970003</v>
      </c>
      <c r="J66">
        <v>-0.75222457915057095</v>
      </c>
      <c r="K66" t="b">
        <v>1</v>
      </c>
      <c r="L66">
        <v>161.1</v>
      </c>
      <c r="M66" t="s">
        <v>1511</v>
      </c>
      <c r="N66">
        <v>7.5320574976560204</v>
      </c>
      <c r="O66">
        <v>4.234</v>
      </c>
      <c r="P66">
        <v>2.2069999999999999</v>
      </c>
      <c r="Q66" t="s">
        <v>1575</v>
      </c>
      <c r="R66" t="s">
        <v>1941</v>
      </c>
      <c r="S66">
        <v>0</v>
      </c>
      <c r="T66">
        <v>17100</v>
      </c>
      <c r="U66">
        <v>1280</v>
      </c>
      <c r="V66">
        <v>263</v>
      </c>
      <c r="W66">
        <v>1280</v>
      </c>
      <c r="X66">
        <v>1</v>
      </c>
      <c r="Y66">
        <v>0.13036646826165099</v>
      </c>
      <c r="Z66">
        <v>161.1</v>
      </c>
      <c r="AA66">
        <v>106.1</v>
      </c>
      <c r="AB66" t="s">
        <v>94</v>
      </c>
      <c r="AC66">
        <v>12.6953125</v>
      </c>
      <c r="AE66">
        <v>0</v>
      </c>
      <c r="AF66">
        <v>161.125</v>
      </c>
      <c r="AG66">
        <v>18.53125</v>
      </c>
      <c r="AH66">
        <f t="shared" si="0"/>
        <v>142.59375</v>
      </c>
      <c r="AI66">
        <f t="shared" si="1"/>
        <v>8.6947723440134901</v>
      </c>
      <c r="AJ66">
        <f t="shared" si="2"/>
        <v>0.47131690390269154</v>
      </c>
      <c r="AK66">
        <f t="shared" si="3"/>
        <v>341.86127988582814</v>
      </c>
    </row>
    <row r="67" spans="1:37" x14ac:dyDescent="0.3">
      <c r="A67">
        <v>65</v>
      </c>
      <c r="B67">
        <v>217</v>
      </c>
      <c r="C67" t="s">
        <v>1510</v>
      </c>
      <c r="D67">
        <v>5.30348794562851E-2</v>
      </c>
      <c r="E67">
        <v>1280</v>
      </c>
      <c r="F67">
        <v>3840</v>
      </c>
      <c r="G67">
        <v>3</v>
      </c>
      <c r="H67">
        <v>3.4697378590987502</v>
      </c>
      <c r="I67">
        <v>7.4477380999014304</v>
      </c>
      <c r="J67">
        <v>-0.73976786870523603</v>
      </c>
      <c r="K67" t="b">
        <v>1</v>
      </c>
      <c r="L67">
        <v>140.19999999999999</v>
      </c>
      <c r="M67" t="s">
        <v>1511</v>
      </c>
      <c r="N67">
        <v>8.1314455748676995</v>
      </c>
      <c r="O67">
        <v>4.1559999999999997</v>
      </c>
      <c r="P67">
        <v>2.1459999999999999</v>
      </c>
      <c r="Q67" t="s">
        <v>1576</v>
      </c>
      <c r="S67">
        <v>0</v>
      </c>
      <c r="T67">
        <v>14380</v>
      </c>
      <c r="U67">
        <v>1280</v>
      </c>
      <c r="V67">
        <v>116</v>
      </c>
      <c r="W67">
        <v>1280</v>
      </c>
      <c r="X67">
        <v>1</v>
      </c>
      <c r="Y67">
        <v>0.22930940347700501</v>
      </c>
      <c r="Z67">
        <v>140.19999999999999</v>
      </c>
      <c r="AA67">
        <v>102.56</v>
      </c>
      <c r="AB67" t="s">
        <v>94</v>
      </c>
      <c r="AC67">
        <v>11.84375</v>
      </c>
      <c r="AE67">
        <v>0</v>
      </c>
      <c r="AF67">
        <v>140.25</v>
      </c>
      <c r="AG67">
        <v>27.359375</v>
      </c>
      <c r="AH67">
        <f t="shared" ref="AH67:AH130" si="5">AF67-AG67</f>
        <v>112.890625</v>
      </c>
      <c r="AI67">
        <f t="shared" ref="AI67:AI130" si="6">AF67/AG67</f>
        <v>5.1262135922330101</v>
      </c>
      <c r="AJ67">
        <f t="shared" ref="AJ67:AJ130" si="7">EXP(J67)</f>
        <v>0.47722468144761576</v>
      </c>
      <c r="AK67">
        <f t="shared" ref="AK67:AK130" si="8">AF67/AJ67</f>
        <v>293.88672768257697</v>
      </c>
    </row>
    <row r="68" spans="1:37" x14ac:dyDescent="0.3">
      <c r="A68">
        <v>66</v>
      </c>
      <c r="B68">
        <v>218</v>
      </c>
      <c r="C68" t="s">
        <v>1510</v>
      </c>
      <c r="D68">
        <v>6.7243254929230195E-2</v>
      </c>
      <c r="E68">
        <v>1280</v>
      </c>
      <c r="F68">
        <v>1280</v>
      </c>
      <c r="G68">
        <v>1</v>
      </c>
      <c r="H68">
        <v>7.8819275354510596</v>
      </c>
      <c r="I68">
        <v>12.277025799847999</v>
      </c>
      <c r="J68">
        <v>-0.71686359466058702</v>
      </c>
      <c r="K68" t="b">
        <v>1</v>
      </c>
      <c r="L68">
        <v>36.1</v>
      </c>
      <c r="M68" t="s">
        <v>1511</v>
      </c>
      <c r="N68">
        <v>12.6825698326256</v>
      </c>
      <c r="O68">
        <v>3.6680000000000001</v>
      </c>
      <c r="P68">
        <v>1.5580000000000001</v>
      </c>
      <c r="Q68" t="s">
        <v>1577</v>
      </c>
      <c r="S68">
        <v>0</v>
      </c>
      <c r="T68">
        <v>4660</v>
      </c>
      <c r="U68">
        <v>1280</v>
      </c>
      <c r="V68">
        <v>17</v>
      </c>
      <c r="W68">
        <v>1280</v>
      </c>
      <c r="X68">
        <v>1</v>
      </c>
      <c r="Y68">
        <v>1.6691125962653699</v>
      </c>
      <c r="Z68">
        <v>36.1</v>
      </c>
      <c r="AA68">
        <v>129.1</v>
      </c>
      <c r="AB68" t="s">
        <v>94</v>
      </c>
      <c r="AC68">
        <v>6.0078125</v>
      </c>
      <c r="AD68" t="s">
        <v>98</v>
      </c>
      <c r="AE68">
        <v>1</v>
      </c>
      <c r="AF68">
        <v>36.09375</v>
      </c>
      <c r="AG68">
        <v>22.046875</v>
      </c>
      <c r="AH68">
        <f t="shared" si="5"/>
        <v>14.046875</v>
      </c>
      <c r="AI68">
        <f t="shared" si="6"/>
        <v>1.637136782423813</v>
      </c>
      <c r="AJ68">
        <f t="shared" si="7"/>
        <v>0.4882813049397855</v>
      </c>
      <c r="AK68">
        <f t="shared" si="8"/>
        <v>73.9199916827679</v>
      </c>
    </row>
    <row r="69" spans="1:37" x14ac:dyDescent="0.3">
      <c r="A69">
        <v>67</v>
      </c>
      <c r="B69">
        <v>223</v>
      </c>
      <c r="C69" t="s">
        <v>1510</v>
      </c>
      <c r="D69">
        <v>3.9131704637006298E-2</v>
      </c>
      <c r="E69">
        <v>1280</v>
      </c>
      <c r="F69">
        <v>5120</v>
      </c>
      <c r="G69">
        <v>4</v>
      </c>
      <c r="H69">
        <v>3.5143968204198299</v>
      </c>
      <c r="I69">
        <v>10.1382111401564</v>
      </c>
      <c r="J69">
        <v>-0.74177701555125697</v>
      </c>
      <c r="K69" t="b">
        <v>1</v>
      </c>
      <c r="L69">
        <v>766.5</v>
      </c>
      <c r="M69" t="s">
        <v>1511</v>
      </c>
      <c r="N69">
        <v>10.1445546295467</v>
      </c>
      <c r="O69">
        <v>4.3</v>
      </c>
      <c r="P69">
        <v>2.8849999999999998</v>
      </c>
      <c r="Q69" t="s">
        <v>1578</v>
      </c>
      <c r="S69">
        <v>0</v>
      </c>
      <c r="T69">
        <v>20060</v>
      </c>
      <c r="U69">
        <v>1280</v>
      </c>
      <c r="V69">
        <v>109</v>
      </c>
      <c r="W69">
        <v>1280</v>
      </c>
      <c r="X69">
        <v>1</v>
      </c>
      <c r="Y69">
        <v>0.24083553660745999</v>
      </c>
      <c r="Z69">
        <v>766.5</v>
      </c>
      <c r="AA69">
        <v>26.17</v>
      </c>
      <c r="AB69" t="s">
        <v>94</v>
      </c>
      <c r="AC69">
        <v>27.6875</v>
      </c>
      <c r="AE69">
        <v>0</v>
      </c>
      <c r="AF69">
        <v>766.5</v>
      </c>
      <c r="AG69">
        <v>34.4375</v>
      </c>
      <c r="AH69">
        <f t="shared" si="5"/>
        <v>732.0625</v>
      </c>
      <c r="AI69">
        <f t="shared" si="6"/>
        <v>22.25771324863884</v>
      </c>
      <c r="AJ69">
        <f t="shared" si="7"/>
        <v>0.47626682953882377</v>
      </c>
      <c r="AK69">
        <f t="shared" si="8"/>
        <v>1609.3919468257182</v>
      </c>
    </row>
    <row r="70" spans="1:37" x14ac:dyDescent="0.3">
      <c r="A70">
        <v>68</v>
      </c>
      <c r="B70">
        <v>224</v>
      </c>
      <c r="C70" t="s">
        <v>1510</v>
      </c>
      <c r="D70">
        <v>4.81493205431704E-2</v>
      </c>
      <c r="E70">
        <v>1280</v>
      </c>
      <c r="F70">
        <v>5120</v>
      </c>
      <c r="G70">
        <v>4</v>
      </c>
      <c r="H70">
        <v>3.0815097504062998</v>
      </c>
      <c r="I70">
        <v>6.6204311043885298</v>
      </c>
      <c r="J70">
        <v>-0.75262640851977503</v>
      </c>
      <c r="K70" t="b">
        <v>1</v>
      </c>
      <c r="L70">
        <v>141</v>
      </c>
      <c r="M70" t="s">
        <v>1511</v>
      </c>
      <c r="N70">
        <v>7.5414488113207101</v>
      </c>
      <c r="O70">
        <v>4.2699999999999996</v>
      </c>
      <c r="P70">
        <v>2.1480000000000001</v>
      </c>
      <c r="Q70" t="s">
        <v>1579</v>
      </c>
      <c r="R70" t="s">
        <v>1941</v>
      </c>
      <c r="S70">
        <v>0</v>
      </c>
      <c r="T70">
        <v>18540</v>
      </c>
      <c r="U70">
        <v>1280</v>
      </c>
      <c r="V70">
        <v>272</v>
      </c>
      <c r="W70">
        <v>1280</v>
      </c>
      <c r="X70">
        <v>1</v>
      </c>
      <c r="Y70">
        <v>0.12621006708350299</v>
      </c>
      <c r="Z70">
        <v>141</v>
      </c>
      <c r="AA70">
        <v>131.5</v>
      </c>
      <c r="AB70" t="s">
        <v>94</v>
      </c>
      <c r="AC70">
        <v>11.875</v>
      </c>
      <c r="AE70">
        <v>0</v>
      </c>
      <c r="AF70">
        <v>141</v>
      </c>
      <c r="AG70">
        <v>19.59375</v>
      </c>
      <c r="AH70">
        <f t="shared" si="5"/>
        <v>121.40625</v>
      </c>
      <c r="AI70">
        <f t="shared" si="6"/>
        <v>7.196172248803828</v>
      </c>
      <c r="AJ70">
        <f t="shared" si="7"/>
        <v>0.47112755297443093</v>
      </c>
      <c r="AK70">
        <f t="shared" si="8"/>
        <v>299.28200783377315</v>
      </c>
    </row>
    <row r="71" spans="1:37" x14ac:dyDescent="0.3">
      <c r="A71">
        <v>69</v>
      </c>
      <c r="B71">
        <v>230</v>
      </c>
      <c r="C71" t="s">
        <v>1510</v>
      </c>
      <c r="D71">
        <v>5.48542552243537E-2</v>
      </c>
      <c r="E71">
        <v>1280</v>
      </c>
      <c r="F71">
        <v>3840</v>
      </c>
      <c r="G71">
        <v>3</v>
      </c>
      <c r="H71">
        <v>3.3651915510551902</v>
      </c>
      <c r="I71">
        <v>7.1904678844812198</v>
      </c>
      <c r="J71">
        <v>-0.73896420996682699</v>
      </c>
      <c r="K71" t="b">
        <v>1</v>
      </c>
      <c r="L71">
        <v>136.80000000000001</v>
      </c>
      <c r="M71" t="s">
        <v>1511</v>
      </c>
      <c r="N71">
        <v>7.9585919011922899</v>
      </c>
      <c r="O71">
        <v>4.1680000000000001</v>
      </c>
      <c r="P71">
        <v>2.137</v>
      </c>
      <c r="Q71" t="s">
        <v>1580</v>
      </c>
      <c r="S71">
        <v>0</v>
      </c>
      <c r="T71">
        <v>14670</v>
      </c>
      <c r="U71">
        <v>1280</v>
      </c>
      <c r="V71">
        <v>138</v>
      </c>
      <c r="W71">
        <v>1280</v>
      </c>
      <c r="X71">
        <v>1</v>
      </c>
      <c r="Y71">
        <v>0.20133847543311501</v>
      </c>
      <c r="Z71">
        <v>136.80000000000001</v>
      </c>
      <c r="AA71">
        <v>107.3</v>
      </c>
      <c r="AB71" t="s">
        <v>94</v>
      </c>
      <c r="AC71">
        <v>11.6953125</v>
      </c>
      <c r="AE71">
        <v>0</v>
      </c>
      <c r="AF71">
        <v>136.75</v>
      </c>
      <c r="AG71">
        <v>25.671875</v>
      </c>
      <c r="AH71">
        <f t="shared" si="5"/>
        <v>111.078125</v>
      </c>
      <c r="AI71">
        <f t="shared" si="6"/>
        <v>5.3268411442483261</v>
      </c>
      <c r="AJ71">
        <f t="shared" si="7"/>
        <v>0.47760836138626284</v>
      </c>
      <c r="AK71">
        <f t="shared" si="8"/>
        <v>286.32245801367844</v>
      </c>
    </row>
    <row r="72" spans="1:37" x14ac:dyDescent="0.3">
      <c r="A72">
        <v>70</v>
      </c>
      <c r="B72">
        <v>231</v>
      </c>
      <c r="C72" t="s">
        <v>1510</v>
      </c>
      <c r="D72">
        <v>8.2169960820758503E-2</v>
      </c>
      <c r="E72">
        <v>1280</v>
      </c>
      <c r="F72">
        <v>1280</v>
      </c>
      <c r="G72">
        <v>1</v>
      </c>
      <c r="H72">
        <v>3.7727755875112798</v>
      </c>
      <c r="I72">
        <v>6.0239141460751497</v>
      </c>
      <c r="J72">
        <v>-0.71605993592217798</v>
      </c>
      <c r="K72" t="b">
        <v>1</v>
      </c>
      <c r="L72">
        <v>39.5</v>
      </c>
      <c r="M72" t="s">
        <v>1511</v>
      </c>
      <c r="N72">
        <v>7.0038868407148902</v>
      </c>
      <c r="O72">
        <v>3.6930000000000001</v>
      </c>
      <c r="P72">
        <v>1.597</v>
      </c>
      <c r="Q72" t="s">
        <v>1581</v>
      </c>
      <c r="S72">
        <v>0</v>
      </c>
      <c r="T72">
        <v>4930</v>
      </c>
      <c r="U72">
        <v>1280</v>
      </c>
      <c r="V72">
        <v>105</v>
      </c>
      <c r="W72">
        <v>1280</v>
      </c>
      <c r="X72">
        <v>1</v>
      </c>
      <c r="Y72">
        <v>0.27059518981221797</v>
      </c>
      <c r="Z72">
        <v>39.5</v>
      </c>
      <c r="AA72">
        <v>124.75</v>
      </c>
      <c r="AB72" t="s">
        <v>94</v>
      </c>
      <c r="AC72">
        <v>6.28515625</v>
      </c>
      <c r="AE72">
        <v>1</v>
      </c>
      <c r="AF72">
        <v>39.5</v>
      </c>
      <c r="AG72">
        <v>11.9609375</v>
      </c>
      <c r="AH72">
        <f t="shared" si="5"/>
        <v>27.5390625</v>
      </c>
      <c r="AI72">
        <f t="shared" si="6"/>
        <v>3.3024167210973219</v>
      </c>
      <c r="AJ72">
        <f t="shared" si="7"/>
        <v>0.48867387420203218</v>
      </c>
      <c r="AK72">
        <f t="shared" si="8"/>
        <v>80.831004244907788</v>
      </c>
    </row>
    <row r="73" spans="1:37" x14ac:dyDescent="0.3">
      <c r="A73">
        <v>71</v>
      </c>
      <c r="B73">
        <v>236</v>
      </c>
      <c r="C73" t="s">
        <v>1510</v>
      </c>
      <c r="D73">
        <v>3.0098831152292602E-2</v>
      </c>
      <c r="E73">
        <v>1280</v>
      </c>
      <c r="F73">
        <v>5120</v>
      </c>
      <c r="G73">
        <v>4</v>
      </c>
      <c r="H73">
        <v>3.7309606019959398</v>
      </c>
      <c r="I73">
        <v>10.733798763164099</v>
      </c>
      <c r="J73">
        <v>-0.74217884492046204</v>
      </c>
      <c r="K73" t="b">
        <v>1</v>
      </c>
      <c r="L73">
        <v>753.5</v>
      </c>
      <c r="M73" t="s">
        <v>1511</v>
      </c>
      <c r="N73">
        <v>10.7386641911346</v>
      </c>
      <c r="O73">
        <v>4.3</v>
      </c>
      <c r="P73">
        <v>2.8769999999999998</v>
      </c>
      <c r="Q73" t="s">
        <v>1582</v>
      </c>
      <c r="S73">
        <v>0</v>
      </c>
      <c r="T73">
        <v>19980</v>
      </c>
      <c r="U73">
        <v>1280</v>
      </c>
      <c r="V73">
        <v>79</v>
      </c>
      <c r="W73">
        <v>1280</v>
      </c>
      <c r="X73">
        <v>1</v>
      </c>
      <c r="Y73">
        <v>0.30725707312112799</v>
      </c>
      <c r="Z73">
        <v>753.5</v>
      </c>
      <c r="AA73">
        <v>26.52</v>
      </c>
      <c r="AB73" t="s">
        <v>94</v>
      </c>
      <c r="AC73">
        <v>27.453125</v>
      </c>
      <c r="AE73">
        <v>0</v>
      </c>
      <c r="AF73">
        <v>753.5</v>
      </c>
      <c r="AG73">
        <v>39.8125</v>
      </c>
      <c r="AH73">
        <f t="shared" si="5"/>
        <v>713.6875</v>
      </c>
      <c r="AI73">
        <f t="shared" si="6"/>
        <v>18.926216640502354</v>
      </c>
      <c r="AJ73">
        <f t="shared" si="7"/>
        <v>0.47607548998463767</v>
      </c>
      <c r="AK73">
        <f t="shared" si="8"/>
        <v>1582.7321839742567</v>
      </c>
    </row>
    <row r="74" spans="1:37" x14ac:dyDescent="0.3">
      <c r="A74">
        <v>72</v>
      </c>
      <c r="B74">
        <v>237</v>
      </c>
      <c r="C74" t="s">
        <v>1510</v>
      </c>
      <c r="D74">
        <v>3.8759921918133398E-2</v>
      </c>
      <c r="E74">
        <v>1280</v>
      </c>
      <c r="F74">
        <v>5120</v>
      </c>
      <c r="G74">
        <v>4</v>
      </c>
      <c r="H74">
        <v>3.1362560484745501</v>
      </c>
      <c r="I74">
        <v>6.7748031047126096</v>
      </c>
      <c r="J74">
        <v>-0.75383189662738803</v>
      </c>
      <c r="K74" t="b">
        <v>1</v>
      </c>
      <c r="L74">
        <v>144.4</v>
      </c>
      <c r="M74" t="s">
        <v>1511</v>
      </c>
      <c r="N74">
        <v>7.70368646538489</v>
      </c>
      <c r="O74">
        <v>4.29</v>
      </c>
      <c r="P74">
        <v>2.16</v>
      </c>
      <c r="Q74" t="s">
        <v>1583</v>
      </c>
      <c r="R74" t="s">
        <v>1941</v>
      </c>
      <c r="S74">
        <v>0</v>
      </c>
      <c r="T74">
        <v>19440</v>
      </c>
      <c r="U74">
        <v>1280</v>
      </c>
      <c r="V74">
        <v>279</v>
      </c>
      <c r="W74">
        <v>1280</v>
      </c>
      <c r="X74">
        <v>1</v>
      </c>
      <c r="Y74">
        <v>0.12789430426426501</v>
      </c>
      <c r="Z74">
        <v>144.4</v>
      </c>
      <c r="AA74">
        <v>134.6</v>
      </c>
      <c r="AB74" t="s">
        <v>94</v>
      </c>
      <c r="AC74">
        <v>12.015625</v>
      </c>
      <c r="AE74">
        <v>0</v>
      </c>
      <c r="AF74">
        <v>144.375</v>
      </c>
      <c r="AG74">
        <v>20.28125</v>
      </c>
      <c r="AH74">
        <f t="shared" si="5"/>
        <v>124.09375</v>
      </c>
      <c r="AI74">
        <f t="shared" si="6"/>
        <v>7.1186440677966099</v>
      </c>
      <c r="AJ74">
        <f t="shared" si="7"/>
        <v>0.47055995649628962</v>
      </c>
      <c r="AK74">
        <f t="shared" si="8"/>
        <v>306.81531228239646</v>
      </c>
    </row>
    <row r="75" spans="1:37" x14ac:dyDescent="0.3">
      <c r="A75">
        <v>73</v>
      </c>
      <c r="B75">
        <v>243</v>
      </c>
      <c r="C75" t="s">
        <v>1510</v>
      </c>
      <c r="D75">
        <v>5.2198167505634198E-2</v>
      </c>
      <c r="E75">
        <v>1280</v>
      </c>
      <c r="F75">
        <v>3840</v>
      </c>
      <c r="G75">
        <v>3</v>
      </c>
      <c r="H75">
        <v>3.0461925257077298</v>
      </c>
      <c r="I75">
        <v>6.5743022283340604</v>
      </c>
      <c r="J75">
        <v>-0.73896420996682699</v>
      </c>
      <c r="K75" t="b">
        <v>1</v>
      </c>
      <c r="L75">
        <v>144</v>
      </c>
      <c r="M75" t="s">
        <v>1511</v>
      </c>
      <c r="N75">
        <v>7.4051473022673999</v>
      </c>
      <c r="O75">
        <v>4.1639999999999997</v>
      </c>
      <c r="P75">
        <v>2.1579999999999999</v>
      </c>
      <c r="Q75" t="s">
        <v>1584</v>
      </c>
      <c r="S75">
        <v>0</v>
      </c>
      <c r="T75">
        <v>14620</v>
      </c>
      <c r="U75">
        <v>1280</v>
      </c>
      <c r="V75">
        <v>195</v>
      </c>
      <c r="W75">
        <v>1280</v>
      </c>
      <c r="X75">
        <v>1</v>
      </c>
      <c r="Y75">
        <v>0.14653089028076199</v>
      </c>
      <c r="Z75">
        <v>144</v>
      </c>
      <c r="AA75">
        <v>101.56</v>
      </c>
      <c r="AB75" t="s">
        <v>94</v>
      </c>
      <c r="AC75">
        <v>12</v>
      </c>
      <c r="AE75">
        <v>0</v>
      </c>
      <c r="AF75">
        <v>144</v>
      </c>
      <c r="AG75">
        <v>20.21875</v>
      </c>
      <c r="AH75">
        <f t="shared" si="5"/>
        <v>123.78125</v>
      </c>
      <c r="AI75">
        <f t="shared" si="6"/>
        <v>7.1221020092735703</v>
      </c>
      <c r="AJ75">
        <f t="shared" si="7"/>
        <v>0.47760836138626284</v>
      </c>
      <c r="AK75">
        <f t="shared" si="8"/>
        <v>301.50225926120436</v>
      </c>
    </row>
    <row r="76" spans="1:37" x14ac:dyDescent="0.3">
      <c r="A76">
        <v>74</v>
      </c>
      <c r="B76">
        <v>244</v>
      </c>
      <c r="C76" t="s">
        <v>1510</v>
      </c>
      <c r="D76">
        <v>9.0475612702630701E-2</v>
      </c>
      <c r="E76">
        <v>1280</v>
      </c>
      <c r="F76">
        <v>1280</v>
      </c>
      <c r="G76">
        <v>1</v>
      </c>
      <c r="H76">
        <v>5.3158131659556602</v>
      </c>
      <c r="I76">
        <v>8.3682527573442602</v>
      </c>
      <c r="J76">
        <v>-0.71364895970695197</v>
      </c>
      <c r="K76" t="b">
        <v>1</v>
      </c>
      <c r="L76">
        <v>37.5</v>
      </c>
      <c r="M76" t="s">
        <v>1511</v>
      </c>
      <c r="N76">
        <v>9.1510625316692504</v>
      </c>
      <c r="O76">
        <v>3.6970000000000001</v>
      </c>
      <c r="P76">
        <v>1.5740000000000001</v>
      </c>
      <c r="Q76" t="s">
        <v>1585</v>
      </c>
      <c r="S76">
        <v>0</v>
      </c>
      <c r="T76">
        <v>4984</v>
      </c>
      <c r="U76">
        <v>1280</v>
      </c>
      <c r="V76">
        <v>46</v>
      </c>
      <c r="W76">
        <v>1280</v>
      </c>
      <c r="X76">
        <v>1</v>
      </c>
      <c r="Y76">
        <v>0.63633193558756196</v>
      </c>
      <c r="Z76">
        <v>37.5</v>
      </c>
      <c r="AA76">
        <v>132.9</v>
      </c>
      <c r="AB76" t="s">
        <v>94</v>
      </c>
      <c r="AC76">
        <v>6.125</v>
      </c>
      <c r="AE76">
        <v>1</v>
      </c>
      <c r="AF76">
        <v>37.5</v>
      </c>
      <c r="AG76">
        <v>17.9375</v>
      </c>
      <c r="AH76">
        <f t="shared" si="5"/>
        <v>19.5625</v>
      </c>
      <c r="AI76">
        <f t="shared" si="6"/>
        <v>2.0905923344947737</v>
      </c>
      <c r="AJ76">
        <f t="shared" si="7"/>
        <v>0.48985347671513685</v>
      </c>
      <c r="AK76">
        <f t="shared" si="8"/>
        <v>76.553503818055518</v>
      </c>
    </row>
    <row r="77" spans="1:37" x14ac:dyDescent="0.3">
      <c r="A77">
        <v>75</v>
      </c>
      <c r="B77">
        <v>249</v>
      </c>
      <c r="C77" t="s">
        <v>1510</v>
      </c>
      <c r="D77">
        <v>3.1188668377981E-2</v>
      </c>
      <c r="E77">
        <v>1280</v>
      </c>
      <c r="F77">
        <v>5120</v>
      </c>
      <c r="G77">
        <v>4</v>
      </c>
      <c r="H77">
        <v>3.67070290855417</v>
      </c>
      <c r="I77">
        <v>10.495916129147</v>
      </c>
      <c r="J77">
        <v>-0.74258067428966601</v>
      </c>
      <c r="K77" t="b">
        <v>1</v>
      </c>
      <c r="L77">
        <v>723</v>
      </c>
      <c r="M77" t="s">
        <v>1511</v>
      </c>
      <c r="N77">
        <v>10.5009410373934</v>
      </c>
      <c r="O77">
        <v>4.3</v>
      </c>
      <c r="P77">
        <v>2.86</v>
      </c>
      <c r="Q77" t="s">
        <v>1586</v>
      </c>
      <c r="S77">
        <v>0</v>
      </c>
      <c r="T77">
        <v>19980</v>
      </c>
      <c r="U77">
        <v>1280</v>
      </c>
      <c r="V77">
        <v>92</v>
      </c>
      <c r="W77">
        <v>1280</v>
      </c>
      <c r="X77">
        <v>1</v>
      </c>
      <c r="Y77">
        <v>0.27844002604884899</v>
      </c>
      <c r="Z77">
        <v>723</v>
      </c>
      <c r="AA77">
        <v>27.64</v>
      </c>
      <c r="AB77" t="s">
        <v>94</v>
      </c>
      <c r="AC77">
        <v>26.890625</v>
      </c>
      <c r="AE77">
        <v>0</v>
      </c>
      <c r="AF77">
        <v>723</v>
      </c>
      <c r="AG77">
        <v>37.3125</v>
      </c>
      <c r="AH77">
        <f t="shared" si="5"/>
        <v>685.6875</v>
      </c>
      <c r="AI77">
        <f t="shared" si="6"/>
        <v>19.376884422110553</v>
      </c>
      <c r="AJ77">
        <f t="shared" si="7"/>
        <v>0.475884227300859</v>
      </c>
      <c r="AK77">
        <f t="shared" si="8"/>
        <v>1519.2770815304029</v>
      </c>
    </row>
    <row r="78" spans="1:37" x14ac:dyDescent="0.3">
      <c r="A78">
        <v>76</v>
      </c>
      <c r="B78">
        <v>250</v>
      </c>
      <c r="C78" t="s">
        <v>1510</v>
      </c>
      <c r="D78">
        <v>5.1001944763922599E-2</v>
      </c>
      <c r="E78">
        <v>1280</v>
      </c>
      <c r="F78">
        <v>5120</v>
      </c>
      <c r="G78">
        <v>4</v>
      </c>
      <c r="H78">
        <v>3.6900703432985602</v>
      </c>
      <c r="I78">
        <v>7.7621206244776397</v>
      </c>
      <c r="J78">
        <v>-0.75624287284261404</v>
      </c>
      <c r="K78" t="b">
        <v>1</v>
      </c>
      <c r="L78">
        <v>127.06</v>
      </c>
      <c r="M78" t="s">
        <v>1511</v>
      </c>
      <c r="N78">
        <v>8.6245579979230396</v>
      </c>
      <c r="O78">
        <v>4.3049999999999997</v>
      </c>
      <c r="P78">
        <v>2.1040000000000001</v>
      </c>
      <c r="Q78" t="s">
        <v>1587</v>
      </c>
      <c r="R78" t="s">
        <v>1941</v>
      </c>
      <c r="S78">
        <v>0</v>
      </c>
      <c r="T78">
        <v>20100</v>
      </c>
      <c r="U78">
        <v>1280</v>
      </c>
      <c r="V78">
        <v>154</v>
      </c>
      <c r="W78">
        <v>1280</v>
      </c>
      <c r="X78">
        <v>1</v>
      </c>
      <c r="Y78">
        <v>0.216772045747362</v>
      </c>
      <c r="Z78">
        <v>127.06</v>
      </c>
      <c r="AA78">
        <v>158.1</v>
      </c>
      <c r="AB78" t="s">
        <v>94</v>
      </c>
      <c r="AC78">
        <v>11.2734375</v>
      </c>
      <c r="AE78">
        <v>0</v>
      </c>
      <c r="AF78">
        <v>127.0625</v>
      </c>
      <c r="AG78">
        <v>29.390625</v>
      </c>
      <c r="AH78">
        <f t="shared" si="5"/>
        <v>97.671875</v>
      </c>
      <c r="AI78">
        <f t="shared" si="6"/>
        <v>4.3232323232323235</v>
      </c>
      <c r="AJ78">
        <f t="shared" si="7"/>
        <v>0.46942681417183035</v>
      </c>
      <c r="AK78">
        <f t="shared" si="8"/>
        <v>270.67584586995849</v>
      </c>
    </row>
    <row r="79" spans="1:37" x14ac:dyDescent="0.3">
      <c r="A79">
        <v>77</v>
      </c>
      <c r="B79">
        <v>256</v>
      </c>
      <c r="C79" t="s">
        <v>1510</v>
      </c>
      <c r="D79">
        <v>5.2494139970348602E-2</v>
      </c>
      <c r="E79">
        <v>1280</v>
      </c>
      <c r="F79">
        <v>3840</v>
      </c>
      <c r="G79">
        <v>3</v>
      </c>
      <c r="H79">
        <v>3.0908344659114602</v>
      </c>
      <c r="I79">
        <v>6.7310164638501497</v>
      </c>
      <c r="J79">
        <v>-0.74057152744364396</v>
      </c>
      <c r="K79" t="b">
        <v>1</v>
      </c>
      <c r="L79">
        <v>150.6</v>
      </c>
      <c r="M79" t="s">
        <v>1511</v>
      </c>
      <c r="N79">
        <v>7.4342027381613596</v>
      </c>
      <c r="O79">
        <v>4.1559999999999997</v>
      </c>
      <c r="P79">
        <v>2.1779999999999999</v>
      </c>
      <c r="Q79" t="s">
        <v>1588</v>
      </c>
      <c r="S79">
        <v>0</v>
      </c>
      <c r="T79">
        <v>14320</v>
      </c>
      <c r="U79">
        <v>1280</v>
      </c>
      <c r="V79">
        <v>185</v>
      </c>
      <c r="W79">
        <v>1280</v>
      </c>
      <c r="X79">
        <v>1</v>
      </c>
      <c r="Y79">
        <v>0.15372120717158</v>
      </c>
      <c r="Z79">
        <v>150.6</v>
      </c>
      <c r="AA79">
        <v>95.06</v>
      </c>
      <c r="AB79" t="s">
        <v>94</v>
      </c>
      <c r="AC79">
        <v>12.2734375</v>
      </c>
      <c r="AE79">
        <v>0</v>
      </c>
      <c r="AF79">
        <v>150.625</v>
      </c>
      <c r="AG79">
        <v>20.28125</v>
      </c>
      <c r="AH79">
        <f t="shared" si="5"/>
        <v>130.34375</v>
      </c>
      <c r="AI79">
        <f t="shared" si="6"/>
        <v>7.4268104776579351</v>
      </c>
      <c r="AJ79">
        <f t="shared" si="7"/>
        <v>0.47684130973283473</v>
      </c>
      <c r="AK79">
        <f t="shared" si="8"/>
        <v>315.88076981919284</v>
      </c>
    </row>
    <row r="80" spans="1:37" x14ac:dyDescent="0.3">
      <c r="A80">
        <v>78</v>
      </c>
      <c r="B80">
        <v>257</v>
      </c>
      <c r="C80" t="s">
        <v>1510</v>
      </c>
      <c r="D80">
        <v>6.4560889745737302E-2</v>
      </c>
      <c r="E80">
        <v>1280</v>
      </c>
      <c r="F80">
        <v>1280</v>
      </c>
      <c r="G80">
        <v>1</v>
      </c>
      <c r="H80">
        <v>9.9670910282728808</v>
      </c>
      <c r="I80">
        <v>16.615062876232201</v>
      </c>
      <c r="J80">
        <v>-0.70842517790729498</v>
      </c>
      <c r="K80" t="b">
        <v>1</v>
      </c>
      <c r="L80">
        <v>46.47</v>
      </c>
      <c r="M80" t="s">
        <v>1511</v>
      </c>
      <c r="N80">
        <v>16.7901356297183</v>
      </c>
      <c r="O80">
        <v>3.7170000000000001</v>
      </c>
      <c r="P80">
        <v>1.667</v>
      </c>
      <c r="Q80" t="s">
        <v>1589</v>
      </c>
      <c r="S80">
        <v>0</v>
      </c>
      <c r="T80">
        <v>5220</v>
      </c>
      <c r="U80">
        <v>1280</v>
      </c>
      <c r="V80">
        <v>12</v>
      </c>
      <c r="W80">
        <v>1280</v>
      </c>
      <c r="X80">
        <v>1</v>
      </c>
      <c r="Y80">
        <v>2.58857620951061</v>
      </c>
      <c r="Z80">
        <v>46.47</v>
      </c>
      <c r="AA80">
        <v>112.3</v>
      </c>
      <c r="AB80" t="s">
        <v>94</v>
      </c>
      <c r="AC80">
        <v>6.81640625</v>
      </c>
      <c r="AD80" t="s">
        <v>98</v>
      </c>
      <c r="AE80">
        <v>0</v>
      </c>
      <c r="AF80">
        <v>46.46875</v>
      </c>
      <c r="AG80">
        <v>29.828125</v>
      </c>
      <c r="AH80">
        <f t="shared" si="5"/>
        <v>16.640625</v>
      </c>
      <c r="AI80">
        <f t="shared" si="6"/>
        <v>1.5578837087480357</v>
      </c>
      <c r="AJ80">
        <f t="shared" si="7"/>
        <v>0.49241905957972626</v>
      </c>
      <c r="AK80">
        <f t="shared" si="8"/>
        <v>94.368300933884484</v>
      </c>
    </row>
    <row r="81" spans="1:37" x14ac:dyDescent="0.3">
      <c r="A81">
        <v>79</v>
      </c>
      <c r="B81">
        <v>262</v>
      </c>
      <c r="C81" t="s">
        <v>1510</v>
      </c>
      <c r="D81">
        <v>3.3906079902788697E-2</v>
      </c>
      <c r="E81">
        <v>1280</v>
      </c>
      <c r="F81">
        <v>5120</v>
      </c>
      <c r="G81">
        <v>4</v>
      </c>
      <c r="H81">
        <v>3.7767122599760699</v>
      </c>
      <c r="I81">
        <v>10.835918574032901</v>
      </c>
      <c r="J81">
        <v>-0.74338433302807505</v>
      </c>
      <c r="K81" t="b">
        <v>1</v>
      </c>
      <c r="L81">
        <v>740</v>
      </c>
      <c r="M81" t="s">
        <v>1511</v>
      </c>
      <c r="N81">
        <v>10.839975147042599</v>
      </c>
      <c r="O81">
        <v>4.3</v>
      </c>
      <c r="P81">
        <v>2.87</v>
      </c>
      <c r="Q81" t="s">
        <v>1590</v>
      </c>
      <c r="S81">
        <v>0</v>
      </c>
      <c r="T81">
        <v>20000</v>
      </c>
      <c r="U81">
        <v>1280</v>
      </c>
      <c r="V81">
        <v>96</v>
      </c>
      <c r="W81">
        <v>1280</v>
      </c>
      <c r="X81">
        <v>1</v>
      </c>
      <c r="Y81">
        <v>0.28339700831131998</v>
      </c>
      <c r="Z81">
        <v>740</v>
      </c>
      <c r="AA81">
        <v>27.03</v>
      </c>
      <c r="AB81" t="s">
        <v>94</v>
      </c>
      <c r="AC81">
        <v>27.203125</v>
      </c>
      <c r="AE81">
        <v>0</v>
      </c>
      <c r="AF81">
        <v>740</v>
      </c>
      <c r="AG81">
        <v>36.71875</v>
      </c>
      <c r="AH81">
        <f t="shared" si="5"/>
        <v>703.28125</v>
      </c>
      <c r="AI81">
        <f t="shared" si="6"/>
        <v>20.153191489361703</v>
      </c>
      <c r="AJ81">
        <f t="shared" si="7"/>
        <v>0.47550193242100403</v>
      </c>
      <c r="AK81">
        <f t="shared" si="8"/>
        <v>1556.2502474644255</v>
      </c>
    </row>
    <row r="82" spans="1:37" x14ac:dyDescent="0.3">
      <c r="A82">
        <v>80</v>
      </c>
      <c r="B82">
        <v>263</v>
      </c>
      <c r="C82" t="s">
        <v>1510</v>
      </c>
      <c r="D82">
        <v>3.8116097672905101E-2</v>
      </c>
      <c r="E82">
        <v>1280</v>
      </c>
      <c r="F82">
        <v>5120</v>
      </c>
      <c r="G82">
        <v>4</v>
      </c>
      <c r="H82">
        <v>3.59741520978148</v>
      </c>
      <c r="I82">
        <v>7.5742453049696099</v>
      </c>
      <c r="J82">
        <v>-0.75664470221181901</v>
      </c>
      <c r="K82" t="b">
        <v>1</v>
      </c>
      <c r="L82">
        <v>127.25</v>
      </c>
      <c r="M82" t="s">
        <v>1511</v>
      </c>
      <c r="N82">
        <v>8.5127241295624092</v>
      </c>
      <c r="O82">
        <v>4.3099999999999996</v>
      </c>
      <c r="P82">
        <v>2.105</v>
      </c>
      <c r="Q82" t="s">
        <v>1591</v>
      </c>
      <c r="R82" t="s">
        <v>1941</v>
      </c>
      <c r="S82">
        <v>0</v>
      </c>
      <c r="T82">
        <v>20430</v>
      </c>
      <c r="U82">
        <v>1280</v>
      </c>
      <c r="V82">
        <v>149</v>
      </c>
      <c r="W82">
        <v>1280</v>
      </c>
      <c r="X82">
        <v>1</v>
      </c>
      <c r="Y82">
        <v>0.21278854506946501</v>
      </c>
      <c r="Z82">
        <v>127.25</v>
      </c>
      <c r="AA82">
        <v>160.6</v>
      </c>
      <c r="AB82" t="s">
        <v>94</v>
      </c>
      <c r="AC82">
        <v>11.28125</v>
      </c>
      <c r="AE82">
        <v>0</v>
      </c>
      <c r="AF82">
        <v>127.25</v>
      </c>
      <c r="AG82">
        <v>29.5625</v>
      </c>
      <c r="AH82">
        <f t="shared" si="5"/>
        <v>97.6875</v>
      </c>
      <c r="AI82">
        <f t="shared" si="6"/>
        <v>4.3044397463002113</v>
      </c>
      <c r="AJ82">
        <f t="shared" si="7"/>
        <v>0.46923822258456066</v>
      </c>
      <c r="AK82">
        <f t="shared" si="8"/>
        <v>271.18421704674427</v>
      </c>
    </row>
    <row r="83" spans="1:37" x14ac:dyDescent="0.3">
      <c r="A83">
        <v>81</v>
      </c>
      <c r="B83">
        <v>269</v>
      </c>
      <c r="C83" t="s">
        <v>1510</v>
      </c>
      <c r="D83">
        <v>3.9151550753979303E-2</v>
      </c>
      <c r="E83">
        <v>1280</v>
      </c>
      <c r="F83">
        <v>3840</v>
      </c>
      <c r="G83">
        <v>3</v>
      </c>
      <c r="H83">
        <v>5.0745760421466999</v>
      </c>
      <c r="I83">
        <v>11.417796094830001</v>
      </c>
      <c r="J83">
        <v>-0.74258067428966601</v>
      </c>
      <c r="K83" t="b">
        <v>1</v>
      </c>
      <c r="L83">
        <v>178</v>
      </c>
      <c r="M83" t="s">
        <v>1511</v>
      </c>
      <c r="N83">
        <v>11.527074714869499</v>
      </c>
      <c r="O83">
        <v>4.1680000000000001</v>
      </c>
      <c r="P83">
        <v>2.25</v>
      </c>
      <c r="Q83" t="s">
        <v>1592</v>
      </c>
      <c r="S83">
        <v>0</v>
      </c>
      <c r="T83">
        <v>14700</v>
      </c>
      <c r="U83">
        <v>1280</v>
      </c>
      <c r="V83">
        <v>21</v>
      </c>
      <c r="W83">
        <v>1280</v>
      </c>
      <c r="X83">
        <v>1</v>
      </c>
      <c r="Y83">
        <v>0.88914538752337302</v>
      </c>
      <c r="Z83">
        <v>178</v>
      </c>
      <c r="AA83">
        <v>82.6</v>
      </c>
      <c r="AB83" t="s">
        <v>94</v>
      </c>
      <c r="AC83">
        <v>13.34375</v>
      </c>
      <c r="AE83">
        <v>0</v>
      </c>
      <c r="AF83">
        <v>178</v>
      </c>
      <c r="AG83">
        <v>55.1875</v>
      </c>
      <c r="AH83">
        <f t="shared" si="5"/>
        <v>122.8125</v>
      </c>
      <c r="AI83">
        <f t="shared" si="6"/>
        <v>3.2253680634201585</v>
      </c>
      <c r="AJ83">
        <f t="shared" si="7"/>
        <v>0.475884227300859</v>
      </c>
      <c r="AK83">
        <f t="shared" si="8"/>
        <v>374.04055395907574</v>
      </c>
    </row>
    <row r="84" spans="1:37" x14ac:dyDescent="0.3">
      <c r="A84">
        <v>82</v>
      </c>
      <c r="B84">
        <v>270</v>
      </c>
      <c r="C84" t="s">
        <v>1510</v>
      </c>
      <c r="D84">
        <v>7.4985279021712495E-2</v>
      </c>
      <c r="E84">
        <v>1280</v>
      </c>
      <c r="F84">
        <v>1280</v>
      </c>
      <c r="G84">
        <v>1</v>
      </c>
      <c r="H84">
        <v>4.1559689658068004</v>
      </c>
      <c r="I84">
        <v>6.8183865845267801</v>
      </c>
      <c r="J84">
        <v>-0.713247130337747</v>
      </c>
      <c r="K84" t="b">
        <v>1</v>
      </c>
      <c r="L84">
        <v>43.75</v>
      </c>
      <c r="M84" t="s">
        <v>1511</v>
      </c>
      <c r="N84">
        <v>7.6981026806352597</v>
      </c>
      <c r="O84">
        <v>3.7189999999999999</v>
      </c>
      <c r="P84">
        <v>1.641</v>
      </c>
      <c r="Q84" t="s">
        <v>1593</v>
      </c>
      <c r="S84">
        <v>0</v>
      </c>
      <c r="T84">
        <v>5244</v>
      </c>
      <c r="U84">
        <v>1280</v>
      </c>
      <c r="V84">
        <v>78</v>
      </c>
      <c r="W84">
        <v>1280</v>
      </c>
      <c r="X84">
        <v>1</v>
      </c>
      <c r="Y84">
        <v>0.35734311804561097</v>
      </c>
      <c r="Z84">
        <v>43.75</v>
      </c>
      <c r="AA84">
        <v>119.9</v>
      </c>
      <c r="AB84" t="s">
        <v>94</v>
      </c>
      <c r="AC84">
        <v>6.61328125</v>
      </c>
      <c r="AE84">
        <v>1</v>
      </c>
      <c r="AF84">
        <v>43.75</v>
      </c>
      <c r="AG84">
        <v>15.2421875</v>
      </c>
      <c r="AH84">
        <f t="shared" si="5"/>
        <v>28.5078125</v>
      </c>
      <c r="AI84">
        <f t="shared" si="6"/>
        <v>2.8703229113275244</v>
      </c>
      <c r="AJ84">
        <f t="shared" si="7"/>
        <v>0.49005035378153272</v>
      </c>
      <c r="AK84">
        <f t="shared" si="8"/>
        <v>89.276539976755132</v>
      </c>
    </row>
    <row r="85" spans="1:37" x14ac:dyDescent="0.3">
      <c r="A85">
        <v>83</v>
      </c>
      <c r="B85">
        <v>275</v>
      </c>
      <c r="C85" t="s">
        <v>1510</v>
      </c>
      <c r="D85">
        <v>3.7898617872005103E-2</v>
      </c>
      <c r="E85">
        <v>1280</v>
      </c>
      <c r="F85">
        <v>5120</v>
      </c>
      <c r="G85">
        <v>4</v>
      </c>
      <c r="H85">
        <v>3.8971709667861498</v>
      </c>
      <c r="I85">
        <v>11.1663082192876</v>
      </c>
      <c r="J85">
        <v>-0.74378616239727902</v>
      </c>
      <c r="K85" t="b">
        <v>1</v>
      </c>
      <c r="L85">
        <v>732.5</v>
      </c>
      <c r="M85" t="s">
        <v>1511</v>
      </c>
      <c r="N85">
        <v>11.1674379156076</v>
      </c>
      <c r="O85">
        <v>4.3</v>
      </c>
      <c r="P85">
        <v>2.8650000000000002</v>
      </c>
      <c r="Q85" t="s">
        <v>1594</v>
      </c>
      <c r="S85">
        <v>0</v>
      </c>
      <c r="T85">
        <v>20000</v>
      </c>
      <c r="U85">
        <v>1280</v>
      </c>
      <c r="V85">
        <v>75</v>
      </c>
      <c r="W85">
        <v>1280</v>
      </c>
      <c r="X85">
        <v>1</v>
      </c>
      <c r="Y85">
        <v>0.33453648751247</v>
      </c>
      <c r="Z85">
        <v>732.5</v>
      </c>
      <c r="AA85">
        <v>27.3</v>
      </c>
      <c r="AB85" t="s">
        <v>94</v>
      </c>
      <c r="AC85">
        <v>27.0625</v>
      </c>
      <c r="AE85">
        <v>0</v>
      </c>
      <c r="AF85">
        <v>732.5</v>
      </c>
      <c r="AG85">
        <v>40.53125</v>
      </c>
      <c r="AH85">
        <f t="shared" si="5"/>
        <v>691.96875</v>
      </c>
      <c r="AI85">
        <f t="shared" si="6"/>
        <v>18.072474942174249</v>
      </c>
      <c r="AJ85">
        <f t="shared" si="7"/>
        <v>0.47531090016320032</v>
      </c>
      <c r="AK85">
        <f t="shared" si="8"/>
        <v>1541.0965743653103</v>
      </c>
    </row>
    <row r="86" spans="1:37" x14ac:dyDescent="0.3">
      <c r="A86">
        <v>84</v>
      </c>
      <c r="B86">
        <v>276</v>
      </c>
      <c r="C86" t="s">
        <v>1510</v>
      </c>
      <c r="D86">
        <v>5.03089372889143E-2</v>
      </c>
      <c r="E86">
        <v>1280</v>
      </c>
      <c r="F86">
        <v>5120</v>
      </c>
      <c r="G86">
        <v>4</v>
      </c>
      <c r="H86">
        <v>3.6975847685463998</v>
      </c>
      <c r="I86">
        <v>8.0234700739356501</v>
      </c>
      <c r="J86">
        <v>-0.75865384905784095</v>
      </c>
      <c r="K86" t="b">
        <v>1</v>
      </c>
      <c r="L86">
        <v>148</v>
      </c>
      <c r="M86" t="s">
        <v>1511</v>
      </c>
      <c r="N86">
        <v>8.7006200042802302</v>
      </c>
      <c r="O86">
        <v>4.33</v>
      </c>
      <c r="P86">
        <v>2.17</v>
      </c>
      <c r="Q86" t="s">
        <v>1595</v>
      </c>
      <c r="R86" t="s">
        <v>1941</v>
      </c>
      <c r="S86">
        <v>0</v>
      </c>
      <c r="T86">
        <v>21310</v>
      </c>
      <c r="U86">
        <v>1280</v>
      </c>
      <c r="V86">
        <v>197</v>
      </c>
      <c r="W86">
        <v>1280</v>
      </c>
      <c r="X86">
        <v>1</v>
      </c>
      <c r="Y86">
        <v>0.19219495685124899</v>
      </c>
      <c r="Z86">
        <v>148</v>
      </c>
      <c r="AA86">
        <v>144</v>
      </c>
      <c r="AB86" t="s">
        <v>94</v>
      </c>
      <c r="AC86">
        <v>12.1640625</v>
      </c>
      <c r="AE86">
        <v>0</v>
      </c>
      <c r="AF86">
        <v>148</v>
      </c>
      <c r="AG86">
        <v>27.359375</v>
      </c>
      <c r="AH86">
        <f t="shared" si="5"/>
        <v>120.640625</v>
      </c>
      <c r="AI86">
        <f t="shared" si="6"/>
        <v>5.4094802969731584</v>
      </c>
      <c r="AJ86">
        <f t="shared" si="7"/>
        <v>0.4682964005358401</v>
      </c>
      <c r="AK86">
        <f t="shared" si="8"/>
        <v>316.03915774422683</v>
      </c>
    </row>
    <row r="87" spans="1:37" x14ac:dyDescent="0.3">
      <c r="A87">
        <v>85</v>
      </c>
      <c r="B87">
        <v>282</v>
      </c>
      <c r="C87" t="s">
        <v>1510</v>
      </c>
      <c r="D87">
        <v>2.9826150030115399E-2</v>
      </c>
      <c r="E87">
        <v>1280</v>
      </c>
      <c r="F87">
        <v>3840</v>
      </c>
      <c r="G87">
        <v>3</v>
      </c>
      <c r="H87">
        <v>3.4930641298477298</v>
      </c>
      <c r="I87">
        <v>7.9549077644579196</v>
      </c>
      <c r="J87">
        <v>-0.74700079735091396</v>
      </c>
      <c r="K87" t="b">
        <v>1</v>
      </c>
      <c r="L87">
        <v>189.2</v>
      </c>
      <c r="M87" t="s">
        <v>1511</v>
      </c>
      <c r="N87">
        <v>8.2489869848384494</v>
      </c>
      <c r="O87">
        <v>4.16</v>
      </c>
      <c r="P87">
        <v>2.2770000000000001</v>
      </c>
      <c r="Q87" t="s">
        <v>1596</v>
      </c>
      <c r="S87">
        <v>0</v>
      </c>
      <c r="T87">
        <v>14500</v>
      </c>
      <c r="U87">
        <v>1280</v>
      </c>
      <c r="V87">
        <v>146</v>
      </c>
      <c r="W87">
        <v>1280</v>
      </c>
      <c r="X87">
        <v>1</v>
      </c>
      <c r="Y87">
        <v>0.206327455452532</v>
      </c>
      <c r="Z87">
        <v>189.2</v>
      </c>
      <c r="AA87">
        <v>76.599999999999994</v>
      </c>
      <c r="AB87" t="s">
        <v>94</v>
      </c>
      <c r="AC87">
        <v>13.7578125</v>
      </c>
      <c r="AE87">
        <v>0</v>
      </c>
      <c r="AF87">
        <v>189.25</v>
      </c>
      <c r="AG87">
        <v>22.5625</v>
      </c>
      <c r="AH87">
        <f t="shared" si="5"/>
        <v>166.6875</v>
      </c>
      <c r="AI87">
        <f t="shared" si="6"/>
        <v>8.3878116343490312</v>
      </c>
      <c r="AJ87">
        <f t="shared" si="7"/>
        <v>0.47378540240259553</v>
      </c>
      <c r="AK87">
        <f t="shared" si="8"/>
        <v>399.44244596878957</v>
      </c>
    </row>
    <row r="88" spans="1:37" x14ac:dyDescent="0.3">
      <c r="A88">
        <v>86</v>
      </c>
      <c r="B88">
        <v>283</v>
      </c>
      <c r="C88" t="s">
        <v>1510</v>
      </c>
      <c r="D88">
        <v>6.1826821594802302E-2</v>
      </c>
      <c r="E88">
        <v>1280</v>
      </c>
      <c r="F88">
        <v>1280</v>
      </c>
      <c r="G88">
        <v>1</v>
      </c>
      <c r="H88">
        <v>8.2173293504600604</v>
      </c>
      <c r="I88">
        <v>13.4334075514356</v>
      </c>
      <c r="J88">
        <v>-0.71766725339899595</v>
      </c>
      <c r="K88" t="b">
        <v>1</v>
      </c>
      <c r="L88">
        <v>43.16</v>
      </c>
      <c r="M88" t="s">
        <v>1511</v>
      </c>
      <c r="N88">
        <v>13.5302897353821</v>
      </c>
      <c r="O88">
        <v>3.6930000000000001</v>
      </c>
      <c r="P88">
        <v>1.635</v>
      </c>
      <c r="Q88" t="s">
        <v>1597</v>
      </c>
      <c r="S88">
        <v>0</v>
      </c>
      <c r="T88">
        <v>4936</v>
      </c>
      <c r="U88">
        <v>1280</v>
      </c>
      <c r="V88">
        <v>14</v>
      </c>
      <c r="W88">
        <v>1280</v>
      </c>
      <c r="X88">
        <v>1</v>
      </c>
      <c r="Y88">
        <v>1.92891240549494</v>
      </c>
      <c r="Z88">
        <v>43.16</v>
      </c>
      <c r="AA88">
        <v>114.4</v>
      </c>
      <c r="AB88" t="s">
        <v>94</v>
      </c>
      <c r="AC88">
        <v>6.5703125</v>
      </c>
      <c r="AD88" t="s">
        <v>98</v>
      </c>
      <c r="AE88">
        <v>1</v>
      </c>
      <c r="AF88">
        <v>43.15625</v>
      </c>
      <c r="AG88">
        <v>22.671875</v>
      </c>
      <c r="AH88">
        <f t="shared" si="5"/>
        <v>20.484375</v>
      </c>
      <c r="AI88">
        <f t="shared" si="6"/>
        <v>1.9035148173673329</v>
      </c>
      <c r="AJ88">
        <f t="shared" si="7"/>
        <v>0.48788905104251701</v>
      </c>
      <c r="AK88">
        <f t="shared" si="8"/>
        <v>88.455049171085321</v>
      </c>
    </row>
    <row r="89" spans="1:37" x14ac:dyDescent="0.3">
      <c r="A89">
        <v>87</v>
      </c>
      <c r="B89">
        <v>288</v>
      </c>
      <c r="C89" t="s">
        <v>1510</v>
      </c>
      <c r="D89">
        <v>3.7450688748845398E-2</v>
      </c>
      <c r="E89">
        <v>1280</v>
      </c>
      <c r="F89">
        <v>5120</v>
      </c>
      <c r="G89">
        <v>4</v>
      </c>
      <c r="H89">
        <v>4.0539054878741396</v>
      </c>
      <c r="I89">
        <v>11.567882651922099</v>
      </c>
      <c r="J89">
        <v>-0.74418799176648398</v>
      </c>
      <c r="K89" t="b">
        <v>1</v>
      </c>
      <c r="L89">
        <v>714.5</v>
      </c>
      <c r="M89" t="s">
        <v>1511</v>
      </c>
      <c r="N89">
        <v>11.571886932171299</v>
      </c>
      <c r="O89">
        <v>4.3</v>
      </c>
      <c r="P89">
        <v>2.8540000000000001</v>
      </c>
      <c r="Q89" t="s">
        <v>1598</v>
      </c>
      <c r="S89">
        <v>0</v>
      </c>
      <c r="T89">
        <v>19920</v>
      </c>
      <c r="U89">
        <v>1280</v>
      </c>
      <c r="V89">
        <v>64</v>
      </c>
      <c r="W89">
        <v>1280</v>
      </c>
      <c r="X89">
        <v>1</v>
      </c>
      <c r="Y89">
        <v>0.38173818598426801</v>
      </c>
      <c r="Z89">
        <v>714.5</v>
      </c>
      <c r="AA89">
        <v>27.88</v>
      </c>
      <c r="AB89" t="s">
        <v>94</v>
      </c>
      <c r="AC89">
        <v>26.734375</v>
      </c>
      <c r="AE89">
        <v>0</v>
      </c>
      <c r="AF89">
        <v>714.5</v>
      </c>
      <c r="AG89">
        <v>43.375</v>
      </c>
      <c r="AH89">
        <f t="shared" si="5"/>
        <v>671.125</v>
      </c>
      <c r="AI89">
        <f t="shared" si="6"/>
        <v>16.472622478386167</v>
      </c>
      <c r="AJ89">
        <f t="shared" si="7"/>
        <v>0.47511994465234714</v>
      </c>
      <c r="AK89">
        <f t="shared" si="8"/>
        <v>1503.8307863981822</v>
      </c>
    </row>
    <row r="90" spans="1:37" x14ac:dyDescent="0.3">
      <c r="A90">
        <v>88</v>
      </c>
      <c r="B90">
        <v>289</v>
      </c>
      <c r="C90" t="s">
        <v>1510</v>
      </c>
      <c r="D90">
        <v>3.7491121178853198E-2</v>
      </c>
      <c r="E90">
        <v>1280</v>
      </c>
      <c r="F90">
        <v>5120</v>
      </c>
      <c r="G90">
        <v>4</v>
      </c>
      <c r="H90">
        <v>4.3489103649783898</v>
      </c>
      <c r="I90">
        <v>9.6066750445128193</v>
      </c>
      <c r="J90">
        <v>-0.75905567842704502</v>
      </c>
      <c r="K90" t="b">
        <v>1</v>
      </c>
      <c r="L90">
        <v>162</v>
      </c>
      <c r="M90" t="s">
        <v>1511</v>
      </c>
      <c r="N90">
        <v>10.0194575114032</v>
      </c>
      <c r="O90">
        <v>4.34</v>
      </c>
      <c r="P90">
        <v>2.2090000000000001</v>
      </c>
      <c r="Q90" t="s">
        <v>1599</v>
      </c>
      <c r="R90" t="s">
        <v>1941</v>
      </c>
      <c r="S90">
        <v>0</v>
      </c>
      <c r="T90">
        <v>21820</v>
      </c>
      <c r="U90">
        <v>1280</v>
      </c>
      <c r="V90">
        <v>92</v>
      </c>
      <c r="W90">
        <v>1280</v>
      </c>
      <c r="X90">
        <v>1</v>
      </c>
      <c r="Y90">
        <v>0.34914804124156701</v>
      </c>
      <c r="Z90">
        <v>162</v>
      </c>
      <c r="AA90">
        <v>134.80000000000001</v>
      </c>
      <c r="AB90" t="s">
        <v>94</v>
      </c>
      <c r="AC90">
        <v>12.7265625</v>
      </c>
      <c r="AE90">
        <v>0</v>
      </c>
      <c r="AF90">
        <v>162</v>
      </c>
      <c r="AG90">
        <v>38.25</v>
      </c>
      <c r="AH90">
        <f t="shared" si="5"/>
        <v>123.75</v>
      </c>
      <c r="AI90">
        <f t="shared" si="6"/>
        <v>4.2352941176470589</v>
      </c>
      <c r="AJ90">
        <f t="shared" si="7"/>
        <v>0.46810826309071918</v>
      </c>
      <c r="AK90">
        <f t="shared" si="8"/>
        <v>346.07378842318036</v>
      </c>
    </row>
    <row r="91" spans="1:37" x14ac:dyDescent="0.3">
      <c r="A91">
        <v>89</v>
      </c>
      <c r="B91">
        <v>295</v>
      </c>
      <c r="C91" t="s">
        <v>1510</v>
      </c>
      <c r="D91">
        <v>3.2247064043404598E-2</v>
      </c>
      <c r="E91">
        <v>1280</v>
      </c>
      <c r="F91">
        <v>3840</v>
      </c>
      <c r="G91">
        <v>3</v>
      </c>
      <c r="H91">
        <v>3.5755306810251</v>
      </c>
      <c r="I91">
        <v>8.1147786159202493</v>
      </c>
      <c r="J91">
        <v>-0.74579530924330095</v>
      </c>
      <c r="K91" t="b">
        <v>1</v>
      </c>
      <c r="L91">
        <v>186.2</v>
      </c>
      <c r="M91" t="s">
        <v>1511</v>
      </c>
      <c r="N91">
        <v>8.4071210676509303</v>
      </c>
      <c r="O91">
        <v>4.1520000000000001</v>
      </c>
      <c r="P91">
        <v>2.27</v>
      </c>
      <c r="Q91" t="s">
        <v>1600</v>
      </c>
      <c r="S91">
        <v>0</v>
      </c>
      <c r="T91">
        <v>14200</v>
      </c>
      <c r="U91">
        <v>1280</v>
      </c>
      <c r="V91">
        <v>111</v>
      </c>
      <c r="W91">
        <v>1280</v>
      </c>
      <c r="X91">
        <v>1</v>
      </c>
      <c r="Y91">
        <v>0.244458553920085</v>
      </c>
      <c r="Z91">
        <v>186.2</v>
      </c>
      <c r="AA91">
        <v>76.25</v>
      </c>
      <c r="AB91" t="s">
        <v>94</v>
      </c>
      <c r="AC91">
        <v>13.6484375</v>
      </c>
      <c r="AE91">
        <v>0</v>
      </c>
      <c r="AF91">
        <v>186.25</v>
      </c>
      <c r="AG91">
        <v>25.203125</v>
      </c>
      <c r="AH91">
        <f t="shared" si="5"/>
        <v>161.046875</v>
      </c>
      <c r="AI91">
        <f t="shared" si="6"/>
        <v>7.3899566026038439</v>
      </c>
      <c r="AJ91">
        <f t="shared" si="7"/>
        <v>0.47435688946197219</v>
      </c>
      <c r="AK91">
        <f t="shared" si="8"/>
        <v>392.63686084806221</v>
      </c>
    </row>
    <row r="92" spans="1:37" x14ac:dyDescent="0.3">
      <c r="A92">
        <v>90</v>
      </c>
      <c r="B92">
        <v>296</v>
      </c>
      <c r="C92" t="s">
        <v>1510</v>
      </c>
      <c r="D92">
        <v>3.3408188131157701E-2</v>
      </c>
      <c r="E92">
        <v>1280</v>
      </c>
      <c r="F92">
        <v>1280</v>
      </c>
      <c r="G92">
        <v>1</v>
      </c>
      <c r="H92">
        <v>5.1001947635366003</v>
      </c>
      <c r="I92">
        <v>9.8915886722496893</v>
      </c>
      <c r="J92">
        <v>-0.71284530096854304</v>
      </c>
      <c r="K92" t="b">
        <v>1</v>
      </c>
      <c r="L92">
        <v>87</v>
      </c>
      <c r="M92" t="s">
        <v>1511</v>
      </c>
      <c r="N92">
        <v>9.9379763568799806</v>
      </c>
      <c r="O92">
        <v>3.72</v>
      </c>
      <c r="P92">
        <v>1.9390000000000001</v>
      </c>
      <c r="Q92" t="s">
        <v>1601</v>
      </c>
      <c r="S92">
        <v>0</v>
      </c>
      <c r="T92">
        <v>5260</v>
      </c>
      <c r="U92">
        <v>1280</v>
      </c>
      <c r="V92">
        <v>37</v>
      </c>
      <c r="W92">
        <v>1280</v>
      </c>
      <c r="X92">
        <v>1</v>
      </c>
      <c r="Y92">
        <v>0.67406786688014597</v>
      </c>
      <c r="Z92">
        <v>87</v>
      </c>
      <c r="AA92">
        <v>60.47</v>
      </c>
      <c r="AB92" t="s">
        <v>94</v>
      </c>
      <c r="AC92">
        <v>9.328125</v>
      </c>
      <c r="AE92">
        <v>0</v>
      </c>
      <c r="AF92">
        <v>87</v>
      </c>
      <c r="AG92">
        <v>19.59375</v>
      </c>
      <c r="AH92">
        <f t="shared" si="5"/>
        <v>67.40625</v>
      </c>
      <c r="AI92">
        <f t="shared" si="6"/>
        <v>4.4401913875598087</v>
      </c>
      <c r="AJ92">
        <f t="shared" si="7"/>
        <v>0.49024730997481225</v>
      </c>
      <c r="AK92">
        <f t="shared" si="8"/>
        <v>177.46145308674892</v>
      </c>
    </row>
    <row r="93" spans="1:37" x14ac:dyDescent="0.3">
      <c r="A93">
        <v>91</v>
      </c>
      <c r="B93">
        <v>301</v>
      </c>
      <c r="C93" t="s">
        <v>1510</v>
      </c>
      <c r="D93">
        <v>3.9622420155003897E-2</v>
      </c>
      <c r="E93">
        <v>1280</v>
      </c>
      <c r="F93">
        <v>5120</v>
      </c>
      <c r="G93">
        <v>4</v>
      </c>
      <c r="H93">
        <v>4.3367016644037397</v>
      </c>
      <c r="I93">
        <v>12.476487405599</v>
      </c>
      <c r="J93">
        <v>-0.74418799176648398</v>
      </c>
      <c r="K93" t="b">
        <v>1</v>
      </c>
      <c r="L93">
        <v>753.5</v>
      </c>
      <c r="M93" t="s">
        <v>1511</v>
      </c>
      <c r="N93">
        <v>12.477810537010001</v>
      </c>
      <c r="O93">
        <v>4.3</v>
      </c>
      <c r="P93">
        <v>2.8769999999999998</v>
      </c>
      <c r="Q93" t="s">
        <v>1602</v>
      </c>
      <c r="S93">
        <v>0</v>
      </c>
      <c r="T93">
        <v>20000</v>
      </c>
      <c r="U93">
        <v>1280</v>
      </c>
      <c r="V93">
        <v>52</v>
      </c>
      <c r="W93">
        <v>1280</v>
      </c>
      <c r="X93">
        <v>1</v>
      </c>
      <c r="Y93">
        <v>0.46271726699745103</v>
      </c>
      <c r="Z93">
        <v>753.5</v>
      </c>
      <c r="AA93">
        <v>26.55</v>
      </c>
      <c r="AB93" t="s">
        <v>94</v>
      </c>
      <c r="AC93">
        <v>27.453125</v>
      </c>
      <c r="AE93">
        <v>0</v>
      </c>
      <c r="AF93">
        <v>753.5</v>
      </c>
      <c r="AG93">
        <v>47.09375</v>
      </c>
      <c r="AH93">
        <f t="shared" si="5"/>
        <v>706.40625</v>
      </c>
      <c r="AI93">
        <f t="shared" si="6"/>
        <v>16</v>
      </c>
      <c r="AJ93">
        <f t="shared" si="7"/>
        <v>0.47511994465234714</v>
      </c>
      <c r="AK93">
        <f t="shared" si="8"/>
        <v>1585.91532197485</v>
      </c>
    </row>
    <row r="94" spans="1:37" x14ac:dyDescent="0.3">
      <c r="A94">
        <v>92</v>
      </c>
      <c r="B94">
        <v>302</v>
      </c>
      <c r="C94" t="s">
        <v>1510</v>
      </c>
      <c r="D94">
        <v>4.1467834834770997E-2</v>
      </c>
      <c r="E94">
        <v>1280</v>
      </c>
      <c r="F94">
        <v>5120</v>
      </c>
      <c r="G94">
        <v>4</v>
      </c>
      <c r="H94">
        <v>4.8061206079429697</v>
      </c>
      <c r="I94">
        <v>10.6072583729991</v>
      </c>
      <c r="J94">
        <v>-0.75945750779624899</v>
      </c>
      <c r="K94" t="b">
        <v>1</v>
      </c>
      <c r="L94">
        <v>160.80000000000001</v>
      </c>
      <c r="M94" t="s">
        <v>1511</v>
      </c>
      <c r="N94">
        <v>10.9462499580165</v>
      </c>
      <c r="O94">
        <v>4.3550000000000004</v>
      </c>
      <c r="P94">
        <v>2.2069999999999999</v>
      </c>
      <c r="Q94" t="s">
        <v>1603</v>
      </c>
      <c r="R94" t="s">
        <v>1941</v>
      </c>
      <c r="S94">
        <v>0</v>
      </c>
      <c r="T94">
        <v>22660</v>
      </c>
      <c r="U94">
        <v>1280</v>
      </c>
      <c r="V94">
        <v>53</v>
      </c>
      <c r="W94">
        <v>1280</v>
      </c>
      <c r="X94">
        <v>1</v>
      </c>
      <c r="Y94">
        <v>0.52281087316377395</v>
      </c>
      <c r="Z94">
        <v>160.80000000000001</v>
      </c>
      <c r="AA94">
        <v>141</v>
      </c>
      <c r="AB94" t="s">
        <v>94</v>
      </c>
      <c r="AC94">
        <v>12.6796875</v>
      </c>
      <c r="AE94">
        <v>0</v>
      </c>
      <c r="AF94">
        <v>160.75</v>
      </c>
      <c r="AG94">
        <v>47.46875</v>
      </c>
      <c r="AH94">
        <f t="shared" si="5"/>
        <v>113.28125</v>
      </c>
      <c r="AI94">
        <f t="shared" si="6"/>
        <v>3.3864384463462804</v>
      </c>
      <c r="AJ94">
        <f t="shared" si="7"/>
        <v>0.46792020122956229</v>
      </c>
      <c r="AK94">
        <f t="shared" si="8"/>
        <v>343.54148330761171</v>
      </c>
    </row>
    <row r="95" spans="1:37" x14ac:dyDescent="0.3">
      <c r="A95">
        <v>93</v>
      </c>
      <c r="B95">
        <v>308</v>
      </c>
      <c r="C95" t="s">
        <v>1510</v>
      </c>
      <c r="D95">
        <v>2.5222188829716101E-2</v>
      </c>
      <c r="E95">
        <v>1280</v>
      </c>
      <c r="F95">
        <v>3840</v>
      </c>
      <c r="G95">
        <v>3</v>
      </c>
      <c r="H95">
        <v>3.5517623345164502</v>
      </c>
      <c r="I95">
        <v>7.9775911810428202</v>
      </c>
      <c r="J95">
        <v>-0.747804456089323</v>
      </c>
      <c r="K95" t="b">
        <v>1</v>
      </c>
      <c r="L95">
        <v>176.4</v>
      </c>
      <c r="M95" t="s">
        <v>1511</v>
      </c>
      <c r="N95">
        <v>8.3415376180970409</v>
      </c>
      <c r="O95">
        <v>4.1760000000000002</v>
      </c>
      <c r="P95">
        <v>2.246</v>
      </c>
      <c r="Q95" t="s">
        <v>1604</v>
      </c>
      <c r="S95">
        <v>0</v>
      </c>
      <c r="T95">
        <v>14930</v>
      </c>
      <c r="U95">
        <v>1280</v>
      </c>
      <c r="V95">
        <v>121</v>
      </c>
      <c r="W95">
        <v>1280</v>
      </c>
      <c r="X95">
        <v>1</v>
      </c>
      <c r="Y95">
        <v>0.23197839404695</v>
      </c>
      <c r="Z95">
        <v>176.4</v>
      </c>
      <c r="AA95">
        <v>84.6</v>
      </c>
      <c r="AB95" t="s">
        <v>94</v>
      </c>
      <c r="AC95">
        <v>13.28125</v>
      </c>
      <c r="AE95">
        <v>0</v>
      </c>
      <c r="AF95">
        <v>176.375</v>
      </c>
      <c r="AG95">
        <v>24.84375</v>
      </c>
      <c r="AH95">
        <f t="shared" si="5"/>
        <v>151.53125</v>
      </c>
      <c r="AI95">
        <f t="shared" si="6"/>
        <v>7.0993710691823901</v>
      </c>
      <c r="AJ95">
        <f t="shared" si="7"/>
        <v>0.47340479358411069</v>
      </c>
      <c r="AK95">
        <f t="shared" si="8"/>
        <v>372.56699211826452</v>
      </c>
    </row>
    <row r="96" spans="1:37" x14ac:dyDescent="0.3">
      <c r="A96">
        <v>94</v>
      </c>
      <c r="B96">
        <v>309</v>
      </c>
      <c r="C96" t="s">
        <v>1510</v>
      </c>
      <c r="D96">
        <v>5.3085062483659899E-2</v>
      </c>
      <c r="E96">
        <v>1280</v>
      </c>
      <c r="F96">
        <v>1280</v>
      </c>
      <c r="G96">
        <v>1</v>
      </c>
      <c r="H96">
        <v>7.3602441023445602</v>
      </c>
      <c r="I96">
        <v>11.6800748694432</v>
      </c>
      <c r="J96">
        <v>-0.72248920582944798</v>
      </c>
      <c r="K96" t="b">
        <v>1</v>
      </c>
      <c r="L96">
        <v>38.619999999999997</v>
      </c>
      <c r="M96" t="s">
        <v>1511</v>
      </c>
      <c r="N96">
        <v>11.9137078573869</v>
      </c>
      <c r="O96">
        <v>3.7050000000000001</v>
      </c>
      <c r="P96">
        <v>1.587</v>
      </c>
      <c r="Q96" t="s">
        <v>1605</v>
      </c>
      <c r="S96">
        <v>0</v>
      </c>
      <c r="T96">
        <v>5076</v>
      </c>
      <c r="U96">
        <v>1280</v>
      </c>
      <c r="V96">
        <v>24</v>
      </c>
      <c r="W96">
        <v>1280</v>
      </c>
      <c r="X96">
        <v>1</v>
      </c>
      <c r="Y96">
        <v>1.2982793908575101</v>
      </c>
      <c r="Z96">
        <v>38.619999999999997</v>
      </c>
      <c r="AA96">
        <v>131.4</v>
      </c>
      <c r="AB96" t="s">
        <v>94</v>
      </c>
      <c r="AC96">
        <v>6.21484375</v>
      </c>
      <c r="AD96" t="s">
        <v>98</v>
      </c>
      <c r="AE96">
        <v>0</v>
      </c>
      <c r="AF96">
        <v>38.625</v>
      </c>
      <c r="AG96">
        <v>19.3125</v>
      </c>
      <c r="AH96">
        <f t="shared" si="5"/>
        <v>19.3125</v>
      </c>
      <c r="AI96">
        <f t="shared" si="6"/>
        <v>2</v>
      </c>
      <c r="AJ96">
        <f t="shared" si="7"/>
        <v>0.48554213615042108</v>
      </c>
      <c r="AK96">
        <f t="shared" si="8"/>
        <v>79.550253467670132</v>
      </c>
    </row>
    <row r="97" spans="1:37" x14ac:dyDescent="0.3">
      <c r="A97">
        <v>95</v>
      </c>
      <c r="B97">
        <v>314</v>
      </c>
      <c r="C97" t="s">
        <v>1510</v>
      </c>
      <c r="D97">
        <v>3.7622222867084602E-2</v>
      </c>
      <c r="E97">
        <v>1280</v>
      </c>
      <c r="F97">
        <v>5120</v>
      </c>
      <c r="G97">
        <v>4</v>
      </c>
      <c r="H97">
        <v>3.99686361329606</v>
      </c>
      <c r="I97">
        <v>11.4753701397367</v>
      </c>
      <c r="J97">
        <v>-0.74418799176648398</v>
      </c>
      <c r="K97" t="b">
        <v>1</v>
      </c>
      <c r="L97">
        <v>743.5</v>
      </c>
      <c r="M97" t="s">
        <v>1511</v>
      </c>
      <c r="N97">
        <v>11.477986902341399</v>
      </c>
      <c r="O97">
        <v>4.3</v>
      </c>
      <c r="P97">
        <v>2.871</v>
      </c>
      <c r="Q97" t="s">
        <v>1606</v>
      </c>
      <c r="S97">
        <v>0</v>
      </c>
      <c r="T97">
        <v>20020</v>
      </c>
      <c r="U97">
        <v>1280</v>
      </c>
      <c r="V97">
        <v>72</v>
      </c>
      <c r="W97">
        <v>1280</v>
      </c>
      <c r="X97">
        <v>1</v>
      </c>
      <c r="Y97">
        <v>0.35318376387547801</v>
      </c>
      <c r="Z97">
        <v>743.5</v>
      </c>
      <c r="AA97">
        <v>26.92</v>
      </c>
      <c r="AB97" t="s">
        <v>94</v>
      </c>
      <c r="AC97">
        <v>27.265625</v>
      </c>
      <c r="AE97">
        <v>0</v>
      </c>
      <c r="AF97">
        <v>743.5</v>
      </c>
      <c r="AG97">
        <v>40.9375</v>
      </c>
      <c r="AH97">
        <f t="shared" si="5"/>
        <v>702.5625</v>
      </c>
      <c r="AI97">
        <f t="shared" si="6"/>
        <v>18.161832061068701</v>
      </c>
      <c r="AJ97">
        <f t="shared" si="7"/>
        <v>0.47511994465234714</v>
      </c>
      <c r="AK97">
        <f t="shared" si="8"/>
        <v>1564.8680051603199</v>
      </c>
    </row>
    <row r="98" spans="1:37" x14ac:dyDescent="0.3">
      <c r="A98">
        <v>96</v>
      </c>
      <c r="B98">
        <v>315</v>
      </c>
      <c r="C98" t="s">
        <v>1510</v>
      </c>
      <c r="D98">
        <v>4.3672143142881099E-2</v>
      </c>
      <c r="E98">
        <v>1280</v>
      </c>
      <c r="F98">
        <v>5120</v>
      </c>
      <c r="G98">
        <v>4</v>
      </c>
      <c r="H98">
        <v>5.2548442798839199</v>
      </c>
      <c r="I98">
        <v>11.638659010524099</v>
      </c>
      <c r="J98">
        <v>-0.75985933716545395</v>
      </c>
      <c r="K98" t="b">
        <v>1</v>
      </c>
      <c r="L98">
        <v>164</v>
      </c>
      <c r="M98" t="s">
        <v>1511</v>
      </c>
      <c r="N98">
        <v>11.882839116954999</v>
      </c>
      <c r="O98">
        <v>4.367</v>
      </c>
      <c r="P98">
        <v>2.2149999999999999</v>
      </c>
      <c r="Q98" t="s">
        <v>1607</v>
      </c>
      <c r="R98" t="s">
        <v>1941</v>
      </c>
      <c r="S98">
        <v>0</v>
      </c>
      <c r="T98">
        <v>23200</v>
      </c>
      <c r="U98">
        <v>1280</v>
      </c>
      <c r="V98">
        <v>40</v>
      </c>
      <c r="W98">
        <v>1280</v>
      </c>
      <c r="X98">
        <v>1</v>
      </c>
      <c r="Y98">
        <v>0.67274995068860799</v>
      </c>
      <c r="Z98">
        <v>164</v>
      </c>
      <c r="AA98">
        <v>141.5</v>
      </c>
      <c r="AB98" t="s">
        <v>94</v>
      </c>
      <c r="AC98">
        <v>12.8046875</v>
      </c>
      <c r="AE98">
        <v>0</v>
      </c>
      <c r="AF98">
        <v>164</v>
      </c>
      <c r="AG98">
        <v>53.34375</v>
      </c>
      <c r="AH98">
        <f t="shared" si="5"/>
        <v>110.65625</v>
      </c>
      <c r="AI98">
        <f t="shared" si="6"/>
        <v>3.0743995313415349</v>
      </c>
      <c r="AJ98">
        <f t="shared" si="7"/>
        <v>0.46773221492200312</v>
      </c>
      <c r="AK98">
        <f t="shared" si="8"/>
        <v>350.6279763675202</v>
      </c>
    </row>
    <row r="99" spans="1:37" x14ac:dyDescent="0.3">
      <c r="A99">
        <v>97</v>
      </c>
      <c r="B99">
        <v>321</v>
      </c>
      <c r="C99" t="s">
        <v>1510</v>
      </c>
      <c r="D99">
        <v>1.8267017613942199E-2</v>
      </c>
      <c r="E99">
        <v>1280</v>
      </c>
      <c r="F99">
        <v>3840</v>
      </c>
      <c r="G99">
        <v>3</v>
      </c>
      <c r="H99">
        <v>3.8343766617698698</v>
      </c>
      <c r="I99">
        <v>8.6048804382296602</v>
      </c>
      <c r="J99">
        <v>-0.75101909104295805</v>
      </c>
      <c r="K99" t="b">
        <v>1</v>
      </c>
      <c r="L99">
        <v>175.4</v>
      </c>
      <c r="M99" t="s">
        <v>1511</v>
      </c>
      <c r="N99">
        <v>8.8384999275697496</v>
      </c>
      <c r="O99">
        <v>4.1639999999999997</v>
      </c>
      <c r="P99">
        <v>2.2440000000000002</v>
      </c>
      <c r="Q99" t="s">
        <v>1608</v>
      </c>
      <c r="S99">
        <v>0</v>
      </c>
      <c r="T99">
        <v>14630</v>
      </c>
      <c r="U99">
        <v>1280</v>
      </c>
      <c r="V99">
        <v>128</v>
      </c>
      <c r="W99">
        <v>1280</v>
      </c>
      <c r="X99">
        <v>1</v>
      </c>
      <c r="Y99">
        <v>0.25052586974679603</v>
      </c>
      <c r="Z99">
        <v>175.4</v>
      </c>
      <c r="AA99">
        <v>83.44</v>
      </c>
      <c r="AB99" t="s">
        <v>94</v>
      </c>
      <c r="AC99">
        <v>13.2421875</v>
      </c>
      <c r="AE99">
        <v>0</v>
      </c>
      <c r="AF99">
        <v>175.375</v>
      </c>
      <c r="AG99">
        <v>23.609375</v>
      </c>
      <c r="AH99">
        <f t="shared" si="5"/>
        <v>151.765625</v>
      </c>
      <c r="AI99">
        <f t="shared" si="6"/>
        <v>7.4281932495036402</v>
      </c>
      <c r="AJ99">
        <f t="shared" si="7"/>
        <v>0.47188541342214896</v>
      </c>
      <c r="AK99">
        <f t="shared" si="8"/>
        <v>371.64742755697222</v>
      </c>
    </row>
    <row r="100" spans="1:37" x14ac:dyDescent="0.3">
      <c r="A100">
        <v>98</v>
      </c>
      <c r="B100">
        <v>322</v>
      </c>
      <c r="C100" t="s">
        <v>1510</v>
      </c>
      <c r="D100">
        <v>3.7295706482191E-2</v>
      </c>
      <c r="E100">
        <v>1280</v>
      </c>
      <c r="F100">
        <v>1280</v>
      </c>
      <c r="G100">
        <v>1</v>
      </c>
      <c r="H100">
        <v>6.0469648940759102</v>
      </c>
      <c r="I100">
        <v>10.481799499008501</v>
      </c>
      <c r="J100">
        <v>-0.72650749952149196</v>
      </c>
      <c r="K100" t="b">
        <v>1</v>
      </c>
      <c r="L100">
        <v>54.1</v>
      </c>
      <c r="M100" t="s">
        <v>1511</v>
      </c>
      <c r="N100">
        <v>10.523475174134701</v>
      </c>
      <c r="O100">
        <v>3.7029999999999998</v>
      </c>
      <c r="P100">
        <v>1.7330000000000001</v>
      </c>
      <c r="Q100" t="s">
        <v>1609</v>
      </c>
      <c r="S100">
        <v>0</v>
      </c>
      <c r="T100">
        <v>5052</v>
      </c>
      <c r="U100">
        <v>1280</v>
      </c>
      <c r="V100">
        <v>50</v>
      </c>
      <c r="W100">
        <v>1280</v>
      </c>
      <c r="X100">
        <v>1</v>
      </c>
      <c r="Y100">
        <v>0.71374862020230401</v>
      </c>
      <c r="Z100">
        <v>54.1</v>
      </c>
      <c r="AA100">
        <v>93.4</v>
      </c>
      <c r="AB100" t="s">
        <v>94</v>
      </c>
      <c r="AC100">
        <v>7.35546875</v>
      </c>
      <c r="AD100" t="s">
        <v>98</v>
      </c>
      <c r="AE100">
        <v>1</v>
      </c>
      <c r="AF100">
        <v>54.09375</v>
      </c>
      <c r="AG100">
        <v>14.609375</v>
      </c>
      <c r="AH100">
        <f t="shared" si="5"/>
        <v>39.484375</v>
      </c>
      <c r="AI100">
        <f t="shared" si="6"/>
        <v>3.7026737967914438</v>
      </c>
      <c r="AJ100">
        <f t="shared" si="7"/>
        <v>0.48359499995004412</v>
      </c>
      <c r="AK100">
        <f t="shared" si="8"/>
        <v>111.85754609867335</v>
      </c>
    </row>
    <row r="101" spans="1:37" x14ac:dyDescent="0.3">
      <c r="A101">
        <v>99</v>
      </c>
      <c r="B101">
        <v>327</v>
      </c>
      <c r="C101" t="s">
        <v>1510</v>
      </c>
      <c r="D101">
        <v>3.9913748018842003E-2</v>
      </c>
      <c r="E101">
        <v>1280</v>
      </c>
      <c r="F101">
        <v>5120</v>
      </c>
      <c r="G101">
        <v>4</v>
      </c>
      <c r="H101">
        <v>4.0948364198780096</v>
      </c>
      <c r="I101">
        <v>11.7486615250015</v>
      </c>
      <c r="J101">
        <v>-0.74458982113568795</v>
      </c>
      <c r="K101" t="b">
        <v>1</v>
      </c>
      <c r="L101">
        <v>739</v>
      </c>
      <c r="M101" t="s">
        <v>1511</v>
      </c>
      <c r="N101">
        <v>11.748083204343899</v>
      </c>
      <c r="O101">
        <v>4.3049999999999997</v>
      </c>
      <c r="P101">
        <v>2.87</v>
      </c>
      <c r="Q101" t="s">
        <v>1610</v>
      </c>
      <c r="S101">
        <v>0</v>
      </c>
      <c r="T101">
        <v>20080</v>
      </c>
      <c r="U101">
        <v>1280</v>
      </c>
      <c r="V101">
        <v>66</v>
      </c>
      <c r="W101">
        <v>1280</v>
      </c>
      <c r="X101">
        <v>1</v>
      </c>
      <c r="Y101">
        <v>0.38094802925992499</v>
      </c>
      <c r="Z101">
        <v>739</v>
      </c>
      <c r="AA101">
        <v>27.17</v>
      </c>
      <c r="AB101" t="s">
        <v>94</v>
      </c>
      <c r="AC101">
        <v>27.1875</v>
      </c>
      <c r="AE101">
        <v>0</v>
      </c>
      <c r="AF101">
        <v>739</v>
      </c>
      <c r="AG101">
        <v>42.40625</v>
      </c>
      <c r="AH101">
        <f t="shared" si="5"/>
        <v>696.59375</v>
      </c>
      <c r="AI101">
        <f t="shared" si="6"/>
        <v>17.426676492262345</v>
      </c>
      <c r="AJ101">
        <f t="shared" si="7"/>
        <v>0.47492906585761246</v>
      </c>
      <c r="AK101">
        <f t="shared" si="8"/>
        <v>1556.0218422629837</v>
      </c>
    </row>
    <row r="102" spans="1:37" x14ac:dyDescent="0.3">
      <c r="A102">
        <v>100</v>
      </c>
      <c r="B102">
        <v>328</v>
      </c>
      <c r="C102" t="s">
        <v>1510</v>
      </c>
      <c r="D102">
        <v>3.8556218046924398E-2</v>
      </c>
      <c r="E102">
        <v>1280</v>
      </c>
      <c r="F102">
        <v>5120</v>
      </c>
      <c r="G102">
        <v>4</v>
      </c>
      <c r="H102">
        <v>5.3224890659965096</v>
      </c>
      <c r="I102">
        <v>11.934018452664001</v>
      </c>
      <c r="J102">
        <v>-0.76026116653465803</v>
      </c>
      <c r="K102" t="b">
        <v>1</v>
      </c>
      <c r="L102">
        <v>175</v>
      </c>
      <c r="M102" t="s">
        <v>1511</v>
      </c>
      <c r="N102">
        <v>12.1287861578405</v>
      </c>
      <c r="O102">
        <v>4.38</v>
      </c>
      <c r="P102">
        <v>2.242</v>
      </c>
      <c r="Q102" t="s">
        <v>1611</v>
      </c>
      <c r="R102" t="s">
        <v>1941</v>
      </c>
      <c r="S102">
        <v>0</v>
      </c>
      <c r="T102">
        <v>23840</v>
      </c>
      <c r="U102">
        <v>1280</v>
      </c>
      <c r="V102">
        <v>24</v>
      </c>
      <c r="W102">
        <v>1280</v>
      </c>
      <c r="X102">
        <v>1</v>
      </c>
      <c r="Y102">
        <v>0.882324385870909</v>
      </c>
      <c r="Z102">
        <v>175</v>
      </c>
      <c r="AA102">
        <v>136.19999999999999</v>
      </c>
      <c r="AB102" t="s">
        <v>94</v>
      </c>
      <c r="AC102">
        <v>13.2265625</v>
      </c>
      <c r="AE102">
        <v>0</v>
      </c>
      <c r="AF102">
        <v>175</v>
      </c>
      <c r="AG102">
        <v>60.65625</v>
      </c>
      <c r="AH102">
        <f t="shared" si="5"/>
        <v>114.34375</v>
      </c>
      <c r="AI102">
        <f t="shared" si="6"/>
        <v>2.8851107676455436</v>
      </c>
      <c r="AJ102">
        <f t="shared" si="7"/>
        <v>0.46754430413768899</v>
      </c>
      <c r="AK102">
        <f t="shared" si="8"/>
        <v>374.29607943307025</v>
      </c>
    </row>
    <row r="103" spans="1:37" x14ac:dyDescent="0.3">
      <c r="A103">
        <v>101</v>
      </c>
      <c r="B103">
        <v>334</v>
      </c>
      <c r="C103" t="s">
        <v>1510</v>
      </c>
      <c r="D103">
        <v>1.6871318512602301E-2</v>
      </c>
      <c r="E103">
        <v>1280</v>
      </c>
      <c r="F103">
        <v>3840</v>
      </c>
      <c r="G103">
        <v>3</v>
      </c>
      <c r="H103">
        <v>4.2140418908667696</v>
      </c>
      <c r="I103">
        <v>9.5145164567226495</v>
      </c>
      <c r="J103">
        <v>-0.75383189662738803</v>
      </c>
      <c r="K103" t="b">
        <v>1</v>
      </c>
      <c r="L103">
        <v>181</v>
      </c>
      <c r="M103" t="s">
        <v>1511</v>
      </c>
      <c r="N103">
        <v>9.62992660605717</v>
      </c>
      <c r="O103">
        <v>4.1639999999999997</v>
      </c>
      <c r="P103">
        <v>2.258</v>
      </c>
      <c r="Q103" t="s">
        <v>1612</v>
      </c>
      <c r="S103">
        <v>0</v>
      </c>
      <c r="T103">
        <v>14640</v>
      </c>
      <c r="U103">
        <v>1280</v>
      </c>
      <c r="V103">
        <v>109</v>
      </c>
      <c r="W103">
        <v>1280</v>
      </c>
      <c r="X103">
        <v>1</v>
      </c>
      <c r="Y103">
        <v>0.30784938048740901</v>
      </c>
      <c r="Z103">
        <v>181</v>
      </c>
      <c r="AA103">
        <v>80.900000000000006</v>
      </c>
      <c r="AB103" t="s">
        <v>94</v>
      </c>
      <c r="AC103">
        <v>13.453125</v>
      </c>
      <c r="AE103">
        <v>0</v>
      </c>
      <c r="AF103">
        <v>181</v>
      </c>
      <c r="AG103">
        <v>24.734375</v>
      </c>
      <c r="AH103">
        <f t="shared" si="5"/>
        <v>156.265625</v>
      </c>
      <c r="AI103">
        <f t="shared" si="6"/>
        <v>7.3177511054958941</v>
      </c>
      <c r="AJ103">
        <f t="shared" si="7"/>
        <v>0.47055995649628962</v>
      </c>
      <c r="AK103">
        <f t="shared" si="8"/>
        <v>384.6481144458096</v>
      </c>
    </row>
    <row r="104" spans="1:37" x14ac:dyDescent="0.3">
      <c r="A104">
        <v>102</v>
      </c>
      <c r="B104">
        <v>335</v>
      </c>
      <c r="C104" t="s">
        <v>1510</v>
      </c>
      <c r="D104">
        <v>5.3349535683042897E-2</v>
      </c>
      <c r="E104">
        <v>1280</v>
      </c>
      <c r="F104">
        <v>1280</v>
      </c>
      <c r="G104">
        <v>1</v>
      </c>
      <c r="H104">
        <v>6.1257728027562699</v>
      </c>
      <c r="I104">
        <v>11.073052204982201</v>
      </c>
      <c r="J104">
        <v>-0.7273111582599</v>
      </c>
      <c r="K104" t="b">
        <v>1</v>
      </c>
      <c r="L104">
        <v>64.25</v>
      </c>
      <c r="M104" t="s">
        <v>1511</v>
      </c>
      <c r="N104">
        <v>11.0886996925875</v>
      </c>
      <c r="O104">
        <v>3.7149999999999999</v>
      </c>
      <c r="P104">
        <v>1.8080000000000001</v>
      </c>
      <c r="Q104" t="s">
        <v>1613</v>
      </c>
      <c r="S104">
        <v>0</v>
      </c>
      <c r="T104">
        <v>5176</v>
      </c>
      <c r="U104">
        <v>1280</v>
      </c>
      <c r="V104">
        <v>69</v>
      </c>
      <c r="W104">
        <v>1280</v>
      </c>
      <c r="X104">
        <v>1</v>
      </c>
      <c r="Y104">
        <v>0.617070531583648</v>
      </c>
      <c r="Z104">
        <v>64.25</v>
      </c>
      <c r="AA104">
        <v>80.56</v>
      </c>
      <c r="AB104" t="s">
        <v>94</v>
      </c>
      <c r="AC104">
        <v>8.015625</v>
      </c>
      <c r="AD104" t="s">
        <v>98</v>
      </c>
      <c r="AE104">
        <v>1</v>
      </c>
      <c r="AF104">
        <v>64.25</v>
      </c>
      <c r="AG104">
        <v>13.6875</v>
      </c>
      <c r="AH104">
        <f t="shared" si="5"/>
        <v>50.5625</v>
      </c>
      <c r="AI104">
        <f t="shared" si="6"/>
        <v>4.6940639269406397</v>
      </c>
      <c r="AJ104">
        <f t="shared" si="7"/>
        <v>0.48320651072977155</v>
      </c>
      <c r="AK104">
        <f t="shared" si="8"/>
        <v>132.96592362334948</v>
      </c>
    </row>
    <row r="105" spans="1:37" x14ac:dyDescent="0.3">
      <c r="A105">
        <v>103</v>
      </c>
      <c r="B105">
        <v>340</v>
      </c>
      <c r="C105" t="s">
        <v>1510</v>
      </c>
      <c r="D105">
        <v>3.7751253951615098E-2</v>
      </c>
      <c r="E105">
        <v>1280</v>
      </c>
      <c r="F105">
        <v>5120</v>
      </c>
      <c r="G105">
        <v>4</v>
      </c>
      <c r="H105">
        <v>4.1154622540665597</v>
      </c>
      <c r="I105">
        <v>11.807839943796401</v>
      </c>
      <c r="J105">
        <v>-0.74579530924330095</v>
      </c>
      <c r="K105" t="b">
        <v>1</v>
      </c>
      <c r="L105">
        <v>739</v>
      </c>
      <c r="M105" t="s">
        <v>1511</v>
      </c>
      <c r="N105">
        <v>11.8070632411426</v>
      </c>
      <c r="O105">
        <v>4.3049999999999997</v>
      </c>
      <c r="P105">
        <v>2.87</v>
      </c>
      <c r="Q105" t="s">
        <v>1614</v>
      </c>
      <c r="S105">
        <v>0</v>
      </c>
      <c r="T105">
        <v>20130</v>
      </c>
      <c r="U105">
        <v>1280</v>
      </c>
      <c r="V105">
        <v>80</v>
      </c>
      <c r="W105">
        <v>1280</v>
      </c>
      <c r="X105">
        <v>1</v>
      </c>
      <c r="Y105">
        <v>0.348319269071378</v>
      </c>
      <c r="Z105">
        <v>739</v>
      </c>
      <c r="AA105">
        <v>27.23</v>
      </c>
      <c r="AB105" t="s">
        <v>94</v>
      </c>
      <c r="AC105">
        <v>27.1875</v>
      </c>
      <c r="AE105">
        <v>0</v>
      </c>
      <c r="AF105">
        <v>739</v>
      </c>
      <c r="AG105">
        <v>39.125</v>
      </c>
      <c r="AH105">
        <f t="shared" si="5"/>
        <v>699.875</v>
      </c>
      <c r="AI105">
        <f t="shared" si="6"/>
        <v>18.88817891373802</v>
      </c>
      <c r="AJ105">
        <f t="shared" si="7"/>
        <v>0.47435688946197219</v>
      </c>
      <c r="AK105">
        <f t="shared" si="8"/>
        <v>1557.8987391501637</v>
      </c>
    </row>
    <row r="106" spans="1:37" x14ac:dyDescent="0.3">
      <c r="A106">
        <v>104</v>
      </c>
      <c r="B106">
        <v>341</v>
      </c>
      <c r="C106" t="s">
        <v>1510</v>
      </c>
      <c r="D106">
        <v>3.6772924536046699E-2</v>
      </c>
      <c r="E106">
        <v>1280</v>
      </c>
      <c r="F106">
        <v>5120</v>
      </c>
      <c r="G106">
        <v>4</v>
      </c>
      <c r="H106">
        <v>4.7329033539534997</v>
      </c>
      <c r="I106">
        <v>10.2238107606886</v>
      </c>
      <c r="J106">
        <v>-0.76066299590386299</v>
      </c>
      <c r="K106" t="b">
        <v>1</v>
      </c>
      <c r="L106">
        <v>144.4</v>
      </c>
      <c r="M106" t="s">
        <v>1511</v>
      </c>
      <c r="N106">
        <v>10.759998347431701</v>
      </c>
      <c r="O106">
        <v>4.3949999999999996</v>
      </c>
      <c r="P106">
        <v>2.16</v>
      </c>
      <c r="Q106" t="s">
        <v>1615</v>
      </c>
      <c r="R106" t="s">
        <v>1941</v>
      </c>
      <c r="S106">
        <v>0</v>
      </c>
      <c r="T106">
        <v>24700</v>
      </c>
      <c r="U106">
        <v>1280</v>
      </c>
      <c r="V106">
        <v>86</v>
      </c>
      <c r="W106">
        <v>1280</v>
      </c>
      <c r="X106">
        <v>1</v>
      </c>
      <c r="Y106">
        <v>0.40252932075722198</v>
      </c>
      <c r="Z106">
        <v>144.4</v>
      </c>
      <c r="AA106">
        <v>171.1</v>
      </c>
      <c r="AB106" t="s">
        <v>94</v>
      </c>
      <c r="AC106">
        <v>12.015625</v>
      </c>
      <c r="AE106">
        <v>0</v>
      </c>
      <c r="AF106">
        <v>144.375</v>
      </c>
      <c r="AG106">
        <v>43.59375</v>
      </c>
      <c r="AH106">
        <f t="shared" si="5"/>
        <v>100.78125</v>
      </c>
      <c r="AI106">
        <f t="shared" si="6"/>
        <v>3.3118279569892475</v>
      </c>
      <c r="AJ106">
        <f t="shared" si="7"/>
        <v>0.46735646884627768</v>
      </c>
      <c r="AK106">
        <f t="shared" si="8"/>
        <v>308.9183730705729</v>
      </c>
    </row>
    <row r="107" spans="1:37" x14ac:dyDescent="0.3">
      <c r="A107">
        <v>105</v>
      </c>
      <c r="B107">
        <v>347</v>
      </c>
      <c r="C107" t="s">
        <v>1510</v>
      </c>
      <c r="D107">
        <v>1.53237760605458E-2</v>
      </c>
      <c r="E107">
        <v>1280</v>
      </c>
      <c r="F107">
        <v>3840</v>
      </c>
      <c r="G107">
        <v>3</v>
      </c>
      <c r="H107">
        <v>4.09315349578576</v>
      </c>
      <c r="I107">
        <v>9.2495675676252507</v>
      </c>
      <c r="J107">
        <v>-0.75222457915057095</v>
      </c>
      <c r="K107" t="b">
        <v>1</v>
      </c>
      <c r="L107">
        <v>181.6</v>
      </c>
      <c r="M107" t="s">
        <v>1511</v>
      </c>
      <c r="N107">
        <v>9.3923729743359097</v>
      </c>
      <c r="O107">
        <v>4.16</v>
      </c>
      <c r="P107">
        <v>2.2599999999999998</v>
      </c>
      <c r="Q107" t="s">
        <v>1616</v>
      </c>
      <c r="S107">
        <v>0</v>
      </c>
      <c r="T107">
        <v>14510</v>
      </c>
      <c r="U107">
        <v>1280</v>
      </c>
      <c r="V107">
        <v>105</v>
      </c>
      <c r="W107">
        <v>1280</v>
      </c>
      <c r="X107">
        <v>1</v>
      </c>
      <c r="Y107">
        <v>0.30186087221783298</v>
      </c>
      <c r="Z107">
        <v>181.6</v>
      </c>
      <c r="AA107">
        <v>79.900000000000006</v>
      </c>
      <c r="AB107" t="s">
        <v>94</v>
      </c>
      <c r="AC107">
        <v>13.4765625</v>
      </c>
      <c r="AE107">
        <v>0</v>
      </c>
      <c r="AF107">
        <v>181.625</v>
      </c>
      <c r="AG107">
        <v>25.234375</v>
      </c>
      <c r="AH107">
        <f t="shared" si="5"/>
        <v>156.390625</v>
      </c>
      <c r="AI107">
        <f t="shared" si="6"/>
        <v>7.1975232198142418</v>
      </c>
      <c r="AJ107">
        <f t="shared" si="7"/>
        <v>0.47131690390269154</v>
      </c>
      <c r="AK107">
        <f t="shared" si="8"/>
        <v>385.35643108930049</v>
      </c>
    </row>
    <row r="108" spans="1:37" x14ac:dyDescent="0.3">
      <c r="A108">
        <v>106</v>
      </c>
      <c r="B108">
        <v>348</v>
      </c>
      <c r="C108" t="s">
        <v>1510</v>
      </c>
      <c r="D108">
        <v>4.6529628831704903E-2</v>
      </c>
      <c r="E108">
        <v>1280</v>
      </c>
      <c r="F108">
        <v>1280</v>
      </c>
      <c r="G108">
        <v>1</v>
      </c>
      <c r="H108">
        <v>5.6544061997618096</v>
      </c>
      <c r="I108">
        <v>10.624099148771201</v>
      </c>
      <c r="J108">
        <v>-0.72690932889069604</v>
      </c>
      <c r="K108" t="b">
        <v>1</v>
      </c>
      <c r="L108">
        <v>75.599999999999994</v>
      </c>
      <c r="M108" t="s">
        <v>1511</v>
      </c>
      <c r="N108">
        <v>10.6345957360758</v>
      </c>
      <c r="O108">
        <v>3.7269999999999999</v>
      </c>
      <c r="P108">
        <v>1.879</v>
      </c>
      <c r="Q108" t="s">
        <v>1617</v>
      </c>
      <c r="S108">
        <v>0</v>
      </c>
      <c r="T108">
        <v>5330</v>
      </c>
      <c r="U108">
        <v>1280</v>
      </c>
      <c r="V108">
        <v>64</v>
      </c>
      <c r="W108">
        <v>1280</v>
      </c>
      <c r="X108">
        <v>1</v>
      </c>
      <c r="Y108">
        <v>0.58180077497022598</v>
      </c>
      <c r="Z108">
        <v>75.599999999999994</v>
      </c>
      <c r="AA108">
        <v>70.44</v>
      </c>
      <c r="AB108" t="s">
        <v>94</v>
      </c>
      <c r="AC108">
        <v>8.6953125</v>
      </c>
      <c r="AE108">
        <v>1</v>
      </c>
      <c r="AF108">
        <v>75.625</v>
      </c>
      <c r="AG108">
        <v>14.1953125</v>
      </c>
      <c r="AH108">
        <f t="shared" si="5"/>
        <v>61.4296875</v>
      </c>
      <c r="AI108">
        <f t="shared" si="6"/>
        <v>5.3274628508530544</v>
      </c>
      <c r="AJ108">
        <f t="shared" si="7"/>
        <v>0.48340071631331372</v>
      </c>
      <c r="AK108">
        <f t="shared" si="8"/>
        <v>156.44370694515902</v>
      </c>
    </row>
    <row r="109" spans="1:37" x14ac:dyDescent="0.3">
      <c r="A109">
        <v>107</v>
      </c>
      <c r="B109">
        <v>353</v>
      </c>
      <c r="C109" t="s">
        <v>1510</v>
      </c>
      <c r="D109">
        <v>3.4913341944732001E-2</v>
      </c>
      <c r="E109">
        <v>1280</v>
      </c>
      <c r="F109">
        <v>5120</v>
      </c>
      <c r="G109">
        <v>4</v>
      </c>
      <c r="H109">
        <v>4.1650205015048396</v>
      </c>
      <c r="I109">
        <v>11.9581643304924</v>
      </c>
      <c r="J109">
        <v>-0.74619713861250503</v>
      </c>
      <c r="K109" t="b">
        <v>1</v>
      </c>
      <c r="L109">
        <v>742.5</v>
      </c>
      <c r="M109" t="s">
        <v>1511</v>
      </c>
      <c r="N109">
        <v>11.957610550653399</v>
      </c>
      <c r="O109">
        <v>4.3049999999999997</v>
      </c>
      <c r="P109">
        <v>2.871</v>
      </c>
      <c r="Q109" t="s">
        <v>1618</v>
      </c>
      <c r="S109">
        <v>0</v>
      </c>
      <c r="T109">
        <v>20180</v>
      </c>
      <c r="U109">
        <v>1280</v>
      </c>
      <c r="V109">
        <v>64</v>
      </c>
      <c r="W109">
        <v>1280</v>
      </c>
      <c r="X109">
        <v>1</v>
      </c>
      <c r="Y109">
        <v>0.39562756268810501</v>
      </c>
      <c r="Z109">
        <v>742.5</v>
      </c>
      <c r="AA109">
        <v>27.17</v>
      </c>
      <c r="AB109" t="s">
        <v>94</v>
      </c>
      <c r="AC109">
        <v>27.25</v>
      </c>
      <c r="AE109">
        <v>0</v>
      </c>
      <c r="AF109">
        <v>742.5</v>
      </c>
      <c r="AG109">
        <v>41.9375</v>
      </c>
      <c r="AH109">
        <f t="shared" si="5"/>
        <v>700.5625</v>
      </c>
      <c r="AI109">
        <f t="shared" si="6"/>
        <v>17.704918032786885</v>
      </c>
      <c r="AJ109">
        <f t="shared" si="7"/>
        <v>0.47416631722362751</v>
      </c>
      <c r="AK109">
        <f t="shared" si="8"/>
        <v>1565.906250674951</v>
      </c>
    </row>
    <row r="110" spans="1:37" x14ac:dyDescent="0.3">
      <c r="A110">
        <v>108</v>
      </c>
      <c r="B110">
        <v>354</v>
      </c>
      <c r="C110" t="s">
        <v>1510</v>
      </c>
      <c r="D110">
        <v>2.6523489672384201E-2</v>
      </c>
      <c r="E110">
        <v>1280</v>
      </c>
      <c r="F110">
        <v>5120</v>
      </c>
      <c r="G110">
        <v>4</v>
      </c>
      <c r="H110">
        <v>5.0312892906364297</v>
      </c>
      <c r="I110">
        <v>10.946984901892501</v>
      </c>
      <c r="J110">
        <v>-0.76146665464227103</v>
      </c>
      <c r="K110" t="b">
        <v>1</v>
      </c>
      <c r="L110">
        <v>150</v>
      </c>
      <c r="M110" t="s">
        <v>1511</v>
      </c>
      <c r="N110">
        <v>11.3942943212851</v>
      </c>
      <c r="O110">
        <v>4.41</v>
      </c>
      <c r="P110">
        <v>2.1760000000000002</v>
      </c>
      <c r="Q110" t="s">
        <v>1619</v>
      </c>
      <c r="R110" t="s">
        <v>1941</v>
      </c>
      <c r="S110">
        <v>0</v>
      </c>
      <c r="T110">
        <v>25700</v>
      </c>
      <c r="U110">
        <v>1280</v>
      </c>
      <c r="V110">
        <v>75</v>
      </c>
      <c r="W110">
        <v>1280</v>
      </c>
      <c r="X110">
        <v>1</v>
      </c>
      <c r="Y110">
        <v>0.46549319142603901</v>
      </c>
      <c r="Z110">
        <v>150</v>
      </c>
      <c r="AA110">
        <v>171.2</v>
      </c>
      <c r="AB110" t="s">
        <v>94</v>
      </c>
      <c r="AC110">
        <v>12.25</v>
      </c>
      <c r="AE110">
        <v>0</v>
      </c>
      <c r="AF110">
        <v>150</v>
      </c>
      <c r="AG110">
        <v>46.625</v>
      </c>
      <c r="AH110">
        <f t="shared" si="5"/>
        <v>103.375</v>
      </c>
      <c r="AI110">
        <f t="shared" si="6"/>
        <v>3.2171581769436997</v>
      </c>
      <c r="AJ110">
        <f t="shared" si="7"/>
        <v>0.46698102462086138</v>
      </c>
      <c r="AK110">
        <f t="shared" si="8"/>
        <v>321.21219512459624</v>
      </c>
    </row>
    <row r="111" spans="1:37" x14ac:dyDescent="0.3">
      <c r="A111">
        <v>109</v>
      </c>
      <c r="B111">
        <v>360</v>
      </c>
      <c r="C111" t="s">
        <v>1510</v>
      </c>
      <c r="D111">
        <v>1.2197862863539501E-2</v>
      </c>
      <c r="E111">
        <v>1280</v>
      </c>
      <c r="F111">
        <v>3840</v>
      </c>
      <c r="G111">
        <v>3</v>
      </c>
      <c r="H111">
        <v>3.9750988821169302</v>
      </c>
      <c r="I111">
        <v>9.3787489249946301</v>
      </c>
      <c r="J111">
        <v>-0.75142092041216202</v>
      </c>
      <c r="K111" t="b">
        <v>1</v>
      </c>
      <c r="L111">
        <v>228.8</v>
      </c>
      <c r="M111" t="s">
        <v>1511</v>
      </c>
      <c r="N111">
        <v>9.4633569028065398</v>
      </c>
      <c r="O111">
        <v>4.17</v>
      </c>
      <c r="P111">
        <v>2.36</v>
      </c>
      <c r="Q111" t="s">
        <v>1620</v>
      </c>
      <c r="S111">
        <v>0</v>
      </c>
      <c r="T111">
        <v>14790</v>
      </c>
      <c r="U111">
        <v>1280</v>
      </c>
      <c r="V111">
        <v>117</v>
      </c>
      <c r="W111">
        <v>1280</v>
      </c>
      <c r="X111">
        <v>1</v>
      </c>
      <c r="Y111">
        <v>0.27504798894995303</v>
      </c>
      <c r="Z111">
        <v>228.8</v>
      </c>
      <c r="AA111">
        <v>64.7</v>
      </c>
      <c r="AB111" t="s">
        <v>94</v>
      </c>
      <c r="AC111">
        <v>15.125</v>
      </c>
      <c r="AE111">
        <v>0</v>
      </c>
      <c r="AF111">
        <v>228.75</v>
      </c>
      <c r="AG111">
        <v>24.53125</v>
      </c>
      <c r="AH111">
        <f t="shared" si="5"/>
        <v>204.21875</v>
      </c>
      <c r="AI111">
        <f t="shared" si="6"/>
        <v>9.3248407643312099</v>
      </c>
      <c r="AJ111">
        <f t="shared" si="7"/>
        <v>0.47169583409595844</v>
      </c>
      <c r="AK111">
        <f t="shared" si="8"/>
        <v>484.95234315227117</v>
      </c>
    </row>
    <row r="112" spans="1:37" x14ac:dyDescent="0.3">
      <c r="A112">
        <v>110</v>
      </c>
      <c r="B112">
        <v>361</v>
      </c>
      <c r="C112" t="s">
        <v>1510</v>
      </c>
      <c r="D112">
        <v>4.6589611868058302E-2</v>
      </c>
      <c r="E112">
        <v>1280</v>
      </c>
      <c r="F112">
        <v>1280</v>
      </c>
      <c r="G112">
        <v>1</v>
      </c>
      <c r="H112">
        <v>6.43839014683088</v>
      </c>
      <c r="I112">
        <v>12.090843996441199</v>
      </c>
      <c r="J112">
        <v>-0.72811481699830904</v>
      </c>
      <c r="K112" t="b">
        <v>1</v>
      </c>
      <c r="L112">
        <v>75.5</v>
      </c>
      <c r="M112" t="s">
        <v>1511</v>
      </c>
      <c r="N112">
        <v>12.093568035662701</v>
      </c>
      <c r="O112">
        <v>3.7189999999999999</v>
      </c>
      <c r="P112">
        <v>1.8779999999999999</v>
      </c>
      <c r="Q112" t="s">
        <v>1621</v>
      </c>
      <c r="S112">
        <v>0</v>
      </c>
      <c r="T112">
        <v>5244</v>
      </c>
      <c r="U112">
        <v>1280</v>
      </c>
      <c r="V112">
        <v>54</v>
      </c>
      <c r="W112">
        <v>1280</v>
      </c>
      <c r="X112">
        <v>1</v>
      </c>
      <c r="Y112">
        <v>0.74007116010640805</v>
      </c>
      <c r="Z112">
        <v>75.5</v>
      </c>
      <c r="AA112">
        <v>69.44</v>
      </c>
      <c r="AB112" t="s">
        <v>94</v>
      </c>
      <c r="AC112">
        <v>8.6875</v>
      </c>
      <c r="AD112" t="s">
        <v>98</v>
      </c>
      <c r="AE112">
        <v>1</v>
      </c>
      <c r="AF112">
        <v>75.5</v>
      </c>
      <c r="AG112">
        <v>14.359375</v>
      </c>
      <c r="AH112">
        <f t="shared" si="5"/>
        <v>61.140625</v>
      </c>
      <c r="AI112">
        <f t="shared" si="6"/>
        <v>5.2578890097932538</v>
      </c>
      <c r="AJ112">
        <f t="shared" si="7"/>
        <v>0.48281833359683246</v>
      </c>
      <c r="AK112">
        <f t="shared" si="8"/>
        <v>156.37351514295381</v>
      </c>
    </row>
    <row r="113" spans="1:37" x14ac:dyDescent="0.3">
      <c r="A113">
        <v>111</v>
      </c>
      <c r="B113">
        <v>366</v>
      </c>
      <c r="C113" t="s">
        <v>1510</v>
      </c>
      <c r="D113">
        <v>3.4549186439336597E-2</v>
      </c>
      <c r="E113">
        <v>1280</v>
      </c>
      <c r="F113">
        <v>5120</v>
      </c>
      <c r="G113">
        <v>4</v>
      </c>
      <c r="H113">
        <v>4.1443371199880703</v>
      </c>
      <c r="I113">
        <v>11.8664027693408</v>
      </c>
      <c r="J113">
        <v>-0.74700079735091396</v>
      </c>
      <c r="K113" t="b">
        <v>1</v>
      </c>
      <c r="L113">
        <v>730.5</v>
      </c>
      <c r="M113" t="s">
        <v>1511</v>
      </c>
      <c r="N113">
        <v>11.868971328572201</v>
      </c>
      <c r="O113">
        <v>4.3049999999999997</v>
      </c>
      <c r="P113">
        <v>2.863</v>
      </c>
      <c r="Q113" t="s">
        <v>1622</v>
      </c>
      <c r="S113">
        <v>0</v>
      </c>
      <c r="T113">
        <v>20240</v>
      </c>
      <c r="U113">
        <v>1280</v>
      </c>
      <c r="V113">
        <v>77</v>
      </c>
      <c r="W113">
        <v>1280</v>
      </c>
      <c r="X113">
        <v>1</v>
      </c>
      <c r="Y113">
        <v>0.35833047077727798</v>
      </c>
      <c r="Z113">
        <v>730.5</v>
      </c>
      <c r="AA113">
        <v>27.7</v>
      </c>
      <c r="AB113" t="s">
        <v>94</v>
      </c>
      <c r="AC113">
        <v>27.03125</v>
      </c>
      <c r="AE113">
        <v>0</v>
      </c>
      <c r="AF113">
        <v>730.5</v>
      </c>
      <c r="AG113">
        <v>38.96875</v>
      </c>
      <c r="AH113">
        <f t="shared" si="5"/>
        <v>691.53125</v>
      </c>
      <c r="AI113">
        <f t="shared" si="6"/>
        <v>18.745789895749798</v>
      </c>
      <c r="AJ113">
        <f t="shared" si="7"/>
        <v>0.47378540240259553</v>
      </c>
      <c r="AK113">
        <f t="shared" si="8"/>
        <v>1541.8372881384455</v>
      </c>
    </row>
    <row r="114" spans="1:37" x14ac:dyDescent="0.3">
      <c r="A114">
        <v>112</v>
      </c>
      <c r="B114">
        <v>367</v>
      </c>
      <c r="C114" t="s">
        <v>1510</v>
      </c>
      <c r="D114">
        <v>3.2802525982108303E-2</v>
      </c>
      <c r="E114">
        <v>1280</v>
      </c>
      <c r="F114">
        <v>5120</v>
      </c>
      <c r="G114">
        <v>4</v>
      </c>
      <c r="H114">
        <v>4.8785101335736796</v>
      </c>
      <c r="I114">
        <v>10.519287475518199</v>
      </c>
      <c r="J114">
        <v>-0.761868484011476</v>
      </c>
      <c r="K114" t="b">
        <v>1</v>
      </c>
      <c r="L114">
        <v>143.5</v>
      </c>
      <c r="M114" t="s">
        <v>1511</v>
      </c>
      <c r="N114">
        <v>11.074651638256199</v>
      </c>
      <c r="O114">
        <v>4.42</v>
      </c>
      <c r="P114">
        <v>2.1560000000000001</v>
      </c>
      <c r="Q114" t="s">
        <v>1623</v>
      </c>
      <c r="R114" t="s">
        <v>1941</v>
      </c>
      <c r="S114">
        <v>0</v>
      </c>
      <c r="T114">
        <v>26350</v>
      </c>
      <c r="U114">
        <v>1280</v>
      </c>
      <c r="V114">
        <v>95</v>
      </c>
      <c r="W114">
        <v>1280</v>
      </c>
      <c r="X114">
        <v>1</v>
      </c>
      <c r="Y114">
        <v>0.39792674353895002</v>
      </c>
      <c r="Z114">
        <v>143.5</v>
      </c>
      <c r="AA114">
        <v>183.6</v>
      </c>
      <c r="AB114" t="s">
        <v>94</v>
      </c>
      <c r="AC114">
        <v>11.9765625</v>
      </c>
      <c r="AE114">
        <v>0</v>
      </c>
      <c r="AF114">
        <v>143.5</v>
      </c>
      <c r="AG114">
        <v>44.34375</v>
      </c>
      <c r="AH114">
        <f t="shared" si="5"/>
        <v>99.15625</v>
      </c>
      <c r="AI114">
        <f t="shared" si="6"/>
        <v>3.2360817477096546</v>
      </c>
      <c r="AJ114">
        <f t="shared" si="7"/>
        <v>0.46679341562623367</v>
      </c>
      <c r="AK114">
        <f t="shared" si="8"/>
        <v>307.41650416702095</v>
      </c>
    </row>
    <row r="115" spans="1:37" x14ac:dyDescent="0.3">
      <c r="A115">
        <v>113</v>
      </c>
      <c r="B115">
        <v>373</v>
      </c>
      <c r="C115" t="s">
        <v>1510</v>
      </c>
      <c r="D115">
        <v>2.0219221949335401E-2</v>
      </c>
      <c r="E115">
        <v>1280</v>
      </c>
      <c r="F115">
        <v>3840</v>
      </c>
      <c r="G115">
        <v>3</v>
      </c>
      <c r="H115">
        <v>4.1011656364122704</v>
      </c>
      <c r="I115">
        <v>9.7723087430136104</v>
      </c>
      <c r="J115">
        <v>-0.75142092041216202</v>
      </c>
      <c r="K115" t="b">
        <v>1</v>
      </c>
      <c r="L115">
        <v>241</v>
      </c>
      <c r="M115" t="s">
        <v>1511</v>
      </c>
      <c r="N115">
        <v>9.8242989710185995</v>
      </c>
      <c r="O115">
        <v>4.1639999999999997</v>
      </c>
      <c r="P115">
        <v>2.383</v>
      </c>
      <c r="Q115" t="s">
        <v>1624</v>
      </c>
      <c r="S115">
        <v>0</v>
      </c>
      <c r="T115">
        <v>14650</v>
      </c>
      <c r="U115">
        <v>1280</v>
      </c>
      <c r="V115">
        <v>110</v>
      </c>
      <c r="W115">
        <v>1280</v>
      </c>
      <c r="X115">
        <v>1</v>
      </c>
      <c r="Y115">
        <v>0.29568454173730901</v>
      </c>
      <c r="Z115">
        <v>241</v>
      </c>
      <c r="AA115">
        <v>60.78</v>
      </c>
      <c r="AB115" t="s">
        <v>94</v>
      </c>
      <c r="AC115">
        <v>15.5234375</v>
      </c>
      <c r="AE115">
        <v>0</v>
      </c>
      <c r="AF115">
        <v>241</v>
      </c>
      <c r="AG115">
        <v>24.890625</v>
      </c>
      <c r="AH115">
        <f t="shared" si="5"/>
        <v>216.109375</v>
      </c>
      <c r="AI115">
        <f t="shared" si="6"/>
        <v>9.6823603264281228</v>
      </c>
      <c r="AJ115">
        <f t="shared" si="7"/>
        <v>0.47169583409595844</v>
      </c>
      <c r="AK115">
        <f t="shared" si="8"/>
        <v>510.92246863255673</v>
      </c>
    </row>
    <row r="116" spans="1:37" x14ac:dyDescent="0.3">
      <c r="A116">
        <v>114</v>
      </c>
      <c r="B116">
        <v>374</v>
      </c>
      <c r="C116" t="s">
        <v>1510</v>
      </c>
      <c r="D116">
        <v>3.5251005614266001E-2</v>
      </c>
      <c r="E116">
        <v>1280</v>
      </c>
      <c r="F116">
        <v>1280</v>
      </c>
      <c r="G116">
        <v>1</v>
      </c>
      <c r="H116">
        <v>5.9751265783926204</v>
      </c>
      <c r="I116">
        <v>11.833551465800999</v>
      </c>
      <c r="J116">
        <v>-0.72811481699830904</v>
      </c>
      <c r="K116" t="b">
        <v>1</v>
      </c>
      <c r="L116">
        <v>95.7</v>
      </c>
      <c r="M116" t="s">
        <v>1511</v>
      </c>
      <c r="N116">
        <v>11.837314254219599</v>
      </c>
      <c r="O116">
        <v>3.7290000000000001</v>
      </c>
      <c r="P116">
        <v>1.98</v>
      </c>
      <c r="Q116" t="s">
        <v>1625</v>
      </c>
      <c r="S116">
        <v>0</v>
      </c>
      <c r="T116">
        <v>5340</v>
      </c>
      <c r="U116">
        <v>1280</v>
      </c>
      <c r="V116">
        <v>48</v>
      </c>
      <c r="W116">
        <v>1280</v>
      </c>
      <c r="X116">
        <v>1</v>
      </c>
      <c r="Y116">
        <v>0.71809766732186098</v>
      </c>
      <c r="Z116">
        <v>95.7</v>
      </c>
      <c r="AA116">
        <v>55.8</v>
      </c>
      <c r="AB116" t="s">
        <v>94</v>
      </c>
      <c r="AC116">
        <v>9.78125</v>
      </c>
      <c r="AE116">
        <v>1</v>
      </c>
      <c r="AF116">
        <v>95.6875</v>
      </c>
      <c r="AG116">
        <v>14.7890625</v>
      </c>
      <c r="AH116">
        <f t="shared" si="5"/>
        <v>80.8984375</v>
      </c>
      <c r="AI116">
        <f t="shared" si="6"/>
        <v>6.4701531959852083</v>
      </c>
      <c r="AJ116">
        <f t="shared" si="7"/>
        <v>0.48281833359683246</v>
      </c>
      <c r="AK116">
        <f t="shared" si="8"/>
        <v>198.18530768531645</v>
      </c>
    </row>
    <row r="117" spans="1:37" x14ac:dyDescent="0.3">
      <c r="A117">
        <v>115</v>
      </c>
      <c r="B117">
        <v>379</v>
      </c>
      <c r="C117" t="s">
        <v>1510</v>
      </c>
      <c r="D117">
        <v>3.6635724180747301E-2</v>
      </c>
      <c r="E117">
        <v>1280</v>
      </c>
      <c r="F117">
        <v>5120</v>
      </c>
      <c r="G117">
        <v>4</v>
      </c>
      <c r="H117">
        <v>4.1994761260461297</v>
      </c>
      <c r="I117">
        <v>12.016079149721801</v>
      </c>
      <c r="J117">
        <v>-0.74820628545852697</v>
      </c>
      <c r="K117" t="b">
        <v>1</v>
      </c>
      <c r="L117">
        <v>728</v>
      </c>
      <c r="M117" t="s">
        <v>1511</v>
      </c>
      <c r="N117">
        <v>12.020398878034801</v>
      </c>
      <c r="O117">
        <v>4.3099999999999996</v>
      </c>
      <c r="P117">
        <v>2.8610000000000002</v>
      </c>
      <c r="Q117" t="s">
        <v>1626</v>
      </c>
      <c r="S117">
        <v>0</v>
      </c>
      <c r="T117">
        <v>20290</v>
      </c>
      <c r="U117">
        <v>1280</v>
      </c>
      <c r="V117">
        <v>79</v>
      </c>
      <c r="W117">
        <v>1280</v>
      </c>
      <c r="X117">
        <v>1</v>
      </c>
      <c r="Y117">
        <v>0.35996918787161603</v>
      </c>
      <c r="Z117">
        <v>728</v>
      </c>
      <c r="AA117">
        <v>27.88</v>
      </c>
      <c r="AB117" t="s">
        <v>94</v>
      </c>
      <c r="AC117">
        <v>26.984375</v>
      </c>
      <c r="AE117">
        <v>0</v>
      </c>
      <c r="AF117">
        <v>728</v>
      </c>
      <c r="AG117">
        <v>38.28125</v>
      </c>
      <c r="AH117">
        <f t="shared" si="5"/>
        <v>689.71875</v>
      </c>
      <c r="AI117">
        <f t="shared" si="6"/>
        <v>19.017142857142858</v>
      </c>
      <c r="AJ117">
        <f t="shared" si="7"/>
        <v>0.47321460384899644</v>
      </c>
      <c r="AK117">
        <f t="shared" si="8"/>
        <v>1538.4140600874314</v>
      </c>
    </row>
    <row r="118" spans="1:37" x14ac:dyDescent="0.3">
      <c r="A118">
        <v>116</v>
      </c>
      <c r="B118">
        <v>380</v>
      </c>
      <c r="C118" t="s">
        <v>1510</v>
      </c>
      <c r="D118">
        <v>2.67686452164543E-2</v>
      </c>
      <c r="E118">
        <v>1280</v>
      </c>
      <c r="F118">
        <v>5120</v>
      </c>
      <c r="G118">
        <v>4</v>
      </c>
      <c r="H118">
        <v>4.9436523649626096</v>
      </c>
      <c r="I118">
        <v>11.0459732529633</v>
      </c>
      <c r="J118">
        <v>-0.761868484011476</v>
      </c>
      <c r="K118" t="b">
        <v>1</v>
      </c>
      <c r="L118">
        <v>171.9</v>
      </c>
      <c r="M118" t="s">
        <v>1511</v>
      </c>
      <c r="N118">
        <v>11.3891572341435</v>
      </c>
      <c r="O118">
        <v>4.4379999999999997</v>
      </c>
      <c r="P118">
        <v>2.234</v>
      </c>
      <c r="Q118" t="s">
        <v>1627</v>
      </c>
      <c r="R118" t="s">
        <v>1941</v>
      </c>
      <c r="S118">
        <v>0</v>
      </c>
      <c r="T118">
        <v>27260</v>
      </c>
      <c r="U118">
        <v>1280</v>
      </c>
      <c r="V118">
        <v>97</v>
      </c>
      <c r="W118">
        <v>1280</v>
      </c>
      <c r="X118">
        <v>1</v>
      </c>
      <c r="Y118">
        <v>0.40041723053849199</v>
      </c>
      <c r="Z118">
        <v>171.9</v>
      </c>
      <c r="AA118">
        <v>158.6</v>
      </c>
      <c r="AB118" t="s">
        <v>94</v>
      </c>
      <c r="AC118">
        <v>13.109375</v>
      </c>
      <c r="AE118">
        <v>0</v>
      </c>
      <c r="AF118">
        <v>171.875</v>
      </c>
      <c r="AG118">
        <v>45.78125</v>
      </c>
      <c r="AH118">
        <f t="shared" si="5"/>
        <v>126.09375</v>
      </c>
      <c r="AI118">
        <f t="shared" si="6"/>
        <v>3.7542662116040955</v>
      </c>
      <c r="AJ118">
        <f t="shared" si="7"/>
        <v>0.46679341562623367</v>
      </c>
      <c r="AK118">
        <f t="shared" si="8"/>
        <v>368.20356553105734</v>
      </c>
    </row>
    <row r="119" spans="1:37" x14ac:dyDescent="0.3">
      <c r="A119">
        <v>117</v>
      </c>
      <c r="B119">
        <v>386</v>
      </c>
      <c r="C119" t="s">
        <v>1510</v>
      </c>
      <c r="D119">
        <v>2.88488519412291E-2</v>
      </c>
      <c r="E119">
        <v>1280</v>
      </c>
      <c r="F119">
        <v>3840</v>
      </c>
      <c r="G119">
        <v>3</v>
      </c>
      <c r="H119">
        <v>4.2344485640585301</v>
      </c>
      <c r="I119">
        <v>10.247034708727501</v>
      </c>
      <c r="J119">
        <v>-0.75142092041216202</v>
      </c>
      <c r="K119" t="b">
        <v>1</v>
      </c>
      <c r="L119">
        <v>262.5</v>
      </c>
      <c r="M119" t="s">
        <v>1511</v>
      </c>
      <c r="N119">
        <v>10.277640153259201</v>
      </c>
      <c r="O119">
        <v>4.17</v>
      </c>
      <c r="P119">
        <v>2.42</v>
      </c>
      <c r="Q119" t="s">
        <v>1628</v>
      </c>
      <c r="S119">
        <v>0</v>
      </c>
      <c r="T119">
        <v>14860</v>
      </c>
      <c r="U119">
        <v>1280</v>
      </c>
      <c r="V119">
        <v>121</v>
      </c>
      <c r="W119">
        <v>1280</v>
      </c>
      <c r="X119">
        <v>1</v>
      </c>
      <c r="Y119">
        <v>0.29404077855077498</v>
      </c>
      <c r="Z119">
        <v>262.5</v>
      </c>
      <c r="AA119">
        <v>56.62</v>
      </c>
      <c r="AB119" t="s">
        <v>94</v>
      </c>
      <c r="AC119">
        <v>16.203125</v>
      </c>
      <c r="AE119">
        <v>0</v>
      </c>
      <c r="AF119">
        <v>262.5</v>
      </c>
      <c r="AG119">
        <v>24.65625</v>
      </c>
      <c r="AH119">
        <f t="shared" si="5"/>
        <v>237.84375</v>
      </c>
      <c r="AI119">
        <f t="shared" si="6"/>
        <v>10.64638783269962</v>
      </c>
      <c r="AJ119">
        <f t="shared" si="7"/>
        <v>0.47169583409595844</v>
      </c>
      <c r="AK119">
        <f t="shared" si="8"/>
        <v>556.50268886326194</v>
      </c>
    </row>
    <row r="120" spans="1:37" x14ac:dyDescent="0.3">
      <c r="A120">
        <v>118</v>
      </c>
      <c r="B120">
        <v>387</v>
      </c>
      <c r="C120" t="s">
        <v>1510</v>
      </c>
      <c r="D120">
        <v>6.7464530313127699E-2</v>
      </c>
      <c r="E120">
        <v>1280</v>
      </c>
      <c r="F120">
        <v>1280</v>
      </c>
      <c r="G120">
        <v>1</v>
      </c>
      <c r="H120">
        <v>6.52442664439433</v>
      </c>
      <c r="I120">
        <v>12.876822508125899</v>
      </c>
      <c r="J120">
        <v>-0.72972213447512602</v>
      </c>
      <c r="K120" t="b">
        <v>1</v>
      </c>
      <c r="L120">
        <v>94.1</v>
      </c>
      <c r="M120" t="s">
        <v>1511</v>
      </c>
      <c r="N120">
        <v>12.8777388920607</v>
      </c>
      <c r="O120">
        <v>3.7360000000000002</v>
      </c>
      <c r="P120">
        <v>1.974</v>
      </c>
      <c r="Q120" t="s">
        <v>1629</v>
      </c>
      <c r="S120">
        <v>0</v>
      </c>
      <c r="T120">
        <v>5450</v>
      </c>
      <c r="U120">
        <v>1280</v>
      </c>
      <c r="V120">
        <v>82</v>
      </c>
      <c r="W120">
        <v>1280</v>
      </c>
      <c r="X120">
        <v>1</v>
      </c>
      <c r="Y120">
        <v>0.61007086502900898</v>
      </c>
      <c r="Z120">
        <v>94.1</v>
      </c>
      <c r="AA120">
        <v>57.88</v>
      </c>
      <c r="AB120" t="s">
        <v>94</v>
      </c>
      <c r="AC120">
        <v>9.703125</v>
      </c>
      <c r="AD120" t="s">
        <v>98</v>
      </c>
      <c r="AE120">
        <v>1</v>
      </c>
      <c r="AF120">
        <v>94.125</v>
      </c>
      <c r="AG120">
        <v>13.2578125</v>
      </c>
      <c r="AH120">
        <f t="shared" si="5"/>
        <v>80.8671875</v>
      </c>
      <c r="AI120">
        <f t="shared" si="6"/>
        <v>7.09958750736594</v>
      </c>
      <c r="AJ120">
        <f t="shared" si="7"/>
        <v>0.4820429145903144</v>
      </c>
      <c r="AK120">
        <f t="shared" si="8"/>
        <v>195.26269788654878</v>
      </c>
    </row>
    <row r="121" spans="1:37" x14ac:dyDescent="0.3">
      <c r="A121">
        <v>119</v>
      </c>
      <c r="B121">
        <v>392</v>
      </c>
      <c r="C121" t="s">
        <v>1510</v>
      </c>
      <c r="D121">
        <v>2.97352652926666E-2</v>
      </c>
      <c r="E121">
        <v>1280</v>
      </c>
      <c r="F121">
        <v>5120</v>
      </c>
      <c r="G121">
        <v>4</v>
      </c>
      <c r="H121">
        <v>4.1845619499373301</v>
      </c>
      <c r="I121">
        <v>11.9325399353681</v>
      </c>
      <c r="J121">
        <v>-0.74900994419693601</v>
      </c>
      <c r="K121" t="b">
        <v>1</v>
      </c>
      <c r="L121">
        <v>709.5</v>
      </c>
      <c r="M121" t="s">
        <v>1511</v>
      </c>
      <c r="N121">
        <v>11.931035710140501</v>
      </c>
      <c r="O121">
        <v>4.3099999999999996</v>
      </c>
      <c r="P121">
        <v>2.8519999999999999</v>
      </c>
      <c r="Q121" t="s">
        <v>1630</v>
      </c>
      <c r="S121">
        <v>0</v>
      </c>
      <c r="T121">
        <v>20350</v>
      </c>
      <c r="U121">
        <v>1280</v>
      </c>
      <c r="V121">
        <v>89</v>
      </c>
      <c r="W121">
        <v>1280</v>
      </c>
      <c r="X121">
        <v>1</v>
      </c>
      <c r="Y121">
        <v>0.33756289156824898</v>
      </c>
      <c r="Z121">
        <v>709.5</v>
      </c>
      <c r="AA121">
        <v>28.69</v>
      </c>
      <c r="AB121" t="s">
        <v>94</v>
      </c>
      <c r="AC121">
        <v>26.640625</v>
      </c>
      <c r="AE121">
        <v>0</v>
      </c>
      <c r="AF121">
        <v>709.5</v>
      </c>
      <c r="AG121">
        <v>36.34375</v>
      </c>
      <c r="AH121">
        <f t="shared" si="5"/>
        <v>673.15625</v>
      </c>
      <c r="AI121">
        <f t="shared" si="6"/>
        <v>19.521926053310406</v>
      </c>
      <c r="AJ121">
        <f t="shared" si="7"/>
        <v>0.47283445357347642</v>
      </c>
      <c r="AK121">
        <f t="shared" si="8"/>
        <v>1500.5251724740206</v>
      </c>
    </row>
    <row r="122" spans="1:37" x14ac:dyDescent="0.3">
      <c r="A122">
        <v>120</v>
      </c>
      <c r="B122">
        <v>393</v>
      </c>
      <c r="C122" t="s">
        <v>1510</v>
      </c>
      <c r="D122">
        <v>3.1300383488985499E-2</v>
      </c>
      <c r="E122">
        <v>1280</v>
      </c>
      <c r="F122">
        <v>5120</v>
      </c>
      <c r="G122">
        <v>4</v>
      </c>
      <c r="H122">
        <v>5.0121636896831996</v>
      </c>
      <c r="I122">
        <v>11.619996679011599</v>
      </c>
      <c r="J122">
        <v>-0.761868484011476</v>
      </c>
      <c r="K122" t="b">
        <v>1</v>
      </c>
      <c r="L122">
        <v>208</v>
      </c>
      <c r="M122" t="s">
        <v>1511</v>
      </c>
      <c r="N122">
        <v>11.772164721166099</v>
      </c>
      <c r="O122">
        <v>4.4450000000000003</v>
      </c>
      <c r="P122">
        <v>2.3180000000000001</v>
      </c>
      <c r="Q122" t="s">
        <v>1631</v>
      </c>
      <c r="R122" t="s">
        <v>1941</v>
      </c>
      <c r="S122">
        <v>0</v>
      </c>
      <c r="T122">
        <v>27920</v>
      </c>
      <c r="U122">
        <v>1280</v>
      </c>
      <c r="V122">
        <v>85</v>
      </c>
      <c r="W122">
        <v>1280</v>
      </c>
      <c r="X122">
        <v>1</v>
      </c>
      <c r="Y122">
        <v>0.43518025302318297</v>
      </c>
      <c r="Z122">
        <v>208</v>
      </c>
      <c r="AA122">
        <v>134.19999999999999</v>
      </c>
      <c r="AB122" t="s">
        <v>94</v>
      </c>
      <c r="AC122">
        <v>14.421875</v>
      </c>
      <c r="AE122">
        <v>0</v>
      </c>
      <c r="AF122">
        <v>208</v>
      </c>
      <c r="AG122">
        <v>48.71875</v>
      </c>
      <c r="AH122">
        <f t="shared" si="5"/>
        <v>159.28125</v>
      </c>
      <c r="AI122">
        <f t="shared" si="6"/>
        <v>4.2694034637588194</v>
      </c>
      <c r="AJ122">
        <f t="shared" si="7"/>
        <v>0.46679341562623367</v>
      </c>
      <c r="AK122">
        <f t="shared" si="8"/>
        <v>445.59326039540315</v>
      </c>
    </row>
    <row r="123" spans="1:37" x14ac:dyDescent="0.3">
      <c r="A123">
        <v>121</v>
      </c>
      <c r="B123">
        <v>399</v>
      </c>
      <c r="C123" t="s">
        <v>1510</v>
      </c>
      <c r="D123">
        <v>2.9595346191076299E-2</v>
      </c>
      <c r="E123">
        <v>1280</v>
      </c>
      <c r="F123">
        <v>3840</v>
      </c>
      <c r="G123">
        <v>3</v>
      </c>
      <c r="H123">
        <v>4.4297845443853303</v>
      </c>
      <c r="I123">
        <v>10.2006171441998</v>
      </c>
      <c r="J123">
        <v>-0.75021543230454901</v>
      </c>
      <c r="K123" t="b">
        <v>1</v>
      </c>
      <c r="L123">
        <v>200.9</v>
      </c>
      <c r="M123" t="s">
        <v>1511</v>
      </c>
      <c r="N123">
        <v>10.266664661899499</v>
      </c>
      <c r="O123">
        <v>4.1639999999999997</v>
      </c>
      <c r="P123">
        <v>2.3029999999999999</v>
      </c>
      <c r="Q123" t="s">
        <v>1632</v>
      </c>
      <c r="S123">
        <v>0</v>
      </c>
      <c r="T123">
        <v>14550</v>
      </c>
      <c r="U123">
        <v>1280</v>
      </c>
      <c r="V123">
        <v>94</v>
      </c>
      <c r="W123">
        <v>1280</v>
      </c>
      <c r="X123">
        <v>1</v>
      </c>
      <c r="Y123">
        <v>0.35375526491690701</v>
      </c>
      <c r="Z123">
        <v>200.9</v>
      </c>
      <c r="AA123">
        <v>72.44</v>
      </c>
      <c r="AB123" t="s">
        <v>94</v>
      </c>
      <c r="AC123">
        <v>14.171875</v>
      </c>
      <c r="AE123">
        <v>0</v>
      </c>
      <c r="AF123">
        <v>200.875</v>
      </c>
      <c r="AG123">
        <v>27.96875</v>
      </c>
      <c r="AH123">
        <f t="shared" si="5"/>
        <v>172.90625</v>
      </c>
      <c r="AI123">
        <f t="shared" si="6"/>
        <v>7.1821229050279332</v>
      </c>
      <c r="AJ123">
        <f t="shared" si="7"/>
        <v>0.47226480068669913</v>
      </c>
      <c r="AK123">
        <f t="shared" si="8"/>
        <v>425.34400130587045</v>
      </c>
    </row>
    <row r="124" spans="1:37" x14ac:dyDescent="0.3">
      <c r="A124">
        <v>122</v>
      </c>
      <c r="B124">
        <v>400</v>
      </c>
      <c r="C124" t="s">
        <v>1510</v>
      </c>
      <c r="D124">
        <v>7.7226810998131695E-2</v>
      </c>
      <c r="E124">
        <v>1280</v>
      </c>
      <c r="F124">
        <v>1280</v>
      </c>
      <c r="G124">
        <v>1</v>
      </c>
      <c r="H124">
        <v>6.5329933354616303</v>
      </c>
      <c r="I124">
        <v>13.8443315800309</v>
      </c>
      <c r="J124">
        <v>-0.7273111582599</v>
      </c>
      <c r="K124" t="b">
        <v>1</v>
      </c>
      <c r="L124">
        <v>131.5</v>
      </c>
      <c r="M124" t="s">
        <v>1511</v>
      </c>
      <c r="N124">
        <v>13.8430285319328</v>
      </c>
      <c r="O124">
        <v>3.7770000000000001</v>
      </c>
      <c r="P124">
        <v>2.12</v>
      </c>
      <c r="Q124" t="s">
        <v>1633</v>
      </c>
      <c r="S124">
        <v>0</v>
      </c>
      <c r="T124">
        <v>5984</v>
      </c>
      <c r="U124">
        <v>1280</v>
      </c>
      <c r="V124">
        <v>70</v>
      </c>
      <c r="W124">
        <v>1280</v>
      </c>
      <c r="X124">
        <v>1</v>
      </c>
      <c r="Y124">
        <v>0.66131919298002695</v>
      </c>
      <c r="Z124">
        <v>131.5</v>
      </c>
      <c r="AA124">
        <v>45.5</v>
      </c>
      <c r="AB124" t="s">
        <v>94</v>
      </c>
      <c r="AC124">
        <v>11.46875</v>
      </c>
      <c r="AD124" t="s">
        <v>98</v>
      </c>
      <c r="AE124">
        <v>0</v>
      </c>
      <c r="AF124">
        <v>131.5</v>
      </c>
      <c r="AG124">
        <v>15.3671875</v>
      </c>
      <c r="AH124">
        <f t="shared" si="5"/>
        <v>116.1328125</v>
      </c>
      <c r="AI124">
        <f t="shared" si="6"/>
        <v>8.5571936959837309</v>
      </c>
      <c r="AJ124">
        <f t="shared" si="7"/>
        <v>0.48320651072977155</v>
      </c>
      <c r="AK124">
        <f t="shared" si="8"/>
        <v>272.14037286335338</v>
      </c>
    </row>
    <row r="125" spans="1:37" x14ac:dyDescent="0.3">
      <c r="A125">
        <v>123</v>
      </c>
      <c r="B125">
        <v>405</v>
      </c>
      <c r="C125" t="s">
        <v>1510</v>
      </c>
      <c r="D125">
        <v>3.2654199805523497E-2</v>
      </c>
      <c r="E125">
        <v>1280</v>
      </c>
      <c r="F125">
        <v>5120</v>
      </c>
      <c r="G125">
        <v>4</v>
      </c>
      <c r="H125">
        <v>4.1379584070390303</v>
      </c>
      <c r="I125">
        <v>11.7834831200447</v>
      </c>
      <c r="J125">
        <v>-0.74900994419693601</v>
      </c>
      <c r="K125" t="b">
        <v>1</v>
      </c>
      <c r="L125">
        <v>703</v>
      </c>
      <c r="M125" t="s">
        <v>1511</v>
      </c>
      <c r="N125">
        <v>11.781860921480799</v>
      </c>
      <c r="O125">
        <v>4.3099999999999996</v>
      </c>
      <c r="P125">
        <v>2.8479999999999999</v>
      </c>
      <c r="Q125" t="s">
        <v>1634</v>
      </c>
      <c r="S125">
        <v>0</v>
      </c>
      <c r="T125">
        <v>20400</v>
      </c>
      <c r="U125">
        <v>1280</v>
      </c>
      <c r="V125">
        <v>94</v>
      </c>
      <c r="W125">
        <v>1280</v>
      </c>
      <c r="X125">
        <v>1</v>
      </c>
      <c r="Y125">
        <v>0.32365569708964498</v>
      </c>
      <c r="Z125">
        <v>703</v>
      </c>
      <c r="AA125">
        <v>29.02</v>
      </c>
      <c r="AB125" t="s">
        <v>94</v>
      </c>
      <c r="AC125">
        <v>26.515625</v>
      </c>
      <c r="AE125">
        <v>0</v>
      </c>
      <c r="AF125">
        <v>703</v>
      </c>
      <c r="AG125">
        <v>35.8125</v>
      </c>
      <c r="AH125">
        <f t="shared" si="5"/>
        <v>667.1875</v>
      </c>
      <c r="AI125">
        <f t="shared" si="6"/>
        <v>19.630017452006982</v>
      </c>
      <c r="AJ125">
        <f t="shared" si="7"/>
        <v>0.47283445357347642</v>
      </c>
      <c r="AK125">
        <f t="shared" si="8"/>
        <v>1486.7782892871551</v>
      </c>
    </row>
    <row r="126" spans="1:37" x14ac:dyDescent="0.3">
      <c r="A126">
        <v>124</v>
      </c>
      <c r="B126">
        <v>406</v>
      </c>
      <c r="C126" t="s">
        <v>1510</v>
      </c>
      <c r="D126">
        <v>1.8559741832038401E-2</v>
      </c>
      <c r="E126">
        <v>1280</v>
      </c>
      <c r="F126">
        <v>5120</v>
      </c>
      <c r="G126">
        <v>4</v>
      </c>
      <c r="H126">
        <v>5.1040642819694604</v>
      </c>
      <c r="I126">
        <v>12.600658696112101</v>
      </c>
      <c r="J126">
        <v>-0.761868484011476</v>
      </c>
      <c r="K126" t="b">
        <v>1</v>
      </c>
      <c r="L126">
        <v>294.8</v>
      </c>
      <c r="M126" t="s">
        <v>1511</v>
      </c>
      <c r="N126">
        <v>12.6339019839704</v>
      </c>
      <c r="O126">
        <v>4.4649999999999999</v>
      </c>
      <c r="P126">
        <v>2.4689999999999999</v>
      </c>
      <c r="Q126" t="s">
        <v>1635</v>
      </c>
      <c r="R126" t="s">
        <v>1941</v>
      </c>
      <c r="S126">
        <v>0</v>
      </c>
      <c r="T126">
        <v>29100</v>
      </c>
      <c r="U126">
        <v>1280</v>
      </c>
      <c r="V126">
        <v>102</v>
      </c>
      <c r="W126">
        <v>1280</v>
      </c>
      <c r="X126">
        <v>1</v>
      </c>
      <c r="Y126">
        <v>0.40636291650103901</v>
      </c>
      <c r="Z126">
        <v>294.8</v>
      </c>
      <c r="AA126">
        <v>98.75</v>
      </c>
      <c r="AB126" t="s">
        <v>94</v>
      </c>
      <c r="AC126">
        <v>17.171875</v>
      </c>
      <c r="AE126">
        <v>0</v>
      </c>
      <c r="AF126">
        <v>294.75</v>
      </c>
      <c r="AG126">
        <v>47.4375</v>
      </c>
      <c r="AH126">
        <f t="shared" si="5"/>
        <v>247.3125</v>
      </c>
      <c r="AI126">
        <f t="shared" si="6"/>
        <v>6.2134387351778653</v>
      </c>
      <c r="AJ126">
        <f t="shared" si="7"/>
        <v>0.46679341562623367</v>
      </c>
      <c r="AK126">
        <f t="shared" si="8"/>
        <v>631.43564183435137</v>
      </c>
    </row>
    <row r="127" spans="1:37" x14ac:dyDescent="0.3">
      <c r="A127">
        <v>125</v>
      </c>
      <c r="B127">
        <v>412</v>
      </c>
      <c r="C127" t="s">
        <v>1510</v>
      </c>
      <c r="D127">
        <v>2.26979786572989E-2</v>
      </c>
      <c r="E127">
        <v>1280</v>
      </c>
      <c r="F127">
        <v>3840</v>
      </c>
      <c r="G127">
        <v>3</v>
      </c>
      <c r="H127">
        <v>4.1115569138356198</v>
      </c>
      <c r="I127">
        <v>9.1787295947541399</v>
      </c>
      <c r="J127">
        <v>-0.75222457915057095</v>
      </c>
      <c r="K127" t="b">
        <v>1</v>
      </c>
      <c r="L127">
        <v>171</v>
      </c>
      <c r="M127" t="s">
        <v>1511</v>
      </c>
      <c r="N127">
        <v>9.3679831440265104</v>
      </c>
      <c r="O127">
        <v>4.1680000000000001</v>
      </c>
      <c r="P127">
        <v>2.2320000000000002</v>
      </c>
      <c r="Q127" t="s">
        <v>1636</v>
      </c>
      <c r="S127">
        <v>0</v>
      </c>
      <c r="T127">
        <v>14720</v>
      </c>
      <c r="U127">
        <v>1280</v>
      </c>
      <c r="V127">
        <v>105</v>
      </c>
      <c r="W127">
        <v>1280</v>
      </c>
      <c r="X127">
        <v>1</v>
      </c>
      <c r="Y127">
        <v>0.30365686191956998</v>
      </c>
      <c r="Z127">
        <v>171</v>
      </c>
      <c r="AA127">
        <v>86.06</v>
      </c>
      <c r="AB127" t="s">
        <v>94</v>
      </c>
      <c r="AC127">
        <v>13.078125</v>
      </c>
      <c r="AE127">
        <v>0</v>
      </c>
      <c r="AF127">
        <v>171</v>
      </c>
      <c r="AG127">
        <v>25.75</v>
      </c>
      <c r="AH127">
        <f t="shared" si="5"/>
        <v>145.25</v>
      </c>
      <c r="AI127">
        <f t="shared" si="6"/>
        <v>6.6407766990291259</v>
      </c>
      <c r="AJ127">
        <f t="shared" si="7"/>
        <v>0.47131690390269154</v>
      </c>
      <c r="AK127">
        <f t="shared" si="8"/>
        <v>362.81321247774468</v>
      </c>
    </row>
    <row r="128" spans="1:37" x14ac:dyDescent="0.3">
      <c r="A128">
        <v>126</v>
      </c>
      <c r="B128">
        <v>413</v>
      </c>
      <c r="C128" t="s">
        <v>1510</v>
      </c>
      <c r="D128">
        <v>8.0811867847100705E-2</v>
      </c>
      <c r="E128">
        <v>1280</v>
      </c>
      <c r="F128">
        <v>1280</v>
      </c>
      <c r="G128">
        <v>1</v>
      </c>
      <c r="H128">
        <v>6.0485872791537796</v>
      </c>
      <c r="I128">
        <v>14.0818672592799</v>
      </c>
      <c r="J128">
        <v>-0.72490018204467399</v>
      </c>
      <c r="K128" t="b">
        <v>1</v>
      </c>
      <c r="L128">
        <v>213.2</v>
      </c>
      <c r="M128" t="s">
        <v>1511</v>
      </c>
      <c r="N128">
        <v>14.0864977278524</v>
      </c>
      <c r="O128">
        <v>3.77</v>
      </c>
      <c r="P128">
        <v>2.3279999999999998</v>
      </c>
      <c r="Q128" t="s">
        <v>1637</v>
      </c>
      <c r="S128">
        <v>0</v>
      </c>
      <c r="T128">
        <v>5880</v>
      </c>
      <c r="U128">
        <v>1280</v>
      </c>
      <c r="V128">
        <v>95</v>
      </c>
      <c r="W128">
        <v>1280</v>
      </c>
      <c r="X128">
        <v>1</v>
      </c>
      <c r="Y128">
        <v>0.51797412570242696</v>
      </c>
      <c r="Z128">
        <v>213.2</v>
      </c>
      <c r="AA128">
        <v>27.58</v>
      </c>
      <c r="AB128" t="s">
        <v>94</v>
      </c>
      <c r="AC128">
        <v>14.6015625</v>
      </c>
      <c r="AD128" t="s">
        <v>98</v>
      </c>
      <c r="AE128">
        <v>0</v>
      </c>
      <c r="AF128">
        <v>213.25</v>
      </c>
      <c r="AG128">
        <v>13.2109375</v>
      </c>
      <c r="AH128">
        <f t="shared" si="5"/>
        <v>200.0390625</v>
      </c>
      <c r="AI128">
        <f t="shared" si="6"/>
        <v>16.141927853341219</v>
      </c>
      <c r="AJ128">
        <f t="shared" si="7"/>
        <v>0.48437291565644403</v>
      </c>
      <c r="AK128">
        <f t="shared" si="8"/>
        <v>440.25995902556605</v>
      </c>
    </row>
    <row r="129" spans="1:37" x14ac:dyDescent="0.3">
      <c r="A129">
        <v>127</v>
      </c>
      <c r="B129">
        <v>418</v>
      </c>
      <c r="C129" t="s">
        <v>1510</v>
      </c>
      <c r="D129">
        <v>3.3485107978231697E-2</v>
      </c>
      <c r="E129">
        <v>1280</v>
      </c>
      <c r="F129">
        <v>5120</v>
      </c>
      <c r="G129">
        <v>4</v>
      </c>
      <c r="H129">
        <v>4.1380292220839001</v>
      </c>
      <c r="I129">
        <v>11.767520600300999</v>
      </c>
      <c r="J129">
        <v>-0.74941177356613997</v>
      </c>
      <c r="K129" t="b">
        <v>1</v>
      </c>
      <c r="L129">
        <v>699</v>
      </c>
      <c r="M129" t="s">
        <v>1511</v>
      </c>
      <c r="N129">
        <v>11.7717983367536</v>
      </c>
      <c r="O129">
        <v>4.3120000000000003</v>
      </c>
      <c r="P129">
        <v>2.8439999999999999</v>
      </c>
      <c r="Q129" t="s">
        <v>1638</v>
      </c>
      <c r="S129">
        <v>0</v>
      </c>
      <c r="T129">
        <v>20460</v>
      </c>
      <c r="U129">
        <v>1280</v>
      </c>
      <c r="V129">
        <v>92</v>
      </c>
      <c r="W129">
        <v>1280</v>
      </c>
      <c r="X129">
        <v>1</v>
      </c>
      <c r="Y129">
        <v>0.327162162268401</v>
      </c>
      <c r="Z129">
        <v>699</v>
      </c>
      <c r="AA129">
        <v>29.28</v>
      </c>
      <c r="AB129" t="s">
        <v>94</v>
      </c>
      <c r="AC129">
        <v>26.4375</v>
      </c>
      <c r="AE129">
        <v>0</v>
      </c>
      <c r="AF129">
        <v>699</v>
      </c>
      <c r="AG129">
        <v>36</v>
      </c>
      <c r="AH129">
        <f t="shared" si="5"/>
        <v>663</v>
      </c>
      <c r="AI129">
        <f t="shared" si="6"/>
        <v>19.416666666666668</v>
      </c>
      <c r="AJ129">
        <f t="shared" si="7"/>
        <v>0.47264449297168948</v>
      </c>
      <c r="AK129">
        <f t="shared" si="8"/>
        <v>1478.912820088372</v>
      </c>
    </row>
    <row r="130" spans="1:37" x14ac:dyDescent="0.3">
      <c r="A130">
        <v>128</v>
      </c>
      <c r="B130">
        <v>419</v>
      </c>
      <c r="C130" t="s">
        <v>1510</v>
      </c>
      <c r="D130">
        <v>2.34144180710712E-2</v>
      </c>
      <c r="E130">
        <v>1280</v>
      </c>
      <c r="F130">
        <v>5120</v>
      </c>
      <c r="G130">
        <v>4</v>
      </c>
      <c r="H130">
        <v>5.1123681808182502</v>
      </c>
      <c r="I130">
        <v>13.749474580052199</v>
      </c>
      <c r="J130">
        <v>-0.76066299590386299</v>
      </c>
      <c r="K130" t="b">
        <v>1</v>
      </c>
      <c r="L130">
        <v>490.2</v>
      </c>
      <c r="M130" t="s">
        <v>1511</v>
      </c>
      <c r="N130">
        <v>13.756944984115099</v>
      </c>
      <c r="O130">
        <v>4.4800000000000004</v>
      </c>
      <c r="P130">
        <v>2.69</v>
      </c>
      <c r="Q130" t="s">
        <v>1639</v>
      </c>
      <c r="R130" t="s">
        <v>1941</v>
      </c>
      <c r="S130">
        <v>0</v>
      </c>
      <c r="T130">
        <v>30260</v>
      </c>
      <c r="U130">
        <v>1280</v>
      </c>
      <c r="V130">
        <v>108</v>
      </c>
      <c r="W130">
        <v>1280</v>
      </c>
      <c r="X130">
        <v>1</v>
      </c>
      <c r="Y130">
        <v>0.395712812700378</v>
      </c>
      <c r="Z130">
        <v>490.2</v>
      </c>
      <c r="AA130">
        <v>61.72</v>
      </c>
      <c r="AB130" t="s">
        <v>94</v>
      </c>
      <c r="AC130">
        <v>22.140625</v>
      </c>
      <c r="AE130">
        <v>0</v>
      </c>
      <c r="AF130">
        <v>490.25</v>
      </c>
      <c r="AG130">
        <v>48.1875</v>
      </c>
      <c r="AH130">
        <f t="shared" si="5"/>
        <v>442.0625</v>
      </c>
      <c r="AI130">
        <f t="shared" si="6"/>
        <v>10.173800259403372</v>
      </c>
      <c r="AJ130">
        <f t="shared" si="7"/>
        <v>0.46735646884627768</v>
      </c>
      <c r="AK130">
        <f t="shared" si="8"/>
        <v>1048.9851594656163</v>
      </c>
    </row>
    <row r="131" spans="1:37" x14ac:dyDescent="0.3">
      <c r="A131">
        <v>129</v>
      </c>
      <c r="B131">
        <v>425</v>
      </c>
      <c r="C131" t="s">
        <v>1510</v>
      </c>
      <c r="D131">
        <v>2.42452956114508E-2</v>
      </c>
      <c r="E131">
        <v>1280</v>
      </c>
      <c r="F131">
        <v>3840</v>
      </c>
      <c r="G131">
        <v>3</v>
      </c>
      <c r="H131">
        <v>4.44787526288615</v>
      </c>
      <c r="I131">
        <v>9.9295340341384204</v>
      </c>
      <c r="J131">
        <v>-0.75302823788897999</v>
      </c>
      <c r="K131" t="b">
        <v>1</v>
      </c>
      <c r="L131">
        <v>171</v>
      </c>
      <c r="M131" t="s">
        <v>1511</v>
      </c>
      <c r="N131">
        <v>10.039848332721499</v>
      </c>
      <c r="O131">
        <v>4.16</v>
      </c>
      <c r="P131">
        <v>2.2320000000000002</v>
      </c>
      <c r="Q131" t="s">
        <v>1745</v>
      </c>
      <c r="S131">
        <v>0</v>
      </c>
      <c r="T131">
        <v>14470</v>
      </c>
      <c r="U131">
        <v>1280</v>
      </c>
      <c r="V131">
        <v>83</v>
      </c>
      <c r="W131">
        <v>1280</v>
      </c>
      <c r="X131">
        <v>1</v>
      </c>
      <c r="Y131">
        <v>0.378453476767457</v>
      </c>
      <c r="Z131">
        <v>171</v>
      </c>
      <c r="AA131">
        <v>84.6</v>
      </c>
      <c r="AB131" t="s">
        <v>94</v>
      </c>
      <c r="AC131">
        <v>13.078125</v>
      </c>
      <c r="AE131">
        <v>0</v>
      </c>
      <c r="AF131">
        <v>171</v>
      </c>
      <c r="AG131">
        <v>27.9375</v>
      </c>
      <c r="AH131">
        <f t="shared" ref="AH131:AH146" si="9">AF131-AG131</f>
        <v>143.0625</v>
      </c>
      <c r="AI131">
        <f t="shared" ref="AI131:AI146" si="10">AF131/AG131</f>
        <v>6.1208053691275168</v>
      </c>
      <c r="AJ131">
        <f t="shared" ref="AJ131:AJ146" si="11">EXP(J131)</f>
        <v>0.4709382781176491</v>
      </c>
      <c r="AK131">
        <f t="shared" ref="AK131:AK146" si="12">AF131/AJ131</f>
        <v>363.10490768236309</v>
      </c>
    </row>
    <row r="132" spans="1:37" x14ac:dyDescent="0.3">
      <c r="A132">
        <v>130</v>
      </c>
      <c r="B132">
        <v>426</v>
      </c>
      <c r="C132" t="s">
        <v>1510</v>
      </c>
      <c r="D132">
        <v>8.3424255808229195E-2</v>
      </c>
      <c r="E132">
        <v>1280</v>
      </c>
      <c r="F132">
        <v>1280</v>
      </c>
      <c r="G132">
        <v>1</v>
      </c>
      <c r="H132">
        <v>4.8697390193261203</v>
      </c>
      <c r="I132">
        <v>13.144490868571699</v>
      </c>
      <c r="J132">
        <v>-0.70762151916888605</v>
      </c>
      <c r="K132" t="b">
        <v>1</v>
      </c>
      <c r="L132">
        <v>499.2</v>
      </c>
      <c r="M132" t="s">
        <v>1511</v>
      </c>
      <c r="N132">
        <v>13.140108867074799</v>
      </c>
      <c r="O132">
        <v>3.8</v>
      </c>
      <c r="P132">
        <v>2.7</v>
      </c>
      <c r="Q132" t="s">
        <v>1746</v>
      </c>
      <c r="S132">
        <v>0</v>
      </c>
      <c r="T132">
        <v>6332</v>
      </c>
      <c r="U132">
        <v>1280</v>
      </c>
      <c r="V132">
        <v>128</v>
      </c>
      <c r="W132">
        <v>1280</v>
      </c>
      <c r="X132">
        <v>1</v>
      </c>
      <c r="Y132">
        <v>0.34203983774845997</v>
      </c>
      <c r="Z132">
        <v>499.2</v>
      </c>
      <c r="AA132">
        <v>12.68</v>
      </c>
      <c r="AB132" t="s">
        <v>94</v>
      </c>
      <c r="AC132">
        <v>22.34375</v>
      </c>
      <c r="AE132">
        <v>1</v>
      </c>
      <c r="AF132">
        <v>499.25</v>
      </c>
      <c r="AG132">
        <v>12.375</v>
      </c>
      <c r="AH132">
        <f t="shared" si="9"/>
        <v>486.875</v>
      </c>
      <c r="AI132">
        <f t="shared" si="10"/>
        <v>40.343434343434346</v>
      </c>
      <c r="AJ132">
        <f t="shared" si="11"/>
        <v>0.49281495552122501</v>
      </c>
      <c r="AK132">
        <f t="shared" si="12"/>
        <v>1013.0577296948486</v>
      </c>
    </row>
    <row r="133" spans="1:37" x14ac:dyDescent="0.3">
      <c r="A133">
        <v>131</v>
      </c>
      <c r="B133">
        <v>431</v>
      </c>
      <c r="C133" t="s">
        <v>1510</v>
      </c>
      <c r="D133">
        <v>3.6137386438688697E-2</v>
      </c>
      <c r="E133">
        <v>1280</v>
      </c>
      <c r="F133">
        <v>5120</v>
      </c>
      <c r="G133">
        <v>4</v>
      </c>
      <c r="H133">
        <v>4.0912317239471001</v>
      </c>
      <c r="I133">
        <v>11.690375023700399</v>
      </c>
      <c r="J133">
        <v>-0.74900994419693601</v>
      </c>
      <c r="K133" t="b">
        <v>1</v>
      </c>
      <c r="L133">
        <v>719.5</v>
      </c>
      <c r="M133" t="s">
        <v>1511</v>
      </c>
      <c r="N133">
        <v>11.6901483233256</v>
      </c>
      <c r="O133">
        <v>4.3159999999999998</v>
      </c>
      <c r="P133">
        <v>2.8570000000000002</v>
      </c>
      <c r="Q133" t="s">
        <v>1747</v>
      </c>
      <c r="S133">
        <v>0</v>
      </c>
      <c r="T133">
        <v>20700</v>
      </c>
      <c r="U133">
        <v>1280</v>
      </c>
      <c r="V133">
        <v>98</v>
      </c>
      <c r="W133">
        <v>1280</v>
      </c>
      <c r="X133">
        <v>1</v>
      </c>
      <c r="Y133">
        <v>0.31226155917456799</v>
      </c>
      <c r="Z133">
        <v>719.5</v>
      </c>
      <c r="AA133">
        <v>28.78</v>
      </c>
      <c r="AB133" t="s">
        <v>94</v>
      </c>
      <c r="AC133">
        <v>26.828125</v>
      </c>
      <c r="AE133">
        <v>0</v>
      </c>
      <c r="AF133">
        <v>719.5</v>
      </c>
      <c r="AG133">
        <v>35.71875</v>
      </c>
      <c r="AH133">
        <f t="shared" si="9"/>
        <v>683.78125</v>
      </c>
      <c r="AI133">
        <f t="shared" si="10"/>
        <v>20.143482064741907</v>
      </c>
      <c r="AJ133">
        <f t="shared" si="11"/>
        <v>0.47283445357347642</v>
      </c>
      <c r="AK133">
        <f t="shared" si="12"/>
        <v>1521.674223530737</v>
      </c>
    </row>
    <row r="134" spans="1:37" x14ac:dyDescent="0.3">
      <c r="A134">
        <v>132</v>
      </c>
      <c r="B134">
        <v>432</v>
      </c>
      <c r="C134" t="s">
        <v>1510</v>
      </c>
      <c r="D134">
        <v>3.7854580842300603E-2</v>
      </c>
      <c r="E134">
        <v>1280</v>
      </c>
      <c r="F134">
        <v>5120</v>
      </c>
      <c r="G134">
        <v>4</v>
      </c>
      <c r="H134">
        <v>4.9473365102624003</v>
      </c>
      <c r="I134">
        <v>14.861335064030399</v>
      </c>
      <c r="J134">
        <v>-0.75584104347340997</v>
      </c>
      <c r="K134" t="b">
        <v>1</v>
      </c>
      <c r="L134">
        <v>1007</v>
      </c>
      <c r="M134" t="s">
        <v>1511</v>
      </c>
      <c r="N134">
        <v>14.8571169851104</v>
      </c>
      <c r="O134">
        <v>4.5</v>
      </c>
      <c r="P134">
        <v>3.004</v>
      </c>
      <c r="Q134" t="s">
        <v>1748</v>
      </c>
      <c r="R134" t="s">
        <v>1941</v>
      </c>
      <c r="S134">
        <v>0</v>
      </c>
      <c r="T134">
        <v>31490</v>
      </c>
      <c r="U134">
        <v>1280</v>
      </c>
      <c r="V134">
        <v>138</v>
      </c>
      <c r="W134">
        <v>1280</v>
      </c>
      <c r="X134">
        <v>1</v>
      </c>
      <c r="Y134">
        <v>0.33601959834633099</v>
      </c>
      <c r="Z134">
        <v>1007</v>
      </c>
      <c r="AA134">
        <v>31.27</v>
      </c>
      <c r="AB134" t="s">
        <v>94</v>
      </c>
      <c r="AC134">
        <v>31.734375</v>
      </c>
      <c r="AE134">
        <v>0</v>
      </c>
      <c r="AF134">
        <v>1007</v>
      </c>
      <c r="AG134">
        <v>45.625</v>
      </c>
      <c r="AH134">
        <f t="shared" si="9"/>
        <v>961.375</v>
      </c>
      <c r="AI134">
        <f t="shared" si="10"/>
        <v>22.07123287671233</v>
      </c>
      <c r="AJ134">
        <f t="shared" si="11"/>
        <v>0.46961548155596583</v>
      </c>
      <c r="AK134">
        <f t="shared" si="12"/>
        <v>2144.3075016682387</v>
      </c>
    </row>
    <row r="135" spans="1:37" x14ac:dyDescent="0.3">
      <c r="A135">
        <v>133</v>
      </c>
      <c r="B135">
        <v>438</v>
      </c>
      <c r="C135" t="s">
        <v>1510</v>
      </c>
      <c r="D135">
        <v>2.1275083047613198E-2</v>
      </c>
      <c r="E135">
        <v>1280</v>
      </c>
      <c r="F135">
        <v>3840</v>
      </c>
      <c r="G135">
        <v>3</v>
      </c>
      <c r="H135">
        <v>3.9572104100738899</v>
      </c>
      <c r="I135">
        <v>8.9191812758306099</v>
      </c>
      <c r="J135">
        <v>-0.75302823788897999</v>
      </c>
      <c r="K135" t="b">
        <v>1</v>
      </c>
      <c r="L135">
        <v>179.5</v>
      </c>
      <c r="M135" t="s">
        <v>1511</v>
      </c>
      <c r="N135">
        <v>9.1547029952047403</v>
      </c>
      <c r="O135">
        <v>4.1760000000000002</v>
      </c>
      <c r="P135">
        <v>2.254</v>
      </c>
      <c r="Q135" t="s">
        <v>1749</v>
      </c>
      <c r="S135">
        <v>0</v>
      </c>
      <c r="T135">
        <v>14936</v>
      </c>
      <c r="U135">
        <v>1280</v>
      </c>
      <c r="V135">
        <v>143</v>
      </c>
      <c r="W135">
        <v>1280</v>
      </c>
      <c r="X135">
        <v>1</v>
      </c>
      <c r="Y135">
        <v>0.24729435773340799</v>
      </c>
      <c r="Z135">
        <v>179.5</v>
      </c>
      <c r="AA135">
        <v>83.2</v>
      </c>
      <c r="AB135" t="s">
        <v>94</v>
      </c>
      <c r="AC135">
        <v>13.3984375</v>
      </c>
      <c r="AE135">
        <v>0</v>
      </c>
      <c r="AF135">
        <v>179.5</v>
      </c>
      <c r="AG135">
        <v>22.453125</v>
      </c>
      <c r="AH135">
        <f t="shared" si="9"/>
        <v>157.046875</v>
      </c>
      <c r="AI135">
        <f t="shared" si="10"/>
        <v>7.9944328462073768</v>
      </c>
      <c r="AJ135">
        <f t="shared" si="11"/>
        <v>0.4709382781176491</v>
      </c>
      <c r="AK135">
        <f t="shared" si="12"/>
        <v>381.15398204084312</v>
      </c>
    </row>
    <row r="136" spans="1:37" x14ac:dyDescent="0.3">
      <c r="A136">
        <v>134</v>
      </c>
      <c r="B136">
        <v>439</v>
      </c>
      <c r="C136" t="s">
        <v>1510</v>
      </c>
      <c r="D136">
        <v>9.2888455507892306E-2</v>
      </c>
      <c r="E136">
        <v>1280</v>
      </c>
      <c r="F136">
        <v>1280</v>
      </c>
      <c r="G136">
        <v>1</v>
      </c>
      <c r="H136">
        <v>5.0525649608213499</v>
      </c>
      <c r="I136">
        <v>14.299153570762</v>
      </c>
      <c r="J136">
        <v>-0.69596846746195995</v>
      </c>
      <c r="K136" t="b">
        <v>1</v>
      </c>
      <c r="L136">
        <v>676</v>
      </c>
      <c r="M136" t="s">
        <v>1511</v>
      </c>
      <c r="N136">
        <v>14.298489799297499</v>
      </c>
      <c r="O136">
        <v>3.7909999999999999</v>
      </c>
      <c r="P136">
        <v>2.83</v>
      </c>
      <c r="Q136" t="s">
        <v>1750</v>
      </c>
      <c r="S136">
        <v>0</v>
      </c>
      <c r="T136">
        <v>6184</v>
      </c>
      <c r="U136">
        <v>1280</v>
      </c>
      <c r="V136">
        <v>138</v>
      </c>
      <c r="W136">
        <v>1280</v>
      </c>
      <c r="X136">
        <v>1</v>
      </c>
      <c r="Y136">
        <v>0.34497723892232501</v>
      </c>
      <c r="Z136">
        <v>676</v>
      </c>
      <c r="AA136">
        <v>9.15</v>
      </c>
      <c r="AB136" t="s">
        <v>94</v>
      </c>
      <c r="AC136">
        <v>26</v>
      </c>
      <c r="AE136">
        <v>0</v>
      </c>
      <c r="AF136">
        <v>676</v>
      </c>
      <c r="AG136">
        <v>11.2734375</v>
      </c>
      <c r="AH136">
        <f t="shared" si="9"/>
        <v>664.7265625</v>
      </c>
      <c r="AI136">
        <f t="shared" si="10"/>
        <v>59.963963963963963</v>
      </c>
      <c r="AJ136">
        <f t="shared" si="11"/>
        <v>0.49859134459388404</v>
      </c>
      <c r="AK136">
        <f t="shared" si="12"/>
        <v>1355.8197656853029</v>
      </c>
    </row>
    <row r="137" spans="1:37" x14ac:dyDescent="0.3">
      <c r="A137">
        <v>135</v>
      </c>
      <c r="B137">
        <v>444</v>
      </c>
      <c r="C137" t="s">
        <v>1510</v>
      </c>
      <c r="D137">
        <v>3.8120165826114299E-2</v>
      </c>
      <c r="E137">
        <v>1280</v>
      </c>
      <c r="F137">
        <v>5120</v>
      </c>
      <c r="G137">
        <v>4</v>
      </c>
      <c r="H137">
        <v>3.9529872363594198</v>
      </c>
      <c r="I137">
        <v>11.349396948141299</v>
      </c>
      <c r="J137">
        <v>-0.74900994419693601</v>
      </c>
      <c r="K137" t="b">
        <v>1</v>
      </c>
      <c r="L137">
        <v>742.5</v>
      </c>
      <c r="M137" t="s">
        <v>1511</v>
      </c>
      <c r="N137">
        <v>11.3496396924146</v>
      </c>
      <c r="O137">
        <v>4.3239999999999998</v>
      </c>
      <c r="P137">
        <v>2.871</v>
      </c>
      <c r="Q137" t="s">
        <v>1751</v>
      </c>
      <c r="S137">
        <v>0</v>
      </c>
      <c r="T137">
        <v>21120</v>
      </c>
      <c r="U137">
        <v>1280</v>
      </c>
      <c r="V137">
        <v>123</v>
      </c>
      <c r="W137">
        <v>1280</v>
      </c>
      <c r="X137">
        <v>1</v>
      </c>
      <c r="Y137">
        <v>0.26626189225857899</v>
      </c>
      <c r="Z137">
        <v>742.5</v>
      </c>
      <c r="AA137">
        <v>28.44</v>
      </c>
      <c r="AB137" t="s">
        <v>94</v>
      </c>
      <c r="AC137">
        <v>27.25</v>
      </c>
      <c r="AE137">
        <v>0</v>
      </c>
      <c r="AF137">
        <v>742.5</v>
      </c>
      <c r="AG137">
        <v>33.25</v>
      </c>
      <c r="AH137">
        <f t="shared" si="9"/>
        <v>709.25</v>
      </c>
      <c r="AI137">
        <f t="shared" si="10"/>
        <v>22.330827067669173</v>
      </c>
      <c r="AJ137">
        <f t="shared" si="11"/>
        <v>0.47283445357347642</v>
      </c>
      <c r="AK137">
        <f t="shared" si="12"/>
        <v>1570.3170409611844</v>
      </c>
    </row>
    <row r="138" spans="1:37" x14ac:dyDescent="0.3">
      <c r="A138">
        <v>136</v>
      </c>
      <c r="B138">
        <v>445</v>
      </c>
      <c r="C138" t="s">
        <v>1510</v>
      </c>
      <c r="D138">
        <v>4.1458681940486103E-2</v>
      </c>
      <c r="E138">
        <v>1280</v>
      </c>
      <c r="F138">
        <v>5120</v>
      </c>
      <c r="G138">
        <v>4</v>
      </c>
      <c r="H138">
        <v>4.7196866359692198</v>
      </c>
      <c r="I138">
        <v>14.9057290827387</v>
      </c>
      <c r="J138">
        <v>-0.75101909104295805</v>
      </c>
      <c r="K138" t="b">
        <v>1</v>
      </c>
      <c r="L138">
        <v>1437</v>
      </c>
      <c r="M138" t="s">
        <v>1511</v>
      </c>
      <c r="N138">
        <v>14.902255144632701</v>
      </c>
      <c r="O138">
        <v>4.516</v>
      </c>
      <c r="P138">
        <v>3.1579999999999999</v>
      </c>
      <c r="Q138" t="s">
        <v>1752</v>
      </c>
      <c r="R138" t="s">
        <v>1941</v>
      </c>
      <c r="S138">
        <v>0</v>
      </c>
      <c r="T138">
        <v>32800</v>
      </c>
      <c r="U138">
        <v>1280</v>
      </c>
      <c r="V138">
        <v>148</v>
      </c>
      <c r="W138">
        <v>1280</v>
      </c>
      <c r="X138">
        <v>1</v>
      </c>
      <c r="Y138">
        <v>0.30575635802330497</v>
      </c>
      <c r="Z138">
        <v>1437</v>
      </c>
      <c r="AA138">
        <v>22.83</v>
      </c>
      <c r="AB138" t="s">
        <v>94</v>
      </c>
      <c r="AC138">
        <v>37.90625</v>
      </c>
      <c r="AE138">
        <v>0</v>
      </c>
      <c r="AF138">
        <v>1437</v>
      </c>
      <c r="AG138">
        <v>46</v>
      </c>
      <c r="AH138">
        <f t="shared" si="9"/>
        <v>1391</v>
      </c>
      <c r="AI138">
        <f t="shared" si="10"/>
        <v>31.239130434782609</v>
      </c>
      <c r="AJ138">
        <f t="shared" si="11"/>
        <v>0.47188541342214896</v>
      </c>
      <c r="AK138">
        <f t="shared" si="12"/>
        <v>3045.2308105452266</v>
      </c>
    </row>
    <row r="139" spans="1:37" x14ac:dyDescent="0.3">
      <c r="A139">
        <v>137</v>
      </c>
      <c r="B139">
        <v>451</v>
      </c>
      <c r="C139" t="s">
        <v>1510</v>
      </c>
      <c r="D139">
        <v>2.2032152370673401E-2</v>
      </c>
      <c r="E139">
        <v>1280</v>
      </c>
      <c r="F139">
        <v>3840</v>
      </c>
      <c r="G139">
        <v>3</v>
      </c>
      <c r="H139">
        <v>3.5348942016846001</v>
      </c>
      <c r="I139">
        <v>8.3056205559112808</v>
      </c>
      <c r="J139">
        <v>-0.74659896798170999</v>
      </c>
      <c r="K139" t="b">
        <v>1</v>
      </c>
      <c r="L139">
        <v>223.4</v>
      </c>
      <c r="M139" t="s">
        <v>1511</v>
      </c>
      <c r="N139">
        <v>8.6383241413346497</v>
      </c>
      <c r="O139">
        <v>4.1680000000000001</v>
      </c>
      <c r="P139">
        <v>2.35</v>
      </c>
      <c r="Q139" t="s">
        <v>1753</v>
      </c>
      <c r="S139">
        <v>0</v>
      </c>
      <c r="T139">
        <v>14690</v>
      </c>
      <c r="U139">
        <v>1280</v>
      </c>
      <c r="V139">
        <v>181</v>
      </c>
      <c r="W139">
        <v>1280</v>
      </c>
      <c r="X139">
        <v>1</v>
      </c>
      <c r="Y139">
        <v>0.18841720214680399</v>
      </c>
      <c r="Z139">
        <v>223.4</v>
      </c>
      <c r="AA139">
        <v>65.75</v>
      </c>
      <c r="AB139" t="s">
        <v>94</v>
      </c>
      <c r="AC139">
        <v>14.9453125</v>
      </c>
      <c r="AE139">
        <v>0</v>
      </c>
      <c r="AF139">
        <v>223.375</v>
      </c>
      <c r="AG139">
        <v>19.90625</v>
      </c>
      <c r="AH139">
        <f t="shared" si="9"/>
        <v>203.46875</v>
      </c>
      <c r="AI139">
        <f t="shared" si="10"/>
        <v>11.221350078492936</v>
      </c>
      <c r="AJ139">
        <f t="shared" si="11"/>
        <v>0.47397582154742124</v>
      </c>
      <c r="AK139">
        <f t="shared" si="12"/>
        <v>471.27931393363565</v>
      </c>
    </row>
    <row r="140" spans="1:37" x14ac:dyDescent="0.3">
      <c r="A140">
        <v>138</v>
      </c>
      <c r="B140">
        <v>452</v>
      </c>
      <c r="C140" t="s">
        <v>1510</v>
      </c>
      <c r="D140">
        <v>8.9147397159775807E-2</v>
      </c>
      <c r="E140">
        <v>1280</v>
      </c>
      <c r="F140">
        <v>1280</v>
      </c>
      <c r="G140">
        <v>1</v>
      </c>
      <c r="H140">
        <v>4.1045056651256502</v>
      </c>
      <c r="I140">
        <v>12.2173176438505</v>
      </c>
      <c r="J140">
        <v>-0.67025138783287996</v>
      </c>
      <c r="K140" t="b">
        <v>1</v>
      </c>
      <c r="L140">
        <v>947.5</v>
      </c>
      <c r="M140" t="s">
        <v>1511</v>
      </c>
      <c r="N140">
        <v>12.2173936891864</v>
      </c>
      <c r="O140">
        <v>3.7869999999999999</v>
      </c>
      <c r="P140">
        <v>2.9769999999999999</v>
      </c>
      <c r="Q140" t="s">
        <v>1754</v>
      </c>
      <c r="S140">
        <v>0</v>
      </c>
      <c r="T140">
        <v>6130</v>
      </c>
      <c r="U140">
        <v>1280</v>
      </c>
      <c r="V140">
        <v>166</v>
      </c>
      <c r="W140">
        <v>1280</v>
      </c>
      <c r="X140">
        <v>1</v>
      </c>
      <c r="Y140">
        <v>0.240956370404556</v>
      </c>
      <c r="Z140">
        <v>947.5</v>
      </c>
      <c r="AA140">
        <v>6.47</v>
      </c>
      <c r="AB140" t="s">
        <v>94</v>
      </c>
      <c r="AC140">
        <v>30.78125</v>
      </c>
      <c r="AE140">
        <v>1</v>
      </c>
      <c r="AF140">
        <v>947.5</v>
      </c>
      <c r="AG140">
        <v>9.8046875</v>
      </c>
      <c r="AH140">
        <f t="shared" si="9"/>
        <v>937.6953125</v>
      </c>
      <c r="AI140">
        <f t="shared" si="10"/>
        <v>96.637450199203187</v>
      </c>
      <c r="AJ140">
        <f t="shared" si="11"/>
        <v>0.51157995664367917</v>
      </c>
      <c r="AK140">
        <f t="shared" si="12"/>
        <v>1852.1053995474333</v>
      </c>
    </row>
    <row r="141" spans="1:37" x14ac:dyDescent="0.3">
      <c r="A141">
        <v>139</v>
      </c>
      <c r="B141">
        <v>457</v>
      </c>
      <c r="C141" t="s">
        <v>1510</v>
      </c>
      <c r="D141">
        <v>3.5780771397073703E-2</v>
      </c>
      <c r="E141">
        <v>1280</v>
      </c>
      <c r="F141">
        <v>5120</v>
      </c>
      <c r="G141">
        <v>4</v>
      </c>
      <c r="H141">
        <v>4.03014095821867</v>
      </c>
      <c r="I141">
        <v>11.7047257907639</v>
      </c>
      <c r="J141">
        <v>-0.74700079735091396</v>
      </c>
      <c r="K141" t="b">
        <v>1</v>
      </c>
      <c r="L141">
        <v>800.5</v>
      </c>
      <c r="M141" t="s">
        <v>1511</v>
      </c>
      <c r="N141">
        <v>11.706561929206</v>
      </c>
      <c r="O141">
        <v>4.3440000000000003</v>
      </c>
      <c r="P141">
        <v>2.9039999999999999</v>
      </c>
      <c r="Q141" t="s">
        <v>1755</v>
      </c>
      <c r="S141">
        <v>0</v>
      </c>
      <c r="T141">
        <v>21980</v>
      </c>
      <c r="U141">
        <v>1280</v>
      </c>
      <c r="V141">
        <v>88</v>
      </c>
      <c r="W141">
        <v>1280</v>
      </c>
      <c r="X141">
        <v>1</v>
      </c>
      <c r="Y141">
        <v>0.32301411147534798</v>
      </c>
      <c r="Z141">
        <v>800.5</v>
      </c>
      <c r="AA141">
        <v>27.47</v>
      </c>
      <c r="AB141" t="s">
        <v>94</v>
      </c>
      <c r="AC141">
        <v>28.296875</v>
      </c>
      <c r="AE141">
        <v>0</v>
      </c>
      <c r="AF141">
        <v>800.5</v>
      </c>
      <c r="AG141">
        <v>39.0625</v>
      </c>
      <c r="AH141">
        <f t="shared" si="9"/>
        <v>761.4375</v>
      </c>
      <c r="AI141">
        <f t="shared" si="10"/>
        <v>20.492799999999999</v>
      </c>
      <c r="AJ141">
        <f t="shared" si="11"/>
        <v>0.47378540240259553</v>
      </c>
      <c r="AK141">
        <f t="shared" si="12"/>
        <v>1689.5835032920268</v>
      </c>
    </row>
    <row r="142" spans="1:37" x14ac:dyDescent="0.3">
      <c r="A142">
        <v>140</v>
      </c>
      <c r="B142">
        <v>458</v>
      </c>
      <c r="C142" t="s">
        <v>1510</v>
      </c>
      <c r="D142">
        <v>3.6926040215217101E-2</v>
      </c>
      <c r="E142">
        <v>1280</v>
      </c>
      <c r="F142">
        <v>5120</v>
      </c>
      <c r="G142">
        <v>4</v>
      </c>
      <c r="H142">
        <v>4.6656449572234902</v>
      </c>
      <c r="I142">
        <v>14.680378957201199</v>
      </c>
      <c r="J142">
        <v>-0.75142092041216202</v>
      </c>
      <c r="K142" t="b">
        <v>1</v>
      </c>
      <c r="L142">
        <v>1399</v>
      </c>
      <c r="M142" t="s">
        <v>1511</v>
      </c>
      <c r="N142">
        <v>14.677401546559</v>
      </c>
      <c r="O142">
        <v>4.53</v>
      </c>
      <c r="P142">
        <v>3.1459999999999999</v>
      </c>
      <c r="Q142" t="s">
        <v>1756</v>
      </c>
      <c r="R142" t="s">
        <v>1941</v>
      </c>
      <c r="S142">
        <v>0</v>
      </c>
      <c r="T142">
        <v>34100</v>
      </c>
      <c r="U142">
        <v>1280</v>
      </c>
      <c r="V142">
        <v>160</v>
      </c>
      <c r="W142">
        <v>1280</v>
      </c>
      <c r="X142">
        <v>1</v>
      </c>
      <c r="Y142">
        <v>0.28979467895841798</v>
      </c>
      <c r="Z142">
        <v>1399</v>
      </c>
      <c r="AA142">
        <v>24.39</v>
      </c>
      <c r="AB142" t="s">
        <v>94</v>
      </c>
      <c r="AC142">
        <v>37.40625</v>
      </c>
      <c r="AE142">
        <v>0</v>
      </c>
      <c r="AF142">
        <v>1399</v>
      </c>
      <c r="AG142">
        <v>47</v>
      </c>
      <c r="AH142">
        <f t="shared" si="9"/>
        <v>1352</v>
      </c>
      <c r="AI142">
        <f t="shared" si="10"/>
        <v>29.76595744680851</v>
      </c>
      <c r="AJ142">
        <f t="shared" si="11"/>
        <v>0.47169583409595844</v>
      </c>
      <c r="AK142">
        <f t="shared" si="12"/>
        <v>2965.8943303607753</v>
      </c>
    </row>
    <row r="143" spans="1:37" x14ac:dyDescent="0.3">
      <c r="A143">
        <v>141</v>
      </c>
      <c r="B143">
        <v>464</v>
      </c>
      <c r="C143" t="s">
        <v>1510</v>
      </c>
      <c r="D143">
        <v>2.6412648337789099E-2</v>
      </c>
      <c r="E143">
        <v>1280</v>
      </c>
      <c r="F143">
        <v>3840</v>
      </c>
      <c r="G143">
        <v>3</v>
      </c>
      <c r="H143">
        <v>3.1018327145664002</v>
      </c>
      <c r="I143">
        <v>8.1301943416955407</v>
      </c>
      <c r="J143">
        <v>-0.73253494005955699</v>
      </c>
      <c r="K143" t="b">
        <v>1</v>
      </c>
      <c r="L143">
        <v>418.2</v>
      </c>
      <c r="M143" t="s">
        <v>1511</v>
      </c>
      <c r="N143">
        <v>8.3928623089457695</v>
      </c>
      <c r="O143">
        <v>4.2</v>
      </c>
      <c r="P143">
        <v>2.621</v>
      </c>
      <c r="Q143" t="s">
        <v>1757</v>
      </c>
      <c r="S143">
        <v>0</v>
      </c>
      <c r="T143">
        <v>15890</v>
      </c>
      <c r="U143">
        <v>1280</v>
      </c>
      <c r="V143">
        <v>240</v>
      </c>
      <c r="W143">
        <v>1280</v>
      </c>
      <c r="X143">
        <v>1</v>
      </c>
      <c r="Y143">
        <v>0.13567271833382699</v>
      </c>
      <c r="Z143">
        <v>418.2</v>
      </c>
      <c r="AA143">
        <v>38</v>
      </c>
      <c r="AB143" t="s">
        <v>94</v>
      </c>
      <c r="AC143">
        <v>20.453125</v>
      </c>
      <c r="AE143">
        <v>0</v>
      </c>
      <c r="AF143">
        <v>418.25</v>
      </c>
      <c r="AG143">
        <v>17.9375</v>
      </c>
      <c r="AH143">
        <f t="shared" si="9"/>
        <v>400.3125</v>
      </c>
      <c r="AI143">
        <f t="shared" si="10"/>
        <v>23.317073170731707</v>
      </c>
      <c r="AJ143">
        <f t="shared" si="11"/>
        <v>0.48068892673323732</v>
      </c>
      <c r="AK143">
        <f t="shared" si="12"/>
        <v>870.10533577802096</v>
      </c>
    </row>
    <row r="144" spans="1:37" x14ac:dyDescent="0.3">
      <c r="A144">
        <v>142</v>
      </c>
      <c r="B144">
        <v>465</v>
      </c>
      <c r="C144" t="s">
        <v>1510</v>
      </c>
      <c r="D144">
        <v>8.4380906710375306E-2</v>
      </c>
      <c r="E144">
        <v>1280</v>
      </c>
      <c r="F144">
        <v>1280</v>
      </c>
      <c r="G144">
        <v>1</v>
      </c>
      <c r="H144">
        <v>3.4096039955466901</v>
      </c>
      <c r="I144">
        <v>9.5362361750446691</v>
      </c>
      <c r="J144">
        <v>-0.66703675287924502</v>
      </c>
      <c r="K144" t="b">
        <v>1</v>
      </c>
      <c r="L144">
        <v>627.5</v>
      </c>
      <c r="M144" t="s">
        <v>1511</v>
      </c>
      <c r="N144">
        <v>9.6096952823783894</v>
      </c>
      <c r="O144">
        <v>3.7440000000000002</v>
      </c>
      <c r="P144">
        <v>2.7970000000000002</v>
      </c>
      <c r="Q144" t="s">
        <v>1758</v>
      </c>
      <c r="S144">
        <v>0</v>
      </c>
      <c r="T144">
        <v>5560</v>
      </c>
      <c r="U144">
        <v>1280</v>
      </c>
      <c r="V144">
        <v>246</v>
      </c>
      <c r="W144">
        <v>1280</v>
      </c>
      <c r="X144">
        <v>1</v>
      </c>
      <c r="Y144">
        <v>0.153630739526495</v>
      </c>
      <c r="Z144">
        <v>627.5</v>
      </c>
      <c r="AA144">
        <v>8.86</v>
      </c>
      <c r="AB144" t="s">
        <v>94</v>
      </c>
      <c r="AC144">
        <v>25.046875</v>
      </c>
      <c r="AE144">
        <v>1</v>
      </c>
      <c r="AF144">
        <v>627.5</v>
      </c>
      <c r="AG144">
        <v>6.66796875</v>
      </c>
      <c r="AH144">
        <f t="shared" si="9"/>
        <v>620.83203125</v>
      </c>
      <c r="AI144">
        <f t="shared" si="10"/>
        <v>94.106619800820155</v>
      </c>
      <c r="AJ144">
        <f t="shared" si="11"/>
        <v>0.51322714559098037</v>
      </c>
      <c r="AK144">
        <f t="shared" si="12"/>
        <v>1222.6555149911928</v>
      </c>
    </row>
    <row r="145" spans="1:37" x14ac:dyDescent="0.3">
      <c r="A145">
        <v>143</v>
      </c>
      <c r="B145">
        <v>470</v>
      </c>
      <c r="C145" t="s">
        <v>1510</v>
      </c>
      <c r="D145">
        <v>2.6983278709709999E-2</v>
      </c>
      <c r="E145">
        <v>1280</v>
      </c>
      <c r="F145">
        <v>5120</v>
      </c>
      <c r="G145">
        <v>4</v>
      </c>
      <c r="H145">
        <v>3.7374725447267001</v>
      </c>
      <c r="I145">
        <v>11.0518231107738</v>
      </c>
      <c r="J145">
        <v>-0.74418799176648398</v>
      </c>
      <c r="K145" t="b">
        <v>1</v>
      </c>
      <c r="L145">
        <v>905.5</v>
      </c>
      <c r="M145" t="s">
        <v>1511</v>
      </c>
      <c r="N145">
        <v>11.0547235701743</v>
      </c>
      <c r="O145">
        <v>4.34</v>
      </c>
      <c r="P145">
        <v>2.9569999999999999</v>
      </c>
      <c r="Q145" t="s">
        <v>1759</v>
      </c>
      <c r="S145">
        <v>0</v>
      </c>
      <c r="T145">
        <v>21860</v>
      </c>
      <c r="U145">
        <v>1280</v>
      </c>
      <c r="V145">
        <v>126</v>
      </c>
      <c r="W145">
        <v>1280</v>
      </c>
      <c r="X145">
        <v>1</v>
      </c>
      <c r="Y145">
        <v>0.24387343733494099</v>
      </c>
      <c r="Z145">
        <v>905.5</v>
      </c>
      <c r="AA145">
        <v>24.14</v>
      </c>
      <c r="AB145" t="s">
        <v>94</v>
      </c>
      <c r="AC145">
        <v>30.09375</v>
      </c>
      <c r="AE145">
        <v>0</v>
      </c>
      <c r="AF145">
        <v>905.5</v>
      </c>
      <c r="AG145">
        <v>33.25</v>
      </c>
      <c r="AH145">
        <f t="shared" si="9"/>
        <v>872.25</v>
      </c>
      <c r="AI145">
        <f t="shared" si="10"/>
        <v>27.233082706766918</v>
      </c>
      <c r="AJ145">
        <f t="shared" si="11"/>
        <v>0.47511994465234714</v>
      </c>
      <c r="AK145">
        <f t="shared" si="12"/>
        <v>1905.8345375557089</v>
      </c>
    </row>
    <row r="146" spans="1:37" x14ac:dyDescent="0.3">
      <c r="A146">
        <v>144</v>
      </c>
      <c r="B146">
        <v>471</v>
      </c>
      <c r="C146" t="s">
        <v>1510</v>
      </c>
      <c r="D146">
        <v>3.2887828680338703E-2</v>
      </c>
      <c r="E146">
        <v>1280</v>
      </c>
      <c r="F146">
        <v>5120</v>
      </c>
      <c r="G146">
        <v>4</v>
      </c>
      <c r="H146">
        <v>4.0889661723210597</v>
      </c>
      <c r="I146">
        <v>12.1151595379122</v>
      </c>
      <c r="J146">
        <v>-0.75262640851977503</v>
      </c>
      <c r="K146" t="b">
        <v>1</v>
      </c>
      <c r="L146">
        <v>918</v>
      </c>
      <c r="M146" t="s">
        <v>1511</v>
      </c>
      <c r="N146">
        <v>12.1515950215723</v>
      </c>
      <c r="O146">
        <v>4.5270000000000001</v>
      </c>
      <c r="P146">
        <v>2.9630000000000001</v>
      </c>
      <c r="Q146" t="s">
        <v>1760</v>
      </c>
      <c r="R146" t="s">
        <v>1941</v>
      </c>
      <c r="S146">
        <v>0</v>
      </c>
      <c r="T146">
        <v>33630</v>
      </c>
      <c r="U146">
        <v>1280</v>
      </c>
      <c r="V146">
        <v>201</v>
      </c>
      <c r="W146">
        <v>1280</v>
      </c>
      <c r="X146">
        <v>1</v>
      </c>
      <c r="Y146">
        <v>0.21787887471821701</v>
      </c>
      <c r="Z146">
        <v>918</v>
      </c>
      <c r="AA146">
        <v>36.619999999999997</v>
      </c>
      <c r="AB146" t="s">
        <v>94</v>
      </c>
      <c r="AC146">
        <v>30.296875</v>
      </c>
      <c r="AE146">
        <v>0</v>
      </c>
      <c r="AF146">
        <v>918</v>
      </c>
      <c r="AG146">
        <v>42</v>
      </c>
      <c r="AH146">
        <f t="shared" si="9"/>
        <v>876</v>
      </c>
      <c r="AI146">
        <f t="shared" si="10"/>
        <v>21.857142857142858</v>
      </c>
      <c r="AJ146">
        <f t="shared" si="11"/>
        <v>0.47112755297443093</v>
      </c>
      <c r="AK146">
        <f t="shared" si="12"/>
        <v>1948.5169020666931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05B405-5D84-4159-A8B9-BA54CE79E28D}">
  <dimension ref="A1:BH146"/>
  <sheetViews>
    <sheetView topLeftCell="A116" zoomScaleNormal="100" workbookViewId="0">
      <selection activeCell="AR1" sqref="AR1:BH2"/>
    </sheetView>
  </sheetViews>
  <sheetFormatPr defaultRowHeight="14.4" x14ac:dyDescent="0.3"/>
  <cols>
    <col min="17" max="17" width="36.88671875" bestFit="1" customWidth="1"/>
    <col min="35" max="35" width="12.109375" bestFit="1" customWidth="1"/>
    <col min="36" max="36" width="12.6640625" bestFit="1" customWidth="1"/>
    <col min="37" max="37" width="17.441406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3</v>
      </c>
      <c r="C2" t="s">
        <v>652</v>
      </c>
      <c r="D2">
        <v>3.1899164802020097E-2</v>
      </c>
      <c r="E2">
        <v>2048</v>
      </c>
      <c r="F2">
        <v>2048</v>
      </c>
      <c r="G2">
        <v>1</v>
      </c>
      <c r="H2">
        <v>1.64911539901696</v>
      </c>
      <c r="I2">
        <v>5.0665205520579697</v>
      </c>
      <c r="J2">
        <v>-0.34296136661592502</v>
      </c>
      <c r="K2" t="b">
        <v>1</v>
      </c>
      <c r="L2">
        <v>1182</v>
      </c>
      <c r="M2" t="s">
        <v>274</v>
      </c>
      <c r="N2">
        <v>5.1766460650269499</v>
      </c>
      <c r="O2">
        <v>3.3730000000000002</v>
      </c>
      <c r="P2">
        <v>3.0720000000000001</v>
      </c>
      <c r="Q2" t="s">
        <v>1509</v>
      </c>
      <c r="S2">
        <v>0</v>
      </c>
      <c r="T2">
        <v>2360</v>
      </c>
      <c r="U2">
        <v>2048</v>
      </c>
      <c r="V2">
        <v>146</v>
      </c>
      <c r="W2">
        <v>2048</v>
      </c>
      <c r="X2">
        <v>1</v>
      </c>
      <c r="Y2">
        <v>5.3721172660891402E-2</v>
      </c>
      <c r="Z2">
        <v>1182</v>
      </c>
      <c r="AA2">
        <v>1.9970000000000001</v>
      </c>
      <c r="AB2" t="s">
        <v>94</v>
      </c>
      <c r="AC2">
        <v>34.375</v>
      </c>
      <c r="AD2" t="s">
        <v>289</v>
      </c>
      <c r="AE2">
        <v>14</v>
      </c>
      <c r="AF2">
        <v>1182</v>
      </c>
      <c r="AG2">
        <v>0.2724609375</v>
      </c>
      <c r="AH2">
        <f>AF2-AG2</f>
        <v>1181.7275390625</v>
      </c>
      <c r="AI2">
        <f>AF2/AG2</f>
        <v>4338.2365591397847</v>
      </c>
      <c r="AJ2">
        <f>EXP(J2)</f>
        <v>0.70966562781537812</v>
      </c>
      <c r="AK2">
        <f>AF2/AJ2</f>
        <v>1665.5731286276996</v>
      </c>
      <c r="AM2" s="1"/>
      <c r="AN2" s="1" t="s">
        <v>52</v>
      </c>
      <c r="AR2">
        <f>AVERAGE($D$2:$D$500)</f>
        <v>3.7407312227852089E-2</v>
      </c>
      <c r="AS2">
        <f>_xlfn.MAXIFS($H$2:$H$500,$R$2:$R$500,"Y")</f>
        <v>6.6941783191465802</v>
      </c>
      <c r="AT2">
        <f>_xlfn.MINIFS(H2:H500,R2:R500,"Y")</f>
        <v>2.9181782955626101</v>
      </c>
      <c r="AU2" cm="1">
        <f t="array" ref="AU2">LOOKUP(2,1/($H$2:$H$500&lt;&gt;""),$H$2:$H$500)</f>
        <v>3.3230963812169798</v>
      </c>
      <c r="AV2">
        <f>_xlfn.MAXIFS($Z$2:$Z$500,$R$2:$R$500,"Y")</f>
        <v>2832</v>
      </c>
      <c r="AW2">
        <f>LOG(AV2)</f>
        <v>3.4520932490177314</v>
      </c>
      <c r="AX2">
        <f>_xlfn.MINIFS($Z$2:$Z$500,$R$2:$R$500,"Y")</f>
        <v>324.5</v>
      </c>
      <c r="AY2">
        <f>_xlfn.MAXIFS($AH$2:$AH$500,$R$2:$R$500,"Y")</f>
        <v>2745.5625</v>
      </c>
      <c r="AZ2">
        <f>AV2-AX2</f>
        <v>2507.5</v>
      </c>
      <c r="BA2">
        <f>MAX($Z$2:$Z$500)</f>
        <v>3718</v>
      </c>
      <c r="BB2">
        <f>MIN($Z$2:$Z$500)</f>
        <v>76.3</v>
      </c>
      <c r="BC2">
        <f>BA2-BB2</f>
        <v>3641.7</v>
      </c>
      <c r="BD2">
        <f>MEDIAN($Z$2:$Z$500)</f>
        <v>361</v>
      </c>
      <c r="BE2">
        <f>LOG10(BC2)</f>
        <v>3.5613041661401361</v>
      </c>
      <c r="BF2">
        <f>LOG(BD2)</f>
        <v>2.5575072019056577</v>
      </c>
      <c r="BG2">
        <f>MEDIAN(AH2:AH500)</f>
        <v>318.6875</v>
      </c>
      <c r="BH2">
        <f>LOG(BG2)</f>
        <v>2.5033650293115488</v>
      </c>
    </row>
    <row r="3" spans="1:60" x14ac:dyDescent="0.3">
      <c r="A3">
        <v>1</v>
      </c>
      <c r="B3">
        <v>12</v>
      </c>
      <c r="C3" t="s">
        <v>91</v>
      </c>
      <c r="D3">
        <v>5.59507944876068E-2</v>
      </c>
      <c r="E3">
        <v>2048</v>
      </c>
      <c r="F3">
        <v>2048</v>
      </c>
      <c r="G3">
        <v>1</v>
      </c>
      <c r="H3">
        <v>7.0587140819276897</v>
      </c>
      <c r="I3">
        <v>14.0140290317959</v>
      </c>
      <c r="J3">
        <v>-0.80124776219350302</v>
      </c>
      <c r="K3" t="b">
        <v>1</v>
      </c>
      <c r="L3">
        <v>96.75</v>
      </c>
      <c r="M3" t="s">
        <v>92</v>
      </c>
      <c r="N3">
        <v>14.1702747169006</v>
      </c>
      <c r="O3">
        <v>4.1100000000000003</v>
      </c>
      <c r="P3">
        <v>1.9850000000000001</v>
      </c>
      <c r="Q3" t="s">
        <v>1646</v>
      </c>
      <c r="S3">
        <v>0</v>
      </c>
      <c r="T3">
        <v>12840</v>
      </c>
      <c r="U3">
        <v>2048</v>
      </c>
      <c r="V3">
        <v>14</v>
      </c>
      <c r="W3">
        <v>2048</v>
      </c>
      <c r="X3">
        <v>1</v>
      </c>
      <c r="Y3">
        <v>1.61925944992829</v>
      </c>
      <c r="Z3">
        <v>96.75</v>
      </c>
      <c r="AA3">
        <v>132.80000000000001</v>
      </c>
      <c r="AB3" t="s">
        <v>94</v>
      </c>
      <c r="AC3">
        <v>9.8359375</v>
      </c>
      <c r="AD3" t="s">
        <v>98</v>
      </c>
      <c r="AE3">
        <v>1</v>
      </c>
      <c r="AF3">
        <v>96.75</v>
      </c>
      <c r="AG3">
        <v>48.625</v>
      </c>
      <c r="AH3">
        <f t="shared" ref="AH3:AH66" si="0">AF3-AG3</f>
        <v>48.125</v>
      </c>
      <c r="AI3">
        <f t="shared" ref="AI3:AI66" si="1">AF3/AG3</f>
        <v>1.9897172236503855</v>
      </c>
      <c r="AJ3">
        <f t="shared" ref="AJ3:AJ66" si="2">EXP(J3)</f>
        <v>0.448768658060403</v>
      </c>
      <c r="AK3">
        <f t="shared" ref="AK3:AK66" si="3">AF3/AJ3</f>
        <v>215.58992202832871</v>
      </c>
      <c r="AM3" s="1" t="s">
        <v>1226</v>
      </c>
      <c r="AN3" s="1">
        <f>CORREL(AH2:AH500,H2:H500)</f>
        <v>-0.29041318502147284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6.0327880827659199E-2</v>
      </c>
      <c r="E4">
        <v>2048</v>
      </c>
      <c r="F4">
        <v>2048</v>
      </c>
      <c r="G4">
        <v>1</v>
      </c>
      <c r="H4">
        <v>7.4949995697893899</v>
      </c>
      <c r="I4">
        <v>14.111678877494001</v>
      </c>
      <c r="J4">
        <v>-0.79964044471668605</v>
      </c>
      <c r="K4" t="b">
        <v>1</v>
      </c>
      <c r="L4">
        <v>76.3</v>
      </c>
      <c r="M4" t="s">
        <v>92</v>
      </c>
      <c r="N4">
        <v>14.401914178739201</v>
      </c>
      <c r="O4">
        <v>4.1399999999999997</v>
      </c>
      <c r="P4">
        <v>1.883</v>
      </c>
      <c r="Q4" t="s">
        <v>1647</v>
      </c>
      <c r="S4">
        <v>0</v>
      </c>
      <c r="T4">
        <v>13820</v>
      </c>
      <c r="U4">
        <v>2048</v>
      </c>
      <c r="V4">
        <v>36</v>
      </c>
      <c r="W4">
        <v>2048</v>
      </c>
      <c r="X4">
        <v>1</v>
      </c>
      <c r="Y4">
        <v>1.0824999282982299</v>
      </c>
      <c r="Z4">
        <v>76.3</v>
      </c>
      <c r="AA4">
        <v>181.1</v>
      </c>
      <c r="AB4" t="s">
        <v>94</v>
      </c>
      <c r="AC4">
        <v>8.734375</v>
      </c>
      <c r="AD4" t="s">
        <v>98</v>
      </c>
      <c r="AE4">
        <v>1</v>
      </c>
      <c r="AF4">
        <v>76.3125</v>
      </c>
      <c r="AG4">
        <v>38</v>
      </c>
      <c r="AH4">
        <f t="shared" si="0"/>
        <v>38.3125</v>
      </c>
      <c r="AI4">
        <f t="shared" si="1"/>
        <v>2.0082236842105261</v>
      </c>
      <c r="AJ4">
        <f t="shared" si="2"/>
        <v>0.44949055176832192</v>
      </c>
      <c r="AK4">
        <f t="shared" si="3"/>
        <v>169.77553743851166</v>
      </c>
      <c r="AM4" t="s">
        <v>1231</v>
      </c>
      <c r="AN4">
        <f>CORREL(AI2:AI500,H2:H500)</f>
        <v>-0.10654486616093033</v>
      </c>
      <c r="AP4" t="s">
        <v>1274</v>
      </c>
      <c r="AQ4">
        <f>MAX(AJ2:AJ500)</f>
        <v>0.8843880610030489</v>
      </c>
      <c r="AR4">
        <f>AQ5</f>
        <v>0.43040096992634674</v>
      </c>
      <c r="AS4">
        <f>AQ6</f>
        <v>0.45398709107670215</v>
      </c>
      <c r="AT4">
        <f>AQ7</f>
        <v>0.55397542734228766</v>
      </c>
      <c r="AU4">
        <f>AQ8</f>
        <v>0.18427407883131328</v>
      </c>
      <c r="AV4">
        <f>AQ9</f>
        <v>0.4525715777674727</v>
      </c>
    </row>
    <row r="5" spans="1:60" x14ac:dyDescent="0.3">
      <c r="A5">
        <v>3</v>
      </c>
      <c r="B5">
        <v>14</v>
      </c>
      <c r="C5" t="s">
        <v>91</v>
      </c>
      <c r="D5">
        <v>5.7174469270442202E-2</v>
      </c>
      <c r="E5">
        <v>2048</v>
      </c>
      <c r="F5">
        <v>2048</v>
      </c>
      <c r="G5">
        <v>1</v>
      </c>
      <c r="H5">
        <v>8.1754560969302794</v>
      </c>
      <c r="I5">
        <v>15.568495497083999</v>
      </c>
      <c r="J5">
        <v>-0.804060567777934</v>
      </c>
      <c r="K5" t="b">
        <v>1</v>
      </c>
      <c r="L5">
        <v>80.2</v>
      </c>
      <c r="M5" t="s">
        <v>92</v>
      </c>
      <c r="N5">
        <v>15.7233685409877</v>
      </c>
      <c r="O5">
        <v>4.1130000000000004</v>
      </c>
      <c r="P5">
        <v>1.9039999999999999</v>
      </c>
      <c r="Q5" t="s">
        <v>1648</v>
      </c>
      <c r="S5">
        <v>0</v>
      </c>
      <c r="T5">
        <v>12980</v>
      </c>
      <c r="U5">
        <v>2048</v>
      </c>
      <c r="V5">
        <v>14</v>
      </c>
      <c r="W5">
        <v>2048</v>
      </c>
      <c r="X5">
        <v>1</v>
      </c>
      <c r="Y5">
        <v>1.9177213077536599</v>
      </c>
      <c r="Z5">
        <v>80.2</v>
      </c>
      <c r="AA5">
        <v>161.9</v>
      </c>
      <c r="AB5" t="s">
        <v>94</v>
      </c>
      <c r="AC5">
        <v>8.953125</v>
      </c>
      <c r="AD5" t="s">
        <v>98</v>
      </c>
      <c r="AE5">
        <v>1</v>
      </c>
      <c r="AF5">
        <v>80.1875</v>
      </c>
      <c r="AG5">
        <v>44.34375</v>
      </c>
      <c r="AH5">
        <f t="shared" si="0"/>
        <v>35.84375</v>
      </c>
      <c r="AI5">
        <f t="shared" si="1"/>
        <v>1.8083157152924594</v>
      </c>
      <c r="AJ5">
        <f t="shared" si="2"/>
        <v>0.44750813271035828</v>
      </c>
      <c r="AK5">
        <f t="shared" si="3"/>
        <v>179.18668765713792</v>
      </c>
      <c r="AP5" t="s">
        <v>1260</v>
      </c>
      <c r="AQ5">
        <f>MIN(AJ2:AJ500)</f>
        <v>0.43040096992634674</v>
      </c>
    </row>
    <row r="6" spans="1:60" x14ac:dyDescent="0.3">
      <c r="A6">
        <v>4</v>
      </c>
      <c r="B6">
        <v>15</v>
      </c>
      <c r="C6" t="s">
        <v>91</v>
      </c>
      <c r="D6">
        <v>5.1250476893019599E-2</v>
      </c>
      <c r="E6">
        <v>2048</v>
      </c>
      <c r="F6">
        <v>2048</v>
      </c>
      <c r="G6">
        <v>1</v>
      </c>
      <c r="H6">
        <v>5.3467983713635698</v>
      </c>
      <c r="I6">
        <v>16.0403951140907</v>
      </c>
      <c r="J6">
        <v>-0.78798739300975895</v>
      </c>
      <c r="K6" t="b">
        <v>1</v>
      </c>
      <c r="L6">
        <v>1002</v>
      </c>
      <c r="M6" t="s">
        <v>92</v>
      </c>
      <c r="N6">
        <v>16.045034810510899</v>
      </c>
      <c r="O6">
        <v>4.1130000000000004</v>
      </c>
      <c r="P6">
        <v>3</v>
      </c>
      <c r="Q6" t="s">
        <v>1649</v>
      </c>
      <c r="S6">
        <v>0</v>
      </c>
      <c r="T6">
        <v>13016</v>
      </c>
      <c r="U6">
        <v>2048</v>
      </c>
      <c r="V6">
        <v>149</v>
      </c>
      <c r="W6">
        <v>2048</v>
      </c>
      <c r="X6">
        <v>1</v>
      </c>
      <c r="Y6">
        <v>0.35610359778812101</v>
      </c>
      <c r="Z6">
        <v>1002</v>
      </c>
      <c r="AA6">
        <v>12.99</v>
      </c>
      <c r="AB6" t="s">
        <v>94</v>
      </c>
      <c r="AC6">
        <v>31.65625</v>
      </c>
      <c r="AE6">
        <v>1</v>
      </c>
      <c r="AF6">
        <v>1002</v>
      </c>
      <c r="AG6">
        <v>17.9375</v>
      </c>
      <c r="AH6">
        <f t="shared" si="0"/>
        <v>984.0625</v>
      </c>
      <c r="AI6">
        <f t="shared" si="1"/>
        <v>55.860627177700351</v>
      </c>
      <c r="AJ6">
        <f t="shared" si="2"/>
        <v>0.45475912627566845</v>
      </c>
      <c r="AK6">
        <f t="shared" si="3"/>
        <v>2203.3642473677419</v>
      </c>
      <c r="AP6" t="s">
        <v>1226</v>
      </c>
      <c r="AQ6">
        <f>AQ4-AQ5</f>
        <v>0.45398709107670215</v>
      </c>
    </row>
    <row r="7" spans="1:60" x14ac:dyDescent="0.3">
      <c r="A7">
        <v>5</v>
      </c>
      <c r="B7">
        <v>18</v>
      </c>
      <c r="C7" t="s">
        <v>91</v>
      </c>
      <c r="D7">
        <v>3.6538875475583099E-2</v>
      </c>
      <c r="E7">
        <v>2048</v>
      </c>
      <c r="F7">
        <v>8192</v>
      </c>
      <c r="G7">
        <v>4</v>
      </c>
      <c r="H7">
        <v>4.6313470332408304</v>
      </c>
      <c r="I7">
        <v>15.0337866586841</v>
      </c>
      <c r="J7">
        <v>-0.122859329634234</v>
      </c>
      <c r="K7" t="b">
        <v>1</v>
      </c>
      <c r="L7">
        <v>1759</v>
      </c>
      <c r="M7" t="s">
        <v>92</v>
      </c>
      <c r="N7">
        <v>15.047268540488799</v>
      </c>
      <c r="O7" t="s">
        <v>101</v>
      </c>
      <c r="P7">
        <v>3.246</v>
      </c>
      <c r="Q7" t="s">
        <v>1514</v>
      </c>
      <c r="S7">
        <v>0</v>
      </c>
      <c r="T7" t="s">
        <v>101</v>
      </c>
      <c r="U7">
        <v>2048</v>
      </c>
      <c r="V7">
        <v>43</v>
      </c>
      <c r="W7">
        <v>2048</v>
      </c>
      <c r="X7">
        <v>1</v>
      </c>
      <c r="Y7">
        <v>0.55377523095077197</v>
      </c>
      <c r="Z7">
        <v>1759</v>
      </c>
      <c r="AA7" t="s">
        <v>101</v>
      </c>
      <c r="AB7" t="s">
        <v>94</v>
      </c>
      <c r="AC7">
        <v>41.9375</v>
      </c>
      <c r="AE7">
        <v>0</v>
      </c>
      <c r="AF7">
        <v>1759</v>
      </c>
      <c r="AG7">
        <v>251.5</v>
      </c>
      <c r="AH7">
        <f t="shared" si="0"/>
        <v>1507.5</v>
      </c>
      <c r="AI7">
        <f t="shared" si="1"/>
        <v>6.9940357852882702</v>
      </c>
      <c r="AJ7">
        <f t="shared" si="2"/>
        <v>0.8843880610030489</v>
      </c>
      <c r="AK7">
        <f t="shared" si="3"/>
        <v>1988.9458910209507</v>
      </c>
      <c r="AM7" t="s">
        <v>1232</v>
      </c>
      <c r="AN7">
        <f>_xlfn.STDEV.P(AH2:AH500)</f>
        <v>717.74580388768277</v>
      </c>
      <c r="AP7" t="s">
        <v>1275</v>
      </c>
      <c r="AQ7">
        <f>AVERAGE(AJ2:AJ500)</f>
        <v>0.55397542734228766</v>
      </c>
    </row>
    <row r="8" spans="1:60" x14ac:dyDescent="0.3">
      <c r="A8">
        <v>6</v>
      </c>
      <c r="B8">
        <v>19</v>
      </c>
      <c r="C8" t="s">
        <v>91</v>
      </c>
      <c r="D8">
        <v>5.8706185102944099E-2</v>
      </c>
      <c r="E8">
        <v>2048</v>
      </c>
      <c r="F8">
        <v>8192</v>
      </c>
      <c r="G8">
        <v>4</v>
      </c>
      <c r="H8">
        <v>5.8842435584696204</v>
      </c>
      <c r="I8">
        <v>18.514680415419001</v>
      </c>
      <c r="J8">
        <v>-0.84223435785234901</v>
      </c>
      <c r="K8" t="b">
        <v>1</v>
      </c>
      <c r="L8">
        <v>1402</v>
      </c>
      <c r="M8" t="s">
        <v>92</v>
      </c>
      <c r="N8">
        <v>18.516234718615799</v>
      </c>
      <c r="O8">
        <v>4.6520000000000001</v>
      </c>
      <c r="P8">
        <v>3.1459999999999999</v>
      </c>
      <c r="Q8" t="s">
        <v>1515</v>
      </c>
      <c r="R8" t="s">
        <v>1941</v>
      </c>
      <c r="S8">
        <v>0</v>
      </c>
      <c r="T8">
        <v>45000</v>
      </c>
      <c r="U8">
        <v>2048</v>
      </c>
      <c r="V8">
        <v>289</v>
      </c>
      <c r="W8">
        <v>2048</v>
      </c>
      <c r="X8">
        <v>1</v>
      </c>
      <c r="Y8">
        <v>0.28730844461586003</v>
      </c>
      <c r="Z8">
        <v>1402</v>
      </c>
      <c r="AA8">
        <v>32.1</v>
      </c>
      <c r="AB8" t="s">
        <v>94</v>
      </c>
      <c r="AC8">
        <v>37.4375</v>
      </c>
      <c r="AE8">
        <v>0</v>
      </c>
      <c r="AF8">
        <v>1402</v>
      </c>
      <c r="AG8">
        <v>36.0625</v>
      </c>
      <c r="AH8">
        <f t="shared" si="0"/>
        <v>1365.9375</v>
      </c>
      <c r="AI8">
        <f t="shared" si="1"/>
        <v>38.876949740034661</v>
      </c>
      <c r="AJ8">
        <f t="shared" si="2"/>
        <v>0.43074700445505931</v>
      </c>
      <c r="AK8">
        <f t="shared" si="3"/>
        <v>3254.8107949669406</v>
      </c>
      <c r="AM8" t="s">
        <v>1233</v>
      </c>
      <c r="AN8">
        <f>_xlfn.STDEV.P(AI2:AI500)</f>
        <v>358.13000165554655</v>
      </c>
      <c r="AP8" t="s">
        <v>1276</v>
      </c>
      <c r="AQ8">
        <f>_xlfn.STDEV.P(AJ2:AJ500)</f>
        <v>0.18427407883131328</v>
      </c>
    </row>
    <row r="9" spans="1:60" x14ac:dyDescent="0.3">
      <c r="A9">
        <v>7</v>
      </c>
      <c r="B9">
        <v>28</v>
      </c>
      <c r="C9" t="s">
        <v>91</v>
      </c>
      <c r="D9">
        <v>4.31425059862732E-2</v>
      </c>
      <c r="E9">
        <v>2048</v>
      </c>
      <c r="F9">
        <v>2048</v>
      </c>
      <c r="G9">
        <v>1</v>
      </c>
      <c r="H9">
        <v>3.2442411606007999</v>
      </c>
      <c r="I9">
        <v>8.9786908683034099</v>
      </c>
      <c r="J9">
        <v>-0.775932511933628</v>
      </c>
      <c r="K9" t="b">
        <v>1</v>
      </c>
      <c r="L9">
        <v>586</v>
      </c>
      <c r="M9" t="s">
        <v>92</v>
      </c>
      <c r="N9">
        <v>9.0960379113855101</v>
      </c>
      <c r="O9">
        <v>4.26</v>
      </c>
      <c r="P9">
        <v>2.7679999999999998</v>
      </c>
      <c r="Q9" t="s">
        <v>1650</v>
      </c>
      <c r="S9">
        <v>0</v>
      </c>
      <c r="T9">
        <v>18220</v>
      </c>
      <c r="U9">
        <v>2048</v>
      </c>
      <c r="V9">
        <v>161</v>
      </c>
      <c r="W9">
        <v>2048</v>
      </c>
      <c r="X9">
        <v>1</v>
      </c>
      <c r="Y9">
        <v>0.176870981277961</v>
      </c>
      <c r="Z9">
        <v>586</v>
      </c>
      <c r="AA9">
        <v>31.1</v>
      </c>
      <c r="AB9" t="s">
        <v>94</v>
      </c>
      <c r="AC9">
        <v>24.203125</v>
      </c>
      <c r="AE9">
        <v>1</v>
      </c>
      <c r="AF9">
        <v>586</v>
      </c>
      <c r="AG9">
        <v>28.09375</v>
      </c>
      <c r="AH9">
        <f t="shared" si="0"/>
        <v>557.90625</v>
      </c>
      <c r="AI9">
        <f t="shared" si="1"/>
        <v>20.858731924360402</v>
      </c>
      <c r="AJ9">
        <f t="shared" si="2"/>
        <v>0.46027436947212058</v>
      </c>
      <c r="AK9">
        <f t="shared" si="3"/>
        <v>1273.1536641331379</v>
      </c>
      <c r="AM9" t="s">
        <v>1236</v>
      </c>
      <c r="AN9">
        <f>AVERAGE(AI2:AI500)</f>
        <v>46.558664447791386</v>
      </c>
      <c r="AP9" t="s">
        <v>1262</v>
      </c>
      <c r="AQ9">
        <f>MEDIAN(AJ2:AJ500)</f>
        <v>0.4525715777674727</v>
      </c>
    </row>
    <row r="10" spans="1:60" x14ac:dyDescent="0.3">
      <c r="A10">
        <v>8</v>
      </c>
      <c r="B10">
        <v>29</v>
      </c>
      <c r="C10" t="s">
        <v>91</v>
      </c>
      <c r="D10">
        <v>2.9421464722850298E-2</v>
      </c>
      <c r="E10">
        <v>2048</v>
      </c>
      <c r="F10">
        <v>2048</v>
      </c>
      <c r="G10">
        <v>1</v>
      </c>
      <c r="H10">
        <v>4.1693317560240697</v>
      </c>
      <c r="I10">
        <v>10.016168085760899</v>
      </c>
      <c r="J10">
        <v>-0.78718373427135102</v>
      </c>
      <c r="K10" t="b">
        <v>1</v>
      </c>
      <c r="L10">
        <v>253</v>
      </c>
      <c r="M10" t="s">
        <v>92</v>
      </c>
      <c r="N10">
        <v>10.100454420382899</v>
      </c>
      <c r="O10">
        <v>4.16</v>
      </c>
      <c r="P10">
        <v>2.4020000000000001</v>
      </c>
      <c r="Q10" t="s">
        <v>1651</v>
      </c>
      <c r="S10">
        <v>0</v>
      </c>
      <c r="T10">
        <v>14410</v>
      </c>
      <c r="U10">
        <v>2048</v>
      </c>
      <c r="V10">
        <v>30</v>
      </c>
      <c r="W10">
        <v>2048</v>
      </c>
      <c r="X10">
        <v>1</v>
      </c>
      <c r="Y10">
        <v>0.57863816499728205</v>
      </c>
      <c r="Z10">
        <v>253</v>
      </c>
      <c r="AA10">
        <v>56.94</v>
      </c>
      <c r="AB10" t="s">
        <v>94</v>
      </c>
      <c r="AC10">
        <v>15.90625</v>
      </c>
      <c r="AE10">
        <v>1</v>
      </c>
      <c r="AF10">
        <v>253</v>
      </c>
      <c r="AG10">
        <v>49.28125</v>
      </c>
      <c r="AH10">
        <f t="shared" si="0"/>
        <v>203.71875</v>
      </c>
      <c r="AI10">
        <f t="shared" si="1"/>
        <v>5.1337983512999363</v>
      </c>
      <c r="AJ10">
        <f t="shared" si="2"/>
        <v>0.45512474431775951</v>
      </c>
      <c r="AK10">
        <f t="shared" si="3"/>
        <v>555.89155096203729</v>
      </c>
    </row>
    <row r="11" spans="1:60" x14ac:dyDescent="0.3">
      <c r="A11">
        <v>9</v>
      </c>
      <c r="B11">
        <v>30</v>
      </c>
      <c r="C11" t="s">
        <v>91</v>
      </c>
      <c r="D11">
        <v>2.0241505504292601E-2</v>
      </c>
      <c r="E11">
        <v>2048</v>
      </c>
      <c r="F11">
        <v>2048</v>
      </c>
      <c r="G11">
        <v>1</v>
      </c>
      <c r="H11">
        <v>3.2441396120416099</v>
      </c>
      <c r="I11">
        <v>7.8505644127335197</v>
      </c>
      <c r="J11">
        <v>-0.78115629373328499</v>
      </c>
      <c r="K11" t="b">
        <v>1</v>
      </c>
      <c r="L11">
        <v>263.5</v>
      </c>
      <c r="M11" t="s">
        <v>92</v>
      </c>
      <c r="N11">
        <v>8.33357604575707</v>
      </c>
      <c r="O11">
        <v>4.25</v>
      </c>
      <c r="P11">
        <v>2.42</v>
      </c>
      <c r="Q11" t="s">
        <v>1652</v>
      </c>
      <c r="S11">
        <v>0</v>
      </c>
      <c r="T11">
        <v>17730</v>
      </c>
      <c r="U11">
        <v>2048</v>
      </c>
      <c r="V11">
        <v>132</v>
      </c>
      <c r="W11">
        <v>2048</v>
      </c>
      <c r="X11">
        <v>1</v>
      </c>
      <c r="Y11">
        <v>0.19532728165076599</v>
      </c>
      <c r="Z11">
        <v>263.5</v>
      </c>
      <c r="AA11">
        <v>67.25</v>
      </c>
      <c r="AB11" t="s">
        <v>94</v>
      </c>
      <c r="AC11">
        <v>16.234375</v>
      </c>
      <c r="AE11">
        <v>0</v>
      </c>
      <c r="AF11">
        <v>263.5</v>
      </c>
      <c r="AG11">
        <v>30.8125</v>
      </c>
      <c r="AH11">
        <f t="shared" si="0"/>
        <v>232.6875</v>
      </c>
      <c r="AI11">
        <f t="shared" si="1"/>
        <v>8.5517241379310338</v>
      </c>
      <c r="AJ11">
        <f t="shared" si="2"/>
        <v>0.45787626563687261</v>
      </c>
      <c r="AK11">
        <f t="shared" si="3"/>
        <v>575.48298476115735</v>
      </c>
      <c r="AM11" t="s">
        <v>1244</v>
      </c>
      <c r="AN11">
        <f>AVERAGE(H2:H500)</f>
        <v>4.4540231817536213</v>
      </c>
      <c r="AP11" s="24" t="s">
        <v>1290</v>
      </c>
    </row>
    <row r="12" spans="1:60" x14ac:dyDescent="0.3">
      <c r="A12">
        <v>10</v>
      </c>
      <c r="B12">
        <v>31</v>
      </c>
      <c r="C12" t="s">
        <v>91</v>
      </c>
      <c r="D12">
        <v>2.9418009580369799E-2</v>
      </c>
      <c r="E12">
        <v>2048</v>
      </c>
      <c r="F12">
        <v>2048</v>
      </c>
      <c r="G12">
        <v>1</v>
      </c>
      <c r="H12">
        <v>2.7087839577602302</v>
      </c>
      <c r="I12">
        <v>7.6290360685356502</v>
      </c>
      <c r="J12">
        <v>-0.77392336508760695</v>
      </c>
      <c r="K12" t="b">
        <v>1</v>
      </c>
      <c r="L12">
        <v>654</v>
      </c>
      <c r="M12" t="s">
        <v>92</v>
      </c>
      <c r="N12">
        <v>7.6905920437738402</v>
      </c>
      <c r="O12">
        <v>4.1369999999999996</v>
      </c>
      <c r="P12">
        <v>2.8159999999999998</v>
      </c>
      <c r="Q12" t="s">
        <v>1653</v>
      </c>
      <c r="S12">
        <v>0</v>
      </c>
      <c r="T12">
        <v>13690</v>
      </c>
      <c r="U12">
        <v>2048</v>
      </c>
      <c r="V12">
        <v>231</v>
      </c>
      <c r="W12">
        <v>2048</v>
      </c>
      <c r="X12">
        <v>1</v>
      </c>
      <c r="Y12">
        <v>0.11242973013283999</v>
      </c>
      <c r="Z12">
        <v>654</v>
      </c>
      <c r="AA12">
        <v>20.92</v>
      </c>
      <c r="AB12" t="s">
        <v>94</v>
      </c>
      <c r="AC12">
        <v>25.578125</v>
      </c>
      <c r="AE12">
        <v>1</v>
      </c>
      <c r="AF12">
        <v>654</v>
      </c>
      <c r="AG12">
        <v>14.6875</v>
      </c>
      <c r="AH12">
        <f t="shared" si="0"/>
        <v>639.3125</v>
      </c>
      <c r="AI12">
        <f t="shared" si="1"/>
        <v>44.527659574468082</v>
      </c>
      <c r="AJ12">
        <f t="shared" si="2"/>
        <v>0.46120005788043122</v>
      </c>
      <c r="AK12">
        <f t="shared" si="3"/>
        <v>1418.0397179602116</v>
      </c>
      <c r="AP12">
        <f>MEDIAN(AI1:AI500)</f>
        <v>9.9593280282935464</v>
      </c>
    </row>
    <row r="13" spans="1:60" x14ac:dyDescent="0.3">
      <c r="A13">
        <v>11</v>
      </c>
      <c r="B13">
        <v>34</v>
      </c>
      <c r="C13" t="s">
        <v>91</v>
      </c>
      <c r="D13">
        <v>2.5776648328461799E-2</v>
      </c>
      <c r="E13">
        <v>2048</v>
      </c>
      <c r="F13">
        <v>8192</v>
      </c>
      <c r="G13">
        <v>4</v>
      </c>
      <c r="H13">
        <v>2.63010406670361</v>
      </c>
      <c r="I13">
        <v>8.8971489131458092</v>
      </c>
      <c r="J13">
        <v>-0.122859329634234</v>
      </c>
      <c r="K13" t="b">
        <v>1</v>
      </c>
      <c r="L13">
        <v>2410</v>
      </c>
      <c r="M13" t="s">
        <v>92</v>
      </c>
      <c r="N13">
        <v>9.1697444964501695</v>
      </c>
      <c r="O13" t="s">
        <v>101</v>
      </c>
      <c r="P13">
        <v>3.383</v>
      </c>
      <c r="Q13" t="s">
        <v>1518</v>
      </c>
      <c r="S13">
        <v>0</v>
      </c>
      <c r="T13" t="s">
        <v>101</v>
      </c>
      <c r="U13">
        <v>2048</v>
      </c>
      <c r="V13">
        <v>351</v>
      </c>
      <c r="W13">
        <v>2048</v>
      </c>
      <c r="X13">
        <v>1</v>
      </c>
      <c r="Y13">
        <v>8.70085182371379E-2</v>
      </c>
      <c r="Z13">
        <v>2410</v>
      </c>
      <c r="AA13" t="s">
        <v>101</v>
      </c>
      <c r="AB13" t="s">
        <v>94</v>
      </c>
      <c r="AC13">
        <v>49.09375</v>
      </c>
      <c r="AE13">
        <v>0</v>
      </c>
      <c r="AF13">
        <v>2410</v>
      </c>
      <c r="AG13">
        <v>65.875</v>
      </c>
      <c r="AH13">
        <f t="shared" si="0"/>
        <v>2344.125</v>
      </c>
      <c r="AI13">
        <f t="shared" si="1"/>
        <v>36.584440227703986</v>
      </c>
      <c r="AJ13">
        <f t="shared" si="2"/>
        <v>0.8843880610030489</v>
      </c>
      <c r="AK13">
        <f t="shared" si="3"/>
        <v>2725.0480940082384</v>
      </c>
    </row>
    <row r="14" spans="1:60" x14ac:dyDescent="0.3">
      <c r="A14">
        <v>12</v>
      </c>
      <c r="B14">
        <v>35</v>
      </c>
      <c r="C14" t="s">
        <v>91</v>
      </c>
      <c r="D14">
        <v>3.8825628861831302E-2</v>
      </c>
      <c r="E14">
        <v>2048</v>
      </c>
      <c r="F14">
        <v>8192</v>
      </c>
      <c r="G14">
        <v>4</v>
      </c>
      <c r="H14">
        <v>4.8499576495937999</v>
      </c>
      <c r="I14">
        <v>14.663543831193699</v>
      </c>
      <c r="J14">
        <v>-0.84303801659075694</v>
      </c>
      <c r="K14" t="b">
        <v>1</v>
      </c>
      <c r="L14">
        <v>1056</v>
      </c>
      <c r="M14" t="s">
        <v>92</v>
      </c>
      <c r="N14">
        <v>14.6686733333172</v>
      </c>
      <c r="O14">
        <v>4.7030000000000003</v>
      </c>
      <c r="P14">
        <v>3.0230000000000001</v>
      </c>
      <c r="Q14" t="s">
        <v>1519</v>
      </c>
      <c r="R14" t="s">
        <v>1941</v>
      </c>
      <c r="S14">
        <v>0</v>
      </c>
      <c r="T14">
        <v>50600</v>
      </c>
      <c r="U14">
        <v>2048</v>
      </c>
      <c r="V14">
        <v>301</v>
      </c>
      <c r="W14">
        <v>2048</v>
      </c>
      <c r="X14">
        <v>1</v>
      </c>
      <c r="Y14">
        <v>0.22190786977929799</v>
      </c>
      <c r="Z14">
        <v>1056</v>
      </c>
      <c r="AA14">
        <v>47.9</v>
      </c>
      <c r="AB14" t="s">
        <v>94</v>
      </c>
      <c r="AC14">
        <v>32.5</v>
      </c>
      <c r="AE14">
        <v>0</v>
      </c>
      <c r="AF14">
        <v>1056</v>
      </c>
      <c r="AG14">
        <v>40.34375</v>
      </c>
      <c r="AH14">
        <f t="shared" si="0"/>
        <v>1015.65625</v>
      </c>
      <c r="AI14">
        <f t="shared" si="1"/>
        <v>26.175058094500386</v>
      </c>
      <c r="AJ14">
        <f t="shared" si="2"/>
        <v>0.43040096992634674</v>
      </c>
      <c r="AK14">
        <f t="shared" si="3"/>
        <v>2453.5260693783061</v>
      </c>
      <c r="AN14" t="s">
        <v>1258</v>
      </c>
    </row>
    <row r="15" spans="1:60" x14ac:dyDescent="0.3">
      <c r="A15">
        <v>13</v>
      </c>
      <c r="B15">
        <v>44</v>
      </c>
      <c r="C15" t="s">
        <v>91</v>
      </c>
      <c r="D15">
        <v>4.0393409694369602E-2</v>
      </c>
      <c r="E15">
        <v>2048</v>
      </c>
      <c r="F15">
        <v>2048</v>
      </c>
      <c r="G15">
        <v>1</v>
      </c>
      <c r="H15">
        <v>4.0223676483637396</v>
      </c>
      <c r="I15">
        <v>9.6316850329959998</v>
      </c>
      <c r="J15">
        <v>-0.79401483354782498</v>
      </c>
      <c r="K15" t="b">
        <v>1</v>
      </c>
      <c r="L15">
        <v>248.2</v>
      </c>
      <c r="M15" t="s">
        <v>92</v>
      </c>
      <c r="N15">
        <v>9.7510026809852395</v>
      </c>
      <c r="O15">
        <v>4.1900000000000004</v>
      </c>
      <c r="P15">
        <v>2.395</v>
      </c>
      <c r="Q15" t="s">
        <v>1654</v>
      </c>
      <c r="S15">
        <v>0</v>
      </c>
      <c r="T15">
        <v>15590</v>
      </c>
      <c r="U15">
        <v>2048</v>
      </c>
      <c r="V15">
        <v>105</v>
      </c>
      <c r="W15">
        <v>2048</v>
      </c>
      <c r="X15">
        <v>1</v>
      </c>
      <c r="Y15">
        <v>0.29495288085154597</v>
      </c>
      <c r="Z15">
        <v>248.2</v>
      </c>
      <c r="AA15">
        <v>62.8</v>
      </c>
      <c r="AB15" t="s">
        <v>94</v>
      </c>
      <c r="AC15">
        <v>15.7578125</v>
      </c>
      <c r="AE15">
        <v>0</v>
      </c>
      <c r="AF15">
        <v>248.25</v>
      </c>
      <c r="AG15">
        <v>29.65625</v>
      </c>
      <c r="AH15">
        <f t="shared" si="0"/>
        <v>218.59375</v>
      </c>
      <c r="AI15">
        <f t="shared" si="1"/>
        <v>8.3709167544783991</v>
      </c>
      <c r="AJ15">
        <f t="shared" si="2"/>
        <v>0.45202633681939841</v>
      </c>
      <c r="AK15">
        <f t="shared" si="3"/>
        <v>549.19366368509907</v>
      </c>
      <c r="AM15" t="s">
        <v>1259</v>
      </c>
      <c r="AN15">
        <f>MAX(AK2:AK500)</f>
        <v>8129.8922585428227</v>
      </c>
    </row>
    <row r="16" spans="1:60" x14ac:dyDescent="0.3">
      <c r="A16">
        <v>14</v>
      </c>
      <c r="B16">
        <v>45</v>
      </c>
      <c r="C16" t="s">
        <v>91</v>
      </c>
      <c r="D16">
        <v>3.9329073568172598E-2</v>
      </c>
      <c r="E16">
        <v>2048</v>
      </c>
      <c r="F16">
        <v>2048</v>
      </c>
      <c r="G16">
        <v>1</v>
      </c>
      <c r="H16">
        <v>3.0375540945137098</v>
      </c>
      <c r="I16">
        <v>6.9887475065178899</v>
      </c>
      <c r="J16">
        <v>-0.78758556364055499</v>
      </c>
      <c r="K16" t="b">
        <v>1</v>
      </c>
      <c r="L16">
        <v>199.8</v>
      </c>
      <c r="M16" t="s">
        <v>92</v>
      </c>
      <c r="N16">
        <v>7.6892147434249098</v>
      </c>
      <c r="O16">
        <v>4.234</v>
      </c>
      <c r="P16">
        <v>2.2999999999999998</v>
      </c>
      <c r="Q16" t="s">
        <v>1655</v>
      </c>
      <c r="S16">
        <v>0</v>
      </c>
      <c r="T16">
        <v>17100</v>
      </c>
      <c r="U16">
        <v>2048</v>
      </c>
      <c r="V16">
        <v>155</v>
      </c>
      <c r="W16">
        <v>2048</v>
      </c>
      <c r="X16">
        <v>1</v>
      </c>
      <c r="Y16">
        <v>0.16366028323978399</v>
      </c>
      <c r="Z16">
        <v>199.8</v>
      </c>
      <c r="AA16">
        <v>85.6</v>
      </c>
      <c r="AB16" t="s">
        <v>94</v>
      </c>
      <c r="AC16">
        <v>14.1328125</v>
      </c>
      <c r="AE16">
        <v>1</v>
      </c>
      <c r="AF16">
        <v>199.75</v>
      </c>
      <c r="AG16">
        <v>26.421875</v>
      </c>
      <c r="AH16">
        <f t="shared" si="0"/>
        <v>173.328125</v>
      </c>
      <c r="AI16">
        <f t="shared" si="1"/>
        <v>7.5600236546422233</v>
      </c>
      <c r="AJ16">
        <f t="shared" si="2"/>
        <v>0.45494189856769768</v>
      </c>
      <c r="AK16">
        <f t="shared" si="3"/>
        <v>439.06705587873256</v>
      </c>
      <c r="AM16" t="s">
        <v>1260</v>
      </c>
      <c r="AN16">
        <f>MIN(AK2:AK500)</f>
        <v>169.77553743851166</v>
      </c>
    </row>
    <row r="17" spans="1:55" x14ac:dyDescent="0.3">
      <c r="A17">
        <v>15</v>
      </c>
      <c r="B17">
        <v>46</v>
      </c>
      <c r="C17" t="s">
        <v>91</v>
      </c>
      <c r="D17">
        <v>2.3053057623570902E-2</v>
      </c>
      <c r="E17">
        <v>2048</v>
      </c>
      <c r="F17">
        <v>2048</v>
      </c>
      <c r="G17">
        <v>1</v>
      </c>
      <c r="H17">
        <v>3.3860013994607101</v>
      </c>
      <c r="I17">
        <v>7.3936514933536701</v>
      </c>
      <c r="J17">
        <v>-0.79280934544021198</v>
      </c>
      <c r="K17" t="b">
        <v>1</v>
      </c>
      <c r="L17">
        <v>152.4</v>
      </c>
      <c r="M17" t="s">
        <v>92</v>
      </c>
      <c r="N17">
        <v>8.0835865092243093</v>
      </c>
      <c r="O17">
        <v>4.1840000000000002</v>
      </c>
      <c r="P17">
        <v>2.1840000000000002</v>
      </c>
      <c r="Q17" t="s">
        <v>1656</v>
      </c>
      <c r="S17">
        <v>0</v>
      </c>
      <c r="T17">
        <v>15210</v>
      </c>
      <c r="U17">
        <v>2048</v>
      </c>
      <c r="V17">
        <v>169</v>
      </c>
      <c r="W17">
        <v>2048</v>
      </c>
      <c r="X17">
        <v>1</v>
      </c>
      <c r="Y17">
        <v>0.18353856918928499</v>
      </c>
      <c r="Z17">
        <v>152.4</v>
      </c>
      <c r="AA17">
        <v>99.8</v>
      </c>
      <c r="AB17" t="s">
        <v>94</v>
      </c>
      <c r="AC17">
        <v>12.34375</v>
      </c>
      <c r="AE17">
        <v>0</v>
      </c>
      <c r="AF17">
        <v>152.375</v>
      </c>
      <c r="AG17">
        <v>22.375</v>
      </c>
      <c r="AH17">
        <f t="shared" si="0"/>
        <v>130</v>
      </c>
      <c r="AI17">
        <f t="shared" si="1"/>
        <v>6.8100558659217878</v>
      </c>
      <c r="AJ17">
        <f t="shared" si="2"/>
        <v>0.4525715777674727</v>
      </c>
      <c r="AK17">
        <f t="shared" si="3"/>
        <v>336.68707335017166</v>
      </c>
      <c r="AM17" t="s">
        <v>1263</v>
      </c>
      <c r="AN17">
        <f>AVERAGE(AK2:AK500)</f>
        <v>1142.1484487335031</v>
      </c>
    </row>
    <row r="18" spans="1:55" x14ac:dyDescent="0.3">
      <c r="A18">
        <v>16</v>
      </c>
      <c r="B18">
        <v>47</v>
      </c>
      <c r="C18" t="s">
        <v>91</v>
      </c>
      <c r="D18">
        <v>4.65738585134867E-2</v>
      </c>
      <c r="E18">
        <v>2048</v>
      </c>
      <c r="F18">
        <v>2048</v>
      </c>
      <c r="G18">
        <v>1</v>
      </c>
      <c r="H18">
        <v>2.4426916569882899</v>
      </c>
      <c r="I18">
        <v>6.0113114996196302</v>
      </c>
      <c r="J18">
        <v>-0.77472702382601499</v>
      </c>
      <c r="K18" t="b">
        <v>1</v>
      </c>
      <c r="L18">
        <v>288.5</v>
      </c>
      <c r="M18" t="s">
        <v>92</v>
      </c>
      <c r="N18">
        <v>6.6877637887116501</v>
      </c>
      <c r="O18">
        <v>4.1950000000000003</v>
      </c>
      <c r="P18">
        <v>2.46</v>
      </c>
      <c r="Q18" t="s">
        <v>1657</v>
      </c>
      <c r="S18">
        <v>0</v>
      </c>
      <c r="T18">
        <v>15680</v>
      </c>
      <c r="U18">
        <v>2048</v>
      </c>
      <c r="V18">
        <v>303</v>
      </c>
      <c r="W18">
        <v>2048</v>
      </c>
      <c r="X18">
        <v>1</v>
      </c>
      <c r="Y18">
        <v>8.2880470159183803E-2</v>
      </c>
      <c r="Z18">
        <v>288.5</v>
      </c>
      <c r="AA18">
        <v>54.34</v>
      </c>
      <c r="AB18" t="s">
        <v>94</v>
      </c>
      <c r="AC18">
        <v>16.984375</v>
      </c>
      <c r="AE18">
        <v>1</v>
      </c>
      <c r="AF18">
        <v>288.5</v>
      </c>
      <c r="AG18">
        <v>13.640625</v>
      </c>
      <c r="AH18">
        <f t="shared" si="0"/>
        <v>274.859375</v>
      </c>
      <c r="AI18">
        <f t="shared" si="1"/>
        <v>21.150057273768613</v>
      </c>
      <c r="AJ18">
        <f t="shared" si="2"/>
        <v>0.46082955932090486</v>
      </c>
      <c r="AK18">
        <f t="shared" si="3"/>
        <v>626.04491002084171</v>
      </c>
      <c r="AM18" t="s">
        <v>1226</v>
      </c>
      <c r="AN18">
        <f>AN15-AN16</f>
        <v>7960.1167211043112</v>
      </c>
    </row>
    <row r="19" spans="1:55" x14ac:dyDescent="0.3">
      <c r="A19">
        <v>17</v>
      </c>
      <c r="B19">
        <v>50</v>
      </c>
      <c r="C19" t="s">
        <v>91</v>
      </c>
      <c r="D19">
        <v>1.5022307178519901E-2</v>
      </c>
      <c r="E19">
        <v>2048</v>
      </c>
      <c r="F19">
        <v>8192</v>
      </c>
      <c r="G19">
        <v>4</v>
      </c>
      <c r="H19">
        <v>2.9304154627224301</v>
      </c>
      <c r="I19">
        <v>10.136261297815301</v>
      </c>
      <c r="J19">
        <v>-0.122859329634234</v>
      </c>
      <c r="K19" t="b">
        <v>1</v>
      </c>
      <c r="L19">
        <v>2876</v>
      </c>
      <c r="M19" t="s">
        <v>92</v>
      </c>
      <c r="N19">
        <v>10.266336251740199</v>
      </c>
      <c r="O19" t="s">
        <v>101</v>
      </c>
      <c r="P19">
        <v>3.4590000000000001</v>
      </c>
      <c r="Q19" t="s">
        <v>1522</v>
      </c>
      <c r="S19">
        <v>0</v>
      </c>
      <c r="T19" t="s">
        <v>101</v>
      </c>
      <c r="U19">
        <v>2048</v>
      </c>
      <c r="V19">
        <v>333</v>
      </c>
      <c r="W19">
        <v>2048</v>
      </c>
      <c r="X19">
        <v>1</v>
      </c>
      <c r="Y19">
        <v>0.105786115716723</v>
      </c>
      <c r="Z19">
        <v>2876</v>
      </c>
      <c r="AA19" t="s">
        <v>101</v>
      </c>
      <c r="AB19" t="s">
        <v>94</v>
      </c>
      <c r="AC19">
        <v>53.625</v>
      </c>
      <c r="AE19">
        <v>0</v>
      </c>
      <c r="AF19">
        <v>2876</v>
      </c>
      <c r="AG19">
        <v>64.125</v>
      </c>
      <c r="AH19">
        <f t="shared" si="0"/>
        <v>2811.875</v>
      </c>
      <c r="AI19">
        <f t="shared" si="1"/>
        <v>44.849902534113063</v>
      </c>
      <c r="AJ19">
        <f t="shared" si="2"/>
        <v>0.8843880610030489</v>
      </c>
      <c r="AK19">
        <f t="shared" si="3"/>
        <v>3251.9661072065119</v>
      </c>
      <c r="AM19" t="s">
        <v>1261</v>
      </c>
      <c r="AN19">
        <f>_xlfn.STDEV.P(AK2:AK500)</f>
        <v>1068.4845604991831</v>
      </c>
    </row>
    <row r="20" spans="1:55" x14ac:dyDescent="0.3">
      <c r="A20">
        <v>18</v>
      </c>
      <c r="B20">
        <v>51</v>
      </c>
      <c r="C20" t="s">
        <v>91</v>
      </c>
      <c r="D20">
        <v>3.3485558210655901E-2</v>
      </c>
      <c r="E20">
        <v>2048</v>
      </c>
      <c r="F20">
        <v>8192</v>
      </c>
      <c r="G20">
        <v>4</v>
      </c>
      <c r="H20">
        <v>3.3183552430024998</v>
      </c>
      <c r="I20">
        <v>10.363378971798801</v>
      </c>
      <c r="J20">
        <v>-0.83098313551462599</v>
      </c>
      <c r="K20" t="b">
        <v>1</v>
      </c>
      <c r="L20">
        <v>1325</v>
      </c>
      <c r="M20" t="s">
        <v>92</v>
      </c>
      <c r="N20">
        <v>10.379212944319599</v>
      </c>
      <c r="O20">
        <v>4.7300000000000004</v>
      </c>
      <c r="P20">
        <v>3.1230000000000002</v>
      </c>
      <c r="Q20" t="s">
        <v>1523</v>
      </c>
      <c r="R20" t="s">
        <v>1941</v>
      </c>
      <c r="S20">
        <v>0</v>
      </c>
      <c r="T20">
        <v>53800</v>
      </c>
      <c r="U20">
        <v>2048</v>
      </c>
      <c r="V20">
        <v>303</v>
      </c>
      <c r="W20">
        <v>2048</v>
      </c>
      <c r="X20">
        <v>1</v>
      </c>
      <c r="Y20">
        <v>0.13318602877150701</v>
      </c>
      <c r="Z20">
        <v>1325</v>
      </c>
      <c r="AA20">
        <v>40.6</v>
      </c>
      <c r="AB20" t="s">
        <v>94</v>
      </c>
      <c r="AC20">
        <v>36.40625</v>
      </c>
      <c r="AE20">
        <v>0</v>
      </c>
      <c r="AF20">
        <v>1325</v>
      </c>
      <c r="AG20">
        <v>42.90625</v>
      </c>
      <c r="AH20">
        <f t="shared" si="0"/>
        <v>1282.09375</v>
      </c>
      <c r="AI20">
        <f t="shared" si="1"/>
        <v>30.881281864530226</v>
      </c>
      <c r="AJ20">
        <f t="shared" si="2"/>
        <v>0.43562080144588783</v>
      </c>
      <c r="AK20">
        <f t="shared" si="3"/>
        <v>3041.6362019493449</v>
      </c>
      <c r="AM20" t="s">
        <v>1262</v>
      </c>
      <c r="AN20">
        <f>MEDIAN(AK2:AK500)</f>
        <v>678.43521012653241</v>
      </c>
    </row>
    <row r="21" spans="1:55" x14ac:dyDescent="0.3">
      <c r="A21">
        <v>19</v>
      </c>
      <c r="B21">
        <v>60</v>
      </c>
      <c r="C21" t="s">
        <v>91</v>
      </c>
      <c r="D21">
        <v>4.2446753060841301E-2</v>
      </c>
      <c r="E21">
        <v>2048</v>
      </c>
      <c r="F21">
        <v>2048</v>
      </c>
      <c r="G21">
        <v>1</v>
      </c>
      <c r="H21">
        <v>3.83607451434598</v>
      </c>
      <c r="I21">
        <v>9.1331539706791993</v>
      </c>
      <c r="J21">
        <v>-0.78638007553294198</v>
      </c>
      <c r="K21" t="b">
        <v>1</v>
      </c>
      <c r="L21">
        <v>240</v>
      </c>
      <c r="M21" t="s">
        <v>92</v>
      </c>
      <c r="N21">
        <v>9.4582081851766393</v>
      </c>
      <c r="O21">
        <v>4.1500000000000004</v>
      </c>
      <c r="P21">
        <v>2.38</v>
      </c>
      <c r="Q21" t="s">
        <v>1658</v>
      </c>
      <c r="S21">
        <v>0</v>
      </c>
      <c r="T21">
        <v>14104</v>
      </c>
      <c r="U21">
        <v>2048</v>
      </c>
      <c r="V21">
        <v>138</v>
      </c>
      <c r="W21">
        <v>2048</v>
      </c>
      <c r="X21">
        <v>1</v>
      </c>
      <c r="Y21">
        <v>0.24142269520554599</v>
      </c>
      <c r="Z21">
        <v>240</v>
      </c>
      <c r="AA21">
        <v>58.78</v>
      </c>
      <c r="AB21" t="s">
        <v>94</v>
      </c>
      <c r="AC21">
        <v>15.4921875</v>
      </c>
      <c r="AE21">
        <v>1</v>
      </c>
      <c r="AF21">
        <v>240</v>
      </c>
      <c r="AG21">
        <v>24.296875</v>
      </c>
      <c r="AH21">
        <f t="shared" si="0"/>
        <v>215.703125</v>
      </c>
      <c r="AI21">
        <f t="shared" si="1"/>
        <v>9.8778135048231519</v>
      </c>
      <c r="AJ21">
        <f t="shared" si="2"/>
        <v>0.4554906563100875</v>
      </c>
      <c r="AK21">
        <f t="shared" si="3"/>
        <v>526.90433201030044</v>
      </c>
    </row>
    <row r="22" spans="1:55" x14ac:dyDescent="0.3">
      <c r="A22">
        <v>20</v>
      </c>
      <c r="B22">
        <v>61</v>
      </c>
      <c r="C22" t="s">
        <v>91</v>
      </c>
      <c r="D22">
        <v>1.8155075376279101E-2</v>
      </c>
      <c r="E22">
        <v>2048</v>
      </c>
      <c r="F22">
        <v>2048</v>
      </c>
      <c r="G22">
        <v>1</v>
      </c>
      <c r="H22">
        <v>2.64298086322556</v>
      </c>
      <c r="I22">
        <v>7.2372249418793899</v>
      </c>
      <c r="J22">
        <v>-0.769503242026359</v>
      </c>
      <c r="K22" t="b">
        <v>1</v>
      </c>
      <c r="L22">
        <v>547</v>
      </c>
      <c r="M22" t="s">
        <v>92</v>
      </c>
      <c r="N22">
        <v>7.7159766712120899</v>
      </c>
      <c r="O22">
        <v>4.3360000000000003</v>
      </c>
      <c r="P22">
        <v>2.738</v>
      </c>
      <c r="Q22" t="s">
        <v>1659</v>
      </c>
      <c r="S22">
        <v>0</v>
      </c>
      <c r="T22">
        <v>21680</v>
      </c>
      <c r="U22">
        <v>2048</v>
      </c>
      <c r="V22">
        <v>196</v>
      </c>
      <c r="W22">
        <v>2048</v>
      </c>
      <c r="X22">
        <v>1</v>
      </c>
      <c r="Y22">
        <v>0.11735577594468299</v>
      </c>
      <c r="Z22">
        <v>547</v>
      </c>
      <c r="AA22">
        <v>39.619999999999997</v>
      </c>
      <c r="AB22" t="s">
        <v>94</v>
      </c>
      <c r="AC22">
        <v>23.390625</v>
      </c>
      <c r="AE22">
        <v>1</v>
      </c>
      <c r="AF22">
        <v>547</v>
      </c>
      <c r="AG22">
        <v>25.828125</v>
      </c>
      <c r="AH22">
        <f t="shared" si="0"/>
        <v>521.171875</v>
      </c>
      <c r="AI22">
        <f t="shared" si="1"/>
        <v>21.178463399879007</v>
      </c>
      <c r="AJ22">
        <f t="shared" si="2"/>
        <v>0.46324313088278907</v>
      </c>
      <c r="AK22">
        <f t="shared" si="3"/>
        <v>1180.8054205954395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62</v>
      </c>
      <c r="C23" t="s">
        <v>91</v>
      </c>
      <c r="D23">
        <v>2.1883031905699998E-2</v>
      </c>
      <c r="E23">
        <v>2048</v>
      </c>
      <c r="F23">
        <v>2048</v>
      </c>
      <c r="G23">
        <v>1</v>
      </c>
      <c r="H23">
        <v>3.5555702207081699</v>
      </c>
      <c r="I23">
        <v>7.6666982884020003</v>
      </c>
      <c r="J23">
        <v>-0.78638007553294198</v>
      </c>
      <c r="K23" t="b">
        <v>1</v>
      </c>
      <c r="L23">
        <v>143.19999999999999</v>
      </c>
      <c r="M23" t="s">
        <v>92</v>
      </c>
      <c r="N23">
        <v>8.3869931199973493</v>
      </c>
      <c r="O23">
        <v>4.16</v>
      </c>
      <c r="P23">
        <v>2.1560000000000001</v>
      </c>
      <c r="Q23" t="s">
        <v>1660</v>
      </c>
      <c r="S23">
        <v>0</v>
      </c>
      <c r="T23">
        <v>14490</v>
      </c>
      <c r="U23">
        <v>2048</v>
      </c>
      <c r="V23">
        <v>117</v>
      </c>
      <c r="W23">
        <v>2048</v>
      </c>
      <c r="X23">
        <v>1</v>
      </c>
      <c r="Y23">
        <v>0.236262550482362</v>
      </c>
      <c r="Z23">
        <v>143.19999999999999</v>
      </c>
      <c r="AA23">
        <v>101.1</v>
      </c>
      <c r="AB23" t="s">
        <v>94</v>
      </c>
      <c r="AC23">
        <v>11.96875</v>
      </c>
      <c r="AE23">
        <v>2</v>
      </c>
      <c r="AF23">
        <v>143.25</v>
      </c>
      <c r="AG23">
        <v>26.90625</v>
      </c>
      <c r="AH23">
        <f t="shared" si="0"/>
        <v>116.34375</v>
      </c>
      <c r="AI23">
        <f t="shared" si="1"/>
        <v>5.3240418118466897</v>
      </c>
      <c r="AJ23">
        <f t="shared" si="2"/>
        <v>0.4554906563100875</v>
      </c>
      <c r="AK23">
        <f t="shared" si="3"/>
        <v>314.49602316864809</v>
      </c>
      <c r="AM23">
        <f>AN7</f>
        <v>717.74580388768277</v>
      </c>
      <c r="AN23">
        <f>AN9</f>
        <v>46.558664447791386</v>
      </c>
      <c r="AO23">
        <f>AN8</f>
        <v>358.13000165554655</v>
      </c>
      <c r="AP23">
        <f>AN3</f>
        <v>-0.29041318502147284</v>
      </c>
      <c r="AQ23">
        <f>AN4</f>
        <v>-0.10654486616093033</v>
      </c>
      <c r="AR23">
        <f>AN15</f>
        <v>8129.8922585428227</v>
      </c>
      <c r="AS23">
        <f>AN16</f>
        <v>169.77553743851166</v>
      </c>
      <c r="AT23">
        <f>AN17</f>
        <v>1142.1484487335031</v>
      </c>
      <c r="AU23">
        <f>AN18</f>
        <v>7960.1167211043112</v>
      </c>
      <c r="AV23">
        <f>AN19</f>
        <v>1068.4845604991831</v>
      </c>
      <c r="AW23">
        <f>AN20</f>
        <v>678.43521012653241</v>
      </c>
      <c r="AX23">
        <f>AQ4</f>
        <v>0.8843880610030489</v>
      </c>
      <c r="AY23">
        <f>AR4</f>
        <v>0.43040096992634674</v>
      </c>
      <c r="AZ23">
        <f t="shared" ref="AZ23:BC23" si="4">AS4</f>
        <v>0.45398709107670215</v>
      </c>
      <c r="BA23">
        <f t="shared" si="4"/>
        <v>0.55397542734228766</v>
      </c>
      <c r="BB23">
        <f t="shared" si="4"/>
        <v>0.18427407883131328</v>
      </c>
      <c r="BC23">
        <f t="shared" si="4"/>
        <v>0.4525715777674727</v>
      </c>
    </row>
    <row r="24" spans="1:55" x14ac:dyDescent="0.3">
      <c r="A24">
        <v>22</v>
      </c>
      <c r="B24">
        <v>63</v>
      </c>
      <c r="C24" t="s">
        <v>91</v>
      </c>
      <c r="D24">
        <v>2.7418071984785099E-2</v>
      </c>
      <c r="E24">
        <v>2048</v>
      </c>
      <c r="F24">
        <v>2048</v>
      </c>
      <c r="G24">
        <v>1</v>
      </c>
      <c r="H24">
        <v>2.3079704932731802</v>
      </c>
      <c r="I24">
        <v>6.92391147981954</v>
      </c>
      <c r="J24">
        <v>-0.741375186182053</v>
      </c>
      <c r="K24" t="b">
        <v>1</v>
      </c>
      <c r="L24">
        <v>998</v>
      </c>
      <c r="M24" t="s">
        <v>92</v>
      </c>
      <c r="N24">
        <v>7.16082666439201</v>
      </c>
      <c r="O24">
        <v>4.24</v>
      </c>
      <c r="P24">
        <v>3</v>
      </c>
      <c r="Q24" t="s">
        <v>1661</v>
      </c>
      <c r="S24">
        <v>0</v>
      </c>
      <c r="T24">
        <v>17230</v>
      </c>
      <c r="U24">
        <v>2048</v>
      </c>
      <c r="V24">
        <v>305</v>
      </c>
      <c r="W24">
        <v>2048</v>
      </c>
      <c r="X24">
        <v>1</v>
      </c>
      <c r="Y24">
        <v>7.4894172577991094E-2</v>
      </c>
      <c r="Z24">
        <v>998</v>
      </c>
      <c r="AA24">
        <v>17.27</v>
      </c>
      <c r="AB24" t="s">
        <v>94</v>
      </c>
      <c r="AC24">
        <v>31.59375</v>
      </c>
      <c r="AE24">
        <v>1</v>
      </c>
      <c r="AF24">
        <v>998</v>
      </c>
      <c r="AG24">
        <v>12.71875</v>
      </c>
      <c r="AH24">
        <f t="shared" si="0"/>
        <v>985.28125</v>
      </c>
      <c r="AI24">
        <f t="shared" si="1"/>
        <v>78.466830466830473</v>
      </c>
      <c r="AJ24">
        <f t="shared" si="2"/>
        <v>0.4764582459943113</v>
      </c>
      <c r="AK24">
        <f t="shared" si="3"/>
        <v>2094.6221592141687</v>
      </c>
    </row>
    <row r="25" spans="1:55" x14ac:dyDescent="0.3">
      <c r="A25">
        <v>23</v>
      </c>
      <c r="B25">
        <v>66</v>
      </c>
      <c r="C25" t="s">
        <v>91</v>
      </c>
      <c r="D25">
        <v>2.2440016093273198E-2</v>
      </c>
      <c r="E25">
        <v>2048</v>
      </c>
      <c r="F25">
        <v>8192</v>
      </c>
      <c r="G25">
        <v>4</v>
      </c>
      <c r="H25">
        <v>2.4811257980026</v>
      </c>
      <c r="I25">
        <v>8.8583944506811605</v>
      </c>
      <c r="J25">
        <v>-0.782361781840898</v>
      </c>
      <c r="K25" t="b">
        <v>1</v>
      </c>
      <c r="L25">
        <v>3718</v>
      </c>
      <c r="M25" t="s">
        <v>92</v>
      </c>
      <c r="N25">
        <v>8.9152165560871897</v>
      </c>
      <c r="O25">
        <v>4.7930000000000001</v>
      </c>
      <c r="P25">
        <v>3.57</v>
      </c>
      <c r="Q25" t="s">
        <v>1526</v>
      </c>
      <c r="S25">
        <v>0</v>
      </c>
      <c r="T25">
        <v>61920</v>
      </c>
      <c r="U25">
        <v>2048</v>
      </c>
      <c r="V25">
        <v>380</v>
      </c>
      <c r="W25">
        <v>2048</v>
      </c>
      <c r="X25">
        <v>1</v>
      </c>
      <c r="Y25">
        <v>7.5980150273275898E-2</v>
      </c>
      <c r="Z25">
        <v>3718</v>
      </c>
      <c r="AA25">
        <v>16.66</v>
      </c>
      <c r="AB25" t="s">
        <v>94</v>
      </c>
      <c r="AC25">
        <v>60.96875</v>
      </c>
      <c r="AE25">
        <v>0</v>
      </c>
      <c r="AF25">
        <v>3718</v>
      </c>
      <c r="AG25">
        <v>38.6875</v>
      </c>
      <c r="AH25">
        <f t="shared" si="0"/>
        <v>3679.3125</v>
      </c>
      <c r="AI25">
        <f t="shared" si="1"/>
        <v>96.103392568659132</v>
      </c>
      <c r="AJ25">
        <f t="shared" si="2"/>
        <v>0.45732463380349925</v>
      </c>
      <c r="AK25">
        <f t="shared" si="3"/>
        <v>8129.8922585428227</v>
      </c>
    </row>
    <row r="26" spans="1:55" x14ac:dyDescent="0.3">
      <c r="A26">
        <v>24</v>
      </c>
      <c r="B26">
        <v>67</v>
      </c>
      <c r="C26" t="s">
        <v>91</v>
      </c>
      <c r="D26">
        <v>2.17693157163854E-2</v>
      </c>
      <c r="E26">
        <v>2048</v>
      </c>
      <c r="F26">
        <v>8192</v>
      </c>
      <c r="G26">
        <v>4</v>
      </c>
      <c r="H26">
        <v>3.25090286165748</v>
      </c>
      <c r="I26">
        <v>9.4733341202987607</v>
      </c>
      <c r="J26">
        <v>-0.80486422651634304</v>
      </c>
      <c r="K26" t="b">
        <v>1</v>
      </c>
      <c r="L26">
        <v>819.5</v>
      </c>
      <c r="M26" t="s">
        <v>92</v>
      </c>
      <c r="N26">
        <v>9.6186650345352103</v>
      </c>
      <c r="O26">
        <v>4.4530000000000003</v>
      </c>
      <c r="P26">
        <v>2.9140000000000001</v>
      </c>
      <c r="Q26" t="s">
        <v>1527</v>
      </c>
      <c r="R26" t="s">
        <v>1941</v>
      </c>
      <c r="S26">
        <v>0</v>
      </c>
      <c r="T26">
        <v>28320</v>
      </c>
      <c r="U26">
        <v>2048</v>
      </c>
      <c r="V26">
        <v>167</v>
      </c>
      <c r="W26">
        <v>2048</v>
      </c>
      <c r="X26">
        <v>1</v>
      </c>
      <c r="Y26">
        <v>0.174180092852813</v>
      </c>
      <c r="Z26">
        <v>819.5</v>
      </c>
      <c r="AA26">
        <v>34.56</v>
      </c>
      <c r="AB26" t="s">
        <v>94</v>
      </c>
      <c r="AC26">
        <v>28.625</v>
      </c>
      <c r="AE26">
        <v>0</v>
      </c>
      <c r="AF26">
        <v>819.5</v>
      </c>
      <c r="AG26">
        <v>33.84375</v>
      </c>
      <c r="AH26">
        <f t="shared" si="0"/>
        <v>785.65625</v>
      </c>
      <c r="AI26">
        <f t="shared" si="1"/>
        <v>24.214219759926131</v>
      </c>
      <c r="AJ26">
        <f t="shared" si="2"/>
        <v>0.4471486333657404</v>
      </c>
      <c r="AK26">
        <f t="shared" si="3"/>
        <v>1832.7239285772318</v>
      </c>
    </row>
    <row r="27" spans="1:55" x14ac:dyDescent="0.3">
      <c r="A27">
        <v>25</v>
      </c>
      <c r="B27">
        <v>76</v>
      </c>
      <c r="C27" t="s">
        <v>91</v>
      </c>
      <c r="D27">
        <v>7.7501116943234694E-2</v>
      </c>
      <c r="E27">
        <v>2048</v>
      </c>
      <c r="F27">
        <v>2048</v>
      </c>
      <c r="G27">
        <v>1</v>
      </c>
      <c r="H27">
        <v>3.2426465195047398</v>
      </c>
      <c r="I27">
        <v>9.3859416834102092</v>
      </c>
      <c r="J27">
        <v>-0.77151238887238005</v>
      </c>
      <c r="K27" t="b">
        <v>1</v>
      </c>
      <c r="L27">
        <v>785</v>
      </c>
      <c r="M27" t="s">
        <v>92</v>
      </c>
      <c r="N27">
        <v>9.7193442778535992</v>
      </c>
      <c r="O27">
        <v>4.258</v>
      </c>
      <c r="P27">
        <v>2.895</v>
      </c>
      <c r="Q27" t="s">
        <v>1662</v>
      </c>
      <c r="S27">
        <v>0</v>
      </c>
      <c r="T27">
        <v>18100</v>
      </c>
      <c r="U27">
        <v>2048</v>
      </c>
      <c r="V27">
        <v>336</v>
      </c>
      <c r="W27">
        <v>2048</v>
      </c>
      <c r="X27">
        <v>1</v>
      </c>
      <c r="Y27">
        <v>0.122346398007854</v>
      </c>
      <c r="Z27">
        <v>785</v>
      </c>
      <c r="AA27">
        <v>23.05</v>
      </c>
      <c r="AB27" t="s">
        <v>94</v>
      </c>
      <c r="AC27">
        <v>28.015625</v>
      </c>
      <c r="AE27">
        <v>1</v>
      </c>
      <c r="AF27">
        <v>785</v>
      </c>
      <c r="AG27">
        <v>16.15625</v>
      </c>
      <c r="AH27">
        <f t="shared" si="0"/>
        <v>768.84375</v>
      </c>
      <c r="AI27">
        <f t="shared" si="1"/>
        <v>48.588007736943908</v>
      </c>
      <c r="AJ27">
        <f t="shared" si="2"/>
        <v>0.46231334176164618</v>
      </c>
      <c r="AK27">
        <f t="shared" si="3"/>
        <v>1697.9825782417515</v>
      </c>
    </row>
    <row r="28" spans="1:55" x14ac:dyDescent="0.3">
      <c r="A28">
        <v>26</v>
      </c>
      <c r="B28">
        <v>77</v>
      </c>
      <c r="C28" t="s">
        <v>91</v>
      </c>
      <c r="D28">
        <v>1.57081882827073E-2</v>
      </c>
      <c r="E28">
        <v>2048</v>
      </c>
      <c r="F28">
        <v>2048</v>
      </c>
      <c r="G28">
        <v>1</v>
      </c>
      <c r="H28">
        <v>3.3983948881621502</v>
      </c>
      <c r="I28">
        <v>8.1641127196083101</v>
      </c>
      <c r="J28">
        <v>-0.79562215102464195</v>
      </c>
      <c r="K28" t="b">
        <v>1</v>
      </c>
      <c r="L28">
        <v>253</v>
      </c>
      <c r="M28" t="s">
        <v>92</v>
      </c>
      <c r="N28">
        <v>8.6847080269582602</v>
      </c>
      <c r="O28">
        <v>4.3239999999999998</v>
      </c>
      <c r="P28">
        <v>2.4020000000000001</v>
      </c>
      <c r="Q28" t="s">
        <v>1663</v>
      </c>
      <c r="S28">
        <v>0</v>
      </c>
      <c r="T28">
        <v>21140</v>
      </c>
      <c r="U28">
        <v>2048</v>
      </c>
      <c r="V28">
        <v>130</v>
      </c>
      <c r="W28">
        <v>2048</v>
      </c>
      <c r="X28">
        <v>1</v>
      </c>
      <c r="Y28">
        <v>0.21035314701276001</v>
      </c>
      <c r="Z28">
        <v>253</v>
      </c>
      <c r="AA28">
        <v>83.56</v>
      </c>
      <c r="AB28" t="s">
        <v>94</v>
      </c>
      <c r="AC28">
        <v>15.90625</v>
      </c>
      <c r="AE28">
        <v>2</v>
      </c>
      <c r="AF28">
        <v>253</v>
      </c>
      <c r="AG28">
        <v>34.25</v>
      </c>
      <c r="AH28">
        <f t="shared" si="0"/>
        <v>218.75</v>
      </c>
      <c r="AI28">
        <f t="shared" si="1"/>
        <v>7.3868613138686134</v>
      </c>
      <c r="AJ28">
        <f t="shared" si="2"/>
        <v>0.45130037057365685</v>
      </c>
      <c r="AK28">
        <f t="shared" si="3"/>
        <v>560.60224297712557</v>
      </c>
    </row>
    <row r="29" spans="1:55" x14ac:dyDescent="0.3">
      <c r="A29">
        <v>27</v>
      </c>
      <c r="B29">
        <v>78</v>
      </c>
      <c r="C29" t="s">
        <v>91</v>
      </c>
      <c r="D29">
        <v>2.2247730449722801E-2</v>
      </c>
      <c r="E29">
        <v>2048</v>
      </c>
      <c r="F29">
        <v>2048</v>
      </c>
      <c r="G29">
        <v>1</v>
      </c>
      <c r="H29">
        <v>4.1017653042805797</v>
      </c>
      <c r="I29">
        <v>8.9485778220340002</v>
      </c>
      <c r="J29">
        <v>-0.80205142093191195</v>
      </c>
      <c r="K29" t="b">
        <v>1</v>
      </c>
      <c r="L29">
        <v>152.1</v>
      </c>
      <c r="M29" t="s">
        <v>92</v>
      </c>
      <c r="N29">
        <v>9.4952560447510592</v>
      </c>
      <c r="O29">
        <v>4.26</v>
      </c>
      <c r="P29">
        <v>2.1819999999999999</v>
      </c>
      <c r="Q29" t="s">
        <v>1664</v>
      </c>
      <c r="S29">
        <v>0</v>
      </c>
      <c r="T29">
        <v>18190</v>
      </c>
      <c r="U29">
        <v>2048</v>
      </c>
      <c r="V29">
        <v>124</v>
      </c>
      <c r="W29">
        <v>2048</v>
      </c>
      <c r="X29">
        <v>1</v>
      </c>
      <c r="Y29">
        <v>0.27854674714574201</v>
      </c>
      <c r="Z29">
        <v>152.1</v>
      </c>
      <c r="AA29">
        <v>119.56</v>
      </c>
      <c r="AB29" t="s">
        <v>94</v>
      </c>
      <c r="AC29">
        <v>12.3359375</v>
      </c>
      <c r="AE29">
        <v>1</v>
      </c>
      <c r="AF29">
        <v>152.125</v>
      </c>
      <c r="AG29">
        <v>30.46875</v>
      </c>
      <c r="AH29">
        <f t="shared" si="0"/>
        <v>121.65625</v>
      </c>
      <c r="AI29">
        <f t="shared" si="1"/>
        <v>4.9928205128205132</v>
      </c>
      <c r="AJ29">
        <f t="shared" si="2"/>
        <v>0.44840814609052976</v>
      </c>
      <c r="AK29">
        <f t="shared" si="3"/>
        <v>339.25565654038604</v>
      </c>
    </row>
    <row r="30" spans="1:55" x14ac:dyDescent="0.3">
      <c r="A30">
        <v>28</v>
      </c>
      <c r="B30">
        <v>79</v>
      </c>
      <c r="C30" t="s">
        <v>91</v>
      </c>
      <c r="D30">
        <v>3.4330802423319998E-2</v>
      </c>
      <c r="E30">
        <v>2048</v>
      </c>
      <c r="F30">
        <v>2048</v>
      </c>
      <c r="G30">
        <v>1</v>
      </c>
      <c r="H30">
        <v>4.5265056106353398</v>
      </c>
      <c r="I30">
        <v>9.9547760108894501</v>
      </c>
      <c r="J30">
        <v>-0.79923861534748197</v>
      </c>
      <c r="K30" t="b">
        <v>1</v>
      </c>
      <c r="L30">
        <v>158.19999999999999</v>
      </c>
      <c r="M30" t="s">
        <v>92</v>
      </c>
      <c r="N30">
        <v>10.23935980311</v>
      </c>
      <c r="O30">
        <v>4.21</v>
      </c>
      <c r="P30">
        <v>2.2000000000000002</v>
      </c>
      <c r="Q30" t="s">
        <v>1665</v>
      </c>
      <c r="S30">
        <v>0</v>
      </c>
      <c r="T30">
        <v>16210</v>
      </c>
      <c r="U30">
        <v>2048</v>
      </c>
      <c r="V30">
        <v>48</v>
      </c>
      <c r="W30">
        <v>2048</v>
      </c>
      <c r="X30">
        <v>1</v>
      </c>
      <c r="Y30">
        <v>0.50900724089976102</v>
      </c>
      <c r="Z30">
        <v>158.19999999999999</v>
      </c>
      <c r="AA30">
        <v>102.44</v>
      </c>
      <c r="AB30" t="s">
        <v>94</v>
      </c>
      <c r="AC30">
        <v>12.578125</v>
      </c>
      <c r="AE30">
        <v>1</v>
      </c>
      <c r="AF30">
        <v>158.25</v>
      </c>
      <c r="AG30">
        <v>41.90625</v>
      </c>
      <c r="AH30">
        <f t="shared" si="0"/>
        <v>116.34375</v>
      </c>
      <c r="AI30">
        <f t="shared" si="1"/>
        <v>3.7762863534675617</v>
      </c>
      <c r="AJ30">
        <f t="shared" si="2"/>
        <v>0.44967120656697324</v>
      </c>
      <c r="AK30">
        <f t="shared" si="3"/>
        <v>351.92380052119375</v>
      </c>
    </row>
    <row r="31" spans="1:55" x14ac:dyDescent="0.3">
      <c r="A31">
        <v>29</v>
      </c>
      <c r="B31">
        <v>82</v>
      </c>
      <c r="C31" t="s">
        <v>91</v>
      </c>
      <c r="D31">
        <v>1.05522712401792E-2</v>
      </c>
      <c r="E31">
        <v>2048</v>
      </c>
      <c r="F31">
        <v>8192</v>
      </c>
      <c r="G31">
        <v>4</v>
      </c>
      <c r="H31">
        <v>2.73313741819705</v>
      </c>
      <c r="I31">
        <v>9.5392901685901101</v>
      </c>
      <c r="J31">
        <v>-0.122859329634234</v>
      </c>
      <c r="K31" t="b">
        <v>1</v>
      </c>
      <c r="L31">
        <v>3090</v>
      </c>
      <c r="M31" t="s">
        <v>92</v>
      </c>
      <c r="N31">
        <v>9.6422774034396497</v>
      </c>
      <c r="O31" t="s">
        <v>101</v>
      </c>
      <c r="P31">
        <v>3.49</v>
      </c>
      <c r="Q31" t="s">
        <v>1530</v>
      </c>
      <c r="S31">
        <v>0</v>
      </c>
      <c r="T31" t="s">
        <v>101</v>
      </c>
      <c r="U31">
        <v>2048</v>
      </c>
      <c r="V31">
        <v>470</v>
      </c>
      <c r="W31">
        <v>2048</v>
      </c>
      <c r="X31">
        <v>1</v>
      </c>
      <c r="Y31">
        <v>7.9943667804469598E-2</v>
      </c>
      <c r="Z31">
        <v>3090</v>
      </c>
      <c r="AA31" t="s">
        <v>101</v>
      </c>
      <c r="AB31" t="s">
        <v>94</v>
      </c>
      <c r="AC31">
        <v>55.59375</v>
      </c>
      <c r="AE31">
        <v>0</v>
      </c>
      <c r="AF31">
        <v>3090</v>
      </c>
      <c r="AG31">
        <v>54.6875</v>
      </c>
      <c r="AH31">
        <f t="shared" si="0"/>
        <v>3035.3125</v>
      </c>
      <c r="AI31">
        <f t="shared" si="1"/>
        <v>56.502857142857145</v>
      </c>
      <c r="AJ31">
        <f t="shared" si="2"/>
        <v>0.8843880610030489</v>
      </c>
      <c r="AK31">
        <f t="shared" si="3"/>
        <v>3493.9413321516417</v>
      </c>
    </row>
    <row r="32" spans="1:55" x14ac:dyDescent="0.3">
      <c r="A32">
        <v>30</v>
      </c>
      <c r="B32">
        <v>83</v>
      </c>
      <c r="C32" t="s">
        <v>91</v>
      </c>
      <c r="D32">
        <v>2.5039171374804901E-2</v>
      </c>
      <c r="E32">
        <v>2048</v>
      </c>
      <c r="F32">
        <v>8192</v>
      </c>
      <c r="G32">
        <v>4</v>
      </c>
      <c r="H32">
        <v>3.5356079802315898</v>
      </c>
      <c r="I32">
        <v>10.2960771455572</v>
      </c>
      <c r="J32">
        <v>-0.83660874668348795</v>
      </c>
      <c r="K32" t="b">
        <v>1</v>
      </c>
      <c r="L32">
        <v>816.5</v>
      </c>
      <c r="M32" t="s">
        <v>92</v>
      </c>
      <c r="N32">
        <v>10.3551139337438</v>
      </c>
      <c r="O32">
        <v>4.7270000000000003</v>
      </c>
      <c r="P32">
        <v>2.9119999999999999</v>
      </c>
      <c r="Q32" t="s">
        <v>1531</v>
      </c>
      <c r="R32" t="s">
        <v>1941</v>
      </c>
      <c r="S32">
        <v>0</v>
      </c>
      <c r="T32">
        <v>53340</v>
      </c>
      <c r="U32">
        <v>2048</v>
      </c>
      <c r="V32">
        <v>231</v>
      </c>
      <c r="W32">
        <v>2048</v>
      </c>
      <c r="X32">
        <v>1</v>
      </c>
      <c r="Y32">
        <v>0.16683075683468901</v>
      </c>
      <c r="Z32">
        <v>816.5</v>
      </c>
      <c r="AA32">
        <v>65.3</v>
      </c>
      <c r="AB32" t="s">
        <v>94</v>
      </c>
      <c r="AC32">
        <v>28.578125</v>
      </c>
      <c r="AE32">
        <v>0</v>
      </c>
      <c r="AF32">
        <v>816.5</v>
      </c>
      <c r="AG32">
        <v>48.1875</v>
      </c>
      <c r="AH32">
        <f t="shared" si="0"/>
        <v>768.3125</v>
      </c>
      <c r="AI32">
        <f t="shared" si="1"/>
        <v>16.944228274967575</v>
      </c>
      <c r="AJ32">
        <f t="shared" si="2"/>
        <v>0.43317704844685412</v>
      </c>
      <c r="AK32">
        <f t="shared" si="3"/>
        <v>1884.9105762356087</v>
      </c>
    </row>
    <row r="33" spans="1:37" x14ac:dyDescent="0.3">
      <c r="A33">
        <v>31</v>
      </c>
      <c r="B33">
        <v>92</v>
      </c>
      <c r="C33" t="s">
        <v>91</v>
      </c>
      <c r="D33">
        <v>3.8219729807655797E-2</v>
      </c>
      <c r="E33">
        <v>2048</v>
      </c>
      <c r="F33">
        <v>2048</v>
      </c>
      <c r="G33">
        <v>1</v>
      </c>
      <c r="H33">
        <v>2.89093525564228</v>
      </c>
      <c r="I33">
        <v>9.23179520112331</v>
      </c>
      <c r="J33">
        <v>-0.74659896798170999</v>
      </c>
      <c r="K33" t="b">
        <v>1</v>
      </c>
      <c r="L33">
        <v>1560</v>
      </c>
      <c r="M33" t="s">
        <v>92</v>
      </c>
      <c r="N33">
        <v>9.3887798868227907</v>
      </c>
      <c r="O33">
        <v>4.3099999999999996</v>
      </c>
      <c r="P33">
        <v>3.1930000000000001</v>
      </c>
      <c r="Q33" t="s">
        <v>1666</v>
      </c>
      <c r="S33">
        <v>0</v>
      </c>
      <c r="T33">
        <v>20420</v>
      </c>
      <c r="U33">
        <v>2048</v>
      </c>
      <c r="V33">
        <v>330</v>
      </c>
      <c r="W33">
        <v>2048</v>
      </c>
      <c r="X33">
        <v>1</v>
      </c>
      <c r="Y33">
        <v>0.104092559933105</v>
      </c>
      <c r="Z33">
        <v>1560</v>
      </c>
      <c r="AA33">
        <v>13.086</v>
      </c>
      <c r="AB33" t="s">
        <v>94</v>
      </c>
      <c r="AC33">
        <v>39.5</v>
      </c>
      <c r="AE33">
        <v>1</v>
      </c>
      <c r="AF33">
        <v>1560</v>
      </c>
      <c r="AG33">
        <v>16.03125</v>
      </c>
      <c r="AH33">
        <f t="shared" si="0"/>
        <v>1543.96875</v>
      </c>
      <c r="AI33">
        <f t="shared" si="1"/>
        <v>97.309941520467831</v>
      </c>
      <c r="AJ33">
        <f t="shared" si="2"/>
        <v>0.47397582154742124</v>
      </c>
      <c r="AK33">
        <f t="shared" si="3"/>
        <v>3291.30712808717</v>
      </c>
    </row>
    <row r="34" spans="1:37" x14ac:dyDescent="0.3">
      <c r="A34">
        <v>32</v>
      </c>
      <c r="B34">
        <v>93</v>
      </c>
      <c r="C34" t="s">
        <v>91</v>
      </c>
      <c r="D34">
        <v>6.1512330050573397E-2</v>
      </c>
      <c r="E34">
        <v>2048</v>
      </c>
      <c r="F34">
        <v>2048</v>
      </c>
      <c r="G34">
        <v>1</v>
      </c>
      <c r="H34">
        <v>4.3377136283939599</v>
      </c>
      <c r="I34">
        <v>8.7177877414402101</v>
      </c>
      <c r="J34">
        <v>-0.80848069083918195</v>
      </c>
      <c r="K34" t="b">
        <v>1</v>
      </c>
      <c r="L34">
        <v>102.4</v>
      </c>
      <c r="M34" t="s">
        <v>92</v>
      </c>
      <c r="N34">
        <v>9.5893287675819998</v>
      </c>
      <c r="O34">
        <v>4.2850000000000001</v>
      </c>
      <c r="P34">
        <v>2.0099999999999998</v>
      </c>
      <c r="Q34" t="s">
        <v>1667</v>
      </c>
      <c r="S34">
        <v>0</v>
      </c>
      <c r="T34">
        <v>19220</v>
      </c>
      <c r="U34">
        <v>2048</v>
      </c>
      <c r="V34">
        <v>102</v>
      </c>
      <c r="W34">
        <v>2048</v>
      </c>
      <c r="X34">
        <v>1</v>
      </c>
      <c r="Y34">
        <v>0.33048289483140397</v>
      </c>
      <c r="Z34">
        <v>102.4</v>
      </c>
      <c r="AA34">
        <v>187.8</v>
      </c>
      <c r="AB34" t="s">
        <v>94</v>
      </c>
      <c r="AC34">
        <v>10.1171875</v>
      </c>
      <c r="AE34">
        <v>1</v>
      </c>
      <c r="AF34">
        <v>102.375</v>
      </c>
      <c r="AG34">
        <v>34.15625</v>
      </c>
      <c r="AH34">
        <f t="shared" si="0"/>
        <v>68.21875</v>
      </c>
      <c r="AI34">
        <f t="shared" si="1"/>
        <v>2.9972552607502285</v>
      </c>
      <c r="AJ34">
        <f t="shared" si="2"/>
        <v>0.44553445685134707</v>
      </c>
      <c r="AK34">
        <f t="shared" si="3"/>
        <v>229.78020762635987</v>
      </c>
    </row>
    <row r="35" spans="1:37" x14ac:dyDescent="0.3">
      <c r="A35">
        <v>33</v>
      </c>
      <c r="B35">
        <v>94</v>
      </c>
      <c r="C35" t="s">
        <v>91</v>
      </c>
      <c r="D35">
        <v>4.2629399526015299E-2</v>
      </c>
      <c r="E35">
        <v>2048</v>
      </c>
      <c r="F35">
        <v>2048</v>
      </c>
      <c r="G35">
        <v>1</v>
      </c>
      <c r="H35">
        <v>2.83717011290662</v>
      </c>
      <c r="I35">
        <v>6.4168808413005198</v>
      </c>
      <c r="J35">
        <v>-0.789996539855781</v>
      </c>
      <c r="K35" t="b">
        <v>1</v>
      </c>
      <c r="L35">
        <v>182.5</v>
      </c>
      <c r="M35" t="s">
        <v>92</v>
      </c>
      <c r="N35">
        <v>7.3942474996018799</v>
      </c>
      <c r="O35">
        <v>4.28</v>
      </c>
      <c r="P35">
        <v>2.262</v>
      </c>
      <c r="Q35" t="s">
        <v>1668</v>
      </c>
      <c r="S35">
        <v>0</v>
      </c>
      <c r="T35">
        <v>19170</v>
      </c>
      <c r="U35">
        <v>2048</v>
      </c>
      <c r="V35">
        <v>219</v>
      </c>
      <c r="W35">
        <v>2048</v>
      </c>
      <c r="X35">
        <v>1</v>
      </c>
      <c r="Y35">
        <v>0.12414445157694</v>
      </c>
      <c r="Z35">
        <v>182.5</v>
      </c>
      <c r="AA35">
        <v>105</v>
      </c>
      <c r="AB35" t="s">
        <v>94</v>
      </c>
      <c r="AC35">
        <v>13.5078125</v>
      </c>
      <c r="AE35">
        <v>1</v>
      </c>
      <c r="AF35">
        <v>182.5</v>
      </c>
      <c r="AG35">
        <v>22.890625</v>
      </c>
      <c r="AH35">
        <f t="shared" si="0"/>
        <v>159.609375</v>
      </c>
      <c r="AI35">
        <f t="shared" si="1"/>
        <v>7.972696245733788</v>
      </c>
      <c r="AJ35">
        <f t="shared" si="2"/>
        <v>0.45384636565351738</v>
      </c>
      <c r="AK35">
        <f t="shared" si="3"/>
        <v>402.11845640144895</v>
      </c>
    </row>
    <row r="36" spans="1:37" x14ac:dyDescent="0.3">
      <c r="A36">
        <v>34</v>
      </c>
      <c r="B36">
        <v>95</v>
      </c>
      <c r="C36" t="s">
        <v>91</v>
      </c>
      <c r="D36">
        <v>3.09124645191887E-2</v>
      </c>
      <c r="E36">
        <v>2048</v>
      </c>
      <c r="F36">
        <v>2048</v>
      </c>
      <c r="G36">
        <v>1</v>
      </c>
      <c r="H36">
        <v>4.4474810498817297</v>
      </c>
      <c r="I36">
        <v>10.5540810070435</v>
      </c>
      <c r="J36">
        <v>-0.80245325030111603</v>
      </c>
      <c r="K36" t="b">
        <v>1</v>
      </c>
      <c r="L36">
        <v>236.4</v>
      </c>
      <c r="M36" t="s">
        <v>92</v>
      </c>
      <c r="N36">
        <v>10.6112573140609</v>
      </c>
      <c r="O36">
        <v>4.22</v>
      </c>
      <c r="P36">
        <v>2.3730000000000002</v>
      </c>
      <c r="Q36" t="s">
        <v>1669</v>
      </c>
      <c r="S36">
        <v>0</v>
      </c>
      <c r="T36">
        <v>16510</v>
      </c>
      <c r="U36">
        <v>2048</v>
      </c>
      <c r="V36">
        <v>42</v>
      </c>
      <c r="W36">
        <v>2048</v>
      </c>
      <c r="X36">
        <v>1</v>
      </c>
      <c r="Y36">
        <v>0.53195787492758095</v>
      </c>
      <c r="Z36">
        <v>236.4</v>
      </c>
      <c r="AA36">
        <v>69.900000000000006</v>
      </c>
      <c r="AB36" t="s">
        <v>94</v>
      </c>
      <c r="AC36">
        <v>15.375</v>
      </c>
      <c r="AE36">
        <v>1</v>
      </c>
      <c r="AF36">
        <v>236.375</v>
      </c>
      <c r="AG36">
        <v>41.84375</v>
      </c>
      <c r="AH36">
        <f t="shared" si="0"/>
        <v>194.53125</v>
      </c>
      <c r="AI36">
        <f t="shared" si="1"/>
        <v>5.6489917849141147</v>
      </c>
      <c r="AJ36">
        <f t="shared" si="2"/>
        <v>0.44822799872471542</v>
      </c>
      <c r="AK36">
        <f t="shared" si="3"/>
        <v>527.35438364521383</v>
      </c>
    </row>
    <row r="37" spans="1:37" x14ac:dyDescent="0.3">
      <c r="A37">
        <v>35</v>
      </c>
      <c r="B37">
        <v>98</v>
      </c>
      <c r="C37" t="s">
        <v>91</v>
      </c>
      <c r="D37">
        <v>1.21107112095053E-2</v>
      </c>
      <c r="E37">
        <v>2048</v>
      </c>
      <c r="F37">
        <v>8192</v>
      </c>
      <c r="G37">
        <v>4</v>
      </c>
      <c r="H37">
        <v>2.7409929117848</v>
      </c>
      <c r="I37">
        <v>8.8814594543964507</v>
      </c>
      <c r="J37">
        <v>-0.122859329634234</v>
      </c>
      <c r="K37" t="b">
        <v>1</v>
      </c>
      <c r="L37">
        <v>1740</v>
      </c>
      <c r="M37" t="s">
        <v>92</v>
      </c>
      <c r="N37">
        <v>9.2388492454269304</v>
      </c>
      <c r="O37" t="s">
        <v>101</v>
      </c>
      <c r="P37">
        <v>3.24</v>
      </c>
      <c r="Q37" t="s">
        <v>1534</v>
      </c>
      <c r="S37">
        <v>0</v>
      </c>
      <c r="T37" t="s">
        <v>101</v>
      </c>
      <c r="U37">
        <v>2048</v>
      </c>
      <c r="V37">
        <v>488</v>
      </c>
      <c r="W37">
        <v>2048</v>
      </c>
      <c r="X37">
        <v>1</v>
      </c>
      <c r="Y37">
        <v>7.8811046061586801E-2</v>
      </c>
      <c r="Z37">
        <v>1740</v>
      </c>
      <c r="AA37" t="s">
        <v>101</v>
      </c>
      <c r="AB37" t="s">
        <v>94</v>
      </c>
      <c r="AC37">
        <v>41.71875</v>
      </c>
      <c r="AE37">
        <v>0</v>
      </c>
      <c r="AF37">
        <v>1740</v>
      </c>
      <c r="AG37">
        <v>55.5625</v>
      </c>
      <c r="AH37">
        <f t="shared" si="0"/>
        <v>1684.4375</v>
      </c>
      <c r="AI37">
        <f t="shared" si="1"/>
        <v>31.316085489313835</v>
      </c>
      <c r="AJ37">
        <f t="shared" si="2"/>
        <v>0.8843880610030489</v>
      </c>
      <c r="AK37">
        <f t="shared" si="3"/>
        <v>1967.4621093669439</v>
      </c>
    </row>
    <row r="38" spans="1:37" x14ac:dyDescent="0.3">
      <c r="A38">
        <v>36</v>
      </c>
      <c r="B38">
        <v>99</v>
      </c>
      <c r="C38" t="s">
        <v>91</v>
      </c>
      <c r="D38">
        <v>1.4225465737926799E-2</v>
      </c>
      <c r="E38">
        <v>2048</v>
      </c>
      <c r="F38">
        <v>8192</v>
      </c>
      <c r="G38">
        <v>4</v>
      </c>
      <c r="H38">
        <v>3.7260687283941998</v>
      </c>
      <c r="I38">
        <v>9.5262186825547008</v>
      </c>
      <c r="J38">
        <v>-0.84223435785234901</v>
      </c>
      <c r="K38" t="b">
        <v>1</v>
      </c>
      <c r="L38">
        <v>361</v>
      </c>
      <c r="M38" t="s">
        <v>92</v>
      </c>
      <c r="N38">
        <v>9.8845522242720492</v>
      </c>
      <c r="O38">
        <v>4.7229999999999999</v>
      </c>
      <c r="P38">
        <v>2.5569999999999999</v>
      </c>
      <c r="Q38" t="s">
        <v>1535</v>
      </c>
      <c r="R38" t="s">
        <v>1941</v>
      </c>
      <c r="S38">
        <v>0</v>
      </c>
      <c r="T38">
        <v>52860</v>
      </c>
      <c r="U38">
        <v>2048</v>
      </c>
      <c r="V38">
        <v>295</v>
      </c>
      <c r="W38">
        <v>2048</v>
      </c>
      <c r="X38">
        <v>1</v>
      </c>
      <c r="Y38">
        <v>0.158717857676826</v>
      </c>
      <c r="Z38">
        <v>361</v>
      </c>
      <c r="AA38">
        <v>146.5</v>
      </c>
      <c r="AB38" t="s">
        <v>94</v>
      </c>
      <c r="AC38">
        <v>19</v>
      </c>
      <c r="AE38">
        <v>0</v>
      </c>
      <c r="AF38">
        <v>361</v>
      </c>
      <c r="AG38">
        <v>42.3125</v>
      </c>
      <c r="AH38">
        <f t="shared" si="0"/>
        <v>318.6875</v>
      </c>
      <c r="AI38">
        <f t="shared" si="1"/>
        <v>8.5317577548005907</v>
      </c>
      <c r="AJ38">
        <f t="shared" si="2"/>
        <v>0.43074700445505931</v>
      </c>
      <c r="AK38">
        <f t="shared" si="3"/>
        <v>838.07895647864882</v>
      </c>
    </row>
    <row r="39" spans="1:37" x14ac:dyDescent="0.3">
      <c r="A39">
        <v>37</v>
      </c>
      <c r="B39">
        <v>108</v>
      </c>
      <c r="C39" t="s">
        <v>91</v>
      </c>
      <c r="D39">
        <v>3.7618505190290898E-2</v>
      </c>
      <c r="E39">
        <v>2048</v>
      </c>
      <c r="F39">
        <v>2048</v>
      </c>
      <c r="G39">
        <v>1</v>
      </c>
      <c r="H39">
        <v>2.5783141948158099</v>
      </c>
      <c r="I39">
        <v>8.1428399472991497</v>
      </c>
      <c r="J39">
        <v>-0.75383189662738803</v>
      </c>
      <c r="K39" t="b">
        <v>1</v>
      </c>
      <c r="L39">
        <v>1439</v>
      </c>
      <c r="M39" t="s">
        <v>92</v>
      </c>
      <c r="N39">
        <v>8.3883971127072297</v>
      </c>
      <c r="O39">
        <v>4.34</v>
      </c>
      <c r="P39">
        <v>3.1579999999999999</v>
      </c>
      <c r="Q39" t="s">
        <v>1670</v>
      </c>
      <c r="S39">
        <v>0</v>
      </c>
      <c r="T39">
        <v>21780</v>
      </c>
      <c r="U39">
        <v>2048</v>
      </c>
      <c r="V39">
        <v>65</v>
      </c>
      <c r="W39">
        <v>2048</v>
      </c>
      <c r="X39">
        <v>1</v>
      </c>
      <c r="Y39">
        <v>0.19576578225235899</v>
      </c>
      <c r="Z39">
        <v>1439</v>
      </c>
      <c r="AA39">
        <v>15.13</v>
      </c>
      <c r="AB39" t="s">
        <v>94</v>
      </c>
      <c r="AC39">
        <v>37.9375</v>
      </c>
      <c r="AE39">
        <v>1</v>
      </c>
      <c r="AF39">
        <v>1439</v>
      </c>
      <c r="AG39">
        <v>36.75</v>
      </c>
      <c r="AH39">
        <f t="shared" si="0"/>
        <v>1402.25</v>
      </c>
      <c r="AI39">
        <f t="shared" si="1"/>
        <v>39.156462585034014</v>
      </c>
      <c r="AJ39">
        <f t="shared" si="2"/>
        <v>0.47055995649628962</v>
      </c>
      <c r="AK39">
        <f t="shared" si="3"/>
        <v>3058.0587662293924</v>
      </c>
    </row>
    <row r="40" spans="1:37" x14ac:dyDescent="0.3">
      <c r="A40">
        <v>38</v>
      </c>
      <c r="B40">
        <v>109</v>
      </c>
      <c r="C40" t="s">
        <v>91</v>
      </c>
      <c r="D40">
        <v>3.9884478076186003E-2</v>
      </c>
      <c r="E40">
        <v>2048</v>
      </c>
      <c r="F40">
        <v>2048</v>
      </c>
      <c r="G40">
        <v>1</v>
      </c>
      <c r="H40">
        <v>5.6750521383738501</v>
      </c>
      <c r="I40">
        <v>11.128422552592401</v>
      </c>
      <c r="J40">
        <v>-0.81129349642361204</v>
      </c>
      <c r="K40" t="b">
        <v>1</v>
      </c>
      <c r="L40">
        <v>91.44</v>
      </c>
      <c r="M40" t="s">
        <v>92</v>
      </c>
      <c r="N40">
        <v>11.739537247370199</v>
      </c>
      <c r="O40">
        <v>4.258</v>
      </c>
      <c r="P40">
        <v>1.9610000000000001</v>
      </c>
      <c r="Q40" t="s">
        <v>1671</v>
      </c>
      <c r="S40">
        <v>0</v>
      </c>
      <c r="T40">
        <v>18180</v>
      </c>
      <c r="U40">
        <v>2048</v>
      </c>
      <c r="V40">
        <v>43</v>
      </c>
      <c r="W40">
        <v>2048</v>
      </c>
      <c r="X40">
        <v>1</v>
      </c>
      <c r="Y40">
        <v>0.71293876733239903</v>
      </c>
      <c r="Z40">
        <v>91.44</v>
      </c>
      <c r="AA40">
        <v>198.8</v>
      </c>
      <c r="AB40" t="s">
        <v>94</v>
      </c>
      <c r="AC40">
        <v>9.5625</v>
      </c>
      <c r="AE40">
        <v>0</v>
      </c>
      <c r="AF40">
        <v>91.4375</v>
      </c>
      <c r="AG40">
        <v>40.25</v>
      </c>
      <c r="AH40">
        <f t="shared" si="0"/>
        <v>51.1875</v>
      </c>
      <c r="AI40">
        <f t="shared" si="1"/>
        <v>2.2717391304347827</v>
      </c>
      <c r="AJ40">
        <f t="shared" si="2"/>
        <v>0.44428301589821401</v>
      </c>
      <c r="AK40">
        <f t="shared" si="3"/>
        <v>205.80912780368018</v>
      </c>
    </row>
    <row r="41" spans="1:37" x14ac:dyDescent="0.3">
      <c r="A41">
        <v>39</v>
      </c>
      <c r="B41">
        <v>110</v>
      </c>
      <c r="C41" t="s">
        <v>91</v>
      </c>
      <c r="D41">
        <v>5.8200676056663701E-2</v>
      </c>
      <c r="E41">
        <v>2048</v>
      </c>
      <c r="F41">
        <v>2048</v>
      </c>
      <c r="G41">
        <v>1</v>
      </c>
      <c r="H41">
        <v>3.2354221915152901</v>
      </c>
      <c r="I41">
        <v>6.9826982844226499</v>
      </c>
      <c r="J41">
        <v>-0.80004227408589002</v>
      </c>
      <c r="K41" t="b">
        <v>1</v>
      </c>
      <c r="L41">
        <v>144</v>
      </c>
      <c r="M41" t="s">
        <v>92</v>
      </c>
      <c r="N41">
        <v>7.9438837346464304</v>
      </c>
      <c r="O41">
        <v>4.2930000000000001</v>
      </c>
      <c r="P41">
        <v>2.1579999999999999</v>
      </c>
      <c r="Q41" t="s">
        <v>1672</v>
      </c>
      <c r="S41">
        <v>0</v>
      </c>
      <c r="T41">
        <v>19710</v>
      </c>
      <c r="U41">
        <v>2048</v>
      </c>
      <c r="V41">
        <v>179</v>
      </c>
      <c r="W41">
        <v>2048</v>
      </c>
      <c r="X41">
        <v>1</v>
      </c>
      <c r="Y41">
        <v>0.16708329930549601</v>
      </c>
      <c r="Z41">
        <v>144</v>
      </c>
      <c r="AA41">
        <v>136.9</v>
      </c>
      <c r="AB41" t="s">
        <v>94</v>
      </c>
      <c r="AC41">
        <v>12</v>
      </c>
      <c r="AE41">
        <v>0</v>
      </c>
      <c r="AF41">
        <v>144</v>
      </c>
      <c r="AG41">
        <v>27.28125</v>
      </c>
      <c r="AH41">
        <f t="shared" si="0"/>
        <v>116.71875</v>
      </c>
      <c r="AI41">
        <f t="shared" si="1"/>
        <v>5.2783505154639174</v>
      </c>
      <c r="AJ41">
        <f t="shared" si="2"/>
        <v>0.44930996954749147</v>
      </c>
      <c r="AK41">
        <f t="shared" si="3"/>
        <v>320.49144189928637</v>
      </c>
    </row>
    <row r="42" spans="1:37" x14ac:dyDescent="0.3">
      <c r="A42">
        <v>40</v>
      </c>
      <c r="B42">
        <v>111</v>
      </c>
      <c r="C42" t="s">
        <v>91</v>
      </c>
      <c r="D42">
        <v>3.2140812086287197E-2</v>
      </c>
      <c r="E42">
        <v>2048</v>
      </c>
      <c r="F42">
        <v>2048</v>
      </c>
      <c r="G42">
        <v>1</v>
      </c>
      <c r="H42">
        <v>4.5713141517070204</v>
      </c>
      <c r="I42">
        <v>10.874727806209201</v>
      </c>
      <c r="J42">
        <v>-0.80647154399316001</v>
      </c>
      <c r="K42" t="b">
        <v>1</v>
      </c>
      <c r="L42">
        <v>238.8</v>
      </c>
      <c r="M42" t="s">
        <v>92</v>
      </c>
      <c r="N42">
        <v>10.902174293351599</v>
      </c>
      <c r="O42">
        <v>4.2300000000000004</v>
      </c>
      <c r="P42">
        <v>2.379</v>
      </c>
      <c r="Q42" t="s">
        <v>1673</v>
      </c>
      <c r="S42">
        <v>0</v>
      </c>
      <c r="T42">
        <v>16980</v>
      </c>
      <c r="U42">
        <v>2048</v>
      </c>
      <c r="V42">
        <v>58</v>
      </c>
      <c r="W42">
        <v>2048</v>
      </c>
      <c r="X42">
        <v>1</v>
      </c>
      <c r="Y42">
        <v>0.468936521882095</v>
      </c>
      <c r="Z42">
        <v>238.8</v>
      </c>
      <c r="AA42">
        <v>71.099999999999994</v>
      </c>
      <c r="AB42" t="s">
        <v>94</v>
      </c>
      <c r="AC42">
        <v>15.453125</v>
      </c>
      <c r="AE42">
        <v>1</v>
      </c>
      <c r="AF42">
        <v>238.75</v>
      </c>
      <c r="AG42">
        <v>36.4375</v>
      </c>
      <c r="AH42">
        <f t="shared" si="0"/>
        <v>202.3125</v>
      </c>
      <c r="AI42">
        <f t="shared" si="1"/>
        <v>6.5523156089193826</v>
      </c>
      <c r="AJ42">
        <f t="shared" si="2"/>
        <v>0.44643050084068203</v>
      </c>
      <c r="AK42">
        <f t="shared" si="3"/>
        <v>534.79768866689255</v>
      </c>
    </row>
    <row r="43" spans="1:37" x14ac:dyDescent="0.3">
      <c r="A43">
        <v>41</v>
      </c>
      <c r="B43">
        <v>114</v>
      </c>
      <c r="C43" t="s">
        <v>91</v>
      </c>
      <c r="D43">
        <v>1.36245613011066E-2</v>
      </c>
      <c r="E43">
        <v>2048</v>
      </c>
      <c r="F43">
        <v>8192</v>
      </c>
      <c r="G43">
        <v>4</v>
      </c>
      <c r="H43">
        <v>2.8491168020272499</v>
      </c>
      <c r="I43">
        <v>9.2095474753029301</v>
      </c>
      <c r="J43">
        <v>-0.122859329634234</v>
      </c>
      <c r="K43" t="b">
        <v>1</v>
      </c>
      <c r="L43">
        <v>1709</v>
      </c>
      <c r="M43" t="s">
        <v>92</v>
      </c>
      <c r="N43">
        <v>9.4245881233492206</v>
      </c>
      <c r="O43" t="s">
        <v>101</v>
      </c>
      <c r="P43">
        <v>3.2320000000000002</v>
      </c>
      <c r="Q43" t="s">
        <v>1538</v>
      </c>
      <c r="S43">
        <v>0</v>
      </c>
      <c r="T43" t="s">
        <v>101</v>
      </c>
      <c r="U43">
        <v>2048</v>
      </c>
      <c r="V43">
        <v>482</v>
      </c>
      <c r="W43">
        <v>2048</v>
      </c>
      <c r="X43">
        <v>1</v>
      </c>
      <c r="Y43">
        <v>8.4224962389430696E-2</v>
      </c>
      <c r="Z43">
        <v>1709</v>
      </c>
      <c r="AA43" t="s">
        <v>101</v>
      </c>
      <c r="AB43" t="s">
        <v>94</v>
      </c>
      <c r="AC43">
        <v>41.34375</v>
      </c>
      <c r="AE43">
        <v>0</v>
      </c>
      <c r="AF43">
        <v>1709</v>
      </c>
      <c r="AG43">
        <v>56.84375</v>
      </c>
      <c r="AH43">
        <f t="shared" si="0"/>
        <v>1652.15625</v>
      </c>
      <c r="AI43">
        <f t="shared" si="1"/>
        <v>30.064870808136337</v>
      </c>
      <c r="AJ43">
        <f t="shared" si="2"/>
        <v>0.8843880610030489</v>
      </c>
      <c r="AK43">
        <f t="shared" si="3"/>
        <v>1932.4096235104064</v>
      </c>
    </row>
    <row r="44" spans="1:37" x14ac:dyDescent="0.3">
      <c r="A44">
        <v>42</v>
      </c>
      <c r="B44">
        <v>115</v>
      </c>
      <c r="C44" t="s">
        <v>91</v>
      </c>
      <c r="D44">
        <v>1.38667917618976E-2</v>
      </c>
      <c r="E44">
        <v>2048</v>
      </c>
      <c r="F44">
        <v>8192</v>
      </c>
      <c r="G44">
        <v>4</v>
      </c>
      <c r="H44">
        <v>3.2293978120066802</v>
      </c>
      <c r="I44">
        <v>8.6348546965569408</v>
      </c>
      <c r="J44">
        <v>-0.83660874668348795</v>
      </c>
      <c r="K44" t="b">
        <v>1</v>
      </c>
      <c r="L44">
        <v>472.5</v>
      </c>
      <c r="M44" t="s">
        <v>92</v>
      </c>
      <c r="N44">
        <v>9.0422290714623408</v>
      </c>
      <c r="O44">
        <v>4.7229999999999999</v>
      </c>
      <c r="P44">
        <v>2.6739999999999999</v>
      </c>
      <c r="Q44" t="s">
        <v>1539</v>
      </c>
      <c r="R44" t="s">
        <v>1941</v>
      </c>
      <c r="S44">
        <v>0</v>
      </c>
      <c r="T44">
        <v>53020</v>
      </c>
      <c r="U44">
        <v>2048</v>
      </c>
      <c r="V44">
        <v>411</v>
      </c>
      <c r="W44">
        <v>2048</v>
      </c>
      <c r="X44">
        <v>1</v>
      </c>
      <c r="Y44">
        <v>0.10996808433456701</v>
      </c>
      <c r="Z44">
        <v>472.5</v>
      </c>
      <c r="AA44">
        <v>112.25</v>
      </c>
      <c r="AB44" t="s">
        <v>94</v>
      </c>
      <c r="AC44">
        <v>21.734375</v>
      </c>
      <c r="AE44">
        <v>0</v>
      </c>
      <c r="AF44">
        <v>472.5</v>
      </c>
      <c r="AG44">
        <v>35.5</v>
      </c>
      <c r="AH44">
        <f t="shared" si="0"/>
        <v>437</v>
      </c>
      <c r="AI44">
        <f t="shared" si="1"/>
        <v>13.309859154929578</v>
      </c>
      <c r="AJ44">
        <f t="shared" si="2"/>
        <v>0.43317704844685412</v>
      </c>
      <c r="AK44">
        <f t="shared" si="3"/>
        <v>1090.7780125797001</v>
      </c>
    </row>
    <row r="45" spans="1:37" x14ac:dyDescent="0.3">
      <c r="A45">
        <v>43</v>
      </c>
      <c r="B45">
        <v>124</v>
      </c>
      <c r="C45" t="s">
        <v>91</v>
      </c>
      <c r="D45">
        <v>3.5092093689296201E-2</v>
      </c>
      <c r="E45">
        <v>2048</v>
      </c>
      <c r="F45">
        <v>2048</v>
      </c>
      <c r="G45">
        <v>1</v>
      </c>
      <c r="H45">
        <v>2.4825312875811498</v>
      </c>
      <c r="I45">
        <v>7.8015485189806197</v>
      </c>
      <c r="J45">
        <v>-0.74217884492046204</v>
      </c>
      <c r="K45" t="b">
        <v>1</v>
      </c>
      <c r="L45">
        <v>1390</v>
      </c>
      <c r="M45" t="s">
        <v>92</v>
      </c>
      <c r="N45">
        <v>8.0413913805370001</v>
      </c>
      <c r="O45">
        <v>4.3360000000000003</v>
      </c>
      <c r="P45">
        <v>3.1429999999999998</v>
      </c>
      <c r="Q45" t="s">
        <v>1674</v>
      </c>
      <c r="S45">
        <v>0</v>
      </c>
      <c r="T45">
        <v>21760</v>
      </c>
      <c r="U45">
        <v>2048</v>
      </c>
      <c r="V45">
        <v>439</v>
      </c>
      <c r="W45">
        <v>2048</v>
      </c>
      <c r="X45">
        <v>1</v>
      </c>
      <c r="Y45">
        <v>7.0757357830446704E-2</v>
      </c>
      <c r="Z45">
        <v>1390</v>
      </c>
      <c r="AA45">
        <v>15.66</v>
      </c>
      <c r="AB45" t="s">
        <v>94</v>
      </c>
      <c r="AC45">
        <v>37.28125</v>
      </c>
      <c r="AE45">
        <v>1</v>
      </c>
      <c r="AF45">
        <v>1390</v>
      </c>
      <c r="AG45">
        <v>12.28125</v>
      </c>
      <c r="AH45">
        <f t="shared" si="0"/>
        <v>1377.71875</v>
      </c>
      <c r="AI45">
        <f t="shared" si="1"/>
        <v>113.18066157760815</v>
      </c>
      <c r="AJ45">
        <f t="shared" si="2"/>
        <v>0.47607548998463767</v>
      </c>
      <c r="AK45">
        <f t="shared" si="3"/>
        <v>2919.7050241860875</v>
      </c>
    </row>
    <row r="46" spans="1:37" x14ac:dyDescent="0.3">
      <c r="A46">
        <v>44</v>
      </c>
      <c r="B46">
        <v>125</v>
      </c>
      <c r="C46" t="s">
        <v>91</v>
      </c>
      <c r="D46">
        <v>8.2324245174480906E-2</v>
      </c>
      <c r="E46">
        <v>2048</v>
      </c>
      <c r="F46">
        <v>2048</v>
      </c>
      <c r="G46">
        <v>1</v>
      </c>
      <c r="H46">
        <v>3.8984311849403799</v>
      </c>
      <c r="I46">
        <v>7.4694550633330401</v>
      </c>
      <c r="J46">
        <v>-0.80687337336236498</v>
      </c>
      <c r="K46" t="b">
        <v>1</v>
      </c>
      <c r="L46">
        <v>82.44</v>
      </c>
      <c r="M46" t="s">
        <v>92</v>
      </c>
      <c r="N46">
        <v>8.7660950852540402</v>
      </c>
      <c r="O46">
        <v>4.2850000000000001</v>
      </c>
      <c r="P46">
        <v>1.9159999999999999</v>
      </c>
      <c r="Q46" t="s">
        <v>1675</v>
      </c>
      <c r="S46">
        <v>0</v>
      </c>
      <c r="T46">
        <v>19300</v>
      </c>
      <c r="U46">
        <v>2048</v>
      </c>
      <c r="V46">
        <v>169</v>
      </c>
      <c r="W46">
        <v>2048</v>
      </c>
      <c r="X46">
        <v>1</v>
      </c>
      <c r="Y46">
        <v>0.222956244995414</v>
      </c>
      <c r="Z46">
        <v>82.44</v>
      </c>
      <c r="AA46">
        <v>234.1</v>
      </c>
      <c r="AB46" t="s">
        <v>94</v>
      </c>
      <c r="AC46">
        <v>9.078125</v>
      </c>
      <c r="AE46">
        <v>0</v>
      </c>
      <c r="AF46">
        <v>82.4375</v>
      </c>
      <c r="AG46">
        <v>28.46875</v>
      </c>
      <c r="AH46">
        <f t="shared" si="0"/>
        <v>53.96875</v>
      </c>
      <c r="AI46">
        <f t="shared" si="1"/>
        <v>2.8957189901207463</v>
      </c>
      <c r="AJ46">
        <f t="shared" si="2"/>
        <v>0.44625114799116988</v>
      </c>
      <c r="AK46">
        <f t="shared" si="3"/>
        <v>184.73341832530417</v>
      </c>
    </row>
    <row r="47" spans="1:37" x14ac:dyDescent="0.3">
      <c r="A47">
        <v>45</v>
      </c>
      <c r="B47">
        <v>126</v>
      </c>
      <c r="C47" t="s">
        <v>91</v>
      </c>
      <c r="D47">
        <v>4.8020328267641597E-2</v>
      </c>
      <c r="E47">
        <v>2048</v>
      </c>
      <c r="F47">
        <v>2048</v>
      </c>
      <c r="G47">
        <v>1</v>
      </c>
      <c r="H47">
        <v>2.2820474497790499</v>
      </c>
      <c r="I47">
        <v>5.3574629582703501</v>
      </c>
      <c r="J47">
        <v>-0.77553068256442403</v>
      </c>
      <c r="K47" t="b">
        <v>1</v>
      </c>
      <c r="L47">
        <v>222.2</v>
      </c>
      <c r="M47" t="s">
        <v>92</v>
      </c>
      <c r="N47">
        <v>6.55062580700198</v>
      </c>
      <c r="O47">
        <v>4.3099999999999996</v>
      </c>
      <c r="P47">
        <v>2.3479999999999999</v>
      </c>
      <c r="Q47" t="s">
        <v>1676</v>
      </c>
      <c r="S47">
        <v>0</v>
      </c>
      <c r="T47">
        <v>20420</v>
      </c>
      <c r="U47">
        <v>2048</v>
      </c>
      <c r="V47">
        <v>404</v>
      </c>
      <c r="W47">
        <v>2048</v>
      </c>
      <c r="X47">
        <v>1</v>
      </c>
      <c r="Y47">
        <v>6.3784244607201598E-2</v>
      </c>
      <c r="Z47">
        <v>222.2</v>
      </c>
      <c r="AA47">
        <v>91.9</v>
      </c>
      <c r="AB47" t="s">
        <v>94</v>
      </c>
      <c r="AC47">
        <v>14.90625</v>
      </c>
      <c r="AE47">
        <v>0</v>
      </c>
      <c r="AF47">
        <v>222.25</v>
      </c>
      <c r="AG47">
        <v>13.328125</v>
      </c>
      <c r="AH47">
        <f t="shared" si="0"/>
        <v>208.921875</v>
      </c>
      <c r="AI47">
        <f t="shared" si="1"/>
        <v>16.675263774912075</v>
      </c>
      <c r="AJ47">
        <f t="shared" si="2"/>
        <v>0.46045935839616853</v>
      </c>
      <c r="AK47">
        <f t="shared" si="3"/>
        <v>482.67017696007224</v>
      </c>
    </row>
    <row r="48" spans="1:37" x14ac:dyDescent="0.3">
      <c r="A48">
        <v>46</v>
      </c>
      <c r="B48">
        <v>127</v>
      </c>
      <c r="C48" t="s">
        <v>91</v>
      </c>
      <c r="D48">
        <v>4.2795524016725997E-2</v>
      </c>
      <c r="E48">
        <v>2048</v>
      </c>
      <c r="F48">
        <v>2048</v>
      </c>
      <c r="G48">
        <v>1</v>
      </c>
      <c r="H48">
        <v>3.7079970230371</v>
      </c>
      <c r="I48">
        <v>10.3056245386363</v>
      </c>
      <c r="J48">
        <v>-0.78557641679453305</v>
      </c>
      <c r="K48" t="b">
        <v>1</v>
      </c>
      <c r="L48">
        <v>601</v>
      </c>
      <c r="M48" t="s">
        <v>92</v>
      </c>
      <c r="N48">
        <v>10.353029282108301</v>
      </c>
      <c r="O48">
        <v>4.266</v>
      </c>
      <c r="P48">
        <v>2.78</v>
      </c>
      <c r="Q48" t="s">
        <v>1677</v>
      </c>
      <c r="S48">
        <v>0</v>
      </c>
      <c r="T48">
        <v>18500</v>
      </c>
      <c r="U48">
        <v>2048</v>
      </c>
      <c r="V48">
        <v>136</v>
      </c>
      <c r="W48">
        <v>2048</v>
      </c>
      <c r="X48">
        <v>1</v>
      </c>
      <c r="Y48">
        <v>0.232208829010494</v>
      </c>
      <c r="Z48">
        <v>601</v>
      </c>
      <c r="AA48">
        <v>30.78</v>
      </c>
      <c r="AB48" t="s">
        <v>94</v>
      </c>
      <c r="AC48">
        <v>24.515625</v>
      </c>
      <c r="AE48">
        <v>0</v>
      </c>
      <c r="AF48">
        <v>601</v>
      </c>
      <c r="AG48">
        <v>30.9375</v>
      </c>
      <c r="AH48">
        <f t="shared" si="0"/>
        <v>570.0625</v>
      </c>
      <c r="AI48">
        <f t="shared" si="1"/>
        <v>19.426262626262627</v>
      </c>
      <c r="AJ48">
        <f t="shared" si="2"/>
        <v>0.45585686248898249</v>
      </c>
      <c r="AK48">
        <f t="shared" si="3"/>
        <v>1318.396298168102</v>
      </c>
    </row>
    <row r="49" spans="1:37" x14ac:dyDescent="0.3">
      <c r="A49">
        <v>47</v>
      </c>
      <c r="B49">
        <v>130</v>
      </c>
      <c r="C49" t="s">
        <v>91</v>
      </c>
      <c r="D49">
        <v>2.0847658377332299E-2</v>
      </c>
      <c r="E49">
        <v>2048</v>
      </c>
      <c r="F49">
        <v>8192</v>
      </c>
      <c r="G49">
        <v>4</v>
      </c>
      <c r="H49">
        <v>3.04156066169304</v>
      </c>
      <c r="I49">
        <v>9.9325965358413395</v>
      </c>
      <c r="J49">
        <v>-0.122859329634234</v>
      </c>
      <c r="K49" t="b">
        <v>1</v>
      </c>
      <c r="L49">
        <v>1846</v>
      </c>
      <c r="M49" t="s">
        <v>92</v>
      </c>
      <c r="N49">
        <v>10.1013612859898</v>
      </c>
      <c r="O49" t="s">
        <v>101</v>
      </c>
      <c r="P49">
        <v>3.266</v>
      </c>
      <c r="Q49" t="s">
        <v>1542</v>
      </c>
      <c r="S49">
        <v>0</v>
      </c>
      <c r="T49" t="s">
        <v>101</v>
      </c>
      <c r="U49">
        <v>2048</v>
      </c>
      <c r="V49">
        <v>397</v>
      </c>
      <c r="W49">
        <v>2048</v>
      </c>
      <c r="X49">
        <v>1</v>
      </c>
      <c r="Y49">
        <v>0.102462992463698</v>
      </c>
      <c r="Z49">
        <v>1846</v>
      </c>
      <c r="AA49" t="s">
        <v>101</v>
      </c>
      <c r="AB49" t="s">
        <v>94</v>
      </c>
      <c r="AC49">
        <v>42.96875</v>
      </c>
      <c r="AE49">
        <v>0</v>
      </c>
      <c r="AF49">
        <v>1846</v>
      </c>
      <c r="AG49">
        <v>61.78125</v>
      </c>
      <c r="AH49">
        <f t="shared" si="0"/>
        <v>1784.21875</v>
      </c>
      <c r="AI49">
        <f t="shared" si="1"/>
        <v>29.879615579160344</v>
      </c>
      <c r="AJ49">
        <f t="shared" si="2"/>
        <v>0.8843880610030489</v>
      </c>
      <c r="AK49">
        <f t="shared" si="3"/>
        <v>2087.3189964892981</v>
      </c>
    </row>
    <row r="50" spans="1:37" x14ac:dyDescent="0.3">
      <c r="A50">
        <v>48</v>
      </c>
      <c r="B50">
        <v>131</v>
      </c>
      <c r="C50" t="s">
        <v>91</v>
      </c>
      <c r="D50">
        <v>1.12228751616714E-2</v>
      </c>
      <c r="E50">
        <v>2048</v>
      </c>
      <c r="F50">
        <v>8192</v>
      </c>
      <c r="G50">
        <v>4</v>
      </c>
      <c r="H50">
        <v>3.05031802098922</v>
      </c>
      <c r="I50">
        <v>9.2224458915846093</v>
      </c>
      <c r="J50">
        <v>-0.82937581803780902</v>
      </c>
      <c r="K50" t="b">
        <v>1</v>
      </c>
      <c r="L50">
        <v>1056</v>
      </c>
      <c r="M50" t="s">
        <v>92</v>
      </c>
      <c r="N50">
        <v>9.3229562958331496</v>
      </c>
      <c r="O50">
        <v>4.7270000000000003</v>
      </c>
      <c r="P50">
        <v>3.0230000000000001</v>
      </c>
      <c r="Q50" t="s">
        <v>1543</v>
      </c>
      <c r="R50" t="s">
        <v>1941</v>
      </c>
      <c r="S50">
        <v>0</v>
      </c>
      <c r="T50">
        <v>53100</v>
      </c>
      <c r="U50">
        <v>2048</v>
      </c>
      <c r="V50">
        <v>422</v>
      </c>
      <c r="W50">
        <v>2048</v>
      </c>
      <c r="X50">
        <v>1</v>
      </c>
      <c r="Y50">
        <v>9.9807919639338397E-2</v>
      </c>
      <c r="Z50">
        <v>1056</v>
      </c>
      <c r="AA50">
        <v>50.28</v>
      </c>
      <c r="AB50" t="s">
        <v>94</v>
      </c>
      <c r="AC50">
        <v>32.5</v>
      </c>
      <c r="AE50">
        <v>0</v>
      </c>
      <c r="AF50">
        <v>1056</v>
      </c>
      <c r="AG50">
        <v>34.0625</v>
      </c>
      <c r="AH50">
        <f t="shared" si="0"/>
        <v>1021.9375</v>
      </c>
      <c r="AI50">
        <f t="shared" si="1"/>
        <v>31.001834862385323</v>
      </c>
      <c r="AJ50">
        <f t="shared" si="2"/>
        <v>0.43632154538144147</v>
      </c>
      <c r="AK50">
        <f t="shared" si="3"/>
        <v>2420.2334520905279</v>
      </c>
    </row>
    <row r="51" spans="1:37" x14ac:dyDescent="0.3">
      <c r="A51">
        <v>49</v>
      </c>
      <c r="B51">
        <v>140</v>
      </c>
      <c r="C51" t="s">
        <v>91</v>
      </c>
      <c r="D51">
        <v>4.59565606388634E-2</v>
      </c>
      <c r="E51">
        <v>2048</v>
      </c>
      <c r="F51">
        <v>2048</v>
      </c>
      <c r="G51">
        <v>1</v>
      </c>
      <c r="H51">
        <v>2.4065006132041198</v>
      </c>
      <c r="I51">
        <v>5.6167348296463304</v>
      </c>
      <c r="J51">
        <v>-0.78437092868692004</v>
      </c>
      <c r="K51" t="b">
        <v>1</v>
      </c>
      <c r="L51">
        <v>216</v>
      </c>
      <c r="M51" t="s">
        <v>92</v>
      </c>
      <c r="N51">
        <v>6.4870368902114901</v>
      </c>
      <c r="O51">
        <v>4.2229999999999999</v>
      </c>
      <c r="P51">
        <v>2.3340000000000001</v>
      </c>
      <c r="Q51" t="s">
        <v>1678</v>
      </c>
      <c r="S51">
        <v>0</v>
      </c>
      <c r="T51">
        <v>16620</v>
      </c>
      <c r="U51">
        <v>2048</v>
      </c>
      <c r="V51">
        <v>424</v>
      </c>
      <c r="W51">
        <v>2048</v>
      </c>
      <c r="X51">
        <v>1</v>
      </c>
      <c r="Y51">
        <v>6.8305708050099195E-2</v>
      </c>
      <c r="Z51">
        <v>216</v>
      </c>
      <c r="AA51">
        <v>76.94</v>
      </c>
      <c r="AB51" t="s">
        <v>94</v>
      </c>
      <c r="AC51">
        <v>14.6953125</v>
      </c>
      <c r="AE51">
        <v>1</v>
      </c>
      <c r="AF51">
        <v>216</v>
      </c>
      <c r="AG51">
        <v>11.4453125</v>
      </c>
      <c r="AH51">
        <f t="shared" si="0"/>
        <v>204.5546875</v>
      </c>
      <c r="AI51">
        <f t="shared" si="1"/>
        <v>18.872354948805462</v>
      </c>
      <c r="AJ51">
        <f t="shared" si="2"/>
        <v>0.45640672387457909</v>
      </c>
      <c r="AK51">
        <f t="shared" si="3"/>
        <v>473.26208993221792</v>
      </c>
    </row>
    <row r="52" spans="1:37" x14ac:dyDescent="0.3">
      <c r="A52">
        <v>50</v>
      </c>
      <c r="B52">
        <v>141</v>
      </c>
      <c r="C52" t="s">
        <v>91</v>
      </c>
      <c r="D52">
        <v>5.8346961086065199E-2</v>
      </c>
      <c r="E52">
        <v>2048</v>
      </c>
      <c r="F52">
        <v>2048</v>
      </c>
      <c r="G52">
        <v>1</v>
      </c>
      <c r="H52">
        <v>3.30053714739755</v>
      </c>
      <c r="I52">
        <v>7.1748004786200701</v>
      </c>
      <c r="J52">
        <v>-0.79401483354782498</v>
      </c>
      <c r="K52" t="b">
        <v>1</v>
      </c>
      <c r="L52">
        <v>149.1</v>
      </c>
      <c r="M52" t="s">
        <v>92</v>
      </c>
      <c r="N52">
        <v>8.3032919421615095</v>
      </c>
      <c r="O52">
        <v>4.34</v>
      </c>
      <c r="P52">
        <v>2.1739999999999999</v>
      </c>
      <c r="Q52" t="s">
        <v>1679</v>
      </c>
      <c r="S52">
        <v>0</v>
      </c>
      <c r="T52">
        <v>21870</v>
      </c>
      <c r="U52">
        <v>2048</v>
      </c>
      <c r="V52">
        <v>127</v>
      </c>
      <c r="W52">
        <v>2048</v>
      </c>
      <c r="X52">
        <v>1</v>
      </c>
      <c r="Y52">
        <v>0.204139661289679</v>
      </c>
      <c r="Z52">
        <v>149.1</v>
      </c>
      <c r="AA52">
        <v>146.6</v>
      </c>
      <c r="AB52" t="s">
        <v>94</v>
      </c>
      <c r="AC52">
        <v>12.2109375</v>
      </c>
      <c r="AE52">
        <v>1</v>
      </c>
      <c r="AF52">
        <v>149.125</v>
      </c>
      <c r="AG52">
        <v>37.90625</v>
      </c>
      <c r="AH52">
        <f t="shared" si="0"/>
        <v>111.21875</v>
      </c>
      <c r="AI52">
        <f t="shared" si="1"/>
        <v>3.9340478153338831</v>
      </c>
      <c r="AJ52">
        <f t="shared" si="2"/>
        <v>0.45202633681939841</v>
      </c>
      <c r="AK52">
        <f t="shared" si="3"/>
        <v>329.90334379472466</v>
      </c>
    </row>
    <row r="53" spans="1:37" x14ac:dyDescent="0.3">
      <c r="A53">
        <v>51</v>
      </c>
      <c r="B53">
        <v>142</v>
      </c>
      <c r="C53" t="s">
        <v>91</v>
      </c>
      <c r="D53">
        <v>4.2585584997251097E-2</v>
      </c>
      <c r="E53">
        <v>2048</v>
      </c>
      <c r="F53">
        <v>2048</v>
      </c>
      <c r="G53">
        <v>1</v>
      </c>
      <c r="H53">
        <v>7.85296333672302</v>
      </c>
      <c r="I53">
        <v>16.1507234249401</v>
      </c>
      <c r="J53">
        <v>-0.79401483354782498</v>
      </c>
      <c r="K53" t="b">
        <v>1</v>
      </c>
      <c r="L53">
        <v>113.75</v>
      </c>
      <c r="M53" t="s">
        <v>92</v>
      </c>
      <c r="N53">
        <v>16.333817571401902</v>
      </c>
      <c r="O53">
        <v>4.2</v>
      </c>
      <c r="P53">
        <v>2.0569999999999999</v>
      </c>
      <c r="Q53" t="s">
        <v>1680</v>
      </c>
      <c r="S53">
        <v>0</v>
      </c>
      <c r="T53">
        <v>15780</v>
      </c>
      <c r="U53">
        <v>2048</v>
      </c>
      <c r="V53">
        <v>26</v>
      </c>
      <c r="W53">
        <v>2048</v>
      </c>
      <c r="X53">
        <v>1</v>
      </c>
      <c r="Y53">
        <v>1.3439766838417899</v>
      </c>
      <c r="Z53">
        <v>113.75</v>
      </c>
      <c r="AA53">
        <v>138.80000000000001</v>
      </c>
      <c r="AB53" t="s">
        <v>94</v>
      </c>
      <c r="AC53">
        <v>10.6640625</v>
      </c>
      <c r="AD53" t="s">
        <v>98</v>
      </c>
      <c r="AE53">
        <v>1</v>
      </c>
      <c r="AF53">
        <v>113.75</v>
      </c>
      <c r="AG53">
        <v>55.90625</v>
      </c>
      <c r="AH53">
        <f t="shared" si="0"/>
        <v>57.84375</v>
      </c>
      <c r="AI53">
        <f t="shared" si="1"/>
        <v>2.0346562325321407</v>
      </c>
      <c r="AJ53">
        <f t="shared" si="2"/>
        <v>0.45202633681939841</v>
      </c>
      <c r="AK53">
        <f t="shared" si="3"/>
        <v>251.64462938239686</v>
      </c>
    </row>
    <row r="54" spans="1:37" x14ac:dyDescent="0.3">
      <c r="A54">
        <v>52</v>
      </c>
      <c r="B54">
        <v>143</v>
      </c>
      <c r="C54" t="s">
        <v>91</v>
      </c>
      <c r="D54">
        <v>4.4398914260115101E-2</v>
      </c>
      <c r="E54">
        <v>2048</v>
      </c>
      <c r="F54">
        <v>2048</v>
      </c>
      <c r="G54">
        <v>1</v>
      </c>
      <c r="H54">
        <v>3.4053807274960399</v>
      </c>
      <c r="I54">
        <v>8.9457755439105107</v>
      </c>
      <c r="J54">
        <v>-0.78879105174816799</v>
      </c>
      <c r="K54" t="b">
        <v>1</v>
      </c>
      <c r="L54">
        <v>423.5</v>
      </c>
      <c r="M54" t="s">
        <v>92</v>
      </c>
      <c r="N54">
        <v>9.0442964289793597</v>
      </c>
      <c r="O54">
        <v>4.2969999999999997</v>
      </c>
      <c r="P54">
        <v>2.6269999999999998</v>
      </c>
      <c r="Q54" t="s">
        <v>1681</v>
      </c>
      <c r="S54">
        <v>0</v>
      </c>
      <c r="T54">
        <v>19840</v>
      </c>
      <c r="U54">
        <v>2048</v>
      </c>
      <c r="V54">
        <v>97</v>
      </c>
      <c r="W54">
        <v>2048</v>
      </c>
      <c r="X54">
        <v>1</v>
      </c>
      <c r="Y54">
        <v>0.244229409734942</v>
      </c>
      <c r="Z54">
        <v>423.5</v>
      </c>
      <c r="AA54">
        <v>46.84</v>
      </c>
      <c r="AB54" t="s">
        <v>94</v>
      </c>
      <c r="AC54">
        <v>20.578125</v>
      </c>
      <c r="AE54">
        <v>0</v>
      </c>
      <c r="AF54">
        <v>423.5</v>
      </c>
      <c r="AG54">
        <v>39.40625</v>
      </c>
      <c r="AH54">
        <f t="shared" si="0"/>
        <v>384.09375</v>
      </c>
      <c r="AI54">
        <f t="shared" si="1"/>
        <v>10.747026169706581</v>
      </c>
      <c r="AJ54">
        <f t="shared" si="2"/>
        <v>0.45439380194767265</v>
      </c>
      <c r="AK54">
        <f t="shared" si="3"/>
        <v>932.01095214051725</v>
      </c>
    </row>
    <row r="55" spans="1:37" x14ac:dyDescent="0.3">
      <c r="A55">
        <v>53</v>
      </c>
      <c r="B55">
        <v>146</v>
      </c>
      <c r="C55" t="s">
        <v>91</v>
      </c>
      <c r="D55">
        <v>1.8732220291189101E-2</v>
      </c>
      <c r="E55">
        <v>2048</v>
      </c>
      <c r="F55">
        <v>8192</v>
      </c>
      <c r="G55">
        <v>4</v>
      </c>
      <c r="H55">
        <v>3.4245825843117101</v>
      </c>
      <c r="I55">
        <v>11.2502888804927</v>
      </c>
      <c r="J55">
        <v>-0.122859329634234</v>
      </c>
      <c r="K55" t="b">
        <v>1</v>
      </c>
      <c r="L55">
        <v>1931</v>
      </c>
      <c r="M55" t="s">
        <v>92</v>
      </c>
      <c r="N55">
        <v>11.289920534793</v>
      </c>
      <c r="O55" t="s">
        <v>101</v>
      </c>
      <c r="P55">
        <v>3.2850000000000001</v>
      </c>
      <c r="Q55" t="s">
        <v>1546</v>
      </c>
      <c r="S55">
        <v>0</v>
      </c>
      <c r="T55" t="s">
        <v>101</v>
      </c>
      <c r="U55">
        <v>2048</v>
      </c>
      <c r="V55">
        <v>106</v>
      </c>
      <c r="W55">
        <v>2048</v>
      </c>
      <c r="X55">
        <v>1</v>
      </c>
      <c r="Y55">
        <v>0.23549627862596101</v>
      </c>
      <c r="Z55">
        <v>1931</v>
      </c>
      <c r="AA55" t="s">
        <v>101</v>
      </c>
      <c r="AB55" t="s">
        <v>94</v>
      </c>
      <c r="AC55">
        <v>43.9375</v>
      </c>
      <c r="AE55">
        <v>0</v>
      </c>
      <c r="AF55">
        <v>1931</v>
      </c>
      <c r="AG55">
        <v>117.75</v>
      </c>
      <c r="AH55">
        <f t="shared" si="0"/>
        <v>1813.25</v>
      </c>
      <c r="AI55">
        <f t="shared" si="1"/>
        <v>16.399150743099788</v>
      </c>
      <c r="AJ55">
        <f t="shared" si="2"/>
        <v>0.8843880610030489</v>
      </c>
      <c r="AK55">
        <f t="shared" si="3"/>
        <v>2183.4306512572234</v>
      </c>
    </row>
    <row r="56" spans="1:37" x14ac:dyDescent="0.3">
      <c r="A56">
        <v>54</v>
      </c>
      <c r="B56">
        <v>147</v>
      </c>
      <c r="C56" t="s">
        <v>91</v>
      </c>
      <c r="D56">
        <v>1.4126475293372E-2</v>
      </c>
      <c r="E56">
        <v>2048</v>
      </c>
      <c r="F56">
        <v>8192</v>
      </c>
      <c r="G56">
        <v>4</v>
      </c>
      <c r="H56">
        <v>2.9181782955626101</v>
      </c>
      <c r="I56">
        <v>7.6317201909342396</v>
      </c>
      <c r="J56">
        <v>-0.83098313551462599</v>
      </c>
      <c r="K56" t="b">
        <v>1</v>
      </c>
      <c r="L56">
        <v>412</v>
      </c>
      <c r="M56" t="s">
        <v>92</v>
      </c>
      <c r="N56">
        <v>8.4889913369625205</v>
      </c>
      <c r="O56">
        <v>4.74</v>
      </c>
      <c r="P56">
        <v>2.6150000000000002</v>
      </c>
      <c r="Q56" t="s">
        <v>1547</v>
      </c>
      <c r="R56" t="s">
        <v>1941</v>
      </c>
      <c r="S56">
        <v>0</v>
      </c>
      <c r="T56">
        <v>54500</v>
      </c>
      <c r="U56">
        <v>2048</v>
      </c>
      <c r="V56">
        <v>488</v>
      </c>
      <c r="W56">
        <v>2048</v>
      </c>
      <c r="X56">
        <v>1</v>
      </c>
      <c r="Y56">
        <v>8.6920955542716394E-2</v>
      </c>
      <c r="Z56">
        <v>412</v>
      </c>
      <c r="AA56">
        <v>132.19999999999999</v>
      </c>
      <c r="AB56" t="s">
        <v>94</v>
      </c>
      <c r="AC56">
        <v>20.296875</v>
      </c>
      <c r="AE56">
        <v>0</v>
      </c>
      <c r="AF56">
        <v>412</v>
      </c>
      <c r="AG56">
        <v>31.90625</v>
      </c>
      <c r="AH56">
        <f t="shared" si="0"/>
        <v>380.09375</v>
      </c>
      <c r="AI56">
        <f t="shared" si="1"/>
        <v>12.9128305582762</v>
      </c>
      <c r="AJ56">
        <f t="shared" si="2"/>
        <v>0.43562080144588783</v>
      </c>
      <c r="AK56">
        <f t="shared" si="3"/>
        <v>945.77669071934349</v>
      </c>
    </row>
    <row r="57" spans="1:37" x14ac:dyDescent="0.3">
      <c r="A57">
        <v>55</v>
      </c>
      <c r="B57">
        <v>156</v>
      </c>
      <c r="C57" t="s">
        <v>91</v>
      </c>
      <c r="D57">
        <v>2.17779310739213E-2</v>
      </c>
      <c r="E57">
        <v>2048</v>
      </c>
      <c r="F57">
        <v>2048</v>
      </c>
      <c r="G57">
        <v>1</v>
      </c>
      <c r="H57">
        <v>2.9314169264422798</v>
      </c>
      <c r="I57">
        <v>8.3820202740459102</v>
      </c>
      <c r="J57">
        <v>-0.76990507139556297</v>
      </c>
      <c r="K57" t="b">
        <v>1</v>
      </c>
      <c r="L57">
        <v>724</v>
      </c>
      <c r="M57" t="s">
        <v>92</v>
      </c>
      <c r="N57">
        <v>8.4975122206262004</v>
      </c>
      <c r="O57">
        <v>4.16</v>
      </c>
      <c r="P57">
        <v>2.86</v>
      </c>
      <c r="Q57" t="s">
        <v>1682</v>
      </c>
      <c r="S57">
        <v>0</v>
      </c>
      <c r="T57">
        <v>14400</v>
      </c>
      <c r="U57">
        <v>2048</v>
      </c>
      <c r="V57">
        <v>238</v>
      </c>
      <c r="W57">
        <v>2048</v>
      </c>
      <c r="X57">
        <v>1</v>
      </c>
      <c r="Y57">
        <v>0.12519516434515601</v>
      </c>
      <c r="Z57">
        <v>724</v>
      </c>
      <c r="AA57">
        <v>19.89</v>
      </c>
      <c r="AB57" t="s">
        <v>94</v>
      </c>
      <c r="AC57">
        <v>26.90625</v>
      </c>
      <c r="AE57">
        <v>1</v>
      </c>
      <c r="AF57">
        <v>724</v>
      </c>
      <c r="AG57">
        <v>15.046875</v>
      </c>
      <c r="AH57">
        <f t="shared" si="0"/>
        <v>708.953125</v>
      </c>
      <c r="AI57">
        <f t="shared" si="1"/>
        <v>48.11630321910696</v>
      </c>
      <c r="AJ57">
        <f t="shared" si="2"/>
        <v>0.4630570235819122</v>
      </c>
      <c r="AK57">
        <f t="shared" si="3"/>
        <v>1563.5223377017376</v>
      </c>
    </row>
    <row r="58" spans="1:37" x14ac:dyDescent="0.3">
      <c r="A58">
        <v>56</v>
      </c>
      <c r="B58">
        <v>157</v>
      </c>
      <c r="C58" t="s">
        <v>91</v>
      </c>
      <c r="D58">
        <v>7.1748323654420895E-2</v>
      </c>
      <c r="E58">
        <v>2048</v>
      </c>
      <c r="F58">
        <v>2048</v>
      </c>
      <c r="G58">
        <v>1</v>
      </c>
      <c r="H58">
        <v>2.5879555184585201</v>
      </c>
      <c r="I58">
        <v>5.67126189787201</v>
      </c>
      <c r="J58">
        <v>-0.79441666291702895</v>
      </c>
      <c r="K58" t="b">
        <v>1</v>
      </c>
      <c r="L58">
        <v>155.19999999999999</v>
      </c>
      <c r="M58" t="s">
        <v>92</v>
      </c>
      <c r="N58">
        <v>7.1369725848414101</v>
      </c>
      <c r="O58">
        <v>4.4180000000000001</v>
      </c>
      <c r="P58">
        <v>2.1909999999999998</v>
      </c>
      <c r="Q58" t="s">
        <v>1683</v>
      </c>
      <c r="S58">
        <v>0</v>
      </c>
      <c r="T58">
        <v>26240</v>
      </c>
      <c r="U58">
        <v>2048</v>
      </c>
      <c r="V58">
        <v>380</v>
      </c>
      <c r="W58">
        <v>2048</v>
      </c>
      <c r="X58">
        <v>1</v>
      </c>
      <c r="Y58">
        <v>8.1460399300630398E-2</v>
      </c>
      <c r="Z58">
        <v>155.19999999999999</v>
      </c>
      <c r="AA58">
        <v>169</v>
      </c>
      <c r="AB58" t="s">
        <v>94</v>
      </c>
      <c r="AC58">
        <v>12.4609375</v>
      </c>
      <c r="AE58">
        <v>1</v>
      </c>
      <c r="AF58">
        <v>155.25</v>
      </c>
      <c r="AG58">
        <v>21.359375</v>
      </c>
      <c r="AH58">
        <f t="shared" si="0"/>
        <v>133.890625</v>
      </c>
      <c r="AI58">
        <f t="shared" si="1"/>
        <v>7.2684711046086319</v>
      </c>
      <c r="AJ58">
        <f t="shared" si="2"/>
        <v>0.45184473585035567</v>
      </c>
      <c r="AK58">
        <f t="shared" si="3"/>
        <v>343.59147663372693</v>
      </c>
    </row>
    <row r="59" spans="1:37" x14ac:dyDescent="0.3">
      <c r="A59">
        <v>57</v>
      </c>
      <c r="B59">
        <v>158</v>
      </c>
      <c r="C59" t="s">
        <v>91</v>
      </c>
      <c r="D59">
        <v>4.84919209278711E-2</v>
      </c>
      <c r="E59">
        <v>2048</v>
      </c>
      <c r="F59">
        <v>2048</v>
      </c>
      <c r="G59">
        <v>1</v>
      </c>
      <c r="H59">
        <v>4.5675010087054604</v>
      </c>
      <c r="I59">
        <v>9.4829171333084101</v>
      </c>
      <c r="J59">
        <v>-0.79441666291702895</v>
      </c>
      <c r="K59" t="b">
        <v>1</v>
      </c>
      <c r="L59">
        <v>119.44</v>
      </c>
      <c r="M59" t="s">
        <v>92</v>
      </c>
      <c r="N59">
        <v>10.010303673424</v>
      </c>
      <c r="O59">
        <v>4.1449999999999996</v>
      </c>
      <c r="P59">
        <v>2.0760000000000001</v>
      </c>
      <c r="Q59" t="s">
        <v>1684</v>
      </c>
      <c r="S59">
        <v>0</v>
      </c>
      <c r="T59">
        <v>13910</v>
      </c>
      <c r="U59">
        <v>2048</v>
      </c>
      <c r="V59">
        <v>32</v>
      </c>
      <c r="W59">
        <v>2048</v>
      </c>
      <c r="X59">
        <v>1</v>
      </c>
      <c r="Y59">
        <v>0.63065103878636997</v>
      </c>
      <c r="Z59">
        <v>119.44</v>
      </c>
      <c r="AA59">
        <v>116.5</v>
      </c>
      <c r="AB59" t="s">
        <v>94</v>
      </c>
      <c r="AC59">
        <v>10.9296875</v>
      </c>
      <c r="AE59">
        <v>2</v>
      </c>
      <c r="AF59">
        <v>119.4375</v>
      </c>
      <c r="AG59">
        <v>44.5</v>
      </c>
      <c r="AH59">
        <f t="shared" si="0"/>
        <v>74.9375</v>
      </c>
      <c r="AI59">
        <f t="shared" si="1"/>
        <v>2.683988764044944</v>
      </c>
      <c r="AJ59">
        <f t="shared" si="2"/>
        <v>0.45184473585035567</v>
      </c>
      <c r="AK59">
        <f t="shared" si="3"/>
        <v>264.33305629913531</v>
      </c>
    </row>
    <row r="60" spans="1:37" x14ac:dyDescent="0.3">
      <c r="A60">
        <v>58</v>
      </c>
      <c r="B60">
        <v>159</v>
      </c>
      <c r="C60" t="s">
        <v>91</v>
      </c>
      <c r="D60">
        <v>5.9861530514279802E-2</v>
      </c>
      <c r="E60">
        <v>2048</v>
      </c>
      <c r="F60">
        <v>2048</v>
      </c>
      <c r="G60">
        <v>1</v>
      </c>
      <c r="H60">
        <v>5.5562781421363896</v>
      </c>
      <c r="I60">
        <v>14.1077374702681</v>
      </c>
      <c r="J60">
        <v>-0.79401483354782498</v>
      </c>
      <c r="K60" t="b">
        <v>1</v>
      </c>
      <c r="L60">
        <v>345.2</v>
      </c>
      <c r="M60" t="s">
        <v>92</v>
      </c>
      <c r="N60">
        <v>14.1147420586947</v>
      </c>
      <c r="O60">
        <v>4.3869999999999996</v>
      </c>
      <c r="P60">
        <v>2.54</v>
      </c>
      <c r="Q60" t="s">
        <v>1685</v>
      </c>
      <c r="S60">
        <v>0</v>
      </c>
      <c r="T60">
        <v>24370</v>
      </c>
      <c r="U60">
        <v>2048</v>
      </c>
      <c r="V60">
        <v>32</v>
      </c>
      <c r="W60">
        <v>2048</v>
      </c>
      <c r="X60">
        <v>1</v>
      </c>
      <c r="Y60">
        <v>0.805443792819172</v>
      </c>
      <c r="Z60">
        <v>345.2</v>
      </c>
      <c r="AA60">
        <v>70.56</v>
      </c>
      <c r="AB60" t="s">
        <v>94</v>
      </c>
      <c r="AC60">
        <v>18.578125</v>
      </c>
      <c r="AE60">
        <v>2</v>
      </c>
      <c r="AF60">
        <v>345.25</v>
      </c>
      <c r="AG60">
        <v>74.6875</v>
      </c>
      <c r="AH60">
        <f t="shared" si="0"/>
        <v>270.5625</v>
      </c>
      <c r="AI60">
        <f t="shared" si="1"/>
        <v>4.6225941422594143</v>
      </c>
      <c r="AJ60">
        <f t="shared" si="2"/>
        <v>0.45202633681939841</v>
      </c>
      <c r="AK60">
        <f t="shared" si="3"/>
        <v>763.78293005953856</v>
      </c>
    </row>
    <row r="61" spans="1:37" x14ac:dyDescent="0.3">
      <c r="A61">
        <v>59</v>
      </c>
      <c r="B61">
        <v>162</v>
      </c>
      <c r="C61" t="s">
        <v>91</v>
      </c>
      <c r="D61">
        <v>1.8014488048970399E-2</v>
      </c>
      <c r="E61">
        <v>2048</v>
      </c>
      <c r="F61">
        <v>8192</v>
      </c>
      <c r="G61">
        <v>4</v>
      </c>
      <c r="H61">
        <v>3.41085341954224</v>
      </c>
      <c r="I61">
        <v>10.992008090321599</v>
      </c>
      <c r="J61">
        <v>-0.122859329634234</v>
      </c>
      <c r="K61" t="b">
        <v>1</v>
      </c>
      <c r="L61">
        <v>1668</v>
      </c>
      <c r="M61" t="s">
        <v>92</v>
      </c>
      <c r="N61">
        <v>11.0556300212201</v>
      </c>
      <c r="O61" t="s">
        <v>101</v>
      </c>
      <c r="P61">
        <v>3.2229999999999999</v>
      </c>
      <c r="Q61" t="s">
        <v>1550</v>
      </c>
      <c r="S61">
        <v>0</v>
      </c>
      <c r="T61" t="s">
        <v>101</v>
      </c>
      <c r="U61">
        <v>2048</v>
      </c>
      <c r="V61">
        <v>110</v>
      </c>
      <c r="W61">
        <v>2048</v>
      </c>
      <c r="X61">
        <v>1</v>
      </c>
      <c r="Y61">
        <v>0.229865854368833</v>
      </c>
      <c r="Z61">
        <v>1668</v>
      </c>
      <c r="AA61" t="s">
        <v>101</v>
      </c>
      <c r="AB61" t="s">
        <v>94</v>
      </c>
      <c r="AC61">
        <v>40.84375</v>
      </c>
      <c r="AE61">
        <v>0</v>
      </c>
      <c r="AF61">
        <v>1668</v>
      </c>
      <c r="AG61">
        <v>115.25</v>
      </c>
      <c r="AH61">
        <f t="shared" si="0"/>
        <v>1552.75</v>
      </c>
      <c r="AI61">
        <f t="shared" si="1"/>
        <v>14.472885032537961</v>
      </c>
      <c r="AJ61">
        <f t="shared" si="2"/>
        <v>0.8843880610030489</v>
      </c>
      <c r="AK61">
        <f t="shared" si="3"/>
        <v>1886.0498841517599</v>
      </c>
    </row>
    <row r="62" spans="1:37" x14ac:dyDescent="0.3">
      <c r="A62">
        <v>60</v>
      </c>
      <c r="B62">
        <v>163</v>
      </c>
      <c r="C62" t="s">
        <v>91</v>
      </c>
      <c r="D62">
        <v>2.74824610589713E-2</v>
      </c>
      <c r="E62">
        <v>2048</v>
      </c>
      <c r="F62">
        <v>8192</v>
      </c>
      <c r="G62">
        <v>4</v>
      </c>
      <c r="H62">
        <v>3.1267264702691899</v>
      </c>
      <c r="I62">
        <v>9.2275072198764807</v>
      </c>
      <c r="J62">
        <v>-0.83259045299144396</v>
      </c>
      <c r="K62" t="b">
        <v>1</v>
      </c>
      <c r="L62">
        <v>894.5</v>
      </c>
      <c r="M62" t="s">
        <v>92</v>
      </c>
      <c r="N62">
        <v>9.3514554523139708</v>
      </c>
      <c r="O62">
        <v>4.758</v>
      </c>
      <c r="P62">
        <v>2.9510000000000001</v>
      </c>
      <c r="Q62" t="s">
        <v>1551</v>
      </c>
      <c r="R62" t="s">
        <v>1941</v>
      </c>
      <c r="S62">
        <v>0</v>
      </c>
      <c r="T62">
        <v>57440</v>
      </c>
      <c r="U62">
        <v>2048</v>
      </c>
      <c r="V62">
        <v>350</v>
      </c>
      <c r="W62">
        <v>2048</v>
      </c>
      <c r="X62">
        <v>1</v>
      </c>
      <c r="Y62">
        <v>0.11367831153043401</v>
      </c>
      <c r="Z62">
        <v>894.5</v>
      </c>
      <c r="AA62">
        <v>64.2</v>
      </c>
      <c r="AB62" t="s">
        <v>94</v>
      </c>
      <c r="AC62">
        <v>29.90625</v>
      </c>
      <c r="AE62">
        <v>0</v>
      </c>
      <c r="AF62">
        <v>894.5</v>
      </c>
      <c r="AG62">
        <v>41.9375</v>
      </c>
      <c r="AH62">
        <f t="shared" si="0"/>
        <v>852.5625</v>
      </c>
      <c r="AI62">
        <f t="shared" si="1"/>
        <v>21.329359165424741</v>
      </c>
      <c r="AJ62">
        <f t="shared" si="2"/>
        <v>0.43492118292361759</v>
      </c>
      <c r="AK62">
        <f t="shared" si="3"/>
        <v>2056.6944888428102</v>
      </c>
    </row>
    <row r="63" spans="1:37" x14ac:dyDescent="0.3">
      <c r="A63">
        <v>61</v>
      </c>
      <c r="B63">
        <v>172</v>
      </c>
      <c r="C63" t="s">
        <v>91</v>
      </c>
      <c r="D63">
        <v>6.0200516720443999E-2</v>
      </c>
      <c r="E63">
        <v>2048</v>
      </c>
      <c r="F63">
        <v>2048</v>
      </c>
      <c r="G63">
        <v>1</v>
      </c>
      <c r="H63">
        <v>2.1799969329964202</v>
      </c>
      <c r="I63">
        <v>4.5941732240295696</v>
      </c>
      <c r="J63">
        <v>-0.78155812310248995</v>
      </c>
      <c r="K63" t="b">
        <v>1</v>
      </c>
      <c r="L63">
        <v>127.8</v>
      </c>
      <c r="M63" t="s">
        <v>92</v>
      </c>
      <c r="N63">
        <v>5.9360593503006998</v>
      </c>
      <c r="O63">
        <v>4.1680000000000001</v>
      </c>
      <c r="P63">
        <v>2.1070000000000002</v>
      </c>
      <c r="Q63" t="s">
        <v>1686</v>
      </c>
      <c r="S63">
        <v>0</v>
      </c>
      <c r="T63">
        <v>14730</v>
      </c>
      <c r="U63">
        <v>2048</v>
      </c>
      <c r="V63">
        <v>516</v>
      </c>
      <c r="W63">
        <v>2048</v>
      </c>
      <c r="X63">
        <v>1</v>
      </c>
      <c r="Y63">
        <v>5.1946468455907897E-2</v>
      </c>
      <c r="Z63">
        <v>127.8</v>
      </c>
      <c r="AA63">
        <v>115.25</v>
      </c>
      <c r="AB63" t="s">
        <v>94</v>
      </c>
      <c r="AC63">
        <v>11.3046875</v>
      </c>
      <c r="AE63">
        <v>1</v>
      </c>
      <c r="AF63">
        <v>127.8125</v>
      </c>
      <c r="AG63">
        <v>7.7578125</v>
      </c>
      <c r="AH63">
        <f t="shared" si="0"/>
        <v>120.0546875</v>
      </c>
      <c r="AI63">
        <f t="shared" si="1"/>
        <v>16.47532729103726</v>
      </c>
      <c r="AJ63">
        <f t="shared" si="2"/>
        <v>0.45769231446684427</v>
      </c>
      <c r="AK63">
        <f t="shared" si="3"/>
        <v>279.25419754728887</v>
      </c>
    </row>
    <row r="64" spans="1:37" x14ac:dyDescent="0.3">
      <c r="A64">
        <v>62</v>
      </c>
      <c r="B64">
        <v>173</v>
      </c>
      <c r="C64" t="s">
        <v>91</v>
      </c>
      <c r="D64">
        <v>6.5609514437969599E-2</v>
      </c>
      <c r="E64">
        <v>2048</v>
      </c>
      <c r="F64">
        <v>2048</v>
      </c>
      <c r="G64">
        <v>1</v>
      </c>
      <c r="H64">
        <v>2.7125776027566202</v>
      </c>
      <c r="I64">
        <v>6.1615776406366303</v>
      </c>
      <c r="J64">
        <v>-0.79080019859419004</v>
      </c>
      <c r="K64" t="b">
        <v>1</v>
      </c>
      <c r="L64">
        <v>186.5</v>
      </c>
      <c r="M64" t="s">
        <v>92</v>
      </c>
      <c r="N64">
        <v>7.5455501241494698</v>
      </c>
      <c r="O64">
        <v>4.46</v>
      </c>
      <c r="P64">
        <v>2.2709999999999999</v>
      </c>
      <c r="Q64" t="s">
        <v>1687</v>
      </c>
      <c r="S64">
        <v>0</v>
      </c>
      <c r="T64">
        <v>28860</v>
      </c>
      <c r="U64">
        <v>2048</v>
      </c>
      <c r="V64">
        <v>277</v>
      </c>
      <c r="W64">
        <v>2048</v>
      </c>
      <c r="X64">
        <v>1</v>
      </c>
      <c r="Y64">
        <v>0.102898815489346</v>
      </c>
      <c r="Z64">
        <v>186.5</v>
      </c>
      <c r="AA64">
        <v>154.80000000000001</v>
      </c>
      <c r="AB64" t="s">
        <v>94</v>
      </c>
      <c r="AC64">
        <v>13.65625</v>
      </c>
      <c r="AE64">
        <v>1</v>
      </c>
      <c r="AF64">
        <v>186.5</v>
      </c>
      <c r="AG64">
        <v>30.25</v>
      </c>
      <c r="AH64">
        <f t="shared" si="0"/>
        <v>156.25</v>
      </c>
      <c r="AI64">
        <f t="shared" si="1"/>
        <v>6.1652892561983474</v>
      </c>
      <c r="AJ64">
        <f t="shared" si="2"/>
        <v>0.45348177457888944</v>
      </c>
      <c r="AK64">
        <f t="shared" si="3"/>
        <v>411.26239345161542</v>
      </c>
    </row>
    <row r="65" spans="1:37" x14ac:dyDescent="0.3">
      <c r="A65">
        <v>63</v>
      </c>
      <c r="B65">
        <v>174</v>
      </c>
      <c r="C65" t="s">
        <v>91</v>
      </c>
      <c r="D65">
        <v>4.4321082534542297E-2</v>
      </c>
      <c r="E65">
        <v>2048</v>
      </c>
      <c r="F65">
        <v>2048</v>
      </c>
      <c r="G65">
        <v>1</v>
      </c>
      <c r="H65">
        <v>5.6588072432393401</v>
      </c>
      <c r="I65">
        <v>11.881284739223201</v>
      </c>
      <c r="J65">
        <v>-0.78959471048657703</v>
      </c>
      <c r="K65" t="b">
        <v>1</v>
      </c>
      <c r="L65">
        <v>125.9</v>
      </c>
      <c r="M65" t="s">
        <v>92</v>
      </c>
      <c r="N65">
        <v>12.129244643214999</v>
      </c>
      <c r="O65">
        <v>4.1500000000000004</v>
      </c>
      <c r="P65">
        <v>2.1</v>
      </c>
      <c r="Q65" t="s">
        <v>1688</v>
      </c>
      <c r="S65">
        <v>0</v>
      </c>
      <c r="T65">
        <v>14120</v>
      </c>
      <c r="U65">
        <v>2048</v>
      </c>
      <c r="V65">
        <v>30</v>
      </c>
      <c r="W65">
        <v>2048</v>
      </c>
      <c r="X65">
        <v>1</v>
      </c>
      <c r="Y65">
        <v>0.85057793939688198</v>
      </c>
      <c r="Z65">
        <v>125.9</v>
      </c>
      <c r="AA65">
        <v>112.2</v>
      </c>
      <c r="AB65" t="s">
        <v>94</v>
      </c>
      <c r="AC65">
        <v>11.21875</v>
      </c>
      <c r="AE65">
        <v>1</v>
      </c>
      <c r="AF65">
        <v>125.875</v>
      </c>
      <c r="AG65">
        <v>48.46875</v>
      </c>
      <c r="AH65">
        <f t="shared" si="0"/>
        <v>77.40625</v>
      </c>
      <c r="AI65">
        <f t="shared" si="1"/>
        <v>2.5970341715022567</v>
      </c>
      <c r="AJ65">
        <f t="shared" si="2"/>
        <v>0.45402877109782142</v>
      </c>
      <c r="AK65">
        <f t="shared" si="3"/>
        <v>277.24013986082826</v>
      </c>
    </row>
    <row r="66" spans="1:37" x14ac:dyDescent="0.3">
      <c r="A66">
        <v>64</v>
      </c>
      <c r="B66">
        <v>175</v>
      </c>
      <c r="C66" t="s">
        <v>91</v>
      </c>
      <c r="D66">
        <v>4.7368924822707097E-2</v>
      </c>
      <c r="E66">
        <v>2048</v>
      </c>
      <c r="F66">
        <v>2048</v>
      </c>
      <c r="G66">
        <v>1</v>
      </c>
      <c r="H66">
        <v>4.5025500662853801</v>
      </c>
      <c r="I66">
        <v>12.654628018329401</v>
      </c>
      <c r="J66">
        <v>-0.78597824616373801</v>
      </c>
      <c r="K66" t="b">
        <v>1</v>
      </c>
      <c r="L66">
        <v>647</v>
      </c>
      <c r="M66" t="s">
        <v>92</v>
      </c>
      <c r="N66">
        <v>12.664377700009201</v>
      </c>
      <c r="O66">
        <v>4.42</v>
      </c>
      <c r="P66">
        <v>2.81</v>
      </c>
      <c r="Q66" t="s">
        <v>1689</v>
      </c>
      <c r="S66">
        <v>0</v>
      </c>
      <c r="T66">
        <v>26420</v>
      </c>
      <c r="U66">
        <v>2048</v>
      </c>
      <c r="V66">
        <v>34</v>
      </c>
      <c r="W66">
        <v>2048</v>
      </c>
      <c r="X66">
        <v>1</v>
      </c>
      <c r="Y66">
        <v>0.60068238075874403</v>
      </c>
      <c r="Z66">
        <v>647</v>
      </c>
      <c r="AA66">
        <v>40.840000000000003</v>
      </c>
      <c r="AB66" t="s">
        <v>94</v>
      </c>
      <c r="AC66">
        <v>25.4375</v>
      </c>
      <c r="AE66">
        <v>1</v>
      </c>
      <c r="AF66">
        <v>647</v>
      </c>
      <c r="AG66">
        <v>86.125</v>
      </c>
      <c r="AH66">
        <f t="shared" si="0"/>
        <v>560.875</v>
      </c>
      <c r="AI66">
        <f t="shared" si="1"/>
        <v>7.5123367198838897</v>
      </c>
      <c r="AJ66">
        <f t="shared" si="2"/>
        <v>0.45567372261143579</v>
      </c>
      <c r="AK66">
        <f t="shared" si="3"/>
        <v>1419.8755993478976</v>
      </c>
    </row>
    <row r="67" spans="1:37" x14ac:dyDescent="0.3">
      <c r="A67">
        <v>65</v>
      </c>
      <c r="B67">
        <v>178</v>
      </c>
      <c r="C67" t="s">
        <v>91</v>
      </c>
      <c r="D67">
        <v>1.1821705689811401E-2</v>
      </c>
      <c r="E67">
        <v>2048</v>
      </c>
      <c r="F67">
        <v>8192</v>
      </c>
      <c r="G67">
        <v>4</v>
      </c>
      <c r="H67">
        <v>3.3131235290986698</v>
      </c>
      <c r="I67">
        <v>10.748238636392299</v>
      </c>
      <c r="J67">
        <v>-0.122859329634234</v>
      </c>
      <c r="K67" t="b">
        <v>1</v>
      </c>
      <c r="L67">
        <v>1751</v>
      </c>
      <c r="M67" t="s">
        <v>92</v>
      </c>
      <c r="N67">
        <v>10.804129122157899</v>
      </c>
      <c r="O67" t="s">
        <v>101</v>
      </c>
      <c r="P67">
        <v>3.2440000000000002</v>
      </c>
      <c r="Q67" t="s">
        <v>1554</v>
      </c>
      <c r="S67">
        <v>0</v>
      </c>
      <c r="T67" t="s">
        <v>101</v>
      </c>
      <c r="U67">
        <v>2048</v>
      </c>
      <c r="V67">
        <v>182</v>
      </c>
      <c r="W67">
        <v>2048</v>
      </c>
      <c r="X67">
        <v>1</v>
      </c>
      <c r="Y67">
        <v>0.17146012352970999</v>
      </c>
      <c r="Z67">
        <v>1751</v>
      </c>
      <c r="AA67" t="s">
        <v>101</v>
      </c>
      <c r="AB67" t="s">
        <v>94</v>
      </c>
      <c r="AC67">
        <v>41.84375</v>
      </c>
      <c r="AE67">
        <v>0</v>
      </c>
      <c r="AF67">
        <v>1751</v>
      </c>
      <c r="AG67">
        <v>87.625</v>
      </c>
      <c r="AH67">
        <f t="shared" ref="AH67:AH130" si="5">AF67-AG67</f>
        <v>1663.375</v>
      </c>
      <c r="AI67">
        <f t="shared" ref="AI67:AI130" si="6">AF67/AG67</f>
        <v>19.982881597717547</v>
      </c>
      <c r="AJ67">
        <f t="shared" ref="AJ67:AJ130" si="7">EXP(J67)</f>
        <v>0.8843880610030489</v>
      </c>
      <c r="AK67">
        <f t="shared" ref="AK67:AK130" si="8">AF67/AJ67</f>
        <v>1979.9000882192636</v>
      </c>
    </row>
    <row r="68" spans="1:37" x14ac:dyDescent="0.3">
      <c r="A68">
        <v>66</v>
      </c>
      <c r="B68">
        <v>179</v>
      </c>
      <c r="C68" t="s">
        <v>91</v>
      </c>
      <c r="D68">
        <v>1.73766540148289E-2</v>
      </c>
      <c r="E68">
        <v>2048</v>
      </c>
      <c r="F68">
        <v>8192</v>
      </c>
      <c r="G68">
        <v>4</v>
      </c>
      <c r="H68">
        <v>3.2490492293589801</v>
      </c>
      <c r="I68">
        <v>8.1670436683301002</v>
      </c>
      <c r="J68">
        <v>-0.83901972289871396</v>
      </c>
      <c r="K68" t="b">
        <v>1</v>
      </c>
      <c r="L68">
        <v>325.8</v>
      </c>
      <c r="M68" t="s">
        <v>92</v>
      </c>
      <c r="N68">
        <v>9.0607474088543292</v>
      </c>
      <c r="O68">
        <v>4.7729999999999997</v>
      </c>
      <c r="P68">
        <v>2.5139999999999998</v>
      </c>
      <c r="Q68" t="s">
        <v>1555</v>
      </c>
      <c r="R68" t="s">
        <v>1941</v>
      </c>
      <c r="S68">
        <v>0</v>
      </c>
      <c r="T68">
        <v>59420</v>
      </c>
      <c r="U68">
        <v>2048</v>
      </c>
      <c r="V68">
        <v>415</v>
      </c>
      <c r="W68">
        <v>2048</v>
      </c>
      <c r="X68">
        <v>1</v>
      </c>
      <c r="Y68">
        <v>0.11040148458143</v>
      </c>
      <c r="Z68">
        <v>325.8</v>
      </c>
      <c r="AA68">
        <v>182.4</v>
      </c>
      <c r="AB68" t="s">
        <v>94</v>
      </c>
      <c r="AC68">
        <v>18.046875</v>
      </c>
      <c r="AE68">
        <v>0</v>
      </c>
      <c r="AF68">
        <v>325.75</v>
      </c>
      <c r="AG68">
        <v>39.8125</v>
      </c>
      <c r="AH68">
        <f t="shared" si="5"/>
        <v>285.9375</v>
      </c>
      <c r="AI68">
        <f t="shared" si="6"/>
        <v>8.1821036106750391</v>
      </c>
      <c r="AJ68">
        <f t="shared" si="7"/>
        <v>0.43213392686202085</v>
      </c>
      <c r="AK68">
        <f t="shared" si="8"/>
        <v>753.81723061057198</v>
      </c>
    </row>
    <row r="69" spans="1:37" x14ac:dyDescent="0.3">
      <c r="A69">
        <v>67</v>
      </c>
      <c r="B69">
        <v>188</v>
      </c>
      <c r="C69" t="s">
        <v>91</v>
      </c>
      <c r="D69">
        <v>1.11412103231762E-2</v>
      </c>
      <c r="E69">
        <v>2048</v>
      </c>
      <c r="F69">
        <v>2048</v>
      </c>
      <c r="G69">
        <v>1</v>
      </c>
      <c r="H69">
        <v>2.87728077817007</v>
      </c>
      <c r="I69">
        <v>7.9462402740868896</v>
      </c>
      <c r="J69">
        <v>-0.77472702382601499</v>
      </c>
      <c r="K69" t="b">
        <v>1</v>
      </c>
      <c r="L69">
        <v>579</v>
      </c>
      <c r="M69" t="s">
        <v>92</v>
      </c>
      <c r="N69">
        <v>8.0761129543490195</v>
      </c>
      <c r="O69">
        <v>4.1520000000000001</v>
      </c>
      <c r="P69">
        <v>2.762</v>
      </c>
      <c r="Q69" t="s">
        <v>1690</v>
      </c>
      <c r="S69">
        <v>0</v>
      </c>
      <c r="T69">
        <v>14220</v>
      </c>
      <c r="U69">
        <v>2048</v>
      </c>
      <c r="V69">
        <v>213</v>
      </c>
      <c r="W69">
        <v>2048</v>
      </c>
      <c r="X69">
        <v>1</v>
      </c>
      <c r="Y69">
        <v>0.12862915943783801</v>
      </c>
      <c r="Z69">
        <v>579</v>
      </c>
      <c r="AA69">
        <v>24.56</v>
      </c>
      <c r="AB69" t="s">
        <v>94</v>
      </c>
      <c r="AC69">
        <v>24.0625</v>
      </c>
      <c r="AE69">
        <v>1</v>
      </c>
      <c r="AF69">
        <v>579</v>
      </c>
      <c r="AG69">
        <v>16.125</v>
      </c>
      <c r="AH69">
        <f t="shared" si="5"/>
        <v>562.875</v>
      </c>
      <c r="AI69">
        <f t="shared" si="6"/>
        <v>35.906976744186046</v>
      </c>
      <c r="AJ69">
        <f t="shared" si="7"/>
        <v>0.46082955932090486</v>
      </c>
      <c r="AK69">
        <f t="shared" si="8"/>
        <v>1256.4298194179109</v>
      </c>
    </row>
    <row r="70" spans="1:37" x14ac:dyDescent="0.3">
      <c r="A70">
        <v>68</v>
      </c>
      <c r="B70">
        <v>189</v>
      </c>
      <c r="C70" t="s">
        <v>91</v>
      </c>
      <c r="D70">
        <v>7.0553114632844305E-2</v>
      </c>
      <c r="E70">
        <v>2048</v>
      </c>
      <c r="F70">
        <v>2048</v>
      </c>
      <c r="G70">
        <v>1</v>
      </c>
      <c r="H70">
        <v>3.73132059106362</v>
      </c>
      <c r="I70">
        <v>8.2132779416576298</v>
      </c>
      <c r="J70">
        <v>-0.80044410345509498</v>
      </c>
      <c r="K70" t="b">
        <v>1</v>
      </c>
      <c r="L70">
        <v>158.80000000000001</v>
      </c>
      <c r="M70" t="s">
        <v>92</v>
      </c>
      <c r="N70">
        <v>9.3909872205543401</v>
      </c>
      <c r="O70">
        <v>4.47</v>
      </c>
      <c r="P70">
        <v>2.2010000000000001</v>
      </c>
      <c r="Q70" t="s">
        <v>1691</v>
      </c>
      <c r="S70">
        <v>0</v>
      </c>
      <c r="T70">
        <v>29540</v>
      </c>
      <c r="U70">
        <v>2048</v>
      </c>
      <c r="V70">
        <v>137</v>
      </c>
      <c r="W70">
        <v>2048</v>
      </c>
      <c r="X70">
        <v>1</v>
      </c>
      <c r="Y70">
        <v>0.23335246626546699</v>
      </c>
      <c r="Z70">
        <v>158.80000000000001</v>
      </c>
      <c r="AA70">
        <v>186</v>
      </c>
      <c r="AB70" t="s">
        <v>94</v>
      </c>
      <c r="AC70">
        <v>12.6015625</v>
      </c>
      <c r="AE70">
        <v>1</v>
      </c>
      <c r="AF70">
        <v>158.75</v>
      </c>
      <c r="AG70">
        <v>49.65625</v>
      </c>
      <c r="AH70">
        <f t="shared" si="5"/>
        <v>109.09375</v>
      </c>
      <c r="AI70">
        <f t="shared" si="6"/>
        <v>3.1969792322215231</v>
      </c>
      <c r="AJ70">
        <f t="shared" si="7"/>
        <v>0.44912945987532343</v>
      </c>
      <c r="AK70">
        <f t="shared" si="8"/>
        <v>353.46156104760615</v>
      </c>
    </row>
    <row r="71" spans="1:37" x14ac:dyDescent="0.3">
      <c r="A71">
        <v>69</v>
      </c>
      <c r="B71">
        <v>190</v>
      </c>
      <c r="C71" t="s">
        <v>91</v>
      </c>
      <c r="D71">
        <v>5.3355774909560297E-2</v>
      </c>
      <c r="E71">
        <v>2048</v>
      </c>
      <c r="F71">
        <v>2048</v>
      </c>
      <c r="G71">
        <v>1</v>
      </c>
      <c r="H71">
        <v>4.7676958346790199</v>
      </c>
      <c r="I71">
        <v>10.457270356141599</v>
      </c>
      <c r="J71">
        <v>-0.78678190490214595</v>
      </c>
      <c r="K71" t="b">
        <v>1</v>
      </c>
      <c r="L71">
        <v>155.9</v>
      </c>
      <c r="M71" t="s">
        <v>92</v>
      </c>
      <c r="N71">
        <v>10.757844709901599</v>
      </c>
      <c r="O71">
        <v>4.1449999999999996</v>
      </c>
      <c r="P71">
        <v>2.1930000000000001</v>
      </c>
      <c r="Q71" t="s">
        <v>1692</v>
      </c>
      <c r="S71">
        <v>0</v>
      </c>
      <c r="T71">
        <v>13910</v>
      </c>
      <c r="U71">
        <v>2048</v>
      </c>
      <c r="V71">
        <v>21</v>
      </c>
      <c r="W71">
        <v>2048</v>
      </c>
      <c r="X71">
        <v>1</v>
      </c>
      <c r="Y71">
        <v>0.82217863609459196</v>
      </c>
      <c r="Z71">
        <v>155.9</v>
      </c>
      <c r="AA71">
        <v>89.25</v>
      </c>
      <c r="AB71" t="s">
        <v>94</v>
      </c>
      <c r="AC71">
        <v>12.484375</v>
      </c>
      <c r="AE71">
        <v>1</v>
      </c>
      <c r="AF71">
        <v>155.875</v>
      </c>
      <c r="AG71">
        <v>57.4375</v>
      </c>
      <c r="AH71">
        <f t="shared" si="5"/>
        <v>98.4375</v>
      </c>
      <c r="AI71">
        <f t="shared" si="6"/>
        <v>2.7138193688792165</v>
      </c>
      <c r="AJ71">
        <f t="shared" si="7"/>
        <v>0.45530766355537799</v>
      </c>
      <c r="AK71">
        <f t="shared" si="8"/>
        <v>342.35092548808217</v>
      </c>
    </row>
    <row r="72" spans="1:37" x14ac:dyDescent="0.3">
      <c r="A72">
        <v>70</v>
      </c>
      <c r="B72">
        <v>191</v>
      </c>
      <c r="C72" t="s">
        <v>91</v>
      </c>
      <c r="D72">
        <v>6.0205812538346302E-2</v>
      </c>
      <c r="E72">
        <v>2048</v>
      </c>
      <c r="F72">
        <v>2048</v>
      </c>
      <c r="G72">
        <v>1</v>
      </c>
      <c r="H72">
        <v>6.7579260840922304</v>
      </c>
      <c r="I72">
        <v>15.416518879335401</v>
      </c>
      <c r="J72">
        <v>-0.797631297870664</v>
      </c>
      <c r="K72" t="b">
        <v>1</v>
      </c>
      <c r="L72">
        <v>191</v>
      </c>
      <c r="M72" t="s">
        <v>92</v>
      </c>
      <c r="N72">
        <v>15.7146321858076</v>
      </c>
      <c r="O72">
        <v>4.4400000000000004</v>
      </c>
      <c r="P72">
        <v>2.2810000000000001</v>
      </c>
      <c r="Q72" t="s">
        <v>1693</v>
      </c>
      <c r="S72">
        <v>0</v>
      </c>
      <c r="T72">
        <v>27660</v>
      </c>
      <c r="U72">
        <v>2048</v>
      </c>
      <c r="V72">
        <v>23</v>
      </c>
      <c r="W72">
        <v>2048</v>
      </c>
      <c r="X72">
        <v>1</v>
      </c>
      <c r="Y72">
        <v>1.20061058360843</v>
      </c>
      <c r="Z72">
        <v>191</v>
      </c>
      <c r="AA72">
        <v>144.9</v>
      </c>
      <c r="AB72" t="s">
        <v>94</v>
      </c>
      <c r="AC72">
        <v>13.8203125</v>
      </c>
      <c r="AD72" t="s">
        <v>98</v>
      </c>
      <c r="AE72">
        <v>1</v>
      </c>
      <c r="AF72">
        <v>191</v>
      </c>
      <c r="AG72">
        <v>95.0625</v>
      </c>
      <c r="AH72">
        <f t="shared" si="5"/>
        <v>95.9375</v>
      </c>
      <c r="AI72">
        <f t="shared" si="6"/>
        <v>2.0092044707429322</v>
      </c>
      <c r="AJ72">
        <f t="shared" si="7"/>
        <v>0.45039455212335905</v>
      </c>
      <c r="AK72">
        <f t="shared" si="8"/>
        <v>424.07262498967083</v>
      </c>
    </row>
    <row r="73" spans="1:37" x14ac:dyDescent="0.3">
      <c r="A73">
        <v>71</v>
      </c>
      <c r="B73">
        <v>194</v>
      </c>
      <c r="C73" t="s">
        <v>91</v>
      </c>
      <c r="D73">
        <v>1.2891351270622299E-2</v>
      </c>
      <c r="E73">
        <v>2048</v>
      </c>
      <c r="F73">
        <v>8192</v>
      </c>
      <c r="G73">
        <v>4</v>
      </c>
      <c r="H73">
        <v>3.48908246284457</v>
      </c>
      <c r="I73">
        <v>11.2100403347252</v>
      </c>
      <c r="J73">
        <v>-0.122859329634234</v>
      </c>
      <c r="K73" t="b">
        <v>1</v>
      </c>
      <c r="L73">
        <v>1633</v>
      </c>
      <c r="M73" t="s">
        <v>92</v>
      </c>
      <c r="N73">
        <v>11.254848648144</v>
      </c>
      <c r="O73" t="s">
        <v>101</v>
      </c>
      <c r="P73">
        <v>3.2130000000000001</v>
      </c>
      <c r="Q73" t="s">
        <v>1558</v>
      </c>
      <c r="S73">
        <v>0</v>
      </c>
      <c r="T73" t="s">
        <v>101</v>
      </c>
      <c r="U73">
        <v>2048</v>
      </c>
      <c r="V73">
        <v>138</v>
      </c>
      <c r="W73">
        <v>2048</v>
      </c>
      <c r="X73">
        <v>1</v>
      </c>
      <c r="Y73">
        <v>0.21188477020935101</v>
      </c>
      <c r="Z73">
        <v>1633</v>
      </c>
      <c r="AA73" t="s">
        <v>101</v>
      </c>
      <c r="AB73" t="s">
        <v>94</v>
      </c>
      <c r="AC73">
        <v>40.40625</v>
      </c>
      <c r="AE73">
        <v>0</v>
      </c>
      <c r="AF73">
        <v>1633</v>
      </c>
      <c r="AG73">
        <v>99.6875</v>
      </c>
      <c r="AH73">
        <f t="shared" si="5"/>
        <v>1533.3125</v>
      </c>
      <c r="AI73">
        <f t="shared" si="6"/>
        <v>16.381191222570532</v>
      </c>
      <c r="AJ73">
        <f t="shared" si="7"/>
        <v>0.8843880610030489</v>
      </c>
      <c r="AK73">
        <f t="shared" si="8"/>
        <v>1846.4744968943789</v>
      </c>
    </row>
    <row r="74" spans="1:37" x14ac:dyDescent="0.3">
      <c r="A74">
        <v>72</v>
      </c>
      <c r="B74">
        <v>195</v>
      </c>
      <c r="C74" t="s">
        <v>91</v>
      </c>
      <c r="D74">
        <v>2.0536723686272899E-2</v>
      </c>
      <c r="E74">
        <v>2048</v>
      </c>
      <c r="F74">
        <v>8192</v>
      </c>
      <c r="G74">
        <v>4</v>
      </c>
      <c r="H74">
        <v>3.4787871129440702</v>
      </c>
      <c r="I74">
        <v>9.1793777140379795</v>
      </c>
      <c r="J74">
        <v>-0.839823381637122</v>
      </c>
      <c r="K74" t="b">
        <v>1</v>
      </c>
      <c r="L74">
        <v>435.8</v>
      </c>
      <c r="M74" t="s">
        <v>92</v>
      </c>
      <c r="N74">
        <v>9.7220187063948895</v>
      </c>
      <c r="O74">
        <v>4.8049999999999997</v>
      </c>
      <c r="P74">
        <v>2.6389999999999998</v>
      </c>
      <c r="Q74" t="s">
        <v>1559</v>
      </c>
      <c r="R74" t="s">
        <v>1941</v>
      </c>
      <c r="S74">
        <v>0</v>
      </c>
      <c r="T74">
        <v>63740</v>
      </c>
      <c r="U74">
        <v>2048</v>
      </c>
      <c r="V74">
        <v>317</v>
      </c>
      <c r="W74">
        <v>2048</v>
      </c>
      <c r="X74">
        <v>1</v>
      </c>
      <c r="Y74">
        <v>0.13922255463890101</v>
      </c>
      <c r="Z74">
        <v>435.8</v>
      </c>
      <c r="AA74">
        <v>146.19999999999999</v>
      </c>
      <c r="AB74" t="s">
        <v>94</v>
      </c>
      <c r="AC74">
        <v>20.875</v>
      </c>
      <c r="AE74">
        <v>0</v>
      </c>
      <c r="AF74">
        <v>435.75</v>
      </c>
      <c r="AG74">
        <v>49.34375</v>
      </c>
      <c r="AH74">
        <f t="shared" si="5"/>
        <v>386.40625</v>
      </c>
      <c r="AI74">
        <f t="shared" si="6"/>
        <v>8.8309056364787839</v>
      </c>
      <c r="AJ74">
        <f t="shared" si="7"/>
        <v>0.43178677816876038</v>
      </c>
      <c r="AK74">
        <f t="shared" si="8"/>
        <v>1009.1786549093697</v>
      </c>
    </row>
    <row r="75" spans="1:37" x14ac:dyDescent="0.3">
      <c r="A75">
        <v>73</v>
      </c>
      <c r="B75">
        <v>204</v>
      </c>
      <c r="C75" t="s">
        <v>91</v>
      </c>
      <c r="D75">
        <v>3.6843100096208801E-2</v>
      </c>
      <c r="E75">
        <v>2048</v>
      </c>
      <c r="F75">
        <v>2048</v>
      </c>
      <c r="G75">
        <v>1</v>
      </c>
      <c r="H75">
        <v>3.7595213600484798</v>
      </c>
      <c r="I75">
        <v>8.4148661691710291</v>
      </c>
      <c r="J75">
        <v>-0.796425809763051</v>
      </c>
      <c r="K75" t="b">
        <v>1</v>
      </c>
      <c r="L75">
        <v>173.1</v>
      </c>
      <c r="M75" t="s">
        <v>92</v>
      </c>
      <c r="N75">
        <v>8.7113650260703501</v>
      </c>
      <c r="O75">
        <v>4.1449999999999996</v>
      </c>
      <c r="P75">
        <v>2.238</v>
      </c>
      <c r="Q75" t="s">
        <v>1694</v>
      </c>
      <c r="S75">
        <v>0</v>
      </c>
      <c r="T75">
        <v>13920</v>
      </c>
      <c r="U75">
        <v>2048</v>
      </c>
      <c r="V75">
        <v>70</v>
      </c>
      <c r="W75">
        <v>2048</v>
      </c>
      <c r="X75">
        <v>1</v>
      </c>
      <c r="Y75">
        <v>0.32982588775993099</v>
      </c>
      <c r="Z75">
        <v>173.1</v>
      </c>
      <c r="AA75">
        <v>80.400000000000006</v>
      </c>
      <c r="AB75" t="s">
        <v>94</v>
      </c>
      <c r="AC75">
        <v>13.15625</v>
      </c>
      <c r="AE75">
        <v>1</v>
      </c>
      <c r="AF75">
        <v>173.125</v>
      </c>
      <c r="AG75">
        <v>30.640625</v>
      </c>
      <c r="AH75">
        <f t="shared" si="5"/>
        <v>142.484375</v>
      </c>
      <c r="AI75">
        <f t="shared" si="6"/>
        <v>5.6501784803671598</v>
      </c>
      <c r="AJ75">
        <f t="shared" si="7"/>
        <v>0.45093782478825539</v>
      </c>
      <c r="AK75">
        <f t="shared" si="8"/>
        <v>383.92210740204246</v>
      </c>
    </row>
    <row r="76" spans="1:37" x14ac:dyDescent="0.3">
      <c r="A76">
        <v>74</v>
      </c>
      <c r="B76">
        <v>205</v>
      </c>
      <c r="C76" t="s">
        <v>91</v>
      </c>
      <c r="D76">
        <v>5.6748720381690702E-2</v>
      </c>
      <c r="E76">
        <v>2048</v>
      </c>
      <c r="F76">
        <v>2048</v>
      </c>
      <c r="G76">
        <v>1</v>
      </c>
      <c r="H76">
        <v>5.2129427644367201</v>
      </c>
      <c r="I76">
        <v>10.985869614896901</v>
      </c>
      <c r="J76">
        <v>-0.80606971462395605</v>
      </c>
      <c r="K76" t="b">
        <v>1</v>
      </c>
      <c r="L76">
        <v>127.8</v>
      </c>
      <c r="M76" t="s">
        <v>92</v>
      </c>
      <c r="N76">
        <v>11.952987375245399</v>
      </c>
      <c r="O76">
        <v>4.4400000000000004</v>
      </c>
      <c r="P76">
        <v>2.1070000000000002</v>
      </c>
      <c r="Q76" t="s">
        <v>1695</v>
      </c>
      <c r="S76">
        <v>0</v>
      </c>
      <c r="T76">
        <v>27570</v>
      </c>
      <c r="U76">
        <v>2048</v>
      </c>
      <c r="V76">
        <v>57</v>
      </c>
      <c r="W76">
        <v>2048</v>
      </c>
      <c r="X76">
        <v>1</v>
      </c>
      <c r="Y76">
        <v>0.55801790099594895</v>
      </c>
      <c r="Z76">
        <v>127.8</v>
      </c>
      <c r="AA76">
        <v>215.8</v>
      </c>
      <c r="AB76" t="s">
        <v>94</v>
      </c>
      <c r="AC76">
        <v>11.3046875</v>
      </c>
      <c r="AE76">
        <v>1</v>
      </c>
      <c r="AF76">
        <v>127.8125</v>
      </c>
      <c r="AG76">
        <v>61.46875</v>
      </c>
      <c r="AH76">
        <f t="shared" si="5"/>
        <v>66.34375</v>
      </c>
      <c r="AI76">
        <f t="shared" si="6"/>
        <v>2.0793085917641076</v>
      </c>
      <c r="AJ76">
        <f t="shared" si="7"/>
        <v>0.44660992577391789</v>
      </c>
      <c r="AK76">
        <f t="shared" si="8"/>
        <v>286.1837425097915</v>
      </c>
    </row>
    <row r="77" spans="1:37" x14ac:dyDescent="0.3">
      <c r="A77">
        <v>75</v>
      </c>
      <c r="B77">
        <v>206</v>
      </c>
      <c r="C77" t="s">
        <v>91</v>
      </c>
      <c r="D77">
        <v>5.2469277156867597E-2</v>
      </c>
      <c r="E77">
        <v>2048</v>
      </c>
      <c r="F77">
        <v>2048</v>
      </c>
      <c r="G77">
        <v>1</v>
      </c>
      <c r="H77">
        <v>5.1067133353315697</v>
      </c>
      <c r="I77">
        <v>10.9016360849949</v>
      </c>
      <c r="J77">
        <v>-0.79361300417862002</v>
      </c>
      <c r="K77" t="b">
        <v>1</v>
      </c>
      <c r="L77">
        <v>136.6</v>
      </c>
      <c r="M77" t="s">
        <v>92</v>
      </c>
      <c r="N77">
        <v>11.1060458500504</v>
      </c>
      <c r="O77">
        <v>4.133</v>
      </c>
      <c r="P77">
        <v>2.1349999999999998</v>
      </c>
      <c r="Q77" t="s">
        <v>1696</v>
      </c>
      <c r="S77">
        <v>0</v>
      </c>
      <c r="T77">
        <v>13540</v>
      </c>
      <c r="U77">
        <v>2048</v>
      </c>
      <c r="V77">
        <v>31</v>
      </c>
      <c r="W77">
        <v>2048</v>
      </c>
      <c r="X77">
        <v>1</v>
      </c>
      <c r="Y77">
        <v>0.73758748892961101</v>
      </c>
      <c r="Z77">
        <v>136.6</v>
      </c>
      <c r="AA77">
        <v>99.06</v>
      </c>
      <c r="AB77" t="s">
        <v>94</v>
      </c>
      <c r="AC77">
        <v>11.6875</v>
      </c>
      <c r="AE77">
        <v>1</v>
      </c>
      <c r="AF77">
        <v>136.625</v>
      </c>
      <c r="AG77">
        <v>45.3125</v>
      </c>
      <c r="AH77">
        <f t="shared" si="5"/>
        <v>91.3125</v>
      </c>
      <c r="AI77">
        <f t="shared" si="6"/>
        <v>3.0151724137931035</v>
      </c>
      <c r="AJ77">
        <f t="shared" si="7"/>
        <v>0.45220801077570771</v>
      </c>
      <c r="AK77">
        <f t="shared" si="8"/>
        <v>302.12865925492224</v>
      </c>
    </row>
    <row r="78" spans="1:37" x14ac:dyDescent="0.3">
      <c r="A78">
        <v>76</v>
      </c>
      <c r="B78">
        <v>207</v>
      </c>
      <c r="C78" t="s">
        <v>91</v>
      </c>
      <c r="D78">
        <v>5.7109778989996203E-2</v>
      </c>
      <c r="E78">
        <v>2048</v>
      </c>
      <c r="F78">
        <v>2048</v>
      </c>
      <c r="G78">
        <v>1</v>
      </c>
      <c r="H78">
        <v>6.2497187459058603</v>
      </c>
      <c r="I78">
        <v>15.477819081657399</v>
      </c>
      <c r="J78">
        <v>-0.79843495660907304</v>
      </c>
      <c r="K78" t="b">
        <v>1</v>
      </c>
      <c r="L78">
        <v>299.8</v>
      </c>
      <c r="M78" t="s">
        <v>92</v>
      </c>
      <c r="N78">
        <v>15.501532960853901</v>
      </c>
      <c r="O78">
        <v>4.4340000000000002</v>
      </c>
      <c r="P78">
        <v>2.4769999999999999</v>
      </c>
      <c r="Q78" t="s">
        <v>1697</v>
      </c>
      <c r="S78">
        <v>0</v>
      </c>
      <c r="T78">
        <v>27200</v>
      </c>
      <c r="U78">
        <v>2048</v>
      </c>
      <c r="V78">
        <v>21</v>
      </c>
      <c r="W78">
        <v>2048</v>
      </c>
      <c r="X78">
        <v>1</v>
      </c>
      <c r="Y78">
        <v>1.14558254906391</v>
      </c>
      <c r="Z78">
        <v>299.8</v>
      </c>
      <c r="AA78">
        <v>90.75</v>
      </c>
      <c r="AB78" t="s">
        <v>94</v>
      </c>
      <c r="AC78">
        <v>17.3125</v>
      </c>
      <c r="AD78" t="s">
        <v>98</v>
      </c>
      <c r="AE78">
        <v>1</v>
      </c>
      <c r="AF78">
        <v>299.75</v>
      </c>
      <c r="AG78">
        <v>92.8125</v>
      </c>
      <c r="AH78">
        <f t="shared" si="5"/>
        <v>206.9375</v>
      </c>
      <c r="AI78">
        <f t="shared" si="6"/>
        <v>3.2296296296296299</v>
      </c>
      <c r="AJ78">
        <f t="shared" si="7"/>
        <v>0.45003273401442961</v>
      </c>
      <c r="AK78">
        <f t="shared" si="8"/>
        <v>666.06266021171018</v>
      </c>
    </row>
    <row r="79" spans="1:37" x14ac:dyDescent="0.3">
      <c r="A79">
        <v>77</v>
      </c>
      <c r="B79">
        <v>210</v>
      </c>
      <c r="C79" t="s">
        <v>91</v>
      </c>
      <c r="D79">
        <v>2.5840131608210401E-2</v>
      </c>
      <c r="E79">
        <v>2048</v>
      </c>
      <c r="F79">
        <v>8192</v>
      </c>
      <c r="G79">
        <v>4</v>
      </c>
      <c r="H79">
        <v>3.4423947444011902</v>
      </c>
      <c r="I79">
        <v>11.2953577550664</v>
      </c>
      <c r="J79">
        <v>-0.122859329634234</v>
      </c>
      <c r="K79" t="b">
        <v>1</v>
      </c>
      <c r="L79">
        <v>1914</v>
      </c>
      <c r="M79" t="s">
        <v>92</v>
      </c>
      <c r="N79">
        <v>11.325635208878801</v>
      </c>
      <c r="O79" t="s">
        <v>101</v>
      </c>
      <c r="P79">
        <v>3.2810000000000001</v>
      </c>
      <c r="Q79" t="s">
        <v>1562</v>
      </c>
      <c r="S79">
        <v>0</v>
      </c>
      <c r="T79" t="s">
        <v>101</v>
      </c>
      <c r="U79">
        <v>2048</v>
      </c>
      <c r="V79">
        <v>133</v>
      </c>
      <c r="W79">
        <v>2048</v>
      </c>
      <c r="X79">
        <v>1</v>
      </c>
      <c r="Y79">
        <v>0.21178248323835899</v>
      </c>
      <c r="Z79">
        <v>1914</v>
      </c>
      <c r="AA79" t="s">
        <v>101</v>
      </c>
      <c r="AB79" t="s">
        <v>94</v>
      </c>
      <c r="AC79">
        <v>43.75</v>
      </c>
      <c r="AE79">
        <v>0</v>
      </c>
      <c r="AF79">
        <v>1914</v>
      </c>
      <c r="AG79">
        <v>103.9375</v>
      </c>
      <c r="AH79">
        <f t="shared" si="5"/>
        <v>1810.0625</v>
      </c>
      <c r="AI79">
        <f t="shared" si="6"/>
        <v>18.414912808177991</v>
      </c>
      <c r="AJ79">
        <f t="shared" si="7"/>
        <v>0.8843880610030489</v>
      </c>
      <c r="AK79">
        <f t="shared" si="8"/>
        <v>2164.2083203036382</v>
      </c>
    </row>
    <row r="80" spans="1:37" x14ac:dyDescent="0.3">
      <c r="A80">
        <v>78</v>
      </c>
      <c r="B80">
        <v>211</v>
      </c>
      <c r="C80" t="s">
        <v>91</v>
      </c>
      <c r="D80">
        <v>1.22008216990928E-2</v>
      </c>
      <c r="E80">
        <v>2048</v>
      </c>
      <c r="F80">
        <v>8192</v>
      </c>
      <c r="G80">
        <v>4</v>
      </c>
      <c r="H80">
        <v>3.70711942416844</v>
      </c>
      <c r="I80">
        <v>9.3112413661730908</v>
      </c>
      <c r="J80">
        <v>-0.84223435785234901</v>
      </c>
      <c r="K80" t="b">
        <v>1</v>
      </c>
      <c r="L80">
        <v>324.5</v>
      </c>
      <c r="M80" t="s">
        <v>92</v>
      </c>
      <c r="N80">
        <v>10.033823046213699</v>
      </c>
      <c r="O80">
        <v>4.8</v>
      </c>
      <c r="P80">
        <v>2.512</v>
      </c>
      <c r="Q80" t="s">
        <v>1563</v>
      </c>
      <c r="R80" t="s">
        <v>1941</v>
      </c>
      <c r="S80">
        <v>0</v>
      </c>
      <c r="T80">
        <v>63040</v>
      </c>
      <c r="U80">
        <v>2048</v>
      </c>
      <c r="V80">
        <v>294</v>
      </c>
      <c r="W80">
        <v>2048</v>
      </c>
      <c r="X80">
        <v>1</v>
      </c>
      <c r="Y80">
        <v>0.157882410999755</v>
      </c>
      <c r="Z80">
        <v>324.5</v>
      </c>
      <c r="AA80">
        <v>194.2</v>
      </c>
      <c r="AB80" t="s">
        <v>94</v>
      </c>
      <c r="AC80">
        <v>18.015625</v>
      </c>
      <c r="AE80">
        <v>0</v>
      </c>
      <c r="AF80">
        <v>324.5</v>
      </c>
      <c r="AG80">
        <v>50.375</v>
      </c>
      <c r="AH80">
        <f t="shared" si="5"/>
        <v>274.125</v>
      </c>
      <c r="AI80">
        <f t="shared" si="6"/>
        <v>6.4416873449131513</v>
      </c>
      <c r="AJ80">
        <f t="shared" si="7"/>
        <v>0.43074700445505931</v>
      </c>
      <c r="AK80">
        <f t="shared" si="8"/>
        <v>753.34244148842527</v>
      </c>
    </row>
    <row r="81" spans="1:37" x14ac:dyDescent="0.3">
      <c r="A81">
        <v>79</v>
      </c>
      <c r="B81">
        <v>220</v>
      </c>
      <c r="C81" t="s">
        <v>91</v>
      </c>
      <c r="D81">
        <v>1.23324797703089E-2</v>
      </c>
      <c r="E81">
        <v>2048</v>
      </c>
      <c r="F81">
        <v>2048</v>
      </c>
      <c r="G81">
        <v>1</v>
      </c>
      <c r="H81">
        <v>2.9259120920006398</v>
      </c>
      <c r="I81">
        <v>7.91482079574393</v>
      </c>
      <c r="J81">
        <v>-0.77954897625646802</v>
      </c>
      <c r="K81" t="b">
        <v>1</v>
      </c>
      <c r="L81">
        <v>507.8</v>
      </c>
      <c r="M81" t="s">
        <v>92</v>
      </c>
      <c r="N81">
        <v>8.0197130753250097</v>
      </c>
      <c r="O81">
        <v>4.133</v>
      </c>
      <c r="P81">
        <v>2.7050000000000001</v>
      </c>
      <c r="Q81" t="s">
        <v>1698</v>
      </c>
      <c r="S81">
        <v>0</v>
      </c>
      <c r="T81">
        <v>13520</v>
      </c>
      <c r="U81">
        <v>2048</v>
      </c>
      <c r="V81">
        <v>192</v>
      </c>
      <c r="W81">
        <v>2048</v>
      </c>
      <c r="X81">
        <v>1</v>
      </c>
      <c r="Y81">
        <v>0.13899073309401599</v>
      </c>
      <c r="Z81">
        <v>507.8</v>
      </c>
      <c r="AA81">
        <v>26.62</v>
      </c>
      <c r="AB81" t="s">
        <v>94</v>
      </c>
      <c r="AC81">
        <v>22.53125</v>
      </c>
      <c r="AE81">
        <v>1</v>
      </c>
      <c r="AF81">
        <v>507.75</v>
      </c>
      <c r="AG81">
        <v>16.375</v>
      </c>
      <c r="AH81">
        <f t="shared" si="5"/>
        <v>491.375</v>
      </c>
      <c r="AI81">
        <f t="shared" si="6"/>
        <v>31.007633587786259</v>
      </c>
      <c r="AJ81">
        <f t="shared" si="7"/>
        <v>0.45861280993253989</v>
      </c>
      <c r="AK81">
        <f t="shared" si="8"/>
        <v>1107.1430823632859</v>
      </c>
    </row>
    <row r="82" spans="1:37" x14ac:dyDescent="0.3">
      <c r="A82">
        <v>80</v>
      </c>
      <c r="B82">
        <v>221</v>
      </c>
      <c r="C82" t="s">
        <v>91</v>
      </c>
      <c r="D82">
        <v>5.1361207847590698E-2</v>
      </c>
      <c r="E82">
        <v>2048</v>
      </c>
      <c r="F82">
        <v>2048</v>
      </c>
      <c r="G82">
        <v>1</v>
      </c>
      <c r="H82">
        <v>4.5379892011564902</v>
      </c>
      <c r="I82">
        <v>9.7584494345181607</v>
      </c>
      <c r="J82">
        <v>-0.804060567777934</v>
      </c>
      <c r="K82" t="b">
        <v>1</v>
      </c>
      <c r="L82">
        <v>141.4</v>
      </c>
      <c r="M82" t="s">
        <v>92</v>
      </c>
      <c r="N82">
        <v>10.827737293598</v>
      </c>
      <c r="O82">
        <v>4.47</v>
      </c>
      <c r="P82">
        <v>2.15</v>
      </c>
      <c r="Q82" t="s">
        <v>1699</v>
      </c>
      <c r="S82">
        <v>0</v>
      </c>
      <c r="T82">
        <v>29340</v>
      </c>
      <c r="U82">
        <v>2048</v>
      </c>
      <c r="V82">
        <v>96</v>
      </c>
      <c r="W82">
        <v>2048</v>
      </c>
      <c r="X82">
        <v>1</v>
      </c>
      <c r="Y82">
        <v>0.36109451076293603</v>
      </c>
      <c r="Z82">
        <v>141.4</v>
      </c>
      <c r="AA82">
        <v>207.5</v>
      </c>
      <c r="AB82" t="s">
        <v>94</v>
      </c>
      <c r="AC82">
        <v>11.890625</v>
      </c>
      <c r="AE82">
        <v>1</v>
      </c>
      <c r="AF82">
        <v>141.375</v>
      </c>
      <c r="AG82">
        <v>56.5</v>
      </c>
      <c r="AH82">
        <f t="shared" si="5"/>
        <v>84.875</v>
      </c>
      <c r="AI82">
        <f t="shared" si="6"/>
        <v>2.502212389380531</v>
      </c>
      <c r="AJ82">
        <f t="shared" si="7"/>
        <v>0.44750813271035828</v>
      </c>
      <c r="AK82">
        <f t="shared" si="8"/>
        <v>315.91604636044116</v>
      </c>
    </row>
    <row r="83" spans="1:37" x14ac:dyDescent="0.3">
      <c r="A83">
        <v>81</v>
      </c>
      <c r="B83">
        <v>222</v>
      </c>
      <c r="C83" t="s">
        <v>91</v>
      </c>
      <c r="D83">
        <v>6.3946272634150203E-2</v>
      </c>
      <c r="E83">
        <v>2048</v>
      </c>
      <c r="F83">
        <v>2048</v>
      </c>
      <c r="G83">
        <v>1</v>
      </c>
      <c r="H83">
        <v>3.06865784481018</v>
      </c>
      <c r="I83">
        <v>6.4309958349244702</v>
      </c>
      <c r="J83">
        <v>-0.79039836922498596</v>
      </c>
      <c r="K83" t="b">
        <v>1</v>
      </c>
      <c r="L83">
        <v>124.6</v>
      </c>
      <c r="M83" t="s">
        <v>92</v>
      </c>
      <c r="N83">
        <v>7.28058061553706</v>
      </c>
      <c r="O83">
        <v>4.12</v>
      </c>
      <c r="P83">
        <v>2.0960000000000001</v>
      </c>
      <c r="Q83" t="s">
        <v>1700</v>
      </c>
      <c r="S83">
        <v>0</v>
      </c>
      <c r="T83">
        <v>13270</v>
      </c>
      <c r="U83">
        <v>2048</v>
      </c>
      <c r="V83">
        <v>171</v>
      </c>
      <c r="W83">
        <v>2048</v>
      </c>
      <c r="X83">
        <v>1</v>
      </c>
      <c r="Y83">
        <v>0.158194219198074</v>
      </c>
      <c r="Z83">
        <v>124.6</v>
      </c>
      <c r="AA83">
        <v>106.5</v>
      </c>
      <c r="AB83" t="s">
        <v>94</v>
      </c>
      <c r="AC83">
        <v>11.1640625</v>
      </c>
      <c r="AE83">
        <v>1</v>
      </c>
      <c r="AF83">
        <v>124.625</v>
      </c>
      <c r="AG83">
        <v>19.546875</v>
      </c>
      <c r="AH83">
        <f t="shared" si="5"/>
        <v>105.078125</v>
      </c>
      <c r="AI83">
        <f t="shared" si="6"/>
        <v>6.3756994404476419</v>
      </c>
      <c r="AJ83">
        <f t="shared" si="7"/>
        <v>0.45366403349035334</v>
      </c>
      <c r="AK83">
        <f t="shared" si="8"/>
        <v>274.70769291797961</v>
      </c>
    </row>
    <row r="84" spans="1:37" x14ac:dyDescent="0.3">
      <c r="A84">
        <v>82</v>
      </c>
      <c r="B84">
        <v>223</v>
      </c>
      <c r="C84" t="s">
        <v>91</v>
      </c>
      <c r="D84">
        <v>4.9449230555713299E-2</v>
      </c>
      <c r="E84">
        <v>2048</v>
      </c>
      <c r="F84">
        <v>2048</v>
      </c>
      <c r="G84">
        <v>1</v>
      </c>
      <c r="H84">
        <v>6.1162252186621799</v>
      </c>
      <c r="I84">
        <v>15.1830512752336</v>
      </c>
      <c r="J84">
        <v>-0.79923861534748197</v>
      </c>
      <c r="K84" t="b">
        <v>1</v>
      </c>
      <c r="L84">
        <v>303.5</v>
      </c>
      <c r="M84" t="s">
        <v>92</v>
      </c>
      <c r="N84">
        <v>15.1978214991565</v>
      </c>
      <c r="O84">
        <v>4.45</v>
      </c>
      <c r="P84">
        <v>2.4820000000000002</v>
      </c>
      <c r="Q84" t="s">
        <v>1701</v>
      </c>
      <c r="S84">
        <v>0</v>
      </c>
      <c r="T84">
        <v>28240</v>
      </c>
      <c r="U84">
        <v>2048</v>
      </c>
      <c r="V84">
        <v>36</v>
      </c>
      <c r="W84">
        <v>2048</v>
      </c>
      <c r="X84">
        <v>1</v>
      </c>
      <c r="Y84">
        <v>0.85270420311036299</v>
      </c>
      <c r="Z84">
        <v>303.5</v>
      </c>
      <c r="AA84">
        <v>93.06</v>
      </c>
      <c r="AB84" t="s">
        <v>94</v>
      </c>
      <c r="AC84">
        <v>17.421875</v>
      </c>
      <c r="AD84" t="s">
        <v>98</v>
      </c>
      <c r="AE84">
        <v>0</v>
      </c>
      <c r="AF84">
        <v>303.5</v>
      </c>
      <c r="AG84">
        <v>77.6875</v>
      </c>
      <c r="AH84">
        <f t="shared" si="5"/>
        <v>225.8125</v>
      </c>
      <c r="AI84">
        <f t="shared" si="6"/>
        <v>3.906677393403057</v>
      </c>
      <c r="AJ84">
        <f t="shared" si="7"/>
        <v>0.44967120656697324</v>
      </c>
      <c r="AK84">
        <f t="shared" si="8"/>
        <v>674.93758899325314</v>
      </c>
    </row>
    <row r="85" spans="1:37" x14ac:dyDescent="0.3">
      <c r="A85">
        <v>83</v>
      </c>
      <c r="B85">
        <v>226</v>
      </c>
      <c r="C85" t="s">
        <v>91</v>
      </c>
      <c r="D85">
        <v>1.4787483718445699E-2</v>
      </c>
      <c r="E85">
        <v>2048</v>
      </c>
      <c r="F85">
        <v>8192</v>
      </c>
      <c r="G85">
        <v>4</v>
      </c>
      <c r="H85">
        <v>3.7335532759957002</v>
      </c>
      <c r="I85">
        <v>12.083003473290701</v>
      </c>
      <c r="J85">
        <v>-0.122859329634234</v>
      </c>
      <c r="K85" t="b">
        <v>1</v>
      </c>
      <c r="L85">
        <v>1725</v>
      </c>
      <c r="M85" t="s">
        <v>92</v>
      </c>
      <c r="N85">
        <v>12.1045576052706</v>
      </c>
      <c r="O85" t="s">
        <v>101</v>
      </c>
      <c r="P85">
        <v>3.2360000000000002</v>
      </c>
      <c r="Q85" t="s">
        <v>1566</v>
      </c>
      <c r="S85">
        <v>0</v>
      </c>
      <c r="T85" t="s">
        <v>101</v>
      </c>
      <c r="U85">
        <v>2048</v>
      </c>
      <c r="V85">
        <v>94</v>
      </c>
      <c r="W85">
        <v>2048</v>
      </c>
      <c r="X85">
        <v>1</v>
      </c>
      <c r="Y85">
        <v>0.281944492664229</v>
      </c>
      <c r="Z85">
        <v>1725</v>
      </c>
      <c r="AA85" t="s">
        <v>101</v>
      </c>
      <c r="AB85" t="s">
        <v>94</v>
      </c>
      <c r="AC85">
        <v>41.53125</v>
      </c>
      <c r="AE85">
        <v>0</v>
      </c>
      <c r="AF85">
        <v>1725</v>
      </c>
      <c r="AG85">
        <v>120.3125</v>
      </c>
      <c r="AH85">
        <f t="shared" si="5"/>
        <v>1604.6875</v>
      </c>
      <c r="AI85">
        <f t="shared" si="6"/>
        <v>14.337662337662337</v>
      </c>
      <c r="AJ85">
        <f t="shared" si="7"/>
        <v>0.8843880610030489</v>
      </c>
      <c r="AK85">
        <f t="shared" si="8"/>
        <v>1950.5012291137805</v>
      </c>
    </row>
    <row r="86" spans="1:37" x14ac:dyDescent="0.3">
      <c r="A86">
        <v>84</v>
      </c>
      <c r="B86">
        <v>227</v>
      </c>
      <c r="C86" t="s">
        <v>91</v>
      </c>
      <c r="D86">
        <v>1.1373562734300799E-2</v>
      </c>
      <c r="E86">
        <v>2048</v>
      </c>
      <c r="F86">
        <v>8192</v>
      </c>
      <c r="G86">
        <v>4</v>
      </c>
      <c r="H86">
        <v>3.92740182622093</v>
      </c>
      <c r="I86">
        <v>11.183890356699401</v>
      </c>
      <c r="J86">
        <v>-0.122859329634234</v>
      </c>
      <c r="K86" t="b">
        <v>1</v>
      </c>
      <c r="L86">
        <v>704</v>
      </c>
      <c r="M86" t="s">
        <v>92</v>
      </c>
      <c r="N86">
        <v>11.296676231110499</v>
      </c>
      <c r="O86" t="s">
        <v>101</v>
      </c>
      <c r="P86">
        <v>2.8479999999999999</v>
      </c>
      <c r="Q86" t="s">
        <v>1567</v>
      </c>
      <c r="R86" t="s">
        <v>1941</v>
      </c>
      <c r="S86">
        <v>0</v>
      </c>
      <c r="T86" t="s">
        <v>101</v>
      </c>
      <c r="U86">
        <v>2048</v>
      </c>
      <c r="V86">
        <v>169</v>
      </c>
      <c r="W86">
        <v>2048</v>
      </c>
      <c r="X86">
        <v>1</v>
      </c>
      <c r="Y86">
        <v>0.22518475586314801</v>
      </c>
      <c r="Z86">
        <v>704</v>
      </c>
      <c r="AA86" t="s">
        <v>101</v>
      </c>
      <c r="AB86" t="s">
        <v>94</v>
      </c>
      <c r="AC86">
        <v>26.53125</v>
      </c>
      <c r="AE86">
        <v>0</v>
      </c>
      <c r="AF86">
        <v>704</v>
      </c>
      <c r="AG86">
        <v>70.6875</v>
      </c>
      <c r="AH86">
        <f t="shared" si="5"/>
        <v>633.3125</v>
      </c>
      <c r="AI86">
        <f t="shared" si="6"/>
        <v>9.9593280282935464</v>
      </c>
      <c r="AJ86">
        <f t="shared" si="7"/>
        <v>0.8843880610030489</v>
      </c>
      <c r="AK86">
        <f t="shared" si="8"/>
        <v>796.03064654846469</v>
      </c>
    </row>
    <row r="87" spans="1:37" x14ac:dyDescent="0.3">
      <c r="A87">
        <v>85</v>
      </c>
      <c r="B87">
        <v>236</v>
      </c>
      <c r="C87" t="s">
        <v>91</v>
      </c>
      <c r="D87">
        <v>4.6053500564658102E-2</v>
      </c>
      <c r="E87">
        <v>2048</v>
      </c>
      <c r="F87">
        <v>2048</v>
      </c>
      <c r="G87">
        <v>1</v>
      </c>
      <c r="H87">
        <v>4.4202596192196104</v>
      </c>
      <c r="I87">
        <v>9.8160843497123</v>
      </c>
      <c r="J87">
        <v>-0.79200568670180305</v>
      </c>
      <c r="K87" t="b">
        <v>1</v>
      </c>
      <c r="L87">
        <v>166</v>
      </c>
      <c r="M87" t="s">
        <v>92</v>
      </c>
      <c r="N87">
        <v>10.028194995690701</v>
      </c>
      <c r="O87">
        <v>4.117</v>
      </c>
      <c r="P87">
        <v>2.2200000000000002</v>
      </c>
      <c r="Q87" t="s">
        <v>1702</v>
      </c>
      <c r="S87">
        <v>0</v>
      </c>
      <c r="T87">
        <v>13070</v>
      </c>
      <c r="U87">
        <v>2048</v>
      </c>
      <c r="V87">
        <v>28</v>
      </c>
      <c r="W87">
        <v>2048</v>
      </c>
      <c r="X87">
        <v>1</v>
      </c>
      <c r="Y87">
        <v>0.64636831226654001</v>
      </c>
      <c r="Z87">
        <v>166</v>
      </c>
      <c r="AA87">
        <v>78.75</v>
      </c>
      <c r="AB87" t="s">
        <v>94</v>
      </c>
      <c r="AC87">
        <v>12.8828125</v>
      </c>
      <c r="AE87">
        <v>1</v>
      </c>
      <c r="AF87">
        <v>166</v>
      </c>
      <c r="AG87">
        <v>46.9375</v>
      </c>
      <c r="AH87">
        <f t="shared" si="5"/>
        <v>119.0625</v>
      </c>
      <c r="AI87">
        <f t="shared" si="6"/>
        <v>3.536617842876165</v>
      </c>
      <c r="AJ87">
        <f t="shared" si="7"/>
        <v>0.45293543706046746</v>
      </c>
      <c r="AK87">
        <f t="shared" si="8"/>
        <v>366.49815054731255</v>
      </c>
    </row>
    <row r="88" spans="1:37" x14ac:dyDescent="0.3">
      <c r="A88">
        <v>86</v>
      </c>
      <c r="B88">
        <v>237</v>
      </c>
      <c r="C88" t="s">
        <v>91</v>
      </c>
      <c r="D88">
        <v>4.6732852007934499E-2</v>
      </c>
      <c r="E88">
        <v>2048</v>
      </c>
      <c r="F88">
        <v>2048</v>
      </c>
      <c r="G88">
        <v>1</v>
      </c>
      <c r="H88">
        <v>12.592065312307399</v>
      </c>
      <c r="I88">
        <v>26.413824502769799</v>
      </c>
      <c r="J88">
        <v>-0.80285507967032099</v>
      </c>
      <c r="K88" t="b">
        <v>1</v>
      </c>
      <c r="L88">
        <v>125</v>
      </c>
      <c r="M88" t="s">
        <v>92</v>
      </c>
      <c r="N88">
        <v>26.750666997516198</v>
      </c>
      <c r="O88">
        <v>4.5</v>
      </c>
      <c r="P88">
        <v>2.0979999999999999</v>
      </c>
      <c r="Q88" t="s">
        <v>1703</v>
      </c>
      <c r="S88">
        <v>0</v>
      </c>
      <c r="T88">
        <v>31520</v>
      </c>
      <c r="U88">
        <v>2048</v>
      </c>
      <c r="V88">
        <v>24</v>
      </c>
      <c r="W88">
        <v>2048</v>
      </c>
      <c r="X88">
        <v>1</v>
      </c>
      <c r="Y88">
        <v>2.3662204233474702</v>
      </c>
      <c r="Z88">
        <v>125</v>
      </c>
      <c r="AA88">
        <v>252.1</v>
      </c>
      <c r="AB88" t="s">
        <v>94</v>
      </c>
      <c r="AC88">
        <v>11.1796875</v>
      </c>
      <c r="AD88" t="s">
        <v>98</v>
      </c>
      <c r="AE88">
        <v>1</v>
      </c>
      <c r="AF88">
        <v>125</v>
      </c>
      <c r="AG88">
        <v>86.875</v>
      </c>
      <c r="AH88">
        <f t="shared" si="5"/>
        <v>38.125</v>
      </c>
      <c r="AI88">
        <f t="shared" si="6"/>
        <v>1.4388489208633093</v>
      </c>
      <c r="AJ88">
        <f t="shared" si="7"/>
        <v>0.44804792373286106</v>
      </c>
      <c r="AK88">
        <f t="shared" si="8"/>
        <v>278.9880130647108</v>
      </c>
    </row>
    <row r="89" spans="1:37" x14ac:dyDescent="0.3">
      <c r="A89">
        <v>87</v>
      </c>
      <c r="B89">
        <v>238</v>
      </c>
      <c r="C89" t="s">
        <v>91</v>
      </c>
      <c r="D89">
        <v>5.4337871450505601E-2</v>
      </c>
      <c r="E89">
        <v>2048</v>
      </c>
      <c r="F89">
        <v>2048</v>
      </c>
      <c r="G89">
        <v>1</v>
      </c>
      <c r="H89">
        <v>6.6602323393180098</v>
      </c>
      <c r="I89">
        <v>13.7497374661311</v>
      </c>
      <c r="J89">
        <v>-0.78959471048657703</v>
      </c>
      <c r="K89" t="b">
        <v>1</v>
      </c>
      <c r="L89">
        <v>116.25</v>
      </c>
      <c r="M89" t="s">
        <v>92</v>
      </c>
      <c r="N89">
        <v>13.9211475335419</v>
      </c>
      <c r="O89">
        <v>4.0979999999999999</v>
      </c>
      <c r="P89">
        <v>2.0640000000000001</v>
      </c>
      <c r="Q89" t="s">
        <v>1704</v>
      </c>
      <c r="S89">
        <v>0</v>
      </c>
      <c r="T89">
        <v>12536</v>
      </c>
      <c r="U89">
        <v>2048</v>
      </c>
      <c r="V89">
        <v>22</v>
      </c>
      <c r="W89">
        <v>2048</v>
      </c>
      <c r="X89">
        <v>1</v>
      </c>
      <c r="Y89">
        <v>1.2067655894817899</v>
      </c>
      <c r="Z89">
        <v>116.25</v>
      </c>
      <c r="AA89">
        <v>107.8</v>
      </c>
      <c r="AB89" t="s">
        <v>94</v>
      </c>
      <c r="AC89">
        <v>10.78125</v>
      </c>
      <c r="AD89" t="s">
        <v>98</v>
      </c>
      <c r="AE89">
        <v>1</v>
      </c>
      <c r="AF89">
        <v>116.25</v>
      </c>
      <c r="AG89">
        <v>51.59375</v>
      </c>
      <c r="AH89">
        <f t="shared" si="5"/>
        <v>64.65625</v>
      </c>
      <c r="AI89">
        <f t="shared" si="6"/>
        <v>2.2531798909751664</v>
      </c>
      <c r="AJ89">
        <f t="shared" si="7"/>
        <v>0.45402877109782142</v>
      </c>
      <c r="AK89">
        <f t="shared" si="8"/>
        <v>256.0410427711721</v>
      </c>
    </row>
    <row r="90" spans="1:37" x14ac:dyDescent="0.3">
      <c r="A90">
        <v>88</v>
      </c>
      <c r="B90">
        <v>239</v>
      </c>
      <c r="C90" t="s">
        <v>91</v>
      </c>
      <c r="D90">
        <v>6.3453191870392098E-2</v>
      </c>
      <c r="E90">
        <v>2048</v>
      </c>
      <c r="F90">
        <v>2048</v>
      </c>
      <c r="G90">
        <v>1</v>
      </c>
      <c r="H90">
        <v>5.18943741010865</v>
      </c>
      <c r="I90">
        <v>14.392580317098201</v>
      </c>
      <c r="J90">
        <v>-0.80486422651634304</v>
      </c>
      <c r="K90" t="b">
        <v>1</v>
      </c>
      <c r="L90">
        <v>593.5</v>
      </c>
      <c r="M90" t="s">
        <v>92</v>
      </c>
      <c r="N90">
        <v>14.393293841539499</v>
      </c>
      <c r="O90">
        <v>4.4770000000000003</v>
      </c>
      <c r="P90">
        <v>2.7730000000000001</v>
      </c>
      <c r="Q90" t="s">
        <v>1705</v>
      </c>
      <c r="S90">
        <v>0</v>
      </c>
      <c r="T90">
        <v>29870</v>
      </c>
      <c r="U90">
        <v>2048</v>
      </c>
      <c r="V90">
        <v>124</v>
      </c>
      <c r="W90">
        <v>2048</v>
      </c>
      <c r="X90">
        <v>1</v>
      </c>
      <c r="Y90">
        <v>0.37622258568241701</v>
      </c>
      <c r="Z90">
        <v>593.5</v>
      </c>
      <c r="AA90">
        <v>50.34</v>
      </c>
      <c r="AB90" t="s">
        <v>94</v>
      </c>
      <c r="AC90">
        <v>24.359375</v>
      </c>
      <c r="AE90">
        <v>1</v>
      </c>
      <c r="AF90">
        <v>593.5</v>
      </c>
      <c r="AG90">
        <v>50.53125</v>
      </c>
      <c r="AH90">
        <f t="shared" si="5"/>
        <v>542.96875</v>
      </c>
      <c r="AI90">
        <f t="shared" si="6"/>
        <v>11.745207173778603</v>
      </c>
      <c r="AJ90">
        <f t="shared" si="7"/>
        <v>0.4471486333657404</v>
      </c>
      <c r="AK90">
        <f t="shared" si="8"/>
        <v>1327.2991477859512</v>
      </c>
    </row>
    <row r="91" spans="1:37" x14ac:dyDescent="0.3">
      <c r="A91">
        <v>89</v>
      </c>
      <c r="B91">
        <v>242</v>
      </c>
      <c r="C91" t="s">
        <v>91</v>
      </c>
      <c r="D91">
        <v>3.0138735704028901E-2</v>
      </c>
      <c r="E91">
        <v>2048</v>
      </c>
      <c r="F91">
        <v>8192</v>
      </c>
      <c r="G91">
        <v>4</v>
      </c>
      <c r="H91">
        <v>3.86499098262329</v>
      </c>
      <c r="I91">
        <v>12.644257609167999</v>
      </c>
      <c r="J91">
        <v>-0.122859329634234</v>
      </c>
      <c r="K91" t="b">
        <v>1</v>
      </c>
      <c r="L91">
        <v>1868</v>
      </c>
      <c r="M91" t="s">
        <v>92</v>
      </c>
      <c r="N91">
        <v>12.655485085590501</v>
      </c>
      <c r="O91" t="s">
        <v>101</v>
      </c>
      <c r="P91">
        <v>3.2709999999999999</v>
      </c>
      <c r="Q91" t="s">
        <v>1570</v>
      </c>
      <c r="S91">
        <v>0</v>
      </c>
      <c r="T91" t="s">
        <v>101</v>
      </c>
      <c r="U91">
        <v>2048</v>
      </c>
      <c r="V91">
        <v>32</v>
      </c>
      <c r="W91">
        <v>2048</v>
      </c>
      <c r="X91">
        <v>1</v>
      </c>
      <c r="Y91">
        <v>0.50646363796281002</v>
      </c>
      <c r="Z91">
        <v>1868</v>
      </c>
      <c r="AA91" t="s">
        <v>101</v>
      </c>
      <c r="AB91" t="s">
        <v>94</v>
      </c>
      <c r="AC91">
        <v>43.21875</v>
      </c>
      <c r="AE91">
        <v>0</v>
      </c>
      <c r="AF91">
        <v>1868</v>
      </c>
      <c r="AG91">
        <v>188.375</v>
      </c>
      <c r="AH91">
        <f t="shared" si="5"/>
        <v>1679.625</v>
      </c>
      <c r="AI91">
        <f t="shared" si="6"/>
        <v>9.9163901791639013</v>
      </c>
      <c r="AJ91">
        <f t="shared" si="7"/>
        <v>0.8843880610030489</v>
      </c>
      <c r="AK91">
        <f t="shared" si="8"/>
        <v>2112.1949541939375</v>
      </c>
    </row>
    <row r="92" spans="1:37" x14ac:dyDescent="0.3">
      <c r="A92">
        <v>90</v>
      </c>
      <c r="B92">
        <v>243</v>
      </c>
      <c r="C92" t="s">
        <v>91</v>
      </c>
      <c r="D92">
        <v>1.6552185063413698E-2</v>
      </c>
      <c r="E92">
        <v>2048</v>
      </c>
      <c r="F92">
        <v>8192</v>
      </c>
      <c r="G92">
        <v>4</v>
      </c>
      <c r="H92">
        <v>4.1466821920798802</v>
      </c>
      <c r="I92">
        <v>10.4962892987022</v>
      </c>
      <c r="J92">
        <v>-0.122859329634234</v>
      </c>
      <c r="K92" t="b">
        <v>1</v>
      </c>
      <c r="L92">
        <v>339.2</v>
      </c>
      <c r="M92" t="s">
        <v>92</v>
      </c>
      <c r="N92">
        <v>11.123167920257799</v>
      </c>
      <c r="O92" t="s">
        <v>101</v>
      </c>
      <c r="P92">
        <v>2.5310000000000001</v>
      </c>
      <c r="Q92" t="s">
        <v>1571</v>
      </c>
      <c r="R92" t="s">
        <v>1941</v>
      </c>
      <c r="S92">
        <v>0</v>
      </c>
      <c r="T92" t="s">
        <v>101</v>
      </c>
      <c r="U92">
        <v>2048</v>
      </c>
      <c r="V92">
        <v>232</v>
      </c>
      <c r="W92">
        <v>2048</v>
      </c>
      <c r="X92">
        <v>1</v>
      </c>
      <c r="Y92">
        <v>0.20658980699261001</v>
      </c>
      <c r="Z92">
        <v>339.2</v>
      </c>
      <c r="AA92" t="s">
        <v>101</v>
      </c>
      <c r="AB92" t="s">
        <v>94</v>
      </c>
      <c r="AC92">
        <v>18.421875</v>
      </c>
      <c r="AE92">
        <v>0</v>
      </c>
      <c r="AF92">
        <v>339.25</v>
      </c>
      <c r="AG92">
        <v>65.875</v>
      </c>
      <c r="AH92">
        <f t="shared" si="5"/>
        <v>273.375</v>
      </c>
      <c r="AI92">
        <f t="shared" si="6"/>
        <v>5.1499051233396589</v>
      </c>
      <c r="AJ92">
        <f t="shared" si="7"/>
        <v>0.8843880610030489</v>
      </c>
      <c r="AK92">
        <f t="shared" si="8"/>
        <v>383.59857505904353</v>
      </c>
    </row>
    <row r="93" spans="1:37" x14ac:dyDescent="0.3">
      <c r="A93">
        <v>91</v>
      </c>
      <c r="B93">
        <v>252</v>
      </c>
      <c r="C93" t="s">
        <v>91</v>
      </c>
      <c r="D93">
        <v>1.2157943692625199E-2</v>
      </c>
      <c r="E93">
        <v>2048</v>
      </c>
      <c r="F93">
        <v>2048</v>
      </c>
      <c r="G93">
        <v>1</v>
      </c>
      <c r="H93">
        <v>3.05824041886257</v>
      </c>
      <c r="I93">
        <v>8.0398273511504392</v>
      </c>
      <c r="J93">
        <v>-0.78838922237896403</v>
      </c>
      <c r="K93" t="b">
        <v>1</v>
      </c>
      <c r="L93">
        <v>424.8</v>
      </c>
      <c r="M93" t="s">
        <v>92</v>
      </c>
      <c r="N93">
        <v>8.1168395507634106</v>
      </c>
      <c r="O93">
        <v>4.125</v>
      </c>
      <c r="P93">
        <v>2.629</v>
      </c>
      <c r="Q93" t="s">
        <v>1706</v>
      </c>
      <c r="S93">
        <v>0</v>
      </c>
      <c r="T93">
        <v>13390</v>
      </c>
      <c r="U93">
        <v>2048</v>
      </c>
      <c r="V93">
        <v>210</v>
      </c>
      <c r="W93">
        <v>2048</v>
      </c>
      <c r="X93">
        <v>1</v>
      </c>
      <c r="Y93">
        <v>0.142032082590344</v>
      </c>
      <c r="Z93">
        <v>424.8</v>
      </c>
      <c r="AA93">
        <v>31.53</v>
      </c>
      <c r="AB93" t="s">
        <v>94</v>
      </c>
      <c r="AC93">
        <v>20.609375</v>
      </c>
      <c r="AE93">
        <v>1</v>
      </c>
      <c r="AF93">
        <v>424.75</v>
      </c>
      <c r="AG93">
        <v>15.6875</v>
      </c>
      <c r="AH93">
        <f t="shared" si="5"/>
        <v>409.0625</v>
      </c>
      <c r="AI93">
        <f t="shared" si="6"/>
        <v>27.075697211155379</v>
      </c>
      <c r="AJ93">
        <f t="shared" si="7"/>
        <v>0.4545764274121597</v>
      </c>
      <c r="AK93">
        <f t="shared" si="8"/>
        <v>934.38633062880672</v>
      </c>
    </row>
    <row r="94" spans="1:37" x14ac:dyDescent="0.3">
      <c r="A94">
        <v>92</v>
      </c>
      <c r="B94">
        <v>253</v>
      </c>
      <c r="C94" t="s">
        <v>91</v>
      </c>
      <c r="D94">
        <v>9.5631001031434099E-2</v>
      </c>
      <c r="E94">
        <v>2048</v>
      </c>
      <c r="F94">
        <v>2048</v>
      </c>
      <c r="G94">
        <v>1</v>
      </c>
      <c r="H94">
        <v>2.5825725018013501</v>
      </c>
      <c r="I94">
        <v>5.3366439588004502</v>
      </c>
      <c r="J94">
        <v>-0.80004227408589002</v>
      </c>
      <c r="K94" t="b">
        <v>1</v>
      </c>
      <c r="L94">
        <v>116.56</v>
      </c>
      <c r="M94" t="s">
        <v>92</v>
      </c>
      <c r="N94">
        <v>7.1455043797062396</v>
      </c>
      <c r="O94">
        <v>4.47</v>
      </c>
      <c r="P94">
        <v>2.0659999999999998</v>
      </c>
      <c r="Q94" t="s">
        <v>1707</v>
      </c>
      <c r="S94">
        <v>0</v>
      </c>
      <c r="T94">
        <v>29420</v>
      </c>
      <c r="U94">
        <v>2048</v>
      </c>
      <c r="V94">
        <v>423</v>
      </c>
      <c r="W94">
        <v>2048</v>
      </c>
      <c r="X94">
        <v>1</v>
      </c>
      <c r="Y94">
        <v>7.6947308173352102E-2</v>
      </c>
      <c r="Z94">
        <v>116.56</v>
      </c>
      <c r="AA94">
        <v>252.4</v>
      </c>
      <c r="AB94" t="s">
        <v>94</v>
      </c>
      <c r="AC94">
        <v>10.796875</v>
      </c>
      <c r="AE94">
        <v>0</v>
      </c>
      <c r="AF94">
        <v>116.5625</v>
      </c>
      <c r="AG94">
        <v>22.640625</v>
      </c>
      <c r="AH94">
        <f t="shared" si="5"/>
        <v>93.921875</v>
      </c>
      <c r="AI94">
        <f t="shared" si="6"/>
        <v>5.1483781918564526</v>
      </c>
      <c r="AJ94">
        <f t="shared" si="7"/>
        <v>0.44930996954749147</v>
      </c>
      <c r="AK94">
        <f t="shared" si="8"/>
        <v>259.42558122489982</v>
      </c>
    </row>
    <row r="95" spans="1:37" x14ac:dyDescent="0.3">
      <c r="A95">
        <v>93</v>
      </c>
      <c r="B95">
        <v>254</v>
      </c>
      <c r="C95" t="s">
        <v>91</v>
      </c>
      <c r="D95">
        <v>4.9787357363797198E-2</v>
      </c>
      <c r="E95">
        <v>2048</v>
      </c>
      <c r="F95">
        <v>2048</v>
      </c>
      <c r="G95">
        <v>1</v>
      </c>
      <c r="H95">
        <v>3.14280839672193</v>
      </c>
      <c r="I95">
        <v>6.3776912581915699</v>
      </c>
      <c r="J95">
        <v>-0.79803312723986897</v>
      </c>
      <c r="K95" t="b">
        <v>1</v>
      </c>
      <c r="L95">
        <v>106.8</v>
      </c>
      <c r="M95" t="s">
        <v>92</v>
      </c>
      <c r="N95">
        <v>7.2806172215311697</v>
      </c>
      <c r="O95">
        <v>4.12</v>
      </c>
      <c r="P95">
        <v>2.0299999999999998</v>
      </c>
      <c r="Q95" t="s">
        <v>1708</v>
      </c>
      <c r="S95">
        <v>0</v>
      </c>
      <c r="T95">
        <v>13210</v>
      </c>
      <c r="U95">
        <v>2048</v>
      </c>
      <c r="V95">
        <v>220</v>
      </c>
      <c r="W95">
        <v>2048</v>
      </c>
      <c r="X95">
        <v>1</v>
      </c>
      <c r="Y95">
        <v>0.1444681126355</v>
      </c>
      <c r="Z95">
        <v>106.8</v>
      </c>
      <c r="AA95">
        <v>123.6</v>
      </c>
      <c r="AB95" t="s">
        <v>94</v>
      </c>
      <c r="AC95">
        <v>10.3359375</v>
      </c>
      <c r="AE95">
        <v>1</v>
      </c>
      <c r="AF95">
        <v>106.8125</v>
      </c>
      <c r="AG95">
        <v>16.375</v>
      </c>
      <c r="AH95">
        <f t="shared" si="5"/>
        <v>90.4375</v>
      </c>
      <c r="AI95">
        <f t="shared" si="6"/>
        <v>6.5229007633587788</v>
      </c>
      <c r="AJ95">
        <f t="shared" si="7"/>
        <v>0.45021360672160898</v>
      </c>
      <c r="AK95">
        <f t="shared" si="8"/>
        <v>237.24849361571572</v>
      </c>
    </row>
    <row r="96" spans="1:37" x14ac:dyDescent="0.3">
      <c r="A96">
        <v>94</v>
      </c>
      <c r="B96">
        <v>255</v>
      </c>
      <c r="C96" t="s">
        <v>91</v>
      </c>
      <c r="D96">
        <v>9.3708983691523501E-2</v>
      </c>
      <c r="E96">
        <v>2048</v>
      </c>
      <c r="F96">
        <v>2048</v>
      </c>
      <c r="G96">
        <v>1</v>
      </c>
      <c r="H96">
        <v>3.0513926669442699</v>
      </c>
      <c r="I96">
        <v>8.7250759070437702</v>
      </c>
      <c r="J96">
        <v>-0.79321117480941605</v>
      </c>
      <c r="K96" t="b">
        <v>1</v>
      </c>
      <c r="L96">
        <v>722.5</v>
      </c>
      <c r="M96" t="s">
        <v>92</v>
      </c>
      <c r="N96">
        <v>8.8859828136927899</v>
      </c>
      <c r="O96">
        <v>4.46</v>
      </c>
      <c r="P96">
        <v>2.86</v>
      </c>
      <c r="Q96" t="s">
        <v>1709</v>
      </c>
      <c r="S96">
        <v>0</v>
      </c>
      <c r="T96">
        <v>28910</v>
      </c>
      <c r="U96">
        <v>2048</v>
      </c>
      <c r="V96">
        <v>277</v>
      </c>
      <c r="W96">
        <v>2048</v>
      </c>
      <c r="X96">
        <v>1</v>
      </c>
      <c r="Y96">
        <v>0.123256239712773</v>
      </c>
      <c r="Z96">
        <v>722.5</v>
      </c>
      <c r="AA96">
        <v>40.03</v>
      </c>
      <c r="AB96" t="s">
        <v>94</v>
      </c>
      <c r="AC96">
        <v>26.875</v>
      </c>
      <c r="AE96">
        <v>0</v>
      </c>
      <c r="AF96">
        <v>722.5</v>
      </c>
      <c r="AG96">
        <v>31.59375</v>
      </c>
      <c r="AH96">
        <f t="shared" si="5"/>
        <v>690.90625</v>
      </c>
      <c r="AI96">
        <f t="shared" si="6"/>
        <v>22.868447082096935</v>
      </c>
      <c r="AJ96">
        <f t="shared" si="7"/>
        <v>0.45238975774861689</v>
      </c>
      <c r="AK96">
        <f t="shared" si="8"/>
        <v>1597.0741769124611</v>
      </c>
    </row>
    <row r="97" spans="1:37" x14ac:dyDescent="0.3">
      <c r="A97">
        <v>95</v>
      </c>
      <c r="B97">
        <v>258</v>
      </c>
      <c r="C97" t="s">
        <v>91</v>
      </c>
      <c r="D97">
        <v>2.80711898565363E-2</v>
      </c>
      <c r="E97">
        <v>2048</v>
      </c>
      <c r="F97">
        <v>8192</v>
      </c>
      <c r="G97">
        <v>4</v>
      </c>
      <c r="H97">
        <v>3.97966644439895</v>
      </c>
      <c r="I97">
        <v>12.949461516345</v>
      </c>
      <c r="J97">
        <v>-0.122859329634234</v>
      </c>
      <c r="K97" t="b">
        <v>1</v>
      </c>
      <c r="L97">
        <v>1798</v>
      </c>
      <c r="M97" t="s">
        <v>92</v>
      </c>
      <c r="N97">
        <v>12.962087699190301</v>
      </c>
      <c r="O97" t="s">
        <v>101</v>
      </c>
      <c r="P97">
        <v>3.254</v>
      </c>
      <c r="Q97" t="s">
        <v>1574</v>
      </c>
      <c r="S97">
        <v>0</v>
      </c>
      <c r="T97" t="s">
        <v>101</v>
      </c>
      <c r="U97">
        <v>2048</v>
      </c>
      <c r="V97">
        <v>41</v>
      </c>
      <c r="W97">
        <v>2048</v>
      </c>
      <c r="X97">
        <v>1</v>
      </c>
      <c r="Y97">
        <v>0.46534571779503198</v>
      </c>
      <c r="Z97">
        <v>1798</v>
      </c>
      <c r="AA97" t="s">
        <v>101</v>
      </c>
      <c r="AB97" t="s">
        <v>94</v>
      </c>
      <c r="AC97">
        <v>42.40625</v>
      </c>
      <c r="AE97">
        <v>0</v>
      </c>
      <c r="AF97">
        <v>1798</v>
      </c>
      <c r="AG97">
        <v>169.25</v>
      </c>
      <c r="AH97">
        <f t="shared" si="5"/>
        <v>1628.75</v>
      </c>
      <c r="AI97">
        <f t="shared" si="6"/>
        <v>10.623338257016249</v>
      </c>
      <c r="AJ97">
        <f t="shared" si="7"/>
        <v>0.8843880610030489</v>
      </c>
      <c r="AK97">
        <f t="shared" si="8"/>
        <v>2033.0441796791754</v>
      </c>
    </row>
    <row r="98" spans="1:37" x14ac:dyDescent="0.3">
      <c r="A98">
        <v>96</v>
      </c>
      <c r="B98">
        <v>259</v>
      </c>
      <c r="C98" t="s">
        <v>91</v>
      </c>
      <c r="D98">
        <v>1.0985630743971899E-2</v>
      </c>
      <c r="E98">
        <v>2048</v>
      </c>
      <c r="F98">
        <v>8192</v>
      </c>
      <c r="G98">
        <v>4</v>
      </c>
      <c r="H98">
        <v>4.7402202968932299</v>
      </c>
      <c r="I98">
        <v>13.1652212151995</v>
      </c>
      <c r="J98">
        <v>-0.122859329634234</v>
      </c>
      <c r="K98" t="b">
        <v>1</v>
      </c>
      <c r="L98">
        <v>600</v>
      </c>
      <c r="M98" t="s">
        <v>92</v>
      </c>
      <c r="N98">
        <v>13.2604229825836</v>
      </c>
      <c r="O98" t="s">
        <v>101</v>
      </c>
      <c r="P98">
        <v>2.7770000000000001</v>
      </c>
      <c r="Q98" t="s">
        <v>1575</v>
      </c>
      <c r="R98" t="s">
        <v>1941</v>
      </c>
      <c r="S98">
        <v>0</v>
      </c>
      <c r="T98" t="s">
        <v>101</v>
      </c>
      <c r="U98">
        <v>2048</v>
      </c>
      <c r="V98">
        <v>147</v>
      </c>
      <c r="W98">
        <v>2048</v>
      </c>
      <c r="X98">
        <v>1</v>
      </c>
      <c r="Y98">
        <v>0.30848817074854401</v>
      </c>
      <c r="Z98">
        <v>600</v>
      </c>
      <c r="AA98" t="s">
        <v>101</v>
      </c>
      <c r="AB98" t="s">
        <v>94</v>
      </c>
      <c r="AC98">
        <v>24.5</v>
      </c>
      <c r="AE98">
        <v>0</v>
      </c>
      <c r="AF98">
        <v>600</v>
      </c>
      <c r="AG98">
        <v>84.6875</v>
      </c>
      <c r="AH98">
        <f t="shared" si="5"/>
        <v>515.3125</v>
      </c>
      <c r="AI98">
        <f t="shared" si="6"/>
        <v>7.084870848708487</v>
      </c>
      <c r="AJ98">
        <f t="shared" si="7"/>
        <v>0.8843880610030489</v>
      </c>
      <c r="AK98">
        <f t="shared" si="8"/>
        <v>678.43521012653241</v>
      </c>
    </row>
    <row r="99" spans="1:37" x14ac:dyDescent="0.3">
      <c r="A99">
        <v>97</v>
      </c>
      <c r="B99">
        <v>268</v>
      </c>
      <c r="C99" t="s">
        <v>91</v>
      </c>
      <c r="D99">
        <v>3.9627784184605497E-2</v>
      </c>
      <c r="E99">
        <v>2048</v>
      </c>
      <c r="F99">
        <v>2048</v>
      </c>
      <c r="G99">
        <v>1</v>
      </c>
      <c r="H99">
        <v>3.0088762574219898</v>
      </c>
      <c r="I99">
        <v>6.5642866787897702</v>
      </c>
      <c r="J99">
        <v>-0.796425809763051</v>
      </c>
      <c r="K99" t="b">
        <v>1</v>
      </c>
      <c r="L99">
        <v>151.6</v>
      </c>
      <c r="M99" t="s">
        <v>92</v>
      </c>
      <c r="N99">
        <v>7.0742534383464397</v>
      </c>
      <c r="O99">
        <v>4.0860000000000003</v>
      </c>
      <c r="P99">
        <v>2.1819999999999999</v>
      </c>
      <c r="Q99" t="s">
        <v>1710</v>
      </c>
      <c r="S99">
        <v>0</v>
      </c>
      <c r="T99">
        <v>12170</v>
      </c>
      <c r="U99">
        <v>2048</v>
      </c>
      <c r="V99">
        <v>237</v>
      </c>
      <c r="W99">
        <v>2048</v>
      </c>
      <c r="X99">
        <v>1</v>
      </c>
      <c r="Y99">
        <v>0.13049053537034599</v>
      </c>
      <c r="Z99">
        <v>151.6</v>
      </c>
      <c r="AA99">
        <v>80.25</v>
      </c>
      <c r="AB99" t="s">
        <v>94</v>
      </c>
      <c r="AC99">
        <v>12.3125</v>
      </c>
      <c r="AE99">
        <v>1</v>
      </c>
      <c r="AF99">
        <v>151.625</v>
      </c>
      <c r="AG99">
        <v>14.046875</v>
      </c>
      <c r="AH99">
        <f t="shared" si="5"/>
        <v>137.578125</v>
      </c>
      <c r="AI99">
        <f t="shared" si="6"/>
        <v>10.794215795328142</v>
      </c>
      <c r="AJ99">
        <f t="shared" si="7"/>
        <v>0.45093782478825539</v>
      </c>
      <c r="AK99">
        <f t="shared" si="8"/>
        <v>336.24369406402707</v>
      </c>
    </row>
    <row r="100" spans="1:37" x14ac:dyDescent="0.3">
      <c r="A100">
        <v>98</v>
      </c>
      <c r="B100">
        <v>269</v>
      </c>
      <c r="C100" t="s">
        <v>91</v>
      </c>
      <c r="D100">
        <v>7.3292469760307496E-2</v>
      </c>
      <c r="E100">
        <v>2048</v>
      </c>
      <c r="F100">
        <v>2048</v>
      </c>
      <c r="G100">
        <v>1</v>
      </c>
      <c r="H100">
        <v>13.719841142063601</v>
      </c>
      <c r="I100">
        <v>30.440897533953699</v>
      </c>
      <c r="J100">
        <v>-0.79522032165543799</v>
      </c>
      <c r="K100" t="b">
        <v>1</v>
      </c>
      <c r="L100">
        <v>165.6</v>
      </c>
      <c r="M100" t="s">
        <v>92</v>
      </c>
      <c r="N100">
        <v>30.621855551015798</v>
      </c>
      <c r="O100">
        <v>4.5270000000000001</v>
      </c>
      <c r="P100">
        <v>2.2189999999999999</v>
      </c>
      <c r="Q100" t="s">
        <v>1711</v>
      </c>
      <c r="S100">
        <v>0</v>
      </c>
      <c r="T100">
        <v>33730</v>
      </c>
      <c r="U100">
        <v>2048</v>
      </c>
      <c r="V100">
        <v>18</v>
      </c>
      <c r="W100">
        <v>2048</v>
      </c>
      <c r="X100">
        <v>1</v>
      </c>
      <c r="Y100">
        <v>2.9980953090562799</v>
      </c>
      <c r="Z100">
        <v>165.6</v>
      </c>
      <c r="AA100">
        <v>203.6</v>
      </c>
      <c r="AB100" t="s">
        <v>94</v>
      </c>
      <c r="AC100">
        <v>12.8671875</v>
      </c>
      <c r="AD100" t="s">
        <v>98</v>
      </c>
      <c r="AE100">
        <v>1</v>
      </c>
      <c r="AF100">
        <v>165.625</v>
      </c>
      <c r="AG100">
        <v>116.5625</v>
      </c>
      <c r="AH100">
        <f t="shared" si="5"/>
        <v>49.0625</v>
      </c>
      <c r="AI100">
        <f t="shared" si="6"/>
        <v>1.4209115281501341</v>
      </c>
      <c r="AJ100">
        <f t="shared" si="7"/>
        <v>0.45148175275678953</v>
      </c>
      <c r="AK100">
        <f t="shared" si="8"/>
        <v>366.84760566441139</v>
      </c>
    </row>
    <row r="101" spans="1:37" x14ac:dyDescent="0.3">
      <c r="A101">
        <v>99</v>
      </c>
      <c r="B101">
        <v>270</v>
      </c>
      <c r="C101" t="s">
        <v>91</v>
      </c>
      <c r="D101">
        <v>4.6526353917759299E-2</v>
      </c>
      <c r="E101">
        <v>2048</v>
      </c>
      <c r="F101">
        <v>2048</v>
      </c>
      <c r="G101">
        <v>1</v>
      </c>
      <c r="H101">
        <v>5.6258906054215601</v>
      </c>
      <c r="I101">
        <v>10.9056570817986</v>
      </c>
      <c r="J101">
        <v>-0.79522032165543799</v>
      </c>
      <c r="K101" t="b">
        <v>1</v>
      </c>
      <c r="L101">
        <v>86.75</v>
      </c>
      <c r="M101" t="s">
        <v>92</v>
      </c>
      <c r="N101">
        <v>11.3546914051136</v>
      </c>
      <c r="O101">
        <v>4.0620000000000003</v>
      </c>
      <c r="P101">
        <v>1.9379999999999999</v>
      </c>
      <c r="Q101" t="s">
        <v>1712</v>
      </c>
      <c r="S101">
        <v>0</v>
      </c>
      <c r="T101">
        <v>11570</v>
      </c>
      <c r="U101">
        <v>2048</v>
      </c>
      <c r="V101">
        <v>36</v>
      </c>
      <c r="W101">
        <v>2048</v>
      </c>
      <c r="X101">
        <v>1</v>
      </c>
      <c r="Y101">
        <v>0.77098176757026105</v>
      </c>
      <c r="Z101">
        <v>86.75</v>
      </c>
      <c r="AA101">
        <v>133.4</v>
      </c>
      <c r="AB101" t="s">
        <v>94</v>
      </c>
      <c r="AC101">
        <v>9.3125</v>
      </c>
      <c r="AE101">
        <v>1</v>
      </c>
      <c r="AF101">
        <v>86.75</v>
      </c>
      <c r="AG101">
        <v>37.03125</v>
      </c>
      <c r="AH101">
        <f t="shared" si="5"/>
        <v>49.71875</v>
      </c>
      <c r="AI101">
        <f t="shared" si="6"/>
        <v>2.3426160337552742</v>
      </c>
      <c r="AJ101">
        <f t="shared" si="7"/>
        <v>0.45148175275678953</v>
      </c>
      <c r="AK101">
        <f t="shared" si="8"/>
        <v>192.14508553290679</v>
      </c>
    </row>
    <row r="102" spans="1:37" x14ac:dyDescent="0.3">
      <c r="A102">
        <v>100</v>
      </c>
      <c r="B102">
        <v>271</v>
      </c>
      <c r="C102" t="s">
        <v>91</v>
      </c>
      <c r="D102">
        <v>4.8936494761797497E-2</v>
      </c>
      <c r="E102">
        <v>2048</v>
      </c>
      <c r="F102">
        <v>2048</v>
      </c>
      <c r="G102">
        <v>1</v>
      </c>
      <c r="H102">
        <v>5.7399573830734099</v>
      </c>
      <c r="I102">
        <v>16.076365014311001</v>
      </c>
      <c r="J102">
        <v>-0.80848069083918195</v>
      </c>
      <c r="K102" t="b">
        <v>1</v>
      </c>
      <c r="L102">
        <v>632</v>
      </c>
      <c r="M102" t="s">
        <v>92</v>
      </c>
      <c r="N102">
        <v>16.076248041003598</v>
      </c>
      <c r="O102">
        <v>4.4960000000000004</v>
      </c>
      <c r="P102">
        <v>2.8</v>
      </c>
      <c r="Q102" t="s">
        <v>1713</v>
      </c>
      <c r="S102">
        <v>0</v>
      </c>
      <c r="T102">
        <v>31250</v>
      </c>
      <c r="U102">
        <v>2048</v>
      </c>
      <c r="V102">
        <v>102</v>
      </c>
      <c r="W102">
        <v>2048</v>
      </c>
      <c r="X102">
        <v>1</v>
      </c>
      <c r="Y102">
        <v>0.469325715666428</v>
      </c>
      <c r="Z102">
        <v>632</v>
      </c>
      <c r="AA102">
        <v>49.44</v>
      </c>
      <c r="AB102" t="s">
        <v>94</v>
      </c>
      <c r="AC102">
        <v>25.140625</v>
      </c>
      <c r="AE102">
        <v>0</v>
      </c>
      <c r="AF102">
        <v>632</v>
      </c>
      <c r="AG102">
        <v>53.3125</v>
      </c>
      <c r="AH102">
        <f t="shared" si="5"/>
        <v>578.6875</v>
      </c>
      <c r="AI102">
        <f t="shared" si="6"/>
        <v>11.854630715123095</v>
      </c>
      <c r="AJ102">
        <f t="shared" si="7"/>
        <v>0.44553445685134707</v>
      </c>
      <c r="AK102">
        <f t="shared" si="8"/>
        <v>1418.5210375566246</v>
      </c>
    </row>
    <row r="103" spans="1:37" x14ac:dyDescent="0.3">
      <c r="A103">
        <v>101</v>
      </c>
      <c r="B103">
        <v>274</v>
      </c>
      <c r="C103" t="s">
        <v>91</v>
      </c>
      <c r="D103">
        <v>2.9147355998584999E-2</v>
      </c>
      <c r="E103">
        <v>2048</v>
      </c>
      <c r="F103">
        <v>8192</v>
      </c>
      <c r="G103">
        <v>4</v>
      </c>
      <c r="H103">
        <v>3.5918889311496298</v>
      </c>
      <c r="I103">
        <v>11.849024227952601</v>
      </c>
      <c r="J103">
        <v>-0.122859329634234</v>
      </c>
      <c r="K103" t="b">
        <v>1</v>
      </c>
      <c r="L103">
        <v>1986</v>
      </c>
      <c r="M103" t="s">
        <v>92</v>
      </c>
      <c r="N103">
        <v>11.8618465501879</v>
      </c>
      <c r="O103" t="s">
        <v>101</v>
      </c>
      <c r="P103">
        <v>3.2989999999999999</v>
      </c>
      <c r="Q103" t="s">
        <v>1578</v>
      </c>
      <c r="S103">
        <v>0</v>
      </c>
      <c r="T103" t="s">
        <v>101</v>
      </c>
      <c r="U103">
        <v>2048</v>
      </c>
      <c r="V103">
        <v>94</v>
      </c>
      <c r="W103">
        <v>2048</v>
      </c>
      <c r="X103">
        <v>1</v>
      </c>
      <c r="Y103">
        <v>0.26733293115307299</v>
      </c>
      <c r="Z103">
        <v>1986</v>
      </c>
      <c r="AA103" t="s">
        <v>101</v>
      </c>
      <c r="AB103" t="s">
        <v>94</v>
      </c>
      <c r="AC103">
        <v>44.5625</v>
      </c>
      <c r="AE103">
        <v>0</v>
      </c>
      <c r="AF103">
        <v>1986</v>
      </c>
      <c r="AG103">
        <v>123.0625</v>
      </c>
      <c r="AH103">
        <f t="shared" si="5"/>
        <v>1862.9375</v>
      </c>
      <c r="AI103">
        <f t="shared" si="6"/>
        <v>16.138141188420519</v>
      </c>
      <c r="AJ103">
        <f t="shared" si="7"/>
        <v>0.8843880610030489</v>
      </c>
      <c r="AK103">
        <f t="shared" si="8"/>
        <v>2245.6205455188219</v>
      </c>
    </row>
    <row r="104" spans="1:37" x14ac:dyDescent="0.3">
      <c r="A104">
        <v>102</v>
      </c>
      <c r="B104">
        <v>275</v>
      </c>
      <c r="C104" t="s">
        <v>91</v>
      </c>
      <c r="D104">
        <v>1.22473471046784E-2</v>
      </c>
      <c r="E104">
        <v>2048</v>
      </c>
      <c r="F104">
        <v>8192</v>
      </c>
      <c r="G104">
        <v>4</v>
      </c>
      <c r="H104">
        <v>5.3391907063834596</v>
      </c>
      <c r="I104">
        <v>13.8380977878337</v>
      </c>
      <c r="J104">
        <v>-0.122859329634234</v>
      </c>
      <c r="K104" t="b">
        <v>1</v>
      </c>
      <c r="L104">
        <v>390.8</v>
      </c>
      <c r="M104" t="s">
        <v>92</v>
      </c>
      <c r="N104">
        <v>14.073998797361799</v>
      </c>
      <c r="O104" t="s">
        <v>101</v>
      </c>
      <c r="P104">
        <v>2.5920000000000001</v>
      </c>
      <c r="Q104" t="s">
        <v>1579</v>
      </c>
      <c r="R104" t="s">
        <v>1941</v>
      </c>
      <c r="S104">
        <v>0</v>
      </c>
      <c r="T104" t="s">
        <v>101</v>
      </c>
      <c r="U104">
        <v>2048</v>
      </c>
      <c r="V104">
        <v>124</v>
      </c>
      <c r="W104">
        <v>2048</v>
      </c>
      <c r="X104">
        <v>1</v>
      </c>
      <c r="Y104">
        <v>0.38967082868588798</v>
      </c>
      <c r="Z104">
        <v>390.8</v>
      </c>
      <c r="AA104" t="s">
        <v>101</v>
      </c>
      <c r="AB104" t="s">
        <v>94</v>
      </c>
      <c r="AC104">
        <v>19.765625</v>
      </c>
      <c r="AE104">
        <v>0</v>
      </c>
      <c r="AF104">
        <v>390.75</v>
      </c>
      <c r="AG104">
        <v>90.6875</v>
      </c>
      <c r="AH104">
        <f t="shared" si="5"/>
        <v>300.0625</v>
      </c>
      <c r="AI104">
        <f t="shared" si="6"/>
        <v>4.3087525844245347</v>
      </c>
      <c r="AJ104">
        <f t="shared" si="7"/>
        <v>0.8843880610030489</v>
      </c>
      <c r="AK104">
        <f t="shared" si="8"/>
        <v>441.8309305949042</v>
      </c>
    </row>
    <row r="105" spans="1:37" x14ac:dyDescent="0.3">
      <c r="A105">
        <v>103</v>
      </c>
      <c r="B105">
        <v>284</v>
      </c>
      <c r="C105" t="s">
        <v>91</v>
      </c>
      <c r="D105">
        <v>2.3773546909899499E-2</v>
      </c>
      <c r="E105">
        <v>2048</v>
      </c>
      <c r="F105">
        <v>2048</v>
      </c>
      <c r="G105">
        <v>1</v>
      </c>
      <c r="H105">
        <v>3.3613899985979199</v>
      </c>
      <c r="I105">
        <v>8.6923444494993092</v>
      </c>
      <c r="J105">
        <v>-0.79722946850146004</v>
      </c>
      <c r="K105" t="b">
        <v>1</v>
      </c>
      <c r="L105">
        <v>385.2</v>
      </c>
      <c r="M105" t="s">
        <v>92</v>
      </c>
      <c r="N105">
        <v>8.7365224295684492</v>
      </c>
      <c r="O105">
        <v>4.133</v>
      </c>
      <c r="P105">
        <v>2.5859999999999999</v>
      </c>
      <c r="Q105" t="s">
        <v>1714</v>
      </c>
      <c r="S105">
        <v>0</v>
      </c>
      <c r="T105">
        <v>13576</v>
      </c>
      <c r="U105">
        <v>2048</v>
      </c>
      <c r="V105">
        <v>238</v>
      </c>
      <c r="W105">
        <v>2048</v>
      </c>
      <c r="X105">
        <v>1</v>
      </c>
      <c r="Y105">
        <v>0.15306617898500099</v>
      </c>
      <c r="Z105">
        <v>385.2</v>
      </c>
      <c r="AA105">
        <v>35.25</v>
      </c>
      <c r="AB105" t="s">
        <v>94</v>
      </c>
      <c r="AC105">
        <v>19.625</v>
      </c>
      <c r="AE105">
        <v>1</v>
      </c>
      <c r="AF105">
        <v>385.25</v>
      </c>
      <c r="AG105">
        <v>15.2265625</v>
      </c>
      <c r="AH105">
        <f t="shared" si="5"/>
        <v>370.0234375</v>
      </c>
      <c r="AI105">
        <f t="shared" si="6"/>
        <v>25.301180092355054</v>
      </c>
      <c r="AJ105">
        <f t="shared" si="7"/>
        <v>0.45057557024889555</v>
      </c>
      <c r="AK105">
        <f t="shared" si="8"/>
        <v>855.01750524820943</v>
      </c>
    </row>
    <row r="106" spans="1:37" x14ac:dyDescent="0.3">
      <c r="A106">
        <v>104</v>
      </c>
      <c r="B106">
        <v>285</v>
      </c>
      <c r="C106" t="s">
        <v>91</v>
      </c>
      <c r="D106">
        <v>6.70574147556081E-2</v>
      </c>
      <c r="E106">
        <v>2048</v>
      </c>
      <c r="F106">
        <v>2048</v>
      </c>
      <c r="G106">
        <v>1</v>
      </c>
      <c r="H106">
        <v>14.921742882641899</v>
      </c>
      <c r="I106">
        <v>30.280646201298701</v>
      </c>
      <c r="J106">
        <v>-0.80647154399316001</v>
      </c>
      <c r="K106" t="b">
        <v>1</v>
      </c>
      <c r="L106">
        <v>107.1</v>
      </c>
      <c r="M106" t="s">
        <v>92</v>
      </c>
      <c r="N106">
        <v>30.464441933423299</v>
      </c>
      <c r="O106">
        <v>4.45</v>
      </c>
      <c r="P106">
        <v>2.0299999999999998</v>
      </c>
      <c r="Q106" t="s">
        <v>1715</v>
      </c>
      <c r="S106">
        <v>0</v>
      </c>
      <c r="T106">
        <v>28050</v>
      </c>
      <c r="U106">
        <v>2048</v>
      </c>
      <c r="V106">
        <v>15</v>
      </c>
      <c r="W106">
        <v>2048</v>
      </c>
      <c r="X106">
        <v>1</v>
      </c>
      <c r="Y106">
        <v>3.7207422924003302</v>
      </c>
      <c r="Z106">
        <v>107.1</v>
      </c>
      <c r="AA106">
        <v>261.8</v>
      </c>
      <c r="AB106" t="s">
        <v>94</v>
      </c>
      <c r="AC106">
        <v>10.3515625</v>
      </c>
      <c r="AD106" t="s">
        <v>98</v>
      </c>
      <c r="AE106">
        <v>1</v>
      </c>
      <c r="AF106">
        <v>107.125</v>
      </c>
      <c r="AG106">
        <v>78.375</v>
      </c>
      <c r="AH106">
        <f t="shared" si="5"/>
        <v>28.75</v>
      </c>
      <c r="AI106">
        <f t="shared" si="6"/>
        <v>1.3668261562998405</v>
      </c>
      <c r="AJ106">
        <f t="shared" si="7"/>
        <v>0.44643050084068203</v>
      </c>
      <c r="AK106">
        <f t="shared" si="8"/>
        <v>239.95896292540678</v>
      </c>
    </row>
    <row r="107" spans="1:37" x14ac:dyDescent="0.3">
      <c r="A107">
        <v>105</v>
      </c>
      <c r="B107">
        <v>286</v>
      </c>
      <c r="C107" t="s">
        <v>91</v>
      </c>
      <c r="D107">
        <v>3.3703962189067398E-2</v>
      </c>
      <c r="E107">
        <v>2048</v>
      </c>
      <c r="F107">
        <v>2048</v>
      </c>
      <c r="G107">
        <v>1</v>
      </c>
      <c r="H107">
        <v>3.3993158363039502</v>
      </c>
      <c r="I107">
        <v>6.9646138911774296</v>
      </c>
      <c r="J107">
        <v>-0.80365873840873003</v>
      </c>
      <c r="K107" t="b">
        <v>1</v>
      </c>
      <c r="L107">
        <v>112.06</v>
      </c>
      <c r="M107" t="s">
        <v>92</v>
      </c>
      <c r="N107">
        <v>7.6948609744675203</v>
      </c>
      <c r="O107">
        <v>4.125</v>
      </c>
      <c r="P107">
        <v>2.0489999999999999</v>
      </c>
      <c r="Q107" t="s">
        <v>1716</v>
      </c>
      <c r="S107">
        <v>0</v>
      </c>
      <c r="T107">
        <v>13304</v>
      </c>
      <c r="U107">
        <v>2048</v>
      </c>
      <c r="V107">
        <v>179</v>
      </c>
      <c r="W107">
        <v>2048</v>
      </c>
      <c r="X107">
        <v>1</v>
      </c>
      <c r="Y107">
        <v>0.17933328546490299</v>
      </c>
      <c r="Z107">
        <v>112.06</v>
      </c>
      <c r="AA107">
        <v>118.75</v>
      </c>
      <c r="AB107" t="s">
        <v>94</v>
      </c>
      <c r="AC107">
        <v>10.5859375</v>
      </c>
      <c r="AE107">
        <v>1</v>
      </c>
      <c r="AF107">
        <v>112.0625</v>
      </c>
      <c r="AG107">
        <v>17.859375</v>
      </c>
      <c r="AH107">
        <f t="shared" si="5"/>
        <v>94.203125</v>
      </c>
      <c r="AI107">
        <f t="shared" si="6"/>
        <v>6.2747156605424319</v>
      </c>
      <c r="AJ107">
        <f t="shared" si="7"/>
        <v>0.44768799075474108</v>
      </c>
      <c r="AK107">
        <f t="shared" si="8"/>
        <v>250.31383980409629</v>
      </c>
    </row>
    <row r="108" spans="1:37" x14ac:dyDescent="0.3">
      <c r="A108">
        <v>106</v>
      </c>
      <c r="B108">
        <v>287</v>
      </c>
      <c r="C108" t="s">
        <v>91</v>
      </c>
      <c r="D108">
        <v>4.5246981961027E-2</v>
      </c>
      <c r="E108">
        <v>2048</v>
      </c>
      <c r="F108">
        <v>2048</v>
      </c>
      <c r="G108">
        <v>1</v>
      </c>
      <c r="H108">
        <v>4.2438607941871798</v>
      </c>
      <c r="I108">
        <v>12.109923086538</v>
      </c>
      <c r="J108">
        <v>-0.79682763913225496</v>
      </c>
      <c r="K108" t="b">
        <v>1</v>
      </c>
      <c r="L108">
        <v>713</v>
      </c>
      <c r="M108" t="s">
        <v>92</v>
      </c>
      <c r="N108">
        <v>12.3303354555875</v>
      </c>
      <c r="O108">
        <v>4.4400000000000004</v>
      </c>
      <c r="P108">
        <v>2.8540000000000001</v>
      </c>
      <c r="Q108" t="s">
        <v>1717</v>
      </c>
      <c r="S108">
        <v>0</v>
      </c>
      <c r="T108">
        <v>27630</v>
      </c>
      <c r="U108">
        <v>2048</v>
      </c>
      <c r="V108">
        <v>195</v>
      </c>
      <c r="W108">
        <v>2048</v>
      </c>
      <c r="X108">
        <v>1</v>
      </c>
      <c r="Y108">
        <v>0.23229769640308001</v>
      </c>
      <c r="Z108">
        <v>713</v>
      </c>
      <c r="AA108">
        <v>38.75</v>
      </c>
      <c r="AB108" t="s">
        <v>94</v>
      </c>
      <c r="AC108">
        <v>26.703125</v>
      </c>
      <c r="AE108">
        <v>0</v>
      </c>
      <c r="AF108">
        <v>713</v>
      </c>
      <c r="AG108">
        <v>36.4375</v>
      </c>
      <c r="AH108">
        <f t="shared" si="5"/>
        <v>676.5625</v>
      </c>
      <c r="AI108">
        <f t="shared" si="6"/>
        <v>19.567753001715264</v>
      </c>
      <c r="AJ108">
        <f t="shared" si="7"/>
        <v>0.45075666112744794</v>
      </c>
      <c r="AK108">
        <f t="shared" si="8"/>
        <v>1581.7847221971608</v>
      </c>
    </row>
    <row r="109" spans="1:37" x14ac:dyDescent="0.3">
      <c r="A109">
        <v>107</v>
      </c>
      <c r="B109">
        <v>290</v>
      </c>
      <c r="C109" t="s">
        <v>91</v>
      </c>
      <c r="D109">
        <v>2.8813247930218701E-2</v>
      </c>
      <c r="E109">
        <v>2048</v>
      </c>
      <c r="F109">
        <v>8192</v>
      </c>
      <c r="G109">
        <v>4</v>
      </c>
      <c r="H109">
        <v>3.9645933426673201</v>
      </c>
      <c r="I109">
        <v>13.070768676606299</v>
      </c>
      <c r="J109">
        <v>-0.122859329634234</v>
      </c>
      <c r="K109" t="b">
        <v>1</v>
      </c>
      <c r="L109">
        <v>1977</v>
      </c>
      <c r="M109" t="s">
        <v>92</v>
      </c>
      <c r="N109">
        <v>13.0724977888192</v>
      </c>
      <c r="O109" t="s">
        <v>101</v>
      </c>
      <c r="P109">
        <v>3.2970000000000002</v>
      </c>
      <c r="Q109" t="s">
        <v>1582</v>
      </c>
      <c r="S109">
        <v>0</v>
      </c>
      <c r="T109" t="s">
        <v>101</v>
      </c>
      <c r="U109">
        <v>2048</v>
      </c>
      <c r="V109">
        <v>58</v>
      </c>
      <c r="W109">
        <v>2048</v>
      </c>
      <c r="X109">
        <v>1</v>
      </c>
      <c r="Y109">
        <v>0.38927017670532699</v>
      </c>
      <c r="Z109">
        <v>1977</v>
      </c>
      <c r="AA109" t="s">
        <v>101</v>
      </c>
      <c r="AB109" t="s">
        <v>94</v>
      </c>
      <c r="AC109">
        <v>44.46875</v>
      </c>
      <c r="AE109">
        <v>0</v>
      </c>
      <c r="AF109">
        <v>1977</v>
      </c>
      <c r="AG109">
        <v>142.75</v>
      </c>
      <c r="AH109">
        <f t="shared" si="5"/>
        <v>1834.25</v>
      </c>
      <c r="AI109">
        <f t="shared" si="6"/>
        <v>13.84938704028021</v>
      </c>
      <c r="AJ109">
        <f t="shared" si="7"/>
        <v>0.8843880610030489</v>
      </c>
      <c r="AK109">
        <f t="shared" si="8"/>
        <v>2235.4440173669241</v>
      </c>
    </row>
    <row r="110" spans="1:37" x14ac:dyDescent="0.3">
      <c r="A110">
        <v>108</v>
      </c>
      <c r="B110">
        <v>291</v>
      </c>
      <c r="C110" t="s">
        <v>91</v>
      </c>
      <c r="D110">
        <v>1.45509011055857E-2</v>
      </c>
      <c r="E110">
        <v>2048</v>
      </c>
      <c r="F110">
        <v>8192</v>
      </c>
      <c r="G110">
        <v>4</v>
      </c>
      <c r="H110">
        <v>5.4802866838144304</v>
      </c>
      <c r="I110">
        <v>15.563157887238599</v>
      </c>
      <c r="J110">
        <v>-0.122859329634234</v>
      </c>
      <c r="K110" t="b">
        <v>1</v>
      </c>
      <c r="L110">
        <v>693</v>
      </c>
      <c r="M110" t="s">
        <v>92</v>
      </c>
      <c r="N110">
        <v>15.581294607716901</v>
      </c>
      <c r="O110" t="s">
        <v>101</v>
      </c>
      <c r="P110">
        <v>2.84</v>
      </c>
      <c r="Q110" t="s">
        <v>1583</v>
      </c>
      <c r="R110" t="s">
        <v>1941</v>
      </c>
      <c r="S110">
        <v>0</v>
      </c>
      <c r="T110" t="s">
        <v>101</v>
      </c>
      <c r="U110">
        <v>2048</v>
      </c>
      <c r="V110">
        <v>160</v>
      </c>
      <c r="W110">
        <v>2048</v>
      </c>
      <c r="X110">
        <v>1</v>
      </c>
      <c r="Y110">
        <v>0.35419776228440603</v>
      </c>
      <c r="Z110">
        <v>693</v>
      </c>
      <c r="AA110" t="s">
        <v>101</v>
      </c>
      <c r="AB110" t="s">
        <v>94</v>
      </c>
      <c r="AC110">
        <v>26.328125</v>
      </c>
      <c r="AE110">
        <v>0</v>
      </c>
      <c r="AF110">
        <v>693</v>
      </c>
      <c r="AG110">
        <v>91.75</v>
      </c>
      <c r="AH110">
        <f t="shared" si="5"/>
        <v>601.25</v>
      </c>
      <c r="AI110">
        <f t="shared" si="6"/>
        <v>7.5531335149863761</v>
      </c>
      <c r="AJ110">
        <f t="shared" si="7"/>
        <v>0.8843880610030489</v>
      </c>
      <c r="AK110">
        <f t="shared" si="8"/>
        <v>783.59266769614487</v>
      </c>
    </row>
    <row r="111" spans="1:37" x14ac:dyDescent="0.3">
      <c r="A111">
        <v>109</v>
      </c>
      <c r="B111">
        <v>300</v>
      </c>
      <c r="C111" t="s">
        <v>91</v>
      </c>
      <c r="D111">
        <v>2.11018592877718E-2</v>
      </c>
      <c r="E111">
        <v>2048</v>
      </c>
      <c r="F111">
        <v>2048</v>
      </c>
      <c r="G111">
        <v>1</v>
      </c>
      <c r="H111">
        <v>2.8569514229990398</v>
      </c>
      <c r="I111">
        <v>6.3277010032830203</v>
      </c>
      <c r="J111">
        <v>-0.79160385733259897</v>
      </c>
      <c r="K111" t="b">
        <v>1</v>
      </c>
      <c r="L111">
        <v>164.1</v>
      </c>
      <c r="M111" t="s">
        <v>92</v>
      </c>
      <c r="N111">
        <v>6.9742258685696896</v>
      </c>
      <c r="O111">
        <v>4.0999999999999996</v>
      </c>
      <c r="P111">
        <v>2.2149999999999999</v>
      </c>
      <c r="Q111" t="s">
        <v>1718</v>
      </c>
      <c r="S111">
        <v>0</v>
      </c>
      <c r="T111">
        <v>12584</v>
      </c>
      <c r="U111">
        <v>2048</v>
      </c>
      <c r="V111">
        <v>247</v>
      </c>
      <c r="W111">
        <v>2048</v>
      </c>
      <c r="X111">
        <v>1</v>
      </c>
      <c r="Y111">
        <v>0.11815498960404699</v>
      </c>
      <c r="Z111">
        <v>164.1</v>
      </c>
      <c r="AA111">
        <v>76.7</v>
      </c>
      <c r="AB111" t="s">
        <v>94</v>
      </c>
      <c r="AC111">
        <v>12.8125</v>
      </c>
      <c r="AE111">
        <v>1</v>
      </c>
      <c r="AF111">
        <v>164.125</v>
      </c>
      <c r="AG111">
        <v>13.5234375</v>
      </c>
      <c r="AH111">
        <f t="shared" si="5"/>
        <v>150.6015625</v>
      </c>
      <c r="AI111">
        <f t="shared" si="6"/>
        <v>12.13633737723859</v>
      </c>
      <c r="AJ111">
        <f t="shared" si="7"/>
        <v>0.45311747639335737</v>
      </c>
      <c r="AK111">
        <f t="shared" si="8"/>
        <v>362.21291067025822</v>
      </c>
    </row>
    <row r="112" spans="1:37" x14ac:dyDescent="0.3">
      <c r="A112">
        <v>110</v>
      </c>
      <c r="B112">
        <v>301</v>
      </c>
      <c r="C112" t="s">
        <v>91</v>
      </c>
      <c r="D112">
        <v>6.4744135577464001E-2</v>
      </c>
      <c r="E112">
        <v>2048</v>
      </c>
      <c r="F112">
        <v>2048</v>
      </c>
      <c r="G112">
        <v>1</v>
      </c>
      <c r="H112">
        <v>11.7394718441768</v>
      </c>
      <c r="I112">
        <v>25.9781671864305</v>
      </c>
      <c r="J112">
        <v>-0.79562215102464195</v>
      </c>
      <c r="K112" t="b">
        <v>1</v>
      </c>
      <c r="L112">
        <v>163.5</v>
      </c>
      <c r="M112" t="s">
        <v>92</v>
      </c>
      <c r="N112">
        <v>26.296534933770999</v>
      </c>
      <c r="O112">
        <v>4.51</v>
      </c>
      <c r="P112">
        <v>2.2130000000000001</v>
      </c>
      <c r="Q112" t="s">
        <v>1719</v>
      </c>
      <c r="S112">
        <v>0</v>
      </c>
      <c r="T112">
        <v>32380</v>
      </c>
      <c r="U112">
        <v>2048</v>
      </c>
      <c r="V112">
        <v>22</v>
      </c>
      <c r="W112">
        <v>2048</v>
      </c>
      <c r="X112">
        <v>1</v>
      </c>
      <c r="Y112">
        <v>2.28966309045942</v>
      </c>
      <c r="Z112">
        <v>163.5</v>
      </c>
      <c r="AA112">
        <v>198.1</v>
      </c>
      <c r="AB112" t="s">
        <v>94</v>
      </c>
      <c r="AC112">
        <v>12.7890625</v>
      </c>
      <c r="AD112" t="s">
        <v>98</v>
      </c>
      <c r="AE112">
        <v>0</v>
      </c>
      <c r="AF112">
        <v>163.5</v>
      </c>
      <c r="AG112">
        <v>109.25</v>
      </c>
      <c r="AH112">
        <f t="shared" si="5"/>
        <v>54.25</v>
      </c>
      <c r="AI112">
        <f t="shared" si="6"/>
        <v>1.4965675057208239</v>
      </c>
      <c r="AJ112">
        <f t="shared" si="7"/>
        <v>0.45130037057365685</v>
      </c>
      <c r="AK112">
        <f t="shared" si="8"/>
        <v>362.28642975003964</v>
      </c>
    </row>
    <row r="113" spans="1:37" x14ac:dyDescent="0.3">
      <c r="A113">
        <v>111</v>
      </c>
      <c r="B113">
        <v>302</v>
      </c>
      <c r="C113" t="s">
        <v>91</v>
      </c>
      <c r="D113">
        <v>2.4793165903141699E-2</v>
      </c>
      <c r="E113">
        <v>2048</v>
      </c>
      <c r="F113">
        <v>2048</v>
      </c>
      <c r="G113">
        <v>1</v>
      </c>
      <c r="H113">
        <v>2.71407494144447</v>
      </c>
      <c r="I113">
        <v>5.6295851324492796</v>
      </c>
      <c r="J113">
        <v>-0.78879105174816799</v>
      </c>
      <c r="K113" t="b">
        <v>1</v>
      </c>
      <c r="L113">
        <v>118.44</v>
      </c>
      <c r="M113" t="s">
        <v>92</v>
      </c>
      <c r="N113">
        <v>6.6451294557221496</v>
      </c>
      <c r="O113">
        <v>4.08</v>
      </c>
      <c r="P113">
        <v>2.0739999999999998</v>
      </c>
      <c r="Q113" t="s">
        <v>1720</v>
      </c>
      <c r="S113">
        <v>0</v>
      </c>
      <c r="T113">
        <v>11990</v>
      </c>
      <c r="U113">
        <v>2048</v>
      </c>
      <c r="V113">
        <v>274</v>
      </c>
      <c r="W113">
        <v>2048</v>
      </c>
      <c r="X113">
        <v>1</v>
      </c>
      <c r="Y113">
        <v>0.103551054175023</v>
      </c>
      <c r="Z113">
        <v>118.44</v>
      </c>
      <c r="AA113">
        <v>101.25</v>
      </c>
      <c r="AB113" t="s">
        <v>94</v>
      </c>
      <c r="AC113">
        <v>10.8828125</v>
      </c>
      <c r="AE113">
        <v>1</v>
      </c>
      <c r="AF113">
        <v>118.4375</v>
      </c>
      <c r="AG113">
        <v>11.859375</v>
      </c>
      <c r="AH113">
        <f t="shared" si="5"/>
        <v>106.578125</v>
      </c>
      <c r="AI113">
        <f t="shared" si="6"/>
        <v>9.9868247694334649</v>
      </c>
      <c r="AJ113">
        <f t="shared" si="7"/>
        <v>0.45439380194767265</v>
      </c>
      <c r="AK113">
        <f t="shared" si="8"/>
        <v>260.6494619696399</v>
      </c>
    </row>
    <row r="114" spans="1:37" x14ac:dyDescent="0.3">
      <c r="A114">
        <v>112</v>
      </c>
      <c r="B114">
        <v>303</v>
      </c>
      <c r="C114" t="s">
        <v>91</v>
      </c>
      <c r="D114">
        <v>6.9974283160867498E-2</v>
      </c>
      <c r="E114">
        <v>2048</v>
      </c>
      <c r="F114">
        <v>2048</v>
      </c>
      <c r="G114">
        <v>1</v>
      </c>
      <c r="H114">
        <v>5.18068386896452</v>
      </c>
      <c r="I114">
        <v>15.3295626200805</v>
      </c>
      <c r="J114">
        <v>-0.80807886146997798</v>
      </c>
      <c r="K114" t="b">
        <v>1</v>
      </c>
      <c r="L114">
        <v>909.5</v>
      </c>
      <c r="M114" t="s">
        <v>92</v>
      </c>
      <c r="N114">
        <v>15.3287514220403</v>
      </c>
      <c r="O114">
        <v>4.4770000000000003</v>
      </c>
      <c r="P114">
        <v>2.9590000000000001</v>
      </c>
      <c r="Q114" t="s">
        <v>1721</v>
      </c>
      <c r="S114">
        <v>0</v>
      </c>
      <c r="T114">
        <v>30020</v>
      </c>
      <c r="U114">
        <v>2048</v>
      </c>
      <c r="V114">
        <v>164</v>
      </c>
      <c r="W114">
        <v>2048</v>
      </c>
      <c r="X114">
        <v>1</v>
      </c>
      <c r="Y114">
        <v>0.32645656354160102</v>
      </c>
      <c r="Z114">
        <v>909.5</v>
      </c>
      <c r="AA114">
        <v>33</v>
      </c>
      <c r="AB114" t="s">
        <v>94</v>
      </c>
      <c r="AC114">
        <v>30.15625</v>
      </c>
      <c r="AE114">
        <v>0</v>
      </c>
      <c r="AF114">
        <v>909.5</v>
      </c>
      <c r="AG114">
        <v>42</v>
      </c>
      <c r="AH114">
        <f t="shared" si="5"/>
        <v>867.5</v>
      </c>
      <c r="AI114">
        <f t="shared" si="6"/>
        <v>21.654761904761905</v>
      </c>
      <c r="AJ114">
        <f t="shared" si="7"/>
        <v>0.44571352165544148</v>
      </c>
      <c r="AK114">
        <f t="shared" si="8"/>
        <v>2040.5483697734626</v>
      </c>
    </row>
    <row r="115" spans="1:37" x14ac:dyDescent="0.3">
      <c r="A115">
        <v>113</v>
      </c>
      <c r="B115">
        <v>306</v>
      </c>
      <c r="C115" t="s">
        <v>91</v>
      </c>
      <c r="D115">
        <v>2.9550489037305901E-2</v>
      </c>
      <c r="E115">
        <v>2048</v>
      </c>
      <c r="F115">
        <v>8192</v>
      </c>
      <c r="G115">
        <v>4</v>
      </c>
      <c r="H115">
        <v>3.6789072472540401</v>
      </c>
      <c r="I115">
        <v>12.1432680622252</v>
      </c>
      <c r="J115">
        <v>-0.122859329634234</v>
      </c>
      <c r="K115" t="b">
        <v>1</v>
      </c>
      <c r="L115">
        <v>1997</v>
      </c>
      <c r="M115" t="s">
        <v>92</v>
      </c>
      <c r="N115">
        <v>12.152251840249599</v>
      </c>
      <c r="O115" t="s">
        <v>101</v>
      </c>
      <c r="P115">
        <v>3.3</v>
      </c>
      <c r="Q115" t="s">
        <v>1586</v>
      </c>
      <c r="S115">
        <v>0</v>
      </c>
      <c r="T115" t="s">
        <v>101</v>
      </c>
      <c r="U115">
        <v>2048</v>
      </c>
      <c r="V115">
        <v>87</v>
      </c>
      <c r="W115">
        <v>2048</v>
      </c>
      <c r="X115">
        <v>1</v>
      </c>
      <c r="Y115">
        <v>0.28720900394488702</v>
      </c>
      <c r="Z115">
        <v>1997</v>
      </c>
      <c r="AA115" t="s">
        <v>101</v>
      </c>
      <c r="AB115" t="s">
        <v>94</v>
      </c>
      <c r="AC115">
        <v>44.6875</v>
      </c>
      <c r="AE115">
        <v>0</v>
      </c>
      <c r="AF115">
        <v>1997</v>
      </c>
      <c r="AG115">
        <v>121.375</v>
      </c>
      <c r="AH115">
        <f t="shared" si="5"/>
        <v>1875.625</v>
      </c>
      <c r="AI115">
        <f t="shared" si="6"/>
        <v>16.453141091658086</v>
      </c>
      <c r="AJ115">
        <f t="shared" si="7"/>
        <v>0.8843880610030489</v>
      </c>
      <c r="AK115">
        <f t="shared" si="8"/>
        <v>2258.0585243711421</v>
      </c>
    </row>
    <row r="116" spans="1:37" x14ac:dyDescent="0.3">
      <c r="A116">
        <v>114</v>
      </c>
      <c r="B116">
        <v>307</v>
      </c>
      <c r="C116" t="s">
        <v>91</v>
      </c>
      <c r="D116">
        <v>2.8815910006471299E-2</v>
      </c>
      <c r="E116">
        <v>2048</v>
      </c>
      <c r="F116">
        <v>8192</v>
      </c>
      <c r="G116">
        <v>4</v>
      </c>
      <c r="H116">
        <v>6.6941783191465802</v>
      </c>
      <c r="I116">
        <v>17.755262026173899</v>
      </c>
      <c r="J116">
        <v>-0.122859329634234</v>
      </c>
      <c r="K116" t="b">
        <v>1</v>
      </c>
      <c r="L116">
        <v>448.2</v>
      </c>
      <c r="M116" t="s">
        <v>92</v>
      </c>
      <c r="N116">
        <v>17.7790470924581</v>
      </c>
      <c r="O116" t="s">
        <v>101</v>
      </c>
      <c r="P116">
        <v>2.6520000000000001</v>
      </c>
      <c r="Q116" t="s">
        <v>1587</v>
      </c>
      <c r="R116" t="s">
        <v>1941</v>
      </c>
      <c r="S116">
        <v>0</v>
      </c>
      <c r="T116" t="s">
        <v>101</v>
      </c>
      <c r="U116">
        <v>2048</v>
      </c>
      <c r="V116">
        <v>126</v>
      </c>
      <c r="W116">
        <v>2048</v>
      </c>
      <c r="X116">
        <v>1</v>
      </c>
      <c r="Y116">
        <v>0.50727772308197205</v>
      </c>
      <c r="Z116">
        <v>448.2</v>
      </c>
      <c r="AA116" t="s">
        <v>101</v>
      </c>
      <c r="AB116" t="s">
        <v>94</v>
      </c>
      <c r="AC116">
        <v>21.171875</v>
      </c>
      <c r="AD116" t="s">
        <v>98</v>
      </c>
      <c r="AE116">
        <v>0</v>
      </c>
      <c r="AF116">
        <v>448.25</v>
      </c>
      <c r="AG116">
        <v>101.25</v>
      </c>
      <c r="AH116">
        <f t="shared" si="5"/>
        <v>347</v>
      </c>
      <c r="AI116">
        <f t="shared" si="6"/>
        <v>4.4271604938271603</v>
      </c>
      <c r="AJ116">
        <f t="shared" si="7"/>
        <v>0.8843880610030489</v>
      </c>
      <c r="AK116">
        <f t="shared" si="8"/>
        <v>506.84763823203019</v>
      </c>
    </row>
    <row r="117" spans="1:37" x14ac:dyDescent="0.3">
      <c r="A117">
        <v>115</v>
      </c>
      <c r="B117">
        <v>316</v>
      </c>
      <c r="C117" t="s">
        <v>91</v>
      </c>
      <c r="D117">
        <v>2.6254667674668102E-2</v>
      </c>
      <c r="E117">
        <v>2048</v>
      </c>
      <c r="F117">
        <v>2048</v>
      </c>
      <c r="G117">
        <v>1</v>
      </c>
      <c r="H117">
        <v>3.86536825454822</v>
      </c>
      <c r="I117">
        <v>9.8068620364417001</v>
      </c>
      <c r="J117">
        <v>-0.80526605588554701</v>
      </c>
      <c r="K117" t="b">
        <v>1</v>
      </c>
      <c r="L117">
        <v>344</v>
      </c>
      <c r="M117" t="s">
        <v>92</v>
      </c>
      <c r="N117">
        <v>9.8317585330358295</v>
      </c>
      <c r="O117">
        <v>4.1760000000000002</v>
      </c>
      <c r="P117">
        <v>2.5369999999999999</v>
      </c>
      <c r="Q117" t="s">
        <v>1722</v>
      </c>
      <c r="S117">
        <v>0</v>
      </c>
      <c r="T117">
        <v>15020</v>
      </c>
      <c r="U117">
        <v>2048</v>
      </c>
      <c r="V117">
        <v>194</v>
      </c>
      <c r="W117">
        <v>2048</v>
      </c>
      <c r="X117">
        <v>1</v>
      </c>
      <c r="Y117">
        <v>0.205721451579716</v>
      </c>
      <c r="Z117">
        <v>344</v>
      </c>
      <c r="AA117">
        <v>43.7</v>
      </c>
      <c r="AB117" t="s">
        <v>94</v>
      </c>
      <c r="AC117">
        <v>18.546875</v>
      </c>
      <c r="AE117">
        <v>1</v>
      </c>
      <c r="AF117">
        <v>344</v>
      </c>
      <c r="AG117">
        <v>19.078125</v>
      </c>
      <c r="AH117">
        <f t="shared" si="5"/>
        <v>324.921875</v>
      </c>
      <c r="AI117">
        <f t="shared" si="6"/>
        <v>18.031122031122031</v>
      </c>
      <c r="AJ117">
        <f t="shared" si="7"/>
        <v>0.44696899200745865</v>
      </c>
      <c r="AK117">
        <f t="shared" si="8"/>
        <v>769.62833250468441</v>
      </c>
    </row>
    <row r="118" spans="1:37" x14ac:dyDescent="0.3">
      <c r="A118">
        <v>116</v>
      </c>
      <c r="B118">
        <v>317</v>
      </c>
      <c r="C118" t="s">
        <v>91</v>
      </c>
      <c r="D118">
        <v>6.5056022247374196E-2</v>
      </c>
      <c r="E118">
        <v>2048</v>
      </c>
      <c r="F118">
        <v>2048</v>
      </c>
      <c r="G118">
        <v>1</v>
      </c>
      <c r="H118">
        <v>14.7572624935771</v>
      </c>
      <c r="I118">
        <v>29.543347765461998</v>
      </c>
      <c r="J118">
        <v>-0.80727520273156905</v>
      </c>
      <c r="K118" t="b">
        <v>1</v>
      </c>
      <c r="L118">
        <v>100.6</v>
      </c>
      <c r="M118" t="s">
        <v>92</v>
      </c>
      <c r="N118">
        <v>29.676782639990002</v>
      </c>
      <c r="O118">
        <v>4.375</v>
      </c>
      <c r="P118">
        <v>2.0019999999999998</v>
      </c>
      <c r="Q118" t="s">
        <v>1723</v>
      </c>
      <c r="S118">
        <v>0</v>
      </c>
      <c r="T118">
        <v>23790</v>
      </c>
      <c r="U118">
        <v>2048</v>
      </c>
      <c r="V118">
        <v>15</v>
      </c>
      <c r="W118">
        <v>2048</v>
      </c>
      <c r="X118">
        <v>1</v>
      </c>
      <c r="Y118">
        <v>3.5521099018018698</v>
      </c>
      <c r="Z118">
        <v>100.6</v>
      </c>
      <c r="AA118">
        <v>236.5</v>
      </c>
      <c r="AB118" t="s">
        <v>94</v>
      </c>
      <c r="AC118">
        <v>10.03125</v>
      </c>
      <c r="AD118" t="s">
        <v>98</v>
      </c>
      <c r="AE118">
        <v>1</v>
      </c>
      <c r="AF118">
        <v>100.625</v>
      </c>
      <c r="AG118">
        <v>71.75</v>
      </c>
      <c r="AH118">
        <f t="shared" si="5"/>
        <v>28.875</v>
      </c>
      <c r="AI118">
        <f t="shared" si="6"/>
        <v>1.4024390243902438</v>
      </c>
      <c r="AJ118">
        <f t="shared" si="7"/>
        <v>0.44607186719642261</v>
      </c>
      <c r="AK118">
        <f t="shared" si="8"/>
        <v>225.58024255694866</v>
      </c>
    </row>
    <row r="119" spans="1:37" x14ac:dyDescent="0.3">
      <c r="A119">
        <v>117</v>
      </c>
      <c r="B119">
        <v>318</v>
      </c>
      <c r="C119" t="s">
        <v>91</v>
      </c>
      <c r="D119">
        <v>1.5609433031429301E-2</v>
      </c>
      <c r="E119">
        <v>2048</v>
      </c>
      <c r="F119">
        <v>2048</v>
      </c>
      <c r="G119">
        <v>1</v>
      </c>
      <c r="H119">
        <v>3.6712162205495198</v>
      </c>
      <c r="I119">
        <v>8.0021041057290301</v>
      </c>
      <c r="J119">
        <v>-0.80687337336236498</v>
      </c>
      <c r="K119" t="b">
        <v>1</v>
      </c>
      <c r="L119">
        <v>151.4</v>
      </c>
      <c r="M119" t="s">
        <v>92</v>
      </c>
      <c r="N119">
        <v>8.3756284396018597</v>
      </c>
      <c r="O119">
        <v>4.1559999999999997</v>
      </c>
      <c r="P119">
        <v>2.1800000000000002</v>
      </c>
      <c r="Q119" t="s">
        <v>1724</v>
      </c>
      <c r="S119">
        <v>0</v>
      </c>
      <c r="T119">
        <v>14370</v>
      </c>
      <c r="U119">
        <v>2048</v>
      </c>
      <c r="V119">
        <v>169</v>
      </c>
      <c r="W119">
        <v>2048</v>
      </c>
      <c r="X119">
        <v>1</v>
      </c>
      <c r="Y119">
        <v>0.20547817081150099</v>
      </c>
      <c r="Z119">
        <v>151.4</v>
      </c>
      <c r="AA119">
        <v>94.94</v>
      </c>
      <c r="AB119" t="s">
        <v>94</v>
      </c>
      <c r="AC119">
        <v>12.3046875</v>
      </c>
      <c r="AE119">
        <v>1</v>
      </c>
      <c r="AF119">
        <v>151.375</v>
      </c>
      <c r="AG119">
        <v>19.453125</v>
      </c>
      <c r="AH119">
        <f t="shared" si="5"/>
        <v>131.921875</v>
      </c>
      <c r="AI119">
        <f t="shared" si="6"/>
        <v>7.7815261044176705</v>
      </c>
      <c r="AJ119">
        <f t="shared" si="7"/>
        <v>0.44625114799116988</v>
      </c>
      <c r="AK119">
        <f t="shared" si="8"/>
        <v>339.21481363448572</v>
      </c>
    </row>
    <row r="120" spans="1:37" x14ac:dyDescent="0.3">
      <c r="A120">
        <v>118</v>
      </c>
      <c r="B120">
        <v>319</v>
      </c>
      <c r="C120" t="s">
        <v>91</v>
      </c>
      <c r="D120">
        <v>6.41462079218581E-2</v>
      </c>
      <c r="E120">
        <v>2048</v>
      </c>
      <c r="F120">
        <v>2048</v>
      </c>
      <c r="G120">
        <v>1</v>
      </c>
      <c r="H120">
        <v>4.1073020369625404</v>
      </c>
      <c r="I120">
        <v>12.265751590851</v>
      </c>
      <c r="J120">
        <v>-0.79401483354782498</v>
      </c>
      <c r="K120" t="b">
        <v>1</v>
      </c>
      <c r="L120">
        <v>970.5</v>
      </c>
      <c r="M120" t="s">
        <v>92</v>
      </c>
      <c r="N120">
        <v>12.345422916892799</v>
      </c>
      <c r="O120">
        <v>4.375</v>
      </c>
      <c r="P120">
        <v>2.9860000000000002</v>
      </c>
      <c r="Q120" t="s">
        <v>1725</v>
      </c>
      <c r="S120">
        <v>0</v>
      </c>
      <c r="T120">
        <v>23790</v>
      </c>
      <c r="U120">
        <v>2048</v>
      </c>
      <c r="V120">
        <v>230</v>
      </c>
      <c r="W120">
        <v>2048</v>
      </c>
      <c r="X120">
        <v>1</v>
      </c>
      <c r="Y120">
        <v>0.20488942881160499</v>
      </c>
      <c r="Z120">
        <v>970.5</v>
      </c>
      <c r="AA120">
        <v>24.52</v>
      </c>
      <c r="AB120" t="s">
        <v>94</v>
      </c>
      <c r="AC120">
        <v>31.15625</v>
      </c>
      <c r="AE120">
        <v>1</v>
      </c>
      <c r="AF120">
        <v>970.5</v>
      </c>
      <c r="AG120">
        <v>27.6875</v>
      </c>
      <c r="AH120">
        <f t="shared" si="5"/>
        <v>942.8125</v>
      </c>
      <c r="AI120">
        <f t="shared" si="6"/>
        <v>35.051918735891647</v>
      </c>
      <c r="AJ120">
        <f t="shared" si="7"/>
        <v>0.45202633681939841</v>
      </c>
      <c r="AK120">
        <f t="shared" si="8"/>
        <v>2146.9987939834386</v>
      </c>
    </row>
    <row r="121" spans="1:37" x14ac:dyDescent="0.3">
      <c r="A121">
        <v>119</v>
      </c>
      <c r="B121">
        <v>322</v>
      </c>
      <c r="C121" t="s">
        <v>91</v>
      </c>
      <c r="D121">
        <v>3.0231172990835799E-2</v>
      </c>
      <c r="E121">
        <v>2048</v>
      </c>
      <c r="F121">
        <v>8192</v>
      </c>
      <c r="G121">
        <v>4</v>
      </c>
      <c r="H121">
        <v>3.2911924087384801</v>
      </c>
      <c r="I121">
        <v>10.8313656420397</v>
      </c>
      <c r="J121">
        <v>-0.122859329634234</v>
      </c>
      <c r="K121" t="b">
        <v>1</v>
      </c>
      <c r="L121">
        <v>1953</v>
      </c>
      <c r="M121" t="s">
        <v>92</v>
      </c>
      <c r="N121">
        <v>10.853367123594399</v>
      </c>
      <c r="O121" t="s">
        <v>101</v>
      </c>
      <c r="P121">
        <v>3.2909999999999999</v>
      </c>
      <c r="Q121" t="s">
        <v>1590</v>
      </c>
      <c r="S121">
        <v>0</v>
      </c>
      <c r="T121" t="s">
        <v>101</v>
      </c>
      <c r="U121">
        <v>2048</v>
      </c>
      <c r="V121">
        <v>296</v>
      </c>
      <c r="W121">
        <v>2048</v>
      </c>
      <c r="X121">
        <v>1</v>
      </c>
      <c r="Y121">
        <v>0.13317285371180601</v>
      </c>
      <c r="Z121">
        <v>1953</v>
      </c>
      <c r="AA121" t="s">
        <v>101</v>
      </c>
      <c r="AB121" t="s">
        <v>94</v>
      </c>
      <c r="AC121">
        <v>44.1875</v>
      </c>
      <c r="AE121">
        <v>0</v>
      </c>
      <c r="AF121">
        <v>1953</v>
      </c>
      <c r="AG121">
        <v>66.9375</v>
      </c>
      <c r="AH121">
        <f t="shared" si="5"/>
        <v>1886.0625</v>
      </c>
      <c r="AI121">
        <f t="shared" si="6"/>
        <v>29.176470588235293</v>
      </c>
      <c r="AJ121">
        <f t="shared" si="7"/>
        <v>0.8843880610030489</v>
      </c>
      <c r="AK121">
        <f t="shared" si="8"/>
        <v>2208.3066089618628</v>
      </c>
    </row>
    <row r="122" spans="1:37" x14ac:dyDescent="0.3">
      <c r="A122">
        <v>120</v>
      </c>
      <c r="B122">
        <v>323</v>
      </c>
      <c r="C122" t="s">
        <v>91</v>
      </c>
      <c r="D122">
        <v>2.48968856522724E-2</v>
      </c>
      <c r="E122">
        <v>2048</v>
      </c>
      <c r="F122">
        <v>8192</v>
      </c>
      <c r="G122">
        <v>4</v>
      </c>
      <c r="H122">
        <v>6.3813831852800798</v>
      </c>
      <c r="I122">
        <v>17.424167369182701</v>
      </c>
      <c r="J122">
        <v>-0.122859329634234</v>
      </c>
      <c r="K122" t="b">
        <v>1</v>
      </c>
      <c r="L122">
        <v>538.5</v>
      </c>
      <c r="M122" t="s">
        <v>92</v>
      </c>
      <c r="N122">
        <v>17.442326605960801</v>
      </c>
      <c r="O122" t="s">
        <v>101</v>
      </c>
      <c r="P122">
        <v>2.73</v>
      </c>
      <c r="Q122" t="s">
        <v>1591</v>
      </c>
      <c r="R122" t="s">
        <v>1941</v>
      </c>
      <c r="S122">
        <v>0</v>
      </c>
      <c r="T122" t="s">
        <v>101</v>
      </c>
      <c r="U122">
        <v>2048</v>
      </c>
      <c r="V122">
        <v>153</v>
      </c>
      <c r="W122">
        <v>2048</v>
      </c>
      <c r="X122">
        <v>1</v>
      </c>
      <c r="Y122">
        <v>0.43505904480063901</v>
      </c>
      <c r="Z122">
        <v>538.5</v>
      </c>
      <c r="AA122" t="s">
        <v>101</v>
      </c>
      <c r="AB122" t="s">
        <v>94</v>
      </c>
      <c r="AC122">
        <v>23.203125</v>
      </c>
      <c r="AD122" t="s">
        <v>98</v>
      </c>
      <c r="AE122">
        <v>0</v>
      </c>
      <c r="AF122">
        <v>538.5</v>
      </c>
      <c r="AG122">
        <v>100.1875</v>
      </c>
      <c r="AH122">
        <f t="shared" si="5"/>
        <v>438.3125</v>
      </c>
      <c r="AI122">
        <f t="shared" si="6"/>
        <v>5.3749220212102307</v>
      </c>
      <c r="AJ122">
        <f t="shared" si="7"/>
        <v>0.8843880610030489</v>
      </c>
      <c r="AK122">
        <f t="shared" si="8"/>
        <v>608.89560108856278</v>
      </c>
    </row>
    <row r="123" spans="1:37" x14ac:dyDescent="0.3">
      <c r="A123">
        <v>121</v>
      </c>
      <c r="B123">
        <v>332</v>
      </c>
      <c r="C123" t="s">
        <v>91</v>
      </c>
      <c r="D123">
        <v>1.8844177535253099E-2</v>
      </c>
      <c r="E123">
        <v>2048</v>
      </c>
      <c r="F123">
        <v>2048</v>
      </c>
      <c r="G123">
        <v>1</v>
      </c>
      <c r="H123">
        <v>3.3461156151951501</v>
      </c>
      <c r="I123">
        <v>7.3196279082393998</v>
      </c>
      <c r="J123">
        <v>-0.80004227408589002</v>
      </c>
      <c r="K123" t="b">
        <v>1</v>
      </c>
      <c r="L123">
        <v>153.9</v>
      </c>
      <c r="M123" t="s">
        <v>92</v>
      </c>
      <c r="N123">
        <v>7.8254413293501397</v>
      </c>
      <c r="O123">
        <v>4.125</v>
      </c>
      <c r="P123">
        <v>2.1880000000000002</v>
      </c>
      <c r="Q123" t="s">
        <v>1726</v>
      </c>
      <c r="S123">
        <v>0</v>
      </c>
      <c r="T123">
        <v>13290</v>
      </c>
      <c r="U123">
        <v>2048</v>
      </c>
      <c r="V123">
        <v>208</v>
      </c>
      <c r="W123">
        <v>2048</v>
      </c>
      <c r="X123">
        <v>1</v>
      </c>
      <c r="Y123">
        <v>0.16267384901447801</v>
      </c>
      <c r="Z123">
        <v>153.9</v>
      </c>
      <c r="AA123">
        <v>86.4</v>
      </c>
      <c r="AB123" t="s">
        <v>94</v>
      </c>
      <c r="AC123">
        <v>12.40625</v>
      </c>
      <c r="AE123">
        <v>0</v>
      </c>
      <c r="AF123">
        <v>153.875</v>
      </c>
      <c r="AG123">
        <v>16.46875</v>
      </c>
      <c r="AH123">
        <f t="shared" si="5"/>
        <v>137.40625</v>
      </c>
      <c r="AI123">
        <f t="shared" si="6"/>
        <v>9.3434535104364329</v>
      </c>
      <c r="AJ123">
        <f t="shared" si="7"/>
        <v>0.44930996954749147</v>
      </c>
      <c r="AK123">
        <f t="shared" si="8"/>
        <v>342.46958765453257</v>
      </c>
    </row>
    <row r="124" spans="1:37" x14ac:dyDescent="0.3">
      <c r="A124">
        <v>122</v>
      </c>
      <c r="B124">
        <v>333</v>
      </c>
      <c r="C124" t="s">
        <v>91</v>
      </c>
      <c r="D124">
        <v>7.1967200904553594E-2</v>
      </c>
      <c r="E124">
        <v>2048</v>
      </c>
      <c r="F124">
        <v>2048</v>
      </c>
      <c r="G124">
        <v>1</v>
      </c>
      <c r="H124">
        <v>2.7310049380317101</v>
      </c>
      <c r="I124">
        <v>5.9047313796896601</v>
      </c>
      <c r="J124">
        <v>-0.80084593282429895</v>
      </c>
      <c r="K124" t="b">
        <v>1</v>
      </c>
      <c r="L124">
        <v>145.4</v>
      </c>
      <c r="M124" t="s">
        <v>92</v>
      </c>
      <c r="N124">
        <v>7.5198106180283304</v>
      </c>
      <c r="O124">
        <v>4.5</v>
      </c>
      <c r="P124">
        <v>2.1619999999999999</v>
      </c>
      <c r="Q124" t="s">
        <v>1727</v>
      </c>
      <c r="S124">
        <v>0</v>
      </c>
      <c r="T124">
        <v>31710</v>
      </c>
      <c r="U124">
        <v>2048</v>
      </c>
      <c r="V124">
        <v>362</v>
      </c>
      <c r="W124">
        <v>2048</v>
      </c>
      <c r="X124">
        <v>1</v>
      </c>
      <c r="Y124">
        <v>9.0979599672688705E-2</v>
      </c>
      <c r="Z124">
        <v>145.4</v>
      </c>
      <c r="AA124">
        <v>218.1</v>
      </c>
      <c r="AB124" t="s">
        <v>94</v>
      </c>
      <c r="AC124">
        <v>12.0546875</v>
      </c>
      <c r="AE124">
        <v>0</v>
      </c>
      <c r="AF124">
        <v>145.375</v>
      </c>
      <c r="AG124">
        <v>27.609375</v>
      </c>
      <c r="AH124">
        <f t="shared" si="5"/>
        <v>117.765625</v>
      </c>
      <c r="AI124">
        <f t="shared" si="6"/>
        <v>5.2654216185625353</v>
      </c>
      <c r="AJ124">
        <f t="shared" si="7"/>
        <v>0.44894902272267234</v>
      </c>
      <c r="AK124">
        <f t="shared" si="8"/>
        <v>323.81181969918657</v>
      </c>
    </row>
    <row r="125" spans="1:37" x14ac:dyDescent="0.3">
      <c r="A125">
        <v>123</v>
      </c>
      <c r="B125">
        <v>334</v>
      </c>
      <c r="C125" t="s">
        <v>91</v>
      </c>
      <c r="D125">
        <v>2.18307411490994E-2</v>
      </c>
      <c r="E125">
        <v>2048</v>
      </c>
      <c r="F125">
        <v>2048</v>
      </c>
      <c r="G125">
        <v>1</v>
      </c>
      <c r="H125">
        <v>3.3249475517548599</v>
      </c>
      <c r="I125">
        <v>7.0200552801699301</v>
      </c>
      <c r="J125">
        <v>-0.80164959156270799</v>
      </c>
      <c r="K125" t="b">
        <v>1</v>
      </c>
      <c r="L125">
        <v>129.4</v>
      </c>
      <c r="M125" t="s">
        <v>92</v>
      </c>
      <c r="N125">
        <v>7.6706775867041497</v>
      </c>
      <c r="O125">
        <v>4.0999999999999996</v>
      </c>
      <c r="P125">
        <v>2.1110000000000002</v>
      </c>
      <c r="Q125" t="s">
        <v>1728</v>
      </c>
      <c r="S125">
        <v>0</v>
      </c>
      <c r="T125">
        <v>12690</v>
      </c>
      <c r="U125">
        <v>2048</v>
      </c>
      <c r="V125">
        <v>227</v>
      </c>
      <c r="W125">
        <v>2048</v>
      </c>
      <c r="X125">
        <v>1</v>
      </c>
      <c r="Y125">
        <v>0.15431218883469799</v>
      </c>
      <c r="Z125">
        <v>129.4</v>
      </c>
      <c r="AA125">
        <v>98.06</v>
      </c>
      <c r="AB125" t="s">
        <v>94</v>
      </c>
      <c r="AC125">
        <v>11.375</v>
      </c>
      <c r="AE125">
        <v>1</v>
      </c>
      <c r="AF125">
        <v>129.375</v>
      </c>
      <c r="AG125">
        <v>14.7890625</v>
      </c>
      <c r="AH125">
        <f t="shared" si="5"/>
        <v>114.5859375</v>
      </c>
      <c r="AI125">
        <f t="shared" si="6"/>
        <v>8.7480190174326466</v>
      </c>
      <c r="AJ125">
        <f t="shared" si="7"/>
        <v>0.44858836585939227</v>
      </c>
      <c r="AK125">
        <f t="shared" si="8"/>
        <v>288.40471542802322</v>
      </c>
    </row>
    <row r="126" spans="1:37" x14ac:dyDescent="0.3">
      <c r="A126">
        <v>124</v>
      </c>
      <c r="B126">
        <v>335</v>
      </c>
      <c r="C126" t="s">
        <v>91</v>
      </c>
      <c r="D126">
        <v>4.4592308395852202E-2</v>
      </c>
      <c r="E126">
        <v>2048</v>
      </c>
      <c r="F126">
        <v>2048</v>
      </c>
      <c r="G126">
        <v>1</v>
      </c>
      <c r="H126">
        <v>6.3001176373680297</v>
      </c>
      <c r="I126">
        <v>17.5345070961903</v>
      </c>
      <c r="J126">
        <v>-0.81330264326963397</v>
      </c>
      <c r="K126" t="b">
        <v>1</v>
      </c>
      <c r="L126">
        <v>607</v>
      </c>
      <c r="M126" t="s">
        <v>92</v>
      </c>
      <c r="N126">
        <v>17.534443325742501</v>
      </c>
      <c r="O126">
        <v>4.4729999999999999</v>
      </c>
      <c r="P126">
        <v>2.7829999999999999</v>
      </c>
      <c r="Q126" t="s">
        <v>1729</v>
      </c>
      <c r="S126">
        <v>0</v>
      </c>
      <c r="T126">
        <v>29630</v>
      </c>
      <c r="U126">
        <v>2048</v>
      </c>
      <c r="V126">
        <v>88</v>
      </c>
      <c r="W126">
        <v>2048</v>
      </c>
      <c r="X126">
        <v>1</v>
      </c>
      <c r="Y126">
        <v>0.56499443852793496</v>
      </c>
      <c r="Z126">
        <v>607</v>
      </c>
      <c r="AA126">
        <v>48.8</v>
      </c>
      <c r="AB126" t="s">
        <v>94</v>
      </c>
      <c r="AC126">
        <v>24.640625</v>
      </c>
      <c r="AD126" t="s">
        <v>98</v>
      </c>
      <c r="AE126">
        <v>1</v>
      </c>
      <c r="AF126">
        <v>607</v>
      </c>
      <c r="AG126">
        <v>48.90625</v>
      </c>
      <c r="AH126">
        <f t="shared" si="5"/>
        <v>558.09375</v>
      </c>
      <c r="AI126">
        <f t="shared" si="6"/>
        <v>12.41150159744409</v>
      </c>
      <c r="AJ126">
        <f t="shared" si="7"/>
        <v>0.44339128219003421</v>
      </c>
      <c r="AK126">
        <f t="shared" si="8"/>
        <v>1368.9939887898931</v>
      </c>
    </row>
    <row r="127" spans="1:37" x14ac:dyDescent="0.3">
      <c r="A127">
        <v>125</v>
      </c>
      <c r="B127">
        <v>338</v>
      </c>
      <c r="C127" t="s">
        <v>91</v>
      </c>
      <c r="D127">
        <v>3.2627844050504402E-2</v>
      </c>
      <c r="E127">
        <v>2048</v>
      </c>
      <c r="F127">
        <v>8192</v>
      </c>
      <c r="G127">
        <v>4</v>
      </c>
      <c r="H127">
        <v>3.26386515575226</v>
      </c>
      <c r="I127">
        <v>10.6266859660918</v>
      </c>
      <c r="J127">
        <v>-0.122859329634234</v>
      </c>
      <c r="K127" t="b">
        <v>1</v>
      </c>
      <c r="L127">
        <v>1806</v>
      </c>
      <c r="M127" t="s">
        <v>92</v>
      </c>
      <c r="N127">
        <v>10.6571051097297</v>
      </c>
      <c r="O127" t="s">
        <v>101</v>
      </c>
      <c r="P127">
        <v>3.2559999999999998</v>
      </c>
      <c r="Q127" t="s">
        <v>1594</v>
      </c>
      <c r="S127">
        <v>0</v>
      </c>
      <c r="T127" t="s">
        <v>101</v>
      </c>
      <c r="U127">
        <v>2048</v>
      </c>
      <c r="V127">
        <v>369</v>
      </c>
      <c r="W127">
        <v>2048</v>
      </c>
      <c r="X127">
        <v>1</v>
      </c>
      <c r="Y127">
        <v>0.117852112594122</v>
      </c>
      <c r="Z127">
        <v>1806</v>
      </c>
      <c r="AA127" t="s">
        <v>101</v>
      </c>
      <c r="AB127" t="s">
        <v>94</v>
      </c>
      <c r="AC127">
        <v>42.5</v>
      </c>
      <c r="AE127">
        <v>0</v>
      </c>
      <c r="AF127">
        <v>1806</v>
      </c>
      <c r="AG127">
        <v>59.46875</v>
      </c>
      <c r="AH127">
        <f t="shared" si="5"/>
        <v>1746.53125</v>
      </c>
      <c r="AI127">
        <f t="shared" si="6"/>
        <v>30.368891224382555</v>
      </c>
      <c r="AJ127">
        <f t="shared" si="7"/>
        <v>0.8843880610030489</v>
      </c>
      <c r="AK127">
        <f t="shared" si="8"/>
        <v>2042.0899824808623</v>
      </c>
    </row>
    <row r="128" spans="1:37" x14ac:dyDescent="0.3">
      <c r="A128">
        <v>126</v>
      </c>
      <c r="B128">
        <v>339</v>
      </c>
      <c r="C128" t="s">
        <v>91</v>
      </c>
      <c r="D128">
        <v>2.26790457440171E-2</v>
      </c>
      <c r="E128">
        <v>2048</v>
      </c>
      <c r="F128">
        <v>8192</v>
      </c>
      <c r="G128">
        <v>4</v>
      </c>
      <c r="H128">
        <v>6.3976559497005203</v>
      </c>
      <c r="I128">
        <v>17.643535548783401</v>
      </c>
      <c r="J128">
        <v>-0.122859329634234</v>
      </c>
      <c r="K128" t="b">
        <v>1</v>
      </c>
      <c r="L128">
        <v>573</v>
      </c>
      <c r="M128" t="s">
        <v>92</v>
      </c>
      <c r="N128">
        <v>17.657016294964599</v>
      </c>
      <c r="O128" t="s">
        <v>101</v>
      </c>
      <c r="P128">
        <v>2.758</v>
      </c>
      <c r="Q128" t="s">
        <v>1595</v>
      </c>
      <c r="R128" t="s">
        <v>1941</v>
      </c>
      <c r="S128">
        <v>0</v>
      </c>
      <c r="T128" t="s">
        <v>101</v>
      </c>
      <c r="U128">
        <v>2048</v>
      </c>
      <c r="V128">
        <v>155</v>
      </c>
      <c r="W128">
        <v>2048</v>
      </c>
      <c r="X128">
        <v>1</v>
      </c>
      <c r="Y128">
        <v>0.43355015895650301</v>
      </c>
      <c r="Z128">
        <v>573</v>
      </c>
      <c r="AA128" t="s">
        <v>101</v>
      </c>
      <c r="AB128" t="s">
        <v>94</v>
      </c>
      <c r="AC128">
        <v>23.9375</v>
      </c>
      <c r="AD128" t="s">
        <v>98</v>
      </c>
      <c r="AE128">
        <v>0</v>
      </c>
      <c r="AF128">
        <v>573</v>
      </c>
      <c r="AG128">
        <v>102.6875</v>
      </c>
      <c r="AH128">
        <f t="shared" si="5"/>
        <v>470.3125</v>
      </c>
      <c r="AI128">
        <f t="shared" si="6"/>
        <v>5.5800365185636034</v>
      </c>
      <c r="AJ128">
        <f t="shared" si="7"/>
        <v>0.8843880610030489</v>
      </c>
      <c r="AK128">
        <f t="shared" si="8"/>
        <v>647.90562567083839</v>
      </c>
    </row>
    <row r="129" spans="1:37" x14ac:dyDescent="0.3">
      <c r="A129">
        <v>127</v>
      </c>
      <c r="B129">
        <v>348</v>
      </c>
      <c r="C129" t="s">
        <v>91</v>
      </c>
      <c r="D129">
        <v>2.4120702983685599E-2</v>
      </c>
      <c r="E129">
        <v>2048</v>
      </c>
      <c r="F129">
        <v>2048</v>
      </c>
      <c r="G129">
        <v>1</v>
      </c>
      <c r="H129">
        <v>3.77121636149058</v>
      </c>
      <c r="I129">
        <v>9.2733621076496906</v>
      </c>
      <c r="J129">
        <v>-0.80526605588554701</v>
      </c>
      <c r="K129" t="b">
        <v>1</v>
      </c>
      <c r="L129">
        <v>287.5</v>
      </c>
      <c r="M129" t="s">
        <v>92</v>
      </c>
      <c r="N129">
        <v>9.3182896027950299</v>
      </c>
      <c r="O129">
        <v>4.1369999999999996</v>
      </c>
      <c r="P129">
        <v>2.4590000000000001</v>
      </c>
      <c r="Q129" t="s">
        <v>1730</v>
      </c>
      <c r="S129">
        <v>0</v>
      </c>
      <c r="T129">
        <v>13750</v>
      </c>
      <c r="U129">
        <v>2048</v>
      </c>
      <c r="V129">
        <v>189</v>
      </c>
      <c r="W129">
        <v>2048</v>
      </c>
      <c r="X129">
        <v>1</v>
      </c>
      <c r="Y129">
        <v>0.201576329263979</v>
      </c>
      <c r="Z129">
        <v>287.5</v>
      </c>
      <c r="AA129">
        <v>47.84</v>
      </c>
      <c r="AB129" t="s">
        <v>94</v>
      </c>
      <c r="AC129">
        <v>16.953125</v>
      </c>
      <c r="AE129">
        <v>1</v>
      </c>
      <c r="AF129">
        <v>287.5</v>
      </c>
      <c r="AG129">
        <v>17.53125</v>
      </c>
      <c r="AH129">
        <f t="shared" si="5"/>
        <v>269.96875</v>
      </c>
      <c r="AI129">
        <f t="shared" si="6"/>
        <v>16.399286987522281</v>
      </c>
      <c r="AJ129">
        <f t="shared" si="7"/>
        <v>0.44696899200745865</v>
      </c>
      <c r="AK129">
        <f t="shared" si="8"/>
        <v>643.22135347411847</v>
      </c>
    </row>
    <row r="130" spans="1:37" x14ac:dyDescent="0.3">
      <c r="A130">
        <v>128</v>
      </c>
      <c r="B130">
        <v>349</v>
      </c>
      <c r="C130" t="s">
        <v>91</v>
      </c>
      <c r="D130">
        <v>7.5871981942212299E-2</v>
      </c>
      <c r="E130">
        <v>2048</v>
      </c>
      <c r="F130">
        <v>2048</v>
      </c>
      <c r="G130">
        <v>1</v>
      </c>
      <c r="H130">
        <v>15.785665193822201</v>
      </c>
      <c r="I130">
        <v>30.445985115038098</v>
      </c>
      <c r="J130">
        <v>-0.81410630200804301</v>
      </c>
      <c r="K130" t="b">
        <v>1</v>
      </c>
      <c r="L130">
        <v>84.8</v>
      </c>
      <c r="M130" t="s">
        <v>92</v>
      </c>
      <c r="N130">
        <v>30.588246790593299</v>
      </c>
      <c r="O130">
        <v>4.4000000000000004</v>
      </c>
      <c r="P130">
        <v>1.929</v>
      </c>
      <c r="Q130" t="s">
        <v>1731</v>
      </c>
      <c r="S130">
        <v>0</v>
      </c>
      <c r="T130">
        <v>25060</v>
      </c>
      <c r="U130">
        <v>2048</v>
      </c>
      <c r="V130">
        <v>16</v>
      </c>
      <c r="W130">
        <v>2048</v>
      </c>
      <c r="X130">
        <v>1</v>
      </c>
      <c r="Y130">
        <v>3.6964162984555702</v>
      </c>
      <c r="Z130">
        <v>84.8</v>
      </c>
      <c r="AA130">
        <v>295.5</v>
      </c>
      <c r="AB130" t="s">
        <v>94</v>
      </c>
      <c r="AC130">
        <v>9.2109375</v>
      </c>
      <c r="AD130" t="s">
        <v>98</v>
      </c>
      <c r="AE130">
        <v>1</v>
      </c>
      <c r="AF130">
        <v>84.8125</v>
      </c>
      <c r="AG130">
        <v>62.3125</v>
      </c>
      <c r="AH130">
        <f t="shared" si="5"/>
        <v>22.5</v>
      </c>
      <c r="AI130">
        <f t="shared" si="6"/>
        <v>1.3610832497492478</v>
      </c>
      <c r="AJ130">
        <f t="shared" si="7"/>
        <v>0.44303509005919811</v>
      </c>
      <c r="AK130">
        <f t="shared" si="8"/>
        <v>191.43517500762164</v>
      </c>
    </row>
    <row r="131" spans="1:37" x14ac:dyDescent="0.3">
      <c r="A131">
        <v>129</v>
      </c>
      <c r="B131">
        <v>350</v>
      </c>
      <c r="C131" t="s">
        <v>91</v>
      </c>
      <c r="D131">
        <v>1.50045760079901E-2</v>
      </c>
      <c r="E131">
        <v>2048</v>
      </c>
      <c r="F131">
        <v>2048</v>
      </c>
      <c r="G131">
        <v>1</v>
      </c>
      <c r="H131">
        <v>3.8950450833928101</v>
      </c>
      <c r="I131">
        <v>8.2161107227817194</v>
      </c>
      <c r="J131">
        <v>-0.80928434957759099</v>
      </c>
      <c r="K131" t="b">
        <v>1</v>
      </c>
      <c r="L131">
        <v>128.6</v>
      </c>
      <c r="M131" t="s">
        <v>92</v>
      </c>
      <c r="N131">
        <v>8.5768051373925402</v>
      </c>
      <c r="O131">
        <v>4.117</v>
      </c>
      <c r="P131">
        <v>2.11</v>
      </c>
      <c r="Q131" t="s">
        <v>1732</v>
      </c>
      <c r="S131">
        <v>0</v>
      </c>
      <c r="T131">
        <v>13140</v>
      </c>
      <c r="U131">
        <v>2048</v>
      </c>
      <c r="V131">
        <v>161</v>
      </c>
      <c r="W131">
        <v>2048</v>
      </c>
      <c r="X131">
        <v>1</v>
      </c>
      <c r="Y131">
        <v>0.228161515675322</v>
      </c>
      <c r="Z131">
        <v>128.6</v>
      </c>
      <c r="AA131">
        <v>102.1</v>
      </c>
      <c r="AB131" t="s">
        <v>94</v>
      </c>
      <c r="AC131">
        <v>11.34375</v>
      </c>
      <c r="AE131">
        <v>1</v>
      </c>
      <c r="AF131">
        <v>128.625</v>
      </c>
      <c r="AG131">
        <v>18.125</v>
      </c>
      <c r="AH131">
        <f t="shared" ref="AH131:AH146" si="9">AF131-AG131</f>
        <v>110.5</v>
      </c>
      <c r="AI131">
        <f t="shared" ref="AI131:AI146" si="10">AF131/AG131</f>
        <v>7.0965517241379308</v>
      </c>
      <c r="AJ131">
        <f t="shared" ref="AJ131:AJ146" si="11">EXP(J131)</f>
        <v>0.44517654303138443</v>
      </c>
      <c r="AK131">
        <f t="shared" ref="AK131:AK146" si="12">AF131/AJ131</f>
        <v>288.93031767608676</v>
      </c>
    </row>
    <row r="132" spans="1:37" x14ac:dyDescent="0.3">
      <c r="A132">
        <v>130</v>
      </c>
      <c r="B132">
        <v>351</v>
      </c>
      <c r="C132" t="s">
        <v>91</v>
      </c>
      <c r="D132">
        <v>7.1066160815458301E-2</v>
      </c>
      <c r="E132">
        <v>2048</v>
      </c>
      <c r="F132">
        <v>2048</v>
      </c>
      <c r="G132">
        <v>1</v>
      </c>
      <c r="H132">
        <v>4.4877582659640201</v>
      </c>
      <c r="I132">
        <v>13.8927672881894</v>
      </c>
      <c r="J132">
        <v>-0.79682763913225496</v>
      </c>
      <c r="K132" t="b">
        <v>1</v>
      </c>
      <c r="L132">
        <v>1247</v>
      </c>
      <c r="M132" t="s">
        <v>92</v>
      </c>
      <c r="N132">
        <v>13.906453680554799</v>
      </c>
      <c r="O132">
        <v>4.4020000000000001</v>
      </c>
      <c r="P132">
        <v>3.0960000000000001</v>
      </c>
      <c r="Q132" t="s">
        <v>1733</v>
      </c>
      <c r="S132">
        <v>0</v>
      </c>
      <c r="T132">
        <v>25180</v>
      </c>
      <c r="U132">
        <v>2048</v>
      </c>
      <c r="V132">
        <v>226</v>
      </c>
      <c r="W132">
        <v>2048</v>
      </c>
      <c r="X132">
        <v>1</v>
      </c>
      <c r="Y132">
        <v>0.23200222879804</v>
      </c>
      <c r="Z132">
        <v>1247</v>
      </c>
      <c r="AA132">
        <v>20.2</v>
      </c>
      <c r="AB132" t="s">
        <v>94</v>
      </c>
      <c r="AC132">
        <v>35.3125</v>
      </c>
      <c r="AE132">
        <v>1</v>
      </c>
      <c r="AF132">
        <v>1247</v>
      </c>
      <c r="AG132">
        <v>29.3125</v>
      </c>
      <c r="AH132">
        <f t="shared" si="9"/>
        <v>1217.6875</v>
      </c>
      <c r="AI132">
        <f t="shared" si="10"/>
        <v>42.541577825159912</v>
      </c>
      <c r="AJ132">
        <f t="shared" si="11"/>
        <v>0.45075666112744794</v>
      </c>
      <c r="AK132">
        <f t="shared" si="12"/>
        <v>2766.4593949226642</v>
      </c>
    </row>
    <row r="133" spans="1:37" x14ac:dyDescent="0.3">
      <c r="A133">
        <v>131</v>
      </c>
      <c r="B133">
        <v>354</v>
      </c>
      <c r="C133" t="s">
        <v>91</v>
      </c>
      <c r="D133">
        <v>3.14256940563628E-2</v>
      </c>
      <c r="E133">
        <v>2048</v>
      </c>
      <c r="F133">
        <v>8192</v>
      </c>
      <c r="G133">
        <v>4</v>
      </c>
      <c r="H133">
        <v>3.4018078593158099</v>
      </c>
      <c r="I133">
        <v>10.86983917547</v>
      </c>
      <c r="J133">
        <v>-0.122859329634234</v>
      </c>
      <c r="K133" t="b">
        <v>1</v>
      </c>
      <c r="L133">
        <v>1570</v>
      </c>
      <c r="M133" t="s">
        <v>92</v>
      </c>
      <c r="N133">
        <v>10.898780808534401</v>
      </c>
      <c r="O133" t="s">
        <v>101</v>
      </c>
      <c r="P133">
        <v>3.1949999999999998</v>
      </c>
      <c r="Q133" t="s">
        <v>1598</v>
      </c>
      <c r="S133">
        <v>0</v>
      </c>
      <c r="T133" t="s">
        <v>101</v>
      </c>
      <c r="U133">
        <v>2048</v>
      </c>
      <c r="V133">
        <v>309</v>
      </c>
      <c r="W133">
        <v>2048</v>
      </c>
      <c r="X133">
        <v>1</v>
      </c>
      <c r="Y133">
        <v>0.13663407528043101</v>
      </c>
      <c r="Z133">
        <v>1570</v>
      </c>
      <c r="AA133" t="s">
        <v>101</v>
      </c>
      <c r="AB133" t="s">
        <v>94</v>
      </c>
      <c r="AC133">
        <v>39.625</v>
      </c>
      <c r="AE133">
        <v>0</v>
      </c>
      <c r="AF133">
        <v>1570</v>
      </c>
      <c r="AG133">
        <v>64.25</v>
      </c>
      <c r="AH133">
        <f t="shared" si="9"/>
        <v>1505.75</v>
      </c>
      <c r="AI133">
        <f t="shared" si="10"/>
        <v>24.435797665369648</v>
      </c>
      <c r="AJ133">
        <f t="shared" si="11"/>
        <v>0.8843880610030489</v>
      </c>
      <c r="AK133">
        <f t="shared" si="12"/>
        <v>1775.238799831093</v>
      </c>
    </row>
    <row r="134" spans="1:37" x14ac:dyDescent="0.3">
      <c r="A134">
        <v>132</v>
      </c>
      <c r="B134">
        <v>355</v>
      </c>
      <c r="C134" t="s">
        <v>91</v>
      </c>
      <c r="D134">
        <v>2.52305291200993E-2</v>
      </c>
      <c r="E134">
        <v>2048</v>
      </c>
      <c r="F134">
        <v>8192</v>
      </c>
      <c r="G134">
        <v>4</v>
      </c>
      <c r="H134">
        <v>5.7655812993473203</v>
      </c>
      <c r="I134">
        <v>16.913873264882099</v>
      </c>
      <c r="J134">
        <v>-0.122859329634234</v>
      </c>
      <c r="K134" t="b">
        <v>1</v>
      </c>
      <c r="L134">
        <v>857.5</v>
      </c>
      <c r="M134" t="s">
        <v>92</v>
      </c>
      <c r="N134">
        <v>16.915373794656102</v>
      </c>
      <c r="O134" t="s">
        <v>101</v>
      </c>
      <c r="P134">
        <v>2.9340000000000002</v>
      </c>
      <c r="Q134" t="s">
        <v>1599</v>
      </c>
      <c r="R134" t="s">
        <v>1941</v>
      </c>
      <c r="S134">
        <v>0</v>
      </c>
      <c r="T134" t="s">
        <v>101</v>
      </c>
      <c r="U134">
        <v>2048</v>
      </c>
      <c r="V134">
        <v>188</v>
      </c>
      <c r="W134">
        <v>2048</v>
      </c>
      <c r="X134">
        <v>1</v>
      </c>
      <c r="Y134">
        <v>0.34756573785591099</v>
      </c>
      <c r="Z134">
        <v>857.5</v>
      </c>
      <c r="AA134" t="s">
        <v>101</v>
      </c>
      <c r="AB134" t="s">
        <v>94</v>
      </c>
      <c r="AC134">
        <v>29.28125</v>
      </c>
      <c r="AE134">
        <v>0</v>
      </c>
      <c r="AF134">
        <v>857.5</v>
      </c>
      <c r="AG134">
        <v>99.0625</v>
      </c>
      <c r="AH134">
        <f t="shared" si="9"/>
        <v>758.4375</v>
      </c>
      <c r="AI134">
        <f t="shared" si="10"/>
        <v>8.6561514195583591</v>
      </c>
      <c r="AJ134">
        <f t="shared" si="11"/>
        <v>0.8843880610030489</v>
      </c>
      <c r="AK134">
        <f t="shared" si="12"/>
        <v>969.59698780583585</v>
      </c>
    </row>
    <row r="135" spans="1:37" x14ac:dyDescent="0.3">
      <c r="A135">
        <v>133</v>
      </c>
      <c r="B135">
        <v>364</v>
      </c>
      <c r="C135" t="s">
        <v>91</v>
      </c>
      <c r="D135">
        <v>1.54161394179517E-2</v>
      </c>
      <c r="E135">
        <v>2048</v>
      </c>
      <c r="F135">
        <v>2048</v>
      </c>
      <c r="G135">
        <v>1</v>
      </c>
      <c r="H135">
        <v>3.05887599900143</v>
      </c>
      <c r="I135">
        <v>6.4523165603936601</v>
      </c>
      <c r="J135">
        <v>-0.79321117480941605</v>
      </c>
      <c r="K135" t="b">
        <v>1</v>
      </c>
      <c r="L135">
        <v>128.4</v>
      </c>
      <c r="M135" t="s">
        <v>92</v>
      </c>
      <c r="N135">
        <v>7.1471932533948097</v>
      </c>
      <c r="O135">
        <v>4.0270000000000001</v>
      </c>
      <c r="P135">
        <v>2.11</v>
      </c>
      <c r="Q135" t="s">
        <v>1734</v>
      </c>
      <c r="S135">
        <v>0</v>
      </c>
      <c r="T135">
        <v>10610</v>
      </c>
      <c r="U135">
        <v>2048</v>
      </c>
      <c r="V135">
        <v>219</v>
      </c>
      <c r="W135">
        <v>2048</v>
      </c>
      <c r="X135">
        <v>1</v>
      </c>
      <c r="Y135">
        <v>0.13912594700148501</v>
      </c>
      <c r="Z135">
        <v>128.4</v>
      </c>
      <c r="AA135">
        <v>82.6</v>
      </c>
      <c r="AB135" t="s">
        <v>94</v>
      </c>
      <c r="AC135">
        <v>11.328125</v>
      </c>
      <c r="AE135">
        <v>2</v>
      </c>
      <c r="AF135">
        <v>128.375</v>
      </c>
      <c r="AG135">
        <v>12.5</v>
      </c>
      <c r="AH135">
        <f t="shared" si="9"/>
        <v>115.875</v>
      </c>
      <c r="AI135">
        <f t="shared" si="10"/>
        <v>10.27</v>
      </c>
      <c r="AJ135">
        <f t="shared" si="11"/>
        <v>0.45238975774861689</v>
      </c>
      <c r="AK135">
        <f t="shared" si="12"/>
        <v>283.77079233375389</v>
      </c>
    </row>
    <row r="136" spans="1:37" x14ac:dyDescent="0.3">
      <c r="A136">
        <v>134</v>
      </c>
      <c r="B136">
        <v>365</v>
      </c>
      <c r="C136" t="s">
        <v>91</v>
      </c>
      <c r="D136">
        <v>7.5013249435397805E-2</v>
      </c>
      <c r="E136">
        <v>2048</v>
      </c>
      <c r="F136">
        <v>2048</v>
      </c>
      <c r="G136">
        <v>1</v>
      </c>
      <c r="H136">
        <v>18.499833526200199</v>
      </c>
      <c r="I136">
        <v>38.842423907549403</v>
      </c>
      <c r="J136">
        <v>-0.80687337336236498</v>
      </c>
      <c r="K136" t="b">
        <v>1</v>
      </c>
      <c r="L136">
        <v>125.9</v>
      </c>
      <c r="M136" t="s">
        <v>92</v>
      </c>
      <c r="N136">
        <v>39.108047266599499</v>
      </c>
      <c r="O136">
        <v>4.5549999999999997</v>
      </c>
      <c r="P136">
        <v>2.1</v>
      </c>
      <c r="Q136" t="s">
        <v>1735</v>
      </c>
      <c r="S136">
        <v>0</v>
      </c>
      <c r="T136">
        <v>35840</v>
      </c>
      <c r="U136">
        <v>2048</v>
      </c>
      <c r="V136">
        <v>16</v>
      </c>
      <c r="W136">
        <v>2048</v>
      </c>
      <c r="X136">
        <v>1</v>
      </c>
      <c r="Y136">
        <v>4.3749583815500603</v>
      </c>
      <c r="Z136">
        <v>125.9</v>
      </c>
      <c r="AA136">
        <v>284.8</v>
      </c>
      <c r="AB136" t="s">
        <v>94</v>
      </c>
      <c r="AC136">
        <v>11.21875</v>
      </c>
      <c r="AD136" t="s">
        <v>98</v>
      </c>
      <c r="AE136">
        <v>0</v>
      </c>
      <c r="AF136">
        <v>125.875</v>
      </c>
      <c r="AG136">
        <v>100.5</v>
      </c>
      <c r="AH136">
        <f t="shared" si="9"/>
        <v>25.375</v>
      </c>
      <c r="AI136">
        <f t="shared" si="10"/>
        <v>1.2524875621890548</v>
      </c>
      <c r="AJ136">
        <f t="shared" si="11"/>
        <v>0.44625114799116988</v>
      </c>
      <c r="AK136">
        <f t="shared" si="12"/>
        <v>282.0721034929208</v>
      </c>
    </row>
    <row r="137" spans="1:37" x14ac:dyDescent="0.3">
      <c r="A137">
        <v>135</v>
      </c>
      <c r="B137">
        <v>366</v>
      </c>
      <c r="C137" t="s">
        <v>91</v>
      </c>
      <c r="D137">
        <v>3.0033341687348399E-2</v>
      </c>
      <c r="E137">
        <v>2048</v>
      </c>
      <c r="F137">
        <v>2048</v>
      </c>
      <c r="G137">
        <v>1</v>
      </c>
      <c r="H137">
        <v>2.9588386124397101</v>
      </c>
      <c r="I137">
        <v>6.4262276113925001</v>
      </c>
      <c r="J137">
        <v>-0.78919288111737196</v>
      </c>
      <c r="K137" t="b">
        <v>1</v>
      </c>
      <c r="L137">
        <v>148.4</v>
      </c>
      <c r="M137" t="s">
        <v>92</v>
      </c>
      <c r="N137">
        <v>7.0857772026891102</v>
      </c>
      <c r="O137">
        <v>4.008</v>
      </c>
      <c r="P137">
        <v>2.1720000000000002</v>
      </c>
      <c r="Q137" t="s">
        <v>1736</v>
      </c>
      <c r="S137">
        <v>0</v>
      </c>
      <c r="T137">
        <v>10200</v>
      </c>
      <c r="U137">
        <v>2048</v>
      </c>
      <c r="V137">
        <v>284</v>
      </c>
      <c r="W137">
        <v>2048</v>
      </c>
      <c r="X137">
        <v>1</v>
      </c>
      <c r="Y137">
        <v>0.116235686830267</v>
      </c>
      <c r="Z137">
        <v>148.4</v>
      </c>
      <c r="AA137">
        <v>68.75</v>
      </c>
      <c r="AB137" t="s">
        <v>94</v>
      </c>
      <c r="AC137">
        <v>12.1796875</v>
      </c>
      <c r="AE137">
        <v>1</v>
      </c>
      <c r="AF137">
        <v>148.375</v>
      </c>
      <c r="AG137">
        <v>10.0625</v>
      </c>
      <c r="AH137">
        <f t="shared" si="9"/>
        <v>138.3125</v>
      </c>
      <c r="AI137">
        <f t="shared" si="10"/>
        <v>14.745341614906833</v>
      </c>
      <c r="AJ137">
        <f t="shared" si="11"/>
        <v>0.45421124985271871</v>
      </c>
      <c r="AK137">
        <f t="shared" si="12"/>
        <v>326.66518067994059</v>
      </c>
    </row>
    <row r="138" spans="1:37" x14ac:dyDescent="0.3">
      <c r="A138">
        <v>136</v>
      </c>
      <c r="B138">
        <v>367</v>
      </c>
      <c r="C138" t="s">
        <v>91</v>
      </c>
      <c r="D138">
        <v>7.0375200386644396E-2</v>
      </c>
      <c r="E138">
        <v>2048</v>
      </c>
      <c r="F138">
        <v>2048</v>
      </c>
      <c r="G138">
        <v>1</v>
      </c>
      <c r="H138">
        <v>5.5247585389872702</v>
      </c>
      <c r="I138">
        <v>15.711032095245001</v>
      </c>
      <c r="J138">
        <v>-0.80446239714713796</v>
      </c>
      <c r="K138" t="b">
        <v>1</v>
      </c>
      <c r="L138">
        <v>696.5</v>
      </c>
      <c r="M138" t="s">
        <v>92</v>
      </c>
      <c r="N138">
        <v>15.7067429690414</v>
      </c>
      <c r="O138">
        <v>4.484</v>
      </c>
      <c r="P138">
        <v>2.8439999999999999</v>
      </c>
      <c r="Q138" t="s">
        <v>1737</v>
      </c>
      <c r="S138">
        <v>0</v>
      </c>
      <c r="T138">
        <v>30610</v>
      </c>
      <c r="U138">
        <v>2048</v>
      </c>
      <c r="V138">
        <v>104</v>
      </c>
      <c r="W138">
        <v>2048</v>
      </c>
      <c r="X138">
        <v>1</v>
      </c>
      <c r="Y138">
        <v>0.44368907854984002</v>
      </c>
      <c r="Z138">
        <v>696.5</v>
      </c>
      <c r="AA138">
        <v>43.94</v>
      </c>
      <c r="AB138" t="s">
        <v>94</v>
      </c>
      <c r="AC138">
        <v>26.390625</v>
      </c>
      <c r="AE138">
        <v>0</v>
      </c>
      <c r="AF138">
        <v>696.5</v>
      </c>
      <c r="AG138">
        <v>54.78125</v>
      </c>
      <c r="AH138">
        <f t="shared" si="9"/>
        <v>641.71875</v>
      </c>
      <c r="AI138">
        <f t="shared" si="10"/>
        <v>12.714204221334855</v>
      </c>
      <c r="AJ138">
        <f t="shared" si="11"/>
        <v>0.44732834692370133</v>
      </c>
      <c r="AK138">
        <f t="shared" si="12"/>
        <v>1557.0218270088722</v>
      </c>
    </row>
    <row r="139" spans="1:37" x14ac:dyDescent="0.3">
      <c r="A139">
        <v>137</v>
      </c>
      <c r="B139">
        <v>370</v>
      </c>
      <c r="C139" t="s">
        <v>91</v>
      </c>
      <c r="D139">
        <v>2.35352184379518E-2</v>
      </c>
      <c r="E139">
        <v>2048</v>
      </c>
      <c r="F139">
        <v>8192</v>
      </c>
      <c r="G139">
        <v>4</v>
      </c>
      <c r="H139">
        <v>3.4215828373465702</v>
      </c>
      <c r="I139">
        <v>10.7726397144583</v>
      </c>
      <c r="J139">
        <v>-0.122859329634234</v>
      </c>
      <c r="K139" t="b">
        <v>1</v>
      </c>
      <c r="L139">
        <v>1406</v>
      </c>
      <c r="M139" t="s">
        <v>92</v>
      </c>
      <c r="N139">
        <v>10.812044280194</v>
      </c>
      <c r="O139" t="s">
        <v>101</v>
      </c>
      <c r="P139">
        <v>3.1480000000000001</v>
      </c>
      <c r="Q139" t="s">
        <v>1602</v>
      </c>
      <c r="S139">
        <v>0</v>
      </c>
      <c r="T139" t="s">
        <v>101</v>
      </c>
      <c r="U139">
        <v>2048</v>
      </c>
      <c r="V139">
        <v>278</v>
      </c>
      <c r="W139">
        <v>2048</v>
      </c>
      <c r="X139">
        <v>1</v>
      </c>
      <c r="Y139">
        <v>0.145236887100259</v>
      </c>
      <c r="Z139">
        <v>1406</v>
      </c>
      <c r="AA139" t="s">
        <v>101</v>
      </c>
      <c r="AB139" t="s">
        <v>94</v>
      </c>
      <c r="AC139">
        <v>37.5</v>
      </c>
      <c r="AE139">
        <v>0</v>
      </c>
      <c r="AF139">
        <v>1406</v>
      </c>
      <c r="AG139">
        <v>66.25</v>
      </c>
      <c r="AH139">
        <f t="shared" si="9"/>
        <v>1339.75</v>
      </c>
      <c r="AI139">
        <f t="shared" si="10"/>
        <v>21.222641509433963</v>
      </c>
      <c r="AJ139">
        <f t="shared" si="11"/>
        <v>0.8843880610030489</v>
      </c>
      <c r="AK139">
        <f t="shared" si="12"/>
        <v>1589.7998423965075</v>
      </c>
    </row>
    <row r="140" spans="1:37" x14ac:dyDescent="0.3">
      <c r="A140">
        <v>138</v>
      </c>
      <c r="B140">
        <v>371</v>
      </c>
      <c r="C140" t="s">
        <v>91</v>
      </c>
      <c r="D140">
        <v>1.3452514668342099E-2</v>
      </c>
      <c r="E140">
        <v>2048</v>
      </c>
      <c r="F140">
        <v>8192</v>
      </c>
      <c r="G140">
        <v>4</v>
      </c>
      <c r="H140">
        <v>4.3556526720612698</v>
      </c>
      <c r="I140">
        <v>15.032105999086401</v>
      </c>
      <c r="J140">
        <v>-0.122859329634234</v>
      </c>
      <c r="K140" t="b">
        <v>1</v>
      </c>
      <c r="L140">
        <v>2832</v>
      </c>
      <c r="M140" t="s">
        <v>92</v>
      </c>
      <c r="N140">
        <v>15.036562099673599</v>
      </c>
      <c r="O140" t="s">
        <v>101</v>
      </c>
      <c r="P140">
        <v>3.4510000000000001</v>
      </c>
      <c r="Q140" t="s">
        <v>1603</v>
      </c>
      <c r="R140" t="s">
        <v>1941</v>
      </c>
      <c r="S140">
        <v>0</v>
      </c>
      <c r="T140" t="s">
        <v>101</v>
      </c>
      <c r="U140">
        <v>2048</v>
      </c>
      <c r="V140">
        <v>270</v>
      </c>
      <c r="W140">
        <v>2048</v>
      </c>
      <c r="X140">
        <v>1</v>
      </c>
      <c r="Y140">
        <v>0.20421851818227099</v>
      </c>
      <c r="Z140">
        <v>2832</v>
      </c>
      <c r="AA140" t="s">
        <v>101</v>
      </c>
      <c r="AB140" t="s">
        <v>94</v>
      </c>
      <c r="AC140">
        <v>53.21875</v>
      </c>
      <c r="AE140">
        <v>0</v>
      </c>
      <c r="AF140">
        <v>2832</v>
      </c>
      <c r="AG140">
        <v>86.4375</v>
      </c>
      <c r="AH140">
        <f t="shared" si="9"/>
        <v>2745.5625</v>
      </c>
      <c r="AI140">
        <f t="shared" si="10"/>
        <v>32.76355748373102</v>
      </c>
      <c r="AJ140">
        <f t="shared" si="11"/>
        <v>0.8843880610030489</v>
      </c>
      <c r="AK140">
        <f t="shared" si="12"/>
        <v>3202.2141917972326</v>
      </c>
    </row>
    <row r="141" spans="1:37" x14ac:dyDescent="0.3">
      <c r="A141">
        <v>139</v>
      </c>
      <c r="B141">
        <v>380</v>
      </c>
      <c r="C141" t="s">
        <v>91</v>
      </c>
      <c r="D141">
        <v>2.1111863030890701E-2</v>
      </c>
      <c r="E141">
        <v>2048</v>
      </c>
      <c r="F141">
        <v>2048</v>
      </c>
      <c r="G141">
        <v>1</v>
      </c>
      <c r="H141">
        <v>3.7548298666729099</v>
      </c>
      <c r="I141">
        <v>8.6023738937643195</v>
      </c>
      <c r="J141">
        <v>-0.80285507967032099</v>
      </c>
      <c r="K141" t="b">
        <v>1</v>
      </c>
      <c r="L141">
        <v>195.4</v>
      </c>
      <c r="M141" t="s">
        <v>92</v>
      </c>
      <c r="N141">
        <v>8.6405970385703199</v>
      </c>
      <c r="O141">
        <v>3.95</v>
      </c>
      <c r="P141">
        <v>2.2909999999999999</v>
      </c>
      <c r="Q141" t="s">
        <v>1738</v>
      </c>
      <c r="S141">
        <v>0</v>
      </c>
      <c r="T141">
        <v>8880</v>
      </c>
      <c r="U141">
        <v>2048</v>
      </c>
      <c r="V141">
        <v>152</v>
      </c>
      <c r="W141">
        <v>2048</v>
      </c>
      <c r="X141">
        <v>1</v>
      </c>
      <c r="Y141">
        <v>0.223446207972575</v>
      </c>
      <c r="Z141">
        <v>195.4</v>
      </c>
      <c r="AA141">
        <v>45.44</v>
      </c>
      <c r="AB141" t="s">
        <v>94</v>
      </c>
      <c r="AC141">
        <v>13.9765625</v>
      </c>
      <c r="AE141">
        <v>1</v>
      </c>
      <c r="AF141">
        <v>195.375</v>
      </c>
      <c r="AG141">
        <v>12.5546875</v>
      </c>
      <c r="AH141">
        <f t="shared" si="9"/>
        <v>182.8203125</v>
      </c>
      <c r="AI141">
        <f t="shared" si="10"/>
        <v>15.561916614810205</v>
      </c>
      <c r="AJ141">
        <f t="shared" si="11"/>
        <v>0.44804792373286106</v>
      </c>
      <c r="AK141">
        <f t="shared" si="12"/>
        <v>436.05826442014302</v>
      </c>
    </row>
    <row r="142" spans="1:37" x14ac:dyDescent="0.3">
      <c r="A142">
        <v>140</v>
      </c>
      <c r="B142">
        <v>381</v>
      </c>
      <c r="C142" t="s">
        <v>91</v>
      </c>
      <c r="D142">
        <v>4.1967058991568898E-2</v>
      </c>
      <c r="E142">
        <v>2048</v>
      </c>
      <c r="F142">
        <v>2048</v>
      </c>
      <c r="G142">
        <v>1</v>
      </c>
      <c r="H142">
        <v>4.4714513355505803</v>
      </c>
      <c r="I142">
        <v>10.986495664302</v>
      </c>
      <c r="J142">
        <v>-0.81089166705440796</v>
      </c>
      <c r="K142" t="b">
        <v>1</v>
      </c>
      <c r="L142">
        <v>287</v>
      </c>
      <c r="M142" t="s">
        <v>92</v>
      </c>
      <c r="N142">
        <v>11.289797669588101</v>
      </c>
      <c r="O142">
        <v>4.4569999999999999</v>
      </c>
      <c r="P142">
        <v>2.4569999999999999</v>
      </c>
      <c r="Q142" t="s">
        <v>1739</v>
      </c>
      <c r="S142">
        <v>0</v>
      </c>
      <c r="T142">
        <v>28530</v>
      </c>
      <c r="U142">
        <v>2048</v>
      </c>
      <c r="V142">
        <v>176</v>
      </c>
      <c r="W142">
        <v>2048</v>
      </c>
      <c r="X142">
        <v>1</v>
      </c>
      <c r="Y142">
        <v>0.26167048995453202</v>
      </c>
      <c r="Z142">
        <v>287</v>
      </c>
      <c r="AA142">
        <v>99.4</v>
      </c>
      <c r="AB142" t="s">
        <v>94</v>
      </c>
      <c r="AC142">
        <v>16.9375</v>
      </c>
      <c r="AE142">
        <v>1</v>
      </c>
      <c r="AF142">
        <v>287</v>
      </c>
      <c r="AG142">
        <v>38.8125</v>
      </c>
      <c r="AH142">
        <f t="shared" si="9"/>
        <v>248.1875</v>
      </c>
      <c r="AI142">
        <f t="shared" si="10"/>
        <v>7.394524959742351</v>
      </c>
      <c r="AJ142">
        <f t="shared" si="11"/>
        <v>0.44446157773553302</v>
      </c>
      <c r="AK142">
        <f t="shared" si="12"/>
        <v>645.725107358488</v>
      </c>
    </row>
    <row r="143" spans="1:37" x14ac:dyDescent="0.3">
      <c r="A143">
        <v>141</v>
      </c>
      <c r="B143">
        <v>382</v>
      </c>
      <c r="C143" t="s">
        <v>91</v>
      </c>
      <c r="D143">
        <v>1.4053765044696499E-2</v>
      </c>
      <c r="E143">
        <v>2048</v>
      </c>
      <c r="F143">
        <v>2048</v>
      </c>
      <c r="G143">
        <v>1</v>
      </c>
      <c r="H143">
        <v>3.4552997823045799</v>
      </c>
      <c r="I143">
        <v>6.6743974310531904</v>
      </c>
      <c r="J143">
        <v>-0.80365873840873003</v>
      </c>
      <c r="K143" t="b">
        <v>1</v>
      </c>
      <c r="L143">
        <v>85.44</v>
      </c>
      <c r="M143" t="s">
        <v>92</v>
      </c>
      <c r="N143">
        <v>7.3010103315684196</v>
      </c>
      <c r="O143">
        <v>3.9409999999999998</v>
      </c>
      <c r="P143">
        <v>1.9319999999999999</v>
      </c>
      <c r="Q143" t="s">
        <v>1740</v>
      </c>
      <c r="S143">
        <v>0</v>
      </c>
      <c r="T143">
        <v>8744</v>
      </c>
      <c r="U143">
        <v>2048</v>
      </c>
      <c r="V143">
        <v>191</v>
      </c>
      <c r="W143">
        <v>2048</v>
      </c>
      <c r="X143">
        <v>1</v>
      </c>
      <c r="Y143">
        <v>0.17765925708556099</v>
      </c>
      <c r="Z143">
        <v>85.44</v>
      </c>
      <c r="AA143">
        <v>102.4</v>
      </c>
      <c r="AB143" t="s">
        <v>94</v>
      </c>
      <c r="AC143">
        <v>9.2421875</v>
      </c>
      <c r="AE143">
        <v>2</v>
      </c>
      <c r="AF143">
        <v>85.4375</v>
      </c>
      <c r="AG143">
        <v>11.1171875</v>
      </c>
      <c r="AH143">
        <f t="shared" si="9"/>
        <v>74.3203125</v>
      </c>
      <c r="AI143">
        <f t="shared" si="10"/>
        <v>7.6851721714687278</v>
      </c>
      <c r="AJ143">
        <f t="shared" si="11"/>
        <v>0.44768799075474108</v>
      </c>
      <c r="AK143">
        <f t="shared" si="12"/>
        <v>190.84161685008345</v>
      </c>
    </row>
    <row r="144" spans="1:37" x14ac:dyDescent="0.3">
      <c r="A144">
        <v>142</v>
      </c>
      <c r="B144">
        <v>383</v>
      </c>
      <c r="C144" t="s">
        <v>91</v>
      </c>
      <c r="D144">
        <v>5.7392124554987697E-2</v>
      </c>
      <c r="E144">
        <v>2048</v>
      </c>
      <c r="F144">
        <v>2048</v>
      </c>
      <c r="G144">
        <v>1</v>
      </c>
      <c r="H144">
        <v>3.1333328694709501</v>
      </c>
      <c r="I144">
        <v>9.9568995676352507</v>
      </c>
      <c r="J144">
        <v>-0.768297753918745</v>
      </c>
      <c r="K144" t="b">
        <v>1</v>
      </c>
      <c r="L144">
        <v>1504</v>
      </c>
      <c r="M144" t="s">
        <v>92</v>
      </c>
      <c r="N144">
        <v>10.0276059074833</v>
      </c>
      <c r="O144">
        <v>4.3600000000000003</v>
      </c>
      <c r="P144">
        <v>3.1779999999999999</v>
      </c>
      <c r="Q144" t="s">
        <v>1741</v>
      </c>
      <c r="S144">
        <v>0</v>
      </c>
      <c r="T144">
        <v>22860</v>
      </c>
      <c r="U144">
        <v>2048</v>
      </c>
      <c r="V144">
        <v>258</v>
      </c>
      <c r="W144">
        <v>2048</v>
      </c>
      <c r="X144">
        <v>1</v>
      </c>
      <c r="Y144">
        <v>0.13281550314565699</v>
      </c>
      <c r="Z144">
        <v>1504</v>
      </c>
      <c r="AA144">
        <v>15.2</v>
      </c>
      <c r="AB144" t="s">
        <v>94</v>
      </c>
      <c r="AC144">
        <v>38.78125</v>
      </c>
      <c r="AE144">
        <v>2</v>
      </c>
      <c r="AF144">
        <v>1504</v>
      </c>
      <c r="AG144">
        <v>23.15625</v>
      </c>
      <c r="AH144">
        <f t="shared" si="9"/>
        <v>1480.84375</v>
      </c>
      <c r="AI144">
        <f t="shared" si="10"/>
        <v>64.950067476383268</v>
      </c>
      <c r="AJ144">
        <f t="shared" si="11"/>
        <v>0.46380190169612012</v>
      </c>
      <c r="AK144">
        <f t="shared" si="12"/>
        <v>3242.7637629338801</v>
      </c>
    </row>
    <row r="145" spans="1:37" x14ac:dyDescent="0.3">
      <c r="A145">
        <v>143</v>
      </c>
      <c r="B145">
        <v>386</v>
      </c>
      <c r="C145" t="s">
        <v>91</v>
      </c>
      <c r="D145">
        <v>1.47592507628636E-2</v>
      </c>
      <c r="E145">
        <v>2048</v>
      </c>
      <c r="F145">
        <v>8192</v>
      </c>
      <c r="G145">
        <v>4</v>
      </c>
      <c r="H145">
        <v>3.2272462461163398</v>
      </c>
      <c r="I145">
        <v>9.8393191214601803</v>
      </c>
      <c r="J145">
        <v>-0.122859329634234</v>
      </c>
      <c r="K145" t="b">
        <v>1</v>
      </c>
      <c r="L145">
        <v>1120</v>
      </c>
      <c r="M145" t="s">
        <v>92</v>
      </c>
      <c r="N145">
        <v>10.0139188993193</v>
      </c>
      <c r="O145" t="s">
        <v>101</v>
      </c>
      <c r="P145">
        <v>3.0489999999999999</v>
      </c>
      <c r="Q145" t="s">
        <v>1606</v>
      </c>
      <c r="S145">
        <v>0</v>
      </c>
      <c r="T145" t="s">
        <v>101</v>
      </c>
      <c r="U145">
        <v>2048</v>
      </c>
      <c r="V145">
        <v>281</v>
      </c>
      <c r="W145">
        <v>2048</v>
      </c>
      <c r="X145">
        <v>1</v>
      </c>
      <c r="Y145">
        <v>0.13286637175448299</v>
      </c>
      <c r="Z145">
        <v>1120</v>
      </c>
      <c r="AA145" t="s">
        <v>101</v>
      </c>
      <c r="AB145" t="s">
        <v>94</v>
      </c>
      <c r="AC145">
        <v>33.46875</v>
      </c>
      <c r="AE145">
        <v>0</v>
      </c>
      <c r="AF145">
        <v>1120</v>
      </c>
      <c r="AG145">
        <v>63.3125</v>
      </c>
      <c r="AH145">
        <f t="shared" si="9"/>
        <v>1056.6875</v>
      </c>
      <c r="AI145">
        <f t="shared" si="10"/>
        <v>17.690029615004935</v>
      </c>
      <c r="AJ145">
        <f t="shared" si="11"/>
        <v>0.8843880610030489</v>
      </c>
      <c r="AK145">
        <f t="shared" si="12"/>
        <v>1266.4123922361937</v>
      </c>
    </row>
    <row r="146" spans="1:37" x14ac:dyDescent="0.3">
      <c r="A146">
        <v>144</v>
      </c>
      <c r="B146">
        <v>387</v>
      </c>
      <c r="C146" t="s">
        <v>91</v>
      </c>
      <c r="D146">
        <v>1.33421536906032E-2</v>
      </c>
      <c r="E146">
        <v>2048</v>
      </c>
      <c r="F146">
        <v>8192</v>
      </c>
      <c r="G146">
        <v>4</v>
      </c>
      <c r="H146">
        <v>3.3230963812169798</v>
      </c>
      <c r="I146">
        <v>10.9753046496834</v>
      </c>
      <c r="J146">
        <v>-0.122859329634234</v>
      </c>
      <c r="K146" t="b">
        <v>1</v>
      </c>
      <c r="L146">
        <v>2011</v>
      </c>
      <c r="M146" t="s">
        <v>92</v>
      </c>
      <c r="N146">
        <v>11.006938757916499</v>
      </c>
      <c r="O146" t="s">
        <v>101</v>
      </c>
      <c r="P146">
        <v>3.3029999999999999</v>
      </c>
      <c r="Q146" t="s">
        <v>1607</v>
      </c>
      <c r="R146" t="s">
        <v>1941</v>
      </c>
      <c r="S146">
        <v>0</v>
      </c>
      <c r="T146" t="s">
        <v>101</v>
      </c>
      <c r="U146">
        <v>2048</v>
      </c>
      <c r="V146">
        <v>362</v>
      </c>
      <c r="W146">
        <v>2048</v>
      </c>
      <c r="X146">
        <v>1</v>
      </c>
      <c r="Y146">
        <v>0.122099235028479</v>
      </c>
      <c r="Z146">
        <v>2011</v>
      </c>
      <c r="AA146" t="s">
        <v>101</v>
      </c>
      <c r="AB146" t="s">
        <v>94</v>
      </c>
      <c r="AC146">
        <v>44.84375</v>
      </c>
      <c r="AE146">
        <v>0</v>
      </c>
      <c r="AF146">
        <v>2011</v>
      </c>
      <c r="AG146">
        <v>64.625</v>
      </c>
      <c r="AH146">
        <f t="shared" si="9"/>
        <v>1946.375</v>
      </c>
      <c r="AI146">
        <f t="shared" si="10"/>
        <v>31.117988394584138</v>
      </c>
      <c r="AJ146">
        <f t="shared" si="11"/>
        <v>0.8843880610030489</v>
      </c>
      <c r="AK146">
        <f t="shared" si="12"/>
        <v>2273.8886792740941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650579-B37D-4044-9240-1E674DA72287}">
  <dimension ref="A1:BH98"/>
  <sheetViews>
    <sheetView topLeftCell="AC1" zoomScaleNormal="100" workbookViewId="0">
      <selection activeCell="AR1" sqref="AR1:BH2"/>
    </sheetView>
  </sheetViews>
  <sheetFormatPr defaultRowHeight="14.4" x14ac:dyDescent="0.3"/>
  <cols>
    <col min="17" max="17" width="25.77734375" bestFit="1" customWidth="1"/>
    <col min="18" max="18" width="12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3</v>
      </c>
      <c r="C2" t="s">
        <v>652</v>
      </c>
      <c r="D2">
        <v>4.7409182753912198E-2</v>
      </c>
      <c r="E2">
        <v>2048</v>
      </c>
      <c r="F2">
        <v>2048</v>
      </c>
      <c r="G2">
        <v>1</v>
      </c>
      <c r="H2">
        <v>2.8183819237138898</v>
      </c>
      <c r="I2">
        <v>3.89729375388562</v>
      </c>
      <c r="J2">
        <v>-0.72007822961422197</v>
      </c>
      <c r="K2" t="b">
        <v>1</v>
      </c>
      <c r="L2">
        <v>24.14</v>
      </c>
      <c r="M2" t="s">
        <v>274</v>
      </c>
      <c r="N2">
        <v>3.97113039478401</v>
      </c>
      <c r="O2">
        <v>2.4220000000000002</v>
      </c>
      <c r="P2">
        <v>1.383</v>
      </c>
      <c r="Q2" t="s">
        <v>1509</v>
      </c>
      <c r="S2">
        <v>0</v>
      </c>
      <c r="T2">
        <v>263.8</v>
      </c>
      <c r="U2">
        <v>2048</v>
      </c>
      <c r="V2">
        <v>208</v>
      </c>
      <c r="W2">
        <v>2048</v>
      </c>
      <c r="X2">
        <v>1</v>
      </c>
      <c r="Y2">
        <v>0.12608210123706301</v>
      </c>
      <c r="Z2">
        <v>24.14</v>
      </c>
      <c r="AA2">
        <v>10.92</v>
      </c>
      <c r="AB2" t="s">
        <v>94</v>
      </c>
      <c r="AC2">
        <v>4.9140625</v>
      </c>
      <c r="AE2">
        <v>11</v>
      </c>
      <c r="AF2">
        <v>24.140625</v>
      </c>
      <c r="AG2">
        <v>0.3203125</v>
      </c>
      <c r="AH2">
        <f>AF2-AG2</f>
        <v>23.8203125</v>
      </c>
      <c r="AI2">
        <f>AF2/AG2</f>
        <v>75.365853658536579</v>
      </c>
      <c r="AJ2">
        <f>EXP(J2)</f>
        <v>0.48671417900815828</v>
      </c>
      <c r="AK2">
        <f>AF2/AJ2</f>
        <v>49.599181698783745</v>
      </c>
      <c r="AM2" s="1"/>
      <c r="AN2" s="1" t="s">
        <v>52</v>
      </c>
      <c r="AR2">
        <f>AVERAGE($D$2:$D$500)</f>
        <v>2.9939790106761194E-2</v>
      </c>
      <c r="AS2">
        <f>_xlfn.MAXIFS($H$2:$H$500,$R$2:$R$500,"Y")</f>
        <v>7.4459222509652898</v>
      </c>
      <c r="AT2">
        <f>_xlfn.MINIFS(H2:H500,R2:R500,"Y")</f>
        <v>3.1161519233507899</v>
      </c>
      <c r="AU2" cm="1">
        <f t="array" ref="AU2">LOOKUP(2,1/($H$2:$H$500&lt;&gt;""),$H$2:$H$500)</f>
        <v>3.6681409994480401</v>
      </c>
      <c r="AV2">
        <f>_xlfn.MAXIFS($Z$2:$Z$500,$R$2:$R$500,"Y")</f>
        <v>76.7</v>
      </c>
      <c r="AW2">
        <f>LOG(AV2)</f>
        <v>1.884795363948981</v>
      </c>
      <c r="AX2">
        <f>_xlfn.MINIFS($Z$2:$Z$500,$R$2:$R$500,"Y")</f>
        <v>16.77</v>
      </c>
      <c r="AY2">
        <f>_xlfn.MAXIFS($AH$2:$AH$500,$R$2:$R$500,"Y")</f>
        <v>73.189453125</v>
      </c>
      <c r="AZ2">
        <f>AV2-AX2</f>
        <v>59.930000000000007</v>
      </c>
      <c r="BA2">
        <f>MAX($Z$2:$Z$500)</f>
        <v>291.8</v>
      </c>
      <c r="BB2">
        <f>MIN($Z$2:$Z$500)</f>
        <v>3.5960000000000001</v>
      </c>
      <c r="BC2">
        <f>BA2-BB2</f>
        <v>288.20400000000001</v>
      </c>
      <c r="BD2">
        <f>MEDIAN($Z$2:$Z$500)</f>
        <v>35.340000000000003</v>
      </c>
      <c r="BE2">
        <f>LOG10(BC2)</f>
        <v>2.459700004118055</v>
      </c>
      <c r="BF2">
        <f>LOG(BD2)</f>
        <v>1.5482665451707454</v>
      </c>
      <c r="BG2">
        <f>MEDIAN(AH2:AH500)</f>
        <v>27.08203125</v>
      </c>
      <c r="BH2">
        <f>LOG(BG2)</f>
        <v>1.4326812348869222</v>
      </c>
    </row>
    <row r="3" spans="1:60" x14ac:dyDescent="0.3">
      <c r="A3">
        <v>1</v>
      </c>
      <c r="B3">
        <v>9</v>
      </c>
      <c r="C3" t="s">
        <v>1510</v>
      </c>
      <c r="D3">
        <v>3.7244247608310001E-2</v>
      </c>
      <c r="E3">
        <v>2048</v>
      </c>
      <c r="F3">
        <v>6144</v>
      </c>
      <c r="G3">
        <v>3</v>
      </c>
      <c r="H3">
        <v>3.4828971734890302</v>
      </c>
      <c r="I3">
        <v>5.9624206495373704</v>
      </c>
      <c r="J3">
        <v>-0.82776850056099105</v>
      </c>
      <c r="K3" t="b">
        <v>1</v>
      </c>
      <c r="L3">
        <v>51.56</v>
      </c>
      <c r="M3" t="s">
        <v>1511</v>
      </c>
      <c r="N3">
        <v>6.1497960920682004</v>
      </c>
      <c r="O3">
        <v>3.395</v>
      </c>
      <c r="P3">
        <v>1.712</v>
      </c>
      <c r="Q3" t="s">
        <v>1512</v>
      </c>
      <c r="S3">
        <v>0</v>
      </c>
      <c r="T3">
        <v>2480</v>
      </c>
      <c r="U3">
        <v>2048</v>
      </c>
      <c r="V3">
        <v>331</v>
      </c>
      <c r="W3">
        <v>2048</v>
      </c>
      <c r="X3">
        <v>1</v>
      </c>
      <c r="Y3">
        <v>0.136472371119255</v>
      </c>
      <c r="Z3">
        <v>51.56</v>
      </c>
      <c r="AA3">
        <v>48.1</v>
      </c>
      <c r="AB3" t="s">
        <v>94</v>
      </c>
      <c r="AC3">
        <v>7.1796875</v>
      </c>
      <c r="AE3">
        <v>0</v>
      </c>
      <c r="AF3">
        <v>51.5625</v>
      </c>
      <c r="AG3">
        <v>1.91796875</v>
      </c>
      <c r="AH3">
        <f t="shared" ref="AH3:AH66" si="0">AF3-AG3</f>
        <v>49.64453125</v>
      </c>
      <c r="AI3">
        <f t="shared" ref="AI3:AI66" si="1">AF3/AG3</f>
        <v>26.883910386965375</v>
      </c>
      <c r="AJ3">
        <f t="shared" ref="AJ3:AJ66" si="2">EXP(J3)</f>
        <v>0.43702341654063037</v>
      </c>
      <c r="AK3">
        <f t="shared" ref="AK3:AK66" si="3">AF3/AJ3</f>
        <v>117.98566861280807</v>
      </c>
      <c r="AM3" s="1" t="s">
        <v>1226</v>
      </c>
      <c r="AN3" s="1">
        <f>CORREL(AH2:AH500,H2:H500)</f>
        <v>-0.40145226382408061</v>
      </c>
      <c r="AP3" t="s">
        <v>1256</v>
      </c>
    </row>
    <row r="4" spans="1:60" x14ac:dyDescent="0.3">
      <c r="A4">
        <v>2</v>
      </c>
      <c r="B4">
        <v>10</v>
      </c>
      <c r="C4" t="s">
        <v>1510</v>
      </c>
      <c r="D4">
        <v>6.6102741873074397E-2</v>
      </c>
      <c r="E4">
        <v>2048</v>
      </c>
      <c r="F4">
        <v>2048</v>
      </c>
      <c r="G4">
        <v>1</v>
      </c>
      <c r="H4">
        <v>2.2808151406868999</v>
      </c>
      <c r="I4">
        <v>2.2496321211853201</v>
      </c>
      <c r="J4">
        <v>-0.761868484011476</v>
      </c>
      <c r="K4" t="b">
        <v>1</v>
      </c>
      <c r="L4">
        <v>9.6950000000000003</v>
      </c>
      <c r="M4" t="s">
        <v>1511</v>
      </c>
      <c r="N4">
        <v>2.3128890481007001</v>
      </c>
      <c r="O4">
        <v>2.129</v>
      </c>
      <c r="P4">
        <v>0.98629999999999995</v>
      </c>
      <c r="Q4" t="s">
        <v>1513</v>
      </c>
      <c r="S4">
        <v>0</v>
      </c>
      <c r="T4">
        <v>134.80000000000001</v>
      </c>
      <c r="U4">
        <v>2048</v>
      </c>
      <c r="V4">
        <v>454</v>
      </c>
      <c r="W4">
        <v>2048</v>
      </c>
      <c r="X4">
        <v>1</v>
      </c>
      <c r="Y4">
        <v>6.0111633019385699E-2</v>
      </c>
      <c r="Z4">
        <v>9.6950000000000003</v>
      </c>
      <c r="AA4">
        <v>13.9</v>
      </c>
      <c r="AB4" t="s">
        <v>94</v>
      </c>
      <c r="AC4">
        <v>3.11328125</v>
      </c>
      <c r="AE4">
        <v>8</v>
      </c>
      <c r="AF4">
        <v>9.6953125</v>
      </c>
      <c r="AG4">
        <v>7.80029296875E-2</v>
      </c>
      <c r="AH4">
        <f t="shared" si="0"/>
        <v>9.6173095703125</v>
      </c>
      <c r="AI4">
        <f t="shared" si="1"/>
        <v>124.29420970266041</v>
      </c>
      <c r="AJ4">
        <f t="shared" si="2"/>
        <v>0.46679341562623367</v>
      </c>
      <c r="AK4">
        <f t="shared" si="3"/>
        <v>20.770028401092823</v>
      </c>
      <c r="AM4" t="s">
        <v>1231</v>
      </c>
      <c r="AN4">
        <f>CORREL(AI2:AI500,H2:H500)</f>
        <v>-0.47003598748099379</v>
      </c>
      <c r="AP4" t="s">
        <v>1274</v>
      </c>
      <c r="AQ4">
        <f>MAX(AJ2:AJ500)</f>
        <v>0.48671417900815828</v>
      </c>
      <c r="AR4">
        <f>AQ5</f>
        <v>0.42764268231138125</v>
      </c>
      <c r="AS4">
        <f>AQ6</f>
        <v>5.9071496696777026E-2</v>
      </c>
      <c r="AT4">
        <f>AQ7</f>
        <v>0.43986837208983171</v>
      </c>
      <c r="AU4">
        <f>AQ8</f>
        <v>1.0132247029827396E-2</v>
      </c>
      <c r="AV4">
        <f>AQ9</f>
        <v>0.43632154538144147</v>
      </c>
    </row>
    <row r="5" spans="1:60" x14ac:dyDescent="0.3">
      <c r="A5">
        <v>3</v>
      </c>
      <c r="B5">
        <v>15</v>
      </c>
      <c r="C5" t="s">
        <v>1510</v>
      </c>
      <c r="D5">
        <v>8.4575416055269803E-2</v>
      </c>
      <c r="E5">
        <v>2048</v>
      </c>
      <c r="F5">
        <v>8192</v>
      </c>
      <c r="G5">
        <v>4</v>
      </c>
      <c r="H5">
        <v>4.3053206761980602</v>
      </c>
      <c r="I5">
        <v>6.73547238600516</v>
      </c>
      <c r="J5">
        <v>-0.83500142920666998</v>
      </c>
      <c r="K5" t="b">
        <v>1</v>
      </c>
      <c r="L5">
        <v>36.659999999999997</v>
      </c>
      <c r="M5" t="s">
        <v>1511</v>
      </c>
      <c r="N5">
        <v>7.0106004138657596</v>
      </c>
      <c r="O5">
        <v>3.7749999999999999</v>
      </c>
      <c r="P5">
        <v>1.5640000000000001</v>
      </c>
      <c r="Q5" t="s">
        <v>1514</v>
      </c>
      <c r="S5">
        <v>0</v>
      </c>
      <c r="T5">
        <v>5956</v>
      </c>
      <c r="U5">
        <v>2048</v>
      </c>
      <c r="V5">
        <v>11</v>
      </c>
      <c r="W5">
        <v>2048</v>
      </c>
      <c r="X5">
        <v>1</v>
      </c>
      <c r="Y5">
        <v>0.99659168134116005</v>
      </c>
      <c r="Z5">
        <v>36.659999999999997</v>
      </c>
      <c r="AA5">
        <v>162.5</v>
      </c>
      <c r="AB5" t="s">
        <v>94</v>
      </c>
      <c r="AC5">
        <v>6.0546875</v>
      </c>
      <c r="AE5">
        <v>0</v>
      </c>
      <c r="AF5">
        <v>36.65625</v>
      </c>
      <c r="AG5">
        <v>11.9375</v>
      </c>
      <c r="AH5">
        <f t="shared" si="0"/>
        <v>24.71875</v>
      </c>
      <c r="AI5">
        <f t="shared" si="1"/>
        <v>3.0706806282722514</v>
      </c>
      <c r="AJ5">
        <f t="shared" si="2"/>
        <v>0.43387386133713124</v>
      </c>
      <c r="AK5">
        <f t="shared" si="3"/>
        <v>84.485960705333071</v>
      </c>
      <c r="AP5" t="s">
        <v>1260</v>
      </c>
      <c r="AQ5">
        <f>MIN(AJ2:AJ500)</f>
        <v>0.42764268231138125</v>
      </c>
    </row>
    <row r="6" spans="1:60" x14ac:dyDescent="0.3">
      <c r="A6">
        <v>4</v>
      </c>
      <c r="B6">
        <v>16</v>
      </c>
      <c r="C6" t="s">
        <v>1510</v>
      </c>
      <c r="D6">
        <v>2.4325923034665201E-2</v>
      </c>
      <c r="E6">
        <v>2048</v>
      </c>
      <c r="F6">
        <v>8192</v>
      </c>
      <c r="G6">
        <v>4</v>
      </c>
      <c r="H6">
        <v>6.8490339068656096</v>
      </c>
      <c r="I6">
        <v>9.7585356153485598</v>
      </c>
      <c r="J6">
        <v>-0.82013374254610805</v>
      </c>
      <c r="K6" t="b">
        <v>1</v>
      </c>
      <c r="L6">
        <v>26.62</v>
      </c>
      <c r="M6" t="s">
        <v>1511</v>
      </c>
      <c r="N6">
        <v>9.76340375046966</v>
      </c>
      <c r="O6">
        <v>3.395</v>
      </c>
      <c r="P6">
        <v>1.425</v>
      </c>
      <c r="Q6" t="s">
        <v>1515</v>
      </c>
      <c r="R6" t="s">
        <v>1941</v>
      </c>
      <c r="S6">
        <v>0</v>
      </c>
      <c r="T6">
        <v>2480</v>
      </c>
      <c r="U6">
        <v>2048</v>
      </c>
      <c r="V6">
        <v>86</v>
      </c>
      <c r="W6">
        <v>2048</v>
      </c>
      <c r="X6">
        <v>1</v>
      </c>
      <c r="Y6">
        <v>0.63071754673826097</v>
      </c>
      <c r="Z6">
        <v>26.62</v>
      </c>
      <c r="AA6">
        <v>93.1</v>
      </c>
      <c r="AB6" t="s">
        <v>94</v>
      </c>
      <c r="AC6">
        <v>5.16015625</v>
      </c>
      <c r="AD6" t="s">
        <v>98</v>
      </c>
      <c r="AE6">
        <v>0</v>
      </c>
      <c r="AF6">
        <v>26.625</v>
      </c>
      <c r="AG6">
        <v>4.7578125</v>
      </c>
      <c r="AH6">
        <f t="shared" si="0"/>
        <v>21.8671875</v>
      </c>
      <c r="AI6">
        <f t="shared" si="1"/>
        <v>5.5960591133004929</v>
      </c>
      <c r="AJ6">
        <f t="shared" si="2"/>
        <v>0.44037275399397907</v>
      </c>
      <c r="AK6">
        <f t="shared" si="3"/>
        <v>60.460143727157167</v>
      </c>
      <c r="AP6" t="s">
        <v>1226</v>
      </c>
      <c r="AQ6">
        <f>AQ4-AQ5</f>
        <v>5.9071496696777026E-2</v>
      </c>
    </row>
    <row r="7" spans="1:60" x14ac:dyDescent="0.3">
      <c r="A7">
        <v>5</v>
      </c>
      <c r="B7">
        <v>22</v>
      </c>
      <c r="C7" t="s">
        <v>1510</v>
      </c>
      <c r="D7">
        <v>1.17832366039282E-2</v>
      </c>
      <c r="E7">
        <v>2048</v>
      </c>
      <c r="F7">
        <v>6144</v>
      </c>
      <c r="G7">
        <v>3</v>
      </c>
      <c r="H7">
        <v>2.80373818345605</v>
      </c>
      <c r="I7">
        <v>4.8326151306640002</v>
      </c>
      <c r="J7">
        <v>-0.82254471876133495</v>
      </c>
      <c r="K7" t="b">
        <v>1</v>
      </c>
      <c r="L7">
        <v>52.97</v>
      </c>
      <c r="M7" t="s">
        <v>1511</v>
      </c>
      <c r="N7">
        <v>5.3103502389304804</v>
      </c>
      <c r="O7">
        <v>3.5329999999999999</v>
      </c>
      <c r="P7">
        <v>1.724</v>
      </c>
      <c r="Q7" t="s">
        <v>1516</v>
      </c>
      <c r="S7">
        <v>0</v>
      </c>
      <c r="T7">
        <v>3410</v>
      </c>
      <c r="U7">
        <v>2048</v>
      </c>
      <c r="V7">
        <v>245</v>
      </c>
      <c r="W7">
        <v>2048</v>
      </c>
      <c r="X7">
        <v>1</v>
      </c>
      <c r="Y7">
        <v>0.115472504612771</v>
      </c>
      <c r="Z7">
        <v>52.97</v>
      </c>
      <c r="AA7">
        <v>64.400000000000006</v>
      </c>
      <c r="AB7" t="s">
        <v>94</v>
      </c>
      <c r="AC7">
        <v>7.27734375</v>
      </c>
      <c r="AE7">
        <v>0</v>
      </c>
      <c r="AF7">
        <v>52.96875</v>
      </c>
      <c r="AG7">
        <v>2.662109375</v>
      </c>
      <c r="AH7">
        <f t="shared" si="0"/>
        <v>50.306640625</v>
      </c>
      <c r="AI7">
        <f t="shared" si="1"/>
        <v>19.897285399853263</v>
      </c>
      <c r="AJ7">
        <f t="shared" si="2"/>
        <v>0.43931230463104354</v>
      </c>
      <c r="AK7">
        <f t="shared" si="3"/>
        <v>120.57196996675476</v>
      </c>
      <c r="AM7" t="s">
        <v>1232</v>
      </c>
      <c r="AN7">
        <f>_xlfn.STDEV.P(AH2:AH500)</f>
        <v>75.125570344004132</v>
      </c>
      <c r="AP7" t="s">
        <v>1275</v>
      </c>
      <c r="AQ7">
        <f>AVERAGE(AJ2:AJ500)</f>
        <v>0.43986837208983171</v>
      </c>
    </row>
    <row r="8" spans="1:60" x14ac:dyDescent="0.3">
      <c r="A8">
        <v>6</v>
      </c>
      <c r="B8">
        <v>23</v>
      </c>
      <c r="C8" t="s">
        <v>1510</v>
      </c>
      <c r="D8">
        <v>1.9751343916070301E-2</v>
      </c>
      <c r="E8">
        <v>2048</v>
      </c>
      <c r="F8">
        <v>2048</v>
      </c>
      <c r="G8">
        <v>1</v>
      </c>
      <c r="H8">
        <v>2.7260671229924802</v>
      </c>
      <c r="I8">
        <v>3.0029333151714099</v>
      </c>
      <c r="J8">
        <v>-0.74659896798170999</v>
      </c>
      <c r="K8" t="b">
        <v>1</v>
      </c>
      <c r="L8">
        <v>12.625</v>
      </c>
      <c r="M8" t="s">
        <v>1511</v>
      </c>
      <c r="N8">
        <v>3.3859660565543899</v>
      </c>
      <c r="O8">
        <v>2.5680000000000001</v>
      </c>
      <c r="P8">
        <v>1.1020000000000001</v>
      </c>
      <c r="Q8" t="s">
        <v>1517</v>
      </c>
      <c r="S8">
        <v>0</v>
      </c>
      <c r="T8">
        <v>370.2</v>
      </c>
      <c r="U8">
        <v>2048</v>
      </c>
      <c r="V8">
        <v>180</v>
      </c>
      <c r="W8">
        <v>2048</v>
      </c>
      <c r="X8">
        <v>1</v>
      </c>
      <c r="Y8">
        <v>0.128653447357956</v>
      </c>
      <c r="Z8">
        <v>12.625</v>
      </c>
      <c r="AA8">
        <v>29.33</v>
      </c>
      <c r="AB8" t="s">
        <v>94</v>
      </c>
      <c r="AC8">
        <v>3.552734375</v>
      </c>
      <c r="AE8">
        <v>7</v>
      </c>
      <c r="AF8">
        <v>12.625</v>
      </c>
      <c r="AG8">
        <v>0.53515625</v>
      </c>
      <c r="AH8">
        <f t="shared" si="0"/>
        <v>12.08984375</v>
      </c>
      <c r="AI8">
        <f t="shared" si="1"/>
        <v>23.591240875912408</v>
      </c>
      <c r="AJ8">
        <f t="shared" si="2"/>
        <v>0.47397582154742124</v>
      </c>
      <c r="AK8">
        <f t="shared" si="3"/>
        <v>26.636379802628539</v>
      </c>
      <c r="AM8" t="s">
        <v>1233</v>
      </c>
      <c r="AN8">
        <f>_xlfn.STDEV.P(AI2:AI500)</f>
        <v>27.972081386472727</v>
      </c>
      <c r="AP8" t="s">
        <v>1276</v>
      </c>
      <c r="AQ8">
        <f>_xlfn.STDEV.P(AJ2:AJ500)</f>
        <v>1.0132247029827396E-2</v>
      </c>
    </row>
    <row r="9" spans="1:60" x14ac:dyDescent="0.3">
      <c r="A9">
        <v>7</v>
      </c>
      <c r="B9">
        <v>28</v>
      </c>
      <c r="C9" t="s">
        <v>1510</v>
      </c>
      <c r="D9">
        <v>2.9365996625647199E-2</v>
      </c>
      <c r="E9">
        <v>2048</v>
      </c>
      <c r="F9">
        <v>8192</v>
      </c>
      <c r="G9">
        <v>4</v>
      </c>
      <c r="H9">
        <v>2.2831241589620799</v>
      </c>
      <c r="I9">
        <v>5.6275443136917103</v>
      </c>
      <c r="J9">
        <v>-0.79321117480941605</v>
      </c>
      <c r="K9" t="b">
        <v>1</v>
      </c>
      <c r="L9">
        <v>291.8</v>
      </c>
      <c r="M9" t="s">
        <v>1511</v>
      </c>
      <c r="N9">
        <v>5.81170646018463</v>
      </c>
      <c r="O9">
        <v>3.8380000000000001</v>
      </c>
      <c r="P9">
        <v>2.4649999999999999</v>
      </c>
      <c r="Q9" t="s">
        <v>1518</v>
      </c>
      <c r="S9">
        <v>0</v>
      </c>
      <c r="T9">
        <v>6880</v>
      </c>
      <c r="U9">
        <v>2048</v>
      </c>
      <c r="V9">
        <v>1098</v>
      </c>
      <c r="W9">
        <v>2048</v>
      </c>
      <c r="X9">
        <v>1</v>
      </c>
      <c r="Y9">
        <v>3.8722867665603899E-2</v>
      </c>
      <c r="Z9">
        <v>291.8</v>
      </c>
      <c r="AA9">
        <v>23.58</v>
      </c>
      <c r="AB9" t="s">
        <v>94</v>
      </c>
      <c r="AC9">
        <v>17.078125</v>
      </c>
      <c r="AE9">
        <v>0</v>
      </c>
      <c r="AF9">
        <v>291.75</v>
      </c>
      <c r="AG9">
        <v>1.6064453125</v>
      </c>
      <c r="AH9">
        <f t="shared" si="0"/>
        <v>290.1435546875</v>
      </c>
      <c r="AI9">
        <f t="shared" si="1"/>
        <v>181.61215805471124</v>
      </c>
      <c r="AJ9">
        <f t="shared" si="2"/>
        <v>0.45238975774861689</v>
      </c>
      <c r="AK9">
        <f t="shared" si="3"/>
        <v>644.90849981205611</v>
      </c>
      <c r="AM9" t="s">
        <v>1236</v>
      </c>
      <c r="AN9">
        <f>AVERAGE(AI2:AI500)</f>
        <v>18.451051761653122</v>
      </c>
      <c r="AP9" t="s">
        <v>1262</v>
      </c>
      <c r="AQ9">
        <f>MEDIAN(AJ2:AJ500)</f>
        <v>0.43632154538144147</v>
      </c>
    </row>
    <row r="10" spans="1:60" x14ac:dyDescent="0.3">
      <c r="A10">
        <v>8</v>
      </c>
      <c r="B10">
        <v>29</v>
      </c>
      <c r="C10" t="s">
        <v>1510</v>
      </c>
      <c r="D10">
        <v>1.21239437487425E-2</v>
      </c>
      <c r="E10">
        <v>2048</v>
      </c>
      <c r="F10">
        <v>8192</v>
      </c>
      <c r="G10">
        <v>4</v>
      </c>
      <c r="H10">
        <v>3.4597913744149902</v>
      </c>
      <c r="I10">
        <v>5.9701673423743102</v>
      </c>
      <c r="J10">
        <v>-0.82294654813053902</v>
      </c>
      <c r="K10" t="b">
        <v>1</v>
      </c>
      <c r="L10">
        <v>53.12</v>
      </c>
      <c r="M10" t="s">
        <v>1511</v>
      </c>
      <c r="N10">
        <v>5.9792235477318396</v>
      </c>
      <c r="O10">
        <v>3.2229999999999999</v>
      </c>
      <c r="P10">
        <v>1.726</v>
      </c>
      <c r="Q10" t="s">
        <v>1519</v>
      </c>
      <c r="R10" t="s">
        <v>1941</v>
      </c>
      <c r="S10">
        <v>0</v>
      </c>
      <c r="T10">
        <v>1668</v>
      </c>
      <c r="U10">
        <v>2048</v>
      </c>
      <c r="V10">
        <v>197</v>
      </c>
      <c r="W10">
        <v>2048</v>
      </c>
      <c r="X10">
        <v>1</v>
      </c>
      <c r="Y10">
        <v>0.175252879012774</v>
      </c>
      <c r="Z10">
        <v>53.12</v>
      </c>
      <c r="AA10">
        <v>31.39</v>
      </c>
      <c r="AB10" t="s">
        <v>94</v>
      </c>
      <c r="AC10">
        <v>7.2890625</v>
      </c>
      <c r="AE10">
        <v>0</v>
      </c>
      <c r="AF10">
        <v>53.125</v>
      </c>
      <c r="AG10">
        <v>1.6767578125</v>
      </c>
      <c r="AH10">
        <f t="shared" si="0"/>
        <v>51.4482421875</v>
      </c>
      <c r="AI10">
        <f t="shared" si="1"/>
        <v>31.683168316831683</v>
      </c>
      <c r="AJ10">
        <f t="shared" si="2"/>
        <v>0.43913581150722519</v>
      </c>
      <c r="AK10">
        <f t="shared" si="3"/>
        <v>120.97624153598761</v>
      </c>
    </row>
    <row r="11" spans="1:60" x14ac:dyDescent="0.3">
      <c r="A11">
        <v>9</v>
      </c>
      <c r="B11">
        <v>35</v>
      </c>
      <c r="C11" t="s">
        <v>1510</v>
      </c>
      <c r="D11">
        <v>9.3017553826124904E-3</v>
      </c>
      <c r="E11">
        <v>2048</v>
      </c>
      <c r="F11">
        <v>6144</v>
      </c>
      <c r="G11">
        <v>3</v>
      </c>
      <c r="H11">
        <v>2.7810264456400899</v>
      </c>
      <c r="I11">
        <v>5.1112224323189999</v>
      </c>
      <c r="J11">
        <v>-0.81772276633088203</v>
      </c>
      <c r="K11" t="b">
        <v>1</v>
      </c>
      <c r="L11">
        <v>68.8</v>
      </c>
      <c r="M11" t="s">
        <v>1511</v>
      </c>
      <c r="N11">
        <v>5.5869180185687703</v>
      </c>
      <c r="O11">
        <v>3.59</v>
      </c>
      <c r="P11">
        <v>1.8380000000000001</v>
      </c>
      <c r="Q11" t="s">
        <v>1520</v>
      </c>
      <c r="S11">
        <v>0</v>
      </c>
      <c r="T11">
        <v>3884</v>
      </c>
      <c r="U11">
        <v>2048</v>
      </c>
      <c r="V11">
        <v>566</v>
      </c>
      <c r="W11">
        <v>2048</v>
      </c>
      <c r="X11">
        <v>1</v>
      </c>
      <c r="Y11">
        <v>7.4862125332573096E-2</v>
      </c>
      <c r="Z11">
        <v>68.8</v>
      </c>
      <c r="AA11">
        <v>56.44</v>
      </c>
      <c r="AB11" t="s">
        <v>94</v>
      </c>
      <c r="AC11">
        <v>8.296875</v>
      </c>
      <c r="AE11">
        <v>0</v>
      </c>
      <c r="AF11">
        <v>68.8125</v>
      </c>
      <c r="AG11">
        <v>1.947265625</v>
      </c>
      <c r="AH11">
        <f t="shared" si="0"/>
        <v>66.865234375</v>
      </c>
      <c r="AI11">
        <f t="shared" si="1"/>
        <v>35.338014042126382</v>
      </c>
      <c r="AJ11">
        <f t="shared" si="2"/>
        <v>0.44143576315967753</v>
      </c>
      <c r="AK11">
        <f t="shared" si="3"/>
        <v>155.88338268621186</v>
      </c>
      <c r="AM11" t="s">
        <v>1244</v>
      </c>
      <c r="AN11">
        <f>AVERAGE(H2:H500)</f>
        <v>4.1129647094247277</v>
      </c>
      <c r="AP11" s="24" t="s">
        <v>1290</v>
      </c>
    </row>
    <row r="12" spans="1:60" x14ac:dyDescent="0.3">
      <c r="A12">
        <v>10</v>
      </c>
      <c r="B12">
        <v>36</v>
      </c>
      <c r="C12" t="s">
        <v>1510</v>
      </c>
      <c r="D12">
        <v>2.69535085988084E-2</v>
      </c>
      <c r="E12">
        <v>2048</v>
      </c>
      <c r="F12">
        <v>2048</v>
      </c>
      <c r="G12">
        <v>1</v>
      </c>
      <c r="H12">
        <v>2.2092028152237799</v>
      </c>
      <c r="I12">
        <v>2.1002528716995599</v>
      </c>
      <c r="J12">
        <v>-0.75985933716545395</v>
      </c>
      <c r="K12" t="b">
        <v>1</v>
      </c>
      <c r="L12">
        <v>8.93</v>
      </c>
      <c r="M12" t="s">
        <v>1511</v>
      </c>
      <c r="N12">
        <v>3.0811018102944199</v>
      </c>
      <c r="O12">
        <v>2.7290000000000001</v>
      </c>
      <c r="P12">
        <v>0.95069999999999999</v>
      </c>
      <c r="Q12" t="s">
        <v>1521</v>
      </c>
      <c r="S12">
        <v>0</v>
      </c>
      <c r="T12">
        <v>535</v>
      </c>
      <c r="U12">
        <v>2048</v>
      </c>
      <c r="V12">
        <v>372</v>
      </c>
      <c r="W12">
        <v>2048</v>
      </c>
      <c r="X12">
        <v>1</v>
      </c>
      <c r="Y12">
        <v>6.2694245425955294E-2</v>
      </c>
      <c r="Z12">
        <v>8.93</v>
      </c>
      <c r="AA12">
        <v>59.9</v>
      </c>
      <c r="AB12" t="s">
        <v>94</v>
      </c>
      <c r="AC12">
        <v>2.98828125</v>
      </c>
      <c r="AE12">
        <v>6</v>
      </c>
      <c r="AF12">
        <v>8.9296875</v>
      </c>
      <c r="AG12">
        <v>0.337646484375</v>
      </c>
      <c r="AH12">
        <f t="shared" si="0"/>
        <v>8.592041015625</v>
      </c>
      <c r="AI12">
        <f t="shared" si="1"/>
        <v>26.446854663774403</v>
      </c>
      <c r="AJ12">
        <f t="shared" si="2"/>
        <v>0.46773221492200312</v>
      </c>
      <c r="AK12">
        <f t="shared" si="3"/>
        <v>19.091452790971591</v>
      </c>
      <c r="AP12">
        <f>MEDIAN(AI1:AI500)</f>
        <v>9.2241992882562283</v>
      </c>
    </row>
    <row r="13" spans="1:60" x14ac:dyDescent="0.3">
      <c r="A13">
        <v>11</v>
      </c>
      <c r="B13">
        <v>41</v>
      </c>
      <c r="C13" t="s">
        <v>1510</v>
      </c>
      <c r="D13">
        <v>1.8121368468451301E-2</v>
      </c>
      <c r="E13">
        <v>2048</v>
      </c>
      <c r="F13">
        <v>8192</v>
      </c>
      <c r="G13">
        <v>4</v>
      </c>
      <c r="H13">
        <v>2.1884079195099901</v>
      </c>
      <c r="I13">
        <v>5.3128731327166303</v>
      </c>
      <c r="J13">
        <v>-0.79200568670180305</v>
      </c>
      <c r="K13" t="b">
        <v>1</v>
      </c>
      <c r="L13">
        <v>268.2</v>
      </c>
      <c r="M13" t="s">
        <v>1511</v>
      </c>
      <c r="N13">
        <v>5.6676297720585698</v>
      </c>
      <c r="O13">
        <v>3.9039999999999999</v>
      </c>
      <c r="P13">
        <v>2.4279999999999999</v>
      </c>
      <c r="Q13" t="s">
        <v>1522</v>
      </c>
      <c r="S13">
        <v>0</v>
      </c>
      <c r="T13">
        <v>8028</v>
      </c>
      <c r="U13">
        <v>2048</v>
      </c>
      <c r="V13">
        <v>1046</v>
      </c>
      <c r="W13">
        <v>2048</v>
      </c>
      <c r="X13">
        <v>1</v>
      </c>
      <c r="Y13">
        <v>3.6745122114251599E-2</v>
      </c>
      <c r="Z13">
        <v>268.2</v>
      </c>
      <c r="AA13">
        <v>29.92</v>
      </c>
      <c r="AB13" t="s">
        <v>94</v>
      </c>
      <c r="AC13">
        <v>16.375</v>
      </c>
      <c r="AE13">
        <v>0</v>
      </c>
      <c r="AF13">
        <v>268.25</v>
      </c>
      <c r="AG13">
        <v>1.83203125</v>
      </c>
      <c r="AH13">
        <f t="shared" si="0"/>
        <v>266.41796875</v>
      </c>
      <c r="AI13">
        <f t="shared" si="1"/>
        <v>146.42217484008529</v>
      </c>
      <c r="AJ13">
        <f t="shared" si="2"/>
        <v>0.45293543706046746</v>
      </c>
      <c r="AK13">
        <f t="shared" si="3"/>
        <v>592.24776436335287</v>
      </c>
    </row>
    <row r="14" spans="1:60" x14ac:dyDescent="0.3">
      <c r="A14">
        <v>12</v>
      </c>
      <c r="B14">
        <v>42</v>
      </c>
      <c r="C14" t="s">
        <v>1510</v>
      </c>
      <c r="D14">
        <v>1.3739385701963199E-2</v>
      </c>
      <c r="E14">
        <v>2048</v>
      </c>
      <c r="F14">
        <v>8192</v>
      </c>
      <c r="G14">
        <v>4</v>
      </c>
      <c r="H14">
        <v>3.7764318053233898</v>
      </c>
      <c r="I14">
        <v>6.1662050571296101</v>
      </c>
      <c r="J14">
        <v>-0.83500142920666998</v>
      </c>
      <c r="K14" t="b">
        <v>1</v>
      </c>
      <c r="L14">
        <v>42.97</v>
      </c>
      <c r="M14" t="s">
        <v>1511</v>
      </c>
      <c r="N14">
        <v>6.2016122256315001</v>
      </c>
      <c r="O14">
        <v>3.4140000000000001</v>
      </c>
      <c r="P14">
        <v>1.633</v>
      </c>
      <c r="Q14" t="s">
        <v>1523</v>
      </c>
      <c r="R14" t="s">
        <v>1941</v>
      </c>
      <c r="S14">
        <v>0</v>
      </c>
      <c r="T14">
        <v>2596</v>
      </c>
      <c r="U14">
        <v>2048</v>
      </c>
      <c r="V14">
        <v>133</v>
      </c>
      <c r="W14">
        <v>2048</v>
      </c>
      <c r="X14">
        <v>1</v>
      </c>
      <c r="Y14">
        <v>0.24074716980997601</v>
      </c>
      <c r="Z14">
        <v>42.97</v>
      </c>
      <c r="AA14">
        <v>60.4</v>
      </c>
      <c r="AB14" t="s">
        <v>94</v>
      </c>
      <c r="AC14">
        <v>6.5546875</v>
      </c>
      <c r="AE14">
        <v>0</v>
      </c>
      <c r="AF14">
        <v>42.96875</v>
      </c>
      <c r="AG14">
        <v>2.990234375</v>
      </c>
      <c r="AH14">
        <f t="shared" si="0"/>
        <v>39.978515625</v>
      </c>
      <c r="AI14">
        <f t="shared" si="1"/>
        <v>14.369693011103854</v>
      </c>
      <c r="AJ14">
        <f t="shared" si="2"/>
        <v>0.43387386133713124</v>
      </c>
      <c r="AK14">
        <f t="shared" si="3"/>
        <v>99.035120178885748</v>
      </c>
      <c r="AN14" t="s">
        <v>1258</v>
      </c>
    </row>
    <row r="15" spans="1:60" x14ac:dyDescent="0.3">
      <c r="A15">
        <v>13</v>
      </c>
      <c r="B15">
        <v>48</v>
      </c>
      <c r="C15" t="s">
        <v>1510</v>
      </c>
      <c r="D15">
        <v>1.9062681841099199E-2</v>
      </c>
      <c r="E15">
        <v>2048</v>
      </c>
      <c r="F15">
        <v>6144</v>
      </c>
      <c r="G15">
        <v>3</v>
      </c>
      <c r="H15">
        <v>2.9226414643841898</v>
      </c>
      <c r="I15">
        <v>5.4485571831146702</v>
      </c>
      <c r="J15">
        <v>-0.81571361948486099</v>
      </c>
      <c r="K15" t="b">
        <v>1</v>
      </c>
      <c r="L15">
        <v>73.2</v>
      </c>
      <c r="M15" t="s">
        <v>1511</v>
      </c>
      <c r="N15">
        <v>5.9404472419827501</v>
      </c>
      <c r="O15">
        <v>3.6680000000000001</v>
      </c>
      <c r="P15">
        <v>1.8640000000000001</v>
      </c>
      <c r="Q15" t="s">
        <v>1524</v>
      </c>
      <c r="S15">
        <v>0</v>
      </c>
      <c r="T15">
        <v>4656</v>
      </c>
      <c r="U15">
        <v>2048</v>
      </c>
      <c r="V15">
        <v>173</v>
      </c>
      <c r="W15">
        <v>2048</v>
      </c>
      <c r="X15">
        <v>1</v>
      </c>
      <c r="Y15">
        <v>0.146175723702067</v>
      </c>
      <c r="Z15">
        <v>73.2</v>
      </c>
      <c r="AA15">
        <v>63.62</v>
      </c>
      <c r="AB15" t="s">
        <v>94</v>
      </c>
      <c r="AC15">
        <v>8.5546875</v>
      </c>
      <c r="AE15">
        <v>0</v>
      </c>
      <c r="AF15">
        <v>73.1875</v>
      </c>
      <c r="AG15">
        <v>5.08203125</v>
      </c>
      <c r="AH15">
        <f t="shared" si="0"/>
        <v>68.10546875</v>
      </c>
      <c r="AI15">
        <f t="shared" si="1"/>
        <v>14.401229823212914</v>
      </c>
      <c r="AJ15">
        <f t="shared" si="2"/>
        <v>0.44232356399342654</v>
      </c>
      <c r="AK15">
        <f t="shared" si="3"/>
        <v>165.46145391677044</v>
      </c>
      <c r="AM15" t="s">
        <v>1259</v>
      </c>
      <c r="AN15">
        <f>MAX(AK2:AK500)</f>
        <v>644.90849981205611</v>
      </c>
    </row>
    <row r="16" spans="1:60" x14ac:dyDescent="0.3">
      <c r="A16">
        <v>14</v>
      </c>
      <c r="B16">
        <v>49</v>
      </c>
      <c r="C16" t="s">
        <v>1510</v>
      </c>
      <c r="D16">
        <v>5.3966579392974098E-2</v>
      </c>
      <c r="E16">
        <v>2048</v>
      </c>
      <c r="F16">
        <v>2048</v>
      </c>
      <c r="G16">
        <v>1</v>
      </c>
      <c r="H16">
        <v>2.2688744673476799</v>
      </c>
      <c r="I16">
        <v>1.7193814322869101</v>
      </c>
      <c r="J16">
        <v>-0.782361781840898</v>
      </c>
      <c r="K16" t="b">
        <v>1</v>
      </c>
      <c r="L16">
        <v>5.7229999999999999</v>
      </c>
      <c r="M16" t="s">
        <v>1511</v>
      </c>
      <c r="N16">
        <v>2.93095088484713</v>
      </c>
      <c r="O16">
        <v>2.754</v>
      </c>
      <c r="P16">
        <v>0.75800000000000001</v>
      </c>
      <c r="Q16" t="s">
        <v>1525</v>
      </c>
      <c r="S16">
        <v>0</v>
      </c>
      <c r="T16">
        <v>567.5</v>
      </c>
      <c r="U16">
        <v>2048</v>
      </c>
      <c r="V16">
        <v>456</v>
      </c>
      <c r="W16">
        <v>2048</v>
      </c>
      <c r="X16">
        <v>1</v>
      </c>
      <c r="Y16">
        <v>5.9420491139805798E-2</v>
      </c>
      <c r="Z16">
        <v>5.7229999999999999</v>
      </c>
      <c r="AA16">
        <v>99.2</v>
      </c>
      <c r="AB16" t="s">
        <v>94</v>
      </c>
      <c r="AC16">
        <v>2.392578125</v>
      </c>
      <c r="AE16">
        <v>3</v>
      </c>
      <c r="AF16">
        <v>5.72265625</v>
      </c>
      <c r="AG16">
        <v>0.334716796875</v>
      </c>
      <c r="AH16">
        <f t="shared" si="0"/>
        <v>5.387939453125</v>
      </c>
      <c r="AI16">
        <f t="shared" si="1"/>
        <v>17.097009482129831</v>
      </c>
      <c r="AJ16">
        <f t="shared" si="2"/>
        <v>0.45732463380349925</v>
      </c>
      <c r="AK16">
        <f t="shared" si="3"/>
        <v>12.513334788912507</v>
      </c>
      <c r="AM16" t="s">
        <v>1260</v>
      </c>
      <c r="AN16">
        <f>MIN(AK2:AK500)</f>
        <v>8.0059391472520041</v>
      </c>
    </row>
    <row r="17" spans="1:55" x14ac:dyDescent="0.3">
      <c r="A17">
        <v>15</v>
      </c>
      <c r="B17">
        <v>54</v>
      </c>
      <c r="C17" t="s">
        <v>1510</v>
      </c>
      <c r="D17">
        <v>1.8588676186871302E-2</v>
      </c>
      <c r="E17">
        <v>2048</v>
      </c>
      <c r="F17">
        <v>8192</v>
      </c>
      <c r="G17">
        <v>4</v>
      </c>
      <c r="H17">
        <v>2.2841723751768899</v>
      </c>
      <c r="I17">
        <v>5.2330746017236196</v>
      </c>
      <c r="J17">
        <v>-0.80365873840873003</v>
      </c>
      <c r="K17" t="b">
        <v>1</v>
      </c>
      <c r="L17">
        <v>195.6</v>
      </c>
      <c r="M17" t="s">
        <v>1511</v>
      </c>
      <c r="N17">
        <v>5.6526922274587799</v>
      </c>
      <c r="O17">
        <v>3.9</v>
      </c>
      <c r="P17">
        <v>2.2909999999999999</v>
      </c>
      <c r="Q17" t="s">
        <v>1526</v>
      </c>
      <c r="S17">
        <v>0</v>
      </c>
      <c r="T17">
        <v>7936</v>
      </c>
      <c r="U17">
        <v>2048</v>
      </c>
      <c r="V17">
        <v>850</v>
      </c>
      <c r="W17">
        <v>2048</v>
      </c>
      <c r="X17">
        <v>1</v>
      </c>
      <c r="Y17">
        <v>4.4046749084386397E-2</v>
      </c>
      <c r="Z17">
        <v>195.6</v>
      </c>
      <c r="AA17">
        <v>40.56</v>
      </c>
      <c r="AB17" t="s">
        <v>94</v>
      </c>
      <c r="AC17">
        <v>13.984375</v>
      </c>
      <c r="AE17">
        <v>0</v>
      </c>
      <c r="AF17">
        <v>195.625</v>
      </c>
      <c r="AG17">
        <v>2.41796875</v>
      </c>
      <c r="AH17">
        <f t="shared" si="0"/>
        <v>193.20703125</v>
      </c>
      <c r="AI17">
        <f t="shared" si="1"/>
        <v>80.904684975767367</v>
      </c>
      <c r="AJ17">
        <f t="shared" si="2"/>
        <v>0.44768799075474108</v>
      </c>
      <c r="AK17">
        <f t="shared" si="3"/>
        <v>436.9672719391084</v>
      </c>
      <c r="AM17" t="s">
        <v>1263</v>
      </c>
      <c r="AN17">
        <f>AVERAGE(AK2:AK500)</f>
        <v>156.44247375569506</v>
      </c>
    </row>
    <row r="18" spans="1:55" x14ac:dyDescent="0.3">
      <c r="A18">
        <v>16</v>
      </c>
      <c r="B18">
        <v>55</v>
      </c>
      <c r="C18" t="s">
        <v>1510</v>
      </c>
      <c r="D18">
        <v>1.0972272030102001E-2</v>
      </c>
      <c r="E18">
        <v>2048</v>
      </c>
      <c r="F18">
        <v>8192</v>
      </c>
      <c r="G18">
        <v>4</v>
      </c>
      <c r="H18">
        <v>3.7755777146080902</v>
      </c>
      <c r="I18">
        <v>4.9923166265423404</v>
      </c>
      <c r="J18">
        <v>-0.839823381637122</v>
      </c>
      <c r="K18" t="b">
        <v>1</v>
      </c>
      <c r="L18">
        <v>21</v>
      </c>
      <c r="M18" t="s">
        <v>1511</v>
      </c>
      <c r="N18">
        <v>5.3312905512517101</v>
      </c>
      <c r="O18">
        <v>3.4159999999999999</v>
      </c>
      <c r="P18">
        <v>1.3220000000000001</v>
      </c>
      <c r="Q18" t="s">
        <v>1527</v>
      </c>
      <c r="R18" t="s">
        <v>1941</v>
      </c>
      <c r="S18">
        <v>0</v>
      </c>
      <c r="T18">
        <v>2612</v>
      </c>
      <c r="U18">
        <v>2048</v>
      </c>
      <c r="V18">
        <v>198</v>
      </c>
      <c r="W18">
        <v>2048</v>
      </c>
      <c r="X18">
        <v>1</v>
      </c>
      <c r="Y18">
        <v>0.19725171901837099</v>
      </c>
      <c r="Z18">
        <v>21</v>
      </c>
      <c r="AA18">
        <v>124.4</v>
      </c>
      <c r="AB18" t="s">
        <v>94</v>
      </c>
      <c r="AC18">
        <v>4.58203125</v>
      </c>
      <c r="AE18">
        <v>0</v>
      </c>
      <c r="AF18">
        <v>21</v>
      </c>
      <c r="AG18">
        <v>2.509765625</v>
      </c>
      <c r="AH18">
        <f t="shared" si="0"/>
        <v>18.490234375</v>
      </c>
      <c r="AI18">
        <f t="shared" si="1"/>
        <v>8.3673151750972767</v>
      </c>
      <c r="AJ18">
        <f t="shared" si="2"/>
        <v>0.43178677816876038</v>
      </c>
      <c r="AK18">
        <f t="shared" si="3"/>
        <v>48.635115899246735</v>
      </c>
      <c r="AM18" t="s">
        <v>1226</v>
      </c>
      <c r="AN18">
        <f>AN15-AN16</f>
        <v>636.90256066480413</v>
      </c>
    </row>
    <row r="19" spans="1:55" x14ac:dyDescent="0.3">
      <c r="A19">
        <v>17</v>
      </c>
      <c r="B19">
        <v>61</v>
      </c>
      <c r="C19" t="s">
        <v>1510</v>
      </c>
      <c r="D19">
        <v>1.6578714763980502E-2</v>
      </c>
      <c r="E19">
        <v>2048</v>
      </c>
      <c r="F19">
        <v>6144</v>
      </c>
      <c r="G19">
        <v>3</v>
      </c>
      <c r="H19">
        <v>2.59896150262996</v>
      </c>
      <c r="I19">
        <v>5.1344717966996196</v>
      </c>
      <c r="J19">
        <v>-0.80888252020838602</v>
      </c>
      <c r="K19" t="b">
        <v>1</v>
      </c>
      <c r="L19">
        <v>94.6</v>
      </c>
      <c r="M19" t="s">
        <v>1511</v>
      </c>
      <c r="N19">
        <v>5.7068891579193997</v>
      </c>
      <c r="O19">
        <v>3.7360000000000002</v>
      </c>
      <c r="P19">
        <v>1.976</v>
      </c>
      <c r="Q19" t="s">
        <v>1528</v>
      </c>
      <c r="S19">
        <v>0</v>
      </c>
      <c r="T19">
        <v>5450</v>
      </c>
      <c r="U19">
        <v>2048</v>
      </c>
      <c r="V19">
        <v>342</v>
      </c>
      <c r="W19">
        <v>2048</v>
      </c>
      <c r="X19">
        <v>1</v>
      </c>
      <c r="Y19">
        <v>8.6461935763337203E-2</v>
      </c>
      <c r="Z19">
        <v>94.6</v>
      </c>
      <c r="AA19">
        <v>57.56</v>
      </c>
      <c r="AB19" t="s">
        <v>94</v>
      </c>
      <c r="AC19">
        <v>9.7265625</v>
      </c>
      <c r="AE19">
        <v>0</v>
      </c>
      <c r="AF19">
        <v>94.625</v>
      </c>
      <c r="AG19">
        <v>3.693359375</v>
      </c>
      <c r="AH19">
        <f t="shared" si="0"/>
        <v>90.931640625</v>
      </c>
      <c r="AI19">
        <f t="shared" si="1"/>
        <v>25.620306716023268</v>
      </c>
      <c r="AJ19">
        <f t="shared" si="2"/>
        <v>0.44535546398629527</v>
      </c>
      <c r="AK19">
        <f t="shared" si="3"/>
        <v>212.47072878151968</v>
      </c>
      <c r="AM19" t="s">
        <v>1261</v>
      </c>
      <c r="AN19">
        <f>_xlfn.STDEV.P(AK2:AK500)</f>
        <v>174.82763491368144</v>
      </c>
    </row>
    <row r="20" spans="1:55" x14ac:dyDescent="0.3">
      <c r="A20">
        <v>18</v>
      </c>
      <c r="B20">
        <v>62</v>
      </c>
      <c r="C20" t="s">
        <v>1510</v>
      </c>
      <c r="D20">
        <v>3.0520334491444999E-2</v>
      </c>
      <c r="E20">
        <v>2048</v>
      </c>
      <c r="F20">
        <v>2048</v>
      </c>
      <c r="G20">
        <v>1</v>
      </c>
      <c r="H20">
        <v>3.7579075773884401</v>
      </c>
      <c r="I20">
        <v>3.0055920955870401</v>
      </c>
      <c r="J20">
        <v>-0.79722946850146004</v>
      </c>
      <c r="K20" t="b">
        <v>1</v>
      </c>
      <c r="L20">
        <v>6.31</v>
      </c>
      <c r="M20" t="s">
        <v>1511</v>
      </c>
      <c r="N20">
        <v>3.50319112512673</v>
      </c>
      <c r="O20">
        <v>2.78</v>
      </c>
      <c r="P20">
        <v>0.8</v>
      </c>
      <c r="Q20" t="s">
        <v>1529</v>
      </c>
      <c r="S20">
        <v>0</v>
      </c>
      <c r="T20">
        <v>601</v>
      </c>
      <c r="U20">
        <v>2048</v>
      </c>
      <c r="V20">
        <v>101</v>
      </c>
      <c r="W20">
        <v>2048</v>
      </c>
      <c r="X20">
        <v>1</v>
      </c>
      <c r="Y20">
        <v>0.274422060666343</v>
      </c>
      <c r="Z20">
        <v>6.31</v>
      </c>
      <c r="AA20">
        <v>95.25</v>
      </c>
      <c r="AB20" t="s">
        <v>94</v>
      </c>
      <c r="AC20">
        <v>2.51171875</v>
      </c>
      <c r="AE20">
        <v>4</v>
      </c>
      <c r="AF20">
        <v>6.30859375</v>
      </c>
      <c r="AG20">
        <v>1.162109375</v>
      </c>
      <c r="AH20">
        <f t="shared" si="0"/>
        <v>5.146484375</v>
      </c>
      <c r="AI20">
        <f t="shared" si="1"/>
        <v>5.4285714285714288</v>
      </c>
      <c r="AJ20">
        <f t="shared" si="2"/>
        <v>0.45057557024889555</v>
      </c>
      <c r="AK20">
        <f t="shared" si="3"/>
        <v>14.001189071380782</v>
      </c>
      <c r="AM20" t="s">
        <v>1262</v>
      </c>
      <c r="AN20">
        <f>MEDIAN(AK2:AK500)</f>
        <v>81.591926734632324</v>
      </c>
    </row>
    <row r="21" spans="1:55" x14ac:dyDescent="0.3">
      <c r="A21">
        <v>19</v>
      </c>
      <c r="B21">
        <v>67</v>
      </c>
      <c r="C21" t="s">
        <v>1510</v>
      </c>
      <c r="D21">
        <v>2.4674916658602698E-2</v>
      </c>
      <c r="E21">
        <v>2048</v>
      </c>
      <c r="F21">
        <v>8192</v>
      </c>
      <c r="G21">
        <v>4</v>
      </c>
      <c r="H21">
        <v>2.4826420787541101</v>
      </c>
      <c r="I21">
        <v>5.4889664709954102</v>
      </c>
      <c r="J21">
        <v>-0.81531179011565602</v>
      </c>
      <c r="K21" t="b">
        <v>1</v>
      </c>
      <c r="L21">
        <v>162.5</v>
      </c>
      <c r="M21" t="s">
        <v>1511</v>
      </c>
      <c r="N21">
        <v>5.8075240845615701</v>
      </c>
      <c r="O21">
        <v>3.883</v>
      </c>
      <c r="P21">
        <v>2.21</v>
      </c>
      <c r="Q21" t="s">
        <v>1530</v>
      </c>
      <c r="S21">
        <v>0</v>
      </c>
      <c r="T21">
        <v>7652</v>
      </c>
      <c r="U21">
        <v>2048</v>
      </c>
      <c r="V21">
        <v>572</v>
      </c>
      <c r="W21">
        <v>2048</v>
      </c>
      <c r="X21">
        <v>1</v>
      </c>
      <c r="Y21">
        <v>6.1992379602921498E-2</v>
      </c>
      <c r="Z21">
        <v>162.5</v>
      </c>
      <c r="AA21">
        <v>47.1</v>
      </c>
      <c r="AB21" t="s">
        <v>94</v>
      </c>
      <c r="AC21">
        <v>12.75</v>
      </c>
      <c r="AE21">
        <v>0</v>
      </c>
      <c r="AF21">
        <v>162.5</v>
      </c>
      <c r="AG21">
        <v>3.578125</v>
      </c>
      <c r="AH21">
        <f t="shared" si="0"/>
        <v>158.921875</v>
      </c>
      <c r="AI21">
        <f t="shared" si="1"/>
        <v>45.414847161572055</v>
      </c>
      <c r="AJ21">
        <f t="shared" si="2"/>
        <v>0.44250133830720867</v>
      </c>
      <c r="AK21">
        <f t="shared" si="3"/>
        <v>367.23052775759879</v>
      </c>
    </row>
    <row r="22" spans="1:55" x14ac:dyDescent="0.3">
      <c r="A22">
        <v>20</v>
      </c>
      <c r="B22">
        <v>68</v>
      </c>
      <c r="C22" t="s">
        <v>1510</v>
      </c>
      <c r="D22">
        <v>1.3546335715483001E-2</v>
      </c>
      <c r="E22">
        <v>2048</v>
      </c>
      <c r="F22">
        <v>8192</v>
      </c>
      <c r="G22">
        <v>4</v>
      </c>
      <c r="H22">
        <v>3.6391401878457499</v>
      </c>
      <c r="I22">
        <v>4.53826369128811</v>
      </c>
      <c r="J22">
        <v>-0.84062704037553104</v>
      </c>
      <c r="K22" t="b">
        <v>1</v>
      </c>
      <c r="L22">
        <v>17.670000000000002</v>
      </c>
      <c r="M22" t="s">
        <v>1511</v>
      </c>
      <c r="N22">
        <v>5.1645621176342003</v>
      </c>
      <c r="O22">
        <v>3.4569999999999999</v>
      </c>
      <c r="P22">
        <v>1.2470000000000001</v>
      </c>
      <c r="Q22" t="s">
        <v>1531</v>
      </c>
      <c r="R22" t="s">
        <v>1941</v>
      </c>
      <c r="S22">
        <v>0</v>
      </c>
      <c r="T22">
        <v>2870</v>
      </c>
      <c r="U22">
        <v>2048</v>
      </c>
      <c r="V22">
        <v>233</v>
      </c>
      <c r="W22">
        <v>2048</v>
      </c>
      <c r="X22">
        <v>1</v>
      </c>
      <c r="Y22">
        <v>0.172895822302156</v>
      </c>
      <c r="Z22">
        <v>17.670000000000002</v>
      </c>
      <c r="AA22">
        <v>162.4</v>
      </c>
      <c r="AB22" t="s">
        <v>94</v>
      </c>
      <c r="AC22">
        <v>4.203125</v>
      </c>
      <c r="AE22">
        <v>0</v>
      </c>
      <c r="AF22">
        <v>17.671875</v>
      </c>
      <c r="AG22">
        <v>2.548828125</v>
      </c>
      <c r="AH22">
        <f t="shared" si="0"/>
        <v>15.123046875</v>
      </c>
      <c r="AI22">
        <f t="shared" si="1"/>
        <v>6.9333333333333336</v>
      </c>
      <c r="AJ22">
        <f t="shared" si="2"/>
        <v>0.43143990835250434</v>
      </c>
      <c r="AK22">
        <f t="shared" si="3"/>
        <v>40.960223330942632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74</v>
      </c>
      <c r="C23" t="s">
        <v>1510</v>
      </c>
      <c r="D23">
        <v>1.40519679241305E-2</v>
      </c>
      <c r="E23">
        <v>2048</v>
      </c>
      <c r="F23">
        <v>6144</v>
      </c>
      <c r="G23">
        <v>3</v>
      </c>
      <c r="H23">
        <v>2.6181539178531299</v>
      </c>
      <c r="I23">
        <v>5.0010830696491499</v>
      </c>
      <c r="J23">
        <v>-0.81209715516202097</v>
      </c>
      <c r="K23" t="b">
        <v>1</v>
      </c>
      <c r="L23">
        <v>81.3</v>
      </c>
      <c r="M23" t="s">
        <v>1511</v>
      </c>
      <c r="N23">
        <v>5.6825996758402697</v>
      </c>
      <c r="O23">
        <v>3.7730000000000001</v>
      </c>
      <c r="P23">
        <v>1.91</v>
      </c>
      <c r="Q23" t="s">
        <v>1532</v>
      </c>
      <c r="S23">
        <v>0</v>
      </c>
      <c r="T23">
        <v>5944</v>
      </c>
      <c r="U23">
        <v>2048</v>
      </c>
      <c r="V23">
        <v>368</v>
      </c>
      <c r="W23">
        <v>2048</v>
      </c>
      <c r="X23">
        <v>1</v>
      </c>
      <c r="Y23">
        <v>8.43521040088267E-2</v>
      </c>
      <c r="Z23">
        <v>81.3</v>
      </c>
      <c r="AA23">
        <v>73.099999999999994</v>
      </c>
      <c r="AB23" t="s">
        <v>94</v>
      </c>
      <c r="AC23">
        <v>9.015625</v>
      </c>
      <c r="AE23">
        <v>0</v>
      </c>
      <c r="AF23">
        <v>81.3125</v>
      </c>
      <c r="AG23">
        <v>3.92578125</v>
      </c>
      <c r="AH23">
        <f t="shared" si="0"/>
        <v>77.38671875</v>
      </c>
      <c r="AI23">
        <f t="shared" si="1"/>
        <v>20.712437810945275</v>
      </c>
      <c r="AJ23">
        <f t="shared" si="2"/>
        <v>0.44392610740568478</v>
      </c>
      <c r="AK23">
        <f t="shared" si="3"/>
        <v>183.16674474315619</v>
      </c>
      <c r="AM23">
        <f>AN7</f>
        <v>75.125570344004132</v>
      </c>
      <c r="AN23">
        <f>AN9</f>
        <v>18.451051761653122</v>
      </c>
      <c r="AO23">
        <f>AN8</f>
        <v>27.972081386472727</v>
      </c>
      <c r="AP23">
        <f>AN3</f>
        <v>-0.40145226382408061</v>
      </c>
      <c r="AQ23">
        <f>AN4</f>
        <v>-0.47003598748099379</v>
      </c>
      <c r="AR23">
        <f>AN15</f>
        <v>644.90849981205611</v>
      </c>
      <c r="AS23">
        <f>AN16</f>
        <v>8.0059391472520041</v>
      </c>
      <c r="AT23">
        <f>AN17</f>
        <v>156.44247375569506</v>
      </c>
      <c r="AU23">
        <f>AN18</f>
        <v>636.90256066480413</v>
      </c>
      <c r="AV23">
        <f>AN19</f>
        <v>174.82763491368144</v>
      </c>
      <c r="AW23">
        <f>AN20</f>
        <v>81.591926734632324</v>
      </c>
      <c r="AX23">
        <f>AQ4</f>
        <v>0.48671417900815828</v>
      </c>
      <c r="AY23">
        <f>AR4</f>
        <v>0.42764268231138125</v>
      </c>
      <c r="AZ23">
        <f t="shared" ref="AZ23:BC23" si="4">AS4</f>
        <v>5.9071496696777026E-2</v>
      </c>
      <c r="BA23">
        <f t="shared" si="4"/>
        <v>0.43986837208983171</v>
      </c>
      <c r="BB23">
        <f t="shared" si="4"/>
        <v>1.0132247029827396E-2</v>
      </c>
      <c r="BC23">
        <f t="shared" si="4"/>
        <v>0.43632154538144147</v>
      </c>
    </row>
    <row r="24" spans="1:55" x14ac:dyDescent="0.3">
      <c r="A24">
        <v>22</v>
      </c>
      <c r="B24">
        <v>75</v>
      </c>
      <c r="C24" t="s">
        <v>1510</v>
      </c>
      <c r="D24">
        <v>4.3463844945133702E-2</v>
      </c>
      <c r="E24">
        <v>2048</v>
      </c>
      <c r="F24">
        <v>2048</v>
      </c>
      <c r="G24">
        <v>1</v>
      </c>
      <c r="H24">
        <v>4.8411609297769296</v>
      </c>
      <c r="I24">
        <v>4.4393067510356801</v>
      </c>
      <c r="J24">
        <v>-0.79964044471668605</v>
      </c>
      <c r="K24" t="b">
        <v>1</v>
      </c>
      <c r="L24">
        <v>8.26</v>
      </c>
      <c r="M24" t="s">
        <v>1511</v>
      </c>
      <c r="N24">
        <v>4.5611511883079698</v>
      </c>
      <c r="O24">
        <v>2.8140000000000001</v>
      </c>
      <c r="P24">
        <v>0.91700000000000004</v>
      </c>
      <c r="Q24" t="s">
        <v>1533</v>
      </c>
      <c r="S24">
        <v>0</v>
      </c>
      <c r="T24">
        <v>651</v>
      </c>
      <c r="U24">
        <v>2048</v>
      </c>
      <c r="V24">
        <v>39</v>
      </c>
      <c r="W24">
        <v>2048</v>
      </c>
      <c r="X24">
        <v>1</v>
      </c>
      <c r="Y24">
        <v>0.61507800815341196</v>
      </c>
      <c r="Z24">
        <v>8.26</v>
      </c>
      <c r="AA24">
        <v>78.8</v>
      </c>
      <c r="AB24" t="s">
        <v>94</v>
      </c>
      <c r="AC24">
        <v>2.873046875</v>
      </c>
      <c r="AE24">
        <v>3</v>
      </c>
      <c r="AF24">
        <v>8.2578125</v>
      </c>
      <c r="AG24">
        <v>1.81640625</v>
      </c>
      <c r="AH24">
        <f t="shared" si="0"/>
        <v>6.44140625</v>
      </c>
      <c r="AI24">
        <f t="shared" si="1"/>
        <v>4.5462365591397846</v>
      </c>
      <c r="AJ24">
        <f t="shared" si="2"/>
        <v>0.44949055176832192</v>
      </c>
      <c r="AK24">
        <f t="shared" si="3"/>
        <v>18.371492943540829</v>
      </c>
    </row>
    <row r="25" spans="1:55" x14ac:dyDescent="0.3">
      <c r="A25">
        <v>23</v>
      </c>
      <c r="B25">
        <v>80</v>
      </c>
      <c r="C25" t="s">
        <v>1510</v>
      </c>
      <c r="D25">
        <v>2.5861670858477601E-2</v>
      </c>
      <c r="E25">
        <v>2048</v>
      </c>
      <c r="F25">
        <v>8192</v>
      </c>
      <c r="G25">
        <v>4</v>
      </c>
      <c r="H25">
        <v>2.6492623195737801</v>
      </c>
      <c r="I25">
        <v>5.8780507715543404</v>
      </c>
      <c r="J25">
        <v>-0.82133923065372205</v>
      </c>
      <c r="K25" t="b">
        <v>1</v>
      </c>
      <c r="L25">
        <v>165.1</v>
      </c>
      <c r="M25" t="s">
        <v>1511</v>
      </c>
      <c r="N25">
        <v>6.0682361838762802</v>
      </c>
      <c r="O25">
        <v>3.88</v>
      </c>
      <c r="P25">
        <v>2.2189999999999999</v>
      </c>
      <c r="Q25" t="s">
        <v>1534</v>
      </c>
      <c r="S25">
        <v>0</v>
      </c>
      <c r="T25">
        <v>7600</v>
      </c>
      <c r="U25">
        <v>2048</v>
      </c>
      <c r="V25">
        <v>517</v>
      </c>
      <c r="W25">
        <v>2048</v>
      </c>
      <c r="X25">
        <v>1</v>
      </c>
      <c r="Y25">
        <v>7.2534473878985095E-2</v>
      </c>
      <c r="Z25">
        <v>165.1</v>
      </c>
      <c r="AA25">
        <v>46.03</v>
      </c>
      <c r="AB25" t="s">
        <v>94</v>
      </c>
      <c r="AC25">
        <v>12.8515625</v>
      </c>
      <c r="AE25">
        <v>0</v>
      </c>
      <c r="AF25">
        <v>165.125</v>
      </c>
      <c r="AG25">
        <v>4.0546875</v>
      </c>
      <c r="AH25">
        <f t="shared" si="0"/>
        <v>161.0703125</v>
      </c>
      <c r="AI25">
        <f t="shared" si="1"/>
        <v>40.724470134874757</v>
      </c>
      <c r="AJ25">
        <f t="shared" si="2"/>
        <v>0.43984220972277582</v>
      </c>
      <c r="AK25">
        <f t="shared" si="3"/>
        <v>375.41872141847222</v>
      </c>
    </row>
    <row r="26" spans="1:55" x14ac:dyDescent="0.3">
      <c r="A26">
        <v>24</v>
      </c>
      <c r="B26">
        <v>81</v>
      </c>
      <c r="C26" t="s">
        <v>1510</v>
      </c>
      <c r="D26">
        <v>1.5993589241363598E-2</v>
      </c>
      <c r="E26">
        <v>2048</v>
      </c>
      <c r="F26">
        <v>8192</v>
      </c>
      <c r="G26">
        <v>4</v>
      </c>
      <c r="H26">
        <v>3.3372669472105598</v>
      </c>
      <c r="I26">
        <v>4.7810259878495103</v>
      </c>
      <c r="J26">
        <v>-0.83660874668348795</v>
      </c>
      <c r="K26" t="b">
        <v>1</v>
      </c>
      <c r="L26">
        <v>27.08</v>
      </c>
      <c r="M26" t="s">
        <v>1511</v>
      </c>
      <c r="N26">
        <v>5.3579421633909003</v>
      </c>
      <c r="O26">
        <v>3.516</v>
      </c>
      <c r="P26">
        <v>1.4330000000000001</v>
      </c>
      <c r="Q26" t="s">
        <v>1535</v>
      </c>
      <c r="R26" t="s">
        <v>1941</v>
      </c>
      <c r="S26">
        <v>0</v>
      </c>
      <c r="T26">
        <v>3278</v>
      </c>
      <c r="U26">
        <v>2048</v>
      </c>
      <c r="V26">
        <v>432</v>
      </c>
      <c r="W26">
        <v>2048</v>
      </c>
      <c r="X26">
        <v>1</v>
      </c>
      <c r="Y26">
        <v>0.11245180842833601</v>
      </c>
      <c r="Z26">
        <v>27.08</v>
      </c>
      <c r="AA26">
        <v>121.06</v>
      </c>
      <c r="AB26" t="s">
        <v>94</v>
      </c>
      <c r="AC26">
        <v>5.203125</v>
      </c>
      <c r="AE26">
        <v>0</v>
      </c>
      <c r="AF26">
        <v>27.078125</v>
      </c>
      <c r="AG26">
        <v>2.146484375</v>
      </c>
      <c r="AH26">
        <f t="shared" si="0"/>
        <v>24.931640625</v>
      </c>
      <c r="AI26">
        <f t="shared" si="1"/>
        <v>12.615104640582347</v>
      </c>
      <c r="AJ26">
        <f t="shared" si="2"/>
        <v>0.43317704844685412</v>
      </c>
      <c r="AK26">
        <f t="shared" si="3"/>
        <v>62.51052565478242</v>
      </c>
    </row>
    <row r="27" spans="1:55" x14ac:dyDescent="0.3">
      <c r="A27">
        <v>25</v>
      </c>
      <c r="B27">
        <v>87</v>
      </c>
      <c r="C27" t="s">
        <v>1510</v>
      </c>
      <c r="D27">
        <v>2.2258398239675001E-2</v>
      </c>
      <c r="E27">
        <v>2048</v>
      </c>
      <c r="F27">
        <v>6144</v>
      </c>
      <c r="G27">
        <v>3</v>
      </c>
      <c r="H27">
        <v>2.6847017512234199</v>
      </c>
      <c r="I27">
        <v>4.6064657977534704</v>
      </c>
      <c r="J27">
        <v>-0.82174106002292602</v>
      </c>
      <c r="K27" t="b">
        <v>1</v>
      </c>
      <c r="L27">
        <v>51.94</v>
      </c>
      <c r="M27" t="s">
        <v>1511</v>
      </c>
      <c r="N27">
        <v>5.4241617205637196</v>
      </c>
      <c r="O27">
        <v>3.74</v>
      </c>
      <c r="P27">
        <v>1.716</v>
      </c>
      <c r="Q27" t="s">
        <v>1536</v>
      </c>
      <c r="S27">
        <v>0</v>
      </c>
      <c r="T27">
        <v>5492</v>
      </c>
      <c r="U27">
        <v>2048</v>
      </c>
      <c r="V27">
        <v>457</v>
      </c>
      <c r="W27">
        <v>2048</v>
      </c>
      <c r="X27">
        <v>1</v>
      </c>
      <c r="Y27">
        <v>7.8807023959345301E-2</v>
      </c>
      <c r="Z27">
        <v>51.94</v>
      </c>
      <c r="AA27">
        <v>105.75</v>
      </c>
      <c r="AB27" t="s">
        <v>94</v>
      </c>
      <c r="AC27">
        <v>7.20703125</v>
      </c>
      <c r="AE27">
        <v>0</v>
      </c>
      <c r="AF27">
        <v>51.9375</v>
      </c>
      <c r="AG27">
        <v>3.28125</v>
      </c>
      <c r="AH27">
        <f t="shared" si="0"/>
        <v>48.65625</v>
      </c>
      <c r="AI27">
        <f t="shared" si="1"/>
        <v>15.828571428571429</v>
      </c>
      <c r="AJ27">
        <f t="shared" si="2"/>
        <v>0.43966550371030411</v>
      </c>
      <c r="AK27">
        <f t="shared" si="3"/>
        <v>118.12957705733869</v>
      </c>
    </row>
    <row r="28" spans="1:55" x14ac:dyDescent="0.3">
      <c r="A28">
        <v>26</v>
      </c>
      <c r="B28">
        <v>88</v>
      </c>
      <c r="C28" t="s">
        <v>1510</v>
      </c>
      <c r="D28">
        <v>7.2275630185811401E-2</v>
      </c>
      <c r="E28">
        <v>2048</v>
      </c>
      <c r="F28">
        <v>2048</v>
      </c>
      <c r="G28">
        <v>1</v>
      </c>
      <c r="H28">
        <v>4.8356805553661202</v>
      </c>
      <c r="I28">
        <v>2.6870139023469899</v>
      </c>
      <c r="J28">
        <v>-0.80044410345509498</v>
      </c>
      <c r="K28" t="b">
        <v>1</v>
      </c>
      <c r="L28">
        <v>3.5960000000000001</v>
      </c>
      <c r="M28" t="s">
        <v>1511</v>
      </c>
      <c r="N28">
        <v>3.6079709490199701</v>
      </c>
      <c r="O28">
        <v>2.8140000000000001</v>
      </c>
      <c r="P28">
        <v>0.55569999999999997</v>
      </c>
      <c r="Q28" t="s">
        <v>1537</v>
      </c>
      <c r="S28">
        <v>0</v>
      </c>
      <c r="T28">
        <v>652.5</v>
      </c>
      <c r="U28">
        <v>2048</v>
      </c>
      <c r="V28">
        <v>68</v>
      </c>
      <c r="W28">
        <v>2048</v>
      </c>
      <c r="X28">
        <v>1</v>
      </c>
      <c r="Y28">
        <v>0.465144590467716</v>
      </c>
      <c r="Z28">
        <v>3.5960000000000001</v>
      </c>
      <c r="AA28">
        <v>181.5</v>
      </c>
      <c r="AB28" t="s">
        <v>94</v>
      </c>
      <c r="AC28">
        <v>1.896484375</v>
      </c>
      <c r="AE28">
        <v>3</v>
      </c>
      <c r="AF28">
        <v>3.595703125</v>
      </c>
      <c r="AG28">
        <v>1.5458984375</v>
      </c>
      <c r="AH28">
        <f t="shared" si="0"/>
        <v>2.0498046875</v>
      </c>
      <c r="AI28">
        <f t="shared" si="1"/>
        <v>2.3259633607075174</v>
      </c>
      <c r="AJ28">
        <f t="shared" si="2"/>
        <v>0.44912945987532343</v>
      </c>
      <c r="AK28">
        <f t="shared" si="3"/>
        <v>8.0059391472520041</v>
      </c>
    </row>
    <row r="29" spans="1:55" x14ac:dyDescent="0.3">
      <c r="A29">
        <v>27</v>
      </c>
      <c r="B29">
        <v>93</v>
      </c>
      <c r="C29" t="s">
        <v>1510</v>
      </c>
      <c r="D29">
        <v>1.6079304437805898E-2</v>
      </c>
      <c r="E29">
        <v>2048</v>
      </c>
      <c r="F29">
        <v>8192</v>
      </c>
      <c r="G29">
        <v>4</v>
      </c>
      <c r="H29">
        <v>2.7209185491904502</v>
      </c>
      <c r="I29">
        <v>6.0742380893060304</v>
      </c>
      <c r="J29">
        <v>-0.82294654813053902</v>
      </c>
      <c r="K29" t="b">
        <v>1</v>
      </c>
      <c r="L29">
        <v>170.6</v>
      </c>
      <c r="M29" t="s">
        <v>1511</v>
      </c>
      <c r="N29">
        <v>6.2240697878224998</v>
      </c>
      <c r="O29">
        <v>3.8769999999999998</v>
      </c>
      <c r="P29">
        <v>2.2320000000000002</v>
      </c>
      <c r="Q29" t="s">
        <v>1538</v>
      </c>
      <c r="S29">
        <v>0</v>
      </c>
      <c r="T29">
        <v>7544</v>
      </c>
      <c r="U29">
        <v>2048</v>
      </c>
      <c r="V29">
        <v>533</v>
      </c>
      <c r="W29">
        <v>2048</v>
      </c>
      <c r="X29">
        <v>1</v>
      </c>
      <c r="Y29">
        <v>7.4541256855754703E-2</v>
      </c>
      <c r="Z29">
        <v>170.6</v>
      </c>
      <c r="AA29">
        <v>44.22</v>
      </c>
      <c r="AB29" t="s">
        <v>94</v>
      </c>
      <c r="AC29">
        <v>13.0625</v>
      </c>
      <c r="AE29">
        <v>0</v>
      </c>
      <c r="AF29">
        <v>170.625</v>
      </c>
      <c r="AG29">
        <v>3.9765625</v>
      </c>
      <c r="AH29">
        <f t="shared" si="0"/>
        <v>166.6484375</v>
      </c>
      <c r="AI29">
        <f t="shared" si="1"/>
        <v>42.907662082514733</v>
      </c>
      <c r="AJ29">
        <f t="shared" si="2"/>
        <v>0.43913581150722519</v>
      </c>
      <c r="AK29">
        <f t="shared" si="3"/>
        <v>388.54722281558372</v>
      </c>
    </row>
    <row r="30" spans="1:55" x14ac:dyDescent="0.3">
      <c r="A30">
        <v>28</v>
      </c>
      <c r="B30">
        <v>94</v>
      </c>
      <c r="C30" t="s">
        <v>1510</v>
      </c>
      <c r="D30">
        <v>1.35489714264163E-2</v>
      </c>
      <c r="E30">
        <v>2048</v>
      </c>
      <c r="F30">
        <v>8192</v>
      </c>
      <c r="G30">
        <v>4</v>
      </c>
      <c r="H30">
        <v>3.3362937112528201</v>
      </c>
      <c r="I30">
        <v>5.1640874339216101</v>
      </c>
      <c r="J30">
        <v>-0.83660874668348795</v>
      </c>
      <c r="K30" t="b">
        <v>1</v>
      </c>
      <c r="L30">
        <v>35.340000000000003</v>
      </c>
      <c r="M30" t="s">
        <v>1511</v>
      </c>
      <c r="N30">
        <v>5.4674967550634896</v>
      </c>
      <c r="O30">
        <v>3.5230000000000001</v>
      </c>
      <c r="P30">
        <v>1.548</v>
      </c>
      <c r="Q30" t="s">
        <v>1539</v>
      </c>
      <c r="R30" t="s">
        <v>1941</v>
      </c>
      <c r="S30">
        <v>0</v>
      </c>
      <c r="T30">
        <v>3332</v>
      </c>
      <c r="U30">
        <v>2048</v>
      </c>
      <c r="V30">
        <v>364</v>
      </c>
      <c r="W30">
        <v>2048</v>
      </c>
      <c r="X30">
        <v>1</v>
      </c>
      <c r="Y30">
        <v>0.12245506358175499</v>
      </c>
      <c r="Z30">
        <v>35.340000000000003</v>
      </c>
      <c r="AA30">
        <v>94.25</v>
      </c>
      <c r="AB30" t="s">
        <v>94</v>
      </c>
      <c r="AC30">
        <v>5.9453125</v>
      </c>
      <c r="AE30">
        <v>0</v>
      </c>
      <c r="AF30">
        <v>35.34375</v>
      </c>
      <c r="AG30">
        <v>2.37109375</v>
      </c>
      <c r="AH30">
        <f t="shared" si="0"/>
        <v>32.97265625</v>
      </c>
      <c r="AI30">
        <f t="shared" si="1"/>
        <v>14.906095551894563</v>
      </c>
      <c r="AJ30">
        <f t="shared" si="2"/>
        <v>0.43317704844685412</v>
      </c>
      <c r="AK30">
        <f t="shared" si="3"/>
        <v>81.591926734632324</v>
      </c>
    </row>
    <row r="31" spans="1:55" x14ac:dyDescent="0.3">
      <c r="A31">
        <v>29</v>
      </c>
      <c r="B31">
        <v>100</v>
      </c>
      <c r="C31" t="s">
        <v>1510</v>
      </c>
      <c r="D31">
        <v>4.5515331468408901E-2</v>
      </c>
      <c r="E31">
        <v>2048</v>
      </c>
      <c r="F31">
        <v>6144</v>
      </c>
      <c r="G31">
        <v>3</v>
      </c>
      <c r="H31">
        <v>2.7175349654021699</v>
      </c>
      <c r="I31">
        <v>4.3337251938493697</v>
      </c>
      <c r="J31">
        <v>-0.82696484182258301</v>
      </c>
      <c r="K31" t="b">
        <v>1</v>
      </c>
      <c r="L31">
        <v>39.340000000000003</v>
      </c>
      <c r="M31" t="s">
        <v>1511</v>
      </c>
      <c r="N31">
        <v>5.2499210125890601</v>
      </c>
      <c r="O31">
        <v>3.7149999999999999</v>
      </c>
      <c r="P31">
        <v>1.595</v>
      </c>
      <c r="Q31" t="s">
        <v>1540</v>
      </c>
      <c r="S31">
        <v>0</v>
      </c>
      <c r="T31">
        <v>5176</v>
      </c>
      <c r="U31">
        <v>2048</v>
      </c>
      <c r="V31">
        <v>521</v>
      </c>
      <c r="W31">
        <v>2048</v>
      </c>
      <c r="X31">
        <v>1</v>
      </c>
      <c r="Y31">
        <v>7.5246573019689095E-2</v>
      </c>
      <c r="Z31">
        <v>39.340000000000003</v>
      </c>
      <c r="AA31">
        <v>131.5</v>
      </c>
      <c r="AB31" t="s">
        <v>94</v>
      </c>
      <c r="AC31">
        <v>6.2734375</v>
      </c>
      <c r="AE31">
        <v>0</v>
      </c>
      <c r="AF31">
        <v>39.34375</v>
      </c>
      <c r="AG31">
        <v>2.947265625</v>
      </c>
      <c r="AH31">
        <f t="shared" si="0"/>
        <v>36.396484375</v>
      </c>
      <c r="AI31">
        <f t="shared" si="1"/>
        <v>13.349237905897946</v>
      </c>
      <c r="AJ31">
        <f t="shared" si="2"/>
        <v>0.43737477539561831</v>
      </c>
      <c r="AK31">
        <f t="shared" si="3"/>
        <v>89.954318843404778</v>
      </c>
    </row>
    <row r="32" spans="1:55" x14ac:dyDescent="0.3">
      <c r="A32">
        <v>30</v>
      </c>
      <c r="B32">
        <v>101</v>
      </c>
      <c r="C32" t="s">
        <v>1510</v>
      </c>
      <c r="D32">
        <v>7.3368874596256503E-2</v>
      </c>
      <c r="E32">
        <v>2048</v>
      </c>
      <c r="F32">
        <v>2048</v>
      </c>
      <c r="G32">
        <v>1</v>
      </c>
      <c r="H32">
        <v>4.5786426021282196</v>
      </c>
      <c r="I32">
        <v>2.9980272116474298</v>
      </c>
      <c r="J32">
        <v>-0.79803312723986897</v>
      </c>
      <c r="K32" t="b">
        <v>1</v>
      </c>
      <c r="L32">
        <v>4.516</v>
      </c>
      <c r="M32" t="s">
        <v>1511</v>
      </c>
      <c r="N32">
        <v>3.7819865723166299</v>
      </c>
      <c r="O32">
        <v>2.8460000000000001</v>
      </c>
      <c r="P32">
        <v>0.65500000000000003</v>
      </c>
      <c r="Q32" t="s">
        <v>1541</v>
      </c>
      <c r="S32">
        <v>0</v>
      </c>
      <c r="T32">
        <v>702.5</v>
      </c>
      <c r="U32">
        <v>2048</v>
      </c>
      <c r="V32">
        <v>62</v>
      </c>
      <c r="W32">
        <v>2048</v>
      </c>
      <c r="X32">
        <v>1</v>
      </c>
      <c r="Y32">
        <v>0.45448806495857602</v>
      </c>
      <c r="Z32">
        <v>4.516</v>
      </c>
      <c r="AA32">
        <v>155.6</v>
      </c>
      <c r="AB32" t="s">
        <v>94</v>
      </c>
      <c r="AC32">
        <v>2.125</v>
      </c>
      <c r="AE32">
        <v>3</v>
      </c>
      <c r="AF32">
        <v>4.515625</v>
      </c>
      <c r="AG32">
        <v>1.748046875</v>
      </c>
      <c r="AH32">
        <f t="shared" si="0"/>
        <v>2.767578125</v>
      </c>
      <c r="AI32">
        <f t="shared" si="1"/>
        <v>2.5832402234636871</v>
      </c>
      <c r="AJ32">
        <f t="shared" si="2"/>
        <v>0.45021360672160898</v>
      </c>
      <c r="AK32">
        <f t="shared" si="3"/>
        <v>10.029961184163524</v>
      </c>
    </row>
    <row r="33" spans="1:37" x14ac:dyDescent="0.3">
      <c r="A33">
        <v>31</v>
      </c>
      <c r="B33">
        <v>106</v>
      </c>
      <c r="C33" t="s">
        <v>1510</v>
      </c>
      <c r="D33">
        <v>2.2591100075842401E-2</v>
      </c>
      <c r="E33">
        <v>2048</v>
      </c>
      <c r="F33">
        <v>8192</v>
      </c>
      <c r="G33">
        <v>4</v>
      </c>
      <c r="H33">
        <v>2.86325182762091</v>
      </c>
      <c r="I33">
        <v>6.4702780557761503</v>
      </c>
      <c r="J33">
        <v>-0.82696484182258301</v>
      </c>
      <c r="K33" t="b">
        <v>1</v>
      </c>
      <c r="L33">
        <v>182</v>
      </c>
      <c r="M33" t="s">
        <v>1511</v>
      </c>
      <c r="N33">
        <v>6.5440853455791599</v>
      </c>
      <c r="O33">
        <v>3.867</v>
      </c>
      <c r="P33">
        <v>2.2599999999999998</v>
      </c>
      <c r="Q33" t="s">
        <v>1542</v>
      </c>
      <c r="S33">
        <v>0</v>
      </c>
      <c r="T33">
        <v>7350</v>
      </c>
      <c r="U33">
        <v>2048</v>
      </c>
      <c r="V33">
        <v>461</v>
      </c>
      <c r="W33">
        <v>2048</v>
      </c>
      <c r="X33">
        <v>1</v>
      </c>
      <c r="Y33">
        <v>8.6780289218330295E-2</v>
      </c>
      <c r="Z33">
        <v>182</v>
      </c>
      <c r="AA33">
        <v>40.4</v>
      </c>
      <c r="AB33" t="s">
        <v>94</v>
      </c>
      <c r="AC33">
        <v>13.4921875</v>
      </c>
      <c r="AE33">
        <v>0</v>
      </c>
      <c r="AF33">
        <v>182</v>
      </c>
      <c r="AG33">
        <v>4.3671875</v>
      </c>
      <c r="AH33">
        <f t="shared" si="0"/>
        <v>177.6328125</v>
      </c>
      <c r="AI33">
        <f t="shared" si="1"/>
        <v>41.674418604651166</v>
      </c>
      <c r="AJ33">
        <f t="shared" si="2"/>
        <v>0.43737477539561831</v>
      </c>
      <c r="AK33">
        <f t="shared" si="3"/>
        <v>416.11910480062704</v>
      </c>
    </row>
    <row r="34" spans="1:37" x14ac:dyDescent="0.3">
      <c r="A34">
        <v>32</v>
      </c>
      <c r="B34">
        <v>107</v>
      </c>
      <c r="C34" t="s">
        <v>1510</v>
      </c>
      <c r="D34">
        <v>1.2162398610555999E-2</v>
      </c>
      <c r="E34">
        <v>2048</v>
      </c>
      <c r="F34">
        <v>8192</v>
      </c>
      <c r="G34">
        <v>4</v>
      </c>
      <c r="H34">
        <v>3.1983648793698101</v>
      </c>
      <c r="I34">
        <v>4.7975473190547104</v>
      </c>
      <c r="J34">
        <v>-0.83500142920666998</v>
      </c>
      <c r="K34" t="b">
        <v>1</v>
      </c>
      <c r="L34">
        <v>31.6</v>
      </c>
      <c r="M34" t="s">
        <v>1511</v>
      </c>
      <c r="N34">
        <v>5.2570087917534902</v>
      </c>
      <c r="O34">
        <v>3.53</v>
      </c>
      <c r="P34">
        <v>1.5</v>
      </c>
      <c r="Q34" t="s">
        <v>1543</v>
      </c>
      <c r="R34" t="s">
        <v>1941</v>
      </c>
      <c r="S34">
        <v>0</v>
      </c>
      <c r="T34">
        <v>3390</v>
      </c>
      <c r="U34">
        <v>2048</v>
      </c>
      <c r="V34">
        <v>399</v>
      </c>
      <c r="W34">
        <v>2048</v>
      </c>
      <c r="X34">
        <v>1</v>
      </c>
      <c r="Y34">
        <v>0.11005589993222201</v>
      </c>
      <c r="Z34">
        <v>31.6</v>
      </c>
      <c r="AA34">
        <v>107.3</v>
      </c>
      <c r="AB34" t="s">
        <v>94</v>
      </c>
      <c r="AC34">
        <v>5.62109375</v>
      </c>
      <c r="AE34">
        <v>0</v>
      </c>
      <c r="AF34">
        <v>31.59375</v>
      </c>
      <c r="AG34">
        <v>2.2890625</v>
      </c>
      <c r="AH34">
        <f t="shared" si="0"/>
        <v>29.3046875</v>
      </c>
      <c r="AI34">
        <f t="shared" si="1"/>
        <v>13.802047781569966</v>
      </c>
      <c r="AJ34">
        <f t="shared" si="2"/>
        <v>0.43387386133713124</v>
      </c>
      <c r="AK34">
        <f t="shared" si="3"/>
        <v>72.817822909711623</v>
      </c>
    </row>
    <row r="35" spans="1:37" x14ac:dyDescent="0.3">
      <c r="A35">
        <v>33</v>
      </c>
      <c r="B35">
        <v>113</v>
      </c>
      <c r="C35" t="s">
        <v>1510</v>
      </c>
      <c r="D35">
        <v>4.87905421326695E-2</v>
      </c>
      <c r="E35">
        <v>2048</v>
      </c>
      <c r="F35">
        <v>6144</v>
      </c>
      <c r="G35">
        <v>3</v>
      </c>
      <c r="H35">
        <v>2.6459797151985902</v>
      </c>
      <c r="I35">
        <v>3.8242675571229698</v>
      </c>
      <c r="J35">
        <v>-0.82616118308417397</v>
      </c>
      <c r="K35" t="b">
        <v>1</v>
      </c>
      <c r="L35">
        <v>27.89</v>
      </c>
      <c r="M35" t="s">
        <v>1511</v>
      </c>
      <c r="N35">
        <v>5.1215608529345804</v>
      </c>
      <c r="O35">
        <v>3.7069999999999999</v>
      </c>
      <c r="P35">
        <v>1.4450000000000001</v>
      </c>
      <c r="Q35" t="s">
        <v>1544</v>
      </c>
      <c r="S35">
        <v>0</v>
      </c>
      <c r="T35">
        <v>5092</v>
      </c>
      <c r="U35">
        <v>2048</v>
      </c>
      <c r="V35">
        <v>508</v>
      </c>
      <c r="W35">
        <v>2048</v>
      </c>
      <c r="X35">
        <v>1</v>
      </c>
      <c r="Y35">
        <v>7.3028540732417796E-2</v>
      </c>
      <c r="Z35">
        <v>27.89</v>
      </c>
      <c r="AA35">
        <v>182.6</v>
      </c>
      <c r="AB35" t="s">
        <v>94</v>
      </c>
      <c r="AC35">
        <v>5.28125</v>
      </c>
      <c r="AE35">
        <v>0</v>
      </c>
      <c r="AF35">
        <v>27.890625</v>
      </c>
      <c r="AG35">
        <v>2.91015625</v>
      </c>
      <c r="AH35">
        <f t="shared" si="0"/>
        <v>24.98046875</v>
      </c>
      <c r="AI35">
        <f t="shared" si="1"/>
        <v>9.5838926174496653</v>
      </c>
      <c r="AJ35">
        <f t="shared" si="2"/>
        <v>0.43772641673671681</v>
      </c>
      <c r="AK35">
        <f t="shared" si="3"/>
        <v>63.717024912333819</v>
      </c>
    </row>
    <row r="36" spans="1:37" x14ac:dyDescent="0.3">
      <c r="A36">
        <v>34</v>
      </c>
      <c r="B36">
        <v>114</v>
      </c>
      <c r="C36" t="s">
        <v>1510</v>
      </c>
      <c r="D36">
        <v>6.4752298850352205E-2</v>
      </c>
      <c r="E36">
        <v>2048</v>
      </c>
      <c r="F36">
        <v>2048</v>
      </c>
      <c r="G36">
        <v>1</v>
      </c>
      <c r="H36">
        <v>3.3180308510364398</v>
      </c>
      <c r="I36">
        <v>2.3232696486261002</v>
      </c>
      <c r="J36">
        <v>-0.79964044471668605</v>
      </c>
      <c r="K36" t="b">
        <v>1</v>
      </c>
      <c r="L36">
        <v>5.01</v>
      </c>
      <c r="M36" t="s">
        <v>1511</v>
      </c>
      <c r="N36">
        <v>3.4186176184253898</v>
      </c>
      <c r="O36">
        <v>2.895</v>
      </c>
      <c r="P36">
        <v>0.7</v>
      </c>
      <c r="Q36" t="s">
        <v>1545</v>
      </c>
      <c r="S36">
        <v>0</v>
      </c>
      <c r="T36">
        <v>784</v>
      </c>
      <c r="U36">
        <v>2048</v>
      </c>
      <c r="V36">
        <v>188</v>
      </c>
      <c r="W36">
        <v>2048</v>
      </c>
      <c r="X36">
        <v>1</v>
      </c>
      <c r="Y36">
        <v>0.169059775189144</v>
      </c>
      <c r="Z36">
        <v>5.01</v>
      </c>
      <c r="AA36">
        <v>156.4</v>
      </c>
      <c r="AB36" t="s">
        <v>94</v>
      </c>
      <c r="AC36">
        <v>2.23828125</v>
      </c>
      <c r="AE36">
        <v>4</v>
      </c>
      <c r="AF36">
        <v>5.01171875</v>
      </c>
      <c r="AG36">
        <v>1.095703125</v>
      </c>
      <c r="AH36">
        <f t="shared" si="0"/>
        <v>3.916015625</v>
      </c>
      <c r="AI36">
        <f t="shared" si="1"/>
        <v>4.5739750445632801</v>
      </c>
      <c r="AJ36">
        <f t="shared" si="2"/>
        <v>0.44949055176832192</v>
      </c>
      <c r="AK36">
        <f t="shared" si="3"/>
        <v>11.149775518714703</v>
      </c>
    </row>
    <row r="37" spans="1:37" x14ac:dyDescent="0.3">
      <c r="A37">
        <v>35</v>
      </c>
      <c r="B37">
        <v>119</v>
      </c>
      <c r="C37" t="s">
        <v>1510</v>
      </c>
      <c r="D37">
        <v>2.4227828048334999E-2</v>
      </c>
      <c r="E37">
        <v>2048</v>
      </c>
      <c r="F37">
        <v>8192</v>
      </c>
      <c r="G37">
        <v>4</v>
      </c>
      <c r="H37">
        <v>3.8134313389417702</v>
      </c>
      <c r="I37">
        <v>8.6100129449544696</v>
      </c>
      <c r="J37">
        <v>-0.82937581803780902</v>
      </c>
      <c r="K37" t="b">
        <v>1</v>
      </c>
      <c r="L37">
        <v>181</v>
      </c>
      <c r="M37" t="s">
        <v>1511</v>
      </c>
      <c r="N37">
        <v>8.6178120501723594</v>
      </c>
      <c r="O37">
        <v>3.867</v>
      </c>
      <c r="P37">
        <v>2.258</v>
      </c>
      <c r="Q37" t="s">
        <v>1546</v>
      </c>
      <c r="S37">
        <v>0</v>
      </c>
      <c r="T37">
        <v>7364</v>
      </c>
      <c r="U37">
        <v>2048</v>
      </c>
      <c r="V37">
        <v>51</v>
      </c>
      <c r="W37">
        <v>2048</v>
      </c>
      <c r="X37">
        <v>1</v>
      </c>
      <c r="Y37">
        <v>0.39395918717004202</v>
      </c>
      <c r="Z37">
        <v>181</v>
      </c>
      <c r="AA37">
        <v>40.700000000000003</v>
      </c>
      <c r="AB37" t="s">
        <v>94</v>
      </c>
      <c r="AC37">
        <v>13.453125</v>
      </c>
      <c r="AE37">
        <v>0</v>
      </c>
      <c r="AF37">
        <v>181</v>
      </c>
      <c r="AG37">
        <v>13.640625</v>
      </c>
      <c r="AH37">
        <f t="shared" si="0"/>
        <v>167.359375</v>
      </c>
      <c r="AI37">
        <f t="shared" si="1"/>
        <v>13.269186712485682</v>
      </c>
      <c r="AJ37">
        <f t="shared" si="2"/>
        <v>0.43632154538144147</v>
      </c>
      <c r="AK37">
        <f t="shared" si="3"/>
        <v>414.83168070869846</v>
      </c>
    </row>
    <row r="38" spans="1:37" x14ac:dyDescent="0.3">
      <c r="A38">
        <v>36</v>
      </c>
      <c r="B38">
        <v>120</v>
      </c>
      <c r="C38" t="s">
        <v>1510</v>
      </c>
      <c r="D38">
        <v>1.5648435896947799E-2</v>
      </c>
      <c r="E38">
        <v>2048</v>
      </c>
      <c r="F38">
        <v>8192</v>
      </c>
      <c r="G38">
        <v>4</v>
      </c>
      <c r="H38">
        <v>3.1161519233507899</v>
      </c>
      <c r="I38">
        <v>4.4855546240420603</v>
      </c>
      <c r="J38">
        <v>-0.833394111729853</v>
      </c>
      <c r="K38" t="b">
        <v>1</v>
      </c>
      <c r="L38">
        <v>27.48</v>
      </c>
      <c r="M38" t="s">
        <v>1511</v>
      </c>
      <c r="N38">
        <v>5.26325496143218</v>
      </c>
      <c r="O38">
        <v>3.56</v>
      </c>
      <c r="P38">
        <v>1.4390000000000001</v>
      </c>
      <c r="Q38" t="s">
        <v>1547</v>
      </c>
      <c r="R38" t="s">
        <v>1941</v>
      </c>
      <c r="S38">
        <v>0</v>
      </c>
      <c r="T38">
        <v>3636</v>
      </c>
      <c r="U38">
        <v>2048</v>
      </c>
      <c r="V38">
        <v>468</v>
      </c>
      <c r="W38">
        <v>2048</v>
      </c>
      <c r="X38">
        <v>1</v>
      </c>
      <c r="Y38">
        <v>9.7819157260423603E-2</v>
      </c>
      <c r="Z38">
        <v>27.48</v>
      </c>
      <c r="AA38">
        <v>132.19999999999999</v>
      </c>
      <c r="AB38" t="s">
        <v>94</v>
      </c>
      <c r="AC38">
        <v>5.2421875</v>
      </c>
      <c r="AE38">
        <v>0</v>
      </c>
      <c r="AF38">
        <v>27.484375</v>
      </c>
      <c r="AG38">
        <v>2.224609375</v>
      </c>
      <c r="AH38">
        <f t="shared" si="0"/>
        <v>25.259765625</v>
      </c>
      <c r="AI38">
        <f t="shared" si="1"/>
        <v>12.354697102721685</v>
      </c>
      <c r="AJ38">
        <f t="shared" si="2"/>
        <v>0.43457179512752442</v>
      </c>
      <c r="AK38">
        <f t="shared" si="3"/>
        <v>63.244728047605463</v>
      </c>
    </row>
    <row r="39" spans="1:37" x14ac:dyDescent="0.3">
      <c r="A39">
        <v>37</v>
      </c>
      <c r="B39">
        <v>126</v>
      </c>
      <c r="C39" t="s">
        <v>1510</v>
      </c>
      <c r="D39">
        <v>6.0644309830117302E-2</v>
      </c>
      <c r="E39">
        <v>2048</v>
      </c>
      <c r="F39">
        <v>6144</v>
      </c>
      <c r="G39">
        <v>3</v>
      </c>
      <c r="H39">
        <v>2.5688649835423698</v>
      </c>
      <c r="I39">
        <v>3.7027780426841201</v>
      </c>
      <c r="J39">
        <v>-0.82696484182258301</v>
      </c>
      <c r="K39" t="b">
        <v>1</v>
      </c>
      <c r="L39">
        <v>27.64</v>
      </c>
      <c r="M39" t="s">
        <v>1511</v>
      </c>
      <c r="N39">
        <v>5.0381063845273797</v>
      </c>
      <c r="O39">
        <v>3.7149999999999999</v>
      </c>
      <c r="P39">
        <v>1.4410000000000001</v>
      </c>
      <c r="Q39" t="s">
        <v>1548</v>
      </c>
      <c r="S39">
        <v>0</v>
      </c>
      <c r="T39">
        <v>5184</v>
      </c>
      <c r="U39">
        <v>2048</v>
      </c>
      <c r="V39">
        <v>626</v>
      </c>
      <c r="W39">
        <v>2048</v>
      </c>
      <c r="X39">
        <v>1</v>
      </c>
      <c r="Y39">
        <v>6.2704455826423297E-2</v>
      </c>
      <c r="Z39">
        <v>27.64</v>
      </c>
      <c r="AA39">
        <v>187.5</v>
      </c>
      <c r="AB39" t="s">
        <v>94</v>
      </c>
      <c r="AC39">
        <v>5.2578125</v>
      </c>
      <c r="AE39">
        <v>0</v>
      </c>
      <c r="AF39">
        <v>27.640625</v>
      </c>
      <c r="AG39">
        <v>2.5546875</v>
      </c>
      <c r="AH39">
        <f t="shared" si="0"/>
        <v>25.0859375</v>
      </c>
      <c r="AI39">
        <f t="shared" si="1"/>
        <v>10.819571865443425</v>
      </c>
      <c r="AJ39">
        <f t="shared" si="2"/>
        <v>0.43737477539561831</v>
      </c>
      <c r="AK39">
        <f t="shared" si="3"/>
        <v>63.196660061152919</v>
      </c>
    </row>
    <row r="40" spans="1:37" x14ac:dyDescent="0.3">
      <c r="A40">
        <v>38</v>
      </c>
      <c r="B40">
        <v>127</v>
      </c>
      <c r="C40" t="s">
        <v>1510</v>
      </c>
      <c r="D40">
        <v>6.7129189379466603E-2</v>
      </c>
      <c r="E40">
        <v>2048</v>
      </c>
      <c r="F40">
        <v>2048</v>
      </c>
      <c r="G40">
        <v>1</v>
      </c>
      <c r="H40">
        <v>3.1644149335474698</v>
      </c>
      <c r="I40">
        <v>2.3269574657824701</v>
      </c>
      <c r="J40">
        <v>-0.79240751607100701</v>
      </c>
      <c r="K40" t="b">
        <v>1</v>
      </c>
      <c r="L40">
        <v>5.4379999999999997</v>
      </c>
      <c r="M40" t="s">
        <v>1511</v>
      </c>
      <c r="N40">
        <v>3.5476744324078502</v>
      </c>
      <c r="O40">
        <v>2.9220000000000002</v>
      </c>
      <c r="P40">
        <v>0.73540000000000005</v>
      </c>
      <c r="Q40" t="s">
        <v>1549</v>
      </c>
      <c r="S40">
        <v>0</v>
      </c>
      <c r="T40">
        <v>834.5</v>
      </c>
      <c r="U40">
        <v>2048</v>
      </c>
      <c r="V40">
        <v>176</v>
      </c>
      <c r="W40">
        <v>2048</v>
      </c>
      <c r="X40">
        <v>1</v>
      </c>
      <c r="Y40">
        <v>0.16314891420952199</v>
      </c>
      <c r="Z40">
        <v>5.4379999999999997</v>
      </c>
      <c r="AA40">
        <v>153.5</v>
      </c>
      <c r="AB40" t="s">
        <v>94</v>
      </c>
      <c r="AC40">
        <v>2.33203125</v>
      </c>
      <c r="AE40">
        <v>3</v>
      </c>
      <c r="AF40">
        <v>5.4375</v>
      </c>
      <c r="AG40">
        <v>1.2392578125</v>
      </c>
      <c r="AH40">
        <f t="shared" si="0"/>
        <v>4.1982421875</v>
      </c>
      <c r="AI40">
        <f t="shared" si="1"/>
        <v>4.3877068557919623</v>
      </c>
      <c r="AJ40">
        <f t="shared" si="2"/>
        <v>0.45275347086163326</v>
      </c>
      <c r="AK40">
        <f t="shared" si="3"/>
        <v>12.009847190463093</v>
      </c>
    </row>
    <row r="41" spans="1:37" x14ac:dyDescent="0.3">
      <c r="A41">
        <v>39</v>
      </c>
      <c r="B41">
        <v>132</v>
      </c>
      <c r="C41" t="s">
        <v>1510</v>
      </c>
      <c r="D41">
        <v>2.89392342287495E-2</v>
      </c>
      <c r="E41">
        <v>2048</v>
      </c>
      <c r="F41">
        <v>8192</v>
      </c>
      <c r="G41">
        <v>4</v>
      </c>
      <c r="H41">
        <v>3.0398260696891501</v>
      </c>
      <c r="I41">
        <v>6.7861742141693497</v>
      </c>
      <c r="J41">
        <v>-0.82937581803780902</v>
      </c>
      <c r="K41" t="b">
        <v>1</v>
      </c>
      <c r="L41">
        <v>171</v>
      </c>
      <c r="M41" t="s">
        <v>1511</v>
      </c>
      <c r="N41">
        <v>6.8376965774991501</v>
      </c>
      <c r="O41">
        <v>3.8570000000000002</v>
      </c>
      <c r="P41">
        <v>2.2320000000000002</v>
      </c>
      <c r="Q41" t="s">
        <v>1550</v>
      </c>
      <c r="S41">
        <v>0</v>
      </c>
      <c r="T41">
        <v>7212</v>
      </c>
      <c r="U41">
        <v>2048</v>
      </c>
      <c r="V41">
        <v>378</v>
      </c>
      <c r="W41">
        <v>2048</v>
      </c>
      <c r="X41">
        <v>1</v>
      </c>
      <c r="Y41">
        <v>0.10491733196434801</v>
      </c>
      <c r="Z41">
        <v>171</v>
      </c>
      <c r="AA41">
        <v>42.2</v>
      </c>
      <c r="AB41" t="s">
        <v>94</v>
      </c>
      <c r="AC41">
        <v>13.078125</v>
      </c>
      <c r="AE41">
        <v>0</v>
      </c>
      <c r="AF41">
        <v>171</v>
      </c>
      <c r="AG41">
        <v>4.9296875</v>
      </c>
      <c r="AH41">
        <f t="shared" si="0"/>
        <v>166.0703125</v>
      </c>
      <c r="AI41">
        <f t="shared" si="1"/>
        <v>34.687797147385105</v>
      </c>
      <c r="AJ41">
        <f t="shared" si="2"/>
        <v>0.43632154538144147</v>
      </c>
      <c r="AK41">
        <f t="shared" si="3"/>
        <v>391.9128033214775</v>
      </c>
    </row>
    <row r="42" spans="1:37" x14ac:dyDescent="0.3">
      <c r="A42">
        <v>40</v>
      </c>
      <c r="B42">
        <v>133</v>
      </c>
      <c r="C42" t="s">
        <v>1510</v>
      </c>
      <c r="D42">
        <v>1.3575698500543999E-2</v>
      </c>
      <c r="E42">
        <v>2048</v>
      </c>
      <c r="F42">
        <v>8192</v>
      </c>
      <c r="G42">
        <v>4</v>
      </c>
      <c r="H42">
        <v>3.2076139514363402</v>
      </c>
      <c r="I42">
        <v>4.4793827642128496</v>
      </c>
      <c r="J42">
        <v>-0.83660874668348795</v>
      </c>
      <c r="K42" t="b">
        <v>1</v>
      </c>
      <c r="L42">
        <v>24.89</v>
      </c>
      <c r="M42" t="s">
        <v>1511</v>
      </c>
      <c r="N42">
        <v>5.2083792526443702</v>
      </c>
      <c r="O42">
        <v>3.5619999999999998</v>
      </c>
      <c r="P42">
        <v>1.3959999999999999</v>
      </c>
      <c r="Q42" t="s">
        <v>1551</v>
      </c>
      <c r="R42" t="s">
        <v>1941</v>
      </c>
      <c r="S42">
        <v>0</v>
      </c>
      <c r="T42">
        <v>3654</v>
      </c>
      <c r="U42">
        <v>2048</v>
      </c>
      <c r="V42">
        <v>401</v>
      </c>
      <c r="W42">
        <v>2048</v>
      </c>
      <c r="X42">
        <v>1</v>
      </c>
      <c r="Y42">
        <v>0.11024297986682</v>
      </c>
      <c r="Z42">
        <v>24.89</v>
      </c>
      <c r="AA42">
        <v>146.80000000000001</v>
      </c>
      <c r="AB42" t="s">
        <v>94</v>
      </c>
      <c r="AC42">
        <v>4.98828125</v>
      </c>
      <c r="AE42">
        <v>0</v>
      </c>
      <c r="AF42">
        <v>24.890625</v>
      </c>
      <c r="AG42">
        <v>2.466796875</v>
      </c>
      <c r="AH42">
        <f t="shared" si="0"/>
        <v>22.423828125</v>
      </c>
      <c r="AI42">
        <f t="shared" si="1"/>
        <v>10.090261282660332</v>
      </c>
      <c r="AJ42">
        <f t="shared" si="2"/>
        <v>0.43317704844685412</v>
      </c>
      <c r="AK42">
        <f t="shared" si="3"/>
        <v>57.460627448394916</v>
      </c>
    </row>
    <row r="43" spans="1:37" x14ac:dyDescent="0.3">
      <c r="A43">
        <v>41</v>
      </c>
      <c r="B43">
        <v>139</v>
      </c>
      <c r="C43" t="s">
        <v>1510</v>
      </c>
      <c r="D43">
        <v>3.3356844434196099E-2</v>
      </c>
      <c r="E43">
        <v>2048</v>
      </c>
      <c r="F43">
        <v>6144</v>
      </c>
      <c r="G43">
        <v>3</v>
      </c>
      <c r="H43">
        <v>4.1857227195978801</v>
      </c>
      <c r="I43">
        <v>6.3930374350108297</v>
      </c>
      <c r="J43">
        <v>-0.83098313551462599</v>
      </c>
      <c r="K43" t="b">
        <v>1</v>
      </c>
      <c r="L43">
        <v>33.659999999999997</v>
      </c>
      <c r="M43" t="s">
        <v>1511</v>
      </c>
      <c r="N43">
        <v>6.8756805377091199</v>
      </c>
      <c r="O43">
        <v>3.7010000000000001</v>
      </c>
      <c r="P43">
        <v>1.5269999999999999</v>
      </c>
      <c r="Q43" t="s">
        <v>1552</v>
      </c>
      <c r="S43">
        <v>0</v>
      </c>
      <c r="T43">
        <v>5028</v>
      </c>
      <c r="U43">
        <v>2048</v>
      </c>
      <c r="V43">
        <v>76</v>
      </c>
      <c r="W43">
        <v>2048</v>
      </c>
      <c r="X43">
        <v>1</v>
      </c>
      <c r="Y43">
        <v>0.36542745781233499</v>
      </c>
      <c r="Z43">
        <v>33.659999999999997</v>
      </c>
      <c r="AA43">
        <v>149.4</v>
      </c>
      <c r="AB43" t="s">
        <v>94</v>
      </c>
      <c r="AC43">
        <v>5.80078125</v>
      </c>
      <c r="AE43">
        <v>0</v>
      </c>
      <c r="AF43">
        <v>33.65625</v>
      </c>
      <c r="AG43">
        <v>8.359375</v>
      </c>
      <c r="AH43">
        <f t="shared" si="0"/>
        <v>25.296875</v>
      </c>
      <c r="AI43">
        <f t="shared" si="1"/>
        <v>4.0261682242990657</v>
      </c>
      <c r="AJ43">
        <f t="shared" si="2"/>
        <v>0.43562080144588783</v>
      </c>
      <c r="AK43">
        <f t="shared" si="3"/>
        <v>77.260428997628409</v>
      </c>
    </row>
    <row r="44" spans="1:37" x14ac:dyDescent="0.3">
      <c r="A44">
        <v>42</v>
      </c>
      <c r="B44">
        <v>140</v>
      </c>
      <c r="C44" t="s">
        <v>1510</v>
      </c>
      <c r="D44">
        <v>4.4908342984436002E-2</v>
      </c>
      <c r="E44">
        <v>2048</v>
      </c>
      <c r="F44">
        <v>2048</v>
      </c>
      <c r="G44">
        <v>1</v>
      </c>
      <c r="H44">
        <v>4.2569606981276698</v>
      </c>
      <c r="I44">
        <v>3.2800214754128199</v>
      </c>
      <c r="J44">
        <v>-0.79722946850146004</v>
      </c>
      <c r="K44" t="b">
        <v>1</v>
      </c>
      <c r="L44">
        <v>5.8949999999999996</v>
      </c>
      <c r="M44" t="s">
        <v>1511</v>
      </c>
      <c r="N44">
        <v>4.1164989318964498</v>
      </c>
      <c r="O44">
        <v>2.9590000000000001</v>
      </c>
      <c r="P44">
        <v>0.77049999999999996</v>
      </c>
      <c r="Q44" t="s">
        <v>1553</v>
      </c>
      <c r="S44">
        <v>0</v>
      </c>
      <c r="T44">
        <v>909.5</v>
      </c>
      <c r="U44">
        <v>2048</v>
      </c>
      <c r="V44">
        <v>88</v>
      </c>
      <c r="W44">
        <v>2048</v>
      </c>
      <c r="X44">
        <v>1</v>
      </c>
      <c r="Y44">
        <v>0.34719317699144397</v>
      </c>
      <c r="Z44">
        <v>5.8949999999999996</v>
      </c>
      <c r="AA44">
        <v>154.19999999999999</v>
      </c>
      <c r="AB44" t="s">
        <v>94</v>
      </c>
      <c r="AC44">
        <v>2.427734375</v>
      </c>
      <c r="AE44">
        <v>3</v>
      </c>
      <c r="AF44">
        <v>5.89453125</v>
      </c>
      <c r="AG44">
        <v>1.9013671875</v>
      </c>
      <c r="AH44">
        <f t="shared" si="0"/>
        <v>3.9931640625</v>
      </c>
      <c r="AI44">
        <f t="shared" si="1"/>
        <v>3.1001540832049308</v>
      </c>
      <c r="AJ44">
        <f t="shared" si="2"/>
        <v>0.45057557024889555</v>
      </c>
      <c r="AK44">
        <f t="shared" si="3"/>
        <v>13.082225578150835</v>
      </c>
    </row>
    <row r="45" spans="1:37" x14ac:dyDescent="0.3">
      <c r="A45">
        <v>43</v>
      </c>
      <c r="B45">
        <v>145</v>
      </c>
      <c r="C45" t="s">
        <v>1510</v>
      </c>
      <c r="D45">
        <v>2.6442519712053199E-2</v>
      </c>
      <c r="E45">
        <v>2048</v>
      </c>
      <c r="F45">
        <v>8192</v>
      </c>
      <c r="G45">
        <v>4</v>
      </c>
      <c r="H45">
        <v>3.5694281789493898</v>
      </c>
      <c r="I45">
        <v>7.9893841661640703</v>
      </c>
      <c r="J45">
        <v>-0.82937581803780902</v>
      </c>
      <c r="K45" t="b">
        <v>1</v>
      </c>
      <c r="L45">
        <v>173.2</v>
      </c>
      <c r="M45" t="s">
        <v>1511</v>
      </c>
      <c r="N45">
        <v>8.0065704524642793</v>
      </c>
      <c r="O45">
        <v>3.8540000000000001</v>
      </c>
      <c r="P45">
        <v>2.238</v>
      </c>
      <c r="Q45" t="s">
        <v>1554</v>
      </c>
      <c r="S45">
        <v>0</v>
      </c>
      <c r="T45">
        <v>7148</v>
      </c>
      <c r="U45">
        <v>2048</v>
      </c>
      <c r="V45">
        <v>80</v>
      </c>
      <c r="W45">
        <v>2048</v>
      </c>
      <c r="X45">
        <v>1</v>
      </c>
      <c r="Y45">
        <v>0.28727080357171603</v>
      </c>
      <c r="Z45">
        <v>173.2</v>
      </c>
      <c r="AA45">
        <v>41.25</v>
      </c>
      <c r="AB45" t="s">
        <v>94</v>
      </c>
      <c r="AC45">
        <v>13.1640625</v>
      </c>
      <c r="AE45">
        <v>0</v>
      </c>
      <c r="AF45">
        <v>173.25</v>
      </c>
      <c r="AG45">
        <v>10.6640625</v>
      </c>
      <c r="AH45">
        <f t="shared" si="0"/>
        <v>162.5859375</v>
      </c>
      <c r="AI45">
        <f t="shared" si="1"/>
        <v>16.246153846153845</v>
      </c>
      <c r="AJ45">
        <f t="shared" si="2"/>
        <v>0.43632154538144147</v>
      </c>
      <c r="AK45">
        <f t="shared" si="3"/>
        <v>397.06955073360223</v>
      </c>
    </row>
    <row r="46" spans="1:37" x14ac:dyDescent="0.3">
      <c r="A46">
        <v>44</v>
      </c>
      <c r="B46">
        <v>146</v>
      </c>
      <c r="C46" t="s">
        <v>1510</v>
      </c>
      <c r="D46">
        <v>1.3813527402404199E-2</v>
      </c>
      <c r="E46">
        <v>2048</v>
      </c>
      <c r="F46">
        <v>8192</v>
      </c>
      <c r="G46">
        <v>4</v>
      </c>
      <c r="H46">
        <v>3.4070321156243399</v>
      </c>
      <c r="I46">
        <v>4.8210835308004496</v>
      </c>
      <c r="J46">
        <v>-0.83901972289871396</v>
      </c>
      <c r="K46" t="b">
        <v>1</v>
      </c>
      <c r="L46">
        <v>25.98</v>
      </c>
      <c r="M46" t="s">
        <v>1511</v>
      </c>
      <c r="N46">
        <v>5.4268465029332598</v>
      </c>
      <c r="O46">
        <v>3.5880000000000001</v>
      </c>
      <c r="P46">
        <v>1.415</v>
      </c>
      <c r="Q46" t="s">
        <v>1555</v>
      </c>
      <c r="R46" t="s">
        <v>1941</v>
      </c>
      <c r="S46">
        <v>0</v>
      </c>
      <c r="T46">
        <v>3866</v>
      </c>
      <c r="U46">
        <v>2048</v>
      </c>
      <c r="V46">
        <v>332</v>
      </c>
      <c r="W46">
        <v>2048</v>
      </c>
      <c r="X46">
        <v>1</v>
      </c>
      <c r="Y46">
        <v>0.13210304947146201</v>
      </c>
      <c r="Z46">
        <v>25.98</v>
      </c>
      <c r="AA46">
        <v>148.80000000000001</v>
      </c>
      <c r="AB46" t="s">
        <v>94</v>
      </c>
      <c r="AC46">
        <v>5.09765625</v>
      </c>
      <c r="AE46">
        <v>0</v>
      </c>
      <c r="AF46">
        <v>25.984375</v>
      </c>
      <c r="AG46">
        <v>2.91796875</v>
      </c>
      <c r="AH46">
        <f t="shared" si="0"/>
        <v>23.06640625</v>
      </c>
      <c r="AI46">
        <f t="shared" si="1"/>
        <v>8.9049531459170019</v>
      </c>
      <c r="AJ46">
        <f t="shared" si="2"/>
        <v>0.43213392686202085</v>
      </c>
      <c r="AK46">
        <f t="shared" si="3"/>
        <v>60.130374832376305</v>
      </c>
    </row>
    <row r="47" spans="1:37" x14ac:dyDescent="0.3">
      <c r="A47">
        <v>45</v>
      </c>
      <c r="B47">
        <v>152</v>
      </c>
      <c r="C47" t="s">
        <v>1510</v>
      </c>
      <c r="D47">
        <v>4.00049018141308E-2</v>
      </c>
      <c r="E47">
        <v>2048</v>
      </c>
      <c r="F47">
        <v>6144</v>
      </c>
      <c r="G47">
        <v>3</v>
      </c>
      <c r="H47">
        <v>3.4907026130927998</v>
      </c>
      <c r="I47">
        <v>5.5667161788872503</v>
      </c>
      <c r="J47">
        <v>-0.83017947677621795</v>
      </c>
      <c r="K47" t="b">
        <v>1</v>
      </c>
      <c r="L47">
        <v>39.299999999999997</v>
      </c>
      <c r="M47" t="s">
        <v>1511</v>
      </c>
      <c r="N47">
        <v>6.1274212785708198</v>
      </c>
      <c r="O47">
        <v>3.72</v>
      </c>
      <c r="P47">
        <v>1.595</v>
      </c>
      <c r="Q47" t="s">
        <v>1556</v>
      </c>
      <c r="S47">
        <v>0</v>
      </c>
      <c r="T47">
        <v>5256</v>
      </c>
      <c r="U47">
        <v>2048</v>
      </c>
      <c r="V47">
        <v>182</v>
      </c>
      <c r="W47">
        <v>2048</v>
      </c>
      <c r="X47">
        <v>1</v>
      </c>
      <c r="Y47">
        <v>0.18462316099610601</v>
      </c>
      <c r="Z47">
        <v>39.299999999999997</v>
      </c>
      <c r="AA47">
        <v>133.80000000000001</v>
      </c>
      <c r="AB47" t="s">
        <v>94</v>
      </c>
      <c r="AC47">
        <v>6.26953125</v>
      </c>
      <c r="AE47">
        <v>0</v>
      </c>
      <c r="AF47">
        <v>39.3125</v>
      </c>
      <c r="AG47">
        <v>5.90234375</v>
      </c>
      <c r="AH47">
        <f t="shared" si="0"/>
        <v>33.41015625</v>
      </c>
      <c r="AI47">
        <f t="shared" si="1"/>
        <v>6.6604897418927864</v>
      </c>
      <c r="AJ47">
        <f t="shared" si="2"/>
        <v>0.43597103262392523</v>
      </c>
      <c r="AK47">
        <f t="shared" si="3"/>
        <v>90.172275353696534</v>
      </c>
    </row>
    <row r="48" spans="1:37" x14ac:dyDescent="0.3">
      <c r="A48">
        <v>46</v>
      </c>
      <c r="B48">
        <v>153</v>
      </c>
      <c r="C48" t="s">
        <v>1510</v>
      </c>
      <c r="D48">
        <v>4.8388727434549798E-2</v>
      </c>
      <c r="E48">
        <v>2048</v>
      </c>
      <c r="F48">
        <v>2048</v>
      </c>
      <c r="G48">
        <v>1</v>
      </c>
      <c r="H48">
        <v>4.2438094774570096</v>
      </c>
      <c r="I48">
        <v>3.0668154426935401</v>
      </c>
      <c r="J48">
        <v>-0.79803312723986897</v>
      </c>
      <c r="K48" t="b">
        <v>1</v>
      </c>
      <c r="L48">
        <v>5.2770000000000001</v>
      </c>
      <c r="M48" t="s">
        <v>1511</v>
      </c>
      <c r="N48">
        <v>4.17287222750456</v>
      </c>
      <c r="O48">
        <v>2.9860000000000002</v>
      </c>
      <c r="P48">
        <v>0.72270000000000001</v>
      </c>
      <c r="Q48" t="s">
        <v>1557</v>
      </c>
      <c r="S48">
        <v>0</v>
      </c>
      <c r="T48">
        <v>969.5</v>
      </c>
      <c r="U48">
        <v>2048</v>
      </c>
      <c r="V48">
        <v>94</v>
      </c>
      <c r="W48">
        <v>2048</v>
      </c>
      <c r="X48">
        <v>1</v>
      </c>
      <c r="Y48">
        <v>0.33457340138648001</v>
      </c>
      <c r="Z48">
        <v>5.2770000000000001</v>
      </c>
      <c r="AA48">
        <v>183.8</v>
      </c>
      <c r="AB48" t="s">
        <v>94</v>
      </c>
      <c r="AC48">
        <v>2.296875</v>
      </c>
      <c r="AE48">
        <v>3</v>
      </c>
      <c r="AF48">
        <v>5.27734375</v>
      </c>
      <c r="AG48">
        <v>2.009765625</v>
      </c>
      <c r="AH48">
        <f t="shared" si="0"/>
        <v>3.267578125</v>
      </c>
      <c r="AI48">
        <f t="shared" si="1"/>
        <v>2.6258503401360542</v>
      </c>
      <c r="AJ48">
        <f t="shared" si="2"/>
        <v>0.45021360672160898</v>
      </c>
      <c r="AK48">
        <f t="shared" si="3"/>
        <v>11.721866401215328</v>
      </c>
    </row>
    <row r="49" spans="1:37" x14ac:dyDescent="0.3">
      <c r="A49">
        <v>47</v>
      </c>
      <c r="B49">
        <v>158</v>
      </c>
      <c r="C49" t="s">
        <v>1510</v>
      </c>
      <c r="D49">
        <v>2.69521662878194E-2</v>
      </c>
      <c r="E49">
        <v>2048</v>
      </c>
      <c r="F49">
        <v>8192</v>
      </c>
      <c r="G49">
        <v>4</v>
      </c>
      <c r="H49">
        <v>3.9528165271798099</v>
      </c>
      <c r="I49">
        <v>9.0173627026289491</v>
      </c>
      <c r="J49">
        <v>-0.82857215929939998</v>
      </c>
      <c r="K49" t="b">
        <v>1</v>
      </c>
      <c r="L49">
        <v>191</v>
      </c>
      <c r="M49" t="s">
        <v>1511</v>
      </c>
      <c r="N49">
        <v>9.0214717425517392</v>
      </c>
      <c r="O49">
        <v>3.87</v>
      </c>
      <c r="P49">
        <v>2.2810000000000001</v>
      </c>
      <c r="Q49" t="s">
        <v>1558</v>
      </c>
      <c r="S49">
        <v>0</v>
      </c>
      <c r="T49">
        <v>7390</v>
      </c>
      <c r="U49">
        <v>2048</v>
      </c>
      <c r="V49">
        <v>44</v>
      </c>
      <c r="W49">
        <v>2048</v>
      </c>
      <c r="X49">
        <v>1</v>
      </c>
      <c r="Y49">
        <v>0.44515384070071401</v>
      </c>
      <c r="Z49">
        <v>191</v>
      </c>
      <c r="AA49">
        <v>38.700000000000003</v>
      </c>
      <c r="AB49" t="s">
        <v>94</v>
      </c>
      <c r="AC49">
        <v>13.8203125</v>
      </c>
      <c r="AE49">
        <v>0</v>
      </c>
      <c r="AF49">
        <v>191</v>
      </c>
      <c r="AG49">
        <v>14.703125</v>
      </c>
      <c r="AH49">
        <f t="shared" si="0"/>
        <v>176.296875</v>
      </c>
      <c r="AI49">
        <f t="shared" si="1"/>
        <v>12.990435706695004</v>
      </c>
      <c r="AJ49">
        <f t="shared" si="2"/>
        <v>0.43667233994482096</v>
      </c>
      <c r="AK49">
        <f t="shared" si="3"/>
        <v>437.39889736120051</v>
      </c>
    </row>
    <row r="50" spans="1:37" x14ac:dyDescent="0.3">
      <c r="A50">
        <v>48</v>
      </c>
      <c r="B50">
        <v>159</v>
      </c>
      <c r="C50" t="s">
        <v>1510</v>
      </c>
      <c r="D50">
        <v>1.11029375310999E-2</v>
      </c>
      <c r="E50">
        <v>2048</v>
      </c>
      <c r="F50">
        <v>8192</v>
      </c>
      <c r="G50">
        <v>4</v>
      </c>
      <c r="H50">
        <v>3.8102516262317798</v>
      </c>
      <c r="I50">
        <v>5.5107252523918699</v>
      </c>
      <c r="J50">
        <v>-0.84223435785234901</v>
      </c>
      <c r="K50" t="b">
        <v>1</v>
      </c>
      <c r="L50">
        <v>27.97</v>
      </c>
      <c r="M50" t="s">
        <v>1511</v>
      </c>
      <c r="N50">
        <v>5.9191873661623502</v>
      </c>
      <c r="O50">
        <v>3.6269999999999998</v>
      </c>
      <c r="P50">
        <v>1.446</v>
      </c>
      <c r="Q50" t="s">
        <v>1559</v>
      </c>
      <c r="R50" t="s">
        <v>1941</v>
      </c>
      <c r="S50">
        <v>0</v>
      </c>
      <c r="T50">
        <v>4236</v>
      </c>
      <c r="U50">
        <v>2048</v>
      </c>
      <c r="V50">
        <v>256</v>
      </c>
      <c r="W50">
        <v>2048</v>
      </c>
      <c r="X50">
        <v>1</v>
      </c>
      <c r="Y50">
        <v>0.17564072663948599</v>
      </c>
      <c r="Z50">
        <v>27.97</v>
      </c>
      <c r="AA50">
        <v>151.5</v>
      </c>
      <c r="AB50" t="s">
        <v>94</v>
      </c>
      <c r="AC50">
        <v>5.2890625</v>
      </c>
      <c r="AE50">
        <v>0</v>
      </c>
      <c r="AF50">
        <v>27.96875</v>
      </c>
      <c r="AG50">
        <v>3.5859375</v>
      </c>
      <c r="AH50">
        <f t="shared" si="0"/>
        <v>24.3828125</v>
      </c>
      <c r="AI50">
        <f t="shared" si="1"/>
        <v>7.7995642701525059</v>
      </c>
      <c r="AJ50">
        <f t="shared" si="2"/>
        <v>0.43074700445505931</v>
      </c>
      <c r="AK50">
        <f t="shared" si="3"/>
        <v>64.930805578981193</v>
      </c>
    </row>
    <row r="51" spans="1:37" x14ac:dyDescent="0.3">
      <c r="A51">
        <v>49</v>
      </c>
      <c r="B51">
        <v>165</v>
      </c>
      <c r="C51" t="s">
        <v>1510</v>
      </c>
      <c r="D51">
        <v>2.0717667338063898E-2</v>
      </c>
      <c r="E51">
        <v>2048</v>
      </c>
      <c r="F51">
        <v>6144</v>
      </c>
      <c r="G51">
        <v>3</v>
      </c>
      <c r="H51">
        <v>3.54490113881555</v>
      </c>
      <c r="I51">
        <v>5.2723480804844503</v>
      </c>
      <c r="J51">
        <v>-0.833394111729853</v>
      </c>
      <c r="K51" t="b">
        <v>1</v>
      </c>
      <c r="L51">
        <v>30.69</v>
      </c>
      <c r="M51" t="s">
        <v>1511</v>
      </c>
      <c r="N51">
        <v>5.9960147414775404</v>
      </c>
      <c r="O51">
        <v>3.6970000000000001</v>
      </c>
      <c r="P51">
        <v>1.4870000000000001</v>
      </c>
      <c r="Q51" t="s">
        <v>1560</v>
      </c>
      <c r="S51">
        <v>0</v>
      </c>
      <c r="T51">
        <v>4980</v>
      </c>
      <c r="U51">
        <v>2048</v>
      </c>
      <c r="V51">
        <v>226</v>
      </c>
      <c r="W51">
        <v>2048</v>
      </c>
      <c r="X51">
        <v>1</v>
      </c>
      <c r="Y51">
        <v>0.16928430563483499</v>
      </c>
      <c r="Z51">
        <v>30.69</v>
      </c>
      <c r="AA51">
        <v>162.19999999999999</v>
      </c>
      <c r="AB51" t="s">
        <v>94</v>
      </c>
      <c r="AC51">
        <v>5.5390625</v>
      </c>
      <c r="AE51">
        <v>0</v>
      </c>
      <c r="AF51">
        <v>30.6875</v>
      </c>
      <c r="AG51">
        <v>4.90625</v>
      </c>
      <c r="AH51">
        <f t="shared" si="0"/>
        <v>25.78125</v>
      </c>
      <c r="AI51">
        <f t="shared" si="1"/>
        <v>6.2547770700636942</v>
      </c>
      <c r="AJ51">
        <f t="shared" si="2"/>
        <v>0.43457179512752442</v>
      </c>
      <c r="AK51">
        <f t="shared" si="3"/>
        <v>70.615489417565172</v>
      </c>
    </row>
    <row r="52" spans="1:37" x14ac:dyDescent="0.3">
      <c r="A52">
        <v>50</v>
      </c>
      <c r="B52">
        <v>166</v>
      </c>
      <c r="C52" t="s">
        <v>1510</v>
      </c>
      <c r="D52">
        <v>6.0124279991016202E-2</v>
      </c>
      <c r="E52">
        <v>2048</v>
      </c>
      <c r="F52">
        <v>2048</v>
      </c>
      <c r="G52">
        <v>1</v>
      </c>
      <c r="H52">
        <v>3.5294601956979101</v>
      </c>
      <c r="I52">
        <v>2.4265038845423099</v>
      </c>
      <c r="J52">
        <v>-0.79964044471668605</v>
      </c>
      <c r="K52" t="b">
        <v>1</v>
      </c>
      <c r="L52">
        <v>4.87</v>
      </c>
      <c r="M52" t="s">
        <v>1511</v>
      </c>
      <c r="N52">
        <v>3.7963309257382498</v>
      </c>
      <c r="O52">
        <v>3.004</v>
      </c>
      <c r="P52">
        <v>0.6875</v>
      </c>
      <c r="Q52" t="s">
        <v>1561</v>
      </c>
      <c r="S52">
        <v>0</v>
      </c>
      <c r="T52">
        <v>1007.5</v>
      </c>
      <c r="U52">
        <v>2048</v>
      </c>
      <c r="V52">
        <v>175</v>
      </c>
      <c r="W52">
        <v>2048</v>
      </c>
      <c r="X52">
        <v>1</v>
      </c>
      <c r="Y52">
        <v>0.19120921797295501</v>
      </c>
      <c r="Z52">
        <v>4.87</v>
      </c>
      <c r="AA52">
        <v>206.9</v>
      </c>
      <c r="AB52" t="s">
        <v>94</v>
      </c>
      <c r="AC52">
        <v>2.20703125</v>
      </c>
      <c r="AE52">
        <v>4</v>
      </c>
      <c r="AF52">
        <v>4.87109375</v>
      </c>
      <c r="AG52">
        <v>1.5</v>
      </c>
      <c r="AH52">
        <f t="shared" si="0"/>
        <v>3.37109375</v>
      </c>
      <c r="AI52">
        <f t="shared" si="1"/>
        <v>3.2473958333333335</v>
      </c>
      <c r="AJ52">
        <f t="shared" si="2"/>
        <v>0.44949055176832192</v>
      </c>
      <c r="AK52">
        <f t="shared" si="3"/>
        <v>10.836921334245702</v>
      </c>
    </row>
    <row r="53" spans="1:37" x14ac:dyDescent="0.3">
      <c r="A53">
        <v>51</v>
      </c>
      <c r="B53">
        <v>171</v>
      </c>
      <c r="C53" t="s">
        <v>1510</v>
      </c>
      <c r="D53">
        <v>2.65683894145156E-2</v>
      </c>
      <c r="E53">
        <v>2048</v>
      </c>
      <c r="F53">
        <v>8192</v>
      </c>
      <c r="G53">
        <v>4</v>
      </c>
      <c r="H53">
        <v>2.9883612921059699</v>
      </c>
      <c r="I53">
        <v>6.9047488448464298</v>
      </c>
      <c r="J53">
        <v>-0.82857215929939998</v>
      </c>
      <c r="K53" t="b">
        <v>1</v>
      </c>
      <c r="L53">
        <v>204.4</v>
      </c>
      <c r="M53" t="s">
        <v>1511</v>
      </c>
      <c r="N53">
        <v>6.9399151842974396</v>
      </c>
      <c r="O53">
        <v>3.883</v>
      </c>
      <c r="P53">
        <v>2.31</v>
      </c>
      <c r="Q53" t="s">
        <v>1562</v>
      </c>
      <c r="S53">
        <v>0</v>
      </c>
      <c r="T53">
        <v>7636</v>
      </c>
      <c r="U53">
        <v>2048</v>
      </c>
      <c r="V53">
        <v>458</v>
      </c>
      <c r="W53">
        <v>2048</v>
      </c>
      <c r="X53">
        <v>1</v>
      </c>
      <c r="Y53">
        <v>9.29100215984143E-2</v>
      </c>
      <c r="Z53">
        <v>204.4</v>
      </c>
      <c r="AA53">
        <v>37.380000000000003</v>
      </c>
      <c r="AB53" t="s">
        <v>94</v>
      </c>
      <c r="AC53">
        <v>14.296875</v>
      </c>
      <c r="AE53">
        <v>0</v>
      </c>
      <c r="AF53">
        <v>204.375</v>
      </c>
      <c r="AG53">
        <v>4.68359375</v>
      </c>
      <c r="AH53">
        <f t="shared" si="0"/>
        <v>199.69140625</v>
      </c>
      <c r="AI53">
        <f t="shared" si="1"/>
        <v>43.636363636363633</v>
      </c>
      <c r="AJ53">
        <f t="shared" si="2"/>
        <v>0.43667233994482096</v>
      </c>
      <c r="AK53">
        <f t="shared" si="3"/>
        <v>468.02827040939974</v>
      </c>
    </row>
    <row r="54" spans="1:37" x14ac:dyDescent="0.3">
      <c r="A54">
        <v>52</v>
      </c>
      <c r="B54">
        <v>172</v>
      </c>
      <c r="C54" t="s">
        <v>1510</v>
      </c>
      <c r="D54">
        <v>1.61856781210169E-2</v>
      </c>
      <c r="E54">
        <v>2048</v>
      </c>
      <c r="F54">
        <v>8192</v>
      </c>
      <c r="G54">
        <v>4</v>
      </c>
      <c r="H54">
        <v>3.6886072646309098</v>
      </c>
      <c r="I54">
        <v>5.4680720973727803</v>
      </c>
      <c r="J54">
        <v>-0.84143069911393997</v>
      </c>
      <c r="K54" t="b">
        <v>1</v>
      </c>
      <c r="L54">
        <v>30.38</v>
      </c>
      <c r="M54" t="s">
        <v>1511</v>
      </c>
      <c r="N54">
        <v>5.9704066187796796</v>
      </c>
      <c r="O54">
        <v>3.6560000000000001</v>
      </c>
      <c r="P54">
        <v>1.482</v>
      </c>
      <c r="Q54" t="s">
        <v>1563</v>
      </c>
      <c r="R54" t="s">
        <v>1941</v>
      </c>
      <c r="S54">
        <v>0</v>
      </c>
      <c r="T54">
        <v>4530</v>
      </c>
      <c r="U54">
        <v>2048</v>
      </c>
      <c r="V54">
        <v>365</v>
      </c>
      <c r="W54">
        <v>2048</v>
      </c>
      <c r="X54">
        <v>1</v>
      </c>
      <c r="Y54">
        <v>0.14072813607576601</v>
      </c>
      <c r="Z54">
        <v>30.38</v>
      </c>
      <c r="AA54">
        <v>149.1</v>
      </c>
      <c r="AB54" t="s">
        <v>94</v>
      </c>
      <c r="AC54">
        <v>5.51171875</v>
      </c>
      <c r="AE54">
        <v>0</v>
      </c>
      <c r="AF54">
        <v>30.375</v>
      </c>
      <c r="AG54">
        <v>3.29296875</v>
      </c>
      <c r="AH54">
        <f t="shared" si="0"/>
        <v>27.08203125</v>
      </c>
      <c r="AI54">
        <f t="shared" si="1"/>
        <v>9.2241992882562283</v>
      </c>
      <c r="AJ54">
        <f t="shared" si="2"/>
        <v>0.43109331718922134</v>
      </c>
      <c r="AK54">
        <f t="shared" si="3"/>
        <v>70.460382448163514</v>
      </c>
    </row>
    <row r="55" spans="1:37" x14ac:dyDescent="0.3">
      <c r="A55">
        <v>53</v>
      </c>
      <c r="B55">
        <v>178</v>
      </c>
      <c r="C55" t="s">
        <v>1510</v>
      </c>
      <c r="D55">
        <v>1.7261626199751301E-2</v>
      </c>
      <c r="E55">
        <v>2048</v>
      </c>
      <c r="F55">
        <v>6144</v>
      </c>
      <c r="G55">
        <v>3</v>
      </c>
      <c r="H55">
        <v>3.8222923114231802</v>
      </c>
      <c r="I55">
        <v>6.4725145195388603</v>
      </c>
      <c r="J55">
        <v>-0.833394111729853</v>
      </c>
      <c r="K55" t="b">
        <v>1</v>
      </c>
      <c r="L55">
        <v>49.38</v>
      </c>
      <c r="M55" t="s">
        <v>1511</v>
      </c>
      <c r="N55">
        <v>6.7165335867350802</v>
      </c>
      <c r="O55">
        <v>3.7</v>
      </c>
      <c r="P55">
        <v>1.6930000000000001</v>
      </c>
      <c r="Q55" t="s">
        <v>1564</v>
      </c>
      <c r="S55">
        <v>0</v>
      </c>
      <c r="T55">
        <v>5004</v>
      </c>
      <c r="U55">
        <v>2048</v>
      </c>
      <c r="V55">
        <v>167</v>
      </c>
      <c r="W55">
        <v>2048</v>
      </c>
      <c r="X55">
        <v>1</v>
      </c>
      <c r="Y55">
        <v>0.21839553595817199</v>
      </c>
      <c r="Z55">
        <v>49.38</v>
      </c>
      <c r="AA55">
        <v>101.4</v>
      </c>
      <c r="AB55" t="s">
        <v>94</v>
      </c>
      <c r="AC55">
        <v>7.02734375</v>
      </c>
      <c r="AE55">
        <v>0</v>
      </c>
      <c r="AF55">
        <v>49.375</v>
      </c>
      <c r="AG55">
        <v>5.66796875</v>
      </c>
      <c r="AH55">
        <f t="shared" si="0"/>
        <v>43.70703125</v>
      </c>
      <c r="AI55">
        <f t="shared" si="1"/>
        <v>8.7112336319779455</v>
      </c>
      <c r="AJ55">
        <f t="shared" si="2"/>
        <v>0.43457179512752442</v>
      </c>
      <c r="AK55">
        <f t="shared" si="3"/>
        <v>113.61758989791545</v>
      </c>
    </row>
    <row r="56" spans="1:37" x14ac:dyDescent="0.3">
      <c r="A56">
        <v>54</v>
      </c>
      <c r="B56">
        <v>179</v>
      </c>
      <c r="C56" t="s">
        <v>1510</v>
      </c>
      <c r="D56">
        <v>3.51470970162122E-2</v>
      </c>
      <c r="E56">
        <v>2048</v>
      </c>
      <c r="F56">
        <v>2048</v>
      </c>
      <c r="G56">
        <v>1</v>
      </c>
      <c r="H56">
        <v>6.3665149600473097</v>
      </c>
      <c r="I56">
        <v>5.1106204073817301</v>
      </c>
      <c r="J56">
        <v>-0.80164959156270799</v>
      </c>
      <c r="K56" t="b">
        <v>1</v>
      </c>
      <c r="L56">
        <v>6.3479999999999999</v>
      </c>
      <c r="M56" t="s">
        <v>1511</v>
      </c>
      <c r="N56">
        <v>5.41255546300538</v>
      </c>
      <c r="O56">
        <v>3.0179999999999998</v>
      </c>
      <c r="P56">
        <v>0.80269999999999997</v>
      </c>
      <c r="Q56" t="s">
        <v>1565</v>
      </c>
      <c r="S56">
        <v>0</v>
      </c>
      <c r="T56">
        <v>1040</v>
      </c>
      <c r="U56">
        <v>2048</v>
      </c>
      <c r="V56">
        <v>51</v>
      </c>
      <c r="W56">
        <v>2048</v>
      </c>
      <c r="X56">
        <v>1</v>
      </c>
      <c r="Y56">
        <v>0.75146240191926195</v>
      </c>
      <c r="Z56">
        <v>6.3479999999999999</v>
      </c>
      <c r="AA56">
        <v>163.9</v>
      </c>
      <c r="AB56" t="s">
        <v>94</v>
      </c>
      <c r="AC56">
        <v>2.51953125</v>
      </c>
      <c r="AD56" t="s">
        <v>98</v>
      </c>
      <c r="AE56">
        <v>3</v>
      </c>
      <c r="AF56">
        <v>6.34765625</v>
      </c>
      <c r="AG56">
        <v>2.5703125</v>
      </c>
      <c r="AH56">
        <f t="shared" si="0"/>
        <v>3.77734375</v>
      </c>
      <c r="AI56">
        <f t="shared" si="1"/>
        <v>2.4696048632218845</v>
      </c>
      <c r="AJ56">
        <f t="shared" si="2"/>
        <v>0.44858836585939227</v>
      </c>
      <c r="AK56">
        <f t="shared" si="3"/>
        <v>14.150291744279521</v>
      </c>
    </row>
    <row r="57" spans="1:37" x14ac:dyDescent="0.3">
      <c r="A57">
        <v>55</v>
      </c>
      <c r="B57">
        <v>184</v>
      </c>
      <c r="C57" t="s">
        <v>1510</v>
      </c>
      <c r="D57">
        <v>2.00820052582543E-2</v>
      </c>
      <c r="E57">
        <v>2048</v>
      </c>
      <c r="F57">
        <v>8192</v>
      </c>
      <c r="G57">
        <v>4</v>
      </c>
      <c r="H57">
        <v>4.0335184322286297</v>
      </c>
      <c r="I57">
        <v>9.2881215460889806</v>
      </c>
      <c r="J57">
        <v>-0.82937581803780902</v>
      </c>
      <c r="K57" t="b">
        <v>1</v>
      </c>
      <c r="L57">
        <v>200.9</v>
      </c>
      <c r="M57" t="s">
        <v>1511</v>
      </c>
      <c r="N57">
        <v>9.2921855346386906</v>
      </c>
      <c r="O57">
        <v>3.88</v>
      </c>
      <c r="P57">
        <v>2.3029999999999999</v>
      </c>
      <c r="Q57" t="s">
        <v>1566</v>
      </c>
      <c r="S57">
        <v>0</v>
      </c>
      <c r="T57">
        <v>7600</v>
      </c>
      <c r="U57">
        <v>2048</v>
      </c>
      <c r="V57">
        <v>49</v>
      </c>
      <c r="W57">
        <v>2048</v>
      </c>
      <c r="X57">
        <v>1</v>
      </c>
      <c r="Y57">
        <v>0.43335977603266101</v>
      </c>
      <c r="Z57">
        <v>200.9</v>
      </c>
      <c r="AA57">
        <v>37.840000000000003</v>
      </c>
      <c r="AB57" t="s">
        <v>94</v>
      </c>
      <c r="AC57">
        <v>14.171875</v>
      </c>
      <c r="AE57">
        <v>0</v>
      </c>
      <c r="AF57">
        <v>200.875</v>
      </c>
      <c r="AG57">
        <v>14.2421875</v>
      </c>
      <c r="AH57">
        <f t="shared" si="0"/>
        <v>186.6328125</v>
      </c>
      <c r="AI57">
        <f t="shared" si="1"/>
        <v>14.104223806911683</v>
      </c>
      <c r="AJ57">
        <f t="shared" si="2"/>
        <v>0.43632154538144147</v>
      </c>
      <c r="AK57">
        <f t="shared" si="3"/>
        <v>460.38294951579996</v>
      </c>
    </row>
    <row r="58" spans="1:37" x14ac:dyDescent="0.3">
      <c r="A58">
        <v>56</v>
      </c>
      <c r="B58">
        <v>185</v>
      </c>
      <c r="C58" t="s">
        <v>1510</v>
      </c>
      <c r="D58">
        <v>1.4087600581771499E-2</v>
      </c>
      <c r="E58">
        <v>2048</v>
      </c>
      <c r="F58">
        <v>8192</v>
      </c>
      <c r="G58">
        <v>4</v>
      </c>
      <c r="H58">
        <v>4.2809537341476496</v>
      </c>
      <c r="I58">
        <v>6.23748337045732</v>
      </c>
      <c r="J58">
        <v>-0.84464533406757503</v>
      </c>
      <c r="K58" t="b">
        <v>1</v>
      </c>
      <c r="L58">
        <v>28.64</v>
      </c>
      <c r="M58" t="s">
        <v>1511</v>
      </c>
      <c r="N58">
        <v>6.5333284421543398</v>
      </c>
      <c r="O58">
        <v>3.6640000000000001</v>
      </c>
      <c r="P58">
        <v>1.4570000000000001</v>
      </c>
      <c r="Q58" t="s">
        <v>1567</v>
      </c>
      <c r="R58" t="s">
        <v>1941</v>
      </c>
      <c r="S58">
        <v>0</v>
      </c>
      <c r="T58">
        <v>4624</v>
      </c>
      <c r="U58">
        <v>2048</v>
      </c>
      <c r="V58">
        <v>199</v>
      </c>
      <c r="W58">
        <v>2048</v>
      </c>
      <c r="X58">
        <v>1</v>
      </c>
      <c r="Y58">
        <v>0.23258064366391801</v>
      </c>
      <c r="Z58">
        <v>28.64</v>
      </c>
      <c r="AA58">
        <v>161.5</v>
      </c>
      <c r="AB58" t="s">
        <v>94</v>
      </c>
      <c r="AC58">
        <v>5.3515625</v>
      </c>
      <c r="AE58">
        <v>0</v>
      </c>
      <c r="AF58">
        <v>28.640625</v>
      </c>
      <c r="AG58">
        <v>4.34375</v>
      </c>
      <c r="AH58">
        <f t="shared" si="0"/>
        <v>24.296875</v>
      </c>
      <c r="AI58">
        <f t="shared" si="1"/>
        <v>6.5935251798561154</v>
      </c>
      <c r="AJ58">
        <f t="shared" si="2"/>
        <v>0.42970973459147727</v>
      </c>
      <c r="AK58">
        <f t="shared" si="3"/>
        <v>66.651096529680643</v>
      </c>
    </row>
    <row r="59" spans="1:37" x14ac:dyDescent="0.3">
      <c r="A59">
        <v>57</v>
      </c>
      <c r="B59">
        <v>191</v>
      </c>
      <c r="C59" t="s">
        <v>1510</v>
      </c>
      <c r="D59">
        <v>2.2323661233767101E-2</v>
      </c>
      <c r="E59">
        <v>2048</v>
      </c>
      <c r="F59">
        <v>6144</v>
      </c>
      <c r="G59">
        <v>3</v>
      </c>
      <c r="H59">
        <v>3.9018919505623</v>
      </c>
      <c r="I59">
        <v>6.2529342684304101</v>
      </c>
      <c r="J59">
        <v>-0.83419777046826105</v>
      </c>
      <c r="K59" t="b">
        <v>1</v>
      </c>
      <c r="L59">
        <v>40.03</v>
      </c>
      <c r="M59" t="s">
        <v>1511</v>
      </c>
      <c r="N59">
        <v>6.5475084539260902</v>
      </c>
      <c r="O59">
        <v>3.6970000000000001</v>
      </c>
      <c r="P59">
        <v>1.603</v>
      </c>
      <c r="Q59" t="s">
        <v>1568</v>
      </c>
      <c r="S59">
        <v>0</v>
      </c>
      <c r="T59">
        <v>4976</v>
      </c>
      <c r="U59">
        <v>2048</v>
      </c>
      <c r="V59">
        <v>171</v>
      </c>
      <c r="W59">
        <v>2048</v>
      </c>
      <c r="X59">
        <v>1</v>
      </c>
      <c r="Y59">
        <v>0.22191322381710801</v>
      </c>
      <c r="Z59">
        <v>40.03</v>
      </c>
      <c r="AA59">
        <v>124.3</v>
      </c>
      <c r="AB59" t="s">
        <v>94</v>
      </c>
      <c r="AC59">
        <v>6.328125</v>
      </c>
      <c r="AE59">
        <v>0</v>
      </c>
      <c r="AF59">
        <v>40.03125</v>
      </c>
      <c r="AG59">
        <v>5.59375</v>
      </c>
      <c r="AH59">
        <f t="shared" si="0"/>
        <v>34.4375</v>
      </c>
      <c r="AI59">
        <f t="shared" si="1"/>
        <v>7.1564245810055862</v>
      </c>
      <c r="AJ59">
        <f t="shared" si="2"/>
        <v>0.43422268800718816</v>
      </c>
      <c r="AK59">
        <f t="shared" si="3"/>
        <v>92.190599675292233</v>
      </c>
    </row>
    <row r="60" spans="1:37" x14ac:dyDescent="0.3">
      <c r="A60">
        <v>58</v>
      </c>
      <c r="B60">
        <v>192</v>
      </c>
      <c r="C60" t="s">
        <v>1510</v>
      </c>
      <c r="D60">
        <v>4.1930835593886703E-2</v>
      </c>
      <c r="E60">
        <v>2048</v>
      </c>
      <c r="F60">
        <v>2048</v>
      </c>
      <c r="G60">
        <v>1</v>
      </c>
      <c r="H60">
        <v>9.5039507615261805</v>
      </c>
      <c r="I60">
        <v>6.5942939610003402</v>
      </c>
      <c r="J60">
        <v>-0.80647154399316001</v>
      </c>
      <c r="K60" t="b">
        <v>1</v>
      </c>
      <c r="L60">
        <v>4.9400000000000004</v>
      </c>
      <c r="M60" t="s">
        <v>1511</v>
      </c>
      <c r="N60">
        <v>6.7260356472880698</v>
      </c>
      <c r="O60">
        <v>3.04</v>
      </c>
      <c r="P60">
        <v>0.69399999999999995</v>
      </c>
      <c r="Q60" t="s">
        <v>1569</v>
      </c>
      <c r="S60">
        <v>0</v>
      </c>
      <c r="T60">
        <v>1094</v>
      </c>
      <c r="U60">
        <v>2048</v>
      </c>
      <c r="V60">
        <v>31</v>
      </c>
      <c r="W60">
        <v>2048</v>
      </c>
      <c r="X60">
        <v>1</v>
      </c>
      <c r="Y60">
        <v>1.5273546449447299</v>
      </c>
      <c r="Z60">
        <v>4.9400000000000004</v>
      </c>
      <c r="AA60">
        <v>221.4</v>
      </c>
      <c r="AB60" t="s">
        <v>94</v>
      </c>
      <c r="AC60">
        <v>2.22265625</v>
      </c>
      <c r="AD60" t="s">
        <v>98</v>
      </c>
      <c r="AE60">
        <v>3</v>
      </c>
      <c r="AF60">
        <v>4.94140625</v>
      </c>
      <c r="AG60">
        <v>2.615234375</v>
      </c>
      <c r="AH60">
        <f t="shared" si="0"/>
        <v>2.326171875</v>
      </c>
      <c r="AI60">
        <f t="shared" si="1"/>
        <v>1.8894697535474234</v>
      </c>
      <c r="AJ60">
        <f t="shared" si="2"/>
        <v>0.44643050084068203</v>
      </c>
      <c r="AK60">
        <f t="shared" si="3"/>
        <v>11.068702162362879</v>
      </c>
    </row>
    <row r="61" spans="1:37" x14ac:dyDescent="0.3">
      <c r="A61">
        <v>59</v>
      </c>
      <c r="B61">
        <v>197</v>
      </c>
      <c r="C61" t="s">
        <v>1510</v>
      </c>
      <c r="D61">
        <v>2.57724717740139E-2</v>
      </c>
      <c r="E61">
        <v>2048</v>
      </c>
      <c r="F61">
        <v>8192</v>
      </c>
      <c r="G61">
        <v>4</v>
      </c>
      <c r="H61">
        <v>3.8696980218458799</v>
      </c>
      <c r="I61">
        <v>8.9411186715696793</v>
      </c>
      <c r="J61">
        <v>-0.83098313551462599</v>
      </c>
      <c r="K61" t="b">
        <v>1</v>
      </c>
      <c r="L61">
        <v>204.9</v>
      </c>
      <c r="M61" t="s">
        <v>1511</v>
      </c>
      <c r="N61">
        <v>8.9487574748878007</v>
      </c>
      <c r="O61">
        <v>3.88</v>
      </c>
      <c r="P61">
        <v>2.31</v>
      </c>
      <c r="Q61" t="s">
        <v>1570</v>
      </c>
      <c r="S61">
        <v>0</v>
      </c>
      <c r="T61">
        <v>7590</v>
      </c>
      <c r="U61">
        <v>2048</v>
      </c>
      <c r="V61">
        <v>67</v>
      </c>
      <c r="W61">
        <v>2048</v>
      </c>
      <c r="X61">
        <v>1</v>
      </c>
      <c r="Y61">
        <v>0.35058941279929901</v>
      </c>
      <c r="Z61">
        <v>204.9</v>
      </c>
      <c r="AA61">
        <v>37.06</v>
      </c>
      <c r="AB61" t="s">
        <v>94</v>
      </c>
      <c r="AC61">
        <v>14.3125</v>
      </c>
      <c r="AE61">
        <v>0</v>
      </c>
      <c r="AF61">
        <v>204.875</v>
      </c>
      <c r="AG61">
        <v>12.03125</v>
      </c>
      <c r="AH61">
        <f t="shared" si="0"/>
        <v>192.84375</v>
      </c>
      <c r="AI61">
        <f t="shared" si="1"/>
        <v>17.028571428571428</v>
      </c>
      <c r="AJ61">
        <f t="shared" si="2"/>
        <v>0.43562080144588783</v>
      </c>
      <c r="AK61">
        <f t="shared" si="3"/>
        <v>470.30582405612984</v>
      </c>
    </row>
    <row r="62" spans="1:37" x14ac:dyDescent="0.3">
      <c r="A62">
        <v>60</v>
      </c>
      <c r="B62">
        <v>198</v>
      </c>
      <c r="C62" t="s">
        <v>1510</v>
      </c>
      <c r="D62">
        <v>1.90400948830899E-2</v>
      </c>
      <c r="E62">
        <v>2048</v>
      </c>
      <c r="F62">
        <v>8192</v>
      </c>
      <c r="G62">
        <v>4</v>
      </c>
      <c r="H62">
        <v>4.2510322333216797</v>
      </c>
      <c r="I62">
        <v>5.9157430981283099</v>
      </c>
      <c r="J62">
        <v>-0.84544899280598396</v>
      </c>
      <c r="K62" t="b">
        <v>1</v>
      </c>
      <c r="L62">
        <v>24.66</v>
      </c>
      <c r="M62" t="s">
        <v>1511</v>
      </c>
      <c r="N62">
        <v>6.3758074062769001</v>
      </c>
      <c r="O62">
        <v>3.68</v>
      </c>
      <c r="P62">
        <v>1.3919999999999999</v>
      </c>
      <c r="Q62" t="s">
        <v>1571</v>
      </c>
      <c r="R62" t="s">
        <v>1941</v>
      </c>
      <c r="S62">
        <v>0</v>
      </c>
      <c r="T62">
        <v>4790</v>
      </c>
      <c r="U62">
        <v>2048</v>
      </c>
      <c r="V62">
        <v>218</v>
      </c>
      <c r="W62">
        <v>2048</v>
      </c>
      <c r="X62">
        <v>1</v>
      </c>
      <c r="Y62">
        <v>0.22018768664270599</v>
      </c>
      <c r="Z62">
        <v>24.66</v>
      </c>
      <c r="AA62">
        <v>194.4</v>
      </c>
      <c r="AB62" t="s">
        <v>94</v>
      </c>
      <c r="AC62">
        <v>4.96484375</v>
      </c>
      <c r="AE62">
        <v>0</v>
      </c>
      <c r="AF62">
        <v>24.65625</v>
      </c>
      <c r="AG62">
        <v>4.359375</v>
      </c>
      <c r="AH62">
        <f t="shared" si="0"/>
        <v>20.296875</v>
      </c>
      <c r="AI62">
        <f t="shared" si="1"/>
        <v>5.655913978494624</v>
      </c>
      <c r="AJ62">
        <f t="shared" si="2"/>
        <v>0.42936453333887459</v>
      </c>
      <c r="AK62">
        <f t="shared" si="3"/>
        <v>57.424980606258259</v>
      </c>
    </row>
    <row r="63" spans="1:37" x14ac:dyDescent="0.3">
      <c r="A63">
        <v>61</v>
      </c>
      <c r="B63">
        <v>204</v>
      </c>
      <c r="C63" t="s">
        <v>1510</v>
      </c>
      <c r="D63">
        <v>2.02313479888915E-2</v>
      </c>
      <c r="E63">
        <v>2048</v>
      </c>
      <c r="F63">
        <v>6144</v>
      </c>
      <c r="G63">
        <v>3</v>
      </c>
      <c r="H63">
        <v>4.4583917751411404</v>
      </c>
      <c r="I63">
        <v>7.09685409519538</v>
      </c>
      <c r="J63">
        <v>-0.83419777046826105</v>
      </c>
      <c r="K63" t="b">
        <v>1</v>
      </c>
      <c r="L63">
        <v>39.06</v>
      </c>
      <c r="M63" t="s">
        <v>1511</v>
      </c>
      <c r="N63">
        <v>7.2925514980660697</v>
      </c>
      <c r="O63">
        <v>3.6949999999999998</v>
      </c>
      <c r="P63">
        <v>1.5920000000000001</v>
      </c>
      <c r="Q63" t="s">
        <v>1572</v>
      </c>
      <c r="S63">
        <v>0</v>
      </c>
      <c r="T63">
        <v>4960</v>
      </c>
      <c r="U63">
        <v>2048</v>
      </c>
      <c r="V63">
        <v>91</v>
      </c>
      <c r="W63">
        <v>2048</v>
      </c>
      <c r="X63">
        <v>1</v>
      </c>
      <c r="Y63">
        <v>0.36253796573242603</v>
      </c>
      <c r="Z63">
        <v>39.06</v>
      </c>
      <c r="AA63">
        <v>127</v>
      </c>
      <c r="AB63" t="s">
        <v>94</v>
      </c>
      <c r="AC63">
        <v>6.25</v>
      </c>
      <c r="AE63">
        <v>0</v>
      </c>
      <c r="AF63">
        <v>39.0625</v>
      </c>
      <c r="AG63">
        <v>7.33984375</v>
      </c>
      <c r="AH63">
        <f t="shared" si="0"/>
        <v>31.72265625</v>
      </c>
      <c r="AI63">
        <f t="shared" si="1"/>
        <v>5.3219797764768497</v>
      </c>
      <c r="AJ63">
        <f t="shared" si="2"/>
        <v>0.43422268800718816</v>
      </c>
      <c r="AK63">
        <f t="shared" si="3"/>
        <v>89.959601556686408</v>
      </c>
    </row>
    <row r="64" spans="1:37" x14ac:dyDescent="0.3">
      <c r="A64">
        <v>62</v>
      </c>
      <c r="B64">
        <v>205</v>
      </c>
      <c r="C64" t="s">
        <v>1510</v>
      </c>
      <c r="D64">
        <v>5.1732954805991702E-2</v>
      </c>
      <c r="E64">
        <v>2048</v>
      </c>
      <c r="F64">
        <v>2048</v>
      </c>
      <c r="G64">
        <v>1</v>
      </c>
      <c r="H64">
        <v>6.5604810612528999</v>
      </c>
      <c r="I64">
        <v>4.20921489965151</v>
      </c>
      <c r="J64">
        <v>-0.80606971462395605</v>
      </c>
      <c r="K64" t="b">
        <v>1</v>
      </c>
      <c r="L64">
        <v>4.383</v>
      </c>
      <c r="M64" t="s">
        <v>1511</v>
      </c>
      <c r="N64">
        <v>5.1468556741108502</v>
      </c>
      <c r="O64">
        <v>3.0590000000000002</v>
      </c>
      <c r="P64">
        <v>0.64159999999999995</v>
      </c>
      <c r="Q64" t="s">
        <v>1573</v>
      </c>
      <c r="S64">
        <v>0</v>
      </c>
      <c r="T64">
        <v>1144</v>
      </c>
      <c r="U64">
        <v>2048</v>
      </c>
      <c r="V64">
        <v>65</v>
      </c>
      <c r="W64">
        <v>2048</v>
      </c>
      <c r="X64">
        <v>1</v>
      </c>
      <c r="Y64">
        <v>0.68969279262082295</v>
      </c>
      <c r="Z64">
        <v>4.383</v>
      </c>
      <c r="AA64">
        <v>261</v>
      </c>
      <c r="AB64" t="s">
        <v>94</v>
      </c>
      <c r="AC64">
        <v>2.09375</v>
      </c>
      <c r="AD64" t="s">
        <v>98</v>
      </c>
      <c r="AE64">
        <v>3</v>
      </c>
      <c r="AF64">
        <v>4.3828125</v>
      </c>
      <c r="AG64">
        <v>2.408203125</v>
      </c>
      <c r="AH64">
        <f t="shared" si="0"/>
        <v>1.974609375</v>
      </c>
      <c r="AI64">
        <f t="shared" si="1"/>
        <v>1.8199513381995134</v>
      </c>
      <c r="AJ64">
        <f t="shared" si="2"/>
        <v>0.44660992577391789</v>
      </c>
      <c r="AK64">
        <f t="shared" si="3"/>
        <v>9.8135134198039733</v>
      </c>
    </row>
    <row r="65" spans="1:37" x14ac:dyDescent="0.3">
      <c r="A65">
        <v>63</v>
      </c>
      <c r="B65">
        <v>210</v>
      </c>
      <c r="C65" t="s">
        <v>1510</v>
      </c>
      <c r="D65">
        <v>1.6803671847986701E-2</v>
      </c>
      <c r="E65">
        <v>2048</v>
      </c>
      <c r="F65">
        <v>8192</v>
      </c>
      <c r="G65">
        <v>4</v>
      </c>
      <c r="H65">
        <v>3.6390508903059602</v>
      </c>
      <c r="I65">
        <v>8.4579503114533203</v>
      </c>
      <c r="J65">
        <v>-0.83017947677621795</v>
      </c>
      <c r="K65" t="b">
        <v>1</v>
      </c>
      <c r="L65">
        <v>210.9</v>
      </c>
      <c r="M65" t="s">
        <v>1511</v>
      </c>
      <c r="N65">
        <v>8.4643035292685695</v>
      </c>
      <c r="O65">
        <v>3.8849999999999998</v>
      </c>
      <c r="P65">
        <v>2.3239999999999998</v>
      </c>
      <c r="Q65" t="s">
        <v>1574</v>
      </c>
      <c r="S65">
        <v>0</v>
      </c>
      <c r="T65">
        <v>7670</v>
      </c>
      <c r="U65">
        <v>2048</v>
      </c>
      <c r="V65">
        <v>67</v>
      </c>
      <c r="W65">
        <v>2048</v>
      </c>
      <c r="X65">
        <v>1</v>
      </c>
      <c r="Y65">
        <v>0.32241138089669202</v>
      </c>
      <c r="Z65">
        <v>210.9</v>
      </c>
      <c r="AA65">
        <v>36.380000000000003</v>
      </c>
      <c r="AB65" t="s">
        <v>94</v>
      </c>
      <c r="AC65">
        <v>14.5234375</v>
      </c>
      <c r="AE65">
        <v>0</v>
      </c>
      <c r="AF65">
        <v>210.875</v>
      </c>
      <c r="AG65">
        <v>11.828125</v>
      </c>
      <c r="AH65">
        <f t="shared" si="0"/>
        <v>199.046875</v>
      </c>
      <c r="AI65">
        <f t="shared" si="1"/>
        <v>17.828269484808455</v>
      </c>
      <c r="AJ65">
        <f t="shared" si="2"/>
        <v>0.43597103262392523</v>
      </c>
      <c r="AK65">
        <f t="shared" si="3"/>
        <v>483.69039275575852</v>
      </c>
    </row>
    <row r="66" spans="1:37" x14ac:dyDescent="0.3">
      <c r="A66">
        <v>64</v>
      </c>
      <c r="B66">
        <v>211</v>
      </c>
      <c r="C66" t="s">
        <v>1510</v>
      </c>
      <c r="D66">
        <v>2.72225729944362E-2</v>
      </c>
      <c r="E66">
        <v>2048</v>
      </c>
      <c r="F66">
        <v>8192</v>
      </c>
      <c r="G66">
        <v>4</v>
      </c>
      <c r="H66">
        <v>4.6888373578017397</v>
      </c>
      <c r="I66">
        <v>6.1907305739726102</v>
      </c>
      <c r="J66">
        <v>-0.846252651544392</v>
      </c>
      <c r="K66" t="b">
        <v>1</v>
      </c>
      <c r="L66">
        <v>20.89</v>
      </c>
      <c r="M66" t="s">
        <v>1511</v>
      </c>
      <c r="N66">
        <v>6.72329208985155</v>
      </c>
      <c r="O66">
        <v>3.7029999999999998</v>
      </c>
      <c r="P66">
        <v>1.32</v>
      </c>
      <c r="Q66" t="s">
        <v>1575</v>
      </c>
      <c r="R66" t="s">
        <v>1941</v>
      </c>
      <c r="S66">
        <v>0</v>
      </c>
      <c r="T66">
        <v>5040</v>
      </c>
      <c r="U66">
        <v>2048</v>
      </c>
      <c r="V66">
        <v>135</v>
      </c>
      <c r="W66">
        <v>2048</v>
      </c>
      <c r="X66">
        <v>1</v>
      </c>
      <c r="Y66">
        <v>0.31748457008075398</v>
      </c>
      <c r="Z66">
        <v>20.89</v>
      </c>
      <c r="AA66">
        <v>241.2</v>
      </c>
      <c r="AB66" t="s">
        <v>94</v>
      </c>
      <c r="AC66">
        <v>4.5703125</v>
      </c>
      <c r="AE66">
        <v>0</v>
      </c>
      <c r="AF66">
        <v>20.890625</v>
      </c>
      <c r="AG66">
        <v>5.3671875</v>
      </c>
      <c r="AH66">
        <f t="shared" si="0"/>
        <v>15.5234375</v>
      </c>
      <c r="AI66">
        <f t="shared" si="1"/>
        <v>3.8922852983988356</v>
      </c>
      <c r="AJ66">
        <f t="shared" si="2"/>
        <v>0.42901960939882811</v>
      </c>
      <c r="AK66">
        <f t="shared" si="3"/>
        <v>48.693869796006261</v>
      </c>
    </row>
    <row r="67" spans="1:37" x14ac:dyDescent="0.3">
      <c r="A67">
        <v>65</v>
      </c>
      <c r="B67">
        <v>217</v>
      </c>
      <c r="C67" t="s">
        <v>1510</v>
      </c>
      <c r="D67">
        <v>2.3945949901876901E-2</v>
      </c>
      <c r="E67">
        <v>2048</v>
      </c>
      <c r="F67">
        <v>6144</v>
      </c>
      <c r="G67">
        <v>3</v>
      </c>
      <c r="H67">
        <v>4.6940379084901398</v>
      </c>
      <c r="I67">
        <v>7.2840099966707399</v>
      </c>
      <c r="J67">
        <v>-0.83178679425303503</v>
      </c>
      <c r="K67" t="b">
        <v>1</v>
      </c>
      <c r="L67">
        <v>35.6</v>
      </c>
      <c r="M67" t="s">
        <v>1511</v>
      </c>
      <c r="N67">
        <v>7.5522855568399399</v>
      </c>
      <c r="O67">
        <v>3.6949999999999998</v>
      </c>
      <c r="P67">
        <v>1.552</v>
      </c>
      <c r="Q67" t="s">
        <v>1576</v>
      </c>
      <c r="S67">
        <v>0</v>
      </c>
      <c r="T67">
        <v>4950</v>
      </c>
      <c r="U67">
        <v>2048</v>
      </c>
      <c r="V67">
        <v>64</v>
      </c>
      <c r="W67">
        <v>2048</v>
      </c>
      <c r="X67">
        <v>1</v>
      </c>
      <c r="Y67">
        <v>0.46175473856126797</v>
      </c>
      <c r="Z67">
        <v>35.6</v>
      </c>
      <c r="AA67">
        <v>139.1</v>
      </c>
      <c r="AB67" t="s">
        <v>94</v>
      </c>
      <c r="AC67">
        <v>5.96484375</v>
      </c>
      <c r="AE67">
        <v>0</v>
      </c>
      <c r="AF67">
        <v>35.59375</v>
      </c>
      <c r="AG67">
        <v>8.9765625</v>
      </c>
      <c r="AH67">
        <f t="shared" ref="AH67:AH98" si="5">AF67-AG67</f>
        <v>26.6171875</v>
      </c>
      <c r="AI67">
        <f t="shared" ref="AI67:AI98" si="6">AF67/AG67</f>
        <v>3.9651871192341166</v>
      </c>
      <c r="AJ67">
        <f t="shared" ref="AJ67:AJ98" si="7">EXP(J67)</f>
        <v>0.4352708516211255</v>
      </c>
      <c r="AK67">
        <f t="shared" ref="AK67:AK98" si="8">AF67/AJ67</f>
        <v>81.773796401561043</v>
      </c>
    </row>
    <row r="68" spans="1:37" x14ac:dyDescent="0.3">
      <c r="A68">
        <v>66</v>
      </c>
      <c r="B68">
        <v>218</v>
      </c>
      <c r="C68" t="s">
        <v>1510</v>
      </c>
      <c r="D68">
        <v>6.2041420651674201E-2</v>
      </c>
      <c r="E68">
        <v>2048</v>
      </c>
      <c r="F68">
        <v>2048</v>
      </c>
      <c r="G68">
        <v>1</v>
      </c>
      <c r="H68">
        <v>6.17803234341668</v>
      </c>
      <c r="I68">
        <v>4.1478488633778996</v>
      </c>
      <c r="J68">
        <v>-0.80727520273156905</v>
      </c>
      <c r="K68" t="b">
        <v>1</v>
      </c>
      <c r="L68">
        <v>4.6900000000000004</v>
      </c>
      <c r="M68" t="s">
        <v>1511</v>
      </c>
      <c r="N68">
        <v>4.85712055087635</v>
      </c>
      <c r="O68">
        <v>3.0489999999999999</v>
      </c>
      <c r="P68">
        <v>0.6714</v>
      </c>
      <c r="Q68" t="s">
        <v>1577</v>
      </c>
      <c r="S68">
        <v>0</v>
      </c>
      <c r="T68">
        <v>1121</v>
      </c>
      <c r="U68">
        <v>2048</v>
      </c>
      <c r="V68">
        <v>93</v>
      </c>
      <c r="W68">
        <v>2048</v>
      </c>
      <c r="X68">
        <v>1</v>
      </c>
      <c r="Y68">
        <v>0.53693694138748804</v>
      </c>
      <c r="Z68">
        <v>4.6900000000000004</v>
      </c>
      <c r="AA68">
        <v>239</v>
      </c>
      <c r="AB68" t="s">
        <v>94</v>
      </c>
      <c r="AC68">
        <v>2.166015625</v>
      </c>
      <c r="AD68" t="s">
        <v>98</v>
      </c>
      <c r="AE68">
        <v>2</v>
      </c>
      <c r="AF68">
        <v>4.69140625</v>
      </c>
      <c r="AG68">
        <v>2.123046875</v>
      </c>
      <c r="AH68">
        <f t="shared" si="5"/>
        <v>2.568359375</v>
      </c>
      <c r="AI68">
        <f t="shared" si="6"/>
        <v>2.2097516099356027</v>
      </c>
      <c r="AJ68">
        <f t="shared" si="7"/>
        <v>0.44607186719642261</v>
      </c>
      <c r="AK68">
        <f t="shared" si="8"/>
        <v>10.517153389398111</v>
      </c>
    </row>
    <row r="69" spans="1:37" x14ac:dyDescent="0.3">
      <c r="A69">
        <v>67</v>
      </c>
      <c r="B69">
        <v>223</v>
      </c>
      <c r="C69" t="s">
        <v>1510</v>
      </c>
      <c r="D69">
        <v>1.8554591695508701E-2</v>
      </c>
      <c r="E69">
        <v>2048</v>
      </c>
      <c r="F69">
        <v>8192</v>
      </c>
      <c r="G69">
        <v>4</v>
      </c>
      <c r="H69">
        <v>3.6515108608511402</v>
      </c>
      <c r="I69">
        <v>8.6010197230204692</v>
      </c>
      <c r="J69">
        <v>-0.83017947677621795</v>
      </c>
      <c r="K69" t="b">
        <v>1</v>
      </c>
      <c r="L69">
        <v>226.6</v>
      </c>
      <c r="M69" t="s">
        <v>1511</v>
      </c>
      <c r="N69">
        <v>8.6060732187404003</v>
      </c>
      <c r="O69">
        <v>3.8929999999999998</v>
      </c>
      <c r="P69">
        <v>2.355</v>
      </c>
      <c r="Q69" t="s">
        <v>1578</v>
      </c>
      <c r="S69">
        <v>0</v>
      </c>
      <c r="T69">
        <v>7820</v>
      </c>
      <c r="U69">
        <v>2048</v>
      </c>
      <c r="V69">
        <v>82</v>
      </c>
      <c r="W69">
        <v>2048</v>
      </c>
      <c r="X69">
        <v>1</v>
      </c>
      <c r="Y69">
        <v>0.292810390767822</v>
      </c>
      <c r="Z69">
        <v>226.6</v>
      </c>
      <c r="AA69">
        <v>34.5</v>
      </c>
      <c r="AB69" t="s">
        <v>94</v>
      </c>
      <c r="AC69">
        <v>15.0546875</v>
      </c>
      <c r="AE69">
        <v>0</v>
      </c>
      <c r="AF69">
        <v>226.625</v>
      </c>
      <c r="AG69">
        <v>11.0390625</v>
      </c>
      <c r="AH69">
        <f t="shared" si="5"/>
        <v>215.5859375</v>
      </c>
      <c r="AI69">
        <f t="shared" si="6"/>
        <v>20.529370134465676</v>
      </c>
      <c r="AJ69">
        <f t="shared" si="7"/>
        <v>0.43597103262392523</v>
      </c>
      <c r="AK69">
        <f t="shared" si="8"/>
        <v>519.8166461566035</v>
      </c>
    </row>
    <row r="70" spans="1:37" x14ac:dyDescent="0.3">
      <c r="A70">
        <v>68</v>
      </c>
      <c r="B70">
        <v>224</v>
      </c>
      <c r="C70" t="s">
        <v>1510</v>
      </c>
      <c r="D70">
        <v>2.8588231307694702E-2</v>
      </c>
      <c r="E70">
        <v>2048</v>
      </c>
      <c r="F70">
        <v>8192</v>
      </c>
      <c r="G70">
        <v>4</v>
      </c>
      <c r="H70">
        <v>5.9664352065621999</v>
      </c>
      <c r="I70">
        <v>8.0057441150551298</v>
      </c>
      <c r="J70">
        <v>-0.84785996902120997</v>
      </c>
      <c r="K70" t="b">
        <v>1</v>
      </c>
      <c r="L70">
        <v>21.97</v>
      </c>
      <c r="M70" t="s">
        <v>1511</v>
      </c>
      <c r="N70">
        <v>8.2244837016040702</v>
      </c>
      <c r="O70">
        <v>3.7250000000000001</v>
      </c>
      <c r="P70">
        <v>1.3420000000000001</v>
      </c>
      <c r="Q70" t="s">
        <v>1579</v>
      </c>
      <c r="R70" t="s">
        <v>1941</v>
      </c>
      <c r="S70">
        <v>0</v>
      </c>
      <c r="T70">
        <v>5296</v>
      </c>
      <c r="U70">
        <v>2048</v>
      </c>
      <c r="V70">
        <v>87</v>
      </c>
      <c r="W70">
        <v>2048</v>
      </c>
      <c r="X70">
        <v>1</v>
      </c>
      <c r="Y70">
        <v>0.53245774384150601</v>
      </c>
      <c r="Z70">
        <v>21.97</v>
      </c>
      <c r="AA70">
        <v>241.1</v>
      </c>
      <c r="AB70" t="s">
        <v>94</v>
      </c>
      <c r="AC70">
        <v>4.6875</v>
      </c>
      <c r="AE70">
        <v>0</v>
      </c>
      <c r="AF70">
        <v>21.96875</v>
      </c>
      <c r="AG70">
        <v>6.2109375</v>
      </c>
      <c r="AH70">
        <f t="shared" si="5"/>
        <v>15.7578125</v>
      </c>
      <c r="AI70">
        <f t="shared" si="6"/>
        <v>3.5371069182389938</v>
      </c>
      <c r="AJ70">
        <f t="shared" si="7"/>
        <v>0.42833059256548062</v>
      </c>
      <c r="AK70">
        <f t="shared" si="8"/>
        <v>51.289238689252741</v>
      </c>
    </row>
    <row r="71" spans="1:37" x14ac:dyDescent="0.3">
      <c r="A71">
        <v>69</v>
      </c>
      <c r="B71">
        <v>230</v>
      </c>
      <c r="C71" t="s">
        <v>1510</v>
      </c>
      <c r="D71">
        <v>2.2807321399052501E-2</v>
      </c>
      <c r="E71">
        <v>2048</v>
      </c>
      <c r="F71">
        <v>6144</v>
      </c>
      <c r="G71">
        <v>3</v>
      </c>
      <c r="H71">
        <v>4.4955677211034297</v>
      </c>
      <c r="I71">
        <v>6.9716421299924303</v>
      </c>
      <c r="J71">
        <v>-0.833394111729853</v>
      </c>
      <c r="K71" t="b">
        <v>1</v>
      </c>
      <c r="L71">
        <v>35.53</v>
      </c>
      <c r="M71" t="s">
        <v>1511</v>
      </c>
      <c r="N71">
        <v>7.2713927749359799</v>
      </c>
      <c r="O71">
        <v>3.6970000000000001</v>
      </c>
      <c r="P71">
        <v>1.5509999999999999</v>
      </c>
      <c r="Q71" t="s">
        <v>1580</v>
      </c>
      <c r="S71">
        <v>0</v>
      </c>
      <c r="T71">
        <v>4976</v>
      </c>
      <c r="U71">
        <v>2048</v>
      </c>
      <c r="V71">
        <v>58</v>
      </c>
      <c r="W71">
        <v>2048</v>
      </c>
      <c r="X71">
        <v>1</v>
      </c>
      <c r="Y71">
        <v>0.458990528277681</v>
      </c>
      <c r="Z71">
        <v>35.53</v>
      </c>
      <c r="AA71">
        <v>140</v>
      </c>
      <c r="AB71" t="s">
        <v>94</v>
      </c>
      <c r="AC71">
        <v>5.9609375</v>
      </c>
      <c r="AE71">
        <v>0</v>
      </c>
      <c r="AF71">
        <v>35.53125</v>
      </c>
      <c r="AG71">
        <v>8.8515625</v>
      </c>
      <c r="AH71">
        <f t="shared" si="5"/>
        <v>26.6796875</v>
      </c>
      <c r="AI71">
        <f t="shared" si="6"/>
        <v>4.0141218005295674</v>
      </c>
      <c r="AJ71">
        <f t="shared" si="7"/>
        <v>0.43457179512752442</v>
      </c>
      <c r="AK71">
        <f t="shared" si="8"/>
        <v>81.761518806284727</v>
      </c>
    </row>
    <row r="72" spans="1:37" x14ac:dyDescent="0.3">
      <c r="A72">
        <v>70</v>
      </c>
      <c r="B72">
        <v>231</v>
      </c>
      <c r="C72" t="s">
        <v>1510</v>
      </c>
      <c r="D72">
        <v>6.23315137803752E-2</v>
      </c>
      <c r="E72">
        <v>2048</v>
      </c>
      <c r="F72">
        <v>2048</v>
      </c>
      <c r="G72">
        <v>1</v>
      </c>
      <c r="H72">
        <v>8.4297193466977998</v>
      </c>
      <c r="I72">
        <v>5.6966462772606201</v>
      </c>
      <c r="J72">
        <v>-0.80687337336236498</v>
      </c>
      <c r="K72" t="b">
        <v>1</v>
      </c>
      <c r="L72">
        <v>4.742</v>
      </c>
      <c r="M72" t="s">
        <v>1511</v>
      </c>
      <c r="N72">
        <v>6.1006207739935503</v>
      </c>
      <c r="O72">
        <v>3.0310000000000001</v>
      </c>
      <c r="P72">
        <v>0.67600000000000005</v>
      </c>
      <c r="Q72" t="s">
        <v>1581</v>
      </c>
      <c r="S72">
        <v>0</v>
      </c>
      <c r="T72">
        <v>1075</v>
      </c>
      <c r="U72">
        <v>2048</v>
      </c>
      <c r="V72">
        <v>21</v>
      </c>
      <c r="W72">
        <v>2048</v>
      </c>
      <c r="X72">
        <v>1</v>
      </c>
      <c r="Y72">
        <v>1.6212976808819299</v>
      </c>
      <c r="Z72">
        <v>4.742</v>
      </c>
      <c r="AA72">
        <v>226.8</v>
      </c>
      <c r="AB72" t="s">
        <v>94</v>
      </c>
      <c r="AC72">
        <v>2.177734375</v>
      </c>
      <c r="AD72" t="s">
        <v>98</v>
      </c>
      <c r="AE72">
        <v>2</v>
      </c>
      <c r="AF72">
        <v>4.7421875</v>
      </c>
      <c r="AG72">
        <v>2.896484375</v>
      </c>
      <c r="AH72">
        <f t="shared" si="5"/>
        <v>1.845703125</v>
      </c>
      <c r="AI72">
        <f t="shared" si="6"/>
        <v>1.6372218476062037</v>
      </c>
      <c r="AJ72">
        <f t="shared" si="7"/>
        <v>0.44625114799116988</v>
      </c>
      <c r="AK72">
        <f t="shared" si="8"/>
        <v>10.626723362723618</v>
      </c>
    </row>
    <row r="73" spans="1:37" x14ac:dyDescent="0.3">
      <c r="A73">
        <v>71</v>
      </c>
      <c r="B73">
        <v>236</v>
      </c>
      <c r="C73" t="s">
        <v>1510</v>
      </c>
      <c r="D73">
        <v>1.7966708997294599E-2</v>
      </c>
      <c r="E73">
        <v>2048</v>
      </c>
      <c r="F73">
        <v>8192</v>
      </c>
      <c r="G73">
        <v>4</v>
      </c>
      <c r="H73">
        <v>3.68599770678532</v>
      </c>
      <c r="I73">
        <v>8.6390571252780894</v>
      </c>
      <c r="J73">
        <v>-0.83098313551462599</v>
      </c>
      <c r="K73" t="b">
        <v>1</v>
      </c>
      <c r="L73">
        <v>220.4</v>
      </c>
      <c r="M73" t="s">
        <v>1511</v>
      </c>
      <c r="N73">
        <v>8.6420121672337693</v>
      </c>
      <c r="O73">
        <v>3.895</v>
      </c>
      <c r="P73">
        <v>2.3439999999999999</v>
      </c>
      <c r="Q73" t="s">
        <v>1582</v>
      </c>
      <c r="S73">
        <v>0</v>
      </c>
      <c r="T73">
        <v>7828</v>
      </c>
      <c r="U73">
        <v>2048</v>
      </c>
      <c r="V73">
        <v>72</v>
      </c>
      <c r="W73">
        <v>2048</v>
      </c>
      <c r="X73">
        <v>1</v>
      </c>
      <c r="Y73">
        <v>0.31654786545323599</v>
      </c>
      <c r="Z73">
        <v>220.4</v>
      </c>
      <c r="AA73">
        <v>35.53</v>
      </c>
      <c r="AB73" t="s">
        <v>94</v>
      </c>
      <c r="AC73">
        <v>14.84375</v>
      </c>
      <c r="AE73">
        <v>0</v>
      </c>
      <c r="AF73">
        <v>220.375</v>
      </c>
      <c r="AG73">
        <v>11.46875</v>
      </c>
      <c r="AH73">
        <f t="shared" si="5"/>
        <v>208.90625</v>
      </c>
      <c r="AI73">
        <f t="shared" si="6"/>
        <v>19.21525885558583</v>
      </c>
      <c r="AJ73">
        <f t="shared" si="7"/>
        <v>0.43562080144588783</v>
      </c>
      <c r="AK73">
        <f t="shared" si="8"/>
        <v>505.88722868270708</v>
      </c>
    </row>
    <row r="74" spans="1:37" x14ac:dyDescent="0.3">
      <c r="A74">
        <v>72</v>
      </c>
      <c r="B74">
        <v>237</v>
      </c>
      <c r="C74" t="s">
        <v>1510</v>
      </c>
      <c r="D74">
        <v>2.4147123821408802E-2</v>
      </c>
      <c r="E74">
        <v>2048</v>
      </c>
      <c r="F74">
        <v>8192</v>
      </c>
      <c r="G74">
        <v>4</v>
      </c>
      <c r="H74">
        <v>6.4865792475935899</v>
      </c>
      <c r="I74">
        <v>8.1145586095384701</v>
      </c>
      <c r="J74">
        <v>-0.84866362775961801</v>
      </c>
      <c r="K74" t="b">
        <v>1</v>
      </c>
      <c r="L74">
        <v>17.829999999999998</v>
      </c>
      <c r="M74" t="s">
        <v>1511</v>
      </c>
      <c r="N74">
        <v>8.4588187628191491</v>
      </c>
      <c r="O74">
        <v>3.7290000000000001</v>
      </c>
      <c r="P74">
        <v>1.2509999999999999</v>
      </c>
      <c r="Q74" t="s">
        <v>1583</v>
      </c>
      <c r="R74" t="s">
        <v>1941</v>
      </c>
      <c r="S74">
        <v>0</v>
      </c>
      <c r="T74">
        <v>5348</v>
      </c>
      <c r="U74">
        <v>2048</v>
      </c>
      <c r="V74">
        <v>87</v>
      </c>
      <c r="W74">
        <v>2048</v>
      </c>
      <c r="X74">
        <v>1</v>
      </c>
      <c r="Y74">
        <v>0.58822303847260105</v>
      </c>
      <c r="Z74">
        <v>17.829999999999998</v>
      </c>
      <c r="AA74">
        <v>300</v>
      </c>
      <c r="AB74" t="s">
        <v>94</v>
      </c>
      <c r="AC74">
        <v>4.22265625</v>
      </c>
      <c r="AD74" t="s">
        <v>98</v>
      </c>
      <c r="AE74">
        <v>0</v>
      </c>
      <c r="AF74">
        <v>17.828125</v>
      </c>
      <c r="AG74">
        <v>6.25</v>
      </c>
      <c r="AH74">
        <f t="shared" si="5"/>
        <v>11.578125</v>
      </c>
      <c r="AI74">
        <f t="shared" si="6"/>
        <v>2.8525</v>
      </c>
      <c r="AJ74">
        <f t="shared" si="7"/>
        <v>0.42798649922716686</v>
      </c>
      <c r="AK74">
        <f t="shared" si="8"/>
        <v>41.655811648715535</v>
      </c>
    </row>
    <row r="75" spans="1:37" x14ac:dyDescent="0.3">
      <c r="A75">
        <v>73</v>
      </c>
      <c r="B75">
        <v>243</v>
      </c>
      <c r="C75" t="s">
        <v>1510</v>
      </c>
      <c r="D75">
        <v>2.1032443770802701E-2</v>
      </c>
      <c r="E75">
        <v>2048</v>
      </c>
      <c r="F75">
        <v>6144</v>
      </c>
      <c r="G75">
        <v>3</v>
      </c>
      <c r="H75">
        <v>4.3248461973215502</v>
      </c>
      <c r="I75">
        <v>6.7998070094606504</v>
      </c>
      <c r="J75">
        <v>-0.83500142920666998</v>
      </c>
      <c r="K75" t="b">
        <v>1</v>
      </c>
      <c r="L75">
        <v>37.380000000000003</v>
      </c>
      <c r="M75" t="s">
        <v>1511</v>
      </c>
      <c r="N75">
        <v>7.0779232422218801</v>
      </c>
      <c r="O75">
        <v>3.6949999999999998</v>
      </c>
      <c r="P75">
        <v>1.5720000000000001</v>
      </c>
      <c r="Q75" t="s">
        <v>1584</v>
      </c>
      <c r="S75">
        <v>0</v>
      </c>
      <c r="T75">
        <v>4970</v>
      </c>
      <c r="U75">
        <v>2048</v>
      </c>
      <c r="V75">
        <v>77</v>
      </c>
      <c r="W75">
        <v>2048</v>
      </c>
      <c r="X75">
        <v>1</v>
      </c>
      <c r="Y75">
        <v>0.37890138928639999</v>
      </c>
      <c r="Z75">
        <v>37.380000000000003</v>
      </c>
      <c r="AA75">
        <v>132.9</v>
      </c>
      <c r="AB75" t="s">
        <v>94</v>
      </c>
      <c r="AC75">
        <v>6.11328125</v>
      </c>
      <c r="AE75">
        <v>0</v>
      </c>
      <c r="AF75">
        <v>37.375</v>
      </c>
      <c r="AG75">
        <v>7.6484375</v>
      </c>
      <c r="AH75">
        <f t="shared" si="5"/>
        <v>29.7265625</v>
      </c>
      <c r="AI75">
        <f t="shared" si="6"/>
        <v>4.8866189989785491</v>
      </c>
      <c r="AJ75">
        <f t="shared" si="7"/>
        <v>0.43387386133713124</v>
      </c>
      <c r="AK75">
        <f t="shared" si="8"/>
        <v>86.142548170143527</v>
      </c>
    </row>
    <row r="76" spans="1:37" x14ac:dyDescent="0.3">
      <c r="A76">
        <v>74</v>
      </c>
      <c r="B76">
        <v>244</v>
      </c>
      <c r="C76" t="s">
        <v>1510</v>
      </c>
      <c r="D76">
        <v>3.0735089594865001E-2</v>
      </c>
      <c r="E76">
        <v>2048</v>
      </c>
      <c r="F76">
        <v>2048</v>
      </c>
      <c r="G76">
        <v>1</v>
      </c>
      <c r="H76">
        <v>6.5613445740404801</v>
      </c>
      <c r="I76">
        <v>5.2830357434534898</v>
      </c>
      <c r="J76">
        <v>-0.80848069083918195</v>
      </c>
      <c r="K76" t="b">
        <v>1</v>
      </c>
      <c r="L76">
        <v>6.3869999999999996</v>
      </c>
      <c r="M76" t="s">
        <v>1511</v>
      </c>
      <c r="N76">
        <v>5.4046791082986401</v>
      </c>
      <c r="O76">
        <v>3.016</v>
      </c>
      <c r="P76">
        <v>0.80500000000000005</v>
      </c>
      <c r="Q76" t="s">
        <v>1585</v>
      </c>
      <c r="S76">
        <v>0</v>
      </c>
      <c r="T76">
        <v>1035</v>
      </c>
      <c r="U76">
        <v>2048</v>
      </c>
      <c r="V76">
        <v>52</v>
      </c>
      <c r="W76">
        <v>2048</v>
      </c>
      <c r="X76">
        <v>1</v>
      </c>
      <c r="Y76">
        <v>0.77121973162409196</v>
      </c>
      <c r="Z76">
        <v>6.3869999999999996</v>
      </c>
      <c r="AA76">
        <v>162</v>
      </c>
      <c r="AB76" t="s">
        <v>94</v>
      </c>
      <c r="AC76">
        <v>2.52734375</v>
      </c>
      <c r="AD76" t="s">
        <v>98</v>
      </c>
      <c r="AE76">
        <v>3</v>
      </c>
      <c r="AF76">
        <v>6.38671875</v>
      </c>
      <c r="AG76">
        <v>2.25390625</v>
      </c>
      <c r="AH76">
        <f t="shared" si="5"/>
        <v>4.1328125</v>
      </c>
      <c r="AI76">
        <f t="shared" si="6"/>
        <v>2.8336221837088389</v>
      </c>
      <c r="AJ76">
        <f t="shared" si="7"/>
        <v>0.44553445685134707</v>
      </c>
      <c r="AK76">
        <f t="shared" si="8"/>
        <v>14.334960297203082</v>
      </c>
    </row>
    <row r="77" spans="1:37" x14ac:dyDescent="0.3">
      <c r="A77">
        <v>75</v>
      </c>
      <c r="B77">
        <v>249</v>
      </c>
      <c r="C77" t="s">
        <v>1510</v>
      </c>
      <c r="D77">
        <v>1.9635546012998498E-2</v>
      </c>
      <c r="E77">
        <v>2048</v>
      </c>
      <c r="F77">
        <v>8192</v>
      </c>
      <c r="G77">
        <v>4</v>
      </c>
      <c r="H77">
        <v>3.5476749289210501</v>
      </c>
      <c r="I77">
        <v>8.3495083776364698</v>
      </c>
      <c r="J77">
        <v>-0.83098313551462599</v>
      </c>
      <c r="K77" t="b">
        <v>1</v>
      </c>
      <c r="L77">
        <v>226</v>
      </c>
      <c r="M77" t="s">
        <v>1511</v>
      </c>
      <c r="N77">
        <v>8.3588850498315903</v>
      </c>
      <c r="O77">
        <v>3.9039999999999999</v>
      </c>
      <c r="P77">
        <v>2.3540000000000001</v>
      </c>
      <c r="Q77" t="s">
        <v>1586</v>
      </c>
      <c r="S77">
        <v>0</v>
      </c>
      <c r="T77">
        <v>8010</v>
      </c>
      <c r="U77">
        <v>2048</v>
      </c>
      <c r="V77">
        <v>111</v>
      </c>
      <c r="W77">
        <v>2048</v>
      </c>
      <c r="X77">
        <v>1</v>
      </c>
      <c r="Y77">
        <v>0.24181460293635901</v>
      </c>
      <c r="Z77">
        <v>226</v>
      </c>
      <c r="AA77">
        <v>35.44</v>
      </c>
      <c r="AB77" t="s">
        <v>94</v>
      </c>
      <c r="AC77">
        <v>15.03125</v>
      </c>
      <c r="AE77">
        <v>0</v>
      </c>
      <c r="AF77">
        <v>226</v>
      </c>
      <c r="AG77">
        <v>9.8125</v>
      </c>
      <c r="AH77">
        <f t="shared" si="5"/>
        <v>216.1875</v>
      </c>
      <c r="AI77">
        <f t="shared" si="6"/>
        <v>23.03184713375796</v>
      </c>
      <c r="AJ77">
        <f t="shared" si="7"/>
        <v>0.43562080144588783</v>
      </c>
      <c r="AK77">
        <f t="shared" si="8"/>
        <v>518.79983520041662</v>
      </c>
    </row>
    <row r="78" spans="1:37" x14ac:dyDescent="0.3">
      <c r="A78">
        <v>76</v>
      </c>
      <c r="B78">
        <v>250</v>
      </c>
      <c r="C78" t="s">
        <v>1510</v>
      </c>
      <c r="D78">
        <v>2.10329420739346E-2</v>
      </c>
      <c r="E78">
        <v>2048</v>
      </c>
      <c r="F78">
        <v>8192</v>
      </c>
      <c r="G78">
        <v>4</v>
      </c>
      <c r="H78">
        <v>7.4459222509652898</v>
      </c>
      <c r="I78">
        <v>9.1183461940531902</v>
      </c>
      <c r="J78">
        <v>-0.84946728649802705</v>
      </c>
      <c r="K78" t="b">
        <v>1</v>
      </c>
      <c r="L78">
        <v>16.77</v>
      </c>
      <c r="M78" t="s">
        <v>1511</v>
      </c>
      <c r="N78">
        <v>9.3312118605989802</v>
      </c>
      <c r="O78">
        <v>3.746</v>
      </c>
      <c r="P78">
        <v>1.2250000000000001</v>
      </c>
      <c r="Q78" t="s">
        <v>1587</v>
      </c>
      <c r="R78" t="s">
        <v>1941</v>
      </c>
      <c r="S78">
        <v>0</v>
      </c>
      <c r="T78">
        <v>5570</v>
      </c>
      <c r="U78">
        <v>2048</v>
      </c>
      <c r="V78">
        <v>65</v>
      </c>
      <c r="W78">
        <v>2048</v>
      </c>
      <c r="X78">
        <v>1</v>
      </c>
      <c r="Y78">
        <v>0.79951825558115297</v>
      </c>
      <c r="Z78">
        <v>16.77</v>
      </c>
      <c r="AA78">
        <v>332</v>
      </c>
      <c r="AB78" t="s">
        <v>94</v>
      </c>
      <c r="AC78">
        <v>4.09375</v>
      </c>
      <c r="AD78" t="s">
        <v>98</v>
      </c>
      <c r="AE78">
        <v>0</v>
      </c>
      <c r="AF78">
        <v>16.765625</v>
      </c>
      <c r="AG78">
        <v>6.7890625</v>
      </c>
      <c r="AH78">
        <f t="shared" si="5"/>
        <v>9.9765625</v>
      </c>
      <c r="AI78">
        <f t="shared" si="6"/>
        <v>2.4695051783659379</v>
      </c>
      <c r="AJ78">
        <f t="shared" si="7"/>
        <v>0.42764268231138125</v>
      </c>
      <c r="AK78">
        <f t="shared" si="8"/>
        <v>39.204751287647134</v>
      </c>
    </row>
    <row r="79" spans="1:37" x14ac:dyDescent="0.3">
      <c r="A79">
        <v>77</v>
      </c>
      <c r="B79">
        <v>256</v>
      </c>
      <c r="C79" t="s">
        <v>1510</v>
      </c>
      <c r="D79">
        <v>1.2791740480372E-2</v>
      </c>
      <c r="E79">
        <v>2048</v>
      </c>
      <c r="F79">
        <v>6144</v>
      </c>
      <c r="G79">
        <v>3</v>
      </c>
      <c r="H79">
        <v>4.2087587379943896</v>
      </c>
      <c r="I79">
        <v>6.6337271514872498</v>
      </c>
      <c r="J79">
        <v>-0.83660874668348795</v>
      </c>
      <c r="K79" t="b">
        <v>1</v>
      </c>
      <c r="L79">
        <v>37.72</v>
      </c>
      <c r="M79" t="s">
        <v>1511</v>
      </c>
      <c r="N79">
        <v>6.9215023060668202</v>
      </c>
      <c r="O79">
        <v>3.7010000000000001</v>
      </c>
      <c r="P79">
        <v>1.5760000000000001</v>
      </c>
      <c r="Q79" t="s">
        <v>1588</v>
      </c>
      <c r="S79">
        <v>0</v>
      </c>
      <c r="T79">
        <v>5030</v>
      </c>
      <c r="U79">
        <v>2048</v>
      </c>
      <c r="V79">
        <v>93</v>
      </c>
      <c r="W79">
        <v>2048</v>
      </c>
      <c r="X79">
        <v>1</v>
      </c>
      <c r="Y79">
        <v>0.332732781134434</v>
      </c>
      <c r="Z79">
        <v>37.72</v>
      </c>
      <c r="AA79">
        <v>133.4</v>
      </c>
      <c r="AB79" t="s">
        <v>94</v>
      </c>
      <c r="AC79">
        <v>6.140625</v>
      </c>
      <c r="AE79">
        <v>0</v>
      </c>
      <c r="AF79">
        <v>37.71875</v>
      </c>
      <c r="AG79">
        <v>6.9921875</v>
      </c>
      <c r="AH79">
        <f t="shared" si="5"/>
        <v>30.7265625</v>
      </c>
      <c r="AI79">
        <f t="shared" si="6"/>
        <v>5.3944134078212294</v>
      </c>
      <c r="AJ79">
        <f t="shared" si="7"/>
        <v>0.43317704844685412</v>
      </c>
      <c r="AK79">
        <f t="shared" si="8"/>
        <v>87.074673358710186</v>
      </c>
    </row>
    <row r="80" spans="1:37" x14ac:dyDescent="0.3">
      <c r="A80">
        <v>78</v>
      </c>
      <c r="B80">
        <v>257</v>
      </c>
      <c r="C80" t="s">
        <v>1510</v>
      </c>
      <c r="D80">
        <v>2.86985777392307E-2</v>
      </c>
      <c r="E80">
        <v>2048</v>
      </c>
      <c r="F80">
        <v>2048</v>
      </c>
      <c r="G80">
        <v>1</v>
      </c>
      <c r="H80">
        <v>5.6465328565137503</v>
      </c>
      <c r="I80">
        <v>4.3948112174232996</v>
      </c>
      <c r="J80">
        <v>-0.80928434957759099</v>
      </c>
      <c r="K80" t="b">
        <v>1</v>
      </c>
      <c r="L80">
        <v>6</v>
      </c>
      <c r="M80" t="s">
        <v>1511</v>
      </c>
      <c r="N80">
        <v>4.8343874190294001</v>
      </c>
      <c r="O80">
        <v>3.0179999999999998</v>
      </c>
      <c r="P80">
        <v>0.77829999999999999</v>
      </c>
      <c r="Q80" t="s">
        <v>1589</v>
      </c>
      <c r="S80">
        <v>0</v>
      </c>
      <c r="T80">
        <v>1040</v>
      </c>
      <c r="U80">
        <v>2048</v>
      </c>
      <c r="V80">
        <v>73</v>
      </c>
      <c r="W80">
        <v>2048</v>
      </c>
      <c r="X80">
        <v>1</v>
      </c>
      <c r="Y80">
        <v>0.54383553601088297</v>
      </c>
      <c r="Z80">
        <v>6</v>
      </c>
      <c r="AA80">
        <v>173.4</v>
      </c>
      <c r="AB80" t="s">
        <v>94</v>
      </c>
      <c r="AC80">
        <v>2.44921875</v>
      </c>
      <c r="AE80">
        <v>2</v>
      </c>
      <c r="AF80">
        <v>6</v>
      </c>
      <c r="AG80">
        <v>2.015625</v>
      </c>
      <c r="AH80">
        <f t="shared" si="5"/>
        <v>3.984375</v>
      </c>
      <c r="AI80">
        <f t="shared" si="6"/>
        <v>2.9767441860465116</v>
      </c>
      <c r="AJ80">
        <f t="shared" si="7"/>
        <v>0.44517654303138443</v>
      </c>
      <c r="AK80">
        <f t="shared" si="8"/>
        <v>13.477799075269353</v>
      </c>
    </row>
    <row r="81" spans="1:37" x14ac:dyDescent="0.3">
      <c r="A81">
        <v>79</v>
      </c>
      <c r="B81">
        <v>262</v>
      </c>
      <c r="C81" t="s">
        <v>1510</v>
      </c>
      <c r="D81">
        <v>2.3448063867463401E-2</v>
      </c>
      <c r="E81">
        <v>2048</v>
      </c>
      <c r="F81">
        <v>8192</v>
      </c>
      <c r="G81">
        <v>4</v>
      </c>
      <c r="H81">
        <v>3.3537112670202398</v>
      </c>
      <c r="I81">
        <v>7.8013088262131101</v>
      </c>
      <c r="J81">
        <v>-0.83259045299144396</v>
      </c>
      <c r="K81" t="b">
        <v>1</v>
      </c>
      <c r="L81">
        <v>211.9</v>
      </c>
      <c r="M81" t="s">
        <v>1511</v>
      </c>
      <c r="N81">
        <v>7.8138663809041304</v>
      </c>
      <c r="O81">
        <v>3.9060000000000001</v>
      </c>
      <c r="P81">
        <v>2.3260000000000001</v>
      </c>
      <c r="Q81" t="s">
        <v>1590</v>
      </c>
      <c r="S81">
        <v>0</v>
      </c>
      <c r="T81">
        <v>8070</v>
      </c>
      <c r="U81">
        <v>2048</v>
      </c>
      <c r="V81">
        <v>304</v>
      </c>
      <c r="W81">
        <v>2048</v>
      </c>
      <c r="X81">
        <v>1</v>
      </c>
      <c r="Y81">
        <v>0.13499459941071401</v>
      </c>
      <c r="Z81">
        <v>211.9</v>
      </c>
      <c r="AA81">
        <v>38.1</v>
      </c>
      <c r="AB81" t="s">
        <v>94</v>
      </c>
      <c r="AC81">
        <v>14.5546875</v>
      </c>
      <c r="AE81">
        <v>0</v>
      </c>
      <c r="AF81">
        <v>211.875</v>
      </c>
      <c r="AG81">
        <v>6.28125</v>
      </c>
      <c r="AH81">
        <f t="shared" si="5"/>
        <v>205.59375</v>
      </c>
      <c r="AI81">
        <f t="shared" si="6"/>
        <v>33.731343283582092</v>
      </c>
      <c r="AJ81">
        <f t="shared" si="7"/>
        <v>0.43492118292361759</v>
      </c>
      <c r="AK81">
        <f t="shared" si="8"/>
        <v>487.1572328938741</v>
      </c>
    </row>
    <row r="82" spans="1:37" x14ac:dyDescent="0.3">
      <c r="A82">
        <v>80</v>
      </c>
      <c r="B82">
        <v>263</v>
      </c>
      <c r="C82" t="s">
        <v>1510</v>
      </c>
      <c r="D82">
        <v>1.99167396139397E-2</v>
      </c>
      <c r="E82">
        <v>2048</v>
      </c>
      <c r="F82">
        <v>8192</v>
      </c>
      <c r="G82">
        <v>4</v>
      </c>
      <c r="H82">
        <v>6.9847691099097098</v>
      </c>
      <c r="I82">
        <v>8.6013611792931108</v>
      </c>
      <c r="J82">
        <v>-0.84866362775961801</v>
      </c>
      <c r="K82" t="b">
        <v>1</v>
      </c>
      <c r="L82">
        <v>17.05</v>
      </c>
      <c r="M82" t="s">
        <v>1511</v>
      </c>
      <c r="N82">
        <v>8.8896270140628104</v>
      </c>
      <c r="O82">
        <v>3.754</v>
      </c>
      <c r="P82">
        <v>1.2310000000000001</v>
      </c>
      <c r="Q82" t="s">
        <v>1591</v>
      </c>
      <c r="R82" t="s">
        <v>1941</v>
      </c>
      <c r="S82">
        <v>0</v>
      </c>
      <c r="T82">
        <v>5684</v>
      </c>
      <c r="U82">
        <v>2048</v>
      </c>
      <c r="V82">
        <v>67</v>
      </c>
      <c r="W82">
        <v>2048</v>
      </c>
      <c r="X82">
        <v>1</v>
      </c>
      <c r="Y82">
        <v>0.73115591675844804</v>
      </c>
      <c r="Z82">
        <v>17.05</v>
      </c>
      <c r="AA82">
        <v>333.5</v>
      </c>
      <c r="AB82" t="s">
        <v>94</v>
      </c>
      <c r="AC82">
        <v>4.12890625</v>
      </c>
      <c r="AD82" t="s">
        <v>98</v>
      </c>
      <c r="AE82">
        <v>0</v>
      </c>
      <c r="AF82">
        <v>17.046875</v>
      </c>
      <c r="AG82">
        <v>6.890625</v>
      </c>
      <c r="AH82">
        <f t="shared" si="5"/>
        <v>10.15625</v>
      </c>
      <c r="AI82">
        <f t="shared" si="6"/>
        <v>2.4739229024943312</v>
      </c>
      <c r="AJ82">
        <f t="shared" si="7"/>
        <v>0.42798649922716686</v>
      </c>
      <c r="AK82">
        <f t="shared" si="8"/>
        <v>39.830403601006701</v>
      </c>
    </row>
    <row r="83" spans="1:37" x14ac:dyDescent="0.3">
      <c r="A83">
        <v>81</v>
      </c>
      <c r="B83">
        <v>269</v>
      </c>
      <c r="C83" t="s">
        <v>1510</v>
      </c>
      <c r="D83">
        <v>2.66061047550607E-2</v>
      </c>
      <c r="E83">
        <v>2048</v>
      </c>
      <c r="F83">
        <v>6144</v>
      </c>
      <c r="G83">
        <v>3</v>
      </c>
      <c r="H83">
        <v>4.2381204818056899</v>
      </c>
      <c r="I83">
        <v>6.83728030853809</v>
      </c>
      <c r="J83">
        <v>-0.83741240542189599</v>
      </c>
      <c r="K83" t="b">
        <v>1</v>
      </c>
      <c r="L83">
        <v>41.03</v>
      </c>
      <c r="M83" t="s">
        <v>1511</v>
      </c>
      <c r="N83">
        <v>7.0362459842837497</v>
      </c>
      <c r="O83">
        <v>3.6970000000000001</v>
      </c>
      <c r="P83">
        <v>1.613</v>
      </c>
      <c r="Q83" t="s">
        <v>1592</v>
      </c>
      <c r="S83">
        <v>0</v>
      </c>
      <c r="T83">
        <v>4984</v>
      </c>
      <c r="U83">
        <v>2048</v>
      </c>
      <c r="V83">
        <v>143</v>
      </c>
      <c r="W83">
        <v>2048</v>
      </c>
      <c r="X83">
        <v>1</v>
      </c>
      <c r="Y83">
        <v>0.27078523803503202</v>
      </c>
      <c r="Z83">
        <v>41.03</v>
      </c>
      <c r="AA83">
        <v>121.44</v>
      </c>
      <c r="AB83" t="s">
        <v>94</v>
      </c>
      <c r="AC83">
        <v>6.40625</v>
      </c>
      <c r="AE83">
        <v>0</v>
      </c>
      <c r="AF83">
        <v>41.03125</v>
      </c>
      <c r="AG83">
        <v>5.7421875</v>
      </c>
      <c r="AH83">
        <f t="shared" si="5"/>
        <v>35.2890625</v>
      </c>
      <c r="AI83">
        <f t="shared" si="6"/>
        <v>7.1455782312925171</v>
      </c>
      <c r="AJ83">
        <f t="shared" si="7"/>
        <v>0.43282906177658564</v>
      </c>
      <c r="AK83">
        <f t="shared" si="8"/>
        <v>94.797816559691157</v>
      </c>
    </row>
    <row r="84" spans="1:37" x14ac:dyDescent="0.3">
      <c r="A84">
        <v>82</v>
      </c>
      <c r="B84">
        <v>270</v>
      </c>
      <c r="C84" t="s">
        <v>1510</v>
      </c>
      <c r="D84">
        <v>5.3324620278094002E-2</v>
      </c>
      <c r="E84">
        <v>2048</v>
      </c>
      <c r="F84">
        <v>2048</v>
      </c>
      <c r="G84">
        <v>1</v>
      </c>
      <c r="H84">
        <v>6.48131081341376</v>
      </c>
      <c r="I84">
        <v>5.1046652060724602</v>
      </c>
      <c r="J84">
        <v>-0.80968617894679495</v>
      </c>
      <c r="K84" t="b">
        <v>1</v>
      </c>
      <c r="L84">
        <v>6.133</v>
      </c>
      <c r="M84" t="s">
        <v>1511</v>
      </c>
      <c r="N84">
        <v>5.24927449048303</v>
      </c>
      <c r="O84">
        <v>2.9860000000000002</v>
      </c>
      <c r="P84">
        <v>0.78759999999999997</v>
      </c>
      <c r="Q84" t="s">
        <v>1593</v>
      </c>
      <c r="S84">
        <v>0</v>
      </c>
      <c r="T84">
        <v>967</v>
      </c>
      <c r="U84">
        <v>2048</v>
      </c>
      <c r="V84">
        <v>49</v>
      </c>
      <c r="W84">
        <v>2048</v>
      </c>
      <c r="X84">
        <v>1</v>
      </c>
      <c r="Y84">
        <v>0.78304440191625202</v>
      </c>
      <c r="Z84">
        <v>6.133</v>
      </c>
      <c r="AA84">
        <v>157.6</v>
      </c>
      <c r="AB84" t="s">
        <v>94</v>
      </c>
      <c r="AC84">
        <v>2.4765625</v>
      </c>
      <c r="AD84" t="s">
        <v>98</v>
      </c>
      <c r="AE84">
        <v>2</v>
      </c>
      <c r="AF84">
        <v>6.1328125</v>
      </c>
      <c r="AG84">
        <v>2.1171875</v>
      </c>
      <c r="AH84">
        <f t="shared" si="5"/>
        <v>4.015625</v>
      </c>
      <c r="AI84">
        <f t="shared" si="6"/>
        <v>2.896678966789668</v>
      </c>
      <c r="AJ84">
        <f t="shared" si="7"/>
        <v>0.44499769395772543</v>
      </c>
      <c r="AK84">
        <f t="shared" si="8"/>
        <v>13.781672541841564</v>
      </c>
    </row>
    <row r="85" spans="1:37" x14ac:dyDescent="0.3">
      <c r="A85">
        <v>83</v>
      </c>
      <c r="B85">
        <v>275</v>
      </c>
      <c r="C85" t="s">
        <v>1510</v>
      </c>
      <c r="D85">
        <v>2.1808940456463501E-2</v>
      </c>
      <c r="E85">
        <v>2048</v>
      </c>
      <c r="F85">
        <v>8192</v>
      </c>
      <c r="G85">
        <v>4</v>
      </c>
      <c r="H85">
        <v>3.68893101643383</v>
      </c>
      <c r="I85">
        <v>8.4874233151544001</v>
      </c>
      <c r="J85">
        <v>-0.83419777046826105</v>
      </c>
      <c r="K85" t="b">
        <v>1</v>
      </c>
      <c r="L85">
        <v>200.1</v>
      </c>
      <c r="M85" t="s">
        <v>1511</v>
      </c>
      <c r="N85">
        <v>8.4953844840258999</v>
      </c>
      <c r="O85">
        <v>3.9079999999999999</v>
      </c>
      <c r="P85">
        <v>2.2999999999999998</v>
      </c>
      <c r="Q85" t="s">
        <v>1594</v>
      </c>
      <c r="S85">
        <v>0</v>
      </c>
      <c r="T85">
        <v>8080</v>
      </c>
      <c r="U85">
        <v>2048</v>
      </c>
      <c r="V85">
        <v>135</v>
      </c>
      <c r="W85">
        <v>2048</v>
      </c>
      <c r="X85">
        <v>1</v>
      </c>
      <c r="Y85">
        <v>0.23142633434997301</v>
      </c>
      <c r="Z85">
        <v>200.1</v>
      </c>
      <c r="AA85">
        <v>40.380000000000003</v>
      </c>
      <c r="AB85" t="s">
        <v>94</v>
      </c>
      <c r="AC85">
        <v>14.1484375</v>
      </c>
      <c r="AE85">
        <v>0</v>
      </c>
      <c r="AF85">
        <v>200.125</v>
      </c>
      <c r="AG85">
        <v>9.0234375</v>
      </c>
      <c r="AH85">
        <f t="shared" si="5"/>
        <v>191.1015625</v>
      </c>
      <c r="AI85">
        <f t="shared" si="6"/>
        <v>22.178354978354978</v>
      </c>
      <c r="AJ85">
        <f t="shared" si="7"/>
        <v>0.43422268800718816</v>
      </c>
      <c r="AK85">
        <f t="shared" si="8"/>
        <v>460.88103069521577</v>
      </c>
    </row>
    <row r="86" spans="1:37" x14ac:dyDescent="0.3">
      <c r="A86">
        <v>84</v>
      </c>
      <c r="B86">
        <v>276</v>
      </c>
      <c r="C86" t="s">
        <v>1510</v>
      </c>
      <c r="D86">
        <v>2.48513023644324E-2</v>
      </c>
      <c r="E86">
        <v>2048</v>
      </c>
      <c r="F86">
        <v>8192</v>
      </c>
      <c r="G86">
        <v>4</v>
      </c>
      <c r="H86">
        <v>6.2178698845615399</v>
      </c>
      <c r="I86">
        <v>7.7784094942610702</v>
      </c>
      <c r="J86">
        <v>-0.84866362775961801</v>
      </c>
      <c r="K86" t="b">
        <v>1</v>
      </c>
      <c r="L86">
        <v>17.829999999999998</v>
      </c>
      <c r="M86" t="s">
        <v>1511</v>
      </c>
      <c r="N86">
        <v>8.1728752128811699</v>
      </c>
      <c r="O86">
        <v>3.76</v>
      </c>
      <c r="P86">
        <v>1.2509999999999999</v>
      </c>
      <c r="Q86" t="s">
        <v>1595</v>
      </c>
      <c r="R86" t="s">
        <v>1941</v>
      </c>
      <c r="S86">
        <v>0</v>
      </c>
      <c r="T86">
        <v>5740</v>
      </c>
      <c r="U86">
        <v>2048</v>
      </c>
      <c r="V86">
        <v>118</v>
      </c>
      <c r="W86">
        <v>2048</v>
      </c>
      <c r="X86">
        <v>1</v>
      </c>
      <c r="Y86">
        <v>0.48034385752234099</v>
      </c>
      <c r="Z86">
        <v>17.829999999999998</v>
      </c>
      <c r="AA86">
        <v>322</v>
      </c>
      <c r="AB86" t="s">
        <v>94</v>
      </c>
      <c r="AC86">
        <v>4.22265625</v>
      </c>
      <c r="AD86" t="s">
        <v>98</v>
      </c>
      <c r="AE86">
        <v>0</v>
      </c>
      <c r="AF86">
        <v>17.828125</v>
      </c>
      <c r="AG86">
        <v>6.26953125</v>
      </c>
      <c r="AH86">
        <f t="shared" si="5"/>
        <v>11.55859375</v>
      </c>
      <c r="AI86">
        <f t="shared" si="6"/>
        <v>2.8436137071651091</v>
      </c>
      <c r="AJ86">
        <f t="shared" si="7"/>
        <v>0.42798649922716686</v>
      </c>
      <c r="AK86">
        <f t="shared" si="8"/>
        <v>41.655811648715535</v>
      </c>
    </row>
    <row r="87" spans="1:37" x14ac:dyDescent="0.3">
      <c r="A87">
        <v>85</v>
      </c>
      <c r="B87">
        <v>282</v>
      </c>
      <c r="C87" t="s">
        <v>1510</v>
      </c>
      <c r="D87">
        <v>2.5591049364948899E-2</v>
      </c>
      <c r="E87">
        <v>2048</v>
      </c>
      <c r="F87">
        <v>6144</v>
      </c>
      <c r="G87">
        <v>3</v>
      </c>
      <c r="H87">
        <v>4.6865191517304501</v>
      </c>
      <c r="I87">
        <v>7.6201703004211003</v>
      </c>
      <c r="J87">
        <v>-0.83821606416030503</v>
      </c>
      <c r="K87" t="b">
        <v>1</v>
      </c>
      <c r="L87">
        <v>42.25</v>
      </c>
      <c r="M87" t="s">
        <v>1511</v>
      </c>
      <c r="N87">
        <v>7.7260754229691599</v>
      </c>
      <c r="O87">
        <v>3.7170000000000001</v>
      </c>
      <c r="P87">
        <v>1.6259999999999999</v>
      </c>
      <c r="Q87" t="s">
        <v>1596</v>
      </c>
      <c r="S87">
        <v>0</v>
      </c>
      <c r="T87">
        <v>5216</v>
      </c>
      <c r="U87">
        <v>2048</v>
      </c>
      <c r="V87">
        <v>114</v>
      </c>
      <c r="W87">
        <v>2048</v>
      </c>
      <c r="X87">
        <v>1</v>
      </c>
      <c r="Y87">
        <v>0.34527415316349203</v>
      </c>
      <c r="Z87">
        <v>42.25</v>
      </c>
      <c r="AA87">
        <v>123.44</v>
      </c>
      <c r="AB87" t="s">
        <v>94</v>
      </c>
      <c r="AC87">
        <v>6.5</v>
      </c>
      <c r="AE87">
        <v>0</v>
      </c>
      <c r="AF87">
        <v>42.25</v>
      </c>
      <c r="AG87">
        <v>6.60546875</v>
      </c>
      <c r="AH87">
        <f t="shared" si="5"/>
        <v>35.64453125</v>
      </c>
      <c r="AI87">
        <f t="shared" si="6"/>
        <v>6.3962152572442346</v>
      </c>
      <c r="AJ87">
        <f t="shared" si="7"/>
        <v>0.43248135465649862</v>
      </c>
      <c r="AK87">
        <f t="shared" si="8"/>
        <v>97.692072837584789</v>
      </c>
    </row>
    <row r="88" spans="1:37" x14ac:dyDescent="0.3">
      <c r="A88">
        <v>86</v>
      </c>
      <c r="B88">
        <v>283</v>
      </c>
      <c r="C88" t="s">
        <v>1510</v>
      </c>
      <c r="D88">
        <v>3.2835367761453398E-2</v>
      </c>
      <c r="E88">
        <v>2048</v>
      </c>
      <c r="F88">
        <v>2048</v>
      </c>
      <c r="G88">
        <v>1</v>
      </c>
      <c r="H88">
        <v>6.2762786080855699</v>
      </c>
      <c r="I88">
        <v>4.9309239650437897</v>
      </c>
      <c r="J88">
        <v>-0.80968617894679495</v>
      </c>
      <c r="K88" t="b">
        <v>1</v>
      </c>
      <c r="L88">
        <v>6.1050000000000004</v>
      </c>
      <c r="M88" t="s">
        <v>1511</v>
      </c>
      <c r="N88">
        <v>5.1196703695833001</v>
      </c>
      <c r="O88">
        <v>3</v>
      </c>
      <c r="P88">
        <v>0.78559999999999997</v>
      </c>
      <c r="Q88" t="s">
        <v>1597</v>
      </c>
      <c r="S88">
        <v>0</v>
      </c>
      <c r="T88">
        <v>998</v>
      </c>
      <c r="U88">
        <v>2048</v>
      </c>
      <c r="V88">
        <v>47</v>
      </c>
      <c r="W88">
        <v>2048</v>
      </c>
      <c r="X88">
        <v>1</v>
      </c>
      <c r="Y88">
        <v>0.76962433430892496</v>
      </c>
      <c r="Z88">
        <v>6.1050000000000004</v>
      </c>
      <c r="AA88">
        <v>163.5</v>
      </c>
      <c r="AB88" t="s">
        <v>94</v>
      </c>
      <c r="AC88">
        <v>2.470703125</v>
      </c>
      <c r="AD88" t="s">
        <v>98</v>
      </c>
      <c r="AE88">
        <v>3</v>
      </c>
      <c r="AF88">
        <v>6.10546875</v>
      </c>
      <c r="AG88">
        <v>2.173828125</v>
      </c>
      <c r="AH88">
        <f t="shared" si="5"/>
        <v>3.931640625</v>
      </c>
      <c r="AI88">
        <f t="shared" si="6"/>
        <v>2.8086253369272236</v>
      </c>
      <c r="AJ88">
        <f t="shared" si="7"/>
        <v>0.44499769395772543</v>
      </c>
      <c r="AK88">
        <f t="shared" si="8"/>
        <v>13.72022559420278</v>
      </c>
    </row>
    <row r="89" spans="1:37" x14ac:dyDescent="0.3">
      <c r="A89">
        <v>87</v>
      </c>
      <c r="B89">
        <v>288</v>
      </c>
      <c r="C89" t="s">
        <v>1510</v>
      </c>
      <c r="D89">
        <v>2.90890234107983E-2</v>
      </c>
      <c r="E89">
        <v>2048</v>
      </c>
      <c r="F89">
        <v>8192</v>
      </c>
      <c r="G89">
        <v>4</v>
      </c>
      <c r="H89">
        <v>3.8151387289530998</v>
      </c>
      <c r="I89">
        <v>8.6660280112743209</v>
      </c>
      <c r="J89">
        <v>-0.83660874668348795</v>
      </c>
      <c r="K89" t="b">
        <v>1</v>
      </c>
      <c r="L89">
        <v>187.1</v>
      </c>
      <c r="M89" t="s">
        <v>1511</v>
      </c>
      <c r="N89">
        <v>8.6727515359354008</v>
      </c>
      <c r="O89">
        <v>3.9060000000000001</v>
      </c>
      <c r="P89">
        <v>2.2709999999999999</v>
      </c>
      <c r="Q89" t="s">
        <v>1598</v>
      </c>
      <c r="S89">
        <v>0</v>
      </c>
      <c r="T89">
        <v>8070</v>
      </c>
      <c r="U89">
        <v>2048</v>
      </c>
      <c r="V89">
        <v>176</v>
      </c>
      <c r="W89">
        <v>2048</v>
      </c>
      <c r="X89">
        <v>1</v>
      </c>
      <c r="Y89">
        <v>0.21219906583489601</v>
      </c>
      <c r="Z89">
        <v>187.1</v>
      </c>
      <c r="AA89">
        <v>43.12</v>
      </c>
      <c r="AB89" t="s">
        <v>94</v>
      </c>
      <c r="AC89">
        <v>13.6796875</v>
      </c>
      <c r="AE89">
        <v>0</v>
      </c>
      <c r="AF89">
        <v>187.125</v>
      </c>
      <c r="AG89">
        <v>8.1328125</v>
      </c>
      <c r="AH89">
        <f t="shared" si="5"/>
        <v>178.9921875</v>
      </c>
      <c r="AI89">
        <f t="shared" si="6"/>
        <v>23.008645533141209</v>
      </c>
      <c r="AJ89">
        <f t="shared" si="7"/>
        <v>0.43317704844685412</v>
      </c>
      <c r="AK89">
        <f t="shared" si="8"/>
        <v>431.98272085497649</v>
      </c>
    </row>
    <row r="90" spans="1:37" x14ac:dyDescent="0.3">
      <c r="A90">
        <v>88</v>
      </c>
      <c r="B90">
        <v>289</v>
      </c>
      <c r="C90" t="s">
        <v>1510</v>
      </c>
      <c r="D90">
        <v>2.40697713880705E-2</v>
      </c>
      <c r="E90">
        <v>2048</v>
      </c>
      <c r="F90">
        <v>8192</v>
      </c>
      <c r="G90">
        <v>4</v>
      </c>
      <c r="H90">
        <v>6.0740967957689698</v>
      </c>
      <c r="I90">
        <v>7.8536173414044104</v>
      </c>
      <c r="J90">
        <v>-0.84785996902120997</v>
      </c>
      <c r="K90" t="b">
        <v>1</v>
      </c>
      <c r="L90">
        <v>19.62</v>
      </c>
      <c r="M90" t="s">
        <v>1511</v>
      </c>
      <c r="N90">
        <v>8.2011732537793396</v>
      </c>
      <c r="O90">
        <v>3.76</v>
      </c>
      <c r="P90">
        <v>1.2929999999999999</v>
      </c>
      <c r="Q90" t="s">
        <v>1599</v>
      </c>
      <c r="R90" t="s">
        <v>1941</v>
      </c>
      <c r="S90">
        <v>0</v>
      </c>
      <c r="T90">
        <v>5764</v>
      </c>
      <c r="U90">
        <v>2048</v>
      </c>
      <c r="V90">
        <v>99</v>
      </c>
      <c r="W90">
        <v>2048</v>
      </c>
      <c r="X90">
        <v>1</v>
      </c>
      <c r="Y90">
        <v>0.50996591580334105</v>
      </c>
      <c r="Z90">
        <v>19.62</v>
      </c>
      <c r="AA90">
        <v>293.8</v>
      </c>
      <c r="AB90" t="s">
        <v>94</v>
      </c>
      <c r="AC90">
        <v>4.4296875</v>
      </c>
      <c r="AD90" t="s">
        <v>98</v>
      </c>
      <c r="AE90">
        <v>0</v>
      </c>
      <c r="AF90">
        <v>19.625</v>
      </c>
      <c r="AG90">
        <v>6.625</v>
      </c>
      <c r="AH90">
        <f t="shared" si="5"/>
        <v>13</v>
      </c>
      <c r="AI90">
        <f t="shared" si="6"/>
        <v>2.9622641509433962</v>
      </c>
      <c r="AJ90">
        <f t="shared" si="7"/>
        <v>0.42833059256548062</v>
      </c>
      <c r="AK90">
        <f t="shared" si="8"/>
        <v>45.817413793528765</v>
      </c>
    </row>
    <row r="91" spans="1:37" x14ac:dyDescent="0.3">
      <c r="A91">
        <v>89</v>
      </c>
      <c r="B91">
        <v>295</v>
      </c>
      <c r="C91" t="s">
        <v>1510</v>
      </c>
      <c r="D91">
        <v>2.0850264881892799E-2</v>
      </c>
      <c r="E91">
        <v>2048</v>
      </c>
      <c r="F91">
        <v>6144</v>
      </c>
      <c r="G91">
        <v>3</v>
      </c>
      <c r="H91">
        <v>4.5092144310297497</v>
      </c>
      <c r="I91">
        <v>7.5256322877244504</v>
      </c>
      <c r="J91">
        <v>-0.83741240542189599</v>
      </c>
      <c r="K91" t="b">
        <v>1</v>
      </c>
      <c r="L91">
        <v>46.7</v>
      </c>
      <c r="M91" t="s">
        <v>1511</v>
      </c>
      <c r="N91">
        <v>7.6174337425729703</v>
      </c>
      <c r="O91">
        <v>3.7229999999999999</v>
      </c>
      <c r="P91">
        <v>1.669</v>
      </c>
      <c r="Q91" t="s">
        <v>1600</v>
      </c>
      <c r="S91">
        <v>0</v>
      </c>
      <c r="T91">
        <v>5280</v>
      </c>
      <c r="U91">
        <v>2048</v>
      </c>
      <c r="V91">
        <v>130</v>
      </c>
      <c r="W91">
        <v>2048</v>
      </c>
      <c r="X91">
        <v>1</v>
      </c>
      <c r="Y91">
        <v>0.30777846582025897</v>
      </c>
      <c r="Z91">
        <v>46.7</v>
      </c>
      <c r="AA91">
        <v>113.06</v>
      </c>
      <c r="AB91" t="s">
        <v>94</v>
      </c>
      <c r="AC91">
        <v>6.83203125</v>
      </c>
      <c r="AE91">
        <v>0</v>
      </c>
      <c r="AF91">
        <v>46.6875</v>
      </c>
      <c r="AG91">
        <v>6.3671875</v>
      </c>
      <c r="AH91">
        <f t="shared" si="5"/>
        <v>40.3203125</v>
      </c>
      <c r="AI91">
        <f t="shared" si="6"/>
        <v>7.3325153374233132</v>
      </c>
      <c r="AJ91">
        <f t="shared" si="7"/>
        <v>0.43282906177658564</v>
      </c>
      <c r="AK91">
        <f t="shared" si="8"/>
        <v>107.86590856068439</v>
      </c>
    </row>
    <row r="92" spans="1:37" x14ac:dyDescent="0.3">
      <c r="A92">
        <v>90</v>
      </c>
      <c r="B92">
        <v>296</v>
      </c>
      <c r="C92" t="s">
        <v>1510</v>
      </c>
      <c r="D92">
        <v>5.1614181089853099E-2</v>
      </c>
      <c r="E92">
        <v>2048</v>
      </c>
      <c r="F92">
        <v>2048</v>
      </c>
      <c r="G92">
        <v>1</v>
      </c>
      <c r="H92">
        <v>7.9267352782462304</v>
      </c>
      <c r="I92">
        <v>5.6547657429285803</v>
      </c>
      <c r="J92">
        <v>-0.81089166705440796</v>
      </c>
      <c r="K92" t="b">
        <v>1</v>
      </c>
      <c r="L92">
        <v>5.1680000000000001</v>
      </c>
      <c r="M92" t="s">
        <v>1511</v>
      </c>
      <c r="N92">
        <v>5.9593469638475396</v>
      </c>
      <c r="O92">
        <v>3.01</v>
      </c>
      <c r="P92">
        <v>0.71340000000000003</v>
      </c>
      <c r="Q92" t="s">
        <v>1601</v>
      </c>
      <c r="S92">
        <v>0</v>
      </c>
      <c r="T92">
        <v>1024</v>
      </c>
      <c r="U92">
        <v>2048</v>
      </c>
      <c r="V92">
        <v>35</v>
      </c>
      <c r="W92">
        <v>2048</v>
      </c>
      <c r="X92">
        <v>1</v>
      </c>
      <c r="Y92">
        <v>1.1708319583575799</v>
      </c>
      <c r="Z92">
        <v>5.1680000000000001</v>
      </c>
      <c r="AA92">
        <v>198.1</v>
      </c>
      <c r="AB92" t="s">
        <v>94</v>
      </c>
      <c r="AC92">
        <v>2.2734375</v>
      </c>
      <c r="AD92" t="s">
        <v>98</v>
      </c>
      <c r="AE92">
        <v>2</v>
      </c>
      <c r="AF92">
        <v>5.16796875</v>
      </c>
      <c r="AG92">
        <v>2.353515625</v>
      </c>
      <c r="AH92">
        <f t="shared" si="5"/>
        <v>2.814453125</v>
      </c>
      <c r="AI92">
        <f t="shared" si="6"/>
        <v>2.1958506224066392</v>
      </c>
      <c r="AJ92">
        <f t="shared" si="7"/>
        <v>0.44446157773553302</v>
      </c>
      <c r="AK92">
        <f t="shared" si="8"/>
        <v>11.627481449195335</v>
      </c>
    </row>
    <row r="93" spans="1:37" x14ac:dyDescent="0.3">
      <c r="A93">
        <v>91</v>
      </c>
      <c r="B93">
        <v>301</v>
      </c>
      <c r="C93" t="s">
        <v>1510</v>
      </c>
      <c r="D93">
        <v>3.0546917370928701E-2</v>
      </c>
      <c r="E93">
        <v>2048</v>
      </c>
      <c r="F93">
        <v>8192</v>
      </c>
      <c r="G93">
        <v>4</v>
      </c>
      <c r="H93">
        <v>4.41113449421346</v>
      </c>
      <c r="I93">
        <v>9.8388976413901705</v>
      </c>
      <c r="J93">
        <v>-0.83821606416030503</v>
      </c>
      <c r="K93" t="b">
        <v>1</v>
      </c>
      <c r="L93">
        <v>170.2</v>
      </c>
      <c r="M93" t="s">
        <v>1511</v>
      </c>
      <c r="N93">
        <v>9.8428385210779403</v>
      </c>
      <c r="O93">
        <v>3.8980000000000001</v>
      </c>
      <c r="P93">
        <v>2.23</v>
      </c>
      <c r="Q93" t="s">
        <v>1602</v>
      </c>
      <c r="S93">
        <v>0</v>
      </c>
      <c r="T93">
        <v>7930</v>
      </c>
      <c r="U93">
        <v>2048</v>
      </c>
      <c r="V93">
        <v>101</v>
      </c>
      <c r="W93">
        <v>2048</v>
      </c>
      <c r="X93">
        <v>1</v>
      </c>
      <c r="Y93">
        <v>0.33942056825505301</v>
      </c>
      <c r="Z93">
        <v>170.2</v>
      </c>
      <c r="AA93">
        <v>46.56</v>
      </c>
      <c r="AB93" t="s">
        <v>94</v>
      </c>
      <c r="AC93">
        <v>13.046875</v>
      </c>
      <c r="AE93">
        <v>0</v>
      </c>
      <c r="AF93">
        <v>170.25</v>
      </c>
      <c r="AG93">
        <v>9.8671875</v>
      </c>
      <c r="AH93">
        <f t="shared" si="5"/>
        <v>160.3828125</v>
      </c>
      <c r="AI93">
        <f t="shared" si="6"/>
        <v>17.2541567695962</v>
      </c>
      <c r="AJ93">
        <f t="shared" si="7"/>
        <v>0.43248135465649862</v>
      </c>
      <c r="AK93">
        <f t="shared" si="8"/>
        <v>393.65858936328544</v>
      </c>
    </row>
    <row r="94" spans="1:37" x14ac:dyDescent="0.3">
      <c r="A94">
        <v>92</v>
      </c>
      <c r="B94">
        <v>302</v>
      </c>
      <c r="C94" t="s">
        <v>1510</v>
      </c>
      <c r="D94">
        <v>2.7367233200756801E-2</v>
      </c>
      <c r="E94">
        <v>2048</v>
      </c>
      <c r="F94">
        <v>8192</v>
      </c>
      <c r="G94">
        <v>4</v>
      </c>
      <c r="H94">
        <v>4.7432015527306399</v>
      </c>
      <c r="I94">
        <v>7.9346721287378701</v>
      </c>
      <c r="J94">
        <v>-0.84384167532916599</v>
      </c>
      <c r="K94" t="b">
        <v>1</v>
      </c>
      <c r="L94">
        <v>47.06</v>
      </c>
      <c r="M94" t="s">
        <v>1511</v>
      </c>
      <c r="N94">
        <v>7.98582538868017</v>
      </c>
      <c r="O94">
        <v>3.746</v>
      </c>
      <c r="P94">
        <v>1.673</v>
      </c>
      <c r="Q94" t="s">
        <v>1603</v>
      </c>
      <c r="R94" t="s">
        <v>1941</v>
      </c>
      <c r="S94">
        <v>0</v>
      </c>
      <c r="T94">
        <v>5570</v>
      </c>
      <c r="U94">
        <v>2048</v>
      </c>
      <c r="V94">
        <v>202</v>
      </c>
      <c r="W94">
        <v>2048</v>
      </c>
      <c r="X94">
        <v>1</v>
      </c>
      <c r="Y94">
        <v>0.26337074219318901</v>
      </c>
      <c r="Z94">
        <v>47.06</v>
      </c>
      <c r="AA94">
        <v>118.3</v>
      </c>
      <c r="AB94" t="s">
        <v>94</v>
      </c>
      <c r="AC94">
        <v>6.859375</v>
      </c>
      <c r="AE94">
        <v>0</v>
      </c>
      <c r="AF94">
        <v>47.0625</v>
      </c>
      <c r="AG94">
        <v>5.34765625</v>
      </c>
      <c r="AH94">
        <f t="shared" si="5"/>
        <v>41.71484375</v>
      </c>
      <c r="AI94">
        <f t="shared" si="6"/>
        <v>8.8005843681519362</v>
      </c>
      <c r="AJ94">
        <f t="shared" si="7"/>
        <v>0.43005521337959018</v>
      </c>
      <c r="AK94">
        <f t="shared" si="8"/>
        <v>109.43362279033708</v>
      </c>
    </row>
    <row r="95" spans="1:37" x14ac:dyDescent="0.3">
      <c r="A95">
        <v>93</v>
      </c>
      <c r="B95">
        <v>308</v>
      </c>
      <c r="C95" t="s">
        <v>1510</v>
      </c>
      <c r="D95">
        <v>1.2454473795562301E-2</v>
      </c>
      <c r="E95">
        <v>2048</v>
      </c>
      <c r="F95">
        <v>6144</v>
      </c>
      <c r="G95">
        <v>3</v>
      </c>
      <c r="H95">
        <v>3.5172326544576298</v>
      </c>
      <c r="I95">
        <v>5.7429814436065998</v>
      </c>
      <c r="J95">
        <v>-0.83500142920666998</v>
      </c>
      <c r="K95" t="b">
        <v>1</v>
      </c>
      <c r="L95">
        <v>42.9</v>
      </c>
      <c r="M95" t="s">
        <v>1511</v>
      </c>
      <c r="N95">
        <v>6.1019983712866903</v>
      </c>
      <c r="O95">
        <v>3.66</v>
      </c>
      <c r="P95">
        <v>1.633</v>
      </c>
      <c r="Q95" t="s">
        <v>1604</v>
      </c>
      <c r="S95">
        <v>0</v>
      </c>
      <c r="T95">
        <v>4580</v>
      </c>
      <c r="U95">
        <v>2048</v>
      </c>
      <c r="V95">
        <v>228</v>
      </c>
      <c r="W95">
        <v>2048</v>
      </c>
      <c r="X95">
        <v>1</v>
      </c>
      <c r="Y95">
        <v>0.16670780505449301</v>
      </c>
      <c r="Z95">
        <v>42.9</v>
      </c>
      <c r="AA95">
        <v>106.75</v>
      </c>
      <c r="AB95" t="s">
        <v>94</v>
      </c>
      <c r="AC95">
        <v>6.55078125</v>
      </c>
      <c r="AE95">
        <v>0</v>
      </c>
      <c r="AF95">
        <v>42.90625</v>
      </c>
      <c r="AG95">
        <v>4.21484375</v>
      </c>
      <c r="AH95">
        <f t="shared" si="5"/>
        <v>38.69140625</v>
      </c>
      <c r="AI95">
        <f t="shared" si="6"/>
        <v>10.179796107506951</v>
      </c>
      <c r="AJ95">
        <f t="shared" si="7"/>
        <v>0.43387386133713124</v>
      </c>
      <c r="AK95">
        <f t="shared" si="8"/>
        <v>98.891069094989177</v>
      </c>
    </row>
    <row r="96" spans="1:37" x14ac:dyDescent="0.3">
      <c r="A96">
        <v>94</v>
      </c>
      <c r="B96">
        <v>309</v>
      </c>
      <c r="C96" t="s">
        <v>1510</v>
      </c>
      <c r="D96">
        <v>4.1206820798982698E-2</v>
      </c>
      <c r="E96">
        <v>2048</v>
      </c>
      <c r="F96">
        <v>2048</v>
      </c>
      <c r="G96">
        <v>1</v>
      </c>
      <c r="H96">
        <v>3.75638544040343</v>
      </c>
      <c r="I96">
        <v>5.4915126994960399</v>
      </c>
      <c r="J96">
        <v>-0.78959471048657703</v>
      </c>
      <c r="K96" t="b">
        <v>1</v>
      </c>
      <c r="L96">
        <v>28.94</v>
      </c>
      <c r="M96" t="s">
        <v>1511</v>
      </c>
      <c r="N96">
        <v>5.5031151733958996</v>
      </c>
      <c r="O96">
        <v>2.855</v>
      </c>
      <c r="P96">
        <v>1.462</v>
      </c>
      <c r="Q96" t="s">
        <v>1605</v>
      </c>
      <c r="S96">
        <v>0</v>
      </c>
      <c r="T96">
        <v>715.5</v>
      </c>
      <c r="U96">
        <v>2048</v>
      </c>
      <c r="V96">
        <v>161</v>
      </c>
      <c r="W96">
        <v>2048</v>
      </c>
      <c r="X96">
        <v>1</v>
      </c>
      <c r="Y96">
        <v>0.21723360491878899</v>
      </c>
      <c r="Z96">
        <v>28.94</v>
      </c>
      <c r="AA96">
        <v>24.72</v>
      </c>
      <c r="AB96" t="s">
        <v>94</v>
      </c>
      <c r="AC96">
        <v>5.37890625</v>
      </c>
      <c r="AE96">
        <v>4</v>
      </c>
      <c r="AF96">
        <v>28.9375</v>
      </c>
      <c r="AG96">
        <v>1.0458984375</v>
      </c>
      <c r="AH96">
        <f t="shared" si="5"/>
        <v>27.8916015625</v>
      </c>
      <c r="AI96">
        <f t="shared" si="6"/>
        <v>27.667600373482728</v>
      </c>
      <c r="AJ96">
        <f t="shared" si="7"/>
        <v>0.45402877109782142</v>
      </c>
      <c r="AK96">
        <f t="shared" si="8"/>
        <v>63.734947743576711</v>
      </c>
    </row>
    <row r="97" spans="1:37" x14ac:dyDescent="0.3">
      <c r="A97">
        <v>95</v>
      </c>
      <c r="B97">
        <v>314</v>
      </c>
      <c r="C97" t="s">
        <v>1510</v>
      </c>
      <c r="D97">
        <v>3.4272211477861601E-2</v>
      </c>
      <c r="E97">
        <v>2048</v>
      </c>
      <c r="F97">
        <v>8192</v>
      </c>
      <c r="G97">
        <v>4</v>
      </c>
      <c r="H97">
        <v>4.2914561442913604</v>
      </c>
      <c r="I97">
        <v>9.6976850760646691</v>
      </c>
      <c r="J97">
        <v>-0.83821606416030503</v>
      </c>
      <c r="K97" t="b">
        <v>1</v>
      </c>
      <c r="L97">
        <v>182</v>
      </c>
      <c r="M97" t="s">
        <v>1511</v>
      </c>
      <c r="N97">
        <v>9.7006974955249898</v>
      </c>
      <c r="O97">
        <v>3.8730000000000002</v>
      </c>
      <c r="P97">
        <v>2.2599999999999998</v>
      </c>
      <c r="Q97" t="s">
        <v>1606</v>
      </c>
      <c r="S97">
        <v>0</v>
      </c>
      <c r="T97">
        <v>7460</v>
      </c>
      <c r="U97">
        <v>2048</v>
      </c>
      <c r="V97">
        <v>222</v>
      </c>
      <c r="W97">
        <v>2048</v>
      </c>
      <c r="X97">
        <v>1</v>
      </c>
      <c r="Y97">
        <v>0.22090807217125499</v>
      </c>
      <c r="Z97">
        <v>182</v>
      </c>
      <c r="AA97">
        <v>41</v>
      </c>
      <c r="AB97" t="s">
        <v>94</v>
      </c>
      <c r="AC97">
        <v>13.4921875</v>
      </c>
      <c r="AE97">
        <v>0</v>
      </c>
      <c r="AF97">
        <v>182</v>
      </c>
      <c r="AG97">
        <v>6.80859375</v>
      </c>
      <c r="AH97">
        <f t="shared" si="5"/>
        <v>175.19140625</v>
      </c>
      <c r="AI97">
        <f t="shared" si="6"/>
        <v>26.730923694779115</v>
      </c>
      <c r="AJ97">
        <f t="shared" si="7"/>
        <v>0.43248135465649862</v>
      </c>
      <c r="AK97">
        <f t="shared" si="8"/>
        <v>420.82739068498063</v>
      </c>
    </row>
    <row r="98" spans="1:37" x14ac:dyDescent="0.3">
      <c r="A98">
        <v>96</v>
      </c>
      <c r="B98">
        <v>315</v>
      </c>
      <c r="C98" t="s">
        <v>1510</v>
      </c>
      <c r="D98">
        <v>4.0208250279755997E-2</v>
      </c>
      <c r="E98">
        <v>2048</v>
      </c>
      <c r="F98">
        <v>8192</v>
      </c>
      <c r="G98">
        <v>4</v>
      </c>
      <c r="H98">
        <v>3.6681409994480401</v>
      </c>
      <c r="I98">
        <v>6.9135860634128203</v>
      </c>
      <c r="J98">
        <v>-0.833394111729853</v>
      </c>
      <c r="K98" t="b">
        <v>1</v>
      </c>
      <c r="L98">
        <v>76.7</v>
      </c>
      <c r="M98" t="s">
        <v>1511</v>
      </c>
      <c r="N98">
        <v>7.0667972718970002</v>
      </c>
      <c r="O98">
        <v>3.68</v>
      </c>
      <c r="P98">
        <v>1.885</v>
      </c>
      <c r="Q98" t="s">
        <v>1607</v>
      </c>
      <c r="R98" t="s">
        <v>1941</v>
      </c>
      <c r="S98">
        <v>0</v>
      </c>
      <c r="T98">
        <v>4790</v>
      </c>
      <c r="U98">
        <v>2048</v>
      </c>
      <c r="V98">
        <v>384</v>
      </c>
      <c r="W98">
        <v>2048</v>
      </c>
      <c r="X98">
        <v>1</v>
      </c>
      <c r="Y98">
        <v>0.13615800021765101</v>
      </c>
      <c r="Z98">
        <v>76.7</v>
      </c>
      <c r="AA98">
        <v>62.5</v>
      </c>
      <c r="AB98" t="s">
        <v>94</v>
      </c>
      <c r="AC98">
        <v>8.7578125</v>
      </c>
      <c r="AE98">
        <v>0</v>
      </c>
      <c r="AF98">
        <v>76.6875</v>
      </c>
      <c r="AG98">
        <v>3.498046875</v>
      </c>
      <c r="AH98">
        <f t="shared" si="5"/>
        <v>73.189453125</v>
      </c>
      <c r="AI98">
        <f t="shared" si="6"/>
        <v>21.922948073701843</v>
      </c>
      <c r="AJ98">
        <f t="shared" si="7"/>
        <v>0.43457179512752442</v>
      </c>
      <c r="AK98">
        <f t="shared" si="8"/>
        <v>176.46681367688893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0CBD4C-AE24-4B1B-8839-8C1CA49759A9}">
  <dimension ref="A1:BH130"/>
  <sheetViews>
    <sheetView topLeftCell="AH1" workbookViewId="0">
      <selection activeCell="AR1" sqref="AR1:BH2"/>
    </sheetView>
  </sheetViews>
  <sheetFormatPr defaultRowHeight="14.4" x14ac:dyDescent="0.3"/>
  <cols>
    <col min="17" max="17" width="25.777343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3</v>
      </c>
      <c r="C2" t="s">
        <v>652</v>
      </c>
      <c r="D2">
        <v>2.4103999727137899E-2</v>
      </c>
      <c r="E2">
        <v>2048</v>
      </c>
      <c r="F2">
        <v>2560</v>
      </c>
      <c r="G2">
        <v>1.25</v>
      </c>
      <c r="H2">
        <v>2.47334826959966</v>
      </c>
      <c r="I2">
        <v>3.5675150333971701</v>
      </c>
      <c r="J2">
        <v>-0.69837944367718596</v>
      </c>
      <c r="K2" t="b">
        <v>1</v>
      </c>
      <c r="L2">
        <v>27.69</v>
      </c>
      <c r="M2" t="s">
        <v>274</v>
      </c>
      <c r="N2">
        <v>3.6749144645708101</v>
      </c>
      <c r="O2">
        <v>2.3650000000000002</v>
      </c>
      <c r="P2">
        <v>1.4419999999999999</v>
      </c>
      <c r="Q2" t="s">
        <v>1509</v>
      </c>
      <c r="S2">
        <v>0</v>
      </c>
      <c r="T2">
        <v>232.2</v>
      </c>
      <c r="U2">
        <v>2048</v>
      </c>
      <c r="V2">
        <v>255</v>
      </c>
      <c r="W2">
        <v>2048</v>
      </c>
      <c r="X2">
        <v>1</v>
      </c>
      <c r="Y2">
        <v>9.2264647565158106E-2</v>
      </c>
      <c r="Z2">
        <v>27.69</v>
      </c>
      <c r="AA2">
        <v>8.39</v>
      </c>
      <c r="AB2" t="s">
        <v>94</v>
      </c>
      <c r="AC2">
        <v>5.26171875</v>
      </c>
      <c r="AE2">
        <v>0</v>
      </c>
      <c r="AF2">
        <v>27.6875</v>
      </c>
      <c r="AG2">
        <v>0.181884765625</v>
      </c>
      <c r="AH2">
        <f>AF2-AG2</f>
        <v>27.505615234375</v>
      </c>
      <c r="AI2">
        <f>AF2/AG2</f>
        <v>152.22550335570469</v>
      </c>
      <c r="AJ2">
        <f>EXP(J2)</f>
        <v>0.49739070066452146</v>
      </c>
      <c r="AK2">
        <f>AF2/AJ2</f>
        <v>55.665495882832317</v>
      </c>
      <c r="AM2" s="1"/>
      <c r="AN2" s="1" t="s">
        <v>52</v>
      </c>
      <c r="AR2">
        <f>AVERAGE($D$2:$D$500)</f>
        <v>2.95653903688941E-2</v>
      </c>
      <c r="AS2">
        <f>_xlfn.MAXIFS($H$2:$H$500,$R$2:$R$500,"Y")</f>
        <v>7.3019932232098803</v>
      </c>
      <c r="AT2">
        <f>_xlfn.MINIFS(H2:H500,R2:R500,"Y")</f>
        <v>2.8287186755230498</v>
      </c>
      <c r="AU2" cm="1">
        <f t="array" ref="AU2">LOOKUP(2,1/($H$2:$H$500&lt;&gt;""),$H$2:$H$500)</f>
        <v>2.8287186755230498</v>
      </c>
      <c r="AV2">
        <f>_xlfn.MAXIFS($Z$2:$Z$500,$R$2:$R$500,"Y")</f>
        <v>256</v>
      </c>
      <c r="AW2">
        <f>LOG(AV2)</f>
        <v>2.4082399653118496</v>
      </c>
      <c r="AX2">
        <f>_xlfn.MINIFS($Z$2:$Z$500,$R$2:$R$500,"Y")</f>
        <v>34.47</v>
      </c>
      <c r="AY2">
        <f>_xlfn.MAXIFS($AH$2:$AH$500,$R$2:$R$500,"Y")</f>
        <v>241.5234375</v>
      </c>
      <c r="AZ2">
        <f>AV2-AX2</f>
        <v>221.53</v>
      </c>
      <c r="BA2">
        <f>MAX($Z$2:$Z$500)</f>
        <v>568</v>
      </c>
      <c r="BB2">
        <f>MIN($Z$2:$Z$500)</f>
        <v>6.625</v>
      </c>
      <c r="BC2">
        <f>BA2-BB2</f>
        <v>561.375</v>
      </c>
      <c r="BD2">
        <f>MEDIAN($Z$2:$Z$500)</f>
        <v>62.12</v>
      </c>
      <c r="BE2">
        <f>LOG10(BC2)</f>
        <v>2.7492530680707712</v>
      </c>
      <c r="BF2">
        <f>LOG(BD2)</f>
        <v>1.7932314470565209</v>
      </c>
      <c r="BG2">
        <f>MEDIAN(AH2:AH500)</f>
        <v>52.7578125</v>
      </c>
      <c r="BH2">
        <f>LOG(BG2)</f>
        <v>1.7222867800723141</v>
      </c>
    </row>
    <row r="3" spans="1:60" x14ac:dyDescent="0.3">
      <c r="A3">
        <v>1</v>
      </c>
      <c r="B3">
        <v>9</v>
      </c>
      <c r="C3" t="s">
        <v>1510</v>
      </c>
      <c r="D3">
        <v>3.1308026887146102E-2</v>
      </c>
      <c r="E3">
        <v>2560</v>
      </c>
      <c r="F3">
        <v>7680</v>
      </c>
      <c r="G3">
        <v>3</v>
      </c>
      <c r="H3">
        <v>2.89609802553997</v>
      </c>
      <c r="I3">
        <v>6.6067236207630602</v>
      </c>
      <c r="J3">
        <v>-0.83821606416030503</v>
      </c>
      <c r="K3" t="b">
        <v>1</v>
      </c>
      <c r="L3">
        <v>191</v>
      </c>
      <c r="M3" t="s">
        <v>1511</v>
      </c>
      <c r="N3">
        <v>6.7989559204452004</v>
      </c>
      <c r="O3">
        <v>3.6859999999999999</v>
      </c>
      <c r="P3">
        <v>2.2810000000000001</v>
      </c>
      <c r="Q3" t="s">
        <v>1512</v>
      </c>
      <c r="S3">
        <v>0</v>
      </c>
      <c r="T3">
        <v>4840</v>
      </c>
      <c r="U3">
        <v>2560</v>
      </c>
      <c r="V3">
        <v>286</v>
      </c>
      <c r="W3">
        <v>2560</v>
      </c>
      <c r="X3">
        <v>1</v>
      </c>
      <c r="Y3">
        <v>0.11211862665122101</v>
      </c>
      <c r="Z3">
        <v>191</v>
      </c>
      <c r="AA3">
        <v>25.34</v>
      </c>
      <c r="AB3" t="s">
        <v>94</v>
      </c>
      <c r="AC3">
        <v>13.8203125</v>
      </c>
      <c r="AE3">
        <v>0</v>
      </c>
      <c r="AF3">
        <v>191</v>
      </c>
      <c r="AG3">
        <v>3.607421875</v>
      </c>
      <c r="AH3">
        <f t="shared" ref="AH3:AH66" si="0">AF3-AG3</f>
        <v>187.392578125</v>
      </c>
      <c r="AI3">
        <f t="shared" ref="AI3:AI66" si="1">AF3/AG3</f>
        <v>52.946399566865189</v>
      </c>
      <c r="AJ3">
        <f t="shared" ref="AJ3:AJ66" si="2">EXP(J3)</f>
        <v>0.43248135465649862</v>
      </c>
      <c r="AK3">
        <f t="shared" ref="AK3:AK66" si="3">AF3/AJ3</f>
        <v>441.63753637819394</v>
      </c>
      <c r="AM3" s="1" t="s">
        <v>1226</v>
      </c>
      <c r="AN3" s="1">
        <f>CORREL(AH2:AH500,H2:H500)</f>
        <v>-0.34042192977532182</v>
      </c>
      <c r="AP3" t="s">
        <v>1256</v>
      </c>
    </row>
    <row r="4" spans="1:60" x14ac:dyDescent="0.3">
      <c r="A4">
        <v>2</v>
      </c>
      <c r="B4">
        <v>10</v>
      </c>
      <c r="C4" t="s">
        <v>1510</v>
      </c>
      <c r="D4">
        <v>8.1286982726606602E-2</v>
      </c>
      <c r="E4">
        <v>2560</v>
      </c>
      <c r="F4">
        <v>2560</v>
      </c>
      <c r="G4">
        <v>1</v>
      </c>
      <c r="H4">
        <v>4.1425415473015201</v>
      </c>
      <c r="I4">
        <v>6.6224028446607397</v>
      </c>
      <c r="J4">
        <v>-0.79602398039384703</v>
      </c>
      <c r="K4" t="b">
        <v>1</v>
      </c>
      <c r="L4">
        <v>39.700000000000003</v>
      </c>
      <c r="M4" t="s">
        <v>1511</v>
      </c>
      <c r="N4">
        <v>6.6225044278120597</v>
      </c>
      <c r="O4">
        <v>2.5619999999999998</v>
      </c>
      <c r="P4">
        <v>1.599</v>
      </c>
      <c r="Q4" t="s">
        <v>1513</v>
      </c>
      <c r="R4" s="1"/>
      <c r="S4">
        <v>0</v>
      </c>
      <c r="T4">
        <v>365.2</v>
      </c>
      <c r="U4">
        <v>2560</v>
      </c>
      <c r="V4">
        <v>135</v>
      </c>
      <c r="W4">
        <v>2560</v>
      </c>
      <c r="X4">
        <v>1</v>
      </c>
      <c r="Y4">
        <v>0.270466912832526</v>
      </c>
      <c r="Z4">
        <v>39.700000000000003</v>
      </c>
      <c r="AA4">
        <v>9.1999999999999993</v>
      </c>
      <c r="AB4" t="s">
        <v>94</v>
      </c>
      <c r="AC4">
        <v>6.30078125</v>
      </c>
      <c r="AE4">
        <v>8</v>
      </c>
      <c r="AF4">
        <v>39.6875</v>
      </c>
      <c r="AG4">
        <v>0.58154296875</v>
      </c>
      <c r="AH4">
        <f t="shared" si="0"/>
        <v>39.10595703125</v>
      </c>
      <c r="AI4">
        <f t="shared" si="1"/>
        <v>68.245172124265324</v>
      </c>
      <c r="AJ4">
        <f t="shared" si="2"/>
        <v>0.45111906126057033</v>
      </c>
      <c r="AK4">
        <f t="shared" si="3"/>
        <v>87.975666311018841</v>
      </c>
      <c r="AM4" t="s">
        <v>1231</v>
      </c>
      <c r="AN4">
        <f>CORREL(AI2:AI500,H2:H500)</f>
        <v>-0.27515638364027806</v>
      </c>
      <c r="AP4" t="s">
        <v>1274</v>
      </c>
      <c r="AQ4">
        <f>MAX(AJ2:AJ500)</f>
        <v>0.49739070066452146</v>
      </c>
      <c r="AR4">
        <f>AQ5</f>
        <v>0.40751122087019293</v>
      </c>
      <c r="AS4">
        <f>AQ6</f>
        <v>8.9879479794328532E-2</v>
      </c>
      <c r="AT4">
        <f>AQ7</f>
        <v>0.42050991049908054</v>
      </c>
      <c r="AU4">
        <f>AQ8</f>
        <v>1.1132084432117009E-2</v>
      </c>
      <c r="AV4">
        <f>AQ9</f>
        <v>0.41712025920188872</v>
      </c>
    </row>
    <row r="5" spans="1:60" x14ac:dyDescent="0.3">
      <c r="A5">
        <v>3</v>
      </c>
      <c r="B5">
        <v>15</v>
      </c>
      <c r="C5" t="s">
        <v>1510</v>
      </c>
      <c r="D5">
        <v>6.0580530946258399E-2</v>
      </c>
      <c r="E5">
        <v>2560</v>
      </c>
      <c r="F5">
        <v>10240</v>
      </c>
      <c r="G5">
        <v>4</v>
      </c>
      <c r="H5">
        <v>5.31342647483602</v>
      </c>
      <c r="I5">
        <v>9.2829296518375397</v>
      </c>
      <c r="J5">
        <v>-0.88000631855755895</v>
      </c>
      <c r="K5" t="b">
        <v>1</v>
      </c>
      <c r="L5">
        <v>55.84</v>
      </c>
      <c r="M5" t="s">
        <v>1511</v>
      </c>
      <c r="N5">
        <v>9.5278361009168702</v>
      </c>
      <c r="O5">
        <v>4.0620000000000003</v>
      </c>
      <c r="P5">
        <v>1.7470000000000001</v>
      </c>
      <c r="Q5" t="s">
        <v>1514</v>
      </c>
      <c r="S5">
        <v>0</v>
      </c>
      <c r="T5">
        <v>11576</v>
      </c>
      <c r="U5">
        <v>2560</v>
      </c>
      <c r="V5">
        <v>162</v>
      </c>
      <c r="W5">
        <v>2560</v>
      </c>
      <c r="X5">
        <v>1</v>
      </c>
      <c r="Y5">
        <v>0.33889479005623702</v>
      </c>
      <c r="Z5">
        <v>55.84</v>
      </c>
      <c r="AA5">
        <v>207.2</v>
      </c>
      <c r="AB5" t="s">
        <v>94</v>
      </c>
      <c r="AC5">
        <v>7.47265625</v>
      </c>
      <c r="AE5">
        <v>0</v>
      </c>
      <c r="AF5">
        <v>55.84375</v>
      </c>
      <c r="AG5">
        <v>12.875</v>
      </c>
      <c r="AH5">
        <f t="shared" si="0"/>
        <v>42.96875</v>
      </c>
      <c r="AI5">
        <f t="shared" si="1"/>
        <v>4.3373786407766994</v>
      </c>
      <c r="AJ5">
        <f t="shared" si="2"/>
        <v>0.41478029086015933</v>
      </c>
      <c r="AK5">
        <f t="shared" si="3"/>
        <v>134.63453117358313</v>
      </c>
      <c r="AP5" t="s">
        <v>1260</v>
      </c>
      <c r="AQ5">
        <f>MIN(AJ2:AJ500)</f>
        <v>0.40751122087019293</v>
      </c>
    </row>
    <row r="6" spans="1:60" x14ac:dyDescent="0.3">
      <c r="A6">
        <v>4</v>
      </c>
      <c r="B6">
        <v>16</v>
      </c>
      <c r="C6" t="s">
        <v>1510</v>
      </c>
      <c r="D6">
        <v>3.96930336730726E-2</v>
      </c>
      <c r="E6">
        <v>2560</v>
      </c>
      <c r="F6">
        <v>10240</v>
      </c>
      <c r="G6">
        <v>4</v>
      </c>
      <c r="H6">
        <v>7.0027100910950004</v>
      </c>
      <c r="I6">
        <v>12.4667387656896</v>
      </c>
      <c r="J6">
        <v>-0.87036241369665401</v>
      </c>
      <c r="K6" t="b">
        <v>1</v>
      </c>
      <c r="L6">
        <v>60.25</v>
      </c>
      <c r="M6" t="s">
        <v>1511</v>
      </c>
      <c r="N6">
        <v>12.4649325337256</v>
      </c>
      <c r="O6">
        <v>3.7730000000000001</v>
      </c>
      <c r="P6">
        <v>1.78</v>
      </c>
      <c r="Q6" t="s">
        <v>1515</v>
      </c>
      <c r="R6" s="1" t="s">
        <v>1941</v>
      </c>
      <c r="S6">
        <v>0</v>
      </c>
      <c r="T6">
        <v>5948</v>
      </c>
      <c r="U6">
        <v>2560</v>
      </c>
      <c r="V6">
        <v>78</v>
      </c>
      <c r="W6">
        <v>2560</v>
      </c>
      <c r="X6">
        <v>1</v>
      </c>
      <c r="Y6">
        <v>0.67967307787748799</v>
      </c>
      <c r="Z6">
        <v>60.25</v>
      </c>
      <c r="AA6">
        <v>98.75</v>
      </c>
      <c r="AB6" t="s">
        <v>94</v>
      </c>
      <c r="AC6">
        <v>7.76171875</v>
      </c>
      <c r="AD6" t="s">
        <v>98</v>
      </c>
      <c r="AE6">
        <v>0</v>
      </c>
      <c r="AF6">
        <v>60.25</v>
      </c>
      <c r="AG6">
        <v>9.484375</v>
      </c>
      <c r="AH6">
        <f t="shared" si="0"/>
        <v>50.765625</v>
      </c>
      <c r="AI6">
        <f t="shared" si="1"/>
        <v>6.3525535420098844</v>
      </c>
      <c r="AJ6">
        <f t="shared" si="2"/>
        <v>0.41879974297795447</v>
      </c>
      <c r="AK6">
        <f t="shared" si="3"/>
        <v>143.86350758379416</v>
      </c>
      <c r="AP6" t="s">
        <v>1226</v>
      </c>
      <c r="AQ6">
        <f>AQ4-AQ5</f>
        <v>8.9879479794328532E-2</v>
      </c>
    </row>
    <row r="7" spans="1:60" x14ac:dyDescent="0.3">
      <c r="A7">
        <v>5</v>
      </c>
      <c r="B7">
        <v>22</v>
      </c>
      <c r="C7" t="s">
        <v>1510</v>
      </c>
      <c r="D7">
        <v>1.64347525609768E-2</v>
      </c>
      <c r="E7">
        <v>2560</v>
      </c>
      <c r="F7">
        <v>7680</v>
      </c>
      <c r="G7">
        <v>3</v>
      </c>
      <c r="H7">
        <v>2.1994546182079602</v>
      </c>
      <c r="I7">
        <v>4.6480662048847998</v>
      </c>
      <c r="J7">
        <v>-0.82776850056099105</v>
      </c>
      <c r="K7" t="b">
        <v>1</v>
      </c>
      <c r="L7">
        <v>129.6</v>
      </c>
      <c r="M7" t="s">
        <v>1511</v>
      </c>
      <c r="N7">
        <v>5.3520838716320602</v>
      </c>
      <c r="O7">
        <v>3.77</v>
      </c>
      <c r="P7">
        <v>2.113</v>
      </c>
      <c r="Q7" t="s">
        <v>1516</v>
      </c>
      <c r="S7">
        <v>0</v>
      </c>
      <c r="T7">
        <v>5890</v>
      </c>
      <c r="U7">
        <v>2560</v>
      </c>
      <c r="V7">
        <v>1178</v>
      </c>
      <c r="W7">
        <v>2560</v>
      </c>
      <c r="X7">
        <v>1</v>
      </c>
      <c r="Y7">
        <v>3.4961945341176803E-2</v>
      </c>
      <c r="Z7">
        <v>129.6</v>
      </c>
      <c r="AA7">
        <v>45.44</v>
      </c>
      <c r="AB7" t="s">
        <v>94</v>
      </c>
      <c r="AC7">
        <v>11.3828125</v>
      </c>
      <c r="AE7">
        <v>0</v>
      </c>
      <c r="AF7">
        <v>129.625</v>
      </c>
      <c r="AG7">
        <v>1.1376953125</v>
      </c>
      <c r="AH7">
        <f t="shared" si="0"/>
        <v>128.4873046875</v>
      </c>
      <c r="AI7">
        <f t="shared" si="1"/>
        <v>113.93648068669528</v>
      </c>
      <c r="AJ7">
        <f t="shared" si="2"/>
        <v>0.43702341654063037</v>
      </c>
      <c r="AK7">
        <f t="shared" si="3"/>
        <v>296.60882024601688</v>
      </c>
      <c r="AM7" t="s">
        <v>1232</v>
      </c>
      <c r="AN7">
        <f>_xlfn.STDEV.P(AH2:AH500)</f>
        <v>117.43416221397813</v>
      </c>
      <c r="AP7" t="s">
        <v>1275</v>
      </c>
      <c r="AQ7">
        <f>AVERAGE(AJ2:AJ500)</f>
        <v>0.42050991049908054</v>
      </c>
    </row>
    <row r="8" spans="1:60" x14ac:dyDescent="0.3">
      <c r="A8">
        <v>6</v>
      </c>
      <c r="B8">
        <v>23</v>
      </c>
      <c r="C8" t="s">
        <v>1510</v>
      </c>
      <c r="D8">
        <v>1.65456665096562E-2</v>
      </c>
      <c r="E8">
        <v>2560</v>
      </c>
      <c r="F8">
        <v>2560</v>
      </c>
      <c r="G8">
        <v>1</v>
      </c>
      <c r="H8">
        <v>3.0770579462522401</v>
      </c>
      <c r="I8">
        <v>4.8259326774229496</v>
      </c>
      <c r="J8">
        <v>-0.81209715516202097</v>
      </c>
      <c r="K8" t="b">
        <v>1</v>
      </c>
      <c r="L8">
        <v>37</v>
      </c>
      <c r="M8" t="s">
        <v>1511</v>
      </c>
      <c r="N8">
        <v>4.9636816796470304</v>
      </c>
      <c r="O8">
        <v>2.9359999999999999</v>
      </c>
      <c r="P8">
        <v>1.5680000000000001</v>
      </c>
      <c r="Q8" t="s">
        <v>1517</v>
      </c>
      <c r="R8" s="1"/>
      <c r="S8">
        <v>0</v>
      </c>
      <c r="T8">
        <v>864</v>
      </c>
      <c r="U8">
        <v>2560</v>
      </c>
      <c r="V8">
        <v>200</v>
      </c>
      <c r="W8">
        <v>2560</v>
      </c>
      <c r="X8">
        <v>1</v>
      </c>
      <c r="Y8">
        <v>0.14687017587123599</v>
      </c>
      <c r="Z8">
        <v>37</v>
      </c>
      <c r="AA8">
        <v>23.34</v>
      </c>
      <c r="AB8" t="s">
        <v>94</v>
      </c>
      <c r="AC8">
        <v>6.08203125</v>
      </c>
      <c r="AE8">
        <v>5</v>
      </c>
      <c r="AF8">
        <v>37</v>
      </c>
      <c r="AG8">
        <v>1.0458984375</v>
      </c>
      <c r="AH8">
        <f t="shared" si="0"/>
        <v>35.9541015625</v>
      </c>
      <c r="AI8">
        <f t="shared" si="1"/>
        <v>35.376283846872084</v>
      </c>
      <c r="AJ8">
        <f t="shared" si="2"/>
        <v>0.44392610740568478</v>
      </c>
      <c r="AK8">
        <f t="shared" si="3"/>
        <v>83.347204371981903</v>
      </c>
      <c r="AM8" t="s">
        <v>1233</v>
      </c>
      <c r="AN8">
        <f>_xlfn.STDEV.P(AI2:AI500)</f>
        <v>41.581622930750299</v>
      </c>
      <c r="AP8" t="s">
        <v>1276</v>
      </c>
      <c r="AQ8">
        <f>_xlfn.STDEV.P(AJ2:AJ500)</f>
        <v>1.1132084432117009E-2</v>
      </c>
    </row>
    <row r="9" spans="1:60" x14ac:dyDescent="0.3">
      <c r="A9">
        <v>7</v>
      </c>
      <c r="B9">
        <v>28</v>
      </c>
      <c r="C9" t="s">
        <v>1510</v>
      </c>
      <c r="D9">
        <v>1.5681787086896399E-2</v>
      </c>
      <c r="E9">
        <v>2560</v>
      </c>
      <c r="F9">
        <v>10240</v>
      </c>
      <c r="G9">
        <v>4</v>
      </c>
      <c r="H9">
        <v>1.9438237266409399</v>
      </c>
      <c r="I9">
        <v>5.0417927909749602</v>
      </c>
      <c r="J9">
        <v>-0.80164959156270799</v>
      </c>
      <c r="K9" t="b">
        <v>1</v>
      </c>
      <c r="L9">
        <v>392.5</v>
      </c>
      <c r="M9" t="s">
        <v>1511</v>
      </c>
      <c r="N9">
        <v>5.6920786962596903</v>
      </c>
      <c r="O9">
        <v>4.1130000000000004</v>
      </c>
      <c r="P9">
        <v>2.5939999999999999</v>
      </c>
      <c r="Q9" t="s">
        <v>1518</v>
      </c>
      <c r="S9">
        <v>0</v>
      </c>
      <c r="T9">
        <v>13000</v>
      </c>
      <c r="U9">
        <v>2560</v>
      </c>
      <c r="V9">
        <v>1517</v>
      </c>
      <c r="W9">
        <v>2560</v>
      </c>
      <c r="X9">
        <v>1</v>
      </c>
      <c r="Y9">
        <v>2.4232493248756402E-2</v>
      </c>
      <c r="Z9">
        <v>392.5</v>
      </c>
      <c r="AA9">
        <v>33.119999999999997</v>
      </c>
      <c r="AB9" t="s">
        <v>94</v>
      </c>
      <c r="AC9">
        <v>19.8125</v>
      </c>
      <c r="AD9" t="s">
        <v>289</v>
      </c>
      <c r="AE9">
        <v>0</v>
      </c>
      <c r="AF9">
        <v>392.5</v>
      </c>
      <c r="AG9">
        <v>1.30078125</v>
      </c>
      <c r="AH9">
        <f t="shared" si="0"/>
        <v>391.19921875</v>
      </c>
      <c r="AI9">
        <f t="shared" si="1"/>
        <v>301.74174174174175</v>
      </c>
      <c r="AJ9">
        <f t="shared" si="2"/>
        <v>0.44858836585939227</v>
      </c>
      <c r="AK9">
        <f t="shared" si="3"/>
        <v>874.96696274781925</v>
      </c>
      <c r="AM9" t="s">
        <v>1236</v>
      </c>
      <c r="AN9">
        <f>AVERAGE(AI2:AI500)</f>
        <v>20.44068982464356</v>
      </c>
      <c r="AP9" t="s">
        <v>1262</v>
      </c>
      <c r="AQ9">
        <f>MEDIAN(AJ2:AJ500)</f>
        <v>0.41712025920188872</v>
      </c>
    </row>
    <row r="10" spans="1:60" x14ac:dyDescent="0.3">
      <c r="A10">
        <v>8</v>
      </c>
      <c r="B10">
        <v>29</v>
      </c>
      <c r="C10" t="s">
        <v>1510</v>
      </c>
      <c r="D10">
        <v>3.3230838691003697E-2</v>
      </c>
      <c r="E10">
        <v>2560</v>
      </c>
      <c r="F10">
        <v>10240</v>
      </c>
      <c r="G10">
        <v>4</v>
      </c>
      <c r="H10">
        <v>4.5098143548171503</v>
      </c>
      <c r="I10">
        <v>9.6890542779274806</v>
      </c>
      <c r="J10">
        <v>-0.88482827098801098</v>
      </c>
      <c r="K10" t="b">
        <v>1</v>
      </c>
      <c r="L10">
        <v>140.5</v>
      </c>
      <c r="M10" t="s">
        <v>1511</v>
      </c>
      <c r="N10">
        <v>9.6866949806831393</v>
      </c>
      <c r="O10">
        <v>3.8340000000000001</v>
      </c>
      <c r="P10">
        <v>2.1480000000000001</v>
      </c>
      <c r="Q10" t="s">
        <v>1519</v>
      </c>
      <c r="R10" s="1" t="s">
        <v>1941</v>
      </c>
      <c r="S10">
        <v>0</v>
      </c>
      <c r="T10">
        <v>6828</v>
      </c>
      <c r="U10">
        <v>2560</v>
      </c>
      <c r="V10">
        <v>292</v>
      </c>
      <c r="W10">
        <v>2560</v>
      </c>
      <c r="X10">
        <v>1</v>
      </c>
      <c r="Y10">
        <v>0.20539634926662301</v>
      </c>
      <c r="Z10">
        <v>140.5</v>
      </c>
      <c r="AA10">
        <v>48.6</v>
      </c>
      <c r="AB10" t="s">
        <v>94</v>
      </c>
      <c r="AC10">
        <v>11.8515625</v>
      </c>
      <c r="AE10">
        <v>0</v>
      </c>
      <c r="AF10">
        <v>140.5</v>
      </c>
      <c r="AG10">
        <v>5.08203125</v>
      </c>
      <c r="AH10">
        <f t="shared" si="0"/>
        <v>135.41796875</v>
      </c>
      <c r="AI10">
        <f t="shared" si="1"/>
        <v>27.646425826287473</v>
      </c>
      <c r="AJ10">
        <f t="shared" si="2"/>
        <v>0.41278505436225577</v>
      </c>
      <c r="AK10">
        <f t="shared" si="3"/>
        <v>340.37085043466396</v>
      </c>
    </row>
    <row r="11" spans="1:60" x14ac:dyDescent="0.3">
      <c r="A11">
        <v>9</v>
      </c>
      <c r="B11">
        <v>35</v>
      </c>
      <c r="C11" t="s">
        <v>1510</v>
      </c>
      <c r="D11">
        <v>2.0080075258653601E-2</v>
      </c>
      <c r="E11">
        <v>2560</v>
      </c>
      <c r="F11">
        <v>7680</v>
      </c>
      <c r="G11">
        <v>3</v>
      </c>
      <c r="H11">
        <v>2.2541111950284201</v>
      </c>
      <c r="I11">
        <v>4.4796057440262098</v>
      </c>
      <c r="J11">
        <v>-0.84705631028280104</v>
      </c>
      <c r="K11" t="b">
        <v>1</v>
      </c>
      <c r="L11">
        <v>97.06</v>
      </c>
      <c r="M11" t="s">
        <v>1511</v>
      </c>
      <c r="N11">
        <v>5.2441839791586098</v>
      </c>
      <c r="O11">
        <v>3.7970000000000002</v>
      </c>
      <c r="P11">
        <v>1.9870000000000001</v>
      </c>
      <c r="Q11" t="s">
        <v>1520</v>
      </c>
      <c r="S11">
        <v>0</v>
      </c>
      <c r="T11">
        <v>6276</v>
      </c>
      <c r="U11">
        <v>2560</v>
      </c>
      <c r="V11">
        <v>1009</v>
      </c>
      <c r="W11">
        <v>2560</v>
      </c>
      <c r="X11">
        <v>1</v>
      </c>
      <c r="Y11">
        <v>3.94812106645148E-2</v>
      </c>
      <c r="Z11">
        <v>97.06</v>
      </c>
      <c r="AA11">
        <v>64.7</v>
      </c>
      <c r="AB11" t="s">
        <v>94</v>
      </c>
      <c r="AC11">
        <v>9.8515625</v>
      </c>
      <c r="AE11">
        <v>0</v>
      </c>
      <c r="AF11">
        <v>97.0625</v>
      </c>
      <c r="AG11">
        <v>1.5673828125</v>
      </c>
      <c r="AH11">
        <f t="shared" si="0"/>
        <v>95.4951171875</v>
      </c>
      <c r="AI11">
        <f t="shared" si="1"/>
        <v>61.926479750778817</v>
      </c>
      <c r="AJ11">
        <f t="shared" si="2"/>
        <v>0.42867496254856208</v>
      </c>
      <c r="AK11">
        <f t="shared" si="3"/>
        <v>226.42446720690938</v>
      </c>
      <c r="AM11" t="s">
        <v>1244</v>
      </c>
      <c r="AN11">
        <f>AVERAGE(H2:H500)</f>
        <v>4.2983799451070333</v>
      </c>
      <c r="AP11" s="24" t="s">
        <v>1290</v>
      </c>
    </row>
    <row r="12" spans="1:60" x14ac:dyDescent="0.3">
      <c r="A12">
        <v>10</v>
      </c>
      <c r="B12">
        <v>36</v>
      </c>
      <c r="C12" t="s">
        <v>1510</v>
      </c>
      <c r="D12">
        <v>1.7475303199299401E-2</v>
      </c>
      <c r="E12">
        <v>2560</v>
      </c>
      <c r="F12">
        <v>2560</v>
      </c>
      <c r="G12">
        <v>1</v>
      </c>
      <c r="H12">
        <v>2.3783404888776198</v>
      </c>
      <c r="I12">
        <v>2.71743981639337</v>
      </c>
      <c r="J12">
        <v>-0.82053557191531301</v>
      </c>
      <c r="K12" t="b">
        <v>1</v>
      </c>
      <c r="L12">
        <v>13.89</v>
      </c>
      <c r="M12" t="s">
        <v>1511</v>
      </c>
      <c r="N12">
        <v>3.66597863677858</v>
      </c>
      <c r="O12">
        <v>3.0179999999999998</v>
      </c>
      <c r="P12">
        <v>1.143</v>
      </c>
      <c r="Q12" t="s">
        <v>1521</v>
      </c>
      <c r="R12" s="1"/>
      <c r="S12">
        <v>0</v>
      </c>
      <c r="T12">
        <v>1043</v>
      </c>
      <c r="U12">
        <v>2560</v>
      </c>
      <c r="V12">
        <v>438</v>
      </c>
      <c r="W12">
        <v>2560</v>
      </c>
      <c r="X12">
        <v>1</v>
      </c>
      <c r="Y12">
        <v>6.5934967323652893E-2</v>
      </c>
      <c r="Z12">
        <v>13.89</v>
      </c>
      <c r="AA12">
        <v>75.06</v>
      </c>
      <c r="AB12" t="s">
        <v>94</v>
      </c>
      <c r="AC12">
        <v>3.7265625</v>
      </c>
      <c r="AE12">
        <v>3</v>
      </c>
      <c r="AF12">
        <v>13.890625</v>
      </c>
      <c r="AG12">
        <v>0.60107421875</v>
      </c>
      <c r="AH12">
        <f t="shared" si="0"/>
        <v>13.28955078125</v>
      </c>
      <c r="AI12">
        <f t="shared" si="1"/>
        <v>23.109666937449227</v>
      </c>
      <c r="AJ12">
        <f t="shared" si="2"/>
        <v>0.440195834836064</v>
      </c>
      <c r="AK12">
        <f t="shared" si="3"/>
        <v>31.555557551272813</v>
      </c>
      <c r="AP12">
        <f>MEDIAN(AI1:AI500)</f>
        <v>8.7336244541484724</v>
      </c>
    </row>
    <row r="13" spans="1:60" x14ac:dyDescent="0.3">
      <c r="A13">
        <v>11</v>
      </c>
      <c r="B13">
        <v>41</v>
      </c>
      <c r="C13" t="s">
        <v>1510</v>
      </c>
      <c r="D13">
        <v>1.9378267233007899E-2</v>
      </c>
      <c r="E13">
        <v>2560</v>
      </c>
      <c r="F13">
        <v>10240</v>
      </c>
      <c r="G13">
        <v>4</v>
      </c>
      <c r="H13">
        <v>2.0682130585915699</v>
      </c>
      <c r="I13">
        <v>5.6956648683869604</v>
      </c>
      <c r="J13">
        <v>-0.82053557191531301</v>
      </c>
      <c r="K13" t="b">
        <v>1</v>
      </c>
      <c r="L13">
        <v>568</v>
      </c>
      <c r="M13" t="s">
        <v>1511</v>
      </c>
      <c r="N13">
        <v>5.90319707591257</v>
      </c>
      <c r="O13">
        <v>4.0430000000000001</v>
      </c>
      <c r="P13">
        <v>2.754</v>
      </c>
      <c r="Q13" t="s">
        <v>1522</v>
      </c>
      <c r="S13">
        <v>0</v>
      </c>
      <c r="T13">
        <v>10990</v>
      </c>
      <c r="U13">
        <v>2560</v>
      </c>
      <c r="V13">
        <v>1235</v>
      </c>
      <c r="W13">
        <v>2560</v>
      </c>
      <c r="X13">
        <v>1</v>
      </c>
      <c r="Y13">
        <v>3.0396557691128399E-2</v>
      </c>
      <c r="Z13">
        <v>568</v>
      </c>
      <c r="AA13">
        <v>19.36</v>
      </c>
      <c r="AB13" t="s">
        <v>94</v>
      </c>
      <c r="AC13">
        <v>23.828125</v>
      </c>
      <c r="AE13">
        <v>0</v>
      </c>
      <c r="AF13">
        <v>568</v>
      </c>
      <c r="AG13">
        <v>1.80078125</v>
      </c>
      <c r="AH13">
        <f t="shared" si="0"/>
        <v>566.19921875</v>
      </c>
      <c r="AI13">
        <f t="shared" si="1"/>
        <v>315.41865509761391</v>
      </c>
      <c r="AJ13">
        <f t="shared" si="2"/>
        <v>0.440195834836064</v>
      </c>
      <c r="AK13">
        <f t="shared" si="3"/>
        <v>1290.3347897681319</v>
      </c>
    </row>
    <row r="14" spans="1:60" x14ac:dyDescent="0.3">
      <c r="A14">
        <v>12</v>
      </c>
      <c r="B14">
        <v>42</v>
      </c>
      <c r="C14" t="s">
        <v>1510</v>
      </c>
      <c r="D14">
        <v>2.1601677842821701E-2</v>
      </c>
      <c r="E14">
        <v>2560</v>
      </c>
      <c r="F14">
        <v>10240</v>
      </c>
      <c r="G14">
        <v>4</v>
      </c>
      <c r="H14">
        <v>3.5081232779817801</v>
      </c>
      <c r="I14">
        <v>7.8179075394086102</v>
      </c>
      <c r="J14">
        <v>-0.86714777874301896</v>
      </c>
      <c r="K14" t="b">
        <v>1</v>
      </c>
      <c r="L14">
        <v>169.2</v>
      </c>
      <c r="M14" t="s">
        <v>1511</v>
      </c>
      <c r="N14">
        <v>7.8295054763282197</v>
      </c>
      <c r="O14">
        <v>3.77</v>
      </c>
      <c r="P14">
        <v>2.2290000000000001</v>
      </c>
      <c r="Q14" t="s">
        <v>1523</v>
      </c>
      <c r="R14" s="1" t="s">
        <v>1941</v>
      </c>
      <c r="S14">
        <v>0</v>
      </c>
      <c r="T14">
        <v>5890</v>
      </c>
      <c r="U14">
        <v>2560</v>
      </c>
      <c r="V14">
        <v>117</v>
      </c>
      <c r="W14">
        <v>2560</v>
      </c>
      <c r="X14">
        <v>1</v>
      </c>
      <c r="Y14">
        <v>0.23187607907559299</v>
      </c>
      <c r="Z14">
        <v>169.2</v>
      </c>
      <c r="AA14">
        <v>34.78</v>
      </c>
      <c r="AB14" t="s">
        <v>94</v>
      </c>
      <c r="AC14">
        <v>13.0078125</v>
      </c>
      <c r="AE14">
        <v>0</v>
      </c>
      <c r="AF14">
        <v>169.25</v>
      </c>
      <c r="AG14">
        <v>6.90234375</v>
      </c>
      <c r="AH14">
        <f t="shared" si="0"/>
        <v>162.34765625</v>
      </c>
      <c r="AI14">
        <f t="shared" si="1"/>
        <v>24.520656479909452</v>
      </c>
      <c r="AJ14">
        <f t="shared" si="2"/>
        <v>0.42014819750360038</v>
      </c>
      <c r="AK14">
        <f t="shared" si="3"/>
        <v>402.83404999863086</v>
      </c>
      <c r="AN14" t="s">
        <v>1258</v>
      </c>
    </row>
    <row r="15" spans="1:60" x14ac:dyDescent="0.3">
      <c r="A15">
        <v>13</v>
      </c>
      <c r="B15">
        <v>48</v>
      </c>
      <c r="C15" t="s">
        <v>1510</v>
      </c>
      <c r="D15">
        <v>2.75691696382005E-2</v>
      </c>
      <c r="E15">
        <v>2560</v>
      </c>
      <c r="F15">
        <v>7680</v>
      </c>
      <c r="G15">
        <v>3</v>
      </c>
      <c r="H15">
        <v>2.1052243671142401</v>
      </c>
      <c r="I15">
        <v>4.2926840610688899</v>
      </c>
      <c r="J15">
        <v>-0.83580508794507902</v>
      </c>
      <c r="K15" t="b">
        <v>1</v>
      </c>
      <c r="L15">
        <v>109.44</v>
      </c>
      <c r="M15" t="s">
        <v>1511</v>
      </c>
      <c r="N15">
        <v>5.3108037999841997</v>
      </c>
      <c r="O15">
        <v>3.9</v>
      </c>
      <c r="P15">
        <v>2.04</v>
      </c>
      <c r="Q15" t="s">
        <v>1524</v>
      </c>
      <c r="S15">
        <v>0</v>
      </c>
      <c r="T15">
        <v>7936</v>
      </c>
      <c r="U15">
        <v>2560</v>
      </c>
      <c r="V15">
        <v>1127</v>
      </c>
      <c r="W15">
        <v>2560</v>
      </c>
      <c r="X15">
        <v>1</v>
      </c>
      <c r="Y15">
        <v>3.2922173044346803E-2</v>
      </c>
      <c r="Z15">
        <v>109.44</v>
      </c>
      <c r="AA15">
        <v>72.5</v>
      </c>
      <c r="AB15" t="s">
        <v>94</v>
      </c>
      <c r="AC15">
        <v>10.4609375</v>
      </c>
      <c r="AE15">
        <v>0</v>
      </c>
      <c r="AF15">
        <v>109.4375</v>
      </c>
      <c r="AG15">
        <v>1.5654296875</v>
      </c>
      <c r="AH15">
        <f t="shared" si="0"/>
        <v>107.8720703125</v>
      </c>
      <c r="AI15">
        <f t="shared" si="1"/>
        <v>69.908920773549596</v>
      </c>
      <c r="AJ15">
        <f t="shared" si="2"/>
        <v>0.43352531489205809</v>
      </c>
      <c r="AK15">
        <f t="shared" si="3"/>
        <v>252.43623899390616</v>
      </c>
      <c r="AM15" t="s">
        <v>1259</v>
      </c>
      <c r="AN15">
        <f>MAX(AK2:AK500)</f>
        <v>1290.3347897681319</v>
      </c>
    </row>
    <row r="16" spans="1:60" x14ac:dyDescent="0.3">
      <c r="A16">
        <v>14</v>
      </c>
      <c r="B16">
        <v>49</v>
      </c>
      <c r="C16" t="s">
        <v>1510</v>
      </c>
      <c r="D16">
        <v>3.01624809104853E-2</v>
      </c>
      <c r="E16">
        <v>2560</v>
      </c>
      <c r="F16">
        <v>2560</v>
      </c>
      <c r="G16">
        <v>1</v>
      </c>
      <c r="H16">
        <v>2.5289878892062001</v>
      </c>
      <c r="I16">
        <v>2.98094568581238</v>
      </c>
      <c r="J16">
        <v>-0.83419777046826105</v>
      </c>
      <c r="K16" t="b">
        <v>1</v>
      </c>
      <c r="L16">
        <v>15.09</v>
      </c>
      <c r="M16" t="s">
        <v>1511</v>
      </c>
      <c r="N16">
        <v>3.8109189126934901</v>
      </c>
      <c r="O16">
        <v>3.105</v>
      </c>
      <c r="P16">
        <v>1.179</v>
      </c>
      <c r="Q16" t="s">
        <v>1525</v>
      </c>
      <c r="R16" s="1"/>
      <c r="S16">
        <v>0</v>
      </c>
      <c r="T16">
        <v>1274</v>
      </c>
      <c r="U16">
        <v>2560</v>
      </c>
      <c r="V16">
        <v>409</v>
      </c>
      <c r="W16">
        <v>2560</v>
      </c>
      <c r="X16">
        <v>1</v>
      </c>
      <c r="Y16">
        <v>7.5603585336568899E-2</v>
      </c>
      <c r="Z16">
        <v>15.09</v>
      </c>
      <c r="AA16">
        <v>84.4</v>
      </c>
      <c r="AB16" t="s">
        <v>94</v>
      </c>
      <c r="AC16">
        <v>3.884765625</v>
      </c>
      <c r="AE16">
        <v>4</v>
      </c>
      <c r="AF16">
        <v>15.09375</v>
      </c>
      <c r="AG16">
        <v>0.841796875</v>
      </c>
      <c r="AH16">
        <f t="shared" si="0"/>
        <v>14.251953125</v>
      </c>
      <c r="AI16">
        <f t="shared" si="1"/>
        <v>17.930394431554525</v>
      </c>
      <c r="AJ16">
        <f t="shared" si="2"/>
        <v>0.43422268800718816</v>
      </c>
      <c r="AK16">
        <f t="shared" si="3"/>
        <v>34.760390041503626</v>
      </c>
      <c r="AM16" t="s">
        <v>1260</v>
      </c>
      <c r="AN16">
        <f>MIN(AK2:AK500)</f>
        <v>15.566787072092627</v>
      </c>
    </row>
    <row r="17" spans="1:55" x14ac:dyDescent="0.3">
      <c r="A17">
        <v>15</v>
      </c>
      <c r="B17">
        <v>54</v>
      </c>
      <c r="C17" t="s">
        <v>1510</v>
      </c>
      <c r="D17">
        <v>2.60733695565427E-2</v>
      </c>
      <c r="E17">
        <v>2560</v>
      </c>
      <c r="F17">
        <v>10240</v>
      </c>
      <c r="G17">
        <v>4</v>
      </c>
      <c r="H17">
        <v>3.13329530759143</v>
      </c>
      <c r="I17">
        <v>8.3595339651755705</v>
      </c>
      <c r="J17">
        <v>-0.82696484182258301</v>
      </c>
      <c r="K17" t="b">
        <v>1</v>
      </c>
      <c r="L17">
        <v>466.2</v>
      </c>
      <c r="M17" t="s">
        <v>1511</v>
      </c>
      <c r="N17">
        <v>8.4594315769792896</v>
      </c>
      <c r="O17">
        <v>4.133</v>
      </c>
      <c r="P17">
        <v>2.6680000000000001</v>
      </c>
      <c r="Q17" t="s">
        <v>1526</v>
      </c>
      <c r="S17">
        <v>0</v>
      </c>
      <c r="T17">
        <v>13600</v>
      </c>
      <c r="U17">
        <v>2560</v>
      </c>
      <c r="V17">
        <v>55</v>
      </c>
      <c r="W17">
        <v>2560</v>
      </c>
      <c r="X17">
        <v>1</v>
      </c>
      <c r="Y17">
        <v>0.287653480594324</v>
      </c>
      <c r="Z17">
        <v>466.2</v>
      </c>
      <c r="AA17">
        <v>29.17</v>
      </c>
      <c r="AB17" t="s">
        <v>94</v>
      </c>
      <c r="AC17">
        <v>21.59375</v>
      </c>
      <c r="AE17">
        <v>0</v>
      </c>
      <c r="AF17">
        <v>466.25</v>
      </c>
      <c r="AG17">
        <v>36.53125</v>
      </c>
      <c r="AH17">
        <f t="shared" si="0"/>
        <v>429.71875</v>
      </c>
      <c r="AI17">
        <f t="shared" si="1"/>
        <v>12.763045337895637</v>
      </c>
      <c r="AJ17">
        <f t="shared" si="2"/>
        <v>0.43737477539561831</v>
      </c>
      <c r="AK17">
        <f t="shared" si="3"/>
        <v>1066.0194099631449</v>
      </c>
      <c r="AM17" t="s">
        <v>1263</v>
      </c>
      <c r="AN17">
        <f>AVERAGE(AK2:AK500)</f>
        <v>279.52238407636946</v>
      </c>
    </row>
    <row r="18" spans="1:55" x14ac:dyDescent="0.3">
      <c r="A18">
        <v>16</v>
      </c>
      <c r="B18">
        <v>55</v>
      </c>
      <c r="C18" t="s">
        <v>1510</v>
      </c>
      <c r="D18">
        <v>9.4688493564585308E-3</v>
      </c>
      <c r="E18">
        <v>2560</v>
      </c>
      <c r="F18">
        <v>10240</v>
      </c>
      <c r="G18">
        <v>4</v>
      </c>
      <c r="H18">
        <v>3.7425673430802102</v>
      </c>
      <c r="I18">
        <v>7.7482839524707598</v>
      </c>
      <c r="J18">
        <v>-0.88161363603437604</v>
      </c>
      <c r="K18" t="b">
        <v>1</v>
      </c>
      <c r="L18">
        <v>117.56</v>
      </c>
      <c r="M18" t="s">
        <v>1511</v>
      </c>
      <c r="N18">
        <v>7.7782404818628503</v>
      </c>
      <c r="O18">
        <v>3.867</v>
      </c>
      <c r="P18">
        <v>2.0699999999999998</v>
      </c>
      <c r="Q18" t="s">
        <v>1527</v>
      </c>
      <c r="R18" s="1" t="s">
        <v>1941</v>
      </c>
      <c r="S18">
        <v>0</v>
      </c>
      <c r="T18">
        <v>7360</v>
      </c>
      <c r="U18">
        <v>2560</v>
      </c>
      <c r="V18">
        <v>175</v>
      </c>
      <c r="W18">
        <v>2560</v>
      </c>
      <c r="X18">
        <v>1</v>
      </c>
      <c r="Y18">
        <v>0.207318604103926</v>
      </c>
      <c r="Z18">
        <v>117.56</v>
      </c>
      <c r="AA18">
        <v>62.6</v>
      </c>
      <c r="AB18" t="s">
        <v>94</v>
      </c>
      <c r="AC18">
        <v>10.84375</v>
      </c>
      <c r="AE18">
        <v>0</v>
      </c>
      <c r="AF18">
        <v>117.5625</v>
      </c>
      <c r="AG18">
        <v>6.6484375</v>
      </c>
      <c r="AH18">
        <f t="shared" si="0"/>
        <v>110.9140625</v>
      </c>
      <c r="AI18">
        <f t="shared" si="1"/>
        <v>17.682726204465336</v>
      </c>
      <c r="AJ18">
        <f t="shared" si="2"/>
        <v>0.41411414274878577</v>
      </c>
      <c r="AK18">
        <f t="shared" si="3"/>
        <v>283.88912105162512</v>
      </c>
      <c r="AM18" t="s">
        <v>1226</v>
      </c>
      <c r="AN18">
        <f>AN15-AN16</f>
        <v>1274.7680026960393</v>
      </c>
    </row>
    <row r="19" spans="1:55" x14ac:dyDescent="0.3">
      <c r="A19">
        <v>17</v>
      </c>
      <c r="B19">
        <v>61</v>
      </c>
      <c r="C19" t="s">
        <v>1510</v>
      </c>
      <c r="D19">
        <v>1.8759799009144401E-2</v>
      </c>
      <c r="E19">
        <v>2560</v>
      </c>
      <c r="F19">
        <v>7680</v>
      </c>
      <c r="G19">
        <v>3</v>
      </c>
      <c r="H19">
        <v>2.59602542995483</v>
      </c>
      <c r="I19">
        <v>5.5672576603328299</v>
      </c>
      <c r="J19">
        <v>-0.83901972289871396</v>
      </c>
      <c r="K19" t="b">
        <v>1</v>
      </c>
      <c r="L19">
        <v>139.5</v>
      </c>
      <c r="M19" t="s">
        <v>1511</v>
      </c>
      <c r="N19">
        <v>6.2706056861689001</v>
      </c>
      <c r="O19">
        <v>3.9590000000000001</v>
      </c>
      <c r="P19">
        <v>2.145</v>
      </c>
      <c r="Q19" t="s">
        <v>1528</v>
      </c>
      <c r="S19">
        <v>0</v>
      </c>
      <c r="T19">
        <v>9100</v>
      </c>
      <c r="U19">
        <v>2560</v>
      </c>
      <c r="V19">
        <v>238</v>
      </c>
      <c r="W19">
        <v>2560</v>
      </c>
      <c r="X19">
        <v>1</v>
      </c>
      <c r="Y19">
        <v>0.103454962658067</v>
      </c>
      <c r="Z19">
        <v>139.5</v>
      </c>
      <c r="AA19">
        <v>65.25</v>
      </c>
      <c r="AB19" t="s">
        <v>94</v>
      </c>
      <c r="AC19">
        <v>11.8125</v>
      </c>
      <c r="AE19">
        <v>0</v>
      </c>
      <c r="AF19">
        <v>139.5</v>
      </c>
      <c r="AG19">
        <v>8.0078125</v>
      </c>
      <c r="AH19">
        <f t="shared" si="0"/>
        <v>131.4921875</v>
      </c>
      <c r="AI19">
        <f t="shared" si="1"/>
        <v>17.42048780487805</v>
      </c>
      <c r="AJ19">
        <f t="shared" si="2"/>
        <v>0.43213392686202085</v>
      </c>
      <c r="AK19">
        <f t="shared" si="3"/>
        <v>322.8165883965458</v>
      </c>
      <c r="AM19" t="s">
        <v>1261</v>
      </c>
      <c r="AN19">
        <f>_xlfn.STDEV.P(AK2:AK500)</f>
        <v>284.00297107612437</v>
      </c>
    </row>
    <row r="20" spans="1:55" x14ac:dyDescent="0.3">
      <c r="A20">
        <v>18</v>
      </c>
      <c r="B20">
        <v>62</v>
      </c>
      <c r="C20" t="s">
        <v>1510</v>
      </c>
      <c r="D20">
        <v>3.7676771293192197E-2</v>
      </c>
      <c r="E20">
        <v>2560</v>
      </c>
      <c r="F20">
        <v>2560</v>
      </c>
      <c r="G20">
        <v>1</v>
      </c>
      <c r="H20">
        <v>3.8770530628281499</v>
      </c>
      <c r="I20">
        <v>3.9982109710415301</v>
      </c>
      <c r="J20">
        <v>-0.84303801659075694</v>
      </c>
      <c r="K20" t="b">
        <v>1</v>
      </c>
      <c r="L20">
        <v>10.75</v>
      </c>
      <c r="M20" t="s">
        <v>1511</v>
      </c>
      <c r="N20">
        <v>4.71451043196324</v>
      </c>
      <c r="O20">
        <v>3.1389999999999998</v>
      </c>
      <c r="P20">
        <v>1.0309999999999999</v>
      </c>
      <c r="Q20" t="s">
        <v>1529</v>
      </c>
      <c r="R20" s="1"/>
      <c r="S20">
        <v>0</v>
      </c>
      <c r="T20">
        <v>1377</v>
      </c>
      <c r="U20">
        <v>2560</v>
      </c>
      <c r="V20">
        <v>69</v>
      </c>
      <c r="W20">
        <v>2560</v>
      </c>
      <c r="X20">
        <v>1</v>
      </c>
      <c r="Y20">
        <v>0.34635648734159202</v>
      </c>
      <c r="Z20">
        <v>10.75</v>
      </c>
      <c r="AA20">
        <v>128.1</v>
      </c>
      <c r="AB20" t="s">
        <v>94</v>
      </c>
      <c r="AC20">
        <v>3.279296875</v>
      </c>
      <c r="AE20">
        <v>3</v>
      </c>
      <c r="AF20">
        <v>10.75</v>
      </c>
      <c r="AG20">
        <v>2.91796875</v>
      </c>
      <c r="AH20">
        <f t="shared" si="0"/>
        <v>7.83203125</v>
      </c>
      <c r="AI20">
        <f t="shared" si="1"/>
        <v>3.6840696117804552</v>
      </c>
      <c r="AJ20">
        <f t="shared" si="2"/>
        <v>0.43040096992634674</v>
      </c>
      <c r="AK20">
        <f t="shared" si="3"/>
        <v>24.976709513084081</v>
      </c>
      <c r="AM20" t="s">
        <v>1262</v>
      </c>
      <c r="AN20">
        <f>MEDIAN(AK2:AK500)</f>
        <v>149.41741419145274</v>
      </c>
    </row>
    <row r="21" spans="1:55" x14ac:dyDescent="0.3">
      <c r="A21">
        <v>19</v>
      </c>
      <c r="B21">
        <v>67</v>
      </c>
      <c r="C21" t="s">
        <v>1510</v>
      </c>
      <c r="D21">
        <v>2.4433143979439301E-2</v>
      </c>
      <c r="E21">
        <v>2560</v>
      </c>
      <c r="F21">
        <v>10240</v>
      </c>
      <c r="G21">
        <v>4</v>
      </c>
      <c r="H21">
        <v>2.3989988622207199</v>
      </c>
      <c r="I21">
        <v>6.0771514146489798</v>
      </c>
      <c r="J21">
        <v>-0.839823381637122</v>
      </c>
      <c r="K21" t="b">
        <v>1</v>
      </c>
      <c r="L21">
        <v>341</v>
      </c>
      <c r="M21" t="s">
        <v>1511</v>
      </c>
      <c r="N21">
        <v>6.4681664669307803</v>
      </c>
      <c r="O21">
        <v>4.1559999999999997</v>
      </c>
      <c r="P21">
        <v>2.5329999999999999</v>
      </c>
      <c r="Q21" t="s">
        <v>1530</v>
      </c>
      <c r="S21">
        <v>0</v>
      </c>
      <c r="T21">
        <v>14390</v>
      </c>
      <c r="U21">
        <v>2560</v>
      </c>
      <c r="V21">
        <v>386</v>
      </c>
      <c r="W21">
        <v>2560</v>
      </c>
      <c r="X21">
        <v>1</v>
      </c>
      <c r="Y21">
        <v>7.1207167227003904E-2</v>
      </c>
      <c r="Z21">
        <v>341</v>
      </c>
      <c r="AA21">
        <v>42.22</v>
      </c>
      <c r="AB21" t="s">
        <v>94</v>
      </c>
      <c r="AC21">
        <v>18.46875</v>
      </c>
      <c r="AE21">
        <v>0</v>
      </c>
      <c r="AF21">
        <v>341</v>
      </c>
      <c r="AG21">
        <v>8.2421875</v>
      </c>
      <c r="AH21">
        <f t="shared" si="0"/>
        <v>332.7578125</v>
      </c>
      <c r="AI21">
        <f t="shared" si="1"/>
        <v>41.372511848341233</v>
      </c>
      <c r="AJ21">
        <f t="shared" si="2"/>
        <v>0.43178677816876038</v>
      </c>
      <c r="AK21">
        <f t="shared" si="3"/>
        <v>789.74164388776842</v>
      </c>
    </row>
    <row r="22" spans="1:55" x14ac:dyDescent="0.3">
      <c r="A22">
        <v>20</v>
      </c>
      <c r="B22">
        <v>68</v>
      </c>
      <c r="C22" t="s">
        <v>1510</v>
      </c>
      <c r="D22">
        <v>9.2236266521560899E-3</v>
      </c>
      <c r="E22">
        <v>2560</v>
      </c>
      <c r="F22">
        <v>10240</v>
      </c>
      <c r="G22">
        <v>4</v>
      </c>
      <c r="H22">
        <v>3.9671473282519099</v>
      </c>
      <c r="I22">
        <v>7.5158845867272603</v>
      </c>
      <c r="J22">
        <v>-0.88884656468005496</v>
      </c>
      <c r="K22" t="b">
        <v>1</v>
      </c>
      <c r="L22">
        <v>78.5</v>
      </c>
      <c r="M22" t="s">
        <v>1511</v>
      </c>
      <c r="N22">
        <v>7.56656315165589</v>
      </c>
      <c r="O22">
        <v>3.875</v>
      </c>
      <c r="P22">
        <v>1.895</v>
      </c>
      <c r="Q22" t="s">
        <v>1531</v>
      </c>
      <c r="R22" s="1" t="s">
        <v>1941</v>
      </c>
      <c r="S22">
        <v>0</v>
      </c>
      <c r="T22">
        <v>7484</v>
      </c>
      <c r="U22">
        <v>2560</v>
      </c>
      <c r="V22">
        <v>231</v>
      </c>
      <c r="W22">
        <v>2560</v>
      </c>
      <c r="X22">
        <v>1</v>
      </c>
      <c r="Y22">
        <v>0.19522396138186901</v>
      </c>
      <c r="Z22">
        <v>78.5</v>
      </c>
      <c r="AA22">
        <v>95.3</v>
      </c>
      <c r="AB22" t="s">
        <v>94</v>
      </c>
      <c r="AC22">
        <v>8.859375</v>
      </c>
      <c r="AE22">
        <v>0</v>
      </c>
      <c r="AF22">
        <v>78.5</v>
      </c>
      <c r="AG22">
        <v>5.81640625</v>
      </c>
      <c r="AH22">
        <f t="shared" si="0"/>
        <v>72.68359375</v>
      </c>
      <c r="AI22">
        <f t="shared" si="1"/>
        <v>13.496306245802552</v>
      </c>
      <c r="AJ22">
        <f t="shared" si="2"/>
        <v>0.4111296908778509</v>
      </c>
      <c r="AK22">
        <f t="shared" si="3"/>
        <v>190.93731671965969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74</v>
      </c>
      <c r="C23" t="s">
        <v>1510</v>
      </c>
      <c r="D23">
        <v>2.34437765573032E-2</v>
      </c>
      <c r="E23">
        <v>2560</v>
      </c>
      <c r="F23">
        <v>7680</v>
      </c>
      <c r="G23">
        <v>3</v>
      </c>
      <c r="H23">
        <v>2.4914501150514998</v>
      </c>
      <c r="I23">
        <v>5.4646454671930398</v>
      </c>
      <c r="J23">
        <v>-0.84303801659075694</v>
      </c>
      <c r="K23" t="b">
        <v>1</v>
      </c>
      <c r="L23">
        <v>156.19999999999999</v>
      </c>
      <c r="M23" t="s">
        <v>1511</v>
      </c>
      <c r="N23">
        <v>6.1344432774495097</v>
      </c>
      <c r="O23">
        <v>4.0039999999999996</v>
      </c>
      <c r="P23">
        <v>2.1930000000000001</v>
      </c>
      <c r="Q23" t="s">
        <v>1532</v>
      </c>
      <c r="S23">
        <v>0</v>
      </c>
      <c r="T23">
        <v>10120</v>
      </c>
      <c r="U23">
        <v>2560</v>
      </c>
      <c r="V23">
        <v>347</v>
      </c>
      <c r="W23">
        <v>2560</v>
      </c>
      <c r="X23">
        <v>1</v>
      </c>
      <c r="Y23">
        <v>8.0065237191874902E-2</v>
      </c>
      <c r="Z23">
        <v>156.19999999999999</v>
      </c>
      <c r="AA23">
        <v>64.75</v>
      </c>
      <c r="AB23" t="s">
        <v>94</v>
      </c>
      <c r="AC23">
        <v>12.5</v>
      </c>
      <c r="AE23">
        <v>0</v>
      </c>
      <c r="AF23">
        <v>156.25</v>
      </c>
      <c r="AG23">
        <v>6.5546875</v>
      </c>
      <c r="AH23">
        <f t="shared" si="0"/>
        <v>149.6953125</v>
      </c>
      <c r="AI23">
        <f t="shared" si="1"/>
        <v>23.837902264600714</v>
      </c>
      <c r="AJ23">
        <f t="shared" si="2"/>
        <v>0.43040096992634674</v>
      </c>
      <c r="AK23">
        <f t="shared" si="3"/>
        <v>363.03356850412905</v>
      </c>
      <c r="AM23">
        <f>AN7</f>
        <v>117.43416221397813</v>
      </c>
      <c r="AN23">
        <f>AN9</f>
        <v>20.44068982464356</v>
      </c>
      <c r="AO23">
        <f>AN8</f>
        <v>41.581622930750299</v>
      </c>
      <c r="AP23">
        <f>AN3</f>
        <v>-0.34042192977532182</v>
      </c>
      <c r="AQ23">
        <f>AN4</f>
        <v>-0.27515638364027806</v>
      </c>
      <c r="AR23">
        <f>AN15</f>
        <v>1290.3347897681319</v>
      </c>
      <c r="AS23">
        <f>AN16</f>
        <v>15.566787072092627</v>
      </c>
      <c r="AT23">
        <f>AN17</f>
        <v>279.52238407636946</v>
      </c>
      <c r="AU23">
        <f>AN18</f>
        <v>1274.7680026960393</v>
      </c>
      <c r="AV23">
        <f>AN19</f>
        <v>284.00297107612437</v>
      </c>
      <c r="AW23">
        <f>AN20</f>
        <v>149.41741419145274</v>
      </c>
      <c r="AX23">
        <f>AQ4</f>
        <v>0.49739070066452146</v>
      </c>
      <c r="AY23">
        <f>AR4</f>
        <v>0.40751122087019293</v>
      </c>
      <c r="AZ23">
        <f t="shared" ref="AZ23:BC23" si="4">AS4</f>
        <v>8.9879479794328532E-2</v>
      </c>
      <c r="BA23">
        <f t="shared" si="4"/>
        <v>0.42050991049908054</v>
      </c>
      <c r="BB23">
        <f t="shared" si="4"/>
        <v>1.1132084432117009E-2</v>
      </c>
      <c r="BC23">
        <f t="shared" si="4"/>
        <v>0.41712025920188872</v>
      </c>
    </row>
    <row r="24" spans="1:55" x14ac:dyDescent="0.3">
      <c r="A24">
        <v>22</v>
      </c>
      <c r="B24">
        <v>75</v>
      </c>
      <c r="C24" t="s">
        <v>1510</v>
      </c>
      <c r="D24">
        <v>4.8094821105505697E-2</v>
      </c>
      <c r="E24">
        <v>2560</v>
      </c>
      <c r="F24">
        <v>2560</v>
      </c>
      <c r="G24">
        <v>1</v>
      </c>
      <c r="H24">
        <v>3.6726970616907502</v>
      </c>
      <c r="I24">
        <v>3.36066127617601</v>
      </c>
      <c r="J24">
        <v>-0.85107460397484502</v>
      </c>
      <c r="K24" t="b">
        <v>1</v>
      </c>
      <c r="L24">
        <v>8.2200000000000006</v>
      </c>
      <c r="M24" t="s">
        <v>1511</v>
      </c>
      <c r="N24">
        <v>4.3085456675858396</v>
      </c>
      <c r="O24">
        <v>3.1659999999999999</v>
      </c>
      <c r="P24">
        <v>0.91500000000000004</v>
      </c>
      <c r="Q24" t="s">
        <v>1533</v>
      </c>
      <c r="R24" s="1"/>
      <c r="S24">
        <v>0</v>
      </c>
      <c r="T24">
        <v>1466</v>
      </c>
      <c r="U24">
        <v>2560</v>
      </c>
      <c r="V24">
        <v>143</v>
      </c>
      <c r="W24">
        <v>2560</v>
      </c>
      <c r="X24">
        <v>1</v>
      </c>
      <c r="Y24">
        <v>0.22350215630083101</v>
      </c>
      <c r="Z24">
        <v>8.2200000000000006</v>
      </c>
      <c r="AA24">
        <v>178.4</v>
      </c>
      <c r="AB24" t="s">
        <v>94</v>
      </c>
      <c r="AC24">
        <v>2.8671875</v>
      </c>
      <c r="AE24">
        <v>3</v>
      </c>
      <c r="AF24">
        <v>8.21875</v>
      </c>
      <c r="AG24">
        <v>2.064453125</v>
      </c>
      <c r="AH24">
        <f t="shared" si="0"/>
        <v>6.154296875</v>
      </c>
      <c r="AI24">
        <f t="shared" si="1"/>
        <v>3.9810785241248818</v>
      </c>
      <c r="AJ24">
        <f t="shared" si="2"/>
        <v>0.42695587685933373</v>
      </c>
      <c r="AK24">
        <f t="shared" si="3"/>
        <v>19.249647201150427</v>
      </c>
    </row>
    <row r="25" spans="1:55" x14ac:dyDescent="0.3">
      <c r="A25">
        <v>23</v>
      </c>
      <c r="B25">
        <v>80</v>
      </c>
      <c r="C25" t="s">
        <v>1510</v>
      </c>
      <c r="D25">
        <v>1.91211253352578E-2</v>
      </c>
      <c r="E25">
        <v>2560</v>
      </c>
      <c r="F25">
        <v>10240</v>
      </c>
      <c r="G25">
        <v>4</v>
      </c>
      <c r="H25">
        <v>2.4987107922616398</v>
      </c>
      <c r="I25">
        <v>6.1882134464604697</v>
      </c>
      <c r="J25">
        <v>-0.85268192145166199</v>
      </c>
      <c r="K25" t="b">
        <v>1</v>
      </c>
      <c r="L25">
        <v>299.8</v>
      </c>
      <c r="M25" t="s">
        <v>1511</v>
      </c>
      <c r="N25">
        <v>6.5086055745031501</v>
      </c>
      <c r="O25">
        <v>4.1559999999999997</v>
      </c>
      <c r="P25">
        <v>2.4769999999999999</v>
      </c>
      <c r="Q25" t="s">
        <v>1534</v>
      </c>
      <c r="S25">
        <v>0</v>
      </c>
      <c r="T25">
        <v>14300</v>
      </c>
      <c r="U25">
        <v>2560</v>
      </c>
      <c r="V25">
        <v>509</v>
      </c>
      <c r="W25">
        <v>2560</v>
      </c>
      <c r="X25">
        <v>1</v>
      </c>
      <c r="Y25">
        <v>6.6429187948344404E-2</v>
      </c>
      <c r="Z25">
        <v>299.8</v>
      </c>
      <c r="AA25">
        <v>47.72</v>
      </c>
      <c r="AB25" t="s">
        <v>94</v>
      </c>
      <c r="AC25">
        <v>17.3125</v>
      </c>
      <c r="AE25">
        <v>0</v>
      </c>
      <c r="AF25">
        <v>299.75</v>
      </c>
      <c r="AG25">
        <v>6.921875</v>
      </c>
      <c r="AH25">
        <f t="shared" si="0"/>
        <v>292.828125</v>
      </c>
      <c r="AI25">
        <f t="shared" si="1"/>
        <v>43.304740406320541</v>
      </c>
      <c r="AJ25">
        <f t="shared" si="2"/>
        <v>0.42627017443499754</v>
      </c>
      <c r="AK25">
        <f t="shared" si="3"/>
        <v>703.19252431232258</v>
      </c>
    </row>
    <row r="26" spans="1:55" x14ac:dyDescent="0.3">
      <c r="A26">
        <v>24</v>
      </c>
      <c r="B26">
        <v>81</v>
      </c>
      <c r="C26" t="s">
        <v>1510</v>
      </c>
      <c r="D26">
        <v>1.16902861978026E-2</v>
      </c>
      <c r="E26">
        <v>2560</v>
      </c>
      <c r="F26">
        <v>10240</v>
      </c>
      <c r="G26">
        <v>4</v>
      </c>
      <c r="H26">
        <v>3.7115069540110999</v>
      </c>
      <c r="I26">
        <v>6.2015511702275301</v>
      </c>
      <c r="J26">
        <v>-0.88884656468005496</v>
      </c>
      <c r="K26" t="b">
        <v>1</v>
      </c>
      <c r="L26">
        <v>46.88</v>
      </c>
      <c r="M26" t="s">
        <v>1511</v>
      </c>
      <c r="N26">
        <v>6.6037700186646102</v>
      </c>
      <c r="O26">
        <v>3.89</v>
      </c>
      <c r="P26">
        <v>1.671</v>
      </c>
      <c r="Q26" t="s">
        <v>1535</v>
      </c>
      <c r="R26" s="1" t="s">
        <v>1941</v>
      </c>
      <c r="S26">
        <v>0</v>
      </c>
      <c r="T26">
        <v>7770</v>
      </c>
      <c r="U26">
        <v>2560</v>
      </c>
      <c r="V26">
        <v>308</v>
      </c>
      <c r="W26">
        <v>2560</v>
      </c>
      <c r="X26">
        <v>1</v>
      </c>
      <c r="Y26">
        <v>0.15450244777671099</v>
      </c>
      <c r="Z26">
        <v>46.88</v>
      </c>
      <c r="AA26">
        <v>165.8</v>
      </c>
      <c r="AB26" t="s">
        <v>94</v>
      </c>
      <c r="AC26">
        <v>6.84765625</v>
      </c>
      <c r="AE26">
        <v>0</v>
      </c>
      <c r="AF26">
        <v>46.875</v>
      </c>
      <c r="AG26">
        <v>5.3671875</v>
      </c>
      <c r="AH26">
        <f t="shared" si="0"/>
        <v>41.5078125</v>
      </c>
      <c r="AI26">
        <f t="shared" si="1"/>
        <v>8.7336244541484724</v>
      </c>
      <c r="AJ26">
        <f t="shared" si="2"/>
        <v>0.4111296908778509</v>
      </c>
      <c r="AK26">
        <f t="shared" si="3"/>
        <v>114.01511746794965</v>
      </c>
    </row>
    <row r="27" spans="1:55" x14ac:dyDescent="0.3">
      <c r="A27">
        <v>25</v>
      </c>
      <c r="B27">
        <v>87</v>
      </c>
      <c r="C27" t="s">
        <v>1510</v>
      </c>
      <c r="D27">
        <v>1.36190341141011E-2</v>
      </c>
      <c r="E27">
        <v>2560</v>
      </c>
      <c r="F27">
        <v>7680</v>
      </c>
      <c r="G27">
        <v>3</v>
      </c>
      <c r="H27">
        <v>2.5634632792490302</v>
      </c>
      <c r="I27">
        <v>5.6276029802264</v>
      </c>
      <c r="J27">
        <v>-0.84866362775961801</v>
      </c>
      <c r="K27" t="b">
        <v>1</v>
      </c>
      <c r="L27">
        <v>157</v>
      </c>
      <c r="M27" t="s">
        <v>1511</v>
      </c>
      <c r="N27">
        <v>6.2768233267413596</v>
      </c>
      <c r="O27">
        <v>4.03</v>
      </c>
      <c r="P27">
        <v>2.1949999999999998</v>
      </c>
      <c r="Q27" t="s">
        <v>1536</v>
      </c>
      <c r="S27">
        <v>0</v>
      </c>
      <c r="T27">
        <v>10790</v>
      </c>
      <c r="U27">
        <v>2560</v>
      </c>
      <c r="V27">
        <v>372</v>
      </c>
      <c r="W27">
        <v>2560</v>
      </c>
      <c r="X27">
        <v>1</v>
      </c>
      <c r="Y27">
        <v>8.1061794853303906E-2</v>
      </c>
      <c r="Z27">
        <v>157</v>
      </c>
      <c r="AA27">
        <v>68.75</v>
      </c>
      <c r="AB27" t="s">
        <v>94</v>
      </c>
      <c r="AC27">
        <v>12.53125</v>
      </c>
      <c r="AE27">
        <v>0</v>
      </c>
      <c r="AF27">
        <v>157</v>
      </c>
      <c r="AG27">
        <v>6.6875</v>
      </c>
      <c r="AH27">
        <f t="shared" si="0"/>
        <v>150.3125</v>
      </c>
      <c r="AI27">
        <f t="shared" si="1"/>
        <v>23.476635514018692</v>
      </c>
      <c r="AJ27">
        <f t="shared" si="2"/>
        <v>0.42798649922716686</v>
      </c>
      <c r="AK27">
        <f t="shared" si="3"/>
        <v>366.8340012675668</v>
      </c>
    </row>
    <row r="28" spans="1:55" x14ac:dyDescent="0.3">
      <c r="A28">
        <v>26</v>
      </c>
      <c r="B28">
        <v>88</v>
      </c>
      <c r="C28" t="s">
        <v>1510</v>
      </c>
      <c r="D28">
        <v>4.51293989885043E-2</v>
      </c>
      <c r="E28">
        <v>2560</v>
      </c>
      <c r="F28">
        <v>2560</v>
      </c>
      <c r="G28">
        <v>1</v>
      </c>
      <c r="H28">
        <v>3.97246162906738</v>
      </c>
      <c r="I28">
        <v>3.6640527428263101</v>
      </c>
      <c r="J28">
        <v>-0.85509289766688801</v>
      </c>
      <c r="K28" t="b">
        <v>1</v>
      </c>
      <c r="L28">
        <v>8.3699999999999992</v>
      </c>
      <c r="M28" t="s">
        <v>1511</v>
      </c>
      <c r="N28">
        <v>4.4896567295456897</v>
      </c>
      <c r="O28">
        <v>3.1840000000000002</v>
      </c>
      <c r="P28">
        <v>0.9224</v>
      </c>
      <c r="Q28" t="s">
        <v>1537</v>
      </c>
      <c r="R28" s="1"/>
      <c r="S28">
        <v>0</v>
      </c>
      <c r="T28">
        <v>1525</v>
      </c>
      <c r="U28">
        <v>2560</v>
      </c>
      <c r="V28">
        <v>117</v>
      </c>
      <c r="W28">
        <v>2560</v>
      </c>
      <c r="X28">
        <v>1</v>
      </c>
      <c r="Y28">
        <v>0.27480417481927299</v>
      </c>
      <c r="Z28">
        <v>8.3699999999999992</v>
      </c>
      <c r="AA28">
        <v>182.2</v>
      </c>
      <c r="AB28" t="s">
        <v>94</v>
      </c>
      <c r="AC28">
        <v>2.892578125</v>
      </c>
      <c r="AE28">
        <v>4</v>
      </c>
      <c r="AF28">
        <v>8.3671875</v>
      </c>
      <c r="AG28">
        <v>2.248046875</v>
      </c>
      <c r="AH28">
        <f t="shared" si="0"/>
        <v>6.119140625</v>
      </c>
      <c r="AI28">
        <f t="shared" si="1"/>
        <v>3.7219808861859254</v>
      </c>
      <c r="AJ28">
        <f t="shared" si="2"/>
        <v>0.42524368510109106</v>
      </c>
      <c r="AK28">
        <f t="shared" si="3"/>
        <v>19.676218114822589</v>
      </c>
    </row>
    <row r="29" spans="1:55" x14ac:dyDescent="0.3">
      <c r="A29">
        <v>27</v>
      </c>
      <c r="B29">
        <v>93</v>
      </c>
      <c r="C29" t="s">
        <v>1510</v>
      </c>
      <c r="D29">
        <v>2.45163101107145E-2</v>
      </c>
      <c r="E29">
        <v>2560</v>
      </c>
      <c r="F29">
        <v>10240</v>
      </c>
      <c r="G29">
        <v>4</v>
      </c>
      <c r="H29">
        <v>2.6216872223405701</v>
      </c>
      <c r="I29">
        <v>6.4262059844480701</v>
      </c>
      <c r="J29">
        <v>-0.86232582631256705</v>
      </c>
      <c r="K29" t="b">
        <v>1</v>
      </c>
      <c r="L29">
        <v>282.8</v>
      </c>
      <c r="M29" t="s">
        <v>1511</v>
      </c>
      <c r="N29">
        <v>6.6421093631666501</v>
      </c>
      <c r="O29">
        <v>4.1500000000000004</v>
      </c>
      <c r="P29">
        <v>2.4510000000000001</v>
      </c>
      <c r="Q29" t="s">
        <v>1538</v>
      </c>
      <c r="S29">
        <v>0</v>
      </c>
      <c r="T29">
        <v>14104</v>
      </c>
      <c r="U29">
        <v>2560</v>
      </c>
      <c r="V29">
        <v>521</v>
      </c>
      <c r="W29">
        <v>2560</v>
      </c>
      <c r="X29">
        <v>1</v>
      </c>
      <c r="Y29">
        <v>7.1047407155622494E-2</v>
      </c>
      <c r="Z29">
        <v>282.8</v>
      </c>
      <c r="AA29">
        <v>49.88</v>
      </c>
      <c r="AB29" t="s">
        <v>94</v>
      </c>
      <c r="AC29">
        <v>16.8125</v>
      </c>
      <c r="AE29">
        <v>0</v>
      </c>
      <c r="AF29">
        <v>282.75</v>
      </c>
      <c r="AG29">
        <v>7.015625</v>
      </c>
      <c r="AH29">
        <f t="shared" si="0"/>
        <v>275.734375</v>
      </c>
      <c r="AI29">
        <f t="shared" si="1"/>
        <v>40.302895322939868</v>
      </c>
      <c r="AJ29">
        <f t="shared" si="2"/>
        <v>0.42217902446627403</v>
      </c>
      <c r="AK29">
        <f t="shared" si="3"/>
        <v>669.73957400526331</v>
      </c>
    </row>
    <row r="30" spans="1:55" x14ac:dyDescent="0.3">
      <c r="A30">
        <v>28</v>
      </c>
      <c r="B30">
        <v>94</v>
      </c>
      <c r="C30" t="s">
        <v>1510</v>
      </c>
      <c r="D30">
        <v>1.31579621203707E-2</v>
      </c>
      <c r="E30">
        <v>2560</v>
      </c>
      <c r="F30">
        <v>10240</v>
      </c>
      <c r="G30">
        <v>4</v>
      </c>
      <c r="H30">
        <v>3.47611871756071</v>
      </c>
      <c r="I30">
        <v>5.6215357385552096</v>
      </c>
      <c r="J30">
        <v>-0.88723924720323799</v>
      </c>
      <c r="K30" t="b">
        <v>1</v>
      </c>
      <c r="L30">
        <v>41.44</v>
      </c>
      <c r="M30" t="s">
        <v>1511</v>
      </c>
      <c r="N30">
        <v>6.3960502909168602</v>
      </c>
      <c r="O30">
        <v>3.9020000000000001</v>
      </c>
      <c r="P30">
        <v>1.617</v>
      </c>
      <c r="Q30" t="s">
        <v>1539</v>
      </c>
      <c r="R30" s="1" t="s">
        <v>1941</v>
      </c>
      <c r="S30">
        <v>0</v>
      </c>
      <c r="T30">
        <v>7996</v>
      </c>
      <c r="U30">
        <v>2560</v>
      </c>
      <c r="V30">
        <v>446</v>
      </c>
      <c r="W30">
        <v>2560</v>
      </c>
      <c r="X30">
        <v>1</v>
      </c>
      <c r="Y30">
        <v>0.117247619454875</v>
      </c>
      <c r="Z30">
        <v>41.44</v>
      </c>
      <c r="AA30">
        <v>193</v>
      </c>
      <c r="AB30" t="s">
        <v>94</v>
      </c>
      <c r="AC30">
        <v>6.4375</v>
      </c>
      <c r="AE30">
        <v>0</v>
      </c>
      <c r="AF30">
        <v>41.4375</v>
      </c>
      <c r="AG30">
        <v>4.6484375</v>
      </c>
      <c r="AH30">
        <f t="shared" si="0"/>
        <v>36.7890625</v>
      </c>
      <c r="AI30">
        <f t="shared" si="1"/>
        <v>8.9142857142857146</v>
      </c>
      <c r="AJ30">
        <f t="shared" si="2"/>
        <v>0.41179103817038715</v>
      </c>
      <c r="AK30">
        <f t="shared" si="3"/>
        <v>100.62749345908389</v>
      </c>
    </row>
    <row r="31" spans="1:55" x14ac:dyDescent="0.3">
      <c r="A31">
        <v>29</v>
      </c>
      <c r="B31">
        <v>100</v>
      </c>
      <c r="C31" t="s">
        <v>1510</v>
      </c>
      <c r="D31">
        <v>1.5675891391916399E-2</v>
      </c>
      <c r="E31">
        <v>2560</v>
      </c>
      <c r="F31">
        <v>7680</v>
      </c>
      <c r="G31">
        <v>3</v>
      </c>
      <c r="H31">
        <v>2.3907975399841801</v>
      </c>
      <c r="I31">
        <v>5.1831743542625803</v>
      </c>
      <c r="J31">
        <v>-0.84544899280598396</v>
      </c>
      <c r="K31" t="b">
        <v>1</v>
      </c>
      <c r="L31">
        <v>147.19999999999999</v>
      </c>
      <c r="M31" t="s">
        <v>1511</v>
      </c>
      <c r="N31">
        <v>6.0254483674466401</v>
      </c>
      <c r="O31">
        <v>4.0549999999999997</v>
      </c>
      <c r="P31">
        <v>2.1680000000000001</v>
      </c>
      <c r="Q31" t="s">
        <v>1540</v>
      </c>
      <c r="S31">
        <v>0</v>
      </c>
      <c r="T31">
        <v>11330</v>
      </c>
      <c r="U31">
        <v>2560</v>
      </c>
      <c r="V31">
        <v>542</v>
      </c>
      <c r="W31">
        <v>2560</v>
      </c>
      <c r="X31">
        <v>1</v>
      </c>
      <c r="Y31">
        <v>5.9739869638310399E-2</v>
      </c>
      <c r="Z31">
        <v>147.19999999999999</v>
      </c>
      <c r="AA31">
        <v>76.94</v>
      </c>
      <c r="AB31" t="s">
        <v>94</v>
      </c>
      <c r="AC31">
        <v>12.1328125</v>
      </c>
      <c r="AE31">
        <v>0</v>
      </c>
      <c r="AF31">
        <v>147.25</v>
      </c>
      <c r="AG31">
        <v>5.01953125</v>
      </c>
      <c r="AH31">
        <f t="shared" si="0"/>
        <v>142.23046875</v>
      </c>
      <c r="AI31">
        <f t="shared" si="1"/>
        <v>29.335408560311283</v>
      </c>
      <c r="AJ31">
        <f t="shared" si="2"/>
        <v>0.42936453333887459</v>
      </c>
      <c r="AK31">
        <f t="shared" si="3"/>
        <v>342.94868012254614</v>
      </c>
    </row>
    <row r="32" spans="1:55" x14ac:dyDescent="0.3">
      <c r="A32">
        <v>30</v>
      </c>
      <c r="B32">
        <v>101</v>
      </c>
      <c r="C32" t="s">
        <v>1510</v>
      </c>
      <c r="D32">
        <v>6.5480295621416107E-2</v>
      </c>
      <c r="E32">
        <v>2560</v>
      </c>
      <c r="F32">
        <v>2560</v>
      </c>
      <c r="G32">
        <v>1</v>
      </c>
      <c r="H32">
        <v>3.2666962113826101</v>
      </c>
      <c r="I32">
        <v>2.6829018689187301</v>
      </c>
      <c r="J32">
        <v>-0.85428923892847997</v>
      </c>
      <c r="K32" t="b">
        <v>1</v>
      </c>
      <c r="L32">
        <v>6.625</v>
      </c>
      <c r="M32" t="s">
        <v>1511</v>
      </c>
      <c r="N32">
        <v>3.9755650904567501</v>
      </c>
      <c r="O32">
        <v>3.1840000000000002</v>
      </c>
      <c r="P32">
        <v>0.82130000000000003</v>
      </c>
      <c r="Q32" t="s">
        <v>1541</v>
      </c>
      <c r="R32" s="1"/>
      <c r="S32">
        <v>0</v>
      </c>
      <c r="T32">
        <v>1528</v>
      </c>
      <c r="U32">
        <v>2560</v>
      </c>
      <c r="V32">
        <v>313</v>
      </c>
      <c r="W32">
        <v>2560</v>
      </c>
      <c r="X32">
        <v>1</v>
      </c>
      <c r="Y32">
        <v>0.12812124492677099</v>
      </c>
      <c r="Z32">
        <v>6.625</v>
      </c>
      <c r="AA32">
        <v>230.6</v>
      </c>
      <c r="AB32" t="s">
        <v>94</v>
      </c>
      <c r="AC32">
        <v>2.57421875</v>
      </c>
      <c r="AE32">
        <v>3</v>
      </c>
      <c r="AF32">
        <v>6.625</v>
      </c>
      <c r="AG32">
        <v>1.41015625</v>
      </c>
      <c r="AH32">
        <f t="shared" si="0"/>
        <v>5.21484375</v>
      </c>
      <c r="AI32">
        <f t="shared" si="1"/>
        <v>4.6980609418282553</v>
      </c>
      <c r="AJ32">
        <f t="shared" si="2"/>
        <v>0.42558557326688018</v>
      </c>
      <c r="AK32">
        <f t="shared" si="3"/>
        <v>15.566787072092627</v>
      </c>
    </row>
    <row r="33" spans="1:37" x14ac:dyDescent="0.3">
      <c r="A33">
        <v>31</v>
      </c>
      <c r="B33">
        <v>106</v>
      </c>
      <c r="C33" t="s">
        <v>1510</v>
      </c>
      <c r="D33">
        <v>1.0804332984359099E-2</v>
      </c>
      <c r="E33">
        <v>2560</v>
      </c>
      <c r="F33">
        <v>10240</v>
      </c>
      <c r="G33">
        <v>4</v>
      </c>
      <c r="H33">
        <v>2.6842873615672</v>
      </c>
      <c r="I33">
        <v>6.6687764138935197</v>
      </c>
      <c r="J33">
        <v>-0.861522167574158</v>
      </c>
      <c r="K33" t="b">
        <v>1</v>
      </c>
      <c r="L33">
        <v>305.2</v>
      </c>
      <c r="M33" t="s">
        <v>1511</v>
      </c>
      <c r="N33">
        <v>6.8697006112502104</v>
      </c>
      <c r="O33">
        <v>4.1520000000000001</v>
      </c>
      <c r="P33">
        <v>2.484</v>
      </c>
      <c r="Q33" t="s">
        <v>1542</v>
      </c>
      <c r="S33">
        <v>0</v>
      </c>
      <c r="T33">
        <v>14190</v>
      </c>
      <c r="U33">
        <v>2560</v>
      </c>
      <c r="V33">
        <v>482</v>
      </c>
      <c r="W33">
        <v>2560</v>
      </c>
      <c r="X33">
        <v>1</v>
      </c>
      <c r="Y33">
        <v>7.6717187105469098E-2</v>
      </c>
      <c r="Z33">
        <v>305.2</v>
      </c>
      <c r="AA33">
        <v>46.5</v>
      </c>
      <c r="AB33" t="s">
        <v>94</v>
      </c>
      <c r="AC33">
        <v>17.46875</v>
      </c>
      <c r="AE33">
        <v>0</v>
      </c>
      <c r="AF33">
        <v>305.25</v>
      </c>
      <c r="AG33">
        <v>7.2421875</v>
      </c>
      <c r="AH33">
        <f t="shared" si="0"/>
        <v>298.0078125</v>
      </c>
      <c r="AI33">
        <f t="shared" si="1"/>
        <v>42.148867313915858</v>
      </c>
      <c r="AJ33">
        <f t="shared" si="2"/>
        <v>0.42251844870081684</v>
      </c>
      <c r="AK33">
        <f t="shared" si="3"/>
        <v>722.4536607539851</v>
      </c>
    </row>
    <row r="34" spans="1:37" x14ac:dyDescent="0.3">
      <c r="A34">
        <v>32</v>
      </c>
      <c r="B34">
        <v>107</v>
      </c>
      <c r="C34" t="s">
        <v>1510</v>
      </c>
      <c r="D34">
        <v>1.0692151243781201E-2</v>
      </c>
      <c r="E34">
        <v>2560</v>
      </c>
      <c r="F34">
        <v>10240</v>
      </c>
      <c r="G34">
        <v>4</v>
      </c>
      <c r="H34">
        <v>3.4495785905109102</v>
      </c>
      <c r="I34">
        <v>6.3803729008082604</v>
      </c>
      <c r="J34">
        <v>-0.88482827098801098</v>
      </c>
      <c r="K34" t="b">
        <v>1</v>
      </c>
      <c r="L34">
        <v>70.7</v>
      </c>
      <c r="M34" t="s">
        <v>1511</v>
      </c>
      <c r="N34">
        <v>6.7504935339283998</v>
      </c>
      <c r="O34">
        <v>3.94</v>
      </c>
      <c r="P34">
        <v>1.85</v>
      </c>
      <c r="Q34" t="s">
        <v>1543</v>
      </c>
      <c r="R34" s="1" t="s">
        <v>1941</v>
      </c>
      <c r="S34">
        <v>0</v>
      </c>
      <c r="T34">
        <v>8696</v>
      </c>
      <c r="U34">
        <v>2560</v>
      </c>
      <c r="V34">
        <v>433</v>
      </c>
      <c r="W34">
        <v>2560</v>
      </c>
      <c r="X34">
        <v>1</v>
      </c>
      <c r="Y34">
        <v>0.11771923452875301</v>
      </c>
      <c r="Z34">
        <v>70.7</v>
      </c>
      <c r="AA34">
        <v>123</v>
      </c>
      <c r="AB34" t="s">
        <v>94</v>
      </c>
      <c r="AC34">
        <v>8.40625</v>
      </c>
      <c r="AE34">
        <v>0</v>
      </c>
      <c r="AF34">
        <v>70.6875</v>
      </c>
      <c r="AG34">
        <v>5.10546875</v>
      </c>
      <c r="AH34">
        <f t="shared" si="0"/>
        <v>65.58203125</v>
      </c>
      <c r="AI34">
        <f t="shared" si="1"/>
        <v>13.845447589900536</v>
      </c>
      <c r="AJ34">
        <f t="shared" si="2"/>
        <v>0.41278505436225577</v>
      </c>
      <c r="AK34">
        <f t="shared" si="3"/>
        <v>171.24529886192391</v>
      </c>
    </row>
    <row r="35" spans="1:37" x14ac:dyDescent="0.3">
      <c r="A35">
        <v>33</v>
      </c>
      <c r="B35">
        <v>113</v>
      </c>
      <c r="C35" t="s">
        <v>1510</v>
      </c>
      <c r="D35">
        <v>2.2973358631249899E-2</v>
      </c>
      <c r="E35">
        <v>2560</v>
      </c>
      <c r="F35">
        <v>7680</v>
      </c>
      <c r="G35">
        <v>3</v>
      </c>
      <c r="H35">
        <v>2.5944223804089601</v>
      </c>
      <c r="I35">
        <v>5.1432396799122904</v>
      </c>
      <c r="J35">
        <v>-0.85991485009734103</v>
      </c>
      <c r="K35" t="b">
        <v>1</v>
      </c>
      <c r="L35">
        <v>96.1</v>
      </c>
      <c r="M35" t="s">
        <v>1511</v>
      </c>
      <c r="N35">
        <v>6.0189241090362202</v>
      </c>
      <c r="O35">
        <v>4.01</v>
      </c>
      <c r="P35">
        <v>1.982</v>
      </c>
      <c r="Q35" t="s">
        <v>1544</v>
      </c>
      <c r="S35">
        <v>0</v>
      </c>
      <c r="T35">
        <v>10300</v>
      </c>
      <c r="U35">
        <v>2560</v>
      </c>
      <c r="V35">
        <v>493</v>
      </c>
      <c r="W35">
        <v>2560</v>
      </c>
      <c r="X35">
        <v>1</v>
      </c>
      <c r="Y35">
        <v>7.1809172505190894E-2</v>
      </c>
      <c r="Z35">
        <v>96.1</v>
      </c>
      <c r="AA35">
        <v>107.2</v>
      </c>
      <c r="AB35" t="s">
        <v>94</v>
      </c>
      <c r="AC35">
        <v>9.8046875</v>
      </c>
      <c r="AE35">
        <v>0</v>
      </c>
      <c r="AF35">
        <v>96.125</v>
      </c>
      <c r="AG35">
        <v>5.375</v>
      </c>
      <c r="AH35">
        <f t="shared" si="0"/>
        <v>90.75</v>
      </c>
      <c r="AI35">
        <f t="shared" si="1"/>
        <v>17.88372093023256</v>
      </c>
      <c r="AJ35">
        <f t="shared" si="2"/>
        <v>0.42319811606198027</v>
      </c>
      <c r="AK35">
        <f t="shared" si="3"/>
        <v>227.13947995439997</v>
      </c>
    </row>
    <row r="36" spans="1:37" x14ac:dyDescent="0.3">
      <c r="A36">
        <v>34</v>
      </c>
      <c r="B36">
        <v>114</v>
      </c>
      <c r="C36" t="s">
        <v>1510</v>
      </c>
      <c r="D36">
        <v>5.7394245277830699E-2</v>
      </c>
      <c r="E36">
        <v>2560</v>
      </c>
      <c r="F36">
        <v>2560</v>
      </c>
      <c r="G36">
        <v>1</v>
      </c>
      <c r="H36">
        <v>4.2223577218892698</v>
      </c>
      <c r="I36">
        <v>3.9337199869944999</v>
      </c>
      <c r="J36">
        <v>-0.85348558019007104</v>
      </c>
      <c r="K36" t="b">
        <v>1</v>
      </c>
      <c r="L36">
        <v>8.5500000000000007</v>
      </c>
      <c r="M36" t="s">
        <v>1511</v>
      </c>
      <c r="N36">
        <v>4.7381964366115099</v>
      </c>
      <c r="O36">
        <v>3.2170000000000001</v>
      </c>
      <c r="P36">
        <v>0.93159999999999998</v>
      </c>
      <c r="Q36" t="s">
        <v>1545</v>
      </c>
      <c r="R36" s="1"/>
      <c r="S36">
        <v>0</v>
      </c>
      <c r="T36">
        <v>1651</v>
      </c>
      <c r="U36">
        <v>2560</v>
      </c>
      <c r="V36">
        <v>112</v>
      </c>
      <c r="W36">
        <v>2560</v>
      </c>
      <c r="X36">
        <v>1</v>
      </c>
      <c r="Y36">
        <v>0.30448418455027298</v>
      </c>
      <c r="Z36">
        <v>8.5500000000000007</v>
      </c>
      <c r="AA36">
        <v>193.1</v>
      </c>
      <c r="AB36" t="s">
        <v>94</v>
      </c>
      <c r="AC36">
        <v>2.923828125</v>
      </c>
      <c r="AE36">
        <v>4</v>
      </c>
      <c r="AF36">
        <v>8.546875</v>
      </c>
      <c r="AG36">
        <v>2.564453125</v>
      </c>
      <c r="AH36">
        <f t="shared" si="0"/>
        <v>5.982421875</v>
      </c>
      <c r="AI36">
        <f t="shared" si="1"/>
        <v>3.3328255902513328</v>
      </c>
      <c r="AJ36">
        <f t="shared" si="2"/>
        <v>0.42592773630451847</v>
      </c>
      <c r="AK36">
        <f t="shared" si="3"/>
        <v>20.066490795258712</v>
      </c>
    </row>
    <row r="37" spans="1:37" x14ac:dyDescent="0.3">
      <c r="A37">
        <v>35</v>
      </c>
      <c r="B37">
        <v>119</v>
      </c>
      <c r="C37" t="s">
        <v>1510</v>
      </c>
      <c r="D37">
        <v>1.6945163806498399E-2</v>
      </c>
      <c r="E37">
        <v>2560</v>
      </c>
      <c r="F37">
        <v>10240</v>
      </c>
      <c r="G37">
        <v>4</v>
      </c>
      <c r="H37">
        <v>2.8007905421208301</v>
      </c>
      <c r="I37">
        <v>6.9308625329435403</v>
      </c>
      <c r="J37">
        <v>-0.87036241369665401</v>
      </c>
      <c r="K37" t="b">
        <v>1</v>
      </c>
      <c r="L37">
        <v>298</v>
      </c>
      <c r="M37" t="s">
        <v>1511</v>
      </c>
      <c r="N37">
        <v>7.0374717606188399</v>
      </c>
      <c r="O37">
        <v>4.1500000000000004</v>
      </c>
      <c r="P37">
        <v>2.4750000000000001</v>
      </c>
      <c r="Q37" t="s">
        <v>1546</v>
      </c>
      <c r="S37">
        <v>0</v>
      </c>
      <c r="T37">
        <v>14024</v>
      </c>
      <c r="U37">
        <v>2560</v>
      </c>
      <c r="V37">
        <v>521</v>
      </c>
      <c r="W37">
        <v>2560</v>
      </c>
      <c r="X37">
        <v>1</v>
      </c>
      <c r="Y37">
        <v>7.8894066060035906E-2</v>
      </c>
      <c r="Z37">
        <v>298</v>
      </c>
      <c r="AA37">
        <v>47.06</v>
      </c>
      <c r="AB37" t="s">
        <v>94</v>
      </c>
      <c r="AC37">
        <v>17.265625</v>
      </c>
      <c r="AE37">
        <v>0</v>
      </c>
      <c r="AF37">
        <v>298</v>
      </c>
      <c r="AG37">
        <v>7.06640625</v>
      </c>
      <c r="AH37">
        <f t="shared" si="0"/>
        <v>290.93359375</v>
      </c>
      <c r="AI37">
        <f t="shared" si="1"/>
        <v>42.171365395245992</v>
      </c>
      <c r="AJ37">
        <f t="shared" si="2"/>
        <v>0.41879974297795447</v>
      </c>
      <c r="AK37">
        <f t="shared" si="3"/>
        <v>711.55726572565413</v>
      </c>
    </row>
    <row r="38" spans="1:37" x14ac:dyDescent="0.3">
      <c r="A38">
        <v>36</v>
      </c>
      <c r="B38">
        <v>120</v>
      </c>
      <c r="C38" t="s">
        <v>1510</v>
      </c>
      <c r="D38">
        <v>1.1101710869875599E-2</v>
      </c>
      <c r="E38">
        <v>2560</v>
      </c>
      <c r="F38">
        <v>10240</v>
      </c>
      <c r="G38">
        <v>4</v>
      </c>
      <c r="H38">
        <v>3.2000713321830001</v>
      </c>
      <c r="I38">
        <v>5.6376256672442802</v>
      </c>
      <c r="J38">
        <v>-0.88322095351119401</v>
      </c>
      <c r="K38" t="b">
        <v>1</v>
      </c>
      <c r="L38">
        <v>57.78</v>
      </c>
      <c r="M38" t="s">
        <v>1511</v>
      </c>
      <c r="N38">
        <v>6.3383099205073696</v>
      </c>
      <c r="O38">
        <v>3.95</v>
      </c>
      <c r="P38">
        <v>1.762</v>
      </c>
      <c r="Q38" t="s">
        <v>1547</v>
      </c>
      <c r="R38" s="1" t="s">
        <v>1941</v>
      </c>
      <c r="S38">
        <v>0</v>
      </c>
      <c r="T38">
        <v>8904</v>
      </c>
      <c r="U38">
        <v>2560</v>
      </c>
      <c r="V38">
        <v>494</v>
      </c>
      <c r="W38">
        <v>2560</v>
      </c>
      <c r="X38">
        <v>1</v>
      </c>
      <c r="Y38">
        <v>9.8985888933128305E-2</v>
      </c>
      <c r="Z38">
        <v>57.78</v>
      </c>
      <c r="AA38">
        <v>154.1</v>
      </c>
      <c r="AB38" t="s">
        <v>94</v>
      </c>
      <c r="AC38">
        <v>7.6015625</v>
      </c>
      <c r="AE38">
        <v>0</v>
      </c>
      <c r="AF38">
        <v>57.78125</v>
      </c>
      <c r="AG38">
        <v>4.8359375</v>
      </c>
      <c r="AH38">
        <f t="shared" si="0"/>
        <v>52.9453125</v>
      </c>
      <c r="AI38">
        <f t="shared" si="1"/>
        <v>11.948303715670436</v>
      </c>
      <c r="AJ38">
        <f t="shared" si="2"/>
        <v>0.41344906448888752</v>
      </c>
      <c r="AK38">
        <f t="shared" si="3"/>
        <v>139.75421632996105</v>
      </c>
    </row>
    <row r="39" spans="1:37" x14ac:dyDescent="0.3">
      <c r="A39">
        <v>37</v>
      </c>
      <c r="B39">
        <v>126</v>
      </c>
      <c r="C39" t="s">
        <v>1510</v>
      </c>
      <c r="D39">
        <v>3.8562812738299798E-2</v>
      </c>
      <c r="E39">
        <v>2560</v>
      </c>
      <c r="F39">
        <v>7680</v>
      </c>
      <c r="G39">
        <v>3</v>
      </c>
      <c r="H39">
        <v>2.5074379070915298</v>
      </c>
      <c r="I39">
        <v>4.6598186886671797</v>
      </c>
      <c r="J39">
        <v>-0.861522167574158</v>
      </c>
      <c r="K39" t="b">
        <v>1</v>
      </c>
      <c r="L39">
        <v>72.099999999999994</v>
      </c>
      <c r="M39" t="s">
        <v>1511</v>
      </c>
      <c r="N39">
        <v>5.7719990511277404</v>
      </c>
      <c r="O39">
        <v>3.996</v>
      </c>
      <c r="P39">
        <v>1.8580000000000001</v>
      </c>
      <c r="Q39" t="s">
        <v>1548</v>
      </c>
      <c r="S39">
        <v>0</v>
      </c>
      <c r="T39">
        <v>9930</v>
      </c>
      <c r="U39">
        <v>2560</v>
      </c>
      <c r="V39">
        <v>619</v>
      </c>
      <c r="W39">
        <v>2560</v>
      </c>
      <c r="X39">
        <v>1</v>
      </c>
      <c r="Y39">
        <v>6.0589045056300701E-2</v>
      </c>
      <c r="Z39">
        <v>72.099999999999994</v>
      </c>
      <c r="AA39">
        <v>137.6</v>
      </c>
      <c r="AB39" t="s">
        <v>94</v>
      </c>
      <c r="AC39">
        <v>8.4921875</v>
      </c>
      <c r="AE39">
        <v>0</v>
      </c>
      <c r="AF39">
        <v>72.125</v>
      </c>
      <c r="AG39">
        <v>4.41015625</v>
      </c>
      <c r="AH39">
        <f t="shared" si="0"/>
        <v>67.71484375</v>
      </c>
      <c r="AI39">
        <f t="shared" si="1"/>
        <v>16.354295837023916</v>
      </c>
      <c r="AJ39">
        <f t="shared" si="2"/>
        <v>0.42251844870081684</v>
      </c>
      <c r="AK39">
        <f t="shared" si="3"/>
        <v>170.70260534604807</v>
      </c>
    </row>
    <row r="40" spans="1:37" x14ac:dyDescent="0.3">
      <c r="A40">
        <v>38</v>
      </c>
      <c r="B40">
        <v>127</v>
      </c>
      <c r="C40" t="s">
        <v>1510</v>
      </c>
      <c r="D40">
        <v>5.0377490648383802E-2</v>
      </c>
      <c r="E40">
        <v>2560</v>
      </c>
      <c r="F40">
        <v>2560</v>
      </c>
      <c r="G40">
        <v>1</v>
      </c>
      <c r="H40">
        <v>3.58344151612408</v>
      </c>
      <c r="I40">
        <v>3.6079376983632101</v>
      </c>
      <c r="J40">
        <v>-0.84866362775961801</v>
      </c>
      <c r="K40" t="b">
        <v>1</v>
      </c>
      <c r="L40">
        <v>10.16</v>
      </c>
      <c r="M40" t="s">
        <v>1511</v>
      </c>
      <c r="N40">
        <v>4.51148545785317</v>
      </c>
      <c r="O40">
        <v>3.2320000000000002</v>
      </c>
      <c r="P40">
        <v>1.0069999999999999</v>
      </c>
      <c r="Q40" t="s">
        <v>1549</v>
      </c>
      <c r="R40" s="1"/>
      <c r="S40">
        <v>0</v>
      </c>
      <c r="T40">
        <v>1704</v>
      </c>
      <c r="U40">
        <v>2560</v>
      </c>
      <c r="V40">
        <v>172</v>
      </c>
      <c r="W40">
        <v>2560</v>
      </c>
      <c r="X40">
        <v>1</v>
      </c>
      <c r="Y40">
        <v>0.19698556887341001</v>
      </c>
      <c r="Z40">
        <v>10.16</v>
      </c>
      <c r="AA40">
        <v>167.8</v>
      </c>
      <c r="AB40" t="s">
        <v>94</v>
      </c>
      <c r="AC40">
        <v>3.1875</v>
      </c>
      <c r="AE40">
        <v>2</v>
      </c>
      <c r="AF40">
        <v>10.15625</v>
      </c>
      <c r="AG40">
        <v>2.23828125</v>
      </c>
      <c r="AH40">
        <f t="shared" si="0"/>
        <v>7.91796875</v>
      </c>
      <c r="AI40">
        <f t="shared" si="1"/>
        <v>4.5375218150087262</v>
      </c>
      <c r="AJ40">
        <f t="shared" si="2"/>
        <v>0.42798649922716686</v>
      </c>
      <c r="AK40">
        <f t="shared" si="3"/>
        <v>23.73030462021481</v>
      </c>
    </row>
    <row r="41" spans="1:37" x14ac:dyDescent="0.3">
      <c r="A41">
        <v>39</v>
      </c>
      <c r="B41">
        <v>132</v>
      </c>
      <c r="C41" t="s">
        <v>1510</v>
      </c>
      <c r="D41">
        <v>1.87096845113187E-2</v>
      </c>
      <c r="E41">
        <v>2560</v>
      </c>
      <c r="F41">
        <v>10240</v>
      </c>
      <c r="G41">
        <v>4</v>
      </c>
      <c r="H41">
        <v>2.91141857576942</v>
      </c>
      <c r="I41">
        <v>7.2273691597713503</v>
      </c>
      <c r="J41">
        <v>-0.87357704865028896</v>
      </c>
      <c r="K41" t="b">
        <v>1</v>
      </c>
      <c r="L41">
        <v>304</v>
      </c>
      <c r="M41" t="s">
        <v>1511</v>
      </c>
      <c r="N41">
        <v>7.2894318008537402</v>
      </c>
      <c r="O41">
        <v>4.1369999999999996</v>
      </c>
      <c r="P41">
        <v>2.4820000000000002</v>
      </c>
      <c r="Q41" t="s">
        <v>1550</v>
      </c>
      <c r="S41">
        <v>0</v>
      </c>
      <c r="T41">
        <v>13720</v>
      </c>
      <c r="U41">
        <v>2560</v>
      </c>
      <c r="V41">
        <v>513</v>
      </c>
      <c r="W41">
        <v>2560</v>
      </c>
      <c r="X41">
        <v>1</v>
      </c>
      <c r="Y41">
        <v>8.4391191716725905E-2</v>
      </c>
      <c r="Z41">
        <v>304</v>
      </c>
      <c r="AA41">
        <v>45.12</v>
      </c>
      <c r="AB41" t="s">
        <v>94</v>
      </c>
      <c r="AC41">
        <v>17.4375</v>
      </c>
      <c r="AE41">
        <v>0</v>
      </c>
      <c r="AF41">
        <v>304</v>
      </c>
      <c r="AG41">
        <v>7.140625</v>
      </c>
      <c r="AH41">
        <f t="shared" si="0"/>
        <v>296.859375</v>
      </c>
      <c r="AI41">
        <f t="shared" si="1"/>
        <v>42.573304157549231</v>
      </c>
      <c r="AJ41">
        <f t="shared" si="2"/>
        <v>0.41745561628143779</v>
      </c>
      <c r="AK41">
        <f t="shared" si="3"/>
        <v>728.22112853082581</v>
      </c>
    </row>
    <row r="42" spans="1:37" x14ac:dyDescent="0.3">
      <c r="A42">
        <v>40</v>
      </c>
      <c r="B42">
        <v>133</v>
      </c>
      <c r="C42" t="s">
        <v>1510</v>
      </c>
      <c r="D42">
        <v>1.16064422662366E-2</v>
      </c>
      <c r="E42">
        <v>2560</v>
      </c>
      <c r="F42">
        <v>10240</v>
      </c>
      <c r="G42">
        <v>4</v>
      </c>
      <c r="H42">
        <v>3.0280683840157501</v>
      </c>
      <c r="I42">
        <v>5.3730471228091998</v>
      </c>
      <c r="J42">
        <v>-0.88000631855755895</v>
      </c>
      <c r="K42" t="b">
        <v>1</v>
      </c>
      <c r="L42">
        <v>59.53</v>
      </c>
      <c r="M42" t="s">
        <v>1511</v>
      </c>
      <c r="N42">
        <v>6.1445356049742097</v>
      </c>
      <c r="O42">
        <v>3.9380000000000002</v>
      </c>
      <c r="P42">
        <v>1.774</v>
      </c>
      <c r="Q42" t="s">
        <v>1551</v>
      </c>
      <c r="R42" s="1" t="s">
        <v>1941</v>
      </c>
      <c r="S42">
        <v>0</v>
      </c>
      <c r="T42">
        <v>8670</v>
      </c>
      <c r="U42">
        <v>2560</v>
      </c>
      <c r="V42">
        <v>551</v>
      </c>
      <c r="W42">
        <v>2560</v>
      </c>
      <c r="X42">
        <v>1</v>
      </c>
      <c r="Y42">
        <v>8.6398617929435997E-2</v>
      </c>
      <c r="Z42">
        <v>59.53</v>
      </c>
      <c r="AA42">
        <v>145.6</v>
      </c>
      <c r="AB42" t="s">
        <v>94</v>
      </c>
      <c r="AC42">
        <v>7.71484375</v>
      </c>
      <c r="AE42">
        <v>0</v>
      </c>
      <c r="AF42">
        <v>59.53125</v>
      </c>
      <c r="AG42">
        <v>4.359375</v>
      </c>
      <c r="AH42">
        <f t="shared" si="0"/>
        <v>55.171875</v>
      </c>
      <c r="AI42">
        <f t="shared" si="1"/>
        <v>13.655913978494624</v>
      </c>
      <c r="AJ42">
        <f t="shared" si="2"/>
        <v>0.41478029086015933</v>
      </c>
      <c r="AK42">
        <f t="shared" si="3"/>
        <v>143.52478001436813</v>
      </c>
    </row>
    <row r="43" spans="1:37" x14ac:dyDescent="0.3">
      <c r="A43">
        <v>41</v>
      </c>
      <c r="B43">
        <v>139</v>
      </c>
      <c r="C43" t="s">
        <v>1510</v>
      </c>
      <c r="D43">
        <v>4.2411084858893E-2</v>
      </c>
      <c r="E43">
        <v>2560</v>
      </c>
      <c r="F43">
        <v>7680</v>
      </c>
      <c r="G43">
        <v>3</v>
      </c>
      <c r="H43">
        <v>3.4983690335069602</v>
      </c>
      <c r="I43">
        <v>6.3032137371292496</v>
      </c>
      <c r="J43">
        <v>-0.86232582631256705</v>
      </c>
      <c r="K43" t="b">
        <v>1</v>
      </c>
      <c r="L43">
        <v>63.3</v>
      </c>
      <c r="M43" t="s">
        <v>1511</v>
      </c>
      <c r="N43">
        <v>7.1907059341985402</v>
      </c>
      <c r="O43">
        <v>3.988</v>
      </c>
      <c r="P43">
        <v>1.802</v>
      </c>
      <c r="Q43" t="s">
        <v>1552</v>
      </c>
      <c r="S43">
        <v>0</v>
      </c>
      <c r="T43">
        <v>9730</v>
      </c>
      <c r="U43">
        <v>2560</v>
      </c>
      <c r="V43">
        <v>107</v>
      </c>
      <c r="W43">
        <v>2560</v>
      </c>
      <c r="X43">
        <v>1</v>
      </c>
      <c r="Y43">
        <v>0.24152645077929299</v>
      </c>
      <c r="Z43">
        <v>63.3</v>
      </c>
      <c r="AA43">
        <v>153.6</v>
      </c>
      <c r="AB43" t="s">
        <v>94</v>
      </c>
      <c r="AC43">
        <v>7.95703125</v>
      </c>
      <c r="AE43">
        <v>0</v>
      </c>
      <c r="AF43">
        <v>63.3125</v>
      </c>
      <c r="AG43">
        <v>14.7890625</v>
      </c>
      <c r="AH43">
        <f t="shared" si="0"/>
        <v>48.5234375</v>
      </c>
      <c r="AI43">
        <f t="shared" si="1"/>
        <v>4.2810353935552037</v>
      </c>
      <c r="AJ43">
        <f t="shared" si="2"/>
        <v>0.42217902446627403</v>
      </c>
      <c r="AK43">
        <f t="shared" si="3"/>
        <v>149.96600098747385</v>
      </c>
    </row>
    <row r="44" spans="1:37" x14ac:dyDescent="0.3">
      <c r="A44">
        <v>42</v>
      </c>
      <c r="B44">
        <v>140</v>
      </c>
      <c r="C44" t="s">
        <v>1510</v>
      </c>
      <c r="D44">
        <v>6.1285138401722401E-2</v>
      </c>
      <c r="E44">
        <v>2560</v>
      </c>
      <c r="F44">
        <v>2560</v>
      </c>
      <c r="G44">
        <v>1</v>
      </c>
      <c r="H44">
        <v>3.8710030921342602</v>
      </c>
      <c r="I44">
        <v>4.0864788501925098</v>
      </c>
      <c r="J44">
        <v>-0.84143069911393997</v>
      </c>
      <c r="K44" t="b">
        <v>1</v>
      </c>
      <c r="L44">
        <v>11.375</v>
      </c>
      <c r="M44" t="s">
        <v>1511</v>
      </c>
      <c r="N44">
        <v>4.9856679586646004</v>
      </c>
      <c r="O44">
        <v>3.26</v>
      </c>
      <c r="P44">
        <v>1.056</v>
      </c>
      <c r="Q44" t="s">
        <v>1553</v>
      </c>
      <c r="R44" s="1"/>
      <c r="S44">
        <v>0</v>
      </c>
      <c r="T44">
        <v>1816</v>
      </c>
      <c r="U44">
        <v>2560</v>
      </c>
      <c r="V44">
        <v>91</v>
      </c>
      <c r="W44">
        <v>2560</v>
      </c>
      <c r="X44">
        <v>1</v>
      </c>
      <c r="Y44">
        <v>0.30096290076660798</v>
      </c>
      <c r="Z44">
        <v>11.375</v>
      </c>
      <c r="AA44">
        <v>159.6</v>
      </c>
      <c r="AB44" t="s">
        <v>94</v>
      </c>
      <c r="AC44">
        <v>3.373046875</v>
      </c>
      <c r="AE44">
        <v>3</v>
      </c>
      <c r="AF44">
        <v>11.375</v>
      </c>
      <c r="AG44">
        <v>3.45703125</v>
      </c>
      <c r="AH44">
        <f t="shared" si="0"/>
        <v>7.91796875</v>
      </c>
      <c r="AI44">
        <f t="shared" si="1"/>
        <v>3.2903954802259885</v>
      </c>
      <c r="AJ44">
        <f t="shared" si="2"/>
        <v>0.43109331718922134</v>
      </c>
      <c r="AK44">
        <f t="shared" si="3"/>
        <v>26.386398365361647</v>
      </c>
    </row>
    <row r="45" spans="1:37" x14ac:dyDescent="0.3">
      <c r="A45">
        <v>43</v>
      </c>
      <c r="B45">
        <v>145</v>
      </c>
      <c r="C45" t="s">
        <v>1510</v>
      </c>
      <c r="D45">
        <v>2.60455617596471E-2</v>
      </c>
      <c r="E45">
        <v>2560</v>
      </c>
      <c r="F45">
        <v>10240</v>
      </c>
      <c r="G45">
        <v>4</v>
      </c>
      <c r="H45">
        <v>3.5386210846265098</v>
      </c>
      <c r="I45">
        <v>8.7152366947539797</v>
      </c>
      <c r="J45">
        <v>-0.87518436612710704</v>
      </c>
      <c r="K45" t="b">
        <v>1</v>
      </c>
      <c r="L45">
        <v>290.5</v>
      </c>
      <c r="M45" t="s">
        <v>1511</v>
      </c>
      <c r="N45">
        <v>8.7318295176363403</v>
      </c>
      <c r="O45">
        <v>4.125</v>
      </c>
      <c r="P45">
        <v>2.4630000000000001</v>
      </c>
      <c r="Q45" t="s">
        <v>1554</v>
      </c>
      <c r="S45">
        <v>0</v>
      </c>
      <c r="T45">
        <v>13384</v>
      </c>
      <c r="U45">
        <v>2560</v>
      </c>
      <c r="V45">
        <v>103</v>
      </c>
      <c r="W45">
        <v>2560</v>
      </c>
      <c r="X45">
        <v>1</v>
      </c>
      <c r="Y45">
        <v>0.25013776808477001</v>
      </c>
      <c r="Z45">
        <v>290.5</v>
      </c>
      <c r="AA45">
        <v>46.06</v>
      </c>
      <c r="AB45" t="s">
        <v>94</v>
      </c>
      <c r="AC45">
        <v>17.046875</v>
      </c>
      <c r="AE45">
        <v>0</v>
      </c>
      <c r="AF45">
        <v>290.5</v>
      </c>
      <c r="AG45">
        <v>16.5</v>
      </c>
      <c r="AH45">
        <f t="shared" si="0"/>
        <v>274</v>
      </c>
      <c r="AI45">
        <f t="shared" si="1"/>
        <v>17.606060606060606</v>
      </c>
      <c r="AJ45">
        <f t="shared" si="2"/>
        <v>0.41678517152671801</v>
      </c>
      <c r="AK45">
        <f t="shared" si="3"/>
        <v>697.00176456824227</v>
      </c>
    </row>
    <row r="46" spans="1:37" x14ac:dyDescent="0.3">
      <c r="A46">
        <v>44</v>
      </c>
      <c r="B46">
        <v>146</v>
      </c>
      <c r="C46" t="s">
        <v>1510</v>
      </c>
      <c r="D46">
        <v>1.1140310810146501E-2</v>
      </c>
      <c r="E46">
        <v>2560</v>
      </c>
      <c r="F46">
        <v>10240</v>
      </c>
      <c r="G46">
        <v>4</v>
      </c>
      <c r="H46">
        <v>2.9323931933764702</v>
      </c>
      <c r="I46">
        <v>5.3750996327809002</v>
      </c>
      <c r="J46">
        <v>-0.87759534234233305</v>
      </c>
      <c r="K46" t="b">
        <v>1</v>
      </c>
      <c r="L46">
        <v>68.06</v>
      </c>
      <c r="M46" t="s">
        <v>1511</v>
      </c>
      <c r="N46">
        <v>6.1357869226876396</v>
      </c>
      <c r="O46">
        <v>3.9550000000000001</v>
      </c>
      <c r="P46">
        <v>1.833</v>
      </c>
      <c r="Q46" t="s">
        <v>1555</v>
      </c>
      <c r="R46" s="1" t="s">
        <v>1941</v>
      </c>
      <c r="S46">
        <v>0</v>
      </c>
      <c r="T46">
        <v>9030</v>
      </c>
      <c r="U46">
        <v>2560</v>
      </c>
      <c r="V46">
        <v>582</v>
      </c>
      <c r="W46">
        <v>2560</v>
      </c>
      <c r="X46">
        <v>1</v>
      </c>
      <c r="Y46">
        <v>8.0100274933006102E-2</v>
      </c>
      <c r="Z46">
        <v>68.06</v>
      </c>
      <c r="AA46">
        <v>132.80000000000001</v>
      </c>
      <c r="AB46" t="s">
        <v>94</v>
      </c>
      <c r="AC46">
        <v>8.25</v>
      </c>
      <c r="AE46">
        <v>0</v>
      </c>
      <c r="AF46">
        <v>68.0625</v>
      </c>
      <c r="AG46">
        <v>4.3203125</v>
      </c>
      <c r="AH46">
        <f t="shared" si="0"/>
        <v>63.7421875</v>
      </c>
      <c r="AI46">
        <f t="shared" si="1"/>
        <v>15.754068716094032</v>
      </c>
      <c r="AJ46">
        <f t="shared" si="2"/>
        <v>0.41578152276412367</v>
      </c>
      <c r="AK46">
        <f t="shared" si="3"/>
        <v>163.69775055783907</v>
      </c>
    </row>
    <row r="47" spans="1:37" x14ac:dyDescent="0.3">
      <c r="A47">
        <v>45</v>
      </c>
      <c r="B47">
        <v>152</v>
      </c>
      <c r="C47" t="s">
        <v>1510</v>
      </c>
      <c r="D47">
        <v>4.8988084748885302E-2</v>
      </c>
      <c r="E47">
        <v>2560</v>
      </c>
      <c r="F47">
        <v>7680</v>
      </c>
      <c r="G47">
        <v>3</v>
      </c>
      <c r="H47">
        <v>2.45979827626189</v>
      </c>
      <c r="I47">
        <v>4.5472638056286803</v>
      </c>
      <c r="J47">
        <v>-0.861522167574158</v>
      </c>
      <c r="K47" t="b">
        <v>1</v>
      </c>
      <c r="L47">
        <v>70.56</v>
      </c>
      <c r="M47" t="s">
        <v>1511</v>
      </c>
      <c r="N47">
        <v>5.6822370804236204</v>
      </c>
      <c r="O47">
        <v>3.9940000000000002</v>
      </c>
      <c r="P47">
        <v>1.849</v>
      </c>
      <c r="Q47" t="s">
        <v>1556</v>
      </c>
      <c r="S47">
        <v>0</v>
      </c>
      <c r="T47">
        <v>9880</v>
      </c>
      <c r="U47">
        <v>2560</v>
      </c>
      <c r="V47">
        <v>616</v>
      </c>
      <c r="W47">
        <v>2560</v>
      </c>
      <c r="X47">
        <v>1</v>
      </c>
      <c r="Y47">
        <v>5.8816948692825097E-2</v>
      </c>
      <c r="Z47">
        <v>70.56</v>
      </c>
      <c r="AA47">
        <v>140</v>
      </c>
      <c r="AB47" t="s">
        <v>94</v>
      </c>
      <c r="AC47">
        <v>8.3984375</v>
      </c>
      <c r="AE47">
        <v>0</v>
      </c>
      <c r="AF47">
        <v>70.5625</v>
      </c>
      <c r="AG47">
        <v>4.3828125</v>
      </c>
      <c r="AH47">
        <f t="shared" si="0"/>
        <v>66.1796875</v>
      </c>
      <c r="AI47">
        <f t="shared" si="1"/>
        <v>16.099821746880572</v>
      </c>
      <c r="AJ47">
        <f t="shared" si="2"/>
        <v>0.42251844870081684</v>
      </c>
      <c r="AK47">
        <f t="shared" si="3"/>
        <v>167.00454197200025</v>
      </c>
    </row>
    <row r="48" spans="1:37" x14ac:dyDescent="0.3">
      <c r="A48">
        <v>46</v>
      </c>
      <c r="B48">
        <v>153</v>
      </c>
      <c r="C48" t="s">
        <v>1510</v>
      </c>
      <c r="D48">
        <v>6.7629193264334905E-2</v>
      </c>
      <c r="E48">
        <v>2560</v>
      </c>
      <c r="F48">
        <v>2560</v>
      </c>
      <c r="G48">
        <v>1</v>
      </c>
      <c r="H48">
        <v>3.6324529124634899</v>
      </c>
      <c r="I48">
        <v>3.5916587635442201</v>
      </c>
      <c r="J48">
        <v>-0.846252651544392</v>
      </c>
      <c r="K48" t="b">
        <v>1</v>
      </c>
      <c r="L48">
        <v>9.74</v>
      </c>
      <c r="M48" t="s">
        <v>1511</v>
      </c>
      <c r="N48">
        <v>4.8358020921175902</v>
      </c>
      <c r="O48">
        <v>3.32</v>
      </c>
      <c r="P48">
        <v>0.98899999999999999</v>
      </c>
      <c r="Q48" t="s">
        <v>1557</v>
      </c>
      <c r="R48" s="1"/>
      <c r="S48">
        <v>0</v>
      </c>
      <c r="T48">
        <v>2092</v>
      </c>
      <c r="U48">
        <v>2560</v>
      </c>
      <c r="V48">
        <v>161</v>
      </c>
      <c r="W48">
        <v>2560</v>
      </c>
      <c r="X48">
        <v>1</v>
      </c>
      <c r="Y48">
        <v>0.20746635342469</v>
      </c>
      <c r="Z48">
        <v>9.74</v>
      </c>
      <c r="AA48">
        <v>214.8</v>
      </c>
      <c r="AB48" t="s">
        <v>94</v>
      </c>
      <c r="AC48">
        <v>3.12109375</v>
      </c>
      <c r="AE48">
        <v>2</v>
      </c>
      <c r="AF48">
        <v>9.7421875</v>
      </c>
      <c r="AG48">
        <v>2.947265625</v>
      </c>
      <c r="AH48">
        <f t="shared" si="0"/>
        <v>6.794921875</v>
      </c>
      <c r="AI48">
        <f t="shared" si="1"/>
        <v>3.3055003313452618</v>
      </c>
      <c r="AJ48">
        <f t="shared" si="2"/>
        <v>0.42901960939882811</v>
      </c>
      <c r="AK48">
        <f t="shared" si="3"/>
        <v>22.708023797913167</v>
      </c>
    </row>
    <row r="49" spans="1:37" x14ac:dyDescent="0.3">
      <c r="A49">
        <v>47</v>
      </c>
      <c r="B49">
        <v>158</v>
      </c>
      <c r="C49" t="s">
        <v>1510</v>
      </c>
      <c r="D49">
        <v>2.79683685219673E-2</v>
      </c>
      <c r="E49">
        <v>2560</v>
      </c>
      <c r="F49">
        <v>10240</v>
      </c>
      <c r="G49">
        <v>4</v>
      </c>
      <c r="H49">
        <v>3.3336985927223899</v>
      </c>
      <c r="I49">
        <v>8.1714682302082107</v>
      </c>
      <c r="J49">
        <v>-0.87357704865028896</v>
      </c>
      <c r="K49" t="b">
        <v>1</v>
      </c>
      <c r="L49">
        <v>282.2</v>
      </c>
      <c r="M49" t="s">
        <v>1511</v>
      </c>
      <c r="N49">
        <v>8.1965535194186803</v>
      </c>
      <c r="O49">
        <v>4.1130000000000004</v>
      </c>
      <c r="P49">
        <v>2.4510000000000001</v>
      </c>
      <c r="Q49" t="s">
        <v>1558</v>
      </c>
      <c r="S49">
        <v>0</v>
      </c>
      <c r="T49">
        <v>12950</v>
      </c>
      <c r="U49">
        <v>2560</v>
      </c>
      <c r="V49">
        <v>158</v>
      </c>
      <c r="W49">
        <v>2560</v>
      </c>
      <c r="X49">
        <v>1</v>
      </c>
      <c r="Y49">
        <v>0.18565909145109499</v>
      </c>
      <c r="Z49">
        <v>282.2</v>
      </c>
      <c r="AA49">
        <v>45.88</v>
      </c>
      <c r="AB49" t="s">
        <v>94</v>
      </c>
      <c r="AC49">
        <v>16.796875</v>
      </c>
      <c r="AE49">
        <v>0</v>
      </c>
      <c r="AF49">
        <v>282.25</v>
      </c>
      <c r="AG49">
        <v>13.15625</v>
      </c>
      <c r="AH49">
        <f t="shared" si="0"/>
        <v>269.09375</v>
      </c>
      <c r="AI49">
        <f t="shared" si="1"/>
        <v>21.453681710213775</v>
      </c>
      <c r="AJ49">
        <f t="shared" si="2"/>
        <v>0.41745561628143779</v>
      </c>
      <c r="AK49">
        <f t="shared" si="3"/>
        <v>676.11978134153151</v>
      </c>
    </row>
    <row r="50" spans="1:37" x14ac:dyDescent="0.3">
      <c r="A50">
        <v>48</v>
      </c>
      <c r="B50">
        <v>159</v>
      </c>
      <c r="C50" t="s">
        <v>1510</v>
      </c>
      <c r="D50">
        <v>1.5124733469849499E-2</v>
      </c>
      <c r="E50">
        <v>2560</v>
      </c>
      <c r="F50">
        <v>10240</v>
      </c>
      <c r="G50">
        <v>4</v>
      </c>
      <c r="H50">
        <v>3.02282580520676</v>
      </c>
      <c r="I50">
        <v>5.1039705246117997</v>
      </c>
      <c r="J50">
        <v>-0.88080997729596799</v>
      </c>
      <c r="K50" t="b">
        <v>1</v>
      </c>
      <c r="L50">
        <v>48.78</v>
      </c>
      <c r="M50" t="s">
        <v>1511</v>
      </c>
      <c r="N50">
        <v>6.0684288967178297</v>
      </c>
      <c r="O50">
        <v>3.9550000000000001</v>
      </c>
      <c r="P50">
        <v>1.6879999999999999</v>
      </c>
      <c r="Q50" t="s">
        <v>1559</v>
      </c>
      <c r="R50" s="1" t="s">
        <v>1941</v>
      </c>
      <c r="S50">
        <v>0</v>
      </c>
      <c r="T50">
        <v>9000</v>
      </c>
      <c r="U50">
        <v>2560</v>
      </c>
      <c r="V50">
        <v>489</v>
      </c>
      <c r="W50">
        <v>2560</v>
      </c>
      <c r="X50">
        <v>1</v>
      </c>
      <c r="Y50">
        <v>9.1475344921167601E-2</v>
      </c>
      <c r="Z50">
        <v>48.78</v>
      </c>
      <c r="AA50">
        <v>184.5</v>
      </c>
      <c r="AB50" t="s">
        <v>94</v>
      </c>
      <c r="AC50">
        <v>6.984375</v>
      </c>
      <c r="AE50">
        <v>0</v>
      </c>
      <c r="AF50">
        <v>48.78125</v>
      </c>
      <c r="AG50">
        <v>4.86328125</v>
      </c>
      <c r="AH50">
        <f t="shared" si="0"/>
        <v>43.91796875</v>
      </c>
      <c r="AI50">
        <f t="shared" si="1"/>
        <v>10.030522088353413</v>
      </c>
      <c r="AJ50">
        <f t="shared" si="2"/>
        <v>0.41444708296554184</v>
      </c>
      <c r="AK50">
        <f t="shared" si="3"/>
        <v>117.70199865070782</v>
      </c>
    </row>
    <row r="51" spans="1:37" x14ac:dyDescent="0.3">
      <c r="A51">
        <v>49</v>
      </c>
      <c r="B51">
        <v>165</v>
      </c>
      <c r="C51" t="s">
        <v>1510</v>
      </c>
      <c r="D51">
        <v>5.44095978736358E-2</v>
      </c>
      <c r="E51">
        <v>2560</v>
      </c>
      <c r="F51">
        <v>7680</v>
      </c>
      <c r="G51">
        <v>3</v>
      </c>
      <c r="H51">
        <v>2.42434677384021</v>
      </c>
      <c r="I51">
        <v>4.3041625340248997</v>
      </c>
      <c r="J51">
        <v>-0.861522167574158</v>
      </c>
      <c r="K51" t="b">
        <v>1</v>
      </c>
      <c r="L51">
        <v>59.62</v>
      </c>
      <c r="M51" t="s">
        <v>1511</v>
      </c>
      <c r="N51">
        <v>5.5954899896196801</v>
      </c>
      <c r="O51">
        <v>3.988</v>
      </c>
      <c r="P51">
        <v>1.7749999999999999</v>
      </c>
      <c r="Q51" t="s">
        <v>1560</v>
      </c>
      <c r="S51">
        <v>0</v>
      </c>
      <c r="T51">
        <v>9736</v>
      </c>
      <c r="U51">
        <v>2560</v>
      </c>
      <c r="V51">
        <v>671</v>
      </c>
      <c r="W51">
        <v>2560</v>
      </c>
      <c r="X51">
        <v>1</v>
      </c>
      <c r="Y51">
        <v>5.4986297333152502E-2</v>
      </c>
      <c r="Z51">
        <v>59.62</v>
      </c>
      <c r="AA51">
        <v>163.19999999999999</v>
      </c>
      <c r="AB51" t="s">
        <v>94</v>
      </c>
      <c r="AC51">
        <v>7.72265625</v>
      </c>
      <c r="AE51">
        <v>0</v>
      </c>
      <c r="AF51">
        <v>59.625</v>
      </c>
      <c r="AG51">
        <v>4.046875</v>
      </c>
      <c r="AH51">
        <f t="shared" si="0"/>
        <v>55.578125</v>
      </c>
      <c r="AI51">
        <f t="shared" si="1"/>
        <v>14.733590733590734</v>
      </c>
      <c r="AJ51">
        <f t="shared" si="2"/>
        <v>0.42251844870081684</v>
      </c>
      <c r="AK51">
        <f t="shared" si="3"/>
        <v>141.1180983536654</v>
      </c>
    </row>
    <row r="52" spans="1:37" x14ac:dyDescent="0.3">
      <c r="A52">
        <v>50</v>
      </c>
      <c r="B52">
        <v>166</v>
      </c>
      <c r="C52" t="s">
        <v>1510</v>
      </c>
      <c r="D52">
        <v>6.5904707061370305E-2</v>
      </c>
      <c r="E52">
        <v>2560</v>
      </c>
      <c r="F52">
        <v>2560</v>
      </c>
      <c r="G52">
        <v>1</v>
      </c>
      <c r="H52">
        <v>3.2364091974578502</v>
      </c>
      <c r="I52">
        <v>3.6061942327142602</v>
      </c>
      <c r="J52">
        <v>-0.83660874668348795</v>
      </c>
      <c r="K52" t="b">
        <v>1</v>
      </c>
      <c r="L52">
        <v>13</v>
      </c>
      <c r="M52" t="s">
        <v>1511</v>
      </c>
      <c r="N52">
        <v>4.8341517215002501</v>
      </c>
      <c r="O52">
        <v>3.3460000000000001</v>
      </c>
      <c r="P52">
        <v>1.1140000000000001</v>
      </c>
      <c r="Q52" t="s">
        <v>1561</v>
      </c>
      <c r="R52" s="1"/>
      <c r="S52">
        <v>0</v>
      </c>
      <c r="T52">
        <v>2212</v>
      </c>
      <c r="U52">
        <v>2560</v>
      </c>
      <c r="V52">
        <v>154</v>
      </c>
      <c r="W52">
        <v>2560</v>
      </c>
      <c r="X52">
        <v>1</v>
      </c>
      <c r="Y52">
        <v>0.18021498882691001</v>
      </c>
      <c r="Z52">
        <v>13</v>
      </c>
      <c r="AA52">
        <v>170.1</v>
      </c>
      <c r="AB52" t="s">
        <v>94</v>
      </c>
      <c r="AC52">
        <v>3.60546875</v>
      </c>
      <c r="AE52">
        <v>3</v>
      </c>
      <c r="AF52">
        <v>13</v>
      </c>
      <c r="AG52">
        <v>3.27734375</v>
      </c>
      <c r="AH52">
        <f t="shared" si="0"/>
        <v>9.72265625</v>
      </c>
      <c r="AI52">
        <f t="shared" si="1"/>
        <v>3.966626936829559</v>
      </c>
      <c r="AJ52">
        <f t="shared" si="2"/>
        <v>0.43317704844685412</v>
      </c>
      <c r="AK52">
        <f t="shared" si="3"/>
        <v>30.01082362653143</v>
      </c>
    </row>
    <row r="53" spans="1:37" x14ac:dyDescent="0.3">
      <c r="A53">
        <v>51</v>
      </c>
      <c r="B53">
        <v>171</v>
      </c>
      <c r="C53" t="s">
        <v>1510</v>
      </c>
      <c r="D53">
        <v>1.97295418433781E-2</v>
      </c>
      <c r="E53">
        <v>2560</v>
      </c>
      <c r="F53">
        <v>10240</v>
      </c>
      <c r="G53">
        <v>4</v>
      </c>
      <c r="H53">
        <v>3.5860639573611</v>
      </c>
      <c r="I53">
        <v>8.7760510519012893</v>
      </c>
      <c r="J53">
        <v>-0.874380707388698</v>
      </c>
      <c r="K53" t="b">
        <v>1</v>
      </c>
      <c r="L53">
        <v>280.5</v>
      </c>
      <c r="M53" t="s">
        <v>1511</v>
      </c>
      <c r="N53">
        <v>8.7931981201557807</v>
      </c>
      <c r="O53">
        <v>4.1100000000000003</v>
      </c>
      <c r="P53">
        <v>2.4470000000000001</v>
      </c>
      <c r="Q53" t="s">
        <v>1562</v>
      </c>
      <c r="S53">
        <v>0</v>
      </c>
      <c r="T53">
        <v>12890</v>
      </c>
      <c r="U53">
        <v>2560</v>
      </c>
      <c r="V53">
        <v>111</v>
      </c>
      <c r="W53">
        <v>2560</v>
      </c>
      <c r="X53">
        <v>1</v>
      </c>
      <c r="Y53">
        <v>0.24545832826566399</v>
      </c>
      <c r="Z53">
        <v>280.5</v>
      </c>
      <c r="AA53">
        <v>45.94</v>
      </c>
      <c r="AB53" t="s">
        <v>94</v>
      </c>
      <c r="AC53">
        <v>16.75</v>
      </c>
      <c r="AE53">
        <v>0</v>
      </c>
      <c r="AF53">
        <v>280.5</v>
      </c>
      <c r="AG53">
        <v>15.4453125</v>
      </c>
      <c r="AH53">
        <f t="shared" si="0"/>
        <v>265.0546875</v>
      </c>
      <c r="AI53">
        <f t="shared" si="1"/>
        <v>18.160849772382399</v>
      </c>
      <c r="AJ53">
        <f t="shared" si="2"/>
        <v>0.41712025920188872</v>
      </c>
      <c r="AK53">
        <f t="shared" si="3"/>
        <v>672.46793655312797</v>
      </c>
    </row>
    <row r="54" spans="1:37" x14ac:dyDescent="0.3">
      <c r="A54">
        <v>52</v>
      </c>
      <c r="B54">
        <v>172</v>
      </c>
      <c r="C54" t="s">
        <v>1510</v>
      </c>
      <c r="D54">
        <v>1.6232142593839701E-2</v>
      </c>
      <c r="E54">
        <v>2560</v>
      </c>
      <c r="F54">
        <v>10240</v>
      </c>
      <c r="G54">
        <v>4</v>
      </c>
      <c r="H54">
        <v>3.19446421494168</v>
      </c>
      <c r="I54">
        <v>5.3251468895561098</v>
      </c>
      <c r="J54">
        <v>-0.88402461224960305</v>
      </c>
      <c r="K54" t="b">
        <v>1</v>
      </c>
      <c r="L54">
        <v>46.4</v>
      </c>
      <c r="M54" t="s">
        <v>1511</v>
      </c>
      <c r="N54">
        <v>6.2264480189915297</v>
      </c>
      <c r="O54">
        <v>3.9670000000000001</v>
      </c>
      <c r="P54">
        <v>1.667</v>
      </c>
      <c r="Q54" t="s">
        <v>1563</v>
      </c>
      <c r="R54" s="1" t="s">
        <v>1941</v>
      </c>
      <c r="S54">
        <v>0</v>
      </c>
      <c r="T54">
        <v>9260</v>
      </c>
      <c r="U54">
        <v>2560</v>
      </c>
      <c r="V54">
        <v>447</v>
      </c>
      <c r="W54">
        <v>2560</v>
      </c>
      <c r="X54">
        <v>1</v>
      </c>
      <c r="Y54">
        <v>0.103794595716297</v>
      </c>
      <c r="Z54">
        <v>46.4</v>
      </c>
      <c r="AA54">
        <v>199.6</v>
      </c>
      <c r="AB54" t="s">
        <v>94</v>
      </c>
      <c r="AC54">
        <v>6.8125</v>
      </c>
      <c r="AE54">
        <v>0</v>
      </c>
      <c r="AF54">
        <v>46.40625</v>
      </c>
      <c r="AG54">
        <v>5.33984375</v>
      </c>
      <c r="AH54">
        <f t="shared" si="0"/>
        <v>41.06640625</v>
      </c>
      <c r="AI54">
        <f t="shared" si="1"/>
        <v>8.690563277249451</v>
      </c>
      <c r="AJ54">
        <f t="shared" si="2"/>
        <v>0.41311692601619343</v>
      </c>
      <c r="AK54">
        <f t="shared" si="3"/>
        <v>112.33199870920069</v>
      </c>
    </row>
    <row r="55" spans="1:37" x14ac:dyDescent="0.3">
      <c r="A55">
        <v>53</v>
      </c>
      <c r="B55">
        <v>178</v>
      </c>
      <c r="C55" t="s">
        <v>1510</v>
      </c>
      <c r="D55">
        <v>3.0614327532312701E-2</v>
      </c>
      <c r="E55">
        <v>2560</v>
      </c>
      <c r="F55">
        <v>7680</v>
      </c>
      <c r="G55">
        <v>3</v>
      </c>
      <c r="H55">
        <v>3.27916914707248</v>
      </c>
      <c r="I55">
        <v>5.7897830252998599</v>
      </c>
      <c r="J55">
        <v>-0.86875509621983704</v>
      </c>
      <c r="K55" t="b">
        <v>1</v>
      </c>
      <c r="L55">
        <v>58.25</v>
      </c>
      <c r="M55" t="s">
        <v>1511</v>
      </c>
      <c r="N55">
        <v>6.7065124865963401</v>
      </c>
      <c r="O55">
        <v>3.9769999999999999</v>
      </c>
      <c r="P55">
        <v>1.766</v>
      </c>
      <c r="Q55" t="s">
        <v>1564</v>
      </c>
      <c r="S55">
        <v>0</v>
      </c>
      <c r="T55">
        <v>9470</v>
      </c>
      <c r="U55">
        <v>2560</v>
      </c>
      <c r="V55">
        <v>170</v>
      </c>
      <c r="W55">
        <v>2560</v>
      </c>
      <c r="X55">
        <v>1</v>
      </c>
      <c r="Y55">
        <v>0.17480429394657199</v>
      </c>
      <c r="Z55">
        <v>58.25</v>
      </c>
      <c r="AA55">
        <v>162.6</v>
      </c>
      <c r="AB55" t="s">
        <v>94</v>
      </c>
      <c r="AC55">
        <v>7.6328125</v>
      </c>
      <c r="AE55">
        <v>0</v>
      </c>
      <c r="AF55">
        <v>58.25</v>
      </c>
      <c r="AG55">
        <v>10.359375</v>
      </c>
      <c r="AH55">
        <f t="shared" si="0"/>
        <v>47.890625</v>
      </c>
      <c r="AI55">
        <f t="shared" si="1"/>
        <v>5.6229260935143284</v>
      </c>
      <c r="AJ55">
        <f t="shared" si="2"/>
        <v>0.41947342839226243</v>
      </c>
      <c r="AK55">
        <f t="shared" si="3"/>
        <v>138.86457653171931</v>
      </c>
    </row>
    <row r="56" spans="1:37" x14ac:dyDescent="0.3">
      <c r="A56">
        <v>54</v>
      </c>
      <c r="B56">
        <v>179</v>
      </c>
      <c r="C56" t="s">
        <v>1510</v>
      </c>
      <c r="D56">
        <v>6.0616665764017197E-2</v>
      </c>
      <c r="E56">
        <v>2560</v>
      </c>
      <c r="F56">
        <v>2560</v>
      </c>
      <c r="G56">
        <v>1</v>
      </c>
      <c r="H56">
        <v>3.2409127226590999</v>
      </c>
      <c r="I56">
        <v>3.560573059562</v>
      </c>
      <c r="J56">
        <v>-0.839823381637122</v>
      </c>
      <c r="K56" t="b">
        <v>1</v>
      </c>
      <c r="L56">
        <v>12.555</v>
      </c>
      <c r="M56" t="s">
        <v>1511</v>
      </c>
      <c r="N56">
        <v>4.8713938201800904</v>
      </c>
      <c r="O56">
        <v>3.3769999999999998</v>
      </c>
      <c r="P56">
        <v>1.099</v>
      </c>
      <c r="Q56" t="s">
        <v>1565</v>
      </c>
      <c r="R56" s="1"/>
      <c r="S56">
        <v>0</v>
      </c>
      <c r="T56">
        <v>2384</v>
      </c>
      <c r="U56">
        <v>2560</v>
      </c>
      <c r="V56">
        <v>181</v>
      </c>
      <c r="W56">
        <v>2560</v>
      </c>
      <c r="X56">
        <v>1</v>
      </c>
      <c r="Y56">
        <v>0.166565730900331</v>
      </c>
      <c r="Z56">
        <v>12.555</v>
      </c>
      <c r="AA56">
        <v>189.9</v>
      </c>
      <c r="AB56" t="s">
        <v>94</v>
      </c>
      <c r="AC56">
        <v>3.54296875</v>
      </c>
      <c r="AE56">
        <v>3</v>
      </c>
      <c r="AF56">
        <v>12.5546875</v>
      </c>
      <c r="AG56">
        <v>3.201171875</v>
      </c>
      <c r="AH56">
        <f t="shared" si="0"/>
        <v>9.353515625</v>
      </c>
      <c r="AI56">
        <f t="shared" si="1"/>
        <v>3.9219035997559488</v>
      </c>
      <c r="AJ56">
        <f t="shared" si="2"/>
        <v>0.43178677816876038</v>
      </c>
      <c r="AK56">
        <f t="shared" si="3"/>
        <v>29.076127697205916</v>
      </c>
    </row>
    <row r="57" spans="1:37" x14ac:dyDescent="0.3">
      <c r="A57">
        <v>55</v>
      </c>
      <c r="B57">
        <v>184</v>
      </c>
      <c r="C57" t="s">
        <v>1510</v>
      </c>
      <c r="D57">
        <v>1.4459544428270001E-2</v>
      </c>
      <c r="E57">
        <v>2560</v>
      </c>
      <c r="F57">
        <v>10240</v>
      </c>
      <c r="G57">
        <v>4</v>
      </c>
      <c r="H57">
        <v>3.7883203032433901</v>
      </c>
      <c r="I57">
        <v>9.3006223069862095</v>
      </c>
      <c r="J57">
        <v>-0.874380707388698</v>
      </c>
      <c r="K57" t="b">
        <v>1</v>
      </c>
      <c r="L57">
        <v>284.8</v>
      </c>
      <c r="M57" t="s">
        <v>1511</v>
      </c>
      <c r="N57">
        <v>9.3079221247426194</v>
      </c>
      <c r="O57">
        <v>4.1130000000000004</v>
      </c>
      <c r="P57">
        <v>2.4550000000000001</v>
      </c>
      <c r="Q57" t="s">
        <v>1566</v>
      </c>
      <c r="S57">
        <v>0</v>
      </c>
      <c r="T57">
        <v>12950</v>
      </c>
      <c r="U57">
        <v>2560</v>
      </c>
      <c r="V57">
        <v>77</v>
      </c>
      <c r="W57">
        <v>2560</v>
      </c>
      <c r="X57">
        <v>1</v>
      </c>
      <c r="Y57">
        <v>0.317758589111729</v>
      </c>
      <c r="Z57">
        <v>284.8</v>
      </c>
      <c r="AA57">
        <v>45.5</v>
      </c>
      <c r="AB57" t="s">
        <v>94</v>
      </c>
      <c r="AC57">
        <v>16.875</v>
      </c>
      <c r="AE57">
        <v>0</v>
      </c>
      <c r="AF57">
        <v>284.75</v>
      </c>
      <c r="AG57">
        <v>18.328125</v>
      </c>
      <c r="AH57">
        <f t="shared" si="0"/>
        <v>266.421875</v>
      </c>
      <c r="AI57">
        <f t="shared" si="1"/>
        <v>15.536231884057971</v>
      </c>
      <c r="AJ57">
        <f t="shared" si="2"/>
        <v>0.41712025920188872</v>
      </c>
      <c r="AK57">
        <f t="shared" si="3"/>
        <v>682.65684468272082</v>
      </c>
    </row>
    <row r="58" spans="1:37" x14ac:dyDescent="0.3">
      <c r="A58">
        <v>56</v>
      </c>
      <c r="B58">
        <v>185</v>
      </c>
      <c r="C58" t="s">
        <v>1510</v>
      </c>
      <c r="D58">
        <v>1.40495072099487E-2</v>
      </c>
      <c r="E58">
        <v>2560</v>
      </c>
      <c r="F58">
        <v>10240</v>
      </c>
      <c r="G58">
        <v>4</v>
      </c>
      <c r="H58">
        <v>3.4087469649007098</v>
      </c>
      <c r="I58">
        <v>5.9686360430341496</v>
      </c>
      <c r="J58">
        <v>-0.88643558846482895</v>
      </c>
      <c r="K58" t="b">
        <v>1</v>
      </c>
      <c r="L58">
        <v>56.3</v>
      </c>
      <c r="M58" t="s">
        <v>1511</v>
      </c>
      <c r="N58">
        <v>6.6027342626412597</v>
      </c>
      <c r="O58">
        <v>4</v>
      </c>
      <c r="P58">
        <v>1.7509999999999999</v>
      </c>
      <c r="Q58" t="s">
        <v>1567</v>
      </c>
      <c r="R58" s="1" t="s">
        <v>1941</v>
      </c>
      <c r="S58">
        <v>0</v>
      </c>
      <c r="T58">
        <v>10000</v>
      </c>
      <c r="U58">
        <v>2560</v>
      </c>
      <c r="V58">
        <v>404</v>
      </c>
      <c r="W58">
        <v>2560</v>
      </c>
      <c r="X58">
        <v>1</v>
      </c>
      <c r="Y58">
        <v>0.119839640594082</v>
      </c>
      <c r="Z58">
        <v>56.3</v>
      </c>
      <c r="AA58">
        <v>177.6</v>
      </c>
      <c r="AB58" t="s">
        <v>94</v>
      </c>
      <c r="AC58">
        <v>7.50390625</v>
      </c>
      <c r="AE58">
        <v>0</v>
      </c>
      <c r="AF58">
        <v>56.3125</v>
      </c>
      <c r="AG58">
        <v>6.14453125</v>
      </c>
      <c r="AH58">
        <f t="shared" si="0"/>
        <v>50.16796875</v>
      </c>
      <c r="AI58">
        <f t="shared" si="1"/>
        <v>9.1646535282898913</v>
      </c>
      <c r="AJ58">
        <f t="shared" si="2"/>
        <v>0.41212211065343923</v>
      </c>
      <c r="AK58">
        <f t="shared" si="3"/>
        <v>136.64032708828421</v>
      </c>
    </row>
    <row r="59" spans="1:37" x14ac:dyDescent="0.3">
      <c r="A59">
        <v>57</v>
      </c>
      <c r="B59">
        <v>191</v>
      </c>
      <c r="C59" t="s">
        <v>1510</v>
      </c>
      <c r="D59">
        <v>2.7357344311050601E-2</v>
      </c>
      <c r="E59">
        <v>2560</v>
      </c>
      <c r="F59">
        <v>7680</v>
      </c>
      <c r="G59">
        <v>3</v>
      </c>
      <c r="H59">
        <v>3.19850837318051</v>
      </c>
      <c r="I59">
        <v>5.53491878640222</v>
      </c>
      <c r="J59">
        <v>-0.87116607243506305</v>
      </c>
      <c r="K59" t="b">
        <v>1</v>
      </c>
      <c r="L59">
        <v>53.8</v>
      </c>
      <c r="M59" t="s">
        <v>1511</v>
      </c>
      <c r="N59">
        <v>6.5207818531062403</v>
      </c>
      <c r="O59">
        <v>3.9750000000000001</v>
      </c>
      <c r="P59">
        <v>1.73</v>
      </c>
      <c r="Q59" t="s">
        <v>1568</v>
      </c>
      <c r="S59">
        <v>0</v>
      </c>
      <c r="T59">
        <v>9430</v>
      </c>
      <c r="U59">
        <v>2560</v>
      </c>
      <c r="V59">
        <v>212</v>
      </c>
      <c r="W59">
        <v>2560</v>
      </c>
      <c r="X59">
        <v>1</v>
      </c>
      <c r="Y59">
        <v>0.150994174992995</v>
      </c>
      <c r="Z59">
        <v>53.8</v>
      </c>
      <c r="AA59">
        <v>175.2</v>
      </c>
      <c r="AB59" t="s">
        <v>94</v>
      </c>
      <c r="AC59">
        <v>7.3359375</v>
      </c>
      <c r="AE59">
        <v>0</v>
      </c>
      <c r="AF59">
        <v>53.8125</v>
      </c>
      <c r="AG59">
        <v>8.875</v>
      </c>
      <c r="AH59">
        <f t="shared" si="0"/>
        <v>44.9375</v>
      </c>
      <c r="AI59">
        <f t="shared" si="1"/>
        <v>6.063380281690141</v>
      </c>
      <c r="AJ59">
        <f t="shared" si="2"/>
        <v>0.41846330611318772</v>
      </c>
      <c r="AK59">
        <f t="shared" si="3"/>
        <v>128.59550458516085</v>
      </c>
    </row>
    <row r="60" spans="1:37" x14ac:dyDescent="0.3">
      <c r="A60">
        <v>58</v>
      </c>
      <c r="B60">
        <v>192</v>
      </c>
      <c r="C60" t="s">
        <v>1510</v>
      </c>
      <c r="D60">
        <v>6.9253718626898803E-2</v>
      </c>
      <c r="E60">
        <v>2560</v>
      </c>
      <c r="F60">
        <v>2560</v>
      </c>
      <c r="G60">
        <v>1</v>
      </c>
      <c r="H60">
        <v>4.0685408157204801</v>
      </c>
      <c r="I60">
        <v>4.1281385815757599</v>
      </c>
      <c r="J60">
        <v>-0.84785996902120997</v>
      </c>
      <c r="K60" t="b">
        <v>1</v>
      </c>
      <c r="L60">
        <v>10.336</v>
      </c>
      <c r="M60" t="s">
        <v>1511</v>
      </c>
      <c r="N60">
        <v>5.25239286043543</v>
      </c>
      <c r="O60">
        <v>3.367</v>
      </c>
      <c r="P60">
        <v>1.0149999999999999</v>
      </c>
      <c r="Q60" t="s">
        <v>1569</v>
      </c>
      <c r="R60" s="1"/>
      <c r="S60">
        <v>0</v>
      </c>
      <c r="T60">
        <v>2324</v>
      </c>
      <c r="U60">
        <v>2560</v>
      </c>
      <c r="V60">
        <v>144</v>
      </c>
      <c r="W60">
        <v>2560</v>
      </c>
      <c r="X60">
        <v>1</v>
      </c>
      <c r="Y60">
        <v>0.25571173464337299</v>
      </c>
      <c r="Z60">
        <v>10.336</v>
      </c>
      <c r="AA60">
        <v>224.9</v>
      </c>
      <c r="AB60" t="s">
        <v>94</v>
      </c>
      <c r="AC60">
        <v>3.21484375</v>
      </c>
      <c r="AE60">
        <v>3</v>
      </c>
      <c r="AF60">
        <v>10.3359375</v>
      </c>
      <c r="AG60">
        <v>3.46484375</v>
      </c>
      <c r="AH60">
        <f t="shared" si="0"/>
        <v>6.87109375</v>
      </c>
      <c r="AI60">
        <f t="shared" si="1"/>
        <v>2.9830890642615557</v>
      </c>
      <c r="AJ60">
        <f t="shared" si="2"/>
        <v>0.42833059256548062</v>
      </c>
      <c r="AK60">
        <f t="shared" si="3"/>
        <v>24.130747790142735</v>
      </c>
    </row>
    <row r="61" spans="1:37" x14ac:dyDescent="0.3">
      <c r="A61">
        <v>59</v>
      </c>
      <c r="B61">
        <v>197</v>
      </c>
      <c r="C61" t="s">
        <v>1510</v>
      </c>
      <c r="D61">
        <v>2.3942942711130399E-2</v>
      </c>
      <c r="E61">
        <v>2560</v>
      </c>
      <c r="F61">
        <v>10240</v>
      </c>
      <c r="G61">
        <v>4</v>
      </c>
      <c r="H61">
        <v>3.81746659314665</v>
      </c>
      <c r="I61">
        <v>9.4989305462281894</v>
      </c>
      <c r="J61">
        <v>-0.87357704865028896</v>
      </c>
      <c r="K61" t="b">
        <v>1</v>
      </c>
      <c r="L61">
        <v>307.2</v>
      </c>
      <c r="M61" t="s">
        <v>1511</v>
      </c>
      <c r="N61">
        <v>9.5030278735320994</v>
      </c>
      <c r="O61">
        <v>4.12</v>
      </c>
      <c r="P61">
        <v>2.488</v>
      </c>
      <c r="Q61" t="s">
        <v>1570</v>
      </c>
      <c r="S61">
        <v>0</v>
      </c>
      <c r="T61">
        <v>13200</v>
      </c>
      <c r="U61">
        <v>2560</v>
      </c>
      <c r="V61">
        <v>54</v>
      </c>
      <c r="W61">
        <v>2560</v>
      </c>
      <c r="X61">
        <v>1</v>
      </c>
      <c r="Y61">
        <v>0.38340864003038799</v>
      </c>
      <c r="Z61">
        <v>307.2</v>
      </c>
      <c r="AA61">
        <v>42.97</v>
      </c>
      <c r="AB61" t="s">
        <v>94</v>
      </c>
      <c r="AC61">
        <v>17.53125</v>
      </c>
      <c r="AE61">
        <v>0</v>
      </c>
      <c r="AF61">
        <v>307.25</v>
      </c>
      <c r="AG61">
        <v>21.96875</v>
      </c>
      <c r="AH61">
        <f t="shared" si="0"/>
        <v>285.28125</v>
      </c>
      <c r="AI61">
        <f t="shared" si="1"/>
        <v>13.985775248933143</v>
      </c>
      <c r="AJ61">
        <f t="shared" si="2"/>
        <v>0.41745561628143779</v>
      </c>
      <c r="AK61">
        <f t="shared" si="3"/>
        <v>736.00638730623757</v>
      </c>
    </row>
    <row r="62" spans="1:37" x14ac:dyDescent="0.3">
      <c r="A62">
        <v>60</v>
      </c>
      <c r="B62">
        <v>198</v>
      </c>
      <c r="C62" t="s">
        <v>1510</v>
      </c>
      <c r="D62">
        <v>1.2288206356010301E-2</v>
      </c>
      <c r="E62">
        <v>2560</v>
      </c>
      <c r="F62">
        <v>10240</v>
      </c>
      <c r="G62">
        <v>4</v>
      </c>
      <c r="H62">
        <v>3.5719047379577402</v>
      </c>
      <c r="I62">
        <v>6.2926915500739904</v>
      </c>
      <c r="J62">
        <v>-0.88884656468005496</v>
      </c>
      <c r="K62" t="b">
        <v>1</v>
      </c>
      <c r="L62">
        <v>57.72</v>
      </c>
      <c r="M62" t="s">
        <v>1511</v>
      </c>
      <c r="N62">
        <v>6.8853001395745297</v>
      </c>
      <c r="O62">
        <v>4.0350000000000001</v>
      </c>
      <c r="P62">
        <v>1.762</v>
      </c>
      <c r="Q62" t="s">
        <v>1571</v>
      </c>
      <c r="R62" s="1" t="s">
        <v>1941</v>
      </c>
      <c r="S62">
        <v>0</v>
      </c>
      <c r="T62">
        <v>10820</v>
      </c>
      <c r="U62">
        <v>2560</v>
      </c>
      <c r="V62">
        <v>389</v>
      </c>
      <c r="W62">
        <v>2560</v>
      </c>
      <c r="X62">
        <v>1</v>
      </c>
      <c r="Y62">
        <v>0.130400746574832</v>
      </c>
      <c r="Z62">
        <v>57.72</v>
      </c>
      <c r="AA62">
        <v>187.4</v>
      </c>
      <c r="AB62" t="s">
        <v>94</v>
      </c>
      <c r="AC62">
        <v>7.59765625</v>
      </c>
      <c r="AE62">
        <v>0</v>
      </c>
      <c r="AF62">
        <v>57.71875</v>
      </c>
      <c r="AG62">
        <v>6.73828125</v>
      </c>
      <c r="AH62">
        <f t="shared" si="0"/>
        <v>50.98046875</v>
      </c>
      <c r="AI62">
        <f t="shared" si="1"/>
        <v>8.5657971014492755</v>
      </c>
      <c r="AJ62">
        <f t="shared" si="2"/>
        <v>0.4111296908778509</v>
      </c>
      <c r="AK62">
        <f t="shared" si="3"/>
        <v>140.390614642202</v>
      </c>
    </row>
    <row r="63" spans="1:37" x14ac:dyDescent="0.3">
      <c r="A63">
        <v>61</v>
      </c>
      <c r="B63">
        <v>204</v>
      </c>
      <c r="C63" t="s">
        <v>1510</v>
      </c>
      <c r="D63">
        <v>2.1164314973409801E-2</v>
      </c>
      <c r="E63">
        <v>2560</v>
      </c>
      <c r="F63">
        <v>7680</v>
      </c>
      <c r="G63">
        <v>3</v>
      </c>
      <c r="H63">
        <v>3.42948822996558</v>
      </c>
      <c r="I63">
        <v>6.2025509784143198</v>
      </c>
      <c r="J63">
        <v>-0.87277338991188003</v>
      </c>
      <c r="K63" t="b">
        <v>1</v>
      </c>
      <c r="L63">
        <v>64.400000000000006</v>
      </c>
      <c r="M63" t="s">
        <v>1511</v>
      </c>
      <c r="N63">
        <v>6.8729479736785697</v>
      </c>
      <c r="O63">
        <v>3.98</v>
      </c>
      <c r="P63">
        <v>1.8089999999999999</v>
      </c>
      <c r="Q63" t="s">
        <v>1572</v>
      </c>
      <c r="S63">
        <v>0</v>
      </c>
      <c r="T63">
        <v>9550</v>
      </c>
      <c r="U63">
        <v>2560</v>
      </c>
      <c r="V63">
        <v>204</v>
      </c>
      <c r="W63">
        <v>2560</v>
      </c>
      <c r="X63">
        <v>1</v>
      </c>
      <c r="Y63">
        <v>0.17009819914006299</v>
      </c>
      <c r="Z63">
        <v>64.400000000000006</v>
      </c>
      <c r="AA63">
        <v>148.4</v>
      </c>
      <c r="AB63" t="s">
        <v>94</v>
      </c>
      <c r="AC63">
        <v>8.0234375</v>
      </c>
      <c r="AE63">
        <v>0</v>
      </c>
      <c r="AF63">
        <v>64.375</v>
      </c>
      <c r="AG63">
        <v>9.25</v>
      </c>
      <c r="AH63">
        <f t="shared" si="0"/>
        <v>55.125</v>
      </c>
      <c r="AI63">
        <f t="shared" si="1"/>
        <v>6.9594594594594597</v>
      </c>
      <c r="AJ63">
        <f t="shared" si="2"/>
        <v>0.41779124298196141</v>
      </c>
      <c r="AK63">
        <f t="shared" si="3"/>
        <v>154.08412952968348</v>
      </c>
    </row>
    <row r="64" spans="1:37" x14ac:dyDescent="0.3">
      <c r="A64">
        <v>62</v>
      </c>
      <c r="B64">
        <v>205</v>
      </c>
      <c r="C64" t="s">
        <v>1510</v>
      </c>
      <c r="D64">
        <v>6.9274516663628299E-2</v>
      </c>
      <c r="E64">
        <v>2560</v>
      </c>
      <c r="F64">
        <v>2560</v>
      </c>
      <c r="G64">
        <v>1</v>
      </c>
      <c r="H64">
        <v>23.044661665298399</v>
      </c>
      <c r="I64">
        <v>21.773154454273602</v>
      </c>
      <c r="J64">
        <v>-0.84946728649802705</v>
      </c>
      <c r="K64" t="b">
        <v>1</v>
      </c>
      <c r="L64">
        <v>8.8049999999999997</v>
      </c>
      <c r="M64" t="s">
        <v>1511</v>
      </c>
      <c r="N64">
        <v>21.919844861621801</v>
      </c>
      <c r="O64">
        <v>3.4</v>
      </c>
      <c r="P64">
        <v>0.94499999999999995</v>
      </c>
      <c r="Q64" t="s">
        <v>1573</v>
      </c>
      <c r="R64" s="1"/>
      <c r="S64">
        <v>0</v>
      </c>
      <c r="T64">
        <v>2510</v>
      </c>
      <c r="U64">
        <v>2560</v>
      </c>
      <c r="V64">
        <v>12</v>
      </c>
      <c r="W64">
        <v>2560</v>
      </c>
      <c r="X64">
        <v>1</v>
      </c>
      <c r="Y64">
        <v>6.3637456733271298</v>
      </c>
      <c r="Z64">
        <v>8.8049999999999997</v>
      </c>
      <c r="AA64">
        <v>285</v>
      </c>
      <c r="AB64" t="s">
        <v>94</v>
      </c>
      <c r="AC64">
        <v>2.966796875</v>
      </c>
      <c r="AD64" t="s">
        <v>98</v>
      </c>
      <c r="AE64">
        <v>3</v>
      </c>
      <c r="AF64">
        <v>8.8046875</v>
      </c>
      <c r="AG64">
        <v>7.265625</v>
      </c>
      <c r="AH64">
        <f t="shared" si="0"/>
        <v>1.5390625</v>
      </c>
      <c r="AI64">
        <f t="shared" si="1"/>
        <v>1.2118279569892474</v>
      </c>
      <c r="AJ64">
        <f t="shared" si="2"/>
        <v>0.42764268231138125</v>
      </c>
      <c r="AK64">
        <f t="shared" si="3"/>
        <v>20.588888490763431</v>
      </c>
    </row>
    <row r="65" spans="1:37" x14ac:dyDescent="0.3">
      <c r="A65">
        <v>63</v>
      </c>
      <c r="B65">
        <v>210</v>
      </c>
      <c r="C65" t="s">
        <v>1510</v>
      </c>
      <c r="D65">
        <v>2.7694735508602901E-2</v>
      </c>
      <c r="E65">
        <v>2560</v>
      </c>
      <c r="F65">
        <v>10240</v>
      </c>
      <c r="G65">
        <v>4</v>
      </c>
      <c r="H65">
        <v>2.8948388299404999</v>
      </c>
      <c r="I65">
        <v>7.2427510569409899</v>
      </c>
      <c r="J65">
        <v>-0.87277338991188003</v>
      </c>
      <c r="K65" t="b">
        <v>1</v>
      </c>
      <c r="L65">
        <v>317.8</v>
      </c>
      <c r="M65" t="s">
        <v>1511</v>
      </c>
      <c r="N65">
        <v>7.2947926127982701</v>
      </c>
      <c r="O65">
        <v>4.125</v>
      </c>
      <c r="P65">
        <v>2.5019999999999998</v>
      </c>
      <c r="Q65" t="s">
        <v>1574</v>
      </c>
      <c r="S65">
        <v>0</v>
      </c>
      <c r="T65">
        <v>13336</v>
      </c>
      <c r="U65">
        <v>2560</v>
      </c>
      <c r="V65">
        <v>534</v>
      </c>
      <c r="W65">
        <v>2560</v>
      </c>
      <c r="X65">
        <v>1</v>
      </c>
      <c r="Y65">
        <v>8.1997695585715097E-2</v>
      </c>
      <c r="Z65">
        <v>317.8</v>
      </c>
      <c r="AA65">
        <v>41.97</v>
      </c>
      <c r="AB65" t="s">
        <v>94</v>
      </c>
      <c r="AC65">
        <v>17.828125</v>
      </c>
      <c r="AE65">
        <v>0</v>
      </c>
      <c r="AF65">
        <v>317.75</v>
      </c>
      <c r="AG65">
        <v>6.8203125</v>
      </c>
      <c r="AH65">
        <f t="shared" si="0"/>
        <v>310.9296875</v>
      </c>
      <c r="AI65">
        <f t="shared" si="1"/>
        <v>46.588774341351659</v>
      </c>
      <c r="AJ65">
        <f t="shared" si="2"/>
        <v>0.41779124298196141</v>
      </c>
      <c r="AK65">
        <f t="shared" si="3"/>
        <v>760.54729565913669</v>
      </c>
    </row>
    <row r="66" spans="1:37" x14ac:dyDescent="0.3">
      <c r="A66">
        <v>64</v>
      </c>
      <c r="B66">
        <v>211</v>
      </c>
      <c r="C66" t="s">
        <v>1510</v>
      </c>
      <c r="D66">
        <v>1.50059064101454E-2</v>
      </c>
      <c r="E66">
        <v>2560</v>
      </c>
      <c r="F66">
        <v>10240</v>
      </c>
      <c r="G66">
        <v>4</v>
      </c>
      <c r="H66">
        <v>3.59642131825506</v>
      </c>
      <c r="I66">
        <v>6.3745163013993498</v>
      </c>
      <c r="J66">
        <v>-0.88884656468005496</v>
      </c>
      <c r="K66" t="b">
        <v>1</v>
      </c>
      <c r="L66">
        <v>59.16</v>
      </c>
      <c r="M66" t="s">
        <v>1511</v>
      </c>
      <c r="N66">
        <v>7.0071469504259598</v>
      </c>
      <c r="O66">
        <v>4.0549999999999997</v>
      </c>
      <c r="P66">
        <v>1.772</v>
      </c>
      <c r="Q66" t="s">
        <v>1575</v>
      </c>
      <c r="R66" s="1" t="s">
        <v>1941</v>
      </c>
      <c r="S66">
        <v>0</v>
      </c>
      <c r="T66">
        <v>11370</v>
      </c>
      <c r="U66">
        <v>2560</v>
      </c>
      <c r="V66">
        <v>485</v>
      </c>
      <c r="W66">
        <v>2560</v>
      </c>
      <c r="X66">
        <v>1</v>
      </c>
      <c r="Y66">
        <v>0.11789741882127899</v>
      </c>
      <c r="Z66">
        <v>59.16</v>
      </c>
      <c r="AA66">
        <v>192.1</v>
      </c>
      <c r="AB66" t="s">
        <v>94</v>
      </c>
      <c r="AC66">
        <v>7.69140625</v>
      </c>
      <c r="AE66">
        <v>0</v>
      </c>
      <c r="AF66">
        <v>59.15625</v>
      </c>
      <c r="AG66">
        <v>6.3984375</v>
      </c>
      <c r="AH66">
        <f t="shared" si="0"/>
        <v>52.7578125</v>
      </c>
      <c r="AI66">
        <f t="shared" si="1"/>
        <v>9.2454212454212445</v>
      </c>
      <c r="AJ66">
        <f t="shared" si="2"/>
        <v>0.4111296908778509</v>
      </c>
      <c r="AK66">
        <f t="shared" si="3"/>
        <v>143.88707824455247</v>
      </c>
    </row>
    <row r="67" spans="1:37" x14ac:dyDescent="0.3">
      <c r="A67">
        <v>65</v>
      </c>
      <c r="B67">
        <v>217</v>
      </c>
      <c r="C67" t="s">
        <v>1510</v>
      </c>
      <c r="D67">
        <v>1.9920964425793601E-2</v>
      </c>
      <c r="E67">
        <v>2560</v>
      </c>
      <c r="F67">
        <v>7680</v>
      </c>
      <c r="G67">
        <v>3</v>
      </c>
      <c r="H67">
        <v>3.3796968048016698</v>
      </c>
      <c r="I67">
        <v>6.0860946367717599</v>
      </c>
      <c r="J67">
        <v>-0.874380707388698</v>
      </c>
      <c r="K67" t="b">
        <v>1</v>
      </c>
      <c r="L67">
        <v>63.2</v>
      </c>
      <c r="M67" t="s">
        <v>1511</v>
      </c>
      <c r="N67">
        <v>6.7833634756812904</v>
      </c>
      <c r="O67">
        <v>3.9769999999999999</v>
      </c>
      <c r="P67">
        <v>1.8009999999999999</v>
      </c>
      <c r="Q67" t="s">
        <v>1576</v>
      </c>
      <c r="S67">
        <v>0</v>
      </c>
      <c r="T67">
        <v>9490</v>
      </c>
      <c r="U67">
        <v>2560</v>
      </c>
      <c r="V67">
        <v>222</v>
      </c>
      <c r="W67">
        <v>2560</v>
      </c>
      <c r="X67">
        <v>1</v>
      </c>
      <c r="Y67">
        <v>0.15971479201161001</v>
      </c>
      <c r="Z67">
        <v>63.2</v>
      </c>
      <c r="AA67">
        <v>150.1</v>
      </c>
      <c r="AB67" t="s">
        <v>94</v>
      </c>
      <c r="AC67">
        <v>7.94921875</v>
      </c>
      <c r="AE67">
        <v>0</v>
      </c>
      <c r="AF67">
        <v>63.1875</v>
      </c>
      <c r="AG67">
        <v>8.5625</v>
      </c>
      <c r="AH67">
        <f t="shared" ref="AH67:AH130" si="5">AF67-AG67</f>
        <v>54.625</v>
      </c>
      <c r="AI67">
        <f t="shared" ref="AI67:AI130" si="6">AF67/AG67</f>
        <v>7.3795620437956204</v>
      </c>
      <c r="AJ67">
        <f t="shared" ref="AJ67:AJ130" si="7">EXP(J67)</f>
        <v>0.41712025920188872</v>
      </c>
      <c r="AK67">
        <f t="shared" ref="AK67:AK130" si="8">AF67/AJ67</f>
        <v>151.48508998556426</v>
      </c>
    </row>
    <row r="68" spans="1:37" x14ac:dyDescent="0.3">
      <c r="A68">
        <v>66</v>
      </c>
      <c r="B68">
        <v>218</v>
      </c>
      <c r="C68" t="s">
        <v>1510</v>
      </c>
      <c r="D68">
        <v>7.2447012381203102E-2</v>
      </c>
      <c r="E68">
        <v>2560</v>
      </c>
      <c r="F68">
        <v>2560</v>
      </c>
      <c r="G68">
        <v>1</v>
      </c>
      <c r="H68">
        <v>13.9852251539675</v>
      </c>
      <c r="I68">
        <v>13.275037939117601</v>
      </c>
      <c r="J68">
        <v>-0.85268192145166199</v>
      </c>
      <c r="K68" t="b">
        <v>1</v>
      </c>
      <c r="L68">
        <v>8.9</v>
      </c>
      <c r="M68" t="s">
        <v>1511</v>
      </c>
      <c r="N68">
        <v>13.716825118285501</v>
      </c>
      <c r="O68">
        <v>3.4180000000000001</v>
      </c>
      <c r="P68">
        <v>0.94899999999999995</v>
      </c>
      <c r="Q68" t="s">
        <v>1577</v>
      </c>
      <c r="R68" s="1"/>
      <c r="S68">
        <v>0</v>
      </c>
      <c r="T68">
        <v>2614</v>
      </c>
      <c r="U68">
        <v>2560</v>
      </c>
      <c r="V68">
        <v>18</v>
      </c>
      <c r="W68">
        <v>2560</v>
      </c>
      <c r="X68">
        <v>1</v>
      </c>
      <c r="Y68">
        <v>3.0606469205348499</v>
      </c>
      <c r="Z68">
        <v>8.9</v>
      </c>
      <c r="AA68">
        <v>293.8</v>
      </c>
      <c r="AB68" t="s">
        <v>94</v>
      </c>
      <c r="AC68">
        <v>2.982421875</v>
      </c>
      <c r="AD68" t="s">
        <v>98</v>
      </c>
      <c r="AE68">
        <v>3</v>
      </c>
      <c r="AF68">
        <v>8.8984375</v>
      </c>
      <c r="AG68">
        <v>6.80859375</v>
      </c>
      <c r="AH68">
        <f t="shared" si="5"/>
        <v>2.08984375</v>
      </c>
      <c r="AI68">
        <f t="shared" si="6"/>
        <v>1.3069420539300058</v>
      </c>
      <c r="AJ68">
        <f t="shared" si="7"/>
        <v>0.42627017443499754</v>
      </c>
      <c r="AK68">
        <f t="shared" si="8"/>
        <v>20.875111686606949</v>
      </c>
    </row>
    <row r="69" spans="1:37" x14ac:dyDescent="0.3">
      <c r="A69">
        <v>67</v>
      </c>
      <c r="B69">
        <v>223</v>
      </c>
      <c r="C69" t="s">
        <v>1510</v>
      </c>
      <c r="D69">
        <v>2.7399720864653698E-2</v>
      </c>
      <c r="E69">
        <v>2560</v>
      </c>
      <c r="F69">
        <v>10240</v>
      </c>
      <c r="G69">
        <v>4</v>
      </c>
      <c r="H69">
        <v>3.8580713979013899</v>
      </c>
      <c r="I69">
        <v>9.5698255377632204</v>
      </c>
      <c r="J69">
        <v>-0.874380707388698</v>
      </c>
      <c r="K69" t="b">
        <v>1</v>
      </c>
      <c r="L69">
        <v>303</v>
      </c>
      <c r="M69" t="s">
        <v>1511</v>
      </c>
      <c r="N69">
        <v>9.5803975458763695</v>
      </c>
      <c r="O69">
        <v>4.125</v>
      </c>
      <c r="P69">
        <v>2.48</v>
      </c>
      <c r="Q69" t="s">
        <v>1578</v>
      </c>
      <c r="S69">
        <v>0</v>
      </c>
      <c r="T69">
        <v>13330</v>
      </c>
      <c r="U69">
        <v>2560</v>
      </c>
      <c r="V69">
        <v>53</v>
      </c>
      <c r="W69">
        <v>2560</v>
      </c>
      <c r="X69">
        <v>1</v>
      </c>
      <c r="Y69">
        <v>0.392586299021353</v>
      </c>
      <c r="Z69">
        <v>303</v>
      </c>
      <c r="AA69">
        <v>44</v>
      </c>
      <c r="AB69" t="s">
        <v>94</v>
      </c>
      <c r="AC69">
        <v>17.40625</v>
      </c>
      <c r="AE69">
        <v>0</v>
      </c>
      <c r="AF69">
        <v>303</v>
      </c>
      <c r="AG69">
        <v>22.296875</v>
      </c>
      <c r="AH69">
        <f t="shared" si="5"/>
        <v>280.703125</v>
      </c>
      <c r="AI69">
        <f t="shared" si="6"/>
        <v>13.589348283111423</v>
      </c>
      <c r="AJ69">
        <f t="shared" si="7"/>
        <v>0.41712025920188872</v>
      </c>
      <c r="AK69">
        <f t="shared" si="8"/>
        <v>726.40921488626657</v>
      </c>
    </row>
    <row r="70" spans="1:37" x14ac:dyDescent="0.3">
      <c r="A70">
        <v>68</v>
      </c>
      <c r="B70">
        <v>224</v>
      </c>
      <c r="C70" t="s">
        <v>1510</v>
      </c>
      <c r="D70">
        <v>1.16799665165285E-2</v>
      </c>
      <c r="E70">
        <v>2560</v>
      </c>
      <c r="F70">
        <v>10240</v>
      </c>
      <c r="G70">
        <v>4</v>
      </c>
      <c r="H70">
        <v>4.06920745206184</v>
      </c>
      <c r="I70">
        <v>7.3357001528380401</v>
      </c>
      <c r="J70">
        <v>-0.89206119963369002</v>
      </c>
      <c r="K70" t="b">
        <v>1</v>
      </c>
      <c r="L70">
        <v>63.44</v>
      </c>
      <c r="M70" t="s">
        <v>1511</v>
      </c>
      <c r="N70">
        <v>7.6685015041317897</v>
      </c>
      <c r="O70">
        <v>4.07</v>
      </c>
      <c r="P70">
        <v>1.8029999999999999</v>
      </c>
      <c r="Q70" t="s">
        <v>1579</v>
      </c>
      <c r="R70" s="1" t="s">
        <v>1941</v>
      </c>
      <c r="S70">
        <v>0</v>
      </c>
      <c r="T70">
        <v>11720</v>
      </c>
      <c r="U70">
        <v>2560</v>
      </c>
      <c r="V70">
        <v>282</v>
      </c>
      <c r="W70">
        <v>2560</v>
      </c>
      <c r="X70">
        <v>1</v>
      </c>
      <c r="Y70">
        <v>0.182768644048942</v>
      </c>
      <c r="Z70">
        <v>63.44</v>
      </c>
      <c r="AA70">
        <v>184.8</v>
      </c>
      <c r="AB70" t="s">
        <v>94</v>
      </c>
      <c r="AC70">
        <v>7.96484375</v>
      </c>
      <c r="AE70">
        <v>0</v>
      </c>
      <c r="AF70">
        <v>63.4375</v>
      </c>
      <c r="AG70">
        <v>8.34375</v>
      </c>
      <c r="AH70">
        <f t="shared" si="5"/>
        <v>55.09375</v>
      </c>
      <c r="AI70">
        <f t="shared" si="6"/>
        <v>7.6029962546816483</v>
      </c>
      <c r="AJ70">
        <f t="shared" si="7"/>
        <v>0.40981018101065247</v>
      </c>
      <c r="AK70">
        <f t="shared" si="8"/>
        <v>154.79727673810774</v>
      </c>
    </row>
    <row r="71" spans="1:37" x14ac:dyDescent="0.3">
      <c r="A71">
        <v>69</v>
      </c>
      <c r="B71">
        <v>230</v>
      </c>
      <c r="C71" t="s">
        <v>1510</v>
      </c>
      <c r="D71">
        <v>2.5126603890596001E-2</v>
      </c>
      <c r="E71">
        <v>2560</v>
      </c>
      <c r="F71">
        <v>7680</v>
      </c>
      <c r="G71">
        <v>3</v>
      </c>
      <c r="H71">
        <v>3.4622703274939601</v>
      </c>
      <c r="I71">
        <v>5.97106386558041</v>
      </c>
      <c r="J71">
        <v>-0.87518436612710704</v>
      </c>
      <c r="K71" t="b">
        <v>1</v>
      </c>
      <c r="L71">
        <v>53.03</v>
      </c>
      <c r="M71" t="s">
        <v>1511</v>
      </c>
      <c r="N71">
        <v>6.78791305286944</v>
      </c>
      <c r="O71">
        <v>3.96</v>
      </c>
      <c r="P71">
        <v>1.7250000000000001</v>
      </c>
      <c r="Q71" t="s">
        <v>1580</v>
      </c>
      <c r="S71">
        <v>0</v>
      </c>
      <c r="T71">
        <v>9144</v>
      </c>
      <c r="U71">
        <v>2560</v>
      </c>
      <c r="V71">
        <v>158</v>
      </c>
      <c r="W71">
        <v>2560</v>
      </c>
      <c r="X71">
        <v>1</v>
      </c>
      <c r="Y71">
        <v>0.195887709464758</v>
      </c>
      <c r="Z71">
        <v>53.03</v>
      </c>
      <c r="AA71">
        <v>172.4</v>
      </c>
      <c r="AB71" t="s">
        <v>94</v>
      </c>
      <c r="AC71">
        <v>7.28125</v>
      </c>
      <c r="AE71">
        <v>0</v>
      </c>
      <c r="AF71">
        <v>53.03125</v>
      </c>
      <c r="AG71">
        <v>9.765625</v>
      </c>
      <c r="AH71">
        <f t="shared" si="5"/>
        <v>43.265625</v>
      </c>
      <c r="AI71">
        <f t="shared" si="6"/>
        <v>5.4303999999999997</v>
      </c>
      <c r="AJ71">
        <f t="shared" si="7"/>
        <v>0.41678517152671801</v>
      </c>
      <c r="AK71">
        <f t="shared" si="8"/>
        <v>127.23881179779552</v>
      </c>
    </row>
    <row r="72" spans="1:37" x14ac:dyDescent="0.3">
      <c r="A72">
        <v>70</v>
      </c>
      <c r="B72">
        <v>231</v>
      </c>
      <c r="C72" t="s">
        <v>1510</v>
      </c>
      <c r="D72">
        <v>2.9818540563053698E-2</v>
      </c>
      <c r="E72">
        <v>2560</v>
      </c>
      <c r="F72">
        <v>2560</v>
      </c>
      <c r="G72">
        <v>1</v>
      </c>
      <c r="H72">
        <v>6.8877969652235</v>
      </c>
      <c r="I72">
        <v>7.2644733617591601</v>
      </c>
      <c r="J72">
        <v>-0.85670021514370598</v>
      </c>
      <c r="K72" t="b">
        <v>1</v>
      </c>
      <c r="L72">
        <v>11.35</v>
      </c>
      <c r="M72" t="s">
        <v>1511</v>
      </c>
      <c r="N72">
        <v>7.4813637748785</v>
      </c>
      <c r="O72">
        <v>3.3849999999999998</v>
      </c>
      <c r="P72">
        <v>1.0549999999999999</v>
      </c>
      <c r="Q72" t="s">
        <v>1581</v>
      </c>
      <c r="R72" s="1"/>
      <c r="S72">
        <v>0</v>
      </c>
      <c r="T72">
        <v>2420</v>
      </c>
      <c r="U72">
        <v>2560</v>
      </c>
      <c r="V72">
        <v>38</v>
      </c>
      <c r="W72">
        <v>2560</v>
      </c>
      <c r="X72">
        <v>1</v>
      </c>
      <c r="Y72">
        <v>0.95512679102794695</v>
      </c>
      <c r="Z72">
        <v>11.35</v>
      </c>
      <c r="AA72">
        <v>213.1</v>
      </c>
      <c r="AB72" t="s">
        <v>94</v>
      </c>
      <c r="AC72">
        <v>3.369140625</v>
      </c>
      <c r="AD72" t="s">
        <v>98</v>
      </c>
      <c r="AE72">
        <v>2</v>
      </c>
      <c r="AF72">
        <v>11.3515625</v>
      </c>
      <c r="AG72">
        <v>4.8203125</v>
      </c>
      <c r="AH72">
        <f t="shared" si="5"/>
        <v>6.53125</v>
      </c>
      <c r="AI72">
        <f t="shared" si="6"/>
        <v>2.3549432739059966</v>
      </c>
      <c r="AJ72">
        <f t="shared" si="7"/>
        <v>0.42456073250197801</v>
      </c>
      <c r="AK72">
        <f t="shared" si="8"/>
        <v>26.737193600322218</v>
      </c>
    </row>
    <row r="73" spans="1:37" x14ac:dyDescent="0.3">
      <c r="A73">
        <v>71</v>
      </c>
      <c r="B73">
        <v>236</v>
      </c>
      <c r="C73" t="s">
        <v>1510</v>
      </c>
      <c r="D73">
        <v>2.1503855218168801E-2</v>
      </c>
      <c r="E73">
        <v>2560</v>
      </c>
      <c r="F73">
        <v>10240</v>
      </c>
      <c r="G73">
        <v>4</v>
      </c>
      <c r="H73">
        <v>3.8048657214802502</v>
      </c>
      <c r="I73">
        <v>9.4155563849911594</v>
      </c>
      <c r="J73">
        <v>-0.87598802486551497</v>
      </c>
      <c r="K73" t="b">
        <v>1</v>
      </c>
      <c r="L73">
        <v>298</v>
      </c>
      <c r="M73" t="s">
        <v>1511</v>
      </c>
      <c r="N73">
        <v>9.42178996685195</v>
      </c>
      <c r="O73">
        <v>4.125</v>
      </c>
      <c r="P73">
        <v>2.4750000000000001</v>
      </c>
      <c r="Q73" t="s">
        <v>1582</v>
      </c>
      <c r="S73">
        <v>0</v>
      </c>
      <c r="T73">
        <v>13350</v>
      </c>
      <c r="U73">
        <v>2560</v>
      </c>
      <c r="V73">
        <v>58</v>
      </c>
      <c r="W73">
        <v>2560</v>
      </c>
      <c r="X73">
        <v>1</v>
      </c>
      <c r="Y73">
        <v>0.368296912538083</v>
      </c>
      <c r="Z73">
        <v>298</v>
      </c>
      <c r="AA73">
        <v>44.8</v>
      </c>
      <c r="AB73" t="s">
        <v>94</v>
      </c>
      <c r="AC73">
        <v>17.265625</v>
      </c>
      <c r="AE73">
        <v>0</v>
      </c>
      <c r="AF73">
        <v>298</v>
      </c>
      <c r="AG73">
        <v>20.859375</v>
      </c>
      <c r="AH73">
        <f t="shared" si="5"/>
        <v>277.140625</v>
      </c>
      <c r="AI73">
        <f t="shared" si="6"/>
        <v>14.286142322097378</v>
      </c>
      <c r="AJ73">
        <f t="shared" si="7"/>
        <v>0.4164503530395039</v>
      </c>
      <c r="AK73">
        <f t="shared" si="8"/>
        <v>715.57149087524522</v>
      </c>
    </row>
    <row r="74" spans="1:37" x14ac:dyDescent="0.3">
      <c r="A74">
        <v>72</v>
      </c>
      <c r="B74">
        <v>237</v>
      </c>
      <c r="C74" t="s">
        <v>1510</v>
      </c>
      <c r="D74">
        <v>1.9300799279741401E-2</v>
      </c>
      <c r="E74">
        <v>2560</v>
      </c>
      <c r="F74">
        <v>10240</v>
      </c>
      <c r="G74">
        <v>4</v>
      </c>
      <c r="H74">
        <v>4.3379348060079197</v>
      </c>
      <c r="I74">
        <v>7.6125672328088196</v>
      </c>
      <c r="J74">
        <v>-0.89206119963369002</v>
      </c>
      <c r="K74" t="b">
        <v>1</v>
      </c>
      <c r="L74">
        <v>56.9</v>
      </c>
      <c r="M74" t="s">
        <v>1511</v>
      </c>
      <c r="N74">
        <v>8.0037648788937794</v>
      </c>
      <c r="O74">
        <v>4.0860000000000003</v>
      </c>
      <c r="P74">
        <v>1.7549999999999999</v>
      </c>
      <c r="Q74" t="s">
        <v>1583</v>
      </c>
      <c r="R74" s="1" t="s">
        <v>1941</v>
      </c>
      <c r="S74">
        <v>0</v>
      </c>
      <c r="T74">
        <v>12190</v>
      </c>
      <c r="U74">
        <v>2560</v>
      </c>
      <c r="V74">
        <v>132</v>
      </c>
      <c r="W74">
        <v>2560</v>
      </c>
      <c r="X74">
        <v>1</v>
      </c>
      <c r="Y74">
        <v>0.29052993338139799</v>
      </c>
      <c r="Z74">
        <v>56.9</v>
      </c>
      <c r="AA74">
        <v>214.2</v>
      </c>
      <c r="AB74" t="s">
        <v>94</v>
      </c>
      <c r="AC74">
        <v>7.54296875</v>
      </c>
      <c r="AE74">
        <v>0</v>
      </c>
      <c r="AF74">
        <v>56.90625</v>
      </c>
      <c r="AG74">
        <v>11.328125</v>
      </c>
      <c r="AH74">
        <f t="shared" si="5"/>
        <v>45.578125</v>
      </c>
      <c r="AI74">
        <f t="shared" si="6"/>
        <v>5.0234482758620693</v>
      </c>
      <c r="AJ74">
        <f t="shared" si="7"/>
        <v>0.40981018101065247</v>
      </c>
      <c r="AK74">
        <f t="shared" si="8"/>
        <v>138.86002016753409</v>
      </c>
    </row>
    <row r="75" spans="1:37" x14ac:dyDescent="0.3">
      <c r="A75">
        <v>73</v>
      </c>
      <c r="B75">
        <v>243</v>
      </c>
      <c r="C75" t="s">
        <v>1510</v>
      </c>
      <c r="D75">
        <v>3.5170380903171997E-2</v>
      </c>
      <c r="E75">
        <v>2560</v>
      </c>
      <c r="F75">
        <v>7680</v>
      </c>
      <c r="G75">
        <v>3</v>
      </c>
      <c r="H75">
        <v>3.6174888552348698</v>
      </c>
      <c r="I75">
        <v>5.9808678046021901</v>
      </c>
      <c r="J75">
        <v>-0.87598802486551497</v>
      </c>
      <c r="K75" t="b">
        <v>1</v>
      </c>
      <c r="L75">
        <v>45.03</v>
      </c>
      <c r="M75" t="s">
        <v>1511</v>
      </c>
      <c r="N75">
        <v>6.9413013225655904</v>
      </c>
      <c r="O75">
        <v>3.97</v>
      </c>
      <c r="P75">
        <v>1.653</v>
      </c>
      <c r="Q75" t="s">
        <v>1584</v>
      </c>
      <c r="S75">
        <v>0</v>
      </c>
      <c r="T75">
        <v>9350</v>
      </c>
      <c r="U75">
        <v>2560</v>
      </c>
      <c r="V75">
        <v>130</v>
      </c>
      <c r="W75">
        <v>2560</v>
      </c>
      <c r="X75">
        <v>1</v>
      </c>
      <c r="Y75">
        <v>0.229568959093052</v>
      </c>
      <c r="Z75">
        <v>45.03</v>
      </c>
      <c r="AA75">
        <v>207.6</v>
      </c>
      <c r="AB75" t="s">
        <v>94</v>
      </c>
      <c r="AC75">
        <v>6.7109375</v>
      </c>
      <c r="AE75">
        <v>0</v>
      </c>
      <c r="AF75">
        <v>45.03125</v>
      </c>
      <c r="AG75">
        <v>11.0625</v>
      </c>
      <c r="AH75">
        <f t="shared" si="5"/>
        <v>33.96875</v>
      </c>
      <c r="AI75">
        <f t="shared" si="6"/>
        <v>4.0706214689265536</v>
      </c>
      <c r="AJ75">
        <f t="shared" si="7"/>
        <v>0.4164503530395039</v>
      </c>
      <c r="AK75">
        <f t="shared" si="8"/>
        <v>108.13113657206672</v>
      </c>
    </row>
    <row r="76" spans="1:37" x14ac:dyDescent="0.3">
      <c r="A76">
        <v>74</v>
      </c>
      <c r="B76">
        <v>244</v>
      </c>
      <c r="C76" t="s">
        <v>1510</v>
      </c>
      <c r="D76">
        <v>5.3000765272604701E-2</v>
      </c>
      <c r="E76">
        <v>2560</v>
      </c>
      <c r="F76">
        <v>2560</v>
      </c>
      <c r="G76">
        <v>1</v>
      </c>
      <c r="H76">
        <v>6.7671658351376101</v>
      </c>
      <c r="I76">
        <v>7.5668016418286799</v>
      </c>
      <c r="J76">
        <v>-0.85911119135893199</v>
      </c>
      <c r="K76" t="b">
        <v>1</v>
      </c>
      <c r="L76">
        <v>13.14</v>
      </c>
      <c r="M76" t="s">
        <v>1511</v>
      </c>
      <c r="N76">
        <v>7.7649100699753797</v>
      </c>
      <c r="O76">
        <v>3.4060000000000001</v>
      </c>
      <c r="P76">
        <v>1.1180000000000001</v>
      </c>
      <c r="Q76" t="s">
        <v>1585</v>
      </c>
      <c r="R76" s="1"/>
      <c r="S76">
        <v>0</v>
      </c>
      <c r="T76">
        <v>2550</v>
      </c>
      <c r="U76">
        <v>2560</v>
      </c>
      <c r="V76">
        <v>97</v>
      </c>
      <c r="W76">
        <v>2560</v>
      </c>
      <c r="X76">
        <v>1</v>
      </c>
      <c r="Y76">
        <v>0.58556697143965997</v>
      </c>
      <c r="Z76">
        <v>13.14</v>
      </c>
      <c r="AA76">
        <v>194</v>
      </c>
      <c r="AB76" t="s">
        <v>94</v>
      </c>
      <c r="AC76">
        <v>3.625</v>
      </c>
      <c r="AD76" t="s">
        <v>98</v>
      </c>
      <c r="AE76">
        <v>2</v>
      </c>
      <c r="AF76">
        <v>13.140625</v>
      </c>
      <c r="AG76">
        <v>3.90234375</v>
      </c>
      <c r="AH76">
        <f t="shared" si="5"/>
        <v>9.23828125</v>
      </c>
      <c r="AI76">
        <f t="shared" si="6"/>
        <v>3.3673673673673674</v>
      </c>
      <c r="AJ76">
        <f t="shared" si="7"/>
        <v>0.42353835962757636</v>
      </c>
      <c r="AK76">
        <f t="shared" si="8"/>
        <v>31.025820215091613</v>
      </c>
    </row>
    <row r="77" spans="1:37" x14ac:dyDescent="0.3">
      <c r="A77">
        <v>75</v>
      </c>
      <c r="B77">
        <v>249</v>
      </c>
      <c r="C77" t="s">
        <v>1510</v>
      </c>
      <c r="D77">
        <v>2.7141913286669501E-2</v>
      </c>
      <c r="E77">
        <v>2560</v>
      </c>
      <c r="F77">
        <v>10240</v>
      </c>
      <c r="G77">
        <v>4</v>
      </c>
      <c r="H77">
        <v>4.04048282074013</v>
      </c>
      <c r="I77">
        <v>10.006508235739201</v>
      </c>
      <c r="J77">
        <v>-0.87679168360392401</v>
      </c>
      <c r="K77" t="b">
        <v>1</v>
      </c>
      <c r="L77">
        <v>299.2</v>
      </c>
      <c r="M77" t="s">
        <v>1511</v>
      </c>
      <c r="N77">
        <v>10.007942804314</v>
      </c>
      <c r="O77">
        <v>4.13</v>
      </c>
      <c r="P77">
        <v>2.4769999999999999</v>
      </c>
      <c r="Q77" t="s">
        <v>1586</v>
      </c>
      <c r="S77">
        <v>0</v>
      </c>
      <c r="T77">
        <v>13410</v>
      </c>
      <c r="U77">
        <v>2560</v>
      </c>
      <c r="V77">
        <v>47</v>
      </c>
      <c r="W77">
        <v>2560</v>
      </c>
      <c r="X77">
        <v>1</v>
      </c>
      <c r="Y77">
        <v>0.443500000796754</v>
      </c>
      <c r="Z77">
        <v>299.2</v>
      </c>
      <c r="AA77">
        <v>44.8</v>
      </c>
      <c r="AB77" t="s">
        <v>94</v>
      </c>
      <c r="AC77">
        <v>17.296875</v>
      </c>
      <c r="AE77">
        <v>0</v>
      </c>
      <c r="AF77">
        <v>299.25</v>
      </c>
      <c r="AG77">
        <v>22.265625</v>
      </c>
      <c r="AH77">
        <f t="shared" si="5"/>
        <v>276.984375</v>
      </c>
      <c r="AI77">
        <f t="shared" si="6"/>
        <v>13.44</v>
      </c>
      <c r="AJ77">
        <f t="shared" si="7"/>
        <v>0.41611580352399719</v>
      </c>
      <c r="AK77">
        <f t="shared" si="8"/>
        <v>719.15076876608555</v>
      </c>
    </row>
    <row r="78" spans="1:37" x14ac:dyDescent="0.3">
      <c r="A78">
        <v>76</v>
      </c>
      <c r="B78">
        <v>250</v>
      </c>
      <c r="C78" t="s">
        <v>1510</v>
      </c>
      <c r="D78">
        <v>1.41262689814763E-2</v>
      </c>
      <c r="E78">
        <v>2560</v>
      </c>
      <c r="F78">
        <v>10240</v>
      </c>
      <c r="G78">
        <v>4</v>
      </c>
      <c r="H78">
        <v>4.6143158427663504</v>
      </c>
      <c r="I78">
        <v>7.9353615225698704</v>
      </c>
      <c r="J78">
        <v>-0.89366851711050699</v>
      </c>
      <c r="K78" t="b">
        <v>1</v>
      </c>
      <c r="L78">
        <v>52.44</v>
      </c>
      <c r="M78" t="s">
        <v>1511</v>
      </c>
      <c r="N78">
        <v>8.3428089768651397</v>
      </c>
      <c r="O78">
        <v>4.0940000000000003</v>
      </c>
      <c r="P78">
        <v>1.72</v>
      </c>
      <c r="Q78" t="s">
        <v>1587</v>
      </c>
      <c r="R78" s="1" t="s">
        <v>1941</v>
      </c>
      <c r="S78">
        <v>0</v>
      </c>
      <c r="T78">
        <v>12420</v>
      </c>
      <c r="U78">
        <v>2560</v>
      </c>
      <c r="V78">
        <v>204</v>
      </c>
      <c r="W78">
        <v>2560</v>
      </c>
      <c r="X78">
        <v>1</v>
      </c>
      <c r="Y78">
        <v>0.253052724600632</v>
      </c>
      <c r="Z78">
        <v>52.44</v>
      </c>
      <c r="AA78">
        <v>236.8</v>
      </c>
      <c r="AB78" t="s">
        <v>94</v>
      </c>
      <c r="AC78">
        <v>7.2421875</v>
      </c>
      <c r="AE78">
        <v>0</v>
      </c>
      <c r="AF78">
        <v>52.4375</v>
      </c>
      <c r="AG78">
        <v>9.890625</v>
      </c>
      <c r="AH78">
        <f t="shared" si="5"/>
        <v>42.546875</v>
      </c>
      <c r="AI78">
        <f t="shared" si="6"/>
        <v>5.3017377567140604</v>
      </c>
      <c r="AJ78">
        <f t="shared" si="7"/>
        <v>0.40915201502707654</v>
      </c>
      <c r="AK78">
        <f t="shared" si="8"/>
        <v>128.161412076951</v>
      </c>
    </row>
    <row r="79" spans="1:37" x14ac:dyDescent="0.3">
      <c r="A79">
        <v>77</v>
      </c>
      <c r="B79">
        <v>256</v>
      </c>
      <c r="C79" t="s">
        <v>1510</v>
      </c>
      <c r="D79">
        <v>4.7428508703009097E-2</v>
      </c>
      <c r="E79">
        <v>2560</v>
      </c>
      <c r="F79">
        <v>7680</v>
      </c>
      <c r="G79">
        <v>3</v>
      </c>
      <c r="H79">
        <v>4.2394379553198398</v>
      </c>
      <c r="I79">
        <v>7.1374912450892598</v>
      </c>
      <c r="J79">
        <v>-0.87598802486551497</v>
      </c>
      <c r="K79" t="b">
        <v>1</v>
      </c>
      <c r="L79">
        <v>48.25</v>
      </c>
      <c r="M79" t="s">
        <v>1511</v>
      </c>
      <c r="N79">
        <v>7.76307341114914</v>
      </c>
      <c r="O79">
        <v>3.9550000000000001</v>
      </c>
      <c r="P79">
        <v>1.6839999999999999</v>
      </c>
      <c r="Q79" t="s">
        <v>1588</v>
      </c>
      <c r="S79">
        <v>0</v>
      </c>
      <c r="T79">
        <v>9020</v>
      </c>
      <c r="U79">
        <v>2560</v>
      </c>
      <c r="V79">
        <v>74</v>
      </c>
      <c r="W79">
        <v>2560</v>
      </c>
      <c r="X79">
        <v>1</v>
      </c>
      <c r="Y79">
        <v>0.37657701316303699</v>
      </c>
      <c r="Z79">
        <v>48.25</v>
      </c>
      <c r="AA79">
        <v>187</v>
      </c>
      <c r="AB79" t="s">
        <v>94</v>
      </c>
      <c r="AC79">
        <v>6.9453125</v>
      </c>
      <c r="AE79">
        <v>0</v>
      </c>
      <c r="AF79">
        <v>48.25</v>
      </c>
      <c r="AG79">
        <v>14.09375</v>
      </c>
      <c r="AH79">
        <f t="shared" si="5"/>
        <v>34.15625</v>
      </c>
      <c r="AI79">
        <f t="shared" si="6"/>
        <v>3.4235033259423502</v>
      </c>
      <c r="AJ79">
        <f t="shared" si="7"/>
        <v>0.4164503530395039</v>
      </c>
      <c r="AK79">
        <f t="shared" si="8"/>
        <v>115.86014910983417</v>
      </c>
    </row>
    <row r="80" spans="1:37" x14ac:dyDescent="0.3">
      <c r="A80">
        <v>78</v>
      </c>
      <c r="B80">
        <v>257</v>
      </c>
      <c r="C80" t="s">
        <v>1510</v>
      </c>
      <c r="D80">
        <v>1.92038645175222E-2</v>
      </c>
      <c r="E80">
        <v>2560</v>
      </c>
      <c r="F80">
        <v>2560</v>
      </c>
      <c r="G80">
        <v>1</v>
      </c>
      <c r="H80">
        <v>6.1192870265490704</v>
      </c>
      <c r="I80">
        <v>6.8244392424990599</v>
      </c>
      <c r="J80">
        <v>-0.85911119135893199</v>
      </c>
      <c r="K80" t="b">
        <v>1</v>
      </c>
      <c r="L80">
        <v>13.04</v>
      </c>
      <c r="M80" t="s">
        <v>1511</v>
      </c>
      <c r="N80">
        <v>7.0108897335135696</v>
      </c>
      <c r="O80">
        <v>3.4039999999999999</v>
      </c>
      <c r="P80">
        <v>1.115</v>
      </c>
      <c r="Q80" t="s">
        <v>1589</v>
      </c>
      <c r="R80" s="1"/>
      <c r="S80">
        <v>0</v>
      </c>
      <c r="T80">
        <v>2532</v>
      </c>
      <c r="U80">
        <v>2560</v>
      </c>
      <c r="V80">
        <v>54</v>
      </c>
      <c r="W80">
        <v>2560</v>
      </c>
      <c r="X80">
        <v>1</v>
      </c>
      <c r="Y80">
        <v>0.69664672566082997</v>
      </c>
      <c r="Z80">
        <v>13.04</v>
      </c>
      <c r="AA80">
        <v>194.1</v>
      </c>
      <c r="AB80" t="s">
        <v>94</v>
      </c>
      <c r="AC80">
        <v>3.611328125</v>
      </c>
      <c r="AD80" t="s">
        <v>98</v>
      </c>
      <c r="AE80">
        <v>2</v>
      </c>
      <c r="AF80">
        <v>13.0390625</v>
      </c>
      <c r="AG80">
        <v>4.41796875</v>
      </c>
      <c r="AH80">
        <f t="shared" si="5"/>
        <v>8.62109375</v>
      </c>
      <c r="AI80">
        <f t="shared" si="6"/>
        <v>2.9513704686118478</v>
      </c>
      <c r="AJ80">
        <f t="shared" si="7"/>
        <v>0.42353835962757636</v>
      </c>
      <c r="AK80">
        <f t="shared" si="8"/>
        <v>30.786024933999943</v>
      </c>
    </row>
    <row r="81" spans="1:37" x14ac:dyDescent="0.3">
      <c r="A81">
        <v>79</v>
      </c>
      <c r="B81">
        <v>262</v>
      </c>
      <c r="C81" t="s">
        <v>1510</v>
      </c>
      <c r="D81">
        <v>1.8233554072725901E-2</v>
      </c>
      <c r="E81">
        <v>2560</v>
      </c>
      <c r="F81">
        <v>10240</v>
      </c>
      <c r="G81">
        <v>4</v>
      </c>
      <c r="H81">
        <v>3.9095589031806099</v>
      </c>
      <c r="I81">
        <v>9.7128104000893405</v>
      </c>
      <c r="J81">
        <v>-0.87759534234233305</v>
      </c>
      <c r="K81" t="b">
        <v>1</v>
      </c>
      <c r="L81">
        <v>305.2</v>
      </c>
      <c r="M81" t="s">
        <v>1511</v>
      </c>
      <c r="N81">
        <v>9.7181833720711595</v>
      </c>
      <c r="O81">
        <v>4.13</v>
      </c>
      <c r="P81">
        <v>2.484</v>
      </c>
      <c r="Q81" t="s">
        <v>1590</v>
      </c>
      <c r="S81">
        <v>0</v>
      </c>
      <c r="T81">
        <v>13450</v>
      </c>
      <c r="U81">
        <v>2560</v>
      </c>
      <c r="V81">
        <v>58</v>
      </c>
      <c r="W81">
        <v>2560</v>
      </c>
      <c r="X81">
        <v>1</v>
      </c>
      <c r="Y81">
        <v>0.38204380077189298</v>
      </c>
      <c r="Z81">
        <v>305.2</v>
      </c>
      <c r="AA81">
        <v>44.06</v>
      </c>
      <c r="AB81" t="s">
        <v>94</v>
      </c>
      <c r="AC81">
        <v>17.46875</v>
      </c>
      <c r="AE81">
        <v>0</v>
      </c>
      <c r="AF81">
        <v>305.25</v>
      </c>
      <c r="AG81">
        <v>19.765625</v>
      </c>
      <c r="AH81">
        <f t="shared" si="5"/>
        <v>285.484375</v>
      </c>
      <c r="AI81">
        <f t="shared" si="6"/>
        <v>15.443478260869565</v>
      </c>
      <c r="AJ81">
        <f t="shared" si="7"/>
        <v>0.41578152276412367</v>
      </c>
      <c r="AK81">
        <f t="shared" si="8"/>
        <v>734.15960856242975</v>
      </c>
    </row>
    <row r="82" spans="1:37" x14ac:dyDescent="0.3">
      <c r="A82">
        <v>80</v>
      </c>
      <c r="B82">
        <v>263</v>
      </c>
      <c r="C82" t="s">
        <v>1510</v>
      </c>
      <c r="D82">
        <v>1.39342445857928E-2</v>
      </c>
      <c r="E82">
        <v>2560</v>
      </c>
      <c r="F82">
        <v>10240</v>
      </c>
      <c r="G82">
        <v>4</v>
      </c>
      <c r="H82">
        <v>4.9755487937272296</v>
      </c>
      <c r="I82">
        <v>8.3379313769882106</v>
      </c>
      <c r="J82">
        <v>-0.89447217584891603</v>
      </c>
      <c r="K82" t="b">
        <v>1</v>
      </c>
      <c r="L82">
        <v>47.44</v>
      </c>
      <c r="M82" t="s">
        <v>1511</v>
      </c>
      <c r="N82">
        <v>8.7740279584768999</v>
      </c>
      <c r="O82">
        <v>4.0999999999999996</v>
      </c>
      <c r="P82">
        <v>1.6759999999999999</v>
      </c>
      <c r="Q82" t="s">
        <v>1591</v>
      </c>
      <c r="R82" s="1" t="s">
        <v>1941</v>
      </c>
      <c r="S82">
        <v>0</v>
      </c>
      <c r="T82">
        <v>12584</v>
      </c>
      <c r="U82">
        <v>2560</v>
      </c>
      <c r="V82">
        <v>100</v>
      </c>
      <c r="W82">
        <v>2560</v>
      </c>
      <c r="X82">
        <v>1</v>
      </c>
      <c r="Y82">
        <v>0.39755487937272299</v>
      </c>
      <c r="Z82">
        <v>47.44</v>
      </c>
      <c r="AA82">
        <v>265.2</v>
      </c>
      <c r="AB82" t="s">
        <v>94</v>
      </c>
      <c r="AC82">
        <v>6.88671875</v>
      </c>
      <c r="AE82">
        <v>0</v>
      </c>
      <c r="AF82">
        <v>47.4375</v>
      </c>
      <c r="AG82">
        <v>12.2265625</v>
      </c>
      <c r="AH82">
        <f t="shared" si="5"/>
        <v>35.2109375</v>
      </c>
      <c r="AI82">
        <f t="shared" si="6"/>
        <v>3.8798722044728433</v>
      </c>
      <c r="AJ82">
        <f t="shared" si="7"/>
        <v>0.40882332852844144</v>
      </c>
      <c r="AK82">
        <f t="shared" si="8"/>
        <v>116.03422967752638</v>
      </c>
    </row>
    <row r="83" spans="1:37" x14ac:dyDescent="0.3">
      <c r="A83">
        <v>81</v>
      </c>
      <c r="B83">
        <v>269</v>
      </c>
      <c r="C83" t="s">
        <v>1510</v>
      </c>
      <c r="D83">
        <v>4.0233283679107702E-2</v>
      </c>
      <c r="E83">
        <v>2560</v>
      </c>
      <c r="F83">
        <v>7680</v>
      </c>
      <c r="G83">
        <v>3</v>
      </c>
      <c r="H83">
        <v>4.0312557119015997</v>
      </c>
      <c r="I83">
        <v>6.9287207548308798</v>
      </c>
      <c r="J83">
        <v>-0.87598802486551497</v>
      </c>
      <c r="K83" t="b">
        <v>1</v>
      </c>
      <c r="L83">
        <v>52.28</v>
      </c>
      <c r="M83" t="s">
        <v>1511</v>
      </c>
      <c r="N83">
        <v>7.5239634575178602</v>
      </c>
      <c r="O83">
        <v>3.9569999999999999</v>
      </c>
      <c r="P83">
        <v>1.7190000000000001</v>
      </c>
      <c r="Q83" t="s">
        <v>1592</v>
      </c>
      <c r="S83">
        <v>0</v>
      </c>
      <c r="T83">
        <v>9064</v>
      </c>
      <c r="U83">
        <v>2560</v>
      </c>
      <c r="V83">
        <v>83</v>
      </c>
      <c r="W83">
        <v>2560</v>
      </c>
      <c r="X83">
        <v>1</v>
      </c>
      <c r="Y83">
        <v>0.33272354005640198</v>
      </c>
      <c r="Z83">
        <v>52.28</v>
      </c>
      <c r="AA83">
        <v>173.4</v>
      </c>
      <c r="AB83" t="s">
        <v>94</v>
      </c>
      <c r="AC83">
        <v>7.23046875</v>
      </c>
      <c r="AE83">
        <v>0</v>
      </c>
      <c r="AF83">
        <v>52.28125</v>
      </c>
      <c r="AG83">
        <v>13.2265625</v>
      </c>
      <c r="AH83">
        <f t="shared" si="5"/>
        <v>39.0546875</v>
      </c>
      <c r="AI83">
        <f t="shared" si="6"/>
        <v>3.9527466036621384</v>
      </c>
      <c r="AJ83">
        <f t="shared" si="7"/>
        <v>0.4164503530395039</v>
      </c>
      <c r="AK83">
        <f t="shared" si="8"/>
        <v>125.54017452121279</v>
      </c>
    </row>
    <row r="84" spans="1:37" x14ac:dyDescent="0.3">
      <c r="A84">
        <v>82</v>
      </c>
      <c r="B84">
        <v>270</v>
      </c>
      <c r="C84" t="s">
        <v>1510</v>
      </c>
      <c r="D84">
        <v>3.3947162520671197E-2</v>
      </c>
      <c r="E84">
        <v>2560</v>
      </c>
      <c r="F84">
        <v>2560</v>
      </c>
      <c r="G84">
        <v>1</v>
      </c>
      <c r="H84">
        <v>6.5791322940080796</v>
      </c>
      <c r="I84">
        <v>6.6433816328167596</v>
      </c>
      <c r="J84">
        <v>-0.85911119135893199</v>
      </c>
      <c r="K84" t="b">
        <v>1</v>
      </c>
      <c r="L84">
        <v>10.220000000000001</v>
      </c>
      <c r="M84" t="s">
        <v>1511</v>
      </c>
      <c r="N84">
        <v>7.1457666754878897</v>
      </c>
      <c r="O84">
        <v>3.4140000000000001</v>
      </c>
      <c r="P84">
        <v>1.01</v>
      </c>
      <c r="Q84" t="s">
        <v>1593</v>
      </c>
      <c r="R84" s="1"/>
      <c r="S84">
        <v>0</v>
      </c>
      <c r="T84">
        <v>2590</v>
      </c>
      <c r="U84">
        <v>2560</v>
      </c>
      <c r="V84">
        <v>55</v>
      </c>
      <c r="W84">
        <v>2560</v>
      </c>
      <c r="X84">
        <v>1</v>
      </c>
      <c r="Y84">
        <v>0.75229004505689701</v>
      </c>
      <c r="Z84">
        <v>10.220000000000001</v>
      </c>
      <c r="AA84">
        <v>253.5</v>
      </c>
      <c r="AB84" t="s">
        <v>94</v>
      </c>
      <c r="AC84">
        <v>3.197265625</v>
      </c>
      <c r="AD84" t="s">
        <v>98</v>
      </c>
      <c r="AE84">
        <v>3</v>
      </c>
      <c r="AF84">
        <v>10.21875</v>
      </c>
      <c r="AG84">
        <v>4.484375</v>
      </c>
      <c r="AH84">
        <f t="shared" si="5"/>
        <v>5.734375</v>
      </c>
      <c r="AI84">
        <f t="shared" si="6"/>
        <v>2.2787456445993031</v>
      </c>
      <c r="AJ84">
        <f t="shared" si="7"/>
        <v>0.42353835962757636</v>
      </c>
      <c r="AK84">
        <f t="shared" si="8"/>
        <v>24.127094435992763</v>
      </c>
    </row>
    <row r="85" spans="1:37" x14ac:dyDescent="0.3">
      <c r="A85">
        <v>83</v>
      </c>
      <c r="B85">
        <v>275</v>
      </c>
      <c r="C85" t="s">
        <v>1510</v>
      </c>
      <c r="D85">
        <v>1.8795664089861799E-2</v>
      </c>
      <c r="E85">
        <v>2560</v>
      </c>
      <c r="F85">
        <v>10240</v>
      </c>
      <c r="G85">
        <v>4</v>
      </c>
      <c r="H85">
        <v>3.7693988966959702</v>
      </c>
      <c r="I85">
        <v>9.3425140623187293</v>
      </c>
      <c r="J85">
        <v>-0.87759534234233305</v>
      </c>
      <c r="K85" t="b">
        <v>1</v>
      </c>
      <c r="L85">
        <v>301.2</v>
      </c>
      <c r="M85" t="s">
        <v>1511</v>
      </c>
      <c r="N85">
        <v>9.3514485828612504</v>
      </c>
      <c r="O85">
        <v>4.133</v>
      </c>
      <c r="P85">
        <v>2.4790000000000001</v>
      </c>
      <c r="Q85" t="s">
        <v>1594</v>
      </c>
      <c r="S85">
        <v>0</v>
      </c>
      <c r="T85">
        <v>13570</v>
      </c>
      <c r="U85">
        <v>2560</v>
      </c>
      <c r="V85">
        <v>64</v>
      </c>
      <c r="W85">
        <v>2560</v>
      </c>
      <c r="X85">
        <v>1</v>
      </c>
      <c r="Y85">
        <v>0.34617486208699599</v>
      </c>
      <c r="Z85">
        <v>301.2</v>
      </c>
      <c r="AA85">
        <v>45.03</v>
      </c>
      <c r="AB85" t="s">
        <v>94</v>
      </c>
      <c r="AC85">
        <v>17.359375</v>
      </c>
      <c r="AE85">
        <v>0</v>
      </c>
      <c r="AF85">
        <v>301.25</v>
      </c>
      <c r="AG85">
        <v>19.203125</v>
      </c>
      <c r="AH85">
        <f t="shared" si="5"/>
        <v>282.046875</v>
      </c>
      <c r="AI85">
        <f t="shared" si="6"/>
        <v>15.687550854353132</v>
      </c>
      <c r="AJ85">
        <f t="shared" si="7"/>
        <v>0.41578152276412367</v>
      </c>
      <c r="AK85">
        <f t="shared" si="8"/>
        <v>724.53917143139051</v>
      </c>
    </row>
    <row r="86" spans="1:37" x14ac:dyDescent="0.3">
      <c r="A86">
        <v>84</v>
      </c>
      <c r="B86">
        <v>276</v>
      </c>
      <c r="C86" t="s">
        <v>1510</v>
      </c>
      <c r="D86">
        <v>1.56014438358664E-2</v>
      </c>
      <c r="E86">
        <v>2560</v>
      </c>
      <c r="F86">
        <v>10240</v>
      </c>
      <c r="G86">
        <v>4</v>
      </c>
      <c r="H86">
        <v>5.1398966101615997</v>
      </c>
      <c r="I86">
        <v>8.42260401547966</v>
      </c>
      <c r="J86">
        <v>-0.89527583458732496</v>
      </c>
      <c r="K86" t="b">
        <v>1</v>
      </c>
      <c r="L86">
        <v>43.53</v>
      </c>
      <c r="M86" t="s">
        <v>1511</v>
      </c>
      <c r="N86">
        <v>8.8495509847450098</v>
      </c>
      <c r="O86">
        <v>4.1050000000000004</v>
      </c>
      <c r="P86">
        <v>1.639</v>
      </c>
      <c r="Q86" t="s">
        <v>1595</v>
      </c>
      <c r="R86" s="1" t="s">
        <v>1941</v>
      </c>
      <c r="S86">
        <v>0</v>
      </c>
      <c r="T86">
        <v>12770</v>
      </c>
      <c r="U86">
        <v>2560</v>
      </c>
      <c r="V86">
        <v>131</v>
      </c>
      <c r="W86">
        <v>2560</v>
      </c>
      <c r="X86">
        <v>1</v>
      </c>
      <c r="Y86">
        <v>0.36170444624554698</v>
      </c>
      <c r="Z86">
        <v>43.53</v>
      </c>
      <c r="AA86">
        <v>293.2</v>
      </c>
      <c r="AB86" t="s">
        <v>94</v>
      </c>
      <c r="AC86">
        <v>6.59765625</v>
      </c>
      <c r="AE86">
        <v>0</v>
      </c>
      <c r="AF86">
        <v>43.53125</v>
      </c>
      <c r="AG86">
        <v>11.40625</v>
      </c>
      <c r="AH86">
        <f t="shared" si="5"/>
        <v>32.125</v>
      </c>
      <c r="AI86">
        <f t="shared" si="6"/>
        <v>3.8164383561643835</v>
      </c>
      <c r="AJ86">
        <f t="shared" si="7"/>
        <v>0.40849490607546768</v>
      </c>
      <c r="AK86">
        <f t="shared" si="8"/>
        <v>106.56497633769217</v>
      </c>
    </row>
    <row r="87" spans="1:37" x14ac:dyDescent="0.3">
      <c r="A87">
        <v>85</v>
      </c>
      <c r="B87">
        <v>282</v>
      </c>
      <c r="C87" t="s">
        <v>1510</v>
      </c>
      <c r="D87">
        <v>3.3517395080323698E-2</v>
      </c>
      <c r="E87">
        <v>2560</v>
      </c>
      <c r="F87">
        <v>7680</v>
      </c>
      <c r="G87">
        <v>3</v>
      </c>
      <c r="H87">
        <v>3.8059761695499899</v>
      </c>
      <c r="I87">
        <v>6.6827589383309496</v>
      </c>
      <c r="J87">
        <v>-0.87759534234233305</v>
      </c>
      <c r="K87" t="b">
        <v>1</v>
      </c>
      <c r="L87">
        <v>56.97</v>
      </c>
      <c r="M87" t="s">
        <v>1511</v>
      </c>
      <c r="N87">
        <v>7.2309443552707</v>
      </c>
      <c r="O87">
        <v>3.9510000000000001</v>
      </c>
      <c r="P87">
        <v>1.756</v>
      </c>
      <c r="Q87" t="s">
        <v>1596</v>
      </c>
      <c r="S87">
        <v>0</v>
      </c>
      <c r="T87">
        <v>8950</v>
      </c>
      <c r="U87">
        <v>2560</v>
      </c>
      <c r="V87">
        <v>92</v>
      </c>
      <c r="W87">
        <v>2560</v>
      </c>
      <c r="X87">
        <v>1</v>
      </c>
      <c r="Y87">
        <v>0.29254323842591601</v>
      </c>
      <c r="Z87">
        <v>56.97</v>
      </c>
      <c r="AA87">
        <v>157.1</v>
      </c>
      <c r="AB87" t="s">
        <v>94</v>
      </c>
      <c r="AC87">
        <v>7.546875</v>
      </c>
      <c r="AE87">
        <v>0</v>
      </c>
      <c r="AF87">
        <v>56.96875</v>
      </c>
      <c r="AG87">
        <v>11.8125</v>
      </c>
      <c r="AH87">
        <f t="shared" si="5"/>
        <v>45.15625</v>
      </c>
      <c r="AI87">
        <f t="shared" si="6"/>
        <v>4.8227513227513228</v>
      </c>
      <c r="AJ87">
        <f t="shared" si="7"/>
        <v>0.41578152276412367</v>
      </c>
      <c r="AK87">
        <f t="shared" si="8"/>
        <v>137.0160694522225</v>
      </c>
    </row>
    <row r="88" spans="1:37" x14ac:dyDescent="0.3">
      <c r="A88">
        <v>86</v>
      </c>
      <c r="B88">
        <v>283</v>
      </c>
      <c r="C88" t="s">
        <v>1510</v>
      </c>
      <c r="D88">
        <v>3.9490749750793502E-2</v>
      </c>
      <c r="E88">
        <v>2560</v>
      </c>
      <c r="F88">
        <v>2560</v>
      </c>
      <c r="G88">
        <v>1</v>
      </c>
      <c r="H88">
        <v>5.9241722590954202</v>
      </c>
      <c r="I88">
        <v>6.8613948235226196</v>
      </c>
      <c r="J88">
        <v>-0.85911119135893199</v>
      </c>
      <c r="K88" t="b">
        <v>1</v>
      </c>
      <c r="L88">
        <v>14.38</v>
      </c>
      <c r="M88" t="s">
        <v>1511</v>
      </c>
      <c r="N88">
        <v>7.0362982714979401</v>
      </c>
      <c r="O88">
        <v>3.39</v>
      </c>
      <c r="P88">
        <v>1.1579999999999999</v>
      </c>
      <c r="Q88" t="s">
        <v>1597</v>
      </c>
      <c r="R88" s="1"/>
      <c r="S88">
        <v>0</v>
      </c>
      <c r="T88">
        <v>2458</v>
      </c>
      <c r="U88">
        <v>2560</v>
      </c>
      <c r="V88">
        <v>87</v>
      </c>
      <c r="W88">
        <v>2560</v>
      </c>
      <c r="X88">
        <v>1</v>
      </c>
      <c r="Y88">
        <v>0.52792668026767398</v>
      </c>
      <c r="Z88">
        <v>14.38</v>
      </c>
      <c r="AA88">
        <v>170.9</v>
      </c>
      <c r="AB88" t="s">
        <v>94</v>
      </c>
      <c r="AC88">
        <v>3.79296875</v>
      </c>
      <c r="AE88">
        <v>3</v>
      </c>
      <c r="AF88">
        <v>14.3828125</v>
      </c>
      <c r="AG88">
        <v>3.869140625</v>
      </c>
      <c r="AH88">
        <f t="shared" si="5"/>
        <v>10.513671875</v>
      </c>
      <c r="AI88">
        <f t="shared" si="6"/>
        <v>3.717314487632509</v>
      </c>
      <c r="AJ88">
        <f t="shared" si="7"/>
        <v>0.42353835962757636</v>
      </c>
      <c r="AK88">
        <f t="shared" si="8"/>
        <v>33.958700960751287</v>
      </c>
    </row>
    <row r="89" spans="1:37" x14ac:dyDescent="0.3">
      <c r="A89">
        <v>87</v>
      </c>
      <c r="B89">
        <v>288</v>
      </c>
      <c r="C89" t="s">
        <v>1510</v>
      </c>
      <c r="D89">
        <v>2.40331878929845E-2</v>
      </c>
      <c r="E89">
        <v>2560</v>
      </c>
      <c r="F89">
        <v>10240</v>
      </c>
      <c r="G89">
        <v>4</v>
      </c>
      <c r="H89">
        <v>3.86636654824584</v>
      </c>
      <c r="I89">
        <v>9.6734678677791397</v>
      </c>
      <c r="J89">
        <v>-0.87759534234233305</v>
      </c>
      <c r="K89" t="b">
        <v>1</v>
      </c>
      <c r="L89">
        <v>317.2</v>
      </c>
      <c r="M89" t="s">
        <v>1511</v>
      </c>
      <c r="N89">
        <v>9.6760176201779693</v>
      </c>
      <c r="O89">
        <v>4.1399999999999997</v>
      </c>
      <c r="P89">
        <v>2.5019999999999998</v>
      </c>
      <c r="Q89" t="s">
        <v>1598</v>
      </c>
      <c r="S89">
        <v>0</v>
      </c>
      <c r="T89">
        <v>13810</v>
      </c>
      <c r="U89">
        <v>2560</v>
      </c>
      <c r="V89">
        <v>48</v>
      </c>
      <c r="W89">
        <v>2560</v>
      </c>
      <c r="X89">
        <v>1</v>
      </c>
      <c r="Y89">
        <v>0.41372437455646799</v>
      </c>
      <c r="Z89">
        <v>317.2</v>
      </c>
      <c r="AA89">
        <v>43.53</v>
      </c>
      <c r="AB89" t="s">
        <v>94</v>
      </c>
      <c r="AC89">
        <v>17.8125</v>
      </c>
      <c r="AE89">
        <v>0</v>
      </c>
      <c r="AF89">
        <v>317.25</v>
      </c>
      <c r="AG89">
        <v>21.6875</v>
      </c>
      <c r="AH89">
        <f t="shared" si="5"/>
        <v>295.5625</v>
      </c>
      <c r="AI89">
        <f t="shared" si="6"/>
        <v>14.628242074927954</v>
      </c>
      <c r="AJ89">
        <f t="shared" si="7"/>
        <v>0.41578152276412367</v>
      </c>
      <c r="AK89">
        <f t="shared" si="8"/>
        <v>763.02091995554736</v>
      </c>
    </row>
    <row r="90" spans="1:37" x14ac:dyDescent="0.3">
      <c r="A90">
        <v>88</v>
      </c>
      <c r="B90">
        <v>289</v>
      </c>
      <c r="C90" t="s">
        <v>1510</v>
      </c>
      <c r="D90">
        <v>1.95087306724595E-2</v>
      </c>
      <c r="E90">
        <v>2560</v>
      </c>
      <c r="F90">
        <v>10240</v>
      </c>
      <c r="G90">
        <v>4</v>
      </c>
      <c r="H90">
        <v>5.9756704369753297</v>
      </c>
      <c r="I90">
        <v>9.6987932287626997</v>
      </c>
      <c r="J90">
        <v>-0.89688315206414204</v>
      </c>
      <c r="K90" t="b">
        <v>1</v>
      </c>
      <c r="L90">
        <v>42</v>
      </c>
      <c r="M90" t="s">
        <v>1511</v>
      </c>
      <c r="N90">
        <v>10.002440837788001</v>
      </c>
      <c r="O90">
        <v>4.12</v>
      </c>
      <c r="P90">
        <v>1.623</v>
      </c>
      <c r="Q90" t="s">
        <v>1599</v>
      </c>
      <c r="R90" s="1" t="s">
        <v>1941</v>
      </c>
      <c r="S90">
        <v>0</v>
      </c>
      <c r="T90">
        <v>13176</v>
      </c>
      <c r="U90">
        <v>2560</v>
      </c>
      <c r="V90">
        <v>97</v>
      </c>
      <c r="W90">
        <v>2560</v>
      </c>
      <c r="X90">
        <v>1</v>
      </c>
      <c r="Y90">
        <v>0.50520278971516197</v>
      </c>
      <c r="Z90">
        <v>42</v>
      </c>
      <c r="AA90">
        <v>313.8</v>
      </c>
      <c r="AB90" t="s">
        <v>94</v>
      </c>
      <c r="AC90">
        <v>6.48046875</v>
      </c>
      <c r="AE90">
        <v>0</v>
      </c>
      <c r="AF90">
        <v>42</v>
      </c>
      <c r="AG90">
        <v>12.375</v>
      </c>
      <c r="AH90">
        <f t="shared" si="5"/>
        <v>29.625</v>
      </c>
      <c r="AI90">
        <f t="shared" si="6"/>
        <v>3.393939393939394</v>
      </c>
      <c r="AJ90">
        <f t="shared" si="7"/>
        <v>0.40783885245820539</v>
      </c>
      <c r="AK90">
        <f t="shared" si="8"/>
        <v>102.98185115726336</v>
      </c>
    </row>
    <row r="91" spans="1:37" x14ac:dyDescent="0.3">
      <c r="A91">
        <v>89</v>
      </c>
      <c r="B91">
        <v>295</v>
      </c>
      <c r="C91" t="s">
        <v>1510</v>
      </c>
      <c r="D91">
        <v>2.3710043499380301E-2</v>
      </c>
      <c r="E91">
        <v>2560</v>
      </c>
      <c r="F91">
        <v>7680</v>
      </c>
      <c r="G91">
        <v>3</v>
      </c>
      <c r="H91">
        <v>3.9701911818367499</v>
      </c>
      <c r="I91">
        <v>7.1184287205588603</v>
      </c>
      <c r="J91">
        <v>-0.87759534234233305</v>
      </c>
      <c r="K91" t="b">
        <v>1</v>
      </c>
      <c r="L91">
        <v>62.12</v>
      </c>
      <c r="M91" t="s">
        <v>1511</v>
      </c>
      <c r="N91">
        <v>7.5380630092429497</v>
      </c>
      <c r="O91">
        <v>3.9590000000000001</v>
      </c>
      <c r="P91">
        <v>1.7929999999999999</v>
      </c>
      <c r="Q91" t="s">
        <v>1600</v>
      </c>
      <c r="S91">
        <v>0</v>
      </c>
      <c r="T91">
        <v>9096</v>
      </c>
      <c r="U91">
        <v>2560</v>
      </c>
      <c r="V91">
        <v>78</v>
      </c>
      <c r="W91">
        <v>2560</v>
      </c>
      <c r="X91">
        <v>1</v>
      </c>
      <c r="Y91">
        <v>0.33630792622125399</v>
      </c>
      <c r="Z91">
        <v>62.12</v>
      </c>
      <c r="AA91">
        <v>146.4</v>
      </c>
      <c r="AB91" t="s">
        <v>94</v>
      </c>
      <c r="AC91">
        <v>7.8828125</v>
      </c>
      <c r="AE91">
        <v>0</v>
      </c>
      <c r="AF91">
        <v>62.125</v>
      </c>
      <c r="AG91">
        <v>12.828125</v>
      </c>
      <c r="AH91">
        <f t="shared" si="5"/>
        <v>49.296875</v>
      </c>
      <c r="AI91">
        <f t="shared" si="6"/>
        <v>4.8428745432399509</v>
      </c>
      <c r="AJ91">
        <f t="shared" si="7"/>
        <v>0.41578152276412367</v>
      </c>
      <c r="AK91">
        <f t="shared" si="8"/>
        <v>149.41741419145274</v>
      </c>
    </row>
    <row r="92" spans="1:37" x14ac:dyDescent="0.3">
      <c r="A92">
        <v>90</v>
      </c>
      <c r="B92">
        <v>296</v>
      </c>
      <c r="C92" t="s">
        <v>1510</v>
      </c>
      <c r="D92">
        <v>4.8775379352257099E-2</v>
      </c>
      <c r="E92">
        <v>2560</v>
      </c>
      <c r="F92">
        <v>2560</v>
      </c>
      <c r="G92">
        <v>1</v>
      </c>
      <c r="H92">
        <v>8.0347379744874896</v>
      </c>
      <c r="I92">
        <v>8.37998062182875</v>
      </c>
      <c r="J92">
        <v>-0.85991485009734103</v>
      </c>
      <c r="K92" t="b">
        <v>1</v>
      </c>
      <c r="L92">
        <v>11.04</v>
      </c>
      <c r="M92" t="s">
        <v>1511</v>
      </c>
      <c r="N92">
        <v>8.4625406263532703</v>
      </c>
      <c r="O92">
        <v>3.3980000000000001</v>
      </c>
      <c r="P92">
        <v>1.0429999999999999</v>
      </c>
      <c r="Q92" t="s">
        <v>1601</v>
      </c>
      <c r="R92" s="1"/>
      <c r="S92">
        <v>0</v>
      </c>
      <c r="T92">
        <v>2498</v>
      </c>
      <c r="U92">
        <v>2560</v>
      </c>
      <c r="V92">
        <v>27</v>
      </c>
      <c r="W92">
        <v>2560</v>
      </c>
      <c r="X92">
        <v>1</v>
      </c>
      <c r="Y92">
        <v>1.3538359544162699</v>
      </c>
      <c r="Z92">
        <v>11.04</v>
      </c>
      <c r="AA92">
        <v>226.2</v>
      </c>
      <c r="AB92" t="s">
        <v>94</v>
      </c>
      <c r="AC92">
        <v>3.322265625</v>
      </c>
      <c r="AD92" t="s">
        <v>98</v>
      </c>
      <c r="AE92">
        <v>2</v>
      </c>
      <c r="AF92">
        <v>11.0390625</v>
      </c>
      <c r="AG92">
        <v>4.9765625</v>
      </c>
      <c r="AH92">
        <f t="shared" si="5"/>
        <v>6.0625</v>
      </c>
      <c r="AI92">
        <f t="shared" si="6"/>
        <v>2.2182103610675039</v>
      </c>
      <c r="AJ92">
        <f t="shared" si="7"/>
        <v>0.42319811606198027</v>
      </c>
      <c r="AK92">
        <f t="shared" si="8"/>
        <v>26.084857377728149</v>
      </c>
    </row>
    <row r="93" spans="1:37" x14ac:dyDescent="0.3">
      <c r="A93">
        <v>91</v>
      </c>
      <c r="B93">
        <v>301</v>
      </c>
      <c r="C93" t="s">
        <v>1510</v>
      </c>
      <c r="D93">
        <v>2.0699295332146601E-2</v>
      </c>
      <c r="E93">
        <v>2560</v>
      </c>
      <c r="F93">
        <v>10240</v>
      </c>
      <c r="G93">
        <v>4</v>
      </c>
      <c r="H93">
        <v>3.8323500025930901</v>
      </c>
      <c r="I93">
        <v>9.5733899478839106</v>
      </c>
      <c r="J93">
        <v>-0.87839900108074098</v>
      </c>
      <c r="K93" t="b">
        <v>1</v>
      </c>
      <c r="L93">
        <v>315</v>
      </c>
      <c r="M93" t="s">
        <v>1511</v>
      </c>
      <c r="N93">
        <v>9.5792201408884896</v>
      </c>
      <c r="O93">
        <v>4.1399999999999997</v>
      </c>
      <c r="P93">
        <v>2.4980000000000002</v>
      </c>
      <c r="Q93" t="s">
        <v>1602</v>
      </c>
      <c r="S93">
        <v>0</v>
      </c>
      <c r="T93">
        <v>13840</v>
      </c>
      <c r="U93">
        <v>2560</v>
      </c>
      <c r="V93">
        <v>67</v>
      </c>
      <c r="W93">
        <v>2560</v>
      </c>
      <c r="X93">
        <v>1</v>
      </c>
      <c r="Y93">
        <v>0.34602662603937701</v>
      </c>
      <c r="Z93">
        <v>315</v>
      </c>
      <c r="AA93">
        <v>43.94</v>
      </c>
      <c r="AB93" t="s">
        <v>94</v>
      </c>
      <c r="AC93">
        <v>17.75</v>
      </c>
      <c r="AE93">
        <v>0</v>
      </c>
      <c r="AF93">
        <v>315</v>
      </c>
      <c r="AG93">
        <v>18.90625</v>
      </c>
      <c r="AH93">
        <f t="shared" si="5"/>
        <v>296.09375</v>
      </c>
      <c r="AI93">
        <f t="shared" si="6"/>
        <v>16.66115702479339</v>
      </c>
      <c r="AJ93">
        <f t="shared" si="7"/>
        <v>0.41544751054398271</v>
      </c>
      <c r="AK93">
        <f t="shared" si="8"/>
        <v>758.21852822644723</v>
      </c>
    </row>
    <row r="94" spans="1:37" x14ac:dyDescent="0.3">
      <c r="A94">
        <v>92</v>
      </c>
      <c r="B94">
        <v>302</v>
      </c>
      <c r="C94" t="s">
        <v>1510</v>
      </c>
      <c r="D94">
        <v>2.2335280167239801E-2</v>
      </c>
      <c r="E94">
        <v>2560</v>
      </c>
      <c r="F94">
        <v>10240</v>
      </c>
      <c r="G94">
        <v>4</v>
      </c>
      <c r="H94">
        <v>6.1542685020616501</v>
      </c>
      <c r="I94">
        <v>9.7783152859905407</v>
      </c>
      <c r="J94">
        <v>-0.89688315206414204</v>
      </c>
      <c r="K94" t="b">
        <v>1</v>
      </c>
      <c r="L94">
        <v>38.78</v>
      </c>
      <c r="M94" t="s">
        <v>1511</v>
      </c>
      <c r="N94">
        <v>10.161097472768301</v>
      </c>
      <c r="O94">
        <v>4.125</v>
      </c>
      <c r="P94">
        <v>1.589</v>
      </c>
      <c r="Q94" t="s">
        <v>1603</v>
      </c>
      <c r="R94" s="1" t="s">
        <v>1941</v>
      </c>
      <c r="S94">
        <v>0</v>
      </c>
      <c r="T94">
        <v>13350</v>
      </c>
      <c r="U94">
        <v>2560</v>
      </c>
      <c r="V94">
        <v>72</v>
      </c>
      <c r="W94">
        <v>2560</v>
      </c>
      <c r="X94">
        <v>1</v>
      </c>
      <c r="Y94">
        <v>0.60743636831067105</v>
      </c>
      <c r="Z94">
        <v>38.78</v>
      </c>
      <c r="AA94">
        <v>344.2</v>
      </c>
      <c r="AB94" t="s">
        <v>94</v>
      </c>
      <c r="AC94">
        <v>6.2265625</v>
      </c>
      <c r="AD94" t="s">
        <v>98</v>
      </c>
      <c r="AE94">
        <v>0</v>
      </c>
      <c r="AF94">
        <v>38.78125</v>
      </c>
      <c r="AG94">
        <v>13.421875</v>
      </c>
      <c r="AH94">
        <f t="shared" si="5"/>
        <v>25.359375</v>
      </c>
      <c r="AI94">
        <f t="shared" si="6"/>
        <v>2.8894062863795109</v>
      </c>
      <c r="AJ94">
        <f t="shared" si="7"/>
        <v>0.40783885245820539</v>
      </c>
      <c r="AK94">
        <f t="shared" si="8"/>
        <v>95.089640837919518</v>
      </c>
    </row>
    <row r="95" spans="1:37" x14ac:dyDescent="0.3">
      <c r="A95">
        <v>93</v>
      </c>
      <c r="B95">
        <v>308</v>
      </c>
      <c r="C95" t="s">
        <v>1510</v>
      </c>
      <c r="D95">
        <v>2.9852346884377198E-2</v>
      </c>
      <c r="E95">
        <v>2560</v>
      </c>
      <c r="F95">
        <v>7680</v>
      </c>
      <c r="G95">
        <v>3</v>
      </c>
      <c r="H95">
        <v>4.11819827276104</v>
      </c>
      <c r="I95">
        <v>7.4441259793756798</v>
      </c>
      <c r="J95">
        <v>-0.87598802486551497</v>
      </c>
      <c r="K95" t="b">
        <v>1</v>
      </c>
      <c r="L95">
        <v>64.25</v>
      </c>
      <c r="M95" t="s">
        <v>1511</v>
      </c>
      <c r="N95">
        <v>7.8302547390192698</v>
      </c>
      <c r="O95">
        <v>3.9630000000000001</v>
      </c>
      <c r="P95">
        <v>1.8080000000000001</v>
      </c>
      <c r="Q95" t="s">
        <v>1604</v>
      </c>
      <c r="S95">
        <v>0</v>
      </c>
      <c r="T95">
        <v>9200</v>
      </c>
      <c r="U95">
        <v>2560</v>
      </c>
      <c r="V95">
        <v>65</v>
      </c>
      <c r="W95">
        <v>2560</v>
      </c>
      <c r="X95">
        <v>1</v>
      </c>
      <c r="Y95">
        <v>0.38676489515844498</v>
      </c>
      <c r="Z95">
        <v>64.25</v>
      </c>
      <c r="AA95">
        <v>143.19999999999999</v>
      </c>
      <c r="AB95" t="s">
        <v>94</v>
      </c>
      <c r="AC95">
        <v>8.015625</v>
      </c>
      <c r="AE95">
        <v>0</v>
      </c>
      <c r="AF95">
        <v>64.25</v>
      </c>
      <c r="AG95">
        <v>14.6875</v>
      </c>
      <c r="AH95">
        <f t="shared" si="5"/>
        <v>49.5625</v>
      </c>
      <c r="AI95">
        <f t="shared" si="6"/>
        <v>4.3744680851063826</v>
      </c>
      <c r="AJ95">
        <f t="shared" si="7"/>
        <v>0.4164503530395039</v>
      </c>
      <c r="AK95">
        <f t="shared" si="8"/>
        <v>154.28009492863927</v>
      </c>
    </row>
    <row r="96" spans="1:37" x14ac:dyDescent="0.3">
      <c r="A96">
        <v>94</v>
      </c>
      <c r="B96">
        <v>309</v>
      </c>
      <c r="C96" t="s">
        <v>1510</v>
      </c>
      <c r="D96">
        <v>4.8942997445616802E-2</v>
      </c>
      <c r="E96">
        <v>2560</v>
      </c>
      <c r="F96">
        <v>2560</v>
      </c>
      <c r="G96">
        <v>1</v>
      </c>
      <c r="H96">
        <v>6.8451158785209296</v>
      </c>
      <c r="I96">
        <v>7.7007553633360502</v>
      </c>
      <c r="J96">
        <v>-0.85991485009734103</v>
      </c>
      <c r="K96" t="b">
        <v>1</v>
      </c>
      <c r="L96">
        <v>13.336</v>
      </c>
      <c r="M96" t="s">
        <v>1511</v>
      </c>
      <c r="N96">
        <v>7.7988975065275499</v>
      </c>
      <c r="O96">
        <v>3.4140000000000001</v>
      </c>
      <c r="P96">
        <v>1.125</v>
      </c>
      <c r="Q96" t="s">
        <v>1605</v>
      </c>
      <c r="R96" s="1"/>
      <c r="S96">
        <v>0</v>
      </c>
      <c r="T96">
        <v>2592</v>
      </c>
      <c r="U96">
        <v>2560</v>
      </c>
      <c r="V96">
        <v>72</v>
      </c>
      <c r="W96">
        <v>2560</v>
      </c>
      <c r="X96">
        <v>1</v>
      </c>
      <c r="Y96">
        <v>0.68885351242055204</v>
      </c>
      <c r="Z96">
        <v>13.336</v>
      </c>
      <c r="AA96">
        <v>194.4</v>
      </c>
      <c r="AB96" t="s">
        <v>94</v>
      </c>
      <c r="AC96">
        <v>3.65234375</v>
      </c>
      <c r="AD96" t="s">
        <v>98</v>
      </c>
      <c r="AE96">
        <v>2</v>
      </c>
      <c r="AF96">
        <v>13.3359375</v>
      </c>
      <c r="AG96">
        <v>4.20703125</v>
      </c>
      <c r="AH96">
        <f t="shared" si="5"/>
        <v>9.12890625</v>
      </c>
      <c r="AI96">
        <f t="shared" si="6"/>
        <v>3.1699164345403901</v>
      </c>
      <c r="AJ96">
        <f t="shared" si="7"/>
        <v>0.42319811606198027</v>
      </c>
      <c r="AK96">
        <f t="shared" si="8"/>
        <v>31.512279931905134</v>
      </c>
    </row>
    <row r="97" spans="1:37" x14ac:dyDescent="0.3">
      <c r="A97">
        <v>95</v>
      </c>
      <c r="B97">
        <v>314</v>
      </c>
      <c r="C97" t="s">
        <v>1510</v>
      </c>
      <c r="D97">
        <v>1.77531734940756E-2</v>
      </c>
      <c r="E97">
        <v>2560</v>
      </c>
      <c r="F97">
        <v>10240</v>
      </c>
      <c r="G97">
        <v>4</v>
      </c>
      <c r="H97">
        <v>3.8323804957046699</v>
      </c>
      <c r="I97">
        <v>9.4986149395492792</v>
      </c>
      <c r="J97">
        <v>-0.88000631855755895</v>
      </c>
      <c r="K97" t="b">
        <v>1</v>
      </c>
      <c r="L97">
        <v>300.8</v>
      </c>
      <c r="M97" t="s">
        <v>1511</v>
      </c>
      <c r="N97">
        <v>9.50238791132446</v>
      </c>
      <c r="O97">
        <v>4.1399999999999997</v>
      </c>
      <c r="P97">
        <v>2.4790000000000001</v>
      </c>
      <c r="Q97" t="s">
        <v>1606</v>
      </c>
      <c r="S97">
        <v>0</v>
      </c>
      <c r="T97">
        <v>13800</v>
      </c>
      <c r="U97">
        <v>2560</v>
      </c>
      <c r="V97">
        <v>90</v>
      </c>
      <c r="W97">
        <v>2560</v>
      </c>
      <c r="X97">
        <v>1</v>
      </c>
      <c r="Y97">
        <v>0.298559118888784</v>
      </c>
      <c r="Z97">
        <v>300.8</v>
      </c>
      <c r="AA97">
        <v>45.88</v>
      </c>
      <c r="AB97" t="s">
        <v>94</v>
      </c>
      <c r="AC97">
        <v>17.34375</v>
      </c>
      <c r="AE97">
        <v>0</v>
      </c>
      <c r="AF97">
        <v>300.75</v>
      </c>
      <c r="AG97">
        <v>16.53125</v>
      </c>
      <c r="AH97">
        <f t="shared" si="5"/>
        <v>284.21875</v>
      </c>
      <c r="AI97">
        <f t="shared" si="6"/>
        <v>18.192816635160682</v>
      </c>
      <c r="AJ97">
        <f t="shared" si="7"/>
        <v>0.41478029086015933</v>
      </c>
      <c r="AK97">
        <f t="shared" si="8"/>
        <v>725.08266816707555</v>
      </c>
    </row>
    <row r="98" spans="1:37" x14ac:dyDescent="0.3">
      <c r="A98">
        <v>96</v>
      </c>
      <c r="B98">
        <v>315</v>
      </c>
      <c r="C98" t="s">
        <v>1510</v>
      </c>
      <c r="D98">
        <v>2.2270321370593298E-2</v>
      </c>
      <c r="E98">
        <v>2560</v>
      </c>
      <c r="F98">
        <v>10240</v>
      </c>
      <c r="G98">
        <v>4</v>
      </c>
      <c r="H98">
        <v>6.35052017718907</v>
      </c>
      <c r="I98">
        <v>10.040519694208101</v>
      </c>
      <c r="J98">
        <v>-0.89688315206414204</v>
      </c>
      <c r="K98" t="b">
        <v>1</v>
      </c>
      <c r="L98">
        <v>38.119999999999997</v>
      </c>
      <c r="M98" t="s">
        <v>1511</v>
      </c>
      <c r="N98">
        <v>10.359945339789901</v>
      </c>
      <c r="O98">
        <v>4.125</v>
      </c>
      <c r="P98">
        <v>1.581</v>
      </c>
      <c r="Q98" t="s">
        <v>1607</v>
      </c>
      <c r="R98" s="1" t="s">
        <v>1941</v>
      </c>
      <c r="S98">
        <v>0</v>
      </c>
      <c r="T98">
        <v>13336</v>
      </c>
      <c r="U98">
        <v>2560</v>
      </c>
      <c r="V98">
        <v>95</v>
      </c>
      <c r="W98">
        <v>2560</v>
      </c>
      <c r="X98">
        <v>1</v>
      </c>
      <c r="Y98">
        <v>0.54895178741908102</v>
      </c>
      <c r="Z98">
        <v>38.119999999999997</v>
      </c>
      <c r="AA98">
        <v>349.8</v>
      </c>
      <c r="AB98" t="s">
        <v>94</v>
      </c>
      <c r="AC98">
        <v>6.17578125</v>
      </c>
      <c r="AD98" t="s">
        <v>98</v>
      </c>
      <c r="AE98">
        <v>0</v>
      </c>
      <c r="AF98">
        <v>38.125</v>
      </c>
      <c r="AG98">
        <v>12.6484375</v>
      </c>
      <c r="AH98">
        <f t="shared" si="5"/>
        <v>25.4765625</v>
      </c>
      <c r="AI98">
        <f t="shared" si="6"/>
        <v>3.0142063001852994</v>
      </c>
      <c r="AJ98">
        <f t="shared" si="7"/>
        <v>0.40783885245820539</v>
      </c>
      <c r="AK98">
        <f t="shared" si="8"/>
        <v>93.480549413587283</v>
      </c>
    </row>
    <row r="99" spans="1:37" x14ac:dyDescent="0.3">
      <c r="A99">
        <v>97</v>
      </c>
      <c r="B99">
        <v>321</v>
      </c>
      <c r="C99" t="s">
        <v>1510</v>
      </c>
      <c r="D99">
        <v>2.71131997230196E-2</v>
      </c>
      <c r="E99">
        <v>2560</v>
      </c>
      <c r="F99">
        <v>7680</v>
      </c>
      <c r="G99">
        <v>3</v>
      </c>
      <c r="H99">
        <v>3.9966895650784098</v>
      </c>
      <c r="I99">
        <v>7.2557088881648104</v>
      </c>
      <c r="J99">
        <v>-0.87759534234233305</v>
      </c>
      <c r="K99" t="b">
        <v>1</v>
      </c>
      <c r="L99">
        <v>65.400000000000006</v>
      </c>
      <c r="M99" t="s">
        <v>1511</v>
      </c>
      <c r="N99">
        <v>7.6280965955820896</v>
      </c>
      <c r="O99">
        <v>3.9569999999999999</v>
      </c>
      <c r="P99">
        <v>1.8149999999999999</v>
      </c>
      <c r="Q99" t="s">
        <v>1608</v>
      </c>
      <c r="S99">
        <v>0</v>
      </c>
      <c r="T99">
        <v>9060</v>
      </c>
      <c r="U99">
        <v>2560</v>
      </c>
      <c r="V99">
        <v>75</v>
      </c>
      <c r="W99">
        <v>2560</v>
      </c>
      <c r="X99">
        <v>1</v>
      </c>
      <c r="Y99">
        <v>0.34602790541515199</v>
      </c>
      <c r="Z99">
        <v>65.400000000000006</v>
      </c>
      <c r="AA99">
        <v>138.5</v>
      </c>
      <c r="AB99" t="s">
        <v>94</v>
      </c>
      <c r="AC99">
        <v>8.0859375</v>
      </c>
      <c r="AE99">
        <v>0</v>
      </c>
      <c r="AF99">
        <v>65.375</v>
      </c>
      <c r="AG99">
        <v>13.0859375</v>
      </c>
      <c r="AH99">
        <f t="shared" si="5"/>
        <v>52.2890625</v>
      </c>
      <c r="AI99">
        <f t="shared" si="6"/>
        <v>4.9958208955223879</v>
      </c>
      <c r="AJ99">
        <f t="shared" si="7"/>
        <v>0.41578152276412367</v>
      </c>
      <c r="AK99">
        <f t="shared" si="8"/>
        <v>157.23401936042208</v>
      </c>
    </row>
    <row r="100" spans="1:37" x14ac:dyDescent="0.3">
      <c r="A100">
        <v>98</v>
      </c>
      <c r="B100">
        <v>322</v>
      </c>
      <c r="C100" t="s">
        <v>1510</v>
      </c>
      <c r="D100">
        <v>1.9840179800721901E-2</v>
      </c>
      <c r="E100">
        <v>2560</v>
      </c>
      <c r="F100">
        <v>2560</v>
      </c>
      <c r="G100">
        <v>1</v>
      </c>
      <c r="H100">
        <v>4.9929413222310703</v>
      </c>
      <c r="I100">
        <v>5.8608549505095198</v>
      </c>
      <c r="J100">
        <v>-0.85750387388211402</v>
      </c>
      <c r="K100" t="b">
        <v>1</v>
      </c>
      <c r="L100">
        <v>14.92</v>
      </c>
      <c r="M100" t="s">
        <v>1511</v>
      </c>
      <c r="N100">
        <v>6.2361106476688404</v>
      </c>
      <c r="O100">
        <v>3.3959999999999999</v>
      </c>
      <c r="P100">
        <v>1.1739999999999999</v>
      </c>
      <c r="Q100" t="s">
        <v>1609</v>
      </c>
      <c r="R100" s="1"/>
      <c r="S100">
        <v>0</v>
      </c>
      <c r="T100">
        <v>2496</v>
      </c>
      <c r="U100">
        <v>2560</v>
      </c>
      <c r="V100">
        <v>110</v>
      </c>
      <c r="W100">
        <v>2560</v>
      </c>
      <c r="X100">
        <v>1</v>
      </c>
      <c r="Y100">
        <v>0.38071201718001602</v>
      </c>
      <c r="Z100">
        <v>14.92</v>
      </c>
      <c r="AA100">
        <v>167.2</v>
      </c>
      <c r="AB100" t="s">
        <v>94</v>
      </c>
      <c r="AC100">
        <v>3.86328125</v>
      </c>
      <c r="AE100">
        <v>2</v>
      </c>
      <c r="AF100">
        <v>14.921875</v>
      </c>
      <c r="AG100">
        <v>3.677734375</v>
      </c>
      <c r="AH100">
        <f t="shared" si="5"/>
        <v>11.244140625</v>
      </c>
      <c r="AI100">
        <f t="shared" si="6"/>
        <v>4.0573552841210834</v>
      </c>
      <c r="AJ100">
        <f t="shared" si="7"/>
        <v>0.42421966762755814</v>
      </c>
      <c r="AK100">
        <f t="shared" si="8"/>
        <v>35.174877872707675</v>
      </c>
    </row>
    <row r="101" spans="1:37" x14ac:dyDescent="0.3">
      <c r="A101">
        <v>99</v>
      </c>
      <c r="B101">
        <v>327</v>
      </c>
      <c r="C101" t="s">
        <v>1510</v>
      </c>
      <c r="D101">
        <v>1.3819975985701199E-2</v>
      </c>
      <c r="E101">
        <v>2560</v>
      </c>
      <c r="F101">
        <v>10240</v>
      </c>
      <c r="G101">
        <v>4</v>
      </c>
      <c r="H101">
        <v>3.6767902882763299</v>
      </c>
      <c r="I101">
        <v>9.1345258724365301</v>
      </c>
      <c r="J101">
        <v>-0.88000631855755895</v>
      </c>
      <c r="K101" t="b">
        <v>1</v>
      </c>
      <c r="L101">
        <v>304.5</v>
      </c>
      <c r="M101" t="s">
        <v>1511</v>
      </c>
      <c r="N101">
        <v>9.1400730207201999</v>
      </c>
      <c r="O101">
        <v>4.1399999999999997</v>
      </c>
      <c r="P101">
        <v>2.484</v>
      </c>
      <c r="Q101" t="s">
        <v>1610</v>
      </c>
      <c r="S101">
        <v>0</v>
      </c>
      <c r="T101">
        <v>13870</v>
      </c>
      <c r="U101">
        <v>2560</v>
      </c>
      <c r="V101">
        <v>114</v>
      </c>
      <c r="W101">
        <v>2560</v>
      </c>
      <c r="X101">
        <v>1</v>
      </c>
      <c r="Y101">
        <v>0.25070438045792898</v>
      </c>
      <c r="Z101">
        <v>304.5</v>
      </c>
      <c r="AA101">
        <v>45.56</v>
      </c>
      <c r="AB101" t="s">
        <v>94</v>
      </c>
      <c r="AC101">
        <v>17.453125</v>
      </c>
      <c r="AE101">
        <v>0</v>
      </c>
      <c r="AF101">
        <v>304.5</v>
      </c>
      <c r="AG101">
        <v>14.953125</v>
      </c>
      <c r="AH101">
        <f t="shared" si="5"/>
        <v>289.546875</v>
      </c>
      <c r="AI101">
        <f t="shared" si="6"/>
        <v>20.363636363636363</v>
      </c>
      <c r="AJ101">
        <f t="shared" si="7"/>
        <v>0.41478029086015933</v>
      </c>
      <c r="AK101">
        <f t="shared" si="8"/>
        <v>734.12359919160269</v>
      </c>
    </row>
    <row r="102" spans="1:37" x14ac:dyDescent="0.3">
      <c r="A102">
        <v>100</v>
      </c>
      <c r="B102">
        <v>328</v>
      </c>
      <c r="C102" t="s">
        <v>1510</v>
      </c>
      <c r="D102">
        <v>2.5231303333898E-2</v>
      </c>
      <c r="E102">
        <v>2560</v>
      </c>
      <c r="F102">
        <v>10240</v>
      </c>
      <c r="G102">
        <v>4</v>
      </c>
      <c r="H102">
        <v>7.0944243899860098</v>
      </c>
      <c r="I102">
        <v>10.9049062400761</v>
      </c>
      <c r="J102">
        <v>-0.89768681080255097</v>
      </c>
      <c r="K102" t="b">
        <v>1</v>
      </c>
      <c r="L102">
        <v>34.47</v>
      </c>
      <c r="M102" t="s">
        <v>1511</v>
      </c>
      <c r="N102">
        <v>11.1824938482984</v>
      </c>
      <c r="O102">
        <v>4.13</v>
      </c>
      <c r="P102">
        <v>1.5369999999999999</v>
      </c>
      <c r="Q102" t="s">
        <v>1611</v>
      </c>
      <c r="R102" s="1" t="s">
        <v>1941</v>
      </c>
      <c r="S102">
        <v>0</v>
      </c>
      <c r="T102">
        <v>13510</v>
      </c>
      <c r="U102">
        <v>2560</v>
      </c>
      <c r="V102">
        <v>64</v>
      </c>
      <c r="W102">
        <v>2560</v>
      </c>
      <c r="X102">
        <v>1</v>
      </c>
      <c r="Y102">
        <v>0.761803048748251</v>
      </c>
      <c r="Z102">
        <v>34.47</v>
      </c>
      <c r="AA102">
        <v>392</v>
      </c>
      <c r="AB102" t="s">
        <v>94</v>
      </c>
      <c r="AC102">
        <v>5.87109375</v>
      </c>
      <c r="AD102" t="s">
        <v>98</v>
      </c>
      <c r="AE102">
        <v>0</v>
      </c>
      <c r="AF102">
        <v>34.46875</v>
      </c>
      <c r="AG102">
        <v>13.671875</v>
      </c>
      <c r="AH102">
        <f t="shared" si="5"/>
        <v>20.796875</v>
      </c>
      <c r="AI102">
        <f t="shared" si="6"/>
        <v>2.5211428571428574</v>
      </c>
      <c r="AJ102">
        <f t="shared" si="7"/>
        <v>0.40751122087019293</v>
      </c>
      <c r="AK102">
        <f t="shared" si="8"/>
        <v>84.583560487968853</v>
      </c>
    </row>
    <row r="103" spans="1:37" x14ac:dyDescent="0.3">
      <c r="A103">
        <v>101</v>
      </c>
      <c r="B103">
        <v>334</v>
      </c>
      <c r="C103" t="s">
        <v>1510</v>
      </c>
      <c r="D103">
        <v>2.7732873775616701E-2</v>
      </c>
      <c r="E103">
        <v>2560</v>
      </c>
      <c r="F103">
        <v>7680</v>
      </c>
      <c r="G103">
        <v>3</v>
      </c>
      <c r="H103">
        <v>3.1446587440726299</v>
      </c>
      <c r="I103">
        <v>5.75804213392205</v>
      </c>
      <c r="J103">
        <v>-0.87679168360392401</v>
      </c>
      <c r="K103" t="b">
        <v>1</v>
      </c>
      <c r="L103">
        <v>67.8</v>
      </c>
      <c r="M103" t="s">
        <v>1511</v>
      </c>
      <c r="N103">
        <v>6.3690000752381497</v>
      </c>
      <c r="O103">
        <v>3.96</v>
      </c>
      <c r="P103">
        <v>1.831</v>
      </c>
      <c r="Q103" t="s">
        <v>1612</v>
      </c>
      <c r="S103">
        <v>0</v>
      </c>
      <c r="T103">
        <v>9144</v>
      </c>
      <c r="U103">
        <v>2560</v>
      </c>
      <c r="V103">
        <v>377</v>
      </c>
      <c r="W103">
        <v>2560</v>
      </c>
      <c r="X103">
        <v>1</v>
      </c>
      <c r="Y103">
        <v>0.110455544888538</v>
      </c>
      <c r="Z103">
        <v>67.8</v>
      </c>
      <c r="AA103">
        <v>134.9</v>
      </c>
      <c r="AB103" t="s">
        <v>94</v>
      </c>
      <c r="AC103">
        <v>8.234375</v>
      </c>
      <c r="AE103">
        <v>0</v>
      </c>
      <c r="AF103">
        <v>67.8125</v>
      </c>
      <c r="AG103">
        <v>6.10546875</v>
      </c>
      <c r="AH103">
        <f t="shared" si="5"/>
        <v>61.70703125</v>
      </c>
      <c r="AI103">
        <f t="shared" si="6"/>
        <v>11.10684580934101</v>
      </c>
      <c r="AJ103">
        <f t="shared" si="7"/>
        <v>0.41611580352399719</v>
      </c>
      <c r="AK103">
        <f t="shared" si="8"/>
        <v>162.96545198646677</v>
      </c>
    </row>
    <row r="104" spans="1:37" x14ac:dyDescent="0.3">
      <c r="A104">
        <v>102</v>
      </c>
      <c r="B104">
        <v>335</v>
      </c>
      <c r="C104" t="s">
        <v>1510</v>
      </c>
      <c r="D104">
        <v>3.7865503870301603E-2</v>
      </c>
      <c r="E104">
        <v>2560</v>
      </c>
      <c r="F104">
        <v>2560</v>
      </c>
      <c r="G104">
        <v>1</v>
      </c>
      <c r="H104">
        <v>5.6678558769925802</v>
      </c>
      <c r="I104">
        <v>6.8302091330164503</v>
      </c>
      <c r="J104">
        <v>-0.86071850883574896</v>
      </c>
      <c r="K104" t="b">
        <v>1</v>
      </c>
      <c r="L104">
        <v>16.03</v>
      </c>
      <c r="M104" t="s">
        <v>1511</v>
      </c>
      <c r="N104">
        <v>7.0291587673666696</v>
      </c>
      <c r="O104">
        <v>3.4039999999999999</v>
      </c>
      <c r="P104">
        <v>1.2050000000000001</v>
      </c>
      <c r="Q104" t="s">
        <v>1613</v>
      </c>
      <c r="R104" s="1"/>
      <c r="S104">
        <v>0</v>
      </c>
      <c r="T104">
        <v>2532</v>
      </c>
      <c r="U104">
        <v>2560</v>
      </c>
      <c r="V104">
        <v>124</v>
      </c>
      <c r="W104">
        <v>2560</v>
      </c>
      <c r="X104">
        <v>1</v>
      </c>
      <c r="Y104">
        <v>0.41918583230235401</v>
      </c>
      <c r="Z104">
        <v>16.03</v>
      </c>
      <c r="AA104">
        <v>158</v>
      </c>
      <c r="AB104" t="s">
        <v>94</v>
      </c>
      <c r="AC104">
        <v>4.00390625</v>
      </c>
      <c r="AE104">
        <v>3</v>
      </c>
      <c r="AF104">
        <v>16.03125</v>
      </c>
      <c r="AG104">
        <v>3.501953125</v>
      </c>
      <c r="AH104">
        <f t="shared" si="5"/>
        <v>12.529296875</v>
      </c>
      <c r="AI104">
        <f t="shared" si="6"/>
        <v>4.5778025655326271</v>
      </c>
      <c r="AJ104">
        <f t="shared" si="7"/>
        <v>0.42285814582625264</v>
      </c>
      <c r="AK104">
        <f t="shared" si="8"/>
        <v>37.911649942737654</v>
      </c>
    </row>
    <row r="105" spans="1:37" x14ac:dyDescent="0.3">
      <c r="A105">
        <v>103</v>
      </c>
      <c r="B105">
        <v>340</v>
      </c>
      <c r="C105" t="s">
        <v>1510</v>
      </c>
      <c r="D105">
        <v>1.3132217241637901E-2</v>
      </c>
      <c r="E105">
        <v>2560</v>
      </c>
      <c r="F105">
        <v>10240</v>
      </c>
      <c r="G105">
        <v>4</v>
      </c>
      <c r="H105">
        <v>3.6682673735858602</v>
      </c>
      <c r="I105">
        <v>9.0846934173962293</v>
      </c>
      <c r="J105">
        <v>-0.88080997729596799</v>
      </c>
      <c r="K105" t="b">
        <v>1</v>
      </c>
      <c r="L105">
        <v>300.2</v>
      </c>
      <c r="M105" t="s">
        <v>1511</v>
      </c>
      <c r="N105">
        <v>9.0960844848061893</v>
      </c>
      <c r="O105">
        <v>4.1449999999999996</v>
      </c>
      <c r="P105">
        <v>2.4769999999999999</v>
      </c>
      <c r="Q105" t="s">
        <v>1614</v>
      </c>
      <c r="S105">
        <v>0</v>
      </c>
      <c r="T105">
        <v>13890</v>
      </c>
      <c r="U105">
        <v>2560</v>
      </c>
      <c r="V105">
        <v>117</v>
      </c>
      <c r="W105">
        <v>2560</v>
      </c>
      <c r="X105">
        <v>1</v>
      </c>
      <c r="Y105">
        <v>0.24668140595157501</v>
      </c>
      <c r="Z105">
        <v>300.2</v>
      </c>
      <c r="AA105">
        <v>46.25</v>
      </c>
      <c r="AB105" t="s">
        <v>94</v>
      </c>
      <c r="AC105">
        <v>17.328125</v>
      </c>
      <c r="AE105">
        <v>0</v>
      </c>
      <c r="AF105">
        <v>300.25</v>
      </c>
      <c r="AG105">
        <v>14.578125</v>
      </c>
      <c r="AH105">
        <f t="shared" si="5"/>
        <v>285.671875</v>
      </c>
      <c r="AI105">
        <f t="shared" si="6"/>
        <v>20.59592711682744</v>
      </c>
      <c r="AJ105">
        <f t="shared" si="7"/>
        <v>0.41444708296554184</v>
      </c>
      <c r="AK105">
        <f t="shared" si="8"/>
        <v>724.45919477001974</v>
      </c>
    </row>
    <row r="106" spans="1:37" x14ac:dyDescent="0.3">
      <c r="A106">
        <v>104</v>
      </c>
      <c r="B106">
        <v>341</v>
      </c>
      <c r="C106" t="s">
        <v>1510</v>
      </c>
      <c r="D106">
        <v>2.68422410841264E-2</v>
      </c>
      <c r="E106">
        <v>2560</v>
      </c>
      <c r="F106">
        <v>10240</v>
      </c>
      <c r="G106">
        <v>4</v>
      </c>
      <c r="H106">
        <v>6.9110884307200298</v>
      </c>
      <c r="I106">
        <v>10.872815880751901</v>
      </c>
      <c r="J106">
        <v>-0.89688315206414204</v>
      </c>
      <c r="K106" t="b">
        <v>1</v>
      </c>
      <c r="L106">
        <v>37.4</v>
      </c>
      <c r="M106" t="s">
        <v>1511</v>
      </c>
      <c r="N106">
        <v>11.0505650365732</v>
      </c>
      <c r="O106">
        <v>4.133</v>
      </c>
      <c r="P106">
        <v>1.573</v>
      </c>
      <c r="Q106" t="s">
        <v>1615</v>
      </c>
      <c r="R106" s="1" t="s">
        <v>1941</v>
      </c>
      <c r="S106">
        <v>0</v>
      </c>
      <c r="T106">
        <v>13570</v>
      </c>
      <c r="U106">
        <v>2560</v>
      </c>
      <c r="V106">
        <v>100</v>
      </c>
      <c r="W106">
        <v>2560</v>
      </c>
      <c r="X106">
        <v>1</v>
      </c>
      <c r="Y106">
        <v>0.59110884307200295</v>
      </c>
      <c r="Z106">
        <v>37.4</v>
      </c>
      <c r="AA106">
        <v>362.8</v>
      </c>
      <c r="AB106" t="s">
        <v>94</v>
      </c>
      <c r="AC106">
        <v>6.1171875</v>
      </c>
      <c r="AD106" t="s">
        <v>98</v>
      </c>
      <c r="AE106">
        <v>0</v>
      </c>
      <c r="AF106">
        <v>37.40625</v>
      </c>
      <c r="AG106">
        <v>12.5703125</v>
      </c>
      <c r="AH106">
        <f t="shared" si="5"/>
        <v>24.8359375</v>
      </c>
      <c r="AI106">
        <f t="shared" si="6"/>
        <v>2.9757613424487257</v>
      </c>
      <c r="AJ106">
        <f t="shared" si="7"/>
        <v>0.40783885245820539</v>
      </c>
      <c r="AK106">
        <f t="shared" si="8"/>
        <v>91.71821118693768</v>
      </c>
    </row>
    <row r="107" spans="1:37" x14ac:dyDescent="0.3">
      <c r="A107">
        <v>105</v>
      </c>
      <c r="B107">
        <v>347</v>
      </c>
      <c r="C107" t="s">
        <v>1510</v>
      </c>
      <c r="D107">
        <v>3.5031868109103602E-2</v>
      </c>
      <c r="E107">
        <v>2560</v>
      </c>
      <c r="F107">
        <v>7680</v>
      </c>
      <c r="G107">
        <v>3</v>
      </c>
      <c r="H107">
        <v>3.6829281783332601</v>
      </c>
      <c r="I107">
        <v>6.8443479720392499</v>
      </c>
      <c r="J107">
        <v>-0.88000631855755895</v>
      </c>
      <c r="K107" t="b">
        <v>1</v>
      </c>
      <c r="L107">
        <v>72.25</v>
      </c>
      <c r="M107" t="s">
        <v>1511</v>
      </c>
      <c r="N107">
        <v>7.1750530795475598</v>
      </c>
      <c r="O107">
        <v>3.9670000000000001</v>
      </c>
      <c r="P107">
        <v>1.8580000000000001</v>
      </c>
      <c r="Q107" t="s">
        <v>1616</v>
      </c>
      <c r="S107">
        <v>0</v>
      </c>
      <c r="T107">
        <v>9260</v>
      </c>
      <c r="U107">
        <v>2560</v>
      </c>
      <c r="V107">
        <v>212</v>
      </c>
      <c r="W107">
        <v>2560</v>
      </c>
      <c r="X107">
        <v>1</v>
      </c>
      <c r="Y107">
        <v>0.18426426380484201</v>
      </c>
      <c r="Z107">
        <v>72.25</v>
      </c>
      <c r="AA107">
        <v>128.19999999999999</v>
      </c>
      <c r="AB107" t="s">
        <v>94</v>
      </c>
      <c r="AC107">
        <v>8.5</v>
      </c>
      <c r="AE107">
        <v>0</v>
      </c>
      <c r="AF107">
        <v>72.25</v>
      </c>
      <c r="AG107">
        <v>8.359375</v>
      </c>
      <c r="AH107">
        <f t="shared" si="5"/>
        <v>63.890625</v>
      </c>
      <c r="AI107">
        <f t="shared" si="6"/>
        <v>8.6429906542056081</v>
      </c>
      <c r="AJ107">
        <f t="shared" si="7"/>
        <v>0.41478029086015933</v>
      </c>
      <c r="AK107">
        <f t="shared" si="8"/>
        <v>174.18860440588932</v>
      </c>
    </row>
    <row r="108" spans="1:37" x14ac:dyDescent="0.3">
      <c r="A108">
        <v>106</v>
      </c>
      <c r="B108">
        <v>348</v>
      </c>
      <c r="C108" t="s">
        <v>1510</v>
      </c>
      <c r="D108">
        <v>3.58978474598729E-2</v>
      </c>
      <c r="E108">
        <v>2560</v>
      </c>
      <c r="F108">
        <v>2560</v>
      </c>
      <c r="G108">
        <v>1</v>
      </c>
      <c r="H108">
        <v>5.7774852750899699</v>
      </c>
      <c r="I108">
        <v>7.1823620656147797</v>
      </c>
      <c r="J108">
        <v>-0.86071850883574896</v>
      </c>
      <c r="K108" t="b">
        <v>1</v>
      </c>
      <c r="L108">
        <v>17.5</v>
      </c>
      <c r="M108" t="s">
        <v>1511</v>
      </c>
      <c r="N108">
        <v>7.2369028824510497</v>
      </c>
      <c r="O108">
        <v>3.4039999999999999</v>
      </c>
      <c r="P108">
        <v>1.2430000000000001</v>
      </c>
      <c r="Q108" t="s">
        <v>1617</v>
      </c>
      <c r="R108" s="1"/>
      <c r="S108">
        <v>0</v>
      </c>
      <c r="T108">
        <v>2540</v>
      </c>
      <c r="U108">
        <v>2560</v>
      </c>
      <c r="V108">
        <v>92</v>
      </c>
      <c r="W108">
        <v>2560</v>
      </c>
      <c r="X108">
        <v>1</v>
      </c>
      <c r="Y108">
        <v>0.49808727140084402</v>
      </c>
      <c r="Z108">
        <v>17.5</v>
      </c>
      <c r="AA108">
        <v>145.1</v>
      </c>
      <c r="AB108" t="s">
        <v>94</v>
      </c>
      <c r="AC108">
        <v>4.18359375</v>
      </c>
      <c r="AE108">
        <v>2</v>
      </c>
      <c r="AF108">
        <v>17.5</v>
      </c>
      <c r="AG108">
        <v>3.798828125</v>
      </c>
      <c r="AH108">
        <f t="shared" si="5"/>
        <v>13.701171875</v>
      </c>
      <c r="AI108">
        <f t="shared" si="6"/>
        <v>4.6066838046272496</v>
      </c>
      <c r="AJ108">
        <f t="shared" si="7"/>
        <v>0.42285814582625264</v>
      </c>
      <c r="AK108">
        <f t="shared" si="8"/>
        <v>41.385036974528433</v>
      </c>
    </row>
    <row r="109" spans="1:37" x14ac:dyDescent="0.3">
      <c r="A109">
        <v>107</v>
      </c>
      <c r="B109">
        <v>353</v>
      </c>
      <c r="C109" t="s">
        <v>1510</v>
      </c>
      <c r="D109">
        <v>1.5016264920403701E-2</v>
      </c>
      <c r="E109">
        <v>2560</v>
      </c>
      <c r="F109">
        <v>10240</v>
      </c>
      <c r="G109">
        <v>4</v>
      </c>
      <c r="H109">
        <v>3.70709540616259</v>
      </c>
      <c r="I109">
        <v>9.1374109425335703</v>
      </c>
      <c r="J109">
        <v>-0.88161363603437604</v>
      </c>
      <c r="K109" t="b">
        <v>1</v>
      </c>
      <c r="L109">
        <v>291.8</v>
      </c>
      <c r="M109" t="s">
        <v>1511</v>
      </c>
      <c r="N109">
        <v>9.1451043169457407</v>
      </c>
      <c r="O109">
        <v>4.1449999999999996</v>
      </c>
      <c r="P109">
        <v>2.4649999999999999</v>
      </c>
      <c r="Q109" t="s">
        <v>1618</v>
      </c>
      <c r="S109">
        <v>0</v>
      </c>
      <c r="T109">
        <v>14000</v>
      </c>
      <c r="U109">
        <v>2560</v>
      </c>
      <c r="V109">
        <v>156</v>
      </c>
      <c r="W109">
        <v>2560</v>
      </c>
      <c r="X109">
        <v>1</v>
      </c>
      <c r="Y109">
        <v>0.21674109478152401</v>
      </c>
      <c r="Z109">
        <v>291.8</v>
      </c>
      <c r="AA109">
        <v>48</v>
      </c>
      <c r="AB109" t="s">
        <v>94</v>
      </c>
      <c r="AC109">
        <v>17.078125</v>
      </c>
      <c r="AE109">
        <v>0</v>
      </c>
      <c r="AF109">
        <v>291.75</v>
      </c>
      <c r="AG109">
        <v>13.0546875</v>
      </c>
      <c r="AH109">
        <f t="shared" si="5"/>
        <v>278.6953125</v>
      </c>
      <c r="AI109">
        <f t="shared" si="6"/>
        <v>22.348294434470375</v>
      </c>
      <c r="AJ109">
        <f t="shared" si="7"/>
        <v>0.41411414274878577</v>
      </c>
      <c r="AK109">
        <f t="shared" si="8"/>
        <v>704.51590487452734</v>
      </c>
    </row>
    <row r="110" spans="1:37" x14ac:dyDescent="0.3">
      <c r="A110">
        <v>108</v>
      </c>
      <c r="B110">
        <v>354</v>
      </c>
      <c r="C110" t="s">
        <v>1510</v>
      </c>
      <c r="D110">
        <v>3.3040649778157599E-2</v>
      </c>
      <c r="E110">
        <v>2560</v>
      </c>
      <c r="F110">
        <v>10240</v>
      </c>
      <c r="G110">
        <v>4</v>
      </c>
      <c r="H110">
        <v>6.7688113472327398</v>
      </c>
      <c r="I110">
        <v>10.5894880647137</v>
      </c>
      <c r="J110">
        <v>-0.89688315206414204</v>
      </c>
      <c r="K110" t="b">
        <v>1</v>
      </c>
      <c r="L110">
        <v>36.72</v>
      </c>
      <c r="M110" t="s">
        <v>1511</v>
      </c>
      <c r="N110">
        <v>10.819203424707499</v>
      </c>
      <c r="O110">
        <v>4.1449999999999996</v>
      </c>
      <c r="P110">
        <v>1.5640000000000001</v>
      </c>
      <c r="Q110" t="s">
        <v>1619</v>
      </c>
      <c r="R110" s="1" t="s">
        <v>1941</v>
      </c>
      <c r="S110">
        <v>0</v>
      </c>
      <c r="T110">
        <v>13890</v>
      </c>
      <c r="U110">
        <v>2560</v>
      </c>
      <c r="V110">
        <v>94</v>
      </c>
      <c r="W110">
        <v>2560</v>
      </c>
      <c r="X110">
        <v>1</v>
      </c>
      <c r="Y110">
        <v>0.59500745891946605</v>
      </c>
      <c r="Z110">
        <v>36.72</v>
      </c>
      <c r="AA110">
        <v>378.2</v>
      </c>
      <c r="AB110" t="s">
        <v>94</v>
      </c>
      <c r="AC110">
        <v>6.05859375</v>
      </c>
      <c r="AD110" t="s">
        <v>98</v>
      </c>
      <c r="AE110">
        <v>0</v>
      </c>
      <c r="AF110">
        <v>36.71875</v>
      </c>
      <c r="AG110">
        <v>13.140625</v>
      </c>
      <c r="AH110">
        <f t="shared" si="5"/>
        <v>23.578125</v>
      </c>
      <c r="AI110">
        <f t="shared" si="6"/>
        <v>2.7942925089179549</v>
      </c>
      <c r="AJ110">
        <f t="shared" si="7"/>
        <v>0.40783885245820539</v>
      </c>
      <c r="AK110">
        <f t="shared" si="8"/>
        <v>90.032496361446761</v>
      </c>
    </row>
    <row r="111" spans="1:37" x14ac:dyDescent="0.3">
      <c r="A111">
        <v>109</v>
      </c>
      <c r="B111">
        <v>360</v>
      </c>
      <c r="C111" t="s">
        <v>1510</v>
      </c>
      <c r="D111">
        <v>2.82447533220558E-2</v>
      </c>
      <c r="E111">
        <v>2560</v>
      </c>
      <c r="F111">
        <v>7680</v>
      </c>
      <c r="G111">
        <v>3</v>
      </c>
      <c r="H111">
        <v>4.3047287184295104</v>
      </c>
      <c r="I111">
        <v>7.97888194099533</v>
      </c>
      <c r="J111">
        <v>-0.88241729477278497</v>
      </c>
      <c r="K111" t="b">
        <v>1</v>
      </c>
      <c r="L111">
        <v>71.44</v>
      </c>
      <c r="M111" t="s">
        <v>1511</v>
      </c>
      <c r="N111">
        <v>8.1545637167750709</v>
      </c>
      <c r="O111">
        <v>3.9750000000000001</v>
      </c>
      <c r="P111">
        <v>1.8540000000000001</v>
      </c>
      <c r="Q111" t="s">
        <v>1620</v>
      </c>
      <c r="S111">
        <v>0</v>
      </c>
      <c r="T111">
        <v>9420</v>
      </c>
      <c r="U111">
        <v>2560</v>
      </c>
      <c r="V111">
        <v>143</v>
      </c>
      <c r="W111">
        <v>2560</v>
      </c>
      <c r="X111">
        <v>1</v>
      </c>
      <c r="Y111">
        <v>0.27635529860276498</v>
      </c>
      <c r="Z111">
        <v>71.44</v>
      </c>
      <c r="AA111">
        <v>131.9</v>
      </c>
      <c r="AB111" t="s">
        <v>94</v>
      </c>
      <c r="AC111">
        <v>8.453125</v>
      </c>
      <c r="AE111">
        <v>0</v>
      </c>
      <c r="AF111">
        <v>71.4375</v>
      </c>
      <c r="AG111">
        <v>9.9140625</v>
      </c>
      <c r="AH111">
        <f t="shared" si="5"/>
        <v>61.5234375</v>
      </c>
      <c r="AI111">
        <f t="shared" si="6"/>
        <v>7.205673758865248</v>
      </c>
      <c r="AJ111">
        <f t="shared" si="7"/>
        <v>0.41378146999485504</v>
      </c>
      <c r="AK111">
        <f t="shared" si="8"/>
        <v>172.64547878591145</v>
      </c>
    </row>
    <row r="112" spans="1:37" x14ac:dyDescent="0.3">
      <c r="A112">
        <v>110</v>
      </c>
      <c r="B112">
        <v>361</v>
      </c>
      <c r="C112" t="s">
        <v>1510</v>
      </c>
      <c r="D112">
        <v>3.9498730744829499E-2</v>
      </c>
      <c r="E112">
        <v>2560</v>
      </c>
      <c r="F112">
        <v>2560</v>
      </c>
      <c r="G112">
        <v>1</v>
      </c>
      <c r="H112">
        <v>7.2714302019136596</v>
      </c>
      <c r="I112">
        <v>8.50700525575445</v>
      </c>
      <c r="J112">
        <v>-0.86312948505097598</v>
      </c>
      <c r="K112" t="b">
        <v>1</v>
      </c>
      <c r="L112">
        <v>14.79</v>
      </c>
      <c r="M112" t="s">
        <v>1511</v>
      </c>
      <c r="N112">
        <v>8.5293403989208194</v>
      </c>
      <c r="O112">
        <v>3.4119999999999999</v>
      </c>
      <c r="P112">
        <v>1.17</v>
      </c>
      <c r="Q112" t="s">
        <v>1621</v>
      </c>
      <c r="R112" s="1"/>
      <c r="S112">
        <v>0</v>
      </c>
      <c r="T112">
        <v>2578</v>
      </c>
      <c r="U112">
        <v>2560</v>
      </c>
      <c r="V112">
        <v>63</v>
      </c>
      <c r="W112">
        <v>2560</v>
      </c>
      <c r="X112">
        <v>1</v>
      </c>
      <c r="Y112">
        <v>0.790125937093482</v>
      </c>
      <c r="Z112">
        <v>14.79</v>
      </c>
      <c r="AA112">
        <v>174.4</v>
      </c>
      <c r="AB112" t="s">
        <v>94</v>
      </c>
      <c r="AC112">
        <v>3.845703125</v>
      </c>
      <c r="AD112" t="s">
        <v>98</v>
      </c>
      <c r="AE112">
        <v>2</v>
      </c>
      <c r="AF112">
        <v>14.7890625</v>
      </c>
      <c r="AG112">
        <v>4.046875</v>
      </c>
      <c r="AH112">
        <f t="shared" si="5"/>
        <v>10.7421875</v>
      </c>
      <c r="AI112">
        <f t="shared" si="6"/>
        <v>3.6544401544401546</v>
      </c>
      <c r="AJ112">
        <f t="shared" si="7"/>
        <v>0.42183987290340125</v>
      </c>
      <c r="AK112">
        <f t="shared" si="8"/>
        <v>35.058474672418185</v>
      </c>
    </row>
    <row r="113" spans="1:37" x14ac:dyDescent="0.3">
      <c r="A113">
        <v>111</v>
      </c>
      <c r="B113">
        <v>366</v>
      </c>
      <c r="C113" t="s">
        <v>1510</v>
      </c>
      <c r="D113">
        <v>2.2444036661506399E-2</v>
      </c>
      <c r="E113">
        <v>2560</v>
      </c>
      <c r="F113">
        <v>10240</v>
      </c>
      <c r="G113">
        <v>4</v>
      </c>
      <c r="H113">
        <v>3.86250603733188</v>
      </c>
      <c r="I113">
        <v>9.4752101228297807</v>
      </c>
      <c r="J113">
        <v>-0.88322095351119401</v>
      </c>
      <c r="K113" t="b">
        <v>1</v>
      </c>
      <c r="L113">
        <v>283.8</v>
      </c>
      <c r="M113" t="s">
        <v>1511</v>
      </c>
      <c r="N113">
        <v>9.4789263693062598</v>
      </c>
      <c r="O113">
        <v>4.1500000000000004</v>
      </c>
      <c r="P113">
        <v>2.4529999999999998</v>
      </c>
      <c r="Q113" t="s">
        <v>1622</v>
      </c>
      <c r="S113">
        <v>0</v>
      </c>
      <c r="T113">
        <v>14020</v>
      </c>
      <c r="U113">
        <v>2560</v>
      </c>
      <c r="V113">
        <v>150</v>
      </c>
      <c r="W113">
        <v>2560</v>
      </c>
      <c r="X113">
        <v>1</v>
      </c>
      <c r="Y113">
        <v>0.23372263923664499</v>
      </c>
      <c r="Z113">
        <v>283.8</v>
      </c>
      <c r="AA113">
        <v>49.4</v>
      </c>
      <c r="AB113" t="s">
        <v>94</v>
      </c>
      <c r="AC113">
        <v>16.84375</v>
      </c>
      <c r="AE113">
        <v>0</v>
      </c>
      <c r="AF113">
        <v>283.75</v>
      </c>
      <c r="AG113">
        <v>13.2109375</v>
      </c>
      <c r="AH113">
        <f t="shared" si="5"/>
        <v>270.5390625</v>
      </c>
      <c r="AI113">
        <f t="shared" si="6"/>
        <v>21.478415138971023</v>
      </c>
      <c r="AJ113">
        <f t="shared" si="7"/>
        <v>0.41344906448888752</v>
      </c>
      <c r="AK113">
        <f t="shared" si="8"/>
        <v>686.29977516281576</v>
      </c>
    </row>
    <row r="114" spans="1:37" x14ac:dyDescent="0.3">
      <c r="A114">
        <v>112</v>
      </c>
      <c r="B114">
        <v>367</v>
      </c>
      <c r="C114" t="s">
        <v>1510</v>
      </c>
      <c r="D114">
        <v>3.2982665955568702E-2</v>
      </c>
      <c r="E114">
        <v>2560</v>
      </c>
      <c r="F114">
        <v>10240</v>
      </c>
      <c r="G114">
        <v>4</v>
      </c>
      <c r="H114">
        <v>7.3019932232098803</v>
      </c>
      <c r="I114">
        <v>11.5733740246773</v>
      </c>
      <c r="J114">
        <v>-0.896079493325734</v>
      </c>
      <c r="K114" t="b">
        <v>1</v>
      </c>
      <c r="L114">
        <v>38.47</v>
      </c>
      <c r="M114" t="s">
        <v>1511</v>
      </c>
      <c r="N114">
        <v>11.7185005753536</v>
      </c>
      <c r="O114">
        <v>4.1500000000000004</v>
      </c>
      <c r="P114">
        <v>1.585</v>
      </c>
      <c r="Q114" t="s">
        <v>1623</v>
      </c>
      <c r="R114" s="1" t="s">
        <v>1941</v>
      </c>
      <c r="S114">
        <v>0</v>
      </c>
      <c r="T114">
        <v>14040</v>
      </c>
      <c r="U114">
        <v>2560</v>
      </c>
      <c r="V114">
        <v>44</v>
      </c>
      <c r="W114">
        <v>2560</v>
      </c>
      <c r="X114">
        <v>1</v>
      </c>
      <c r="Y114">
        <v>0.95006122512498203</v>
      </c>
      <c r="Z114">
        <v>38.47</v>
      </c>
      <c r="AA114">
        <v>365</v>
      </c>
      <c r="AB114" t="s">
        <v>94</v>
      </c>
      <c r="AC114">
        <v>6.203125</v>
      </c>
      <c r="AD114" t="s">
        <v>98</v>
      </c>
      <c r="AE114">
        <v>0</v>
      </c>
      <c r="AF114">
        <v>38.46875</v>
      </c>
      <c r="AG114">
        <v>15.578125</v>
      </c>
      <c r="AH114">
        <f t="shared" si="5"/>
        <v>22.890625</v>
      </c>
      <c r="AI114">
        <f t="shared" si="6"/>
        <v>2.4694082246740221</v>
      </c>
      <c r="AJ114">
        <f t="shared" si="7"/>
        <v>0.40816674745603782</v>
      </c>
      <c r="AK114">
        <f t="shared" si="8"/>
        <v>94.247633448247356</v>
      </c>
    </row>
    <row r="115" spans="1:37" x14ac:dyDescent="0.3">
      <c r="A115">
        <v>113</v>
      </c>
      <c r="B115">
        <v>373</v>
      </c>
      <c r="C115" t="s">
        <v>1510</v>
      </c>
      <c r="D115">
        <v>2.9057736707844801E-2</v>
      </c>
      <c r="E115">
        <v>2560</v>
      </c>
      <c r="F115">
        <v>7680</v>
      </c>
      <c r="G115">
        <v>3</v>
      </c>
      <c r="H115">
        <v>4.6582528768904696</v>
      </c>
      <c r="I115">
        <v>8.5704574414664592</v>
      </c>
      <c r="J115">
        <v>-0.88322095351119401</v>
      </c>
      <c r="K115" t="b">
        <v>1</v>
      </c>
      <c r="L115">
        <v>69.099999999999994</v>
      </c>
      <c r="M115" t="s">
        <v>1511</v>
      </c>
      <c r="N115">
        <v>8.7068821974472499</v>
      </c>
      <c r="O115">
        <v>3.9820000000000002</v>
      </c>
      <c r="P115">
        <v>1.84</v>
      </c>
      <c r="Q115" t="s">
        <v>1624</v>
      </c>
      <c r="S115">
        <v>0</v>
      </c>
      <c r="T115">
        <v>9600</v>
      </c>
      <c r="U115">
        <v>2560</v>
      </c>
      <c r="V115">
        <v>125</v>
      </c>
      <c r="W115">
        <v>2560</v>
      </c>
      <c r="X115">
        <v>1</v>
      </c>
      <c r="Y115">
        <v>0.32720408446445098</v>
      </c>
      <c r="Z115">
        <v>69.099999999999994</v>
      </c>
      <c r="AA115">
        <v>138.9</v>
      </c>
      <c r="AB115" t="s">
        <v>94</v>
      </c>
      <c r="AC115">
        <v>8.3125</v>
      </c>
      <c r="AE115">
        <v>0</v>
      </c>
      <c r="AF115">
        <v>69.125</v>
      </c>
      <c r="AG115">
        <v>10.578125</v>
      </c>
      <c r="AH115">
        <f t="shared" si="5"/>
        <v>58.546875</v>
      </c>
      <c r="AI115">
        <f t="shared" si="6"/>
        <v>6.5347119645494827</v>
      </c>
      <c r="AJ115">
        <f t="shared" si="7"/>
        <v>0.41344906448888752</v>
      </c>
      <c r="AK115">
        <f t="shared" si="8"/>
        <v>167.19109060133792</v>
      </c>
    </row>
    <row r="116" spans="1:37" x14ac:dyDescent="0.3">
      <c r="A116">
        <v>114</v>
      </c>
      <c r="B116">
        <v>374</v>
      </c>
      <c r="C116" t="s">
        <v>1510</v>
      </c>
      <c r="D116">
        <v>4.4744369906220799E-2</v>
      </c>
      <c r="E116">
        <v>2560</v>
      </c>
      <c r="F116">
        <v>2560</v>
      </c>
      <c r="G116">
        <v>1</v>
      </c>
      <c r="H116">
        <v>7.0916356743206697</v>
      </c>
      <c r="I116">
        <v>7.9780901336107597</v>
      </c>
      <c r="J116">
        <v>-0.86473680252779295</v>
      </c>
      <c r="K116" t="b">
        <v>1</v>
      </c>
      <c r="L116">
        <v>13.33</v>
      </c>
      <c r="M116" t="s">
        <v>1511</v>
      </c>
      <c r="N116">
        <v>8.0482624859200005</v>
      </c>
      <c r="O116">
        <v>3.4220000000000002</v>
      </c>
      <c r="P116">
        <v>1.125</v>
      </c>
      <c r="Q116" t="s">
        <v>1625</v>
      </c>
      <c r="R116" s="1"/>
      <c r="S116">
        <v>0</v>
      </c>
      <c r="T116">
        <v>2636</v>
      </c>
      <c r="U116">
        <v>2560</v>
      </c>
      <c r="V116">
        <v>103</v>
      </c>
      <c r="W116">
        <v>2560</v>
      </c>
      <c r="X116">
        <v>1</v>
      </c>
      <c r="Y116">
        <v>0.60022669818182495</v>
      </c>
      <c r="Z116">
        <v>13.33</v>
      </c>
      <c r="AA116">
        <v>197.8</v>
      </c>
      <c r="AB116" t="s">
        <v>94</v>
      </c>
      <c r="AC116">
        <v>3.650390625</v>
      </c>
      <c r="AD116" t="s">
        <v>98</v>
      </c>
      <c r="AE116">
        <v>2</v>
      </c>
      <c r="AF116">
        <v>13.328125</v>
      </c>
      <c r="AG116">
        <v>3.65234375</v>
      </c>
      <c r="AH116">
        <f t="shared" si="5"/>
        <v>9.67578125</v>
      </c>
      <c r="AI116">
        <f t="shared" si="6"/>
        <v>3.649197860962567</v>
      </c>
      <c r="AJ116">
        <f t="shared" si="7"/>
        <v>0.42116238691665409</v>
      </c>
      <c r="AK116">
        <f t="shared" si="8"/>
        <v>31.646047733691777</v>
      </c>
    </row>
    <row r="117" spans="1:37" x14ac:dyDescent="0.3">
      <c r="A117">
        <v>115</v>
      </c>
      <c r="B117">
        <v>379</v>
      </c>
      <c r="C117" t="s">
        <v>1510</v>
      </c>
      <c r="D117">
        <v>2.1676604725043801E-2</v>
      </c>
      <c r="E117">
        <v>2560</v>
      </c>
      <c r="F117">
        <v>10240</v>
      </c>
      <c r="G117">
        <v>4</v>
      </c>
      <c r="H117">
        <v>3.9809484029172602</v>
      </c>
      <c r="I117">
        <v>9.6802358625624905</v>
      </c>
      <c r="J117">
        <v>-0.88482827098801098</v>
      </c>
      <c r="K117" t="b">
        <v>1</v>
      </c>
      <c r="L117">
        <v>270.8</v>
      </c>
      <c r="M117" t="s">
        <v>1511</v>
      </c>
      <c r="N117">
        <v>9.6871072063139394</v>
      </c>
      <c r="O117">
        <v>4.1449999999999996</v>
      </c>
      <c r="P117">
        <v>2.4319999999999999</v>
      </c>
      <c r="Q117" t="s">
        <v>1626</v>
      </c>
      <c r="S117">
        <v>0</v>
      </c>
      <c r="T117">
        <v>13980</v>
      </c>
      <c r="U117">
        <v>2560</v>
      </c>
      <c r="V117">
        <v>156</v>
      </c>
      <c r="W117">
        <v>2560</v>
      </c>
      <c r="X117">
        <v>1</v>
      </c>
      <c r="Y117">
        <v>0.23866688217368201</v>
      </c>
      <c r="Z117">
        <v>270.8</v>
      </c>
      <c r="AA117">
        <v>51.66</v>
      </c>
      <c r="AB117" t="s">
        <v>94</v>
      </c>
      <c r="AC117">
        <v>16.453125</v>
      </c>
      <c r="AE117">
        <v>0</v>
      </c>
      <c r="AF117">
        <v>270.75</v>
      </c>
      <c r="AG117">
        <v>12.8984375</v>
      </c>
      <c r="AH117">
        <f t="shared" si="5"/>
        <v>257.8515625</v>
      </c>
      <c r="AI117">
        <f t="shared" si="6"/>
        <v>20.990914597213809</v>
      </c>
      <c r="AJ117">
        <f t="shared" si="7"/>
        <v>0.41278505436225577</v>
      </c>
      <c r="AK117">
        <f t="shared" si="8"/>
        <v>655.91037548174575</v>
      </c>
    </row>
    <row r="118" spans="1:37" x14ac:dyDescent="0.3">
      <c r="A118">
        <v>116</v>
      </c>
      <c r="B118">
        <v>380</v>
      </c>
      <c r="C118" t="s">
        <v>1510</v>
      </c>
      <c r="D118">
        <v>3.2221087635639897E-2</v>
      </c>
      <c r="E118">
        <v>2560</v>
      </c>
      <c r="F118">
        <v>10240</v>
      </c>
      <c r="G118">
        <v>4</v>
      </c>
      <c r="H118">
        <v>5.7735023400032004</v>
      </c>
      <c r="I118">
        <v>9.1958811685012005</v>
      </c>
      <c r="J118">
        <v>-0.89527583458732496</v>
      </c>
      <c r="K118" t="b">
        <v>1</v>
      </c>
      <c r="L118">
        <v>39.159999999999997</v>
      </c>
      <c r="M118" t="s">
        <v>1511</v>
      </c>
      <c r="N118">
        <v>9.6622815101951502</v>
      </c>
      <c r="O118">
        <v>4.1520000000000001</v>
      </c>
      <c r="P118">
        <v>1.593</v>
      </c>
      <c r="Q118" t="s">
        <v>1627</v>
      </c>
      <c r="R118" s="1" t="s">
        <v>1941</v>
      </c>
      <c r="S118">
        <v>0</v>
      </c>
      <c r="T118">
        <v>14190</v>
      </c>
      <c r="U118">
        <v>2560</v>
      </c>
      <c r="V118">
        <v>165</v>
      </c>
      <c r="W118">
        <v>2560</v>
      </c>
      <c r="X118">
        <v>1</v>
      </c>
      <c r="Y118">
        <v>0.37161665316450498</v>
      </c>
      <c r="Z118">
        <v>39.159999999999997</v>
      </c>
      <c r="AA118">
        <v>362.5</v>
      </c>
      <c r="AB118" t="s">
        <v>94</v>
      </c>
      <c r="AC118">
        <v>6.2578125</v>
      </c>
      <c r="AE118">
        <v>0</v>
      </c>
      <c r="AF118">
        <v>39.15625</v>
      </c>
      <c r="AG118">
        <v>12.171875</v>
      </c>
      <c r="AH118">
        <f t="shared" si="5"/>
        <v>26.984375</v>
      </c>
      <c r="AI118">
        <f t="shared" si="6"/>
        <v>3.2169448010269575</v>
      </c>
      <c r="AJ118">
        <f t="shared" si="7"/>
        <v>0.40849490607546768</v>
      </c>
      <c r="AK118">
        <f t="shared" si="8"/>
        <v>95.854928464557275</v>
      </c>
    </row>
    <row r="119" spans="1:37" x14ac:dyDescent="0.3">
      <c r="A119">
        <v>117</v>
      </c>
      <c r="B119">
        <v>386</v>
      </c>
      <c r="C119" t="s">
        <v>1510</v>
      </c>
      <c r="D119">
        <v>3.2077947900815897E-2</v>
      </c>
      <c r="E119">
        <v>2560</v>
      </c>
      <c r="F119">
        <v>7680</v>
      </c>
      <c r="G119">
        <v>3</v>
      </c>
      <c r="H119">
        <v>5.0736087206817198</v>
      </c>
      <c r="I119">
        <v>9.4188771269687095</v>
      </c>
      <c r="J119">
        <v>-0.88241729477278497</v>
      </c>
      <c r="K119" t="b">
        <v>1</v>
      </c>
      <c r="L119">
        <v>71.900000000000006</v>
      </c>
      <c r="M119" t="s">
        <v>1511</v>
      </c>
      <c r="N119">
        <v>9.5008013604766308</v>
      </c>
      <c r="O119">
        <v>3.988</v>
      </c>
      <c r="P119">
        <v>1.8560000000000001</v>
      </c>
      <c r="Q119" t="s">
        <v>1628</v>
      </c>
      <c r="S119">
        <v>0</v>
      </c>
      <c r="T119">
        <v>9730</v>
      </c>
      <c r="U119">
        <v>2560</v>
      </c>
      <c r="V119">
        <v>74</v>
      </c>
      <c r="W119">
        <v>2560</v>
      </c>
      <c r="X119">
        <v>1</v>
      </c>
      <c r="Y119">
        <v>0.47354739494547998</v>
      </c>
      <c r="Z119">
        <v>71.900000000000006</v>
      </c>
      <c r="AA119">
        <v>135.4</v>
      </c>
      <c r="AB119" t="s">
        <v>94</v>
      </c>
      <c r="AC119">
        <v>8.4765625</v>
      </c>
      <c r="AE119">
        <v>0</v>
      </c>
      <c r="AF119">
        <v>71.875</v>
      </c>
      <c r="AG119">
        <v>13.03125</v>
      </c>
      <c r="AH119">
        <f t="shared" si="5"/>
        <v>58.84375</v>
      </c>
      <c r="AI119">
        <f t="shared" si="6"/>
        <v>5.5155875299760195</v>
      </c>
      <c r="AJ119">
        <f t="shared" si="7"/>
        <v>0.41378146999485504</v>
      </c>
      <c r="AK119">
        <f t="shared" si="8"/>
        <v>173.70280017830112</v>
      </c>
    </row>
    <row r="120" spans="1:37" x14ac:dyDescent="0.3">
      <c r="A120">
        <v>118</v>
      </c>
      <c r="B120">
        <v>387</v>
      </c>
      <c r="C120" t="s">
        <v>1510</v>
      </c>
      <c r="D120">
        <v>5.56180292366628E-2</v>
      </c>
      <c r="E120">
        <v>2560</v>
      </c>
      <c r="F120">
        <v>2560</v>
      </c>
      <c r="G120">
        <v>1</v>
      </c>
      <c r="H120">
        <v>9.0516424097653196</v>
      </c>
      <c r="I120">
        <v>9.7234439948650895</v>
      </c>
      <c r="J120">
        <v>-0.86473680252779295</v>
      </c>
      <c r="K120" t="b">
        <v>1</v>
      </c>
      <c r="L120">
        <v>11.87</v>
      </c>
      <c r="M120" t="s">
        <v>1511</v>
      </c>
      <c r="N120">
        <v>9.7366716625424594</v>
      </c>
      <c r="O120">
        <v>3.4319999999999999</v>
      </c>
      <c r="P120">
        <v>1.0740000000000001</v>
      </c>
      <c r="Q120" t="s">
        <v>1629</v>
      </c>
      <c r="R120" s="1"/>
      <c r="S120">
        <v>0</v>
      </c>
      <c r="T120">
        <v>2706</v>
      </c>
      <c r="U120">
        <v>2560</v>
      </c>
      <c r="V120">
        <v>54</v>
      </c>
      <c r="W120">
        <v>2560</v>
      </c>
      <c r="X120">
        <v>1</v>
      </c>
      <c r="Y120">
        <v>1.0956897497376701</v>
      </c>
      <c r="Z120">
        <v>11.87</v>
      </c>
      <c r="AA120">
        <v>228</v>
      </c>
      <c r="AB120" t="s">
        <v>94</v>
      </c>
      <c r="AC120">
        <v>3.4453125</v>
      </c>
      <c r="AD120" t="s">
        <v>98</v>
      </c>
      <c r="AE120">
        <v>2</v>
      </c>
      <c r="AF120">
        <v>11.8671875</v>
      </c>
      <c r="AG120">
        <v>4.27734375</v>
      </c>
      <c r="AH120">
        <f t="shared" si="5"/>
        <v>7.58984375</v>
      </c>
      <c r="AI120">
        <f t="shared" si="6"/>
        <v>2.774429223744292</v>
      </c>
      <c r="AJ120">
        <f t="shared" si="7"/>
        <v>0.42116238691665409</v>
      </c>
      <c r="AK120">
        <f t="shared" si="8"/>
        <v>28.177225385391445</v>
      </c>
    </row>
    <row r="121" spans="1:37" x14ac:dyDescent="0.3">
      <c r="A121">
        <v>119</v>
      </c>
      <c r="B121">
        <v>392</v>
      </c>
      <c r="C121" t="s">
        <v>1510</v>
      </c>
      <c r="D121">
        <v>3.2278873548450299E-2</v>
      </c>
      <c r="E121">
        <v>2560</v>
      </c>
      <c r="F121">
        <v>10240</v>
      </c>
      <c r="G121">
        <v>4</v>
      </c>
      <c r="H121">
        <v>4.0010875223751503</v>
      </c>
      <c r="I121">
        <v>9.6354314747823508</v>
      </c>
      <c r="J121">
        <v>-0.88563192972642002</v>
      </c>
      <c r="K121" t="b">
        <v>1</v>
      </c>
      <c r="L121">
        <v>255.5</v>
      </c>
      <c r="M121" t="s">
        <v>1511</v>
      </c>
      <c r="N121">
        <v>9.6352659762366599</v>
      </c>
      <c r="O121">
        <v>4.1449999999999996</v>
      </c>
      <c r="P121">
        <v>2.4079999999999999</v>
      </c>
      <c r="Q121" t="s">
        <v>1630</v>
      </c>
      <c r="S121">
        <v>0</v>
      </c>
      <c r="T121">
        <v>13890</v>
      </c>
      <c r="U121">
        <v>2560</v>
      </c>
      <c r="V121">
        <v>238</v>
      </c>
      <c r="W121">
        <v>2560</v>
      </c>
      <c r="X121">
        <v>1</v>
      </c>
      <c r="Y121">
        <v>0.19453161067095101</v>
      </c>
      <c r="Z121">
        <v>255.5</v>
      </c>
      <c r="AA121">
        <v>54.34</v>
      </c>
      <c r="AB121" t="s">
        <v>94</v>
      </c>
      <c r="AC121">
        <v>15.984375</v>
      </c>
      <c r="AE121">
        <v>0</v>
      </c>
      <c r="AF121">
        <v>255.5</v>
      </c>
      <c r="AG121">
        <v>10.9609375</v>
      </c>
      <c r="AH121">
        <f t="shared" si="5"/>
        <v>244.5390625</v>
      </c>
      <c r="AI121">
        <f t="shared" si="6"/>
        <v>23.310049893086244</v>
      </c>
      <c r="AJ121">
        <f t="shared" si="7"/>
        <v>0.41245344931272848</v>
      </c>
      <c r="AK121">
        <f t="shared" si="8"/>
        <v>619.46384598247357</v>
      </c>
    </row>
    <row r="122" spans="1:37" x14ac:dyDescent="0.3">
      <c r="A122">
        <v>120</v>
      </c>
      <c r="B122">
        <v>393</v>
      </c>
      <c r="C122" t="s">
        <v>1510</v>
      </c>
      <c r="D122">
        <v>2.1039674823183099E-2</v>
      </c>
      <c r="E122">
        <v>2560</v>
      </c>
      <c r="F122">
        <v>10240</v>
      </c>
      <c r="G122">
        <v>4</v>
      </c>
      <c r="H122">
        <v>5.4250785210697101</v>
      </c>
      <c r="I122">
        <v>8.9587966593055501</v>
      </c>
      <c r="J122">
        <v>-0.89447217584891603</v>
      </c>
      <c r="K122" t="b">
        <v>1</v>
      </c>
      <c r="L122">
        <v>44.78</v>
      </c>
      <c r="M122" t="s">
        <v>1511</v>
      </c>
      <c r="N122">
        <v>9.3697937698093394</v>
      </c>
      <c r="O122">
        <v>4.1500000000000004</v>
      </c>
      <c r="P122">
        <v>1.651</v>
      </c>
      <c r="Q122" t="s">
        <v>1631</v>
      </c>
      <c r="R122" s="1" t="s">
        <v>1941</v>
      </c>
      <c r="S122">
        <v>0</v>
      </c>
      <c r="T122">
        <v>14110</v>
      </c>
      <c r="U122">
        <v>2560</v>
      </c>
      <c r="V122">
        <v>126</v>
      </c>
      <c r="W122">
        <v>2560</v>
      </c>
      <c r="X122">
        <v>1</v>
      </c>
      <c r="Y122">
        <v>0.394217327033695</v>
      </c>
      <c r="Z122">
        <v>44.78</v>
      </c>
      <c r="AA122">
        <v>315.2</v>
      </c>
      <c r="AB122" t="s">
        <v>94</v>
      </c>
      <c r="AC122">
        <v>6.69140625</v>
      </c>
      <c r="AE122">
        <v>0</v>
      </c>
      <c r="AF122">
        <v>44.78125</v>
      </c>
      <c r="AG122">
        <v>13.0390625</v>
      </c>
      <c r="AH122">
        <f t="shared" si="5"/>
        <v>31.7421875</v>
      </c>
      <c r="AI122">
        <f t="shared" si="6"/>
        <v>3.4343918514080287</v>
      </c>
      <c r="AJ122">
        <f t="shared" si="7"/>
        <v>0.40882332852844144</v>
      </c>
      <c r="AK122">
        <f t="shared" si="8"/>
        <v>109.53692432667675</v>
      </c>
    </row>
    <row r="123" spans="1:37" x14ac:dyDescent="0.3">
      <c r="A123">
        <v>121</v>
      </c>
      <c r="B123">
        <v>399</v>
      </c>
      <c r="C123" t="s">
        <v>1510</v>
      </c>
      <c r="D123">
        <v>2.10158252764658E-2</v>
      </c>
      <c r="E123">
        <v>2560</v>
      </c>
      <c r="F123">
        <v>7680</v>
      </c>
      <c r="G123">
        <v>3</v>
      </c>
      <c r="H123">
        <v>4.4197217594083904</v>
      </c>
      <c r="I123">
        <v>8.3387719132587996</v>
      </c>
      <c r="J123">
        <v>-0.88000631855755895</v>
      </c>
      <c r="K123" t="b">
        <v>1</v>
      </c>
      <c r="L123">
        <v>77</v>
      </c>
      <c r="M123" t="s">
        <v>1511</v>
      </c>
      <c r="N123">
        <v>8.4762184076136204</v>
      </c>
      <c r="O123">
        <v>3.9790000000000001</v>
      </c>
      <c r="P123">
        <v>1.887</v>
      </c>
      <c r="Q123" t="s">
        <v>1632</v>
      </c>
      <c r="S123">
        <v>0</v>
      </c>
      <c r="T123">
        <v>9510</v>
      </c>
      <c r="U123">
        <v>2560</v>
      </c>
      <c r="V123">
        <v>109</v>
      </c>
      <c r="W123">
        <v>2560</v>
      </c>
      <c r="X123">
        <v>1</v>
      </c>
      <c r="Y123">
        <v>0.32754993893040801</v>
      </c>
      <c r="Z123">
        <v>77</v>
      </c>
      <c r="AA123">
        <v>123.56</v>
      </c>
      <c r="AB123" t="s">
        <v>94</v>
      </c>
      <c r="AC123">
        <v>8.7734375</v>
      </c>
      <c r="AE123">
        <v>0</v>
      </c>
      <c r="AF123">
        <v>77</v>
      </c>
      <c r="AG123">
        <v>11.2734375</v>
      </c>
      <c r="AH123">
        <f t="shared" si="5"/>
        <v>65.7265625</v>
      </c>
      <c r="AI123">
        <f t="shared" si="6"/>
        <v>6.83021483021483</v>
      </c>
      <c r="AJ123">
        <f t="shared" si="7"/>
        <v>0.41478029086015933</v>
      </c>
      <c r="AK123">
        <f t="shared" si="8"/>
        <v>185.64045037029035</v>
      </c>
    </row>
    <row r="124" spans="1:37" x14ac:dyDescent="0.3">
      <c r="A124">
        <v>122</v>
      </c>
      <c r="B124">
        <v>400</v>
      </c>
      <c r="C124" t="s">
        <v>1510</v>
      </c>
      <c r="D124">
        <v>6.3185381082907097E-2</v>
      </c>
      <c r="E124">
        <v>2560</v>
      </c>
      <c r="F124">
        <v>2560</v>
      </c>
      <c r="G124">
        <v>1</v>
      </c>
      <c r="H124">
        <v>6.6900425832551598</v>
      </c>
      <c r="I124">
        <v>8.0358909935584499</v>
      </c>
      <c r="J124">
        <v>-0.86232582631256705</v>
      </c>
      <c r="K124" t="b">
        <v>1</v>
      </c>
      <c r="L124">
        <v>15.875</v>
      </c>
      <c r="M124" t="s">
        <v>1511</v>
      </c>
      <c r="N124">
        <v>8.1375682049826494</v>
      </c>
      <c r="O124">
        <v>3.4159999999999999</v>
      </c>
      <c r="P124">
        <v>1.2010000000000001</v>
      </c>
      <c r="Q124" t="s">
        <v>1633</v>
      </c>
      <c r="R124" s="1"/>
      <c r="S124">
        <v>0</v>
      </c>
      <c r="T124">
        <v>2606</v>
      </c>
      <c r="U124">
        <v>2560</v>
      </c>
      <c r="V124">
        <v>121</v>
      </c>
      <c r="W124">
        <v>2560</v>
      </c>
      <c r="X124">
        <v>1</v>
      </c>
      <c r="Y124">
        <v>0.51727659847774199</v>
      </c>
      <c r="Z124">
        <v>15.875</v>
      </c>
      <c r="AA124">
        <v>164.1</v>
      </c>
      <c r="AB124" t="s">
        <v>94</v>
      </c>
      <c r="AC124">
        <v>3.984375</v>
      </c>
      <c r="AD124" t="s">
        <v>98</v>
      </c>
      <c r="AE124">
        <v>3</v>
      </c>
      <c r="AF124">
        <v>15.875</v>
      </c>
      <c r="AG124">
        <v>3.595703125</v>
      </c>
      <c r="AH124">
        <f t="shared" si="5"/>
        <v>12.279296875</v>
      </c>
      <c r="AI124">
        <f t="shared" si="6"/>
        <v>4.41499185225421</v>
      </c>
      <c r="AJ124">
        <f t="shared" si="7"/>
        <v>0.42217902446627403</v>
      </c>
      <c r="AK124">
        <f t="shared" si="8"/>
        <v>37.602531343354748</v>
      </c>
    </row>
    <row r="125" spans="1:37" x14ac:dyDescent="0.3">
      <c r="A125">
        <v>123</v>
      </c>
      <c r="B125">
        <v>405</v>
      </c>
      <c r="C125" t="s">
        <v>1510</v>
      </c>
      <c r="D125">
        <v>3.4160434118237298E-2</v>
      </c>
      <c r="E125">
        <v>2560</v>
      </c>
      <c r="F125">
        <v>10240</v>
      </c>
      <c r="G125">
        <v>4</v>
      </c>
      <c r="H125">
        <v>4.4217327049732802</v>
      </c>
      <c r="I125">
        <v>10.5016151743115</v>
      </c>
      <c r="J125">
        <v>-0.88643558846482895</v>
      </c>
      <c r="K125" t="b">
        <v>1</v>
      </c>
      <c r="L125">
        <v>236.9</v>
      </c>
      <c r="M125" t="s">
        <v>1511</v>
      </c>
      <c r="N125">
        <v>10.5010880391425</v>
      </c>
      <c r="O125">
        <v>4.133</v>
      </c>
      <c r="P125">
        <v>2.375</v>
      </c>
      <c r="Q125" t="s">
        <v>1634</v>
      </c>
      <c r="S125">
        <v>0</v>
      </c>
      <c r="T125">
        <v>13576</v>
      </c>
      <c r="U125">
        <v>2560</v>
      </c>
      <c r="V125">
        <v>176</v>
      </c>
      <c r="W125">
        <v>2560</v>
      </c>
      <c r="X125">
        <v>1</v>
      </c>
      <c r="Y125">
        <v>0.25792280716555099</v>
      </c>
      <c r="Z125">
        <v>236.9</v>
      </c>
      <c r="AA125">
        <v>57.3</v>
      </c>
      <c r="AB125" t="s">
        <v>94</v>
      </c>
      <c r="AC125">
        <v>15.390625</v>
      </c>
      <c r="AE125">
        <v>0</v>
      </c>
      <c r="AF125">
        <v>236.875</v>
      </c>
      <c r="AG125">
        <v>12.015625</v>
      </c>
      <c r="AH125">
        <f t="shared" si="5"/>
        <v>224.859375</v>
      </c>
      <c r="AI125">
        <f t="shared" si="6"/>
        <v>19.713914174252277</v>
      </c>
      <c r="AJ125">
        <f t="shared" si="7"/>
        <v>0.41212211065343923</v>
      </c>
      <c r="AK125">
        <f t="shared" si="8"/>
        <v>574.7689674412843</v>
      </c>
    </row>
    <row r="126" spans="1:37" x14ac:dyDescent="0.3">
      <c r="A126">
        <v>124</v>
      </c>
      <c r="B126">
        <v>406</v>
      </c>
      <c r="C126" t="s">
        <v>1510</v>
      </c>
      <c r="D126">
        <v>2.0905132310690501E-2</v>
      </c>
      <c r="E126">
        <v>2560</v>
      </c>
      <c r="F126">
        <v>10240</v>
      </c>
      <c r="G126">
        <v>4</v>
      </c>
      <c r="H126">
        <v>4.3143126491725203</v>
      </c>
      <c r="I126">
        <v>9.3617213930286596</v>
      </c>
      <c r="J126">
        <v>-0.88884656468005496</v>
      </c>
      <c r="K126" t="b">
        <v>1</v>
      </c>
      <c r="L126">
        <v>147.6</v>
      </c>
      <c r="M126" t="s">
        <v>1511</v>
      </c>
      <c r="N126">
        <v>9.3859210766553502</v>
      </c>
      <c r="O126">
        <v>4.133</v>
      </c>
      <c r="P126">
        <v>2.17</v>
      </c>
      <c r="Q126" t="s">
        <v>1635</v>
      </c>
      <c r="R126" s="1" t="s">
        <v>1941</v>
      </c>
      <c r="S126">
        <v>0</v>
      </c>
      <c r="T126">
        <v>13600</v>
      </c>
      <c r="U126">
        <v>2560</v>
      </c>
      <c r="V126">
        <v>303</v>
      </c>
      <c r="W126">
        <v>2560</v>
      </c>
      <c r="X126">
        <v>1</v>
      </c>
      <c r="Y126">
        <v>0.19040228678620399</v>
      </c>
      <c r="Z126">
        <v>147.6</v>
      </c>
      <c r="AA126">
        <v>92.1</v>
      </c>
      <c r="AB126" t="s">
        <v>94</v>
      </c>
      <c r="AC126">
        <v>12.1484375</v>
      </c>
      <c r="AE126">
        <v>0</v>
      </c>
      <c r="AF126">
        <v>147.625</v>
      </c>
      <c r="AG126">
        <v>9.78125</v>
      </c>
      <c r="AH126">
        <f t="shared" si="5"/>
        <v>137.84375</v>
      </c>
      <c r="AI126">
        <f t="shared" si="6"/>
        <v>15.092651757188499</v>
      </c>
      <c r="AJ126">
        <f t="shared" si="7"/>
        <v>0.4111296908778509</v>
      </c>
      <c r="AK126">
        <f t="shared" si="8"/>
        <v>359.07160994572945</v>
      </c>
    </row>
    <row r="127" spans="1:37" x14ac:dyDescent="0.3">
      <c r="A127">
        <v>125</v>
      </c>
      <c r="B127">
        <v>412</v>
      </c>
      <c r="C127" t="s">
        <v>1510</v>
      </c>
      <c r="D127">
        <v>1.29749388327259E-2</v>
      </c>
      <c r="E127">
        <v>2560</v>
      </c>
      <c r="F127">
        <v>7680</v>
      </c>
      <c r="G127">
        <v>3</v>
      </c>
      <c r="H127">
        <v>3.4445891174459802</v>
      </c>
      <c r="I127">
        <v>6.3644166115310403</v>
      </c>
      <c r="J127">
        <v>-0.87679168360392401</v>
      </c>
      <c r="K127" t="b">
        <v>1</v>
      </c>
      <c r="L127">
        <v>70.400000000000006</v>
      </c>
      <c r="M127" t="s">
        <v>1511</v>
      </c>
      <c r="N127">
        <v>6.8114644331890197</v>
      </c>
      <c r="O127">
        <v>3.93</v>
      </c>
      <c r="P127">
        <v>1.8480000000000001</v>
      </c>
      <c r="Q127" t="s">
        <v>1636</v>
      </c>
      <c r="S127">
        <v>0</v>
      </c>
      <c r="T127">
        <v>8500</v>
      </c>
      <c r="U127">
        <v>2560</v>
      </c>
      <c r="V127">
        <v>167</v>
      </c>
      <c r="W127">
        <v>2560</v>
      </c>
      <c r="X127">
        <v>1</v>
      </c>
      <c r="Y127">
        <v>0.18916798530798201</v>
      </c>
      <c r="Z127">
        <v>70.400000000000006</v>
      </c>
      <c r="AA127">
        <v>120.75</v>
      </c>
      <c r="AB127" t="s">
        <v>94</v>
      </c>
      <c r="AC127">
        <v>8.390625</v>
      </c>
      <c r="AE127">
        <v>0</v>
      </c>
      <c r="AF127">
        <v>70.375</v>
      </c>
      <c r="AG127">
        <v>8.296875</v>
      </c>
      <c r="AH127">
        <f t="shared" si="5"/>
        <v>62.078125</v>
      </c>
      <c r="AI127">
        <f t="shared" si="6"/>
        <v>8.4821092278719394</v>
      </c>
      <c r="AJ127">
        <f t="shared" si="7"/>
        <v>0.41611580352399719</v>
      </c>
      <c r="AK127">
        <f t="shared" si="8"/>
        <v>169.12359349010282</v>
      </c>
    </row>
    <row r="128" spans="1:37" x14ac:dyDescent="0.3">
      <c r="A128">
        <v>126</v>
      </c>
      <c r="B128">
        <v>413</v>
      </c>
      <c r="C128" t="s">
        <v>1510</v>
      </c>
      <c r="D128">
        <v>3.3178133158878798E-2</v>
      </c>
      <c r="E128">
        <v>2560</v>
      </c>
      <c r="F128">
        <v>2560</v>
      </c>
      <c r="G128">
        <v>1</v>
      </c>
      <c r="H128">
        <v>3.3720734123871101</v>
      </c>
      <c r="I128">
        <v>6.6618208137296202</v>
      </c>
      <c r="J128">
        <v>-0.83017947677621795</v>
      </c>
      <c r="K128" t="b">
        <v>1</v>
      </c>
      <c r="L128">
        <v>94.6</v>
      </c>
      <c r="M128" t="s">
        <v>1511</v>
      </c>
      <c r="N128">
        <v>6.6869549645148298</v>
      </c>
      <c r="O128">
        <v>3.28</v>
      </c>
      <c r="P128">
        <v>1.976</v>
      </c>
      <c r="Q128" t="s">
        <v>1637</v>
      </c>
      <c r="R128" s="1"/>
      <c r="S128">
        <v>0</v>
      </c>
      <c r="T128">
        <v>1904</v>
      </c>
      <c r="U128">
        <v>2560</v>
      </c>
      <c r="V128">
        <v>285</v>
      </c>
      <c r="W128">
        <v>2560</v>
      </c>
      <c r="X128">
        <v>1</v>
      </c>
      <c r="Y128">
        <v>0.140509502378968</v>
      </c>
      <c r="Z128">
        <v>94.6</v>
      </c>
      <c r="AA128">
        <v>20.12</v>
      </c>
      <c r="AB128" t="s">
        <v>94</v>
      </c>
      <c r="AC128">
        <v>9.7265625</v>
      </c>
      <c r="AE128">
        <v>2</v>
      </c>
      <c r="AF128">
        <v>94.625</v>
      </c>
      <c r="AG128">
        <v>1.748046875</v>
      </c>
      <c r="AH128">
        <f t="shared" si="5"/>
        <v>92.876953125</v>
      </c>
      <c r="AI128">
        <f t="shared" si="6"/>
        <v>54.131843575418998</v>
      </c>
      <c r="AJ128">
        <f t="shared" si="7"/>
        <v>0.43597103262392523</v>
      </c>
      <c r="AK128">
        <f t="shared" si="8"/>
        <v>217.04423670190232</v>
      </c>
    </row>
    <row r="129" spans="1:37" x14ac:dyDescent="0.3">
      <c r="A129">
        <v>127</v>
      </c>
      <c r="B129">
        <v>418</v>
      </c>
      <c r="C129" t="s">
        <v>1510</v>
      </c>
      <c r="D129">
        <v>3.2447297841195197E-2</v>
      </c>
      <c r="E129">
        <v>2560</v>
      </c>
      <c r="F129">
        <v>10240</v>
      </c>
      <c r="G129">
        <v>4</v>
      </c>
      <c r="H129">
        <v>3.9831327620516901</v>
      </c>
      <c r="I129">
        <v>9.7400043322045402</v>
      </c>
      <c r="J129">
        <v>-0.88402461224960305</v>
      </c>
      <c r="K129" t="b">
        <v>1</v>
      </c>
      <c r="L129">
        <v>278.5</v>
      </c>
      <c r="M129" t="s">
        <v>1511</v>
      </c>
      <c r="N129">
        <v>9.7425983867034596</v>
      </c>
      <c r="O129">
        <v>4.1130000000000004</v>
      </c>
      <c r="P129">
        <v>2.4449999999999998</v>
      </c>
      <c r="Q129" t="s">
        <v>1638</v>
      </c>
      <c r="S129">
        <v>0</v>
      </c>
      <c r="T129">
        <v>13020</v>
      </c>
      <c r="U129">
        <v>2560</v>
      </c>
      <c r="V129">
        <v>353</v>
      </c>
      <c r="W129">
        <v>2560</v>
      </c>
      <c r="X129">
        <v>1</v>
      </c>
      <c r="Y129">
        <v>0.15877613613252201</v>
      </c>
      <c r="Z129">
        <v>278.5</v>
      </c>
      <c r="AA129">
        <v>46.75</v>
      </c>
      <c r="AB129" t="s">
        <v>94</v>
      </c>
      <c r="AC129">
        <v>16.6875</v>
      </c>
      <c r="AE129">
        <v>0</v>
      </c>
      <c r="AF129">
        <v>278.5</v>
      </c>
      <c r="AG129">
        <v>8.6640625</v>
      </c>
      <c r="AH129">
        <f t="shared" si="5"/>
        <v>269.8359375</v>
      </c>
      <c r="AI129">
        <f t="shared" si="6"/>
        <v>32.144274120829579</v>
      </c>
      <c r="AJ129">
        <f t="shared" si="7"/>
        <v>0.41311692601619343</v>
      </c>
      <c r="AK129">
        <f t="shared" si="8"/>
        <v>674.14328114235457</v>
      </c>
    </row>
    <row r="130" spans="1:37" x14ac:dyDescent="0.3">
      <c r="A130">
        <v>128</v>
      </c>
      <c r="B130">
        <v>419</v>
      </c>
      <c r="C130" t="s">
        <v>1510</v>
      </c>
      <c r="D130">
        <v>2.6261517223413001E-2</v>
      </c>
      <c r="E130">
        <v>2560</v>
      </c>
      <c r="F130">
        <v>10240</v>
      </c>
      <c r="G130">
        <v>4</v>
      </c>
      <c r="H130">
        <v>2.8287186755230498</v>
      </c>
      <c r="I130">
        <v>6.8121291541404698</v>
      </c>
      <c r="J130">
        <v>-0.87759534234233305</v>
      </c>
      <c r="K130" t="b">
        <v>1</v>
      </c>
      <c r="L130">
        <v>256</v>
      </c>
      <c r="M130" t="s">
        <v>1511</v>
      </c>
      <c r="N130">
        <v>6.9269649496736996</v>
      </c>
      <c r="O130">
        <v>4.0739999999999998</v>
      </c>
      <c r="P130">
        <v>2.4079999999999999</v>
      </c>
      <c r="Q130" t="s">
        <v>1639</v>
      </c>
      <c r="R130" s="1" t="s">
        <v>1941</v>
      </c>
      <c r="S130">
        <v>0</v>
      </c>
      <c r="T130">
        <v>11890</v>
      </c>
      <c r="U130">
        <v>2560</v>
      </c>
      <c r="V130">
        <v>56</v>
      </c>
      <c r="W130">
        <v>2560</v>
      </c>
      <c r="X130">
        <v>1</v>
      </c>
      <c r="Y130">
        <v>0.24437281216436699</v>
      </c>
      <c r="Z130">
        <v>256</v>
      </c>
      <c r="AA130">
        <v>46.44</v>
      </c>
      <c r="AB130" t="s">
        <v>94</v>
      </c>
      <c r="AC130">
        <v>16</v>
      </c>
      <c r="AE130">
        <v>0</v>
      </c>
      <c r="AF130">
        <v>256</v>
      </c>
      <c r="AG130">
        <v>14.4765625</v>
      </c>
      <c r="AH130">
        <f t="shared" si="5"/>
        <v>241.5234375</v>
      </c>
      <c r="AI130">
        <f t="shared" si="6"/>
        <v>17.683756071235834</v>
      </c>
      <c r="AJ130">
        <f t="shared" si="7"/>
        <v>0.41578152276412367</v>
      </c>
      <c r="AK130">
        <f t="shared" si="8"/>
        <v>615.70797638650947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BCFC91-C771-4F46-96C1-193C48C0DBF8}">
  <dimension ref="A1:BH227"/>
  <sheetViews>
    <sheetView topLeftCell="AG1" workbookViewId="0">
      <selection activeCell="AR1" sqref="AR1:BH2"/>
    </sheetView>
  </sheetViews>
  <sheetFormatPr defaultRowHeight="14.4" x14ac:dyDescent="0.3"/>
  <cols>
    <col min="17" max="17" width="29.6640625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1.82880926742339E-2</v>
      </c>
      <c r="E2">
        <v>4096</v>
      </c>
      <c r="F2">
        <v>32000</v>
      </c>
      <c r="G2">
        <v>7.8125</v>
      </c>
      <c r="H2">
        <v>2.8873069708048398</v>
      </c>
      <c r="I2">
        <v>8.48710349816659</v>
      </c>
      <c r="J2">
        <v>-0.97966000212024096</v>
      </c>
      <c r="K2" t="b">
        <v>1</v>
      </c>
      <c r="L2">
        <v>869.5</v>
      </c>
      <c r="M2" t="s">
        <v>274</v>
      </c>
      <c r="N2">
        <v>8.7034209865801095</v>
      </c>
      <c r="O2">
        <v>4.7270000000000003</v>
      </c>
      <c r="P2">
        <v>2.94</v>
      </c>
      <c r="Q2" t="s">
        <v>653</v>
      </c>
      <c r="S2">
        <v>0</v>
      </c>
      <c r="T2">
        <v>53470</v>
      </c>
      <c r="U2">
        <v>4096</v>
      </c>
      <c r="V2">
        <v>372</v>
      </c>
      <c r="W2">
        <v>4096</v>
      </c>
      <c r="X2">
        <v>1</v>
      </c>
      <c r="Y2">
        <v>9.7852308092631499E-2</v>
      </c>
      <c r="Z2">
        <v>869.5</v>
      </c>
      <c r="AA2">
        <v>61.5</v>
      </c>
      <c r="AB2" t="s">
        <v>94</v>
      </c>
      <c r="AC2">
        <v>29.484375</v>
      </c>
      <c r="AE2">
        <v>0</v>
      </c>
      <c r="AF2">
        <v>869.5</v>
      </c>
      <c r="AG2">
        <v>31.421875</v>
      </c>
      <c r="AH2">
        <f>AF2-AG2</f>
        <v>838.078125</v>
      </c>
      <c r="AI2">
        <f>AF2/AG2</f>
        <v>27.671805072103432</v>
      </c>
      <c r="AJ2">
        <f>EXP(J2)</f>
        <v>0.3754387255244287</v>
      </c>
      <c r="AK2">
        <f>AF2/AJ2</f>
        <v>2315.9571479618826</v>
      </c>
      <c r="AM2" s="1"/>
      <c r="AN2" s="1" t="s">
        <v>52</v>
      </c>
      <c r="AR2">
        <f>AVERAGE($D$2:$D$500)</f>
        <v>3.062003461018907E-2</v>
      </c>
      <c r="AS2">
        <f>_xlfn.MAXIFS($H$2:$H$500,$R$2:$R$500,"Y")</f>
        <v>8.3572189710979607</v>
      </c>
      <c r="AT2">
        <f>_xlfn.MINIFS(H2:H500,R2:R500,"Y")</f>
        <v>3.34243033671653</v>
      </c>
      <c r="AU2" cm="1">
        <f t="array" ref="AU2">LOOKUP(2,1/($H$2:$H$500&lt;&gt;""),$H$2:$H$500)</f>
        <v>5.2548224111873996</v>
      </c>
      <c r="AV2">
        <f>_xlfn.MAXIFS($Z$2:$Z$500,$R$2:$R$500,"Y")</f>
        <v>954</v>
      </c>
      <c r="AW2">
        <f>LOG(AV2)</f>
        <v>2.9795483747040952</v>
      </c>
      <c r="AX2">
        <f>_xlfn.MINIFS($Z$2:$Z$500,$R$2:$R$500,"Y")</f>
        <v>31.6</v>
      </c>
      <c r="AY2">
        <f>_xlfn.MAXIFS($AH$2:$AH$500,$R$2:$R$500,"Y")</f>
        <v>942.6328125</v>
      </c>
      <c r="AZ2">
        <f>AV2-AX2</f>
        <v>922.4</v>
      </c>
      <c r="BA2">
        <f>MAX($Z$2:$Z$500)</f>
        <v>2236</v>
      </c>
      <c r="BB2">
        <f>MIN($Z$2:$Z$500)</f>
        <v>10.02</v>
      </c>
      <c r="BC2">
        <f>BA2-BB2</f>
        <v>2225.98</v>
      </c>
      <c r="BD2">
        <f>MEDIAN($Z$2:$Z$500)</f>
        <v>67.88</v>
      </c>
      <c r="BE2">
        <f>LOG10(BC2)</f>
        <v>3.3475212579642517</v>
      </c>
      <c r="BF2">
        <f>LOG(BD2)</f>
        <v>1.8317418336456381</v>
      </c>
      <c r="BG2">
        <f>MEDIAN(AH2:AH500)</f>
        <v>58.10546875</v>
      </c>
      <c r="BH2">
        <f>LOG(BG2)</f>
        <v>1.7642170090887377</v>
      </c>
    </row>
    <row r="3" spans="1:60" x14ac:dyDescent="0.3">
      <c r="A3">
        <v>1</v>
      </c>
      <c r="B3">
        <v>6</v>
      </c>
      <c r="C3" t="s">
        <v>91</v>
      </c>
      <c r="D3">
        <v>4.9815396276479601E-2</v>
      </c>
      <c r="E3">
        <v>4096</v>
      </c>
      <c r="F3">
        <v>4096</v>
      </c>
      <c r="G3">
        <v>1</v>
      </c>
      <c r="H3">
        <v>2.7090931166840702</v>
      </c>
      <c r="I3">
        <v>8.16960893000042</v>
      </c>
      <c r="J3">
        <v>-0.76910141265715404</v>
      </c>
      <c r="K3" t="b">
        <v>1</v>
      </c>
      <c r="L3">
        <v>1036</v>
      </c>
      <c r="M3" t="s">
        <v>92</v>
      </c>
      <c r="N3">
        <v>8.4356007599058191</v>
      </c>
      <c r="O3">
        <v>4.2149999999999999</v>
      </c>
      <c r="P3">
        <v>3.016</v>
      </c>
      <c r="Q3" t="s">
        <v>654</v>
      </c>
      <c r="S3">
        <v>0</v>
      </c>
      <c r="T3">
        <v>16370</v>
      </c>
      <c r="U3">
        <v>4096</v>
      </c>
      <c r="V3">
        <v>46</v>
      </c>
      <c r="W3">
        <v>4096</v>
      </c>
      <c r="X3">
        <v>1</v>
      </c>
      <c r="Y3">
        <v>0.25199203237477003</v>
      </c>
      <c r="Z3">
        <v>1036</v>
      </c>
      <c r="AA3">
        <v>15.8</v>
      </c>
      <c r="AB3" t="s">
        <v>94</v>
      </c>
      <c r="AC3">
        <v>32.1875</v>
      </c>
      <c r="AE3">
        <v>30</v>
      </c>
      <c r="AF3">
        <v>1036</v>
      </c>
      <c r="AG3">
        <v>93.875</v>
      </c>
      <c r="AH3">
        <f t="shared" ref="AH3:AH66" si="0">AF3-AG3</f>
        <v>942.125</v>
      </c>
      <c r="AI3">
        <f t="shared" ref="AI3:AI66" si="1">AF3/AG3</f>
        <v>11.035952063914781</v>
      </c>
      <c r="AJ3">
        <f t="shared" ref="AJ3:AJ66" si="2">EXP(J3)</f>
        <v>0.46342931298207279</v>
      </c>
      <c r="AK3">
        <f t="shared" ref="AK3:AK66" si="3">AF3/AJ3</f>
        <v>2235.5081367934022</v>
      </c>
      <c r="AM3" s="1" t="s">
        <v>1226</v>
      </c>
      <c r="AN3" s="1">
        <f>CORREL(AH2:AH500,H2:H500)</f>
        <v>-0.3801510230739269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5.85053296232287E-2</v>
      </c>
      <c r="E4">
        <v>4096</v>
      </c>
      <c r="F4">
        <v>4096</v>
      </c>
      <c r="G4">
        <v>1</v>
      </c>
      <c r="H4">
        <v>3.0114847535101301</v>
      </c>
      <c r="I4">
        <v>8.7403639525704104</v>
      </c>
      <c r="J4">
        <v>-0.76508311896511005</v>
      </c>
      <c r="K4" t="b">
        <v>1</v>
      </c>
      <c r="L4">
        <v>799</v>
      </c>
      <c r="M4" t="s">
        <v>92</v>
      </c>
      <c r="N4">
        <v>9.1561087142226807</v>
      </c>
      <c r="O4">
        <v>4.21</v>
      </c>
      <c r="P4">
        <v>2.9020000000000001</v>
      </c>
      <c r="Q4" t="s">
        <v>655</v>
      </c>
      <c r="S4">
        <v>0</v>
      </c>
      <c r="T4">
        <v>16320</v>
      </c>
      <c r="U4">
        <v>4096</v>
      </c>
      <c r="V4">
        <v>25</v>
      </c>
      <c r="W4">
        <v>4096</v>
      </c>
      <c r="X4">
        <v>1</v>
      </c>
      <c r="Y4">
        <v>0.40229695070202598</v>
      </c>
      <c r="Z4">
        <v>799</v>
      </c>
      <c r="AA4">
        <v>20.420000000000002</v>
      </c>
      <c r="AB4" t="s">
        <v>94</v>
      </c>
      <c r="AC4">
        <v>28.265625</v>
      </c>
      <c r="AE4">
        <v>35</v>
      </c>
      <c r="AF4">
        <v>799</v>
      </c>
      <c r="AG4">
        <v>156</v>
      </c>
      <c r="AH4">
        <f t="shared" si="0"/>
        <v>643</v>
      </c>
      <c r="AI4">
        <f t="shared" si="1"/>
        <v>5.1217948717948714</v>
      </c>
      <c r="AJ4">
        <f t="shared" si="2"/>
        <v>0.46529525450693643</v>
      </c>
      <c r="AK4">
        <f t="shared" si="3"/>
        <v>1717.1892304095891</v>
      </c>
      <c r="AM4" t="s">
        <v>1231</v>
      </c>
      <c r="AN4">
        <f>CORREL(AI2:AI500,H2:H500)</f>
        <v>-0.47916945755048584</v>
      </c>
      <c r="AP4" t="s">
        <v>1274</v>
      </c>
      <c r="AQ4">
        <f>MAX(AJ2:AJ500)</f>
        <v>0.46529525450693643</v>
      </c>
      <c r="AR4">
        <f>AQ5</f>
        <v>0.3603618556497033</v>
      </c>
      <c r="AS4">
        <f>AQ6</f>
        <v>0.10493339885723313</v>
      </c>
      <c r="AT4">
        <f>AQ7</f>
        <v>0.37382155460159361</v>
      </c>
      <c r="AU4">
        <f>AQ8</f>
        <v>1.3670570249409318E-2</v>
      </c>
      <c r="AV4">
        <f>AQ9</f>
        <v>0.37049316199484883</v>
      </c>
    </row>
    <row r="5" spans="1:60" x14ac:dyDescent="0.3">
      <c r="A5">
        <v>3</v>
      </c>
      <c r="B5">
        <v>8</v>
      </c>
      <c r="C5" t="s">
        <v>91</v>
      </c>
      <c r="D5">
        <v>2.6357333615605601E-2</v>
      </c>
      <c r="E5">
        <v>4096</v>
      </c>
      <c r="F5">
        <v>4096</v>
      </c>
      <c r="G5">
        <v>1</v>
      </c>
      <c r="H5">
        <v>4.1547705955564398</v>
      </c>
      <c r="I5">
        <v>5.3314146118761299</v>
      </c>
      <c r="J5">
        <v>-0.96519414482888399</v>
      </c>
      <c r="K5" t="b">
        <v>1</v>
      </c>
      <c r="L5">
        <v>19.2</v>
      </c>
      <c r="M5" t="s">
        <v>92</v>
      </c>
      <c r="N5">
        <v>5.6491452495285204</v>
      </c>
      <c r="O5">
        <v>3.484</v>
      </c>
      <c r="P5">
        <v>1.2829999999999999</v>
      </c>
      <c r="Q5" t="s">
        <v>656</v>
      </c>
      <c r="S5">
        <v>0</v>
      </c>
      <c r="T5">
        <v>3044</v>
      </c>
      <c r="U5">
        <v>4096</v>
      </c>
      <c r="V5">
        <v>194</v>
      </c>
      <c r="W5">
        <v>4096</v>
      </c>
      <c r="X5">
        <v>1</v>
      </c>
      <c r="Y5">
        <v>0.22649932876470799</v>
      </c>
      <c r="Z5">
        <v>19.2</v>
      </c>
      <c r="AA5">
        <v>158.5</v>
      </c>
      <c r="AB5" t="s">
        <v>94</v>
      </c>
      <c r="AC5">
        <v>4.3828125</v>
      </c>
      <c r="AE5">
        <v>6</v>
      </c>
      <c r="AF5">
        <v>19.203125</v>
      </c>
      <c r="AG5">
        <v>3.197265625</v>
      </c>
      <c r="AH5">
        <f t="shared" si="0"/>
        <v>16.005859375</v>
      </c>
      <c r="AI5">
        <f t="shared" si="1"/>
        <v>6.0061087354917531</v>
      </c>
      <c r="AJ5">
        <f t="shared" si="2"/>
        <v>0.38090924100080181</v>
      </c>
      <c r="AK5">
        <f t="shared" si="3"/>
        <v>50.41391211603495</v>
      </c>
      <c r="AP5" t="s">
        <v>1260</v>
      </c>
      <c r="AQ5">
        <f>MIN(AJ2:AJ500)</f>
        <v>0.3603618556497033</v>
      </c>
    </row>
    <row r="6" spans="1:60" x14ac:dyDescent="0.3">
      <c r="A6">
        <v>4</v>
      </c>
      <c r="B6">
        <v>9</v>
      </c>
      <c r="C6" t="s">
        <v>91</v>
      </c>
      <c r="D6">
        <v>1.80509575211905E-2</v>
      </c>
      <c r="E6">
        <v>4096</v>
      </c>
      <c r="F6">
        <v>4096</v>
      </c>
      <c r="G6">
        <v>1</v>
      </c>
      <c r="H6">
        <v>3.8671719726103899</v>
      </c>
      <c r="I6">
        <v>6.50697002813253</v>
      </c>
      <c r="J6">
        <v>-0.96519414482888399</v>
      </c>
      <c r="K6" t="b">
        <v>1</v>
      </c>
      <c r="L6">
        <v>48.2</v>
      </c>
      <c r="M6" t="s">
        <v>92</v>
      </c>
      <c r="N6">
        <v>6.51591964833296</v>
      </c>
      <c r="O6">
        <v>3.367</v>
      </c>
      <c r="P6">
        <v>1.6830000000000001</v>
      </c>
      <c r="Q6" t="s">
        <v>657</v>
      </c>
      <c r="S6">
        <v>0</v>
      </c>
      <c r="T6">
        <v>2332</v>
      </c>
      <c r="U6">
        <v>4096</v>
      </c>
      <c r="V6">
        <v>314</v>
      </c>
      <c r="W6">
        <v>4096</v>
      </c>
      <c r="X6">
        <v>1</v>
      </c>
      <c r="Y6">
        <v>0.16180387515261499</v>
      </c>
      <c r="Z6">
        <v>48.2</v>
      </c>
      <c r="AA6">
        <v>48.4</v>
      </c>
      <c r="AB6" t="s">
        <v>94</v>
      </c>
      <c r="AC6">
        <v>6.94140625</v>
      </c>
      <c r="AE6">
        <v>6</v>
      </c>
      <c r="AF6">
        <v>48.1875</v>
      </c>
      <c r="AG6">
        <v>1.8720703125</v>
      </c>
      <c r="AH6">
        <f t="shared" si="0"/>
        <v>46.3154296875</v>
      </c>
      <c r="AI6">
        <f t="shared" si="1"/>
        <v>25.740219092331767</v>
      </c>
      <c r="AJ6">
        <f t="shared" si="2"/>
        <v>0.38090924100080181</v>
      </c>
      <c r="AK6">
        <f t="shared" si="3"/>
        <v>126.50651339776387</v>
      </c>
      <c r="AP6" t="s">
        <v>1226</v>
      </c>
      <c r="AQ6">
        <f>AQ4-AQ5</f>
        <v>0.10493339885723313</v>
      </c>
    </row>
    <row r="7" spans="1:60" x14ac:dyDescent="0.3">
      <c r="A7">
        <v>5</v>
      </c>
      <c r="B7">
        <v>12</v>
      </c>
      <c r="C7" t="s">
        <v>91</v>
      </c>
      <c r="D7">
        <v>3.7097881584130597E-2</v>
      </c>
      <c r="E7">
        <v>4096</v>
      </c>
      <c r="F7">
        <v>11008</v>
      </c>
      <c r="G7">
        <v>2.6875</v>
      </c>
      <c r="H7">
        <v>2.7733896589679499</v>
      </c>
      <c r="I7">
        <v>5.8338684818525204</v>
      </c>
      <c r="J7">
        <v>-0.95555023996798005</v>
      </c>
      <c r="K7" t="b">
        <v>1</v>
      </c>
      <c r="L7">
        <v>126.75</v>
      </c>
      <c r="M7" t="s">
        <v>92</v>
      </c>
      <c r="N7">
        <v>6.5409066066245396</v>
      </c>
      <c r="O7">
        <v>4.1100000000000003</v>
      </c>
      <c r="P7">
        <v>2.1040000000000001</v>
      </c>
      <c r="Q7" t="s">
        <v>658</v>
      </c>
      <c r="S7">
        <v>0</v>
      </c>
      <c r="T7">
        <v>12890</v>
      </c>
      <c r="U7">
        <v>4096</v>
      </c>
      <c r="V7">
        <v>398</v>
      </c>
      <c r="W7">
        <v>4096</v>
      </c>
      <c r="X7">
        <v>1</v>
      </c>
      <c r="Y7">
        <v>8.8891991411045201E-2</v>
      </c>
      <c r="Z7">
        <v>126.75</v>
      </c>
      <c r="AA7">
        <v>101.7</v>
      </c>
      <c r="AB7" t="s">
        <v>94</v>
      </c>
      <c r="AC7">
        <v>11.2578125</v>
      </c>
      <c r="AE7">
        <v>0</v>
      </c>
      <c r="AF7">
        <v>126.75</v>
      </c>
      <c r="AG7">
        <v>8.6875</v>
      </c>
      <c r="AH7">
        <f t="shared" si="0"/>
        <v>118.0625</v>
      </c>
      <c r="AI7">
        <f t="shared" si="1"/>
        <v>14.589928057553957</v>
      </c>
      <c r="AJ7">
        <f t="shared" si="2"/>
        <v>0.38460046377383472</v>
      </c>
      <c r="AK7">
        <f t="shared" si="3"/>
        <v>329.56278512065359</v>
      </c>
      <c r="AM7" t="s">
        <v>1232</v>
      </c>
      <c r="AN7">
        <f>_xlfn.STDEV.P(AH2:AH500)</f>
        <v>208.08606068137016</v>
      </c>
      <c r="AP7" t="s">
        <v>1275</v>
      </c>
      <c r="AQ7">
        <f>AVERAGE(AJ2:AJ500)</f>
        <v>0.37382155460159361</v>
      </c>
    </row>
    <row r="8" spans="1:60" x14ac:dyDescent="0.3">
      <c r="A8">
        <v>6</v>
      </c>
      <c r="B8">
        <v>13</v>
      </c>
      <c r="C8" t="s">
        <v>91</v>
      </c>
      <c r="D8">
        <v>4.6168915494776301E-2</v>
      </c>
      <c r="E8">
        <v>4096</v>
      </c>
      <c r="F8">
        <v>11008</v>
      </c>
      <c r="G8">
        <v>2.6875</v>
      </c>
      <c r="H8">
        <v>5.21479063546525</v>
      </c>
      <c r="I8">
        <v>9.3957897680013591</v>
      </c>
      <c r="J8">
        <v>-0.97001609725933702</v>
      </c>
      <c r="K8" t="b">
        <v>1</v>
      </c>
      <c r="L8">
        <v>63.38</v>
      </c>
      <c r="M8" t="s">
        <v>92</v>
      </c>
      <c r="N8">
        <v>9.8591065605021093</v>
      </c>
      <c r="O8">
        <v>4.0819999999999999</v>
      </c>
      <c r="P8">
        <v>1.802</v>
      </c>
      <c r="Q8" t="s">
        <v>660</v>
      </c>
      <c r="S8">
        <v>0</v>
      </c>
      <c r="T8">
        <v>12100</v>
      </c>
      <c r="U8">
        <v>4096</v>
      </c>
      <c r="V8">
        <v>79</v>
      </c>
      <c r="W8">
        <v>4096</v>
      </c>
      <c r="X8">
        <v>1</v>
      </c>
      <c r="Y8">
        <v>0.47420099488982598</v>
      </c>
      <c r="Z8">
        <v>63.38</v>
      </c>
      <c r="AA8">
        <v>190.9</v>
      </c>
      <c r="AB8" t="s">
        <v>94</v>
      </c>
      <c r="AC8">
        <v>7.9609375</v>
      </c>
      <c r="AE8">
        <v>0</v>
      </c>
      <c r="AF8">
        <v>63.375</v>
      </c>
      <c r="AG8">
        <v>19.109375</v>
      </c>
      <c r="AH8">
        <f t="shared" si="0"/>
        <v>44.265625</v>
      </c>
      <c r="AI8">
        <f t="shared" si="1"/>
        <v>3.3164349959116928</v>
      </c>
      <c r="AJ8">
        <f t="shared" si="2"/>
        <v>0.37907693595453829</v>
      </c>
      <c r="AK8">
        <f t="shared" si="3"/>
        <v>167.18242126870098</v>
      </c>
      <c r="AM8" t="s">
        <v>1233</v>
      </c>
      <c r="AN8">
        <f>_xlfn.STDEV.P(AI2:AI500)</f>
        <v>15.914930667454898</v>
      </c>
      <c r="AP8" t="s">
        <v>1276</v>
      </c>
      <c r="AQ8">
        <f>_xlfn.STDEV.P(AJ2:AJ500)</f>
        <v>1.3670570249409318E-2</v>
      </c>
    </row>
    <row r="9" spans="1:60" x14ac:dyDescent="0.3">
      <c r="A9">
        <v>7</v>
      </c>
      <c r="B9">
        <v>14</v>
      </c>
      <c r="C9" t="s">
        <v>91</v>
      </c>
      <c r="D9">
        <v>2.9930963755404799E-2</v>
      </c>
      <c r="E9">
        <v>4096</v>
      </c>
      <c r="F9">
        <v>11008</v>
      </c>
      <c r="G9">
        <v>2.6875</v>
      </c>
      <c r="H9">
        <v>4.7723663361664803</v>
      </c>
      <c r="I9">
        <v>10.9894920123833</v>
      </c>
      <c r="J9">
        <v>-1.00778805796454</v>
      </c>
      <c r="K9" t="b">
        <v>1</v>
      </c>
      <c r="L9">
        <v>200.9</v>
      </c>
      <c r="M9" t="s">
        <v>92</v>
      </c>
      <c r="N9">
        <v>10.992337946134599</v>
      </c>
      <c r="O9">
        <v>4.2770000000000001</v>
      </c>
      <c r="P9">
        <v>2.3029999999999999</v>
      </c>
      <c r="Q9" t="s">
        <v>659</v>
      </c>
      <c r="R9" t="s">
        <v>1941</v>
      </c>
      <c r="S9">
        <v>0</v>
      </c>
      <c r="T9">
        <v>18930</v>
      </c>
      <c r="U9">
        <v>4096</v>
      </c>
      <c r="V9">
        <v>452</v>
      </c>
      <c r="W9">
        <v>4096</v>
      </c>
      <c r="X9">
        <v>1</v>
      </c>
      <c r="Y9">
        <v>0.177437186780979</v>
      </c>
      <c r="Z9">
        <v>200.9</v>
      </c>
      <c r="AA9">
        <v>94.25</v>
      </c>
      <c r="AB9" t="s">
        <v>94</v>
      </c>
      <c r="AC9">
        <v>14.171875</v>
      </c>
      <c r="AE9">
        <v>0</v>
      </c>
      <c r="AF9">
        <v>200.875</v>
      </c>
      <c r="AG9">
        <v>9.671875</v>
      </c>
      <c r="AH9">
        <f t="shared" si="0"/>
        <v>191.203125</v>
      </c>
      <c r="AI9">
        <f t="shared" si="1"/>
        <v>20.768982229402262</v>
      </c>
      <c r="AJ9">
        <f t="shared" si="2"/>
        <v>0.36502550250470045</v>
      </c>
      <c r="AK9">
        <f t="shared" si="3"/>
        <v>550.30401608011846</v>
      </c>
      <c r="AM9" t="s">
        <v>1236</v>
      </c>
      <c r="AN9">
        <f>AVERAGE(AI2:AI500)</f>
        <v>14.953602763608131</v>
      </c>
      <c r="AP9" t="s">
        <v>1262</v>
      </c>
      <c r="AQ9">
        <f>MEDIAN(AJ2:AJ500)</f>
        <v>0.37049316199484883</v>
      </c>
    </row>
    <row r="10" spans="1:60" x14ac:dyDescent="0.3">
      <c r="A10">
        <v>8</v>
      </c>
      <c r="B10">
        <v>20</v>
      </c>
      <c r="C10" t="s">
        <v>91</v>
      </c>
      <c r="D10">
        <v>3.5495810223415802E-2</v>
      </c>
      <c r="E10">
        <v>4096</v>
      </c>
      <c r="F10">
        <v>4096</v>
      </c>
      <c r="G10">
        <v>1</v>
      </c>
      <c r="H10">
        <v>3.6014949311478599</v>
      </c>
      <c r="I10">
        <v>9.5313000619245294</v>
      </c>
      <c r="J10">
        <v>-0.86714777874301896</v>
      </c>
      <c r="K10" t="b">
        <v>1</v>
      </c>
      <c r="L10">
        <v>443</v>
      </c>
      <c r="M10" t="s">
        <v>92</v>
      </c>
      <c r="N10">
        <v>9.8154278501318508</v>
      </c>
      <c r="O10">
        <v>4.2770000000000001</v>
      </c>
      <c r="P10">
        <v>2.6459999999999999</v>
      </c>
      <c r="Q10" t="s">
        <v>661</v>
      </c>
      <c r="S10">
        <v>0</v>
      </c>
      <c r="T10">
        <v>18860</v>
      </c>
      <c r="U10">
        <v>4096</v>
      </c>
      <c r="V10">
        <v>48</v>
      </c>
      <c r="W10">
        <v>4096</v>
      </c>
      <c r="X10">
        <v>1</v>
      </c>
      <c r="Y10">
        <v>0.37549344969841703</v>
      </c>
      <c r="Z10">
        <v>443</v>
      </c>
      <c r="AA10">
        <v>42.6</v>
      </c>
      <c r="AB10" t="s">
        <v>94</v>
      </c>
      <c r="AC10">
        <v>21.046875</v>
      </c>
      <c r="AE10">
        <v>14</v>
      </c>
      <c r="AF10">
        <v>443</v>
      </c>
      <c r="AG10">
        <v>79.3125</v>
      </c>
      <c r="AH10">
        <f t="shared" si="0"/>
        <v>363.6875</v>
      </c>
      <c r="AI10">
        <f t="shared" si="1"/>
        <v>5.5855003940110324</v>
      </c>
      <c r="AJ10">
        <f t="shared" si="2"/>
        <v>0.42014819750360038</v>
      </c>
      <c r="AK10">
        <f t="shared" si="3"/>
        <v>1054.3898620348211</v>
      </c>
    </row>
    <row r="11" spans="1:60" x14ac:dyDescent="0.3">
      <c r="A11">
        <v>9</v>
      </c>
      <c r="B11">
        <v>21</v>
      </c>
      <c r="C11" t="s">
        <v>91</v>
      </c>
      <c r="D11">
        <v>4.0863001388032401E-2</v>
      </c>
      <c r="E11">
        <v>4096</v>
      </c>
      <c r="F11">
        <v>4096</v>
      </c>
      <c r="G11">
        <v>1</v>
      </c>
      <c r="H11">
        <v>3.6651992972769301</v>
      </c>
      <c r="I11">
        <v>10.5374479796711</v>
      </c>
      <c r="J11">
        <v>-0.86232582631256705</v>
      </c>
      <c r="K11" t="b">
        <v>1</v>
      </c>
      <c r="L11">
        <v>748.5</v>
      </c>
      <c r="M11" t="s">
        <v>92</v>
      </c>
      <c r="N11">
        <v>10.582467789630099</v>
      </c>
      <c r="O11">
        <v>4.29</v>
      </c>
      <c r="P11">
        <v>2.875</v>
      </c>
      <c r="Q11" t="s">
        <v>662</v>
      </c>
      <c r="S11">
        <v>0</v>
      </c>
      <c r="T11">
        <v>19470</v>
      </c>
      <c r="U11">
        <v>4096</v>
      </c>
      <c r="V11">
        <v>56</v>
      </c>
      <c r="W11">
        <v>4096</v>
      </c>
      <c r="X11">
        <v>1</v>
      </c>
      <c r="Y11">
        <v>0.35615223706717702</v>
      </c>
      <c r="Z11">
        <v>748.5</v>
      </c>
      <c r="AA11">
        <v>26.02</v>
      </c>
      <c r="AB11" t="s">
        <v>94</v>
      </c>
      <c r="AC11">
        <v>27.359375</v>
      </c>
      <c r="AE11">
        <v>18</v>
      </c>
      <c r="AF11">
        <v>748.5</v>
      </c>
      <c r="AG11">
        <v>76.5625</v>
      </c>
      <c r="AH11">
        <f t="shared" si="0"/>
        <v>671.9375</v>
      </c>
      <c r="AI11">
        <f t="shared" si="1"/>
        <v>9.7763265306122449</v>
      </c>
      <c r="AJ11">
        <f t="shared" si="2"/>
        <v>0.42217902446627403</v>
      </c>
      <c r="AK11">
        <f t="shared" si="3"/>
        <v>1772.9445486929781</v>
      </c>
      <c r="AM11" t="s">
        <v>1244</v>
      </c>
      <c r="AN11">
        <f>AVERAGE(H2:H500)</f>
        <v>4.7340753968356752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1.7196082007653799E-2</v>
      </c>
      <c r="E12">
        <v>4096</v>
      </c>
      <c r="F12">
        <v>4096</v>
      </c>
      <c r="G12">
        <v>1</v>
      </c>
      <c r="H12">
        <v>4.37552941121114</v>
      </c>
      <c r="I12">
        <v>5.0891167272973297</v>
      </c>
      <c r="J12">
        <v>-0.96921243852092798</v>
      </c>
      <c r="K12" t="b">
        <v>1</v>
      </c>
      <c r="L12">
        <v>14.56</v>
      </c>
      <c r="M12" t="s">
        <v>92</v>
      </c>
      <c r="N12">
        <v>5.4859216587526802</v>
      </c>
      <c r="O12">
        <v>3.3479999999999999</v>
      </c>
      <c r="P12">
        <v>1.163</v>
      </c>
      <c r="Q12" t="s">
        <v>663</v>
      </c>
      <c r="S12">
        <v>0</v>
      </c>
      <c r="T12">
        <v>2222</v>
      </c>
      <c r="U12">
        <v>4096</v>
      </c>
      <c r="V12">
        <v>145</v>
      </c>
      <c r="W12">
        <v>4096</v>
      </c>
      <c r="X12">
        <v>1</v>
      </c>
      <c r="Y12">
        <v>0.28032245971444097</v>
      </c>
      <c r="Z12">
        <v>14.56</v>
      </c>
      <c r="AA12">
        <v>152.6</v>
      </c>
      <c r="AB12" t="s">
        <v>94</v>
      </c>
      <c r="AC12">
        <v>3.81640625</v>
      </c>
      <c r="AE12">
        <v>7</v>
      </c>
      <c r="AF12">
        <v>14.5625</v>
      </c>
      <c r="AG12">
        <v>2.60546875</v>
      </c>
      <c r="AH12">
        <f t="shared" si="0"/>
        <v>11.95703125</v>
      </c>
      <c r="AI12">
        <f t="shared" si="1"/>
        <v>5.5892053973013489</v>
      </c>
      <c r="AJ12">
        <f t="shared" si="2"/>
        <v>0.37938170689615924</v>
      </c>
      <c r="AK12">
        <f t="shared" si="3"/>
        <v>38.384823873402809</v>
      </c>
      <c r="AP12">
        <f>MEDIAN(AI1:AI500)</f>
        <v>7.9848910993212261</v>
      </c>
    </row>
    <row r="13" spans="1:60" x14ac:dyDescent="0.3">
      <c r="A13">
        <v>11</v>
      </c>
      <c r="B13">
        <v>23</v>
      </c>
      <c r="C13" t="s">
        <v>91</v>
      </c>
      <c r="D13">
        <v>2.2478562685547598E-2</v>
      </c>
      <c r="E13">
        <v>4096</v>
      </c>
      <c r="F13">
        <v>4096</v>
      </c>
      <c r="G13">
        <v>1</v>
      </c>
      <c r="H13">
        <v>4.4871134643232402</v>
      </c>
      <c r="I13">
        <v>6.6956146225448396</v>
      </c>
      <c r="J13">
        <v>-0.97162341473615399</v>
      </c>
      <c r="K13" t="b">
        <v>1</v>
      </c>
      <c r="L13">
        <v>31.03</v>
      </c>
      <c r="M13" t="s">
        <v>92</v>
      </c>
      <c r="N13">
        <v>6.7453295564779303</v>
      </c>
      <c r="O13">
        <v>3.3420000000000001</v>
      </c>
      <c r="P13">
        <v>1.492</v>
      </c>
      <c r="Q13" t="s">
        <v>664</v>
      </c>
      <c r="S13">
        <v>0</v>
      </c>
      <c r="T13">
        <v>2192</v>
      </c>
      <c r="U13">
        <v>4096</v>
      </c>
      <c r="V13">
        <v>270</v>
      </c>
      <c r="W13">
        <v>4096</v>
      </c>
      <c r="X13">
        <v>1</v>
      </c>
      <c r="Y13">
        <v>0.21221896722109199</v>
      </c>
      <c r="Z13">
        <v>31.03</v>
      </c>
      <c r="AA13">
        <v>70.599999999999994</v>
      </c>
      <c r="AB13" t="s">
        <v>94</v>
      </c>
      <c r="AC13">
        <v>5.5703125</v>
      </c>
      <c r="AE13">
        <v>6</v>
      </c>
      <c r="AF13">
        <v>31.03125</v>
      </c>
      <c r="AG13">
        <v>1.8583984375</v>
      </c>
      <c r="AH13">
        <f t="shared" si="0"/>
        <v>29.1728515625</v>
      </c>
      <c r="AI13">
        <f t="shared" si="1"/>
        <v>16.697845507094062</v>
      </c>
      <c r="AJ13">
        <f t="shared" si="2"/>
        <v>0.37846812837492133</v>
      </c>
      <c r="AK13">
        <f t="shared" si="3"/>
        <v>81.991712573639902</v>
      </c>
    </row>
    <row r="14" spans="1:60" x14ac:dyDescent="0.3">
      <c r="A14">
        <v>12</v>
      </c>
      <c r="B14">
        <v>26</v>
      </c>
      <c r="C14" t="s">
        <v>91</v>
      </c>
      <c r="D14">
        <v>1.55602039737716E-2</v>
      </c>
      <c r="E14">
        <v>4096</v>
      </c>
      <c r="F14">
        <v>11008</v>
      </c>
      <c r="G14">
        <v>2.6875</v>
      </c>
      <c r="H14">
        <v>2.7844558372999502</v>
      </c>
      <c r="I14">
        <v>6.2922175854610201</v>
      </c>
      <c r="J14">
        <v>-0.97966000212024096</v>
      </c>
      <c r="K14" t="b">
        <v>1</v>
      </c>
      <c r="L14">
        <v>181.6</v>
      </c>
      <c r="M14" t="s">
        <v>92</v>
      </c>
      <c r="N14">
        <v>6.95811228382808</v>
      </c>
      <c r="O14">
        <v>4.32</v>
      </c>
      <c r="P14">
        <v>2.2599999999999998</v>
      </c>
      <c r="Q14" t="s">
        <v>665</v>
      </c>
      <c r="S14">
        <v>0</v>
      </c>
      <c r="T14">
        <v>20860</v>
      </c>
      <c r="U14">
        <v>4096</v>
      </c>
      <c r="V14">
        <v>658</v>
      </c>
      <c r="W14">
        <v>4096</v>
      </c>
      <c r="X14">
        <v>1</v>
      </c>
      <c r="Y14">
        <v>6.9565331250317303E-2</v>
      </c>
      <c r="Z14">
        <v>181.6</v>
      </c>
      <c r="AA14">
        <v>114.9</v>
      </c>
      <c r="AB14" t="s">
        <v>94</v>
      </c>
      <c r="AC14">
        <v>13.4765625</v>
      </c>
      <c r="AE14">
        <v>0</v>
      </c>
      <c r="AF14">
        <v>181.625</v>
      </c>
      <c r="AG14">
        <v>8.359375</v>
      </c>
      <c r="AH14">
        <f t="shared" si="0"/>
        <v>173.265625</v>
      </c>
      <c r="AI14">
        <f t="shared" si="1"/>
        <v>21.727102803738319</v>
      </c>
      <c r="AJ14">
        <f t="shared" si="2"/>
        <v>0.3754387255244287</v>
      </c>
      <c r="AK14">
        <f t="shared" si="3"/>
        <v>483.767357100146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6.1423570461894603E-2</v>
      </c>
      <c r="E15">
        <v>4096</v>
      </c>
      <c r="F15">
        <v>11008</v>
      </c>
      <c r="G15">
        <v>2.6875</v>
      </c>
      <c r="H15">
        <v>4.7977466785564999</v>
      </c>
      <c r="I15">
        <v>7.29501130714109</v>
      </c>
      <c r="J15">
        <v>-1.0005551293188599</v>
      </c>
      <c r="K15" t="b">
        <v>1</v>
      </c>
      <c r="L15">
        <v>33.159999999999997</v>
      </c>
      <c r="M15" t="s">
        <v>92</v>
      </c>
      <c r="N15">
        <v>8.7055375379382092</v>
      </c>
      <c r="O15">
        <v>4.2729999999999997</v>
      </c>
      <c r="P15">
        <v>1.5205</v>
      </c>
      <c r="Q15" t="s">
        <v>667</v>
      </c>
      <c r="S15">
        <v>0</v>
      </c>
      <c r="T15">
        <v>18770</v>
      </c>
      <c r="U15">
        <v>4096</v>
      </c>
      <c r="V15">
        <v>233</v>
      </c>
      <c r="W15">
        <v>4096</v>
      </c>
      <c r="X15">
        <v>1</v>
      </c>
      <c r="Y15">
        <v>0.24879865719459299</v>
      </c>
      <c r="Z15">
        <v>33.159999999999997</v>
      </c>
      <c r="AA15">
        <v>566</v>
      </c>
      <c r="AB15" t="s">
        <v>94</v>
      </c>
      <c r="AC15">
        <v>5.7578125</v>
      </c>
      <c r="AE15">
        <v>0</v>
      </c>
      <c r="AF15">
        <v>33.15625</v>
      </c>
      <c r="AG15">
        <v>13.859375</v>
      </c>
      <c r="AH15">
        <f t="shared" si="0"/>
        <v>19.296875</v>
      </c>
      <c r="AI15">
        <f t="shared" si="1"/>
        <v>2.3923337091319055</v>
      </c>
      <c r="AJ15">
        <f t="shared" si="2"/>
        <v>0.3676752771817936</v>
      </c>
      <c r="AK15">
        <f t="shared" si="3"/>
        <v>90.178078477673125</v>
      </c>
      <c r="AM15" t="s">
        <v>1259</v>
      </c>
      <c r="AN15">
        <f>MAX(AK2:AK500)</f>
        <v>6140.3858946314231</v>
      </c>
    </row>
    <row r="16" spans="1:60" x14ac:dyDescent="0.3">
      <c r="A16">
        <v>14</v>
      </c>
      <c r="B16">
        <v>28</v>
      </c>
      <c r="C16" t="s">
        <v>91</v>
      </c>
      <c r="D16">
        <v>2.5704284218261299E-2</v>
      </c>
      <c r="E16">
        <v>4096</v>
      </c>
      <c r="F16">
        <v>11008</v>
      </c>
      <c r="G16">
        <v>2.6875</v>
      </c>
      <c r="H16">
        <v>4.3064070477406302</v>
      </c>
      <c r="I16">
        <v>9.0081288049418298</v>
      </c>
      <c r="J16">
        <v>-1.0158246453486299</v>
      </c>
      <c r="K16" t="b">
        <v>1</v>
      </c>
      <c r="L16">
        <v>123.44</v>
      </c>
      <c r="M16" t="s">
        <v>92</v>
      </c>
      <c r="N16">
        <v>9.0324284955949796</v>
      </c>
      <c r="O16">
        <v>4.3</v>
      </c>
      <c r="P16">
        <v>2.0920000000000001</v>
      </c>
      <c r="Q16" t="s">
        <v>666</v>
      </c>
      <c r="R16" t="s">
        <v>1941</v>
      </c>
      <c r="S16">
        <v>0</v>
      </c>
      <c r="T16">
        <v>19920</v>
      </c>
      <c r="U16">
        <v>4096</v>
      </c>
      <c r="V16">
        <v>53</v>
      </c>
      <c r="W16">
        <v>4096</v>
      </c>
      <c r="X16">
        <v>1</v>
      </c>
      <c r="Y16">
        <v>0.45416993672157302</v>
      </c>
      <c r="Z16">
        <v>123.44</v>
      </c>
      <c r="AA16">
        <v>161.4</v>
      </c>
      <c r="AB16" t="s">
        <v>94</v>
      </c>
      <c r="AC16">
        <v>11.109375</v>
      </c>
      <c r="AE16">
        <v>0</v>
      </c>
      <c r="AF16">
        <v>123.4375</v>
      </c>
      <c r="AG16">
        <v>15.2890625</v>
      </c>
      <c r="AH16">
        <f t="shared" si="0"/>
        <v>108.1484375</v>
      </c>
      <c r="AI16">
        <f t="shared" si="1"/>
        <v>8.0735820132856411</v>
      </c>
      <c r="AJ16">
        <f t="shared" si="2"/>
        <v>0.36210369954459704</v>
      </c>
      <c r="AK16">
        <f t="shared" si="3"/>
        <v>340.88991677036796</v>
      </c>
      <c r="AM16" t="s">
        <v>1260</v>
      </c>
      <c r="AN16">
        <f>MIN(AK2:AK500)</f>
        <v>26.697931828952484</v>
      </c>
    </row>
    <row r="17" spans="1:55" x14ac:dyDescent="0.3">
      <c r="A17">
        <v>15</v>
      </c>
      <c r="B17">
        <v>34</v>
      </c>
      <c r="C17" t="s">
        <v>91</v>
      </c>
      <c r="D17">
        <v>3.1182888633740601E-2</v>
      </c>
      <c r="E17">
        <v>4096</v>
      </c>
      <c r="F17">
        <v>4096</v>
      </c>
      <c r="G17">
        <v>1</v>
      </c>
      <c r="H17">
        <v>2.6622296304527202</v>
      </c>
      <c r="I17">
        <v>6.9779534454444399</v>
      </c>
      <c r="J17">
        <v>-0.90652705692504698</v>
      </c>
      <c r="K17" t="b">
        <v>1</v>
      </c>
      <c r="L17">
        <v>417.8</v>
      </c>
      <c r="M17" t="s">
        <v>92</v>
      </c>
      <c r="N17">
        <v>7.5410328590046403</v>
      </c>
      <c r="O17">
        <v>4.3499999999999996</v>
      </c>
      <c r="P17">
        <v>2.621</v>
      </c>
      <c r="Q17" t="s">
        <v>668</v>
      </c>
      <c r="S17">
        <v>0</v>
      </c>
      <c r="T17">
        <v>22380</v>
      </c>
      <c r="U17">
        <v>4096</v>
      </c>
      <c r="V17">
        <v>176</v>
      </c>
      <c r="W17">
        <v>4096</v>
      </c>
      <c r="X17">
        <v>1</v>
      </c>
      <c r="Y17">
        <v>0.125295272718699</v>
      </c>
      <c r="Z17">
        <v>417.8</v>
      </c>
      <c r="AA17">
        <v>53.6</v>
      </c>
      <c r="AB17" t="s">
        <v>94</v>
      </c>
      <c r="AC17">
        <v>20.4375</v>
      </c>
      <c r="AE17">
        <v>7</v>
      </c>
      <c r="AF17">
        <v>417.75</v>
      </c>
      <c r="AG17">
        <v>28.9375</v>
      </c>
      <c r="AH17">
        <f t="shared" si="0"/>
        <v>388.8125</v>
      </c>
      <c r="AI17">
        <f t="shared" si="1"/>
        <v>14.436285097192224</v>
      </c>
      <c r="AJ17">
        <f t="shared" si="2"/>
        <v>0.40392459805208808</v>
      </c>
      <c r="AK17">
        <f t="shared" si="3"/>
        <v>1034.2276801526434</v>
      </c>
      <c r="AM17" t="s">
        <v>1263</v>
      </c>
      <c r="AN17">
        <f>AVERAGE(AK2:AK500)</f>
        <v>426.59918348988003</v>
      </c>
    </row>
    <row r="18" spans="1:55" x14ac:dyDescent="0.3">
      <c r="A18">
        <v>16</v>
      </c>
      <c r="B18">
        <v>35</v>
      </c>
      <c r="C18" t="s">
        <v>91</v>
      </c>
      <c r="D18">
        <v>2.4933000389298299E-2</v>
      </c>
      <c r="E18">
        <v>4096</v>
      </c>
      <c r="F18">
        <v>4096</v>
      </c>
      <c r="G18">
        <v>1</v>
      </c>
      <c r="H18">
        <v>3.0720107731070998</v>
      </c>
      <c r="I18">
        <v>8.7480306781057795</v>
      </c>
      <c r="J18">
        <v>-0.90572339818663805</v>
      </c>
      <c r="K18" t="b">
        <v>1</v>
      </c>
      <c r="L18">
        <v>705.5</v>
      </c>
      <c r="M18" t="s">
        <v>92</v>
      </c>
      <c r="N18">
        <v>8.8606902792442295</v>
      </c>
      <c r="O18">
        <v>4.38</v>
      </c>
      <c r="P18">
        <v>2.8479999999999999</v>
      </c>
      <c r="Q18" t="s">
        <v>669</v>
      </c>
      <c r="S18">
        <v>0</v>
      </c>
      <c r="T18">
        <v>23840</v>
      </c>
      <c r="U18">
        <v>4096</v>
      </c>
      <c r="V18">
        <v>114</v>
      </c>
      <c r="W18">
        <v>4096</v>
      </c>
      <c r="X18">
        <v>1</v>
      </c>
      <c r="Y18">
        <v>0.19406158915365301</v>
      </c>
      <c r="Z18">
        <v>705.5</v>
      </c>
      <c r="AA18">
        <v>33.78</v>
      </c>
      <c r="AB18" t="s">
        <v>94</v>
      </c>
      <c r="AC18">
        <v>26.5625</v>
      </c>
      <c r="AE18">
        <v>10</v>
      </c>
      <c r="AF18">
        <v>705.5</v>
      </c>
      <c r="AG18">
        <v>43.28125</v>
      </c>
      <c r="AH18">
        <f t="shared" si="0"/>
        <v>662.21875</v>
      </c>
      <c r="AI18">
        <f t="shared" si="1"/>
        <v>16.300361010830326</v>
      </c>
      <c r="AJ18">
        <f t="shared" si="2"/>
        <v>0.40424934606077972</v>
      </c>
      <c r="AK18">
        <f t="shared" si="3"/>
        <v>1745.2099969357196</v>
      </c>
      <c r="AM18" t="s">
        <v>1226</v>
      </c>
      <c r="AN18">
        <f>AN15-AN16</f>
        <v>6113.6879628024708</v>
      </c>
    </row>
    <row r="19" spans="1:55" x14ac:dyDescent="0.3">
      <c r="A19">
        <v>17</v>
      </c>
      <c r="B19">
        <v>36</v>
      </c>
      <c r="C19" t="s">
        <v>91</v>
      </c>
      <c r="D19">
        <v>2.0593760441630301E-2</v>
      </c>
      <c r="E19">
        <v>4096</v>
      </c>
      <c r="F19">
        <v>4096</v>
      </c>
      <c r="G19">
        <v>1</v>
      </c>
      <c r="H19">
        <v>4.4382300634737604</v>
      </c>
      <c r="I19">
        <v>4.4425642725201202</v>
      </c>
      <c r="J19">
        <v>-0.97966000212024096</v>
      </c>
      <c r="K19" t="b">
        <v>1</v>
      </c>
      <c r="L19">
        <v>10.02</v>
      </c>
      <c r="M19" t="s">
        <v>92</v>
      </c>
      <c r="N19">
        <v>5.5118121844197798</v>
      </c>
      <c r="O19">
        <v>3.512</v>
      </c>
      <c r="P19">
        <v>1.0009999999999999</v>
      </c>
      <c r="Q19" t="s">
        <v>670</v>
      </c>
      <c r="S19">
        <v>0</v>
      </c>
      <c r="T19">
        <v>3248</v>
      </c>
      <c r="U19">
        <v>4096</v>
      </c>
      <c r="V19">
        <v>187</v>
      </c>
      <c r="W19">
        <v>4096</v>
      </c>
      <c r="X19">
        <v>1</v>
      </c>
      <c r="Y19">
        <v>0.25142828332232298</v>
      </c>
      <c r="Z19">
        <v>10.02</v>
      </c>
      <c r="AA19">
        <v>324</v>
      </c>
      <c r="AB19" t="s">
        <v>94</v>
      </c>
      <c r="AC19">
        <v>3.166015625</v>
      </c>
      <c r="AE19">
        <v>4</v>
      </c>
      <c r="AF19">
        <v>10.0234375</v>
      </c>
      <c r="AG19">
        <v>3.1484375</v>
      </c>
      <c r="AH19">
        <f t="shared" si="0"/>
        <v>6.875</v>
      </c>
      <c r="AI19">
        <f t="shared" si="1"/>
        <v>3.1836228287841193</v>
      </c>
      <c r="AJ19">
        <f t="shared" si="2"/>
        <v>0.3754387255244287</v>
      </c>
      <c r="AK19">
        <f t="shared" si="3"/>
        <v>26.697931828952484</v>
      </c>
      <c r="AM19" t="s">
        <v>1261</v>
      </c>
      <c r="AN19">
        <f>_xlfn.STDEV.P(AK2:AK500)</f>
        <v>558.36225380210192</v>
      </c>
    </row>
    <row r="20" spans="1:55" x14ac:dyDescent="0.3">
      <c r="A20">
        <v>18</v>
      </c>
      <c r="B20">
        <v>37</v>
      </c>
      <c r="C20" t="s">
        <v>91</v>
      </c>
      <c r="D20">
        <v>1.6670471320281401E-2</v>
      </c>
      <c r="E20">
        <v>4096</v>
      </c>
      <c r="F20">
        <v>4096</v>
      </c>
      <c r="G20">
        <v>1</v>
      </c>
      <c r="H20">
        <v>4.6625412371871997</v>
      </c>
      <c r="I20">
        <v>8.3962168372785193</v>
      </c>
      <c r="J20">
        <v>-0.98287463707387601</v>
      </c>
      <c r="K20" t="b">
        <v>1</v>
      </c>
      <c r="L20">
        <v>63.25</v>
      </c>
      <c r="M20" t="s">
        <v>92</v>
      </c>
      <c r="N20">
        <v>8.3978677056091193</v>
      </c>
      <c r="O20">
        <v>3.5209999999999999</v>
      </c>
      <c r="P20">
        <v>1.8009999999999999</v>
      </c>
      <c r="Q20" t="s">
        <v>671</v>
      </c>
      <c r="S20">
        <v>0</v>
      </c>
      <c r="T20">
        <v>3324</v>
      </c>
      <c r="U20">
        <v>4096</v>
      </c>
      <c r="V20">
        <v>301</v>
      </c>
      <c r="W20">
        <v>4096</v>
      </c>
      <c r="X20">
        <v>1</v>
      </c>
      <c r="Y20">
        <v>0.211105367356131</v>
      </c>
      <c r="Z20">
        <v>63.25</v>
      </c>
      <c r="AA20">
        <v>52.56</v>
      </c>
      <c r="AB20" t="s">
        <v>94</v>
      </c>
      <c r="AC20">
        <v>7.953125</v>
      </c>
      <c r="AE20">
        <v>4</v>
      </c>
      <c r="AF20">
        <v>63.25</v>
      </c>
      <c r="AG20">
        <v>2.41796875</v>
      </c>
      <c r="AH20">
        <f t="shared" si="0"/>
        <v>60.83203125</v>
      </c>
      <c r="AI20">
        <f t="shared" si="1"/>
        <v>26.158319870759289</v>
      </c>
      <c r="AJ20">
        <f t="shared" si="2"/>
        <v>0.37423376486639376</v>
      </c>
      <c r="AK20">
        <f t="shared" si="3"/>
        <v>169.01200783574689</v>
      </c>
      <c r="AM20" t="s">
        <v>1262</v>
      </c>
      <c r="AN20">
        <f>MEDIAN(AK2:AK500)</f>
        <v>186.92096766827993</v>
      </c>
    </row>
    <row r="21" spans="1:55" x14ac:dyDescent="0.3">
      <c r="A21">
        <v>19</v>
      </c>
      <c r="B21">
        <v>40</v>
      </c>
      <c r="C21" t="s">
        <v>91</v>
      </c>
      <c r="D21">
        <v>1.19942887091588E-2</v>
      </c>
      <c r="E21">
        <v>4096</v>
      </c>
      <c r="F21">
        <v>11008</v>
      </c>
      <c r="G21">
        <v>2.6875</v>
      </c>
      <c r="H21">
        <v>2.8812207335534001</v>
      </c>
      <c r="I21">
        <v>6.7416063257753596</v>
      </c>
      <c r="J21">
        <v>-0.99251854193478095</v>
      </c>
      <c r="K21" t="b">
        <v>1</v>
      </c>
      <c r="L21">
        <v>219</v>
      </c>
      <c r="M21" t="s">
        <v>92</v>
      </c>
      <c r="N21">
        <v>7.1241124949187302</v>
      </c>
      <c r="O21">
        <v>4.367</v>
      </c>
      <c r="P21">
        <v>2.34</v>
      </c>
      <c r="Q21" t="s">
        <v>672</v>
      </c>
      <c r="S21">
        <v>0</v>
      </c>
      <c r="T21">
        <v>23260</v>
      </c>
      <c r="U21">
        <v>4096</v>
      </c>
      <c r="V21">
        <v>735</v>
      </c>
      <c r="W21">
        <v>4096</v>
      </c>
      <c r="X21">
        <v>1</v>
      </c>
      <c r="Y21">
        <v>6.9389872110404302E-2</v>
      </c>
      <c r="Z21">
        <v>219</v>
      </c>
      <c r="AA21">
        <v>106.25</v>
      </c>
      <c r="AB21" t="s">
        <v>94</v>
      </c>
      <c r="AC21">
        <v>14.796875</v>
      </c>
      <c r="AE21">
        <v>0</v>
      </c>
      <c r="AF21">
        <v>219</v>
      </c>
      <c r="AG21">
        <v>8.4609375</v>
      </c>
      <c r="AH21">
        <f t="shared" si="0"/>
        <v>210.5390625</v>
      </c>
      <c r="AI21">
        <f t="shared" si="1"/>
        <v>25.883656509695292</v>
      </c>
      <c r="AJ21">
        <f t="shared" si="2"/>
        <v>0.37064203702041498</v>
      </c>
      <c r="AK21">
        <f t="shared" si="3"/>
        <v>590.86659937587558</v>
      </c>
    </row>
    <row r="22" spans="1:55" x14ac:dyDescent="0.3">
      <c r="A22">
        <v>20</v>
      </c>
      <c r="B22">
        <v>41</v>
      </c>
      <c r="C22" t="s">
        <v>91</v>
      </c>
      <c r="D22">
        <v>5.9163450825033902E-2</v>
      </c>
      <c r="E22">
        <v>4096</v>
      </c>
      <c r="F22">
        <v>11008</v>
      </c>
      <c r="G22">
        <v>2.6875</v>
      </c>
      <c r="H22">
        <v>9.9298623284897793</v>
      </c>
      <c r="I22">
        <v>16.776036941686801</v>
      </c>
      <c r="J22">
        <v>-1.00939537544136</v>
      </c>
      <c r="K22" t="b">
        <v>1</v>
      </c>
      <c r="L22">
        <v>48.94</v>
      </c>
      <c r="M22" t="s">
        <v>92</v>
      </c>
      <c r="N22">
        <v>16.793447396320001</v>
      </c>
      <c r="O22">
        <v>4.2850000000000001</v>
      </c>
      <c r="P22">
        <v>1.6890000000000001</v>
      </c>
      <c r="Q22" t="s">
        <v>674</v>
      </c>
      <c r="S22">
        <v>0</v>
      </c>
      <c r="T22">
        <v>19310</v>
      </c>
      <c r="U22">
        <v>4096</v>
      </c>
      <c r="V22">
        <v>35</v>
      </c>
      <c r="W22">
        <v>4096</v>
      </c>
      <c r="X22">
        <v>1</v>
      </c>
      <c r="Y22">
        <v>1.5094222282126</v>
      </c>
      <c r="Z22">
        <v>48.94</v>
      </c>
      <c r="AA22">
        <v>394.8</v>
      </c>
      <c r="AB22" t="s">
        <v>94</v>
      </c>
      <c r="AC22">
        <v>6.99609375</v>
      </c>
      <c r="AD22" t="s">
        <v>98</v>
      </c>
      <c r="AE22">
        <v>0</v>
      </c>
      <c r="AF22">
        <v>48.9375</v>
      </c>
      <c r="AG22">
        <v>21.390625</v>
      </c>
      <c r="AH22">
        <f t="shared" si="0"/>
        <v>27.546875</v>
      </c>
      <c r="AI22">
        <f t="shared" si="1"/>
        <v>2.287801314828342</v>
      </c>
      <c r="AJ22">
        <f t="shared" si="2"/>
        <v>0.36443926189863673</v>
      </c>
      <c r="AK22">
        <f t="shared" si="3"/>
        <v>134.28163514833159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1.7401521602645801E-2</v>
      </c>
      <c r="E23">
        <v>4096</v>
      </c>
      <c r="F23">
        <v>11008</v>
      </c>
      <c r="G23">
        <v>2.6875</v>
      </c>
      <c r="H23">
        <v>4.8813287529279901</v>
      </c>
      <c r="I23">
        <v>8.7997391385791808</v>
      </c>
      <c r="J23">
        <v>-1.0182356215638599</v>
      </c>
      <c r="K23" t="b">
        <v>1</v>
      </c>
      <c r="L23">
        <v>63.44</v>
      </c>
      <c r="M23" t="s">
        <v>92</v>
      </c>
      <c r="N23">
        <v>8.9620734656549299</v>
      </c>
      <c r="O23">
        <v>4.3</v>
      </c>
      <c r="P23">
        <v>1.8029999999999999</v>
      </c>
      <c r="Q23" t="s">
        <v>673</v>
      </c>
      <c r="R23" t="s">
        <v>1941</v>
      </c>
      <c r="S23">
        <v>0</v>
      </c>
      <c r="T23">
        <v>19900</v>
      </c>
      <c r="U23">
        <v>4096</v>
      </c>
      <c r="V23">
        <v>509</v>
      </c>
      <c r="W23">
        <v>4096</v>
      </c>
      <c r="X23">
        <v>1</v>
      </c>
      <c r="Y23">
        <v>0.172036872323099</v>
      </c>
      <c r="Z23">
        <v>63.44</v>
      </c>
      <c r="AA23">
        <v>313.8</v>
      </c>
      <c r="AB23" t="s">
        <v>94</v>
      </c>
      <c r="AC23">
        <v>7.96484375</v>
      </c>
      <c r="AE23">
        <v>0</v>
      </c>
      <c r="AF23">
        <v>63.4375</v>
      </c>
      <c r="AG23">
        <v>8.8046875</v>
      </c>
      <c r="AH23">
        <f t="shared" si="0"/>
        <v>54.6328125</v>
      </c>
      <c r="AI23">
        <f t="shared" si="1"/>
        <v>7.2049689440993792</v>
      </c>
      <c r="AJ23">
        <f t="shared" si="2"/>
        <v>0.36123172771160661</v>
      </c>
      <c r="AK23">
        <f t="shared" si="3"/>
        <v>175.61441903753825</v>
      </c>
      <c r="AM23">
        <f>AN7</f>
        <v>208.08606068137016</v>
      </c>
      <c r="AN23">
        <f>AN9</f>
        <v>14.953602763608131</v>
      </c>
      <c r="AO23">
        <f>AN8</f>
        <v>15.914930667454898</v>
      </c>
      <c r="AP23">
        <f>AN3</f>
        <v>-0.3801510230739269</v>
      </c>
      <c r="AQ23">
        <f>AN4</f>
        <v>-0.47916945755048584</v>
      </c>
      <c r="AR23">
        <f>AN15</f>
        <v>6140.3858946314231</v>
      </c>
      <c r="AS23">
        <f>AN16</f>
        <v>26.697931828952484</v>
      </c>
      <c r="AT23">
        <f>AN17</f>
        <v>426.59918348988003</v>
      </c>
      <c r="AU23">
        <f>AN18</f>
        <v>6113.6879628024708</v>
      </c>
      <c r="AV23">
        <f>AN19</f>
        <v>558.36225380210192</v>
      </c>
      <c r="AW23">
        <f>AN20</f>
        <v>186.92096766827993</v>
      </c>
      <c r="AX23">
        <f>AQ4</f>
        <v>0.46529525450693643</v>
      </c>
      <c r="AY23">
        <f>AR4</f>
        <v>0.3603618556497033</v>
      </c>
      <c r="AZ23">
        <f t="shared" ref="AZ23:BC23" si="4">AS4</f>
        <v>0.10493339885723313</v>
      </c>
      <c r="BA23">
        <f t="shared" si="4"/>
        <v>0.37382155460159361</v>
      </c>
      <c r="BB23">
        <f t="shared" si="4"/>
        <v>1.3670570249409318E-2</v>
      </c>
      <c r="BC23">
        <f t="shared" si="4"/>
        <v>0.37049316199484883</v>
      </c>
    </row>
    <row r="24" spans="1:55" x14ac:dyDescent="0.3">
      <c r="A24">
        <v>22</v>
      </c>
      <c r="B24">
        <v>48</v>
      </c>
      <c r="C24" t="s">
        <v>91</v>
      </c>
      <c r="D24">
        <v>2.73937647124569E-2</v>
      </c>
      <c r="E24">
        <v>4096</v>
      </c>
      <c r="F24">
        <v>4096</v>
      </c>
      <c r="G24">
        <v>1</v>
      </c>
      <c r="H24">
        <v>2.5650040891169801</v>
      </c>
      <c r="I24">
        <v>6.6880477714280699</v>
      </c>
      <c r="J24">
        <v>-0.92742218412367405</v>
      </c>
      <c r="K24" t="b">
        <v>1</v>
      </c>
      <c r="L24">
        <v>405</v>
      </c>
      <c r="M24" t="s">
        <v>92</v>
      </c>
      <c r="N24">
        <v>6.9120887791929899</v>
      </c>
      <c r="O24">
        <v>4.1760000000000002</v>
      </c>
      <c r="P24">
        <v>2.6070000000000002</v>
      </c>
      <c r="Q24" t="s">
        <v>675</v>
      </c>
      <c r="S24">
        <v>0</v>
      </c>
      <c r="T24">
        <v>14930</v>
      </c>
      <c r="U24">
        <v>4096</v>
      </c>
      <c r="V24">
        <v>297</v>
      </c>
      <c r="W24">
        <v>4096</v>
      </c>
      <c r="X24">
        <v>1</v>
      </c>
      <c r="Y24">
        <v>9.0810747798188901E-2</v>
      </c>
      <c r="Z24">
        <v>405</v>
      </c>
      <c r="AA24">
        <v>36.840000000000003</v>
      </c>
      <c r="AB24" t="s">
        <v>94</v>
      </c>
      <c r="AC24">
        <v>20.125</v>
      </c>
      <c r="AE24">
        <v>5</v>
      </c>
      <c r="AF24">
        <v>405</v>
      </c>
      <c r="AG24">
        <v>11.7109375</v>
      </c>
      <c r="AH24">
        <f t="shared" si="0"/>
        <v>393.2890625</v>
      </c>
      <c r="AI24">
        <f t="shared" si="1"/>
        <v>34.583055370246832</v>
      </c>
      <c r="AJ24">
        <f t="shared" si="2"/>
        <v>0.3955721092487075</v>
      </c>
      <c r="AK24">
        <f t="shared" si="3"/>
        <v>1023.833557854214</v>
      </c>
    </row>
    <row r="25" spans="1:55" x14ac:dyDescent="0.3">
      <c r="A25">
        <v>23</v>
      </c>
      <c r="B25">
        <v>49</v>
      </c>
      <c r="C25" t="s">
        <v>91</v>
      </c>
      <c r="D25">
        <v>2.77995751223763E-2</v>
      </c>
      <c r="E25">
        <v>4096</v>
      </c>
      <c r="F25">
        <v>4096</v>
      </c>
      <c r="G25">
        <v>1</v>
      </c>
      <c r="H25">
        <v>3.41798003713058</v>
      </c>
      <c r="I25">
        <v>9.0723337313681007</v>
      </c>
      <c r="J25">
        <v>-0.93304779529253501</v>
      </c>
      <c r="K25" t="b">
        <v>1</v>
      </c>
      <c r="L25">
        <v>451.5</v>
      </c>
      <c r="M25" t="s">
        <v>92</v>
      </c>
      <c r="N25">
        <v>9.1081381068125697</v>
      </c>
      <c r="O25">
        <v>4.2229999999999999</v>
      </c>
      <c r="P25">
        <v>2.6539999999999999</v>
      </c>
      <c r="Q25" t="s">
        <v>676</v>
      </c>
      <c r="S25">
        <v>0</v>
      </c>
      <c r="T25">
        <v>16620</v>
      </c>
      <c r="U25">
        <v>4096</v>
      </c>
      <c r="V25">
        <v>77</v>
      </c>
      <c r="W25">
        <v>4096</v>
      </c>
      <c r="X25">
        <v>1</v>
      </c>
      <c r="Y25">
        <v>0.275554398899298</v>
      </c>
      <c r="Z25">
        <v>451.5</v>
      </c>
      <c r="AA25">
        <v>36.799999999999997</v>
      </c>
      <c r="AB25" t="s">
        <v>94</v>
      </c>
      <c r="AC25">
        <v>21.25</v>
      </c>
      <c r="AE25">
        <v>5</v>
      </c>
      <c r="AF25">
        <v>451.5</v>
      </c>
      <c r="AG25">
        <v>32.125</v>
      </c>
      <c r="AH25">
        <f t="shared" si="0"/>
        <v>419.375</v>
      </c>
      <c r="AI25">
        <f t="shared" si="1"/>
        <v>14.054474708171206</v>
      </c>
      <c r="AJ25">
        <f t="shared" si="2"/>
        <v>0.39335302208596901</v>
      </c>
      <c r="AK25">
        <f t="shared" si="3"/>
        <v>1147.8239002859948</v>
      </c>
    </row>
    <row r="26" spans="1:55" x14ac:dyDescent="0.3">
      <c r="A26">
        <v>24</v>
      </c>
      <c r="B26">
        <v>50</v>
      </c>
      <c r="C26" t="s">
        <v>91</v>
      </c>
      <c r="D26">
        <v>4.6396714497763503E-2</v>
      </c>
      <c r="E26">
        <v>4096</v>
      </c>
      <c r="F26">
        <v>4096</v>
      </c>
      <c r="G26">
        <v>1</v>
      </c>
      <c r="H26">
        <v>4.4733472768891103</v>
      </c>
      <c r="I26">
        <v>5.1897818017033801</v>
      </c>
      <c r="J26">
        <v>-0.98528561328910302</v>
      </c>
      <c r="K26" t="b">
        <v>1</v>
      </c>
      <c r="L26">
        <v>14.445</v>
      </c>
      <c r="M26" t="s">
        <v>92</v>
      </c>
      <c r="N26">
        <v>6.010048015542</v>
      </c>
      <c r="O26">
        <v>3.66</v>
      </c>
      <c r="P26">
        <v>1.1599999999999999</v>
      </c>
      <c r="Q26" t="s">
        <v>677</v>
      </c>
      <c r="S26">
        <v>0</v>
      </c>
      <c r="T26">
        <v>4576</v>
      </c>
      <c r="U26">
        <v>4096</v>
      </c>
      <c r="V26">
        <v>181</v>
      </c>
      <c r="W26">
        <v>4096</v>
      </c>
      <c r="X26">
        <v>1</v>
      </c>
      <c r="Y26">
        <v>0.25817186987952101</v>
      </c>
      <c r="Z26">
        <v>14.445</v>
      </c>
      <c r="AA26">
        <v>316.8</v>
      </c>
      <c r="AB26" t="s">
        <v>94</v>
      </c>
      <c r="AC26">
        <v>3.80078125</v>
      </c>
      <c r="AE26">
        <v>3</v>
      </c>
      <c r="AF26">
        <v>14.4453125</v>
      </c>
      <c r="AG26">
        <v>4.18359375</v>
      </c>
      <c r="AH26">
        <f t="shared" si="0"/>
        <v>10.26171875</v>
      </c>
      <c r="AI26">
        <f t="shared" si="1"/>
        <v>3.4528478057889824</v>
      </c>
      <c r="AJ26">
        <f t="shared" si="2"/>
        <v>0.37333258296096872</v>
      </c>
      <c r="AK26">
        <f t="shared" si="3"/>
        <v>38.692879109108546</v>
      </c>
    </row>
    <row r="27" spans="1:55" x14ac:dyDescent="0.3">
      <c r="A27">
        <v>25</v>
      </c>
      <c r="B27">
        <v>51</v>
      </c>
      <c r="C27" t="s">
        <v>91</v>
      </c>
      <c r="D27">
        <v>2.8082703781517799E-2</v>
      </c>
      <c r="E27">
        <v>4096</v>
      </c>
      <c r="F27">
        <v>4096</v>
      </c>
      <c r="G27">
        <v>1</v>
      </c>
      <c r="H27">
        <v>3.9124558091492601</v>
      </c>
      <c r="I27">
        <v>6.7971278168716198</v>
      </c>
      <c r="J27">
        <v>-0.98287463707387601</v>
      </c>
      <c r="K27" t="b">
        <v>1</v>
      </c>
      <c r="L27">
        <v>54.56</v>
      </c>
      <c r="M27" t="s">
        <v>92</v>
      </c>
      <c r="N27">
        <v>6.8182972531812096</v>
      </c>
      <c r="O27">
        <v>3.66</v>
      </c>
      <c r="P27">
        <v>1.7370000000000001</v>
      </c>
      <c r="Q27" t="s">
        <v>678</v>
      </c>
      <c r="S27">
        <v>0</v>
      </c>
      <c r="T27">
        <v>4564</v>
      </c>
      <c r="U27">
        <v>4096</v>
      </c>
      <c r="V27">
        <v>271</v>
      </c>
      <c r="W27">
        <v>4096</v>
      </c>
      <c r="X27">
        <v>1</v>
      </c>
      <c r="Y27">
        <v>0.17691909089795699</v>
      </c>
      <c r="Z27">
        <v>54.56</v>
      </c>
      <c r="AA27">
        <v>83.6</v>
      </c>
      <c r="AB27" t="s">
        <v>94</v>
      </c>
      <c r="AC27">
        <v>7.38671875</v>
      </c>
      <c r="AE27">
        <v>4</v>
      </c>
      <c r="AF27">
        <v>54.5625</v>
      </c>
      <c r="AG27">
        <v>3.46484375</v>
      </c>
      <c r="AH27">
        <f t="shared" si="0"/>
        <v>51.09765625</v>
      </c>
      <c r="AI27">
        <f t="shared" si="1"/>
        <v>15.747463359639234</v>
      </c>
      <c r="AJ27">
        <f t="shared" si="2"/>
        <v>0.37423376486639376</v>
      </c>
      <c r="AK27">
        <f t="shared" si="3"/>
        <v>145.79790794526386</v>
      </c>
    </row>
    <row r="28" spans="1:55" x14ac:dyDescent="0.3">
      <c r="A28">
        <v>26</v>
      </c>
      <c r="B28">
        <v>54</v>
      </c>
      <c r="C28" t="s">
        <v>91</v>
      </c>
      <c r="D28">
        <v>1.06798518641572E-2</v>
      </c>
      <c r="E28">
        <v>4096</v>
      </c>
      <c r="F28">
        <v>11008</v>
      </c>
      <c r="G28">
        <v>2.6875</v>
      </c>
      <c r="H28">
        <v>3.5937117626366701</v>
      </c>
      <c r="I28">
        <v>7.7559599564717203</v>
      </c>
      <c r="J28">
        <v>-1.00698439922613</v>
      </c>
      <c r="K28" t="b">
        <v>1</v>
      </c>
      <c r="L28">
        <v>144.19999999999999</v>
      </c>
      <c r="M28" t="s">
        <v>92</v>
      </c>
      <c r="N28">
        <v>8.0693594630635399</v>
      </c>
      <c r="O28">
        <v>4.375</v>
      </c>
      <c r="P28">
        <v>2.1579999999999999</v>
      </c>
      <c r="Q28" t="s">
        <v>679</v>
      </c>
      <c r="S28">
        <v>0</v>
      </c>
      <c r="T28">
        <v>23760</v>
      </c>
      <c r="U28">
        <v>4096</v>
      </c>
      <c r="V28">
        <v>561</v>
      </c>
      <c r="W28">
        <v>4096</v>
      </c>
      <c r="X28">
        <v>1</v>
      </c>
      <c r="Y28">
        <v>0.109506596449824</v>
      </c>
      <c r="Z28">
        <v>144.19999999999999</v>
      </c>
      <c r="AA28">
        <v>164.8</v>
      </c>
      <c r="AB28" t="s">
        <v>94</v>
      </c>
      <c r="AC28">
        <v>12.0078125</v>
      </c>
      <c r="AE28">
        <v>0</v>
      </c>
      <c r="AF28">
        <v>144.25</v>
      </c>
      <c r="AG28">
        <v>10.234375</v>
      </c>
      <c r="AH28">
        <f t="shared" si="0"/>
        <v>134.015625</v>
      </c>
      <c r="AI28">
        <f t="shared" si="1"/>
        <v>14.094656488549619</v>
      </c>
      <c r="AJ28">
        <f t="shared" si="2"/>
        <v>0.3653189763501456</v>
      </c>
      <c r="AK28">
        <f t="shared" si="3"/>
        <v>394.86040785831329</v>
      </c>
    </row>
    <row r="29" spans="1:55" x14ac:dyDescent="0.3">
      <c r="A29">
        <v>27</v>
      </c>
      <c r="B29">
        <v>55</v>
      </c>
      <c r="C29" t="s">
        <v>91</v>
      </c>
      <c r="D29">
        <v>2.5008167659721001E-2</v>
      </c>
      <c r="E29">
        <v>4096</v>
      </c>
      <c r="F29">
        <v>11008</v>
      </c>
      <c r="G29">
        <v>2.6875</v>
      </c>
      <c r="H29">
        <v>8.0785216428985294</v>
      </c>
      <c r="I29">
        <v>12.038890651428799</v>
      </c>
      <c r="J29">
        <v>-1.0158246453486299</v>
      </c>
      <c r="K29" t="b">
        <v>1</v>
      </c>
      <c r="L29">
        <v>30.89</v>
      </c>
      <c r="M29" t="s">
        <v>92</v>
      </c>
      <c r="N29">
        <v>12.506052777948801</v>
      </c>
      <c r="O29">
        <v>4.3</v>
      </c>
      <c r="P29">
        <v>1.49</v>
      </c>
      <c r="Q29" t="s">
        <v>681</v>
      </c>
      <c r="S29">
        <v>0</v>
      </c>
      <c r="T29">
        <v>20060</v>
      </c>
      <c r="U29">
        <v>4096</v>
      </c>
      <c r="V29">
        <v>59</v>
      </c>
      <c r="W29">
        <v>4096</v>
      </c>
      <c r="X29">
        <v>1</v>
      </c>
      <c r="Y29">
        <v>0.92154502404315197</v>
      </c>
      <c r="Z29">
        <v>30.89</v>
      </c>
      <c r="AA29">
        <v>649.5</v>
      </c>
      <c r="AB29" t="s">
        <v>94</v>
      </c>
      <c r="AC29">
        <v>5.55859375</v>
      </c>
      <c r="AD29" t="s">
        <v>98</v>
      </c>
      <c r="AE29">
        <v>0</v>
      </c>
      <c r="AF29">
        <v>30.890625</v>
      </c>
      <c r="AG29">
        <v>15.796875</v>
      </c>
      <c r="AH29">
        <f t="shared" si="0"/>
        <v>15.09375</v>
      </c>
      <c r="AI29">
        <f t="shared" si="1"/>
        <v>1.9554896142433233</v>
      </c>
      <c r="AJ29">
        <f t="shared" si="2"/>
        <v>0.36210369954459704</v>
      </c>
      <c r="AK29">
        <f t="shared" si="3"/>
        <v>85.30878043734397</v>
      </c>
    </row>
    <row r="30" spans="1:55" x14ac:dyDescent="0.3">
      <c r="A30">
        <v>28</v>
      </c>
      <c r="B30">
        <v>56</v>
      </c>
      <c r="C30" t="s">
        <v>91</v>
      </c>
      <c r="D30">
        <v>2.7340888525079599E-2</v>
      </c>
      <c r="E30">
        <v>4096</v>
      </c>
      <c r="F30">
        <v>11008</v>
      </c>
      <c r="G30">
        <v>2.6875</v>
      </c>
      <c r="H30">
        <v>4.4974534506768302</v>
      </c>
      <c r="I30">
        <v>7.8441912723718996</v>
      </c>
      <c r="J30">
        <v>-1.0134136691333999</v>
      </c>
      <c r="K30" t="b">
        <v>1</v>
      </c>
      <c r="L30">
        <v>55.44</v>
      </c>
      <c r="M30" t="s">
        <v>92</v>
      </c>
      <c r="N30">
        <v>8.3768864575046198</v>
      </c>
      <c r="O30">
        <v>4.3049999999999997</v>
      </c>
      <c r="P30">
        <v>1.744</v>
      </c>
      <c r="Q30" t="s">
        <v>680</v>
      </c>
      <c r="R30" t="s">
        <v>1941</v>
      </c>
      <c r="S30">
        <v>0</v>
      </c>
      <c r="T30">
        <v>20100</v>
      </c>
      <c r="U30">
        <v>4096</v>
      </c>
      <c r="V30">
        <v>232</v>
      </c>
      <c r="W30">
        <v>4096</v>
      </c>
      <c r="X30">
        <v>1</v>
      </c>
      <c r="Y30">
        <v>0.22961906835065099</v>
      </c>
      <c r="Z30">
        <v>55.44</v>
      </c>
      <c r="AA30">
        <v>362.5</v>
      </c>
      <c r="AB30" t="s">
        <v>94</v>
      </c>
      <c r="AC30">
        <v>7.4453125</v>
      </c>
      <c r="AE30">
        <v>0</v>
      </c>
      <c r="AF30">
        <v>55.4375</v>
      </c>
      <c r="AG30">
        <v>12.171875</v>
      </c>
      <c r="AH30">
        <f t="shared" si="0"/>
        <v>43.265625</v>
      </c>
      <c r="AI30">
        <f t="shared" si="1"/>
        <v>4.5545571245186132</v>
      </c>
      <c r="AJ30">
        <f t="shared" si="2"/>
        <v>0.36297777621727673</v>
      </c>
      <c r="AK30">
        <f t="shared" si="3"/>
        <v>152.72973617760934</v>
      </c>
    </row>
    <row r="31" spans="1:55" x14ac:dyDescent="0.3">
      <c r="A31">
        <v>29</v>
      </c>
      <c r="B31">
        <v>62</v>
      </c>
      <c r="C31" t="s">
        <v>91</v>
      </c>
      <c r="D31">
        <v>3.7425706370099898E-2</v>
      </c>
      <c r="E31">
        <v>4096</v>
      </c>
      <c r="F31">
        <v>4096</v>
      </c>
      <c r="G31">
        <v>1</v>
      </c>
      <c r="H31">
        <v>3.12481342947902</v>
      </c>
      <c r="I31">
        <v>8.0134375642694593</v>
      </c>
      <c r="J31">
        <v>-0.93706608898457899</v>
      </c>
      <c r="K31" t="b">
        <v>1</v>
      </c>
      <c r="L31">
        <v>366.2</v>
      </c>
      <c r="M31" t="s">
        <v>92</v>
      </c>
      <c r="N31">
        <v>8.1080620343481797</v>
      </c>
      <c r="O31">
        <v>4.1900000000000004</v>
      </c>
      <c r="P31">
        <v>2.5640000000000001</v>
      </c>
      <c r="Q31" t="s">
        <v>682</v>
      </c>
      <c r="S31">
        <v>0</v>
      </c>
      <c r="T31">
        <v>15510</v>
      </c>
      <c r="U31">
        <v>4096</v>
      </c>
      <c r="V31">
        <v>104</v>
      </c>
      <c r="W31">
        <v>4096</v>
      </c>
      <c r="X31">
        <v>1</v>
      </c>
      <c r="Y31">
        <v>0.20835509883956799</v>
      </c>
      <c r="Z31">
        <v>366.2</v>
      </c>
      <c r="AA31">
        <v>42.34</v>
      </c>
      <c r="AB31" t="s">
        <v>94</v>
      </c>
      <c r="AC31">
        <v>19.140625</v>
      </c>
      <c r="AE31">
        <v>3</v>
      </c>
      <c r="AF31">
        <v>366.25</v>
      </c>
      <c r="AG31">
        <v>25.59375</v>
      </c>
      <c r="AH31">
        <f t="shared" si="0"/>
        <v>340.65625</v>
      </c>
      <c r="AI31">
        <f t="shared" si="1"/>
        <v>14.310134310134311</v>
      </c>
      <c r="AJ31">
        <f t="shared" si="2"/>
        <v>0.39177558554276032</v>
      </c>
      <c r="AK31">
        <f t="shared" si="3"/>
        <v>934.84641084155987</v>
      </c>
    </row>
    <row r="32" spans="1:55" x14ac:dyDescent="0.3">
      <c r="A32">
        <v>30</v>
      </c>
      <c r="B32">
        <v>63</v>
      </c>
      <c r="C32" t="s">
        <v>91</v>
      </c>
      <c r="D32">
        <v>3.7997140349935503E-2</v>
      </c>
      <c r="E32">
        <v>4096</v>
      </c>
      <c r="F32">
        <v>4096</v>
      </c>
      <c r="G32">
        <v>1</v>
      </c>
      <c r="H32">
        <v>2.7870605143287301</v>
      </c>
      <c r="I32">
        <v>7.3269208052470196</v>
      </c>
      <c r="J32">
        <v>-0.94188804141503102</v>
      </c>
      <c r="K32" t="b">
        <v>1</v>
      </c>
      <c r="L32">
        <v>424.8</v>
      </c>
      <c r="M32" t="s">
        <v>92</v>
      </c>
      <c r="N32">
        <v>7.4271047209843699</v>
      </c>
      <c r="O32">
        <v>4.2030000000000003</v>
      </c>
      <c r="P32">
        <v>2.629</v>
      </c>
      <c r="Q32" t="s">
        <v>683</v>
      </c>
      <c r="S32">
        <v>0</v>
      </c>
      <c r="T32">
        <v>16010</v>
      </c>
      <c r="U32">
        <v>4096</v>
      </c>
      <c r="V32">
        <v>318</v>
      </c>
      <c r="W32">
        <v>4096</v>
      </c>
      <c r="X32">
        <v>1</v>
      </c>
      <c r="Y32">
        <v>0.100213377411296</v>
      </c>
      <c r="Z32">
        <v>424.8</v>
      </c>
      <c r="AA32">
        <v>37.700000000000003</v>
      </c>
      <c r="AB32" t="s">
        <v>94</v>
      </c>
      <c r="AC32">
        <v>20.609375</v>
      </c>
      <c r="AE32">
        <v>4</v>
      </c>
      <c r="AF32">
        <v>424.75</v>
      </c>
      <c r="AG32">
        <v>12.5546875</v>
      </c>
      <c r="AH32">
        <f t="shared" si="0"/>
        <v>412.1953125</v>
      </c>
      <c r="AI32">
        <f t="shared" si="1"/>
        <v>33.83198506533914</v>
      </c>
      <c r="AJ32">
        <f t="shared" si="2"/>
        <v>0.38989100962513068</v>
      </c>
      <c r="AK32">
        <f t="shared" si="3"/>
        <v>1089.4070125094324</v>
      </c>
    </row>
    <row r="33" spans="1:37" x14ac:dyDescent="0.3">
      <c r="A33">
        <v>31</v>
      </c>
      <c r="B33">
        <v>64</v>
      </c>
      <c r="C33" t="s">
        <v>91</v>
      </c>
      <c r="D33">
        <v>5.7286608818144603E-2</v>
      </c>
      <c r="E33">
        <v>4096</v>
      </c>
      <c r="F33">
        <v>4096</v>
      </c>
      <c r="G33">
        <v>1</v>
      </c>
      <c r="H33">
        <v>3.9983356154510301</v>
      </c>
      <c r="I33">
        <v>4.4551766965133099</v>
      </c>
      <c r="J33">
        <v>-0.98367829581228505</v>
      </c>
      <c r="K33" t="b">
        <v>1</v>
      </c>
      <c r="L33">
        <v>13.016</v>
      </c>
      <c r="M33" t="s">
        <v>92</v>
      </c>
      <c r="N33">
        <v>5.6136216443773597</v>
      </c>
      <c r="O33">
        <v>3.6579999999999999</v>
      </c>
      <c r="P33">
        <v>1.1140000000000001</v>
      </c>
      <c r="Q33" t="s">
        <v>684</v>
      </c>
      <c r="S33">
        <v>0</v>
      </c>
      <c r="T33">
        <v>4556</v>
      </c>
      <c r="U33">
        <v>4096</v>
      </c>
      <c r="V33">
        <v>279</v>
      </c>
      <c r="W33">
        <v>4096</v>
      </c>
      <c r="X33">
        <v>1</v>
      </c>
      <c r="Y33">
        <v>0.17950565793023901</v>
      </c>
      <c r="Z33">
        <v>13.016</v>
      </c>
      <c r="AA33">
        <v>350</v>
      </c>
      <c r="AB33" t="s">
        <v>94</v>
      </c>
      <c r="AC33">
        <v>3.607421875</v>
      </c>
      <c r="AE33">
        <v>3</v>
      </c>
      <c r="AF33">
        <v>13.015625</v>
      </c>
      <c r="AG33">
        <v>3.58984375</v>
      </c>
      <c r="AH33">
        <f t="shared" si="0"/>
        <v>9.42578125</v>
      </c>
      <c r="AI33">
        <f t="shared" si="1"/>
        <v>3.6256800870511428</v>
      </c>
      <c r="AJ33">
        <f t="shared" si="2"/>
        <v>0.37393312945137119</v>
      </c>
      <c r="AK33">
        <f t="shared" si="3"/>
        <v>34.807359858957454</v>
      </c>
    </row>
    <row r="34" spans="1:37" x14ac:dyDescent="0.3">
      <c r="A34">
        <v>32</v>
      </c>
      <c r="B34">
        <v>65</v>
      </c>
      <c r="C34" t="s">
        <v>91</v>
      </c>
      <c r="D34">
        <v>3.0935585553273501E-2</v>
      </c>
      <c r="E34">
        <v>4096</v>
      </c>
      <c r="F34">
        <v>4096</v>
      </c>
      <c r="G34">
        <v>1</v>
      </c>
      <c r="H34">
        <v>4.1438912086452699</v>
      </c>
      <c r="I34">
        <v>7.0454244084486497</v>
      </c>
      <c r="J34">
        <v>-0.98287463707387601</v>
      </c>
      <c r="K34" t="b">
        <v>1</v>
      </c>
      <c r="L34">
        <v>50.16</v>
      </c>
      <c r="M34" t="s">
        <v>92</v>
      </c>
      <c r="N34">
        <v>7.0645555675396103</v>
      </c>
      <c r="O34">
        <v>3.66</v>
      </c>
      <c r="P34">
        <v>1.7</v>
      </c>
      <c r="Q34" t="s">
        <v>685</v>
      </c>
      <c r="S34">
        <v>0</v>
      </c>
      <c r="T34">
        <v>4576</v>
      </c>
      <c r="U34">
        <v>4096</v>
      </c>
      <c r="V34">
        <v>209</v>
      </c>
      <c r="W34">
        <v>4096</v>
      </c>
      <c r="X34">
        <v>1</v>
      </c>
      <c r="Y34">
        <v>0.21746750218413299</v>
      </c>
      <c r="Z34">
        <v>50.16</v>
      </c>
      <c r="AA34">
        <v>91.25</v>
      </c>
      <c r="AB34" t="s">
        <v>94</v>
      </c>
      <c r="AC34">
        <v>7.08203125</v>
      </c>
      <c r="AE34">
        <v>3</v>
      </c>
      <c r="AF34">
        <v>50.15625</v>
      </c>
      <c r="AG34">
        <v>3.873046875</v>
      </c>
      <c r="AH34">
        <f t="shared" si="0"/>
        <v>46.283203125</v>
      </c>
      <c r="AI34">
        <f t="shared" si="1"/>
        <v>12.950075642965205</v>
      </c>
      <c r="AJ34">
        <f t="shared" si="2"/>
        <v>0.37423376486639376</v>
      </c>
      <c r="AK34">
        <f t="shared" si="3"/>
        <v>134.02385008714117</v>
      </c>
    </row>
    <row r="35" spans="1:37" x14ac:dyDescent="0.3">
      <c r="A35">
        <v>33</v>
      </c>
      <c r="B35">
        <v>68</v>
      </c>
      <c r="C35" t="s">
        <v>91</v>
      </c>
      <c r="D35">
        <v>1.20488900136487E-2</v>
      </c>
      <c r="E35">
        <v>4096</v>
      </c>
      <c r="F35">
        <v>11008</v>
      </c>
      <c r="G35">
        <v>2.6875</v>
      </c>
      <c r="H35">
        <v>3.5310609362815799</v>
      </c>
      <c r="I35">
        <v>8.0345429507188406</v>
      </c>
      <c r="J35">
        <v>-1.00698439922613</v>
      </c>
      <c r="K35" t="b">
        <v>1</v>
      </c>
      <c r="L35">
        <v>188.4</v>
      </c>
      <c r="M35" t="s">
        <v>92</v>
      </c>
      <c r="N35">
        <v>8.1875609251352799</v>
      </c>
      <c r="O35">
        <v>4.3869999999999996</v>
      </c>
      <c r="P35">
        <v>2.2749999999999999</v>
      </c>
      <c r="Q35" t="s">
        <v>686</v>
      </c>
      <c r="S35">
        <v>0</v>
      </c>
      <c r="T35">
        <v>24370</v>
      </c>
      <c r="U35">
        <v>4096</v>
      </c>
      <c r="V35">
        <v>658</v>
      </c>
      <c r="W35">
        <v>4096</v>
      </c>
      <c r="X35">
        <v>1</v>
      </c>
      <c r="Y35">
        <v>9.8671028313921896E-2</v>
      </c>
      <c r="Z35">
        <v>188.4</v>
      </c>
      <c r="AA35">
        <v>129.4</v>
      </c>
      <c r="AB35" t="s">
        <v>94</v>
      </c>
      <c r="AC35">
        <v>13.7265625</v>
      </c>
      <c r="AE35">
        <v>0</v>
      </c>
      <c r="AF35">
        <v>188.375</v>
      </c>
      <c r="AG35">
        <v>9.6328125</v>
      </c>
      <c r="AH35">
        <f t="shared" si="0"/>
        <v>178.7421875</v>
      </c>
      <c r="AI35">
        <f t="shared" si="1"/>
        <v>19.555555555555557</v>
      </c>
      <c r="AJ35">
        <f t="shared" si="2"/>
        <v>0.3653189763501456</v>
      </c>
      <c r="AK35">
        <f t="shared" si="3"/>
        <v>515.64526398828264</v>
      </c>
    </row>
    <row r="36" spans="1:37" x14ac:dyDescent="0.3">
      <c r="A36">
        <v>34</v>
      </c>
      <c r="B36">
        <v>69</v>
      </c>
      <c r="C36" t="s">
        <v>91</v>
      </c>
      <c r="D36">
        <v>3.8407230626184098E-2</v>
      </c>
      <c r="E36">
        <v>4096</v>
      </c>
      <c r="F36">
        <v>11008</v>
      </c>
      <c r="G36">
        <v>2.6875</v>
      </c>
      <c r="H36">
        <v>8.5877323511278494</v>
      </c>
      <c r="I36">
        <v>13.0325547594264</v>
      </c>
      <c r="J36">
        <v>-1.01743196282545</v>
      </c>
      <c r="K36" t="b">
        <v>1</v>
      </c>
      <c r="L36">
        <v>32.94</v>
      </c>
      <c r="M36" t="s">
        <v>92</v>
      </c>
      <c r="N36">
        <v>13.3108763568129</v>
      </c>
      <c r="O36">
        <v>4.3049999999999997</v>
      </c>
      <c r="P36">
        <v>1.518</v>
      </c>
      <c r="Q36" t="s">
        <v>688</v>
      </c>
      <c r="S36">
        <v>0</v>
      </c>
      <c r="T36">
        <v>20210</v>
      </c>
      <c r="U36">
        <v>4096</v>
      </c>
      <c r="V36">
        <v>34</v>
      </c>
      <c r="W36">
        <v>4096</v>
      </c>
      <c r="X36">
        <v>1</v>
      </c>
      <c r="Y36">
        <v>1.30128536265846</v>
      </c>
      <c r="Z36">
        <v>32.94</v>
      </c>
      <c r="AA36">
        <v>613.5</v>
      </c>
      <c r="AB36" t="s">
        <v>94</v>
      </c>
      <c r="AC36">
        <v>5.73828125</v>
      </c>
      <c r="AD36" t="s">
        <v>98</v>
      </c>
      <c r="AE36">
        <v>0</v>
      </c>
      <c r="AF36">
        <v>32.9375</v>
      </c>
      <c r="AG36">
        <v>17.703125</v>
      </c>
      <c r="AH36">
        <f t="shared" si="0"/>
        <v>15.234375</v>
      </c>
      <c r="AI36">
        <f t="shared" si="1"/>
        <v>1.8605472197705208</v>
      </c>
      <c r="AJ36">
        <f t="shared" si="2"/>
        <v>0.36152215143132183</v>
      </c>
      <c r="AK36">
        <f t="shared" si="3"/>
        <v>91.107833557626748</v>
      </c>
    </row>
    <row r="37" spans="1:37" x14ac:dyDescent="0.3">
      <c r="A37">
        <v>35</v>
      </c>
      <c r="B37">
        <v>70</v>
      </c>
      <c r="C37" t="s">
        <v>91</v>
      </c>
      <c r="D37">
        <v>3.5149910288640299E-2</v>
      </c>
      <c r="E37">
        <v>4096</v>
      </c>
      <c r="F37">
        <v>11008</v>
      </c>
      <c r="G37">
        <v>2.6875</v>
      </c>
      <c r="H37">
        <v>6.4172762769387504</v>
      </c>
      <c r="I37">
        <v>11.518509567395901</v>
      </c>
      <c r="J37">
        <v>-1.01261001039499</v>
      </c>
      <c r="K37" t="b">
        <v>1</v>
      </c>
      <c r="L37">
        <v>62.38</v>
      </c>
      <c r="M37" t="s">
        <v>92</v>
      </c>
      <c r="N37">
        <v>11.5962517870372</v>
      </c>
      <c r="O37">
        <v>4.3</v>
      </c>
      <c r="P37">
        <v>1.7949999999999999</v>
      </c>
      <c r="Q37" t="s">
        <v>687</v>
      </c>
      <c r="R37" t="s">
        <v>1941</v>
      </c>
      <c r="S37">
        <v>0</v>
      </c>
      <c r="T37">
        <v>19940</v>
      </c>
      <c r="U37">
        <v>4096</v>
      </c>
      <c r="V37">
        <v>37</v>
      </c>
      <c r="W37">
        <v>4096</v>
      </c>
      <c r="X37">
        <v>1</v>
      </c>
      <c r="Y37">
        <v>0.890594733882067</v>
      </c>
      <c r="Z37">
        <v>62.38</v>
      </c>
      <c r="AA37">
        <v>319.5</v>
      </c>
      <c r="AB37" t="s">
        <v>94</v>
      </c>
      <c r="AC37">
        <v>7.8984375</v>
      </c>
      <c r="AD37" t="s">
        <v>98</v>
      </c>
      <c r="AE37">
        <v>0</v>
      </c>
      <c r="AF37">
        <v>62.375</v>
      </c>
      <c r="AG37">
        <v>20.890625</v>
      </c>
      <c r="AH37">
        <f t="shared" si="0"/>
        <v>41.484375</v>
      </c>
      <c r="AI37">
        <f t="shared" si="1"/>
        <v>2.9857890800299178</v>
      </c>
      <c r="AJ37">
        <f t="shared" si="2"/>
        <v>0.36326960372814016</v>
      </c>
      <c r="AK37">
        <f t="shared" si="3"/>
        <v>171.70442932703926</v>
      </c>
    </row>
    <row r="38" spans="1:37" x14ac:dyDescent="0.3">
      <c r="A38">
        <v>36</v>
      </c>
      <c r="B38">
        <v>76</v>
      </c>
      <c r="C38" t="s">
        <v>91</v>
      </c>
      <c r="D38">
        <v>3.5007095081543399E-2</v>
      </c>
      <c r="E38">
        <v>4096</v>
      </c>
      <c r="F38">
        <v>4096</v>
      </c>
      <c r="G38">
        <v>1</v>
      </c>
      <c r="H38">
        <v>3.8554146606490902</v>
      </c>
      <c r="I38">
        <v>9.4502839826457201</v>
      </c>
      <c r="J38">
        <v>-0.94670999384548304</v>
      </c>
      <c r="K38" t="b">
        <v>1</v>
      </c>
      <c r="L38">
        <v>282.8</v>
      </c>
      <c r="M38" t="s">
        <v>92</v>
      </c>
      <c r="N38">
        <v>9.4856166244194906</v>
      </c>
      <c r="O38">
        <v>4.1500000000000004</v>
      </c>
      <c r="P38">
        <v>2.4510000000000001</v>
      </c>
      <c r="Q38" t="s">
        <v>689</v>
      </c>
      <c r="S38">
        <v>0</v>
      </c>
      <c r="T38">
        <v>14030</v>
      </c>
      <c r="U38">
        <v>4096</v>
      </c>
      <c r="V38">
        <v>52</v>
      </c>
      <c r="W38">
        <v>4096</v>
      </c>
      <c r="X38">
        <v>1</v>
      </c>
      <c r="Y38">
        <v>0.39597476814161098</v>
      </c>
      <c r="Z38">
        <v>282.8</v>
      </c>
      <c r="AA38">
        <v>49.62</v>
      </c>
      <c r="AB38" t="s">
        <v>94</v>
      </c>
      <c r="AC38">
        <v>16.8125</v>
      </c>
      <c r="AE38">
        <v>5</v>
      </c>
      <c r="AF38">
        <v>282.75</v>
      </c>
      <c r="AG38">
        <v>32.21875</v>
      </c>
      <c r="AH38">
        <f t="shared" si="0"/>
        <v>250.53125</v>
      </c>
      <c r="AI38">
        <f t="shared" si="1"/>
        <v>8.7759456838021332</v>
      </c>
      <c r="AJ38">
        <f t="shared" si="2"/>
        <v>0.38801549916875072</v>
      </c>
      <c r="AK38">
        <f t="shared" si="3"/>
        <v>728.70800420534226</v>
      </c>
    </row>
    <row r="39" spans="1:37" x14ac:dyDescent="0.3">
      <c r="A39">
        <v>37</v>
      </c>
      <c r="B39">
        <v>77</v>
      </c>
      <c r="C39" t="s">
        <v>91</v>
      </c>
      <c r="D39">
        <v>1.8363065392434302E-2</v>
      </c>
      <c r="E39">
        <v>4096</v>
      </c>
      <c r="F39">
        <v>4096</v>
      </c>
      <c r="G39">
        <v>1</v>
      </c>
      <c r="H39">
        <v>3.6859837659735</v>
      </c>
      <c r="I39">
        <v>9.3949390910066892</v>
      </c>
      <c r="J39">
        <v>-0.95072828753752703</v>
      </c>
      <c r="K39" t="b">
        <v>1</v>
      </c>
      <c r="L39">
        <v>354.5</v>
      </c>
      <c r="M39" t="s">
        <v>92</v>
      </c>
      <c r="N39">
        <v>9.4123112512996396</v>
      </c>
      <c r="O39">
        <v>4.1559999999999997</v>
      </c>
      <c r="P39">
        <v>2.5489999999999999</v>
      </c>
      <c r="Q39" t="s">
        <v>690</v>
      </c>
      <c r="S39">
        <v>0</v>
      </c>
      <c r="T39">
        <v>14350</v>
      </c>
      <c r="U39">
        <v>4096</v>
      </c>
      <c r="V39">
        <v>66</v>
      </c>
      <c r="W39">
        <v>4096</v>
      </c>
      <c r="X39">
        <v>1</v>
      </c>
      <c r="Y39">
        <v>0.33062174649996201</v>
      </c>
      <c r="Z39">
        <v>354.5</v>
      </c>
      <c r="AA39">
        <v>40.5</v>
      </c>
      <c r="AB39" t="s">
        <v>94</v>
      </c>
      <c r="AC39">
        <v>18.828125</v>
      </c>
      <c r="AE39">
        <v>4</v>
      </c>
      <c r="AF39">
        <v>354.5</v>
      </c>
      <c r="AG39">
        <v>25.671875</v>
      </c>
      <c r="AH39">
        <f t="shared" si="0"/>
        <v>328.828125</v>
      </c>
      <c r="AI39">
        <f t="shared" si="1"/>
        <v>13.808886183810104</v>
      </c>
      <c r="AJ39">
        <f t="shared" si="2"/>
        <v>0.38645946732622338</v>
      </c>
      <c r="AK39">
        <f t="shared" si="3"/>
        <v>917.30189055183553</v>
      </c>
    </row>
    <row r="40" spans="1:37" x14ac:dyDescent="0.3">
      <c r="A40">
        <v>38</v>
      </c>
      <c r="B40">
        <v>78</v>
      </c>
      <c r="C40" t="s">
        <v>91</v>
      </c>
      <c r="D40">
        <v>4.2113332365379202E-2</v>
      </c>
      <c r="E40">
        <v>4096</v>
      </c>
      <c r="F40">
        <v>4096</v>
      </c>
      <c r="G40">
        <v>1</v>
      </c>
      <c r="H40">
        <v>4.1735541492685702</v>
      </c>
      <c r="I40">
        <v>4.7645359379833598</v>
      </c>
      <c r="J40">
        <v>-0.98528561328910302</v>
      </c>
      <c r="K40" t="b">
        <v>1</v>
      </c>
      <c r="L40">
        <v>13.84</v>
      </c>
      <c r="M40" t="s">
        <v>92</v>
      </c>
      <c r="N40">
        <v>5.82362981641689</v>
      </c>
      <c r="O40">
        <v>3.6739999999999999</v>
      </c>
      <c r="P40">
        <v>1.1419999999999999</v>
      </c>
      <c r="Q40" t="s">
        <v>691</v>
      </c>
      <c r="S40">
        <v>0</v>
      </c>
      <c r="T40">
        <v>4724</v>
      </c>
      <c r="U40">
        <v>4096</v>
      </c>
      <c r="V40">
        <v>270</v>
      </c>
      <c r="W40">
        <v>4096</v>
      </c>
      <c r="X40">
        <v>1</v>
      </c>
      <c r="Y40">
        <v>0.193136355002057</v>
      </c>
      <c r="Z40">
        <v>13.84</v>
      </c>
      <c r="AA40">
        <v>341.2</v>
      </c>
      <c r="AB40" t="s">
        <v>94</v>
      </c>
      <c r="AC40">
        <v>3.720703125</v>
      </c>
      <c r="AE40">
        <v>4</v>
      </c>
      <c r="AF40">
        <v>13.84375</v>
      </c>
      <c r="AG40">
        <v>3.712890625</v>
      </c>
      <c r="AH40">
        <f t="shared" si="0"/>
        <v>10.130859375</v>
      </c>
      <c r="AI40">
        <f t="shared" si="1"/>
        <v>3.7285639137296158</v>
      </c>
      <c r="AJ40">
        <f t="shared" si="2"/>
        <v>0.37333258296096872</v>
      </c>
      <c r="AK40">
        <f t="shared" si="3"/>
        <v>37.081547745451779</v>
      </c>
    </row>
    <row r="41" spans="1:37" x14ac:dyDescent="0.3">
      <c r="A41">
        <v>39</v>
      </c>
      <c r="B41">
        <v>79</v>
      </c>
      <c r="C41" t="s">
        <v>91</v>
      </c>
      <c r="D41">
        <v>3.8034071993030202E-2</v>
      </c>
      <c r="E41">
        <v>4096</v>
      </c>
      <c r="F41">
        <v>4096</v>
      </c>
      <c r="G41">
        <v>1</v>
      </c>
      <c r="H41">
        <v>3.7781978585482898</v>
      </c>
      <c r="I41">
        <v>6.8332250332338296</v>
      </c>
      <c r="J41">
        <v>-0.98046366085865</v>
      </c>
      <c r="K41" t="b">
        <v>1</v>
      </c>
      <c r="L41">
        <v>64.400000000000006</v>
      </c>
      <c r="M41" t="s">
        <v>92</v>
      </c>
      <c r="N41">
        <v>6.8538548829461998</v>
      </c>
      <c r="O41">
        <v>3.6720000000000002</v>
      </c>
      <c r="P41">
        <v>1.8089999999999999</v>
      </c>
      <c r="Q41" t="s">
        <v>692</v>
      </c>
      <c r="S41">
        <v>0</v>
      </c>
      <c r="T41">
        <v>4708</v>
      </c>
      <c r="U41">
        <v>4096</v>
      </c>
      <c r="V41">
        <v>265</v>
      </c>
      <c r="W41">
        <v>4096</v>
      </c>
      <c r="X41">
        <v>1</v>
      </c>
      <c r="Y41">
        <v>0.17066333781047499</v>
      </c>
      <c r="Z41">
        <v>64.400000000000006</v>
      </c>
      <c r="AA41">
        <v>73.099999999999994</v>
      </c>
      <c r="AB41" t="s">
        <v>94</v>
      </c>
      <c r="AC41">
        <v>8.0234375</v>
      </c>
      <c r="AE41">
        <v>3</v>
      </c>
      <c r="AF41">
        <v>64.375</v>
      </c>
      <c r="AG41">
        <v>3.671875</v>
      </c>
      <c r="AH41">
        <f t="shared" si="0"/>
        <v>60.703125</v>
      </c>
      <c r="AI41">
        <f t="shared" si="1"/>
        <v>17.531914893617021</v>
      </c>
      <c r="AJ41">
        <f t="shared" si="2"/>
        <v>0.3751371221212621</v>
      </c>
      <c r="AK41">
        <f t="shared" si="3"/>
        <v>171.60391815126988</v>
      </c>
    </row>
    <row r="42" spans="1:37" x14ac:dyDescent="0.3">
      <c r="A42">
        <v>40</v>
      </c>
      <c r="B42">
        <v>82</v>
      </c>
      <c r="C42" t="s">
        <v>91</v>
      </c>
      <c r="D42">
        <v>1.9840650531587199E-2</v>
      </c>
      <c r="E42">
        <v>4096</v>
      </c>
      <c r="F42">
        <v>11008</v>
      </c>
      <c r="G42">
        <v>2.6875</v>
      </c>
      <c r="H42">
        <v>3.3710993231603901</v>
      </c>
      <c r="I42">
        <v>8.0261134276025707</v>
      </c>
      <c r="J42">
        <v>-1.00457342301091</v>
      </c>
      <c r="K42" t="b">
        <v>1</v>
      </c>
      <c r="L42">
        <v>240.2</v>
      </c>
      <c r="M42" t="s">
        <v>92</v>
      </c>
      <c r="N42">
        <v>8.17201599983186</v>
      </c>
      <c r="O42">
        <v>4.4059999999999997</v>
      </c>
      <c r="P42">
        <v>2.38</v>
      </c>
      <c r="Q42" t="s">
        <v>693</v>
      </c>
      <c r="S42">
        <v>0</v>
      </c>
      <c r="T42">
        <v>25390</v>
      </c>
      <c r="U42">
        <v>4096</v>
      </c>
      <c r="V42">
        <v>802</v>
      </c>
      <c r="W42">
        <v>4096</v>
      </c>
      <c r="X42">
        <v>1</v>
      </c>
      <c r="Y42">
        <v>8.3726427808551704E-2</v>
      </c>
      <c r="Z42">
        <v>240.2</v>
      </c>
      <c r="AA42">
        <v>105.7</v>
      </c>
      <c r="AB42" t="s">
        <v>94</v>
      </c>
      <c r="AC42">
        <v>15.5</v>
      </c>
      <c r="AE42">
        <v>0</v>
      </c>
      <c r="AF42">
        <v>240.25</v>
      </c>
      <c r="AG42">
        <v>8.9765625</v>
      </c>
      <c r="AH42">
        <f t="shared" si="0"/>
        <v>231.2734375</v>
      </c>
      <c r="AI42">
        <f t="shared" si="1"/>
        <v>26.764142732811141</v>
      </c>
      <c r="AJ42">
        <f t="shared" si="2"/>
        <v>0.3662008143311305</v>
      </c>
      <c r="AK42">
        <f t="shared" si="3"/>
        <v>656.06080215528482</v>
      </c>
    </row>
    <row r="43" spans="1:37" x14ac:dyDescent="0.3">
      <c r="A43">
        <v>41</v>
      </c>
      <c r="B43">
        <v>83</v>
      </c>
      <c r="C43" t="s">
        <v>91</v>
      </c>
      <c r="D43">
        <v>2.3247476489094799E-2</v>
      </c>
      <c r="E43">
        <v>4096</v>
      </c>
      <c r="F43">
        <v>11008</v>
      </c>
      <c r="G43">
        <v>2.6875</v>
      </c>
      <c r="H43">
        <v>5.6385322162699003</v>
      </c>
      <c r="I43">
        <v>8.5899514232236793</v>
      </c>
      <c r="J43">
        <v>-1.01743196282545</v>
      </c>
      <c r="K43" t="b">
        <v>1</v>
      </c>
      <c r="L43">
        <v>33.340000000000003</v>
      </c>
      <c r="M43" t="s">
        <v>92</v>
      </c>
      <c r="N43">
        <v>9.3328600706002298</v>
      </c>
      <c r="O43">
        <v>4.3</v>
      </c>
      <c r="P43">
        <v>1.5229999999999999</v>
      </c>
      <c r="Q43" t="s">
        <v>695</v>
      </c>
      <c r="S43">
        <v>0</v>
      </c>
      <c r="T43">
        <v>20030</v>
      </c>
      <c r="U43">
        <v>4096</v>
      </c>
      <c r="V43">
        <v>237</v>
      </c>
      <c r="W43">
        <v>4096</v>
      </c>
      <c r="X43">
        <v>1</v>
      </c>
      <c r="Y43">
        <v>0.30130504554343501</v>
      </c>
      <c r="Z43">
        <v>33.340000000000003</v>
      </c>
      <c r="AA43">
        <v>601</v>
      </c>
      <c r="AB43" t="s">
        <v>94</v>
      </c>
      <c r="AC43">
        <v>5.7734375</v>
      </c>
      <c r="AE43">
        <v>0</v>
      </c>
      <c r="AF43">
        <v>33.34375</v>
      </c>
      <c r="AG43">
        <v>11.3125</v>
      </c>
      <c r="AH43">
        <f t="shared" si="0"/>
        <v>22.03125</v>
      </c>
      <c r="AI43">
        <f t="shared" si="1"/>
        <v>2.9475138121546962</v>
      </c>
      <c r="AJ43">
        <f t="shared" si="2"/>
        <v>0.36152215143132183</v>
      </c>
      <c r="AK43">
        <f t="shared" si="3"/>
        <v>92.231554464883999</v>
      </c>
    </row>
    <row r="44" spans="1:37" x14ac:dyDescent="0.3">
      <c r="A44">
        <v>42</v>
      </c>
      <c r="B44">
        <v>84</v>
      </c>
      <c r="C44" t="s">
        <v>91</v>
      </c>
      <c r="D44">
        <v>3.67983986951144E-2</v>
      </c>
      <c r="E44">
        <v>4096</v>
      </c>
      <c r="F44">
        <v>11008</v>
      </c>
      <c r="G44">
        <v>2.6875</v>
      </c>
      <c r="H44">
        <v>6.6161695468732002</v>
      </c>
      <c r="I44">
        <v>11.610602222393601</v>
      </c>
      <c r="J44">
        <v>-1.0110026929181799</v>
      </c>
      <c r="K44" t="b">
        <v>1</v>
      </c>
      <c r="L44">
        <v>56.84</v>
      </c>
      <c r="M44" t="s">
        <v>92</v>
      </c>
      <c r="N44">
        <v>11.749853005709699</v>
      </c>
      <c r="O44">
        <v>4.2930000000000001</v>
      </c>
      <c r="P44">
        <v>1.7549999999999999</v>
      </c>
      <c r="Q44" t="s">
        <v>694</v>
      </c>
      <c r="R44" t="s">
        <v>1941</v>
      </c>
      <c r="S44">
        <v>0</v>
      </c>
      <c r="T44">
        <v>19580</v>
      </c>
      <c r="U44">
        <v>4096</v>
      </c>
      <c r="V44">
        <v>45</v>
      </c>
      <c r="W44">
        <v>4096</v>
      </c>
      <c r="X44">
        <v>1</v>
      </c>
      <c r="Y44">
        <v>0.83720912533151104</v>
      </c>
      <c r="Z44">
        <v>56.84</v>
      </c>
      <c r="AA44">
        <v>344.5</v>
      </c>
      <c r="AB44" t="s">
        <v>94</v>
      </c>
      <c r="AC44">
        <v>7.5390625</v>
      </c>
      <c r="AD44" t="s">
        <v>98</v>
      </c>
      <c r="AE44">
        <v>0</v>
      </c>
      <c r="AF44">
        <v>56.84375</v>
      </c>
      <c r="AG44">
        <v>20.46875</v>
      </c>
      <c r="AH44">
        <f t="shared" si="0"/>
        <v>36.375</v>
      </c>
      <c r="AI44">
        <f t="shared" si="1"/>
        <v>2.7770992366412215</v>
      </c>
      <c r="AJ44">
        <f t="shared" si="2"/>
        <v>0.36385396281048299</v>
      </c>
      <c r="AK44">
        <f t="shared" si="3"/>
        <v>156.22682672170768</v>
      </c>
    </row>
    <row r="45" spans="1:37" x14ac:dyDescent="0.3">
      <c r="A45">
        <v>43</v>
      </c>
      <c r="B45">
        <v>90</v>
      </c>
      <c r="C45" t="s">
        <v>91</v>
      </c>
      <c r="D45">
        <v>3.8587028180338101E-2</v>
      </c>
      <c r="E45">
        <v>4096</v>
      </c>
      <c r="F45">
        <v>4096</v>
      </c>
      <c r="G45">
        <v>1</v>
      </c>
      <c r="H45">
        <v>2.8152273540855202</v>
      </c>
      <c r="I45">
        <v>6.8181287481758899</v>
      </c>
      <c r="J45">
        <v>-0.95072828753752703</v>
      </c>
      <c r="K45" t="b">
        <v>1</v>
      </c>
      <c r="L45">
        <v>264.5</v>
      </c>
      <c r="M45" t="s">
        <v>92</v>
      </c>
      <c r="N45">
        <v>7.0299713354686499</v>
      </c>
      <c r="O45">
        <v>4.1559999999999997</v>
      </c>
      <c r="P45">
        <v>2.4220000000000002</v>
      </c>
      <c r="Q45" t="s">
        <v>696</v>
      </c>
      <c r="S45">
        <v>0</v>
      </c>
      <c r="T45">
        <v>14340</v>
      </c>
      <c r="U45">
        <v>4096</v>
      </c>
      <c r="V45">
        <v>323</v>
      </c>
      <c r="W45">
        <v>4096</v>
      </c>
      <c r="X45">
        <v>1</v>
      </c>
      <c r="Y45">
        <v>0.10100195177926399</v>
      </c>
      <c r="Z45">
        <v>264.5</v>
      </c>
      <c r="AA45">
        <v>54.2</v>
      </c>
      <c r="AB45" t="s">
        <v>94</v>
      </c>
      <c r="AC45">
        <v>16.265625</v>
      </c>
      <c r="AE45">
        <v>4</v>
      </c>
      <c r="AF45">
        <v>264.5</v>
      </c>
      <c r="AG45">
        <v>10.84375</v>
      </c>
      <c r="AH45">
        <f t="shared" si="0"/>
        <v>253.65625</v>
      </c>
      <c r="AI45">
        <f t="shared" si="1"/>
        <v>24.391930835734872</v>
      </c>
      <c r="AJ45">
        <f t="shared" si="2"/>
        <v>0.38645946732622338</v>
      </c>
      <c r="AK45">
        <f t="shared" si="3"/>
        <v>684.4184768715387</v>
      </c>
    </row>
    <row r="46" spans="1:37" x14ac:dyDescent="0.3">
      <c r="A46">
        <v>44</v>
      </c>
      <c r="B46">
        <v>91</v>
      </c>
      <c r="C46" t="s">
        <v>91</v>
      </c>
      <c r="D46">
        <v>3.01397709847031E-2</v>
      </c>
      <c r="E46">
        <v>4096</v>
      </c>
      <c r="F46">
        <v>4096</v>
      </c>
      <c r="G46">
        <v>1</v>
      </c>
      <c r="H46">
        <v>3.1917598843380501</v>
      </c>
      <c r="I46">
        <v>8.1352473614475702</v>
      </c>
      <c r="J46">
        <v>-0.952335605014345</v>
      </c>
      <c r="K46" t="b">
        <v>1</v>
      </c>
      <c r="L46">
        <v>353.2</v>
      </c>
      <c r="M46" t="s">
        <v>92</v>
      </c>
      <c r="N46">
        <v>8.1804369267112893</v>
      </c>
      <c r="O46">
        <v>4.18</v>
      </c>
      <c r="P46">
        <v>2.5489999999999999</v>
      </c>
      <c r="Q46" t="s">
        <v>697</v>
      </c>
      <c r="S46">
        <v>0</v>
      </c>
      <c r="T46">
        <v>15070</v>
      </c>
      <c r="U46">
        <v>4096</v>
      </c>
      <c r="V46">
        <v>190</v>
      </c>
      <c r="W46">
        <v>4096</v>
      </c>
      <c r="X46">
        <v>1</v>
      </c>
      <c r="Y46">
        <v>0.15900697420311199</v>
      </c>
      <c r="Z46">
        <v>353.2</v>
      </c>
      <c r="AA46">
        <v>42.66</v>
      </c>
      <c r="AB46" t="s">
        <v>94</v>
      </c>
      <c r="AC46">
        <v>18.796875</v>
      </c>
      <c r="AE46">
        <v>4</v>
      </c>
      <c r="AF46">
        <v>353.25</v>
      </c>
      <c r="AG46">
        <v>15.796875</v>
      </c>
      <c r="AH46">
        <f t="shared" si="0"/>
        <v>337.453125</v>
      </c>
      <c r="AI46">
        <f t="shared" si="1"/>
        <v>22.362017804154302</v>
      </c>
      <c r="AJ46">
        <f t="shared" si="2"/>
        <v>0.38583880320607417</v>
      </c>
      <c r="AK46">
        <f t="shared" si="3"/>
        <v>915.53777656554496</v>
      </c>
    </row>
    <row r="47" spans="1:37" x14ac:dyDescent="0.3">
      <c r="A47">
        <v>45</v>
      </c>
      <c r="B47">
        <v>92</v>
      </c>
      <c r="C47" t="s">
        <v>91</v>
      </c>
      <c r="D47">
        <v>5.4835451793970098E-2</v>
      </c>
      <c r="E47">
        <v>4096</v>
      </c>
      <c r="F47">
        <v>4096</v>
      </c>
      <c r="G47">
        <v>1</v>
      </c>
      <c r="H47">
        <v>4.3060213076590497</v>
      </c>
      <c r="I47">
        <v>4.7811974871175202</v>
      </c>
      <c r="J47">
        <v>-0.98367829581228505</v>
      </c>
      <c r="K47" t="b">
        <v>1</v>
      </c>
      <c r="L47">
        <v>12.9</v>
      </c>
      <c r="M47" t="s">
        <v>92</v>
      </c>
      <c r="N47">
        <v>5.9609459265828901</v>
      </c>
      <c r="O47">
        <v>3.6819999999999999</v>
      </c>
      <c r="P47">
        <v>1.1100000000000001</v>
      </c>
      <c r="Q47" t="s">
        <v>698</v>
      </c>
      <c r="S47">
        <v>0</v>
      </c>
      <c r="T47">
        <v>4800</v>
      </c>
      <c r="U47">
        <v>4096</v>
      </c>
      <c r="V47">
        <v>205</v>
      </c>
      <c r="W47">
        <v>4096</v>
      </c>
      <c r="X47">
        <v>1</v>
      </c>
      <c r="Y47">
        <v>0.23090254397288401</v>
      </c>
      <c r="Z47">
        <v>12.9</v>
      </c>
      <c r="AA47">
        <v>372.2</v>
      </c>
      <c r="AB47" t="s">
        <v>94</v>
      </c>
      <c r="AC47">
        <v>3.591796875</v>
      </c>
      <c r="AE47">
        <v>4</v>
      </c>
      <c r="AF47">
        <v>12.8984375</v>
      </c>
      <c r="AG47">
        <v>4.30078125</v>
      </c>
      <c r="AH47">
        <f t="shared" si="0"/>
        <v>8.59765625</v>
      </c>
      <c r="AI47">
        <f t="shared" si="1"/>
        <v>2.9990917347865578</v>
      </c>
      <c r="AJ47">
        <f t="shared" si="2"/>
        <v>0.37393312945137119</v>
      </c>
      <c r="AK47">
        <f t="shared" si="3"/>
        <v>34.493968263588691</v>
      </c>
    </row>
    <row r="48" spans="1:37" x14ac:dyDescent="0.3">
      <c r="A48">
        <v>46</v>
      </c>
      <c r="B48">
        <v>93</v>
      </c>
      <c r="C48" t="s">
        <v>91</v>
      </c>
      <c r="D48">
        <v>3.6273656180207503E-2</v>
      </c>
      <c r="E48">
        <v>4096</v>
      </c>
      <c r="F48">
        <v>4096</v>
      </c>
      <c r="G48">
        <v>1</v>
      </c>
      <c r="H48">
        <v>4.2932403377388804</v>
      </c>
      <c r="I48">
        <v>7.1819538071745104</v>
      </c>
      <c r="J48">
        <v>-0.98207097833546797</v>
      </c>
      <c r="K48" t="b">
        <v>1</v>
      </c>
      <c r="L48">
        <v>47.1</v>
      </c>
      <c r="M48" t="s">
        <v>92</v>
      </c>
      <c r="N48">
        <v>7.2087799134896597</v>
      </c>
      <c r="O48">
        <v>3.6819999999999999</v>
      </c>
      <c r="P48">
        <v>1.673</v>
      </c>
      <c r="Q48" t="s">
        <v>699</v>
      </c>
      <c r="S48">
        <v>0</v>
      </c>
      <c r="T48">
        <v>4810</v>
      </c>
      <c r="U48">
        <v>4096</v>
      </c>
      <c r="V48">
        <v>144</v>
      </c>
      <c r="W48">
        <v>4096</v>
      </c>
      <c r="X48">
        <v>1</v>
      </c>
      <c r="Y48">
        <v>0.27443669481157301</v>
      </c>
      <c r="Z48">
        <v>47.1</v>
      </c>
      <c r="AA48">
        <v>102.1</v>
      </c>
      <c r="AB48" t="s">
        <v>94</v>
      </c>
      <c r="AC48">
        <v>6.86328125</v>
      </c>
      <c r="AE48">
        <v>3</v>
      </c>
      <c r="AF48">
        <v>47.09375</v>
      </c>
      <c r="AG48">
        <v>4.78515625</v>
      </c>
      <c r="AH48">
        <f t="shared" si="0"/>
        <v>42.30859375</v>
      </c>
      <c r="AI48">
        <f t="shared" si="1"/>
        <v>9.8416326530612253</v>
      </c>
      <c r="AJ48">
        <f t="shared" si="2"/>
        <v>0.37453464198680558</v>
      </c>
      <c r="AK48">
        <f t="shared" si="3"/>
        <v>125.73937019598593</v>
      </c>
    </row>
    <row r="49" spans="1:37" x14ac:dyDescent="0.3">
      <c r="A49">
        <v>47</v>
      </c>
      <c r="B49">
        <v>96</v>
      </c>
      <c r="C49" t="s">
        <v>91</v>
      </c>
      <c r="D49">
        <v>1.16800840594002E-2</v>
      </c>
      <c r="E49">
        <v>4096</v>
      </c>
      <c r="F49">
        <v>11008</v>
      </c>
      <c r="G49">
        <v>2.6875</v>
      </c>
      <c r="H49">
        <v>3.4125619667023299</v>
      </c>
      <c r="I49">
        <v>7.9315405085464397</v>
      </c>
      <c r="J49">
        <v>-1.0061807404877301</v>
      </c>
      <c r="K49" t="b">
        <v>1</v>
      </c>
      <c r="L49">
        <v>211.1</v>
      </c>
      <c r="M49" t="s">
        <v>92</v>
      </c>
      <c r="N49">
        <v>8.0767015944418095</v>
      </c>
      <c r="O49">
        <v>4.3899999999999997</v>
      </c>
      <c r="P49">
        <v>2.3239999999999998</v>
      </c>
      <c r="Q49" t="s">
        <v>700</v>
      </c>
      <c r="S49">
        <v>0</v>
      </c>
      <c r="T49">
        <v>24670</v>
      </c>
      <c r="U49">
        <v>4096</v>
      </c>
      <c r="V49">
        <v>666</v>
      </c>
      <c r="W49">
        <v>4096</v>
      </c>
      <c r="X49">
        <v>1</v>
      </c>
      <c r="Y49">
        <v>9.3484877317430395E-2</v>
      </c>
      <c r="Z49">
        <v>211.1</v>
      </c>
      <c r="AA49">
        <v>116.9</v>
      </c>
      <c r="AB49" t="s">
        <v>94</v>
      </c>
      <c r="AC49">
        <v>14.53125</v>
      </c>
      <c r="AE49">
        <v>0</v>
      </c>
      <c r="AF49">
        <v>211.125</v>
      </c>
      <c r="AG49">
        <v>9.609375</v>
      </c>
      <c r="AH49">
        <f t="shared" si="0"/>
        <v>201.515625</v>
      </c>
      <c r="AI49">
        <f t="shared" si="1"/>
        <v>21.970731707317075</v>
      </c>
      <c r="AJ49">
        <f t="shared" si="2"/>
        <v>0.36561268614320547</v>
      </c>
      <c r="AK49">
        <f t="shared" si="3"/>
        <v>577.4553455109193</v>
      </c>
    </row>
    <row r="50" spans="1:37" x14ac:dyDescent="0.3">
      <c r="A50">
        <v>48</v>
      </c>
      <c r="B50">
        <v>97</v>
      </c>
      <c r="C50" t="s">
        <v>91</v>
      </c>
      <c r="D50">
        <v>3.4031889844529102E-2</v>
      </c>
      <c r="E50">
        <v>4096</v>
      </c>
      <c r="F50">
        <v>11008</v>
      </c>
      <c r="G50">
        <v>2.6875</v>
      </c>
      <c r="H50">
        <v>5.1832205081574498</v>
      </c>
      <c r="I50">
        <v>8.2303872522109494</v>
      </c>
      <c r="J50">
        <v>-1.0166283040870401</v>
      </c>
      <c r="K50" t="b">
        <v>1</v>
      </c>
      <c r="L50">
        <v>38.72</v>
      </c>
      <c r="M50" t="s">
        <v>92</v>
      </c>
      <c r="N50">
        <v>8.9136971591108605</v>
      </c>
      <c r="O50">
        <v>4.3120000000000003</v>
      </c>
      <c r="P50">
        <v>1.5880000000000001</v>
      </c>
      <c r="Q50" t="s">
        <v>702</v>
      </c>
      <c r="S50">
        <v>0</v>
      </c>
      <c r="T50">
        <v>20530</v>
      </c>
      <c r="U50">
        <v>4096</v>
      </c>
      <c r="V50">
        <v>270</v>
      </c>
      <c r="W50">
        <v>4096</v>
      </c>
      <c r="X50">
        <v>1</v>
      </c>
      <c r="Y50">
        <v>0.25458269281511797</v>
      </c>
      <c r="Z50">
        <v>38.72</v>
      </c>
      <c r="AA50">
        <v>530</v>
      </c>
      <c r="AB50" t="s">
        <v>94</v>
      </c>
      <c r="AC50">
        <v>6.22265625</v>
      </c>
      <c r="AE50">
        <v>0</v>
      </c>
      <c r="AF50">
        <v>38.71875</v>
      </c>
      <c r="AG50">
        <v>11.40625</v>
      </c>
      <c r="AH50">
        <f t="shared" si="0"/>
        <v>27.3125</v>
      </c>
      <c r="AI50">
        <f t="shared" si="1"/>
        <v>3.3945205479452056</v>
      </c>
      <c r="AJ50">
        <f t="shared" si="2"/>
        <v>0.36181280864640991</v>
      </c>
      <c r="AK50">
        <f t="shared" si="3"/>
        <v>107.01320979998475</v>
      </c>
    </row>
    <row r="51" spans="1:37" x14ac:dyDescent="0.3">
      <c r="A51">
        <v>49</v>
      </c>
      <c r="B51">
        <v>98</v>
      </c>
      <c r="C51" t="s">
        <v>91</v>
      </c>
      <c r="D51">
        <v>5.0716438610176197E-2</v>
      </c>
      <c r="E51">
        <v>4096</v>
      </c>
      <c r="F51">
        <v>11008</v>
      </c>
      <c r="G51">
        <v>2.6875</v>
      </c>
      <c r="H51">
        <v>6.3775715387793497</v>
      </c>
      <c r="I51">
        <v>10.9801353738945</v>
      </c>
      <c r="J51">
        <v>-1.0085917167029499</v>
      </c>
      <c r="K51" t="b">
        <v>1</v>
      </c>
      <c r="L51">
        <v>52.72</v>
      </c>
      <c r="M51" t="s">
        <v>92</v>
      </c>
      <c r="N51">
        <v>11.3639559857496</v>
      </c>
      <c r="O51">
        <v>4.3</v>
      </c>
      <c r="P51">
        <v>1.722</v>
      </c>
      <c r="Q51" t="s">
        <v>701</v>
      </c>
      <c r="R51" t="s">
        <v>1941</v>
      </c>
      <c r="S51">
        <v>0</v>
      </c>
      <c r="T51">
        <v>19950</v>
      </c>
      <c r="U51">
        <v>4096</v>
      </c>
      <c r="V51">
        <v>38</v>
      </c>
      <c r="W51">
        <v>4096</v>
      </c>
      <c r="X51">
        <v>1</v>
      </c>
      <c r="Y51">
        <v>0.87235729725312805</v>
      </c>
      <c r="Z51">
        <v>52.72</v>
      </c>
      <c r="AA51">
        <v>378.5</v>
      </c>
      <c r="AB51" t="s">
        <v>94</v>
      </c>
      <c r="AC51">
        <v>7.26171875</v>
      </c>
      <c r="AD51" t="s">
        <v>98</v>
      </c>
      <c r="AE51">
        <v>0</v>
      </c>
      <c r="AF51">
        <v>52.71875</v>
      </c>
      <c r="AG51">
        <v>23.734375</v>
      </c>
      <c r="AH51">
        <f t="shared" si="0"/>
        <v>28.984375</v>
      </c>
      <c r="AI51">
        <f t="shared" si="1"/>
        <v>2.2211981566820276</v>
      </c>
      <c r="AJ51">
        <f t="shared" si="2"/>
        <v>0.36473226441732848</v>
      </c>
      <c r="AK51">
        <f t="shared" si="3"/>
        <v>144.54095549846653</v>
      </c>
    </row>
    <row r="52" spans="1:37" x14ac:dyDescent="0.3">
      <c r="A52">
        <v>50</v>
      </c>
      <c r="B52">
        <v>104</v>
      </c>
      <c r="C52" t="s">
        <v>91</v>
      </c>
      <c r="D52">
        <v>3.8662627084876403E-2</v>
      </c>
      <c r="E52">
        <v>4096</v>
      </c>
      <c r="F52">
        <v>4096</v>
      </c>
      <c r="G52">
        <v>1</v>
      </c>
      <c r="H52">
        <v>2.5112584182268298</v>
      </c>
      <c r="I52">
        <v>6.0378107672602104</v>
      </c>
      <c r="J52">
        <v>-0.94349535889184899</v>
      </c>
      <c r="K52" t="b">
        <v>1</v>
      </c>
      <c r="L52">
        <v>253.8</v>
      </c>
      <c r="M52" t="s">
        <v>92</v>
      </c>
      <c r="N52">
        <v>6.4090975506018504</v>
      </c>
      <c r="O52">
        <v>4.1399999999999997</v>
      </c>
      <c r="P52">
        <v>2.4039999999999999</v>
      </c>
      <c r="Q52" t="s">
        <v>703</v>
      </c>
      <c r="S52">
        <v>0</v>
      </c>
      <c r="T52">
        <v>13870</v>
      </c>
      <c r="U52">
        <v>4096</v>
      </c>
      <c r="V52">
        <v>419</v>
      </c>
      <c r="W52">
        <v>4096</v>
      </c>
      <c r="X52">
        <v>1</v>
      </c>
      <c r="Y52">
        <v>7.38298050340368E-2</v>
      </c>
      <c r="Z52">
        <v>253.8</v>
      </c>
      <c r="AA52">
        <v>54.66</v>
      </c>
      <c r="AB52" t="s">
        <v>94</v>
      </c>
      <c r="AC52">
        <v>15.9296875</v>
      </c>
      <c r="AE52">
        <v>4</v>
      </c>
      <c r="AF52">
        <v>253.75</v>
      </c>
      <c r="AG52">
        <v>8.359375</v>
      </c>
      <c r="AH52">
        <f t="shared" si="0"/>
        <v>245.390625</v>
      </c>
      <c r="AI52">
        <f t="shared" si="1"/>
        <v>30.355140186915889</v>
      </c>
      <c r="AJ52">
        <f t="shared" si="2"/>
        <v>0.38926483435734044</v>
      </c>
      <c r="AK52">
        <f t="shared" si="3"/>
        <v>651.86982640990516</v>
      </c>
    </row>
    <row r="53" spans="1:37" x14ac:dyDescent="0.3">
      <c r="A53">
        <v>51</v>
      </c>
      <c r="B53">
        <v>105</v>
      </c>
      <c r="C53" t="s">
        <v>91</v>
      </c>
      <c r="D53">
        <v>3.39020368364637E-2</v>
      </c>
      <c r="E53">
        <v>4096</v>
      </c>
      <c r="F53">
        <v>4096</v>
      </c>
      <c r="G53">
        <v>1</v>
      </c>
      <c r="H53">
        <v>2.79030139475937</v>
      </c>
      <c r="I53">
        <v>7.0302515610148397</v>
      </c>
      <c r="J53">
        <v>-0.94751365258389197</v>
      </c>
      <c r="K53" t="b">
        <v>1</v>
      </c>
      <c r="L53">
        <v>331.2</v>
      </c>
      <c r="M53" t="s">
        <v>92</v>
      </c>
      <c r="N53">
        <v>7.1537536103298702</v>
      </c>
      <c r="O53">
        <v>4.1500000000000004</v>
      </c>
      <c r="P53">
        <v>2.52</v>
      </c>
      <c r="Q53" t="s">
        <v>704</v>
      </c>
      <c r="S53">
        <v>0</v>
      </c>
      <c r="T53">
        <v>14136</v>
      </c>
      <c r="U53">
        <v>4096</v>
      </c>
      <c r="V53">
        <v>275</v>
      </c>
      <c r="W53">
        <v>4096</v>
      </c>
      <c r="X53">
        <v>1</v>
      </c>
      <c r="Y53">
        <v>0.107959236146669</v>
      </c>
      <c r="Z53">
        <v>331.2</v>
      </c>
      <c r="AA53">
        <v>42.7</v>
      </c>
      <c r="AB53" t="s">
        <v>94</v>
      </c>
      <c r="AC53">
        <v>18.203125</v>
      </c>
      <c r="AE53">
        <v>4</v>
      </c>
      <c r="AF53">
        <v>331.25</v>
      </c>
      <c r="AG53">
        <v>11.734375</v>
      </c>
      <c r="AH53">
        <f t="shared" si="0"/>
        <v>319.515625</v>
      </c>
      <c r="AI53">
        <f t="shared" si="1"/>
        <v>28.22902796271638</v>
      </c>
      <c r="AJ53">
        <f t="shared" si="2"/>
        <v>0.38770379239191993</v>
      </c>
      <c r="AK53">
        <f t="shared" si="3"/>
        <v>854.38937276411207</v>
      </c>
    </row>
    <row r="54" spans="1:37" x14ac:dyDescent="0.3">
      <c r="A54">
        <v>52</v>
      </c>
      <c r="B54">
        <v>106</v>
      </c>
      <c r="C54" t="s">
        <v>91</v>
      </c>
      <c r="D54">
        <v>5.2496967934526899E-2</v>
      </c>
      <c r="E54">
        <v>4096</v>
      </c>
      <c r="F54">
        <v>4096</v>
      </c>
      <c r="G54">
        <v>1</v>
      </c>
      <c r="H54">
        <v>4.4952907624130196</v>
      </c>
      <c r="I54">
        <v>5.2986483888989397</v>
      </c>
      <c r="J54">
        <v>-0.98046366085865</v>
      </c>
      <c r="K54" t="b">
        <v>1</v>
      </c>
      <c r="L54">
        <v>15.08</v>
      </c>
      <c r="M54" t="s">
        <v>92</v>
      </c>
      <c r="N54">
        <v>6.3891889774820996</v>
      </c>
      <c r="O54">
        <v>3.7069999999999999</v>
      </c>
      <c r="P54">
        <v>1.179</v>
      </c>
      <c r="Q54" t="s">
        <v>705</v>
      </c>
      <c r="S54">
        <v>0</v>
      </c>
      <c r="T54">
        <v>5096</v>
      </c>
      <c r="U54">
        <v>4096</v>
      </c>
      <c r="V54">
        <v>136</v>
      </c>
      <c r="W54">
        <v>4096</v>
      </c>
      <c r="X54">
        <v>1</v>
      </c>
      <c r="Y54">
        <v>0.29971871020775698</v>
      </c>
      <c r="Z54">
        <v>15.08</v>
      </c>
      <c r="AA54">
        <v>338</v>
      </c>
      <c r="AB54" t="s">
        <v>94</v>
      </c>
      <c r="AC54">
        <v>3.8828125</v>
      </c>
      <c r="AE54">
        <v>4</v>
      </c>
      <c r="AF54">
        <v>15.078125</v>
      </c>
      <c r="AG54">
        <v>5.484375</v>
      </c>
      <c r="AH54">
        <f t="shared" si="0"/>
        <v>9.59375</v>
      </c>
      <c r="AI54">
        <f t="shared" si="1"/>
        <v>2.7492877492877494</v>
      </c>
      <c r="AJ54">
        <f t="shared" si="2"/>
        <v>0.3751371221212621</v>
      </c>
      <c r="AK54">
        <f t="shared" si="3"/>
        <v>40.193636168926076</v>
      </c>
    </row>
    <row r="55" spans="1:37" x14ac:dyDescent="0.3">
      <c r="A55">
        <v>53</v>
      </c>
      <c r="B55">
        <v>107</v>
      </c>
      <c r="C55" t="s">
        <v>91</v>
      </c>
      <c r="D55">
        <v>3.1323866726609598E-2</v>
      </c>
      <c r="E55">
        <v>4096</v>
      </c>
      <c r="F55">
        <v>4096</v>
      </c>
      <c r="G55">
        <v>1</v>
      </c>
      <c r="H55">
        <v>4.74841329851761</v>
      </c>
      <c r="I55">
        <v>7.2617336186314301</v>
      </c>
      <c r="J55">
        <v>-0.98126731959705904</v>
      </c>
      <c r="K55" t="b">
        <v>1</v>
      </c>
      <c r="L55">
        <v>33.840000000000003</v>
      </c>
      <c r="M55" t="s">
        <v>92</v>
      </c>
      <c r="N55">
        <v>7.3313197012019904</v>
      </c>
      <c r="O55">
        <v>3.7</v>
      </c>
      <c r="P55">
        <v>1.5289999999999999</v>
      </c>
      <c r="Q55" t="s">
        <v>706</v>
      </c>
      <c r="S55">
        <v>0</v>
      </c>
      <c r="T55">
        <v>5012</v>
      </c>
      <c r="U55">
        <v>4096</v>
      </c>
      <c r="V55">
        <v>118</v>
      </c>
      <c r="W55">
        <v>4096</v>
      </c>
      <c r="X55">
        <v>1</v>
      </c>
      <c r="Y55">
        <v>0.345069414000784</v>
      </c>
      <c r="Z55">
        <v>33.840000000000003</v>
      </c>
      <c r="AA55">
        <v>148.1</v>
      </c>
      <c r="AB55" t="s">
        <v>94</v>
      </c>
      <c r="AC55">
        <v>5.81640625</v>
      </c>
      <c r="AE55">
        <v>4</v>
      </c>
      <c r="AF55">
        <v>33.84375</v>
      </c>
      <c r="AG55">
        <v>5.53125</v>
      </c>
      <c r="AH55">
        <f t="shared" si="0"/>
        <v>28.3125</v>
      </c>
      <c r="AI55">
        <f t="shared" si="1"/>
        <v>6.1186440677966099</v>
      </c>
      <c r="AJ55">
        <f t="shared" si="2"/>
        <v>0.37483576100693411</v>
      </c>
      <c r="AK55">
        <f t="shared" si="3"/>
        <v>90.289544170183703</v>
      </c>
    </row>
    <row r="56" spans="1:37" x14ac:dyDescent="0.3">
      <c r="A56">
        <v>54</v>
      </c>
      <c r="B56">
        <v>110</v>
      </c>
      <c r="C56" t="s">
        <v>91</v>
      </c>
      <c r="D56">
        <v>7.2238299935089498E-3</v>
      </c>
      <c r="E56">
        <v>4096</v>
      </c>
      <c r="F56">
        <v>11008</v>
      </c>
      <c r="G56">
        <v>2.6875</v>
      </c>
      <c r="H56">
        <v>3.3853669508940798</v>
      </c>
      <c r="I56">
        <v>7.8617212980723803</v>
      </c>
      <c r="J56">
        <v>-1.00457342301091</v>
      </c>
      <c r="K56" t="b">
        <v>1</v>
      </c>
      <c r="L56">
        <v>210.2</v>
      </c>
      <c r="M56" t="s">
        <v>92</v>
      </c>
      <c r="N56">
        <v>8.0137447190733795</v>
      </c>
      <c r="O56">
        <v>4.383</v>
      </c>
      <c r="P56">
        <v>2.3220000000000001</v>
      </c>
      <c r="Q56" t="s">
        <v>707</v>
      </c>
      <c r="S56">
        <v>0</v>
      </c>
      <c r="T56">
        <v>24220</v>
      </c>
      <c r="U56">
        <v>4096</v>
      </c>
      <c r="V56">
        <v>549</v>
      </c>
      <c r="W56">
        <v>4096</v>
      </c>
      <c r="X56">
        <v>1</v>
      </c>
      <c r="Y56">
        <v>0.10180498062917399</v>
      </c>
      <c r="Z56">
        <v>210.2</v>
      </c>
      <c r="AA56">
        <v>115.2</v>
      </c>
      <c r="AB56" t="s">
        <v>94</v>
      </c>
      <c r="AC56">
        <v>14.5</v>
      </c>
      <c r="AE56">
        <v>0</v>
      </c>
      <c r="AF56">
        <v>210.25</v>
      </c>
      <c r="AG56">
        <v>10.375</v>
      </c>
      <c r="AH56">
        <f t="shared" si="0"/>
        <v>199.875</v>
      </c>
      <c r="AI56">
        <f t="shared" si="1"/>
        <v>20.265060240963855</v>
      </c>
      <c r="AJ56">
        <f t="shared" si="2"/>
        <v>0.3662008143311305</v>
      </c>
      <c r="AK56">
        <f t="shared" si="3"/>
        <v>574.13853757814206</v>
      </c>
    </row>
    <row r="57" spans="1:37" x14ac:dyDescent="0.3">
      <c r="A57">
        <v>55</v>
      </c>
      <c r="B57">
        <v>111</v>
      </c>
      <c r="C57" t="s">
        <v>91</v>
      </c>
      <c r="D57">
        <v>3.2958454455454901E-2</v>
      </c>
      <c r="E57">
        <v>4096</v>
      </c>
      <c r="F57">
        <v>11008</v>
      </c>
      <c r="G57">
        <v>2.6875</v>
      </c>
      <c r="H57">
        <v>4.8093804364704198</v>
      </c>
      <c r="I57">
        <v>7.8856931180018002</v>
      </c>
      <c r="J57">
        <v>-1.0158246453486299</v>
      </c>
      <c r="K57" t="b">
        <v>1</v>
      </c>
      <c r="L57">
        <v>43.62</v>
      </c>
      <c r="M57" t="s">
        <v>92</v>
      </c>
      <c r="N57">
        <v>8.5911888821022995</v>
      </c>
      <c r="O57">
        <v>4.3159999999999998</v>
      </c>
      <c r="P57">
        <v>1.64</v>
      </c>
      <c r="Q57" t="s">
        <v>709</v>
      </c>
      <c r="S57">
        <v>0</v>
      </c>
      <c r="T57">
        <v>20700</v>
      </c>
      <c r="U57">
        <v>4096</v>
      </c>
      <c r="V57">
        <v>288</v>
      </c>
      <c r="W57">
        <v>4096</v>
      </c>
      <c r="X57">
        <v>1</v>
      </c>
      <c r="Y57">
        <v>0.22446989489563399</v>
      </c>
      <c r="Z57">
        <v>43.62</v>
      </c>
      <c r="AA57">
        <v>474.5</v>
      </c>
      <c r="AB57" t="s">
        <v>94</v>
      </c>
      <c r="AC57">
        <v>6.60546875</v>
      </c>
      <c r="AE57">
        <v>0</v>
      </c>
      <c r="AF57">
        <v>43.625</v>
      </c>
      <c r="AG57">
        <v>11.484375</v>
      </c>
      <c r="AH57">
        <f t="shared" si="0"/>
        <v>32.140625</v>
      </c>
      <c r="AI57">
        <f t="shared" si="1"/>
        <v>3.7986394557823129</v>
      </c>
      <c r="AJ57">
        <f t="shared" si="2"/>
        <v>0.36210369954459704</v>
      </c>
      <c r="AK57">
        <f t="shared" si="3"/>
        <v>120.47653767378067</v>
      </c>
    </row>
    <row r="58" spans="1:37" x14ac:dyDescent="0.3">
      <c r="A58">
        <v>56</v>
      </c>
      <c r="B58">
        <v>112</v>
      </c>
      <c r="C58" t="s">
        <v>91</v>
      </c>
      <c r="D58">
        <v>4.9291420597985698E-2</v>
      </c>
      <c r="E58">
        <v>4096</v>
      </c>
      <c r="F58">
        <v>11008</v>
      </c>
      <c r="G58">
        <v>2.6875</v>
      </c>
      <c r="H58">
        <v>6.2163120513576704</v>
      </c>
      <c r="I58">
        <v>10.817839917499301</v>
      </c>
      <c r="J58">
        <v>-1.00778805796454</v>
      </c>
      <c r="K58" t="b">
        <v>1</v>
      </c>
      <c r="L58">
        <v>54.97</v>
      </c>
      <c r="M58" t="s">
        <v>92</v>
      </c>
      <c r="N58">
        <v>11.1911495933832</v>
      </c>
      <c r="O58">
        <v>4.3049999999999997</v>
      </c>
      <c r="P58">
        <v>1.74</v>
      </c>
      <c r="Q58" t="s">
        <v>708</v>
      </c>
      <c r="R58" t="s">
        <v>1941</v>
      </c>
      <c r="S58">
        <v>0</v>
      </c>
      <c r="T58">
        <v>20080</v>
      </c>
      <c r="U58">
        <v>4096</v>
      </c>
      <c r="V58">
        <v>32</v>
      </c>
      <c r="W58">
        <v>4096</v>
      </c>
      <c r="X58">
        <v>1</v>
      </c>
      <c r="Y58">
        <v>0.92212240607503104</v>
      </c>
      <c r="Z58">
        <v>54.97</v>
      </c>
      <c r="AA58">
        <v>365.2</v>
      </c>
      <c r="AB58" t="s">
        <v>94</v>
      </c>
      <c r="AC58">
        <v>7.4140625</v>
      </c>
      <c r="AD58" t="s">
        <v>98</v>
      </c>
      <c r="AE58">
        <v>0</v>
      </c>
      <c r="AF58">
        <v>54.96875</v>
      </c>
      <c r="AG58">
        <v>24.890625</v>
      </c>
      <c r="AH58">
        <f t="shared" si="0"/>
        <v>30.078125</v>
      </c>
      <c r="AI58">
        <f t="shared" si="1"/>
        <v>2.2084118016321406</v>
      </c>
      <c r="AJ58">
        <f t="shared" si="2"/>
        <v>0.36502550250470045</v>
      </c>
      <c r="AK58">
        <f t="shared" si="3"/>
        <v>150.58879344818425</v>
      </c>
    </row>
    <row r="59" spans="1:37" x14ac:dyDescent="0.3">
      <c r="A59">
        <v>57</v>
      </c>
      <c r="B59">
        <v>118</v>
      </c>
      <c r="C59" t="s">
        <v>91</v>
      </c>
      <c r="D59">
        <v>3.3726376442819297E-2</v>
      </c>
      <c r="E59">
        <v>4096</v>
      </c>
      <c r="F59">
        <v>4096</v>
      </c>
      <c r="G59">
        <v>1</v>
      </c>
      <c r="H59">
        <v>2.5545299127416601</v>
      </c>
      <c r="I59">
        <v>5.98219016675246</v>
      </c>
      <c r="J59">
        <v>-0.94269170015343995</v>
      </c>
      <c r="K59" t="b">
        <v>1</v>
      </c>
      <c r="L59">
        <v>219.6</v>
      </c>
      <c r="M59" t="s">
        <v>92</v>
      </c>
      <c r="N59">
        <v>6.4092938935934098</v>
      </c>
      <c r="O59">
        <v>4.13</v>
      </c>
      <c r="P59">
        <v>2.3420000000000001</v>
      </c>
      <c r="Q59" t="s">
        <v>710</v>
      </c>
      <c r="S59">
        <v>0</v>
      </c>
      <c r="T59">
        <v>13430</v>
      </c>
      <c r="U59">
        <v>4096</v>
      </c>
      <c r="V59">
        <v>421</v>
      </c>
      <c r="W59">
        <v>4096</v>
      </c>
      <c r="X59">
        <v>1</v>
      </c>
      <c r="Y59">
        <v>7.5763152156728297E-2</v>
      </c>
      <c r="Z59">
        <v>219.6</v>
      </c>
      <c r="AA59">
        <v>61.16</v>
      </c>
      <c r="AB59" t="s">
        <v>94</v>
      </c>
      <c r="AC59">
        <v>14.8203125</v>
      </c>
      <c r="AE59">
        <v>4</v>
      </c>
      <c r="AF59">
        <v>219.625</v>
      </c>
      <c r="AG59">
        <v>8.3125</v>
      </c>
      <c r="AH59">
        <f t="shared" si="0"/>
        <v>211.3125</v>
      </c>
      <c r="AI59">
        <f t="shared" si="1"/>
        <v>26.421052631578949</v>
      </c>
      <c r="AJ59">
        <f t="shared" si="2"/>
        <v>0.38957779618343591</v>
      </c>
      <c r="AK59">
        <f t="shared" si="3"/>
        <v>563.75132810851403</v>
      </c>
    </row>
    <row r="60" spans="1:37" x14ac:dyDescent="0.3">
      <c r="A60">
        <v>58</v>
      </c>
      <c r="B60">
        <v>119</v>
      </c>
      <c r="C60" t="s">
        <v>91</v>
      </c>
      <c r="D60">
        <v>3.3661980577557697E-2</v>
      </c>
      <c r="E60">
        <v>4096</v>
      </c>
      <c r="F60">
        <v>4096</v>
      </c>
      <c r="G60">
        <v>1</v>
      </c>
      <c r="H60">
        <v>2.9570622966171598</v>
      </c>
      <c r="I60">
        <v>7.2251658848985798</v>
      </c>
      <c r="J60">
        <v>-0.95072828753752703</v>
      </c>
      <c r="K60" t="b">
        <v>1</v>
      </c>
      <c r="L60">
        <v>278</v>
      </c>
      <c r="M60" t="s">
        <v>92</v>
      </c>
      <c r="N60">
        <v>7.3393534807209901</v>
      </c>
      <c r="O60">
        <v>4.13</v>
      </c>
      <c r="P60">
        <v>2.4430000000000001</v>
      </c>
      <c r="Q60" t="s">
        <v>711</v>
      </c>
      <c r="S60">
        <v>0</v>
      </c>
      <c r="T60">
        <v>13460</v>
      </c>
      <c r="U60">
        <v>4096</v>
      </c>
      <c r="V60">
        <v>293</v>
      </c>
      <c r="W60">
        <v>4096</v>
      </c>
      <c r="X60">
        <v>1</v>
      </c>
      <c r="Y60">
        <v>0.11433280015193199</v>
      </c>
      <c r="Z60">
        <v>278</v>
      </c>
      <c r="AA60">
        <v>48.4</v>
      </c>
      <c r="AB60" t="s">
        <v>94</v>
      </c>
      <c r="AC60">
        <v>16.671875</v>
      </c>
      <c r="AE60">
        <v>3</v>
      </c>
      <c r="AF60">
        <v>278</v>
      </c>
      <c r="AG60">
        <v>11.1953125</v>
      </c>
      <c r="AH60">
        <f t="shared" si="0"/>
        <v>266.8046875</v>
      </c>
      <c r="AI60">
        <f t="shared" si="1"/>
        <v>24.83182135380321</v>
      </c>
      <c r="AJ60">
        <f t="shared" si="2"/>
        <v>0.38645946732622338</v>
      </c>
      <c r="AK60">
        <f t="shared" si="3"/>
        <v>719.35098892358326</v>
      </c>
    </row>
    <row r="61" spans="1:37" x14ac:dyDescent="0.3">
      <c r="A61">
        <v>59</v>
      </c>
      <c r="B61">
        <v>120</v>
      </c>
      <c r="C61" t="s">
        <v>91</v>
      </c>
      <c r="D61">
        <v>5.0320214644969101E-2</v>
      </c>
      <c r="E61">
        <v>4096</v>
      </c>
      <c r="F61">
        <v>4096</v>
      </c>
      <c r="G61">
        <v>1</v>
      </c>
      <c r="H61">
        <v>3.3124520006064202</v>
      </c>
      <c r="I61">
        <v>4.0920427546553899</v>
      </c>
      <c r="J61">
        <v>-0.97644536716660701</v>
      </c>
      <c r="K61" t="b">
        <v>1</v>
      </c>
      <c r="L61">
        <v>17.2</v>
      </c>
      <c r="M61" t="s">
        <v>92</v>
      </c>
      <c r="N61">
        <v>5.4066378997627202</v>
      </c>
      <c r="O61">
        <v>3.7</v>
      </c>
      <c r="P61">
        <v>1.2350000000000001</v>
      </c>
      <c r="Q61" t="s">
        <v>712</v>
      </c>
      <c r="S61">
        <v>0</v>
      </c>
      <c r="T61">
        <v>4990</v>
      </c>
      <c r="U61">
        <v>4096</v>
      </c>
      <c r="V61">
        <v>363</v>
      </c>
      <c r="W61">
        <v>4096</v>
      </c>
      <c r="X61">
        <v>1</v>
      </c>
      <c r="Y61">
        <v>0.121372253185291</v>
      </c>
      <c r="Z61">
        <v>17.2</v>
      </c>
      <c r="AA61">
        <v>290.2</v>
      </c>
      <c r="AB61" t="s">
        <v>94</v>
      </c>
      <c r="AC61">
        <v>4.1484375</v>
      </c>
      <c r="AE61">
        <v>3</v>
      </c>
      <c r="AF61">
        <v>17.203125</v>
      </c>
      <c r="AG61">
        <v>3.490234375</v>
      </c>
      <c r="AH61">
        <f t="shared" si="0"/>
        <v>13.712890625</v>
      </c>
      <c r="AI61">
        <f t="shared" si="1"/>
        <v>4.9289311695579183</v>
      </c>
      <c r="AJ61">
        <f t="shared" si="2"/>
        <v>0.37664756592374726</v>
      </c>
      <c r="AK61">
        <f t="shared" si="3"/>
        <v>45.674329416701426</v>
      </c>
    </row>
    <row r="62" spans="1:37" x14ac:dyDescent="0.3">
      <c r="A62">
        <v>60</v>
      </c>
      <c r="B62">
        <v>121</v>
      </c>
      <c r="C62" t="s">
        <v>91</v>
      </c>
      <c r="D62">
        <v>4.5413506987764099E-2</v>
      </c>
      <c r="E62">
        <v>4096</v>
      </c>
      <c r="F62">
        <v>4096</v>
      </c>
      <c r="G62">
        <v>1</v>
      </c>
      <c r="H62">
        <v>3.6965106954335401</v>
      </c>
      <c r="I62">
        <v>5.59530427531445</v>
      </c>
      <c r="J62">
        <v>-0.97644536716660701</v>
      </c>
      <c r="K62" t="b">
        <v>1</v>
      </c>
      <c r="L62">
        <v>32.619999999999997</v>
      </c>
      <c r="M62" t="s">
        <v>92</v>
      </c>
      <c r="N62">
        <v>5.9355039837588004</v>
      </c>
      <c r="O62">
        <v>3.6970000000000001</v>
      </c>
      <c r="P62">
        <v>1.514</v>
      </c>
      <c r="Q62" t="s">
        <v>713</v>
      </c>
      <c r="S62">
        <v>0</v>
      </c>
      <c r="T62">
        <v>4972</v>
      </c>
      <c r="U62">
        <v>4096</v>
      </c>
      <c r="V62">
        <v>253</v>
      </c>
      <c r="W62">
        <v>4096</v>
      </c>
      <c r="X62">
        <v>1</v>
      </c>
      <c r="Y62">
        <v>0.16952817493615499</v>
      </c>
      <c r="Z62">
        <v>32.619999999999997</v>
      </c>
      <c r="AA62">
        <v>152.4</v>
      </c>
      <c r="AB62" t="s">
        <v>94</v>
      </c>
      <c r="AC62">
        <v>5.7109375</v>
      </c>
      <c r="AE62">
        <v>4</v>
      </c>
      <c r="AF62">
        <v>32.625</v>
      </c>
      <c r="AG62">
        <v>4.19921875</v>
      </c>
      <c r="AH62">
        <f t="shared" si="0"/>
        <v>28.42578125</v>
      </c>
      <c r="AI62">
        <f t="shared" si="1"/>
        <v>7.7693023255813953</v>
      </c>
      <c r="AJ62">
        <f t="shared" si="2"/>
        <v>0.37664756592374726</v>
      </c>
      <c r="AK62">
        <f t="shared" si="3"/>
        <v>86.619436713962386</v>
      </c>
    </row>
    <row r="63" spans="1:37" x14ac:dyDescent="0.3">
      <c r="A63">
        <v>61</v>
      </c>
      <c r="B63">
        <v>124</v>
      </c>
      <c r="C63" t="s">
        <v>91</v>
      </c>
      <c r="D63">
        <v>9.1506800836720307E-3</v>
      </c>
      <c r="E63">
        <v>4096</v>
      </c>
      <c r="F63">
        <v>11008</v>
      </c>
      <c r="G63">
        <v>2.6875</v>
      </c>
      <c r="H63">
        <v>3.2286490198541502</v>
      </c>
      <c r="I63">
        <v>7.7121831079719199</v>
      </c>
      <c r="J63">
        <v>-1.0013587880572701</v>
      </c>
      <c r="K63" t="b">
        <v>1</v>
      </c>
      <c r="L63">
        <v>244.9</v>
      </c>
      <c r="M63" t="s">
        <v>92</v>
      </c>
      <c r="N63">
        <v>7.8605580997737796</v>
      </c>
      <c r="O63">
        <v>4.3869999999999996</v>
      </c>
      <c r="P63">
        <v>2.3889999999999998</v>
      </c>
      <c r="Q63" t="s">
        <v>714</v>
      </c>
      <c r="S63">
        <v>0</v>
      </c>
      <c r="T63">
        <v>24260</v>
      </c>
      <c r="U63">
        <v>4096</v>
      </c>
      <c r="V63">
        <v>549</v>
      </c>
      <c r="W63">
        <v>4096</v>
      </c>
      <c r="X63">
        <v>1</v>
      </c>
      <c r="Y63">
        <v>9.5116422322543998E-2</v>
      </c>
      <c r="Z63">
        <v>244.9</v>
      </c>
      <c r="AA63">
        <v>99.06</v>
      </c>
      <c r="AB63" t="s">
        <v>94</v>
      </c>
      <c r="AC63">
        <v>15.6484375</v>
      </c>
      <c r="AE63">
        <v>0</v>
      </c>
      <c r="AF63">
        <v>244.875</v>
      </c>
      <c r="AG63">
        <v>10.359375</v>
      </c>
      <c r="AH63">
        <f t="shared" si="0"/>
        <v>234.515625</v>
      </c>
      <c r="AI63">
        <f t="shared" si="1"/>
        <v>23.638009049773757</v>
      </c>
      <c r="AJ63">
        <f t="shared" si="2"/>
        <v>0.36737991043531981</v>
      </c>
      <c r="AK63">
        <f t="shared" si="3"/>
        <v>666.54434018953305</v>
      </c>
    </row>
    <row r="64" spans="1:37" x14ac:dyDescent="0.3">
      <c r="A64">
        <v>62</v>
      </c>
      <c r="B64">
        <v>125</v>
      </c>
      <c r="C64" t="s">
        <v>91</v>
      </c>
      <c r="D64">
        <v>2.8088884676978901E-2</v>
      </c>
      <c r="E64">
        <v>4096</v>
      </c>
      <c r="F64">
        <v>11008</v>
      </c>
      <c r="G64">
        <v>2.6875</v>
      </c>
      <c r="H64">
        <v>4.5544184071604796</v>
      </c>
      <c r="I64">
        <v>7.57883688066548</v>
      </c>
      <c r="J64">
        <v>-1.0142173278718101</v>
      </c>
      <c r="K64" t="b">
        <v>1</v>
      </c>
      <c r="L64">
        <v>46.1</v>
      </c>
      <c r="M64" t="s">
        <v>92</v>
      </c>
      <c r="N64">
        <v>8.3643168232596405</v>
      </c>
      <c r="O64">
        <v>4.32</v>
      </c>
      <c r="P64">
        <v>1.6639999999999999</v>
      </c>
      <c r="Q64" t="s">
        <v>716</v>
      </c>
      <c r="S64">
        <v>0</v>
      </c>
      <c r="T64">
        <v>20830</v>
      </c>
      <c r="U64">
        <v>4096</v>
      </c>
      <c r="V64">
        <v>297</v>
      </c>
      <c r="W64">
        <v>4096</v>
      </c>
      <c r="X64">
        <v>1</v>
      </c>
      <c r="Y64">
        <v>0.206248274868093</v>
      </c>
      <c r="Z64">
        <v>46.1</v>
      </c>
      <c r="AA64">
        <v>452</v>
      </c>
      <c r="AB64" t="s">
        <v>94</v>
      </c>
      <c r="AC64">
        <v>6.7890625</v>
      </c>
      <c r="AE64">
        <v>0</v>
      </c>
      <c r="AF64">
        <v>46.09375</v>
      </c>
      <c r="AG64">
        <v>11.5234375</v>
      </c>
      <c r="AH64">
        <f t="shared" si="0"/>
        <v>34.5703125</v>
      </c>
      <c r="AI64">
        <f t="shared" si="1"/>
        <v>4</v>
      </c>
      <c r="AJ64">
        <f t="shared" si="2"/>
        <v>0.3626861831419268</v>
      </c>
      <c r="AK64">
        <f t="shared" si="3"/>
        <v>127.08989794067379</v>
      </c>
    </row>
    <row r="65" spans="1:37" x14ac:dyDescent="0.3">
      <c r="A65">
        <v>63</v>
      </c>
      <c r="B65">
        <v>126</v>
      </c>
      <c r="C65" t="s">
        <v>91</v>
      </c>
      <c r="D65">
        <v>3.9760232764094697E-2</v>
      </c>
      <c r="E65">
        <v>4096</v>
      </c>
      <c r="F65">
        <v>11008</v>
      </c>
      <c r="G65">
        <v>2.6875</v>
      </c>
      <c r="H65">
        <v>4.4108095920181203</v>
      </c>
      <c r="I65">
        <v>8.0032072480172598</v>
      </c>
      <c r="J65">
        <v>-1.0085917167029499</v>
      </c>
      <c r="K65" t="b">
        <v>1</v>
      </c>
      <c r="L65">
        <v>65.25</v>
      </c>
      <c r="M65" t="s">
        <v>92</v>
      </c>
      <c r="N65">
        <v>8.5204009249185493</v>
      </c>
      <c r="O65">
        <v>4.3049999999999997</v>
      </c>
      <c r="P65">
        <v>1.8140000000000001</v>
      </c>
      <c r="Q65" t="s">
        <v>715</v>
      </c>
      <c r="R65" t="s">
        <v>1941</v>
      </c>
      <c r="S65">
        <v>0</v>
      </c>
      <c r="T65">
        <v>20080</v>
      </c>
      <c r="U65">
        <v>4096</v>
      </c>
      <c r="V65">
        <v>140</v>
      </c>
      <c r="W65">
        <v>4096</v>
      </c>
      <c r="X65">
        <v>1</v>
      </c>
      <c r="Y65">
        <v>0.28826602387629502</v>
      </c>
      <c r="Z65">
        <v>65.25</v>
      </c>
      <c r="AA65">
        <v>307.8</v>
      </c>
      <c r="AB65" t="s">
        <v>94</v>
      </c>
      <c r="AC65">
        <v>8.078125</v>
      </c>
      <c r="AE65">
        <v>0</v>
      </c>
      <c r="AF65">
        <v>65.25</v>
      </c>
      <c r="AG65">
        <v>15.828125</v>
      </c>
      <c r="AH65">
        <f t="shared" si="0"/>
        <v>49.421875</v>
      </c>
      <c r="AI65">
        <f t="shared" si="1"/>
        <v>4.1224086870681145</v>
      </c>
      <c r="AJ65">
        <f t="shared" si="2"/>
        <v>0.36473226441732848</v>
      </c>
      <c r="AK65">
        <f t="shared" si="3"/>
        <v>178.89834918838062</v>
      </c>
    </row>
    <row r="66" spans="1:37" x14ac:dyDescent="0.3">
      <c r="A66">
        <v>64</v>
      </c>
      <c r="B66">
        <v>132</v>
      </c>
      <c r="C66" t="s">
        <v>91</v>
      </c>
      <c r="D66">
        <v>3.05945951798966E-2</v>
      </c>
      <c r="E66">
        <v>4096</v>
      </c>
      <c r="F66">
        <v>4096</v>
      </c>
      <c r="G66">
        <v>1</v>
      </c>
      <c r="H66">
        <v>4.1728668043849897</v>
      </c>
      <c r="I66">
        <v>9.7231056594361291</v>
      </c>
      <c r="J66">
        <v>-0.94349535889184899</v>
      </c>
      <c r="K66" t="b">
        <v>1</v>
      </c>
      <c r="L66">
        <v>213.9</v>
      </c>
      <c r="M66" t="s">
        <v>92</v>
      </c>
      <c r="N66">
        <v>9.7743921026792506</v>
      </c>
      <c r="O66">
        <v>4.0999999999999996</v>
      </c>
      <c r="P66">
        <v>2.33</v>
      </c>
      <c r="Q66" t="s">
        <v>717</v>
      </c>
      <c r="S66">
        <v>0</v>
      </c>
      <c r="T66">
        <v>12584</v>
      </c>
      <c r="U66">
        <v>4096</v>
      </c>
      <c r="V66">
        <v>39</v>
      </c>
      <c r="W66">
        <v>4096</v>
      </c>
      <c r="X66">
        <v>1</v>
      </c>
      <c r="Y66">
        <v>0.50806530365561497</v>
      </c>
      <c r="Z66">
        <v>213.9</v>
      </c>
      <c r="AA66">
        <v>58.84</v>
      </c>
      <c r="AB66" t="s">
        <v>94</v>
      </c>
      <c r="AC66">
        <v>14.625</v>
      </c>
      <c r="AE66">
        <v>3</v>
      </c>
      <c r="AF66">
        <v>213.875</v>
      </c>
      <c r="AG66">
        <v>33.96875</v>
      </c>
      <c r="AH66">
        <f t="shared" si="0"/>
        <v>179.90625</v>
      </c>
      <c r="AI66">
        <f t="shared" si="1"/>
        <v>6.296228150873965</v>
      </c>
      <c r="AJ66">
        <f t="shared" si="2"/>
        <v>0.38926483435734044</v>
      </c>
      <c r="AK66">
        <f t="shared" si="3"/>
        <v>549.43313940263431</v>
      </c>
    </row>
    <row r="67" spans="1:37" x14ac:dyDescent="0.3">
      <c r="A67">
        <v>65</v>
      </c>
      <c r="B67">
        <v>133</v>
      </c>
      <c r="C67" t="s">
        <v>91</v>
      </c>
      <c r="D67">
        <v>3.4477661693600101E-2</v>
      </c>
      <c r="E67">
        <v>4096</v>
      </c>
      <c r="F67">
        <v>4096</v>
      </c>
      <c r="G67">
        <v>1</v>
      </c>
      <c r="H67">
        <v>3.5965960442905698</v>
      </c>
      <c r="I67">
        <v>8.8509980777463308</v>
      </c>
      <c r="J67">
        <v>-0.94751365258389197</v>
      </c>
      <c r="K67" t="b">
        <v>1</v>
      </c>
      <c r="L67">
        <v>288.5</v>
      </c>
      <c r="M67" t="s">
        <v>92</v>
      </c>
      <c r="N67">
        <v>8.8771824600299993</v>
      </c>
      <c r="O67">
        <v>4.1050000000000004</v>
      </c>
      <c r="P67">
        <v>2.46</v>
      </c>
      <c r="Q67" t="s">
        <v>718</v>
      </c>
      <c r="S67">
        <v>0</v>
      </c>
      <c r="T67">
        <v>12770</v>
      </c>
      <c r="U67">
        <v>4096</v>
      </c>
      <c r="V67">
        <v>73</v>
      </c>
      <c r="W67">
        <v>4096</v>
      </c>
      <c r="X67">
        <v>1</v>
      </c>
      <c r="Y67">
        <v>0.30390857982870301</v>
      </c>
      <c r="Z67">
        <v>288.5</v>
      </c>
      <c r="AA67">
        <v>44.25</v>
      </c>
      <c r="AB67" t="s">
        <v>94</v>
      </c>
      <c r="AC67">
        <v>16.984375</v>
      </c>
      <c r="AE67">
        <v>4</v>
      </c>
      <c r="AF67">
        <v>288.5</v>
      </c>
      <c r="AG67">
        <v>23.46875</v>
      </c>
      <c r="AH67">
        <f t="shared" ref="AH67:AH130" si="5">AF67-AG67</f>
        <v>265.03125</v>
      </c>
      <c r="AI67">
        <f t="shared" ref="AI67:AI130" si="6">AF67/AG67</f>
        <v>12.292942743009322</v>
      </c>
      <c r="AJ67">
        <f t="shared" ref="AJ67:AJ130" si="7">EXP(J67)</f>
        <v>0.38770379239191993</v>
      </c>
      <c r="AK67">
        <f t="shared" ref="AK67:AK130" si="8">AF67/AJ67</f>
        <v>744.12478201493229</v>
      </c>
    </row>
    <row r="68" spans="1:37" x14ac:dyDescent="0.3">
      <c r="A68">
        <v>66</v>
      </c>
      <c r="B68">
        <v>134</v>
      </c>
      <c r="C68" t="s">
        <v>91</v>
      </c>
      <c r="D68">
        <v>4.9554732478318597E-2</v>
      </c>
      <c r="E68">
        <v>4096</v>
      </c>
      <c r="F68">
        <v>4096</v>
      </c>
      <c r="G68">
        <v>1</v>
      </c>
      <c r="H68">
        <v>2.8980344497949999</v>
      </c>
      <c r="I68">
        <v>3.7697088741473999</v>
      </c>
      <c r="J68">
        <v>-0.96921243852092798</v>
      </c>
      <c r="K68" t="b">
        <v>1</v>
      </c>
      <c r="L68">
        <v>20</v>
      </c>
      <c r="M68" t="s">
        <v>92</v>
      </c>
      <c r="N68">
        <v>5.15192793384937</v>
      </c>
      <c r="O68">
        <v>3.6909999999999998</v>
      </c>
      <c r="P68">
        <v>1.3009999999999999</v>
      </c>
      <c r="Q68" t="s">
        <v>719</v>
      </c>
      <c r="S68">
        <v>0</v>
      </c>
      <c r="T68">
        <v>4920</v>
      </c>
      <c r="U68">
        <v>4096</v>
      </c>
      <c r="V68">
        <v>453</v>
      </c>
      <c r="W68">
        <v>4096</v>
      </c>
      <c r="X68">
        <v>1</v>
      </c>
      <c r="Y68">
        <v>8.9177437685055899E-2</v>
      </c>
      <c r="Z68">
        <v>20</v>
      </c>
      <c r="AA68">
        <v>246</v>
      </c>
      <c r="AB68" t="s">
        <v>94</v>
      </c>
      <c r="AC68">
        <v>4.47265625</v>
      </c>
      <c r="AE68">
        <v>4</v>
      </c>
      <c r="AF68">
        <v>20</v>
      </c>
      <c r="AG68">
        <v>2.978515625</v>
      </c>
      <c r="AH68">
        <f t="shared" si="5"/>
        <v>17.021484375</v>
      </c>
      <c r="AI68">
        <f t="shared" si="6"/>
        <v>6.7147540983606557</v>
      </c>
      <c r="AJ68">
        <f t="shared" si="7"/>
        <v>0.37938170689615924</v>
      </c>
      <c r="AK68">
        <f t="shared" si="8"/>
        <v>52.717354675918017</v>
      </c>
    </row>
    <row r="69" spans="1:37" x14ac:dyDescent="0.3">
      <c r="A69">
        <v>67</v>
      </c>
      <c r="B69">
        <v>135</v>
      </c>
      <c r="C69" t="s">
        <v>91</v>
      </c>
      <c r="D69">
        <v>5.3311073824816098E-2</v>
      </c>
      <c r="E69">
        <v>4096</v>
      </c>
      <c r="F69">
        <v>4096</v>
      </c>
      <c r="G69">
        <v>1</v>
      </c>
      <c r="H69">
        <v>3.5338017722045598</v>
      </c>
      <c r="I69">
        <v>5.3800751590497198</v>
      </c>
      <c r="J69">
        <v>-0.97323073221297196</v>
      </c>
      <c r="K69" t="b">
        <v>1</v>
      </c>
      <c r="L69">
        <v>33.28</v>
      </c>
      <c r="M69" t="s">
        <v>92</v>
      </c>
      <c r="N69">
        <v>5.7867010612631598</v>
      </c>
      <c r="O69">
        <v>3.69</v>
      </c>
      <c r="P69">
        <v>1.522</v>
      </c>
      <c r="Q69" t="s">
        <v>720</v>
      </c>
      <c r="S69">
        <v>0</v>
      </c>
      <c r="T69">
        <v>4892</v>
      </c>
      <c r="U69">
        <v>4096</v>
      </c>
      <c r="V69">
        <v>258</v>
      </c>
      <c r="W69">
        <v>4096</v>
      </c>
      <c r="X69">
        <v>1</v>
      </c>
      <c r="Y69">
        <v>0.157747608009322</v>
      </c>
      <c r="Z69">
        <v>33.28</v>
      </c>
      <c r="AA69">
        <v>147</v>
      </c>
      <c r="AB69" t="s">
        <v>94</v>
      </c>
      <c r="AC69">
        <v>5.76953125</v>
      </c>
      <c r="AE69">
        <v>4</v>
      </c>
      <c r="AF69">
        <v>33.28125</v>
      </c>
      <c r="AG69">
        <v>4.21484375</v>
      </c>
      <c r="AH69">
        <f t="shared" si="5"/>
        <v>29.06640625</v>
      </c>
      <c r="AI69">
        <f t="shared" si="6"/>
        <v>7.896200185356812</v>
      </c>
      <c r="AJ69">
        <f t="shared" si="7"/>
        <v>0.37786029855636999</v>
      </c>
      <c r="AK69">
        <f t="shared" si="8"/>
        <v>88.078186904399089</v>
      </c>
    </row>
    <row r="70" spans="1:37" x14ac:dyDescent="0.3">
      <c r="A70">
        <v>68</v>
      </c>
      <c r="B70">
        <v>138</v>
      </c>
      <c r="C70" t="s">
        <v>91</v>
      </c>
      <c r="D70">
        <v>1.7704332506951598E-2</v>
      </c>
      <c r="E70">
        <v>4096</v>
      </c>
      <c r="F70">
        <v>11008</v>
      </c>
      <c r="G70">
        <v>2.6875</v>
      </c>
      <c r="H70">
        <v>3.34562304778252</v>
      </c>
      <c r="I70">
        <v>7.8347695982250896</v>
      </c>
      <c r="J70">
        <v>-1.00216244679568</v>
      </c>
      <c r="K70" t="b">
        <v>1</v>
      </c>
      <c r="L70">
        <v>220.1</v>
      </c>
      <c r="M70" t="s">
        <v>92</v>
      </c>
      <c r="N70">
        <v>7.97169641333545</v>
      </c>
      <c r="O70">
        <v>4.37</v>
      </c>
      <c r="P70">
        <v>2.3420000000000001</v>
      </c>
      <c r="Q70" t="s">
        <v>721</v>
      </c>
      <c r="S70">
        <v>0</v>
      </c>
      <c r="T70">
        <v>23550</v>
      </c>
      <c r="U70">
        <v>4096</v>
      </c>
      <c r="V70">
        <v>391</v>
      </c>
      <c r="W70">
        <v>4096</v>
      </c>
      <c r="X70">
        <v>1</v>
      </c>
      <c r="Y70">
        <v>0.118623256306676</v>
      </c>
      <c r="Z70">
        <v>220.1</v>
      </c>
      <c r="AA70">
        <v>107</v>
      </c>
      <c r="AB70" t="s">
        <v>94</v>
      </c>
      <c r="AC70">
        <v>14.8359375</v>
      </c>
      <c r="AE70">
        <v>0</v>
      </c>
      <c r="AF70">
        <v>220.125</v>
      </c>
      <c r="AG70">
        <v>12.0703125</v>
      </c>
      <c r="AH70">
        <f t="shared" si="5"/>
        <v>208.0546875</v>
      </c>
      <c r="AI70">
        <f t="shared" si="6"/>
        <v>18.236893203883493</v>
      </c>
      <c r="AJ70">
        <f t="shared" si="7"/>
        <v>0.36708478096755459</v>
      </c>
      <c r="AK70">
        <f t="shared" si="8"/>
        <v>599.65711305110233</v>
      </c>
    </row>
    <row r="71" spans="1:37" x14ac:dyDescent="0.3">
      <c r="A71">
        <v>69</v>
      </c>
      <c r="B71">
        <v>139</v>
      </c>
      <c r="C71" t="s">
        <v>91</v>
      </c>
      <c r="D71">
        <v>3.11389889449749E-2</v>
      </c>
      <c r="E71">
        <v>4096</v>
      </c>
      <c r="F71">
        <v>11008</v>
      </c>
      <c r="G71">
        <v>2.6875</v>
      </c>
      <c r="H71">
        <v>4.5732569873491</v>
      </c>
      <c r="I71">
        <v>7.9094122310500596</v>
      </c>
      <c r="J71">
        <v>-1.0134136691333999</v>
      </c>
      <c r="K71" t="b">
        <v>1</v>
      </c>
      <c r="L71">
        <v>53.66</v>
      </c>
      <c r="M71" t="s">
        <v>92</v>
      </c>
      <c r="N71">
        <v>8.5271237447617594</v>
      </c>
      <c r="O71">
        <v>4.3239999999999998</v>
      </c>
      <c r="P71">
        <v>1.7295</v>
      </c>
      <c r="Q71" t="s">
        <v>723</v>
      </c>
      <c r="S71">
        <v>0</v>
      </c>
      <c r="T71">
        <v>21100</v>
      </c>
      <c r="U71">
        <v>4096</v>
      </c>
      <c r="V71">
        <v>208</v>
      </c>
      <c r="W71">
        <v>4096</v>
      </c>
      <c r="X71">
        <v>1</v>
      </c>
      <c r="Y71">
        <v>0.24776079400571399</v>
      </c>
      <c r="Z71">
        <v>53.66</v>
      </c>
      <c r="AA71">
        <v>393.2</v>
      </c>
      <c r="AB71" t="s">
        <v>94</v>
      </c>
      <c r="AC71">
        <v>7.32421875</v>
      </c>
      <c r="AE71">
        <v>0</v>
      </c>
      <c r="AF71">
        <v>53.65625</v>
      </c>
      <c r="AG71">
        <v>13.28125</v>
      </c>
      <c r="AH71">
        <f t="shared" si="5"/>
        <v>40.375</v>
      </c>
      <c r="AI71">
        <f t="shared" si="6"/>
        <v>4.04</v>
      </c>
      <c r="AJ71">
        <f t="shared" si="7"/>
        <v>0.36297777621727673</v>
      </c>
      <c r="AK71">
        <f t="shared" si="8"/>
        <v>147.8224109452961</v>
      </c>
    </row>
    <row r="72" spans="1:37" x14ac:dyDescent="0.3">
      <c r="A72">
        <v>70</v>
      </c>
      <c r="B72">
        <v>140</v>
      </c>
      <c r="C72" t="s">
        <v>91</v>
      </c>
      <c r="D72">
        <v>3.8394444048347201E-2</v>
      </c>
      <c r="E72">
        <v>4096</v>
      </c>
      <c r="F72">
        <v>11008</v>
      </c>
      <c r="G72">
        <v>2.6875</v>
      </c>
      <c r="H72">
        <v>3.4784049946993698</v>
      </c>
      <c r="I72">
        <v>6.4031185693440698</v>
      </c>
      <c r="J72">
        <v>-1.00698439922613</v>
      </c>
      <c r="K72" t="b">
        <v>1</v>
      </c>
      <c r="L72">
        <v>69.25</v>
      </c>
      <c r="M72" t="s">
        <v>92</v>
      </c>
      <c r="N72">
        <v>7.2402748035476998</v>
      </c>
      <c r="O72">
        <v>4.3099999999999996</v>
      </c>
      <c r="P72">
        <v>1.841</v>
      </c>
      <c r="Q72" t="s">
        <v>722</v>
      </c>
      <c r="R72" t="s">
        <v>1941</v>
      </c>
      <c r="S72">
        <v>0</v>
      </c>
      <c r="T72">
        <v>20350</v>
      </c>
      <c r="U72">
        <v>4096</v>
      </c>
      <c r="V72">
        <v>508</v>
      </c>
      <c r="W72">
        <v>4096</v>
      </c>
      <c r="X72">
        <v>1</v>
      </c>
      <c r="Y72">
        <v>0.109961440250795</v>
      </c>
      <c r="Z72">
        <v>69.25</v>
      </c>
      <c r="AA72">
        <v>294</v>
      </c>
      <c r="AB72" t="s">
        <v>94</v>
      </c>
      <c r="AC72">
        <v>8.3203125</v>
      </c>
      <c r="AE72">
        <v>0</v>
      </c>
      <c r="AF72">
        <v>69.25</v>
      </c>
      <c r="AG72">
        <v>9.4765625</v>
      </c>
      <c r="AH72">
        <f t="shared" si="5"/>
        <v>59.7734375</v>
      </c>
      <c r="AI72">
        <f t="shared" si="6"/>
        <v>7.3075020610057706</v>
      </c>
      <c r="AJ72">
        <f t="shared" si="7"/>
        <v>0.3653189763501456</v>
      </c>
      <c r="AK72">
        <f t="shared" si="8"/>
        <v>189.56036911049009</v>
      </c>
    </row>
    <row r="73" spans="1:37" x14ac:dyDescent="0.3">
      <c r="A73">
        <v>71</v>
      </c>
      <c r="B73">
        <v>146</v>
      </c>
      <c r="C73" t="s">
        <v>91</v>
      </c>
      <c r="D73">
        <v>3.0525666860639102E-2</v>
      </c>
      <c r="E73">
        <v>4096</v>
      </c>
      <c r="F73">
        <v>4096</v>
      </c>
      <c r="G73">
        <v>1</v>
      </c>
      <c r="H73">
        <v>3.0330411790043699</v>
      </c>
      <c r="I73">
        <v>7.0020599093421296</v>
      </c>
      <c r="J73">
        <v>-0.94992462879911799</v>
      </c>
      <c r="K73" t="b">
        <v>1</v>
      </c>
      <c r="L73">
        <v>203.5</v>
      </c>
      <c r="M73" t="s">
        <v>92</v>
      </c>
      <c r="N73">
        <v>7.2193869944390503</v>
      </c>
      <c r="O73">
        <v>4.0999999999999996</v>
      </c>
      <c r="P73">
        <v>2.3090000000000002</v>
      </c>
      <c r="Q73" t="s">
        <v>724</v>
      </c>
      <c r="S73">
        <v>0</v>
      </c>
      <c r="T73">
        <v>12616</v>
      </c>
      <c r="U73">
        <v>4096</v>
      </c>
      <c r="V73">
        <v>215</v>
      </c>
      <c r="W73">
        <v>4096</v>
      </c>
      <c r="X73">
        <v>1</v>
      </c>
      <c r="Y73">
        <v>0.13865225759913599</v>
      </c>
      <c r="Z73">
        <v>203.5</v>
      </c>
      <c r="AA73">
        <v>62</v>
      </c>
      <c r="AB73" t="s">
        <v>94</v>
      </c>
      <c r="AC73">
        <v>14.265625</v>
      </c>
      <c r="AE73">
        <v>3</v>
      </c>
      <c r="AF73">
        <v>203.5</v>
      </c>
      <c r="AG73">
        <v>12.734375</v>
      </c>
      <c r="AH73">
        <f t="shared" si="5"/>
        <v>190.765625</v>
      </c>
      <c r="AI73">
        <f t="shared" si="6"/>
        <v>15.980368098159509</v>
      </c>
      <c r="AJ73">
        <f t="shared" si="7"/>
        <v>0.38677017368839955</v>
      </c>
      <c r="AK73">
        <f t="shared" si="8"/>
        <v>526.15225744875886</v>
      </c>
    </row>
    <row r="74" spans="1:37" x14ac:dyDescent="0.3">
      <c r="A74">
        <v>72</v>
      </c>
      <c r="B74">
        <v>147</v>
      </c>
      <c r="C74" t="s">
        <v>91</v>
      </c>
      <c r="D74">
        <v>2.6048036052582602E-2</v>
      </c>
      <c r="E74">
        <v>4096</v>
      </c>
      <c r="F74">
        <v>4096</v>
      </c>
      <c r="G74">
        <v>1</v>
      </c>
      <c r="H74">
        <v>2.8584286805383399</v>
      </c>
      <c r="I74">
        <v>7.0064999884289403</v>
      </c>
      <c r="J74">
        <v>-0.94912097006070995</v>
      </c>
      <c r="K74" t="b">
        <v>1</v>
      </c>
      <c r="L74">
        <v>282.2</v>
      </c>
      <c r="M74" t="s">
        <v>92</v>
      </c>
      <c r="N74">
        <v>7.1385533950634601</v>
      </c>
      <c r="O74">
        <v>4.1100000000000003</v>
      </c>
      <c r="P74">
        <v>2.4510000000000001</v>
      </c>
      <c r="Q74" t="s">
        <v>725</v>
      </c>
      <c r="S74">
        <v>0</v>
      </c>
      <c r="T74">
        <v>12880</v>
      </c>
      <c r="U74">
        <v>4096</v>
      </c>
      <c r="V74">
        <v>301</v>
      </c>
      <c r="W74">
        <v>4096</v>
      </c>
      <c r="X74">
        <v>1</v>
      </c>
      <c r="Y74">
        <v>0.107118048344902</v>
      </c>
      <c r="Z74">
        <v>282.2</v>
      </c>
      <c r="AA74">
        <v>45.62</v>
      </c>
      <c r="AB74" t="s">
        <v>94</v>
      </c>
      <c r="AC74">
        <v>16.796875</v>
      </c>
      <c r="AE74">
        <v>3</v>
      </c>
      <c r="AF74">
        <v>282.25</v>
      </c>
      <c r="AG74">
        <v>10.1875</v>
      </c>
      <c r="AH74">
        <f t="shared" si="5"/>
        <v>272.0625</v>
      </c>
      <c r="AI74">
        <f t="shared" si="6"/>
        <v>27.70552147239264</v>
      </c>
      <c r="AJ74">
        <f t="shared" si="7"/>
        <v>0.38708112985282289</v>
      </c>
      <c r="AK74">
        <f t="shared" si="8"/>
        <v>729.17530262278069</v>
      </c>
    </row>
    <row r="75" spans="1:37" x14ac:dyDescent="0.3">
      <c r="A75">
        <v>73</v>
      </c>
      <c r="B75">
        <v>148</v>
      </c>
      <c r="C75" t="s">
        <v>91</v>
      </c>
      <c r="D75">
        <v>5.5347783998799902E-2</v>
      </c>
      <c r="E75">
        <v>4096</v>
      </c>
      <c r="F75">
        <v>4096</v>
      </c>
      <c r="G75">
        <v>1</v>
      </c>
      <c r="H75">
        <v>3.1612519865482498</v>
      </c>
      <c r="I75">
        <v>4.0565284280511698</v>
      </c>
      <c r="J75">
        <v>-0.97081975599774495</v>
      </c>
      <c r="K75" t="b">
        <v>1</v>
      </c>
      <c r="L75">
        <v>19.2</v>
      </c>
      <c r="M75" t="s">
        <v>92</v>
      </c>
      <c r="N75">
        <v>5.4336600012249097</v>
      </c>
      <c r="O75">
        <v>3.7229999999999999</v>
      </c>
      <c r="P75">
        <v>1.2829999999999999</v>
      </c>
      <c r="Q75" t="s">
        <v>726</v>
      </c>
      <c r="S75">
        <v>0</v>
      </c>
      <c r="T75">
        <v>5290</v>
      </c>
      <c r="U75">
        <v>4096</v>
      </c>
      <c r="V75">
        <v>356</v>
      </c>
      <c r="W75">
        <v>4096</v>
      </c>
      <c r="X75">
        <v>1</v>
      </c>
      <c r="Y75">
        <v>0.114546126195034</v>
      </c>
      <c r="Z75">
        <v>19.2</v>
      </c>
      <c r="AA75">
        <v>275.2</v>
      </c>
      <c r="AB75" t="s">
        <v>94</v>
      </c>
      <c r="AC75">
        <v>4.3828125</v>
      </c>
      <c r="AE75">
        <v>2</v>
      </c>
      <c r="AF75">
        <v>19.203125</v>
      </c>
      <c r="AG75">
        <v>3.837890625</v>
      </c>
      <c r="AH75">
        <f t="shared" si="5"/>
        <v>15.365234375</v>
      </c>
      <c r="AI75">
        <f t="shared" si="6"/>
        <v>5.003562340966921</v>
      </c>
      <c r="AJ75">
        <f t="shared" si="7"/>
        <v>0.37877240984635374</v>
      </c>
      <c r="AK75">
        <f t="shared" si="8"/>
        <v>50.698320418294479</v>
      </c>
    </row>
    <row r="76" spans="1:37" x14ac:dyDescent="0.3">
      <c r="A76">
        <v>74</v>
      </c>
      <c r="B76">
        <v>149</v>
      </c>
      <c r="C76" t="s">
        <v>91</v>
      </c>
      <c r="D76">
        <v>4.1118599730173899E-2</v>
      </c>
      <c r="E76">
        <v>4096</v>
      </c>
      <c r="F76">
        <v>4096</v>
      </c>
      <c r="G76">
        <v>1</v>
      </c>
      <c r="H76">
        <v>3.9562576299754002</v>
      </c>
      <c r="I76">
        <v>5.8377981239187804</v>
      </c>
      <c r="J76">
        <v>-0.97644536716660701</v>
      </c>
      <c r="K76" t="b">
        <v>1</v>
      </c>
      <c r="L76">
        <v>29.9</v>
      </c>
      <c r="M76" t="s">
        <v>92</v>
      </c>
      <c r="N76">
        <v>6.24099472953458</v>
      </c>
      <c r="O76">
        <v>3.7250000000000001</v>
      </c>
      <c r="P76">
        <v>1.476</v>
      </c>
      <c r="Q76" t="s">
        <v>727</v>
      </c>
      <c r="S76">
        <v>0</v>
      </c>
      <c r="T76">
        <v>5316</v>
      </c>
      <c r="U76">
        <v>4096</v>
      </c>
      <c r="V76">
        <v>202</v>
      </c>
      <c r="W76">
        <v>4096</v>
      </c>
      <c r="X76">
        <v>1</v>
      </c>
      <c r="Y76">
        <v>0.20800156100408801</v>
      </c>
      <c r="Z76">
        <v>29.9</v>
      </c>
      <c r="AA76">
        <v>177.8</v>
      </c>
      <c r="AB76" t="s">
        <v>94</v>
      </c>
      <c r="AC76">
        <v>5.46875</v>
      </c>
      <c r="AE76">
        <v>5</v>
      </c>
      <c r="AF76">
        <v>29.90625</v>
      </c>
      <c r="AG76">
        <v>5.046875</v>
      </c>
      <c r="AH76">
        <f t="shared" si="5"/>
        <v>24.859375</v>
      </c>
      <c r="AI76">
        <f t="shared" si="6"/>
        <v>5.9256965944272446</v>
      </c>
      <c r="AJ76">
        <f t="shared" si="7"/>
        <v>0.37664756592374726</v>
      </c>
      <c r="AK76">
        <f t="shared" si="8"/>
        <v>79.401150321132178</v>
      </c>
    </row>
    <row r="77" spans="1:37" x14ac:dyDescent="0.3">
      <c r="A77">
        <v>75</v>
      </c>
      <c r="B77">
        <v>152</v>
      </c>
      <c r="C77" t="s">
        <v>91</v>
      </c>
      <c r="D77">
        <v>1.8971924459527102E-2</v>
      </c>
      <c r="E77">
        <v>4096</v>
      </c>
      <c r="F77">
        <v>11008</v>
      </c>
      <c r="G77">
        <v>2.6875</v>
      </c>
      <c r="H77">
        <v>3.4284631421090901</v>
      </c>
      <c r="I77">
        <v>7.9551058844250102</v>
      </c>
      <c r="J77">
        <v>-1.0037697642725001</v>
      </c>
      <c r="K77" t="b">
        <v>1</v>
      </c>
      <c r="L77">
        <v>208.6</v>
      </c>
      <c r="M77" t="s">
        <v>92</v>
      </c>
      <c r="N77">
        <v>8.0682917195030601</v>
      </c>
      <c r="O77">
        <v>4.367</v>
      </c>
      <c r="P77">
        <v>2.3199999999999998</v>
      </c>
      <c r="Q77" t="s">
        <v>728</v>
      </c>
      <c r="S77">
        <v>0</v>
      </c>
      <c r="T77">
        <v>23200</v>
      </c>
      <c r="U77">
        <v>4096</v>
      </c>
      <c r="V77">
        <v>392</v>
      </c>
      <c r="W77">
        <v>4096</v>
      </c>
      <c r="X77">
        <v>1</v>
      </c>
      <c r="Y77">
        <v>0.122655911117638</v>
      </c>
      <c r="Z77">
        <v>208.6</v>
      </c>
      <c r="AA77">
        <v>111.2</v>
      </c>
      <c r="AB77" t="s">
        <v>94</v>
      </c>
      <c r="AC77">
        <v>14.4453125</v>
      </c>
      <c r="AE77">
        <v>0</v>
      </c>
      <c r="AF77">
        <v>208.625</v>
      </c>
      <c r="AG77">
        <v>11.9375</v>
      </c>
      <c r="AH77">
        <f t="shared" si="5"/>
        <v>196.6875</v>
      </c>
      <c r="AI77">
        <f t="shared" si="6"/>
        <v>17.476439790575917</v>
      </c>
      <c r="AJ77">
        <f t="shared" si="7"/>
        <v>0.36649523310584481</v>
      </c>
      <c r="AK77">
        <f t="shared" si="8"/>
        <v>569.24342025411431</v>
      </c>
    </row>
    <row r="78" spans="1:37" x14ac:dyDescent="0.3">
      <c r="A78">
        <v>76</v>
      </c>
      <c r="B78">
        <v>153</v>
      </c>
      <c r="C78" t="s">
        <v>91</v>
      </c>
      <c r="D78">
        <v>3.5755965772196502E-2</v>
      </c>
      <c r="E78">
        <v>4096</v>
      </c>
      <c r="F78">
        <v>11008</v>
      </c>
      <c r="G78">
        <v>2.6875</v>
      </c>
      <c r="H78">
        <v>4.4466122084208104</v>
      </c>
      <c r="I78">
        <v>7.7120930489798498</v>
      </c>
      <c r="J78">
        <v>-1.0134136691333999</v>
      </c>
      <c r="K78" t="b">
        <v>1</v>
      </c>
      <c r="L78">
        <v>54.22</v>
      </c>
      <c r="M78" t="s">
        <v>92</v>
      </c>
      <c r="N78">
        <v>8.3534317975302592</v>
      </c>
      <c r="O78">
        <v>4.3360000000000003</v>
      </c>
      <c r="P78">
        <v>1.734</v>
      </c>
      <c r="Q78" t="s">
        <v>730</v>
      </c>
      <c r="S78">
        <v>0</v>
      </c>
      <c r="T78">
        <v>21630</v>
      </c>
      <c r="U78">
        <v>4096</v>
      </c>
      <c r="V78">
        <v>329</v>
      </c>
      <c r="W78">
        <v>4096</v>
      </c>
      <c r="X78">
        <v>1</v>
      </c>
      <c r="Y78">
        <v>0.190017882019134</v>
      </c>
      <c r="Z78">
        <v>54.22</v>
      </c>
      <c r="AA78">
        <v>399</v>
      </c>
      <c r="AB78" t="s">
        <v>94</v>
      </c>
      <c r="AC78">
        <v>7.36328125</v>
      </c>
      <c r="AE78">
        <v>0</v>
      </c>
      <c r="AF78">
        <v>54.21875</v>
      </c>
      <c r="AG78">
        <v>11.8046875</v>
      </c>
      <c r="AH78">
        <f t="shared" si="5"/>
        <v>42.4140625</v>
      </c>
      <c r="AI78">
        <f t="shared" si="6"/>
        <v>4.5929847782925215</v>
      </c>
      <c r="AJ78">
        <f t="shared" si="7"/>
        <v>0.36297777621727673</v>
      </c>
      <c r="AK78">
        <f t="shared" si="8"/>
        <v>149.37209259760553</v>
      </c>
    </row>
    <row r="79" spans="1:37" x14ac:dyDescent="0.3">
      <c r="A79">
        <v>77</v>
      </c>
      <c r="B79">
        <v>154</v>
      </c>
      <c r="C79" t="s">
        <v>91</v>
      </c>
      <c r="D79">
        <v>3.60114401522134E-2</v>
      </c>
      <c r="E79">
        <v>4096</v>
      </c>
      <c r="F79">
        <v>11008</v>
      </c>
      <c r="G79">
        <v>2.6875</v>
      </c>
      <c r="H79">
        <v>3.34243033671653</v>
      </c>
      <c r="I79">
        <v>5.9700244979048298</v>
      </c>
      <c r="J79">
        <v>-1.0061807404877301</v>
      </c>
      <c r="K79" t="b">
        <v>1</v>
      </c>
      <c r="L79">
        <v>61.1</v>
      </c>
      <c r="M79" t="s">
        <v>92</v>
      </c>
      <c r="N79">
        <v>7.0819989168157704</v>
      </c>
      <c r="O79">
        <v>4.3159999999999998</v>
      </c>
      <c r="P79">
        <v>1.786</v>
      </c>
      <c r="Q79" t="s">
        <v>729</v>
      </c>
      <c r="R79" t="s">
        <v>1941</v>
      </c>
      <c r="S79">
        <v>0</v>
      </c>
      <c r="T79">
        <v>20740</v>
      </c>
      <c r="U79">
        <v>4096</v>
      </c>
      <c r="V79">
        <v>572</v>
      </c>
      <c r="W79">
        <v>4096</v>
      </c>
      <c r="X79">
        <v>1</v>
      </c>
      <c r="Y79">
        <v>9.7941932653871203E-2</v>
      </c>
      <c r="Z79">
        <v>61.1</v>
      </c>
      <c r="AA79">
        <v>339.5</v>
      </c>
      <c r="AB79" t="s">
        <v>94</v>
      </c>
      <c r="AC79">
        <v>7.81640625</v>
      </c>
      <c r="AE79">
        <v>0</v>
      </c>
      <c r="AF79">
        <v>61.09375</v>
      </c>
      <c r="AG79">
        <v>9.046875</v>
      </c>
      <c r="AH79">
        <f t="shared" si="5"/>
        <v>52.046875</v>
      </c>
      <c r="AI79">
        <f t="shared" si="6"/>
        <v>6.7530224525043181</v>
      </c>
      <c r="AJ79">
        <f t="shared" si="7"/>
        <v>0.36561268614320547</v>
      </c>
      <c r="AK79">
        <f t="shared" si="8"/>
        <v>167.09964483035037</v>
      </c>
    </row>
    <row r="80" spans="1:37" x14ac:dyDescent="0.3">
      <c r="A80">
        <v>78</v>
      </c>
      <c r="B80">
        <v>160</v>
      </c>
      <c r="C80" t="s">
        <v>91</v>
      </c>
      <c r="D80">
        <v>4.4353323193109903E-2</v>
      </c>
      <c r="E80">
        <v>4096</v>
      </c>
      <c r="F80">
        <v>4096</v>
      </c>
      <c r="G80">
        <v>1</v>
      </c>
      <c r="H80">
        <v>4.1381877648420096</v>
      </c>
      <c r="I80">
        <v>9.8847727273472206</v>
      </c>
      <c r="J80">
        <v>-0.94349535889184899</v>
      </c>
      <c r="K80" t="b">
        <v>1</v>
      </c>
      <c r="L80">
        <v>244.6</v>
      </c>
      <c r="M80" t="s">
        <v>92</v>
      </c>
      <c r="N80">
        <v>9.9278268822066593</v>
      </c>
      <c r="O80">
        <v>4.125</v>
      </c>
      <c r="P80">
        <v>2.3889999999999998</v>
      </c>
      <c r="Q80" t="s">
        <v>731</v>
      </c>
      <c r="S80">
        <v>0</v>
      </c>
      <c r="T80">
        <v>13370</v>
      </c>
      <c r="U80">
        <v>4096</v>
      </c>
      <c r="V80">
        <v>20</v>
      </c>
      <c r="W80">
        <v>4096</v>
      </c>
      <c r="X80">
        <v>1</v>
      </c>
      <c r="Y80">
        <v>0.70172011683448599</v>
      </c>
      <c r="Z80">
        <v>244.6</v>
      </c>
      <c r="AA80">
        <v>54.66</v>
      </c>
      <c r="AB80" t="s">
        <v>94</v>
      </c>
      <c r="AC80">
        <v>15.640625</v>
      </c>
      <c r="AE80">
        <v>3</v>
      </c>
      <c r="AF80">
        <v>244.625</v>
      </c>
      <c r="AG80">
        <v>47</v>
      </c>
      <c r="AH80">
        <f t="shared" si="5"/>
        <v>197.625</v>
      </c>
      <c r="AI80">
        <f t="shared" si="6"/>
        <v>5.2047872340425529</v>
      </c>
      <c r="AJ80">
        <f t="shared" si="7"/>
        <v>0.38926483435734044</v>
      </c>
      <c r="AK80">
        <f t="shared" si="8"/>
        <v>628.42820211043568</v>
      </c>
    </row>
    <row r="81" spans="1:37" x14ac:dyDescent="0.3">
      <c r="A81">
        <v>79</v>
      </c>
      <c r="B81">
        <v>161</v>
      </c>
      <c r="C81" t="s">
        <v>91</v>
      </c>
      <c r="D81">
        <v>2.8080881300231699E-2</v>
      </c>
      <c r="E81">
        <v>4096</v>
      </c>
      <c r="F81">
        <v>4096</v>
      </c>
      <c r="G81">
        <v>1</v>
      </c>
      <c r="H81">
        <v>2.90499924101145</v>
      </c>
      <c r="I81">
        <v>7.4100175952362299</v>
      </c>
      <c r="J81">
        <v>-0.94510267636866596</v>
      </c>
      <c r="K81" t="b">
        <v>1</v>
      </c>
      <c r="L81">
        <v>355</v>
      </c>
      <c r="M81" t="s">
        <v>92</v>
      </c>
      <c r="N81">
        <v>7.4997085972082198</v>
      </c>
      <c r="O81">
        <v>4.1399999999999997</v>
      </c>
      <c r="P81">
        <v>2.5499999999999998</v>
      </c>
      <c r="Q81" t="s">
        <v>732</v>
      </c>
      <c r="S81">
        <v>0</v>
      </c>
      <c r="T81">
        <v>13770</v>
      </c>
      <c r="U81">
        <v>4096</v>
      </c>
      <c r="V81">
        <v>182</v>
      </c>
      <c r="W81">
        <v>4096</v>
      </c>
      <c r="X81">
        <v>1</v>
      </c>
      <c r="Y81">
        <v>0.14120793856396499</v>
      </c>
      <c r="Z81">
        <v>355</v>
      </c>
      <c r="AA81">
        <v>38.78</v>
      </c>
      <c r="AB81" t="s">
        <v>94</v>
      </c>
      <c r="AC81">
        <v>18.84375</v>
      </c>
      <c r="AE81">
        <v>3</v>
      </c>
      <c r="AF81">
        <v>355</v>
      </c>
      <c r="AG81">
        <v>14.609375</v>
      </c>
      <c r="AH81">
        <f t="shared" si="5"/>
        <v>340.390625</v>
      </c>
      <c r="AI81">
        <f t="shared" si="6"/>
        <v>24.299465240641712</v>
      </c>
      <c r="AJ81">
        <f t="shared" si="7"/>
        <v>0.38863966474358291</v>
      </c>
      <c r="AK81">
        <f t="shared" si="8"/>
        <v>913.44253354639511</v>
      </c>
    </row>
    <row r="82" spans="1:37" x14ac:dyDescent="0.3">
      <c r="A82">
        <v>80</v>
      </c>
      <c r="B82">
        <v>162</v>
      </c>
      <c r="C82" t="s">
        <v>91</v>
      </c>
      <c r="D82">
        <v>7.4655960290614207E-2</v>
      </c>
      <c r="E82">
        <v>4096</v>
      </c>
      <c r="F82">
        <v>4096</v>
      </c>
      <c r="G82">
        <v>1</v>
      </c>
      <c r="H82">
        <v>3.17377999254319</v>
      </c>
      <c r="I82">
        <v>3.8277522371004302</v>
      </c>
      <c r="J82">
        <v>-0.97724902590501495</v>
      </c>
      <c r="K82" t="b">
        <v>1</v>
      </c>
      <c r="L82">
        <v>16.059999999999999</v>
      </c>
      <c r="M82" t="s">
        <v>92</v>
      </c>
      <c r="N82">
        <v>5.4030790069812102</v>
      </c>
      <c r="O82">
        <v>3.7679999999999998</v>
      </c>
      <c r="P82">
        <v>1.206</v>
      </c>
      <c r="Q82" t="s">
        <v>733</v>
      </c>
      <c r="S82">
        <v>0</v>
      </c>
      <c r="T82">
        <v>5852</v>
      </c>
      <c r="U82">
        <v>4096</v>
      </c>
      <c r="V82">
        <v>475</v>
      </c>
      <c r="W82">
        <v>4096</v>
      </c>
      <c r="X82">
        <v>1</v>
      </c>
      <c r="Y82">
        <v>9.9739866452488293E-2</v>
      </c>
      <c r="Z82">
        <v>16.059999999999999</v>
      </c>
      <c r="AA82">
        <v>364.2</v>
      </c>
      <c r="AB82" t="s">
        <v>94</v>
      </c>
      <c r="AC82">
        <v>4.0078125</v>
      </c>
      <c r="AE82">
        <v>3</v>
      </c>
      <c r="AF82">
        <v>16.0625</v>
      </c>
      <c r="AG82">
        <v>3.578125</v>
      </c>
      <c r="AH82">
        <f t="shared" si="5"/>
        <v>12.484375</v>
      </c>
      <c r="AI82">
        <f t="shared" si="6"/>
        <v>4.4890829694323147</v>
      </c>
      <c r="AJ82">
        <f t="shared" si="7"/>
        <v>0.37634499141570149</v>
      </c>
      <c r="AK82">
        <f t="shared" si="8"/>
        <v>42.680254464334709</v>
      </c>
    </row>
    <row r="83" spans="1:37" x14ac:dyDescent="0.3">
      <c r="A83">
        <v>81</v>
      </c>
      <c r="B83">
        <v>163</v>
      </c>
      <c r="C83" t="s">
        <v>91</v>
      </c>
      <c r="D83">
        <v>6.9796886202216094E-2</v>
      </c>
      <c r="E83">
        <v>4096</v>
      </c>
      <c r="F83">
        <v>4096</v>
      </c>
      <c r="G83">
        <v>1</v>
      </c>
      <c r="H83">
        <v>8.8519213568535804</v>
      </c>
      <c r="I83">
        <v>11.6095023264202</v>
      </c>
      <c r="J83">
        <v>-0.97724902590501495</v>
      </c>
      <c r="K83" t="b">
        <v>1</v>
      </c>
      <c r="L83">
        <v>20.5</v>
      </c>
      <c r="M83" t="s">
        <v>92</v>
      </c>
      <c r="N83">
        <v>11.734905170260101</v>
      </c>
      <c r="O83">
        <v>3.766</v>
      </c>
      <c r="P83">
        <v>1.3120000000000001</v>
      </c>
      <c r="Q83" t="s">
        <v>734</v>
      </c>
      <c r="S83">
        <v>0</v>
      </c>
      <c r="T83">
        <v>5836</v>
      </c>
      <c r="U83">
        <v>4096</v>
      </c>
      <c r="V83">
        <v>29</v>
      </c>
      <c r="W83">
        <v>4096</v>
      </c>
      <c r="X83">
        <v>1</v>
      </c>
      <c r="Y83">
        <v>1.4580651917005401</v>
      </c>
      <c r="Z83">
        <v>20.5</v>
      </c>
      <c r="AA83">
        <v>284.8</v>
      </c>
      <c r="AB83" t="s">
        <v>94</v>
      </c>
      <c r="AC83">
        <v>4.52734375</v>
      </c>
      <c r="AD83" t="s">
        <v>98</v>
      </c>
      <c r="AE83">
        <v>3</v>
      </c>
      <c r="AF83">
        <v>20.5</v>
      </c>
      <c r="AG83">
        <v>10.515625</v>
      </c>
      <c r="AH83">
        <f t="shared" si="5"/>
        <v>9.984375</v>
      </c>
      <c r="AI83">
        <f t="shared" si="6"/>
        <v>1.9494799405646359</v>
      </c>
      <c r="AJ83">
        <f t="shared" si="7"/>
        <v>0.37634499141570149</v>
      </c>
      <c r="AK83">
        <f t="shared" si="8"/>
        <v>54.471297526466081</v>
      </c>
    </row>
    <row r="84" spans="1:37" x14ac:dyDescent="0.3">
      <c r="A84">
        <v>82</v>
      </c>
      <c r="B84">
        <v>166</v>
      </c>
      <c r="C84" t="s">
        <v>91</v>
      </c>
      <c r="D84">
        <v>1.7931852469916E-2</v>
      </c>
      <c r="E84">
        <v>4096</v>
      </c>
      <c r="F84">
        <v>11008</v>
      </c>
      <c r="G84">
        <v>2.6875</v>
      </c>
      <c r="H84">
        <v>3.4677709663975298</v>
      </c>
      <c r="I84">
        <v>8.2020910943504095</v>
      </c>
      <c r="J84">
        <v>-1.0013587880572701</v>
      </c>
      <c r="K84" t="b">
        <v>1</v>
      </c>
      <c r="L84">
        <v>231.6</v>
      </c>
      <c r="M84" t="s">
        <v>92</v>
      </c>
      <c r="N84">
        <v>8.2982490883471698</v>
      </c>
      <c r="O84">
        <v>4.3630000000000004</v>
      </c>
      <c r="P84">
        <v>2.3650000000000002</v>
      </c>
      <c r="Q84" t="s">
        <v>735</v>
      </c>
      <c r="S84">
        <v>0</v>
      </c>
      <c r="T84">
        <v>23090</v>
      </c>
      <c r="U84">
        <v>4096</v>
      </c>
      <c r="V84">
        <v>196</v>
      </c>
      <c r="W84">
        <v>4096</v>
      </c>
      <c r="X84">
        <v>1</v>
      </c>
      <c r="Y84">
        <v>0.17626935474267999</v>
      </c>
      <c r="Z84">
        <v>231.6</v>
      </c>
      <c r="AA84">
        <v>99.7</v>
      </c>
      <c r="AB84" t="s">
        <v>94</v>
      </c>
      <c r="AC84">
        <v>15.21875</v>
      </c>
      <c r="AE84">
        <v>0</v>
      </c>
      <c r="AF84">
        <v>231.625</v>
      </c>
      <c r="AG84">
        <v>16.1875</v>
      </c>
      <c r="AH84">
        <f t="shared" si="5"/>
        <v>215.4375</v>
      </c>
      <c r="AI84">
        <f t="shared" si="6"/>
        <v>14.308880308880308</v>
      </c>
      <c r="AJ84">
        <f t="shared" si="7"/>
        <v>0.36737991043531981</v>
      </c>
      <c r="AK84">
        <f t="shared" si="8"/>
        <v>630.47813291026273</v>
      </c>
    </row>
    <row r="85" spans="1:37" x14ac:dyDescent="0.3">
      <c r="A85">
        <v>83</v>
      </c>
      <c r="B85">
        <v>167</v>
      </c>
      <c r="C85" t="s">
        <v>91</v>
      </c>
      <c r="D85">
        <v>2.6335964501505198E-2</v>
      </c>
      <c r="E85">
        <v>4096</v>
      </c>
      <c r="F85">
        <v>11008</v>
      </c>
      <c r="G85">
        <v>2.6875</v>
      </c>
      <c r="H85">
        <v>4.2274168889340897</v>
      </c>
      <c r="I85">
        <v>7.7365031736938299</v>
      </c>
      <c r="J85">
        <v>-1.0118063516565901</v>
      </c>
      <c r="K85" t="b">
        <v>1</v>
      </c>
      <c r="L85">
        <v>67.56</v>
      </c>
      <c r="M85" t="s">
        <v>92</v>
      </c>
      <c r="N85">
        <v>8.2463270947286702</v>
      </c>
      <c r="O85">
        <v>4.34</v>
      </c>
      <c r="P85">
        <v>1.83</v>
      </c>
      <c r="Q85" t="s">
        <v>737</v>
      </c>
      <c r="S85">
        <v>0</v>
      </c>
      <c r="T85">
        <v>21900</v>
      </c>
      <c r="U85">
        <v>4096</v>
      </c>
      <c r="V85">
        <v>318</v>
      </c>
      <c r="W85">
        <v>4096</v>
      </c>
      <c r="X85">
        <v>1</v>
      </c>
      <c r="Y85">
        <v>0.18098455209606101</v>
      </c>
      <c r="Z85">
        <v>67.56</v>
      </c>
      <c r="AA85">
        <v>324.2</v>
      </c>
      <c r="AB85" t="s">
        <v>94</v>
      </c>
      <c r="AC85">
        <v>8.21875</v>
      </c>
      <c r="AE85">
        <v>0</v>
      </c>
      <c r="AF85">
        <v>67.5625</v>
      </c>
      <c r="AG85">
        <v>12.1015625</v>
      </c>
      <c r="AH85">
        <f t="shared" si="5"/>
        <v>55.4609375</v>
      </c>
      <c r="AI85">
        <f t="shared" si="6"/>
        <v>5.5829567462879277</v>
      </c>
      <c r="AJ85">
        <f t="shared" si="7"/>
        <v>0.36356166586299532</v>
      </c>
      <c r="AK85">
        <f t="shared" si="8"/>
        <v>185.8350490270343</v>
      </c>
    </row>
    <row r="86" spans="1:37" x14ac:dyDescent="0.3">
      <c r="A86">
        <v>84</v>
      </c>
      <c r="B86">
        <v>168</v>
      </c>
      <c r="C86" t="s">
        <v>91</v>
      </c>
      <c r="D86">
        <v>3.7612198216915103E-2</v>
      </c>
      <c r="E86">
        <v>4096</v>
      </c>
      <c r="F86">
        <v>11008</v>
      </c>
      <c r="G86">
        <v>2.6875</v>
      </c>
      <c r="H86">
        <v>3.6741066427860698</v>
      </c>
      <c r="I86">
        <v>6.4727425620957701</v>
      </c>
      <c r="J86">
        <v>-1.01019903417977</v>
      </c>
      <c r="K86" t="b">
        <v>1</v>
      </c>
      <c r="L86">
        <v>57.72</v>
      </c>
      <c r="M86" t="s">
        <v>92</v>
      </c>
      <c r="N86">
        <v>7.4131754474817004</v>
      </c>
      <c r="O86">
        <v>4.3239999999999998</v>
      </c>
      <c r="P86">
        <v>1.762</v>
      </c>
      <c r="Q86" t="s">
        <v>736</v>
      </c>
      <c r="R86" t="s">
        <v>1941</v>
      </c>
      <c r="S86">
        <v>0</v>
      </c>
      <c r="T86">
        <v>21010</v>
      </c>
      <c r="U86">
        <v>4096</v>
      </c>
      <c r="V86">
        <v>540</v>
      </c>
      <c r="W86">
        <v>4096</v>
      </c>
      <c r="X86">
        <v>1</v>
      </c>
      <c r="Y86">
        <v>0.115075227705478</v>
      </c>
      <c r="Z86">
        <v>57.72</v>
      </c>
      <c r="AA86">
        <v>364</v>
      </c>
      <c r="AB86" t="s">
        <v>94</v>
      </c>
      <c r="AC86">
        <v>7.59765625</v>
      </c>
      <c r="AE86">
        <v>0</v>
      </c>
      <c r="AF86">
        <v>57.71875</v>
      </c>
      <c r="AG86">
        <v>9.4375</v>
      </c>
      <c r="AH86">
        <f t="shared" si="5"/>
        <v>48.28125</v>
      </c>
      <c r="AI86">
        <f t="shared" si="6"/>
        <v>6.1158940397350996</v>
      </c>
      <c r="AJ86">
        <f t="shared" si="7"/>
        <v>0.36414649475938449</v>
      </c>
      <c r="AK86">
        <f t="shared" si="8"/>
        <v>158.50420320024932</v>
      </c>
    </row>
    <row r="87" spans="1:37" x14ac:dyDescent="0.3">
      <c r="A87">
        <v>85</v>
      </c>
      <c r="B87">
        <v>174</v>
      </c>
      <c r="C87" t="s">
        <v>91</v>
      </c>
      <c r="D87">
        <v>3.9701184458694701E-2</v>
      </c>
      <c r="E87">
        <v>4096</v>
      </c>
      <c r="F87">
        <v>4096</v>
      </c>
      <c r="G87">
        <v>1</v>
      </c>
      <c r="H87">
        <v>2.7795923343784099</v>
      </c>
      <c r="I87">
        <v>6.4006628168596604</v>
      </c>
      <c r="J87">
        <v>-0.94108438267662198</v>
      </c>
      <c r="K87" t="b">
        <v>1</v>
      </c>
      <c r="L87">
        <v>201.1</v>
      </c>
      <c r="M87" t="s">
        <v>92</v>
      </c>
      <c r="N87">
        <v>6.7598334943543401</v>
      </c>
      <c r="O87">
        <v>4.0860000000000003</v>
      </c>
      <c r="P87">
        <v>2.3029999999999999</v>
      </c>
      <c r="Q87" t="s">
        <v>738</v>
      </c>
      <c r="S87">
        <v>0</v>
      </c>
      <c r="T87">
        <v>12190</v>
      </c>
      <c r="U87">
        <v>4096</v>
      </c>
      <c r="V87">
        <v>201</v>
      </c>
      <c r="W87">
        <v>4096</v>
      </c>
      <c r="X87">
        <v>1</v>
      </c>
      <c r="Y87">
        <v>0.12552276510693799</v>
      </c>
      <c r="Z87">
        <v>201.1</v>
      </c>
      <c r="AA87">
        <v>60.62</v>
      </c>
      <c r="AB87" t="s">
        <v>94</v>
      </c>
      <c r="AC87">
        <v>14.1796875</v>
      </c>
      <c r="AE87">
        <v>4</v>
      </c>
      <c r="AF87">
        <v>201.125</v>
      </c>
      <c r="AG87">
        <v>12.9140625</v>
      </c>
      <c r="AH87">
        <f t="shared" si="5"/>
        <v>188.2109375</v>
      </c>
      <c r="AI87">
        <f t="shared" si="6"/>
        <v>15.574107683000605</v>
      </c>
      <c r="AJ87">
        <f t="shared" si="7"/>
        <v>0.39020447488471915</v>
      </c>
      <c r="AK87">
        <f t="shared" si="8"/>
        <v>515.43488848870777</v>
      </c>
    </row>
    <row r="88" spans="1:37" x14ac:dyDescent="0.3">
      <c r="A88">
        <v>86</v>
      </c>
      <c r="B88">
        <v>175</v>
      </c>
      <c r="C88" t="s">
        <v>91</v>
      </c>
      <c r="D88">
        <v>2.55275758656189E-2</v>
      </c>
      <c r="E88">
        <v>4096</v>
      </c>
      <c r="F88">
        <v>4096</v>
      </c>
      <c r="G88">
        <v>1</v>
      </c>
      <c r="H88">
        <v>2.6876939906817898</v>
      </c>
      <c r="I88">
        <v>6.6247457348445904</v>
      </c>
      <c r="J88">
        <v>-0.93947706519980501</v>
      </c>
      <c r="K88" t="b">
        <v>1</v>
      </c>
      <c r="L88">
        <v>291.2</v>
      </c>
      <c r="M88" t="s">
        <v>92</v>
      </c>
      <c r="N88">
        <v>6.8402612123981399</v>
      </c>
      <c r="O88">
        <v>4.0979999999999999</v>
      </c>
      <c r="P88">
        <v>2.4649999999999999</v>
      </c>
      <c r="Q88" t="s">
        <v>739</v>
      </c>
      <c r="S88">
        <v>0</v>
      </c>
      <c r="T88">
        <v>12560</v>
      </c>
      <c r="U88">
        <v>4096</v>
      </c>
      <c r="V88">
        <v>234</v>
      </c>
      <c r="W88">
        <v>4096</v>
      </c>
      <c r="X88">
        <v>1</v>
      </c>
      <c r="Y88">
        <v>0.11032800758281699</v>
      </c>
      <c r="Z88">
        <v>291.2</v>
      </c>
      <c r="AA88">
        <v>43.12</v>
      </c>
      <c r="AB88" t="s">
        <v>94</v>
      </c>
      <c r="AC88">
        <v>17.0625</v>
      </c>
      <c r="AE88">
        <v>3</v>
      </c>
      <c r="AF88">
        <v>291.25</v>
      </c>
      <c r="AG88">
        <v>11.2890625</v>
      </c>
      <c r="AH88">
        <f t="shared" si="5"/>
        <v>279.9609375</v>
      </c>
      <c r="AI88">
        <f t="shared" si="6"/>
        <v>25.79930795847751</v>
      </c>
      <c r="AJ88">
        <f t="shared" si="7"/>
        <v>0.39083216166756746</v>
      </c>
      <c r="AK88">
        <f t="shared" si="8"/>
        <v>745.20479265913207</v>
      </c>
    </row>
    <row r="89" spans="1:37" x14ac:dyDescent="0.3">
      <c r="A89">
        <v>87</v>
      </c>
      <c r="B89">
        <v>176</v>
      </c>
      <c r="C89" t="s">
        <v>91</v>
      </c>
      <c r="D89">
        <v>6.4951926559518397E-2</v>
      </c>
      <c r="E89">
        <v>4096</v>
      </c>
      <c r="F89">
        <v>4096</v>
      </c>
      <c r="G89">
        <v>1</v>
      </c>
      <c r="H89">
        <v>4.0042410804682298</v>
      </c>
      <c r="I89">
        <v>4.8176025499383401</v>
      </c>
      <c r="J89">
        <v>-0.97805268464342399</v>
      </c>
      <c r="K89" t="b">
        <v>1</v>
      </c>
      <c r="L89">
        <v>15.95</v>
      </c>
      <c r="M89" t="s">
        <v>92</v>
      </c>
      <c r="N89">
        <v>6.1280593924017497</v>
      </c>
      <c r="O89">
        <v>3.738</v>
      </c>
      <c r="P89">
        <v>1.2030000000000001</v>
      </c>
      <c r="Q89" t="s">
        <v>740</v>
      </c>
      <c r="S89">
        <v>0</v>
      </c>
      <c r="T89">
        <v>5464</v>
      </c>
      <c r="U89">
        <v>4096</v>
      </c>
      <c r="V89">
        <v>187</v>
      </c>
      <c r="W89">
        <v>4096</v>
      </c>
      <c r="X89">
        <v>1</v>
      </c>
      <c r="Y89">
        <v>0.219691865757631</v>
      </c>
      <c r="Z89">
        <v>15.95</v>
      </c>
      <c r="AA89">
        <v>342.5</v>
      </c>
      <c r="AB89" t="s">
        <v>94</v>
      </c>
      <c r="AC89">
        <v>3.994140625</v>
      </c>
      <c r="AE89">
        <v>3</v>
      </c>
      <c r="AF89">
        <v>15.953125</v>
      </c>
      <c r="AG89">
        <v>5.4375</v>
      </c>
      <c r="AH89">
        <f t="shared" si="5"/>
        <v>10.515625</v>
      </c>
      <c r="AI89">
        <f t="shared" si="6"/>
        <v>2.9339080459770117</v>
      </c>
      <c r="AJ89">
        <f t="shared" si="7"/>
        <v>0.37604265997661745</v>
      </c>
      <c r="AK89">
        <f t="shared" si="8"/>
        <v>42.42371065291362</v>
      </c>
    </row>
    <row r="90" spans="1:37" x14ac:dyDescent="0.3">
      <c r="A90">
        <v>88</v>
      </c>
      <c r="B90">
        <v>177</v>
      </c>
      <c r="C90" t="s">
        <v>91</v>
      </c>
      <c r="D90">
        <v>4.7992390888279501E-2</v>
      </c>
      <c r="E90">
        <v>4096</v>
      </c>
      <c r="F90">
        <v>4096</v>
      </c>
      <c r="G90">
        <v>1</v>
      </c>
      <c r="H90">
        <v>4.2937089642515804</v>
      </c>
      <c r="I90">
        <v>6.1176966590264197</v>
      </c>
      <c r="J90">
        <v>-0.97483804968978904</v>
      </c>
      <c r="K90" t="b">
        <v>1</v>
      </c>
      <c r="L90">
        <v>26.6</v>
      </c>
      <c r="M90" t="s">
        <v>92</v>
      </c>
      <c r="N90">
        <v>6.6601110164786803</v>
      </c>
      <c r="O90">
        <v>3.75</v>
      </c>
      <c r="P90">
        <v>1.425</v>
      </c>
      <c r="Q90" t="s">
        <v>741</v>
      </c>
      <c r="S90">
        <v>0</v>
      </c>
      <c r="T90">
        <v>5630</v>
      </c>
      <c r="U90">
        <v>4096</v>
      </c>
      <c r="V90">
        <v>116</v>
      </c>
      <c r="W90">
        <v>4096</v>
      </c>
      <c r="X90">
        <v>1</v>
      </c>
      <c r="Y90">
        <v>0.305813199986742</v>
      </c>
      <c r="Z90">
        <v>26.6</v>
      </c>
      <c r="AA90">
        <v>211.8</v>
      </c>
      <c r="AB90" t="s">
        <v>94</v>
      </c>
      <c r="AC90">
        <v>5.15625</v>
      </c>
      <c r="AE90">
        <v>4</v>
      </c>
      <c r="AF90">
        <v>26.59375</v>
      </c>
      <c r="AG90">
        <v>6.8203125</v>
      </c>
      <c r="AH90">
        <f t="shared" si="5"/>
        <v>19.7734375</v>
      </c>
      <c r="AI90">
        <f t="shared" si="6"/>
        <v>3.8991981672394043</v>
      </c>
      <c r="AJ90">
        <f t="shared" si="7"/>
        <v>0.37725344492857493</v>
      </c>
      <c r="AK90">
        <f t="shared" si="8"/>
        <v>70.493060719524962</v>
      </c>
    </row>
    <row r="91" spans="1:37" x14ac:dyDescent="0.3">
      <c r="A91">
        <v>89</v>
      </c>
      <c r="B91">
        <v>180</v>
      </c>
      <c r="C91" t="s">
        <v>91</v>
      </c>
      <c r="D91">
        <v>9.8537073611195108E-3</v>
      </c>
      <c r="E91">
        <v>4096</v>
      </c>
      <c r="F91">
        <v>11008</v>
      </c>
      <c r="G91">
        <v>2.6875</v>
      </c>
      <c r="H91">
        <v>3.45439061316939</v>
      </c>
      <c r="I91">
        <v>8.4133302629340392</v>
      </c>
      <c r="J91">
        <v>-1.0013587880572701</v>
      </c>
      <c r="K91" t="b">
        <v>1</v>
      </c>
      <c r="L91">
        <v>272.8</v>
      </c>
      <c r="M91" t="s">
        <v>92</v>
      </c>
      <c r="N91">
        <v>8.4755067077517694</v>
      </c>
      <c r="O91">
        <v>4.367</v>
      </c>
      <c r="P91">
        <v>2.4359999999999999</v>
      </c>
      <c r="Q91" t="s">
        <v>742</v>
      </c>
      <c r="S91">
        <v>0</v>
      </c>
      <c r="T91">
        <v>23340</v>
      </c>
      <c r="U91">
        <v>4096</v>
      </c>
      <c r="V91">
        <v>317</v>
      </c>
      <c r="W91">
        <v>4096</v>
      </c>
      <c r="X91">
        <v>1</v>
      </c>
      <c r="Y91">
        <v>0.13785231069776399</v>
      </c>
      <c r="Z91">
        <v>272.8</v>
      </c>
      <c r="AA91">
        <v>85.56</v>
      </c>
      <c r="AB91" t="s">
        <v>94</v>
      </c>
      <c r="AC91">
        <v>16.515625</v>
      </c>
      <c r="AE91">
        <v>0</v>
      </c>
      <c r="AF91">
        <v>272.75</v>
      </c>
      <c r="AG91">
        <v>13.171875</v>
      </c>
      <c r="AH91">
        <f t="shared" si="5"/>
        <v>259.578125</v>
      </c>
      <c r="AI91">
        <f t="shared" si="6"/>
        <v>20.706998813760379</v>
      </c>
      <c r="AJ91">
        <f t="shared" si="7"/>
        <v>0.36737991043531981</v>
      </c>
      <c r="AK91">
        <f t="shared" si="8"/>
        <v>742.41947437139413</v>
      </c>
    </row>
    <row r="92" spans="1:37" x14ac:dyDescent="0.3">
      <c r="A92">
        <v>90</v>
      </c>
      <c r="B92">
        <v>181</v>
      </c>
      <c r="C92" t="s">
        <v>91</v>
      </c>
      <c r="D92">
        <v>3.01940931703528E-2</v>
      </c>
      <c r="E92">
        <v>4096</v>
      </c>
      <c r="F92">
        <v>11008</v>
      </c>
      <c r="G92">
        <v>2.6875</v>
      </c>
      <c r="H92">
        <v>4.6361718124320204</v>
      </c>
      <c r="I92">
        <v>8.3306212254637799</v>
      </c>
      <c r="J92">
        <v>-1.01261001039499</v>
      </c>
      <c r="K92" t="b">
        <v>1</v>
      </c>
      <c r="L92">
        <v>62.62</v>
      </c>
      <c r="M92" t="s">
        <v>92</v>
      </c>
      <c r="N92">
        <v>8.7715241804615101</v>
      </c>
      <c r="O92">
        <v>4.3479999999999999</v>
      </c>
      <c r="P92">
        <v>1.7969999999999999</v>
      </c>
      <c r="Q92" t="s">
        <v>744</v>
      </c>
      <c r="S92">
        <v>0</v>
      </c>
      <c r="T92">
        <v>22190</v>
      </c>
      <c r="U92">
        <v>4096</v>
      </c>
      <c r="V92">
        <v>230</v>
      </c>
      <c r="W92">
        <v>4096</v>
      </c>
      <c r="X92">
        <v>1</v>
      </c>
      <c r="Y92">
        <v>0.239762069102984</v>
      </c>
      <c r="Z92">
        <v>62.62</v>
      </c>
      <c r="AA92">
        <v>354.2</v>
      </c>
      <c r="AB92" t="s">
        <v>94</v>
      </c>
      <c r="AC92">
        <v>7.9140625</v>
      </c>
      <c r="AE92">
        <v>0</v>
      </c>
      <c r="AF92">
        <v>62.625</v>
      </c>
      <c r="AG92">
        <v>13.6875</v>
      </c>
      <c r="AH92">
        <f t="shared" si="5"/>
        <v>48.9375</v>
      </c>
      <c r="AI92">
        <f t="shared" si="6"/>
        <v>4.5753424657534243</v>
      </c>
      <c r="AJ92">
        <f t="shared" si="7"/>
        <v>0.36326960372814016</v>
      </c>
      <c r="AK92">
        <f t="shared" si="8"/>
        <v>172.39262343255845</v>
      </c>
    </row>
    <row r="93" spans="1:37" x14ac:dyDescent="0.3">
      <c r="A93">
        <v>91</v>
      </c>
      <c r="B93">
        <v>182</v>
      </c>
      <c r="C93" t="s">
        <v>91</v>
      </c>
      <c r="D93">
        <v>3.1697665378233403E-2</v>
      </c>
      <c r="E93">
        <v>4096</v>
      </c>
      <c r="F93">
        <v>11008</v>
      </c>
      <c r="G93">
        <v>2.6875</v>
      </c>
      <c r="H93">
        <v>3.8169475661251</v>
      </c>
      <c r="I93">
        <v>6.7206606071519097</v>
      </c>
      <c r="J93">
        <v>-1.0110026929181799</v>
      </c>
      <c r="K93" t="b">
        <v>1</v>
      </c>
      <c r="L93">
        <v>57.66</v>
      </c>
      <c r="M93" t="s">
        <v>92</v>
      </c>
      <c r="N93">
        <v>7.5997418676877997</v>
      </c>
      <c r="O93">
        <v>4.3239999999999998</v>
      </c>
      <c r="P93">
        <v>1.7609999999999999</v>
      </c>
      <c r="Q93" t="s">
        <v>743</v>
      </c>
      <c r="R93" t="s">
        <v>1941</v>
      </c>
      <c r="S93">
        <v>0</v>
      </c>
      <c r="T93">
        <v>21120</v>
      </c>
      <c r="U93">
        <v>4096</v>
      </c>
      <c r="V93">
        <v>464</v>
      </c>
      <c r="W93">
        <v>4096</v>
      </c>
      <c r="X93">
        <v>1</v>
      </c>
      <c r="Y93">
        <v>0.13077350772965601</v>
      </c>
      <c r="Z93">
        <v>57.66</v>
      </c>
      <c r="AA93">
        <v>366.2</v>
      </c>
      <c r="AB93" t="s">
        <v>94</v>
      </c>
      <c r="AC93">
        <v>7.59375</v>
      </c>
      <c r="AE93">
        <v>0</v>
      </c>
      <c r="AF93">
        <v>57.65625</v>
      </c>
      <c r="AG93">
        <v>10.1015625</v>
      </c>
      <c r="AH93">
        <f t="shared" si="5"/>
        <v>47.5546875</v>
      </c>
      <c r="AI93">
        <f t="shared" si="6"/>
        <v>5.7076566125290027</v>
      </c>
      <c r="AJ93">
        <f t="shared" si="7"/>
        <v>0.36385396281048299</v>
      </c>
      <c r="AK93">
        <f t="shared" si="8"/>
        <v>158.4598654763885</v>
      </c>
    </row>
    <row r="94" spans="1:37" x14ac:dyDescent="0.3">
      <c r="A94">
        <v>92</v>
      </c>
      <c r="B94">
        <v>188</v>
      </c>
      <c r="C94" t="s">
        <v>91</v>
      </c>
      <c r="D94">
        <v>3.4299480080802303E-2</v>
      </c>
      <c r="E94">
        <v>4096</v>
      </c>
      <c r="F94">
        <v>4096</v>
      </c>
      <c r="G94">
        <v>1</v>
      </c>
      <c r="H94">
        <v>2.90371197909408</v>
      </c>
      <c r="I94">
        <v>6.6694634519817297</v>
      </c>
      <c r="J94">
        <v>-0.94912097006070995</v>
      </c>
      <c r="K94" t="b">
        <v>1</v>
      </c>
      <c r="L94">
        <v>198.2</v>
      </c>
      <c r="M94" t="s">
        <v>92</v>
      </c>
      <c r="N94">
        <v>6.8991525031167296</v>
      </c>
      <c r="O94">
        <v>4.0659999999999998</v>
      </c>
      <c r="P94">
        <v>2.2970000000000002</v>
      </c>
      <c r="Q94" t="s">
        <v>745</v>
      </c>
      <c r="S94">
        <v>0</v>
      </c>
      <c r="T94">
        <v>11610</v>
      </c>
      <c r="U94">
        <v>4096</v>
      </c>
      <c r="V94">
        <v>212</v>
      </c>
      <c r="W94">
        <v>4096</v>
      </c>
      <c r="X94">
        <v>1</v>
      </c>
      <c r="Y94">
        <v>0.13074747552211899</v>
      </c>
      <c r="Z94">
        <v>198.2</v>
      </c>
      <c r="AA94">
        <v>58.56</v>
      </c>
      <c r="AB94" t="s">
        <v>94</v>
      </c>
      <c r="AC94">
        <v>14.078125</v>
      </c>
      <c r="AE94">
        <v>4</v>
      </c>
      <c r="AF94">
        <v>198.25</v>
      </c>
      <c r="AG94">
        <v>11.484375</v>
      </c>
      <c r="AH94">
        <f t="shared" si="5"/>
        <v>186.765625</v>
      </c>
      <c r="AI94">
        <f t="shared" si="6"/>
        <v>17.262585034013604</v>
      </c>
      <c r="AJ94">
        <f t="shared" si="7"/>
        <v>0.38708112985282289</v>
      </c>
      <c r="AK94">
        <f t="shared" si="8"/>
        <v>512.16653231166083</v>
      </c>
    </row>
    <row r="95" spans="1:37" x14ac:dyDescent="0.3">
      <c r="A95">
        <v>93</v>
      </c>
      <c r="B95">
        <v>189</v>
      </c>
      <c r="C95" t="s">
        <v>91</v>
      </c>
      <c r="D95">
        <v>1.8679429675011801E-2</v>
      </c>
      <c r="E95">
        <v>4096</v>
      </c>
      <c r="F95">
        <v>4096</v>
      </c>
      <c r="G95">
        <v>1</v>
      </c>
      <c r="H95">
        <v>2.8486450808614001</v>
      </c>
      <c r="I95">
        <v>6.9380086246761001</v>
      </c>
      <c r="J95">
        <v>-0.94831731132230102</v>
      </c>
      <c r="K95" t="b">
        <v>1</v>
      </c>
      <c r="L95">
        <v>272.2</v>
      </c>
      <c r="M95" t="s">
        <v>92</v>
      </c>
      <c r="N95">
        <v>7.0736829492459403</v>
      </c>
      <c r="O95">
        <v>4.08</v>
      </c>
      <c r="P95">
        <v>2.4359999999999999</v>
      </c>
      <c r="Q95" t="s">
        <v>746</v>
      </c>
      <c r="S95">
        <v>0</v>
      </c>
      <c r="T95">
        <v>11960</v>
      </c>
      <c r="U95">
        <v>4096</v>
      </c>
      <c r="V95">
        <v>245</v>
      </c>
      <c r="W95">
        <v>4096</v>
      </c>
      <c r="X95">
        <v>1</v>
      </c>
      <c r="Y95">
        <v>0.118105601916476</v>
      </c>
      <c r="Z95">
        <v>272.2</v>
      </c>
      <c r="AA95">
        <v>43.94</v>
      </c>
      <c r="AB95" t="s">
        <v>94</v>
      </c>
      <c r="AC95">
        <v>16.5</v>
      </c>
      <c r="AE95">
        <v>2</v>
      </c>
      <c r="AF95">
        <v>272.25</v>
      </c>
      <c r="AG95">
        <v>10.4140625</v>
      </c>
      <c r="AH95">
        <f t="shared" si="5"/>
        <v>261.8359375</v>
      </c>
      <c r="AI95">
        <f t="shared" si="6"/>
        <v>26.142535633908476</v>
      </c>
      <c r="AJ95">
        <f t="shared" si="7"/>
        <v>0.38739233602033046</v>
      </c>
      <c r="AK95">
        <f t="shared" si="8"/>
        <v>702.77590619581133</v>
      </c>
    </row>
    <row r="96" spans="1:37" x14ac:dyDescent="0.3">
      <c r="A96">
        <v>94</v>
      </c>
      <c r="B96">
        <v>190</v>
      </c>
      <c r="C96" t="s">
        <v>91</v>
      </c>
      <c r="D96">
        <v>6.5511639815636999E-2</v>
      </c>
      <c r="E96">
        <v>4096</v>
      </c>
      <c r="F96">
        <v>4096</v>
      </c>
      <c r="G96">
        <v>1</v>
      </c>
      <c r="H96">
        <v>7.1017412258080004</v>
      </c>
      <c r="I96">
        <v>8.6136353539585304</v>
      </c>
      <c r="J96">
        <v>-0.98207097833546797</v>
      </c>
      <c r="K96" t="b">
        <v>1</v>
      </c>
      <c r="L96">
        <v>16.34</v>
      </c>
      <c r="M96" t="s">
        <v>92</v>
      </c>
      <c r="N96">
        <v>9.2037427870001505</v>
      </c>
      <c r="O96">
        <v>3.7770000000000001</v>
      </c>
      <c r="P96">
        <v>1.2130000000000001</v>
      </c>
      <c r="Q96" t="s">
        <v>747</v>
      </c>
      <c r="S96">
        <v>0</v>
      </c>
      <c r="T96">
        <v>5976</v>
      </c>
      <c r="U96">
        <v>4096</v>
      </c>
      <c r="V96">
        <v>52</v>
      </c>
      <c r="W96">
        <v>4096</v>
      </c>
      <c r="X96">
        <v>1</v>
      </c>
      <c r="Y96">
        <v>0.84615926381781703</v>
      </c>
      <c r="Z96">
        <v>16.34</v>
      </c>
      <c r="AA96">
        <v>365.8</v>
      </c>
      <c r="AB96" t="s">
        <v>94</v>
      </c>
      <c r="AC96">
        <v>4.04296875</v>
      </c>
      <c r="AD96" t="s">
        <v>98</v>
      </c>
      <c r="AE96">
        <v>2</v>
      </c>
      <c r="AF96">
        <v>16.34375</v>
      </c>
      <c r="AG96">
        <v>8.5390625</v>
      </c>
      <c r="AH96">
        <f t="shared" si="5"/>
        <v>7.8046875</v>
      </c>
      <c r="AI96">
        <f t="shared" si="6"/>
        <v>1.9139981701738336</v>
      </c>
      <c r="AJ96">
        <f t="shared" si="7"/>
        <v>0.37453464198680558</v>
      </c>
      <c r="AK96">
        <f t="shared" si="8"/>
        <v>43.637485476111905</v>
      </c>
    </row>
    <row r="97" spans="1:37" x14ac:dyDescent="0.3">
      <c r="A97">
        <v>95</v>
      </c>
      <c r="B97">
        <v>191</v>
      </c>
      <c r="C97" t="s">
        <v>91</v>
      </c>
      <c r="D97">
        <v>5.4284434070687997E-2</v>
      </c>
      <c r="E97">
        <v>4096</v>
      </c>
      <c r="F97">
        <v>4096</v>
      </c>
      <c r="G97">
        <v>1</v>
      </c>
      <c r="H97">
        <v>4.6320442011476599</v>
      </c>
      <c r="I97">
        <v>6.5997582905023799</v>
      </c>
      <c r="J97">
        <v>-0.97564170842819797</v>
      </c>
      <c r="K97" t="b">
        <v>1</v>
      </c>
      <c r="L97">
        <v>26.6</v>
      </c>
      <c r="M97" t="s">
        <v>92</v>
      </c>
      <c r="N97">
        <v>7.0982394250366303</v>
      </c>
      <c r="O97">
        <v>3.7810000000000001</v>
      </c>
      <c r="P97">
        <v>1.425</v>
      </c>
      <c r="Q97" t="s">
        <v>748</v>
      </c>
      <c r="S97">
        <v>0</v>
      </c>
      <c r="T97">
        <v>6056</v>
      </c>
      <c r="U97">
        <v>4096</v>
      </c>
      <c r="V97">
        <v>107</v>
      </c>
      <c r="W97">
        <v>4096</v>
      </c>
      <c r="X97">
        <v>1</v>
      </c>
      <c r="Y97">
        <v>0.35112296590761499</v>
      </c>
      <c r="Z97">
        <v>26.6</v>
      </c>
      <c r="AA97">
        <v>227.8</v>
      </c>
      <c r="AB97" t="s">
        <v>94</v>
      </c>
      <c r="AC97">
        <v>5.15625</v>
      </c>
      <c r="AE97">
        <v>3</v>
      </c>
      <c r="AF97">
        <v>26.59375</v>
      </c>
      <c r="AG97">
        <v>7.5859375</v>
      </c>
      <c r="AH97">
        <f t="shared" si="5"/>
        <v>19.0078125</v>
      </c>
      <c r="AI97">
        <f t="shared" si="6"/>
        <v>3.505664263645726</v>
      </c>
      <c r="AJ97">
        <f t="shared" si="7"/>
        <v>0.3769503836961785</v>
      </c>
      <c r="AK97">
        <f t="shared" si="8"/>
        <v>70.549735854452734</v>
      </c>
    </row>
    <row r="98" spans="1:37" x14ac:dyDescent="0.3">
      <c r="A98">
        <v>96</v>
      </c>
      <c r="B98">
        <v>194</v>
      </c>
      <c r="C98" t="s">
        <v>91</v>
      </c>
      <c r="D98">
        <v>1.04526592852013E-2</v>
      </c>
      <c r="E98">
        <v>4096</v>
      </c>
      <c r="F98">
        <v>11008</v>
      </c>
      <c r="G98">
        <v>2.6875</v>
      </c>
      <c r="H98">
        <v>3.5455644426810098</v>
      </c>
      <c r="I98">
        <v>8.4276404819195196</v>
      </c>
      <c r="J98">
        <v>-1.0037697642725001</v>
      </c>
      <c r="K98" t="b">
        <v>1</v>
      </c>
      <c r="L98">
        <v>237.9</v>
      </c>
      <c r="M98" t="s">
        <v>92</v>
      </c>
      <c r="N98">
        <v>8.4884376602707992</v>
      </c>
      <c r="O98">
        <v>4.3630000000000004</v>
      </c>
      <c r="P98">
        <v>2.3769999999999998</v>
      </c>
      <c r="Q98" t="s">
        <v>749</v>
      </c>
      <c r="S98">
        <v>0</v>
      </c>
      <c r="T98">
        <v>23140</v>
      </c>
      <c r="U98">
        <v>4096</v>
      </c>
      <c r="V98">
        <v>337</v>
      </c>
      <c r="W98">
        <v>4096</v>
      </c>
      <c r="X98">
        <v>1</v>
      </c>
      <c r="Y98">
        <v>0.138665731025928</v>
      </c>
      <c r="Z98">
        <v>237.9</v>
      </c>
      <c r="AA98">
        <v>97.25</v>
      </c>
      <c r="AB98" t="s">
        <v>94</v>
      </c>
      <c r="AC98">
        <v>15.421875</v>
      </c>
      <c r="AE98">
        <v>0</v>
      </c>
      <c r="AF98">
        <v>237.875</v>
      </c>
      <c r="AG98">
        <v>12.6484375</v>
      </c>
      <c r="AH98">
        <f t="shared" si="5"/>
        <v>225.2265625</v>
      </c>
      <c r="AI98">
        <f t="shared" si="6"/>
        <v>18.806670784434836</v>
      </c>
      <c r="AJ98">
        <f t="shared" si="7"/>
        <v>0.36649523310584481</v>
      </c>
      <c r="AK98">
        <f t="shared" si="8"/>
        <v>649.05346239878941</v>
      </c>
    </row>
    <row r="99" spans="1:37" x14ac:dyDescent="0.3">
      <c r="A99">
        <v>97</v>
      </c>
      <c r="B99">
        <v>195</v>
      </c>
      <c r="C99" t="s">
        <v>91</v>
      </c>
      <c r="D99">
        <v>2.9019097290349901E-2</v>
      </c>
      <c r="E99">
        <v>4096</v>
      </c>
      <c r="F99">
        <v>11008</v>
      </c>
      <c r="G99">
        <v>2.6875</v>
      </c>
      <c r="H99">
        <v>4.59510967319848</v>
      </c>
      <c r="I99">
        <v>8.47672087174994</v>
      </c>
      <c r="J99">
        <v>-1.01261001039499</v>
      </c>
      <c r="K99" t="b">
        <v>1</v>
      </c>
      <c r="L99">
        <v>69.900000000000006</v>
      </c>
      <c r="M99" t="s">
        <v>92</v>
      </c>
      <c r="N99">
        <v>8.8081936480249805</v>
      </c>
      <c r="O99">
        <v>4.3550000000000004</v>
      </c>
      <c r="P99">
        <v>1.845</v>
      </c>
      <c r="Q99" t="s">
        <v>751</v>
      </c>
      <c r="S99">
        <v>0</v>
      </c>
      <c r="T99">
        <v>22620</v>
      </c>
      <c r="U99">
        <v>4096</v>
      </c>
      <c r="V99">
        <v>252</v>
      </c>
      <c r="W99">
        <v>4096</v>
      </c>
      <c r="X99">
        <v>1</v>
      </c>
      <c r="Y99">
        <v>0.226470622173473</v>
      </c>
      <c r="Z99">
        <v>69.900000000000006</v>
      </c>
      <c r="AA99">
        <v>323.8</v>
      </c>
      <c r="AB99" t="s">
        <v>94</v>
      </c>
      <c r="AC99">
        <v>8.359375</v>
      </c>
      <c r="AE99">
        <v>0</v>
      </c>
      <c r="AF99">
        <v>69.875</v>
      </c>
      <c r="AG99">
        <v>13.4375</v>
      </c>
      <c r="AH99">
        <f t="shared" si="5"/>
        <v>56.4375</v>
      </c>
      <c r="AI99">
        <f t="shared" si="6"/>
        <v>5.2</v>
      </c>
      <c r="AJ99">
        <f t="shared" si="7"/>
        <v>0.36326960372814016</v>
      </c>
      <c r="AK99">
        <f t="shared" si="8"/>
        <v>192.35025249261511</v>
      </c>
    </row>
    <row r="100" spans="1:37" x14ac:dyDescent="0.3">
      <c r="A100">
        <v>98</v>
      </c>
      <c r="B100">
        <v>196</v>
      </c>
      <c r="C100" t="s">
        <v>91</v>
      </c>
      <c r="D100">
        <v>2.2298774610213401E-2</v>
      </c>
      <c r="E100">
        <v>4096</v>
      </c>
      <c r="F100">
        <v>11008</v>
      </c>
      <c r="G100">
        <v>2.6875</v>
      </c>
      <c r="H100">
        <v>3.8575209462435001</v>
      </c>
      <c r="I100">
        <v>6.7205247735335902</v>
      </c>
      <c r="J100">
        <v>-1.0110026929181799</v>
      </c>
      <c r="K100" t="b">
        <v>1</v>
      </c>
      <c r="L100">
        <v>55.25</v>
      </c>
      <c r="M100" t="s">
        <v>92</v>
      </c>
      <c r="N100">
        <v>7.6952080459483696</v>
      </c>
      <c r="O100">
        <v>4.3319999999999999</v>
      </c>
      <c r="P100">
        <v>1.742</v>
      </c>
      <c r="Q100" t="s">
        <v>750</v>
      </c>
      <c r="R100" t="s">
        <v>1941</v>
      </c>
      <c r="S100">
        <v>0</v>
      </c>
      <c r="T100">
        <v>21520</v>
      </c>
      <c r="U100">
        <v>4096</v>
      </c>
      <c r="V100">
        <v>410</v>
      </c>
      <c r="W100">
        <v>4096</v>
      </c>
      <c r="X100">
        <v>1</v>
      </c>
      <c r="Y100">
        <v>0.14112290058254201</v>
      </c>
      <c r="Z100">
        <v>55.25</v>
      </c>
      <c r="AA100">
        <v>389.5</v>
      </c>
      <c r="AB100" t="s">
        <v>94</v>
      </c>
      <c r="AC100">
        <v>7.43359375</v>
      </c>
      <c r="AE100">
        <v>0</v>
      </c>
      <c r="AF100">
        <v>55.25</v>
      </c>
      <c r="AG100">
        <v>10.6796875</v>
      </c>
      <c r="AH100">
        <f t="shared" si="5"/>
        <v>44.5703125</v>
      </c>
      <c r="AI100">
        <f t="shared" si="6"/>
        <v>5.1733723482077538</v>
      </c>
      <c r="AJ100">
        <f t="shared" si="7"/>
        <v>0.36385396281048299</v>
      </c>
      <c r="AK100">
        <f t="shared" si="8"/>
        <v>151.84663531829531</v>
      </c>
    </row>
    <row r="101" spans="1:37" x14ac:dyDescent="0.3">
      <c r="A101">
        <v>99</v>
      </c>
      <c r="B101">
        <v>202</v>
      </c>
      <c r="C101" t="s">
        <v>91</v>
      </c>
      <c r="D101">
        <v>5.3032828882894401E-2</v>
      </c>
      <c r="E101">
        <v>4096</v>
      </c>
      <c r="F101">
        <v>4096</v>
      </c>
      <c r="G101">
        <v>1</v>
      </c>
      <c r="H101">
        <v>2.6884117712161499</v>
      </c>
      <c r="I101">
        <v>6.2484570463812998</v>
      </c>
      <c r="J101">
        <v>-0.94912097006070995</v>
      </c>
      <c r="K101" t="b">
        <v>1</v>
      </c>
      <c r="L101">
        <v>210.9</v>
      </c>
      <c r="M101" t="s">
        <v>92</v>
      </c>
      <c r="N101">
        <v>6.5148929605919701</v>
      </c>
      <c r="O101">
        <v>4.07</v>
      </c>
      <c r="P101">
        <v>2.3239999999999998</v>
      </c>
      <c r="Q101" t="s">
        <v>752</v>
      </c>
      <c r="S101">
        <v>0</v>
      </c>
      <c r="T101">
        <v>11770</v>
      </c>
      <c r="U101">
        <v>4096</v>
      </c>
      <c r="V101">
        <v>342</v>
      </c>
      <c r="W101">
        <v>4096</v>
      </c>
      <c r="X101">
        <v>1</v>
      </c>
      <c r="Y101">
        <v>9.1298852326864299E-2</v>
      </c>
      <c r="Z101">
        <v>210.9</v>
      </c>
      <c r="AA101">
        <v>55.8</v>
      </c>
      <c r="AB101" t="s">
        <v>94</v>
      </c>
      <c r="AC101">
        <v>14.5234375</v>
      </c>
      <c r="AE101">
        <v>3</v>
      </c>
      <c r="AF101">
        <v>210.875</v>
      </c>
      <c r="AG101">
        <v>8.5390625</v>
      </c>
      <c r="AH101">
        <f t="shared" si="5"/>
        <v>202.3359375</v>
      </c>
      <c r="AI101">
        <f t="shared" si="6"/>
        <v>24.69533394327539</v>
      </c>
      <c r="AJ101">
        <f t="shared" si="7"/>
        <v>0.38708112985282289</v>
      </c>
      <c r="AK101">
        <f t="shared" si="8"/>
        <v>544.78243380187382</v>
      </c>
    </row>
    <row r="102" spans="1:37" x14ac:dyDescent="0.3">
      <c r="A102">
        <v>100</v>
      </c>
      <c r="B102">
        <v>203</v>
      </c>
      <c r="C102" t="s">
        <v>91</v>
      </c>
      <c r="D102">
        <v>2.96323922778076E-2</v>
      </c>
      <c r="E102">
        <v>4096</v>
      </c>
      <c r="F102">
        <v>4096</v>
      </c>
      <c r="G102">
        <v>1</v>
      </c>
      <c r="H102">
        <v>2.9758442869860802</v>
      </c>
      <c r="I102">
        <v>7.3349911917508503</v>
      </c>
      <c r="J102">
        <v>-0.94992462879911799</v>
      </c>
      <c r="K102" t="b">
        <v>1</v>
      </c>
      <c r="L102">
        <v>291.2</v>
      </c>
      <c r="M102" t="s">
        <v>92</v>
      </c>
      <c r="N102">
        <v>7.4141430219512898</v>
      </c>
      <c r="O102">
        <v>4.08</v>
      </c>
      <c r="P102">
        <v>2.4649999999999999</v>
      </c>
      <c r="Q102" t="s">
        <v>753</v>
      </c>
      <c r="S102">
        <v>0</v>
      </c>
      <c r="T102">
        <v>11950</v>
      </c>
      <c r="U102">
        <v>4096</v>
      </c>
      <c r="V102">
        <v>170</v>
      </c>
      <c r="W102">
        <v>4096</v>
      </c>
      <c r="X102">
        <v>1</v>
      </c>
      <c r="Y102">
        <v>0.151540339153242</v>
      </c>
      <c r="Z102">
        <v>291.2</v>
      </c>
      <c r="AA102">
        <v>41.03</v>
      </c>
      <c r="AB102" t="s">
        <v>94</v>
      </c>
      <c r="AC102">
        <v>17.0625</v>
      </c>
      <c r="AE102">
        <v>3</v>
      </c>
      <c r="AF102">
        <v>291.25</v>
      </c>
      <c r="AG102">
        <v>12.984375</v>
      </c>
      <c r="AH102">
        <f t="shared" si="5"/>
        <v>278.265625</v>
      </c>
      <c r="AI102">
        <f t="shared" si="6"/>
        <v>22.430806257521059</v>
      </c>
      <c r="AJ102">
        <f t="shared" si="7"/>
        <v>0.38677017368839955</v>
      </c>
      <c r="AK102">
        <f t="shared" si="8"/>
        <v>753.03117927248661</v>
      </c>
    </row>
    <row r="103" spans="1:37" x14ac:dyDescent="0.3">
      <c r="A103">
        <v>101</v>
      </c>
      <c r="B103">
        <v>204</v>
      </c>
      <c r="C103" t="s">
        <v>91</v>
      </c>
      <c r="D103">
        <v>4.2953679279302701E-2</v>
      </c>
      <c r="E103">
        <v>4096</v>
      </c>
      <c r="F103">
        <v>4096</v>
      </c>
      <c r="G103">
        <v>1</v>
      </c>
      <c r="H103">
        <v>6.8748247721086901</v>
      </c>
      <c r="I103">
        <v>7.9758709270167198</v>
      </c>
      <c r="J103">
        <v>-0.98608927202751095</v>
      </c>
      <c r="K103" t="b">
        <v>1</v>
      </c>
      <c r="L103">
        <v>14.445</v>
      </c>
      <c r="M103" t="s">
        <v>92</v>
      </c>
      <c r="N103">
        <v>8.6653458389794196</v>
      </c>
      <c r="O103">
        <v>3.7810000000000001</v>
      </c>
      <c r="P103">
        <v>1.1599999999999999</v>
      </c>
      <c r="Q103" t="s">
        <v>754</v>
      </c>
      <c r="S103">
        <v>0</v>
      </c>
      <c r="T103">
        <v>6056</v>
      </c>
      <c r="U103">
        <v>4096</v>
      </c>
      <c r="V103">
        <v>73</v>
      </c>
      <c r="W103">
        <v>4096</v>
      </c>
      <c r="X103">
        <v>1</v>
      </c>
      <c r="Y103">
        <v>0.68759623090384703</v>
      </c>
      <c r="Z103">
        <v>14.445</v>
      </c>
      <c r="AA103">
        <v>419.2</v>
      </c>
      <c r="AB103" t="s">
        <v>94</v>
      </c>
      <c r="AC103">
        <v>3.80078125</v>
      </c>
      <c r="AD103" t="s">
        <v>98</v>
      </c>
      <c r="AE103">
        <v>3</v>
      </c>
      <c r="AF103">
        <v>14.4453125</v>
      </c>
      <c r="AG103">
        <v>7.203125</v>
      </c>
      <c r="AH103">
        <f t="shared" si="5"/>
        <v>7.2421875</v>
      </c>
      <c r="AI103">
        <f t="shared" si="6"/>
        <v>2.0054229934924077</v>
      </c>
      <c r="AJ103">
        <f t="shared" si="7"/>
        <v>0.37303267149771574</v>
      </c>
      <c r="AK103">
        <f t="shared" si="8"/>
        <v>38.72398747810071</v>
      </c>
    </row>
    <row r="104" spans="1:37" x14ac:dyDescent="0.3">
      <c r="A104">
        <v>102</v>
      </c>
      <c r="B104">
        <v>205</v>
      </c>
      <c r="C104" t="s">
        <v>91</v>
      </c>
      <c r="D104">
        <v>4.3659370386192303E-2</v>
      </c>
      <c r="E104">
        <v>4096</v>
      </c>
      <c r="F104">
        <v>4096</v>
      </c>
      <c r="G104">
        <v>1</v>
      </c>
      <c r="H104">
        <v>4.0666416336181799</v>
      </c>
      <c r="I104">
        <v>5.8060840511228298</v>
      </c>
      <c r="J104">
        <v>-0.97644536716660701</v>
      </c>
      <c r="K104" t="b">
        <v>1</v>
      </c>
      <c r="L104">
        <v>26.75</v>
      </c>
      <c r="M104" t="s">
        <v>92</v>
      </c>
      <c r="N104">
        <v>6.45724972685883</v>
      </c>
      <c r="O104">
        <v>3.7829999999999999</v>
      </c>
      <c r="P104">
        <v>1.4279999999999999</v>
      </c>
      <c r="Q104" t="s">
        <v>755</v>
      </c>
      <c r="S104">
        <v>0</v>
      </c>
      <c r="T104">
        <v>6076</v>
      </c>
      <c r="U104">
        <v>4096</v>
      </c>
      <c r="V104">
        <v>181</v>
      </c>
      <c r="W104">
        <v>4096</v>
      </c>
      <c r="X104">
        <v>1</v>
      </c>
      <c r="Y104">
        <v>0.227941677490624</v>
      </c>
      <c r="Z104">
        <v>26.75</v>
      </c>
      <c r="AA104">
        <v>227.1</v>
      </c>
      <c r="AB104" t="s">
        <v>94</v>
      </c>
      <c r="AC104">
        <v>5.171875</v>
      </c>
      <c r="AE104">
        <v>3</v>
      </c>
      <c r="AF104">
        <v>26.75</v>
      </c>
      <c r="AG104">
        <v>6.11328125</v>
      </c>
      <c r="AH104">
        <f t="shared" si="5"/>
        <v>20.63671875</v>
      </c>
      <c r="AI104">
        <f t="shared" si="6"/>
        <v>4.3757188498402559</v>
      </c>
      <c r="AJ104">
        <f t="shared" si="7"/>
        <v>0.37664756592374726</v>
      </c>
      <c r="AK104">
        <f t="shared" si="8"/>
        <v>71.02130060072011</v>
      </c>
    </row>
    <row r="105" spans="1:37" x14ac:dyDescent="0.3">
      <c r="A105">
        <v>103</v>
      </c>
      <c r="B105">
        <v>208</v>
      </c>
      <c r="C105" t="s">
        <v>91</v>
      </c>
      <c r="D105">
        <v>1.3689446161304601E-2</v>
      </c>
      <c r="E105">
        <v>4096</v>
      </c>
      <c r="F105">
        <v>11008</v>
      </c>
      <c r="G105">
        <v>2.6875</v>
      </c>
      <c r="H105">
        <v>3.65791092704294</v>
      </c>
      <c r="I105">
        <v>8.5303625915806105</v>
      </c>
      <c r="J105">
        <v>-1.00457342301091</v>
      </c>
      <c r="K105" t="b">
        <v>1</v>
      </c>
      <c r="L105">
        <v>215</v>
      </c>
      <c r="M105" t="s">
        <v>92</v>
      </c>
      <c r="N105">
        <v>8.5920620905270493</v>
      </c>
      <c r="O105">
        <v>4.3630000000000004</v>
      </c>
      <c r="P105">
        <v>2.3319999999999999</v>
      </c>
      <c r="Q105" t="s">
        <v>756</v>
      </c>
      <c r="S105">
        <v>0</v>
      </c>
      <c r="T105">
        <v>23090</v>
      </c>
      <c r="U105">
        <v>4096</v>
      </c>
      <c r="V105">
        <v>318</v>
      </c>
      <c r="W105">
        <v>4096</v>
      </c>
      <c r="X105">
        <v>1</v>
      </c>
      <c r="Y105">
        <v>0.149048243594265</v>
      </c>
      <c r="Z105">
        <v>215</v>
      </c>
      <c r="AA105">
        <v>107.4</v>
      </c>
      <c r="AB105" t="s">
        <v>94</v>
      </c>
      <c r="AC105">
        <v>14.6640625</v>
      </c>
      <c r="AE105">
        <v>0</v>
      </c>
      <c r="AF105">
        <v>215</v>
      </c>
      <c r="AG105">
        <v>12.984375</v>
      </c>
      <c r="AH105">
        <f t="shared" si="5"/>
        <v>202.015625</v>
      </c>
      <c r="AI105">
        <f t="shared" si="6"/>
        <v>16.558363417569193</v>
      </c>
      <c r="AJ105">
        <f t="shared" si="7"/>
        <v>0.3662008143311305</v>
      </c>
      <c r="AK105">
        <f t="shared" si="8"/>
        <v>587.10956280285632</v>
      </c>
    </row>
    <row r="106" spans="1:37" x14ac:dyDescent="0.3">
      <c r="A106">
        <v>104</v>
      </c>
      <c r="B106">
        <v>209</v>
      </c>
      <c r="C106" t="s">
        <v>91</v>
      </c>
      <c r="D106">
        <v>3.1081892232468201E-2</v>
      </c>
      <c r="E106">
        <v>4096</v>
      </c>
      <c r="F106">
        <v>11008</v>
      </c>
      <c r="G106">
        <v>2.6875</v>
      </c>
      <c r="H106">
        <v>4.9812744340124899</v>
      </c>
      <c r="I106">
        <v>9.0869342214212292</v>
      </c>
      <c r="J106">
        <v>-1.0134136691333999</v>
      </c>
      <c r="K106" t="b">
        <v>1</v>
      </c>
      <c r="L106">
        <v>66.75</v>
      </c>
      <c r="M106" t="s">
        <v>92</v>
      </c>
      <c r="N106">
        <v>9.33902849569116</v>
      </c>
      <c r="O106">
        <v>4.3600000000000003</v>
      </c>
      <c r="P106">
        <v>1.8240000000000001</v>
      </c>
      <c r="Q106" t="s">
        <v>758</v>
      </c>
      <c r="S106">
        <v>0</v>
      </c>
      <c r="T106">
        <v>22780</v>
      </c>
      <c r="U106">
        <v>4096</v>
      </c>
      <c r="V106">
        <v>213</v>
      </c>
      <c r="W106">
        <v>4096</v>
      </c>
      <c r="X106">
        <v>1</v>
      </c>
      <c r="Y106">
        <v>0.27279242929103498</v>
      </c>
      <c r="Z106">
        <v>66.75</v>
      </c>
      <c r="AA106">
        <v>341.2</v>
      </c>
      <c r="AB106" t="s">
        <v>94</v>
      </c>
      <c r="AC106">
        <v>8.171875</v>
      </c>
      <c r="AE106">
        <v>0</v>
      </c>
      <c r="AF106">
        <v>66.75</v>
      </c>
      <c r="AG106">
        <v>14.1796875</v>
      </c>
      <c r="AH106">
        <f t="shared" si="5"/>
        <v>52.5703125</v>
      </c>
      <c r="AI106">
        <f t="shared" si="6"/>
        <v>4.7074380165289256</v>
      </c>
      <c r="AJ106">
        <f t="shared" si="7"/>
        <v>0.36297777621727673</v>
      </c>
      <c r="AK106">
        <f t="shared" si="8"/>
        <v>183.89555607405501</v>
      </c>
    </row>
    <row r="107" spans="1:37" x14ac:dyDescent="0.3">
      <c r="A107">
        <v>105</v>
      </c>
      <c r="B107">
        <v>210</v>
      </c>
      <c r="C107" t="s">
        <v>91</v>
      </c>
      <c r="D107">
        <v>1.19493723607214E-2</v>
      </c>
      <c r="E107">
        <v>4096</v>
      </c>
      <c r="F107">
        <v>11008</v>
      </c>
      <c r="G107">
        <v>2.6875</v>
      </c>
      <c r="H107">
        <v>3.7384519325936099</v>
      </c>
      <c r="I107">
        <v>6.4145117632489903</v>
      </c>
      <c r="J107">
        <v>-1.0110026929181799</v>
      </c>
      <c r="K107" t="b">
        <v>1</v>
      </c>
      <c r="L107">
        <v>52</v>
      </c>
      <c r="M107" t="s">
        <v>92</v>
      </c>
      <c r="N107">
        <v>7.5967656866445203</v>
      </c>
      <c r="O107">
        <v>4.3360000000000003</v>
      </c>
      <c r="P107">
        <v>1.716</v>
      </c>
      <c r="Q107" t="s">
        <v>757</v>
      </c>
      <c r="R107" t="s">
        <v>1941</v>
      </c>
      <c r="S107">
        <v>0</v>
      </c>
      <c r="T107">
        <v>21730</v>
      </c>
      <c r="U107">
        <v>4096</v>
      </c>
      <c r="V107">
        <v>491</v>
      </c>
      <c r="W107">
        <v>4096</v>
      </c>
      <c r="X107">
        <v>1</v>
      </c>
      <c r="Y107">
        <v>0.123584605675343</v>
      </c>
      <c r="Z107">
        <v>52</v>
      </c>
      <c r="AA107">
        <v>417.8</v>
      </c>
      <c r="AB107" t="s">
        <v>94</v>
      </c>
      <c r="AC107">
        <v>7.2109375</v>
      </c>
      <c r="AE107">
        <v>0</v>
      </c>
      <c r="AF107">
        <v>52</v>
      </c>
      <c r="AG107">
        <v>9.9140625</v>
      </c>
      <c r="AH107">
        <f t="shared" si="5"/>
        <v>42.0859375</v>
      </c>
      <c r="AI107">
        <f t="shared" si="6"/>
        <v>5.2450748620961383</v>
      </c>
      <c r="AJ107">
        <f t="shared" si="7"/>
        <v>0.36385396281048299</v>
      </c>
      <c r="AK107">
        <f t="shared" si="8"/>
        <v>142.91448029957206</v>
      </c>
    </row>
    <row r="108" spans="1:37" x14ac:dyDescent="0.3">
      <c r="A108">
        <v>106</v>
      </c>
      <c r="B108">
        <v>216</v>
      </c>
      <c r="C108" t="s">
        <v>91</v>
      </c>
      <c r="D108">
        <v>3.6678458723419398E-2</v>
      </c>
      <c r="E108">
        <v>4096</v>
      </c>
      <c r="F108">
        <v>4096</v>
      </c>
      <c r="G108">
        <v>1</v>
      </c>
      <c r="H108">
        <v>2.7151599949971001</v>
      </c>
      <c r="I108">
        <v>6.3053227227569497</v>
      </c>
      <c r="J108">
        <v>-0.94992462879911799</v>
      </c>
      <c r="K108" t="b">
        <v>1</v>
      </c>
      <c r="L108">
        <v>210.2</v>
      </c>
      <c r="M108" t="s">
        <v>92</v>
      </c>
      <c r="N108">
        <v>6.5677105891399901</v>
      </c>
      <c r="O108">
        <v>4.07</v>
      </c>
      <c r="P108">
        <v>2.3220000000000001</v>
      </c>
      <c r="Q108" t="s">
        <v>759</v>
      </c>
      <c r="S108">
        <v>0</v>
      </c>
      <c r="T108">
        <v>11780</v>
      </c>
      <c r="U108">
        <v>4096</v>
      </c>
      <c r="V108">
        <v>320</v>
      </c>
      <c r="W108">
        <v>4096</v>
      </c>
      <c r="X108">
        <v>1</v>
      </c>
      <c r="Y108">
        <v>9.5880358527543202E-2</v>
      </c>
      <c r="Z108">
        <v>210.2</v>
      </c>
      <c r="AA108">
        <v>56</v>
      </c>
      <c r="AB108" t="s">
        <v>94</v>
      </c>
      <c r="AC108">
        <v>14.5</v>
      </c>
      <c r="AE108">
        <v>3</v>
      </c>
      <c r="AF108">
        <v>210.25</v>
      </c>
      <c r="AG108">
        <v>8.71875</v>
      </c>
      <c r="AH108">
        <f t="shared" si="5"/>
        <v>201.53125</v>
      </c>
      <c r="AI108">
        <f t="shared" si="6"/>
        <v>24.114695340501793</v>
      </c>
      <c r="AJ108">
        <f t="shared" si="7"/>
        <v>0.38677017368839955</v>
      </c>
      <c r="AK108">
        <f t="shared" si="8"/>
        <v>543.60448220443027</v>
      </c>
    </row>
    <row r="109" spans="1:37" x14ac:dyDescent="0.3">
      <c r="A109">
        <v>107</v>
      </c>
      <c r="B109">
        <v>217</v>
      </c>
      <c r="C109" t="s">
        <v>91</v>
      </c>
      <c r="D109">
        <v>1.43346277934396E-2</v>
      </c>
      <c r="E109">
        <v>4096</v>
      </c>
      <c r="F109">
        <v>4096</v>
      </c>
      <c r="G109">
        <v>1</v>
      </c>
      <c r="H109">
        <v>2.6968006702098601</v>
      </c>
      <c r="I109">
        <v>6.6524594657715896</v>
      </c>
      <c r="J109">
        <v>-0.94510267636866596</v>
      </c>
      <c r="K109" t="b">
        <v>1</v>
      </c>
      <c r="L109">
        <v>292.8</v>
      </c>
      <c r="M109" t="s">
        <v>92</v>
      </c>
      <c r="N109">
        <v>6.8329167298053797</v>
      </c>
      <c r="O109">
        <v>4.0860000000000003</v>
      </c>
      <c r="P109">
        <v>2.4670000000000001</v>
      </c>
      <c r="Q109" t="s">
        <v>760</v>
      </c>
      <c r="S109">
        <v>0</v>
      </c>
      <c r="T109">
        <v>12170</v>
      </c>
      <c r="U109">
        <v>4096</v>
      </c>
      <c r="V109">
        <v>338</v>
      </c>
      <c r="W109">
        <v>4096</v>
      </c>
      <c r="X109">
        <v>1</v>
      </c>
      <c r="Y109">
        <v>9.2293789248251698E-2</v>
      </c>
      <c r="Z109">
        <v>292.8</v>
      </c>
      <c r="AA109">
        <v>41.56</v>
      </c>
      <c r="AB109" t="s">
        <v>94</v>
      </c>
      <c r="AC109">
        <v>17.109375</v>
      </c>
      <c r="AE109">
        <v>3</v>
      </c>
      <c r="AF109">
        <v>292.75</v>
      </c>
      <c r="AG109">
        <v>8.296875</v>
      </c>
      <c r="AH109">
        <f t="shared" si="5"/>
        <v>284.453125</v>
      </c>
      <c r="AI109">
        <f t="shared" si="6"/>
        <v>35.284369114877592</v>
      </c>
      <c r="AJ109">
        <f t="shared" si="7"/>
        <v>0.38863966474358291</v>
      </c>
      <c r="AK109">
        <f t="shared" si="8"/>
        <v>753.26845548086533</v>
      </c>
    </row>
    <row r="110" spans="1:37" x14ac:dyDescent="0.3">
      <c r="A110">
        <v>108</v>
      </c>
      <c r="B110">
        <v>218</v>
      </c>
      <c r="C110" t="s">
        <v>91</v>
      </c>
      <c r="D110">
        <v>5.9935119416565402E-2</v>
      </c>
      <c r="E110">
        <v>4096</v>
      </c>
      <c r="F110">
        <v>4096</v>
      </c>
      <c r="G110">
        <v>1</v>
      </c>
      <c r="H110">
        <v>9.0432678780750404</v>
      </c>
      <c r="I110">
        <v>9.8204237113471198</v>
      </c>
      <c r="J110">
        <v>-0.98930390698114601</v>
      </c>
      <c r="K110" t="b">
        <v>1</v>
      </c>
      <c r="L110">
        <v>12.195</v>
      </c>
      <c r="M110" t="s">
        <v>92</v>
      </c>
      <c r="N110">
        <v>10.415603244596401</v>
      </c>
      <c r="O110">
        <v>3.7850000000000001</v>
      </c>
      <c r="P110">
        <v>1.0860000000000001</v>
      </c>
      <c r="Q110" t="s">
        <v>761</v>
      </c>
      <c r="S110">
        <v>0</v>
      </c>
      <c r="T110">
        <v>6096</v>
      </c>
      <c r="U110">
        <v>4096</v>
      </c>
      <c r="V110">
        <v>47</v>
      </c>
      <c r="W110">
        <v>4096</v>
      </c>
      <c r="X110">
        <v>1</v>
      </c>
      <c r="Y110">
        <v>1.1732312006507</v>
      </c>
      <c r="Z110">
        <v>12.195</v>
      </c>
      <c r="AA110">
        <v>499.8</v>
      </c>
      <c r="AB110" t="s">
        <v>94</v>
      </c>
      <c r="AC110">
        <v>3.4921875</v>
      </c>
      <c r="AD110" t="s">
        <v>98</v>
      </c>
      <c r="AE110">
        <v>3</v>
      </c>
      <c r="AF110">
        <v>12.1953125</v>
      </c>
      <c r="AG110">
        <v>7.4453125</v>
      </c>
      <c r="AH110">
        <f t="shared" si="5"/>
        <v>4.75</v>
      </c>
      <c r="AI110">
        <f t="shared" si="6"/>
        <v>1.6379853095487933</v>
      </c>
      <c r="AJ110">
        <f t="shared" si="7"/>
        <v>0.37183543300643185</v>
      </c>
      <c r="AK110">
        <f t="shared" si="8"/>
        <v>32.797607267807237</v>
      </c>
    </row>
    <row r="111" spans="1:37" x14ac:dyDescent="0.3">
      <c r="A111">
        <v>109</v>
      </c>
      <c r="B111">
        <v>219</v>
      </c>
      <c r="C111" t="s">
        <v>91</v>
      </c>
      <c r="D111">
        <v>3.9397014097403801E-2</v>
      </c>
      <c r="E111">
        <v>4096</v>
      </c>
      <c r="F111">
        <v>4096</v>
      </c>
      <c r="G111">
        <v>1</v>
      </c>
      <c r="H111">
        <v>5.8441334639072098</v>
      </c>
      <c r="I111">
        <v>8.5892781866995591</v>
      </c>
      <c r="J111">
        <v>-0.98689293076592</v>
      </c>
      <c r="K111" t="b">
        <v>1</v>
      </c>
      <c r="L111">
        <v>29.48</v>
      </c>
      <c r="M111" t="s">
        <v>92</v>
      </c>
      <c r="N111">
        <v>8.6181234172670695</v>
      </c>
      <c r="O111">
        <v>3.7869999999999999</v>
      </c>
      <c r="P111">
        <v>1.47</v>
      </c>
      <c r="Q111" t="s">
        <v>762</v>
      </c>
      <c r="S111">
        <v>0</v>
      </c>
      <c r="T111">
        <v>6110</v>
      </c>
      <c r="U111">
        <v>4096</v>
      </c>
      <c r="V111">
        <v>144</v>
      </c>
      <c r="W111">
        <v>4096</v>
      </c>
      <c r="X111">
        <v>1</v>
      </c>
      <c r="Y111">
        <v>0.403677788658934</v>
      </c>
      <c r="Z111">
        <v>29.48</v>
      </c>
      <c r="AA111">
        <v>207.2</v>
      </c>
      <c r="AB111" t="s">
        <v>94</v>
      </c>
      <c r="AC111">
        <v>5.4296875</v>
      </c>
      <c r="AE111">
        <v>3</v>
      </c>
      <c r="AF111">
        <v>29.484375</v>
      </c>
      <c r="AG111">
        <v>5.85546875</v>
      </c>
      <c r="AH111">
        <f t="shared" si="5"/>
        <v>23.62890625</v>
      </c>
      <c r="AI111">
        <f t="shared" si="6"/>
        <v>5.0353569046030691</v>
      </c>
      <c r="AJ111">
        <f t="shared" si="7"/>
        <v>0.372733000964105</v>
      </c>
      <c r="AK111">
        <f t="shared" si="8"/>
        <v>79.103205038824584</v>
      </c>
    </row>
    <row r="112" spans="1:37" x14ac:dyDescent="0.3">
      <c r="A112">
        <v>110</v>
      </c>
      <c r="B112">
        <v>222</v>
      </c>
      <c r="C112" t="s">
        <v>91</v>
      </c>
      <c r="D112">
        <v>9.6166879800274E-3</v>
      </c>
      <c r="E112">
        <v>4096</v>
      </c>
      <c r="F112">
        <v>11008</v>
      </c>
      <c r="G112">
        <v>2.6875</v>
      </c>
      <c r="H112">
        <v>3.7148823884142002</v>
      </c>
      <c r="I112">
        <v>8.5616430045483707</v>
      </c>
      <c r="J112">
        <v>-1.0061807404877301</v>
      </c>
      <c r="K112" t="b">
        <v>1</v>
      </c>
      <c r="L112">
        <v>201.8</v>
      </c>
      <c r="M112" t="s">
        <v>92</v>
      </c>
      <c r="N112">
        <v>8.6265371539106503</v>
      </c>
      <c r="O112">
        <v>4.3630000000000004</v>
      </c>
      <c r="P112">
        <v>2.3050000000000002</v>
      </c>
      <c r="Q112" t="s">
        <v>763</v>
      </c>
      <c r="S112">
        <v>0</v>
      </c>
      <c r="T112">
        <v>23100</v>
      </c>
      <c r="U112">
        <v>4096</v>
      </c>
      <c r="V112">
        <v>381</v>
      </c>
      <c r="W112">
        <v>4096</v>
      </c>
      <c r="X112">
        <v>1</v>
      </c>
      <c r="Y112">
        <v>0.13908763814151001</v>
      </c>
      <c r="Z112">
        <v>201.8</v>
      </c>
      <c r="AA112">
        <v>114.5</v>
      </c>
      <c r="AB112" t="s">
        <v>94</v>
      </c>
      <c r="AC112">
        <v>14.203125</v>
      </c>
      <c r="AE112">
        <v>0</v>
      </c>
      <c r="AF112">
        <v>201.75</v>
      </c>
      <c r="AG112">
        <v>12.0078125</v>
      </c>
      <c r="AH112">
        <f t="shared" si="5"/>
        <v>189.7421875</v>
      </c>
      <c r="AI112">
        <f t="shared" si="6"/>
        <v>16.801561483409237</v>
      </c>
      <c r="AJ112">
        <f t="shared" si="7"/>
        <v>0.36561268614320547</v>
      </c>
      <c r="AK112">
        <f t="shared" si="8"/>
        <v>551.81345627864039</v>
      </c>
    </row>
    <row r="113" spans="1:37" x14ac:dyDescent="0.3">
      <c r="A113">
        <v>111</v>
      </c>
      <c r="B113">
        <v>223</v>
      </c>
      <c r="C113" t="s">
        <v>91</v>
      </c>
      <c r="D113">
        <v>2.5491142814091199E-2</v>
      </c>
      <c r="E113">
        <v>4096</v>
      </c>
      <c r="F113">
        <v>11008</v>
      </c>
      <c r="G113">
        <v>2.6875</v>
      </c>
      <c r="H113">
        <v>4.7752638209138096</v>
      </c>
      <c r="I113">
        <v>8.8976595413120698</v>
      </c>
      <c r="J113">
        <v>-1.0142173278718101</v>
      </c>
      <c r="K113" t="b">
        <v>1</v>
      </c>
      <c r="L113">
        <v>73.06</v>
      </c>
      <c r="M113" t="s">
        <v>92</v>
      </c>
      <c r="N113">
        <v>9.1204699712450399</v>
      </c>
      <c r="O113">
        <v>4.3600000000000003</v>
      </c>
      <c r="P113">
        <v>1.863</v>
      </c>
      <c r="Q113" t="s">
        <v>765</v>
      </c>
      <c r="S113">
        <v>0</v>
      </c>
      <c r="T113">
        <v>22820</v>
      </c>
      <c r="U113">
        <v>4096</v>
      </c>
      <c r="V113">
        <v>292</v>
      </c>
      <c r="W113">
        <v>4096</v>
      </c>
      <c r="X113">
        <v>1</v>
      </c>
      <c r="Y113">
        <v>0.22093060428389999</v>
      </c>
      <c r="Z113">
        <v>73.06</v>
      </c>
      <c r="AA113">
        <v>312.2</v>
      </c>
      <c r="AB113" t="s">
        <v>94</v>
      </c>
      <c r="AC113">
        <v>8.546875</v>
      </c>
      <c r="AE113">
        <v>0</v>
      </c>
      <c r="AF113">
        <v>73.0625</v>
      </c>
      <c r="AG113">
        <v>12.8046875</v>
      </c>
      <c r="AH113">
        <f t="shared" si="5"/>
        <v>60.2578125</v>
      </c>
      <c r="AI113">
        <f t="shared" si="6"/>
        <v>5.7059182428309949</v>
      </c>
      <c r="AJ113">
        <f t="shared" si="7"/>
        <v>0.3626861831419268</v>
      </c>
      <c r="AK113">
        <f t="shared" si="8"/>
        <v>201.44825856630192</v>
      </c>
    </row>
    <row r="114" spans="1:37" x14ac:dyDescent="0.3">
      <c r="A114">
        <v>112</v>
      </c>
      <c r="B114">
        <v>224</v>
      </c>
      <c r="C114" t="s">
        <v>91</v>
      </c>
      <c r="D114">
        <v>1.37282229208318E-2</v>
      </c>
      <c r="E114">
        <v>4096</v>
      </c>
      <c r="F114">
        <v>11008</v>
      </c>
      <c r="G114">
        <v>2.6875</v>
      </c>
      <c r="H114">
        <v>4.0291617332607101</v>
      </c>
      <c r="I114">
        <v>6.7795367836017704</v>
      </c>
      <c r="J114">
        <v>-1.01261001039499</v>
      </c>
      <c r="K114" t="b">
        <v>1</v>
      </c>
      <c r="L114">
        <v>48.2</v>
      </c>
      <c r="M114" t="s">
        <v>92</v>
      </c>
      <c r="N114">
        <v>7.8978130519197904</v>
      </c>
      <c r="O114">
        <v>4.3360000000000003</v>
      </c>
      <c r="P114">
        <v>1.6830000000000001</v>
      </c>
      <c r="Q114" t="s">
        <v>764</v>
      </c>
      <c r="R114" t="s">
        <v>1941</v>
      </c>
      <c r="S114">
        <v>0</v>
      </c>
      <c r="T114">
        <v>21760</v>
      </c>
      <c r="U114">
        <v>4096</v>
      </c>
      <c r="V114">
        <v>385</v>
      </c>
      <c r="W114">
        <v>4096</v>
      </c>
      <c r="X114">
        <v>1</v>
      </c>
      <c r="Y114">
        <v>0.15438037697666501</v>
      </c>
      <c r="Z114">
        <v>48.2</v>
      </c>
      <c r="AA114">
        <v>451.5</v>
      </c>
      <c r="AB114" t="s">
        <v>94</v>
      </c>
      <c r="AC114">
        <v>6.94140625</v>
      </c>
      <c r="AE114">
        <v>0</v>
      </c>
      <c r="AF114">
        <v>48.1875</v>
      </c>
      <c r="AG114">
        <v>10.8984375</v>
      </c>
      <c r="AH114">
        <f t="shared" si="5"/>
        <v>37.2890625</v>
      </c>
      <c r="AI114">
        <f t="shared" si="6"/>
        <v>4.4215053763440864</v>
      </c>
      <c r="AJ114">
        <f t="shared" si="7"/>
        <v>0.36326960372814016</v>
      </c>
      <c r="AK114">
        <f t="shared" si="8"/>
        <v>132.64941383882493</v>
      </c>
    </row>
    <row r="115" spans="1:37" x14ac:dyDescent="0.3">
      <c r="A115">
        <v>113</v>
      </c>
      <c r="B115">
        <v>230</v>
      </c>
      <c r="C115" t="s">
        <v>91</v>
      </c>
      <c r="D115">
        <v>2.792795399511E-2</v>
      </c>
      <c r="E115">
        <v>4096</v>
      </c>
      <c r="F115">
        <v>4096</v>
      </c>
      <c r="G115">
        <v>1</v>
      </c>
      <c r="H115">
        <v>2.8886521761937898</v>
      </c>
      <c r="I115">
        <v>6.8379813233337501</v>
      </c>
      <c r="J115">
        <v>-0.95635389870638798</v>
      </c>
      <c r="K115" t="b">
        <v>1</v>
      </c>
      <c r="L115">
        <v>233.2</v>
      </c>
      <c r="M115" t="s">
        <v>92</v>
      </c>
      <c r="N115">
        <v>6.9654385241928596</v>
      </c>
      <c r="O115">
        <v>4.0599999999999996</v>
      </c>
      <c r="P115">
        <v>2.367</v>
      </c>
      <c r="Q115" t="s">
        <v>766</v>
      </c>
      <c r="S115">
        <v>0</v>
      </c>
      <c r="T115">
        <v>11430</v>
      </c>
      <c r="U115">
        <v>4096</v>
      </c>
      <c r="V115">
        <v>290</v>
      </c>
      <c r="W115">
        <v>4096</v>
      </c>
      <c r="X115">
        <v>1</v>
      </c>
      <c r="Y115">
        <v>0.110905474549144</v>
      </c>
      <c r="Z115">
        <v>233.2</v>
      </c>
      <c r="AA115">
        <v>49</v>
      </c>
      <c r="AB115" t="s">
        <v>94</v>
      </c>
      <c r="AC115">
        <v>15.2734375</v>
      </c>
      <c r="AE115">
        <v>2</v>
      </c>
      <c r="AF115">
        <v>233.25</v>
      </c>
      <c r="AG115">
        <v>8.875</v>
      </c>
      <c r="AH115">
        <f t="shared" si="5"/>
        <v>224.375</v>
      </c>
      <c r="AI115">
        <f t="shared" si="6"/>
        <v>26.281690140845072</v>
      </c>
      <c r="AJ115">
        <f t="shared" si="7"/>
        <v>0.38429150041750681</v>
      </c>
      <c r="AK115">
        <f t="shared" si="8"/>
        <v>606.96112130138079</v>
      </c>
    </row>
    <row r="116" spans="1:37" x14ac:dyDescent="0.3">
      <c r="A116">
        <v>114</v>
      </c>
      <c r="B116">
        <v>231</v>
      </c>
      <c r="C116" t="s">
        <v>91</v>
      </c>
      <c r="D116">
        <v>1.20347094025221E-2</v>
      </c>
      <c r="E116">
        <v>4096</v>
      </c>
      <c r="F116">
        <v>4096</v>
      </c>
      <c r="G116">
        <v>1</v>
      </c>
      <c r="H116">
        <v>2.9223509723760199</v>
      </c>
      <c r="I116">
        <v>7.3287082979117404</v>
      </c>
      <c r="J116">
        <v>-0.95474658122957101</v>
      </c>
      <c r="K116" t="b">
        <v>1</v>
      </c>
      <c r="L116">
        <v>321.8</v>
      </c>
      <c r="M116" t="s">
        <v>92</v>
      </c>
      <c r="N116">
        <v>7.3971564318432899</v>
      </c>
      <c r="O116">
        <v>4.0819999999999999</v>
      </c>
      <c r="P116">
        <v>2.508</v>
      </c>
      <c r="Q116" t="s">
        <v>767</v>
      </c>
      <c r="S116">
        <v>0</v>
      </c>
      <c r="T116">
        <v>12030</v>
      </c>
      <c r="U116">
        <v>4096</v>
      </c>
      <c r="V116">
        <v>326</v>
      </c>
      <c r="W116">
        <v>4096</v>
      </c>
      <c r="X116">
        <v>1</v>
      </c>
      <c r="Y116">
        <v>0.106469173236566</v>
      </c>
      <c r="Z116">
        <v>321.8</v>
      </c>
      <c r="AA116">
        <v>37.4</v>
      </c>
      <c r="AB116" t="s">
        <v>94</v>
      </c>
      <c r="AC116">
        <v>17.9375</v>
      </c>
      <c r="AE116">
        <v>2</v>
      </c>
      <c r="AF116">
        <v>321.75</v>
      </c>
      <c r="AG116">
        <v>8.4375</v>
      </c>
      <c r="AH116">
        <f t="shared" si="5"/>
        <v>313.3125</v>
      </c>
      <c r="AI116">
        <f t="shared" si="6"/>
        <v>38.133333333333333</v>
      </c>
      <c r="AJ116">
        <f t="shared" si="7"/>
        <v>0.38490967553106559</v>
      </c>
      <c r="AK116">
        <f t="shared" si="8"/>
        <v>835.91039782535154</v>
      </c>
    </row>
    <row r="117" spans="1:37" x14ac:dyDescent="0.3">
      <c r="A117">
        <v>115</v>
      </c>
      <c r="B117">
        <v>232</v>
      </c>
      <c r="C117" t="s">
        <v>91</v>
      </c>
      <c r="D117">
        <v>5.3715607868885101E-2</v>
      </c>
      <c r="E117">
        <v>4096</v>
      </c>
      <c r="F117">
        <v>4096</v>
      </c>
      <c r="G117">
        <v>1</v>
      </c>
      <c r="H117">
        <v>6.5348056154335801</v>
      </c>
      <c r="I117">
        <v>7.8430430677420597</v>
      </c>
      <c r="J117">
        <v>-0.98930390698114601</v>
      </c>
      <c r="K117" t="b">
        <v>1</v>
      </c>
      <c r="L117">
        <v>15.84</v>
      </c>
      <c r="M117" t="s">
        <v>92</v>
      </c>
      <c r="N117">
        <v>8.4571906057518795</v>
      </c>
      <c r="O117">
        <v>3.8380000000000001</v>
      </c>
      <c r="P117">
        <v>1.2</v>
      </c>
      <c r="Q117" t="s">
        <v>768</v>
      </c>
      <c r="S117">
        <v>0</v>
      </c>
      <c r="T117">
        <v>6900</v>
      </c>
      <c r="U117">
        <v>4096</v>
      </c>
      <c r="V117">
        <v>123</v>
      </c>
      <c r="W117">
        <v>4096</v>
      </c>
      <c r="X117">
        <v>1</v>
      </c>
      <c r="Y117">
        <v>0.49905661572232501</v>
      </c>
      <c r="Z117">
        <v>15.84</v>
      </c>
      <c r="AA117">
        <v>435.5</v>
      </c>
      <c r="AB117" t="s">
        <v>94</v>
      </c>
      <c r="AC117">
        <v>3.98046875</v>
      </c>
      <c r="AD117" t="s">
        <v>98</v>
      </c>
      <c r="AE117">
        <v>3</v>
      </c>
      <c r="AF117">
        <v>15.84375</v>
      </c>
      <c r="AG117">
        <v>6.87109375</v>
      </c>
      <c r="AH117">
        <f t="shared" si="5"/>
        <v>8.97265625</v>
      </c>
      <c r="AI117">
        <f t="shared" si="6"/>
        <v>2.305855599772598</v>
      </c>
      <c r="AJ117">
        <f t="shared" si="7"/>
        <v>0.37183543300643185</v>
      </c>
      <c r="AK117">
        <f t="shared" si="8"/>
        <v>42.609575617625289</v>
      </c>
    </row>
    <row r="118" spans="1:37" x14ac:dyDescent="0.3">
      <c r="A118">
        <v>116</v>
      </c>
      <c r="B118">
        <v>233</v>
      </c>
      <c r="C118" t="s">
        <v>91</v>
      </c>
      <c r="D118">
        <v>2.2732850278645501E-2</v>
      </c>
      <c r="E118">
        <v>4096</v>
      </c>
      <c r="F118">
        <v>4096</v>
      </c>
      <c r="G118">
        <v>1</v>
      </c>
      <c r="H118">
        <v>6.0979778329884402</v>
      </c>
      <c r="I118">
        <v>9.8020229620107209</v>
      </c>
      <c r="J118">
        <v>-0.98608927202751095</v>
      </c>
      <c r="K118" t="b">
        <v>1</v>
      </c>
      <c r="L118">
        <v>40.5</v>
      </c>
      <c r="M118" t="s">
        <v>92</v>
      </c>
      <c r="N118">
        <v>9.8106099959491999</v>
      </c>
      <c r="O118">
        <v>3.8359999999999999</v>
      </c>
      <c r="P118">
        <v>1.607</v>
      </c>
      <c r="Q118" t="s">
        <v>769</v>
      </c>
      <c r="S118">
        <v>0</v>
      </c>
      <c r="T118">
        <v>6868</v>
      </c>
      <c r="U118">
        <v>4096</v>
      </c>
      <c r="V118">
        <v>104</v>
      </c>
      <c r="W118">
        <v>4096</v>
      </c>
      <c r="X118">
        <v>1</v>
      </c>
      <c r="Y118">
        <v>0.49989785481291399</v>
      </c>
      <c r="Z118">
        <v>40.5</v>
      </c>
      <c r="AA118">
        <v>169.6</v>
      </c>
      <c r="AB118" t="s">
        <v>94</v>
      </c>
      <c r="AC118">
        <v>6.36328125</v>
      </c>
      <c r="AD118" t="s">
        <v>98</v>
      </c>
      <c r="AE118">
        <v>2</v>
      </c>
      <c r="AF118">
        <v>40.5</v>
      </c>
      <c r="AG118">
        <v>7.16015625</v>
      </c>
      <c r="AH118">
        <f t="shared" si="5"/>
        <v>33.33984375</v>
      </c>
      <c r="AI118">
        <f t="shared" si="6"/>
        <v>5.656301145662848</v>
      </c>
      <c r="AJ118">
        <f t="shared" si="7"/>
        <v>0.37303267149771574</v>
      </c>
      <c r="AK118">
        <f t="shared" si="8"/>
        <v>108.56957873795245</v>
      </c>
    </row>
    <row r="119" spans="1:37" x14ac:dyDescent="0.3">
      <c r="A119">
        <v>117</v>
      </c>
      <c r="B119">
        <v>236</v>
      </c>
      <c r="C119" t="s">
        <v>91</v>
      </c>
      <c r="D119">
        <v>9.3921111594113503E-3</v>
      </c>
      <c r="E119">
        <v>4096</v>
      </c>
      <c r="F119">
        <v>11008</v>
      </c>
      <c r="G119">
        <v>2.6875</v>
      </c>
      <c r="H119">
        <v>3.6865707635935099</v>
      </c>
      <c r="I119">
        <v>8.6692015612628701</v>
      </c>
      <c r="J119">
        <v>-1.0061807404877301</v>
      </c>
      <c r="K119" t="b">
        <v>1</v>
      </c>
      <c r="L119">
        <v>224.5</v>
      </c>
      <c r="M119" t="s">
        <v>92</v>
      </c>
      <c r="N119">
        <v>8.7180408381351899</v>
      </c>
      <c r="O119">
        <v>4.37</v>
      </c>
      <c r="P119">
        <v>2.3519999999999999</v>
      </c>
      <c r="Q119" t="s">
        <v>770</v>
      </c>
      <c r="S119">
        <v>0</v>
      </c>
      <c r="T119">
        <v>23460</v>
      </c>
      <c r="U119">
        <v>4096</v>
      </c>
      <c r="V119">
        <v>445</v>
      </c>
      <c r="W119">
        <v>4096</v>
      </c>
      <c r="X119">
        <v>1</v>
      </c>
      <c r="Y119">
        <v>0.1273556681886</v>
      </c>
      <c r="Z119">
        <v>224.5</v>
      </c>
      <c r="AA119">
        <v>104.5</v>
      </c>
      <c r="AB119" t="s">
        <v>94</v>
      </c>
      <c r="AC119">
        <v>14.984375</v>
      </c>
      <c r="AE119">
        <v>0</v>
      </c>
      <c r="AF119">
        <v>224.5</v>
      </c>
      <c r="AG119">
        <v>11.296875</v>
      </c>
      <c r="AH119">
        <f t="shared" si="5"/>
        <v>213.203125</v>
      </c>
      <c r="AI119">
        <f t="shared" si="6"/>
        <v>19.872752420470263</v>
      </c>
      <c r="AJ119">
        <f t="shared" si="7"/>
        <v>0.36561268614320547</v>
      </c>
      <c r="AK119">
        <f t="shared" si="8"/>
        <v>614.03777414897036</v>
      </c>
    </row>
    <row r="120" spans="1:37" x14ac:dyDescent="0.3">
      <c r="A120">
        <v>118</v>
      </c>
      <c r="B120">
        <v>237</v>
      </c>
      <c r="C120" t="s">
        <v>91</v>
      </c>
      <c r="D120">
        <v>1.30223925946712E-2</v>
      </c>
      <c r="E120">
        <v>4096</v>
      </c>
      <c r="F120">
        <v>11008</v>
      </c>
      <c r="G120">
        <v>2.6875</v>
      </c>
      <c r="H120">
        <v>4.9091345697000799</v>
      </c>
      <c r="I120">
        <v>9.2477740087416507</v>
      </c>
      <c r="J120">
        <v>-1.01502098661022</v>
      </c>
      <c r="K120" t="b">
        <v>1</v>
      </c>
      <c r="L120">
        <v>76.44</v>
      </c>
      <c r="M120" t="s">
        <v>92</v>
      </c>
      <c r="N120">
        <v>9.4067560917633504</v>
      </c>
      <c r="O120">
        <v>4.3550000000000004</v>
      </c>
      <c r="P120">
        <v>1.8839999999999999</v>
      </c>
      <c r="Q120" t="s">
        <v>772</v>
      </c>
      <c r="S120">
        <v>0</v>
      </c>
      <c r="T120">
        <v>22670</v>
      </c>
      <c r="U120">
        <v>4096</v>
      </c>
      <c r="V120">
        <v>269</v>
      </c>
      <c r="W120">
        <v>4096</v>
      </c>
      <c r="X120">
        <v>1</v>
      </c>
      <c r="Y120">
        <v>0.238344141275567</v>
      </c>
      <c r="Z120">
        <v>76.44</v>
      </c>
      <c r="AA120">
        <v>296.5</v>
      </c>
      <c r="AB120" t="s">
        <v>94</v>
      </c>
      <c r="AC120">
        <v>8.7421875</v>
      </c>
      <c r="AE120">
        <v>0</v>
      </c>
      <c r="AF120">
        <v>76.4375</v>
      </c>
      <c r="AG120">
        <v>12.828125</v>
      </c>
      <c r="AH120">
        <f t="shared" si="5"/>
        <v>63.609375</v>
      </c>
      <c r="AI120">
        <f t="shared" si="6"/>
        <v>5.958587088915956</v>
      </c>
      <c r="AJ120">
        <f t="shared" si="7"/>
        <v>0.36239482431375997</v>
      </c>
      <c r="AK120">
        <f t="shared" si="8"/>
        <v>210.92326620487472</v>
      </c>
    </row>
    <row r="121" spans="1:37" x14ac:dyDescent="0.3">
      <c r="A121">
        <v>119</v>
      </c>
      <c r="B121">
        <v>238</v>
      </c>
      <c r="C121" t="s">
        <v>91</v>
      </c>
      <c r="D121">
        <v>1.2961241679745101E-2</v>
      </c>
      <c r="E121">
        <v>4096</v>
      </c>
      <c r="F121">
        <v>11008</v>
      </c>
      <c r="G121">
        <v>2.6875</v>
      </c>
      <c r="H121">
        <v>4.6975324181535996</v>
      </c>
      <c r="I121">
        <v>7.8857990496152697</v>
      </c>
      <c r="J121">
        <v>-1.0158246453486299</v>
      </c>
      <c r="K121" t="b">
        <v>1</v>
      </c>
      <c r="L121">
        <v>47.7</v>
      </c>
      <c r="M121" t="s">
        <v>92</v>
      </c>
      <c r="N121">
        <v>8.6691427703084791</v>
      </c>
      <c r="O121">
        <v>4.3360000000000003</v>
      </c>
      <c r="P121">
        <v>1.679</v>
      </c>
      <c r="Q121" t="s">
        <v>771</v>
      </c>
      <c r="R121" t="s">
        <v>1941</v>
      </c>
      <c r="S121">
        <v>0</v>
      </c>
      <c r="T121">
        <v>21700</v>
      </c>
      <c r="U121">
        <v>4096</v>
      </c>
      <c r="V121">
        <v>288</v>
      </c>
      <c r="W121">
        <v>4096</v>
      </c>
      <c r="X121">
        <v>1</v>
      </c>
      <c r="Y121">
        <v>0.21787918721112501</v>
      </c>
      <c r="Z121">
        <v>47.7</v>
      </c>
      <c r="AA121">
        <v>455</v>
      </c>
      <c r="AB121" t="s">
        <v>94</v>
      </c>
      <c r="AC121">
        <v>6.90625</v>
      </c>
      <c r="AE121">
        <v>0</v>
      </c>
      <c r="AF121">
        <v>47.6875</v>
      </c>
      <c r="AG121">
        <v>11.8046875</v>
      </c>
      <c r="AH121">
        <f t="shared" si="5"/>
        <v>35.8828125</v>
      </c>
      <c r="AI121">
        <f t="shared" si="6"/>
        <v>4.0397088021178025</v>
      </c>
      <c r="AJ121">
        <f t="shared" si="7"/>
        <v>0.36210369954459704</v>
      </c>
      <c r="AK121">
        <f t="shared" si="8"/>
        <v>131.69569949153961</v>
      </c>
    </row>
    <row r="122" spans="1:37" x14ac:dyDescent="0.3">
      <c r="A122">
        <v>120</v>
      </c>
      <c r="B122">
        <v>244</v>
      </c>
      <c r="C122" t="s">
        <v>91</v>
      </c>
      <c r="D122">
        <v>3.5290287661451501E-2</v>
      </c>
      <c r="E122">
        <v>4096</v>
      </c>
      <c r="F122">
        <v>4096</v>
      </c>
      <c r="G122">
        <v>1</v>
      </c>
      <c r="H122">
        <v>2.8215118662303902</v>
      </c>
      <c r="I122">
        <v>6.5743430789313697</v>
      </c>
      <c r="J122">
        <v>-0.95635389870638798</v>
      </c>
      <c r="K122" t="b">
        <v>1</v>
      </c>
      <c r="L122">
        <v>213.9</v>
      </c>
      <c r="M122" t="s">
        <v>92</v>
      </c>
      <c r="N122">
        <v>6.7227643536278503</v>
      </c>
      <c r="O122">
        <v>4.04</v>
      </c>
      <c r="P122">
        <v>2.33</v>
      </c>
      <c r="Q122" t="s">
        <v>773</v>
      </c>
      <c r="S122">
        <v>0</v>
      </c>
      <c r="T122">
        <v>10950</v>
      </c>
      <c r="U122">
        <v>4096</v>
      </c>
      <c r="V122">
        <v>330</v>
      </c>
      <c r="W122">
        <v>4096</v>
      </c>
      <c r="X122">
        <v>1</v>
      </c>
      <c r="Y122">
        <v>0.10027092812336701</v>
      </c>
      <c r="Z122">
        <v>213.9</v>
      </c>
      <c r="AA122">
        <v>51.22</v>
      </c>
      <c r="AB122" t="s">
        <v>94</v>
      </c>
      <c r="AC122">
        <v>14.625</v>
      </c>
      <c r="AE122">
        <v>3</v>
      </c>
      <c r="AF122">
        <v>213.875</v>
      </c>
      <c r="AG122">
        <v>7.8671875</v>
      </c>
      <c r="AH122">
        <f t="shared" si="5"/>
        <v>206.0078125</v>
      </c>
      <c r="AI122">
        <f t="shared" si="6"/>
        <v>27.185700099304867</v>
      </c>
      <c r="AJ122">
        <f t="shared" si="7"/>
        <v>0.38429150041750681</v>
      </c>
      <c r="AK122">
        <f t="shared" si="8"/>
        <v>556.54366481600357</v>
      </c>
    </row>
    <row r="123" spans="1:37" x14ac:dyDescent="0.3">
      <c r="A123">
        <v>121</v>
      </c>
      <c r="B123">
        <v>245</v>
      </c>
      <c r="C123" t="s">
        <v>91</v>
      </c>
      <c r="D123">
        <v>1.42661423167751E-2</v>
      </c>
      <c r="E123">
        <v>4096</v>
      </c>
      <c r="F123">
        <v>4096</v>
      </c>
      <c r="G123">
        <v>1</v>
      </c>
      <c r="H123">
        <v>2.8517206545674898</v>
      </c>
      <c r="I123">
        <v>7.0179062983496898</v>
      </c>
      <c r="J123">
        <v>-0.95313926375275304</v>
      </c>
      <c r="K123" t="b">
        <v>1</v>
      </c>
      <c r="L123">
        <v>289.5</v>
      </c>
      <c r="M123" t="s">
        <v>92</v>
      </c>
      <c r="N123">
        <v>7.1109518660806401</v>
      </c>
      <c r="O123">
        <v>4.0599999999999996</v>
      </c>
      <c r="P123">
        <v>2.46</v>
      </c>
      <c r="Q123" t="s">
        <v>774</v>
      </c>
      <c r="S123">
        <v>0</v>
      </c>
      <c r="T123">
        <v>11400</v>
      </c>
      <c r="U123">
        <v>4096</v>
      </c>
      <c r="V123">
        <v>314</v>
      </c>
      <c r="W123">
        <v>4096</v>
      </c>
      <c r="X123">
        <v>1</v>
      </c>
      <c r="Y123">
        <v>0.104498642031707</v>
      </c>
      <c r="Z123">
        <v>289.5</v>
      </c>
      <c r="AA123">
        <v>39.380000000000003</v>
      </c>
      <c r="AB123" t="s">
        <v>94</v>
      </c>
      <c r="AC123">
        <v>17.015625</v>
      </c>
      <c r="AE123">
        <v>3</v>
      </c>
      <c r="AF123">
        <v>289.5</v>
      </c>
      <c r="AG123">
        <v>8.1796875</v>
      </c>
      <c r="AH123">
        <f t="shared" si="5"/>
        <v>281.3203125</v>
      </c>
      <c r="AI123">
        <f t="shared" si="6"/>
        <v>35.392550143266476</v>
      </c>
      <c r="AJ123">
        <f t="shared" si="7"/>
        <v>0.38552884504723478</v>
      </c>
      <c r="AK123">
        <f t="shared" si="8"/>
        <v>750.91657529420559</v>
      </c>
    </row>
    <row r="124" spans="1:37" x14ac:dyDescent="0.3">
      <c r="A124">
        <v>122</v>
      </c>
      <c r="B124">
        <v>246</v>
      </c>
      <c r="C124" t="s">
        <v>91</v>
      </c>
      <c r="D124">
        <v>5.54961047576236E-2</v>
      </c>
      <c r="E124">
        <v>4096</v>
      </c>
      <c r="F124">
        <v>4096</v>
      </c>
      <c r="G124">
        <v>1</v>
      </c>
      <c r="H124">
        <v>13.635165794089501</v>
      </c>
      <c r="I124">
        <v>15.4993486175002</v>
      </c>
      <c r="J124">
        <v>-0.99010756571955505</v>
      </c>
      <c r="K124" t="b">
        <v>1</v>
      </c>
      <c r="L124">
        <v>13.695</v>
      </c>
      <c r="M124" t="s">
        <v>92</v>
      </c>
      <c r="N124">
        <v>15.567233153110701</v>
      </c>
      <c r="O124">
        <v>3.8439999999999999</v>
      </c>
      <c r="P124">
        <v>1.137</v>
      </c>
      <c r="Q124" t="s">
        <v>775</v>
      </c>
      <c r="S124">
        <v>0</v>
      </c>
      <c r="T124">
        <v>6990</v>
      </c>
      <c r="U124">
        <v>4096</v>
      </c>
      <c r="V124">
        <v>35</v>
      </c>
      <c r="W124">
        <v>4096</v>
      </c>
      <c r="X124">
        <v>1</v>
      </c>
      <c r="Y124">
        <v>2.1357328260149999</v>
      </c>
      <c r="Z124">
        <v>13.695</v>
      </c>
      <c r="AA124">
        <v>510.5</v>
      </c>
      <c r="AB124" t="s">
        <v>94</v>
      </c>
      <c r="AC124">
        <v>3.701171875</v>
      </c>
      <c r="AD124" t="s">
        <v>98</v>
      </c>
      <c r="AE124">
        <v>3</v>
      </c>
      <c r="AF124">
        <v>13.6953125</v>
      </c>
      <c r="AG124">
        <v>8.2890625</v>
      </c>
      <c r="AH124">
        <f t="shared" si="5"/>
        <v>5.40625</v>
      </c>
      <c r="AI124">
        <f t="shared" si="6"/>
        <v>1.652214891611687</v>
      </c>
      <c r="AJ124">
        <f t="shared" si="7"/>
        <v>0.37153672425747147</v>
      </c>
      <c r="AK124">
        <f t="shared" si="8"/>
        <v>36.861261904514386</v>
      </c>
    </row>
    <row r="125" spans="1:37" x14ac:dyDescent="0.3">
      <c r="A125">
        <v>123</v>
      </c>
      <c r="B125">
        <v>247</v>
      </c>
      <c r="C125" t="s">
        <v>91</v>
      </c>
      <c r="D125">
        <v>2.87767536154954E-2</v>
      </c>
      <c r="E125">
        <v>4096</v>
      </c>
      <c r="F125">
        <v>4096</v>
      </c>
      <c r="G125">
        <v>1</v>
      </c>
      <c r="H125">
        <v>7.39743873583061</v>
      </c>
      <c r="I125">
        <v>11.1683987164005</v>
      </c>
      <c r="J125">
        <v>-0.99010756571955505</v>
      </c>
      <c r="K125" t="b">
        <v>1</v>
      </c>
      <c r="L125">
        <v>32.340000000000003</v>
      </c>
      <c r="M125" t="s">
        <v>92</v>
      </c>
      <c r="N125">
        <v>11.1722476713599</v>
      </c>
      <c r="O125">
        <v>3.8479999999999999</v>
      </c>
      <c r="P125">
        <v>1.51</v>
      </c>
      <c r="Q125" t="s">
        <v>776</v>
      </c>
      <c r="S125">
        <v>0</v>
      </c>
      <c r="T125">
        <v>7040</v>
      </c>
      <c r="U125">
        <v>4096</v>
      </c>
      <c r="V125">
        <v>87</v>
      </c>
      <c r="W125">
        <v>4096</v>
      </c>
      <c r="X125">
        <v>1</v>
      </c>
      <c r="Y125">
        <v>0.68587742595408496</v>
      </c>
      <c r="Z125">
        <v>32.340000000000003</v>
      </c>
      <c r="AA125">
        <v>217.6</v>
      </c>
      <c r="AB125" t="s">
        <v>94</v>
      </c>
      <c r="AC125">
        <v>5.6875</v>
      </c>
      <c r="AD125" t="s">
        <v>98</v>
      </c>
      <c r="AE125">
        <v>2</v>
      </c>
      <c r="AF125">
        <v>32.34375</v>
      </c>
      <c r="AG125">
        <v>7.1796875</v>
      </c>
      <c r="AH125">
        <f t="shared" si="5"/>
        <v>25.1640625</v>
      </c>
      <c r="AI125">
        <f t="shared" si="6"/>
        <v>4.5048966267682262</v>
      </c>
      <c r="AJ125">
        <f t="shared" si="7"/>
        <v>0.37153672425747147</v>
      </c>
      <c r="AK125">
        <f t="shared" si="8"/>
        <v>87.053978485276417</v>
      </c>
    </row>
    <row r="126" spans="1:37" x14ac:dyDescent="0.3">
      <c r="A126">
        <v>124</v>
      </c>
      <c r="B126">
        <v>250</v>
      </c>
      <c r="C126" t="s">
        <v>91</v>
      </c>
      <c r="D126">
        <v>9.9265146270786E-3</v>
      </c>
      <c r="E126">
        <v>4096</v>
      </c>
      <c r="F126">
        <v>11008</v>
      </c>
      <c r="G126">
        <v>2.6875</v>
      </c>
      <c r="H126">
        <v>3.7318430700006799</v>
      </c>
      <c r="I126">
        <v>8.7683734633023906</v>
      </c>
      <c r="J126">
        <v>-1.00698439922613</v>
      </c>
      <c r="K126" t="b">
        <v>1</v>
      </c>
      <c r="L126">
        <v>223.4</v>
      </c>
      <c r="M126" t="s">
        <v>92</v>
      </c>
      <c r="N126">
        <v>8.8123872919145896</v>
      </c>
      <c r="O126">
        <v>4.37</v>
      </c>
      <c r="P126">
        <v>2.35</v>
      </c>
      <c r="Q126" t="s">
        <v>777</v>
      </c>
      <c r="S126">
        <v>0</v>
      </c>
      <c r="T126">
        <v>23570</v>
      </c>
      <c r="U126">
        <v>4096</v>
      </c>
      <c r="V126">
        <v>442</v>
      </c>
      <c r="W126">
        <v>4096</v>
      </c>
      <c r="X126">
        <v>1</v>
      </c>
      <c r="Y126">
        <v>0.12994052380414201</v>
      </c>
      <c r="Z126">
        <v>223.4</v>
      </c>
      <c r="AA126">
        <v>105.5</v>
      </c>
      <c r="AB126" t="s">
        <v>94</v>
      </c>
      <c r="AC126">
        <v>14.9453125</v>
      </c>
      <c r="AE126">
        <v>0</v>
      </c>
      <c r="AF126">
        <v>223.375</v>
      </c>
      <c r="AG126">
        <v>11.3671875</v>
      </c>
      <c r="AH126">
        <f t="shared" si="5"/>
        <v>212.0078125</v>
      </c>
      <c r="AI126">
        <f t="shared" si="6"/>
        <v>19.650859106529211</v>
      </c>
      <c r="AJ126">
        <f t="shared" si="7"/>
        <v>0.3653189763501456</v>
      </c>
      <c r="AK126">
        <f t="shared" si="8"/>
        <v>611.45194873726678</v>
      </c>
    </row>
    <row r="127" spans="1:37" x14ac:dyDescent="0.3">
      <c r="A127">
        <v>125</v>
      </c>
      <c r="B127">
        <v>251</v>
      </c>
      <c r="C127" t="s">
        <v>91</v>
      </c>
      <c r="D127">
        <v>1.23702921955736E-2</v>
      </c>
      <c r="E127">
        <v>4096</v>
      </c>
      <c r="F127">
        <v>11008</v>
      </c>
      <c r="G127">
        <v>2.6875</v>
      </c>
      <c r="H127">
        <v>5.00458386834931</v>
      </c>
      <c r="I127">
        <v>9.1783286179297008</v>
      </c>
      <c r="J127">
        <v>-1.0142173278718101</v>
      </c>
      <c r="K127" t="b">
        <v>1</v>
      </c>
      <c r="L127">
        <v>68.2</v>
      </c>
      <c r="M127" t="s">
        <v>92</v>
      </c>
      <c r="N127">
        <v>9.4073345356950799</v>
      </c>
      <c r="O127">
        <v>4.3600000000000003</v>
      </c>
      <c r="P127">
        <v>1.8340000000000001</v>
      </c>
      <c r="Q127" t="s">
        <v>779</v>
      </c>
      <c r="S127">
        <v>0</v>
      </c>
      <c r="T127">
        <v>22830</v>
      </c>
      <c r="U127">
        <v>4096</v>
      </c>
      <c r="V127">
        <v>245</v>
      </c>
      <c r="W127">
        <v>4096</v>
      </c>
      <c r="X127">
        <v>1</v>
      </c>
      <c r="Y127">
        <v>0.25584347860651802</v>
      </c>
      <c r="Z127">
        <v>68.2</v>
      </c>
      <c r="AA127">
        <v>334.8</v>
      </c>
      <c r="AB127" t="s">
        <v>94</v>
      </c>
      <c r="AC127">
        <v>8.2578125</v>
      </c>
      <c r="AE127">
        <v>0</v>
      </c>
      <c r="AF127">
        <v>68.1875</v>
      </c>
      <c r="AG127">
        <v>13.2578125</v>
      </c>
      <c r="AH127">
        <f t="shared" si="5"/>
        <v>54.9296875</v>
      </c>
      <c r="AI127">
        <f t="shared" si="6"/>
        <v>5.1431938715380081</v>
      </c>
      <c r="AJ127">
        <f t="shared" si="7"/>
        <v>0.3626861831419268</v>
      </c>
      <c r="AK127">
        <f t="shared" si="8"/>
        <v>188.00688630952556</v>
      </c>
    </row>
    <row r="128" spans="1:37" x14ac:dyDescent="0.3">
      <c r="A128">
        <v>126</v>
      </c>
      <c r="B128">
        <v>252</v>
      </c>
      <c r="C128" t="s">
        <v>91</v>
      </c>
      <c r="D128">
        <v>1.00230149118169E-2</v>
      </c>
      <c r="E128">
        <v>4096</v>
      </c>
      <c r="F128">
        <v>11008</v>
      </c>
      <c r="G128">
        <v>2.6875</v>
      </c>
      <c r="H128">
        <v>5.1332520981130303</v>
      </c>
      <c r="I128">
        <v>8.5019487874997193</v>
      </c>
      <c r="J128">
        <v>-1.0166283040870401</v>
      </c>
      <c r="K128" t="b">
        <v>1</v>
      </c>
      <c r="L128">
        <v>45.3</v>
      </c>
      <c r="M128" t="s">
        <v>92</v>
      </c>
      <c r="N128">
        <v>9.1934218702717594</v>
      </c>
      <c r="O128">
        <v>4.34</v>
      </c>
      <c r="P128">
        <v>1.6559999999999999</v>
      </c>
      <c r="Q128" t="s">
        <v>778</v>
      </c>
      <c r="R128" t="s">
        <v>1941</v>
      </c>
      <c r="S128">
        <v>0</v>
      </c>
      <c r="T128">
        <v>21920</v>
      </c>
      <c r="U128">
        <v>4096</v>
      </c>
      <c r="V128">
        <v>294</v>
      </c>
      <c r="W128">
        <v>4096</v>
      </c>
      <c r="X128">
        <v>1</v>
      </c>
      <c r="Y128">
        <v>0.24105615758726001</v>
      </c>
      <c r="Z128">
        <v>45.3</v>
      </c>
      <c r="AA128">
        <v>483.8</v>
      </c>
      <c r="AB128" t="s">
        <v>94</v>
      </c>
      <c r="AC128">
        <v>6.73046875</v>
      </c>
      <c r="AE128">
        <v>0</v>
      </c>
      <c r="AF128">
        <v>45.3125</v>
      </c>
      <c r="AG128">
        <v>11.65625</v>
      </c>
      <c r="AH128">
        <f t="shared" si="5"/>
        <v>33.65625</v>
      </c>
      <c r="AI128">
        <f t="shared" si="6"/>
        <v>3.8873994638069704</v>
      </c>
      <c r="AJ128">
        <f t="shared" si="7"/>
        <v>0.36181280864640991</v>
      </c>
      <c r="AK128">
        <f t="shared" si="8"/>
        <v>125.2374125988522</v>
      </c>
    </row>
    <row r="129" spans="1:37" x14ac:dyDescent="0.3">
      <c r="A129">
        <v>127</v>
      </c>
      <c r="B129">
        <v>258</v>
      </c>
      <c r="C129" t="s">
        <v>91</v>
      </c>
      <c r="D129">
        <v>3.5949846021214503E-2</v>
      </c>
      <c r="E129">
        <v>4096</v>
      </c>
      <c r="F129">
        <v>4096</v>
      </c>
      <c r="G129">
        <v>1</v>
      </c>
      <c r="H129">
        <v>2.58674108643199</v>
      </c>
      <c r="I129">
        <v>6.0929877934316199</v>
      </c>
      <c r="J129">
        <v>-0.95153194627593596</v>
      </c>
      <c r="K129" t="b">
        <v>1</v>
      </c>
      <c r="L129">
        <v>226.9</v>
      </c>
      <c r="M129" t="s">
        <v>92</v>
      </c>
      <c r="N129">
        <v>6.3088056027227601</v>
      </c>
      <c r="O129">
        <v>4.03</v>
      </c>
      <c r="P129">
        <v>2.355</v>
      </c>
      <c r="Q129" t="s">
        <v>780</v>
      </c>
      <c r="S129">
        <v>0</v>
      </c>
      <c r="T129">
        <v>10720</v>
      </c>
      <c r="U129">
        <v>4096</v>
      </c>
      <c r="V129">
        <v>460</v>
      </c>
      <c r="W129">
        <v>4096</v>
      </c>
      <c r="X129">
        <v>1</v>
      </c>
      <c r="Y129">
        <v>7.3982184626514805E-2</v>
      </c>
      <c r="Z129">
        <v>226.9</v>
      </c>
      <c r="AA129">
        <v>47.25</v>
      </c>
      <c r="AB129" t="s">
        <v>94</v>
      </c>
      <c r="AC129">
        <v>15.0625</v>
      </c>
      <c r="AE129">
        <v>3</v>
      </c>
      <c r="AF129">
        <v>226.875</v>
      </c>
      <c r="AG129">
        <v>5.9609375</v>
      </c>
      <c r="AH129">
        <f t="shared" si="5"/>
        <v>220.9140625</v>
      </c>
      <c r="AI129">
        <f t="shared" si="6"/>
        <v>38.06028833551769</v>
      </c>
      <c r="AJ129">
        <f t="shared" si="7"/>
        <v>0.38614901056561957</v>
      </c>
      <c r="AK129">
        <f t="shared" si="8"/>
        <v>587.53225773563486</v>
      </c>
    </row>
    <row r="130" spans="1:37" x14ac:dyDescent="0.3">
      <c r="A130">
        <v>128</v>
      </c>
      <c r="B130">
        <v>259</v>
      </c>
      <c r="C130" t="s">
        <v>91</v>
      </c>
      <c r="D130">
        <v>1.6263588372486901E-2</v>
      </c>
      <c r="E130">
        <v>4096</v>
      </c>
      <c r="F130">
        <v>4096</v>
      </c>
      <c r="G130">
        <v>1</v>
      </c>
      <c r="H130">
        <v>2.7530557754643401</v>
      </c>
      <c r="I130">
        <v>6.7912293836161401</v>
      </c>
      <c r="J130">
        <v>-0.94992462879911799</v>
      </c>
      <c r="K130" t="b">
        <v>1</v>
      </c>
      <c r="L130">
        <v>292.8</v>
      </c>
      <c r="M130" t="s">
        <v>92</v>
      </c>
      <c r="N130">
        <v>6.8982414189157497</v>
      </c>
      <c r="O130">
        <v>4.04</v>
      </c>
      <c r="P130">
        <v>2.4670000000000001</v>
      </c>
      <c r="Q130" t="s">
        <v>781</v>
      </c>
      <c r="S130">
        <v>0</v>
      </c>
      <c r="T130">
        <v>10984</v>
      </c>
      <c r="U130">
        <v>4096</v>
      </c>
      <c r="V130">
        <v>347</v>
      </c>
      <c r="W130">
        <v>4096</v>
      </c>
      <c r="X130">
        <v>1</v>
      </c>
      <c r="Y130">
        <v>9.4108964863563002E-2</v>
      </c>
      <c r="Z130">
        <v>292.8</v>
      </c>
      <c r="AA130">
        <v>37.53</v>
      </c>
      <c r="AB130" t="s">
        <v>94</v>
      </c>
      <c r="AC130">
        <v>17.109375</v>
      </c>
      <c r="AE130">
        <v>4</v>
      </c>
      <c r="AF130">
        <v>292.75</v>
      </c>
      <c r="AG130">
        <v>7.28515625</v>
      </c>
      <c r="AH130">
        <f t="shared" si="5"/>
        <v>285.46484375</v>
      </c>
      <c r="AI130">
        <f t="shared" si="6"/>
        <v>40.184450402144769</v>
      </c>
      <c r="AJ130">
        <f t="shared" si="7"/>
        <v>0.38677017368839955</v>
      </c>
      <c r="AK130">
        <f t="shared" si="8"/>
        <v>756.90945144041359</v>
      </c>
    </row>
    <row r="131" spans="1:37" x14ac:dyDescent="0.3">
      <c r="A131">
        <v>129</v>
      </c>
      <c r="B131">
        <v>260</v>
      </c>
      <c r="C131" t="s">
        <v>91</v>
      </c>
      <c r="D131">
        <v>5.3918658367390002E-2</v>
      </c>
      <c r="E131">
        <v>4096</v>
      </c>
      <c r="F131">
        <v>4096</v>
      </c>
      <c r="G131">
        <v>1</v>
      </c>
      <c r="H131">
        <v>9.2603240537335108</v>
      </c>
      <c r="I131">
        <v>10.029003296475</v>
      </c>
      <c r="J131">
        <v>-0.99171488319637202</v>
      </c>
      <c r="K131" t="b">
        <v>1</v>
      </c>
      <c r="L131">
        <v>12.1</v>
      </c>
      <c r="M131" t="s">
        <v>92</v>
      </c>
      <c r="N131">
        <v>10.705746312690099</v>
      </c>
      <c r="O131">
        <v>3.8420000000000001</v>
      </c>
      <c r="P131">
        <v>1.083</v>
      </c>
      <c r="Q131" t="s">
        <v>782</v>
      </c>
      <c r="S131">
        <v>0</v>
      </c>
      <c r="T131">
        <v>6960</v>
      </c>
      <c r="U131">
        <v>4096</v>
      </c>
      <c r="V131">
        <v>77</v>
      </c>
      <c r="W131">
        <v>4096</v>
      </c>
      <c r="X131">
        <v>1</v>
      </c>
      <c r="Y131">
        <v>0.94135129090688396</v>
      </c>
      <c r="Z131">
        <v>12.1</v>
      </c>
      <c r="AA131">
        <v>575</v>
      </c>
      <c r="AB131" t="s">
        <v>94</v>
      </c>
      <c r="AC131">
        <v>3.478515625</v>
      </c>
      <c r="AD131" t="s">
        <v>98</v>
      </c>
      <c r="AE131">
        <v>3</v>
      </c>
      <c r="AF131">
        <v>12.1015625</v>
      </c>
      <c r="AG131">
        <v>7.203125</v>
      </c>
      <c r="AH131">
        <f t="shared" ref="AH131:AH194" si="9">AF131-AG131</f>
        <v>4.8984375</v>
      </c>
      <c r="AI131">
        <f t="shared" ref="AI131:AI194" si="10">AF131/AG131</f>
        <v>1.6800433839479392</v>
      </c>
      <c r="AJ131">
        <f t="shared" ref="AJ131:AJ194" si="11">EXP(J131)</f>
        <v>0.37094002645715707</v>
      </c>
      <c r="AK131">
        <f t="shared" ref="AK131:AK194" si="12">AF131/AJ131</f>
        <v>32.624040645011682</v>
      </c>
    </row>
    <row r="132" spans="1:37" x14ac:dyDescent="0.3">
      <c r="A132">
        <v>130</v>
      </c>
      <c r="B132">
        <v>261</v>
      </c>
      <c r="C132" t="s">
        <v>91</v>
      </c>
      <c r="D132">
        <v>3.1659038003280897E-2</v>
      </c>
      <c r="E132">
        <v>4096</v>
      </c>
      <c r="F132">
        <v>4096</v>
      </c>
      <c r="G132">
        <v>1</v>
      </c>
      <c r="H132">
        <v>7.2611327827053698</v>
      </c>
      <c r="I132">
        <v>10.664788774598501</v>
      </c>
      <c r="J132">
        <v>-0.99492951815000696</v>
      </c>
      <c r="K132" t="b">
        <v>1</v>
      </c>
      <c r="L132">
        <v>29.44</v>
      </c>
      <c r="M132" t="s">
        <v>92</v>
      </c>
      <c r="N132">
        <v>10.6701358174661</v>
      </c>
      <c r="O132">
        <v>3.8460000000000001</v>
      </c>
      <c r="P132">
        <v>1.4690000000000001</v>
      </c>
      <c r="Q132" t="s">
        <v>783</v>
      </c>
      <c r="S132">
        <v>0</v>
      </c>
      <c r="T132">
        <v>6996</v>
      </c>
      <c r="U132">
        <v>4096</v>
      </c>
      <c r="V132">
        <v>162</v>
      </c>
      <c r="W132">
        <v>4096</v>
      </c>
      <c r="X132">
        <v>1</v>
      </c>
      <c r="Y132">
        <v>0.49192104984004098</v>
      </c>
      <c r="Z132">
        <v>29.44</v>
      </c>
      <c r="AA132">
        <v>237.6</v>
      </c>
      <c r="AB132" t="s">
        <v>94</v>
      </c>
      <c r="AC132">
        <v>5.42578125</v>
      </c>
      <c r="AD132" t="s">
        <v>98</v>
      </c>
      <c r="AE132">
        <v>3</v>
      </c>
      <c r="AF132">
        <v>29.4375</v>
      </c>
      <c r="AG132">
        <v>5.75390625</v>
      </c>
      <c r="AH132">
        <f t="shared" si="9"/>
        <v>23.68359375</v>
      </c>
      <c r="AI132">
        <f t="shared" si="10"/>
        <v>5.1160896130346236</v>
      </c>
      <c r="AJ132">
        <f t="shared" si="11"/>
        <v>0.36974950425477376</v>
      </c>
      <c r="AK132">
        <f t="shared" si="12"/>
        <v>79.614711206526081</v>
      </c>
    </row>
    <row r="133" spans="1:37" x14ac:dyDescent="0.3">
      <c r="A133">
        <v>131</v>
      </c>
      <c r="B133">
        <v>264</v>
      </c>
      <c r="C133" t="s">
        <v>91</v>
      </c>
      <c r="D133">
        <v>9.5816050467977202E-3</v>
      </c>
      <c r="E133">
        <v>4096</v>
      </c>
      <c r="F133">
        <v>11008</v>
      </c>
      <c r="G133">
        <v>2.6875</v>
      </c>
      <c r="H133">
        <v>3.75562895833915</v>
      </c>
      <c r="I133">
        <v>8.6995623917778104</v>
      </c>
      <c r="J133">
        <v>-1.00698439922613</v>
      </c>
      <c r="K133" t="b">
        <v>1</v>
      </c>
      <c r="L133">
        <v>207.4</v>
      </c>
      <c r="M133" t="s">
        <v>92</v>
      </c>
      <c r="N133">
        <v>8.7587184317017908</v>
      </c>
      <c r="O133">
        <v>4.38</v>
      </c>
      <c r="P133">
        <v>2.3159999999999998</v>
      </c>
      <c r="Q133" t="s">
        <v>784</v>
      </c>
      <c r="S133">
        <v>0</v>
      </c>
      <c r="T133">
        <v>23950</v>
      </c>
      <c r="U133">
        <v>4096</v>
      </c>
      <c r="V133">
        <v>468</v>
      </c>
      <c r="W133">
        <v>4096</v>
      </c>
      <c r="X133">
        <v>1</v>
      </c>
      <c r="Y133">
        <v>0.12737899365955399</v>
      </c>
      <c r="Z133">
        <v>207.4</v>
      </c>
      <c r="AA133">
        <v>115.5</v>
      </c>
      <c r="AB133" t="s">
        <v>94</v>
      </c>
      <c r="AC133">
        <v>14.3984375</v>
      </c>
      <c r="AE133">
        <v>0</v>
      </c>
      <c r="AF133">
        <v>207.375</v>
      </c>
      <c r="AG133">
        <v>11.328125</v>
      </c>
      <c r="AH133">
        <f t="shared" si="9"/>
        <v>196.046875</v>
      </c>
      <c r="AI133">
        <f t="shared" si="10"/>
        <v>18.306206896551725</v>
      </c>
      <c r="AJ133">
        <f t="shared" si="11"/>
        <v>0.3653189763501456</v>
      </c>
      <c r="AK133">
        <f t="shared" si="12"/>
        <v>567.6546071377312</v>
      </c>
    </row>
    <row r="134" spans="1:37" x14ac:dyDescent="0.3">
      <c r="A134">
        <v>132</v>
      </c>
      <c r="B134">
        <v>265</v>
      </c>
      <c r="C134" t="s">
        <v>91</v>
      </c>
      <c r="D134">
        <v>1.41044327340271E-2</v>
      </c>
      <c r="E134">
        <v>4096</v>
      </c>
      <c r="F134">
        <v>11008</v>
      </c>
      <c r="G134">
        <v>2.6875</v>
      </c>
      <c r="H134">
        <v>5.3504357836634</v>
      </c>
      <c r="I134">
        <v>9.6767647181099807</v>
      </c>
      <c r="J134">
        <v>-1.01502098661022</v>
      </c>
      <c r="K134" t="b">
        <v>1</v>
      </c>
      <c r="L134">
        <v>64.400000000000006</v>
      </c>
      <c r="M134" t="s">
        <v>92</v>
      </c>
      <c r="N134">
        <v>9.8855866645975592</v>
      </c>
      <c r="O134">
        <v>4.3550000000000004</v>
      </c>
      <c r="P134">
        <v>1.8089999999999999</v>
      </c>
      <c r="Q134" t="s">
        <v>786</v>
      </c>
      <c r="S134">
        <v>0</v>
      </c>
      <c r="T134">
        <v>22670</v>
      </c>
      <c r="U134">
        <v>4096</v>
      </c>
      <c r="V134">
        <v>139</v>
      </c>
      <c r="W134">
        <v>4096</v>
      </c>
      <c r="X134">
        <v>1</v>
      </c>
      <c r="Y134">
        <v>0.36899914709868997</v>
      </c>
      <c r="Z134">
        <v>64.400000000000006</v>
      </c>
      <c r="AA134">
        <v>352.2</v>
      </c>
      <c r="AB134" t="s">
        <v>94</v>
      </c>
      <c r="AC134">
        <v>8.0234375</v>
      </c>
      <c r="AE134">
        <v>0</v>
      </c>
      <c r="AF134">
        <v>64.375</v>
      </c>
      <c r="AG134">
        <v>15.3046875</v>
      </c>
      <c r="AH134">
        <f t="shared" si="9"/>
        <v>49.0703125</v>
      </c>
      <c r="AI134">
        <f t="shared" si="10"/>
        <v>4.2062276671771315</v>
      </c>
      <c r="AJ134">
        <f t="shared" si="11"/>
        <v>0.36239482431375997</v>
      </c>
      <c r="AK134">
        <f t="shared" si="12"/>
        <v>177.63774668112916</v>
      </c>
    </row>
    <row r="135" spans="1:37" x14ac:dyDescent="0.3">
      <c r="A135">
        <v>133</v>
      </c>
      <c r="B135">
        <v>266</v>
      </c>
      <c r="C135" t="s">
        <v>91</v>
      </c>
      <c r="D135">
        <v>1.67910140060573E-2</v>
      </c>
      <c r="E135">
        <v>4096</v>
      </c>
      <c r="F135">
        <v>11008</v>
      </c>
      <c r="G135">
        <v>2.6875</v>
      </c>
      <c r="H135">
        <v>5.2803080038339001</v>
      </c>
      <c r="I135">
        <v>8.8280149439098103</v>
      </c>
      <c r="J135">
        <v>-1.01743196282545</v>
      </c>
      <c r="K135" t="b">
        <v>1</v>
      </c>
      <c r="L135">
        <v>47</v>
      </c>
      <c r="M135" t="s">
        <v>92</v>
      </c>
      <c r="N135">
        <v>9.4146375579199901</v>
      </c>
      <c r="O135">
        <v>4.34</v>
      </c>
      <c r="P135">
        <v>1.6719999999999999</v>
      </c>
      <c r="Q135" t="s">
        <v>785</v>
      </c>
      <c r="R135" t="s">
        <v>1941</v>
      </c>
      <c r="S135">
        <v>0</v>
      </c>
      <c r="T135">
        <v>21900</v>
      </c>
      <c r="U135">
        <v>4096</v>
      </c>
      <c r="V135">
        <v>365</v>
      </c>
      <c r="W135">
        <v>4096</v>
      </c>
      <c r="X135">
        <v>1</v>
      </c>
      <c r="Y135">
        <v>0.224041560526103</v>
      </c>
      <c r="Z135">
        <v>47</v>
      </c>
      <c r="AA135">
        <v>466</v>
      </c>
      <c r="AB135" t="s">
        <v>94</v>
      </c>
      <c r="AC135">
        <v>6.85546875</v>
      </c>
      <c r="AE135">
        <v>0</v>
      </c>
      <c r="AF135">
        <v>47</v>
      </c>
      <c r="AG135">
        <v>10.921875</v>
      </c>
      <c r="AH135">
        <f t="shared" si="9"/>
        <v>36.078125</v>
      </c>
      <c r="AI135">
        <f t="shared" si="10"/>
        <v>4.3032904148783979</v>
      </c>
      <c r="AJ135">
        <f t="shared" si="11"/>
        <v>0.36152215143132183</v>
      </c>
      <c r="AK135">
        <f t="shared" si="12"/>
        <v>130.00586496268559</v>
      </c>
    </row>
    <row r="136" spans="1:37" x14ac:dyDescent="0.3">
      <c r="A136">
        <v>134</v>
      </c>
      <c r="B136">
        <v>272</v>
      </c>
      <c r="C136" t="s">
        <v>91</v>
      </c>
      <c r="D136">
        <v>1.6555338849332801E-2</v>
      </c>
      <c r="E136">
        <v>4096</v>
      </c>
      <c r="F136">
        <v>4096</v>
      </c>
      <c r="G136">
        <v>1</v>
      </c>
      <c r="H136">
        <v>2.7598392544322401</v>
      </c>
      <c r="I136">
        <v>6.5330569851013198</v>
      </c>
      <c r="J136">
        <v>-0.95474658122957101</v>
      </c>
      <c r="K136" t="b">
        <v>1</v>
      </c>
      <c r="L136">
        <v>233</v>
      </c>
      <c r="M136" t="s">
        <v>92</v>
      </c>
      <c r="N136">
        <v>6.6736393388939597</v>
      </c>
      <c r="O136">
        <v>4.01</v>
      </c>
      <c r="P136">
        <v>2.367</v>
      </c>
      <c r="Q136" t="s">
        <v>787</v>
      </c>
      <c r="S136">
        <v>0</v>
      </c>
      <c r="T136">
        <v>10310</v>
      </c>
      <c r="U136">
        <v>4096</v>
      </c>
      <c r="V136">
        <v>458</v>
      </c>
      <c r="W136">
        <v>4096</v>
      </c>
      <c r="X136">
        <v>1</v>
      </c>
      <c r="Y136">
        <v>8.2231888031705794E-2</v>
      </c>
      <c r="Z136">
        <v>233</v>
      </c>
      <c r="AA136">
        <v>44.25</v>
      </c>
      <c r="AB136" t="s">
        <v>94</v>
      </c>
      <c r="AC136">
        <v>15.265625</v>
      </c>
      <c r="AE136">
        <v>3</v>
      </c>
      <c r="AF136">
        <v>233</v>
      </c>
      <c r="AG136">
        <v>5.80859375</v>
      </c>
      <c r="AH136">
        <f t="shared" si="9"/>
        <v>227.19140625</v>
      </c>
      <c r="AI136">
        <f t="shared" si="10"/>
        <v>40.112979152656358</v>
      </c>
      <c r="AJ136">
        <f t="shared" si="11"/>
        <v>0.38490967553106559</v>
      </c>
      <c r="AK136">
        <f t="shared" si="12"/>
        <v>605.33682266762048</v>
      </c>
    </row>
    <row r="137" spans="1:37" x14ac:dyDescent="0.3">
      <c r="A137">
        <v>135</v>
      </c>
      <c r="B137">
        <v>273</v>
      </c>
      <c r="C137" t="s">
        <v>91</v>
      </c>
      <c r="D137">
        <v>1.9821952948177499E-2</v>
      </c>
      <c r="E137">
        <v>4096</v>
      </c>
      <c r="F137">
        <v>4096</v>
      </c>
      <c r="G137">
        <v>1</v>
      </c>
      <c r="H137">
        <v>2.9196146309648201</v>
      </c>
      <c r="I137">
        <v>7.1963938755421903</v>
      </c>
      <c r="J137">
        <v>-0.95474658122957101</v>
      </c>
      <c r="K137" t="b">
        <v>1</v>
      </c>
      <c r="L137">
        <v>291.2</v>
      </c>
      <c r="M137" t="s">
        <v>92</v>
      </c>
      <c r="N137">
        <v>7.2571358648330904</v>
      </c>
      <c r="O137">
        <v>4.0229999999999997</v>
      </c>
      <c r="P137">
        <v>2.4649999999999999</v>
      </c>
      <c r="Q137" t="s">
        <v>788</v>
      </c>
      <c r="S137">
        <v>0</v>
      </c>
      <c r="T137">
        <v>10580</v>
      </c>
      <c r="U137">
        <v>4096</v>
      </c>
      <c r="V137">
        <v>433</v>
      </c>
      <c r="W137">
        <v>4096</v>
      </c>
      <c r="X137">
        <v>1</v>
      </c>
      <c r="Y137">
        <v>9.2250791961829601E-2</v>
      </c>
      <c r="Z137">
        <v>291.2</v>
      </c>
      <c r="AA137">
        <v>36.299999999999997</v>
      </c>
      <c r="AB137" t="s">
        <v>94</v>
      </c>
      <c r="AC137">
        <v>17.0625</v>
      </c>
      <c r="AE137">
        <v>2</v>
      </c>
      <c r="AF137">
        <v>291.25</v>
      </c>
      <c r="AG137">
        <v>6.2421875</v>
      </c>
      <c r="AH137">
        <f t="shared" si="9"/>
        <v>285.0078125</v>
      </c>
      <c r="AI137">
        <f t="shared" si="10"/>
        <v>46.658322903629539</v>
      </c>
      <c r="AJ137">
        <f t="shared" si="11"/>
        <v>0.38490967553106559</v>
      </c>
      <c r="AK137">
        <f t="shared" si="12"/>
        <v>756.67102833452566</v>
      </c>
    </row>
    <row r="138" spans="1:37" x14ac:dyDescent="0.3">
      <c r="A138">
        <v>136</v>
      </c>
      <c r="B138">
        <v>274</v>
      </c>
      <c r="C138" t="s">
        <v>91</v>
      </c>
      <c r="D138">
        <v>3.5986437330697001E-2</v>
      </c>
      <c r="E138">
        <v>4096</v>
      </c>
      <c r="F138">
        <v>4096</v>
      </c>
      <c r="G138">
        <v>1</v>
      </c>
      <c r="H138">
        <v>9.8822372299925991</v>
      </c>
      <c r="I138">
        <v>12.3045434260161</v>
      </c>
      <c r="J138">
        <v>-0.99171488319637202</v>
      </c>
      <c r="K138" t="b">
        <v>1</v>
      </c>
      <c r="L138">
        <v>17.600000000000001</v>
      </c>
      <c r="M138" t="s">
        <v>92</v>
      </c>
      <c r="N138">
        <v>12.427234793481199</v>
      </c>
      <c r="O138">
        <v>3.883</v>
      </c>
      <c r="P138">
        <v>1.2450000000000001</v>
      </c>
      <c r="Q138" t="s">
        <v>789</v>
      </c>
      <c r="S138">
        <v>0</v>
      </c>
      <c r="T138">
        <v>7652</v>
      </c>
      <c r="U138">
        <v>4096</v>
      </c>
      <c r="V138">
        <v>52</v>
      </c>
      <c r="W138">
        <v>4096</v>
      </c>
      <c r="X138">
        <v>1</v>
      </c>
      <c r="Y138">
        <v>1.23174468359898</v>
      </c>
      <c r="Z138">
        <v>17.600000000000001</v>
      </c>
      <c r="AA138">
        <v>435</v>
      </c>
      <c r="AB138" t="s">
        <v>94</v>
      </c>
      <c r="AC138">
        <v>4.1953125</v>
      </c>
      <c r="AD138" t="s">
        <v>98</v>
      </c>
      <c r="AE138">
        <v>2</v>
      </c>
      <c r="AF138">
        <v>17.59375</v>
      </c>
      <c r="AG138">
        <v>8.609375</v>
      </c>
      <c r="AH138">
        <f t="shared" si="9"/>
        <v>8.984375</v>
      </c>
      <c r="AI138">
        <f t="shared" si="10"/>
        <v>2.0435571687840288</v>
      </c>
      <c r="AJ138">
        <f t="shared" si="11"/>
        <v>0.37094002645715707</v>
      </c>
      <c r="AK138">
        <f t="shared" si="12"/>
        <v>47.430174004239056</v>
      </c>
    </row>
    <row r="139" spans="1:37" x14ac:dyDescent="0.3">
      <c r="A139">
        <v>137</v>
      </c>
      <c r="B139">
        <v>275</v>
      </c>
      <c r="C139" t="s">
        <v>91</v>
      </c>
      <c r="D139">
        <v>4.0918471696518702E-2</v>
      </c>
      <c r="E139">
        <v>4096</v>
      </c>
      <c r="F139">
        <v>4096</v>
      </c>
      <c r="G139">
        <v>1</v>
      </c>
      <c r="H139">
        <v>7.29028469801505</v>
      </c>
      <c r="I139">
        <v>10.8642328605185</v>
      </c>
      <c r="J139">
        <v>-0.99573317688841601</v>
      </c>
      <c r="K139" t="b">
        <v>1</v>
      </c>
      <c r="L139">
        <v>30.89</v>
      </c>
      <c r="M139" t="s">
        <v>92</v>
      </c>
      <c r="N139">
        <v>10.8689156513444</v>
      </c>
      <c r="O139">
        <v>3.88</v>
      </c>
      <c r="P139">
        <v>1.49</v>
      </c>
      <c r="Q139" t="s">
        <v>790</v>
      </c>
      <c r="S139">
        <v>0</v>
      </c>
      <c r="T139">
        <v>7600</v>
      </c>
      <c r="U139">
        <v>4096</v>
      </c>
      <c r="V139">
        <v>169</v>
      </c>
      <c r="W139">
        <v>4096</v>
      </c>
      <c r="X139">
        <v>1</v>
      </c>
      <c r="Y139">
        <v>0.48386805369346497</v>
      </c>
      <c r="Z139">
        <v>30.89</v>
      </c>
      <c r="AA139">
        <v>246</v>
      </c>
      <c r="AB139" t="s">
        <v>94</v>
      </c>
      <c r="AC139">
        <v>5.55859375</v>
      </c>
      <c r="AD139" t="s">
        <v>98</v>
      </c>
      <c r="AE139">
        <v>3</v>
      </c>
      <c r="AF139">
        <v>30.890625</v>
      </c>
      <c r="AG139">
        <v>6.125</v>
      </c>
      <c r="AH139">
        <f t="shared" si="9"/>
        <v>24.765625</v>
      </c>
      <c r="AI139">
        <f t="shared" si="10"/>
        <v>5.0433673469387754</v>
      </c>
      <c r="AJ139">
        <f t="shared" si="11"/>
        <v>0.36945247120724611</v>
      </c>
      <c r="AK139">
        <f t="shared" si="12"/>
        <v>83.61190520409798</v>
      </c>
    </row>
    <row r="140" spans="1:37" x14ac:dyDescent="0.3">
      <c r="A140">
        <v>138</v>
      </c>
      <c r="B140">
        <v>278</v>
      </c>
      <c r="C140" t="s">
        <v>91</v>
      </c>
      <c r="D140">
        <v>9.84455155434516E-3</v>
      </c>
      <c r="E140">
        <v>4096</v>
      </c>
      <c r="F140">
        <v>11008</v>
      </c>
      <c r="G140">
        <v>2.6875</v>
      </c>
      <c r="H140">
        <v>3.77398871448016</v>
      </c>
      <c r="I140">
        <v>8.6757514002795908</v>
      </c>
      <c r="J140">
        <v>-1.00778805796454</v>
      </c>
      <c r="K140" t="b">
        <v>1</v>
      </c>
      <c r="L140">
        <v>198.9</v>
      </c>
      <c r="M140" t="s">
        <v>92</v>
      </c>
      <c r="N140">
        <v>8.7363324294145102</v>
      </c>
      <c r="O140">
        <v>4.383</v>
      </c>
      <c r="P140">
        <v>2.2989999999999999</v>
      </c>
      <c r="Q140" t="s">
        <v>791</v>
      </c>
      <c r="S140">
        <v>0</v>
      </c>
      <c r="T140">
        <v>24240</v>
      </c>
      <c r="U140">
        <v>4096</v>
      </c>
      <c r="V140">
        <v>432</v>
      </c>
      <c r="W140">
        <v>4096</v>
      </c>
      <c r="X140">
        <v>1</v>
      </c>
      <c r="Y140">
        <v>0.13346359425284199</v>
      </c>
      <c r="Z140">
        <v>198.9</v>
      </c>
      <c r="AA140">
        <v>121.9</v>
      </c>
      <c r="AB140" t="s">
        <v>94</v>
      </c>
      <c r="AC140">
        <v>14.1015625</v>
      </c>
      <c r="AE140">
        <v>0</v>
      </c>
      <c r="AF140">
        <v>198.875</v>
      </c>
      <c r="AG140">
        <v>11.8046875</v>
      </c>
      <c r="AH140">
        <f t="shared" si="9"/>
        <v>187.0703125</v>
      </c>
      <c r="AI140">
        <f t="shared" si="10"/>
        <v>16.847121111846459</v>
      </c>
      <c r="AJ140">
        <f t="shared" si="11"/>
        <v>0.36502550250470045</v>
      </c>
      <c r="AK140">
        <f t="shared" si="12"/>
        <v>544.82494684721121</v>
      </c>
    </row>
    <row r="141" spans="1:37" x14ac:dyDescent="0.3">
      <c r="A141">
        <v>139</v>
      </c>
      <c r="B141">
        <v>279</v>
      </c>
      <c r="C141" t="s">
        <v>91</v>
      </c>
      <c r="D141">
        <v>1.5362202744347599E-2</v>
      </c>
      <c r="E141">
        <v>4096</v>
      </c>
      <c r="F141">
        <v>11008</v>
      </c>
      <c r="G141">
        <v>2.6875</v>
      </c>
      <c r="H141">
        <v>5.4557243543983702</v>
      </c>
      <c r="I141">
        <v>9.4569440713448394</v>
      </c>
      <c r="J141">
        <v>-1.01502098661022</v>
      </c>
      <c r="K141" t="b">
        <v>1</v>
      </c>
      <c r="L141">
        <v>54.1</v>
      </c>
      <c r="M141" t="s">
        <v>92</v>
      </c>
      <c r="N141">
        <v>9.8340502779862202</v>
      </c>
      <c r="O141">
        <v>4.3499999999999996</v>
      </c>
      <c r="P141">
        <v>1.7330000000000001</v>
      </c>
      <c r="Q141" t="s">
        <v>793</v>
      </c>
      <c r="S141">
        <v>0</v>
      </c>
      <c r="T141">
        <v>22560</v>
      </c>
      <c r="U141">
        <v>4096</v>
      </c>
      <c r="V141">
        <v>132</v>
      </c>
      <c r="W141">
        <v>4096</v>
      </c>
      <c r="X141">
        <v>1</v>
      </c>
      <c r="Y141">
        <v>0.38782102559919202</v>
      </c>
      <c r="Z141">
        <v>54.1</v>
      </c>
      <c r="AA141">
        <v>417</v>
      </c>
      <c r="AB141" t="s">
        <v>94</v>
      </c>
      <c r="AC141">
        <v>7.35546875</v>
      </c>
      <c r="AE141">
        <v>0</v>
      </c>
      <c r="AF141">
        <v>54.09375</v>
      </c>
      <c r="AG141">
        <v>15.4140625</v>
      </c>
      <c r="AH141">
        <f t="shared" si="9"/>
        <v>38.6796875</v>
      </c>
      <c r="AI141">
        <f t="shared" si="10"/>
        <v>3.5093765838824127</v>
      </c>
      <c r="AJ141">
        <f t="shared" si="11"/>
        <v>0.36239482431375997</v>
      </c>
      <c r="AK141">
        <f t="shared" si="12"/>
        <v>149.26744636166728</v>
      </c>
    </row>
    <row r="142" spans="1:37" x14ac:dyDescent="0.3">
      <c r="A142">
        <v>140</v>
      </c>
      <c r="B142">
        <v>280</v>
      </c>
      <c r="C142" t="s">
        <v>91</v>
      </c>
      <c r="D142">
        <v>2.4369151112691102E-2</v>
      </c>
      <c r="E142">
        <v>4096</v>
      </c>
      <c r="F142">
        <v>11008</v>
      </c>
      <c r="G142">
        <v>2.6875</v>
      </c>
      <c r="H142">
        <v>5.80517562762242</v>
      </c>
      <c r="I142">
        <v>9.6715133014881403</v>
      </c>
      <c r="J142">
        <v>-1.0190392803022601</v>
      </c>
      <c r="K142" t="b">
        <v>1</v>
      </c>
      <c r="L142">
        <v>46.34</v>
      </c>
      <c r="M142" t="s">
        <v>92</v>
      </c>
      <c r="N142">
        <v>10.112347368943</v>
      </c>
      <c r="O142">
        <v>4.34</v>
      </c>
      <c r="P142">
        <v>1.6659999999999999</v>
      </c>
      <c r="Q142" t="s">
        <v>792</v>
      </c>
      <c r="R142" t="s">
        <v>1941</v>
      </c>
      <c r="S142">
        <v>0</v>
      </c>
      <c r="T142">
        <v>21970</v>
      </c>
      <c r="U142">
        <v>4096</v>
      </c>
      <c r="V142">
        <v>358</v>
      </c>
      <c r="W142">
        <v>4096</v>
      </c>
      <c r="X142">
        <v>1</v>
      </c>
      <c r="Y142">
        <v>0.25396142325877302</v>
      </c>
      <c r="Z142">
        <v>46.34</v>
      </c>
      <c r="AA142">
        <v>474</v>
      </c>
      <c r="AB142" t="s">
        <v>94</v>
      </c>
      <c r="AC142">
        <v>6.80859375</v>
      </c>
      <c r="AE142">
        <v>0</v>
      </c>
      <c r="AF142">
        <v>46.34375</v>
      </c>
      <c r="AG142">
        <v>10.921875</v>
      </c>
      <c r="AH142">
        <f t="shared" si="9"/>
        <v>35.421875</v>
      </c>
      <c r="AI142">
        <f t="shared" si="10"/>
        <v>4.2432045779685268</v>
      </c>
      <c r="AJ142">
        <f t="shared" si="11"/>
        <v>0.36094153729969269</v>
      </c>
      <c r="AK142">
        <f t="shared" si="12"/>
        <v>128.39683220366075</v>
      </c>
    </row>
    <row r="143" spans="1:37" x14ac:dyDescent="0.3">
      <c r="A143">
        <v>141</v>
      </c>
      <c r="B143">
        <v>286</v>
      </c>
      <c r="C143" t="s">
        <v>91</v>
      </c>
      <c r="D143">
        <v>1.8763442761446699E-2</v>
      </c>
      <c r="E143">
        <v>4096</v>
      </c>
      <c r="F143">
        <v>4096</v>
      </c>
      <c r="G143">
        <v>1</v>
      </c>
      <c r="H143">
        <v>3.0908342046601298</v>
      </c>
      <c r="I143">
        <v>7.3528048071797798</v>
      </c>
      <c r="J143">
        <v>-0.96599780356729303</v>
      </c>
      <c r="K143" t="b">
        <v>1</v>
      </c>
      <c r="L143">
        <v>239.8</v>
      </c>
      <c r="M143" t="s">
        <v>92</v>
      </c>
      <c r="N143">
        <v>7.39738682370308</v>
      </c>
      <c r="O143">
        <v>4.0229999999999997</v>
      </c>
      <c r="P143">
        <v>2.379</v>
      </c>
      <c r="Q143" t="s">
        <v>794</v>
      </c>
      <c r="S143">
        <v>0</v>
      </c>
      <c r="T143">
        <v>10584</v>
      </c>
      <c r="U143">
        <v>4096</v>
      </c>
      <c r="V143">
        <v>408</v>
      </c>
      <c r="W143">
        <v>4096</v>
      </c>
      <c r="X143">
        <v>1</v>
      </c>
      <c r="Y143">
        <v>0.103511717525791</v>
      </c>
      <c r="Z143">
        <v>239.8</v>
      </c>
      <c r="AA143">
        <v>44.16</v>
      </c>
      <c r="AB143" t="s">
        <v>94</v>
      </c>
      <c r="AC143">
        <v>15.484375</v>
      </c>
      <c r="AE143">
        <v>3</v>
      </c>
      <c r="AF143">
        <v>239.75</v>
      </c>
      <c r="AG143">
        <v>6.6484375</v>
      </c>
      <c r="AH143">
        <f t="shared" si="9"/>
        <v>233.1015625</v>
      </c>
      <c r="AI143">
        <f t="shared" si="10"/>
        <v>36.061104582843711</v>
      </c>
      <c r="AJ143">
        <f t="shared" si="11"/>
        <v>0.38060324293620951</v>
      </c>
      <c r="AK143">
        <f t="shared" si="12"/>
        <v>629.92106465099926</v>
      </c>
    </row>
    <row r="144" spans="1:37" x14ac:dyDescent="0.3">
      <c r="A144">
        <v>142</v>
      </c>
      <c r="B144">
        <v>287</v>
      </c>
      <c r="C144" t="s">
        <v>91</v>
      </c>
      <c r="D144">
        <v>2.0841807325879199E-2</v>
      </c>
      <c r="E144">
        <v>4096</v>
      </c>
      <c r="F144">
        <v>4096</v>
      </c>
      <c r="G144">
        <v>1</v>
      </c>
      <c r="H144">
        <v>3.23058087506136</v>
      </c>
      <c r="I144">
        <v>7.9818062635793297</v>
      </c>
      <c r="J144">
        <v>-0.96519414482888399</v>
      </c>
      <c r="K144" t="b">
        <v>1</v>
      </c>
      <c r="L144">
        <v>296</v>
      </c>
      <c r="M144" t="s">
        <v>92</v>
      </c>
      <c r="N144">
        <v>8.0029538428557707</v>
      </c>
      <c r="O144">
        <v>4.04</v>
      </c>
      <c r="P144">
        <v>2.4700000000000002</v>
      </c>
      <c r="Q144" t="s">
        <v>795</v>
      </c>
      <c r="S144">
        <v>0</v>
      </c>
      <c r="T144">
        <v>10910</v>
      </c>
      <c r="U144">
        <v>4096</v>
      </c>
      <c r="V144">
        <v>408</v>
      </c>
      <c r="W144">
        <v>4096</v>
      </c>
      <c r="X144">
        <v>1</v>
      </c>
      <c r="Y144">
        <v>0.110430208642638</v>
      </c>
      <c r="Z144">
        <v>296</v>
      </c>
      <c r="AA144">
        <v>36.880000000000003</v>
      </c>
      <c r="AB144" t="s">
        <v>94</v>
      </c>
      <c r="AC144">
        <v>17.203125</v>
      </c>
      <c r="AE144">
        <v>4</v>
      </c>
      <c r="AF144">
        <v>296</v>
      </c>
      <c r="AG144">
        <v>6.8203125</v>
      </c>
      <c r="AH144">
        <f t="shared" si="9"/>
        <v>289.1796875</v>
      </c>
      <c r="AI144">
        <f t="shared" si="10"/>
        <v>43.399770904925546</v>
      </c>
      <c r="AJ144">
        <f t="shared" si="11"/>
        <v>0.38090924100080181</v>
      </c>
      <c r="AK144">
        <f t="shared" si="12"/>
        <v>777.08799928898793</v>
      </c>
    </row>
    <row r="145" spans="1:37" x14ac:dyDescent="0.3">
      <c r="A145">
        <v>143</v>
      </c>
      <c r="B145">
        <v>288</v>
      </c>
      <c r="C145" t="s">
        <v>91</v>
      </c>
      <c r="D145">
        <v>4.7175748568970201E-2</v>
      </c>
      <c r="E145">
        <v>4096</v>
      </c>
      <c r="F145">
        <v>4096</v>
      </c>
      <c r="G145">
        <v>1</v>
      </c>
      <c r="H145">
        <v>7.8050970856582698</v>
      </c>
      <c r="I145">
        <v>8.9484218540652396</v>
      </c>
      <c r="J145">
        <v>-0.99251854193478095</v>
      </c>
      <c r="K145" t="b">
        <v>1</v>
      </c>
      <c r="L145">
        <v>14.01</v>
      </c>
      <c r="M145" t="s">
        <v>92</v>
      </c>
      <c r="N145">
        <v>9.8477206717113006</v>
      </c>
      <c r="O145">
        <v>3.9119999999999999</v>
      </c>
      <c r="P145">
        <v>1.1459999999999999</v>
      </c>
      <c r="Q145" t="s">
        <v>796</v>
      </c>
      <c r="S145">
        <v>0</v>
      </c>
      <c r="T145">
        <v>8150</v>
      </c>
      <c r="U145">
        <v>4096</v>
      </c>
      <c r="V145">
        <v>107</v>
      </c>
      <c r="W145">
        <v>4096</v>
      </c>
      <c r="X145">
        <v>1</v>
      </c>
      <c r="Y145">
        <v>0.65787356642041495</v>
      </c>
      <c r="Z145">
        <v>14.01</v>
      </c>
      <c r="AA145">
        <v>582</v>
      </c>
      <c r="AB145" t="s">
        <v>94</v>
      </c>
      <c r="AC145">
        <v>3.7421875</v>
      </c>
      <c r="AD145" t="s">
        <v>98</v>
      </c>
      <c r="AE145">
        <v>3</v>
      </c>
      <c r="AF145">
        <v>14.0078125</v>
      </c>
      <c r="AG145">
        <v>7.85546875</v>
      </c>
      <c r="AH145">
        <f t="shared" si="9"/>
        <v>6.15234375</v>
      </c>
      <c r="AI145">
        <f t="shared" si="10"/>
        <v>1.7831924415713576</v>
      </c>
      <c r="AJ145">
        <f t="shared" si="11"/>
        <v>0.37064203702041498</v>
      </c>
      <c r="AK145">
        <f t="shared" si="12"/>
        <v>37.793372313104484</v>
      </c>
    </row>
    <row r="146" spans="1:37" x14ac:dyDescent="0.3">
      <c r="A146">
        <v>144</v>
      </c>
      <c r="B146">
        <v>289</v>
      </c>
      <c r="C146" t="s">
        <v>91</v>
      </c>
      <c r="D146">
        <v>4.6088734649520999E-2</v>
      </c>
      <c r="E146">
        <v>4096</v>
      </c>
      <c r="F146">
        <v>4096</v>
      </c>
      <c r="G146">
        <v>1</v>
      </c>
      <c r="H146">
        <v>7.4810249847804204</v>
      </c>
      <c r="I146">
        <v>11.133869215630201</v>
      </c>
      <c r="J146">
        <v>-0.99492951815000696</v>
      </c>
      <c r="K146" t="b">
        <v>1</v>
      </c>
      <c r="L146">
        <v>30.77</v>
      </c>
      <c r="M146" t="s">
        <v>92</v>
      </c>
      <c r="N146">
        <v>11.140454823075499</v>
      </c>
      <c r="O146">
        <v>3.9020000000000001</v>
      </c>
      <c r="P146">
        <v>1.488</v>
      </c>
      <c r="Q146" t="s">
        <v>797</v>
      </c>
      <c r="S146">
        <v>0</v>
      </c>
      <c r="T146">
        <v>7984</v>
      </c>
      <c r="U146">
        <v>4096</v>
      </c>
      <c r="V146">
        <v>185</v>
      </c>
      <c r="W146">
        <v>4096</v>
      </c>
      <c r="X146">
        <v>1</v>
      </c>
      <c r="Y146">
        <v>0.47649443349658599</v>
      </c>
      <c r="Z146">
        <v>30.77</v>
      </c>
      <c r="AA146">
        <v>259.5</v>
      </c>
      <c r="AB146" t="s">
        <v>94</v>
      </c>
      <c r="AC146">
        <v>5.546875</v>
      </c>
      <c r="AD146" t="s">
        <v>98</v>
      </c>
      <c r="AE146">
        <v>2</v>
      </c>
      <c r="AF146">
        <v>30.765625</v>
      </c>
      <c r="AG146">
        <v>6.41796875</v>
      </c>
      <c r="AH146">
        <f t="shared" si="9"/>
        <v>24.34765625</v>
      </c>
      <c r="AI146">
        <f t="shared" si="10"/>
        <v>4.7936701156421178</v>
      </c>
      <c r="AJ146">
        <f t="shared" si="11"/>
        <v>0.36974950425477376</v>
      </c>
      <c r="AK146">
        <f t="shared" si="12"/>
        <v>83.206670045461706</v>
      </c>
    </row>
    <row r="147" spans="1:37" x14ac:dyDescent="0.3">
      <c r="A147">
        <v>145</v>
      </c>
      <c r="B147">
        <v>292</v>
      </c>
      <c r="C147" t="s">
        <v>91</v>
      </c>
      <c r="D147">
        <v>1.10122761237866E-2</v>
      </c>
      <c r="E147">
        <v>4096</v>
      </c>
      <c r="F147">
        <v>11008</v>
      </c>
      <c r="G147">
        <v>2.6875</v>
      </c>
      <c r="H147">
        <v>3.7971876423199</v>
      </c>
      <c r="I147">
        <v>8.6994162196118108</v>
      </c>
      <c r="J147">
        <v>-1.0085917167029499</v>
      </c>
      <c r="K147" t="b">
        <v>1</v>
      </c>
      <c r="L147">
        <v>195.8</v>
      </c>
      <c r="M147" t="s">
        <v>92</v>
      </c>
      <c r="N147">
        <v>8.7635795521294302</v>
      </c>
      <c r="O147">
        <v>4.3899999999999997</v>
      </c>
      <c r="P147">
        <v>2.2909999999999999</v>
      </c>
      <c r="Q147" t="s">
        <v>798</v>
      </c>
      <c r="S147">
        <v>0</v>
      </c>
      <c r="T147">
        <v>24480</v>
      </c>
      <c r="U147">
        <v>4096</v>
      </c>
      <c r="V147">
        <v>421</v>
      </c>
      <c r="W147">
        <v>4096</v>
      </c>
      <c r="X147">
        <v>1</v>
      </c>
      <c r="Y147">
        <v>0.13632658414545401</v>
      </c>
      <c r="Z147">
        <v>195.8</v>
      </c>
      <c r="AA147">
        <v>125.06</v>
      </c>
      <c r="AB147" t="s">
        <v>94</v>
      </c>
      <c r="AC147">
        <v>13.9921875</v>
      </c>
      <c r="AE147">
        <v>0</v>
      </c>
      <c r="AF147">
        <v>195.75</v>
      </c>
      <c r="AG147">
        <v>12.03125</v>
      </c>
      <c r="AH147">
        <f t="shared" si="9"/>
        <v>183.71875</v>
      </c>
      <c r="AI147">
        <f t="shared" si="10"/>
        <v>16.270129870129871</v>
      </c>
      <c r="AJ147">
        <f t="shared" si="11"/>
        <v>0.36473226441732848</v>
      </c>
      <c r="AK147">
        <f t="shared" si="12"/>
        <v>536.69504756514186</v>
      </c>
    </row>
    <row r="148" spans="1:37" x14ac:dyDescent="0.3">
      <c r="A148">
        <v>146</v>
      </c>
      <c r="B148">
        <v>293</v>
      </c>
      <c r="C148" t="s">
        <v>91</v>
      </c>
      <c r="D148">
        <v>1.5970840199655001E-2</v>
      </c>
      <c r="E148">
        <v>4096</v>
      </c>
      <c r="F148">
        <v>11008</v>
      </c>
      <c r="G148">
        <v>2.6875</v>
      </c>
      <c r="H148">
        <v>5.4920369333472703</v>
      </c>
      <c r="I148">
        <v>9.4984349696855599</v>
      </c>
      <c r="J148">
        <v>-1.01502098661022</v>
      </c>
      <c r="K148" t="b">
        <v>1</v>
      </c>
      <c r="L148">
        <v>53.66</v>
      </c>
      <c r="M148" t="s">
        <v>92</v>
      </c>
      <c r="N148">
        <v>9.9220662119681293</v>
      </c>
      <c r="O148">
        <v>4.3550000000000004</v>
      </c>
      <c r="P148">
        <v>1.7295</v>
      </c>
      <c r="Q148" t="s">
        <v>800</v>
      </c>
      <c r="S148">
        <v>0</v>
      </c>
      <c r="T148">
        <v>22610</v>
      </c>
      <c r="U148">
        <v>4096</v>
      </c>
      <c r="V148">
        <v>133</v>
      </c>
      <c r="W148">
        <v>4096</v>
      </c>
      <c r="X148">
        <v>1</v>
      </c>
      <c r="Y148">
        <v>0.38950900083759699</v>
      </c>
      <c r="Z148">
        <v>53.66</v>
      </c>
      <c r="AA148">
        <v>421.2</v>
      </c>
      <c r="AB148" t="s">
        <v>94</v>
      </c>
      <c r="AC148">
        <v>7.32421875</v>
      </c>
      <c r="AE148">
        <v>0</v>
      </c>
      <c r="AF148">
        <v>53.65625</v>
      </c>
      <c r="AG148">
        <v>15.4765625</v>
      </c>
      <c r="AH148">
        <f t="shared" si="9"/>
        <v>38.1796875</v>
      </c>
      <c r="AI148">
        <f t="shared" si="10"/>
        <v>3.4669358909641597</v>
      </c>
      <c r="AJ148">
        <f t="shared" si="11"/>
        <v>0.36239482431375997</v>
      </c>
      <c r="AK148">
        <f t="shared" si="12"/>
        <v>148.06019953956252</v>
      </c>
    </row>
    <row r="149" spans="1:37" x14ac:dyDescent="0.3">
      <c r="A149">
        <v>147</v>
      </c>
      <c r="B149">
        <v>294</v>
      </c>
      <c r="C149" t="s">
        <v>91</v>
      </c>
      <c r="D149">
        <v>2.9925018706279099E-2</v>
      </c>
      <c r="E149">
        <v>4096</v>
      </c>
      <c r="F149">
        <v>11008</v>
      </c>
      <c r="G149">
        <v>2.6875</v>
      </c>
      <c r="H149">
        <v>7.1816954495126799</v>
      </c>
      <c r="I149">
        <v>11.5720678629843</v>
      </c>
      <c r="J149">
        <v>-1.01984293904067</v>
      </c>
      <c r="K149" t="b">
        <v>1</v>
      </c>
      <c r="L149">
        <v>40.880000000000003</v>
      </c>
      <c r="M149" t="s">
        <v>92</v>
      </c>
      <c r="N149">
        <v>11.869288310392299</v>
      </c>
      <c r="O149">
        <v>4.3440000000000003</v>
      </c>
      <c r="P149">
        <v>1.611</v>
      </c>
      <c r="Q149" t="s">
        <v>799</v>
      </c>
      <c r="R149" t="s">
        <v>1941</v>
      </c>
      <c r="S149">
        <v>0</v>
      </c>
      <c r="T149">
        <v>22050</v>
      </c>
      <c r="U149">
        <v>4096</v>
      </c>
      <c r="V149">
        <v>278</v>
      </c>
      <c r="W149">
        <v>4096</v>
      </c>
      <c r="X149">
        <v>1</v>
      </c>
      <c r="Y149">
        <v>0.37075345523708397</v>
      </c>
      <c r="Z149">
        <v>40.880000000000003</v>
      </c>
      <c r="AA149">
        <v>539.5</v>
      </c>
      <c r="AB149" t="s">
        <v>94</v>
      </c>
      <c r="AC149">
        <v>6.39453125</v>
      </c>
      <c r="AD149" t="s">
        <v>98</v>
      </c>
      <c r="AE149">
        <v>0</v>
      </c>
      <c r="AF149">
        <v>40.875</v>
      </c>
      <c r="AG149">
        <v>11.5625</v>
      </c>
      <c r="AH149">
        <f t="shared" si="9"/>
        <v>29.3125</v>
      </c>
      <c r="AI149">
        <f t="shared" si="10"/>
        <v>3.535135135135135</v>
      </c>
      <c r="AJ149">
        <f t="shared" si="11"/>
        <v>0.3606515800081484</v>
      </c>
      <c r="AK149">
        <f t="shared" si="12"/>
        <v>113.33653383433531</v>
      </c>
    </row>
    <row r="150" spans="1:37" x14ac:dyDescent="0.3">
      <c r="A150">
        <v>148</v>
      </c>
      <c r="B150">
        <v>300</v>
      </c>
      <c r="C150" t="s">
        <v>91</v>
      </c>
      <c r="D150">
        <v>2.0183826493746799E-2</v>
      </c>
      <c r="E150">
        <v>4096</v>
      </c>
      <c r="F150">
        <v>4096</v>
      </c>
      <c r="G150">
        <v>1</v>
      </c>
      <c r="H150">
        <v>2.8151976442048801</v>
      </c>
      <c r="I150">
        <v>6.6641006733912498</v>
      </c>
      <c r="J150">
        <v>-0.95474658122957101</v>
      </c>
      <c r="K150" t="b">
        <v>1</v>
      </c>
      <c r="L150">
        <v>232.8</v>
      </c>
      <c r="M150" t="s">
        <v>92</v>
      </c>
      <c r="N150">
        <v>6.7871405655483201</v>
      </c>
      <c r="O150">
        <v>3.996</v>
      </c>
      <c r="P150">
        <v>2.367</v>
      </c>
      <c r="Q150" t="s">
        <v>801</v>
      </c>
      <c r="S150">
        <v>0</v>
      </c>
      <c r="T150">
        <v>9900</v>
      </c>
      <c r="U150">
        <v>4096</v>
      </c>
      <c r="V150">
        <v>509</v>
      </c>
      <c r="W150">
        <v>4096</v>
      </c>
      <c r="X150">
        <v>1</v>
      </c>
      <c r="Y150">
        <v>8.0457221028156403E-2</v>
      </c>
      <c r="Z150">
        <v>232.8</v>
      </c>
      <c r="AA150">
        <v>42.56</v>
      </c>
      <c r="AB150" t="s">
        <v>94</v>
      </c>
      <c r="AC150">
        <v>15.2578125</v>
      </c>
      <c r="AE150">
        <v>2</v>
      </c>
      <c r="AF150">
        <v>232.75</v>
      </c>
      <c r="AG150">
        <v>5.21484375</v>
      </c>
      <c r="AH150">
        <f t="shared" si="9"/>
        <v>227.53515625</v>
      </c>
      <c r="AI150">
        <f t="shared" si="10"/>
        <v>44.632209737827715</v>
      </c>
      <c r="AJ150">
        <f t="shared" si="11"/>
        <v>0.38490967553106559</v>
      </c>
      <c r="AK150">
        <f t="shared" si="12"/>
        <v>604.68731963900723</v>
      </c>
    </row>
    <row r="151" spans="1:37" x14ac:dyDescent="0.3">
      <c r="A151">
        <v>149</v>
      </c>
      <c r="B151">
        <v>301</v>
      </c>
      <c r="C151" t="s">
        <v>91</v>
      </c>
      <c r="D151">
        <v>2.7313417718460901E-2</v>
      </c>
      <c r="E151">
        <v>4096</v>
      </c>
      <c r="F151">
        <v>4096</v>
      </c>
      <c r="G151">
        <v>1</v>
      </c>
      <c r="H151">
        <v>2.8633583659675099</v>
      </c>
      <c r="I151">
        <v>7.0185834947055303</v>
      </c>
      <c r="J151">
        <v>-0.95394292249116197</v>
      </c>
      <c r="K151" t="b">
        <v>1</v>
      </c>
      <c r="L151">
        <v>282.2</v>
      </c>
      <c r="M151" t="s">
        <v>92</v>
      </c>
      <c r="N151">
        <v>7.0943919546763903</v>
      </c>
      <c r="O151">
        <v>4.0039999999999996</v>
      </c>
      <c r="P151">
        <v>2.4510000000000001</v>
      </c>
      <c r="Q151" t="s">
        <v>802</v>
      </c>
      <c r="S151">
        <v>0</v>
      </c>
      <c r="T151">
        <v>10104</v>
      </c>
      <c r="U151">
        <v>4096</v>
      </c>
      <c r="V151">
        <v>536</v>
      </c>
      <c r="W151">
        <v>4096</v>
      </c>
      <c r="X151">
        <v>1</v>
      </c>
      <c r="Y151">
        <v>8.0484822895110705E-2</v>
      </c>
      <c r="Z151">
        <v>282.2</v>
      </c>
      <c r="AA151">
        <v>35.799999999999997</v>
      </c>
      <c r="AB151" t="s">
        <v>94</v>
      </c>
      <c r="AC151">
        <v>16.796875</v>
      </c>
      <c r="AE151">
        <v>3</v>
      </c>
      <c r="AF151">
        <v>282.25</v>
      </c>
      <c r="AG151">
        <v>5.16796875</v>
      </c>
      <c r="AH151">
        <f t="shared" si="9"/>
        <v>277.08203125</v>
      </c>
      <c r="AI151">
        <f t="shared" si="10"/>
        <v>54.615268329554041</v>
      </c>
      <c r="AJ151">
        <f t="shared" si="11"/>
        <v>0.38521913588890888</v>
      </c>
      <c r="AK151">
        <f t="shared" si="12"/>
        <v>732.69984199693658</v>
      </c>
    </row>
    <row r="152" spans="1:37" x14ac:dyDescent="0.3">
      <c r="A152">
        <v>150</v>
      </c>
      <c r="B152">
        <v>302</v>
      </c>
      <c r="C152" t="s">
        <v>91</v>
      </c>
      <c r="D152">
        <v>5.41657987481085E-2</v>
      </c>
      <c r="E152">
        <v>4096</v>
      </c>
      <c r="F152">
        <v>4096</v>
      </c>
      <c r="G152">
        <v>1</v>
      </c>
      <c r="H152">
        <v>5.2591036114111898</v>
      </c>
      <c r="I152">
        <v>6.1630120446224801</v>
      </c>
      <c r="J152">
        <v>-0.99091122445796398</v>
      </c>
      <c r="K152" t="b">
        <v>1</v>
      </c>
      <c r="L152">
        <v>14.85</v>
      </c>
      <c r="M152" t="s">
        <v>92</v>
      </c>
      <c r="N152">
        <v>7.5733364218330497</v>
      </c>
      <c r="O152">
        <v>3.9180000000000001</v>
      </c>
      <c r="P152">
        <v>1.1719999999999999</v>
      </c>
      <c r="Q152" t="s">
        <v>803</v>
      </c>
      <c r="S152">
        <v>0</v>
      </c>
      <c r="T152">
        <v>8270</v>
      </c>
      <c r="U152">
        <v>4096</v>
      </c>
      <c r="V152">
        <v>218</v>
      </c>
      <c r="W152">
        <v>4096</v>
      </c>
      <c r="X152">
        <v>1</v>
      </c>
      <c r="Y152">
        <v>0.28846289549397802</v>
      </c>
      <c r="Z152">
        <v>14.85</v>
      </c>
      <c r="AA152">
        <v>557</v>
      </c>
      <c r="AB152" t="s">
        <v>94</v>
      </c>
      <c r="AC152">
        <v>3.853515625</v>
      </c>
      <c r="AE152">
        <v>2</v>
      </c>
      <c r="AF152">
        <v>14.8515625</v>
      </c>
      <c r="AG152">
        <v>6.8203125</v>
      </c>
      <c r="AH152">
        <f t="shared" si="9"/>
        <v>8.03125</v>
      </c>
      <c r="AI152">
        <f t="shared" si="10"/>
        <v>2.1775486827033217</v>
      </c>
      <c r="AJ152">
        <f t="shared" si="11"/>
        <v>0.3712382554719702</v>
      </c>
      <c r="AK152">
        <f t="shared" si="12"/>
        <v>40.005474331083171</v>
      </c>
    </row>
    <row r="153" spans="1:37" x14ac:dyDescent="0.3">
      <c r="A153">
        <v>151</v>
      </c>
      <c r="B153">
        <v>303</v>
      </c>
      <c r="C153" t="s">
        <v>91</v>
      </c>
      <c r="D153">
        <v>6.1805541229823797E-2</v>
      </c>
      <c r="E153">
        <v>4096</v>
      </c>
      <c r="F153">
        <v>4096</v>
      </c>
      <c r="G153">
        <v>1</v>
      </c>
      <c r="H153">
        <v>8.9920505302997107</v>
      </c>
      <c r="I153">
        <v>15.7009632306405</v>
      </c>
      <c r="J153">
        <v>-0.99653683562682505</v>
      </c>
      <c r="K153" t="b">
        <v>1</v>
      </c>
      <c r="L153">
        <v>55.72</v>
      </c>
      <c r="M153" t="s">
        <v>92</v>
      </c>
      <c r="N153">
        <v>15.7001343455977</v>
      </c>
      <c r="O153">
        <v>3.9079999999999999</v>
      </c>
      <c r="P153">
        <v>1.746</v>
      </c>
      <c r="Q153" t="s">
        <v>804</v>
      </c>
      <c r="S153">
        <v>0</v>
      </c>
      <c r="T153">
        <v>8104</v>
      </c>
      <c r="U153">
        <v>4096</v>
      </c>
      <c r="V153">
        <v>151</v>
      </c>
      <c r="W153">
        <v>4096</v>
      </c>
      <c r="X153">
        <v>1</v>
      </c>
      <c r="Y153">
        <v>0.65038384834738205</v>
      </c>
      <c r="Z153">
        <v>55.72</v>
      </c>
      <c r="AA153">
        <v>145.5</v>
      </c>
      <c r="AB153" t="s">
        <v>94</v>
      </c>
      <c r="AC153">
        <v>7.46484375</v>
      </c>
      <c r="AD153" t="s">
        <v>98</v>
      </c>
      <c r="AE153">
        <v>4</v>
      </c>
      <c r="AF153">
        <v>55.71875</v>
      </c>
      <c r="AG153">
        <v>6.578125</v>
      </c>
      <c r="AH153">
        <f t="shared" si="9"/>
        <v>49.140625</v>
      </c>
      <c r="AI153">
        <f t="shared" si="10"/>
        <v>8.4703087885985742</v>
      </c>
      <c r="AJ153">
        <f t="shared" si="11"/>
        <v>0.36915567677702643</v>
      </c>
      <c r="AK153">
        <f t="shared" si="12"/>
        <v>150.93564451307262</v>
      </c>
    </row>
    <row r="154" spans="1:37" x14ac:dyDescent="0.3">
      <c r="A154">
        <v>152</v>
      </c>
      <c r="B154">
        <v>306</v>
      </c>
      <c r="C154" t="s">
        <v>91</v>
      </c>
      <c r="D154">
        <v>9.9158050915982201E-3</v>
      </c>
      <c r="E154">
        <v>4096</v>
      </c>
      <c r="F154">
        <v>11008</v>
      </c>
      <c r="G154">
        <v>2.6875</v>
      </c>
      <c r="H154">
        <v>3.76653571049235</v>
      </c>
      <c r="I154">
        <v>8.6880442853348896</v>
      </c>
      <c r="J154">
        <v>-1.0085917167029499</v>
      </c>
      <c r="K154" t="b">
        <v>1</v>
      </c>
      <c r="L154">
        <v>202.4</v>
      </c>
      <c r="M154" t="s">
        <v>92</v>
      </c>
      <c r="N154">
        <v>8.7440153731850891</v>
      </c>
      <c r="O154">
        <v>4.3949999999999996</v>
      </c>
      <c r="P154">
        <v>2.3069999999999999</v>
      </c>
      <c r="Q154" t="s">
        <v>805</v>
      </c>
      <c r="S154">
        <v>0</v>
      </c>
      <c r="T154">
        <v>24740</v>
      </c>
      <c r="U154">
        <v>4096</v>
      </c>
      <c r="V154">
        <v>437</v>
      </c>
      <c r="W154">
        <v>4096</v>
      </c>
      <c r="X154">
        <v>1</v>
      </c>
      <c r="Y154">
        <v>0.13234135044496001</v>
      </c>
      <c r="Z154">
        <v>202.4</v>
      </c>
      <c r="AA154">
        <v>122.25</v>
      </c>
      <c r="AB154" t="s">
        <v>94</v>
      </c>
      <c r="AC154">
        <v>14.2265625</v>
      </c>
      <c r="AE154">
        <v>0</v>
      </c>
      <c r="AF154">
        <v>202.375</v>
      </c>
      <c r="AG154">
        <v>11.953125</v>
      </c>
      <c r="AH154">
        <f t="shared" si="9"/>
        <v>190.421875</v>
      </c>
      <c r="AI154">
        <f t="shared" si="10"/>
        <v>16.930718954248366</v>
      </c>
      <c r="AJ154">
        <f t="shared" si="11"/>
        <v>0.36473226441732848</v>
      </c>
      <c r="AK154">
        <f t="shared" si="12"/>
        <v>554.85905619921118</v>
      </c>
    </row>
    <row r="155" spans="1:37" x14ac:dyDescent="0.3">
      <c r="A155">
        <v>153</v>
      </c>
      <c r="B155">
        <v>307</v>
      </c>
      <c r="C155" t="s">
        <v>91</v>
      </c>
      <c r="D155">
        <v>2.14807793042621E-2</v>
      </c>
      <c r="E155">
        <v>4096</v>
      </c>
      <c r="F155">
        <v>11008</v>
      </c>
      <c r="G155">
        <v>2.6875</v>
      </c>
      <c r="H155">
        <v>5.8853916419506298</v>
      </c>
      <c r="I155">
        <v>9.9086085846903202</v>
      </c>
      <c r="J155">
        <v>-1.01502098661022</v>
      </c>
      <c r="K155" t="b">
        <v>1</v>
      </c>
      <c r="L155">
        <v>48.28</v>
      </c>
      <c r="M155" t="s">
        <v>92</v>
      </c>
      <c r="N155">
        <v>10.413231758348701</v>
      </c>
      <c r="O155">
        <v>4.3499999999999996</v>
      </c>
      <c r="P155">
        <v>1.6839999999999999</v>
      </c>
      <c r="Q155" t="s">
        <v>807</v>
      </c>
      <c r="S155">
        <v>0</v>
      </c>
      <c r="T155">
        <v>22540</v>
      </c>
      <c r="U155">
        <v>4096</v>
      </c>
      <c r="V155">
        <v>60</v>
      </c>
      <c r="W155">
        <v>4096</v>
      </c>
      <c r="X155">
        <v>1</v>
      </c>
      <c r="Y155">
        <v>0.63070134896585694</v>
      </c>
      <c r="Z155">
        <v>48.28</v>
      </c>
      <c r="AA155">
        <v>467</v>
      </c>
      <c r="AB155" t="s">
        <v>94</v>
      </c>
      <c r="AC155">
        <v>6.94921875</v>
      </c>
      <c r="AE155">
        <v>0</v>
      </c>
      <c r="AF155">
        <v>48.28125</v>
      </c>
      <c r="AG155">
        <v>18.59375</v>
      </c>
      <c r="AH155">
        <f t="shared" si="9"/>
        <v>29.6875</v>
      </c>
      <c r="AI155">
        <f t="shared" si="10"/>
        <v>2.596638655462185</v>
      </c>
      <c r="AJ155">
        <f t="shared" si="11"/>
        <v>0.36239482431375997</v>
      </c>
      <c r="AK155">
        <f t="shared" si="12"/>
        <v>133.22831001084688</v>
      </c>
    </row>
    <row r="156" spans="1:37" x14ac:dyDescent="0.3">
      <c r="A156">
        <v>154</v>
      </c>
      <c r="B156">
        <v>308</v>
      </c>
      <c r="C156" t="s">
        <v>91</v>
      </c>
      <c r="D156">
        <v>3.8603752533375099E-2</v>
      </c>
      <c r="E156">
        <v>4096</v>
      </c>
      <c r="F156">
        <v>11008</v>
      </c>
      <c r="G156">
        <v>2.6875</v>
      </c>
      <c r="H156">
        <v>8.3572189710979607</v>
      </c>
      <c r="I156">
        <v>12.6745713497218</v>
      </c>
      <c r="J156">
        <v>-1.02064659777908</v>
      </c>
      <c r="K156" t="b">
        <v>1</v>
      </c>
      <c r="L156">
        <v>32.880000000000003</v>
      </c>
      <c r="M156" t="s">
        <v>92</v>
      </c>
      <c r="N156">
        <v>12.978985137710501</v>
      </c>
      <c r="O156">
        <v>4.3440000000000003</v>
      </c>
      <c r="P156">
        <v>1.5169999999999999</v>
      </c>
      <c r="Q156" t="s">
        <v>806</v>
      </c>
      <c r="R156" t="s">
        <v>1941</v>
      </c>
      <c r="S156">
        <v>0</v>
      </c>
      <c r="T156">
        <v>22060</v>
      </c>
      <c r="U156">
        <v>4096</v>
      </c>
      <c r="V156">
        <v>250</v>
      </c>
      <c r="W156">
        <v>4096</v>
      </c>
      <c r="X156">
        <v>1</v>
      </c>
      <c r="Y156">
        <v>0.465311383865401</v>
      </c>
      <c r="Z156">
        <v>32.880000000000003</v>
      </c>
      <c r="AA156">
        <v>671</v>
      </c>
      <c r="AB156" t="s">
        <v>94</v>
      </c>
      <c r="AC156">
        <v>5.734375</v>
      </c>
      <c r="AD156" t="s">
        <v>98</v>
      </c>
      <c r="AE156">
        <v>0</v>
      </c>
      <c r="AF156">
        <v>32.875</v>
      </c>
      <c r="AG156">
        <v>11.7890625</v>
      </c>
      <c r="AH156">
        <f t="shared" si="9"/>
        <v>21.0859375</v>
      </c>
      <c r="AI156">
        <f t="shared" si="10"/>
        <v>2.7886017229953612</v>
      </c>
      <c r="AJ156">
        <f t="shared" si="11"/>
        <v>0.3603618556497033</v>
      </c>
      <c r="AK156">
        <f t="shared" si="12"/>
        <v>91.227746457041164</v>
      </c>
    </row>
    <row r="157" spans="1:37" x14ac:dyDescent="0.3">
      <c r="A157">
        <v>155</v>
      </c>
      <c r="B157">
        <v>314</v>
      </c>
      <c r="C157" t="s">
        <v>91</v>
      </c>
      <c r="D157">
        <v>1.46977663342372E-2</v>
      </c>
      <c r="E157">
        <v>4096</v>
      </c>
      <c r="F157">
        <v>4096</v>
      </c>
      <c r="G157">
        <v>1</v>
      </c>
      <c r="H157">
        <v>3.26607866007001</v>
      </c>
      <c r="I157">
        <v>7.7377996380174396</v>
      </c>
      <c r="J157">
        <v>-0.96840877978251905</v>
      </c>
      <c r="K157" t="b">
        <v>1</v>
      </c>
      <c r="L157">
        <v>233.5</v>
      </c>
      <c r="M157" t="s">
        <v>92</v>
      </c>
      <c r="N157">
        <v>7.7617612735099604</v>
      </c>
      <c r="O157">
        <v>4.008</v>
      </c>
      <c r="P157">
        <v>2.37</v>
      </c>
      <c r="Q157" t="s">
        <v>808</v>
      </c>
      <c r="S157">
        <v>0</v>
      </c>
      <c r="T157">
        <v>10220</v>
      </c>
      <c r="U157">
        <v>4096</v>
      </c>
      <c r="V157">
        <v>344</v>
      </c>
      <c r="W157">
        <v>4096</v>
      </c>
      <c r="X157">
        <v>1</v>
      </c>
      <c r="Y157">
        <v>0.12217877310623999</v>
      </c>
      <c r="Z157">
        <v>233.5</v>
      </c>
      <c r="AA157">
        <v>43.78</v>
      </c>
      <c r="AB157" t="s">
        <v>94</v>
      </c>
      <c r="AC157">
        <v>15.28125</v>
      </c>
      <c r="AE157">
        <v>3</v>
      </c>
      <c r="AF157">
        <v>233.5</v>
      </c>
      <c r="AG157">
        <v>7.046875</v>
      </c>
      <c r="AH157">
        <f t="shared" si="9"/>
        <v>226.453125</v>
      </c>
      <c r="AI157">
        <f t="shared" si="10"/>
        <v>33.135254988913523</v>
      </c>
      <c r="AJ157">
        <f t="shared" si="11"/>
        <v>0.37968672286805771</v>
      </c>
      <c r="AK157">
        <f t="shared" si="12"/>
        <v>614.98068259063655</v>
      </c>
    </row>
    <row r="158" spans="1:37" x14ac:dyDescent="0.3">
      <c r="A158">
        <v>156</v>
      </c>
      <c r="B158">
        <v>315</v>
      </c>
      <c r="C158" t="s">
        <v>91</v>
      </c>
      <c r="D158">
        <v>1.9086128948069801E-2</v>
      </c>
      <c r="E158">
        <v>4096</v>
      </c>
      <c r="F158">
        <v>4096</v>
      </c>
      <c r="G158">
        <v>1</v>
      </c>
      <c r="H158">
        <v>3.5557966944864501</v>
      </c>
      <c r="I158">
        <v>8.6116951194593803</v>
      </c>
      <c r="J158">
        <v>-0.97001609725933702</v>
      </c>
      <c r="K158" t="b">
        <v>1</v>
      </c>
      <c r="L158">
        <v>264</v>
      </c>
      <c r="M158" t="s">
        <v>92</v>
      </c>
      <c r="N158">
        <v>8.6190008685735808</v>
      </c>
      <c r="O158">
        <v>4.0199999999999996</v>
      </c>
      <c r="P158">
        <v>2.4220000000000002</v>
      </c>
      <c r="Q158" t="s">
        <v>809</v>
      </c>
      <c r="S158">
        <v>0</v>
      </c>
      <c r="T158">
        <v>10430</v>
      </c>
      <c r="U158">
        <v>4096</v>
      </c>
      <c r="V158">
        <v>350</v>
      </c>
      <c r="W158">
        <v>4096</v>
      </c>
      <c r="X158">
        <v>1</v>
      </c>
      <c r="Y158">
        <v>0.136613079728823</v>
      </c>
      <c r="Z158">
        <v>264</v>
      </c>
      <c r="AA158">
        <v>39.5</v>
      </c>
      <c r="AB158" t="s">
        <v>94</v>
      </c>
      <c r="AC158">
        <v>16.25</v>
      </c>
      <c r="AE158">
        <v>4</v>
      </c>
      <c r="AF158">
        <v>264</v>
      </c>
      <c r="AG158">
        <v>7.22265625</v>
      </c>
      <c r="AH158">
        <f t="shared" si="9"/>
        <v>256.77734375</v>
      </c>
      <c r="AI158">
        <f t="shared" si="10"/>
        <v>36.551649540292047</v>
      </c>
      <c r="AJ158">
        <f t="shared" si="11"/>
        <v>0.37907693595453829</v>
      </c>
      <c r="AK158">
        <f t="shared" si="12"/>
        <v>696.42854777021</v>
      </c>
    </row>
    <row r="159" spans="1:37" x14ac:dyDescent="0.3">
      <c r="A159">
        <v>157</v>
      </c>
      <c r="B159">
        <v>316</v>
      </c>
      <c r="C159" t="s">
        <v>91</v>
      </c>
      <c r="D159">
        <v>1.86926081025891E-2</v>
      </c>
      <c r="E159">
        <v>4096</v>
      </c>
      <c r="F159">
        <v>4096</v>
      </c>
      <c r="G159">
        <v>1</v>
      </c>
      <c r="H159">
        <v>7.0283061416135402</v>
      </c>
      <c r="I159">
        <v>9.0873802065393807</v>
      </c>
      <c r="J159">
        <v>-0.99332220067318999</v>
      </c>
      <c r="K159" t="b">
        <v>1</v>
      </c>
      <c r="L159">
        <v>19.62</v>
      </c>
      <c r="M159" t="s">
        <v>92</v>
      </c>
      <c r="N159">
        <v>9.4546669521471696</v>
      </c>
      <c r="O159">
        <v>3.9119999999999999</v>
      </c>
      <c r="P159">
        <v>1.2929999999999999</v>
      </c>
      <c r="Q159" t="s">
        <v>810</v>
      </c>
      <c r="S159">
        <v>0</v>
      </c>
      <c r="T159">
        <v>8156</v>
      </c>
      <c r="U159">
        <v>4096</v>
      </c>
      <c r="V159">
        <v>88</v>
      </c>
      <c r="W159">
        <v>4096</v>
      </c>
      <c r="X159">
        <v>1</v>
      </c>
      <c r="Y159">
        <v>0.64261959390146595</v>
      </c>
      <c r="Z159">
        <v>19.62</v>
      </c>
      <c r="AA159">
        <v>415.5</v>
      </c>
      <c r="AB159" t="s">
        <v>94</v>
      </c>
      <c r="AC159">
        <v>4.4296875</v>
      </c>
      <c r="AD159" t="s">
        <v>98</v>
      </c>
      <c r="AE159">
        <v>2</v>
      </c>
      <c r="AF159">
        <v>19.625</v>
      </c>
      <c r="AG159">
        <v>7.9765625</v>
      </c>
      <c r="AH159">
        <f t="shared" si="9"/>
        <v>11.6484375</v>
      </c>
      <c r="AI159">
        <f t="shared" si="10"/>
        <v>2.4603330068560236</v>
      </c>
      <c r="AJ159">
        <f t="shared" si="11"/>
        <v>0.37034428696928262</v>
      </c>
      <c r="AK159">
        <f t="shared" si="12"/>
        <v>52.991231917201823</v>
      </c>
    </row>
    <row r="160" spans="1:37" x14ac:dyDescent="0.3">
      <c r="A160">
        <v>158</v>
      </c>
      <c r="B160">
        <v>317</v>
      </c>
      <c r="C160" t="s">
        <v>91</v>
      </c>
      <c r="D160">
        <v>2.1839854014710201E-2</v>
      </c>
      <c r="E160">
        <v>4096</v>
      </c>
      <c r="F160">
        <v>4096</v>
      </c>
      <c r="G160">
        <v>1</v>
      </c>
      <c r="H160">
        <v>5.54400366342644</v>
      </c>
      <c r="I160">
        <v>9.77238927000462</v>
      </c>
      <c r="J160">
        <v>-0.99251854193478095</v>
      </c>
      <c r="K160" t="b">
        <v>1</v>
      </c>
      <c r="L160">
        <v>57.84</v>
      </c>
      <c r="M160" t="s">
        <v>92</v>
      </c>
      <c r="N160">
        <v>9.77378229105061</v>
      </c>
      <c r="O160">
        <v>3.91</v>
      </c>
      <c r="P160">
        <v>1.7629999999999999</v>
      </c>
      <c r="Q160" t="s">
        <v>811</v>
      </c>
      <c r="S160">
        <v>0</v>
      </c>
      <c r="T160">
        <v>8148</v>
      </c>
      <c r="U160">
        <v>4096</v>
      </c>
      <c r="V160">
        <v>182</v>
      </c>
      <c r="W160">
        <v>4096</v>
      </c>
      <c r="X160">
        <v>1</v>
      </c>
      <c r="Y160">
        <v>0.33682396104203899</v>
      </c>
      <c r="Z160">
        <v>57.84</v>
      </c>
      <c r="AA160">
        <v>140.9</v>
      </c>
      <c r="AB160" t="s">
        <v>94</v>
      </c>
      <c r="AC160">
        <v>7.60546875</v>
      </c>
      <c r="AE160">
        <v>3</v>
      </c>
      <c r="AF160">
        <v>57.84375</v>
      </c>
      <c r="AG160">
        <v>6.63671875</v>
      </c>
      <c r="AH160">
        <f t="shared" si="9"/>
        <v>51.20703125</v>
      </c>
      <c r="AI160">
        <f t="shared" si="10"/>
        <v>8.7157151265450263</v>
      </c>
      <c r="AJ160">
        <f t="shared" si="11"/>
        <v>0.37064203702041498</v>
      </c>
      <c r="AK160">
        <f t="shared" si="12"/>
        <v>156.0636523180288</v>
      </c>
    </row>
    <row r="161" spans="1:37" x14ac:dyDescent="0.3">
      <c r="A161">
        <v>159</v>
      </c>
      <c r="B161">
        <v>320</v>
      </c>
      <c r="C161" t="s">
        <v>91</v>
      </c>
      <c r="D161">
        <v>1.5721191446606698E-2</v>
      </c>
      <c r="E161">
        <v>4096</v>
      </c>
      <c r="F161">
        <v>11008</v>
      </c>
      <c r="G161">
        <v>2.6875</v>
      </c>
      <c r="H161">
        <v>3.8444048325711102</v>
      </c>
      <c r="I161">
        <v>8.5898420477760808</v>
      </c>
      <c r="J161">
        <v>-1.00939537544136</v>
      </c>
      <c r="K161" t="b">
        <v>1</v>
      </c>
      <c r="L161">
        <v>171.6</v>
      </c>
      <c r="M161" t="s">
        <v>92</v>
      </c>
      <c r="N161">
        <v>8.6657289304614498</v>
      </c>
      <c r="O161">
        <v>4.3949999999999996</v>
      </c>
      <c r="P161">
        <v>2.234</v>
      </c>
      <c r="Q161" t="s">
        <v>812</v>
      </c>
      <c r="S161">
        <v>0</v>
      </c>
      <c r="T161">
        <v>24800</v>
      </c>
      <c r="U161">
        <v>4096</v>
      </c>
      <c r="V161">
        <v>446</v>
      </c>
      <c r="W161">
        <v>4096</v>
      </c>
      <c r="X161">
        <v>1</v>
      </c>
      <c r="Y161">
        <v>0.13468647242949799</v>
      </c>
      <c r="Z161">
        <v>171.6</v>
      </c>
      <c r="AA161">
        <v>144.5</v>
      </c>
      <c r="AB161" t="s">
        <v>94</v>
      </c>
      <c r="AC161">
        <v>13.1015625</v>
      </c>
      <c r="AE161">
        <v>0</v>
      </c>
      <c r="AF161">
        <v>171.625</v>
      </c>
      <c r="AG161">
        <v>11.9375</v>
      </c>
      <c r="AH161">
        <f t="shared" si="9"/>
        <v>159.6875</v>
      </c>
      <c r="AI161">
        <f t="shared" si="10"/>
        <v>14.37696335078534</v>
      </c>
      <c r="AJ161">
        <f t="shared" si="11"/>
        <v>0.36443926189863673</v>
      </c>
      <c r="AK161">
        <f t="shared" si="12"/>
        <v>470.92895289568139</v>
      </c>
    </row>
    <row r="162" spans="1:37" x14ac:dyDescent="0.3">
      <c r="A162">
        <v>160</v>
      </c>
      <c r="B162">
        <v>321</v>
      </c>
      <c r="C162" t="s">
        <v>91</v>
      </c>
      <c r="D162">
        <v>3.04071210159329E-2</v>
      </c>
      <c r="E162">
        <v>4096</v>
      </c>
      <c r="F162">
        <v>11008</v>
      </c>
      <c r="G162">
        <v>2.6875</v>
      </c>
      <c r="H162">
        <v>6.2544704168636498</v>
      </c>
      <c r="I162">
        <v>10.102435614738701</v>
      </c>
      <c r="J162">
        <v>-1.0158246453486299</v>
      </c>
      <c r="K162" t="b">
        <v>1</v>
      </c>
      <c r="L162">
        <v>41.2</v>
      </c>
      <c r="M162" t="s">
        <v>92</v>
      </c>
      <c r="N162">
        <v>10.7274329726663</v>
      </c>
      <c r="O162">
        <v>4.3550000000000004</v>
      </c>
      <c r="P162">
        <v>1.615</v>
      </c>
      <c r="Q162" t="s">
        <v>814</v>
      </c>
      <c r="S162">
        <v>0</v>
      </c>
      <c r="T162">
        <v>22740</v>
      </c>
      <c r="U162">
        <v>4096</v>
      </c>
      <c r="V162">
        <v>114</v>
      </c>
      <c r="W162">
        <v>4096</v>
      </c>
      <c r="X162">
        <v>1</v>
      </c>
      <c r="Y162">
        <v>0.492126243981024</v>
      </c>
      <c r="Z162">
        <v>41.2</v>
      </c>
      <c r="AA162">
        <v>552</v>
      </c>
      <c r="AB162" t="s">
        <v>94</v>
      </c>
      <c r="AC162">
        <v>6.41796875</v>
      </c>
      <c r="AD162" t="s">
        <v>98</v>
      </c>
      <c r="AE162">
        <v>0</v>
      </c>
      <c r="AF162">
        <v>41.1875</v>
      </c>
      <c r="AG162">
        <v>16.0625</v>
      </c>
      <c r="AH162">
        <f t="shared" si="9"/>
        <v>25.125</v>
      </c>
      <c r="AI162">
        <f t="shared" si="10"/>
        <v>2.5642023346303504</v>
      </c>
      <c r="AJ162">
        <f t="shared" si="11"/>
        <v>0.36210369954459704</v>
      </c>
      <c r="AK162">
        <f t="shared" si="12"/>
        <v>113.7450405831253</v>
      </c>
    </row>
    <row r="163" spans="1:37" x14ac:dyDescent="0.3">
      <c r="A163">
        <v>161</v>
      </c>
      <c r="B163">
        <v>322</v>
      </c>
      <c r="C163" t="s">
        <v>91</v>
      </c>
      <c r="D163">
        <v>2.6862643292242999E-2</v>
      </c>
      <c r="E163">
        <v>4096</v>
      </c>
      <c r="F163">
        <v>11008</v>
      </c>
      <c r="G163">
        <v>2.6875</v>
      </c>
      <c r="H163">
        <v>8.0946895827066694</v>
      </c>
      <c r="I163">
        <v>12.323848690859</v>
      </c>
      <c r="J163">
        <v>-1.01984293904067</v>
      </c>
      <c r="K163" t="b">
        <v>1</v>
      </c>
      <c r="L163">
        <v>33.28</v>
      </c>
      <c r="M163" t="s">
        <v>92</v>
      </c>
      <c r="N163">
        <v>12.604779005519299</v>
      </c>
      <c r="O163">
        <v>4.3479999999999999</v>
      </c>
      <c r="P163">
        <v>1.522</v>
      </c>
      <c r="Q163" t="s">
        <v>813</v>
      </c>
      <c r="R163" t="s">
        <v>1941</v>
      </c>
      <c r="S163">
        <v>0</v>
      </c>
      <c r="T163">
        <v>22290</v>
      </c>
      <c r="U163">
        <v>4096</v>
      </c>
      <c r="V163">
        <v>237</v>
      </c>
      <c r="W163">
        <v>4096</v>
      </c>
      <c r="X163">
        <v>1</v>
      </c>
      <c r="Y163">
        <v>0.46084961107653599</v>
      </c>
      <c r="Z163">
        <v>33.28</v>
      </c>
      <c r="AA163">
        <v>669.5</v>
      </c>
      <c r="AB163" t="s">
        <v>94</v>
      </c>
      <c r="AC163">
        <v>5.76953125</v>
      </c>
      <c r="AD163" t="s">
        <v>98</v>
      </c>
      <c r="AE163">
        <v>0</v>
      </c>
      <c r="AF163">
        <v>33.28125</v>
      </c>
      <c r="AG163">
        <v>12.15625</v>
      </c>
      <c r="AH163">
        <f t="shared" si="9"/>
        <v>21.125</v>
      </c>
      <c r="AI163">
        <f t="shared" si="10"/>
        <v>2.7377892030848328</v>
      </c>
      <c r="AJ163">
        <f t="shared" si="11"/>
        <v>0.3606515800081484</v>
      </c>
      <c r="AK163">
        <f t="shared" si="12"/>
        <v>92.280893374286777</v>
      </c>
    </row>
    <row r="164" spans="1:37" x14ac:dyDescent="0.3">
      <c r="A164">
        <v>162</v>
      </c>
      <c r="B164">
        <v>328</v>
      </c>
      <c r="C164" t="s">
        <v>91</v>
      </c>
      <c r="D164">
        <v>1.6488159665850901E-2</v>
      </c>
      <c r="E164">
        <v>4096</v>
      </c>
      <c r="F164">
        <v>4096</v>
      </c>
      <c r="G164">
        <v>1</v>
      </c>
      <c r="H164">
        <v>2.7143992959659702</v>
      </c>
      <c r="I164">
        <v>6.45730145016904</v>
      </c>
      <c r="J164">
        <v>-0.94912097006070995</v>
      </c>
      <c r="K164" t="b">
        <v>1</v>
      </c>
      <c r="L164">
        <v>239.2</v>
      </c>
      <c r="M164" t="s">
        <v>92</v>
      </c>
      <c r="N164">
        <v>6.5998617242969404</v>
      </c>
      <c r="O164">
        <v>3.9820000000000002</v>
      </c>
      <c r="P164">
        <v>2.379</v>
      </c>
      <c r="Q164" t="s">
        <v>815</v>
      </c>
      <c r="S164">
        <v>0</v>
      </c>
      <c r="T164">
        <v>9610</v>
      </c>
      <c r="U164">
        <v>4096</v>
      </c>
      <c r="V164">
        <v>483</v>
      </c>
      <c r="W164">
        <v>4096</v>
      </c>
      <c r="X164">
        <v>1</v>
      </c>
      <c r="Y164">
        <v>7.8007869035680105E-2</v>
      </c>
      <c r="Z164">
        <v>239.2</v>
      </c>
      <c r="AA164">
        <v>40.159999999999997</v>
      </c>
      <c r="AB164" t="s">
        <v>94</v>
      </c>
      <c r="AC164">
        <v>15.46875</v>
      </c>
      <c r="AE164">
        <v>3</v>
      </c>
      <c r="AF164">
        <v>239.25</v>
      </c>
      <c r="AG164">
        <v>5.15234375</v>
      </c>
      <c r="AH164">
        <f t="shared" si="9"/>
        <v>234.09765625</v>
      </c>
      <c r="AI164">
        <f t="shared" si="10"/>
        <v>46.435178165276724</v>
      </c>
      <c r="AJ164">
        <f t="shared" si="11"/>
        <v>0.38708112985282289</v>
      </c>
      <c r="AK164">
        <f t="shared" si="12"/>
        <v>618.08747972542176</v>
      </c>
    </row>
    <row r="165" spans="1:37" x14ac:dyDescent="0.3">
      <c r="A165">
        <v>163</v>
      </c>
      <c r="B165">
        <v>329</v>
      </c>
      <c r="C165" t="s">
        <v>91</v>
      </c>
      <c r="D165">
        <v>2.7482881675818801E-2</v>
      </c>
      <c r="E165">
        <v>4096</v>
      </c>
      <c r="F165">
        <v>4096</v>
      </c>
      <c r="G165">
        <v>1</v>
      </c>
      <c r="H165">
        <v>2.9815651136201402</v>
      </c>
      <c r="I165">
        <v>7.2908584418992604</v>
      </c>
      <c r="J165">
        <v>-0.95394292249116197</v>
      </c>
      <c r="K165" t="b">
        <v>1</v>
      </c>
      <c r="L165">
        <v>278.5</v>
      </c>
      <c r="M165" t="s">
        <v>92</v>
      </c>
      <c r="N165">
        <v>7.3440368775099003</v>
      </c>
      <c r="O165">
        <v>3.9860000000000002</v>
      </c>
      <c r="P165">
        <v>2.4449999999999998</v>
      </c>
      <c r="Q165" t="s">
        <v>816</v>
      </c>
      <c r="S165">
        <v>0</v>
      </c>
      <c r="T165">
        <v>9680</v>
      </c>
      <c r="U165">
        <v>4096</v>
      </c>
      <c r="V165">
        <v>461</v>
      </c>
      <c r="W165">
        <v>4096</v>
      </c>
      <c r="X165">
        <v>1</v>
      </c>
      <c r="Y165">
        <v>9.2290688309415198E-2</v>
      </c>
      <c r="Z165">
        <v>278.5</v>
      </c>
      <c r="AA165">
        <v>34.75</v>
      </c>
      <c r="AB165" t="s">
        <v>94</v>
      </c>
      <c r="AC165">
        <v>16.6875</v>
      </c>
      <c r="AE165">
        <v>3</v>
      </c>
      <c r="AF165">
        <v>278.5</v>
      </c>
      <c r="AG165">
        <v>5.55859375</v>
      </c>
      <c r="AH165">
        <f t="shared" si="9"/>
        <v>272.94140625</v>
      </c>
      <c r="AI165">
        <f t="shared" si="10"/>
        <v>50.102600140548141</v>
      </c>
      <c r="AJ165">
        <f t="shared" si="11"/>
        <v>0.38521913588890888</v>
      </c>
      <c r="AK165">
        <f t="shared" si="12"/>
        <v>722.96512310415187</v>
      </c>
    </row>
    <row r="166" spans="1:37" x14ac:dyDescent="0.3">
      <c r="A166">
        <v>164</v>
      </c>
      <c r="B166">
        <v>330</v>
      </c>
      <c r="C166" t="s">
        <v>91</v>
      </c>
      <c r="D166">
        <v>6.2959372237554795E-2</v>
      </c>
      <c r="E166">
        <v>4096</v>
      </c>
      <c r="F166">
        <v>4096</v>
      </c>
      <c r="G166">
        <v>1</v>
      </c>
      <c r="H166">
        <v>4.4233044516928102</v>
      </c>
      <c r="I166">
        <v>5.3995415670078302</v>
      </c>
      <c r="J166">
        <v>-0.99010756571955505</v>
      </c>
      <c r="K166" t="b">
        <v>1</v>
      </c>
      <c r="L166">
        <v>16.62</v>
      </c>
      <c r="M166" t="s">
        <v>92</v>
      </c>
      <c r="N166">
        <v>6.9249689789486801</v>
      </c>
      <c r="O166">
        <v>3.9449999999999998</v>
      </c>
      <c r="P166">
        <v>1.2210000000000001</v>
      </c>
      <c r="Q166" t="s">
        <v>817</v>
      </c>
      <c r="S166">
        <v>0</v>
      </c>
      <c r="T166">
        <v>8824</v>
      </c>
      <c r="U166">
        <v>4096</v>
      </c>
      <c r="V166">
        <v>329</v>
      </c>
      <c r="W166">
        <v>4096</v>
      </c>
      <c r="X166">
        <v>1</v>
      </c>
      <c r="Y166">
        <v>0.188732883794718</v>
      </c>
      <c r="Z166">
        <v>16.62</v>
      </c>
      <c r="AA166">
        <v>531</v>
      </c>
      <c r="AB166" t="s">
        <v>94</v>
      </c>
      <c r="AC166">
        <v>4.078125</v>
      </c>
      <c r="AE166">
        <v>3</v>
      </c>
      <c r="AF166">
        <v>16.625</v>
      </c>
      <c r="AG166">
        <v>6.3203125</v>
      </c>
      <c r="AH166">
        <f t="shared" si="9"/>
        <v>10.3046875</v>
      </c>
      <c r="AI166">
        <f t="shared" si="10"/>
        <v>2.6304079110012362</v>
      </c>
      <c r="AJ166">
        <f t="shared" si="11"/>
        <v>0.37153672425747147</v>
      </c>
      <c r="AK166">
        <f t="shared" si="12"/>
        <v>44.746586042673485</v>
      </c>
    </row>
    <row r="167" spans="1:37" x14ac:dyDescent="0.3">
      <c r="A167">
        <v>165</v>
      </c>
      <c r="B167">
        <v>331</v>
      </c>
      <c r="C167" t="s">
        <v>91</v>
      </c>
      <c r="D167">
        <v>1.87833262073905E-2</v>
      </c>
      <c r="E167">
        <v>4096</v>
      </c>
      <c r="F167">
        <v>4096</v>
      </c>
      <c r="G167">
        <v>1</v>
      </c>
      <c r="H167">
        <v>6.1295930677893899</v>
      </c>
      <c r="I167">
        <v>11.032070335874799</v>
      </c>
      <c r="J167">
        <v>-0.99412585941159903</v>
      </c>
      <c r="K167" t="b">
        <v>1</v>
      </c>
      <c r="L167">
        <v>63.12</v>
      </c>
      <c r="M167" t="s">
        <v>92</v>
      </c>
      <c r="N167">
        <v>11.0352172890614</v>
      </c>
      <c r="O167">
        <v>3.9340000000000002</v>
      </c>
      <c r="P167">
        <v>1.8</v>
      </c>
      <c r="Q167" t="s">
        <v>818</v>
      </c>
      <c r="S167">
        <v>0</v>
      </c>
      <c r="T167">
        <v>8600</v>
      </c>
      <c r="U167">
        <v>4096</v>
      </c>
      <c r="V167">
        <v>179</v>
      </c>
      <c r="W167">
        <v>4096</v>
      </c>
      <c r="X167">
        <v>1</v>
      </c>
      <c r="Y167">
        <v>0.38340378704028499</v>
      </c>
      <c r="Z167">
        <v>63.12</v>
      </c>
      <c r="AA167">
        <v>136.19999999999999</v>
      </c>
      <c r="AB167" t="s">
        <v>94</v>
      </c>
      <c r="AC167">
        <v>7.9453125</v>
      </c>
      <c r="AD167" t="s">
        <v>98</v>
      </c>
      <c r="AE167">
        <v>2</v>
      </c>
      <c r="AF167">
        <v>63.125</v>
      </c>
      <c r="AG167">
        <v>6.87109375</v>
      </c>
      <c r="AH167">
        <f t="shared" si="9"/>
        <v>56.25390625</v>
      </c>
      <c r="AI167">
        <f t="shared" si="10"/>
        <v>9.1870380898237638</v>
      </c>
      <c r="AJ167">
        <f t="shared" si="11"/>
        <v>0.37004677611145292</v>
      </c>
      <c r="AK167">
        <f t="shared" si="12"/>
        <v>170.58654222942786</v>
      </c>
    </row>
    <row r="168" spans="1:37" x14ac:dyDescent="0.3">
      <c r="A168">
        <v>166</v>
      </c>
      <c r="B168">
        <v>334</v>
      </c>
      <c r="C168" t="s">
        <v>91</v>
      </c>
      <c r="D168">
        <v>1.7174201696360698E-2</v>
      </c>
      <c r="E168">
        <v>4096</v>
      </c>
      <c r="F168">
        <v>11008</v>
      </c>
      <c r="G168">
        <v>2.6875</v>
      </c>
      <c r="H168">
        <v>3.9359485520298998</v>
      </c>
      <c r="I168">
        <v>8.7713228473947602</v>
      </c>
      <c r="J168">
        <v>-1.01019903417977</v>
      </c>
      <c r="K168" t="b">
        <v>1</v>
      </c>
      <c r="L168">
        <v>169</v>
      </c>
      <c r="M168" t="s">
        <v>92</v>
      </c>
      <c r="N168">
        <v>8.83338684051839</v>
      </c>
      <c r="O168">
        <v>4.3949999999999996</v>
      </c>
      <c r="P168">
        <v>2.2290000000000001</v>
      </c>
      <c r="Q168" t="s">
        <v>819</v>
      </c>
      <c r="S168">
        <v>0</v>
      </c>
      <c r="T168">
        <v>24900</v>
      </c>
      <c r="U168">
        <v>4096</v>
      </c>
      <c r="V168">
        <v>424</v>
      </c>
      <c r="W168">
        <v>4096</v>
      </c>
      <c r="X168">
        <v>1</v>
      </c>
      <c r="Y168">
        <v>0.142582266059746</v>
      </c>
      <c r="Z168">
        <v>169</v>
      </c>
      <c r="AA168">
        <v>147.4</v>
      </c>
      <c r="AB168" t="s">
        <v>94</v>
      </c>
      <c r="AC168">
        <v>13</v>
      </c>
      <c r="AE168">
        <v>0</v>
      </c>
      <c r="AF168">
        <v>169</v>
      </c>
      <c r="AG168">
        <v>12.234375</v>
      </c>
      <c r="AH168">
        <f t="shared" si="9"/>
        <v>156.765625</v>
      </c>
      <c r="AI168">
        <f t="shared" si="10"/>
        <v>13.813537675606641</v>
      </c>
      <c r="AJ168">
        <f t="shared" si="11"/>
        <v>0.36414649475938449</v>
      </c>
      <c r="AK168">
        <f t="shared" si="12"/>
        <v>464.09893389656105</v>
      </c>
    </row>
    <row r="169" spans="1:37" x14ac:dyDescent="0.3">
      <c r="A169">
        <v>167</v>
      </c>
      <c r="B169">
        <v>335</v>
      </c>
      <c r="C169" t="s">
        <v>91</v>
      </c>
      <c r="D169">
        <v>2.59023739124493E-2</v>
      </c>
      <c r="E169">
        <v>4096</v>
      </c>
      <c r="F169">
        <v>11008</v>
      </c>
      <c r="G169">
        <v>2.6875</v>
      </c>
      <c r="H169">
        <v>6.9151006534383503</v>
      </c>
      <c r="I169">
        <v>11.0074356104536</v>
      </c>
      <c r="J169">
        <v>-1.0166283040870401</v>
      </c>
      <c r="K169" t="b">
        <v>1</v>
      </c>
      <c r="L169">
        <v>39.06</v>
      </c>
      <c r="M169" t="s">
        <v>92</v>
      </c>
      <c r="N169">
        <v>11.5628661032249</v>
      </c>
      <c r="O169">
        <v>4.3600000000000003</v>
      </c>
      <c r="P169">
        <v>1.5920000000000001</v>
      </c>
      <c r="Q169" t="s">
        <v>821</v>
      </c>
      <c r="S169">
        <v>0</v>
      </c>
      <c r="T169">
        <v>22830</v>
      </c>
      <c r="U169">
        <v>4096</v>
      </c>
      <c r="V169">
        <v>78</v>
      </c>
      <c r="W169">
        <v>4096</v>
      </c>
      <c r="X169">
        <v>1</v>
      </c>
      <c r="Y169">
        <v>0.66975326245419398</v>
      </c>
      <c r="Z169">
        <v>39.06</v>
      </c>
      <c r="AA169">
        <v>584.5</v>
      </c>
      <c r="AB169" t="s">
        <v>94</v>
      </c>
      <c r="AC169">
        <v>6.25</v>
      </c>
      <c r="AD169" t="s">
        <v>98</v>
      </c>
      <c r="AE169">
        <v>0</v>
      </c>
      <c r="AF169">
        <v>39.0625</v>
      </c>
      <c r="AG169">
        <v>17.28125</v>
      </c>
      <c r="AH169">
        <f t="shared" si="9"/>
        <v>21.78125</v>
      </c>
      <c r="AI169">
        <f t="shared" si="10"/>
        <v>2.2603978300180834</v>
      </c>
      <c r="AJ169">
        <f t="shared" si="11"/>
        <v>0.36181280864640991</v>
      </c>
      <c r="AK169">
        <f t="shared" si="12"/>
        <v>107.96328672314846</v>
      </c>
    </row>
    <row r="170" spans="1:37" x14ac:dyDescent="0.3">
      <c r="A170">
        <v>168</v>
      </c>
      <c r="B170">
        <v>336</v>
      </c>
      <c r="C170" t="s">
        <v>91</v>
      </c>
      <c r="D170">
        <v>1.5488458328635799E-2</v>
      </c>
      <c r="E170">
        <v>4096</v>
      </c>
      <c r="F170">
        <v>11008</v>
      </c>
      <c r="G170">
        <v>2.6875</v>
      </c>
      <c r="H170">
        <v>8.14794433897913</v>
      </c>
      <c r="I170">
        <v>12.221916508468601</v>
      </c>
      <c r="J170">
        <v>-1.01984293904067</v>
      </c>
      <c r="K170" t="b">
        <v>1</v>
      </c>
      <c r="L170">
        <v>31.6</v>
      </c>
      <c r="M170" t="s">
        <v>92</v>
      </c>
      <c r="N170">
        <v>12.569377505693399</v>
      </c>
      <c r="O170">
        <v>4.3499999999999996</v>
      </c>
      <c r="P170">
        <v>1.5</v>
      </c>
      <c r="Q170" t="s">
        <v>820</v>
      </c>
      <c r="R170" t="s">
        <v>1941</v>
      </c>
      <c r="S170">
        <v>0</v>
      </c>
      <c r="T170">
        <v>22430</v>
      </c>
      <c r="U170">
        <v>4096</v>
      </c>
      <c r="V170">
        <v>176</v>
      </c>
      <c r="W170">
        <v>4096</v>
      </c>
      <c r="X170">
        <v>1</v>
      </c>
      <c r="Y170">
        <v>0.53879657715315199</v>
      </c>
      <c r="Z170">
        <v>31.6</v>
      </c>
      <c r="AA170">
        <v>710</v>
      </c>
      <c r="AB170" t="s">
        <v>94</v>
      </c>
      <c r="AC170">
        <v>5.62109375</v>
      </c>
      <c r="AD170" t="s">
        <v>98</v>
      </c>
      <c r="AE170">
        <v>0</v>
      </c>
      <c r="AF170">
        <v>31.59375</v>
      </c>
      <c r="AG170">
        <v>13</v>
      </c>
      <c r="AH170">
        <f t="shared" si="9"/>
        <v>18.59375</v>
      </c>
      <c r="AI170">
        <f t="shared" si="10"/>
        <v>2.4302884615384617</v>
      </c>
      <c r="AJ170">
        <f t="shared" si="11"/>
        <v>0.3606515800081484</v>
      </c>
      <c r="AK170">
        <f t="shared" si="12"/>
        <v>87.601862160942659</v>
      </c>
    </row>
    <row r="171" spans="1:37" x14ac:dyDescent="0.3">
      <c r="A171">
        <v>169</v>
      </c>
      <c r="B171">
        <v>342</v>
      </c>
      <c r="C171" t="s">
        <v>91</v>
      </c>
      <c r="D171">
        <v>3.0797904354241599E-2</v>
      </c>
      <c r="E171">
        <v>4096</v>
      </c>
      <c r="F171">
        <v>4096</v>
      </c>
      <c r="G171">
        <v>1</v>
      </c>
      <c r="H171">
        <v>3.0482877621522899</v>
      </c>
      <c r="I171">
        <v>7.1682391906862399</v>
      </c>
      <c r="J171">
        <v>-0.96117585113684101</v>
      </c>
      <c r="K171" t="b">
        <v>1</v>
      </c>
      <c r="L171">
        <v>225</v>
      </c>
      <c r="M171" t="s">
        <v>92</v>
      </c>
      <c r="N171">
        <v>7.2335589229944697</v>
      </c>
      <c r="O171">
        <v>3.984</v>
      </c>
      <c r="P171">
        <v>2.3519999999999999</v>
      </c>
      <c r="Q171" t="s">
        <v>822</v>
      </c>
      <c r="S171">
        <v>0</v>
      </c>
      <c r="T171">
        <v>9630</v>
      </c>
      <c r="U171">
        <v>4096</v>
      </c>
      <c r="V171">
        <v>514</v>
      </c>
      <c r="W171">
        <v>4096</v>
      </c>
      <c r="X171">
        <v>1</v>
      </c>
      <c r="Y171">
        <v>9.0346100161343396E-2</v>
      </c>
      <c r="Z171">
        <v>225</v>
      </c>
      <c r="AA171">
        <v>42.8</v>
      </c>
      <c r="AB171" t="s">
        <v>94</v>
      </c>
      <c r="AC171">
        <v>15</v>
      </c>
      <c r="AE171">
        <v>3</v>
      </c>
      <c r="AF171">
        <v>225</v>
      </c>
      <c r="AG171">
        <v>5.23828125</v>
      </c>
      <c r="AH171">
        <f t="shared" si="9"/>
        <v>219.76171875</v>
      </c>
      <c r="AI171">
        <f t="shared" si="10"/>
        <v>42.95302013422819</v>
      </c>
      <c r="AJ171">
        <f t="shared" si="11"/>
        <v>0.3824429255349413</v>
      </c>
      <c r="AK171">
        <f t="shared" si="12"/>
        <v>588.32308032703622</v>
      </c>
    </row>
    <row r="172" spans="1:37" x14ac:dyDescent="0.3">
      <c r="A172">
        <v>170</v>
      </c>
      <c r="B172">
        <v>343</v>
      </c>
      <c r="C172" t="s">
        <v>91</v>
      </c>
      <c r="D172">
        <v>3.5807033767805203E-2</v>
      </c>
      <c r="E172">
        <v>4096</v>
      </c>
      <c r="F172">
        <v>4096</v>
      </c>
      <c r="G172">
        <v>1</v>
      </c>
      <c r="H172">
        <v>3.1155109838008999</v>
      </c>
      <c r="I172">
        <v>7.5697180934537496</v>
      </c>
      <c r="J172">
        <v>-0.96117585113684101</v>
      </c>
      <c r="K172" t="b">
        <v>1</v>
      </c>
      <c r="L172">
        <v>269.2</v>
      </c>
      <c r="M172" t="s">
        <v>92</v>
      </c>
      <c r="N172">
        <v>7.6054460881441699</v>
      </c>
      <c r="O172">
        <v>3.988</v>
      </c>
      <c r="P172">
        <v>2.4300000000000002</v>
      </c>
      <c r="Q172" t="s">
        <v>823</v>
      </c>
      <c r="S172">
        <v>0</v>
      </c>
      <c r="T172">
        <v>9750</v>
      </c>
      <c r="U172">
        <v>4096</v>
      </c>
      <c r="V172">
        <v>512</v>
      </c>
      <c r="W172">
        <v>4096</v>
      </c>
      <c r="X172">
        <v>1</v>
      </c>
      <c r="Y172">
        <v>9.3493260145015106E-2</v>
      </c>
      <c r="Z172">
        <v>269.2</v>
      </c>
      <c r="AA172">
        <v>36.22</v>
      </c>
      <c r="AB172" t="s">
        <v>94</v>
      </c>
      <c r="AC172">
        <v>16.40625</v>
      </c>
      <c r="AE172">
        <v>4</v>
      </c>
      <c r="AF172">
        <v>269.25</v>
      </c>
      <c r="AG172">
        <v>5.3671875</v>
      </c>
      <c r="AH172">
        <f t="shared" si="9"/>
        <v>263.8828125</v>
      </c>
      <c r="AI172">
        <f t="shared" si="10"/>
        <v>50.165938864628821</v>
      </c>
      <c r="AJ172">
        <f t="shared" si="11"/>
        <v>0.3824429255349413</v>
      </c>
      <c r="AK172">
        <f t="shared" si="12"/>
        <v>704.02661945802004</v>
      </c>
    </row>
    <row r="173" spans="1:37" x14ac:dyDescent="0.3">
      <c r="A173">
        <v>171</v>
      </c>
      <c r="B173">
        <v>344</v>
      </c>
      <c r="C173" t="s">
        <v>91</v>
      </c>
      <c r="D173">
        <v>6.3984999321441E-2</v>
      </c>
      <c r="E173">
        <v>4096</v>
      </c>
      <c r="F173">
        <v>4096</v>
      </c>
      <c r="G173">
        <v>1</v>
      </c>
      <c r="H173">
        <v>5.3107047221257</v>
      </c>
      <c r="I173">
        <v>6.2597857418024603</v>
      </c>
      <c r="J173">
        <v>-0.99251854193478095</v>
      </c>
      <c r="K173" t="b">
        <v>1</v>
      </c>
      <c r="L173">
        <v>15.09</v>
      </c>
      <c r="M173" t="s">
        <v>92</v>
      </c>
      <c r="N173">
        <v>7.7277485574698401</v>
      </c>
      <c r="O173">
        <v>3.9569999999999999</v>
      </c>
      <c r="P173">
        <v>1.179</v>
      </c>
      <c r="Q173" t="s">
        <v>824</v>
      </c>
      <c r="S173">
        <v>0</v>
      </c>
      <c r="T173">
        <v>9050</v>
      </c>
      <c r="U173">
        <v>4096</v>
      </c>
      <c r="V173">
        <v>245</v>
      </c>
      <c r="W173">
        <v>4096</v>
      </c>
      <c r="X173">
        <v>1</v>
      </c>
      <c r="Y173">
        <v>0.27540082256006898</v>
      </c>
      <c r="Z173">
        <v>15.09</v>
      </c>
      <c r="AA173">
        <v>599.5</v>
      </c>
      <c r="AB173" t="s">
        <v>94</v>
      </c>
      <c r="AC173">
        <v>3.884765625</v>
      </c>
      <c r="AE173">
        <v>2</v>
      </c>
      <c r="AF173">
        <v>15.09375</v>
      </c>
      <c r="AG173">
        <v>7.078125</v>
      </c>
      <c r="AH173">
        <f t="shared" si="9"/>
        <v>8.015625</v>
      </c>
      <c r="AI173">
        <f t="shared" si="10"/>
        <v>2.1324503311258276</v>
      </c>
      <c r="AJ173">
        <f t="shared" si="11"/>
        <v>0.37064203702041498</v>
      </c>
      <c r="AK173">
        <f t="shared" si="12"/>
        <v>40.723254494655812</v>
      </c>
    </row>
    <row r="174" spans="1:37" x14ac:dyDescent="0.3">
      <c r="A174">
        <v>172</v>
      </c>
      <c r="B174">
        <v>345</v>
      </c>
      <c r="C174" t="s">
        <v>91</v>
      </c>
      <c r="D174">
        <v>3.5120855750110501E-2</v>
      </c>
      <c r="E174">
        <v>4096</v>
      </c>
      <c r="F174">
        <v>4096</v>
      </c>
      <c r="G174">
        <v>1</v>
      </c>
      <c r="H174">
        <v>9.09036998879915</v>
      </c>
      <c r="I174">
        <v>14.798483175125099</v>
      </c>
      <c r="J174">
        <v>-0.99734049436523398</v>
      </c>
      <c r="K174" t="b">
        <v>1</v>
      </c>
      <c r="L174">
        <v>42.47</v>
      </c>
      <c r="M174" t="s">
        <v>92</v>
      </c>
      <c r="N174">
        <v>14.7997895155689</v>
      </c>
      <c r="O174">
        <v>3.9449999999999998</v>
      </c>
      <c r="P174">
        <v>1.6279999999999999</v>
      </c>
      <c r="Q174" t="s">
        <v>825</v>
      </c>
      <c r="S174">
        <v>0</v>
      </c>
      <c r="T174">
        <v>8820</v>
      </c>
      <c r="U174">
        <v>4096</v>
      </c>
      <c r="V174">
        <v>131</v>
      </c>
      <c r="W174">
        <v>4096</v>
      </c>
      <c r="X174">
        <v>1</v>
      </c>
      <c r="Y174">
        <v>0.70685890791025396</v>
      </c>
      <c r="Z174">
        <v>42.47</v>
      </c>
      <c r="AA174">
        <v>207.6</v>
      </c>
      <c r="AB174" t="s">
        <v>94</v>
      </c>
      <c r="AC174">
        <v>6.515625</v>
      </c>
      <c r="AD174" t="s">
        <v>98</v>
      </c>
      <c r="AE174">
        <v>2</v>
      </c>
      <c r="AF174">
        <v>42.46875</v>
      </c>
      <c r="AG174">
        <v>7.296875</v>
      </c>
      <c r="AH174">
        <f t="shared" si="9"/>
        <v>35.171875</v>
      </c>
      <c r="AI174">
        <f t="shared" si="10"/>
        <v>5.820128479657388</v>
      </c>
      <c r="AJ174">
        <f t="shared" si="11"/>
        <v>0.36885912077242489</v>
      </c>
      <c r="AK174">
        <f t="shared" si="12"/>
        <v>115.13542056670995</v>
      </c>
    </row>
    <row r="175" spans="1:37" x14ac:dyDescent="0.3">
      <c r="A175">
        <v>173</v>
      </c>
      <c r="B175">
        <v>348</v>
      </c>
      <c r="C175" t="s">
        <v>91</v>
      </c>
      <c r="D175">
        <v>2.1269478063719399E-2</v>
      </c>
      <c r="E175">
        <v>4096</v>
      </c>
      <c r="F175">
        <v>11008</v>
      </c>
      <c r="G175">
        <v>2.6875</v>
      </c>
      <c r="H175">
        <v>4.0950269740989498</v>
      </c>
      <c r="I175">
        <v>8.9738677049590301</v>
      </c>
      <c r="J175">
        <v>-1.0118063516565901</v>
      </c>
      <c r="K175" t="b">
        <v>1</v>
      </c>
      <c r="L175">
        <v>155.5</v>
      </c>
      <c r="M175" t="s">
        <v>92</v>
      </c>
      <c r="N175">
        <v>9.0309269450790506</v>
      </c>
      <c r="O175">
        <v>4.4000000000000004</v>
      </c>
      <c r="P175">
        <v>2.1909999999999998</v>
      </c>
      <c r="Q175" t="s">
        <v>826</v>
      </c>
      <c r="S175">
        <v>0</v>
      </c>
      <c r="T175">
        <v>24960</v>
      </c>
      <c r="U175">
        <v>4096</v>
      </c>
      <c r="V175">
        <v>405</v>
      </c>
      <c r="W175">
        <v>4096</v>
      </c>
      <c r="X175">
        <v>1</v>
      </c>
      <c r="Y175">
        <v>0.153793126806238</v>
      </c>
      <c r="Z175">
        <v>155.5</v>
      </c>
      <c r="AA175">
        <v>160.5</v>
      </c>
      <c r="AB175" t="s">
        <v>94</v>
      </c>
      <c r="AC175">
        <v>12.46875</v>
      </c>
      <c r="AE175">
        <v>0</v>
      </c>
      <c r="AF175">
        <v>155.5</v>
      </c>
      <c r="AG175">
        <v>12.484375</v>
      </c>
      <c r="AH175">
        <f t="shared" si="9"/>
        <v>143.015625</v>
      </c>
      <c r="AI175">
        <f t="shared" si="10"/>
        <v>12.455569461827285</v>
      </c>
      <c r="AJ175">
        <f t="shared" si="11"/>
        <v>0.36356166586299532</v>
      </c>
      <c r="AK175">
        <f t="shared" si="12"/>
        <v>427.71286029533888</v>
      </c>
    </row>
    <row r="176" spans="1:37" x14ac:dyDescent="0.3">
      <c r="A176">
        <v>174</v>
      </c>
      <c r="B176">
        <v>349</v>
      </c>
      <c r="C176" t="s">
        <v>91</v>
      </c>
      <c r="D176">
        <v>3.5014754678974899E-2</v>
      </c>
      <c r="E176">
        <v>4096</v>
      </c>
      <c r="F176">
        <v>11008</v>
      </c>
      <c r="G176">
        <v>2.6875</v>
      </c>
      <c r="H176">
        <v>7.49568340427812</v>
      </c>
      <c r="I176">
        <v>11.836445375700899</v>
      </c>
      <c r="J176">
        <v>-1.0166283040870401</v>
      </c>
      <c r="K176" t="b">
        <v>1</v>
      </c>
      <c r="L176">
        <v>37.94</v>
      </c>
      <c r="M176" t="s">
        <v>92</v>
      </c>
      <c r="N176">
        <v>12.248100866109199</v>
      </c>
      <c r="O176">
        <v>4.3630000000000004</v>
      </c>
      <c r="P176">
        <v>1.579</v>
      </c>
      <c r="Q176" t="s">
        <v>828</v>
      </c>
      <c r="S176">
        <v>0</v>
      </c>
      <c r="T176">
        <v>23100</v>
      </c>
      <c r="U176">
        <v>4096</v>
      </c>
      <c r="V176">
        <v>86</v>
      </c>
      <c r="W176">
        <v>4096</v>
      </c>
      <c r="X176">
        <v>1</v>
      </c>
      <c r="Y176">
        <v>0.70044755533486203</v>
      </c>
      <c r="Z176">
        <v>37.94</v>
      </c>
      <c r="AA176">
        <v>609</v>
      </c>
      <c r="AB176" t="s">
        <v>94</v>
      </c>
      <c r="AC176">
        <v>6.16015625</v>
      </c>
      <c r="AD176" t="s">
        <v>98</v>
      </c>
      <c r="AE176">
        <v>0</v>
      </c>
      <c r="AF176">
        <v>37.9375</v>
      </c>
      <c r="AG176">
        <v>16.734375</v>
      </c>
      <c r="AH176">
        <f t="shared" si="9"/>
        <v>21.203125</v>
      </c>
      <c r="AI176">
        <f t="shared" si="10"/>
        <v>2.2670401493930905</v>
      </c>
      <c r="AJ176">
        <f t="shared" si="11"/>
        <v>0.36181280864640991</v>
      </c>
      <c r="AK176">
        <f t="shared" si="12"/>
        <v>104.85394406552179</v>
      </c>
    </row>
    <row r="177" spans="1:37" x14ac:dyDescent="0.3">
      <c r="A177">
        <v>175</v>
      </c>
      <c r="B177">
        <v>350</v>
      </c>
      <c r="C177" t="s">
        <v>91</v>
      </c>
      <c r="D177">
        <v>2.0792966877224699E-2</v>
      </c>
      <c r="E177">
        <v>4096</v>
      </c>
      <c r="F177">
        <v>11008</v>
      </c>
      <c r="G177">
        <v>2.6875</v>
      </c>
      <c r="H177">
        <v>6.87341386555988</v>
      </c>
      <c r="I177">
        <v>10.578613527463199</v>
      </c>
      <c r="J177">
        <v>-1.0190392803022601</v>
      </c>
      <c r="K177" t="b">
        <v>1</v>
      </c>
      <c r="L177">
        <v>34.56</v>
      </c>
      <c r="M177" t="s">
        <v>92</v>
      </c>
      <c r="N177">
        <v>11.0564468453831</v>
      </c>
      <c r="O177">
        <v>4.3550000000000004</v>
      </c>
      <c r="P177">
        <v>1.5389999999999999</v>
      </c>
      <c r="Q177" t="s">
        <v>827</v>
      </c>
      <c r="R177" t="s">
        <v>1941</v>
      </c>
      <c r="S177">
        <v>0</v>
      </c>
      <c r="T177">
        <v>22640</v>
      </c>
      <c r="U177">
        <v>4096</v>
      </c>
      <c r="V177">
        <v>227</v>
      </c>
      <c r="W177">
        <v>4096</v>
      </c>
      <c r="X177">
        <v>1</v>
      </c>
      <c r="Y177">
        <v>0.38983217012465898</v>
      </c>
      <c r="Z177">
        <v>34.56</v>
      </c>
      <c r="AA177">
        <v>655</v>
      </c>
      <c r="AB177" t="s">
        <v>94</v>
      </c>
      <c r="AC177">
        <v>5.87890625</v>
      </c>
      <c r="AD177" t="s">
        <v>98</v>
      </c>
      <c r="AE177">
        <v>0</v>
      </c>
      <c r="AF177">
        <v>34.5625</v>
      </c>
      <c r="AG177">
        <v>12.75</v>
      </c>
      <c r="AH177">
        <f t="shared" si="9"/>
        <v>21.8125</v>
      </c>
      <c r="AI177">
        <f t="shared" si="10"/>
        <v>2.7107843137254903</v>
      </c>
      <c r="AJ177">
        <f t="shared" si="11"/>
        <v>0.36094153729969269</v>
      </c>
      <c r="AK177">
        <f t="shared" si="12"/>
        <v>95.756504664361955</v>
      </c>
    </row>
    <row r="178" spans="1:37" x14ac:dyDescent="0.3">
      <c r="A178">
        <v>176</v>
      </c>
      <c r="B178">
        <v>356</v>
      </c>
      <c r="C178" t="s">
        <v>91</v>
      </c>
      <c r="D178">
        <v>1.6922191109060101E-2</v>
      </c>
      <c r="E178">
        <v>4096</v>
      </c>
      <c r="F178">
        <v>4096</v>
      </c>
      <c r="G178">
        <v>1</v>
      </c>
      <c r="H178">
        <v>3.83948869489305</v>
      </c>
      <c r="I178">
        <v>9.06629264087052</v>
      </c>
      <c r="J178">
        <v>-0.97564170842819797</v>
      </c>
      <c r="K178" t="b">
        <v>1</v>
      </c>
      <c r="L178">
        <v>230.1</v>
      </c>
      <c r="M178" t="s">
        <v>92</v>
      </c>
      <c r="N178">
        <v>9.0737622413065306</v>
      </c>
      <c r="O178">
        <v>4.008</v>
      </c>
      <c r="P178">
        <v>2.3610000000000002</v>
      </c>
      <c r="Q178" t="s">
        <v>829</v>
      </c>
      <c r="S178">
        <v>0</v>
      </c>
      <c r="T178">
        <v>10170</v>
      </c>
      <c r="U178">
        <v>4096</v>
      </c>
      <c r="V178">
        <v>306</v>
      </c>
      <c r="W178">
        <v>4096</v>
      </c>
      <c r="X178">
        <v>1</v>
      </c>
      <c r="Y178">
        <v>0.162322764567436</v>
      </c>
      <c r="Z178">
        <v>230.1</v>
      </c>
      <c r="AA178">
        <v>44.2</v>
      </c>
      <c r="AB178" t="s">
        <v>94</v>
      </c>
      <c r="AC178">
        <v>15.171875</v>
      </c>
      <c r="AE178">
        <v>3</v>
      </c>
      <c r="AF178">
        <v>230.125</v>
      </c>
      <c r="AG178">
        <v>7.359375</v>
      </c>
      <c r="AH178">
        <f t="shared" si="9"/>
        <v>222.765625</v>
      </c>
      <c r="AI178">
        <f t="shared" si="10"/>
        <v>31.269639065817408</v>
      </c>
      <c r="AJ178">
        <f t="shared" si="11"/>
        <v>0.3769503836961785</v>
      </c>
      <c r="AK178">
        <f t="shared" si="12"/>
        <v>610.49148628929493</v>
      </c>
    </row>
    <row r="179" spans="1:37" x14ac:dyDescent="0.3">
      <c r="A179">
        <v>177</v>
      </c>
      <c r="B179">
        <v>357</v>
      </c>
      <c r="C179" t="s">
        <v>91</v>
      </c>
      <c r="D179">
        <v>2.6542661058721599E-2</v>
      </c>
      <c r="E179">
        <v>4096</v>
      </c>
      <c r="F179">
        <v>4096</v>
      </c>
      <c r="G179">
        <v>1</v>
      </c>
      <c r="H179">
        <v>3.3786048783922098</v>
      </c>
      <c r="I179">
        <v>8.2089540404685799</v>
      </c>
      <c r="J179">
        <v>-0.97564170842819797</v>
      </c>
      <c r="K179" t="b">
        <v>1</v>
      </c>
      <c r="L179">
        <v>269.2</v>
      </c>
      <c r="M179" t="s">
        <v>92</v>
      </c>
      <c r="N179">
        <v>8.2181441474501309</v>
      </c>
      <c r="O179">
        <v>4.0199999999999996</v>
      </c>
      <c r="P179">
        <v>2.4300000000000002</v>
      </c>
      <c r="Q179" t="s">
        <v>830</v>
      </c>
      <c r="S179">
        <v>0</v>
      </c>
      <c r="T179">
        <v>10440</v>
      </c>
      <c r="U179">
        <v>4096</v>
      </c>
      <c r="V179">
        <v>46</v>
      </c>
      <c r="W179">
        <v>4096</v>
      </c>
      <c r="X179">
        <v>1</v>
      </c>
      <c r="Y179">
        <v>0.350706156189729</v>
      </c>
      <c r="Z179">
        <v>269.2</v>
      </c>
      <c r="AA179">
        <v>38.78</v>
      </c>
      <c r="AB179" t="s">
        <v>94</v>
      </c>
      <c r="AC179">
        <v>16.40625</v>
      </c>
      <c r="AE179">
        <v>3</v>
      </c>
      <c r="AF179">
        <v>269.25</v>
      </c>
      <c r="AG179">
        <v>13.3515625</v>
      </c>
      <c r="AH179">
        <f t="shared" si="9"/>
        <v>255.8984375</v>
      </c>
      <c r="AI179">
        <f t="shared" si="10"/>
        <v>20.166179052077236</v>
      </c>
      <c r="AJ179">
        <f t="shared" si="11"/>
        <v>0.3769503836961785</v>
      </c>
      <c r="AK179">
        <f t="shared" si="12"/>
        <v>714.28498721734991</v>
      </c>
    </row>
    <row r="180" spans="1:37" x14ac:dyDescent="0.3">
      <c r="A180">
        <v>178</v>
      </c>
      <c r="B180">
        <v>358</v>
      </c>
      <c r="C180" t="s">
        <v>91</v>
      </c>
      <c r="D180">
        <v>3.9944331283885803E-2</v>
      </c>
      <c r="E180">
        <v>4096</v>
      </c>
      <c r="F180">
        <v>4096</v>
      </c>
      <c r="G180">
        <v>1</v>
      </c>
      <c r="H180">
        <v>8.5963789333807501</v>
      </c>
      <c r="I180">
        <v>10.485231726359901</v>
      </c>
      <c r="J180">
        <v>-0.99573317688841601</v>
      </c>
      <c r="K180" t="b">
        <v>1</v>
      </c>
      <c r="L180">
        <v>16.600000000000001</v>
      </c>
      <c r="M180" t="s">
        <v>92</v>
      </c>
      <c r="N180">
        <v>10.9786145357234</v>
      </c>
      <c r="O180">
        <v>3.9590000000000001</v>
      </c>
      <c r="P180">
        <v>1.22</v>
      </c>
      <c r="Q180" t="s">
        <v>831</v>
      </c>
      <c r="S180">
        <v>0</v>
      </c>
      <c r="T180">
        <v>9110</v>
      </c>
      <c r="U180">
        <v>4096</v>
      </c>
      <c r="V180">
        <v>130</v>
      </c>
      <c r="W180">
        <v>4096</v>
      </c>
      <c r="X180">
        <v>1</v>
      </c>
      <c r="Y180">
        <v>0.66624650612165603</v>
      </c>
      <c r="Z180">
        <v>16.600000000000001</v>
      </c>
      <c r="AA180">
        <v>549</v>
      </c>
      <c r="AB180" t="s">
        <v>94</v>
      </c>
      <c r="AC180">
        <v>4.07421875</v>
      </c>
      <c r="AD180" t="s">
        <v>98</v>
      </c>
      <c r="AE180">
        <v>3</v>
      </c>
      <c r="AF180">
        <v>16.59375</v>
      </c>
      <c r="AG180">
        <v>7.82421875</v>
      </c>
      <c r="AH180">
        <f t="shared" si="9"/>
        <v>8.76953125</v>
      </c>
      <c r="AI180">
        <f t="shared" si="10"/>
        <v>2.1208187718422367</v>
      </c>
      <c r="AJ180">
        <f t="shared" si="11"/>
        <v>0.36945247120724611</v>
      </c>
      <c r="AK180">
        <f t="shared" si="12"/>
        <v>44.914437696890268</v>
      </c>
    </row>
    <row r="181" spans="1:37" x14ac:dyDescent="0.3">
      <c r="A181">
        <v>179</v>
      </c>
      <c r="B181">
        <v>359</v>
      </c>
      <c r="C181" t="s">
        <v>91</v>
      </c>
      <c r="D181">
        <v>2.4101183774993502E-2</v>
      </c>
      <c r="E181">
        <v>4096</v>
      </c>
      <c r="F181">
        <v>4096</v>
      </c>
      <c r="G181">
        <v>1</v>
      </c>
      <c r="H181">
        <v>8.2254210875696501</v>
      </c>
      <c r="I181">
        <v>13.2458197005882</v>
      </c>
      <c r="J181">
        <v>-0.99573317688841601</v>
      </c>
      <c r="K181" t="b">
        <v>1</v>
      </c>
      <c r="L181">
        <v>40.78</v>
      </c>
      <c r="M181" t="s">
        <v>92</v>
      </c>
      <c r="N181">
        <v>13.2470763932191</v>
      </c>
      <c r="O181">
        <v>3.9510000000000001</v>
      </c>
      <c r="P181">
        <v>1.61</v>
      </c>
      <c r="Q181" t="s">
        <v>832</v>
      </c>
      <c r="S181">
        <v>0</v>
      </c>
      <c r="T181">
        <v>8950</v>
      </c>
      <c r="U181">
        <v>4096</v>
      </c>
      <c r="V181">
        <v>124</v>
      </c>
      <c r="W181">
        <v>4096</v>
      </c>
      <c r="X181">
        <v>1</v>
      </c>
      <c r="Y181">
        <v>0.648861968351788</v>
      </c>
      <c r="Z181">
        <v>40.78</v>
      </c>
      <c r="AA181">
        <v>219.5</v>
      </c>
      <c r="AB181" t="s">
        <v>94</v>
      </c>
      <c r="AC181">
        <v>6.38671875</v>
      </c>
      <c r="AD181" t="s">
        <v>98</v>
      </c>
      <c r="AE181">
        <v>2</v>
      </c>
      <c r="AF181">
        <v>40.78125</v>
      </c>
      <c r="AG181">
        <v>7.74609375</v>
      </c>
      <c r="AH181">
        <f t="shared" si="9"/>
        <v>33.03515625</v>
      </c>
      <c r="AI181">
        <f t="shared" si="10"/>
        <v>5.2647503782148259</v>
      </c>
      <c r="AJ181">
        <f t="shared" si="11"/>
        <v>0.36945247120724611</v>
      </c>
      <c r="AK181">
        <f t="shared" si="12"/>
        <v>110.38294010252692</v>
      </c>
    </row>
    <row r="182" spans="1:37" x14ac:dyDescent="0.3">
      <c r="A182">
        <v>180</v>
      </c>
      <c r="B182">
        <v>362</v>
      </c>
      <c r="C182" t="s">
        <v>91</v>
      </c>
      <c r="D182">
        <v>1.85182321193521E-2</v>
      </c>
      <c r="E182">
        <v>4096</v>
      </c>
      <c r="F182">
        <v>11008</v>
      </c>
      <c r="G182">
        <v>2.6875</v>
      </c>
      <c r="H182">
        <v>4.2600107245276302</v>
      </c>
      <c r="I182">
        <v>9.3270937933505405</v>
      </c>
      <c r="J182">
        <v>-1.01261001039499</v>
      </c>
      <c r="K182" t="b">
        <v>1</v>
      </c>
      <c r="L182">
        <v>154.80000000000001</v>
      </c>
      <c r="M182" t="s">
        <v>92</v>
      </c>
      <c r="N182">
        <v>9.3665499880810597</v>
      </c>
      <c r="O182">
        <v>4.4000000000000004</v>
      </c>
      <c r="P182">
        <v>2.19</v>
      </c>
      <c r="Q182" t="s">
        <v>833</v>
      </c>
      <c r="S182">
        <v>0</v>
      </c>
      <c r="T182">
        <v>25070</v>
      </c>
      <c r="U182">
        <v>4096</v>
      </c>
      <c r="V182">
        <v>424</v>
      </c>
      <c r="W182">
        <v>4096</v>
      </c>
      <c r="X182">
        <v>1</v>
      </c>
      <c r="Y182">
        <v>0.15832011639333701</v>
      </c>
      <c r="Z182">
        <v>154.80000000000001</v>
      </c>
      <c r="AA182">
        <v>162</v>
      </c>
      <c r="AB182" t="s">
        <v>94</v>
      </c>
      <c r="AC182">
        <v>12.4375</v>
      </c>
      <c r="AE182">
        <v>0</v>
      </c>
      <c r="AF182">
        <v>154.75</v>
      </c>
      <c r="AG182">
        <v>12.265625</v>
      </c>
      <c r="AH182">
        <f t="shared" si="9"/>
        <v>142.484375</v>
      </c>
      <c r="AI182">
        <f t="shared" si="10"/>
        <v>12.616560509554141</v>
      </c>
      <c r="AJ182">
        <f t="shared" si="11"/>
        <v>0.36326960372814016</v>
      </c>
      <c r="AK182">
        <f t="shared" si="12"/>
        <v>425.99215131638198</v>
      </c>
    </row>
    <row r="183" spans="1:37" x14ac:dyDescent="0.3">
      <c r="A183">
        <v>181</v>
      </c>
      <c r="B183">
        <v>363</v>
      </c>
      <c r="C183" t="s">
        <v>91</v>
      </c>
      <c r="D183">
        <v>2.3302314752454499E-2</v>
      </c>
      <c r="E183">
        <v>4096</v>
      </c>
      <c r="F183">
        <v>11008</v>
      </c>
      <c r="G183">
        <v>2.6875</v>
      </c>
      <c r="H183">
        <v>7.38595297569446</v>
      </c>
      <c r="I183">
        <v>12.2618359948052</v>
      </c>
      <c r="J183">
        <v>-1.01743196282545</v>
      </c>
      <c r="K183" t="b">
        <v>1</v>
      </c>
      <c r="L183">
        <v>45.72</v>
      </c>
      <c r="M183" t="s">
        <v>92</v>
      </c>
      <c r="N183">
        <v>12.3945175702034</v>
      </c>
      <c r="O183">
        <v>4.367</v>
      </c>
      <c r="P183">
        <v>1.66</v>
      </c>
      <c r="Q183" t="s">
        <v>835</v>
      </c>
      <c r="S183">
        <v>0</v>
      </c>
      <c r="T183">
        <v>23260</v>
      </c>
      <c r="U183">
        <v>4096</v>
      </c>
      <c r="V183">
        <v>113</v>
      </c>
      <c r="W183">
        <v>4096</v>
      </c>
      <c r="X183">
        <v>1</v>
      </c>
      <c r="Y183">
        <v>0.60073992287521105</v>
      </c>
      <c r="Z183">
        <v>45.72</v>
      </c>
      <c r="AA183">
        <v>508.8</v>
      </c>
      <c r="AB183" t="s">
        <v>94</v>
      </c>
      <c r="AC183">
        <v>6.76171875</v>
      </c>
      <c r="AD183" t="s">
        <v>98</v>
      </c>
      <c r="AE183">
        <v>0</v>
      </c>
      <c r="AF183">
        <v>45.71875</v>
      </c>
      <c r="AG183">
        <v>15.65625</v>
      </c>
      <c r="AH183">
        <f t="shared" si="9"/>
        <v>30.0625</v>
      </c>
      <c r="AI183">
        <f t="shared" si="10"/>
        <v>2.9201596806387227</v>
      </c>
      <c r="AJ183">
        <f t="shared" si="11"/>
        <v>0.36152215143132183</v>
      </c>
      <c r="AK183">
        <f t="shared" si="12"/>
        <v>126.4618221013358</v>
      </c>
    </row>
    <row r="184" spans="1:37" x14ac:dyDescent="0.3">
      <c r="A184">
        <v>182</v>
      </c>
      <c r="B184">
        <v>364</v>
      </c>
      <c r="C184" t="s">
        <v>91</v>
      </c>
      <c r="D184">
        <v>2.4011890118643901E-2</v>
      </c>
      <c r="E184">
        <v>4096</v>
      </c>
      <c r="F184">
        <v>11008</v>
      </c>
      <c r="G184">
        <v>2.6875</v>
      </c>
      <c r="H184">
        <v>5.7914958020222498</v>
      </c>
      <c r="I184">
        <v>8.8399491587507502</v>
      </c>
      <c r="J184">
        <v>-1.01743196282545</v>
      </c>
      <c r="K184" t="b">
        <v>1</v>
      </c>
      <c r="L184">
        <v>33.6</v>
      </c>
      <c r="M184" t="s">
        <v>92</v>
      </c>
      <c r="N184">
        <v>9.7979551076762306</v>
      </c>
      <c r="O184">
        <v>4.3600000000000003</v>
      </c>
      <c r="P184">
        <v>1.526</v>
      </c>
      <c r="Q184" t="s">
        <v>834</v>
      </c>
      <c r="R184" t="s">
        <v>1941</v>
      </c>
      <c r="S184">
        <v>0</v>
      </c>
      <c r="T184">
        <v>22780</v>
      </c>
      <c r="U184">
        <v>4096</v>
      </c>
      <c r="V184">
        <v>318</v>
      </c>
      <c r="W184">
        <v>4096</v>
      </c>
      <c r="X184">
        <v>1</v>
      </c>
      <c r="Y184">
        <v>0.26869374222230002</v>
      </c>
      <c r="Z184">
        <v>33.6</v>
      </c>
      <c r="AA184">
        <v>678</v>
      </c>
      <c r="AB184" t="s">
        <v>94</v>
      </c>
      <c r="AC184">
        <v>5.796875</v>
      </c>
      <c r="AE184">
        <v>0</v>
      </c>
      <c r="AF184">
        <v>33.59375</v>
      </c>
      <c r="AG184">
        <v>11.9921875</v>
      </c>
      <c r="AH184">
        <f t="shared" si="9"/>
        <v>21.6015625</v>
      </c>
      <c r="AI184">
        <f t="shared" si="10"/>
        <v>2.8013029315960911</v>
      </c>
      <c r="AJ184">
        <f t="shared" si="11"/>
        <v>0.36152215143132183</v>
      </c>
      <c r="AK184">
        <f t="shared" si="12"/>
        <v>92.923075023196162</v>
      </c>
    </row>
    <row r="185" spans="1:37" x14ac:dyDescent="0.3">
      <c r="A185">
        <v>183</v>
      </c>
      <c r="B185">
        <v>370</v>
      </c>
      <c r="C185" t="s">
        <v>91</v>
      </c>
      <c r="D185">
        <v>1.8173270099304101E-2</v>
      </c>
      <c r="E185">
        <v>4096</v>
      </c>
      <c r="F185">
        <v>4096</v>
      </c>
      <c r="G185">
        <v>1</v>
      </c>
      <c r="H185">
        <v>3.7988893696715902</v>
      </c>
      <c r="I185">
        <v>8.8146104905661193</v>
      </c>
      <c r="J185">
        <v>-0.97724902590501495</v>
      </c>
      <c r="K185" t="b">
        <v>1</v>
      </c>
      <c r="L185">
        <v>209.4</v>
      </c>
      <c r="M185" t="s">
        <v>92</v>
      </c>
      <c r="N185">
        <v>8.82397503852577</v>
      </c>
      <c r="O185">
        <v>3.992</v>
      </c>
      <c r="P185">
        <v>2.3199999999999998</v>
      </c>
      <c r="Q185" t="s">
        <v>836</v>
      </c>
      <c r="S185">
        <v>0</v>
      </c>
      <c r="T185">
        <v>9840</v>
      </c>
      <c r="U185">
        <v>4096</v>
      </c>
      <c r="V185">
        <v>330</v>
      </c>
      <c r="W185">
        <v>4096</v>
      </c>
      <c r="X185">
        <v>1</v>
      </c>
      <c r="Y185">
        <v>0.154073788930289</v>
      </c>
      <c r="Z185">
        <v>209.4</v>
      </c>
      <c r="AA185">
        <v>47</v>
      </c>
      <c r="AB185" t="s">
        <v>94</v>
      </c>
      <c r="AC185">
        <v>14.46875</v>
      </c>
      <c r="AE185">
        <v>3</v>
      </c>
      <c r="AF185">
        <v>209.375</v>
      </c>
      <c r="AG185">
        <v>6.83984375</v>
      </c>
      <c r="AH185">
        <f t="shared" si="9"/>
        <v>202.53515625</v>
      </c>
      <c r="AI185">
        <f t="shared" si="10"/>
        <v>30.611079383209596</v>
      </c>
      <c r="AJ185">
        <f t="shared" si="11"/>
        <v>0.37634499141570149</v>
      </c>
      <c r="AK185">
        <f t="shared" si="12"/>
        <v>556.33794729774809</v>
      </c>
    </row>
    <row r="186" spans="1:37" x14ac:dyDescent="0.3">
      <c r="A186">
        <v>184</v>
      </c>
      <c r="B186">
        <v>371</v>
      </c>
      <c r="C186" t="s">
        <v>91</v>
      </c>
      <c r="D186">
        <v>2.9994443207381202E-2</v>
      </c>
      <c r="E186">
        <v>4096</v>
      </c>
      <c r="F186">
        <v>4096</v>
      </c>
      <c r="G186">
        <v>1</v>
      </c>
      <c r="H186">
        <v>3.45302002156965</v>
      </c>
      <c r="I186">
        <v>8.2076667309575608</v>
      </c>
      <c r="J186">
        <v>-0.97724902590501495</v>
      </c>
      <c r="K186" t="b">
        <v>1</v>
      </c>
      <c r="L186">
        <v>238.1</v>
      </c>
      <c r="M186" t="s">
        <v>92</v>
      </c>
      <c r="N186">
        <v>8.2163835822864897</v>
      </c>
      <c r="O186">
        <v>4.0039999999999996</v>
      </c>
      <c r="P186">
        <v>2.3769999999999998</v>
      </c>
      <c r="Q186" t="s">
        <v>837</v>
      </c>
      <c r="S186">
        <v>0</v>
      </c>
      <c r="T186">
        <v>10104</v>
      </c>
      <c r="U186">
        <v>4096</v>
      </c>
      <c r="V186">
        <v>63</v>
      </c>
      <c r="W186">
        <v>4096</v>
      </c>
      <c r="X186">
        <v>1</v>
      </c>
      <c r="Y186">
        <v>0.30905147324455201</v>
      </c>
      <c r="Z186">
        <v>238.1</v>
      </c>
      <c r="AA186">
        <v>42.44</v>
      </c>
      <c r="AB186" t="s">
        <v>94</v>
      </c>
      <c r="AC186">
        <v>15.4296875</v>
      </c>
      <c r="AE186">
        <v>3</v>
      </c>
      <c r="AF186">
        <v>238.125</v>
      </c>
      <c r="AG186">
        <v>11.6171875</v>
      </c>
      <c r="AH186">
        <f t="shared" si="9"/>
        <v>226.5078125</v>
      </c>
      <c r="AI186">
        <f t="shared" si="10"/>
        <v>20.497646267652993</v>
      </c>
      <c r="AJ186">
        <f t="shared" si="11"/>
        <v>0.37634499141570149</v>
      </c>
      <c r="AK186">
        <f t="shared" si="12"/>
        <v>632.73062065803595</v>
      </c>
    </row>
    <row r="187" spans="1:37" x14ac:dyDescent="0.3">
      <c r="A187">
        <v>185</v>
      </c>
      <c r="B187">
        <v>372</v>
      </c>
      <c r="C187" t="s">
        <v>91</v>
      </c>
      <c r="D187">
        <v>2.5708359282114901E-2</v>
      </c>
      <c r="E187">
        <v>4096</v>
      </c>
      <c r="F187">
        <v>4096</v>
      </c>
      <c r="G187">
        <v>1</v>
      </c>
      <c r="H187">
        <v>10.336115600751199</v>
      </c>
      <c r="I187">
        <v>12.1933863727612</v>
      </c>
      <c r="J187">
        <v>-0.99573317688841601</v>
      </c>
      <c r="K187" t="b">
        <v>1</v>
      </c>
      <c r="L187">
        <v>15.125</v>
      </c>
      <c r="M187" t="s">
        <v>92</v>
      </c>
      <c r="N187">
        <v>12.751737666222001</v>
      </c>
      <c r="O187">
        <v>3.9860000000000002</v>
      </c>
      <c r="P187">
        <v>1.18</v>
      </c>
      <c r="Q187" t="s">
        <v>838</v>
      </c>
      <c r="S187">
        <v>0</v>
      </c>
      <c r="T187">
        <v>9670</v>
      </c>
      <c r="U187">
        <v>4096</v>
      </c>
      <c r="V187">
        <v>62</v>
      </c>
      <c r="W187">
        <v>4096</v>
      </c>
      <c r="X187">
        <v>1</v>
      </c>
      <c r="Y187">
        <v>1.18568786698386</v>
      </c>
      <c r="Z187">
        <v>15.125</v>
      </c>
      <c r="AA187">
        <v>639.5</v>
      </c>
      <c r="AB187" t="s">
        <v>94</v>
      </c>
      <c r="AC187">
        <v>3.888671875</v>
      </c>
      <c r="AD187" t="s">
        <v>98</v>
      </c>
      <c r="AE187">
        <v>3</v>
      </c>
      <c r="AF187">
        <v>15.125</v>
      </c>
      <c r="AG187">
        <v>9.234375</v>
      </c>
      <c r="AH187">
        <f t="shared" si="9"/>
        <v>5.890625</v>
      </c>
      <c r="AI187">
        <f t="shared" si="10"/>
        <v>1.637901861252115</v>
      </c>
      <c r="AJ187">
        <f t="shared" si="11"/>
        <v>0.36945247120724611</v>
      </c>
      <c r="AK187">
        <f t="shared" si="12"/>
        <v>40.938960160630671</v>
      </c>
    </row>
    <row r="188" spans="1:37" x14ac:dyDescent="0.3">
      <c r="A188">
        <v>186</v>
      </c>
      <c r="B188">
        <v>373</v>
      </c>
      <c r="C188" t="s">
        <v>91</v>
      </c>
      <c r="D188">
        <v>3.6500110012719501E-2</v>
      </c>
      <c r="E188">
        <v>4096</v>
      </c>
      <c r="F188">
        <v>4096</v>
      </c>
      <c r="G188">
        <v>1</v>
      </c>
      <c r="H188">
        <v>8.8534857753491796</v>
      </c>
      <c r="I188">
        <v>13.3061666096312</v>
      </c>
      <c r="J188">
        <v>-0.99573317688841601</v>
      </c>
      <c r="K188" t="b">
        <v>1</v>
      </c>
      <c r="L188">
        <v>31.81</v>
      </c>
      <c r="M188" t="s">
        <v>92</v>
      </c>
      <c r="N188">
        <v>13.3053809081014</v>
      </c>
      <c r="O188">
        <v>3.9790000000000001</v>
      </c>
      <c r="P188">
        <v>1.5029999999999999</v>
      </c>
      <c r="Q188" t="s">
        <v>839</v>
      </c>
      <c r="S188">
        <v>0</v>
      </c>
      <c r="T188">
        <v>9496</v>
      </c>
      <c r="U188">
        <v>4096</v>
      </c>
      <c r="V188">
        <v>111</v>
      </c>
      <c r="W188">
        <v>4096</v>
      </c>
      <c r="X188">
        <v>1</v>
      </c>
      <c r="Y188">
        <v>0.74541988182011898</v>
      </c>
      <c r="Z188">
        <v>31.81</v>
      </c>
      <c r="AA188">
        <v>298.5</v>
      </c>
      <c r="AB188" t="s">
        <v>94</v>
      </c>
      <c r="AC188">
        <v>5.640625</v>
      </c>
      <c r="AD188" t="s">
        <v>98</v>
      </c>
      <c r="AE188">
        <v>2</v>
      </c>
      <c r="AF188">
        <v>31.8125</v>
      </c>
      <c r="AG188">
        <v>8.359375</v>
      </c>
      <c r="AH188">
        <f t="shared" si="9"/>
        <v>23.453125</v>
      </c>
      <c r="AI188">
        <f t="shared" si="10"/>
        <v>3.8056074766355139</v>
      </c>
      <c r="AJ188">
        <f t="shared" si="11"/>
        <v>0.36945247120724611</v>
      </c>
      <c r="AK188">
        <f t="shared" si="12"/>
        <v>86.107151742814111</v>
      </c>
    </row>
    <row r="189" spans="1:37" x14ac:dyDescent="0.3">
      <c r="A189">
        <v>187</v>
      </c>
      <c r="B189">
        <v>376</v>
      </c>
      <c r="C189" t="s">
        <v>91</v>
      </c>
      <c r="D189">
        <v>2.0593738507179601E-2</v>
      </c>
      <c r="E189">
        <v>4096</v>
      </c>
      <c r="F189">
        <v>11008</v>
      </c>
      <c r="G189">
        <v>2.6875</v>
      </c>
      <c r="H189">
        <v>4.5319516518750298</v>
      </c>
      <c r="I189">
        <v>9.8162780897058806</v>
      </c>
      <c r="J189">
        <v>-1.0134136691333999</v>
      </c>
      <c r="K189" t="b">
        <v>1</v>
      </c>
      <c r="L189">
        <v>146.6</v>
      </c>
      <c r="M189" t="s">
        <v>92</v>
      </c>
      <c r="N189">
        <v>9.84614160699115</v>
      </c>
      <c r="O189">
        <v>4.4000000000000004</v>
      </c>
      <c r="P189">
        <v>2.1659999999999999</v>
      </c>
      <c r="Q189" t="s">
        <v>840</v>
      </c>
      <c r="S189">
        <v>0</v>
      </c>
      <c r="T189">
        <v>25040</v>
      </c>
      <c r="U189">
        <v>4096</v>
      </c>
      <c r="V189">
        <v>327</v>
      </c>
      <c r="W189">
        <v>4096</v>
      </c>
      <c r="X189">
        <v>1</v>
      </c>
      <c r="Y189">
        <v>0.195317372649395</v>
      </c>
      <c r="Z189">
        <v>146.6</v>
      </c>
      <c r="AA189">
        <v>170.8</v>
      </c>
      <c r="AB189" t="s">
        <v>94</v>
      </c>
      <c r="AC189">
        <v>12.109375</v>
      </c>
      <c r="AE189">
        <v>0</v>
      </c>
      <c r="AF189">
        <v>146.625</v>
      </c>
      <c r="AG189">
        <v>13.296875</v>
      </c>
      <c r="AH189">
        <f t="shared" si="9"/>
        <v>133.328125</v>
      </c>
      <c r="AI189">
        <f t="shared" si="10"/>
        <v>11.027027027027026</v>
      </c>
      <c r="AJ189">
        <f t="shared" si="11"/>
        <v>0.36297777621727673</v>
      </c>
      <c r="AK189">
        <f t="shared" si="12"/>
        <v>403.95035070199719</v>
      </c>
    </row>
    <row r="190" spans="1:37" x14ac:dyDescent="0.3">
      <c r="A190">
        <v>188</v>
      </c>
      <c r="B190">
        <v>377</v>
      </c>
      <c r="C190" t="s">
        <v>91</v>
      </c>
      <c r="D190">
        <v>2.9373961594592199E-2</v>
      </c>
      <c r="E190">
        <v>4096</v>
      </c>
      <c r="F190">
        <v>11008</v>
      </c>
      <c r="G190">
        <v>2.6875</v>
      </c>
      <c r="H190">
        <v>7.3765472091452402</v>
      </c>
      <c r="I190">
        <v>12.808106384629101</v>
      </c>
      <c r="J190">
        <v>-1.0182356215638599</v>
      </c>
      <c r="K190" t="b">
        <v>1</v>
      </c>
      <c r="L190">
        <v>54.44</v>
      </c>
      <c r="M190" t="s">
        <v>92</v>
      </c>
      <c r="N190">
        <v>12.8402735600772</v>
      </c>
      <c r="O190">
        <v>4.37</v>
      </c>
      <c r="P190">
        <v>1.736</v>
      </c>
      <c r="Q190" t="s">
        <v>842</v>
      </c>
      <c r="S190">
        <v>0</v>
      </c>
      <c r="T190">
        <v>23600</v>
      </c>
      <c r="U190">
        <v>4096</v>
      </c>
      <c r="V190">
        <v>157</v>
      </c>
      <c r="W190">
        <v>4096</v>
      </c>
      <c r="X190">
        <v>1</v>
      </c>
      <c r="Y190">
        <v>0.50890386958074396</v>
      </c>
      <c r="Z190">
        <v>54.44</v>
      </c>
      <c r="AA190">
        <v>433.5</v>
      </c>
      <c r="AB190" t="s">
        <v>94</v>
      </c>
      <c r="AC190">
        <v>7.37890625</v>
      </c>
      <c r="AD190" t="s">
        <v>98</v>
      </c>
      <c r="AE190">
        <v>0</v>
      </c>
      <c r="AF190">
        <v>54.4375</v>
      </c>
      <c r="AG190">
        <v>14.671875</v>
      </c>
      <c r="AH190">
        <f t="shared" si="9"/>
        <v>39.765625</v>
      </c>
      <c r="AI190">
        <f t="shared" si="10"/>
        <v>3.7103301384451544</v>
      </c>
      <c r="AJ190">
        <f t="shared" si="11"/>
        <v>0.36123172771160661</v>
      </c>
      <c r="AK190">
        <f t="shared" si="12"/>
        <v>150.69966402137518</v>
      </c>
    </row>
    <row r="191" spans="1:37" x14ac:dyDescent="0.3">
      <c r="A191">
        <v>189</v>
      </c>
      <c r="B191">
        <v>378</v>
      </c>
      <c r="C191" t="s">
        <v>91</v>
      </c>
      <c r="D191">
        <v>2.35128394971614E-2</v>
      </c>
      <c r="E191">
        <v>4096</v>
      </c>
      <c r="F191">
        <v>11008</v>
      </c>
      <c r="G191">
        <v>2.6875</v>
      </c>
      <c r="H191">
        <v>5.0570359095617299</v>
      </c>
      <c r="I191">
        <v>7.9361881901032296</v>
      </c>
      <c r="J191">
        <v>-1.0166283040870401</v>
      </c>
      <c r="K191" t="b">
        <v>1</v>
      </c>
      <c r="L191">
        <v>37.1</v>
      </c>
      <c r="M191" t="s">
        <v>92</v>
      </c>
      <c r="N191">
        <v>9.0245133154156694</v>
      </c>
      <c r="O191">
        <v>4.3630000000000004</v>
      </c>
      <c r="P191">
        <v>1.569</v>
      </c>
      <c r="Q191" t="s">
        <v>841</v>
      </c>
      <c r="R191" t="s">
        <v>1941</v>
      </c>
      <c r="S191">
        <v>0</v>
      </c>
      <c r="T191">
        <v>23070</v>
      </c>
      <c r="U191">
        <v>4096</v>
      </c>
      <c r="V191">
        <v>387</v>
      </c>
      <c r="W191">
        <v>4096</v>
      </c>
      <c r="X191">
        <v>1</v>
      </c>
      <c r="Y191">
        <v>0.20623072533206699</v>
      </c>
      <c r="Z191">
        <v>37.1</v>
      </c>
      <c r="AA191">
        <v>622</v>
      </c>
      <c r="AB191" t="s">
        <v>94</v>
      </c>
      <c r="AC191">
        <v>6.08984375</v>
      </c>
      <c r="AE191">
        <v>0</v>
      </c>
      <c r="AF191">
        <v>37.09375</v>
      </c>
      <c r="AG191">
        <v>11.5234375</v>
      </c>
      <c r="AH191">
        <f t="shared" si="9"/>
        <v>25.5703125</v>
      </c>
      <c r="AI191">
        <f t="shared" si="10"/>
        <v>3.2189830508474575</v>
      </c>
      <c r="AJ191">
        <f t="shared" si="11"/>
        <v>0.36181280864640991</v>
      </c>
      <c r="AK191">
        <f t="shared" si="12"/>
        <v>102.52193707230177</v>
      </c>
    </row>
    <row r="192" spans="1:37" x14ac:dyDescent="0.3">
      <c r="A192">
        <v>190</v>
      </c>
      <c r="B192">
        <v>384</v>
      </c>
      <c r="C192" t="s">
        <v>91</v>
      </c>
      <c r="D192">
        <v>2.0280757664680502E-2</v>
      </c>
      <c r="E192">
        <v>4096</v>
      </c>
      <c r="F192">
        <v>4096</v>
      </c>
      <c r="G192">
        <v>1</v>
      </c>
      <c r="H192">
        <v>3.9020950153732401</v>
      </c>
      <c r="I192">
        <v>9.1150500749734302</v>
      </c>
      <c r="J192">
        <v>-0.97644536716660701</v>
      </c>
      <c r="K192" t="b">
        <v>1</v>
      </c>
      <c r="L192">
        <v>217.1</v>
      </c>
      <c r="M192" t="s">
        <v>92</v>
      </c>
      <c r="N192">
        <v>9.1236638836155493</v>
      </c>
      <c r="O192">
        <v>3.992</v>
      </c>
      <c r="P192">
        <v>2.3359999999999999</v>
      </c>
      <c r="Q192" t="s">
        <v>843</v>
      </c>
      <c r="S192">
        <v>0</v>
      </c>
      <c r="T192">
        <v>9840</v>
      </c>
      <c r="U192">
        <v>4096</v>
      </c>
      <c r="V192">
        <v>318</v>
      </c>
      <c r="W192">
        <v>4096</v>
      </c>
      <c r="X192">
        <v>1</v>
      </c>
      <c r="Y192">
        <v>0.16274140731506301</v>
      </c>
      <c r="Z192">
        <v>217.1</v>
      </c>
      <c r="AA192">
        <v>45.3</v>
      </c>
      <c r="AB192" t="s">
        <v>94</v>
      </c>
      <c r="AC192">
        <v>14.734375</v>
      </c>
      <c r="AE192">
        <v>2</v>
      </c>
      <c r="AF192">
        <v>217.125</v>
      </c>
      <c r="AG192">
        <v>6.984375</v>
      </c>
      <c r="AH192">
        <f t="shared" si="9"/>
        <v>210.140625</v>
      </c>
      <c r="AI192">
        <f t="shared" si="10"/>
        <v>31.087248322147651</v>
      </c>
      <c r="AJ192">
        <f t="shared" si="11"/>
        <v>0.37664756592374726</v>
      </c>
      <c r="AK192">
        <f t="shared" si="12"/>
        <v>576.46728571706001</v>
      </c>
    </row>
    <row r="193" spans="1:37" x14ac:dyDescent="0.3">
      <c r="A193">
        <v>191</v>
      </c>
      <c r="B193">
        <v>385</v>
      </c>
      <c r="C193" t="s">
        <v>91</v>
      </c>
      <c r="D193">
        <v>3.1470618212455601E-2</v>
      </c>
      <c r="E193">
        <v>4096</v>
      </c>
      <c r="F193">
        <v>4096</v>
      </c>
      <c r="G193">
        <v>1</v>
      </c>
      <c r="H193">
        <v>4.11320525040456</v>
      </c>
      <c r="I193">
        <v>9.8090304897343206</v>
      </c>
      <c r="J193">
        <v>-0.97805268464342399</v>
      </c>
      <c r="K193" t="b">
        <v>1</v>
      </c>
      <c r="L193">
        <v>242</v>
      </c>
      <c r="M193" t="s">
        <v>92</v>
      </c>
      <c r="N193">
        <v>9.80695035516157</v>
      </c>
      <c r="O193">
        <v>4</v>
      </c>
      <c r="P193">
        <v>2.3849999999999998</v>
      </c>
      <c r="Q193" t="s">
        <v>844</v>
      </c>
      <c r="S193">
        <v>0</v>
      </c>
      <c r="T193">
        <v>10040</v>
      </c>
      <c r="U193">
        <v>4096</v>
      </c>
      <c r="V193">
        <v>329</v>
      </c>
      <c r="W193">
        <v>4096</v>
      </c>
      <c r="X193">
        <v>1</v>
      </c>
      <c r="Y193">
        <v>0.17163656141163899</v>
      </c>
      <c r="Z193">
        <v>242</v>
      </c>
      <c r="AA193">
        <v>41.5</v>
      </c>
      <c r="AB193" t="s">
        <v>94</v>
      </c>
      <c r="AC193">
        <v>15.5546875</v>
      </c>
      <c r="AE193">
        <v>2</v>
      </c>
      <c r="AF193">
        <v>242</v>
      </c>
      <c r="AG193">
        <v>7.078125</v>
      </c>
      <c r="AH193">
        <f t="shared" si="9"/>
        <v>234.921875</v>
      </c>
      <c r="AI193">
        <f t="shared" si="10"/>
        <v>34.189845474613684</v>
      </c>
      <c r="AJ193">
        <f t="shared" si="11"/>
        <v>0.37604265997661745</v>
      </c>
      <c r="AK193">
        <f t="shared" si="12"/>
        <v>643.54400645673468</v>
      </c>
    </row>
    <row r="194" spans="1:37" x14ac:dyDescent="0.3">
      <c r="A194">
        <v>192</v>
      </c>
      <c r="B194">
        <v>386</v>
      </c>
      <c r="C194" t="s">
        <v>91</v>
      </c>
      <c r="D194">
        <v>3.4453746501519097E-2</v>
      </c>
      <c r="E194">
        <v>4096</v>
      </c>
      <c r="F194">
        <v>4096</v>
      </c>
      <c r="G194">
        <v>1</v>
      </c>
      <c r="H194">
        <v>8.3530029554359597</v>
      </c>
      <c r="I194">
        <v>10.906215772869</v>
      </c>
      <c r="J194">
        <v>-0.99573317688841601</v>
      </c>
      <c r="K194" t="b">
        <v>1</v>
      </c>
      <c r="L194">
        <v>20.22</v>
      </c>
      <c r="M194" t="s">
        <v>92</v>
      </c>
      <c r="N194">
        <v>11.218821430055501</v>
      </c>
      <c r="O194">
        <v>4</v>
      </c>
      <c r="P194">
        <v>1.306</v>
      </c>
      <c r="Q194" t="s">
        <v>845</v>
      </c>
      <c r="S194">
        <v>0</v>
      </c>
      <c r="T194">
        <v>10020</v>
      </c>
      <c r="U194">
        <v>4096</v>
      </c>
      <c r="V194">
        <v>121</v>
      </c>
      <c r="W194">
        <v>4096</v>
      </c>
      <c r="X194">
        <v>1</v>
      </c>
      <c r="Y194">
        <v>0.66845481413054197</v>
      </c>
      <c r="Z194">
        <v>20.22</v>
      </c>
      <c r="AA194">
        <v>495.5</v>
      </c>
      <c r="AB194" t="s">
        <v>94</v>
      </c>
      <c r="AC194">
        <v>4.49609375</v>
      </c>
      <c r="AD194" t="s">
        <v>98</v>
      </c>
      <c r="AE194">
        <v>3</v>
      </c>
      <c r="AF194">
        <v>20.21875</v>
      </c>
      <c r="AG194">
        <v>8.6875</v>
      </c>
      <c r="AH194">
        <f t="shared" si="9"/>
        <v>11.53125</v>
      </c>
      <c r="AI194">
        <f t="shared" si="10"/>
        <v>2.3273381294964031</v>
      </c>
      <c r="AJ194">
        <f t="shared" si="11"/>
        <v>0.36945247120724611</v>
      </c>
      <c r="AK194">
        <f t="shared" si="12"/>
        <v>54.726254594892659</v>
      </c>
    </row>
    <row r="195" spans="1:37" x14ac:dyDescent="0.3">
      <c r="A195">
        <v>193</v>
      </c>
      <c r="B195">
        <v>387</v>
      </c>
      <c r="C195" t="s">
        <v>91</v>
      </c>
      <c r="D195">
        <v>3.6762005075702202E-2</v>
      </c>
      <c r="E195">
        <v>4096</v>
      </c>
      <c r="F195">
        <v>4096</v>
      </c>
      <c r="G195">
        <v>1</v>
      </c>
      <c r="H195">
        <v>7.1182570009853796</v>
      </c>
      <c r="I195">
        <v>12.8253751629082</v>
      </c>
      <c r="J195">
        <v>-0.99412585941159903</v>
      </c>
      <c r="K195" t="b">
        <v>1</v>
      </c>
      <c r="L195">
        <v>63.3</v>
      </c>
      <c r="M195" t="s">
        <v>92</v>
      </c>
      <c r="N195">
        <v>12.8237824212812</v>
      </c>
      <c r="O195">
        <v>3.9980000000000002</v>
      </c>
      <c r="P195">
        <v>1.802</v>
      </c>
      <c r="Q195" t="s">
        <v>846</v>
      </c>
      <c r="S195">
        <v>0</v>
      </c>
      <c r="T195">
        <v>9950</v>
      </c>
      <c r="U195">
        <v>4096</v>
      </c>
      <c r="V195">
        <v>151</v>
      </c>
      <c r="W195">
        <v>4096</v>
      </c>
      <c r="X195">
        <v>1</v>
      </c>
      <c r="Y195">
        <v>0.497896693519775</v>
      </c>
      <c r="Z195">
        <v>63.3</v>
      </c>
      <c r="AA195">
        <v>157.19999999999999</v>
      </c>
      <c r="AB195" t="s">
        <v>94</v>
      </c>
      <c r="AC195">
        <v>7.95703125</v>
      </c>
      <c r="AD195" t="s">
        <v>98</v>
      </c>
      <c r="AE195">
        <v>2</v>
      </c>
      <c r="AF195">
        <v>63.3125</v>
      </c>
      <c r="AG195">
        <v>8.46875</v>
      </c>
      <c r="AH195">
        <f t="shared" ref="AH195:AH227" si="13">AF195-AG195</f>
        <v>54.84375</v>
      </c>
      <c r="AI195">
        <f t="shared" ref="AI195:AI227" si="14">AF195/AG195</f>
        <v>7.4760147601476019</v>
      </c>
      <c r="AJ195">
        <f t="shared" ref="AJ195:AJ227" si="15">EXP(J195)</f>
        <v>0.37004677611145292</v>
      </c>
      <c r="AK195">
        <f t="shared" ref="AK195:AK227" si="16">AF195/AJ195</f>
        <v>171.09323492911923</v>
      </c>
    </row>
    <row r="196" spans="1:37" x14ac:dyDescent="0.3">
      <c r="A196">
        <v>194</v>
      </c>
      <c r="B196">
        <v>390</v>
      </c>
      <c r="C196" t="s">
        <v>91</v>
      </c>
      <c r="D196">
        <v>1.1876142559478799E-2</v>
      </c>
      <c r="E196">
        <v>4096</v>
      </c>
      <c r="F196">
        <v>11008</v>
      </c>
      <c r="G196">
        <v>2.6875</v>
      </c>
      <c r="H196">
        <v>4.8705812880920796</v>
      </c>
      <c r="I196">
        <v>10.625858005466499</v>
      </c>
      <c r="J196">
        <v>-1.0142173278718101</v>
      </c>
      <c r="K196" t="b">
        <v>1</v>
      </c>
      <c r="L196">
        <v>152</v>
      </c>
      <c r="M196" t="s">
        <v>92</v>
      </c>
      <c r="N196">
        <v>10.6464905680134</v>
      </c>
      <c r="O196">
        <v>4.4000000000000004</v>
      </c>
      <c r="P196">
        <v>2.1819999999999999</v>
      </c>
      <c r="Q196" t="s">
        <v>847</v>
      </c>
      <c r="S196">
        <v>0</v>
      </c>
      <c r="T196">
        <v>25010</v>
      </c>
      <c r="U196">
        <v>4096</v>
      </c>
      <c r="V196">
        <v>289</v>
      </c>
      <c r="W196">
        <v>4096</v>
      </c>
      <c r="X196">
        <v>1</v>
      </c>
      <c r="Y196">
        <v>0.22768125224071001</v>
      </c>
      <c r="Z196">
        <v>152</v>
      </c>
      <c r="AA196">
        <v>164.5</v>
      </c>
      <c r="AB196" t="s">
        <v>94</v>
      </c>
      <c r="AC196">
        <v>12.328125</v>
      </c>
      <c r="AE196">
        <v>0</v>
      </c>
      <c r="AF196">
        <v>152</v>
      </c>
      <c r="AG196">
        <v>13.65625</v>
      </c>
      <c r="AH196">
        <f t="shared" si="13"/>
        <v>138.34375</v>
      </c>
      <c r="AI196">
        <f t="shared" si="14"/>
        <v>11.130434782608695</v>
      </c>
      <c r="AJ196">
        <f t="shared" si="15"/>
        <v>0.3626861831419268</v>
      </c>
      <c r="AK196">
        <f t="shared" si="16"/>
        <v>419.09509395487277</v>
      </c>
    </row>
    <row r="197" spans="1:37" x14ac:dyDescent="0.3">
      <c r="A197">
        <v>195</v>
      </c>
      <c r="B197">
        <v>391</v>
      </c>
      <c r="C197" t="s">
        <v>91</v>
      </c>
      <c r="D197">
        <v>3.5891268848352503E-2</v>
      </c>
      <c r="E197">
        <v>4096</v>
      </c>
      <c r="F197">
        <v>11008</v>
      </c>
      <c r="G197">
        <v>2.6875</v>
      </c>
      <c r="H197">
        <v>7.2279444264363404</v>
      </c>
      <c r="I197">
        <v>13.7500349049785</v>
      </c>
      <c r="J197">
        <v>-1.0182356215638599</v>
      </c>
      <c r="K197" t="b">
        <v>1</v>
      </c>
      <c r="L197">
        <v>79.900000000000006</v>
      </c>
      <c r="M197" t="s">
        <v>92</v>
      </c>
      <c r="N197">
        <v>13.7532211837567</v>
      </c>
      <c r="O197">
        <v>4.375</v>
      </c>
      <c r="P197">
        <v>1.9019999999999999</v>
      </c>
      <c r="Q197" t="s">
        <v>849</v>
      </c>
      <c r="S197">
        <v>0</v>
      </c>
      <c r="T197">
        <v>23790</v>
      </c>
      <c r="U197">
        <v>4096</v>
      </c>
      <c r="V197">
        <v>193</v>
      </c>
      <c r="W197">
        <v>4096</v>
      </c>
      <c r="X197">
        <v>1</v>
      </c>
      <c r="Y197">
        <v>0.44829724929364201</v>
      </c>
      <c r="Z197">
        <v>79.900000000000006</v>
      </c>
      <c r="AA197">
        <v>297.8</v>
      </c>
      <c r="AB197" t="s">
        <v>94</v>
      </c>
      <c r="AC197">
        <v>8.9375</v>
      </c>
      <c r="AD197" t="s">
        <v>98</v>
      </c>
      <c r="AE197">
        <v>0</v>
      </c>
      <c r="AF197">
        <v>79.875</v>
      </c>
      <c r="AG197">
        <v>13.9921875</v>
      </c>
      <c r="AH197">
        <f t="shared" si="13"/>
        <v>65.8828125</v>
      </c>
      <c r="AI197">
        <f t="shared" si="14"/>
        <v>5.708542713567839</v>
      </c>
      <c r="AJ197">
        <f t="shared" si="15"/>
        <v>0.36123172771160661</v>
      </c>
      <c r="AK197">
        <f t="shared" si="16"/>
        <v>221.11845076844716</v>
      </c>
    </row>
    <row r="198" spans="1:37" x14ac:dyDescent="0.3">
      <c r="A198">
        <v>196</v>
      </c>
      <c r="B198">
        <v>392</v>
      </c>
      <c r="C198" t="s">
        <v>91</v>
      </c>
      <c r="D198">
        <v>1.9893843748816E-2</v>
      </c>
      <c r="E198">
        <v>4096</v>
      </c>
      <c r="F198">
        <v>11008</v>
      </c>
      <c r="G198">
        <v>2.6875</v>
      </c>
      <c r="H198">
        <v>4.6818232407622098</v>
      </c>
      <c r="I198">
        <v>7.2193348605112702</v>
      </c>
      <c r="J198">
        <v>-1.0158246453486299</v>
      </c>
      <c r="K198" t="b">
        <v>1</v>
      </c>
      <c r="L198">
        <v>34.840000000000003</v>
      </c>
      <c r="M198" t="s">
        <v>92</v>
      </c>
      <c r="N198">
        <v>8.6074750301883096</v>
      </c>
      <c r="O198">
        <v>4.367</v>
      </c>
      <c r="P198">
        <v>1.542</v>
      </c>
      <c r="Q198" t="s">
        <v>848</v>
      </c>
      <c r="R198" t="s">
        <v>1941</v>
      </c>
      <c r="S198">
        <v>0</v>
      </c>
      <c r="T198">
        <v>23260</v>
      </c>
      <c r="U198">
        <v>4096</v>
      </c>
      <c r="V198">
        <v>421</v>
      </c>
      <c r="W198">
        <v>4096</v>
      </c>
      <c r="X198">
        <v>1</v>
      </c>
      <c r="Y198">
        <v>0.17944108512654999</v>
      </c>
      <c r="Z198">
        <v>34.840000000000003</v>
      </c>
      <c r="AA198">
        <v>667.5</v>
      </c>
      <c r="AB198" t="s">
        <v>94</v>
      </c>
      <c r="AC198">
        <v>5.90234375</v>
      </c>
      <c r="AE198">
        <v>0</v>
      </c>
      <c r="AF198">
        <v>34.84375</v>
      </c>
      <c r="AG198">
        <v>11.2890625</v>
      </c>
      <c r="AH198">
        <f t="shared" si="13"/>
        <v>23.5546875</v>
      </c>
      <c r="AI198">
        <f t="shared" si="14"/>
        <v>3.0865051903114189</v>
      </c>
      <c r="AJ198">
        <f t="shared" si="15"/>
        <v>0.36210369954459704</v>
      </c>
      <c r="AK198">
        <f t="shared" si="16"/>
        <v>96.225887898470944</v>
      </c>
    </row>
    <row r="199" spans="1:37" x14ac:dyDescent="0.3">
      <c r="A199">
        <v>197</v>
      </c>
      <c r="B199">
        <v>398</v>
      </c>
      <c r="C199" t="s">
        <v>91</v>
      </c>
      <c r="D199">
        <v>2.5785030405964301E-2</v>
      </c>
      <c r="E199">
        <v>4096</v>
      </c>
      <c r="F199">
        <v>4096</v>
      </c>
      <c r="G199">
        <v>1</v>
      </c>
      <c r="H199">
        <v>3.09162530144381</v>
      </c>
      <c r="I199">
        <v>7.1916518242569998</v>
      </c>
      <c r="J199">
        <v>-0.96358682735206702</v>
      </c>
      <c r="K199" t="b">
        <v>1</v>
      </c>
      <c r="L199">
        <v>211.9</v>
      </c>
      <c r="M199" t="s">
        <v>92</v>
      </c>
      <c r="N199">
        <v>7.2595872826758896</v>
      </c>
      <c r="O199">
        <v>3.9750000000000001</v>
      </c>
      <c r="P199">
        <v>2.3260000000000001</v>
      </c>
      <c r="Q199" t="s">
        <v>850</v>
      </c>
      <c r="S199">
        <v>0</v>
      </c>
      <c r="T199">
        <v>9450</v>
      </c>
      <c r="U199">
        <v>4096</v>
      </c>
      <c r="V199">
        <v>481</v>
      </c>
      <c r="W199">
        <v>4096</v>
      </c>
      <c r="X199">
        <v>1</v>
      </c>
      <c r="Y199">
        <v>9.5369904657749097E-2</v>
      </c>
      <c r="Z199">
        <v>211.9</v>
      </c>
      <c r="AA199">
        <v>44.6</v>
      </c>
      <c r="AB199" t="s">
        <v>94</v>
      </c>
      <c r="AC199">
        <v>14.5546875</v>
      </c>
      <c r="AE199">
        <v>3</v>
      </c>
      <c r="AF199">
        <v>211.875</v>
      </c>
      <c r="AG199">
        <v>5.3203125</v>
      </c>
      <c r="AH199">
        <f t="shared" si="13"/>
        <v>206.5546875</v>
      </c>
      <c r="AI199">
        <f t="shared" si="14"/>
        <v>39.823788546255507</v>
      </c>
      <c r="AJ199">
        <f t="shared" si="15"/>
        <v>0.3815219753783653</v>
      </c>
      <c r="AK199">
        <f t="shared" si="16"/>
        <v>555.34153646032587</v>
      </c>
    </row>
    <row r="200" spans="1:37" x14ac:dyDescent="0.3">
      <c r="A200">
        <v>198</v>
      </c>
      <c r="B200">
        <v>399</v>
      </c>
      <c r="C200" t="s">
        <v>91</v>
      </c>
      <c r="D200">
        <v>3.7519235525933899E-2</v>
      </c>
      <c r="E200">
        <v>4096</v>
      </c>
      <c r="F200">
        <v>4096</v>
      </c>
      <c r="G200">
        <v>1</v>
      </c>
      <c r="H200">
        <v>3.27067177203871</v>
      </c>
      <c r="I200">
        <v>7.8700539514681598</v>
      </c>
      <c r="J200">
        <v>-0.96519414482888399</v>
      </c>
      <c r="K200" t="b">
        <v>1</v>
      </c>
      <c r="L200">
        <v>254.8</v>
      </c>
      <c r="M200" t="s">
        <v>92</v>
      </c>
      <c r="N200">
        <v>7.8956628533932696</v>
      </c>
      <c r="O200">
        <v>3.98</v>
      </c>
      <c r="P200">
        <v>2.4060000000000001</v>
      </c>
      <c r="Q200" t="s">
        <v>851</v>
      </c>
      <c r="S200">
        <v>0</v>
      </c>
      <c r="T200">
        <v>9570</v>
      </c>
      <c r="U200">
        <v>4096</v>
      </c>
      <c r="V200">
        <v>486</v>
      </c>
      <c r="W200">
        <v>4096</v>
      </c>
      <c r="X200">
        <v>1</v>
      </c>
      <c r="Y200">
        <v>0.102999763237706</v>
      </c>
      <c r="Z200">
        <v>254.8</v>
      </c>
      <c r="AA200">
        <v>37.56</v>
      </c>
      <c r="AB200" t="s">
        <v>94</v>
      </c>
      <c r="AC200">
        <v>15.9609375</v>
      </c>
      <c r="AE200">
        <v>3</v>
      </c>
      <c r="AF200">
        <v>254.75</v>
      </c>
      <c r="AG200">
        <v>5.46484375</v>
      </c>
      <c r="AH200">
        <f t="shared" si="13"/>
        <v>249.28515625</v>
      </c>
      <c r="AI200">
        <f t="shared" si="14"/>
        <v>46.616154395997143</v>
      </c>
      <c r="AJ200">
        <f t="shared" si="15"/>
        <v>0.38090924100080181</v>
      </c>
      <c r="AK200">
        <f t="shared" si="16"/>
        <v>668.79448587455965</v>
      </c>
    </row>
    <row r="201" spans="1:37" x14ac:dyDescent="0.3">
      <c r="A201">
        <v>199</v>
      </c>
      <c r="B201">
        <v>400</v>
      </c>
      <c r="C201" t="s">
        <v>91</v>
      </c>
      <c r="D201">
        <v>4.0161884181156703E-2</v>
      </c>
      <c r="E201">
        <v>4096</v>
      </c>
      <c r="F201">
        <v>4096</v>
      </c>
      <c r="G201">
        <v>1</v>
      </c>
      <c r="H201">
        <v>7.0204495216382599</v>
      </c>
      <c r="I201">
        <v>8.9469595954472005</v>
      </c>
      <c r="J201">
        <v>-0.99412585941159903</v>
      </c>
      <c r="K201" t="b">
        <v>1</v>
      </c>
      <c r="L201">
        <v>18.8</v>
      </c>
      <c r="M201" t="s">
        <v>92</v>
      </c>
      <c r="N201">
        <v>9.7515199390914802</v>
      </c>
      <c r="O201">
        <v>4.0039999999999996</v>
      </c>
      <c r="P201">
        <v>1.274</v>
      </c>
      <c r="Q201" t="s">
        <v>852</v>
      </c>
      <c r="S201">
        <v>0</v>
      </c>
      <c r="T201">
        <v>10104</v>
      </c>
      <c r="U201">
        <v>4096</v>
      </c>
      <c r="V201">
        <v>122</v>
      </c>
      <c r="W201">
        <v>4096</v>
      </c>
      <c r="X201">
        <v>1</v>
      </c>
      <c r="Y201">
        <v>0.54506588895284402</v>
      </c>
      <c r="Z201">
        <v>18.8</v>
      </c>
      <c r="AA201">
        <v>537.5</v>
      </c>
      <c r="AB201" t="s">
        <v>94</v>
      </c>
      <c r="AC201">
        <v>4.3359375</v>
      </c>
      <c r="AD201" t="s">
        <v>98</v>
      </c>
      <c r="AE201">
        <v>2</v>
      </c>
      <c r="AF201">
        <v>18.796875</v>
      </c>
      <c r="AG201">
        <v>9.140625</v>
      </c>
      <c r="AH201">
        <f t="shared" si="13"/>
        <v>9.65625</v>
      </c>
      <c r="AI201">
        <f t="shared" si="14"/>
        <v>2.0564102564102562</v>
      </c>
      <c r="AJ201">
        <f t="shared" si="15"/>
        <v>0.37004677611145292</v>
      </c>
      <c r="AK201">
        <f t="shared" si="16"/>
        <v>50.795943144059827</v>
      </c>
    </row>
    <row r="202" spans="1:37" x14ac:dyDescent="0.3">
      <c r="A202">
        <v>200</v>
      </c>
      <c r="B202">
        <v>401</v>
      </c>
      <c r="C202" t="s">
        <v>91</v>
      </c>
      <c r="D202">
        <v>4.9341725970777899E-2</v>
      </c>
      <c r="E202">
        <v>4096</v>
      </c>
      <c r="F202">
        <v>4096</v>
      </c>
      <c r="G202">
        <v>1</v>
      </c>
      <c r="H202">
        <v>7.8938128216982202</v>
      </c>
      <c r="I202">
        <v>13.0510010811866</v>
      </c>
      <c r="J202">
        <v>-0.99412585941159903</v>
      </c>
      <c r="K202" t="b">
        <v>1</v>
      </c>
      <c r="L202">
        <v>44.97</v>
      </c>
      <c r="M202" t="s">
        <v>92</v>
      </c>
      <c r="N202">
        <v>13.049349366009499</v>
      </c>
      <c r="O202">
        <v>4.008</v>
      </c>
      <c r="P202">
        <v>1.653</v>
      </c>
      <c r="Q202" t="s">
        <v>853</v>
      </c>
      <c r="S202">
        <v>0</v>
      </c>
      <c r="T202">
        <v>10170</v>
      </c>
      <c r="U202">
        <v>4096</v>
      </c>
      <c r="V202">
        <v>143</v>
      </c>
      <c r="W202">
        <v>4096</v>
      </c>
      <c r="X202">
        <v>1</v>
      </c>
      <c r="Y202">
        <v>0.576489589062957</v>
      </c>
      <c r="Z202">
        <v>44.97</v>
      </c>
      <c r="AA202">
        <v>226.1</v>
      </c>
      <c r="AB202" t="s">
        <v>94</v>
      </c>
      <c r="AC202">
        <v>6.70703125</v>
      </c>
      <c r="AD202" t="s">
        <v>98</v>
      </c>
      <c r="AE202">
        <v>2</v>
      </c>
      <c r="AF202">
        <v>44.96875</v>
      </c>
      <c r="AG202">
        <v>8.921875</v>
      </c>
      <c r="AH202">
        <f t="shared" si="13"/>
        <v>36.046875</v>
      </c>
      <c r="AI202">
        <f t="shared" si="14"/>
        <v>5.0402802101576185</v>
      </c>
      <c r="AJ202">
        <f t="shared" si="15"/>
        <v>0.37004677611145292</v>
      </c>
      <c r="AK202">
        <f t="shared" si="16"/>
        <v>121.52179914264687</v>
      </c>
    </row>
    <row r="203" spans="1:37" x14ac:dyDescent="0.3">
      <c r="A203">
        <v>201</v>
      </c>
      <c r="B203">
        <v>404</v>
      </c>
      <c r="C203" t="s">
        <v>91</v>
      </c>
      <c r="D203">
        <v>1.68676862898107E-2</v>
      </c>
      <c r="E203">
        <v>4096</v>
      </c>
      <c r="F203">
        <v>11008</v>
      </c>
      <c r="G203">
        <v>2.6875</v>
      </c>
      <c r="H203">
        <v>4.92701143640332</v>
      </c>
      <c r="I203">
        <v>10.739345240285299</v>
      </c>
      <c r="J203">
        <v>-1.01502098661022</v>
      </c>
      <c r="K203" t="b">
        <v>1</v>
      </c>
      <c r="L203">
        <v>151.19999999999999</v>
      </c>
      <c r="M203" t="s">
        <v>92</v>
      </c>
      <c r="N203">
        <v>10.7825460656759</v>
      </c>
      <c r="O203">
        <v>4.3949999999999996</v>
      </c>
      <c r="P203">
        <v>2.1800000000000002</v>
      </c>
      <c r="Q203" t="s">
        <v>854</v>
      </c>
      <c r="S203">
        <v>0</v>
      </c>
      <c r="T203">
        <v>24800</v>
      </c>
      <c r="U203">
        <v>4096</v>
      </c>
      <c r="V203">
        <v>350</v>
      </c>
      <c r="W203">
        <v>4096</v>
      </c>
      <c r="X203">
        <v>1</v>
      </c>
      <c r="Y203">
        <v>0.209907590699489</v>
      </c>
      <c r="Z203">
        <v>151.19999999999999</v>
      </c>
      <c r="AA203">
        <v>164</v>
      </c>
      <c r="AB203" t="s">
        <v>94</v>
      </c>
      <c r="AC203">
        <v>12.296875</v>
      </c>
      <c r="AE203">
        <v>0</v>
      </c>
      <c r="AF203">
        <v>151.25</v>
      </c>
      <c r="AG203">
        <v>12.71875</v>
      </c>
      <c r="AH203">
        <f t="shared" si="13"/>
        <v>138.53125</v>
      </c>
      <c r="AI203">
        <f t="shared" si="14"/>
        <v>11.891891891891891</v>
      </c>
      <c r="AJ203">
        <f t="shared" si="15"/>
        <v>0.36239482431375997</v>
      </c>
      <c r="AK203">
        <f t="shared" si="16"/>
        <v>417.36247278478891</v>
      </c>
    </row>
    <row r="204" spans="1:37" x14ac:dyDescent="0.3">
      <c r="A204">
        <v>202</v>
      </c>
      <c r="B204">
        <v>405</v>
      </c>
      <c r="C204" t="s">
        <v>91</v>
      </c>
      <c r="D204">
        <v>3.6982511356055202E-2</v>
      </c>
      <c r="E204">
        <v>4096</v>
      </c>
      <c r="F204">
        <v>11008</v>
      </c>
      <c r="G204">
        <v>2.6875</v>
      </c>
      <c r="H204">
        <v>6.5314729337438298</v>
      </c>
      <c r="I204">
        <v>13.509433275067799</v>
      </c>
      <c r="J204">
        <v>-1.0182356215638599</v>
      </c>
      <c r="K204" t="b">
        <v>1</v>
      </c>
      <c r="L204">
        <v>116.94</v>
      </c>
      <c r="M204" t="s">
        <v>92</v>
      </c>
      <c r="N204">
        <v>13.507596134557</v>
      </c>
      <c r="O204">
        <v>4.38</v>
      </c>
      <c r="P204">
        <v>2.0680000000000001</v>
      </c>
      <c r="Q204" t="s">
        <v>856</v>
      </c>
      <c r="S204">
        <v>0</v>
      </c>
      <c r="T204">
        <v>24000</v>
      </c>
      <c r="U204">
        <v>4096</v>
      </c>
      <c r="V204">
        <v>269</v>
      </c>
      <c r="W204">
        <v>4096</v>
      </c>
      <c r="X204">
        <v>1</v>
      </c>
      <c r="Y204">
        <v>0.33725985710524298</v>
      </c>
      <c r="Z204">
        <v>116.94</v>
      </c>
      <c r="AA204">
        <v>205.2</v>
      </c>
      <c r="AB204" t="s">
        <v>94</v>
      </c>
      <c r="AC204">
        <v>10.8125</v>
      </c>
      <c r="AD204" t="s">
        <v>98</v>
      </c>
      <c r="AE204">
        <v>0</v>
      </c>
      <c r="AF204">
        <v>116.9375</v>
      </c>
      <c r="AG204">
        <v>13.1015625</v>
      </c>
      <c r="AH204">
        <f t="shared" si="13"/>
        <v>103.8359375</v>
      </c>
      <c r="AI204">
        <f t="shared" si="14"/>
        <v>8.9254621347644605</v>
      </c>
      <c r="AJ204">
        <f t="shared" si="15"/>
        <v>0.36123172771160661</v>
      </c>
      <c r="AK204">
        <f t="shared" si="16"/>
        <v>323.71879607806312</v>
      </c>
    </row>
    <row r="205" spans="1:37" x14ac:dyDescent="0.3">
      <c r="A205">
        <v>203</v>
      </c>
      <c r="B205">
        <v>406</v>
      </c>
      <c r="C205" t="s">
        <v>91</v>
      </c>
      <c r="D205">
        <v>2.30846625560534E-2</v>
      </c>
      <c r="E205">
        <v>4096</v>
      </c>
      <c r="F205">
        <v>11008</v>
      </c>
      <c r="G205">
        <v>2.6875</v>
      </c>
      <c r="H205">
        <v>5.13022494709677</v>
      </c>
      <c r="I205">
        <v>7.94082670034022</v>
      </c>
      <c r="J205">
        <v>-1.0166283040870401</v>
      </c>
      <c r="K205" t="b">
        <v>1</v>
      </c>
      <c r="L205">
        <v>35.299999999999997</v>
      </c>
      <c r="M205" t="s">
        <v>92</v>
      </c>
      <c r="N205">
        <v>9.1306998835346693</v>
      </c>
      <c r="O205">
        <v>4.37</v>
      </c>
      <c r="P205">
        <v>1.548</v>
      </c>
      <c r="Q205" t="s">
        <v>855</v>
      </c>
      <c r="R205" t="s">
        <v>1941</v>
      </c>
      <c r="S205">
        <v>0</v>
      </c>
      <c r="T205">
        <v>23410</v>
      </c>
      <c r="U205">
        <v>4096</v>
      </c>
      <c r="V205">
        <v>362</v>
      </c>
      <c r="W205">
        <v>4096</v>
      </c>
      <c r="X205">
        <v>1</v>
      </c>
      <c r="Y205">
        <v>0.21707980375393399</v>
      </c>
      <c r="Z205">
        <v>35.299999999999997</v>
      </c>
      <c r="AA205">
        <v>663</v>
      </c>
      <c r="AB205" t="s">
        <v>94</v>
      </c>
      <c r="AC205">
        <v>5.94140625</v>
      </c>
      <c r="AE205">
        <v>0</v>
      </c>
      <c r="AF205">
        <v>35.3125</v>
      </c>
      <c r="AG205">
        <v>11.9375</v>
      </c>
      <c r="AH205">
        <f t="shared" si="13"/>
        <v>23.375</v>
      </c>
      <c r="AI205">
        <f t="shared" si="14"/>
        <v>2.9581151832460733</v>
      </c>
      <c r="AJ205">
        <f t="shared" si="15"/>
        <v>0.36181280864640991</v>
      </c>
      <c r="AK205">
        <f t="shared" si="16"/>
        <v>97.598811197726207</v>
      </c>
    </row>
    <row r="206" spans="1:37" x14ac:dyDescent="0.3">
      <c r="A206">
        <v>204</v>
      </c>
      <c r="B206">
        <v>412</v>
      </c>
      <c r="C206" t="s">
        <v>91</v>
      </c>
      <c r="D206">
        <v>1.7829497346544099E-2</v>
      </c>
      <c r="E206">
        <v>4096</v>
      </c>
      <c r="F206">
        <v>4096</v>
      </c>
      <c r="G206">
        <v>1</v>
      </c>
      <c r="H206">
        <v>3.13643255869605</v>
      </c>
      <c r="I206">
        <v>7.1611126193665804</v>
      </c>
      <c r="J206">
        <v>-0.97001609725933702</v>
      </c>
      <c r="K206" t="b">
        <v>1</v>
      </c>
      <c r="L206">
        <v>192.1</v>
      </c>
      <c r="M206" t="s">
        <v>92</v>
      </c>
      <c r="N206">
        <v>7.2250933879233603</v>
      </c>
      <c r="O206">
        <v>3.9670000000000001</v>
      </c>
      <c r="P206">
        <v>2.2829999999999999</v>
      </c>
      <c r="Q206" t="s">
        <v>857</v>
      </c>
      <c r="S206">
        <v>0</v>
      </c>
      <c r="T206">
        <v>9270</v>
      </c>
      <c r="U206">
        <v>4096</v>
      </c>
      <c r="V206">
        <v>110</v>
      </c>
      <c r="W206">
        <v>4096</v>
      </c>
      <c r="X206">
        <v>1</v>
      </c>
      <c r="Y206">
        <v>0.203700851916292</v>
      </c>
      <c r="Z206">
        <v>192.1</v>
      </c>
      <c r="AA206">
        <v>48.25</v>
      </c>
      <c r="AB206" t="s">
        <v>94</v>
      </c>
      <c r="AC206">
        <v>13.859375</v>
      </c>
      <c r="AE206">
        <v>3</v>
      </c>
      <c r="AF206">
        <v>192.125</v>
      </c>
      <c r="AG206">
        <v>9.7265625</v>
      </c>
      <c r="AH206">
        <f t="shared" si="13"/>
        <v>182.3984375</v>
      </c>
      <c r="AI206">
        <f t="shared" si="14"/>
        <v>19.752610441767068</v>
      </c>
      <c r="AJ206">
        <f t="shared" si="15"/>
        <v>0.37907693595453829</v>
      </c>
      <c r="AK206">
        <f t="shared" si="16"/>
        <v>506.82323765284696</v>
      </c>
    </row>
    <row r="207" spans="1:37" x14ac:dyDescent="0.3">
      <c r="A207">
        <v>205</v>
      </c>
      <c r="B207">
        <v>413</v>
      </c>
      <c r="C207" t="s">
        <v>91</v>
      </c>
      <c r="D207">
        <v>2.29989052307072E-2</v>
      </c>
      <c r="E207">
        <v>4096</v>
      </c>
      <c r="F207">
        <v>4096</v>
      </c>
      <c r="G207">
        <v>1</v>
      </c>
      <c r="H207">
        <v>3.1122354427545602</v>
      </c>
      <c r="I207">
        <v>7.3246947432016603</v>
      </c>
      <c r="J207">
        <v>-0.97242707347456303</v>
      </c>
      <c r="K207" t="b">
        <v>1</v>
      </c>
      <c r="L207">
        <v>225.2</v>
      </c>
      <c r="M207" t="s">
        <v>92</v>
      </c>
      <c r="N207">
        <v>7.3538646654112503</v>
      </c>
      <c r="O207">
        <v>3.9769999999999999</v>
      </c>
      <c r="P207">
        <v>2.3540000000000001</v>
      </c>
      <c r="Q207" t="s">
        <v>858</v>
      </c>
      <c r="S207">
        <v>0</v>
      </c>
      <c r="T207">
        <v>9464</v>
      </c>
      <c r="U207">
        <v>4096</v>
      </c>
      <c r="V207">
        <v>66</v>
      </c>
      <c r="W207">
        <v>4096</v>
      </c>
      <c r="X207">
        <v>1</v>
      </c>
      <c r="Y207">
        <v>0.25999820994805001</v>
      </c>
      <c r="Z207">
        <v>225.2</v>
      </c>
      <c r="AA207">
        <v>42</v>
      </c>
      <c r="AB207" t="s">
        <v>94</v>
      </c>
      <c r="AC207">
        <v>15.0078125</v>
      </c>
      <c r="AE207">
        <v>3</v>
      </c>
      <c r="AF207">
        <v>225.25</v>
      </c>
      <c r="AG207">
        <v>11.2890625</v>
      </c>
      <c r="AH207">
        <f t="shared" si="13"/>
        <v>213.9609375</v>
      </c>
      <c r="AI207">
        <f t="shared" si="14"/>
        <v>19.952941176470588</v>
      </c>
      <c r="AJ207">
        <f t="shared" si="15"/>
        <v>0.37816409134371592</v>
      </c>
      <c r="AK207">
        <f t="shared" si="16"/>
        <v>595.64090075191393</v>
      </c>
    </row>
    <row r="208" spans="1:37" x14ac:dyDescent="0.3">
      <c r="A208">
        <v>206</v>
      </c>
      <c r="B208">
        <v>414</v>
      </c>
      <c r="C208" t="s">
        <v>91</v>
      </c>
      <c r="D208">
        <v>5.4228641558488902E-2</v>
      </c>
      <c r="E208">
        <v>4096</v>
      </c>
      <c r="F208">
        <v>4096</v>
      </c>
      <c r="G208">
        <v>1</v>
      </c>
      <c r="H208">
        <v>9.1316817251639293</v>
      </c>
      <c r="I208">
        <v>13.715357903615301</v>
      </c>
      <c r="J208">
        <v>-0.99653683562682505</v>
      </c>
      <c r="K208" t="b">
        <v>1</v>
      </c>
      <c r="L208">
        <v>31.73</v>
      </c>
      <c r="M208" t="s">
        <v>92</v>
      </c>
      <c r="N208">
        <v>13.726279890137</v>
      </c>
      <c r="O208">
        <v>4.03</v>
      </c>
      <c r="P208">
        <v>1.502</v>
      </c>
      <c r="Q208" t="s">
        <v>859</v>
      </c>
      <c r="S208">
        <v>0</v>
      </c>
      <c r="T208">
        <v>10720</v>
      </c>
      <c r="U208">
        <v>4096</v>
      </c>
      <c r="V208">
        <v>136</v>
      </c>
      <c r="W208">
        <v>4096</v>
      </c>
      <c r="X208">
        <v>1</v>
      </c>
      <c r="Y208">
        <v>0.69728595534740401</v>
      </c>
      <c r="Z208">
        <v>31.73</v>
      </c>
      <c r="AA208">
        <v>337.8</v>
      </c>
      <c r="AB208" t="s">
        <v>94</v>
      </c>
      <c r="AC208">
        <v>5.6328125</v>
      </c>
      <c r="AD208" t="s">
        <v>98</v>
      </c>
      <c r="AE208">
        <v>3</v>
      </c>
      <c r="AF208">
        <v>31.734375</v>
      </c>
      <c r="AG208">
        <v>9.0625</v>
      </c>
      <c r="AH208">
        <f t="shared" si="13"/>
        <v>22.671875</v>
      </c>
      <c r="AI208">
        <f t="shared" si="14"/>
        <v>3.5017241379310344</v>
      </c>
      <c r="AJ208">
        <f t="shared" si="15"/>
        <v>0.36915567677702643</v>
      </c>
      <c r="AK208">
        <f t="shared" si="16"/>
        <v>85.964748739778599</v>
      </c>
    </row>
    <row r="209" spans="1:37" x14ac:dyDescent="0.3">
      <c r="A209">
        <v>207</v>
      </c>
      <c r="B209">
        <v>415</v>
      </c>
      <c r="C209" t="s">
        <v>91</v>
      </c>
      <c r="D209">
        <v>7.0169293762314205E-2</v>
      </c>
      <c r="E209">
        <v>4096</v>
      </c>
      <c r="F209">
        <v>4096</v>
      </c>
      <c r="G209">
        <v>1</v>
      </c>
      <c r="H209">
        <v>7.70285718798812</v>
      </c>
      <c r="I209">
        <v>13.5777902581235</v>
      </c>
      <c r="J209">
        <v>-0.99412585941159903</v>
      </c>
      <c r="K209" t="b">
        <v>1</v>
      </c>
      <c r="L209">
        <v>57.9</v>
      </c>
      <c r="M209" t="s">
        <v>92</v>
      </c>
      <c r="N209">
        <v>13.579440518682</v>
      </c>
      <c r="O209">
        <v>4.03</v>
      </c>
      <c r="P209">
        <v>1.7629999999999999</v>
      </c>
      <c r="Q209" t="s">
        <v>860</v>
      </c>
      <c r="S209">
        <v>0</v>
      </c>
      <c r="T209">
        <v>10780</v>
      </c>
      <c r="U209">
        <v>4096</v>
      </c>
      <c r="V209">
        <v>187</v>
      </c>
      <c r="W209">
        <v>4096</v>
      </c>
      <c r="X209">
        <v>1</v>
      </c>
      <c r="Y209">
        <v>0.49016146244380299</v>
      </c>
      <c r="Z209">
        <v>57.9</v>
      </c>
      <c r="AA209">
        <v>186.2</v>
      </c>
      <c r="AB209" t="s">
        <v>94</v>
      </c>
      <c r="AC209">
        <v>7.609375</v>
      </c>
      <c r="AD209" t="s">
        <v>98</v>
      </c>
      <c r="AE209">
        <v>2</v>
      </c>
      <c r="AF209">
        <v>57.90625</v>
      </c>
      <c r="AG209">
        <v>8.7578125</v>
      </c>
      <c r="AH209">
        <f t="shared" si="13"/>
        <v>49.1484375</v>
      </c>
      <c r="AI209">
        <f t="shared" si="14"/>
        <v>6.6119536128456735</v>
      </c>
      <c r="AJ209">
        <f t="shared" si="15"/>
        <v>0.37004677611145292</v>
      </c>
      <c r="AK209">
        <f t="shared" si="16"/>
        <v>156.4835954213514</v>
      </c>
    </row>
    <row r="210" spans="1:37" x14ac:dyDescent="0.3">
      <c r="A210">
        <v>208</v>
      </c>
      <c r="B210">
        <v>418</v>
      </c>
      <c r="C210" t="s">
        <v>91</v>
      </c>
      <c r="D210">
        <v>2.4237937474934901E-2</v>
      </c>
      <c r="E210">
        <v>4096</v>
      </c>
      <c r="F210">
        <v>11008</v>
      </c>
      <c r="G210">
        <v>2.6875</v>
      </c>
      <c r="H210">
        <v>4.8217843671737599</v>
      </c>
      <c r="I210">
        <v>10.6700814218903</v>
      </c>
      <c r="J210">
        <v>-1.0142173278718101</v>
      </c>
      <c r="K210" t="b">
        <v>1</v>
      </c>
      <c r="L210">
        <v>163</v>
      </c>
      <c r="M210" t="s">
        <v>92</v>
      </c>
      <c r="N210">
        <v>10.7365053838863</v>
      </c>
      <c r="O210">
        <v>4.3949999999999996</v>
      </c>
      <c r="P210">
        <v>2.2130000000000001</v>
      </c>
      <c r="Q210" t="s">
        <v>861</v>
      </c>
      <c r="S210">
        <v>0</v>
      </c>
      <c r="T210">
        <v>24880</v>
      </c>
      <c r="U210">
        <v>4096</v>
      </c>
      <c r="V210">
        <v>441</v>
      </c>
      <c r="W210">
        <v>4096</v>
      </c>
      <c r="X210">
        <v>1</v>
      </c>
      <c r="Y210">
        <v>0.18198973177017899</v>
      </c>
      <c r="Z210">
        <v>163</v>
      </c>
      <c r="AA210">
        <v>152.6</v>
      </c>
      <c r="AB210" t="s">
        <v>94</v>
      </c>
      <c r="AC210">
        <v>12.765625</v>
      </c>
      <c r="AE210">
        <v>0</v>
      </c>
      <c r="AF210">
        <v>163</v>
      </c>
      <c r="AG210">
        <v>11.828125</v>
      </c>
      <c r="AH210">
        <f t="shared" si="13"/>
        <v>151.171875</v>
      </c>
      <c r="AI210">
        <f t="shared" si="14"/>
        <v>13.780713342140027</v>
      </c>
      <c r="AJ210">
        <f t="shared" si="15"/>
        <v>0.3626861831419268</v>
      </c>
      <c r="AK210">
        <f t="shared" si="16"/>
        <v>449.4243441752912</v>
      </c>
    </row>
    <row r="211" spans="1:37" x14ac:dyDescent="0.3">
      <c r="A211">
        <v>209</v>
      </c>
      <c r="B211">
        <v>419</v>
      </c>
      <c r="C211" t="s">
        <v>91</v>
      </c>
      <c r="D211">
        <v>4.1832548152291697E-2</v>
      </c>
      <c r="E211">
        <v>4096</v>
      </c>
      <c r="F211">
        <v>11008</v>
      </c>
      <c r="G211">
        <v>2.6875</v>
      </c>
      <c r="H211">
        <v>5.7267384332836402</v>
      </c>
      <c r="I211">
        <v>12.963456726905701</v>
      </c>
      <c r="J211">
        <v>-1.0166283040870401</v>
      </c>
      <c r="K211" t="b">
        <v>1</v>
      </c>
      <c r="L211">
        <v>183.5</v>
      </c>
      <c r="M211" t="s">
        <v>92</v>
      </c>
      <c r="N211">
        <v>12.9638662852616</v>
      </c>
      <c r="O211">
        <v>4.3869999999999996</v>
      </c>
      <c r="P211">
        <v>2.2639999999999998</v>
      </c>
      <c r="Q211" t="s">
        <v>863</v>
      </c>
      <c r="S211">
        <v>0</v>
      </c>
      <c r="T211">
        <v>24270</v>
      </c>
      <c r="U211">
        <v>4096</v>
      </c>
      <c r="V211">
        <v>378</v>
      </c>
      <c r="W211">
        <v>4096</v>
      </c>
      <c r="X211">
        <v>1</v>
      </c>
      <c r="Y211">
        <v>0.24311719155007799</v>
      </c>
      <c r="Z211">
        <v>183.5</v>
      </c>
      <c r="AA211">
        <v>132.19999999999999</v>
      </c>
      <c r="AB211" t="s">
        <v>94</v>
      </c>
      <c r="AC211">
        <v>13.546875</v>
      </c>
      <c r="AE211">
        <v>0</v>
      </c>
      <c r="AF211">
        <v>183.5</v>
      </c>
      <c r="AG211">
        <v>12.1015625</v>
      </c>
      <c r="AH211">
        <f t="shared" si="13"/>
        <v>171.3984375</v>
      </c>
      <c r="AI211">
        <f t="shared" si="14"/>
        <v>15.16333118140736</v>
      </c>
      <c r="AJ211">
        <f t="shared" si="15"/>
        <v>0.36181280864640991</v>
      </c>
      <c r="AK211">
        <f t="shared" si="16"/>
        <v>507.16833571066218</v>
      </c>
    </row>
    <row r="212" spans="1:37" x14ac:dyDescent="0.3">
      <c r="A212">
        <v>210</v>
      </c>
      <c r="B212">
        <v>420</v>
      </c>
      <c r="C212" t="s">
        <v>91</v>
      </c>
      <c r="D212">
        <v>1.7737670661559499E-2</v>
      </c>
      <c r="E212">
        <v>4096</v>
      </c>
      <c r="F212">
        <v>11008</v>
      </c>
      <c r="G212">
        <v>2.6875</v>
      </c>
      <c r="H212">
        <v>5.7573925651891003</v>
      </c>
      <c r="I212">
        <v>9.4682119919711401</v>
      </c>
      <c r="J212">
        <v>-1.01743196282545</v>
      </c>
      <c r="K212" t="b">
        <v>1</v>
      </c>
      <c r="L212">
        <v>44.16</v>
      </c>
      <c r="M212" t="s">
        <v>92</v>
      </c>
      <c r="N212">
        <v>10.0098189147008</v>
      </c>
      <c r="O212">
        <v>4.37</v>
      </c>
      <c r="P212">
        <v>1.645</v>
      </c>
      <c r="Q212" t="s">
        <v>862</v>
      </c>
      <c r="R212" t="s">
        <v>1941</v>
      </c>
      <c r="S212">
        <v>0</v>
      </c>
      <c r="T212">
        <v>23420</v>
      </c>
      <c r="U212">
        <v>4096</v>
      </c>
      <c r="V212">
        <v>284</v>
      </c>
      <c r="W212">
        <v>4096</v>
      </c>
      <c r="X212">
        <v>1</v>
      </c>
      <c r="Y212">
        <v>0.28229931185971102</v>
      </c>
      <c r="Z212">
        <v>44.16</v>
      </c>
      <c r="AA212">
        <v>530.5</v>
      </c>
      <c r="AB212" t="s">
        <v>94</v>
      </c>
      <c r="AC212">
        <v>6.64453125</v>
      </c>
      <c r="AE212">
        <v>0</v>
      </c>
      <c r="AF212">
        <v>44.15625</v>
      </c>
      <c r="AG212">
        <v>12.6796875</v>
      </c>
      <c r="AH212">
        <f t="shared" si="13"/>
        <v>31.4765625</v>
      </c>
      <c r="AI212">
        <f t="shared" si="14"/>
        <v>3.4824399260628467</v>
      </c>
      <c r="AJ212">
        <f t="shared" si="15"/>
        <v>0.36152215143132183</v>
      </c>
      <c r="AK212">
        <f t="shared" si="16"/>
        <v>122.13981861188481</v>
      </c>
    </row>
    <row r="213" spans="1:37" x14ac:dyDescent="0.3">
      <c r="A213">
        <v>211</v>
      </c>
      <c r="B213">
        <v>426</v>
      </c>
      <c r="C213" t="s">
        <v>91</v>
      </c>
      <c r="D213">
        <v>1.55404805273461E-2</v>
      </c>
      <c r="E213">
        <v>4096</v>
      </c>
      <c r="F213">
        <v>4096</v>
      </c>
      <c r="G213">
        <v>1</v>
      </c>
      <c r="H213">
        <v>3.2060945888179302</v>
      </c>
      <c r="I213">
        <v>7.4203556401352602</v>
      </c>
      <c r="J213">
        <v>-0.96680146230570196</v>
      </c>
      <c r="K213" t="b">
        <v>1</v>
      </c>
      <c r="L213">
        <v>206.4</v>
      </c>
      <c r="M213" t="s">
        <v>92</v>
      </c>
      <c r="N213">
        <v>7.4818758431512098</v>
      </c>
      <c r="O213">
        <v>3.9750000000000001</v>
      </c>
      <c r="P213">
        <v>2.3140000000000001</v>
      </c>
      <c r="Q213" t="s">
        <v>864</v>
      </c>
      <c r="S213">
        <v>0</v>
      </c>
      <c r="T213">
        <v>9430</v>
      </c>
      <c r="U213">
        <v>4096</v>
      </c>
      <c r="V213">
        <v>414</v>
      </c>
      <c r="W213">
        <v>4096</v>
      </c>
      <c r="X213">
        <v>1</v>
      </c>
      <c r="Y213">
        <v>0.108423633879349</v>
      </c>
      <c r="Z213">
        <v>206.4</v>
      </c>
      <c r="AA213">
        <v>45.72</v>
      </c>
      <c r="AB213" t="s">
        <v>94</v>
      </c>
      <c r="AC213">
        <v>14.3671875</v>
      </c>
      <c r="AE213">
        <v>3</v>
      </c>
      <c r="AF213">
        <v>206.375</v>
      </c>
      <c r="AG213">
        <v>5.7421875</v>
      </c>
      <c r="AH213">
        <f t="shared" si="13"/>
        <v>200.6328125</v>
      </c>
      <c r="AI213">
        <f t="shared" si="14"/>
        <v>35.940136054421771</v>
      </c>
      <c r="AJ213">
        <f t="shared" si="15"/>
        <v>0.38029749069084523</v>
      </c>
      <c r="AK213">
        <f t="shared" si="16"/>
        <v>542.6672672099437</v>
      </c>
    </row>
    <row r="214" spans="1:37" x14ac:dyDescent="0.3">
      <c r="A214">
        <v>212</v>
      </c>
      <c r="B214">
        <v>427</v>
      </c>
      <c r="C214" t="s">
        <v>91</v>
      </c>
      <c r="D214">
        <v>2.4114522927904801E-2</v>
      </c>
      <c r="E214">
        <v>4096</v>
      </c>
      <c r="F214">
        <v>4096</v>
      </c>
      <c r="G214">
        <v>1</v>
      </c>
      <c r="H214">
        <v>3.5054317170540599</v>
      </c>
      <c r="I214">
        <v>8.4075588838718591</v>
      </c>
      <c r="J214">
        <v>-0.97001609725933702</v>
      </c>
      <c r="K214" t="b">
        <v>1</v>
      </c>
      <c r="L214">
        <v>250</v>
      </c>
      <c r="M214" t="s">
        <v>92</v>
      </c>
      <c r="N214">
        <v>8.4172958671429505</v>
      </c>
      <c r="O214">
        <v>3.984</v>
      </c>
      <c r="P214">
        <v>2.3980000000000001</v>
      </c>
      <c r="Q214" t="s">
        <v>865</v>
      </c>
      <c r="S214">
        <v>0</v>
      </c>
      <c r="T214">
        <v>9630</v>
      </c>
      <c r="U214">
        <v>4096</v>
      </c>
      <c r="V214">
        <v>377</v>
      </c>
      <c r="W214">
        <v>4096</v>
      </c>
      <c r="X214">
        <v>1</v>
      </c>
      <c r="Y214">
        <v>0.12903629831695901</v>
      </c>
      <c r="Z214">
        <v>250</v>
      </c>
      <c r="AA214">
        <v>38.53</v>
      </c>
      <c r="AB214" t="s">
        <v>94</v>
      </c>
      <c r="AC214">
        <v>15.8125</v>
      </c>
      <c r="AE214">
        <v>3</v>
      </c>
      <c r="AF214">
        <v>250</v>
      </c>
      <c r="AG214">
        <v>6.30078125</v>
      </c>
      <c r="AH214">
        <f t="shared" si="13"/>
        <v>243.69921875</v>
      </c>
      <c r="AI214">
        <f t="shared" si="14"/>
        <v>39.677619342839428</v>
      </c>
      <c r="AJ214">
        <f t="shared" si="15"/>
        <v>0.37907693595453829</v>
      </c>
      <c r="AK214">
        <f t="shared" si="16"/>
        <v>659.49673084300184</v>
      </c>
    </row>
    <row r="215" spans="1:37" x14ac:dyDescent="0.3">
      <c r="A215">
        <v>213</v>
      </c>
      <c r="B215">
        <v>428</v>
      </c>
      <c r="C215" t="s">
        <v>91</v>
      </c>
      <c r="D215">
        <v>4.5124206784271599E-2</v>
      </c>
      <c r="E215">
        <v>4096</v>
      </c>
      <c r="F215">
        <v>4096</v>
      </c>
      <c r="G215">
        <v>1</v>
      </c>
      <c r="H215">
        <v>8.3567506057362806</v>
      </c>
      <c r="I215">
        <v>11.9312201031117</v>
      </c>
      <c r="J215">
        <v>-0.99573317688841601</v>
      </c>
      <c r="K215" t="b">
        <v>1</v>
      </c>
      <c r="L215">
        <v>26.78</v>
      </c>
      <c r="M215" t="s">
        <v>92</v>
      </c>
      <c r="N215">
        <v>11.993169378323399</v>
      </c>
      <c r="O215">
        <v>4.0199999999999996</v>
      </c>
      <c r="P215">
        <v>1.4279999999999999</v>
      </c>
      <c r="Q215" t="s">
        <v>866</v>
      </c>
      <c r="S215">
        <v>0</v>
      </c>
      <c r="T215">
        <v>10424</v>
      </c>
      <c r="U215">
        <v>4096</v>
      </c>
      <c r="V215">
        <v>159</v>
      </c>
      <c r="W215">
        <v>4096</v>
      </c>
      <c r="X215">
        <v>1</v>
      </c>
      <c r="Y215">
        <v>0.58342827336120695</v>
      </c>
      <c r="Z215">
        <v>26.78</v>
      </c>
      <c r="AA215">
        <v>389.2</v>
      </c>
      <c r="AB215" t="s">
        <v>94</v>
      </c>
      <c r="AC215">
        <v>5.17578125</v>
      </c>
      <c r="AD215" t="s">
        <v>98</v>
      </c>
      <c r="AE215">
        <v>1</v>
      </c>
      <c r="AF215">
        <v>26.78125</v>
      </c>
      <c r="AG215">
        <v>8.5859375</v>
      </c>
      <c r="AH215">
        <f t="shared" si="13"/>
        <v>18.1953125</v>
      </c>
      <c r="AI215">
        <f t="shared" si="14"/>
        <v>3.1191992720655142</v>
      </c>
      <c r="AJ215">
        <f t="shared" si="15"/>
        <v>0.36945247120724611</v>
      </c>
      <c r="AK215">
        <f t="shared" si="16"/>
        <v>72.489026565414235</v>
      </c>
    </row>
    <row r="216" spans="1:37" x14ac:dyDescent="0.3">
      <c r="A216">
        <v>214</v>
      </c>
      <c r="B216">
        <v>429</v>
      </c>
      <c r="C216" t="s">
        <v>91</v>
      </c>
      <c r="D216">
        <v>3.4781047922661401E-2</v>
      </c>
      <c r="E216">
        <v>4096</v>
      </c>
      <c r="F216">
        <v>4096</v>
      </c>
      <c r="G216">
        <v>1</v>
      </c>
      <c r="H216">
        <v>6.8931352364722196</v>
      </c>
      <c r="I216">
        <v>11.8677709198247</v>
      </c>
      <c r="J216">
        <v>-0.99332220067318999</v>
      </c>
      <c r="K216" t="b">
        <v>1</v>
      </c>
      <c r="L216">
        <v>52.72</v>
      </c>
      <c r="M216" t="s">
        <v>92</v>
      </c>
      <c r="N216">
        <v>11.875964699220299</v>
      </c>
      <c r="O216">
        <v>4.03</v>
      </c>
      <c r="P216">
        <v>1.722</v>
      </c>
      <c r="Q216" t="s">
        <v>867</v>
      </c>
      <c r="S216">
        <v>0</v>
      </c>
      <c r="T216">
        <v>10740</v>
      </c>
      <c r="U216">
        <v>4096</v>
      </c>
      <c r="V216">
        <v>177</v>
      </c>
      <c r="W216">
        <v>4096</v>
      </c>
      <c r="X216">
        <v>1</v>
      </c>
      <c r="Y216">
        <v>0.442955169297785</v>
      </c>
      <c r="Z216">
        <v>52.72</v>
      </c>
      <c r="AA216">
        <v>203.6</v>
      </c>
      <c r="AB216" t="s">
        <v>94</v>
      </c>
      <c r="AC216">
        <v>7.26171875</v>
      </c>
      <c r="AD216" t="s">
        <v>98</v>
      </c>
      <c r="AE216">
        <v>2</v>
      </c>
      <c r="AF216">
        <v>52.71875</v>
      </c>
      <c r="AG216">
        <v>8.8515625</v>
      </c>
      <c r="AH216">
        <f t="shared" si="13"/>
        <v>43.8671875</v>
      </c>
      <c r="AI216">
        <f t="shared" si="14"/>
        <v>5.9558693733451014</v>
      </c>
      <c r="AJ216">
        <f t="shared" si="15"/>
        <v>0.37034428696928262</v>
      </c>
      <c r="AK216">
        <f t="shared" si="16"/>
        <v>142.35065007057241</v>
      </c>
    </row>
    <row r="217" spans="1:37" x14ac:dyDescent="0.3">
      <c r="A217">
        <v>215</v>
      </c>
      <c r="B217">
        <v>432</v>
      </c>
      <c r="C217" t="s">
        <v>91</v>
      </c>
      <c r="D217">
        <v>2.3949192563400602E-2</v>
      </c>
      <c r="E217">
        <v>4096</v>
      </c>
      <c r="F217">
        <v>11008</v>
      </c>
      <c r="G217">
        <v>2.6875</v>
      </c>
      <c r="H217">
        <v>3.4048807268960801</v>
      </c>
      <c r="I217">
        <v>7.6809321085253401</v>
      </c>
      <c r="J217">
        <v>-1.01261001039499</v>
      </c>
      <c r="K217" t="b">
        <v>1</v>
      </c>
      <c r="L217">
        <v>180.6</v>
      </c>
      <c r="M217" t="s">
        <v>92</v>
      </c>
      <c r="N217">
        <v>7.9251462159525898</v>
      </c>
      <c r="O217">
        <v>4.4000000000000004</v>
      </c>
      <c r="P217">
        <v>2.2559999999999998</v>
      </c>
      <c r="Q217" t="s">
        <v>868</v>
      </c>
      <c r="S217">
        <v>0</v>
      </c>
      <c r="T217">
        <v>25120</v>
      </c>
      <c r="U217">
        <v>4096</v>
      </c>
      <c r="V217">
        <v>59</v>
      </c>
      <c r="W217">
        <v>4096</v>
      </c>
      <c r="X217">
        <v>1</v>
      </c>
      <c r="Y217">
        <v>0.31308880287337298</v>
      </c>
      <c r="Z217">
        <v>180.6</v>
      </c>
      <c r="AA217">
        <v>139.1</v>
      </c>
      <c r="AB217" t="s">
        <v>94</v>
      </c>
      <c r="AC217">
        <v>13.4375</v>
      </c>
      <c r="AE217">
        <v>0</v>
      </c>
      <c r="AF217">
        <v>180.625</v>
      </c>
      <c r="AG217">
        <v>20.1875</v>
      </c>
      <c r="AH217">
        <f t="shared" si="13"/>
        <v>160.4375</v>
      </c>
      <c r="AI217">
        <f t="shared" si="14"/>
        <v>8.9473684210526319</v>
      </c>
      <c r="AJ217">
        <f t="shared" si="15"/>
        <v>0.36326960372814016</v>
      </c>
      <c r="AK217">
        <f t="shared" si="16"/>
        <v>497.22024123761872</v>
      </c>
    </row>
    <row r="218" spans="1:37" x14ac:dyDescent="0.3">
      <c r="A218">
        <v>216</v>
      </c>
      <c r="B218">
        <v>433</v>
      </c>
      <c r="C218" t="s">
        <v>91</v>
      </c>
      <c r="D218">
        <v>3.9454962239875699E-2</v>
      </c>
      <c r="E218">
        <v>4096</v>
      </c>
      <c r="F218">
        <v>11008</v>
      </c>
      <c r="G218">
        <v>2.6875</v>
      </c>
      <c r="H218">
        <v>4.8425332270263004</v>
      </c>
      <c r="I218">
        <v>11.7753005227495</v>
      </c>
      <c r="J218">
        <v>-1.0134136691333999</v>
      </c>
      <c r="K218" t="b">
        <v>1</v>
      </c>
      <c r="L218">
        <v>269.8</v>
      </c>
      <c r="M218" t="s">
        <v>92</v>
      </c>
      <c r="N218">
        <v>11.7741746732327</v>
      </c>
      <c r="O218">
        <v>4.3899999999999997</v>
      </c>
      <c r="P218">
        <v>2.4319999999999999</v>
      </c>
      <c r="Q218" t="s">
        <v>870</v>
      </c>
      <c r="S218">
        <v>0</v>
      </c>
      <c r="T218">
        <v>24660</v>
      </c>
      <c r="U218">
        <v>4096</v>
      </c>
      <c r="V218">
        <v>505</v>
      </c>
      <c r="W218">
        <v>4096</v>
      </c>
      <c r="X218">
        <v>1</v>
      </c>
      <c r="Y218">
        <v>0.170990484367291</v>
      </c>
      <c r="Z218">
        <v>269.8</v>
      </c>
      <c r="AA218">
        <v>91.4</v>
      </c>
      <c r="AB218" t="s">
        <v>94</v>
      </c>
      <c r="AC218">
        <v>16.421875</v>
      </c>
      <c r="AE218">
        <v>0</v>
      </c>
      <c r="AF218">
        <v>269.75</v>
      </c>
      <c r="AG218">
        <v>11.15625</v>
      </c>
      <c r="AH218">
        <f t="shared" si="13"/>
        <v>258.59375</v>
      </c>
      <c r="AI218">
        <f t="shared" si="14"/>
        <v>24.179271708683473</v>
      </c>
      <c r="AJ218">
        <f t="shared" si="15"/>
        <v>0.36297777621727673</v>
      </c>
      <c r="AK218">
        <f t="shared" si="16"/>
        <v>743.15844570751062</v>
      </c>
    </row>
    <row r="219" spans="1:37" x14ac:dyDescent="0.3">
      <c r="A219">
        <v>217</v>
      </c>
      <c r="B219">
        <v>434</v>
      </c>
      <c r="C219" t="s">
        <v>91</v>
      </c>
      <c r="D219">
        <v>3.5186813518947903E-2</v>
      </c>
      <c r="E219">
        <v>4096</v>
      </c>
      <c r="F219">
        <v>11008</v>
      </c>
      <c r="G219">
        <v>2.6875</v>
      </c>
      <c r="H219">
        <v>5.6204331656709297</v>
      </c>
      <c r="I219">
        <v>16.751525411745799</v>
      </c>
      <c r="J219">
        <v>-1.0029661055340899</v>
      </c>
      <c r="K219" t="b">
        <v>1</v>
      </c>
      <c r="L219">
        <v>954</v>
      </c>
      <c r="M219" t="s">
        <v>92</v>
      </c>
      <c r="N219">
        <v>16.746352535622002</v>
      </c>
      <c r="O219">
        <v>4.37</v>
      </c>
      <c r="P219">
        <v>2.98</v>
      </c>
      <c r="Q219" t="s">
        <v>869</v>
      </c>
      <c r="R219" t="s">
        <v>1941</v>
      </c>
      <c r="S219">
        <v>0</v>
      </c>
      <c r="T219">
        <v>23500</v>
      </c>
      <c r="U219">
        <v>4096</v>
      </c>
      <c r="V219">
        <v>382</v>
      </c>
      <c r="W219">
        <v>4096</v>
      </c>
      <c r="X219">
        <v>1</v>
      </c>
      <c r="Y219">
        <v>0.23640192634840199</v>
      </c>
      <c r="Z219">
        <v>954</v>
      </c>
      <c r="AA219">
        <v>24.64</v>
      </c>
      <c r="AB219" t="s">
        <v>94</v>
      </c>
      <c r="AC219">
        <v>30.890625</v>
      </c>
      <c r="AE219">
        <v>0</v>
      </c>
      <c r="AF219">
        <v>954</v>
      </c>
      <c r="AG219">
        <v>11.3671875</v>
      </c>
      <c r="AH219">
        <f t="shared" si="13"/>
        <v>942.6328125</v>
      </c>
      <c r="AI219">
        <f t="shared" si="14"/>
        <v>83.925773195876289</v>
      </c>
      <c r="AJ219">
        <f t="shared" si="15"/>
        <v>0.36678988858788342</v>
      </c>
      <c r="AK219">
        <f t="shared" si="16"/>
        <v>2600.9441090997257</v>
      </c>
    </row>
    <row r="220" spans="1:37" x14ac:dyDescent="0.3">
      <c r="A220">
        <v>218</v>
      </c>
      <c r="B220">
        <v>440</v>
      </c>
      <c r="C220" t="s">
        <v>91</v>
      </c>
      <c r="D220">
        <v>1.0854873069872701E-2</v>
      </c>
      <c r="E220">
        <v>4096</v>
      </c>
      <c r="F220">
        <v>4096</v>
      </c>
      <c r="G220">
        <v>1</v>
      </c>
      <c r="H220">
        <v>2.6941139764798598</v>
      </c>
      <c r="I220">
        <v>6.4090445768602899</v>
      </c>
      <c r="J220">
        <v>-0.94670999384548304</v>
      </c>
      <c r="K220" t="b">
        <v>1</v>
      </c>
      <c r="L220">
        <v>238.8</v>
      </c>
      <c r="M220" t="s">
        <v>92</v>
      </c>
      <c r="N220">
        <v>6.6141393020828101</v>
      </c>
      <c r="O220">
        <v>3.9860000000000002</v>
      </c>
      <c r="P220">
        <v>2.379</v>
      </c>
      <c r="Q220" t="s">
        <v>871</v>
      </c>
      <c r="S220">
        <v>0</v>
      </c>
      <c r="T220">
        <v>9700</v>
      </c>
      <c r="U220">
        <v>4096</v>
      </c>
      <c r="V220">
        <v>457</v>
      </c>
      <c r="W220">
        <v>4096</v>
      </c>
      <c r="X220">
        <v>1</v>
      </c>
      <c r="Y220">
        <v>7.9247309286262099E-2</v>
      </c>
      <c r="Z220">
        <v>238.8</v>
      </c>
      <c r="AA220">
        <v>40.619999999999997</v>
      </c>
      <c r="AB220" t="s">
        <v>94</v>
      </c>
      <c r="AC220">
        <v>15.453125</v>
      </c>
      <c r="AE220">
        <v>8</v>
      </c>
      <c r="AF220">
        <v>238.75</v>
      </c>
      <c r="AG220">
        <v>5.23046875</v>
      </c>
      <c r="AH220">
        <f t="shared" si="13"/>
        <v>233.51953125</v>
      </c>
      <c r="AI220">
        <f t="shared" si="14"/>
        <v>45.646004480955938</v>
      </c>
      <c r="AJ220">
        <f t="shared" si="15"/>
        <v>0.38801549916875072</v>
      </c>
      <c r="AK220">
        <f t="shared" si="16"/>
        <v>615.31047216277796</v>
      </c>
    </row>
    <row r="221" spans="1:37" x14ac:dyDescent="0.3">
      <c r="A221">
        <v>219</v>
      </c>
      <c r="B221">
        <v>441</v>
      </c>
      <c r="C221" t="s">
        <v>91</v>
      </c>
      <c r="D221">
        <v>1.2228959640196701E-2</v>
      </c>
      <c r="E221">
        <v>4096</v>
      </c>
      <c r="F221">
        <v>4096</v>
      </c>
      <c r="G221">
        <v>1</v>
      </c>
      <c r="H221">
        <v>2.9062795110362001</v>
      </c>
      <c r="I221">
        <v>7.40760695684033</v>
      </c>
      <c r="J221">
        <v>-0.94912097006070995</v>
      </c>
      <c r="K221" t="b">
        <v>1</v>
      </c>
      <c r="L221">
        <v>354.5</v>
      </c>
      <c r="M221" t="s">
        <v>92</v>
      </c>
      <c r="N221">
        <v>7.4573139801454902</v>
      </c>
      <c r="O221">
        <v>4.008</v>
      </c>
      <c r="P221">
        <v>2.5489999999999999</v>
      </c>
      <c r="Q221" t="s">
        <v>872</v>
      </c>
      <c r="S221">
        <v>0</v>
      </c>
      <c r="T221">
        <v>10216</v>
      </c>
      <c r="U221">
        <v>4096</v>
      </c>
      <c r="V221">
        <v>328</v>
      </c>
      <c r="W221">
        <v>4096</v>
      </c>
      <c r="X221">
        <v>1</v>
      </c>
      <c r="Y221">
        <v>0.10525667776446999</v>
      </c>
      <c r="Z221">
        <v>354.5</v>
      </c>
      <c r="AA221">
        <v>28.81</v>
      </c>
      <c r="AB221" t="s">
        <v>94</v>
      </c>
      <c r="AC221">
        <v>18.828125</v>
      </c>
      <c r="AE221">
        <v>8</v>
      </c>
      <c r="AF221">
        <v>354.5</v>
      </c>
      <c r="AG221">
        <v>7.00390625</v>
      </c>
      <c r="AH221">
        <f t="shared" si="13"/>
        <v>347.49609375</v>
      </c>
      <c r="AI221">
        <f t="shared" si="14"/>
        <v>50.614612381483546</v>
      </c>
      <c r="AJ221">
        <f t="shared" si="15"/>
        <v>0.38708112985282289</v>
      </c>
      <c r="AK221">
        <f t="shared" si="16"/>
        <v>915.82867946776173</v>
      </c>
    </row>
    <row r="222" spans="1:37" x14ac:dyDescent="0.3">
      <c r="A222">
        <v>220</v>
      </c>
      <c r="B222">
        <v>442</v>
      </c>
      <c r="C222" t="s">
        <v>91</v>
      </c>
      <c r="D222">
        <v>3.3056887477285399E-2</v>
      </c>
      <c r="E222">
        <v>4096</v>
      </c>
      <c r="F222">
        <v>4096</v>
      </c>
      <c r="G222">
        <v>1</v>
      </c>
      <c r="H222">
        <v>6.1189530480683798</v>
      </c>
      <c r="I222">
        <v>8.8198971669423099</v>
      </c>
      <c r="J222">
        <v>-0.99332220067318999</v>
      </c>
      <c r="K222" t="b">
        <v>1</v>
      </c>
      <c r="L222">
        <v>27.61</v>
      </c>
      <c r="M222" t="s">
        <v>92</v>
      </c>
      <c r="N222">
        <v>9.1209232869556995</v>
      </c>
      <c r="O222">
        <v>3.9260000000000002</v>
      </c>
      <c r="P222">
        <v>1.4410000000000001</v>
      </c>
      <c r="Q222" t="s">
        <v>873</v>
      </c>
      <c r="S222">
        <v>0</v>
      </c>
      <c r="T222">
        <v>8424</v>
      </c>
      <c r="U222">
        <v>4096</v>
      </c>
      <c r="V222">
        <v>229</v>
      </c>
      <c r="W222">
        <v>4096</v>
      </c>
      <c r="X222">
        <v>1</v>
      </c>
      <c r="Y222">
        <v>0.33826993890198598</v>
      </c>
      <c r="Z222">
        <v>27.61</v>
      </c>
      <c r="AA222">
        <v>305</v>
      </c>
      <c r="AB222" t="s">
        <v>94</v>
      </c>
      <c r="AC222">
        <v>5.25390625</v>
      </c>
      <c r="AD222" t="s">
        <v>98</v>
      </c>
      <c r="AE222">
        <v>3</v>
      </c>
      <c r="AF222">
        <v>27.609375</v>
      </c>
      <c r="AG222">
        <v>6.546875</v>
      </c>
      <c r="AH222">
        <f t="shared" si="13"/>
        <v>21.0625</v>
      </c>
      <c r="AI222">
        <f t="shared" si="14"/>
        <v>4.2171837708830546</v>
      </c>
      <c r="AJ222">
        <f t="shared" si="15"/>
        <v>0.37034428696928262</v>
      </c>
      <c r="AK222">
        <f t="shared" si="16"/>
        <v>74.550562737018808</v>
      </c>
    </row>
    <row r="223" spans="1:37" x14ac:dyDescent="0.3">
      <c r="A223">
        <v>221</v>
      </c>
      <c r="B223">
        <v>443</v>
      </c>
      <c r="C223" t="s">
        <v>91</v>
      </c>
      <c r="D223">
        <v>4.8516845543088397E-2</v>
      </c>
      <c r="E223">
        <v>4096</v>
      </c>
      <c r="F223">
        <v>4096</v>
      </c>
      <c r="G223">
        <v>1</v>
      </c>
      <c r="H223">
        <v>4.1149698952773397</v>
      </c>
      <c r="I223">
        <v>10.633017912992001</v>
      </c>
      <c r="J223">
        <v>-0.97081975599774495</v>
      </c>
      <c r="K223" t="b">
        <v>1</v>
      </c>
      <c r="L223">
        <v>384.5</v>
      </c>
      <c r="M223" t="s">
        <v>92</v>
      </c>
      <c r="N223">
        <v>10.637360980331801</v>
      </c>
      <c r="O223">
        <v>3.95</v>
      </c>
      <c r="P223">
        <v>2.5840000000000001</v>
      </c>
      <c r="Q223" t="s">
        <v>874</v>
      </c>
      <c r="S223">
        <v>0</v>
      </c>
      <c r="T223">
        <v>8900</v>
      </c>
      <c r="U223">
        <v>4096</v>
      </c>
      <c r="V223">
        <v>466</v>
      </c>
      <c r="W223">
        <v>4096</v>
      </c>
      <c r="X223">
        <v>1</v>
      </c>
      <c r="Y223">
        <v>0.14429819393731499</v>
      </c>
      <c r="Z223">
        <v>384.5</v>
      </c>
      <c r="AA223">
        <v>23.14</v>
      </c>
      <c r="AB223" t="s">
        <v>94</v>
      </c>
      <c r="AC223">
        <v>19.609375</v>
      </c>
      <c r="AE223">
        <v>3</v>
      </c>
      <c r="AF223">
        <v>384.5</v>
      </c>
      <c r="AG223">
        <v>5.125</v>
      </c>
      <c r="AH223">
        <f t="shared" si="13"/>
        <v>379.375</v>
      </c>
      <c r="AI223">
        <f t="shared" si="14"/>
        <v>75.024390243902445</v>
      </c>
      <c r="AJ223">
        <f t="shared" si="15"/>
        <v>0.37877240984635374</v>
      </c>
      <c r="AK223">
        <f t="shared" si="16"/>
        <v>1015.1214555357124</v>
      </c>
    </row>
    <row r="224" spans="1:37" x14ac:dyDescent="0.3">
      <c r="A224">
        <v>222</v>
      </c>
      <c r="B224">
        <v>446</v>
      </c>
      <c r="C224" t="s">
        <v>91</v>
      </c>
      <c r="D224">
        <v>3.5414932428442701E-2</v>
      </c>
      <c r="E224">
        <v>4096</v>
      </c>
      <c r="F224">
        <v>11008</v>
      </c>
      <c r="G224">
        <v>2.6875</v>
      </c>
      <c r="H224">
        <v>3.8313490889539699</v>
      </c>
      <c r="I224">
        <v>10.244368950738201</v>
      </c>
      <c r="J224">
        <v>-1.0037697642725001</v>
      </c>
      <c r="K224" t="b">
        <v>1</v>
      </c>
      <c r="L224">
        <v>471</v>
      </c>
      <c r="M224" t="s">
        <v>92</v>
      </c>
      <c r="N224">
        <v>10.2785089394681</v>
      </c>
      <c r="O224">
        <v>4.4340000000000002</v>
      </c>
      <c r="P224">
        <v>2.6739999999999999</v>
      </c>
      <c r="Q224" t="s">
        <v>875</v>
      </c>
      <c r="S224">
        <v>0</v>
      </c>
      <c r="T224">
        <v>27250</v>
      </c>
      <c r="U224">
        <v>4096</v>
      </c>
      <c r="V224">
        <v>727</v>
      </c>
      <c r="W224">
        <v>4096</v>
      </c>
      <c r="X224">
        <v>1</v>
      </c>
      <c r="Y224">
        <v>0.105008925169376</v>
      </c>
      <c r="Z224">
        <v>471</v>
      </c>
      <c r="AA224">
        <v>57.84</v>
      </c>
      <c r="AB224" t="s">
        <v>94</v>
      </c>
      <c r="AC224">
        <v>21.703125</v>
      </c>
      <c r="AE224">
        <v>0</v>
      </c>
      <c r="AF224">
        <v>471</v>
      </c>
      <c r="AG224">
        <v>10.3515625</v>
      </c>
      <c r="AH224">
        <f t="shared" si="13"/>
        <v>460.6484375</v>
      </c>
      <c r="AI224">
        <f t="shared" si="14"/>
        <v>45.500377358490567</v>
      </c>
      <c r="AJ224">
        <f t="shared" si="15"/>
        <v>0.36649523310584481</v>
      </c>
      <c r="AK224">
        <f t="shared" si="16"/>
        <v>1285.1463196629734</v>
      </c>
    </row>
    <row r="225" spans="1:37" x14ac:dyDescent="0.3">
      <c r="A225">
        <v>223</v>
      </c>
      <c r="B225">
        <v>447</v>
      </c>
      <c r="C225" t="s">
        <v>91</v>
      </c>
      <c r="D225">
        <v>3.3300136618019498E-2</v>
      </c>
      <c r="E225">
        <v>4096</v>
      </c>
      <c r="F225">
        <v>11008</v>
      </c>
      <c r="G225">
        <v>2.6875</v>
      </c>
      <c r="H225">
        <v>2.9444943612591099</v>
      </c>
      <c r="I225">
        <v>7.7350486638545197</v>
      </c>
      <c r="J225">
        <v>-1.00698439922613</v>
      </c>
      <c r="K225" t="b">
        <v>1</v>
      </c>
      <c r="L225">
        <v>424</v>
      </c>
      <c r="M225" t="s">
        <v>92</v>
      </c>
      <c r="N225">
        <v>7.8204791678430601</v>
      </c>
      <c r="O225">
        <v>4.4260000000000002</v>
      </c>
      <c r="P225">
        <v>2.6269999999999998</v>
      </c>
      <c r="Q225" t="s">
        <v>877</v>
      </c>
      <c r="S225">
        <v>0</v>
      </c>
      <c r="T225">
        <v>26610</v>
      </c>
      <c r="U225">
        <v>4096</v>
      </c>
      <c r="V225">
        <v>42</v>
      </c>
      <c r="W225">
        <v>4096</v>
      </c>
      <c r="X225">
        <v>1</v>
      </c>
      <c r="Y225">
        <v>0.30004199392468001</v>
      </c>
      <c r="Z225">
        <v>424</v>
      </c>
      <c r="AA225">
        <v>62.75</v>
      </c>
      <c r="AB225" t="s">
        <v>94</v>
      </c>
      <c r="AC225">
        <v>20.59375</v>
      </c>
      <c r="AE225">
        <v>0</v>
      </c>
      <c r="AF225">
        <v>424</v>
      </c>
      <c r="AG225">
        <v>25.15625</v>
      </c>
      <c r="AH225">
        <f t="shared" si="13"/>
        <v>398.84375</v>
      </c>
      <c r="AI225">
        <f t="shared" si="14"/>
        <v>16.854658385093167</v>
      </c>
      <c r="AJ225">
        <f t="shared" si="15"/>
        <v>0.3653189763501456</v>
      </c>
      <c r="AK225">
        <f t="shared" si="16"/>
        <v>1160.6295523876938</v>
      </c>
    </row>
    <row r="226" spans="1:37" x14ac:dyDescent="0.3">
      <c r="A226">
        <v>224</v>
      </c>
      <c r="B226">
        <v>448</v>
      </c>
      <c r="C226" t="s">
        <v>91</v>
      </c>
      <c r="D226">
        <v>3.0104923957642599E-2</v>
      </c>
      <c r="E226">
        <v>4096</v>
      </c>
      <c r="F226">
        <v>11008</v>
      </c>
      <c r="G226">
        <v>2.6875</v>
      </c>
      <c r="H226">
        <v>4.81608707456936</v>
      </c>
      <c r="I226">
        <v>9.6415805692062406</v>
      </c>
      <c r="J226">
        <v>-1.0142173278718101</v>
      </c>
      <c r="K226" t="b">
        <v>1</v>
      </c>
      <c r="L226">
        <v>100.3</v>
      </c>
      <c r="M226" t="s">
        <v>92</v>
      </c>
      <c r="N226">
        <v>9.8226429978516592</v>
      </c>
      <c r="O226">
        <v>4.375</v>
      </c>
      <c r="P226">
        <v>2.0019999999999998</v>
      </c>
      <c r="Q226" t="s">
        <v>876</v>
      </c>
      <c r="R226" t="s">
        <v>1941</v>
      </c>
      <c r="S226">
        <v>0</v>
      </c>
      <c r="T226">
        <v>23730</v>
      </c>
      <c r="U226">
        <v>4096</v>
      </c>
      <c r="V226">
        <v>437</v>
      </c>
      <c r="W226">
        <v>4096</v>
      </c>
      <c r="X226">
        <v>1</v>
      </c>
      <c r="Y226">
        <v>0.18254820096798599</v>
      </c>
      <c r="Z226">
        <v>100.3</v>
      </c>
      <c r="AA226">
        <v>236.5</v>
      </c>
      <c r="AB226" t="s">
        <v>94</v>
      </c>
      <c r="AC226">
        <v>10.015625</v>
      </c>
      <c r="AE226">
        <v>0</v>
      </c>
      <c r="AF226">
        <v>100.3125</v>
      </c>
      <c r="AG226">
        <v>11.578125</v>
      </c>
      <c r="AH226">
        <f t="shared" si="13"/>
        <v>88.734375</v>
      </c>
      <c r="AI226">
        <f t="shared" si="14"/>
        <v>8.663967611336032</v>
      </c>
      <c r="AJ226">
        <f t="shared" si="15"/>
        <v>0.3626861831419268</v>
      </c>
      <c r="AK226">
        <f t="shared" si="16"/>
        <v>276.5820829759748</v>
      </c>
    </row>
    <row r="227" spans="1:37" x14ac:dyDescent="0.3">
      <c r="A227">
        <v>225</v>
      </c>
      <c r="B227">
        <v>453</v>
      </c>
      <c r="C227" t="s">
        <v>91</v>
      </c>
      <c r="D227">
        <v>2.53661408526175E-2</v>
      </c>
      <c r="E227">
        <v>4096</v>
      </c>
      <c r="F227">
        <v>32000</v>
      </c>
      <c r="G227">
        <v>7.8125</v>
      </c>
      <c r="H227">
        <v>5.2548224111873996</v>
      </c>
      <c r="I227">
        <v>17.601602412473401</v>
      </c>
      <c r="J227">
        <v>-1.01019903417977</v>
      </c>
      <c r="K227" t="b">
        <v>1</v>
      </c>
      <c r="L227">
        <v>2236</v>
      </c>
      <c r="M227" t="s">
        <v>92</v>
      </c>
      <c r="N227">
        <v>17.600879841272601</v>
      </c>
      <c r="O227">
        <v>4.7229999999999999</v>
      </c>
      <c r="P227">
        <v>3.35</v>
      </c>
      <c r="Q227" t="s">
        <v>934</v>
      </c>
      <c r="S227">
        <v>0</v>
      </c>
      <c r="T227">
        <v>52740</v>
      </c>
      <c r="U227">
        <v>4096</v>
      </c>
      <c r="V227">
        <v>589</v>
      </c>
      <c r="W227">
        <v>4096</v>
      </c>
      <c r="X227">
        <v>1</v>
      </c>
      <c r="Y227">
        <v>0.175316903220257</v>
      </c>
      <c r="Z227">
        <v>2236</v>
      </c>
      <c r="AA227">
        <v>23.58</v>
      </c>
      <c r="AB227" t="s">
        <v>94</v>
      </c>
      <c r="AC227">
        <v>47.28125</v>
      </c>
      <c r="AE227">
        <v>0</v>
      </c>
      <c r="AF227">
        <v>2236</v>
      </c>
      <c r="AG227">
        <v>18.765625</v>
      </c>
      <c r="AH227">
        <f t="shared" si="13"/>
        <v>2217.234375</v>
      </c>
      <c r="AI227">
        <f t="shared" si="14"/>
        <v>119.15403830141548</v>
      </c>
      <c r="AJ227">
        <f t="shared" si="15"/>
        <v>0.36414649475938449</v>
      </c>
      <c r="AK227">
        <f t="shared" si="16"/>
        <v>6140.3858946314231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41ACC4-E4DC-41C1-A66F-BEBAD0523BAC}">
  <dimension ref="A1:BH283"/>
  <sheetViews>
    <sheetView topLeftCell="AK1" workbookViewId="0">
      <selection activeCell="AR1" sqref="AR1:BH2"/>
    </sheetView>
  </sheetViews>
  <sheetFormatPr defaultRowHeight="14.4" x14ac:dyDescent="0.3"/>
  <cols>
    <col min="17" max="17" width="29.66406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2.3591281458183899E-2</v>
      </c>
      <c r="E2">
        <v>5120</v>
      </c>
      <c r="F2">
        <v>32000</v>
      </c>
      <c r="G2">
        <v>6.25</v>
      </c>
      <c r="H2">
        <v>2.7097782847682002</v>
      </c>
      <c r="I2">
        <v>7.4413052116876903</v>
      </c>
      <c r="J2">
        <v>-1.07127709829883</v>
      </c>
      <c r="K2" t="b">
        <v>1</v>
      </c>
      <c r="L2">
        <v>558</v>
      </c>
      <c r="M2" t="s">
        <v>274</v>
      </c>
      <c r="N2">
        <v>7.6160655291269803</v>
      </c>
      <c r="O2">
        <v>4.5599999999999996</v>
      </c>
      <c r="P2">
        <v>2.746</v>
      </c>
      <c r="Q2" t="s">
        <v>653</v>
      </c>
      <c r="S2">
        <v>0</v>
      </c>
      <c r="T2">
        <v>36030</v>
      </c>
      <c r="U2">
        <v>5120</v>
      </c>
      <c r="V2">
        <v>1914</v>
      </c>
      <c r="W2">
        <v>5120</v>
      </c>
      <c r="X2">
        <v>1</v>
      </c>
      <c r="Y2">
        <v>3.9081284575985302E-2</v>
      </c>
      <c r="Z2">
        <v>558</v>
      </c>
      <c r="AA2">
        <v>64.56</v>
      </c>
      <c r="AB2" t="s">
        <v>94</v>
      </c>
      <c r="AC2">
        <v>23.625</v>
      </c>
      <c r="AE2">
        <v>0</v>
      </c>
      <c r="AF2">
        <v>558</v>
      </c>
      <c r="AG2">
        <v>5.75390625</v>
      </c>
      <c r="AH2">
        <f>AF2-AG2</f>
        <v>552.24609375</v>
      </c>
      <c r="AI2">
        <f>AF2/AG2</f>
        <v>96.9775967413442</v>
      </c>
      <c r="AJ2">
        <f>EXP(J2)</f>
        <v>0.34257074142561539</v>
      </c>
      <c r="AK2">
        <f>AF2/AJ2</f>
        <v>1628.8606483959231</v>
      </c>
      <c r="AM2" s="1"/>
      <c r="AN2" s="1" t="s">
        <v>52</v>
      </c>
      <c r="AR2">
        <f>AVERAGE($D$2:$D$500)</f>
        <v>2.9498649247531386E-2</v>
      </c>
      <c r="AS2">
        <f>_xlfn.MAXIFS($H$2:$H$500,$R$2:$R$500,"Y")</f>
        <v>8.9757161474990106</v>
      </c>
      <c r="AT2">
        <f>_xlfn.MINIFS(H2:H500,R2:R500,"Y")</f>
        <v>3.2099772333555099</v>
      </c>
      <c r="AU2" cm="1">
        <f t="array" ref="AU2">LOOKUP(2,1/($H$2:$H$500&lt;&gt;""),$H$2:$H$500)</f>
        <v>5.1031524896942804</v>
      </c>
      <c r="AV2">
        <f>_xlfn.MAXIFS($Z$2:$Z$500,$R$2:$R$500,"Y")</f>
        <v>134.80000000000001</v>
      </c>
      <c r="AW2">
        <f>LOG(AV2)</f>
        <v>2.129689892199301</v>
      </c>
      <c r="AX2">
        <f>_xlfn.MINIFS($Z$2:$Z$500,$R$2:$R$500,"Y")</f>
        <v>18.36</v>
      </c>
      <c r="AY2">
        <f>_xlfn.MAXIFS($AH$2:$AH$500,$R$2:$R$500,"Y")</f>
        <v>120.921875</v>
      </c>
      <c r="AZ2">
        <f>AV2-AX2</f>
        <v>116.44000000000001</v>
      </c>
      <c r="BA2">
        <f>MAX($Z$2:$Z$500)</f>
        <v>18060</v>
      </c>
      <c r="BB2">
        <f>MIN($Z$2:$Z$500)</f>
        <v>7.6050000000000004</v>
      </c>
      <c r="BC2">
        <f>BA2-BB2</f>
        <v>18052.395</v>
      </c>
      <c r="BD2">
        <f>MEDIAN($Z$2:$Z$500)</f>
        <v>47.814999999999998</v>
      </c>
      <c r="BE2">
        <f>LOG10(BC2)</f>
        <v>4.2565348276424553</v>
      </c>
      <c r="BF2">
        <f>LOG(BD2)</f>
        <v>1.6795641601122389</v>
      </c>
      <c r="BG2">
        <f>MEDIAN(AH2:AH500)</f>
        <v>40.392578125</v>
      </c>
      <c r="BH2">
        <f>LOG(BG2)</f>
        <v>1.6063015736386221</v>
      </c>
    </row>
    <row r="3" spans="1:60" x14ac:dyDescent="0.3">
      <c r="A3">
        <v>1</v>
      </c>
      <c r="B3">
        <v>6</v>
      </c>
      <c r="C3" t="s">
        <v>91</v>
      </c>
      <c r="D3">
        <v>2.6383489286681799E-2</v>
      </c>
      <c r="E3">
        <v>5120</v>
      </c>
      <c r="F3">
        <v>5120</v>
      </c>
      <c r="G3">
        <v>1</v>
      </c>
      <c r="H3">
        <v>1.3926579413412501</v>
      </c>
      <c r="I3">
        <v>4.1045328778983396</v>
      </c>
      <c r="J3">
        <v>-0.85830753262052295</v>
      </c>
      <c r="K3" t="b">
        <v>1</v>
      </c>
      <c r="L3">
        <v>885</v>
      </c>
      <c r="M3" t="s">
        <v>92</v>
      </c>
      <c r="N3">
        <v>4.8370190776003898</v>
      </c>
      <c r="O3">
        <v>4.1050000000000004</v>
      </c>
      <c r="P3">
        <v>2.9470000000000001</v>
      </c>
      <c r="Q3" t="s">
        <v>654</v>
      </c>
      <c r="S3">
        <v>0</v>
      </c>
      <c r="T3">
        <v>12730</v>
      </c>
      <c r="U3">
        <v>5120</v>
      </c>
      <c r="V3">
        <v>2508</v>
      </c>
      <c r="W3">
        <v>5120</v>
      </c>
      <c r="X3">
        <v>1</v>
      </c>
      <c r="Y3">
        <v>7.8406238486401908E-3</v>
      </c>
      <c r="Z3">
        <v>885</v>
      </c>
      <c r="AA3">
        <v>14.38</v>
      </c>
      <c r="AB3" t="s">
        <v>94</v>
      </c>
      <c r="AC3">
        <v>29.75</v>
      </c>
      <c r="AD3" t="s">
        <v>289</v>
      </c>
      <c r="AE3">
        <v>29</v>
      </c>
      <c r="AF3">
        <v>885</v>
      </c>
      <c r="AG3">
        <v>1.45339965820312E-2</v>
      </c>
      <c r="AH3">
        <f t="shared" ref="AH3:AH66" si="0">AF3-AG3</f>
        <v>884.98546600341797</v>
      </c>
      <c r="AI3">
        <f t="shared" ref="AI3:AI66" si="1">AF3/AG3</f>
        <v>60891.716535433283</v>
      </c>
      <c r="AJ3">
        <f t="shared" ref="AJ3:AJ66" si="2">EXP(J3)</f>
        <v>0.42387887674279273</v>
      </c>
      <c r="AK3">
        <f t="shared" ref="AK3:AK66" si="3">AF3/AJ3</f>
        <v>2087.8605860254106</v>
      </c>
      <c r="AM3" s="1" t="s">
        <v>1226</v>
      </c>
      <c r="AN3" s="1">
        <f>CORREL(AH2:AH500,H2:H500)</f>
        <v>-6.4336360044526794E-2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2.1091794912913599E-2</v>
      </c>
      <c r="E4">
        <v>5120</v>
      </c>
      <c r="F4">
        <v>5120</v>
      </c>
      <c r="G4">
        <v>1</v>
      </c>
      <c r="H4">
        <v>1.38094830145209</v>
      </c>
      <c r="I4">
        <v>4.2588229843610597</v>
      </c>
      <c r="J4">
        <v>-0.79120202796339401</v>
      </c>
      <c r="K4" t="b">
        <v>1</v>
      </c>
      <c r="L4">
        <v>1212</v>
      </c>
      <c r="M4" t="s">
        <v>92</v>
      </c>
      <c r="N4">
        <v>4.9561112842647699</v>
      </c>
      <c r="O4">
        <v>4.1050000000000004</v>
      </c>
      <c r="P4">
        <v>3.0840000000000001</v>
      </c>
      <c r="Q4" t="s">
        <v>655</v>
      </c>
      <c r="S4">
        <v>0</v>
      </c>
      <c r="T4">
        <v>12750</v>
      </c>
      <c r="U4">
        <v>5120</v>
      </c>
      <c r="V4">
        <v>2293</v>
      </c>
      <c r="W4">
        <v>5120</v>
      </c>
      <c r="X4">
        <v>1</v>
      </c>
      <c r="Y4">
        <v>7.9554365105760499E-3</v>
      </c>
      <c r="Z4">
        <v>1212</v>
      </c>
      <c r="AA4">
        <v>10.52</v>
      </c>
      <c r="AB4" t="s">
        <v>94</v>
      </c>
      <c r="AC4">
        <v>34.8125</v>
      </c>
      <c r="AD4" t="s">
        <v>289</v>
      </c>
      <c r="AE4">
        <v>41</v>
      </c>
      <c r="AF4">
        <v>1212</v>
      </c>
      <c r="AG4">
        <v>1.09329223632812E-2</v>
      </c>
      <c r="AH4">
        <f t="shared" si="0"/>
        <v>1211.9890670776367</v>
      </c>
      <c r="AI4">
        <f t="shared" si="1"/>
        <v>110857.82554082396</v>
      </c>
      <c r="AJ4">
        <f t="shared" si="2"/>
        <v>0.45329958888969657</v>
      </c>
      <c r="AK4">
        <f t="shared" si="3"/>
        <v>2673.7284341436307</v>
      </c>
      <c r="AM4" t="s">
        <v>1231</v>
      </c>
      <c r="AN4">
        <f>CORREL(AI2:AI500,H2:H500)</f>
        <v>-0.22710814369030197</v>
      </c>
      <c r="AP4" t="s">
        <v>1274</v>
      </c>
      <c r="AQ4">
        <f>MAX(AJ2:AJ500)</f>
        <v>0.46904970676370639</v>
      </c>
      <c r="AR4">
        <f>AQ5</f>
        <v>0.33414156811033796</v>
      </c>
      <c r="AS4">
        <f>AQ6</f>
        <v>0.13490813865336843</v>
      </c>
      <c r="AT4">
        <f>AQ7</f>
        <v>0.34884106885764443</v>
      </c>
      <c r="AU4">
        <f>AQ8</f>
        <v>1.905303491521345E-2</v>
      </c>
      <c r="AV4">
        <f>AQ9</f>
        <v>0.34450334214797906</v>
      </c>
    </row>
    <row r="5" spans="1:60" x14ac:dyDescent="0.3">
      <c r="A5">
        <v>3</v>
      </c>
      <c r="B5">
        <v>8</v>
      </c>
      <c r="C5" t="s">
        <v>91</v>
      </c>
      <c r="D5">
        <v>3.9108478150317497E-2</v>
      </c>
      <c r="E5">
        <v>5120</v>
      </c>
      <c r="F5">
        <v>5120</v>
      </c>
      <c r="G5">
        <v>1</v>
      </c>
      <c r="H5">
        <v>5.7126626741540703</v>
      </c>
      <c r="I5">
        <v>5.0348418588125501</v>
      </c>
      <c r="J5">
        <v>-1.03591611380885</v>
      </c>
      <c r="K5" t="b">
        <v>1</v>
      </c>
      <c r="L5">
        <v>7.6050000000000004</v>
      </c>
      <c r="M5" t="s">
        <v>92</v>
      </c>
      <c r="N5">
        <v>5.3303993616385696</v>
      </c>
      <c r="O5">
        <v>3.1909999999999998</v>
      </c>
      <c r="P5">
        <v>0.88129999999999997</v>
      </c>
      <c r="Q5" t="s">
        <v>656</v>
      </c>
      <c r="S5">
        <v>0</v>
      </c>
      <c r="T5">
        <v>1555</v>
      </c>
      <c r="U5">
        <v>5120</v>
      </c>
      <c r="V5">
        <v>38</v>
      </c>
      <c r="W5">
        <v>5120</v>
      </c>
      <c r="X5">
        <v>1</v>
      </c>
      <c r="Y5">
        <v>0.76449483631117399</v>
      </c>
      <c r="Z5">
        <v>7.6050000000000004</v>
      </c>
      <c r="AA5">
        <v>204.5</v>
      </c>
      <c r="AB5" t="s">
        <v>94</v>
      </c>
      <c r="AC5">
        <v>2.7578125</v>
      </c>
      <c r="AE5">
        <v>11</v>
      </c>
      <c r="AF5">
        <v>7.60546875</v>
      </c>
      <c r="AG5">
        <v>2.908203125</v>
      </c>
      <c r="AH5">
        <f t="shared" si="0"/>
        <v>4.697265625</v>
      </c>
      <c r="AI5">
        <f t="shared" si="1"/>
        <v>2.6151779717931496</v>
      </c>
      <c r="AJ5">
        <f t="shared" si="2"/>
        <v>0.35490110215105619</v>
      </c>
      <c r="AK5">
        <f t="shared" si="3"/>
        <v>21.429825672287972</v>
      </c>
      <c r="AP5" t="s">
        <v>1260</v>
      </c>
      <c r="AQ5">
        <f>MIN(AJ2:AJ500)</f>
        <v>0.33414156811033796</v>
      </c>
    </row>
    <row r="6" spans="1:60" x14ac:dyDescent="0.3">
      <c r="A6">
        <v>4</v>
      </c>
      <c r="B6">
        <v>9</v>
      </c>
      <c r="C6" t="s">
        <v>91</v>
      </c>
      <c r="D6">
        <v>3.6549662159710103E-2</v>
      </c>
      <c r="E6">
        <v>5120</v>
      </c>
      <c r="F6">
        <v>5120</v>
      </c>
      <c r="G6">
        <v>1</v>
      </c>
      <c r="H6">
        <v>4.9543103509482798</v>
      </c>
      <c r="I6">
        <v>7.2330995846363999</v>
      </c>
      <c r="J6">
        <v>-1.03832709002407</v>
      </c>
      <c r="K6" t="b">
        <v>1</v>
      </c>
      <c r="L6">
        <v>28.81</v>
      </c>
      <c r="M6" t="s">
        <v>92</v>
      </c>
      <c r="N6">
        <v>7.2313427728884401</v>
      </c>
      <c r="O6">
        <v>3.0739999999999998</v>
      </c>
      <c r="P6">
        <v>1.46</v>
      </c>
      <c r="Q6" t="s">
        <v>657</v>
      </c>
      <c r="S6">
        <v>0</v>
      </c>
      <c r="T6">
        <v>1186</v>
      </c>
      <c r="U6">
        <v>5120</v>
      </c>
      <c r="V6">
        <v>102</v>
      </c>
      <c r="W6">
        <v>5120</v>
      </c>
      <c r="X6">
        <v>1</v>
      </c>
      <c r="Y6">
        <v>0.391535067815867</v>
      </c>
      <c r="Z6">
        <v>28.81</v>
      </c>
      <c r="AA6">
        <v>41.16</v>
      </c>
      <c r="AB6" t="s">
        <v>94</v>
      </c>
      <c r="AC6">
        <v>5.3671875</v>
      </c>
      <c r="AE6">
        <v>11</v>
      </c>
      <c r="AF6">
        <v>28.8125</v>
      </c>
      <c r="AG6">
        <v>1.4404296875</v>
      </c>
      <c r="AH6">
        <f t="shared" si="0"/>
        <v>27.3720703125</v>
      </c>
      <c r="AI6">
        <f t="shared" si="1"/>
        <v>20.002711864406781</v>
      </c>
      <c r="AJ6">
        <f t="shared" si="2"/>
        <v>0.3540464746922346</v>
      </c>
      <c r="AK6">
        <f t="shared" si="3"/>
        <v>81.380558936637115</v>
      </c>
      <c r="AP6" t="s">
        <v>1226</v>
      </c>
      <c r="AQ6">
        <f>AQ4-AQ5</f>
        <v>0.13490813865336843</v>
      </c>
    </row>
    <row r="7" spans="1:60" x14ac:dyDescent="0.3">
      <c r="A7">
        <v>5</v>
      </c>
      <c r="B7">
        <v>12</v>
      </c>
      <c r="C7" t="s">
        <v>91</v>
      </c>
      <c r="D7">
        <v>2.3104763118833901E-2</v>
      </c>
      <c r="E7">
        <v>5120</v>
      </c>
      <c r="F7">
        <v>13824</v>
      </c>
      <c r="G7">
        <v>2.7</v>
      </c>
      <c r="H7">
        <v>1.99625698652545</v>
      </c>
      <c r="I7">
        <v>3.6572051823454599</v>
      </c>
      <c r="J7">
        <v>-1.0085917167029499</v>
      </c>
      <c r="K7" t="b">
        <v>1</v>
      </c>
      <c r="L7">
        <v>67.94</v>
      </c>
      <c r="M7" t="s">
        <v>92</v>
      </c>
      <c r="N7">
        <v>5.3065325802383203</v>
      </c>
      <c r="O7">
        <v>4.0620000000000003</v>
      </c>
      <c r="P7">
        <v>1.8320000000000001</v>
      </c>
      <c r="Q7" t="s">
        <v>658</v>
      </c>
      <c r="S7">
        <v>0</v>
      </c>
      <c r="T7">
        <v>11590</v>
      </c>
      <c r="U7">
        <v>5120</v>
      </c>
      <c r="V7">
        <v>1811</v>
      </c>
      <c r="W7">
        <v>5120</v>
      </c>
      <c r="X7">
        <v>1</v>
      </c>
      <c r="Y7">
        <v>2.3410578994021599E-2</v>
      </c>
      <c r="Z7">
        <v>67.94</v>
      </c>
      <c r="AA7">
        <v>170.6</v>
      </c>
      <c r="AB7" t="s">
        <v>94</v>
      </c>
      <c r="AC7">
        <v>8.2421875</v>
      </c>
      <c r="AD7" t="s">
        <v>289</v>
      </c>
      <c r="AE7">
        <v>0</v>
      </c>
      <c r="AF7">
        <v>67.9375</v>
      </c>
      <c r="AG7">
        <v>1.1025390625</v>
      </c>
      <c r="AH7">
        <f t="shared" si="0"/>
        <v>66.8349609375</v>
      </c>
      <c r="AI7">
        <f t="shared" si="1"/>
        <v>61.619131975199288</v>
      </c>
      <c r="AJ7">
        <f t="shared" si="2"/>
        <v>0.36473226441732848</v>
      </c>
      <c r="AK7">
        <f t="shared" si="3"/>
        <v>186.26676778522005</v>
      </c>
      <c r="AM7" t="s">
        <v>1232</v>
      </c>
      <c r="AN7">
        <f>_xlfn.STDEV.P(AH2:AH500)</f>
        <v>1078.0501134110336</v>
      </c>
      <c r="AP7" t="s">
        <v>1275</v>
      </c>
      <c r="AQ7">
        <f>AVERAGE(AJ2:AJ500)</f>
        <v>0.34884106885764443</v>
      </c>
    </row>
    <row r="8" spans="1:60" x14ac:dyDescent="0.3">
      <c r="A8">
        <v>6</v>
      </c>
      <c r="B8">
        <v>13</v>
      </c>
      <c r="C8" t="s">
        <v>91</v>
      </c>
      <c r="D8">
        <v>2.3837707544616799E-2</v>
      </c>
      <c r="E8">
        <v>5120</v>
      </c>
      <c r="F8">
        <v>13824</v>
      </c>
      <c r="G8">
        <v>2.7</v>
      </c>
      <c r="H8">
        <v>2.0203849427676999</v>
      </c>
      <c r="I8">
        <v>3.44688720216325</v>
      </c>
      <c r="J8">
        <v>-1.0166283040870401</v>
      </c>
      <c r="K8" t="b">
        <v>1</v>
      </c>
      <c r="L8">
        <v>50.8</v>
      </c>
      <c r="M8" t="s">
        <v>92</v>
      </c>
      <c r="N8">
        <v>5.2491464669912302</v>
      </c>
      <c r="O8">
        <v>4.0469999999999997</v>
      </c>
      <c r="P8">
        <v>1.706</v>
      </c>
      <c r="Q8" t="s">
        <v>660</v>
      </c>
      <c r="S8">
        <v>0</v>
      </c>
      <c r="T8">
        <v>11170</v>
      </c>
      <c r="U8">
        <v>5120</v>
      </c>
      <c r="V8">
        <v>1703</v>
      </c>
      <c r="W8">
        <v>5120</v>
      </c>
      <c r="X8">
        <v>1</v>
      </c>
      <c r="Y8">
        <v>2.4726162401816201E-2</v>
      </c>
      <c r="Z8">
        <v>50.8</v>
      </c>
      <c r="AA8">
        <v>219.8</v>
      </c>
      <c r="AB8" t="s">
        <v>94</v>
      </c>
      <c r="AC8">
        <v>7.12890625</v>
      </c>
      <c r="AE8">
        <v>0</v>
      </c>
      <c r="AF8">
        <v>50.8125</v>
      </c>
      <c r="AG8">
        <v>1.2158203125</v>
      </c>
      <c r="AH8">
        <f t="shared" si="0"/>
        <v>49.5966796875</v>
      </c>
      <c r="AI8">
        <f t="shared" si="1"/>
        <v>41.792771084337346</v>
      </c>
      <c r="AJ8">
        <f t="shared" si="2"/>
        <v>0.36181280864640991</v>
      </c>
      <c r="AK8">
        <f t="shared" si="3"/>
        <v>140.43864336947152</v>
      </c>
      <c r="AM8" t="s">
        <v>1233</v>
      </c>
      <c r="AN8">
        <f>_xlfn.STDEV.P(AI2:AI500)</f>
        <v>12937.676374799064</v>
      </c>
      <c r="AP8" t="s">
        <v>1276</v>
      </c>
      <c r="AQ8">
        <f>_xlfn.STDEV.P(AJ2:AJ500)</f>
        <v>1.905303491521345E-2</v>
      </c>
    </row>
    <row r="9" spans="1:60" x14ac:dyDescent="0.3">
      <c r="A9">
        <v>7</v>
      </c>
      <c r="B9">
        <v>14</v>
      </c>
      <c r="C9" t="s">
        <v>91</v>
      </c>
      <c r="D9">
        <v>3.5815527544578202E-2</v>
      </c>
      <c r="E9">
        <v>5120</v>
      </c>
      <c r="F9">
        <v>13824</v>
      </c>
      <c r="G9">
        <v>2.7</v>
      </c>
      <c r="H9">
        <v>3.2303882142697602</v>
      </c>
      <c r="I9">
        <v>6.8771936592852398</v>
      </c>
      <c r="J9">
        <v>-1.06886612208361</v>
      </c>
      <c r="K9" t="b">
        <v>1</v>
      </c>
      <c r="L9">
        <v>134.80000000000001</v>
      </c>
      <c r="M9" t="s">
        <v>92</v>
      </c>
      <c r="N9">
        <v>6.9712047803064996</v>
      </c>
      <c r="O9">
        <v>4.133</v>
      </c>
      <c r="P9">
        <v>2.129</v>
      </c>
      <c r="Q9" t="s">
        <v>659</v>
      </c>
      <c r="R9" t="s">
        <v>1941</v>
      </c>
      <c r="S9">
        <v>0</v>
      </c>
      <c r="T9">
        <v>13540</v>
      </c>
      <c r="U9">
        <v>5120</v>
      </c>
      <c r="V9">
        <v>28</v>
      </c>
      <c r="W9">
        <v>5120</v>
      </c>
      <c r="X9">
        <v>1</v>
      </c>
      <c r="Y9">
        <v>0.421503753006231</v>
      </c>
      <c r="Z9">
        <v>134.80000000000001</v>
      </c>
      <c r="AA9">
        <v>100.44</v>
      </c>
      <c r="AB9" t="s">
        <v>94</v>
      </c>
      <c r="AC9">
        <v>11.609375</v>
      </c>
      <c r="AE9">
        <v>0</v>
      </c>
      <c r="AF9">
        <v>134.75</v>
      </c>
      <c r="AG9">
        <v>13.828125</v>
      </c>
      <c r="AH9">
        <f t="shared" si="0"/>
        <v>120.921875</v>
      </c>
      <c r="AI9">
        <f t="shared" si="1"/>
        <v>9.7446327683615817</v>
      </c>
      <c r="AJ9">
        <f t="shared" si="2"/>
        <v>0.34339766778455089</v>
      </c>
      <c r="AK9">
        <f t="shared" si="3"/>
        <v>392.40219908698595</v>
      </c>
      <c r="AM9" t="s">
        <v>1236</v>
      </c>
      <c r="AN9">
        <f>AVERAGE(AI2:AI500)</f>
        <v>1778.8557775580459</v>
      </c>
      <c r="AP9" t="s">
        <v>1262</v>
      </c>
      <c r="AQ9">
        <f>MEDIAN(AJ2:AJ500)</f>
        <v>0.34450334214797906</v>
      </c>
    </row>
    <row r="10" spans="1:60" x14ac:dyDescent="0.3">
      <c r="A10">
        <v>8</v>
      </c>
      <c r="B10">
        <v>20</v>
      </c>
      <c r="C10" t="s">
        <v>91</v>
      </c>
      <c r="D10">
        <v>1.28939318704074E-2</v>
      </c>
      <c r="E10">
        <v>5120</v>
      </c>
      <c r="F10">
        <v>5120</v>
      </c>
      <c r="G10">
        <v>1</v>
      </c>
      <c r="H10">
        <v>1.3873976674658799</v>
      </c>
      <c r="I10">
        <v>3.80179478018482</v>
      </c>
      <c r="J10">
        <v>-0.75704653158102297</v>
      </c>
      <c r="K10" t="b">
        <v>1</v>
      </c>
      <c r="L10">
        <v>551</v>
      </c>
      <c r="M10" t="s">
        <v>92</v>
      </c>
      <c r="N10">
        <v>4.72798960056822</v>
      </c>
      <c r="O10">
        <v>3.9060000000000001</v>
      </c>
      <c r="P10">
        <v>2.74</v>
      </c>
      <c r="Q10" t="s">
        <v>661</v>
      </c>
      <c r="S10">
        <v>0</v>
      </c>
      <c r="T10">
        <v>8070</v>
      </c>
      <c r="U10">
        <v>5120</v>
      </c>
      <c r="V10">
        <v>1967</v>
      </c>
      <c r="W10">
        <v>5120</v>
      </c>
      <c r="X10">
        <v>1</v>
      </c>
      <c r="Y10">
        <v>8.7370585231431805E-3</v>
      </c>
      <c r="Z10">
        <v>551</v>
      </c>
      <c r="AA10">
        <v>14.65</v>
      </c>
      <c r="AB10" t="s">
        <v>94</v>
      </c>
      <c r="AC10">
        <v>23.46875</v>
      </c>
      <c r="AD10" t="s">
        <v>289</v>
      </c>
      <c r="AE10">
        <v>71</v>
      </c>
      <c r="AF10">
        <v>551</v>
      </c>
      <c r="AG10">
        <v>4.78363037109375E-3</v>
      </c>
      <c r="AH10">
        <f t="shared" si="0"/>
        <v>550.99521636962891</v>
      </c>
      <c r="AI10">
        <f t="shared" si="1"/>
        <v>115184.48484848485</v>
      </c>
      <c r="AJ10">
        <f t="shared" si="2"/>
        <v>0.46904970676370639</v>
      </c>
      <c r="AK10">
        <f t="shared" si="3"/>
        <v>1174.7155835609078</v>
      </c>
    </row>
    <row r="11" spans="1:60" x14ac:dyDescent="0.3">
      <c r="A11">
        <v>9</v>
      </c>
      <c r="B11">
        <v>21</v>
      </c>
      <c r="C11" t="s">
        <v>91</v>
      </c>
      <c r="D11">
        <v>1.24357736772077E-2</v>
      </c>
      <c r="E11">
        <v>5120</v>
      </c>
      <c r="F11">
        <v>5120</v>
      </c>
      <c r="G11">
        <v>1</v>
      </c>
      <c r="H11">
        <v>1.3810210494461099</v>
      </c>
      <c r="I11">
        <v>3.6332721750076402</v>
      </c>
      <c r="J11">
        <v>-0.77151238887238005</v>
      </c>
      <c r="K11" t="b">
        <v>1</v>
      </c>
      <c r="L11">
        <v>426.8</v>
      </c>
      <c r="M11" t="s">
        <v>92</v>
      </c>
      <c r="N11">
        <v>4.5973093080874596</v>
      </c>
      <c r="O11">
        <v>3.8420000000000001</v>
      </c>
      <c r="P11">
        <v>2.63</v>
      </c>
      <c r="Q11" t="s">
        <v>662</v>
      </c>
      <c r="S11">
        <v>0</v>
      </c>
      <c r="T11">
        <v>6936</v>
      </c>
      <c r="U11">
        <v>5120</v>
      </c>
      <c r="V11">
        <v>2065</v>
      </c>
      <c r="W11">
        <v>5120</v>
      </c>
      <c r="X11">
        <v>1</v>
      </c>
      <c r="Y11">
        <v>8.3847272698832492E-3</v>
      </c>
      <c r="Z11">
        <v>426.8</v>
      </c>
      <c r="AA11">
        <v>16.25</v>
      </c>
      <c r="AB11" t="s">
        <v>94</v>
      </c>
      <c r="AC11">
        <v>20.65625</v>
      </c>
      <c r="AD11" t="s">
        <v>289</v>
      </c>
      <c r="AE11">
        <v>74</v>
      </c>
      <c r="AF11">
        <v>426.75</v>
      </c>
      <c r="AG11">
        <v>3.4828186035156198E-3</v>
      </c>
      <c r="AH11">
        <f t="shared" si="0"/>
        <v>426.74651718139648</v>
      </c>
      <c r="AI11">
        <f t="shared" si="1"/>
        <v>122530.06790799581</v>
      </c>
      <c r="AJ11">
        <f t="shared" si="2"/>
        <v>0.46231334176164618</v>
      </c>
      <c r="AK11">
        <f t="shared" si="3"/>
        <v>923.07524237537257</v>
      </c>
      <c r="AM11" t="s">
        <v>1244</v>
      </c>
      <c r="AN11">
        <f>AVERAGE(H2:H500)</f>
        <v>4.3462030132712037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3.60930350436348E-2</v>
      </c>
      <c r="E12">
        <v>5120</v>
      </c>
      <c r="F12">
        <v>5120</v>
      </c>
      <c r="G12">
        <v>1</v>
      </c>
      <c r="H12">
        <v>6.48636473444608</v>
      </c>
      <c r="I12">
        <v>6.6637262701535898</v>
      </c>
      <c r="J12">
        <v>-1.0286831851631699</v>
      </c>
      <c r="K12" t="b">
        <v>1</v>
      </c>
      <c r="L12">
        <v>10.65</v>
      </c>
      <c r="M12" t="s">
        <v>92</v>
      </c>
      <c r="N12">
        <v>7.2173185388276897</v>
      </c>
      <c r="O12">
        <v>3.4359999999999999</v>
      </c>
      <c r="P12">
        <v>1.0269999999999999</v>
      </c>
      <c r="Q12" t="s">
        <v>663</v>
      </c>
      <c r="S12">
        <v>0</v>
      </c>
      <c r="T12">
        <v>2730</v>
      </c>
      <c r="U12">
        <v>5120</v>
      </c>
      <c r="V12">
        <v>40</v>
      </c>
      <c r="W12">
        <v>5120</v>
      </c>
      <c r="X12">
        <v>1</v>
      </c>
      <c r="Y12">
        <v>0.86747043176372296</v>
      </c>
      <c r="Z12">
        <v>10.65</v>
      </c>
      <c r="AA12">
        <v>256.5</v>
      </c>
      <c r="AB12" t="s">
        <v>94</v>
      </c>
      <c r="AC12">
        <v>3.263671875</v>
      </c>
      <c r="AD12" t="s">
        <v>98</v>
      </c>
      <c r="AE12">
        <v>10</v>
      </c>
      <c r="AF12">
        <v>10.6484375</v>
      </c>
      <c r="AG12">
        <v>5.23828125</v>
      </c>
      <c r="AH12">
        <f t="shared" si="0"/>
        <v>5.41015625</v>
      </c>
      <c r="AI12">
        <f t="shared" si="1"/>
        <v>2.0328113348247578</v>
      </c>
      <c r="AJ12">
        <f t="shared" si="2"/>
        <v>0.35747738229285314</v>
      </c>
      <c r="AK12">
        <f t="shared" si="3"/>
        <v>29.787723720312385</v>
      </c>
      <c r="AP12">
        <f>MEDIAN(AI1:AI500)</f>
        <v>9.0928160851567128</v>
      </c>
    </row>
    <row r="13" spans="1:60" x14ac:dyDescent="0.3">
      <c r="A13">
        <v>11</v>
      </c>
      <c r="B13">
        <v>23</v>
      </c>
      <c r="C13" t="s">
        <v>91</v>
      </c>
      <c r="D13">
        <v>4.8210963053355302E-2</v>
      </c>
      <c r="E13">
        <v>5120</v>
      </c>
      <c r="F13">
        <v>5120</v>
      </c>
      <c r="G13">
        <v>1</v>
      </c>
      <c r="H13">
        <v>5.17761418525164</v>
      </c>
      <c r="I13">
        <v>7.31641379497961</v>
      </c>
      <c r="J13">
        <v>-1.03029050263999</v>
      </c>
      <c r="K13" t="b">
        <v>1</v>
      </c>
      <c r="L13">
        <v>25.9</v>
      </c>
      <c r="M13" t="s">
        <v>92</v>
      </c>
      <c r="N13">
        <v>7.3222397894289699</v>
      </c>
      <c r="O13">
        <v>3.2930000000000001</v>
      </c>
      <c r="P13">
        <v>1.413</v>
      </c>
      <c r="Q13" t="s">
        <v>664</v>
      </c>
      <c r="S13">
        <v>0</v>
      </c>
      <c r="T13">
        <v>1965</v>
      </c>
      <c r="U13">
        <v>5120</v>
      </c>
      <c r="V13">
        <v>127</v>
      </c>
      <c r="W13">
        <v>5120</v>
      </c>
      <c r="X13">
        <v>1</v>
      </c>
      <c r="Y13">
        <v>0.37070331411121399</v>
      </c>
      <c r="Z13">
        <v>25.9</v>
      </c>
      <c r="AA13">
        <v>75.900000000000006</v>
      </c>
      <c r="AB13" t="s">
        <v>94</v>
      </c>
      <c r="AC13">
        <v>5.08984375</v>
      </c>
      <c r="AE13">
        <v>11</v>
      </c>
      <c r="AF13">
        <v>25.90625</v>
      </c>
      <c r="AG13">
        <v>2.55859375</v>
      </c>
      <c r="AH13">
        <f t="shared" si="0"/>
        <v>23.34765625</v>
      </c>
      <c r="AI13">
        <f t="shared" si="1"/>
        <v>10.125190839694657</v>
      </c>
      <c r="AJ13">
        <f t="shared" si="2"/>
        <v>0.35690326416737572</v>
      </c>
      <c r="AK13">
        <f t="shared" si="3"/>
        <v>72.586195198962471</v>
      </c>
    </row>
    <row r="14" spans="1:60" x14ac:dyDescent="0.3">
      <c r="A14">
        <v>12</v>
      </c>
      <c r="B14">
        <v>26</v>
      </c>
      <c r="C14" t="s">
        <v>91</v>
      </c>
      <c r="D14">
        <v>2.6162472920454701E-2</v>
      </c>
      <c r="E14">
        <v>5120</v>
      </c>
      <c r="F14">
        <v>13824</v>
      </c>
      <c r="G14">
        <v>2.7</v>
      </c>
      <c r="H14">
        <v>2.9590778410132699</v>
      </c>
      <c r="I14">
        <v>6.2880404121532001</v>
      </c>
      <c r="J14">
        <v>-1.05038197110021</v>
      </c>
      <c r="K14" t="b">
        <v>1</v>
      </c>
      <c r="L14">
        <v>133.1</v>
      </c>
      <c r="M14" t="s">
        <v>92</v>
      </c>
      <c r="N14">
        <v>6.7702817072186399</v>
      </c>
      <c r="O14">
        <v>4.17</v>
      </c>
      <c r="P14">
        <v>2.125</v>
      </c>
      <c r="Q14" t="s">
        <v>665</v>
      </c>
      <c r="S14">
        <v>0</v>
      </c>
      <c r="T14">
        <v>14890</v>
      </c>
      <c r="U14">
        <v>5120</v>
      </c>
      <c r="V14">
        <v>558</v>
      </c>
      <c r="W14">
        <v>5120</v>
      </c>
      <c r="X14">
        <v>1</v>
      </c>
      <c r="Y14">
        <v>8.2934378203981501E-2</v>
      </c>
      <c r="Z14">
        <v>133.1</v>
      </c>
      <c r="AA14">
        <v>111.8</v>
      </c>
      <c r="AB14" t="s">
        <v>94</v>
      </c>
      <c r="AC14">
        <v>11.5390625</v>
      </c>
      <c r="AE14">
        <v>0</v>
      </c>
      <c r="AF14">
        <v>133.125</v>
      </c>
      <c r="AG14">
        <v>6.76953125</v>
      </c>
      <c r="AH14">
        <f t="shared" si="0"/>
        <v>126.35546875</v>
      </c>
      <c r="AI14">
        <f t="shared" si="1"/>
        <v>19.665320253894979</v>
      </c>
      <c r="AJ14">
        <f t="shared" si="2"/>
        <v>0.34980410852916727</v>
      </c>
      <c r="AK14">
        <f t="shared" si="3"/>
        <v>380.57014412939583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3.4697459987365398E-2</v>
      </c>
      <c r="E15">
        <v>5120</v>
      </c>
      <c r="F15">
        <v>13824</v>
      </c>
      <c r="G15">
        <v>2.7</v>
      </c>
      <c r="H15">
        <v>4.2188761719099501</v>
      </c>
      <c r="I15">
        <v>6.9051137344932503</v>
      </c>
      <c r="J15">
        <v>-1.0616331934379299</v>
      </c>
      <c r="K15" t="b">
        <v>1</v>
      </c>
      <c r="L15">
        <v>43.28</v>
      </c>
      <c r="M15" t="s">
        <v>92</v>
      </c>
      <c r="N15">
        <v>7.8510722408069</v>
      </c>
      <c r="O15">
        <v>4.1520000000000001</v>
      </c>
      <c r="P15">
        <v>1.637</v>
      </c>
      <c r="Q15" t="s">
        <v>667</v>
      </c>
      <c r="S15">
        <v>0</v>
      </c>
      <c r="T15">
        <v>14240</v>
      </c>
      <c r="U15">
        <v>5120</v>
      </c>
      <c r="V15">
        <v>197</v>
      </c>
      <c r="W15">
        <v>5120</v>
      </c>
      <c r="X15">
        <v>1</v>
      </c>
      <c r="Y15">
        <v>0.22933543152496</v>
      </c>
      <c r="Z15">
        <v>43.28</v>
      </c>
      <c r="AA15">
        <v>329</v>
      </c>
      <c r="AB15" t="s">
        <v>94</v>
      </c>
      <c r="AC15">
        <v>6.578125</v>
      </c>
      <c r="AE15">
        <v>0</v>
      </c>
      <c r="AF15">
        <v>43.28125</v>
      </c>
      <c r="AG15">
        <v>11.5078125</v>
      </c>
      <c r="AH15">
        <f t="shared" si="0"/>
        <v>31.7734375</v>
      </c>
      <c r="AI15">
        <f t="shared" si="1"/>
        <v>3.7610319076714189</v>
      </c>
      <c r="AJ15">
        <f t="shared" si="2"/>
        <v>0.34589044277705056</v>
      </c>
      <c r="AK15">
        <f t="shared" si="3"/>
        <v>125.12993898445946</v>
      </c>
      <c r="AM15" t="s">
        <v>1259</v>
      </c>
      <c r="AN15">
        <f>MAX(AK2:AK500)</f>
        <v>45665.50466439141</v>
      </c>
    </row>
    <row r="16" spans="1:60" x14ac:dyDescent="0.3">
      <c r="A16">
        <v>14</v>
      </c>
      <c r="B16">
        <v>28</v>
      </c>
      <c r="C16" t="s">
        <v>91</v>
      </c>
      <c r="D16">
        <v>3.1739046508596797E-2</v>
      </c>
      <c r="E16">
        <v>5120</v>
      </c>
      <c r="F16">
        <v>13824</v>
      </c>
      <c r="G16">
        <v>2.7</v>
      </c>
      <c r="H16">
        <v>4.64164652553871</v>
      </c>
      <c r="I16">
        <v>9.4102130732601204</v>
      </c>
      <c r="J16">
        <v>-1.0833319793749601</v>
      </c>
      <c r="K16" t="b">
        <v>1</v>
      </c>
      <c r="L16">
        <v>106.7</v>
      </c>
      <c r="M16" t="s">
        <v>92</v>
      </c>
      <c r="N16">
        <v>9.4279264188501202</v>
      </c>
      <c r="O16">
        <v>4.1840000000000002</v>
      </c>
      <c r="P16">
        <v>2.0270000000000001</v>
      </c>
      <c r="Q16" t="s">
        <v>666</v>
      </c>
      <c r="R16" t="s">
        <v>1941</v>
      </c>
      <c r="S16">
        <v>0</v>
      </c>
      <c r="T16">
        <v>15270</v>
      </c>
      <c r="U16">
        <v>5120</v>
      </c>
      <c r="V16">
        <v>286</v>
      </c>
      <c r="W16">
        <v>5120</v>
      </c>
      <c r="X16">
        <v>1</v>
      </c>
      <c r="Y16">
        <v>0.215335073236161</v>
      </c>
      <c r="Z16">
        <v>106.7</v>
      </c>
      <c r="AA16">
        <v>143.1</v>
      </c>
      <c r="AB16" t="s">
        <v>94</v>
      </c>
      <c r="AC16">
        <v>10.328125</v>
      </c>
      <c r="AE16">
        <v>0</v>
      </c>
      <c r="AF16">
        <v>106.6875</v>
      </c>
      <c r="AG16">
        <v>8.03125</v>
      </c>
      <c r="AH16">
        <f t="shared" si="0"/>
        <v>98.65625</v>
      </c>
      <c r="AI16">
        <f t="shared" si="1"/>
        <v>13.284046692607005</v>
      </c>
      <c r="AJ16">
        <f t="shared" si="2"/>
        <v>0.33846588337514882</v>
      </c>
      <c r="AK16">
        <f t="shared" si="3"/>
        <v>315.20902176645586</v>
      </c>
      <c r="AM16" t="s">
        <v>1260</v>
      </c>
      <c r="AN16">
        <f>MIN(AK2:AK500)</f>
        <v>21.429825672287972</v>
      </c>
    </row>
    <row r="17" spans="1:55" x14ac:dyDescent="0.3">
      <c r="A17">
        <v>15</v>
      </c>
      <c r="B17">
        <v>34</v>
      </c>
      <c r="C17" t="s">
        <v>91</v>
      </c>
      <c r="D17">
        <v>3.6452595629184799E-2</v>
      </c>
      <c r="E17">
        <v>5120</v>
      </c>
      <c r="F17">
        <v>5120</v>
      </c>
      <c r="G17">
        <v>1</v>
      </c>
      <c r="H17">
        <v>1.3770138258767901</v>
      </c>
      <c r="I17">
        <v>3.9454673487524499</v>
      </c>
      <c r="J17">
        <v>-0.82375020686894795</v>
      </c>
      <c r="K17" t="b">
        <v>1</v>
      </c>
      <c r="L17">
        <v>732.5</v>
      </c>
      <c r="M17" t="s">
        <v>92</v>
      </c>
      <c r="N17">
        <v>4.9575341430408599</v>
      </c>
      <c r="O17">
        <v>4.17</v>
      </c>
      <c r="P17">
        <v>2.8650000000000002</v>
      </c>
      <c r="Q17" t="s">
        <v>668</v>
      </c>
      <c r="S17">
        <v>0</v>
      </c>
      <c r="T17">
        <v>14810</v>
      </c>
      <c r="U17">
        <v>5120</v>
      </c>
      <c r="V17">
        <v>2082</v>
      </c>
      <c r="W17">
        <v>5120</v>
      </c>
      <c r="X17">
        <v>1</v>
      </c>
      <c r="Y17">
        <v>8.2626035332732002E-3</v>
      </c>
      <c r="Z17">
        <v>732.5</v>
      </c>
      <c r="AA17">
        <v>20.22</v>
      </c>
      <c r="AB17" t="s">
        <v>94</v>
      </c>
      <c r="AC17">
        <v>27.0625</v>
      </c>
      <c r="AD17" t="s">
        <v>289</v>
      </c>
      <c r="AE17">
        <v>40</v>
      </c>
      <c r="AF17">
        <v>732.5</v>
      </c>
      <c r="AG17">
        <v>2.08892822265625E-2</v>
      </c>
      <c r="AH17">
        <f t="shared" si="0"/>
        <v>732.47911071777344</v>
      </c>
      <c r="AI17">
        <f t="shared" si="1"/>
        <v>35065.829072315559</v>
      </c>
      <c r="AJ17">
        <f t="shared" si="2"/>
        <v>0.43878303794872264</v>
      </c>
      <c r="AK17">
        <f t="shared" si="3"/>
        <v>1669.3899641708617</v>
      </c>
      <c r="AM17" t="s">
        <v>1263</v>
      </c>
      <c r="AN17">
        <f>AVERAGE(AK2:AK500)</f>
        <v>529.9773090949991</v>
      </c>
    </row>
    <row r="18" spans="1:55" x14ac:dyDescent="0.3">
      <c r="A18">
        <v>16</v>
      </c>
      <c r="B18">
        <v>35</v>
      </c>
      <c r="C18" t="s">
        <v>91</v>
      </c>
      <c r="D18">
        <v>2.5681050178776799E-2</v>
      </c>
      <c r="E18">
        <v>5120</v>
      </c>
      <c r="F18">
        <v>5120</v>
      </c>
      <c r="G18">
        <v>1</v>
      </c>
      <c r="H18">
        <v>1.3675354462253699</v>
      </c>
      <c r="I18">
        <v>3.9209805372243198</v>
      </c>
      <c r="J18">
        <v>-0.82616118308417397</v>
      </c>
      <c r="K18" t="b">
        <v>1</v>
      </c>
      <c r="L18">
        <v>736.5</v>
      </c>
      <c r="M18" t="s">
        <v>92</v>
      </c>
      <c r="N18">
        <v>4.8555579279273697</v>
      </c>
      <c r="O18">
        <v>4.1130000000000004</v>
      </c>
      <c r="P18">
        <v>2.867</v>
      </c>
      <c r="Q18" t="s">
        <v>669</v>
      </c>
      <c r="S18">
        <v>0</v>
      </c>
      <c r="T18">
        <v>12990</v>
      </c>
      <c r="U18">
        <v>5120</v>
      </c>
      <c r="V18">
        <v>2090</v>
      </c>
      <c r="W18">
        <v>5120</v>
      </c>
      <c r="X18">
        <v>1</v>
      </c>
      <c r="Y18">
        <v>8.03944534472123E-3</v>
      </c>
      <c r="Z18">
        <v>736.5</v>
      </c>
      <c r="AA18">
        <v>17.64</v>
      </c>
      <c r="AB18" t="s">
        <v>94</v>
      </c>
      <c r="AC18">
        <v>27.140625</v>
      </c>
      <c r="AD18" t="s">
        <v>289</v>
      </c>
      <c r="AE18">
        <v>45</v>
      </c>
      <c r="AF18">
        <v>736.5</v>
      </c>
      <c r="AG18">
        <v>1.44882202148437E-2</v>
      </c>
      <c r="AH18">
        <f t="shared" si="0"/>
        <v>736.48551177978516</v>
      </c>
      <c r="AI18">
        <f t="shared" si="1"/>
        <v>50834.401263823238</v>
      </c>
      <c r="AJ18">
        <f t="shared" si="2"/>
        <v>0.43772641673671681</v>
      </c>
      <c r="AK18">
        <f t="shared" si="3"/>
        <v>1682.5578074329226</v>
      </c>
      <c r="AM18" t="s">
        <v>1226</v>
      </c>
      <c r="AN18">
        <f>AN15-AN16</f>
        <v>45644.07483871912</v>
      </c>
    </row>
    <row r="19" spans="1:55" x14ac:dyDescent="0.3">
      <c r="A19">
        <v>17</v>
      </c>
      <c r="B19">
        <v>36</v>
      </c>
      <c r="C19" t="s">
        <v>91</v>
      </c>
      <c r="D19">
        <v>4.0454993075950699E-2</v>
      </c>
      <c r="E19">
        <v>5120</v>
      </c>
      <c r="F19">
        <v>5120</v>
      </c>
      <c r="G19">
        <v>1</v>
      </c>
      <c r="H19">
        <v>6.7316459198864802</v>
      </c>
      <c r="I19">
        <v>6.6724810631687301</v>
      </c>
      <c r="J19">
        <v>-1.04314904245453</v>
      </c>
      <c r="K19" t="b">
        <v>1</v>
      </c>
      <c r="L19">
        <v>9.8049999999999997</v>
      </c>
      <c r="M19" t="s">
        <v>92</v>
      </c>
      <c r="N19">
        <v>7.4897958696724398</v>
      </c>
      <c r="O19">
        <v>3.5470000000000002</v>
      </c>
      <c r="P19">
        <v>0.99099999999999999</v>
      </c>
      <c r="Q19" t="s">
        <v>670</v>
      </c>
      <c r="S19">
        <v>0</v>
      </c>
      <c r="T19">
        <v>3516</v>
      </c>
      <c r="U19">
        <v>5120</v>
      </c>
      <c r="V19">
        <v>54</v>
      </c>
      <c r="W19">
        <v>5120</v>
      </c>
      <c r="X19">
        <v>1</v>
      </c>
      <c r="Y19">
        <v>0.77997821611260998</v>
      </c>
      <c r="Z19">
        <v>9.8049999999999997</v>
      </c>
      <c r="AA19">
        <v>358.5</v>
      </c>
      <c r="AB19" t="s">
        <v>94</v>
      </c>
      <c r="AC19">
        <v>3.130859375</v>
      </c>
      <c r="AD19" t="s">
        <v>98</v>
      </c>
      <c r="AE19">
        <v>6</v>
      </c>
      <c r="AF19">
        <v>9.8046875</v>
      </c>
      <c r="AG19">
        <v>5.3125</v>
      </c>
      <c r="AH19">
        <f t="shared" si="0"/>
        <v>4.4921875</v>
      </c>
      <c r="AI19">
        <f t="shared" si="1"/>
        <v>1.8455882352941178</v>
      </c>
      <c r="AJ19">
        <f t="shared" si="2"/>
        <v>0.35234338883249838</v>
      </c>
      <c r="AK19">
        <f t="shared" si="3"/>
        <v>27.827079521736337</v>
      </c>
      <c r="AM19" t="s">
        <v>1261</v>
      </c>
      <c r="AN19">
        <f>_xlfn.STDEV.P(AK2:AK500)</f>
        <v>2724.9235132814447</v>
      </c>
    </row>
    <row r="20" spans="1:55" x14ac:dyDescent="0.3">
      <c r="A20">
        <v>18</v>
      </c>
      <c r="B20">
        <v>37</v>
      </c>
      <c r="C20" t="s">
        <v>91</v>
      </c>
      <c r="D20">
        <v>3.9148699327396702E-2</v>
      </c>
      <c r="E20">
        <v>5120</v>
      </c>
      <c r="F20">
        <v>5120</v>
      </c>
      <c r="G20">
        <v>1</v>
      </c>
      <c r="H20">
        <v>5.3746624705640098</v>
      </c>
      <c r="I20">
        <v>8.1197293378540305</v>
      </c>
      <c r="J20">
        <v>-1.05359660605384</v>
      </c>
      <c r="K20" t="b">
        <v>1</v>
      </c>
      <c r="L20">
        <v>32.44</v>
      </c>
      <c r="M20" t="s">
        <v>92</v>
      </c>
      <c r="N20">
        <v>8.1224277117873402</v>
      </c>
      <c r="O20">
        <v>3.4940000000000002</v>
      </c>
      <c r="P20">
        <v>1.5109999999999999</v>
      </c>
      <c r="Q20" t="s">
        <v>671</v>
      </c>
      <c r="S20">
        <v>0</v>
      </c>
      <c r="T20">
        <v>3120</v>
      </c>
      <c r="U20">
        <v>5120</v>
      </c>
      <c r="V20">
        <v>190</v>
      </c>
      <c r="W20">
        <v>5120</v>
      </c>
      <c r="X20">
        <v>1</v>
      </c>
      <c r="Y20">
        <v>0.31737137246417702</v>
      </c>
      <c r="Z20">
        <v>32.44</v>
      </c>
      <c r="AA20">
        <v>96.2</v>
      </c>
      <c r="AB20" t="s">
        <v>94</v>
      </c>
      <c r="AC20">
        <v>5.6953125</v>
      </c>
      <c r="AE20">
        <v>6</v>
      </c>
      <c r="AF20">
        <v>32.4375</v>
      </c>
      <c r="AG20">
        <v>2.654296875</v>
      </c>
      <c r="AH20">
        <f t="shared" si="0"/>
        <v>29.783203125</v>
      </c>
      <c r="AI20">
        <f t="shared" si="1"/>
        <v>12.22075055187638</v>
      </c>
      <c r="AJ20">
        <f t="shared" si="2"/>
        <v>0.34868142149626408</v>
      </c>
      <c r="AK20">
        <f t="shared" si="3"/>
        <v>93.029046000799184</v>
      </c>
      <c r="AM20" t="s">
        <v>1262</v>
      </c>
      <c r="AN20">
        <f>MEDIAN(AK2:AK500)</f>
        <v>140.9599833692705</v>
      </c>
    </row>
    <row r="21" spans="1:55" x14ac:dyDescent="0.3">
      <c r="A21">
        <v>19</v>
      </c>
      <c r="B21">
        <v>40</v>
      </c>
      <c r="C21" t="s">
        <v>91</v>
      </c>
      <c r="D21">
        <v>1.3964968942656799E-2</v>
      </c>
      <c r="E21">
        <v>5120</v>
      </c>
      <c r="F21">
        <v>13824</v>
      </c>
      <c r="G21">
        <v>2.7</v>
      </c>
      <c r="H21">
        <v>2.8475313867451399</v>
      </c>
      <c r="I21">
        <v>5.82854080724396</v>
      </c>
      <c r="J21">
        <v>-1.0552039235306601</v>
      </c>
      <c r="K21" t="b">
        <v>1</v>
      </c>
      <c r="L21">
        <v>111.4</v>
      </c>
      <c r="M21" t="s">
        <v>92</v>
      </c>
      <c r="N21">
        <v>6.5649494810468303</v>
      </c>
      <c r="O21">
        <v>4.2069999999999999</v>
      </c>
      <c r="P21">
        <v>2.0470000000000002</v>
      </c>
      <c r="Q21" t="s">
        <v>672</v>
      </c>
      <c r="S21">
        <v>0</v>
      </c>
      <c r="T21">
        <v>16100</v>
      </c>
      <c r="U21">
        <v>5120</v>
      </c>
      <c r="V21">
        <v>597</v>
      </c>
      <c r="W21">
        <v>5120</v>
      </c>
      <c r="X21">
        <v>1</v>
      </c>
      <c r="Y21">
        <v>7.5614425974310701E-2</v>
      </c>
      <c r="Z21">
        <v>111.4</v>
      </c>
      <c r="AA21">
        <v>144.5</v>
      </c>
      <c r="AB21" t="s">
        <v>94</v>
      </c>
      <c r="AC21">
        <v>10.5546875</v>
      </c>
      <c r="AE21">
        <v>0</v>
      </c>
      <c r="AF21">
        <v>111.375</v>
      </c>
      <c r="AG21">
        <v>6.45703125</v>
      </c>
      <c r="AH21">
        <f t="shared" si="0"/>
        <v>104.91796875</v>
      </c>
      <c r="AI21">
        <f t="shared" si="1"/>
        <v>17.2486388384755</v>
      </c>
      <c r="AJ21">
        <f t="shared" si="2"/>
        <v>0.34812142991633743</v>
      </c>
      <c r="AK21">
        <f t="shared" si="3"/>
        <v>319.93146766852669</v>
      </c>
    </row>
    <row r="22" spans="1:55" x14ac:dyDescent="0.3">
      <c r="A22">
        <v>20</v>
      </c>
      <c r="B22">
        <v>41</v>
      </c>
      <c r="C22" t="s">
        <v>91</v>
      </c>
      <c r="D22">
        <v>6.9616781028408903E-2</v>
      </c>
      <c r="E22">
        <v>5120</v>
      </c>
      <c r="F22">
        <v>13824</v>
      </c>
      <c r="G22">
        <v>2.7</v>
      </c>
      <c r="H22">
        <v>5.9108018264501396</v>
      </c>
      <c r="I22">
        <v>8.2543423943590799</v>
      </c>
      <c r="J22">
        <v>-1.07127709829883</v>
      </c>
      <c r="K22" t="b">
        <v>1</v>
      </c>
      <c r="L22">
        <v>24.92</v>
      </c>
      <c r="M22" t="s">
        <v>92</v>
      </c>
      <c r="N22">
        <v>9.5913893656343294</v>
      </c>
      <c r="O22">
        <v>4.1840000000000002</v>
      </c>
      <c r="P22">
        <v>1.3959999999999999</v>
      </c>
      <c r="Q22" t="s">
        <v>674</v>
      </c>
      <c r="S22">
        <v>0</v>
      </c>
      <c r="T22">
        <v>15230</v>
      </c>
      <c r="U22">
        <v>5120</v>
      </c>
      <c r="V22">
        <v>109</v>
      </c>
      <c r="W22">
        <v>5120</v>
      </c>
      <c r="X22">
        <v>1</v>
      </c>
      <c r="Y22">
        <v>0.47036950708859798</v>
      </c>
      <c r="Z22">
        <v>24.92</v>
      </c>
      <c r="AA22">
        <v>611</v>
      </c>
      <c r="AB22" t="s">
        <v>94</v>
      </c>
      <c r="AC22">
        <v>4.9921875</v>
      </c>
      <c r="AE22">
        <v>0</v>
      </c>
      <c r="AF22">
        <v>24.921875</v>
      </c>
      <c r="AG22">
        <v>13.9765625</v>
      </c>
      <c r="AH22">
        <f t="shared" si="0"/>
        <v>10.9453125</v>
      </c>
      <c r="AI22">
        <f t="shared" si="1"/>
        <v>1.7831190609278926</v>
      </c>
      <c r="AJ22">
        <f t="shared" si="2"/>
        <v>0.34257074142561539</v>
      </c>
      <c r="AK22">
        <f t="shared" si="3"/>
        <v>72.749572530003846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3.02393471984931E-2</v>
      </c>
      <c r="E23">
        <v>5120</v>
      </c>
      <c r="F23">
        <v>13824</v>
      </c>
      <c r="G23">
        <v>2.7</v>
      </c>
      <c r="H23">
        <v>5.2614022907938596</v>
      </c>
      <c r="I23">
        <v>9.9884434114289693</v>
      </c>
      <c r="J23">
        <v>-1.0897612492822299</v>
      </c>
      <c r="K23" t="b">
        <v>1</v>
      </c>
      <c r="L23">
        <v>79.06</v>
      </c>
      <c r="M23" t="s">
        <v>92</v>
      </c>
      <c r="N23">
        <v>10.004458843535501</v>
      </c>
      <c r="O23">
        <v>4.1950000000000003</v>
      </c>
      <c r="P23">
        <v>1.8979999999999999</v>
      </c>
      <c r="Q23" t="s">
        <v>673</v>
      </c>
      <c r="R23" t="s">
        <v>1941</v>
      </c>
      <c r="S23">
        <v>0</v>
      </c>
      <c r="T23">
        <v>15704</v>
      </c>
      <c r="U23">
        <v>5120</v>
      </c>
      <c r="V23">
        <v>411</v>
      </c>
      <c r="W23">
        <v>5120</v>
      </c>
      <c r="X23">
        <v>1</v>
      </c>
      <c r="Y23">
        <v>0.21019947358597901</v>
      </c>
      <c r="Z23">
        <v>79.06</v>
      </c>
      <c r="AA23">
        <v>198.6</v>
      </c>
      <c r="AB23" t="s">
        <v>94</v>
      </c>
      <c r="AC23">
        <v>8.890625</v>
      </c>
      <c r="AE23">
        <v>0</v>
      </c>
      <c r="AF23">
        <v>79.0625</v>
      </c>
      <c r="AG23">
        <v>6.77734375</v>
      </c>
      <c r="AH23">
        <f t="shared" si="0"/>
        <v>72.28515625</v>
      </c>
      <c r="AI23">
        <f t="shared" si="1"/>
        <v>11.665706051873199</v>
      </c>
      <c r="AJ23">
        <f t="shared" si="2"/>
        <v>0.33629677521918494</v>
      </c>
      <c r="AK23">
        <f t="shared" si="3"/>
        <v>235.09740748620081</v>
      </c>
      <c r="AM23">
        <f>AN7</f>
        <v>1078.0501134110336</v>
      </c>
      <c r="AN23">
        <f>AN9</f>
        <v>1778.8557775580459</v>
      </c>
      <c r="AO23">
        <f>AN8</f>
        <v>12937.676374799064</v>
      </c>
      <c r="AP23">
        <f>AN3</f>
        <v>-6.4336360044526794E-2</v>
      </c>
      <c r="AQ23">
        <f>AN4</f>
        <v>-0.22710814369030197</v>
      </c>
      <c r="AR23">
        <f>AN15</f>
        <v>45665.50466439141</v>
      </c>
      <c r="AS23">
        <f>AN16</f>
        <v>21.429825672287972</v>
      </c>
      <c r="AT23">
        <f>AN17</f>
        <v>529.9773090949991</v>
      </c>
      <c r="AU23">
        <f>AN18</f>
        <v>45644.07483871912</v>
      </c>
      <c r="AV23">
        <f>AN19</f>
        <v>2724.9235132814447</v>
      </c>
      <c r="AW23">
        <f>AN20</f>
        <v>140.9599833692705</v>
      </c>
      <c r="AX23">
        <f>AQ4</f>
        <v>0.46904970676370639</v>
      </c>
      <c r="AY23">
        <f>AR4</f>
        <v>0.33414156811033796</v>
      </c>
      <c r="AZ23">
        <f t="shared" ref="AZ23:BC23" si="4">AS4</f>
        <v>0.13490813865336843</v>
      </c>
      <c r="BA23">
        <f t="shared" si="4"/>
        <v>0.34884106885764443</v>
      </c>
      <c r="BB23">
        <f t="shared" si="4"/>
        <v>1.905303491521345E-2</v>
      </c>
      <c r="BC23">
        <f t="shared" si="4"/>
        <v>0.34450334214797906</v>
      </c>
    </row>
    <row r="24" spans="1:55" x14ac:dyDescent="0.3">
      <c r="A24">
        <v>22</v>
      </c>
      <c r="B24">
        <v>48</v>
      </c>
      <c r="C24" t="s">
        <v>91</v>
      </c>
      <c r="D24">
        <v>5.8978392408759697E-2</v>
      </c>
      <c r="E24">
        <v>5120</v>
      </c>
      <c r="F24">
        <v>5120</v>
      </c>
      <c r="G24">
        <v>1</v>
      </c>
      <c r="H24">
        <v>2.9846832044309601</v>
      </c>
      <c r="I24">
        <v>8.4060804312294</v>
      </c>
      <c r="J24">
        <v>-0.86955875495824497</v>
      </c>
      <c r="K24" t="b">
        <v>1</v>
      </c>
      <c r="L24">
        <v>656</v>
      </c>
      <c r="M24" t="s">
        <v>92</v>
      </c>
      <c r="N24">
        <v>8.7733844483320098</v>
      </c>
      <c r="O24">
        <v>4.1680000000000001</v>
      </c>
      <c r="P24">
        <v>2.8159999999999998</v>
      </c>
      <c r="Q24" t="s">
        <v>675</v>
      </c>
      <c r="S24">
        <v>0</v>
      </c>
      <c r="T24">
        <v>14776</v>
      </c>
      <c r="U24">
        <v>5120</v>
      </c>
      <c r="V24">
        <v>21</v>
      </c>
      <c r="W24">
        <v>5120</v>
      </c>
      <c r="X24">
        <v>1</v>
      </c>
      <c r="Y24">
        <v>0.43309338165773398</v>
      </c>
      <c r="Z24">
        <v>656</v>
      </c>
      <c r="AA24">
        <v>22.53</v>
      </c>
      <c r="AB24" t="s">
        <v>94</v>
      </c>
      <c r="AC24">
        <v>25.609375</v>
      </c>
      <c r="AE24">
        <v>26</v>
      </c>
      <c r="AF24">
        <v>656</v>
      </c>
      <c r="AG24">
        <v>125</v>
      </c>
      <c r="AH24">
        <f t="shared" si="0"/>
        <v>531</v>
      </c>
      <c r="AI24">
        <f t="shared" si="1"/>
        <v>5.2480000000000002</v>
      </c>
      <c r="AJ24">
        <f t="shared" si="2"/>
        <v>0.4191364503318234</v>
      </c>
      <c r="AK24">
        <f t="shared" si="3"/>
        <v>1565.122764867278</v>
      </c>
    </row>
    <row r="25" spans="1:55" x14ac:dyDescent="0.3">
      <c r="A25">
        <v>23</v>
      </c>
      <c r="B25">
        <v>49</v>
      </c>
      <c r="C25" t="s">
        <v>91</v>
      </c>
      <c r="D25">
        <v>4.2761280345529597E-2</v>
      </c>
      <c r="E25">
        <v>5120</v>
      </c>
      <c r="F25">
        <v>5120</v>
      </c>
      <c r="G25">
        <v>1</v>
      </c>
      <c r="H25">
        <v>2.54891400438084</v>
      </c>
      <c r="I25">
        <v>7.5720667981704501</v>
      </c>
      <c r="J25">
        <v>-0.85991485009734103</v>
      </c>
      <c r="K25" t="b">
        <v>1</v>
      </c>
      <c r="L25">
        <v>935</v>
      </c>
      <c r="M25" t="s">
        <v>92</v>
      </c>
      <c r="N25">
        <v>7.8232766639259799</v>
      </c>
      <c r="O25">
        <v>4.1900000000000004</v>
      </c>
      <c r="P25">
        <v>2.97</v>
      </c>
      <c r="Q25" t="s">
        <v>676</v>
      </c>
      <c r="S25">
        <v>0</v>
      </c>
      <c r="T25">
        <v>15580</v>
      </c>
      <c r="U25">
        <v>5120</v>
      </c>
      <c r="V25">
        <v>61</v>
      </c>
      <c r="W25">
        <v>5120</v>
      </c>
      <c r="X25">
        <v>1</v>
      </c>
      <c r="Y25">
        <v>0.19831811640529101</v>
      </c>
      <c r="Z25">
        <v>935</v>
      </c>
      <c r="AA25">
        <v>16.670000000000002</v>
      </c>
      <c r="AB25" t="s">
        <v>94</v>
      </c>
      <c r="AC25">
        <v>30.578125</v>
      </c>
      <c r="AE25">
        <v>32</v>
      </c>
      <c r="AF25">
        <v>935</v>
      </c>
      <c r="AG25">
        <v>60.65625</v>
      </c>
      <c r="AH25">
        <f t="shared" si="0"/>
        <v>874.34375</v>
      </c>
      <c r="AI25">
        <f t="shared" si="1"/>
        <v>15.414734672849047</v>
      </c>
      <c r="AJ25">
        <f t="shared" si="2"/>
        <v>0.42319811606198027</v>
      </c>
      <c r="AK25">
        <f t="shared" si="3"/>
        <v>2209.3671132105487</v>
      </c>
    </row>
    <row r="26" spans="1:55" x14ac:dyDescent="0.3">
      <c r="A26">
        <v>24</v>
      </c>
      <c r="B26">
        <v>50</v>
      </c>
      <c r="C26" t="s">
        <v>91</v>
      </c>
      <c r="D26">
        <v>4.6752501216563797E-2</v>
      </c>
      <c r="E26">
        <v>5120</v>
      </c>
      <c r="F26">
        <v>5120</v>
      </c>
      <c r="G26">
        <v>1</v>
      </c>
      <c r="H26">
        <v>7.6247927273205098</v>
      </c>
      <c r="I26">
        <v>7.5689470774621999</v>
      </c>
      <c r="J26">
        <v>-1.05118562983861</v>
      </c>
      <c r="K26" t="b">
        <v>1</v>
      </c>
      <c r="L26">
        <v>9.8360000000000003</v>
      </c>
      <c r="M26" t="s">
        <v>92</v>
      </c>
      <c r="N26">
        <v>8.0421550492059701</v>
      </c>
      <c r="O26">
        <v>3.5640000000000001</v>
      </c>
      <c r="P26">
        <v>0.99270000000000003</v>
      </c>
      <c r="Q26" t="s">
        <v>677</v>
      </c>
      <c r="S26">
        <v>0</v>
      </c>
      <c r="T26">
        <v>3666</v>
      </c>
      <c r="U26">
        <v>5120</v>
      </c>
      <c r="V26">
        <v>46</v>
      </c>
      <c r="W26">
        <v>5120</v>
      </c>
      <c r="X26">
        <v>1</v>
      </c>
      <c r="Y26">
        <v>0.97677239883687195</v>
      </c>
      <c r="Z26">
        <v>9.8360000000000003</v>
      </c>
      <c r="AA26">
        <v>372.8</v>
      </c>
      <c r="AB26" t="s">
        <v>94</v>
      </c>
      <c r="AC26">
        <v>3.13671875</v>
      </c>
      <c r="AD26" t="s">
        <v>98</v>
      </c>
      <c r="AE26">
        <v>7</v>
      </c>
      <c r="AF26">
        <v>9.8359375</v>
      </c>
      <c r="AG26">
        <v>5.1328125</v>
      </c>
      <c r="AH26">
        <f t="shared" si="0"/>
        <v>4.703125</v>
      </c>
      <c r="AI26">
        <f t="shared" si="1"/>
        <v>1.9162861491628616</v>
      </c>
      <c r="AJ26">
        <f t="shared" si="2"/>
        <v>0.34952309833389372</v>
      </c>
      <c r="AK26">
        <f t="shared" si="3"/>
        <v>28.141022859106979</v>
      </c>
    </row>
    <row r="27" spans="1:55" x14ac:dyDescent="0.3">
      <c r="A27">
        <v>25</v>
      </c>
      <c r="B27">
        <v>51</v>
      </c>
      <c r="C27" t="s">
        <v>91</v>
      </c>
      <c r="D27">
        <v>3.52618239440214E-2</v>
      </c>
      <c r="E27">
        <v>5120</v>
      </c>
      <c r="F27">
        <v>5120</v>
      </c>
      <c r="G27">
        <v>1</v>
      </c>
      <c r="H27">
        <v>5.7054223044506198</v>
      </c>
      <c r="I27">
        <v>8.8645770374813804</v>
      </c>
      <c r="J27">
        <v>-1.06082953469952</v>
      </c>
      <c r="K27" t="b">
        <v>1</v>
      </c>
      <c r="L27">
        <v>35.799999999999997</v>
      </c>
      <c r="M27" t="s">
        <v>92</v>
      </c>
      <c r="N27">
        <v>8.86670242851031</v>
      </c>
      <c r="O27">
        <v>3.5329999999999999</v>
      </c>
      <c r="P27">
        <v>1.554</v>
      </c>
      <c r="Q27" t="s">
        <v>678</v>
      </c>
      <c r="S27">
        <v>0</v>
      </c>
      <c r="T27">
        <v>3408</v>
      </c>
      <c r="U27">
        <v>5120</v>
      </c>
      <c r="V27">
        <v>199</v>
      </c>
      <c r="W27">
        <v>5120</v>
      </c>
      <c r="X27">
        <v>1</v>
      </c>
      <c r="Y27">
        <v>0.33355854332520501</v>
      </c>
      <c r="Z27">
        <v>35.799999999999997</v>
      </c>
      <c r="AA27">
        <v>95.2</v>
      </c>
      <c r="AB27" t="s">
        <v>94</v>
      </c>
      <c r="AC27">
        <v>5.984375</v>
      </c>
      <c r="AE27">
        <v>4</v>
      </c>
      <c r="AF27">
        <v>35.8125</v>
      </c>
      <c r="AG27">
        <v>2.619140625</v>
      </c>
      <c r="AH27">
        <f t="shared" si="0"/>
        <v>33.193359375</v>
      </c>
      <c r="AI27">
        <f t="shared" si="1"/>
        <v>13.67337807606264</v>
      </c>
      <c r="AJ27">
        <f t="shared" si="2"/>
        <v>0.34616853238352452</v>
      </c>
      <c r="AK27">
        <f t="shared" si="3"/>
        <v>103.45394410466771</v>
      </c>
    </row>
    <row r="28" spans="1:55" x14ac:dyDescent="0.3">
      <c r="A28">
        <v>26</v>
      </c>
      <c r="B28">
        <v>54</v>
      </c>
      <c r="C28" t="s">
        <v>91</v>
      </c>
      <c r="D28">
        <v>1.7454393788524699E-2</v>
      </c>
      <c r="E28">
        <v>5120</v>
      </c>
      <c r="F28">
        <v>13824</v>
      </c>
      <c r="G28">
        <v>2.7</v>
      </c>
      <c r="H28">
        <v>3.0404014882733899</v>
      </c>
      <c r="I28">
        <v>6.4014703210131199</v>
      </c>
      <c r="J28">
        <v>-1.0648478283915599</v>
      </c>
      <c r="K28" t="b">
        <v>1</v>
      </c>
      <c r="L28">
        <v>127.44</v>
      </c>
      <c r="M28" t="s">
        <v>92</v>
      </c>
      <c r="N28">
        <v>6.8080091424386104</v>
      </c>
      <c r="O28">
        <v>4.2270000000000003</v>
      </c>
      <c r="P28">
        <v>2.105</v>
      </c>
      <c r="Q28" t="s">
        <v>679</v>
      </c>
      <c r="S28">
        <v>0</v>
      </c>
      <c r="T28">
        <v>16910</v>
      </c>
      <c r="U28">
        <v>5120</v>
      </c>
      <c r="V28">
        <v>422</v>
      </c>
      <c r="W28">
        <v>5120</v>
      </c>
      <c r="X28">
        <v>1</v>
      </c>
      <c r="Y28">
        <v>9.9325190379647793E-2</v>
      </c>
      <c r="Z28">
        <v>127.44</v>
      </c>
      <c r="AA28">
        <v>132.80000000000001</v>
      </c>
      <c r="AB28" t="s">
        <v>94</v>
      </c>
      <c r="AC28">
        <v>11.2890625</v>
      </c>
      <c r="AE28">
        <v>0</v>
      </c>
      <c r="AF28">
        <v>127.4375</v>
      </c>
      <c r="AG28">
        <v>8.0859375</v>
      </c>
      <c r="AH28">
        <f t="shared" si="0"/>
        <v>119.3515625</v>
      </c>
      <c r="AI28">
        <f t="shared" si="1"/>
        <v>15.760386473429952</v>
      </c>
      <c r="AJ28">
        <f t="shared" si="2"/>
        <v>0.34478031655084995</v>
      </c>
      <c r="AK28">
        <f t="shared" si="3"/>
        <v>369.6194181700186</v>
      </c>
    </row>
    <row r="29" spans="1:55" x14ac:dyDescent="0.3">
      <c r="A29">
        <v>27</v>
      </c>
      <c r="B29">
        <v>55</v>
      </c>
      <c r="C29" t="s">
        <v>91</v>
      </c>
      <c r="D29">
        <v>7.8827400825268595E-2</v>
      </c>
      <c r="E29">
        <v>5120</v>
      </c>
      <c r="F29">
        <v>13824</v>
      </c>
      <c r="G29">
        <v>2.7</v>
      </c>
      <c r="H29">
        <v>3.5650022270884998</v>
      </c>
      <c r="I29">
        <v>4.7278056878771304</v>
      </c>
      <c r="J29">
        <v>-1.0777063682061001</v>
      </c>
      <c r="K29" t="b">
        <v>1</v>
      </c>
      <c r="L29">
        <v>21.17</v>
      </c>
      <c r="M29" t="s">
        <v>92</v>
      </c>
      <c r="N29">
        <v>6.6019237148556398</v>
      </c>
      <c r="O29">
        <v>4.1950000000000003</v>
      </c>
      <c r="P29">
        <v>1.3260000000000001</v>
      </c>
      <c r="Q29" t="s">
        <v>681</v>
      </c>
      <c r="S29">
        <v>0</v>
      </c>
      <c r="T29">
        <v>15660</v>
      </c>
      <c r="U29">
        <v>5120</v>
      </c>
      <c r="V29">
        <v>649</v>
      </c>
      <c r="W29">
        <v>5120</v>
      </c>
      <c r="X29">
        <v>1</v>
      </c>
      <c r="Y29">
        <v>0.10068514460215899</v>
      </c>
      <c r="Z29">
        <v>21.17</v>
      </c>
      <c r="AA29">
        <v>740</v>
      </c>
      <c r="AB29" t="s">
        <v>94</v>
      </c>
      <c r="AC29">
        <v>4.6015625</v>
      </c>
      <c r="AE29">
        <v>0</v>
      </c>
      <c r="AF29">
        <v>21.171875</v>
      </c>
      <c r="AG29">
        <v>6.48828125</v>
      </c>
      <c r="AH29">
        <f t="shared" si="0"/>
        <v>14.68359375</v>
      </c>
      <c r="AI29">
        <f t="shared" si="1"/>
        <v>3.263094521372667</v>
      </c>
      <c r="AJ29">
        <f t="shared" si="2"/>
        <v>0.34037532668599357</v>
      </c>
      <c r="AK29">
        <f t="shared" si="3"/>
        <v>62.201556164885268</v>
      </c>
    </row>
    <row r="30" spans="1:55" x14ac:dyDescent="0.3">
      <c r="A30">
        <v>28</v>
      </c>
      <c r="B30">
        <v>56</v>
      </c>
      <c r="C30" t="s">
        <v>91</v>
      </c>
      <c r="D30">
        <v>2.2631606319979899E-2</v>
      </c>
      <c r="E30">
        <v>5120</v>
      </c>
      <c r="F30">
        <v>13824</v>
      </c>
      <c r="G30">
        <v>2.7</v>
      </c>
      <c r="H30">
        <v>5.5028017796559396</v>
      </c>
      <c r="I30">
        <v>9.9254637568598998</v>
      </c>
      <c r="J30">
        <v>-1.09217222549746</v>
      </c>
      <c r="K30" t="b">
        <v>1</v>
      </c>
      <c r="L30">
        <v>63.7</v>
      </c>
      <c r="M30" t="s">
        <v>92</v>
      </c>
      <c r="N30">
        <v>9.9442058664103996</v>
      </c>
      <c r="O30">
        <v>4.2030000000000003</v>
      </c>
      <c r="P30">
        <v>1.804</v>
      </c>
      <c r="Q30" t="s">
        <v>680</v>
      </c>
      <c r="R30" t="s">
        <v>1941</v>
      </c>
      <c r="S30">
        <v>0</v>
      </c>
      <c r="T30">
        <v>15940</v>
      </c>
      <c r="U30">
        <v>5120</v>
      </c>
      <c r="V30">
        <v>430</v>
      </c>
      <c r="W30">
        <v>5120</v>
      </c>
      <c r="X30">
        <v>1</v>
      </c>
      <c r="Y30">
        <v>0.217144383789523</v>
      </c>
      <c r="Z30">
        <v>63.7</v>
      </c>
      <c r="AA30">
        <v>250.2</v>
      </c>
      <c r="AB30" t="s">
        <v>94</v>
      </c>
      <c r="AC30">
        <v>7.98046875</v>
      </c>
      <c r="AE30">
        <v>0</v>
      </c>
      <c r="AF30">
        <v>63.6875</v>
      </c>
      <c r="AG30">
        <v>6.60546875</v>
      </c>
      <c r="AH30">
        <f t="shared" si="0"/>
        <v>57.08203125</v>
      </c>
      <c r="AI30">
        <f t="shared" si="1"/>
        <v>9.6416321703134233</v>
      </c>
      <c r="AJ30">
        <f t="shared" si="2"/>
        <v>0.33548694832184744</v>
      </c>
      <c r="AK30">
        <f t="shared" si="3"/>
        <v>189.83599904131523</v>
      </c>
    </row>
    <row r="31" spans="1:55" x14ac:dyDescent="0.3">
      <c r="A31">
        <v>29</v>
      </c>
      <c r="B31">
        <v>62</v>
      </c>
      <c r="C31" t="s">
        <v>91</v>
      </c>
      <c r="D31">
        <v>2.8964271810107502E-2</v>
      </c>
      <c r="E31">
        <v>5120</v>
      </c>
      <c r="F31">
        <v>5120</v>
      </c>
      <c r="G31">
        <v>1</v>
      </c>
      <c r="H31">
        <v>2.3601675345366901</v>
      </c>
      <c r="I31">
        <v>6.0064419873072499</v>
      </c>
      <c r="J31">
        <v>-0.97081975599774495</v>
      </c>
      <c r="K31" t="b">
        <v>1</v>
      </c>
      <c r="L31">
        <v>350.5</v>
      </c>
      <c r="M31" t="s">
        <v>92</v>
      </c>
      <c r="N31">
        <v>6.3152466167663599</v>
      </c>
      <c r="O31">
        <v>4.0350000000000001</v>
      </c>
      <c r="P31">
        <v>2.5449999999999999</v>
      </c>
      <c r="Q31" t="s">
        <v>682</v>
      </c>
      <c r="S31">
        <v>0</v>
      </c>
      <c r="T31">
        <v>10880</v>
      </c>
      <c r="U31">
        <v>5120</v>
      </c>
      <c r="V31">
        <v>360</v>
      </c>
      <c r="W31">
        <v>5120</v>
      </c>
      <c r="X31">
        <v>1</v>
      </c>
      <c r="Y31">
        <v>7.1687123475861605E-2</v>
      </c>
      <c r="Z31">
        <v>350.5</v>
      </c>
      <c r="AA31">
        <v>31.05</v>
      </c>
      <c r="AB31" t="s">
        <v>94</v>
      </c>
      <c r="AC31">
        <v>18.71875</v>
      </c>
      <c r="AE31">
        <v>12</v>
      </c>
      <c r="AF31">
        <v>350.5</v>
      </c>
      <c r="AG31">
        <v>7.1171875</v>
      </c>
      <c r="AH31">
        <f t="shared" si="0"/>
        <v>343.3828125</v>
      </c>
      <c r="AI31">
        <f t="shared" si="1"/>
        <v>49.246981339187705</v>
      </c>
      <c r="AJ31">
        <f t="shared" si="2"/>
        <v>0.37877240984635374</v>
      </c>
      <c r="AK31">
        <f t="shared" si="3"/>
        <v>925.35778976662471</v>
      </c>
    </row>
    <row r="32" spans="1:55" x14ac:dyDescent="0.3">
      <c r="A32">
        <v>30</v>
      </c>
      <c r="B32">
        <v>63</v>
      </c>
      <c r="C32" t="s">
        <v>91</v>
      </c>
      <c r="D32">
        <v>3.7393890026823001E-2</v>
      </c>
      <c r="E32">
        <v>5120</v>
      </c>
      <c r="F32">
        <v>5120</v>
      </c>
      <c r="G32">
        <v>1</v>
      </c>
      <c r="H32">
        <v>3.07558057636885</v>
      </c>
      <c r="I32">
        <v>8.3316997254367102</v>
      </c>
      <c r="J32">
        <v>-0.96519414482888399</v>
      </c>
      <c r="K32" t="b">
        <v>1</v>
      </c>
      <c r="L32">
        <v>512.5</v>
      </c>
      <c r="M32" t="s">
        <v>92</v>
      </c>
      <c r="N32">
        <v>8.3784874086176107</v>
      </c>
      <c r="O32">
        <v>4.0819999999999999</v>
      </c>
      <c r="P32">
        <v>2.7090000000000001</v>
      </c>
      <c r="Q32" t="s">
        <v>683</v>
      </c>
      <c r="S32">
        <v>0</v>
      </c>
      <c r="T32">
        <v>12080</v>
      </c>
      <c r="U32">
        <v>5120</v>
      </c>
      <c r="V32">
        <v>56</v>
      </c>
      <c r="W32">
        <v>5120</v>
      </c>
      <c r="X32">
        <v>1</v>
      </c>
      <c r="Y32">
        <v>0.27736112126482199</v>
      </c>
      <c r="Z32">
        <v>512.5</v>
      </c>
      <c r="AA32">
        <v>23.58</v>
      </c>
      <c r="AB32" t="s">
        <v>94</v>
      </c>
      <c r="AC32">
        <v>22.640625</v>
      </c>
      <c r="AE32">
        <v>16</v>
      </c>
      <c r="AF32">
        <v>512.5</v>
      </c>
      <c r="AG32">
        <v>32.78125</v>
      </c>
      <c r="AH32">
        <f t="shared" si="0"/>
        <v>479.71875</v>
      </c>
      <c r="AI32">
        <f t="shared" si="1"/>
        <v>15.63393708293613</v>
      </c>
      <c r="AJ32">
        <f t="shared" si="2"/>
        <v>0.38090924100080181</v>
      </c>
      <c r="AK32">
        <f t="shared" si="3"/>
        <v>1345.464863633805</v>
      </c>
    </row>
    <row r="33" spans="1:37" x14ac:dyDescent="0.3">
      <c r="A33">
        <v>31</v>
      </c>
      <c r="B33">
        <v>64</v>
      </c>
      <c r="C33" t="s">
        <v>91</v>
      </c>
      <c r="D33">
        <v>3.0723267207111798E-2</v>
      </c>
      <c r="E33">
        <v>5120</v>
      </c>
      <c r="F33">
        <v>5120</v>
      </c>
      <c r="G33">
        <v>1</v>
      </c>
      <c r="H33">
        <v>5.3966961931712003</v>
      </c>
      <c r="I33">
        <v>5.4546685155587902</v>
      </c>
      <c r="J33">
        <v>-1.0576148997458801</v>
      </c>
      <c r="K33" t="b">
        <v>1</v>
      </c>
      <c r="L33">
        <v>10.25</v>
      </c>
      <c r="M33" t="s">
        <v>92</v>
      </c>
      <c r="N33">
        <v>6.22651875843344</v>
      </c>
      <c r="O33">
        <v>3.5819999999999999</v>
      </c>
      <c r="P33">
        <v>1.0109999999999999</v>
      </c>
      <c r="Q33" t="s">
        <v>684</v>
      </c>
      <c r="S33">
        <v>0</v>
      </c>
      <c r="T33">
        <v>3812</v>
      </c>
      <c r="U33">
        <v>5120</v>
      </c>
      <c r="V33">
        <v>94</v>
      </c>
      <c r="W33">
        <v>5120</v>
      </c>
      <c r="X33">
        <v>1</v>
      </c>
      <c r="Y33">
        <v>0.45348458669819403</v>
      </c>
      <c r="Z33">
        <v>10.25</v>
      </c>
      <c r="AA33">
        <v>372</v>
      </c>
      <c r="AB33" t="s">
        <v>94</v>
      </c>
      <c r="AC33">
        <v>3.201171875</v>
      </c>
      <c r="AE33">
        <v>5</v>
      </c>
      <c r="AF33">
        <v>10.25</v>
      </c>
      <c r="AG33">
        <v>4.0078125</v>
      </c>
      <c r="AH33">
        <f t="shared" si="0"/>
        <v>6.2421875</v>
      </c>
      <c r="AI33">
        <f t="shared" si="1"/>
        <v>2.5575048732943468</v>
      </c>
      <c r="AJ33">
        <f t="shared" si="2"/>
        <v>0.34728312839738606</v>
      </c>
      <c r="AK33">
        <f t="shared" si="3"/>
        <v>29.514822811291946</v>
      </c>
    </row>
    <row r="34" spans="1:37" x14ac:dyDescent="0.3">
      <c r="A34">
        <v>32</v>
      </c>
      <c r="B34">
        <v>65</v>
      </c>
      <c r="C34" t="s">
        <v>91</v>
      </c>
      <c r="D34">
        <v>2.1000530206563998E-2</v>
      </c>
      <c r="E34">
        <v>5120</v>
      </c>
      <c r="F34">
        <v>5120</v>
      </c>
      <c r="G34">
        <v>1</v>
      </c>
      <c r="H34">
        <v>4.9193491100515701</v>
      </c>
      <c r="I34">
        <v>7.6336384139374598</v>
      </c>
      <c r="J34">
        <v>-1.06324051091474</v>
      </c>
      <c r="K34" t="b">
        <v>1</v>
      </c>
      <c r="L34">
        <v>35.6</v>
      </c>
      <c r="M34" t="s">
        <v>92</v>
      </c>
      <c r="N34">
        <v>7.6350631814360996</v>
      </c>
      <c r="O34">
        <v>3.57</v>
      </c>
      <c r="P34">
        <v>1.552</v>
      </c>
      <c r="Q34" t="s">
        <v>685</v>
      </c>
      <c r="S34">
        <v>0</v>
      </c>
      <c r="T34">
        <v>3724</v>
      </c>
      <c r="U34">
        <v>5120</v>
      </c>
      <c r="V34">
        <v>262</v>
      </c>
      <c r="W34">
        <v>5120</v>
      </c>
      <c r="X34">
        <v>1</v>
      </c>
      <c r="Y34">
        <v>0.24213819666505801</v>
      </c>
      <c r="Z34">
        <v>35.6</v>
      </c>
      <c r="AA34">
        <v>104.6</v>
      </c>
      <c r="AB34" t="s">
        <v>94</v>
      </c>
      <c r="AC34">
        <v>5.96484375</v>
      </c>
      <c r="AE34">
        <v>4</v>
      </c>
      <c r="AF34">
        <v>35.59375</v>
      </c>
      <c r="AG34">
        <v>2.509765625</v>
      </c>
      <c r="AH34">
        <f t="shared" si="0"/>
        <v>33.083984375</v>
      </c>
      <c r="AI34">
        <f t="shared" si="1"/>
        <v>14.182101167315174</v>
      </c>
      <c r="AJ34">
        <f t="shared" si="2"/>
        <v>0.34533493358272677</v>
      </c>
      <c r="AK34">
        <f t="shared" si="3"/>
        <v>103.07022701331586</v>
      </c>
    </row>
    <row r="35" spans="1:37" x14ac:dyDescent="0.3">
      <c r="A35">
        <v>33</v>
      </c>
      <c r="B35">
        <v>68</v>
      </c>
      <c r="C35" t="s">
        <v>91</v>
      </c>
      <c r="D35">
        <v>1.5130318009341901E-2</v>
      </c>
      <c r="E35">
        <v>5120</v>
      </c>
      <c r="F35">
        <v>13824</v>
      </c>
      <c r="G35">
        <v>2.7</v>
      </c>
      <c r="H35">
        <v>3.2547628739638301</v>
      </c>
      <c r="I35">
        <v>6.6048801290008301</v>
      </c>
      <c r="J35">
        <v>-1.0728844157756501</v>
      </c>
      <c r="K35" t="b">
        <v>1</v>
      </c>
      <c r="L35">
        <v>107.1</v>
      </c>
      <c r="M35" t="s">
        <v>92</v>
      </c>
      <c r="N35">
        <v>6.9946815477821298</v>
      </c>
      <c r="O35">
        <v>4.24</v>
      </c>
      <c r="P35">
        <v>2.0299999999999998</v>
      </c>
      <c r="Q35" t="s">
        <v>686</v>
      </c>
      <c r="S35">
        <v>0</v>
      </c>
      <c r="T35">
        <v>17300</v>
      </c>
      <c r="U35">
        <v>5120</v>
      </c>
      <c r="V35">
        <v>456</v>
      </c>
      <c r="W35">
        <v>5120</v>
      </c>
      <c r="X35">
        <v>1</v>
      </c>
      <c r="Y35">
        <v>0.105588945811784</v>
      </c>
      <c r="Z35">
        <v>107.1</v>
      </c>
      <c r="AA35">
        <v>161.5</v>
      </c>
      <c r="AB35" t="s">
        <v>94</v>
      </c>
      <c r="AC35">
        <v>10.3515625</v>
      </c>
      <c r="AE35">
        <v>0</v>
      </c>
      <c r="AF35">
        <v>107.125</v>
      </c>
      <c r="AG35">
        <v>7.703125</v>
      </c>
      <c r="AH35">
        <f t="shared" si="0"/>
        <v>99.421875</v>
      </c>
      <c r="AI35">
        <f t="shared" si="1"/>
        <v>13.906693711967545</v>
      </c>
      <c r="AJ35">
        <f t="shared" si="2"/>
        <v>0.34202056375941114</v>
      </c>
      <c r="AK35">
        <f t="shared" si="3"/>
        <v>313.21216134640184</v>
      </c>
    </row>
    <row r="36" spans="1:37" x14ac:dyDescent="0.3">
      <c r="A36">
        <v>34</v>
      </c>
      <c r="B36">
        <v>69</v>
      </c>
      <c r="C36" t="s">
        <v>91</v>
      </c>
      <c r="D36">
        <v>7.8162643323059902E-2</v>
      </c>
      <c r="E36">
        <v>5120</v>
      </c>
      <c r="F36">
        <v>13824</v>
      </c>
      <c r="G36">
        <v>2.7</v>
      </c>
      <c r="H36">
        <v>3.8779346896151798</v>
      </c>
      <c r="I36">
        <v>4.8625665444002903</v>
      </c>
      <c r="J36">
        <v>-1.0833319793749601</v>
      </c>
      <c r="K36" t="b">
        <v>1</v>
      </c>
      <c r="L36">
        <v>17.940000000000001</v>
      </c>
      <c r="M36" t="s">
        <v>92</v>
      </c>
      <c r="N36">
        <v>6.8117263670699497</v>
      </c>
      <c r="O36">
        <v>4.2030000000000003</v>
      </c>
      <c r="P36">
        <v>1.254</v>
      </c>
      <c r="Q36" t="s">
        <v>688</v>
      </c>
      <c r="S36">
        <v>0</v>
      </c>
      <c r="T36">
        <v>16000</v>
      </c>
      <c r="U36">
        <v>5120</v>
      </c>
      <c r="V36">
        <v>654</v>
      </c>
      <c r="W36">
        <v>5120</v>
      </c>
      <c r="X36">
        <v>1</v>
      </c>
      <c r="Y36">
        <v>0.11253615170199099</v>
      </c>
      <c r="Z36">
        <v>17.940000000000001</v>
      </c>
      <c r="AA36">
        <v>892</v>
      </c>
      <c r="AB36" t="s">
        <v>94</v>
      </c>
      <c r="AC36">
        <v>4.234375</v>
      </c>
      <c r="AE36">
        <v>0</v>
      </c>
      <c r="AF36">
        <v>17.9375</v>
      </c>
      <c r="AG36">
        <v>6.41796875</v>
      </c>
      <c r="AH36">
        <f t="shared" si="0"/>
        <v>11.51953125</v>
      </c>
      <c r="AI36">
        <f t="shared" si="1"/>
        <v>2.7948874010955569</v>
      </c>
      <c r="AJ36">
        <f t="shared" si="2"/>
        <v>0.33846588337514882</v>
      </c>
      <c r="AK36">
        <f t="shared" si="3"/>
        <v>52.996478762139915</v>
      </c>
    </row>
    <row r="37" spans="1:37" x14ac:dyDescent="0.3">
      <c r="A37">
        <v>35</v>
      </c>
      <c r="B37">
        <v>70</v>
      </c>
      <c r="C37" t="s">
        <v>91</v>
      </c>
      <c r="D37">
        <v>2.6792698632748E-2</v>
      </c>
      <c r="E37">
        <v>5120</v>
      </c>
      <c r="F37">
        <v>13824</v>
      </c>
      <c r="G37">
        <v>2.7</v>
      </c>
      <c r="H37">
        <v>5.5525730285472896</v>
      </c>
      <c r="I37">
        <v>9.33200994348622</v>
      </c>
      <c r="J37">
        <v>-1.0929758842358701</v>
      </c>
      <c r="K37" t="b">
        <v>1</v>
      </c>
      <c r="L37">
        <v>47.97</v>
      </c>
      <c r="M37" t="s">
        <v>92</v>
      </c>
      <c r="N37">
        <v>9.3846255706974997</v>
      </c>
      <c r="O37">
        <v>4.21</v>
      </c>
      <c r="P37">
        <v>1.681</v>
      </c>
      <c r="Q37" t="s">
        <v>687</v>
      </c>
      <c r="R37" t="s">
        <v>1941</v>
      </c>
      <c r="S37">
        <v>0</v>
      </c>
      <c r="T37">
        <v>16184</v>
      </c>
      <c r="U37">
        <v>5120</v>
      </c>
      <c r="V37">
        <v>444</v>
      </c>
      <c r="W37">
        <v>5120</v>
      </c>
      <c r="X37">
        <v>1</v>
      </c>
      <c r="Y37">
        <v>0.21605555456464101</v>
      </c>
      <c r="Z37">
        <v>47.97</v>
      </c>
      <c r="AA37">
        <v>337.5</v>
      </c>
      <c r="AB37" t="s">
        <v>94</v>
      </c>
      <c r="AC37">
        <v>6.92578125</v>
      </c>
      <c r="AE37">
        <v>0</v>
      </c>
      <c r="AF37">
        <v>47.96875</v>
      </c>
      <c r="AG37">
        <v>6.60546875</v>
      </c>
      <c r="AH37">
        <f t="shared" si="0"/>
        <v>41.36328125</v>
      </c>
      <c r="AI37">
        <f t="shared" si="1"/>
        <v>7.2619751626256654</v>
      </c>
      <c r="AJ37">
        <f t="shared" si="2"/>
        <v>0.33521743961522521</v>
      </c>
      <c r="AK37">
        <f t="shared" si="3"/>
        <v>143.09741776877803</v>
      </c>
    </row>
    <row r="38" spans="1:37" x14ac:dyDescent="0.3">
      <c r="A38">
        <v>36</v>
      </c>
      <c r="B38">
        <v>76</v>
      </c>
      <c r="C38" t="s">
        <v>91</v>
      </c>
      <c r="D38">
        <v>2.0757305248636799E-2</v>
      </c>
      <c r="E38">
        <v>5120</v>
      </c>
      <c r="F38">
        <v>5120</v>
      </c>
      <c r="G38">
        <v>1</v>
      </c>
      <c r="H38">
        <v>2.33880559664096</v>
      </c>
      <c r="I38">
        <v>6.0297331788399902</v>
      </c>
      <c r="J38">
        <v>-0.94992462879911799</v>
      </c>
      <c r="K38" t="b">
        <v>1</v>
      </c>
      <c r="L38">
        <v>378.5</v>
      </c>
      <c r="M38" t="s">
        <v>92</v>
      </c>
      <c r="N38">
        <v>6.5066737322078998</v>
      </c>
      <c r="O38">
        <v>4.0860000000000003</v>
      </c>
      <c r="P38">
        <v>2.5779999999999998</v>
      </c>
      <c r="Q38" t="s">
        <v>689</v>
      </c>
      <c r="S38">
        <v>0</v>
      </c>
      <c r="T38">
        <v>12200</v>
      </c>
      <c r="U38">
        <v>5120</v>
      </c>
      <c r="V38">
        <v>233</v>
      </c>
      <c r="W38">
        <v>5120</v>
      </c>
      <c r="X38">
        <v>1</v>
      </c>
      <c r="Y38">
        <v>8.7708070833066698E-2</v>
      </c>
      <c r="Z38">
        <v>378.5</v>
      </c>
      <c r="AA38">
        <v>32.22</v>
      </c>
      <c r="AB38" t="s">
        <v>94</v>
      </c>
      <c r="AC38">
        <v>19.453125</v>
      </c>
      <c r="AE38">
        <v>13</v>
      </c>
      <c r="AF38">
        <v>378.5</v>
      </c>
      <c r="AG38">
        <v>11.140625</v>
      </c>
      <c r="AH38">
        <f t="shared" si="0"/>
        <v>367.359375</v>
      </c>
      <c r="AI38">
        <f t="shared" si="1"/>
        <v>33.974754558204772</v>
      </c>
      <c r="AJ38">
        <f t="shared" si="2"/>
        <v>0.38677017368839955</v>
      </c>
      <c r="AK38">
        <f t="shared" si="3"/>
        <v>978.61734370690533</v>
      </c>
    </row>
    <row r="39" spans="1:37" x14ac:dyDescent="0.3">
      <c r="A39">
        <v>37</v>
      </c>
      <c r="B39">
        <v>77</v>
      </c>
      <c r="C39" t="s">
        <v>91</v>
      </c>
      <c r="D39">
        <v>2.35586886858014E-2</v>
      </c>
      <c r="E39">
        <v>5120</v>
      </c>
      <c r="F39">
        <v>5120</v>
      </c>
      <c r="G39">
        <v>1</v>
      </c>
      <c r="H39">
        <v>2.6067904529799599</v>
      </c>
      <c r="I39">
        <v>7.1279426448671002</v>
      </c>
      <c r="J39">
        <v>-0.95153194627593596</v>
      </c>
      <c r="K39" t="b">
        <v>1</v>
      </c>
      <c r="L39">
        <v>541.5</v>
      </c>
      <c r="M39" t="s">
        <v>92</v>
      </c>
      <c r="N39">
        <v>7.3157765964443398</v>
      </c>
      <c r="O39">
        <v>4.133</v>
      </c>
      <c r="P39">
        <v>2.734</v>
      </c>
      <c r="Q39" t="s">
        <v>690</v>
      </c>
      <c r="S39">
        <v>0</v>
      </c>
      <c r="T39">
        <v>13624</v>
      </c>
      <c r="U39">
        <v>5120</v>
      </c>
      <c r="V39">
        <v>135</v>
      </c>
      <c r="W39">
        <v>5120</v>
      </c>
      <c r="X39">
        <v>1</v>
      </c>
      <c r="Y39">
        <v>0.138290503671922</v>
      </c>
      <c r="Z39">
        <v>541.5</v>
      </c>
      <c r="AA39">
        <v>25.16</v>
      </c>
      <c r="AB39" t="s">
        <v>94</v>
      </c>
      <c r="AC39">
        <v>23.265625</v>
      </c>
      <c r="AE39">
        <v>16</v>
      </c>
      <c r="AF39">
        <v>541.5</v>
      </c>
      <c r="AG39">
        <v>21.0625</v>
      </c>
      <c r="AH39">
        <f t="shared" si="0"/>
        <v>520.4375</v>
      </c>
      <c r="AI39">
        <f t="shared" si="1"/>
        <v>25.709198813056378</v>
      </c>
      <c r="AJ39">
        <f t="shared" si="2"/>
        <v>0.38614901056561957</v>
      </c>
      <c r="AK39">
        <f t="shared" si="3"/>
        <v>1402.308396975631</v>
      </c>
    </row>
    <row r="40" spans="1:37" x14ac:dyDescent="0.3">
      <c r="A40">
        <v>38</v>
      </c>
      <c r="B40">
        <v>78</v>
      </c>
      <c r="C40" t="s">
        <v>91</v>
      </c>
      <c r="D40">
        <v>4.8854332259869598E-2</v>
      </c>
      <c r="E40">
        <v>5120</v>
      </c>
      <c r="F40">
        <v>5120</v>
      </c>
      <c r="G40">
        <v>1</v>
      </c>
      <c r="H40">
        <v>5.1529369634431799</v>
      </c>
      <c r="I40">
        <v>4.9491342808069998</v>
      </c>
      <c r="J40">
        <v>-1.0600258759611101</v>
      </c>
      <c r="K40" t="b">
        <v>1</v>
      </c>
      <c r="L40">
        <v>9.1300000000000008</v>
      </c>
      <c r="M40" t="s">
        <v>92</v>
      </c>
      <c r="N40">
        <v>6.1171153503468902</v>
      </c>
      <c r="O40">
        <v>3.6429999999999998</v>
      </c>
      <c r="P40">
        <v>0.96040000000000003</v>
      </c>
      <c r="Q40" t="s">
        <v>691</v>
      </c>
      <c r="S40">
        <v>0</v>
      </c>
      <c r="T40">
        <v>4400</v>
      </c>
      <c r="U40">
        <v>5120</v>
      </c>
      <c r="V40">
        <v>159</v>
      </c>
      <c r="W40">
        <v>5120</v>
      </c>
      <c r="X40">
        <v>1</v>
      </c>
      <c r="Y40">
        <v>0.32934932442461101</v>
      </c>
      <c r="Z40">
        <v>9.1300000000000008</v>
      </c>
      <c r="AA40">
        <v>481.8</v>
      </c>
      <c r="AB40" t="s">
        <v>94</v>
      </c>
      <c r="AC40">
        <v>3.021484375</v>
      </c>
      <c r="AE40">
        <v>6</v>
      </c>
      <c r="AF40">
        <v>9.1328125</v>
      </c>
      <c r="AG40">
        <v>3.873046875</v>
      </c>
      <c r="AH40">
        <f t="shared" si="0"/>
        <v>5.259765625</v>
      </c>
      <c r="AI40">
        <f t="shared" si="1"/>
        <v>2.3580433686333837</v>
      </c>
      <c r="AJ40">
        <f t="shared" si="2"/>
        <v>0.34644684556896937</v>
      </c>
      <c r="AK40">
        <f t="shared" si="3"/>
        <v>26.361367167310153</v>
      </c>
    </row>
    <row r="41" spans="1:37" x14ac:dyDescent="0.3">
      <c r="A41">
        <v>39</v>
      </c>
      <c r="B41">
        <v>79</v>
      </c>
      <c r="C41" t="s">
        <v>91</v>
      </c>
      <c r="D41">
        <v>1.3011065191370699E-2</v>
      </c>
      <c r="E41">
        <v>5120</v>
      </c>
      <c r="F41">
        <v>5120</v>
      </c>
      <c r="G41">
        <v>1</v>
      </c>
      <c r="H41">
        <v>4.7036574032421496</v>
      </c>
      <c r="I41">
        <v>6.9544309653404497</v>
      </c>
      <c r="J41">
        <v>-1.0648478283915599</v>
      </c>
      <c r="K41" t="b">
        <v>1</v>
      </c>
      <c r="L41">
        <v>30.08</v>
      </c>
      <c r="M41" t="s">
        <v>92</v>
      </c>
      <c r="N41">
        <v>6.9682441394193297</v>
      </c>
      <c r="O41">
        <v>3.6230000000000002</v>
      </c>
      <c r="P41">
        <v>1.4790000000000001</v>
      </c>
      <c r="Q41" t="s">
        <v>692</v>
      </c>
      <c r="S41">
        <v>0</v>
      </c>
      <c r="T41">
        <v>4196</v>
      </c>
      <c r="U41">
        <v>5120</v>
      </c>
      <c r="V41">
        <v>284</v>
      </c>
      <c r="W41">
        <v>5120</v>
      </c>
      <c r="X41">
        <v>1</v>
      </c>
      <c r="Y41">
        <v>0.21977163372008299</v>
      </c>
      <c r="Z41">
        <v>30.08</v>
      </c>
      <c r="AA41">
        <v>139.5</v>
      </c>
      <c r="AB41" t="s">
        <v>94</v>
      </c>
      <c r="AC41">
        <v>5.484375</v>
      </c>
      <c r="AE41">
        <v>4</v>
      </c>
      <c r="AF41">
        <v>30.078125</v>
      </c>
      <c r="AG41">
        <v>2.71484375</v>
      </c>
      <c r="AH41">
        <f t="shared" si="0"/>
        <v>27.36328125</v>
      </c>
      <c r="AI41">
        <f t="shared" si="1"/>
        <v>11.079136690647482</v>
      </c>
      <c r="AJ41">
        <f t="shared" si="2"/>
        <v>0.34478031655084995</v>
      </c>
      <c r="AK41">
        <f t="shared" si="3"/>
        <v>87.238521331202293</v>
      </c>
    </row>
    <row r="42" spans="1:37" x14ac:dyDescent="0.3">
      <c r="A42">
        <v>40</v>
      </c>
      <c r="B42">
        <v>82</v>
      </c>
      <c r="C42" t="s">
        <v>91</v>
      </c>
      <c r="D42">
        <v>6.7354376917736396E-3</v>
      </c>
      <c r="E42">
        <v>5120</v>
      </c>
      <c r="F42">
        <v>13824</v>
      </c>
      <c r="G42">
        <v>2.7</v>
      </c>
      <c r="H42">
        <v>3.35567101792723</v>
      </c>
      <c r="I42">
        <v>6.8751931597766802</v>
      </c>
      <c r="J42">
        <v>-1.07609905072928</v>
      </c>
      <c r="K42" t="b">
        <v>1</v>
      </c>
      <c r="L42">
        <v>111.75</v>
      </c>
      <c r="M42" t="s">
        <v>92</v>
      </c>
      <c r="N42">
        <v>7.2654524483502003</v>
      </c>
      <c r="O42">
        <v>4.2460000000000004</v>
      </c>
      <c r="P42">
        <v>2.0489999999999999</v>
      </c>
      <c r="Q42" t="s">
        <v>693</v>
      </c>
      <c r="S42">
        <v>0</v>
      </c>
      <c r="T42">
        <v>17700</v>
      </c>
      <c r="U42">
        <v>5120</v>
      </c>
      <c r="V42">
        <v>512</v>
      </c>
      <c r="W42">
        <v>5120</v>
      </c>
      <c r="X42">
        <v>1</v>
      </c>
      <c r="Y42">
        <v>0.10410693443881</v>
      </c>
      <c r="Z42">
        <v>111.75</v>
      </c>
      <c r="AA42">
        <v>158.4</v>
      </c>
      <c r="AB42" t="s">
        <v>94</v>
      </c>
      <c r="AC42">
        <v>10.5703125</v>
      </c>
      <c r="AE42">
        <v>0</v>
      </c>
      <c r="AF42">
        <v>111.75</v>
      </c>
      <c r="AG42">
        <v>7.22265625</v>
      </c>
      <c r="AH42">
        <f t="shared" si="0"/>
        <v>104.52734375</v>
      </c>
      <c r="AI42">
        <f t="shared" si="1"/>
        <v>15.472147106544078</v>
      </c>
      <c r="AJ42">
        <f t="shared" si="2"/>
        <v>0.34092285780754722</v>
      </c>
      <c r="AK42">
        <f t="shared" si="3"/>
        <v>327.78676301922667</v>
      </c>
    </row>
    <row r="43" spans="1:37" x14ac:dyDescent="0.3">
      <c r="A43">
        <v>41</v>
      </c>
      <c r="B43">
        <v>83</v>
      </c>
      <c r="C43" t="s">
        <v>91</v>
      </c>
      <c r="D43">
        <v>7.5980458202724394E-2</v>
      </c>
      <c r="E43">
        <v>5120</v>
      </c>
      <c r="F43">
        <v>13824</v>
      </c>
      <c r="G43">
        <v>2.7</v>
      </c>
      <c r="H43">
        <v>4.9369034543919996</v>
      </c>
      <c r="I43">
        <v>6.1325597597525601</v>
      </c>
      <c r="J43">
        <v>-1.0865466143286</v>
      </c>
      <c r="K43" t="b">
        <v>1</v>
      </c>
      <c r="L43">
        <v>17.47</v>
      </c>
      <c r="M43" t="s">
        <v>92</v>
      </c>
      <c r="N43">
        <v>7.8236751022467397</v>
      </c>
      <c r="O43">
        <v>4.21</v>
      </c>
      <c r="P43">
        <v>1.242</v>
      </c>
      <c r="Q43" t="s">
        <v>695</v>
      </c>
      <c r="S43">
        <v>0</v>
      </c>
      <c r="T43">
        <v>16216</v>
      </c>
      <c r="U43">
        <v>5120</v>
      </c>
      <c r="V43">
        <v>393</v>
      </c>
      <c r="W43">
        <v>5120</v>
      </c>
      <c r="X43">
        <v>1</v>
      </c>
      <c r="Y43">
        <v>0.19859050922490701</v>
      </c>
      <c r="Z43">
        <v>17.47</v>
      </c>
      <c r="AA43">
        <v>928.5</v>
      </c>
      <c r="AB43" t="s">
        <v>94</v>
      </c>
      <c r="AC43">
        <v>4.1796875</v>
      </c>
      <c r="AE43">
        <v>0</v>
      </c>
      <c r="AF43">
        <v>17.46875</v>
      </c>
      <c r="AG43">
        <v>7.8125</v>
      </c>
      <c r="AH43">
        <f t="shared" si="0"/>
        <v>9.65625</v>
      </c>
      <c r="AI43">
        <f t="shared" si="1"/>
        <v>2.2360000000000002</v>
      </c>
      <c r="AJ43">
        <f t="shared" si="2"/>
        <v>0.33737958607594232</v>
      </c>
      <c r="AK43">
        <f t="shared" si="3"/>
        <v>51.777732622115074</v>
      </c>
    </row>
    <row r="44" spans="1:37" x14ac:dyDescent="0.3">
      <c r="A44">
        <v>42</v>
      </c>
      <c r="B44">
        <v>84</v>
      </c>
      <c r="C44" t="s">
        <v>91</v>
      </c>
      <c r="D44">
        <v>1.5512764456640999E-2</v>
      </c>
      <c r="E44">
        <v>5120</v>
      </c>
      <c r="F44">
        <v>13824</v>
      </c>
      <c r="G44">
        <v>2.7</v>
      </c>
      <c r="H44">
        <v>5.7782385956409401</v>
      </c>
      <c r="I44">
        <v>9.4573514514591999</v>
      </c>
      <c r="J44">
        <v>-1.0929758842358701</v>
      </c>
      <c r="K44" t="b">
        <v>1</v>
      </c>
      <c r="L44">
        <v>43.28</v>
      </c>
      <c r="M44" t="s">
        <v>92</v>
      </c>
      <c r="N44">
        <v>9.5139342621527501</v>
      </c>
      <c r="O44">
        <v>4.2149999999999999</v>
      </c>
      <c r="P44">
        <v>1.637</v>
      </c>
      <c r="Q44" t="s">
        <v>694</v>
      </c>
      <c r="R44" t="s">
        <v>1941</v>
      </c>
      <c r="S44">
        <v>0</v>
      </c>
      <c r="T44">
        <v>16330</v>
      </c>
      <c r="U44">
        <v>5120</v>
      </c>
      <c r="V44">
        <v>330</v>
      </c>
      <c r="W44">
        <v>5120</v>
      </c>
      <c r="X44">
        <v>1</v>
      </c>
      <c r="Y44">
        <v>0.26303337774644697</v>
      </c>
      <c r="Z44">
        <v>43.28</v>
      </c>
      <c r="AA44">
        <v>377.2</v>
      </c>
      <c r="AB44" t="s">
        <v>94</v>
      </c>
      <c r="AC44">
        <v>6.578125</v>
      </c>
      <c r="AE44">
        <v>0</v>
      </c>
      <c r="AF44">
        <v>43.28125</v>
      </c>
      <c r="AG44">
        <v>7.203125</v>
      </c>
      <c r="AH44">
        <f t="shared" si="0"/>
        <v>36.078125</v>
      </c>
      <c r="AI44">
        <f t="shared" si="1"/>
        <v>6.0086767895878523</v>
      </c>
      <c r="AJ44">
        <f t="shared" si="2"/>
        <v>0.33521743961522521</v>
      </c>
      <c r="AK44">
        <f t="shared" si="3"/>
        <v>129.11395674902772</v>
      </c>
    </row>
    <row r="45" spans="1:37" x14ac:dyDescent="0.3">
      <c r="A45">
        <v>43</v>
      </c>
      <c r="B45">
        <v>90</v>
      </c>
      <c r="C45" t="s">
        <v>91</v>
      </c>
      <c r="D45">
        <v>2.0131918369255802E-2</v>
      </c>
      <c r="E45">
        <v>5120</v>
      </c>
      <c r="F45">
        <v>5120</v>
      </c>
      <c r="G45">
        <v>1</v>
      </c>
      <c r="H45">
        <v>2.7227879773046499</v>
      </c>
      <c r="I45">
        <v>6.6048880230710596</v>
      </c>
      <c r="J45">
        <v>-0.99814415310364202</v>
      </c>
      <c r="K45" t="b">
        <v>1</v>
      </c>
      <c r="L45">
        <v>267</v>
      </c>
      <c r="M45" t="s">
        <v>92</v>
      </c>
      <c r="N45">
        <v>6.8838450252970604</v>
      </c>
      <c r="O45">
        <v>4.0620000000000003</v>
      </c>
      <c r="P45">
        <v>2.4260000000000002</v>
      </c>
      <c r="Q45" t="s">
        <v>696</v>
      </c>
      <c r="S45">
        <v>0</v>
      </c>
      <c r="T45">
        <v>11510</v>
      </c>
      <c r="U45">
        <v>5120</v>
      </c>
      <c r="V45">
        <v>174</v>
      </c>
      <c r="W45">
        <v>5120</v>
      </c>
      <c r="X45">
        <v>1</v>
      </c>
      <c r="Y45">
        <v>0.130604219509591</v>
      </c>
      <c r="Z45">
        <v>267</v>
      </c>
      <c r="AA45">
        <v>43.12</v>
      </c>
      <c r="AB45" t="s">
        <v>94</v>
      </c>
      <c r="AC45">
        <v>16.34375</v>
      </c>
      <c r="AE45">
        <v>8</v>
      </c>
      <c r="AF45">
        <v>267</v>
      </c>
      <c r="AG45">
        <v>12.375</v>
      </c>
      <c r="AH45">
        <f t="shared" si="0"/>
        <v>254.625</v>
      </c>
      <c r="AI45">
        <f t="shared" si="1"/>
        <v>21.575757575757574</v>
      </c>
      <c r="AJ45">
        <f t="shared" si="2"/>
        <v>0.36856280300190597</v>
      </c>
      <c r="AK45">
        <f t="shared" si="3"/>
        <v>724.43555840500608</v>
      </c>
    </row>
    <row r="46" spans="1:37" x14ac:dyDescent="0.3">
      <c r="A46">
        <v>44</v>
      </c>
      <c r="B46">
        <v>91</v>
      </c>
      <c r="C46" t="s">
        <v>91</v>
      </c>
      <c r="D46">
        <v>3.1205558026641898E-2</v>
      </c>
      <c r="E46">
        <v>5120</v>
      </c>
      <c r="F46">
        <v>5120</v>
      </c>
      <c r="G46">
        <v>1</v>
      </c>
      <c r="H46">
        <v>2.9709195014747198</v>
      </c>
      <c r="I46">
        <v>7.6826121483447896</v>
      </c>
      <c r="J46">
        <v>-0.99492951815000696</v>
      </c>
      <c r="K46" t="b">
        <v>1</v>
      </c>
      <c r="L46">
        <v>386.2</v>
      </c>
      <c r="M46" t="s">
        <v>92</v>
      </c>
      <c r="N46">
        <v>7.7770353286732998</v>
      </c>
      <c r="O46">
        <v>4.117</v>
      </c>
      <c r="P46">
        <v>2.5859999999999999</v>
      </c>
      <c r="Q46" t="s">
        <v>697</v>
      </c>
      <c r="S46">
        <v>0</v>
      </c>
      <c r="T46">
        <v>13120</v>
      </c>
      <c r="U46">
        <v>5120</v>
      </c>
      <c r="V46">
        <v>124</v>
      </c>
      <c r="W46">
        <v>5120</v>
      </c>
      <c r="X46">
        <v>1</v>
      </c>
      <c r="Y46">
        <v>0.176993796166414</v>
      </c>
      <c r="Z46">
        <v>386.2</v>
      </c>
      <c r="AA46">
        <v>33.97</v>
      </c>
      <c r="AB46" t="s">
        <v>94</v>
      </c>
      <c r="AC46">
        <v>19.65625</v>
      </c>
      <c r="AE46">
        <v>10</v>
      </c>
      <c r="AF46">
        <v>386.25</v>
      </c>
      <c r="AG46">
        <v>18.875</v>
      </c>
      <c r="AH46">
        <f t="shared" si="0"/>
        <v>367.375</v>
      </c>
      <c r="AI46">
        <f t="shared" si="1"/>
        <v>20.463576158940398</v>
      </c>
      <c r="AJ46">
        <f t="shared" si="2"/>
        <v>0.36974950425477376</v>
      </c>
      <c r="AK46">
        <f t="shared" si="3"/>
        <v>1044.6261470410429</v>
      </c>
    </row>
    <row r="47" spans="1:37" x14ac:dyDescent="0.3">
      <c r="A47">
        <v>45</v>
      </c>
      <c r="B47">
        <v>92</v>
      </c>
      <c r="C47" t="s">
        <v>91</v>
      </c>
      <c r="D47">
        <v>3.0728277112164099E-2</v>
      </c>
      <c r="E47">
        <v>5120</v>
      </c>
      <c r="F47">
        <v>5120</v>
      </c>
      <c r="G47">
        <v>1</v>
      </c>
      <c r="H47">
        <v>4.9768541769674401</v>
      </c>
      <c r="I47">
        <v>5.6767242956034902</v>
      </c>
      <c r="J47">
        <v>-1.0600258759611101</v>
      </c>
      <c r="K47" t="b">
        <v>1</v>
      </c>
      <c r="L47">
        <v>13.81</v>
      </c>
      <c r="M47" t="s">
        <v>92</v>
      </c>
      <c r="N47">
        <v>6.0982824084146303</v>
      </c>
      <c r="O47">
        <v>3.605</v>
      </c>
      <c r="P47">
        <v>1.141</v>
      </c>
      <c r="Q47" t="s">
        <v>698</v>
      </c>
      <c r="S47">
        <v>0</v>
      </c>
      <c r="T47">
        <v>4032</v>
      </c>
      <c r="U47">
        <v>5120</v>
      </c>
      <c r="V47">
        <v>89</v>
      </c>
      <c r="W47">
        <v>5120</v>
      </c>
      <c r="X47">
        <v>1</v>
      </c>
      <c r="Y47">
        <v>0.42154569966799299</v>
      </c>
      <c r="Z47">
        <v>13.81</v>
      </c>
      <c r="AA47">
        <v>292</v>
      </c>
      <c r="AB47" t="s">
        <v>94</v>
      </c>
      <c r="AC47">
        <v>3.716796875</v>
      </c>
      <c r="AE47">
        <v>5</v>
      </c>
      <c r="AF47">
        <v>13.8125</v>
      </c>
      <c r="AG47">
        <v>4.0859375</v>
      </c>
      <c r="AH47">
        <f t="shared" si="0"/>
        <v>9.7265625</v>
      </c>
      <c r="AI47">
        <f t="shared" si="1"/>
        <v>3.3804971319311665</v>
      </c>
      <c r="AJ47">
        <f t="shared" si="2"/>
        <v>0.34644684556896937</v>
      </c>
      <c r="AK47">
        <f t="shared" si="3"/>
        <v>39.869030925410051</v>
      </c>
    </row>
    <row r="48" spans="1:37" x14ac:dyDescent="0.3">
      <c r="A48">
        <v>46</v>
      </c>
      <c r="B48">
        <v>93</v>
      </c>
      <c r="C48" t="s">
        <v>91</v>
      </c>
      <c r="D48">
        <v>1.65086676097435E-2</v>
      </c>
      <c r="E48">
        <v>5120</v>
      </c>
      <c r="F48">
        <v>5120</v>
      </c>
      <c r="G48">
        <v>1</v>
      </c>
      <c r="H48">
        <v>4.6004402444743198</v>
      </c>
      <c r="I48">
        <v>6.5053100332019698</v>
      </c>
      <c r="J48">
        <v>-1.06404416965315</v>
      </c>
      <c r="K48" t="b">
        <v>1</v>
      </c>
      <c r="L48">
        <v>25.95</v>
      </c>
      <c r="M48" t="s">
        <v>92</v>
      </c>
      <c r="N48">
        <v>6.5449255911786199</v>
      </c>
      <c r="O48">
        <v>3.59</v>
      </c>
      <c r="P48">
        <v>1.4139999999999999</v>
      </c>
      <c r="Q48" t="s">
        <v>699</v>
      </c>
      <c r="S48">
        <v>0</v>
      </c>
      <c r="T48">
        <v>3892</v>
      </c>
      <c r="U48">
        <v>5120</v>
      </c>
      <c r="V48">
        <v>261</v>
      </c>
      <c r="W48">
        <v>5120</v>
      </c>
      <c r="X48">
        <v>1</v>
      </c>
      <c r="Y48">
        <v>0.22286165626130899</v>
      </c>
      <c r="Z48">
        <v>25.95</v>
      </c>
      <c r="AA48">
        <v>150</v>
      </c>
      <c r="AB48" t="s">
        <v>94</v>
      </c>
      <c r="AC48">
        <v>5.09375</v>
      </c>
      <c r="AE48">
        <v>5</v>
      </c>
      <c r="AF48">
        <v>25.953125</v>
      </c>
      <c r="AG48">
        <v>2.595703125</v>
      </c>
      <c r="AH48">
        <f t="shared" si="0"/>
        <v>23.357421875</v>
      </c>
      <c r="AI48">
        <f t="shared" si="1"/>
        <v>9.9984951091045904</v>
      </c>
      <c r="AJ48">
        <f t="shared" si="2"/>
        <v>0.34505751363608833</v>
      </c>
      <c r="AK48">
        <f t="shared" si="3"/>
        <v>75.213910650765371</v>
      </c>
    </row>
    <row r="49" spans="1:37" x14ac:dyDescent="0.3">
      <c r="A49">
        <v>47</v>
      </c>
      <c r="B49">
        <v>96</v>
      </c>
      <c r="C49" t="s">
        <v>91</v>
      </c>
      <c r="D49">
        <v>8.8586835968355003E-3</v>
      </c>
      <c r="E49">
        <v>5120</v>
      </c>
      <c r="F49">
        <v>13824</v>
      </c>
      <c r="G49">
        <v>2.7</v>
      </c>
      <c r="H49">
        <v>3.4710526208861401</v>
      </c>
      <c r="I49">
        <v>7.0573550358251502</v>
      </c>
      <c r="J49">
        <v>-1.07931368568292</v>
      </c>
      <c r="K49" t="b">
        <v>1</v>
      </c>
      <c r="L49">
        <v>108.1</v>
      </c>
      <c r="M49" t="s">
        <v>92</v>
      </c>
      <c r="N49">
        <v>7.3625805634510497</v>
      </c>
      <c r="O49">
        <v>4.2539999999999996</v>
      </c>
      <c r="P49">
        <v>2.0329999999999999</v>
      </c>
      <c r="Q49" t="s">
        <v>700</v>
      </c>
      <c r="S49">
        <v>0</v>
      </c>
      <c r="T49">
        <v>17940</v>
      </c>
      <c r="U49">
        <v>5120</v>
      </c>
      <c r="V49">
        <v>575</v>
      </c>
      <c r="W49">
        <v>5120</v>
      </c>
      <c r="X49">
        <v>1</v>
      </c>
      <c r="Y49">
        <v>0.103050017869654</v>
      </c>
      <c r="Z49">
        <v>108.1</v>
      </c>
      <c r="AA49">
        <v>165.9</v>
      </c>
      <c r="AB49" t="s">
        <v>94</v>
      </c>
      <c r="AC49">
        <v>10.3984375</v>
      </c>
      <c r="AE49">
        <v>0</v>
      </c>
      <c r="AF49">
        <v>108.125</v>
      </c>
      <c r="AG49">
        <v>6.859375</v>
      </c>
      <c r="AH49">
        <f t="shared" si="0"/>
        <v>101.265625</v>
      </c>
      <c r="AI49">
        <f t="shared" si="1"/>
        <v>15.763097949886104</v>
      </c>
      <c r="AJ49">
        <f t="shared" si="2"/>
        <v>0.33982867491389462</v>
      </c>
      <c r="AK49">
        <f t="shared" si="3"/>
        <v>318.1750334264658</v>
      </c>
    </row>
    <row r="50" spans="1:37" x14ac:dyDescent="0.3">
      <c r="A50">
        <v>48</v>
      </c>
      <c r="B50">
        <v>97</v>
      </c>
      <c r="C50" t="s">
        <v>91</v>
      </c>
      <c r="D50">
        <v>6.66746179454763E-2</v>
      </c>
      <c r="E50">
        <v>5120</v>
      </c>
      <c r="F50">
        <v>13824</v>
      </c>
      <c r="G50">
        <v>2.7</v>
      </c>
      <c r="H50">
        <v>5.3247951893468803</v>
      </c>
      <c r="I50">
        <v>6.5571940759437597</v>
      </c>
      <c r="J50">
        <v>-1.0881539318054201</v>
      </c>
      <c r="K50" t="b">
        <v>1</v>
      </c>
      <c r="L50">
        <v>17.05</v>
      </c>
      <c r="M50" t="s">
        <v>92</v>
      </c>
      <c r="N50">
        <v>8.1848943888583801</v>
      </c>
      <c r="O50">
        <v>4.2149999999999999</v>
      </c>
      <c r="P50">
        <v>1.2310000000000001</v>
      </c>
      <c r="Q50" t="s">
        <v>702</v>
      </c>
      <c r="S50">
        <v>0</v>
      </c>
      <c r="T50">
        <v>16344</v>
      </c>
      <c r="U50">
        <v>5120</v>
      </c>
      <c r="V50">
        <v>315</v>
      </c>
      <c r="W50">
        <v>5120</v>
      </c>
      <c r="X50">
        <v>1</v>
      </c>
      <c r="Y50">
        <v>0.24367460367372901</v>
      </c>
      <c r="Z50">
        <v>17.05</v>
      </c>
      <c r="AA50">
        <v>959</v>
      </c>
      <c r="AB50" t="s">
        <v>94</v>
      </c>
      <c r="AC50">
        <v>4.12890625</v>
      </c>
      <c r="AE50">
        <v>0</v>
      </c>
      <c r="AF50">
        <v>17.046875</v>
      </c>
      <c r="AG50">
        <v>8.2109375</v>
      </c>
      <c r="AH50">
        <f t="shared" si="0"/>
        <v>8.8359375</v>
      </c>
      <c r="AI50">
        <f t="shared" si="1"/>
        <v>2.0761179828734537</v>
      </c>
      <c r="AJ50">
        <f t="shared" si="2"/>
        <v>0.33683774554245205</v>
      </c>
      <c r="AK50">
        <f t="shared" si="3"/>
        <v>50.608565178903213</v>
      </c>
    </row>
    <row r="51" spans="1:37" x14ac:dyDescent="0.3">
      <c r="A51">
        <v>49</v>
      </c>
      <c r="B51">
        <v>98</v>
      </c>
      <c r="C51" t="s">
        <v>91</v>
      </c>
      <c r="D51">
        <v>8.9532710665021203E-3</v>
      </c>
      <c r="E51">
        <v>5120</v>
      </c>
      <c r="F51">
        <v>13824</v>
      </c>
      <c r="G51">
        <v>2.7</v>
      </c>
      <c r="H51">
        <v>5.1522042519638998</v>
      </c>
      <c r="I51">
        <v>8.2867972685395994</v>
      </c>
      <c r="J51">
        <v>-1.09217222549746</v>
      </c>
      <c r="K51" t="b">
        <v>1</v>
      </c>
      <c r="L51">
        <v>40.6</v>
      </c>
      <c r="M51" t="s">
        <v>92</v>
      </c>
      <c r="N51">
        <v>8.4844474898876303</v>
      </c>
      <c r="O51">
        <v>4.2149999999999999</v>
      </c>
      <c r="P51">
        <v>1.6080000000000001</v>
      </c>
      <c r="Q51" t="s">
        <v>701</v>
      </c>
      <c r="R51" t="s">
        <v>1941</v>
      </c>
      <c r="S51">
        <v>0</v>
      </c>
      <c r="T51">
        <v>16420</v>
      </c>
      <c r="U51">
        <v>5120</v>
      </c>
      <c r="V51">
        <v>278</v>
      </c>
      <c r="W51">
        <v>5120</v>
      </c>
      <c r="X51">
        <v>1</v>
      </c>
      <c r="Y51">
        <v>0.249032661967695</v>
      </c>
      <c r="Z51">
        <v>40.6</v>
      </c>
      <c r="AA51">
        <v>404.5</v>
      </c>
      <c r="AB51" t="s">
        <v>94</v>
      </c>
      <c r="AC51">
        <v>6.37109375</v>
      </c>
      <c r="AE51">
        <v>0</v>
      </c>
      <c r="AF51">
        <v>40.59375</v>
      </c>
      <c r="AG51">
        <v>7.671875</v>
      </c>
      <c r="AH51">
        <f t="shared" si="0"/>
        <v>32.921875</v>
      </c>
      <c r="AI51">
        <f t="shared" si="1"/>
        <v>5.2912423625254581</v>
      </c>
      <c r="AJ51">
        <f t="shared" si="2"/>
        <v>0.33548694832184744</v>
      </c>
      <c r="AK51">
        <f t="shared" si="3"/>
        <v>120.99949104743301</v>
      </c>
    </row>
    <row r="52" spans="1:37" x14ac:dyDescent="0.3">
      <c r="A52">
        <v>50</v>
      </c>
      <c r="B52">
        <v>104</v>
      </c>
      <c r="C52" t="s">
        <v>91</v>
      </c>
      <c r="D52">
        <v>1.8272714694796299E-2</v>
      </c>
      <c r="E52">
        <v>5120</v>
      </c>
      <c r="F52">
        <v>5120</v>
      </c>
      <c r="G52">
        <v>1</v>
      </c>
      <c r="H52">
        <v>2.5333689465359401</v>
      </c>
      <c r="I52">
        <v>6.1453988898391501</v>
      </c>
      <c r="J52">
        <v>-1.0029661055340899</v>
      </c>
      <c r="K52" t="b">
        <v>1</v>
      </c>
      <c r="L52">
        <v>267</v>
      </c>
      <c r="M52" t="s">
        <v>92</v>
      </c>
      <c r="N52">
        <v>6.48062115640053</v>
      </c>
      <c r="O52">
        <v>4.0819999999999999</v>
      </c>
      <c r="P52">
        <v>2.4260000000000002</v>
      </c>
      <c r="Q52" t="s">
        <v>703</v>
      </c>
      <c r="S52">
        <v>0</v>
      </c>
      <c r="T52">
        <v>12056</v>
      </c>
      <c r="U52">
        <v>5120</v>
      </c>
      <c r="V52">
        <v>380</v>
      </c>
      <c r="W52">
        <v>5120</v>
      </c>
      <c r="X52">
        <v>1</v>
      </c>
      <c r="Y52">
        <v>7.8660167245274901E-2</v>
      </c>
      <c r="Z52">
        <v>267</v>
      </c>
      <c r="AA52">
        <v>45.16</v>
      </c>
      <c r="AB52" t="s">
        <v>94</v>
      </c>
      <c r="AC52">
        <v>16.34375</v>
      </c>
      <c r="AE52">
        <v>6</v>
      </c>
      <c r="AF52">
        <v>267</v>
      </c>
      <c r="AG52">
        <v>7.30859375</v>
      </c>
      <c r="AH52">
        <f t="shared" si="0"/>
        <v>259.69140625</v>
      </c>
      <c r="AI52">
        <f t="shared" si="1"/>
        <v>36.532335649385352</v>
      </c>
      <c r="AJ52">
        <f t="shared" si="2"/>
        <v>0.36678988858788342</v>
      </c>
      <c r="AK52">
        <f t="shared" si="3"/>
        <v>727.93718776690434</v>
      </c>
    </row>
    <row r="53" spans="1:37" x14ac:dyDescent="0.3">
      <c r="A53">
        <v>51</v>
      </c>
      <c r="B53">
        <v>105</v>
      </c>
      <c r="C53" t="s">
        <v>91</v>
      </c>
      <c r="D53">
        <v>2.4120168093413299E-2</v>
      </c>
      <c r="E53">
        <v>5120</v>
      </c>
      <c r="F53">
        <v>5120</v>
      </c>
      <c r="G53">
        <v>1</v>
      </c>
      <c r="H53">
        <v>2.9626567688347301</v>
      </c>
      <c r="I53">
        <v>7.6496723601553001</v>
      </c>
      <c r="J53">
        <v>-1.0037697642725001</v>
      </c>
      <c r="K53" t="b">
        <v>1</v>
      </c>
      <c r="L53">
        <v>381.5</v>
      </c>
      <c r="M53" t="s">
        <v>92</v>
      </c>
      <c r="N53">
        <v>7.7249566874928099</v>
      </c>
      <c r="O53">
        <v>4.125</v>
      </c>
      <c r="P53">
        <v>2.5819999999999999</v>
      </c>
      <c r="Q53" t="s">
        <v>704</v>
      </c>
      <c r="S53">
        <v>0</v>
      </c>
      <c r="T53">
        <v>13370</v>
      </c>
      <c r="U53">
        <v>5120</v>
      </c>
      <c r="V53">
        <v>137</v>
      </c>
      <c r="W53">
        <v>5120</v>
      </c>
      <c r="X53">
        <v>1</v>
      </c>
      <c r="Y53">
        <v>0.16768108399235801</v>
      </c>
      <c r="Z53">
        <v>381.5</v>
      </c>
      <c r="AA53">
        <v>35.03</v>
      </c>
      <c r="AB53" t="s">
        <v>94</v>
      </c>
      <c r="AC53">
        <v>19.53125</v>
      </c>
      <c r="AE53">
        <v>9</v>
      </c>
      <c r="AF53">
        <v>381.5</v>
      </c>
      <c r="AG53">
        <v>16.953125</v>
      </c>
      <c r="AH53">
        <f t="shared" si="0"/>
        <v>364.546875</v>
      </c>
      <c r="AI53">
        <f t="shared" si="1"/>
        <v>22.503225806451614</v>
      </c>
      <c r="AJ53">
        <f t="shared" si="2"/>
        <v>0.36649523310584481</v>
      </c>
      <c r="AK53">
        <f t="shared" si="3"/>
        <v>1040.9412334425147</v>
      </c>
    </row>
    <row r="54" spans="1:37" x14ac:dyDescent="0.3">
      <c r="A54">
        <v>52</v>
      </c>
      <c r="B54">
        <v>106</v>
      </c>
      <c r="C54" t="s">
        <v>91</v>
      </c>
      <c r="D54">
        <v>3.7008706080118102E-2</v>
      </c>
      <c r="E54">
        <v>5120</v>
      </c>
      <c r="F54">
        <v>5120</v>
      </c>
      <c r="G54">
        <v>1</v>
      </c>
      <c r="H54">
        <v>5.5501688380007703</v>
      </c>
      <c r="I54">
        <v>5.7723923949910301</v>
      </c>
      <c r="J54">
        <v>-1.0624368521763401</v>
      </c>
      <c r="K54" t="b">
        <v>1</v>
      </c>
      <c r="L54">
        <v>10.97</v>
      </c>
      <c r="M54" t="s">
        <v>92</v>
      </c>
      <c r="N54">
        <v>6.3821838923205396</v>
      </c>
      <c r="O54">
        <v>3.61</v>
      </c>
      <c r="P54">
        <v>1.04</v>
      </c>
      <c r="Q54" t="s">
        <v>705</v>
      </c>
      <c r="S54">
        <v>0</v>
      </c>
      <c r="T54">
        <v>4064</v>
      </c>
      <c r="U54">
        <v>5120</v>
      </c>
      <c r="V54">
        <v>60</v>
      </c>
      <c r="W54">
        <v>5120</v>
      </c>
      <c r="X54">
        <v>1</v>
      </c>
      <c r="Y54">
        <v>0.58742427106696404</v>
      </c>
      <c r="Z54">
        <v>10.97</v>
      </c>
      <c r="AA54">
        <v>370.5</v>
      </c>
      <c r="AB54" t="s">
        <v>94</v>
      </c>
      <c r="AC54">
        <v>3.3125</v>
      </c>
      <c r="AE54">
        <v>5</v>
      </c>
      <c r="AF54">
        <v>10.96875</v>
      </c>
      <c r="AG54">
        <v>4.484375</v>
      </c>
      <c r="AH54">
        <f t="shared" si="0"/>
        <v>6.484375</v>
      </c>
      <c r="AI54">
        <f t="shared" si="1"/>
        <v>2.4459930313588849</v>
      </c>
      <c r="AJ54">
        <f t="shared" si="2"/>
        <v>0.34561257656993832</v>
      </c>
      <c r="AK54">
        <f t="shared" si="3"/>
        <v>31.737126318898174</v>
      </c>
    </row>
    <row r="55" spans="1:37" x14ac:dyDescent="0.3">
      <c r="A55">
        <v>53</v>
      </c>
      <c r="B55">
        <v>107</v>
      </c>
      <c r="C55" t="s">
        <v>91</v>
      </c>
      <c r="D55">
        <v>1.5362861632247799E-2</v>
      </c>
      <c r="E55">
        <v>5120</v>
      </c>
      <c r="F55">
        <v>5120</v>
      </c>
      <c r="G55">
        <v>1</v>
      </c>
      <c r="H55">
        <v>4.5757956323752396</v>
      </c>
      <c r="I55">
        <v>6.1576624818487096</v>
      </c>
      <c r="J55">
        <v>-1.0648478283915599</v>
      </c>
      <c r="K55" t="b">
        <v>1</v>
      </c>
      <c r="L55">
        <v>22.16</v>
      </c>
      <c r="M55" t="s">
        <v>92</v>
      </c>
      <c r="N55">
        <v>6.2171077913869901</v>
      </c>
      <c r="O55">
        <v>3.5960000000000001</v>
      </c>
      <c r="P55">
        <v>1.3460000000000001</v>
      </c>
      <c r="Q55" t="s">
        <v>706</v>
      </c>
      <c r="S55">
        <v>0</v>
      </c>
      <c r="T55">
        <v>3940</v>
      </c>
      <c r="U55">
        <v>5120</v>
      </c>
      <c r="V55">
        <v>251</v>
      </c>
      <c r="W55">
        <v>5120</v>
      </c>
      <c r="X55">
        <v>1</v>
      </c>
      <c r="Y55">
        <v>0.225702218977682</v>
      </c>
      <c r="Z55">
        <v>22.16</v>
      </c>
      <c r="AA55">
        <v>177.9</v>
      </c>
      <c r="AB55" t="s">
        <v>94</v>
      </c>
      <c r="AC55">
        <v>4.70703125</v>
      </c>
      <c r="AE55">
        <v>5</v>
      </c>
      <c r="AF55">
        <v>22.15625</v>
      </c>
      <c r="AG55">
        <v>2.630859375</v>
      </c>
      <c r="AH55">
        <f t="shared" si="0"/>
        <v>19.525390625</v>
      </c>
      <c r="AI55">
        <f t="shared" si="1"/>
        <v>8.4216778025241279</v>
      </c>
      <c r="AJ55">
        <f t="shared" si="2"/>
        <v>0.34478031655084995</v>
      </c>
      <c r="AK55">
        <f t="shared" si="3"/>
        <v>64.26193415462069</v>
      </c>
    </row>
    <row r="56" spans="1:37" x14ac:dyDescent="0.3">
      <c r="A56">
        <v>54</v>
      </c>
      <c r="B56">
        <v>110</v>
      </c>
      <c r="C56" t="s">
        <v>91</v>
      </c>
      <c r="D56">
        <v>1.2217911136816801E-2</v>
      </c>
      <c r="E56">
        <v>5120</v>
      </c>
      <c r="F56">
        <v>13824</v>
      </c>
      <c r="G56">
        <v>2.7</v>
      </c>
      <c r="H56">
        <v>3.4018435930826598</v>
      </c>
      <c r="I56">
        <v>7.0495235395717</v>
      </c>
      <c r="J56">
        <v>-1.08092100315974</v>
      </c>
      <c r="K56" t="b">
        <v>1</v>
      </c>
      <c r="L56">
        <v>118.1</v>
      </c>
      <c r="M56" t="s">
        <v>92</v>
      </c>
      <c r="N56">
        <v>7.3407701364762401</v>
      </c>
      <c r="O56">
        <v>4.258</v>
      </c>
      <c r="P56">
        <v>2.0720000000000001</v>
      </c>
      <c r="Q56" t="s">
        <v>707</v>
      </c>
      <c r="S56">
        <v>0</v>
      </c>
      <c r="T56">
        <v>18180</v>
      </c>
      <c r="U56">
        <v>5120</v>
      </c>
      <c r="V56">
        <v>199</v>
      </c>
      <c r="W56">
        <v>5120</v>
      </c>
      <c r="X56">
        <v>1</v>
      </c>
      <c r="Y56">
        <v>0.170691591539786</v>
      </c>
      <c r="Z56">
        <v>118.1</v>
      </c>
      <c r="AA56">
        <v>153.9</v>
      </c>
      <c r="AB56" t="s">
        <v>94</v>
      </c>
      <c r="AC56">
        <v>10.8671875</v>
      </c>
      <c r="AE56">
        <v>0</v>
      </c>
      <c r="AF56">
        <v>118.125</v>
      </c>
      <c r="AG56">
        <v>10.1484375</v>
      </c>
      <c r="AH56">
        <f t="shared" si="0"/>
        <v>107.9765625</v>
      </c>
      <c r="AI56">
        <f t="shared" si="1"/>
        <v>11.639722863741339</v>
      </c>
      <c r="AJ56">
        <f t="shared" si="2"/>
        <v>0.33928290107899167</v>
      </c>
      <c r="AK56">
        <f t="shared" si="3"/>
        <v>348.16078153168763</v>
      </c>
    </row>
    <row r="57" spans="1:37" x14ac:dyDescent="0.3">
      <c r="A57">
        <v>55</v>
      </c>
      <c r="B57">
        <v>111</v>
      </c>
      <c r="C57" t="s">
        <v>91</v>
      </c>
      <c r="D57">
        <v>5.5750460908725902E-2</v>
      </c>
      <c r="E57">
        <v>5120</v>
      </c>
      <c r="F57">
        <v>13824</v>
      </c>
      <c r="G57">
        <v>2.7</v>
      </c>
      <c r="H57">
        <v>5.6877206397034303</v>
      </c>
      <c r="I57">
        <v>6.9208007002641398</v>
      </c>
      <c r="J57">
        <v>-1.0897612492822299</v>
      </c>
      <c r="K57" t="b">
        <v>1</v>
      </c>
      <c r="L57">
        <v>16.47</v>
      </c>
      <c r="M57" t="s">
        <v>92</v>
      </c>
      <c r="N57">
        <v>8.4875296106946099</v>
      </c>
      <c r="O57">
        <v>4.2149999999999999</v>
      </c>
      <c r="P57">
        <v>1.2170000000000001</v>
      </c>
      <c r="Q57" t="s">
        <v>709</v>
      </c>
      <c r="S57">
        <v>0</v>
      </c>
      <c r="T57">
        <v>16380</v>
      </c>
      <c r="U57">
        <v>5120</v>
      </c>
      <c r="V57">
        <v>286</v>
      </c>
      <c r="W57">
        <v>5120</v>
      </c>
      <c r="X57">
        <v>1</v>
      </c>
      <c r="Y57">
        <v>0.277190732319051</v>
      </c>
      <c r="Z57">
        <v>16.47</v>
      </c>
      <c r="AA57">
        <v>995</v>
      </c>
      <c r="AB57" t="s">
        <v>94</v>
      </c>
      <c r="AC57">
        <v>4.05859375</v>
      </c>
      <c r="AE57">
        <v>0</v>
      </c>
      <c r="AF57">
        <v>16.46875</v>
      </c>
      <c r="AG57">
        <v>8.2109375</v>
      </c>
      <c r="AH57">
        <f t="shared" si="0"/>
        <v>8.2578125</v>
      </c>
      <c r="AI57">
        <f t="shared" si="1"/>
        <v>2.0057088487155093</v>
      </c>
      <c r="AJ57">
        <f t="shared" si="2"/>
        <v>0.33629677521918494</v>
      </c>
      <c r="AK57">
        <f t="shared" si="3"/>
        <v>48.970882903252104</v>
      </c>
    </row>
    <row r="58" spans="1:37" x14ac:dyDescent="0.3">
      <c r="A58">
        <v>56</v>
      </c>
      <c r="B58">
        <v>112</v>
      </c>
      <c r="C58" t="s">
        <v>91</v>
      </c>
      <c r="D58">
        <v>1.8265180351381301E-2</v>
      </c>
      <c r="E58">
        <v>5120</v>
      </c>
      <c r="F58">
        <v>13824</v>
      </c>
      <c r="G58">
        <v>2.7</v>
      </c>
      <c r="H58">
        <v>4.9156959890533098</v>
      </c>
      <c r="I58">
        <v>7.8679938731038801</v>
      </c>
      <c r="J58">
        <v>-1.0905649080206401</v>
      </c>
      <c r="K58" t="b">
        <v>1</v>
      </c>
      <c r="L58">
        <v>39.9</v>
      </c>
      <c r="M58" t="s">
        <v>92</v>
      </c>
      <c r="N58">
        <v>8.1720088590767492</v>
      </c>
      <c r="O58">
        <v>4.2149999999999999</v>
      </c>
      <c r="P58">
        <v>1.601</v>
      </c>
      <c r="Q58" t="s">
        <v>708</v>
      </c>
      <c r="R58" t="s">
        <v>1941</v>
      </c>
      <c r="S58">
        <v>0</v>
      </c>
      <c r="T58">
        <v>16450</v>
      </c>
      <c r="U58">
        <v>5120</v>
      </c>
      <c r="V58">
        <v>239</v>
      </c>
      <c r="W58">
        <v>5120</v>
      </c>
      <c r="X58">
        <v>1</v>
      </c>
      <c r="Y58">
        <v>0.25328531779809998</v>
      </c>
      <c r="Z58">
        <v>39.9</v>
      </c>
      <c r="AA58">
        <v>412.2</v>
      </c>
      <c r="AB58" t="s">
        <v>94</v>
      </c>
      <c r="AC58">
        <v>6.31640625</v>
      </c>
      <c r="AE58">
        <v>0</v>
      </c>
      <c r="AF58">
        <v>39.90625</v>
      </c>
      <c r="AG58">
        <v>8.234375</v>
      </c>
      <c r="AH58">
        <f t="shared" si="0"/>
        <v>31.671875</v>
      </c>
      <c r="AI58">
        <f t="shared" si="1"/>
        <v>4.8462998102466797</v>
      </c>
      <c r="AJ58">
        <f t="shared" si="2"/>
        <v>0.33602661594955041</v>
      </c>
      <c r="AK58">
        <f t="shared" si="3"/>
        <v>118.75919378360003</v>
      </c>
    </row>
    <row r="59" spans="1:37" x14ac:dyDescent="0.3">
      <c r="A59">
        <v>57</v>
      </c>
      <c r="B59">
        <v>118</v>
      </c>
      <c r="C59" t="s">
        <v>91</v>
      </c>
      <c r="D59">
        <v>2.0832794212157099E-2</v>
      </c>
      <c r="E59">
        <v>5120</v>
      </c>
      <c r="F59">
        <v>5120</v>
      </c>
      <c r="G59">
        <v>1</v>
      </c>
      <c r="H59">
        <v>2.55857293482552</v>
      </c>
      <c r="I59">
        <v>6.1165884223172702</v>
      </c>
      <c r="J59">
        <v>-1.0118063516565901</v>
      </c>
      <c r="K59" t="b">
        <v>1</v>
      </c>
      <c r="L59">
        <v>245.9</v>
      </c>
      <c r="M59" t="s">
        <v>92</v>
      </c>
      <c r="N59">
        <v>6.4319272342454603</v>
      </c>
      <c r="O59">
        <v>4.0739999999999998</v>
      </c>
      <c r="P59">
        <v>2.39</v>
      </c>
      <c r="Q59" t="s">
        <v>710</v>
      </c>
      <c r="S59">
        <v>0</v>
      </c>
      <c r="T59">
        <v>11864</v>
      </c>
      <c r="U59">
        <v>5120</v>
      </c>
      <c r="V59">
        <v>443</v>
      </c>
      <c r="W59">
        <v>5120</v>
      </c>
      <c r="X59">
        <v>1</v>
      </c>
      <c r="Y59">
        <v>7.4050034838124404E-2</v>
      </c>
      <c r="Z59">
        <v>245.9</v>
      </c>
      <c r="AA59">
        <v>48.25</v>
      </c>
      <c r="AB59" t="s">
        <v>94</v>
      </c>
      <c r="AC59">
        <v>15.6796875</v>
      </c>
      <c r="AE59">
        <v>5</v>
      </c>
      <c r="AF59">
        <v>245.875</v>
      </c>
      <c r="AG59">
        <v>6.3203125</v>
      </c>
      <c r="AH59">
        <f t="shared" si="0"/>
        <v>239.5546875</v>
      </c>
      <c r="AI59">
        <f t="shared" si="1"/>
        <v>38.902348578491967</v>
      </c>
      <c r="AJ59">
        <f t="shared" si="2"/>
        <v>0.36356166586299532</v>
      </c>
      <c r="AK59">
        <f t="shared" si="3"/>
        <v>676.2951737949611</v>
      </c>
    </row>
    <row r="60" spans="1:37" x14ac:dyDescent="0.3">
      <c r="A60">
        <v>58</v>
      </c>
      <c r="B60">
        <v>119</v>
      </c>
      <c r="C60" t="s">
        <v>91</v>
      </c>
      <c r="D60">
        <v>2.76258430348174E-2</v>
      </c>
      <c r="E60">
        <v>5120</v>
      </c>
      <c r="F60">
        <v>5120</v>
      </c>
      <c r="G60">
        <v>1</v>
      </c>
      <c r="H60">
        <v>2.88372097538823</v>
      </c>
      <c r="I60">
        <v>7.3275800566017404</v>
      </c>
      <c r="J60">
        <v>-1.0134136691333999</v>
      </c>
      <c r="K60" t="b">
        <v>1</v>
      </c>
      <c r="L60">
        <v>348</v>
      </c>
      <c r="M60" t="s">
        <v>92</v>
      </c>
      <c r="N60">
        <v>7.4154755836475603</v>
      </c>
      <c r="O60">
        <v>4.1050000000000004</v>
      </c>
      <c r="P60">
        <v>2.5409999999999999</v>
      </c>
      <c r="Q60" t="s">
        <v>711</v>
      </c>
      <c r="S60">
        <v>0</v>
      </c>
      <c r="T60">
        <v>12800</v>
      </c>
      <c r="U60">
        <v>5120</v>
      </c>
      <c r="V60">
        <v>186</v>
      </c>
      <c r="W60">
        <v>5120</v>
      </c>
      <c r="X60">
        <v>1</v>
      </c>
      <c r="Y60">
        <v>0.13812112327294701</v>
      </c>
      <c r="Z60">
        <v>348</v>
      </c>
      <c r="AA60">
        <v>36.78</v>
      </c>
      <c r="AB60" t="s">
        <v>94</v>
      </c>
      <c r="AC60">
        <v>18.65625</v>
      </c>
      <c r="AE60">
        <v>6</v>
      </c>
      <c r="AF60">
        <v>348</v>
      </c>
      <c r="AG60">
        <v>12.6640625</v>
      </c>
      <c r="AH60">
        <f t="shared" si="0"/>
        <v>335.3359375</v>
      </c>
      <c r="AI60">
        <f t="shared" si="1"/>
        <v>27.479333744602098</v>
      </c>
      <c r="AJ60">
        <f t="shared" si="2"/>
        <v>0.36297777621727673</v>
      </c>
      <c r="AK60">
        <f t="shared" si="3"/>
        <v>958.73638222878117</v>
      </c>
    </row>
    <row r="61" spans="1:37" x14ac:dyDescent="0.3">
      <c r="A61">
        <v>59</v>
      </c>
      <c r="B61">
        <v>120</v>
      </c>
      <c r="C61" t="s">
        <v>91</v>
      </c>
      <c r="D61">
        <v>3.3424215028592497E-2</v>
      </c>
      <c r="E61">
        <v>5120</v>
      </c>
      <c r="F61">
        <v>5120</v>
      </c>
      <c r="G61">
        <v>1</v>
      </c>
      <c r="H61">
        <v>4.5688002665840797</v>
      </c>
      <c r="I61">
        <v>5.2559049941758298</v>
      </c>
      <c r="J61">
        <v>-1.0624368521763401</v>
      </c>
      <c r="K61" t="b">
        <v>1</v>
      </c>
      <c r="L61">
        <v>14.125</v>
      </c>
      <c r="M61" t="s">
        <v>92</v>
      </c>
      <c r="N61">
        <v>5.6815136296056998</v>
      </c>
      <c r="O61">
        <v>3.6</v>
      </c>
      <c r="P61">
        <v>1.1499999999999999</v>
      </c>
      <c r="Q61" t="s">
        <v>712</v>
      </c>
      <c r="S61">
        <v>0</v>
      </c>
      <c r="T61">
        <v>3972</v>
      </c>
      <c r="U61">
        <v>5120</v>
      </c>
      <c r="V61">
        <v>173</v>
      </c>
      <c r="W61">
        <v>5120</v>
      </c>
      <c r="X61">
        <v>1</v>
      </c>
      <c r="Y61">
        <v>0.27133085985074501</v>
      </c>
      <c r="Z61">
        <v>14.125</v>
      </c>
      <c r="AA61">
        <v>281.2</v>
      </c>
      <c r="AB61" t="s">
        <v>94</v>
      </c>
      <c r="AC61">
        <v>3.7578125</v>
      </c>
      <c r="AE61">
        <v>5</v>
      </c>
      <c r="AF61">
        <v>14.125</v>
      </c>
      <c r="AG61">
        <v>3.1875</v>
      </c>
      <c r="AH61">
        <f t="shared" si="0"/>
        <v>10.9375</v>
      </c>
      <c r="AI61">
        <f t="shared" si="1"/>
        <v>4.4313725490196081</v>
      </c>
      <c r="AJ61">
        <f t="shared" si="2"/>
        <v>0.34561257656993832</v>
      </c>
      <c r="AK61">
        <f t="shared" si="3"/>
        <v>40.869461812370297</v>
      </c>
    </row>
    <row r="62" spans="1:37" x14ac:dyDescent="0.3">
      <c r="A62">
        <v>60</v>
      </c>
      <c r="B62">
        <v>121</v>
      </c>
      <c r="C62" t="s">
        <v>91</v>
      </c>
      <c r="D62">
        <v>3.2842460340900402E-2</v>
      </c>
      <c r="E62">
        <v>5120</v>
      </c>
      <c r="F62">
        <v>5120</v>
      </c>
      <c r="G62">
        <v>1</v>
      </c>
      <c r="H62">
        <v>3.98438748407855</v>
      </c>
      <c r="I62">
        <v>5.4046037259620299</v>
      </c>
      <c r="J62">
        <v>-1.0624368521763401</v>
      </c>
      <c r="K62" t="b">
        <v>1</v>
      </c>
      <c r="L62">
        <v>22.72</v>
      </c>
      <c r="M62" t="s">
        <v>92</v>
      </c>
      <c r="N62">
        <v>5.5807240489518799</v>
      </c>
      <c r="O62">
        <v>3.5840000000000001</v>
      </c>
      <c r="P62">
        <v>1.3560000000000001</v>
      </c>
      <c r="Q62" t="s">
        <v>713</v>
      </c>
      <c r="S62">
        <v>0</v>
      </c>
      <c r="T62">
        <v>3840</v>
      </c>
      <c r="U62">
        <v>5120</v>
      </c>
      <c r="V62">
        <v>360</v>
      </c>
      <c r="W62">
        <v>5120</v>
      </c>
      <c r="X62">
        <v>1</v>
      </c>
      <c r="Y62">
        <v>0.15729103116979501</v>
      </c>
      <c r="Z62">
        <v>22.72</v>
      </c>
      <c r="AA62">
        <v>169</v>
      </c>
      <c r="AB62" t="s">
        <v>94</v>
      </c>
      <c r="AC62">
        <v>4.765625</v>
      </c>
      <c r="AE62">
        <v>5</v>
      </c>
      <c r="AF62">
        <v>22.71875</v>
      </c>
      <c r="AG62">
        <v>2.283203125</v>
      </c>
      <c r="AH62">
        <f t="shared" si="0"/>
        <v>20.435546875</v>
      </c>
      <c r="AI62">
        <f t="shared" si="1"/>
        <v>9.9503849443969212</v>
      </c>
      <c r="AJ62">
        <f t="shared" si="2"/>
        <v>0.34561257656993832</v>
      </c>
      <c r="AK62">
        <f t="shared" si="3"/>
        <v>65.734731720338957</v>
      </c>
    </row>
    <row r="63" spans="1:37" x14ac:dyDescent="0.3">
      <c r="A63">
        <v>61</v>
      </c>
      <c r="B63">
        <v>124</v>
      </c>
      <c r="C63" t="s">
        <v>91</v>
      </c>
      <c r="D63">
        <v>1.6657656864099799E-2</v>
      </c>
      <c r="E63">
        <v>5120</v>
      </c>
      <c r="F63">
        <v>13824</v>
      </c>
      <c r="G63">
        <v>2.7</v>
      </c>
      <c r="H63">
        <v>3.3636408064890602</v>
      </c>
      <c r="I63">
        <v>7.1017494371380501</v>
      </c>
      <c r="J63">
        <v>-1.08172466189815</v>
      </c>
      <c r="K63" t="b">
        <v>1</v>
      </c>
      <c r="L63">
        <v>129</v>
      </c>
      <c r="M63" t="s">
        <v>92</v>
      </c>
      <c r="N63">
        <v>7.3286625699257897</v>
      </c>
      <c r="O63">
        <v>4.266</v>
      </c>
      <c r="P63">
        <v>2.1110000000000002</v>
      </c>
      <c r="Q63" t="s">
        <v>714</v>
      </c>
      <c r="S63">
        <v>0</v>
      </c>
      <c r="T63">
        <v>18460</v>
      </c>
      <c r="U63">
        <v>5120</v>
      </c>
      <c r="V63">
        <v>194</v>
      </c>
      <c r="W63">
        <v>5120</v>
      </c>
      <c r="X63">
        <v>1</v>
      </c>
      <c r="Y63">
        <v>0.16969952010606301</v>
      </c>
      <c r="Z63">
        <v>129</v>
      </c>
      <c r="AA63">
        <v>143.1</v>
      </c>
      <c r="AB63" t="s">
        <v>94</v>
      </c>
      <c r="AC63">
        <v>11.359375</v>
      </c>
      <c r="AE63">
        <v>0</v>
      </c>
      <c r="AF63">
        <v>129</v>
      </c>
      <c r="AG63">
        <v>10.1328125</v>
      </c>
      <c r="AH63">
        <f t="shared" si="0"/>
        <v>118.8671875</v>
      </c>
      <c r="AI63">
        <f t="shared" si="1"/>
        <v>12.730917501927525</v>
      </c>
      <c r="AJ63">
        <f t="shared" si="2"/>
        <v>0.33901034294727833</v>
      </c>
      <c r="AK63">
        <f t="shared" si="3"/>
        <v>380.51936374124614</v>
      </c>
    </row>
    <row r="64" spans="1:37" x14ac:dyDescent="0.3">
      <c r="A64">
        <v>62</v>
      </c>
      <c r="B64">
        <v>125</v>
      </c>
      <c r="C64" t="s">
        <v>91</v>
      </c>
      <c r="D64">
        <v>4.5629272247589003E-2</v>
      </c>
      <c r="E64">
        <v>5120</v>
      </c>
      <c r="F64">
        <v>13824</v>
      </c>
      <c r="G64">
        <v>2.7</v>
      </c>
      <c r="H64">
        <v>5.9931641106750497</v>
      </c>
      <c r="I64">
        <v>7.3685484524803604</v>
      </c>
      <c r="J64">
        <v>-1.09136856675905</v>
      </c>
      <c r="K64" t="b">
        <v>1</v>
      </c>
      <c r="L64">
        <v>16.95</v>
      </c>
      <c r="M64" t="s">
        <v>92</v>
      </c>
      <c r="N64">
        <v>8.7893475762130393</v>
      </c>
      <c r="O64">
        <v>4.2149999999999999</v>
      </c>
      <c r="P64">
        <v>1.2295</v>
      </c>
      <c r="Q64" t="s">
        <v>716</v>
      </c>
      <c r="S64">
        <v>0</v>
      </c>
      <c r="T64">
        <v>16430</v>
      </c>
      <c r="U64">
        <v>5120</v>
      </c>
      <c r="V64">
        <v>221</v>
      </c>
      <c r="W64">
        <v>5120</v>
      </c>
      <c r="X64">
        <v>1</v>
      </c>
      <c r="Y64">
        <v>0.33587656532098997</v>
      </c>
      <c r="Z64">
        <v>16.95</v>
      </c>
      <c r="AA64">
        <v>969.5</v>
      </c>
      <c r="AB64" t="s">
        <v>94</v>
      </c>
      <c r="AC64">
        <v>4.1171875</v>
      </c>
      <c r="AE64">
        <v>0</v>
      </c>
      <c r="AF64">
        <v>16.953125</v>
      </c>
      <c r="AG64">
        <v>8.5859375</v>
      </c>
      <c r="AH64">
        <f t="shared" si="0"/>
        <v>8.3671875</v>
      </c>
      <c r="AI64">
        <f t="shared" si="1"/>
        <v>1.9745222929936306</v>
      </c>
      <c r="AJ64">
        <f t="shared" si="2"/>
        <v>0.33575667370855355</v>
      </c>
      <c r="AK64">
        <f t="shared" si="3"/>
        <v>50.492294949037408</v>
      </c>
    </row>
    <row r="65" spans="1:37" x14ac:dyDescent="0.3">
      <c r="A65">
        <v>63</v>
      </c>
      <c r="B65">
        <v>126</v>
      </c>
      <c r="C65" t="s">
        <v>91</v>
      </c>
      <c r="D65">
        <v>3.3478094910292501E-2</v>
      </c>
      <c r="E65">
        <v>5120</v>
      </c>
      <c r="F65">
        <v>13824</v>
      </c>
      <c r="G65">
        <v>2.7</v>
      </c>
      <c r="H65">
        <v>6.4706006820789996</v>
      </c>
      <c r="I65">
        <v>10.2240545933631</v>
      </c>
      <c r="J65">
        <v>-1.0897612492822299</v>
      </c>
      <c r="K65" t="b">
        <v>1</v>
      </c>
      <c r="L65">
        <v>38.03</v>
      </c>
      <c r="M65" t="s">
        <v>92</v>
      </c>
      <c r="N65">
        <v>10.339387620970699</v>
      </c>
      <c r="O65">
        <v>4.2149999999999999</v>
      </c>
      <c r="P65">
        <v>1.58</v>
      </c>
      <c r="Q65" t="s">
        <v>715</v>
      </c>
      <c r="R65" t="s">
        <v>1941</v>
      </c>
      <c r="S65">
        <v>0</v>
      </c>
      <c r="T65">
        <v>16460</v>
      </c>
      <c r="U65">
        <v>5120</v>
      </c>
      <c r="V65">
        <v>36</v>
      </c>
      <c r="W65">
        <v>5120</v>
      </c>
      <c r="X65">
        <v>1</v>
      </c>
      <c r="Y65">
        <v>0.91176678034649905</v>
      </c>
      <c r="Z65">
        <v>38.03</v>
      </c>
      <c r="AA65">
        <v>433</v>
      </c>
      <c r="AB65" t="s">
        <v>94</v>
      </c>
      <c r="AC65">
        <v>6.16796875</v>
      </c>
      <c r="AD65" t="s">
        <v>98</v>
      </c>
      <c r="AE65">
        <v>0</v>
      </c>
      <c r="AF65">
        <v>38.03125</v>
      </c>
      <c r="AG65">
        <v>13.8125</v>
      </c>
      <c r="AH65">
        <f t="shared" si="0"/>
        <v>24.21875</v>
      </c>
      <c r="AI65">
        <f t="shared" si="1"/>
        <v>2.753393665158371</v>
      </c>
      <c r="AJ65">
        <f t="shared" si="2"/>
        <v>0.33629677521918494</v>
      </c>
      <c r="AK65">
        <f t="shared" si="3"/>
        <v>113.08835767221596</v>
      </c>
    </row>
    <row r="66" spans="1:37" x14ac:dyDescent="0.3">
      <c r="A66">
        <v>64</v>
      </c>
      <c r="B66">
        <v>132</v>
      </c>
      <c r="C66" t="s">
        <v>91</v>
      </c>
      <c r="D66">
        <v>1.5742325986987198E-2</v>
      </c>
      <c r="E66">
        <v>5120</v>
      </c>
      <c r="F66">
        <v>5120</v>
      </c>
      <c r="G66">
        <v>1</v>
      </c>
      <c r="H66">
        <v>2.59426239144371</v>
      </c>
      <c r="I66">
        <v>6.3285814978773498</v>
      </c>
      <c r="J66">
        <v>-1.0118063516565901</v>
      </c>
      <c r="K66" t="b">
        <v>1</v>
      </c>
      <c r="L66">
        <v>275.2</v>
      </c>
      <c r="M66" t="s">
        <v>92</v>
      </c>
      <c r="N66">
        <v>6.58023827205123</v>
      </c>
      <c r="O66">
        <v>4.0819999999999999</v>
      </c>
      <c r="P66">
        <v>2.44</v>
      </c>
      <c r="Q66" t="s">
        <v>717</v>
      </c>
      <c r="S66">
        <v>0</v>
      </c>
      <c r="T66">
        <v>12100</v>
      </c>
      <c r="U66">
        <v>5120</v>
      </c>
      <c r="V66">
        <v>399</v>
      </c>
      <c r="W66">
        <v>5120</v>
      </c>
      <c r="X66">
        <v>1</v>
      </c>
      <c r="Y66">
        <v>7.9812948189352695E-2</v>
      </c>
      <c r="Z66">
        <v>275.2</v>
      </c>
      <c r="AA66">
        <v>43.94</v>
      </c>
      <c r="AB66" t="s">
        <v>94</v>
      </c>
      <c r="AC66">
        <v>16.59375</v>
      </c>
      <c r="AE66">
        <v>4</v>
      </c>
      <c r="AF66">
        <v>275.25</v>
      </c>
      <c r="AG66">
        <v>6.93359375</v>
      </c>
      <c r="AH66">
        <f t="shared" si="0"/>
        <v>268.31640625</v>
      </c>
      <c r="AI66">
        <f t="shared" si="1"/>
        <v>39.698028169014087</v>
      </c>
      <c r="AJ66">
        <f t="shared" si="2"/>
        <v>0.36356166586299532</v>
      </c>
      <c r="AK66">
        <f t="shared" si="3"/>
        <v>757.09302119801953</v>
      </c>
    </row>
    <row r="67" spans="1:37" x14ac:dyDescent="0.3">
      <c r="A67">
        <v>65</v>
      </c>
      <c r="B67">
        <v>133</v>
      </c>
      <c r="C67" t="s">
        <v>91</v>
      </c>
      <c r="D67">
        <v>1.46247744363308E-2</v>
      </c>
      <c r="E67">
        <v>5120</v>
      </c>
      <c r="F67">
        <v>5120</v>
      </c>
      <c r="G67">
        <v>1</v>
      </c>
      <c r="H67">
        <v>3.0851906668175202</v>
      </c>
      <c r="I67">
        <v>7.9781102399734296</v>
      </c>
      <c r="J67">
        <v>-1.0166283040870401</v>
      </c>
      <c r="K67" t="b">
        <v>1</v>
      </c>
      <c r="L67">
        <v>385.8</v>
      </c>
      <c r="M67" t="s">
        <v>92</v>
      </c>
      <c r="N67">
        <v>8.0207499929093</v>
      </c>
      <c r="O67">
        <v>4.117</v>
      </c>
      <c r="P67">
        <v>2.5859999999999999</v>
      </c>
      <c r="Q67" t="s">
        <v>718</v>
      </c>
      <c r="S67">
        <v>0</v>
      </c>
      <c r="T67">
        <v>13130</v>
      </c>
      <c r="U67">
        <v>5120</v>
      </c>
      <c r="V67">
        <v>161</v>
      </c>
      <c r="W67">
        <v>5120</v>
      </c>
      <c r="X67">
        <v>1</v>
      </c>
      <c r="Y67">
        <v>0.16433604635115301</v>
      </c>
      <c r="Z67">
        <v>385.8</v>
      </c>
      <c r="AA67">
        <v>34.03</v>
      </c>
      <c r="AB67" t="s">
        <v>94</v>
      </c>
      <c r="AC67">
        <v>19.640625</v>
      </c>
      <c r="AE67">
        <v>6</v>
      </c>
      <c r="AF67">
        <v>385.75</v>
      </c>
      <c r="AG67">
        <v>13.9921875</v>
      </c>
      <c r="AH67">
        <f t="shared" ref="AH67:AH130" si="5">AF67-AG67</f>
        <v>371.7578125</v>
      </c>
      <c r="AI67">
        <f t="shared" ref="AI67:AI130" si="6">AF67/AG67</f>
        <v>27.568955890563931</v>
      </c>
      <c r="AJ67">
        <f t="shared" ref="AJ67:AJ130" si="7">EXP(J67)</f>
        <v>0.36181280864640991</v>
      </c>
      <c r="AK67">
        <f t="shared" ref="AK67:AK130" si="8">AF67/AJ67</f>
        <v>1066.1590490484357</v>
      </c>
    </row>
    <row r="68" spans="1:37" x14ac:dyDescent="0.3">
      <c r="A68">
        <v>66</v>
      </c>
      <c r="B68">
        <v>134</v>
      </c>
      <c r="C68" t="s">
        <v>91</v>
      </c>
      <c r="D68">
        <v>2.4830098290862801E-2</v>
      </c>
      <c r="E68">
        <v>5120</v>
      </c>
      <c r="F68">
        <v>5120</v>
      </c>
      <c r="G68">
        <v>1</v>
      </c>
      <c r="H68">
        <v>5.8558273968252097</v>
      </c>
      <c r="I68">
        <v>5.98163618855388</v>
      </c>
      <c r="J68">
        <v>-1.0648478283915599</v>
      </c>
      <c r="K68" t="b">
        <v>1</v>
      </c>
      <c r="L68">
        <v>10.5</v>
      </c>
      <c r="M68" t="s">
        <v>92</v>
      </c>
      <c r="N68">
        <v>6.4647956077309301</v>
      </c>
      <c r="O68">
        <v>3.605</v>
      </c>
      <c r="P68">
        <v>1.0209999999999999</v>
      </c>
      <c r="Q68" t="s">
        <v>719</v>
      </c>
      <c r="S68">
        <v>0</v>
      </c>
      <c r="T68">
        <v>4038</v>
      </c>
      <c r="U68">
        <v>5120</v>
      </c>
      <c r="V68">
        <v>68</v>
      </c>
      <c r="W68">
        <v>5120</v>
      </c>
      <c r="X68">
        <v>1</v>
      </c>
      <c r="Y68">
        <v>0.58885556637877601</v>
      </c>
      <c r="Z68">
        <v>10.5</v>
      </c>
      <c r="AA68">
        <v>384.5</v>
      </c>
      <c r="AB68" t="s">
        <v>94</v>
      </c>
      <c r="AC68">
        <v>3.240234375</v>
      </c>
      <c r="AE68">
        <v>4</v>
      </c>
      <c r="AF68">
        <v>10.5</v>
      </c>
      <c r="AG68">
        <v>3.98828125</v>
      </c>
      <c r="AH68">
        <f t="shared" si="5"/>
        <v>6.51171875</v>
      </c>
      <c r="AI68">
        <f t="shared" si="6"/>
        <v>2.6327130264446619</v>
      </c>
      <c r="AJ68">
        <f t="shared" si="7"/>
        <v>0.34478031655084995</v>
      </c>
      <c r="AK68">
        <f t="shared" si="8"/>
        <v>30.45417471925607</v>
      </c>
    </row>
    <row r="69" spans="1:37" x14ac:dyDescent="0.3">
      <c r="A69">
        <v>67</v>
      </c>
      <c r="B69">
        <v>135</v>
      </c>
      <c r="C69" t="s">
        <v>91</v>
      </c>
      <c r="D69">
        <v>2.3532824843018E-2</v>
      </c>
      <c r="E69">
        <v>5120</v>
      </c>
      <c r="F69">
        <v>5120</v>
      </c>
      <c r="G69">
        <v>1</v>
      </c>
      <c r="H69">
        <v>4.4676445982459896</v>
      </c>
      <c r="I69">
        <v>6.2128182694358296</v>
      </c>
      <c r="J69">
        <v>-1.06404416965315</v>
      </c>
      <c r="K69" t="b">
        <v>1</v>
      </c>
      <c r="L69">
        <v>24.61</v>
      </c>
      <c r="M69" t="s">
        <v>92</v>
      </c>
      <c r="N69">
        <v>6.2666308476250698</v>
      </c>
      <c r="O69">
        <v>3.5960000000000001</v>
      </c>
      <c r="P69">
        <v>1.391</v>
      </c>
      <c r="Q69" t="s">
        <v>720</v>
      </c>
      <c r="S69">
        <v>0</v>
      </c>
      <c r="T69">
        <v>3938</v>
      </c>
      <c r="U69">
        <v>5120</v>
      </c>
      <c r="V69">
        <v>187</v>
      </c>
      <c r="W69">
        <v>5120</v>
      </c>
      <c r="X69">
        <v>1</v>
      </c>
      <c r="Y69">
        <v>0.25357928713706901</v>
      </c>
      <c r="Z69">
        <v>24.61</v>
      </c>
      <c r="AA69">
        <v>160</v>
      </c>
      <c r="AB69" t="s">
        <v>94</v>
      </c>
      <c r="AC69">
        <v>4.9609375</v>
      </c>
      <c r="AE69">
        <v>5</v>
      </c>
      <c r="AF69">
        <v>24.609375</v>
      </c>
      <c r="AG69">
        <v>2.908203125</v>
      </c>
      <c r="AH69">
        <f t="shared" si="5"/>
        <v>21.701171875</v>
      </c>
      <c r="AI69">
        <f t="shared" si="6"/>
        <v>8.4620550705171258</v>
      </c>
      <c r="AJ69">
        <f t="shared" si="7"/>
        <v>0.34505751363608833</v>
      </c>
      <c r="AK69">
        <f t="shared" si="8"/>
        <v>71.319632314843744</v>
      </c>
    </row>
    <row r="70" spans="1:37" x14ac:dyDescent="0.3">
      <c r="A70">
        <v>68</v>
      </c>
      <c r="B70">
        <v>138</v>
      </c>
      <c r="C70" t="s">
        <v>91</v>
      </c>
      <c r="D70">
        <v>2.05793374581398E-2</v>
      </c>
      <c r="E70">
        <v>5120</v>
      </c>
      <c r="F70">
        <v>13824</v>
      </c>
      <c r="G70">
        <v>2.7</v>
      </c>
      <c r="H70">
        <v>3.5489333383028501</v>
      </c>
      <c r="I70">
        <v>7.6454560002891503</v>
      </c>
      <c r="J70">
        <v>-1.0825283206365499</v>
      </c>
      <c r="K70" t="b">
        <v>1</v>
      </c>
      <c r="L70">
        <v>142.4</v>
      </c>
      <c r="M70" t="s">
        <v>92</v>
      </c>
      <c r="N70">
        <v>7.7967866366084904</v>
      </c>
      <c r="O70">
        <v>4.2729999999999997</v>
      </c>
      <c r="P70">
        <v>2.1539999999999999</v>
      </c>
      <c r="Q70" t="s">
        <v>721</v>
      </c>
      <c r="S70">
        <v>0</v>
      </c>
      <c r="T70">
        <v>18700</v>
      </c>
      <c r="U70">
        <v>5120</v>
      </c>
      <c r="V70">
        <v>853</v>
      </c>
      <c r="W70">
        <v>5120</v>
      </c>
      <c r="X70">
        <v>1</v>
      </c>
      <c r="Y70">
        <v>8.7273815267324195E-2</v>
      </c>
      <c r="Z70">
        <v>142.4</v>
      </c>
      <c r="AA70">
        <v>131.4</v>
      </c>
      <c r="AB70" t="s">
        <v>94</v>
      </c>
      <c r="AC70">
        <v>11.9296875</v>
      </c>
      <c r="AE70">
        <v>0</v>
      </c>
      <c r="AF70">
        <v>142.375</v>
      </c>
      <c r="AG70">
        <v>5.84765625</v>
      </c>
      <c r="AH70">
        <f t="shared" si="5"/>
        <v>136.52734375</v>
      </c>
      <c r="AI70">
        <f t="shared" si="6"/>
        <v>24.347361389445556</v>
      </c>
      <c r="AJ70">
        <f t="shared" si="7"/>
        <v>0.33873800377129798</v>
      </c>
      <c r="AK70">
        <f t="shared" si="8"/>
        <v>420.31008748615574</v>
      </c>
    </row>
    <row r="71" spans="1:37" x14ac:dyDescent="0.3">
      <c r="A71">
        <v>69</v>
      </c>
      <c r="B71">
        <v>139</v>
      </c>
      <c r="C71" t="s">
        <v>91</v>
      </c>
      <c r="D71">
        <v>3.7625239991668197E-2</v>
      </c>
      <c r="E71">
        <v>5120</v>
      </c>
      <c r="F71">
        <v>13824</v>
      </c>
      <c r="G71">
        <v>2.7</v>
      </c>
      <c r="H71">
        <v>6.0195767784392</v>
      </c>
      <c r="I71">
        <v>8.0182643806553493</v>
      </c>
      <c r="J71">
        <v>-1.09136856675905</v>
      </c>
      <c r="K71" t="b">
        <v>1</v>
      </c>
      <c r="L71">
        <v>21.5</v>
      </c>
      <c r="M71" t="s">
        <v>92</v>
      </c>
      <c r="N71">
        <v>8.8731359781233596</v>
      </c>
      <c r="O71">
        <v>4.2149999999999999</v>
      </c>
      <c r="P71">
        <v>1.3320000000000001</v>
      </c>
      <c r="Q71" t="s">
        <v>723</v>
      </c>
      <c r="S71">
        <v>0</v>
      </c>
      <c r="T71">
        <v>16460</v>
      </c>
      <c r="U71">
        <v>5120</v>
      </c>
      <c r="V71">
        <v>193</v>
      </c>
      <c r="W71">
        <v>5120</v>
      </c>
      <c r="X71">
        <v>1</v>
      </c>
      <c r="Y71">
        <v>0.361317042721293</v>
      </c>
      <c r="Z71">
        <v>21.5</v>
      </c>
      <c r="AA71">
        <v>766</v>
      </c>
      <c r="AB71" t="s">
        <v>94</v>
      </c>
      <c r="AC71">
        <v>4.63671875</v>
      </c>
      <c r="AD71" t="s">
        <v>98</v>
      </c>
      <c r="AE71">
        <v>0</v>
      </c>
      <c r="AF71">
        <v>21.5</v>
      </c>
      <c r="AG71">
        <v>8.6875</v>
      </c>
      <c r="AH71">
        <f t="shared" si="5"/>
        <v>12.8125</v>
      </c>
      <c r="AI71">
        <f t="shared" si="6"/>
        <v>2.4748201438848922</v>
      </c>
      <c r="AJ71">
        <f t="shared" si="7"/>
        <v>0.33575667370855355</v>
      </c>
      <c r="AK71">
        <f t="shared" si="8"/>
        <v>64.034468064401352</v>
      </c>
    </row>
    <row r="72" spans="1:37" x14ac:dyDescent="0.3">
      <c r="A72">
        <v>70</v>
      </c>
      <c r="B72">
        <v>140</v>
      </c>
      <c r="C72" t="s">
        <v>91</v>
      </c>
      <c r="D72">
        <v>4.3065055734255599E-2</v>
      </c>
      <c r="E72">
        <v>5120</v>
      </c>
      <c r="F72">
        <v>13824</v>
      </c>
      <c r="G72">
        <v>2.7</v>
      </c>
      <c r="H72">
        <v>4.0248871601586496</v>
      </c>
      <c r="I72">
        <v>6.6269138203393396</v>
      </c>
      <c r="J72">
        <v>-1.0881539318054201</v>
      </c>
      <c r="K72" t="b">
        <v>1</v>
      </c>
      <c r="L72">
        <v>44.3</v>
      </c>
      <c r="M72" t="s">
        <v>92</v>
      </c>
      <c r="N72">
        <v>7.1303613784535704</v>
      </c>
      <c r="O72">
        <v>4.2149999999999999</v>
      </c>
      <c r="P72">
        <v>1.6459999999999999</v>
      </c>
      <c r="Q72" t="s">
        <v>722</v>
      </c>
      <c r="R72" t="s">
        <v>1941</v>
      </c>
      <c r="S72">
        <v>0</v>
      </c>
      <c r="T72">
        <v>16460</v>
      </c>
      <c r="U72">
        <v>5120</v>
      </c>
      <c r="V72">
        <v>534</v>
      </c>
      <c r="W72">
        <v>5120</v>
      </c>
      <c r="X72">
        <v>1</v>
      </c>
      <c r="Y72">
        <v>0.13089966947089399</v>
      </c>
      <c r="Z72">
        <v>44.3</v>
      </c>
      <c r="AA72">
        <v>371.5</v>
      </c>
      <c r="AB72" t="s">
        <v>94</v>
      </c>
      <c r="AC72">
        <v>6.65625</v>
      </c>
      <c r="AE72">
        <v>0</v>
      </c>
      <c r="AF72">
        <v>44.3125</v>
      </c>
      <c r="AG72">
        <v>6.546875</v>
      </c>
      <c r="AH72">
        <f t="shared" si="5"/>
        <v>37.765625</v>
      </c>
      <c r="AI72">
        <f t="shared" si="6"/>
        <v>6.7684964200477324</v>
      </c>
      <c r="AJ72">
        <f t="shared" si="7"/>
        <v>0.33683774554245205</v>
      </c>
      <c r="AK72">
        <f t="shared" si="8"/>
        <v>131.55443707366592</v>
      </c>
    </row>
    <row r="73" spans="1:37" x14ac:dyDescent="0.3">
      <c r="A73">
        <v>71</v>
      </c>
      <c r="B73">
        <v>146</v>
      </c>
      <c r="C73" t="s">
        <v>91</v>
      </c>
      <c r="D73">
        <v>2.46172647211934E-2</v>
      </c>
      <c r="E73">
        <v>5120</v>
      </c>
      <c r="F73">
        <v>5120</v>
      </c>
      <c r="G73">
        <v>1</v>
      </c>
      <c r="H73">
        <v>2.5313144517177801</v>
      </c>
      <c r="I73">
        <v>6.3777258646795802</v>
      </c>
      <c r="J73">
        <v>-1.00457342301091</v>
      </c>
      <c r="K73" t="b">
        <v>1</v>
      </c>
      <c r="L73">
        <v>331.2</v>
      </c>
      <c r="M73" t="s">
        <v>92</v>
      </c>
      <c r="N73">
        <v>6.6074941817004502</v>
      </c>
      <c r="O73">
        <v>4.0999999999999996</v>
      </c>
      <c r="P73">
        <v>2.52</v>
      </c>
      <c r="Q73" t="s">
        <v>724</v>
      </c>
      <c r="S73">
        <v>0</v>
      </c>
      <c r="T73">
        <v>12664</v>
      </c>
      <c r="U73">
        <v>5120</v>
      </c>
      <c r="V73">
        <v>369</v>
      </c>
      <c r="W73">
        <v>5120</v>
      </c>
      <c r="X73">
        <v>1</v>
      </c>
      <c r="Y73">
        <v>7.9717046186385004E-2</v>
      </c>
      <c r="Z73">
        <v>331.2</v>
      </c>
      <c r="AA73">
        <v>38.22</v>
      </c>
      <c r="AB73" t="s">
        <v>94</v>
      </c>
      <c r="AC73">
        <v>18.203125</v>
      </c>
      <c r="AE73">
        <v>7</v>
      </c>
      <c r="AF73">
        <v>331.25</v>
      </c>
      <c r="AG73">
        <v>7.72265625</v>
      </c>
      <c r="AH73">
        <f t="shared" si="5"/>
        <v>323.52734375</v>
      </c>
      <c r="AI73">
        <f t="shared" si="6"/>
        <v>42.893272635306019</v>
      </c>
      <c r="AJ73">
        <f t="shared" si="7"/>
        <v>0.3662008143311305</v>
      </c>
      <c r="AK73">
        <f t="shared" si="8"/>
        <v>904.55833803928454</v>
      </c>
    </row>
    <row r="74" spans="1:37" x14ac:dyDescent="0.3">
      <c r="A74">
        <v>72</v>
      </c>
      <c r="B74">
        <v>147</v>
      </c>
      <c r="C74" t="s">
        <v>91</v>
      </c>
      <c r="D74">
        <v>1.93181328997898E-2</v>
      </c>
      <c r="E74">
        <v>5120</v>
      </c>
      <c r="F74">
        <v>5120</v>
      </c>
      <c r="G74">
        <v>1</v>
      </c>
      <c r="H74">
        <v>2.8690155366740799</v>
      </c>
      <c r="I74">
        <v>7.5199586918293404</v>
      </c>
      <c r="J74">
        <v>-1.0061807404877301</v>
      </c>
      <c r="K74" t="b">
        <v>1</v>
      </c>
      <c r="L74">
        <v>417</v>
      </c>
      <c r="M74" t="s">
        <v>92</v>
      </c>
      <c r="N74">
        <v>7.6037493410482897</v>
      </c>
      <c r="O74">
        <v>4.1449999999999996</v>
      </c>
      <c r="P74">
        <v>2.621</v>
      </c>
      <c r="Q74" t="s">
        <v>725</v>
      </c>
      <c r="S74">
        <v>0</v>
      </c>
      <c r="T74">
        <v>13976</v>
      </c>
      <c r="U74">
        <v>5120</v>
      </c>
      <c r="V74">
        <v>159</v>
      </c>
      <c r="W74">
        <v>5120</v>
      </c>
      <c r="X74">
        <v>1</v>
      </c>
      <c r="Y74">
        <v>0.14822257350912299</v>
      </c>
      <c r="Z74">
        <v>417</v>
      </c>
      <c r="AA74">
        <v>33.5</v>
      </c>
      <c r="AB74" t="s">
        <v>94</v>
      </c>
      <c r="AC74">
        <v>20.421875</v>
      </c>
      <c r="AE74">
        <v>7</v>
      </c>
      <c r="AF74">
        <v>417</v>
      </c>
      <c r="AG74">
        <v>15.65625</v>
      </c>
      <c r="AH74">
        <f t="shared" si="5"/>
        <v>401.34375</v>
      </c>
      <c r="AI74">
        <f t="shared" si="6"/>
        <v>26.634730538922156</v>
      </c>
      <c r="AJ74">
        <f t="shared" si="7"/>
        <v>0.36561268614320547</v>
      </c>
      <c r="AK74">
        <f t="shared" si="8"/>
        <v>1140.5512330517624</v>
      </c>
    </row>
    <row r="75" spans="1:37" x14ac:dyDescent="0.3">
      <c r="A75">
        <v>73</v>
      </c>
      <c r="B75">
        <v>148</v>
      </c>
      <c r="C75" t="s">
        <v>91</v>
      </c>
      <c r="D75">
        <v>4.1193133393400999E-2</v>
      </c>
      <c r="E75">
        <v>5120</v>
      </c>
      <c r="F75">
        <v>5120</v>
      </c>
      <c r="G75">
        <v>1</v>
      </c>
      <c r="H75">
        <v>6.1917897479353297</v>
      </c>
      <c r="I75">
        <v>6.2462097750167898</v>
      </c>
      <c r="J75">
        <v>-1.06324051091474</v>
      </c>
      <c r="K75" t="b">
        <v>1</v>
      </c>
      <c r="L75">
        <v>10.195</v>
      </c>
      <c r="M75" t="s">
        <v>92</v>
      </c>
      <c r="N75">
        <v>6.8513621321429401</v>
      </c>
      <c r="O75">
        <v>3.61</v>
      </c>
      <c r="P75">
        <v>1.0089999999999999</v>
      </c>
      <c r="Q75" t="s">
        <v>726</v>
      </c>
      <c r="S75">
        <v>0</v>
      </c>
      <c r="T75">
        <v>4068</v>
      </c>
      <c r="U75">
        <v>5120</v>
      </c>
      <c r="V75">
        <v>50</v>
      </c>
      <c r="W75">
        <v>5120</v>
      </c>
      <c r="X75">
        <v>1</v>
      </c>
      <c r="Y75">
        <v>0.73422994745197301</v>
      </c>
      <c r="Z75">
        <v>10.195</v>
      </c>
      <c r="AA75">
        <v>399</v>
      </c>
      <c r="AB75" t="s">
        <v>94</v>
      </c>
      <c r="AC75">
        <v>3.193359375</v>
      </c>
      <c r="AD75" t="s">
        <v>98</v>
      </c>
      <c r="AE75">
        <v>5</v>
      </c>
      <c r="AF75">
        <v>10.1953125</v>
      </c>
      <c r="AG75">
        <v>4.71875</v>
      </c>
      <c r="AH75">
        <f t="shared" si="5"/>
        <v>5.4765625</v>
      </c>
      <c r="AI75">
        <f t="shared" si="6"/>
        <v>2.1605960264900661</v>
      </c>
      <c r="AJ75">
        <f t="shared" si="7"/>
        <v>0.34533493358272677</v>
      </c>
      <c r="AK75">
        <f t="shared" si="8"/>
        <v>29.522968887703509</v>
      </c>
    </row>
    <row r="76" spans="1:37" x14ac:dyDescent="0.3">
      <c r="A76">
        <v>74</v>
      </c>
      <c r="B76">
        <v>149</v>
      </c>
      <c r="C76" t="s">
        <v>91</v>
      </c>
      <c r="D76">
        <v>1.9808359769577899E-2</v>
      </c>
      <c r="E76">
        <v>5120</v>
      </c>
      <c r="F76">
        <v>5120</v>
      </c>
      <c r="G76">
        <v>1</v>
      </c>
      <c r="H76">
        <v>4.72926650021867</v>
      </c>
      <c r="I76">
        <v>9.2460854818728393</v>
      </c>
      <c r="J76">
        <v>-1.05841855848429</v>
      </c>
      <c r="K76" t="b">
        <v>1</v>
      </c>
      <c r="L76">
        <v>90.1</v>
      </c>
      <c r="M76" t="s">
        <v>92</v>
      </c>
      <c r="N76">
        <v>9.2450499221763298</v>
      </c>
      <c r="O76">
        <v>3.5979999999999999</v>
      </c>
      <c r="P76">
        <v>1.9550000000000001</v>
      </c>
      <c r="Q76" t="s">
        <v>727</v>
      </c>
      <c r="S76">
        <v>0</v>
      </c>
      <c r="T76">
        <v>3966</v>
      </c>
      <c r="U76">
        <v>5120</v>
      </c>
      <c r="V76">
        <v>171</v>
      </c>
      <c r="W76">
        <v>5120</v>
      </c>
      <c r="X76">
        <v>1</v>
      </c>
      <c r="Y76">
        <v>0.28518413698218897</v>
      </c>
      <c r="Z76">
        <v>90.1</v>
      </c>
      <c r="AA76">
        <v>44</v>
      </c>
      <c r="AB76" t="s">
        <v>94</v>
      </c>
      <c r="AC76">
        <v>9.4921875</v>
      </c>
      <c r="AE76">
        <v>5</v>
      </c>
      <c r="AF76">
        <v>90.125</v>
      </c>
      <c r="AG76">
        <v>3.0078125</v>
      </c>
      <c r="AH76">
        <f t="shared" si="5"/>
        <v>87.1171875</v>
      </c>
      <c r="AI76">
        <f t="shared" si="6"/>
        <v>29.963636363636365</v>
      </c>
      <c r="AJ76">
        <f t="shared" si="7"/>
        <v>0.34700414339592994</v>
      </c>
      <c r="AK76">
        <f t="shared" si="8"/>
        <v>259.72312352814714</v>
      </c>
    </row>
    <row r="77" spans="1:37" x14ac:dyDescent="0.3">
      <c r="A77">
        <v>75</v>
      </c>
      <c r="B77">
        <v>152</v>
      </c>
      <c r="C77" t="s">
        <v>91</v>
      </c>
      <c r="D77">
        <v>1.7964808871026999E-2</v>
      </c>
      <c r="E77">
        <v>5120</v>
      </c>
      <c r="F77">
        <v>13824</v>
      </c>
      <c r="G77">
        <v>2.7</v>
      </c>
      <c r="H77">
        <v>3.2169491567241599</v>
      </c>
      <c r="I77">
        <v>7.2884004332031802</v>
      </c>
      <c r="J77">
        <v>-1.0801173444213299</v>
      </c>
      <c r="K77" t="b">
        <v>1</v>
      </c>
      <c r="L77">
        <v>184.1</v>
      </c>
      <c r="M77" t="s">
        <v>92</v>
      </c>
      <c r="N77">
        <v>7.4350941382963196</v>
      </c>
      <c r="O77">
        <v>4.2770000000000001</v>
      </c>
      <c r="P77">
        <v>2.266</v>
      </c>
      <c r="Q77" t="s">
        <v>728</v>
      </c>
      <c r="S77">
        <v>0</v>
      </c>
      <c r="T77">
        <v>18980</v>
      </c>
      <c r="U77">
        <v>5120</v>
      </c>
      <c r="V77">
        <v>222</v>
      </c>
      <c r="W77">
        <v>5120</v>
      </c>
      <c r="X77">
        <v>1</v>
      </c>
      <c r="Y77">
        <v>0.14912813834014099</v>
      </c>
      <c r="Z77">
        <v>184.1</v>
      </c>
      <c r="AA77">
        <v>103.06</v>
      </c>
      <c r="AB77" t="s">
        <v>94</v>
      </c>
      <c r="AC77">
        <v>13.5703125</v>
      </c>
      <c r="AE77">
        <v>0</v>
      </c>
      <c r="AF77">
        <v>184.125</v>
      </c>
      <c r="AG77">
        <v>9.7421875</v>
      </c>
      <c r="AH77">
        <f t="shared" si="5"/>
        <v>174.3828125</v>
      </c>
      <c r="AI77">
        <f t="shared" si="6"/>
        <v>18.899759422614274</v>
      </c>
      <c r="AJ77">
        <f t="shared" si="7"/>
        <v>0.33955567834247119</v>
      </c>
      <c r="AK77">
        <f t="shared" si="8"/>
        <v>542.25274894179222</v>
      </c>
    </row>
    <row r="78" spans="1:37" x14ac:dyDescent="0.3">
      <c r="A78">
        <v>76</v>
      </c>
      <c r="B78">
        <v>153</v>
      </c>
      <c r="C78" t="s">
        <v>91</v>
      </c>
      <c r="D78">
        <v>2.9166961315123301E-2</v>
      </c>
      <c r="E78">
        <v>5120</v>
      </c>
      <c r="F78">
        <v>13824</v>
      </c>
      <c r="G78">
        <v>2.7</v>
      </c>
      <c r="H78">
        <v>6.8277295297034</v>
      </c>
      <c r="I78">
        <v>10.8416877102516</v>
      </c>
      <c r="J78">
        <v>-1.09136856675905</v>
      </c>
      <c r="K78" t="b">
        <v>1</v>
      </c>
      <c r="L78">
        <v>38.72</v>
      </c>
      <c r="M78" t="s">
        <v>92</v>
      </c>
      <c r="N78">
        <v>10.8832865188021</v>
      </c>
      <c r="O78">
        <v>4.22</v>
      </c>
      <c r="P78">
        <v>1.5880000000000001</v>
      </c>
      <c r="Q78" t="s">
        <v>730</v>
      </c>
      <c r="S78">
        <v>0</v>
      </c>
      <c r="T78">
        <v>16530</v>
      </c>
      <c r="U78">
        <v>5120</v>
      </c>
      <c r="V78">
        <v>48</v>
      </c>
      <c r="W78">
        <v>5120</v>
      </c>
      <c r="X78">
        <v>1</v>
      </c>
      <c r="Y78">
        <v>0.84116030318464696</v>
      </c>
      <c r="Z78">
        <v>38.72</v>
      </c>
      <c r="AA78">
        <v>426.8</v>
      </c>
      <c r="AB78" t="s">
        <v>94</v>
      </c>
      <c r="AC78">
        <v>6.22265625</v>
      </c>
      <c r="AD78" t="s">
        <v>98</v>
      </c>
      <c r="AE78">
        <v>0</v>
      </c>
      <c r="AF78">
        <v>38.71875</v>
      </c>
      <c r="AG78">
        <v>11.953125</v>
      </c>
      <c r="AH78">
        <f t="shared" si="5"/>
        <v>26.765625</v>
      </c>
      <c r="AI78">
        <f t="shared" si="6"/>
        <v>3.2392156862745098</v>
      </c>
      <c r="AJ78">
        <f t="shared" si="7"/>
        <v>0.33575667370855355</v>
      </c>
      <c r="AK78">
        <f t="shared" si="8"/>
        <v>115.31788652876931</v>
      </c>
    </row>
    <row r="79" spans="1:37" x14ac:dyDescent="0.3">
      <c r="A79">
        <v>77</v>
      </c>
      <c r="B79">
        <v>154</v>
      </c>
      <c r="C79" t="s">
        <v>91</v>
      </c>
      <c r="D79">
        <v>4.3701272788026102E-2</v>
      </c>
      <c r="E79">
        <v>5120</v>
      </c>
      <c r="F79">
        <v>13824</v>
      </c>
      <c r="G79">
        <v>2.7</v>
      </c>
      <c r="H79">
        <v>3.7284827454229998</v>
      </c>
      <c r="I79">
        <v>6.8379790975628998</v>
      </c>
      <c r="J79">
        <v>-1.0865466143286</v>
      </c>
      <c r="K79" t="b">
        <v>1</v>
      </c>
      <c r="L79">
        <v>68.2</v>
      </c>
      <c r="M79" t="s">
        <v>92</v>
      </c>
      <c r="N79">
        <v>7.0975112277558798</v>
      </c>
      <c r="O79">
        <v>4.22</v>
      </c>
      <c r="P79">
        <v>1.8340000000000001</v>
      </c>
      <c r="Q79" t="s">
        <v>729</v>
      </c>
      <c r="R79" t="s">
        <v>1941</v>
      </c>
      <c r="S79">
        <v>0</v>
      </c>
      <c r="T79">
        <v>16480</v>
      </c>
      <c r="U79">
        <v>5120</v>
      </c>
      <c r="V79">
        <v>697</v>
      </c>
      <c r="W79">
        <v>5120</v>
      </c>
      <c r="X79">
        <v>1</v>
      </c>
      <c r="Y79">
        <v>0.10334865348908601</v>
      </c>
      <c r="Z79">
        <v>68.2</v>
      </c>
      <c r="AA79">
        <v>241.6</v>
      </c>
      <c r="AB79" t="s">
        <v>94</v>
      </c>
      <c r="AC79">
        <v>8.2578125</v>
      </c>
      <c r="AE79">
        <v>0</v>
      </c>
      <c r="AF79">
        <v>68.1875</v>
      </c>
      <c r="AG79">
        <v>5.84765625</v>
      </c>
      <c r="AH79">
        <f t="shared" si="5"/>
        <v>62.33984375</v>
      </c>
      <c r="AI79">
        <f t="shared" si="6"/>
        <v>11.660654642618571</v>
      </c>
      <c r="AJ79">
        <f t="shared" si="7"/>
        <v>0.33737958607594232</v>
      </c>
      <c r="AK79">
        <f t="shared" si="8"/>
        <v>202.10914594178013</v>
      </c>
    </row>
    <row r="80" spans="1:37" x14ac:dyDescent="0.3">
      <c r="A80">
        <v>78</v>
      </c>
      <c r="B80">
        <v>160</v>
      </c>
      <c r="C80" t="s">
        <v>91</v>
      </c>
      <c r="D80">
        <v>3.4867013773920701E-2</v>
      </c>
      <c r="E80">
        <v>5120</v>
      </c>
      <c r="F80">
        <v>5120</v>
      </c>
      <c r="G80">
        <v>1</v>
      </c>
      <c r="H80">
        <v>2.4645280614270599</v>
      </c>
      <c r="I80">
        <v>5.8051188321895202</v>
      </c>
      <c r="J80">
        <v>-1.0182356215638599</v>
      </c>
      <c r="K80" t="b">
        <v>1</v>
      </c>
      <c r="L80">
        <v>226.9</v>
      </c>
      <c r="M80" t="s">
        <v>92</v>
      </c>
      <c r="N80">
        <v>6.1716461447053304</v>
      </c>
      <c r="O80">
        <v>4.0940000000000003</v>
      </c>
      <c r="P80">
        <v>2.355</v>
      </c>
      <c r="Q80" t="s">
        <v>731</v>
      </c>
      <c r="S80">
        <v>0</v>
      </c>
      <c r="T80">
        <v>12430</v>
      </c>
      <c r="U80">
        <v>5120</v>
      </c>
      <c r="V80">
        <v>539</v>
      </c>
      <c r="W80">
        <v>5120</v>
      </c>
      <c r="X80">
        <v>1</v>
      </c>
      <c r="Y80">
        <v>6.3081689281819703E-2</v>
      </c>
      <c r="Z80">
        <v>226.9</v>
      </c>
      <c r="AA80">
        <v>54.78</v>
      </c>
      <c r="AB80" t="s">
        <v>94</v>
      </c>
      <c r="AC80">
        <v>15.0625</v>
      </c>
      <c r="AE80">
        <v>6</v>
      </c>
      <c r="AF80">
        <v>226.875</v>
      </c>
      <c r="AG80">
        <v>5.66015625</v>
      </c>
      <c r="AH80">
        <f t="shared" si="5"/>
        <v>221.21484375</v>
      </c>
      <c r="AI80">
        <f t="shared" si="6"/>
        <v>40.082815734989651</v>
      </c>
      <c r="AJ80">
        <f t="shared" si="7"/>
        <v>0.36123172771160661</v>
      </c>
      <c r="AK80">
        <f t="shared" si="8"/>
        <v>628.05944936577714</v>
      </c>
    </row>
    <row r="81" spans="1:37" x14ac:dyDescent="0.3">
      <c r="A81">
        <v>79</v>
      </c>
      <c r="B81">
        <v>161</v>
      </c>
      <c r="C81" t="s">
        <v>91</v>
      </c>
      <c r="D81">
        <v>1.7505080300212E-2</v>
      </c>
      <c r="E81">
        <v>5120</v>
      </c>
      <c r="F81">
        <v>5120</v>
      </c>
      <c r="G81">
        <v>1</v>
      </c>
      <c r="H81">
        <v>3.3089050939481299</v>
      </c>
      <c r="I81">
        <v>8.2851881453935796</v>
      </c>
      <c r="J81">
        <v>-1.02305757399431</v>
      </c>
      <c r="K81" t="b">
        <v>1</v>
      </c>
      <c r="L81">
        <v>319</v>
      </c>
      <c r="M81" t="s">
        <v>92</v>
      </c>
      <c r="N81">
        <v>8.3188557417256508</v>
      </c>
      <c r="O81">
        <v>4.1100000000000003</v>
      </c>
      <c r="P81">
        <v>2.504</v>
      </c>
      <c r="Q81" t="s">
        <v>732</v>
      </c>
      <c r="S81">
        <v>0</v>
      </c>
      <c r="T81">
        <v>12850</v>
      </c>
      <c r="U81">
        <v>5120</v>
      </c>
      <c r="V81">
        <v>118</v>
      </c>
      <c r="W81">
        <v>5120</v>
      </c>
      <c r="X81">
        <v>1</v>
      </c>
      <c r="Y81">
        <v>0.21255194246247999</v>
      </c>
      <c r="Z81">
        <v>319</v>
      </c>
      <c r="AA81">
        <v>40.28</v>
      </c>
      <c r="AB81" t="s">
        <v>94</v>
      </c>
      <c r="AC81">
        <v>17.859375</v>
      </c>
      <c r="AE81">
        <v>7</v>
      </c>
      <c r="AF81">
        <v>319</v>
      </c>
      <c r="AG81">
        <v>16.15625</v>
      </c>
      <c r="AH81">
        <f t="shared" si="5"/>
        <v>302.84375</v>
      </c>
      <c r="AI81">
        <f t="shared" si="6"/>
        <v>19.74468085106383</v>
      </c>
      <c r="AJ81">
        <f t="shared" si="7"/>
        <v>0.35949407830247965</v>
      </c>
      <c r="AK81">
        <f t="shared" si="8"/>
        <v>887.35814928109119</v>
      </c>
    </row>
    <row r="82" spans="1:37" x14ac:dyDescent="0.3">
      <c r="A82">
        <v>80</v>
      </c>
      <c r="B82">
        <v>162</v>
      </c>
      <c r="C82" t="s">
        <v>91</v>
      </c>
      <c r="D82">
        <v>2.2461131233484699E-2</v>
      </c>
      <c r="E82">
        <v>5120</v>
      </c>
      <c r="F82">
        <v>5120</v>
      </c>
      <c r="G82">
        <v>1</v>
      </c>
      <c r="H82">
        <v>4.8005136358741103</v>
      </c>
      <c r="I82">
        <v>5.3958898387608398</v>
      </c>
      <c r="J82">
        <v>-1.0616331934379299</v>
      </c>
      <c r="K82" t="b">
        <v>1</v>
      </c>
      <c r="L82">
        <v>13.31</v>
      </c>
      <c r="M82" t="s">
        <v>92</v>
      </c>
      <c r="N82">
        <v>6.0044767422684204</v>
      </c>
      <c r="O82">
        <v>3.62</v>
      </c>
      <c r="P82">
        <v>1.1240000000000001</v>
      </c>
      <c r="Q82" t="s">
        <v>733</v>
      </c>
      <c r="S82">
        <v>0</v>
      </c>
      <c r="T82">
        <v>4160</v>
      </c>
      <c r="U82">
        <v>5120</v>
      </c>
      <c r="V82">
        <v>82</v>
      </c>
      <c r="W82">
        <v>5120</v>
      </c>
      <c r="X82">
        <v>1</v>
      </c>
      <c r="Y82">
        <v>0.41969652067784102</v>
      </c>
      <c r="Z82">
        <v>13.31</v>
      </c>
      <c r="AA82">
        <v>312.5</v>
      </c>
      <c r="AB82" t="s">
        <v>94</v>
      </c>
      <c r="AC82">
        <v>3.6484375</v>
      </c>
      <c r="AE82">
        <v>5</v>
      </c>
      <c r="AF82">
        <v>13.3125</v>
      </c>
      <c r="AG82">
        <v>4.20703125</v>
      </c>
      <c r="AH82">
        <f t="shared" si="5"/>
        <v>9.10546875</v>
      </c>
      <c r="AI82">
        <f t="shared" si="6"/>
        <v>3.1643454038997216</v>
      </c>
      <c r="AJ82">
        <f t="shared" si="7"/>
        <v>0.34589044277705056</v>
      </c>
      <c r="AK82">
        <f t="shared" si="8"/>
        <v>38.487620221934819</v>
      </c>
    </row>
    <row r="83" spans="1:37" x14ac:dyDescent="0.3">
      <c r="A83">
        <v>81</v>
      </c>
      <c r="B83">
        <v>163</v>
      </c>
      <c r="C83" t="s">
        <v>91</v>
      </c>
      <c r="D83">
        <v>2.1073768125045401E-2</v>
      </c>
      <c r="E83">
        <v>5120</v>
      </c>
      <c r="F83">
        <v>5120</v>
      </c>
      <c r="G83">
        <v>1</v>
      </c>
      <c r="H83">
        <v>4.90404996267171</v>
      </c>
      <c r="I83">
        <v>6.9537895955071498</v>
      </c>
      <c r="J83">
        <v>-1.0616331934379299</v>
      </c>
      <c r="K83" t="b">
        <v>1</v>
      </c>
      <c r="L83">
        <v>26.19</v>
      </c>
      <c r="M83" t="s">
        <v>92</v>
      </c>
      <c r="N83">
        <v>6.9888649766089301</v>
      </c>
      <c r="O83">
        <v>3.6150000000000002</v>
      </c>
      <c r="P83">
        <v>1.4179999999999999</v>
      </c>
      <c r="Q83" t="s">
        <v>734</v>
      </c>
      <c r="S83">
        <v>0</v>
      </c>
      <c r="T83">
        <v>4124</v>
      </c>
      <c r="U83">
        <v>5120</v>
      </c>
      <c r="V83">
        <v>94</v>
      </c>
      <c r="W83">
        <v>5120</v>
      </c>
      <c r="X83">
        <v>1</v>
      </c>
      <c r="Y83">
        <v>0.40267200779554502</v>
      </c>
      <c r="Z83">
        <v>26.19</v>
      </c>
      <c r="AA83">
        <v>157.5</v>
      </c>
      <c r="AB83" t="s">
        <v>94</v>
      </c>
      <c r="AC83">
        <v>5.1171875</v>
      </c>
      <c r="AE83">
        <v>5</v>
      </c>
      <c r="AF83">
        <v>26.1875</v>
      </c>
      <c r="AG83">
        <v>4.0546875</v>
      </c>
      <c r="AH83">
        <f t="shared" si="5"/>
        <v>22.1328125</v>
      </c>
      <c r="AI83">
        <f t="shared" si="6"/>
        <v>6.4585741811175339</v>
      </c>
      <c r="AJ83">
        <f t="shared" si="7"/>
        <v>0.34589044277705056</v>
      </c>
      <c r="AK83">
        <f t="shared" si="8"/>
        <v>75.710389075073664</v>
      </c>
    </row>
    <row r="84" spans="1:37" x14ac:dyDescent="0.3">
      <c r="A84">
        <v>82</v>
      </c>
      <c r="B84">
        <v>166</v>
      </c>
      <c r="C84" t="s">
        <v>91</v>
      </c>
      <c r="D84">
        <v>1.45905217572188E-2</v>
      </c>
      <c r="E84">
        <v>5120</v>
      </c>
      <c r="F84">
        <v>13824</v>
      </c>
      <c r="G84">
        <v>2.7</v>
      </c>
      <c r="H84">
        <v>3.4866943182129302</v>
      </c>
      <c r="I84">
        <v>7.4909448242855898</v>
      </c>
      <c r="J84">
        <v>-1.0825283206365499</v>
      </c>
      <c r="K84" t="b">
        <v>1</v>
      </c>
      <c r="L84">
        <v>140.5</v>
      </c>
      <c r="M84" t="s">
        <v>92</v>
      </c>
      <c r="N84">
        <v>7.6099203350074598</v>
      </c>
      <c r="O84">
        <v>4.2770000000000001</v>
      </c>
      <c r="P84">
        <v>2.1480000000000001</v>
      </c>
      <c r="Q84" t="s">
        <v>735</v>
      </c>
      <c r="S84">
        <v>0</v>
      </c>
      <c r="T84">
        <v>18880</v>
      </c>
      <c r="U84">
        <v>5120</v>
      </c>
      <c r="V84">
        <v>843</v>
      </c>
      <c r="W84">
        <v>5120</v>
      </c>
      <c r="X84">
        <v>1</v>
      </c>
      <c r="Y84">
        <v>8.5646301766083094E-2</v>
      </c>
      <c r="Z84">
        <v>140.5</v>
      </c>
      <c r="AA84">
        <v>134.4</v>
      </c>
      <c r="AB84" t="s">
        <v>94</v>
      </c>
      <c r="AC84">
        <v>11.8515625</v>
      </c>
      <c r="AE84">
        <v>0</v>
      </c>
      <c r="AF84">
        <v>140.5</v>
      </c>
      <c r="AG84">
        <v>5.89453125</v>
      </c>
      <c r="AH84">
        <f t="shared" si="5"/>
        <v>134.60546875</v>
      </c>
      <c r="AI84">
        <f t="shared" si="6"/>
        <v>23.835652750165671</v>
      </c>
      <c r="AJ84">
        <f t="shared" si="7"/>
        <v>0.33873800377129798</v>
      </c>
      <c r="AK84">
        <f t="shared" si="8"/>
        <v>414.77483611452067</v>
      </c>
    </row>
    <row r="85" spans="1:37" x14ac:dyDescent="0.3">
      <c r="A85">
        <v>83</v>
      </c>
      <c r="B85">
        <v>167</v>
      </c>
      <c r="C85" t="s">
        <v>91</v>
      </c>
      <c r="D85">
        <v>4.9853182924436898E-2</v>
      </c>
      <c r="E85">
        <v>5120</v>
      </c>
      <c r="F85">
        <v>13824</v>
      </c>
      <c r="G85">
        <v>2.7</v>
      </c>
      <c r="H85">
        <v>4.8870020135266401</v>
      </c>
      <c r="I85">
        <v>6.4237350685613803</v>
      </c>
      <c r="J85">
        <v>-1.09136856675905</v>
      </c>
      <c r="K85" t="b">
        <v>1</v>
      </c>
      <c r="L85">
        <v>20.61</v>
      </c>
      <c r="M85" t="s">
        <v>92</v>
      </c>
      <c r="N85">
        <v>7.6640903513972196</v>
      </c>
      <c r="O85">
        <v>4.2229999999999999</v>
      </c>
      <c r="P85">
        <v>1.3140000000000001</v>
      </c>
      <c r="Q85" t="s">
        <v>737</v>
      </c>
      <c r="S85">
        <v>0</v>
      </c>
      <c r="T85">
        <v>16640</v>
      </c>
      <c r="U85">
        <v>5120</v>
      </c>
      <c r="V85">
        <v>481</v>
      </c>
      <c r="W85">
        <v>5120</v>
      </c>
      <c r="X85">
        <v>1</v>
      </c>
      <c r="Y85">
        <v>0.177232036339694</v>
      </c>
      <c r="Z85">
        <v>20.61</v>
      </c>
      <c r="AA85">
        <v>807.5</v>
      </c>
      <c r="AB85" t="s">
        <v>94</v>
      </c>
      <c r="AC85">
        <v>4.5390625</v>
      </c>
      <c r="AE85">
        <v>0</v>
      </c>
      <c r="AF85">
        <v>20.609375</v>
      </c>
      <c r="AG85">
        <v>6.8515625</v>
      </c>
      <c r="AH85">
        <f t="shared" si="5"/>
        <v>13.7578125</v>
      </c>
      <c r="AI85">
        <f t="shared" si="6"/>
        <v>3.0079817559863171</v>
      </c>
      <c r="AJ85">
        <f t="shared" si="7"/>
        <v>0.33575667370855355</v>
      </c>
      <c r="AK85">
        <f t="shared" si="8"/>
        <v>61.381877454175431</v>
      </c>
    </row>
    <row r="86" spans="1:37" x14ac:dyDescent="0.3">
      <c r="A86">
        <v>84</v>
      </c>
      <c r="B86">
        <v>168</v>
      </c>
      <c r="C86" t="s">
        <v>91</v>
      </c>
      <c r="D86">
        <v>4.2777482606681697E-2</v>
      </c>
      <c r="E86">
        <v>5120</v>
      </c>
      <c r="F86">
        <v>13824</v>
      </c>
      <c r="G86">
        <v>2.7</v>
      </c>
      <c r="H86">
        <v>3.5553956349417102</v>
      </c>
      <c r="I86">
        <v>5.9094564166706904</v>
      </c>
      <c r="J86">
        <v>-1.0857429555901901</v>
      </c>
      <c r="K86" t="b">
        <v>1</v>
      </c>
      <c r="L86">
        <v>45.94</v>
      </c>
      <c r="M86" t="s">
        <v>92</v>
      </c>
      <c r="N86">
        <v>6.6822571372993096</v>
      </c>
      <c r="O86">
        <v>4.2229999999999999</v>
      </c>
      <c r="P86">
        <v>1.6619999999999999</v>
      </c>
      <c r="Q86" t="s">
        <v>736</v>
      </c>
      <c r="R86" t="s">
        <v>1941</v>
      </c>
      <c r="S86">
        <v>0</v>
      </c>
      <c r="T86">
        <v>16640</v>
      </c>
      <c r="U86">
        <v>5120</v>
      </c>
      <c r="V86">
        <v>684</v>
      </c>
      <c r="W86">
        <v>5120</v>
      </c>
      <c r="X86">
        <v>1</v>
      </c>
      <c r="Y86">
        <v>9.7707994153297104E-2</v>
      </c>
      <c r="Z86">
        <v>45.94</v>
      </c>
      <c r="AA86">
        <v>362.2</v>
      </c>
      <c r="AB86" t="s">
        <v>94</v>
      </c>
      <c r="AC86">
        <v>6.77734375</v>
      </c>
      <c r="AE86">
        <v>0</v>
      </c>
      <c r="AF86">
        <v>45.9375</v>
      </c>
      <c r="AG86">
        <v>5.93359375</v>
      </c>
      <c r="AH86">
        <f t="shared" si="5"/>
        <v>40.00390625</v>
      </c>
      <c r="AI86">
        <f t="shared" si="6"/>
        <v>7.741935483870968</v>
      </c>
      <c r="AJ86">
        <f t="shared" si="7"/>
        <v>0.33765083310887839</v>
      </c>
      <c r="AK86">
        <f t="shared" si="8"/>
        <v>136.05030847113906</v>
      </c>
    </row>
    <row r="87" spans="1:37" x14ac:dyDescent="0.3">
      <c r="A87">
        <v>85</v>
      </c>
      <c r="B87">
        <v>174</v>
      </c>
      <c r="C87" t="s">
        <v>91</v>
      </c>
      <c r="D87">
        <v>3.3417078463434197E-2</v>
      </c>
      <c r="E87">
        <v>5120</v>
      </c>
      <c r="F87">
        <v>5120</v>
      </c>
      <c r="G87">
        <v>1</v>
      </c>
      <c r="H87">
        <v>2.4709907372090099</v>
      </c>
      <c r="I87">
        <v>5.7479491562811198</v>
      </c>
      <c r="J87">
        <v>-1.0134136691333999</v>
      </c>
      <c r="K87" t="b">
        <v>1</v>
      </c>
      <c r="L87">
        <v>211.9</v>
      </c>
      <c r="M87" t="s">
        <v>92</v>
      </c>
      <c r="N87">
        <v>6.1673996786303498</v>
      </c>
      <c r="O87">
        <v>4.0860000000000003</v>
      </c>
      <c r="P87">
        <v>2.3260000000000001</v>
      </c>
      <c r="Q87" t="s">
        <v>738</v>
      </c>
      <c r="S87">
        <v>0</v>
      </c>
      <c r="T87">
        <v>12140</v>
      </c>
      <c r="U87">
        <v>5120</v>
      </c>
      <c r="V87">
        <v>409</v>
      </c>
      <c r="W87">
        <v>5120</v>
      </c>
      <c r="X87">
        <v>1</v>
      </c>
      <c r="Y87">
        <v>7.2735810737926496E-2</v>
      </c>
      <c r="Z87">
        <v>211.9</v>
      </c>
      <c r="AA87">
        <v>57.3</v>
      </c>
      <c r="AB87" t="s">
        <v>94</v>
      </c>
      <c r="AC87">
        <v>14.5546875</v>
      </c>
      <c r="AE87">
        <v>6</v>
      </c>
      <c r="AF87">
        <v>211.875</v>
      </c>
      <c r="AG87">
        <v>6.796875</v>
      </c>
      <c r="AH87">
        <f t="shared" si="5"/>
        <v>205.078125</v>
      </c>
      <c r="AI87">
        <f t="shared" si="6"/>
        <v>31.172413793103448</v>
      </c>
      <c r="AJ87">
        <f t="shared" si="7"/>
        <v>0.36297777621727673</v>
      </c>
      <c r="AK87">
        <f t="shared" si="8"/>
        <v>583.71342236989369</v>
      </c>
    </row>
    <row r="88" spans="1:37" x14ac:dyDescent="0.3">
      <c r="A88">
        <v>86</v>
      </c>
      <c r="B88">
        <v>175</v>
      </c>
      <c r="C88" t="s">
        <v>91</v>
      </c>
      <c r="D88">
        <v>2.8106109653667301E-2</v>
      </c>
      <c r="E88">
        <v>5120</v>
      </c>
      <c r="F88">
        <v>5120</v>
      </c>
      <c r="G88">
        <v>1</v>
      </c>
      <c r="H88">
        <v>2.7702491108071201</v>
      </c>
      <c r="I88">
        <v>6.8011779927432796</v>
      </c>
      <c r="J88">
        <v>-1.02064659777908</v>
      </c>
      <c r="K88" t="b">
        <v>1</v>
      </c>
      <c r="L88">
        <v>285.2</v>
      </c>
      <c r="M88" t="s">
        <v>92</v>
      </c>
      <c r="N88">
        <v>6.9318410760648996</v>
      </c>
      <c r="O88">
        <v>4.0979999999999999</v>
      </c>
      <c r="P88">
        <v>2.4550000000000001</v>
      </c>
      <c r="Q88" t="s">
        <v>739</v>
      </c>
      <c r="S88">
        <v>0</v>
      </c>
      <c r="T88">
        <v>12504</v>
      </c>
      <c r="U88">
        <v>5120</v>
      </c>
      <c r="V88">
        <v>307</v>
      </c>
      <c r="W88">
        <v>5120</v>
      </c>
      <c r="X88">
        <v>1</v>
      </c>
      <c r="Y88">
        <v>0.10103345326447701</v>
      </c>
      <c r="Z88">
        <v>285.2</v>
      </c>
      <c r="AA88">
        <v>43.84</v>
      </c>
      <c r="AB88" t="s">
        <v>94</v>
      </c>
      <c r="AC88">
        <v>16.890625</v>
      </c>
      <c r="AE88">
        <v>6</v>
      </c>
      <c r="AF88">
        <v>285.25</v>
      </c>
      <c r="AG88">
        <v>8.921875</v>
      </c>
      <c r="AH88">
        <f t="shared" si="5"/>
        <v>276.328125</v>
      </c>
      <c r="AI88">
        <f t="shared" si="6"/>
        <v>31.971978984238177</v>
      </c>
      <c r="AJ88">
        <f t="shared" si="7"/>
        <v>0.3603618556497033</v>
      </c>
      <c r="AK88">
        <f t="shared" si="8"/>
        <v>791.56546545615186</v>
      </c>
    </row>
    <row r="89" spans="1:37" x14ac:dyDescent="0.3">
      <c r="A89">
        <v>87</v>
      </c>
      <c r="B89">
        <v>176</v>
      </c>
      <c r="C89" t="s">
        <v>91</v>
      </c>
      <c r="D89">
        <v>4.3203429669611999E-2</v>
      </c>
      <c r="E89">
        <v>5120</v>
      </c>
      <c r="F89">
        <v>5120</v>
      </c>
      <c r="G89">
        <v>1</v>
      </c>
      <c r="H89">
        <v>4.3411026779913504</v>
      </c>
      <c r="I89">
        <v>4.7353629798011099</v>
      </c>
      <c r="J89">
        <v>-1.0592222172226999</v>
      </c>
      <c r="K89" t="b">
        <v>1</v>
      </c>
      <c r="L89">
        <v>12.336</v>
      </c>
      <c r="M89" t="s">
        <v>92</v>
      </c>
      <c r="N89">
        <v>5.4951138973617599</v>
      </c>
      <c r="O89">
        <v>3.5939999999999999</v>
      </c>
      <c r="P89">
        <v>1.091</v>
      </c>
      <c r="Q89" t="s">
        <v>740</v>
      </c>
      <c r="S89">
        <v>0</v>
      </c>
      <c r="T89">
        <v>3922</v>
      </c>
      <c r="U89">
        <v>5120</v>
      </c>
      <c r="V89">
        <v>181</v>
      </c>
      <c r="W89">
        <v>5120</v>
      </c>
      <c r="X89">
        <v>1</v>
      </c>
      <c r="Y89">
        <v>0.24834220625617001</v>
      </c>
      <c r="Z89">
        <v>12.336</v>
      </c>
      <c r="AA89">
        <v>318</v>
      </c>
      <c r="AB89" t="s">
        <v>94</v>
      </c>
      <c r="AC89">
        <v>3.51171875</v>
      </c>
      <c r="AE89">
        <v>6</v>
      </c>
      <c r="AF89">
        <v>12.3359375</v>
      </c>
      <c r="AG89">
        <v>3.232421875</v>
      </c>
      <c r="AH89">
        <f t="shared" si="5"/>
        <v>9.103515625</v>
      </c>
      <c r="AI89">
        <f t="shared" si="6"/>
        <v>3.8163141993957703</v>
      </c>
      <c r="AJ89">
        <f t="shared" si="7"/>
        <v>0.34672538251313861</v>
      </c>
      <c r="AK89">
        <f t="shared" si="8"/>
        <v>35.578409087291291</v>
      </c>
    </row>
    <row r="90" spans="1:37" x14ac:dyDescent="0.3">
      <c r="A90">
        <v>88</v>
      </c>
      <c r="B90">
        <v>177</v>
      </c>
      <c r="C90" t="s">
        <v>91</v>
      </c>
      <c r="D90">
        <v>3.4575956769689498E-2</v>
      </c>
      <c r="E90">
        <v>5120</v>
      </c>
      <c r="F90">
        <v>5120</v>
      </c>
      <c r="G90">
        <v>1</v>
      </c>
      <c r="H90">
        <v>5.3552631549256002</v>
      </c>
      <c r="I90">
        <v>7.4785413198668103</v>
      </c>
      <c r="J90">
        <v>-1.05841855848429</v>
      </c>
      <c r="K90" t="b">
        <v>1</v>
      </c>
      <c r="L90">
        <v>24.89</v>
      </c>
      <c r="M90" t="s">
        <v>92</v>
      </c>
      <c r="N90">
        <v>7.5025535771543996</v>
      </c>
      <c r="O90">
        <v>3.5960000000000001</v>
      </c>
      <c r="P90">
        <v>1.3959999999999999</v>
      </c>
      <c r="Q90" t="s">
        <v>741</v>
      </c>
      <c r="S90">
        <v>0</v>
      </c>
      <c r="T90">
        <v>3948</v>
      </c>
      <c r="U90">
        <v>5120</v>
      </c>
      <c r="V90">
        <v>33</v>
      </c>
      <c r="W90">
        <v>5120</v>
      </c>
      <c r="X90">
        <v>1</v>
      </c>
      <c r="Y90">
        <v>0.75815400107966602</v>
      </c>
      <c r="Z90">
        <v>24.89</v>
      </c>
      <c r="AA90">
        <v>158.6</v>
      </c>
      <c r="AB90" t="s">
        <v>94</v>
      </c>
      <c r="AC90">
        <v>4.98828125</v>
      </c>
      <c r="AE90">
        <v>5</v>
      </c>
      <c r="AF90">
        <v>24.890625</v>
      </c>
      <c r="AG90">
        <v>5.640625</v>
      </c>
      <c r="AH90">
        <f t="shared" si="5"/>
        <v>19.25</v>
      </c>
      <c r="AI90">
        <f t="shared" si="6"/>
        <v>4.4127423822714684</v>
      </c>
      <c r="AJ90">
        <f t="shared" si="7"/>
        <v>0.34700414339592994</v>
      </c>
      <c r="AK90">
        <f t="shared" si="8"/>
        <v>71.730051279531622</v>
      </c>
    </row>
    <row r="91" spans="1:37" x14ac:dyDescent="0.3">
      <c r="A91">
        <v>89</v>
      </c>
      <c r="B91">
        <v>180</v>
      </c>
      <c r="C91" t="s">
        <v>91</v>
      </c>
      <c r="D91">
        <v>1.1124801464998E-2</v>
      </c>
      <c r="E91">
        <v>5120</v>
      </c>
      <c r="F91">
        <v>13824</v>
      </c>
      <c r="G91">
        <v>2.7</v>
      </c>
      <c r="H91">
        <v>3.3926447184964799</v>
      </c>
      <c r="I91">
        <v>7.3087639150422401</v>
      </c>
      <c r="J91">
        <v>-1.08172466189815</v>
      </c>
      <c r="K91" t="b">
        <v>1</v>
      </c>
      <c r="L91">
        <v>142.4</v>
      </c>
      <c r="M91" t="s">
        <v>92</v>
      </c>
      <c r="N91">
        <v>7.4557293777508296</v>
      </c>
      <c r="O91">
        <v>4.2770000000000001</v>
      </c>
      <c r="P91">
        <v>2.1539999999999999</v>
      </c>
      <c r="Q91" t="s">
        <v>742</v>
      </c>
      <c r="S91">
        <v>0</v>
      </c>
      <c r="T91">
        <v>18930</v>
      </c>
      <c r="U91">
        <v>5120</v>
      </c>
      <c r="V91">
        <v>800</v>
      </c>
      <c r="W91">
        <v>5120</v>
      </c>
      <c r="X91">
        <v>1</v>
      </c>
      <c r="Y91">
        <v>8.4592765270952205E-2</v>
      </c>
      <c r="Z91">
        <v>142.4</v>
      </c>
      <c r="AA91">
        <v>133</v>
      </c>
      <c r="AB91" t="s">
        <v>94</v>
      </c>
      <c r="AC91">
        <v>11.9296875</v>
      </c>
      <c r="AE91">
        <v>0</v>
      </c>
      <c r="AF91">
        <v>142.375</v>
      </c>
      <c r="AG91">
        <v>6</v>
      </c>
      <c r="AH91">
        <f t="shared" si="5"/>
        <v>136.375</v>
      </c>
      <c r="AI91">
        <f t="shared" si="6"/>
        <v>23.729166666666668</v>
      </c>
      <c r="AJ91">
        <f t="shared" si="7"/>
        <v>0.33901034294727833</v>
      </c>
      <c r="AK91">
        <f t="shared" si="8"/>
        <v>419.97243730744123</v>
      </c>
    </row>
    <row r="92" spans="1:37" x14ac:dyDescent="0.3">
      <c r="A92">
        <v>90</v>
      </c>
      <c r="B92">
        <v>181</v>
      </c>
      <c r="C92" t="s">
        <v>91</v>
      </c>
      <c r="D92">
        <v>4.5932340769374198E-2</v>
      </c>
      <c r="E92">
        <v>5120</v>
      </c>
      <c r="F92">
        <v>13824</v>
      </c>
      <c r="G92">
        <v>2.7</v>
      </c>
      <c r="H92">
        <v>10.7938289709804</v>
      </c>
      <c r="I92">
        <v>14.915300775329399</v>
      </c>
      <c r="J92">
        <v>-1.0905649080206401</v>
      </c>
      <c r="K92" t="b">
        <v>1</v>
      </c>
      <c r="L92">
        <v>24.11</v>
      </c>
      <c r="M92" t="s">
        <v>92</v>
      </c>
      <c r="N92">
        <v>15.078866412114699</v>
      </c>
      <c r="O92">
        <v>4.2229999999999999</v>
      </c>
      <c r="P92">
        <v>1.3819999999999999</v>
      </c>
      <c r="Q92" t="s">
        <v>744</v>
      </c>
      <c r="S92">
        <v>0</v>
      </c>
      <c r="T92">
        <v>16720</v>
      </c>
      <c r="U92">
        <v>5120</v>
      </c>
      <c r="V92">
        <v>22</v>
      </c>
      <c r="W92">
        <v>5120</v>
      </c>
      <c r="X92">
        <v>1</v>
      </c>
      <c r="Y92">
        <v>2.0880513524773598</v>
      </c>
      <c r="Z92">
        <v>24.11</v>
      </c>
      <c r="AA92">
        <v>693.5</v>
      </c>
      <c r="AB92" t="s">
        <v>94</v>
      </c>
      <c r="AC92">
        <v>4.91015625</v>
      </c>
      <c r="AD92" t="s">
        <v>98</v>
      </c>
      <c r="AE92">
        <v>0</v>
      </c>
      <c r="AF92">
        <v>24.109375</v>
      </c>
      <c r="AG92">
        <v>14.7265625</v>
      </c>
      <c r="AH92">
        <f t="shared" si="5"/>
        <v>9.3828125</v>
      </c>
      <c r="AI92">
        <f t="shared" si="6"/>
        <v>1.637135278514589</v>
      </c>
      <c r="AJ92">
        <f t="shared" si="7"/>
        <v>0.33602661594955041</v>
      </c>
      <c r="AK92">
        <f t="shared" si="8"/>
        <v>71.748408773725458</v>
      </c>
    </row>
    <row r="93" spans="1:37" x14ac:dyDescent="0.3">
      <c r="A93">
        <v>91</v>
      </c>
      <c r="B93">
        <v>182</v>
      </c>
      <c r="C93" t="s">
        <v>91</v>
      </c>
      <c r="D93">
        <v>4.50871511484809E-2</v>
      </c>
      <c r="E93">
        <v>5120</v>
      </c>
      <c r="F93">
        <v>13824</v>
      </c>
      <c r="G93">
        <v>2.7</v>
      </c>
      <c r="H93">
        <v>5.4091916977021199</v>
      </c>
      <c r="I93">
        <v>8.6208992682127601</v>
      </c>
      <c r="J93">
        <v>-1.0857429555901901</v>
      </c>
      <c r="K93" t="b">
        <v>1</v>
      </c>
      <c r="L93">
        <v>39.22</v>
      </c>
      <c r="M93" t="s">
        <v>92</v>
      </c>
      <c r="N93">
        <v>9.0538260512376496</v>
      </c>
      <c r="O93">
        <v>4.2229999999999999</v>
      </c>
      <c r="P93">
        <v>1.5940000000000001</v>
      </c>
      <c r="Q93" t="s">
        <v>743</v>
      </c>
      <c r="R93" t="s">
        <v>1941</v>
      </c>
      <c r="S93">
        <v>0</v>
      </c>
      <c r="T93">
        <v>16690</v>
      </c>
      <c r="U93">
        <v>5120</v>
      </c>
      <c r="V93">
        <v>69</v>
      </c>
      <c r="W93">
        <v>5120</v>
      </c>
      <c r="X93">
        <v>1</v>
      </c>
      <c r="Y93">
        <v>0.53080430394656097</v>
      </c>
      <c r="Z93">
        <v>39.22</v>
      </c>
      <c r="AA93">
        <v>425.5</v>
      </c>
      <c r="AB93" t="s">
        <v>94</v>
      </c>
      <c r="AC93">
        <v>6.26171875</v>
      </c>
      <c r="AE93">
        <v>0</v>
      </c>
      <c r="AF93">
        <v>39.21875</v>
      </c>
      <c r="AG93">
        <v>13.9296875</v>
      </c>
      <c r="AH93">
        <f t="shared" si="5"/>
        <v>25.2890625</v>
      </c>
      <c r="AI93">
        <f t="shared" si="6"/>
        <v>2.8154795288839036</v>
      </c>
      <c r="AJ93">
        <f t="shared" si="7"/>
        <v>0.33765083310887839</v>
      </c>
      <c r="AK93">
        <f t="shared" si="8"/>
        <v>116.15179396685681</v>
      </c>
    </row>
    <row r="94" spans="1:37" x14ac:dyDescent="0.3">
      <c r="A94">
        <v>92</v>
      </c>
      <c r="B94">
        <v>188</v>
      </c>
      <c r="C94" t="s">
        <v>91</v>
      </c>
      <c r="D94">
        <v>2.22345814123708E-2</v>
      </c>
      <c r="E94">
        <v>5120</v>
      </c>
      <c r="F94">
        <v>5120</v>
      </c>
      <c r="G94">
        <v>1</v>
      </c>
      <c r="H94">
        <v>2.3763845923821898</v>
      </c>
      <c r="I94">
        <v>5.6207065261227198</v>
      </c>
      <c r="J94">
        <v>-1.01019903417977</v>
      </c>
      <c r="K94" t="b">
        <v>1</v>
      </c>
      <c r="L94">
        <v>231.9</v>
      </c>
      <c r="M94" t="s">
        <v>92</v>
      </c>
      <c r="N94">
        <v>6.0683582106605298</v>
      </c>
      <c r="O94">
        <v>4.0940000000000003</v>
      </c>
      <c r="P94">
        <v>2.3650000000000002</v>
      </c>
      <c r="Q94" t="s">
        <v>745</v>
      </c>
      <c r="S94">
        <v>0</v>
      </c>
      <c r="T94">
        <v>12424</v>
      </c>
      <c r="U94">
        <v>5120</v>
      </c>
      <c r="V94">
        <v>544</v>
      </c>
      <c r="W94">
        <v>5120</v>
      </c>
      <c r="X94">
        <v>1</v>
      </c>
      <c r="Y94">
        <v>5.9012002551373503E-2</v>
      </c>
      <c r="Z94">
        <v>231.9</v>
      </c>
      <c r="AA94">
        <v>53.6</v>
      </c>
      <c r="AB94" t="s">
        <v>94</v>
      </c>
      <c r="AC94">
        <v>15.2265625</v>
      </c>
      <c r="AE94">
        <v>5</v>
      </c>
      <c r="AF94">
        <v>231.875</v>
      </c>
      <c r="AG94">
        <v>5.3828125</v>
      </c>
      <c r="AH94">
        <f t="shared" si="5"/>
        <v>226.4921875</v>
      </c>
      <c r="AI94">
        <f t="shared" si="6"/>
        <v>43.07692307692308</v>
      </c>
      <c r="AJ94">
        <f t="shared" si="7"/>
        <v>0.36414649475938449</v>
      </c>
      <c r="AK94">
        <f t="shared" si="8"/>
        <v>636.76296033884671</v>
      </c>
    </row>
    <row r="95" spans="1:37" x14ac:dyDescent="0.3">
      <c r="A95">
        <v>93</v>
      </c>
      <c r="B95">
        <v>189</v>
      </c>
      <c r="C95" t="s">
        <v>91</v>
      </c>
      <c r="D95">
        <v>2.1829519600063001E-2</v>
      </c>
      <c r="E95">
        <v>5120</v>
      </c>
      <c r="F95">
        <v>5120</v>
      </c>
      <c r="G95">
        <v>1</v>
      </c>
      <c r="H95">
        <v>2.62107561541182</v>
      </c>
      <c r="I95">
        <v>6.5219733086614404</v>
      </c>
      <c r="J95">
        <v>-1.0166283040870401</v>
      </c>
      <c r="K95" t="b">
        <v>1</v>
      </c>
      <c r="L95">
        <v>307.2</v>
      </c>
      <c r="M95" t="s">
        <v>92</v>
      </c>
      <c r="N95">
        <v>6.70002075458354</v>
      </c>
      <c r="O95">
        <v>4.1100000000000003</v>
      </c>
      <c r="P95">
        <v>2.488</v>
      </c>
      <c r="Q95" t="s">
        <v>746</v>
      </c>
      <c r="S95">
        <v>0</v>
      </c>
      <c r="T95">
        <v>12840</v>
      </c>
      <c r="U95">
        <v>5120</v>
      </c>
      <c r="V95">
        <v>422</v>
      </c>
      <c r="W95">
        <v>5120</v>
      </c>
      <c r="X95">
        <v>1</v>
      </c>
      <c r="Y95">
        <v>7.8912726267826305E-2</v>
      </c>
      <c r="Z95">
        <v>307.2</v>
      </c>
      <c r="AA95">
        <v>41.78</v>
      </c>
      <c r="AB95" t="s">
        <v>94</v>
      </c>
      <c r="AC95">
        <v>17.53125</v>
      </c>
      <c r="AE95">
        <v>5</v>
      </c>
      <c r="AF95">
        <v>307.25</v>
      </c>
      <c r="AG95">
        <v>7.19140625</v>
      </c>
      <c r="AH95">
        <f t="shared" si="5"/>
        <v>300.05859375</v>
      </c>
      <c r="AI95">
        <f t="shared" si="6"/>
        <v>42.724606192286799</v>
      </c>
      <c r="AJ95">
        <f t="shared" si="7"/>
        <v>0.36181280864640991</v>
      </c>
      <c r="AK95">
        <f t="shared" si="8"/>
        <v>849.19602804959652</v>
      </c>
    </row>
    <row r="96" spans="1:37" x14ac:dyDescent="0.3">
      <c r="A96">
        <v>94</v>
      </c>
      <c r="B96">
        <v>190</v>
      </c>
      <c r="C96" t="s">
        <v>91</v>
      </c>
      <c r="D96">
        <v>4.7307884756786302E-2</v>
      </c>
      <c r="E96">
        <v>5120</v>
      </c>
      <c r="F96">
        <v>5120</v>
      </c>
      <c r="G96">
        <v>1</v>
      </c>
      <c r="H96">
        <v>3.4560905594073299</v>
      </c>
      <c r="I96">
        <v>3.6754713078072099</v>
      </c>
      <c r="J96">
        <v>-1.0568112410074799</v>
      </c>
      <c r="K96" t="b">
        <v>1</v>
      </c>
      <c r="L96">
        <v>11.56</v>
      </c>
      <c r="M96" t="s">
        <v>92</v>
      </c>
      <c r="N96">
        <v>4.9514322356254699</v>
      </c>
      <c r="O96">
        <v>3.605</v>
      </c>
      <c r="P96">
        <v>1.0629999999999999</v>
      </c>
      <c r="Q96" t="s">
        <v>747</v>
      </c>
      <c r="S96">
        <v>0</v>
      </c>
      <c r="T96">
        <v>4038</v>
      </c>
      <c r="U96">
        <v>5120</v>
      </c>
      <c r="V96">
        <v>410</v>
      </c>
      <c r="W96">
        <v>5120</v>
      </c>
      <c r="X96">
        <v>1</v>
      </c>
      <c r="Y96">
        <v>0.121297666878913</v>
      </c>
      <c r="Z96">
        <v>11.56</v>
      </c>
      <c r="AA96">
        <v>349.2</v>
      </c>
      <c r="AB96" t="s">
        <v>94</v>
      </c>
      <c r="AC96">
        <v>3.400390625</v>
      </c>
      <c r="AE96">
        <v>5</v>
      </c>
      <c r="AF96">
        <v>11.5625</v>
      </c>
      <c r="AG96">
        <v>2.357421875</v>
      </c>
      <c r="AH96">
        <f t="shared" si="5"/>
        <v>9.205078125</v>
      </c>
      <c r="AI96">
        <f t="shared" si="6"/>
        <v>4.9047224523612263</v>
      </c>
      <c r="AJ96">
        <f t="shared" si="7"/>
        <v>0.3475623376976909</v>
      </c>
      <c r="AK96">
        <f t="shared" si="8"/>
        <v>33.267413484993419</v>
      </c>
    </row>
    <row r="97" spans="1:37" x14ac:dyDescent="0.3">
      <c r="A97">
        <v>95</v>
      </c>
      <c r="B97">
        <v>191</v>
      </c>
      <c r="C97" t="s">
        <v>91</v>
      </c>
      <c r="D97">
        <v>3.8356861174921202E-2</v>
      </c>
      <c r="E97">
        <v>5120</v>
      </c>
      <c r="F97">
        <v>5120</v>
      </c>
      <c r="G97">
        <v>1</v>
      </c>
      <c r="H97">
        <v>4.1155745458130699</v>
      </c>
      <c r="I97">
        <v>5.4016915913796497</v>
      </c>
      <c r="J97">
        <v>-1.05600758226907</v>
      </c>
      <c r="K97" t="b">
        <v>1</v>
      </c>
      <c r="L97">
        <v>20.53</v>
      </c>
      <c r="M97" t="s">
        <v>92</v>
      </c>
      <c r="N97">
        <v>5.70073103151854</v>
      </c>
      <c r="O97">
        <v>3.6070000000000002</v>
      </c>
      <c r="P97">
        <v>1.3125</v>
      </c>
      <c r="Q97" t="s">
        <v>748</v>
      </c>
      <c r="S97">
        <v>0</v>
      </c>
      <c r="T97">
        <v>4052</v>
      </c>
      <c r="U97">
        <v>5120</v>
      </c>
      <c r="V97">
        <v>173</v>
      </c>
      <c r="W97">
        <v>5120</v>
      </c>
      <c r="X97">
        <v>1</v>
      </c>
      <c r="Y97">
        <v>0.236872746384793</v>
      </c>
      <c r="Z97">
        <v>20.53</v>
      </c>
      <c r="AA97">
        <v>197.4</v>
      </c>
      <c r="AB97" t="s">
        <v>94</v>
      </c>
      <c r="AC97">
        <v>4.53125</v>
      </c>
      <c r="AE97">
        <v>4</v>
      </c>
      <c r="AF97">
        <v>20.53125</v>
      </c>
      <c r="AG97">
        <v>3.482421875</v>
      </c>
      <c r="AH97">
        <f t="shared" si="5"/>
        <v>17.048828125</v>
      </c>
      <c r="AI97">
        <f t="shared" si="6"/>
        <v>5.8956814357823895</v>
      </c>
      <c r="AJ97">
        <f t="shared" si="7"/>
        <v>0.34784177147718343</v>
      </c>
      <c r="AK97">
        <f t="shared" si="8"/>
        <v>59.024682150190642</v>
      </c>
    </row>
    <row r="98" spans="1:37" x14ac:dyDescent="0.3">
      <c r="A98">
        <v>96</v>
      </c>
      <c r="B98">
        <v>194</v>
      </c>
      <c r="C98" t="s">
        <v>91</v>
      </c>
      <c r="D98">
        <v>8.7227248046768402E-3</v>
      </c>
      <c r="E98">
        <v>5120</v>
      </c>
      <c r="F98">
        <v>13824</v>
      </c>
      <c r="G98">
        <v>2.7</v>
      </c>
      <c r="H98">
        <v>3.25927641293138</v>
      </c>
      <c r="I98">
        <v>7.2187879927034997</v>
      </c>
      <c r="J98">
        <v>-1.07851002694451</v>
      </c>
      <c r="K98" t="b">
        <v>1</v>
      </c>
      <c r="L98">
        <v>163.80000000000001</v>
      </c>
      <c r="M98" t="s">
        <v>92</v>
      </c>
      <c r="N98">
        <v>7.3586075322729103</v>
      </c>
      <c r="O98">
        <v>4.2770000000000001</v>
      </c>
      <c r="P98">
        <v>2.2149999999999999</v>
      </c>
      <c r="Q98" t="s">
        <v>749</v>
      </c>
      <c r="S98">
        <v>0</v>
      </c>
      <c r="T98">
        <v>19000</v>
      </c>
      <c r="U98">
        <v>5120</v>
      </c>
      <c r="V98">
        <v>772</v>
      </c>
      <c r="W98">
        <v>5120</v>
      </c>
      <c r="X98">
        <v>1</v>
      </c>
      <c r="Y98">
        <v>8.1313137366151103E-2</v>
      </c>
      <c r="Z98">
        <v>163.80000000000001</v>
      </c>
      <c r="AA98">
        <v>116.06</v>
      </c>
      <c r="AB98" t="s">
        <v>94</v>
      </c>
      <c r="AC98">
        <v>12.796875</v>
      </c>
      <c r="AE98">
        <v>0</v>
      </c>
      <c r="AF98">
        <v>163.75</v>
      </c>
      <c r="AG98">
        <v>6.07421875</v>
      </c>
      <c r="AH98">
        <f t="shared" si="5"/>
        <v>157.67578125</v>
      </c>
      <c r="AI98">
        <f t="shared" si="6"/>
        <v>26.958199356913184</v>
      </c>
      <c r="AJ98">
        <f t="shared" si="7"/>
        <v>0.3401018909695816</v>
      </c>
      <c r="AK98">
        <f t="shared" si="8"/>
        <v>481.47335944875897</v>
      </c>
    </row>
    <row r="99" spans="1:37" x14ac:dyDescent="0.3">
      <c r="A99">
        <v>97</v>
      </c>
      <c r="B99">
        <v>195</v>
      </c>
      <c r="C99" t="s">
        <v>91</v>
      </c>
      <c r="D99">
        <v>4.6776716177247102E-2</v>
      </c>
      <c r="E99">
        <v>5120</v>
      </c>
      <c r="F99">
        <v>13824</v>
      </c>
      <c r="G99">
        <v>2.7</v>
      </c>
      <c r="H99">
        <v>4.3309049950912399</v>
      </c>
      <c r="I99">
        <v>6.1833819363509699</v>
      </c>
      <c r="J99">
        <v>-1.0897612492822299</v>
      </c>
      <c r="K99" t="b">
        <v>1</v>
      </c>
      <c r="L99">
        <v>26.75</v>
      </c>
      <c r="M99" t="s">
        <v>92</v>
      </c>
      <c r="N99">
        <v>7.2572593190676198</v>
      </c>
      <c r="O99">
        <v>4.2229999999999999</v>
      </c>
      <c r="P99">
        <v>1.4279999999999999</v>
      </c>
      <c r="Q99" t="s">
        <v>751</v>
      </c>
      <c r="S99">
        <v>0</v>
      </c>
      <c r="T99">
        <v>16720</v>
      </c>
      <c r="U99">
        <v>5120</v>
      </c>
      <c r="V99">
        <v>525</v>
      </c>
      <c r="W99">
        <v>5120</v>
      </c>
      <c r="X99">
        <v>1</v>
      </c>
      <c r="Y99">
        <v>0.145372612121068</v>
      </c>
      <c r="Z99">
        <v>26.75</v>
      </c>
      <c r="AA99">
        <v>625</v>
      </c>
      <c r="AB99" t="s">
        <v>94</v>
      </c>
      <c r="AC99">
        <v>5.171875</v>
      </c>
      <c r="AE99">
        <v>0</v>
      </c>
      <c r="AF99">
        <v>26.75</v>
      </c>
      <c r="AG99">
        <v>6.71875</v>
      </c>
      <c r="AH99">
        <f t="shared" si="5"/>
        <v>20.03125</v>
      </c>
      <c r="AI99">
        <f t="shared" si="6"/>
        <v>3.9813953488372094</v>
      </c>
      <c r="AJ99">
        <f t="shared" si="7"/>
        <v>0.33629677521918494</v>
      </c>
      <c r="AK99">
        <f t="shared" si="8"/>
        <v>79.542838264105882</v>
      </c>
    </row>
    <row r="100" spans="1:37" x14ac:dyDescent="0.3">
      <c r="A100">
        <v>98</v>
      </c>
      <c r="B100">
        <v>196</v>
      </c>
      <c r="C100" t="s">
        <v>91</v>
      </c>
      <c r="D100">
        <v>4.2087489933347301E-2</v>
      </c>
      <c r="E100">
        <v>5120</v>
      </c>
      <c r="F100">
        <v>13824</v>
      </c>
      <c r="G100">
        <v>2.7</v>
      </c>
      <c r="H100">
        <v>3.9303271106422502</v>
      </c>
      <c r="I100">
        <v>6.4251636554835301</v>
      </c>
      <c r="J100">
        <v>-1.0857429555901901</v>
      </c>
      <c r="K100" t="b">
        <v>1</v>
      </c>
      <c r="L100">
        <v>43.16</v>
      </c>
      <c r="M100" t="s">
        <v>92</v>
      </c>
      <c r="N100">
        <v>7.1434122453465303</v>
      </c>
      <c r="O100">
        <v>4.2229999999999999</v>
      </c>
      <c r="P100">
        <v>1.635</v>
      </c>
      <c r="Q100" t="s">
        <v>750</v>
      </c>
      <c r="R100" t="s">
        <v>1941</v>
      </c>
      <c r="S100">
        <v>0</v>
      </c>
      <c r="T100">
        <v>16660</v>
      </c>
      <c r="U100">
        <v>5120</v>
      </c>
      <c r="V100">
        <v>349</v>
      </c>
      <c r="W100">
        <v>5120</v>
      </c>
      <c r="X100">
        <v>1</v>
      </c>
      <c r="Y100">
        <v>0.15685681400988699</v>
      </c>
      <c r="Z100">
        <v>43.16</v>
      </c>
      <c r="AA100">
        <v>386</v>
      </c>
      <c r="AB100" t="s">
        <v>94</v>
      </c>
      <c r="AC100">
        <v>6.5703125</v>
      </c>
      <c r="AE100">
        <v>0</v>
      </c>
      <c r="AF100">
        <v>43.15625</v>
      </c>
      <c r="AG100">
        <v>7.9765625</v>
      </c>
      <c r="AH100">
        <f t="shared" si="5"/>
        <v>35.1796875</v>
      </c>
      <c r="AI100">
        <f t="shared" si="6"/>
        <v>5.4103819784524978</v>
      </c>
      <c r="AJ100">
        <f t="shared" si="7"/>
        <v>0.33765083310887839</v>
      </c>
      <c r="AK100">
        <f t="shared" si="8"/>
        <v>127.81324897866874</v>
      </c>
    </row>
    <row r="101" spans="1:37" x14ac:dyDescent="0.3">
      <c r="A101">
        <v>99</v>
      </c>
      <c r="B101">
        <v>202</v>
      </c>
      <c r="C101" t="s">
        <v>91</v>
      </c>
      <c r="D101">
        <v>3.63701291608532E-2</v>
      </c>
      <c r="E101">
        <v>5120</v>
      </c>
      <c r="F101">
        <v>5120</v>
      </c>
      <c r="G101">
        <v>1</v>
      </c>
      <c r="H101">
        <v>4.1970115226422902</v>
      </c>
      <c r="I101">
        <v>9.8777321968436702</v>
      </c>
      <c r="J101">
        <v>-1.01261001039499</v>
      </c>
      <c r="K101" t="b">
        <v>1</v>
      </c>
      <c r="L101">
        <v>225.5</v>
      </c>
      <c r="M101" t="s">
        <v>92</v>
      </c>
      <c r="N101">
        <v>9.9146373644481294</v>
      </c>
      <c r="O101">
        <v>4.09</v>
      </c>
      <c r="P101">
        <v>2.3540000000000001</v>
      </c>
      <c r="Q101" t="s">
        <v>752</v>
      </c>
      <c r="S101">
        <v>0</v>
      </c>
      <c r="T101">
        <v>12344</v>
      </c>
      <c r="U101">
        <v>5120</v>
      </c>
      <c r="V101">
        <v>39</v>
      </c>
      <c r="W101">
        <v>5120</v>
      </c>
      <c r="X101">
        <v>1</v>
      </c>
      <c r="Y101">
        <v>0.51193155281430003</v>
      </c>
      <c r="Z101">
        <v>225.5</v>
      </c>
      <c r="AA101">
        <v>54.75</v>
      </c>
      <c r="AB101" t="s">
        <v>94</v>
      </c>
      <c r="AC101">
        <v>15.015625</v>
      </c>
      <c r="AE101">
        <v>5</v>
      </c>
      <c r="AF101">
        <v>225.5</v>
      </c>
      <c r="AG101">
        <v>34.5</v>
      </c>
      <c r="AH101">
        <f t="shared" si="5"/>
        <v>191</v>
      </c>
      <c r="AI101">
        <f t="shared" si="6"/>
        <v>6.5362318840579707</v>
      </c>
      <c r="AJ101">
        <f t="shared" si="7"/>
        <v>0.36326960372814016</v>
      </c>
      <c r="AK101">
        <f t="shared" si="8"/>
        <v>620.75108317831427</v>
      </c>
    </row>
    <row r="102" spans="1:37" x14ac:dyDescent="0.3">
      <c r="A102">
        <v>100</v>
      </c>
      <c r="B102">
        <v>203</v>
      </c>
      <c r="C102" t="s">
        <v>91</v>
      </c>
      <c r="D102">
        <v>2.8320536998152498E-2</v>
      </c>
      <c r="E102">
        <v>5120</v>
      </c>
      <c r="F102">
        <v>5120</v>
      </c>
      <c r="G102">
        <v>1</v>
      </c>
      <c r="H102">
        <v>3.2399935873966501</v>
      </c>
      <c r="I102">
        <v>7.9417811566070302</v>
      </c>
      <c r="J102">
        <v>-1.0190392803022601</v>
      </c>
      <c r="K102" t="b">
        <v>1</v>
      </c>
      <c r="L102">
        <v>282.2</v>
      </c>
      <c r="M102" t="s">
        <v>92</v>
      </c>
      <c r="N102">
        <v>8.0090450648559592</v>
      </c>
      <c r="O102">
        <v>4.0940000000000003</v>
      </c>
      <c r="P102">
        <v>2.4510000000000001</v>
      </c>
      <c r="Q102" t="s">
        <v>753</v>
      </c>
      <c r="S102">
        <v>0</v>
      </c>
      <c r="T102">
        <v>12450</v>
      </c>
      <c r="U102">
        <v>5120</v>
      </c>
      <c r="V102">
        <v>70</v>
      </c>
      <c r="W102">
        <v>5120</v>
      </c>
      <c r="X102">
        <v>1</v>
      </c>
      <c r="Y102">
        <v>0.26773044203820601</v>
      </c>
      <c r="Z102">
        <v>282.2</v>
      </c>
      <c r="AA102">
        <v>44.1</v>
      </c>
      <c r="AB102" t="s">
        <v>94</v>
      </c>
      <c r="AC102">
        <v>16.796875</v>
      </c>
      <c r="AE102">
        <v>5</v>
      </c>
      <c r="AF102">
        <v>282.25</v>
      </c>
      <c r="AG102">
        <v>21.5</v>
      </c>
      <c r="AH102">
        <f t="shared" si="5"/>
        <v>260.75</v>
      </c>
      <c r="AI102">
        <f t="shared" si="6"/>
        <v>13.127906976744185</v>
      </c>
      <c r="AJ102">
        <f t="shared" si="7"/>
        <v>0.36094153729969269</v>
      </c>
      <c r="AK102">
        <f t="shared" si="8"/>
        <v>781.98259505290889</v>
      </c>
    </row>
    <row r="103" spans="1:37" x14ac:dyDescent="0.3">
      <c r="A103">
        <v>101</v>
      </c>
      <c r="B103">
        <v>204</v>
      </c>
      <c r="C103" t="s">
        <v>91</v>
      </c>
      <c r="D103">
        <v>4.1409509325681798E-2</v>
      </c>
      <c r="E103">
        <v>5120</v>
      </c>
      <c r="F103">
        <v>5120</v>
      </c>
      <c r="G103">
        <v>1</v>
      </c>
      <c r="H103">
        <v>3.5582644319120398</v>
      </c>
      <c r="I103">
        <v>4.0134720887289097</v>
      </c>
      <c r="J103">
        <v>-1.05600758226907</v>
      </c>
      <c r="K103" t="b">
        <v>1</v>
      </c>
      <c r="L103">
        <v>13.42</v>
      </c>
      <c r="M103" t="s">
        <v>92</v>
      </c>
      <c r="N103">
        <v>5.0322378693548799</v>
      </c>
      <c r="O103">
        <v>3.5979999999999999</v>
      </c>
      <c r="P103">
        <v>1.1279999999999999</v>
      </c>
      <c r="Q103" t="s">
        <v>754</v>
      </c>
      <c r="S103">
        <v>0</v>
      </c>
      <c r="T103">
        <v>3960</v>
      </c>
      <c r="U103">
        <v>5120</v>
      </c>
      <c r="V103">
        <v>342</v>
      </c>
      <c r="W103">
        <v>5120</v>
      </c>
      <c r="X103">
        <v>1</v>
      </c>
      <c r="Y103">
        <v>0.138335097257684</v>
      </c>
      <c r="Z103">
        <v>13.42</v>
      </c>
      <c r="AA103">
        <v>295</v>
      </c>
      <c r="AB103" t="s">
        <v>94</v>
      </c>
      <c r="AC103">
        <v>3.6640625</v>
      </c>
      <c r="AE103">
        <v>5</v>
      </c>
      <c r="AF103">
        <v>13.421875</v>
      </c>
      <c r="AG103">
        <v>2.537109375</v>
      </c>
      <c r="AH103">
        <f t="shared" si="5"/>
        <v>10.884765625</v>
      </c>
      <c r="AI103">
        <f t="shared" si="6"/>
        <v>5.2902232486528096</v>
      </c>
      <c r="AJ103">
        <f t="shared" si="7"/>
        <v>0.34784177147718343</v>
      </c>
      <c r="AK103">
        <f t="shared" si="8"/>
        <v>38.586150659827823</v>
      </c>
    </row>
    <row r="104" spans="1:37" x14ac:dyDescent="0.3">
      <c r="A104">
        <v>102</v>
      </c>
      <c r="B104">
        <v>205</v>
      </c>
      <c r="C104" t="s">
        <v>91</v>
      </c>
      <c r="D104">
        <v>4.08706357751931E-2</v>
      </c>
      <c r="E104">
        <v>5120</v>
      </c>
      <c r="F104">
        <v>5120</v>
      </c>
      <c r="G104">
        <v>1</v>
      </c>
      <c r="H104">
        <v>5.6498596222173401</v>
      </c>
      <c r="I104">
        <v>7.6306209546158001</v>
      </c>
      <c r="J104">
        <v>-1.0552039235306601</v>
      </c>
      <c r="K104" t="b">
        <v>1</v>
      </c>
      <c r="L104">
        <v>22.42</v>
      </c>
      <c r="M104" t="s">
        <v>92</v>
      </c>
      <c r="N104">
        <v>7.67745774320547</v>
      </c>
      <c r="O104">
        <v>3.6</v>
      </c>
      <c r="P104">
        <v>1.351</v>
      </c>
      <c r="Q104" t="s">
        <v>755</v>
      </c>
      <c r="S104">
        <v>0</v>
      </c>
      <c r="T104">
        <v>3978</v>
      </c>
      <c r="U104">
        <v>5120</v>
      </c>
      <c r="V104">
        <v>34</v>
      </c>
      <c r="W104">
        <v>5120</v>
      </c>
      <c r="X104">
        <v>1</v>
      </c>
      <c r="Y104">
        <v>0.79744434632155503</v>
      </c>
      <c r="Z104">
        <v>22.42</v>
      </c>
      <c r="AA104">
        <v>177.4</v>
      </c>
      <c r="AB104" t="s">
        <v>94</v>
      </c>
      <c r="AC104">
        <v>4.734375</v>
      </c>
      <c r="AE104">
        <v>5</v>
      </c>
      <c r="AF104">
        <v>22.421875</v>
      </c>
      <c r="AG104">
        <v>6.14453125</v>
      </c>
      <c r="AH104">
        <f t="shared" si="5"/>
        <v>16.27734375</v>
      </c>
      <c r="AI104">
        <f t="shared" si="6"/>
        <v>3.64907819453274</v>
      </c>
      <c r="AJ104">
        <f t="shared" si="7"/>
        <v>0.34812142991633743</v>
      </c>
      <c r="AK104">
        <f t="shared" si="8"/>
        <v>64.408200912505023</v>
      </c>
    </row>
    <row r="105" spans="1:37" x14ac:dyDescent="0.3">
      <c r="A105">
        <v>103</v>
      </c>
      <c r="B105">
        <v>208</v>
      </c>
      <c r="C105" t="s">
        <v>91</v>
      </c>
      <c r="D105">
        <v>7.7512706510368904E-3</v>
      </c>
      <c r="E105">
        <v>5120</v>
      </c>
      <c r="F105">
        <v>13824</v>
      </c>
      <c r="G105">
        <v>2.7</v>
      </c>
      <c r="H105">
        <v>3.2030145644258199</v>
      </c>
      <c r="I105">
        <v>7.1254562282832303</v>
      </c>
      <c r="J105">
        <v>-1.0777063682061001</v>
      </c>
      <c r="K105" t="b">
        <v>1</v>
      </c>
      <c r="L105">
        <v>167.8</v>
      </c>
      <c r="M105" t="s">
        <v>92</v>
      </c>
      <c r="N105">
        <v>7.2841947828119196</v>
      </c>
      <c r="O105">
        <v>4.28</v>
      </c>
      <c r="P105">
        <v>2.2250000000000001</v>
      </c>
      <c r="Q105" t="s">
        <v>756</v>
      </c>
      <c r="S105">
        <v>0</v>
      </c>
      <c r="T105">
        <v>19040</v>
      </c>
      <c r="U105">
        <v>5120</v>
      </c>
      <c r="V105">
        <v>719</v>
      </c>
      <c r="W105">
        <v>5120</v>
      </c>
      <c r="X105">
        <v>1</v>
      </c>
      <c r="Y105">
        <v>8.2158579751626201E-2</v>
      </c>
      <c r="Z105">
        <v>167.8</v>
      </c>
      <c r="AA105">
        <v>113.5</v>
      </c>
      <c r="AB105" t="s">
        <v>94</v>
      </c>
      <c r="AC105">
        <v>12.953125</v>
      </c>
      <c r="AE105">
        <v>0</v>
      </c>
      <c r="AF105">
        <v>167.75</v>
      </c>
      <c r="AG105">
        <v>6.30078125</v>
      </c>
      <c r="AH105">
        <f t="shared" si="5"/>
        <v>161.44921875</v>
      </c>
      <c r="AI105">
        <f t="shared" si="6"/>
        <v>26.623682579045258</v>
      </c>
      <c r="AJ105">
        <f t="shared" si="7"/>
        <v>0.34037532668599357</v>
      </c>
      <c r="AK105">
        <f t="shared" si="8"/>
        <v>492.83830773889906</v>
      </c>
    </row>
    <row r="106" spans="1:37" x14ac:dyDescent="0.3">
      <c r="A106">
        <v>104</v>
      </c>
      <c r="B106">
        <v>209</v>
      </c>
      <c r="C106" t="s">
        <v>91</v>
      </c>
      <c r="D106">
        <v>4.2481630908627797E-2</v>
      </c>
      <c r="E106">
        <v>5120</v>
      </c>
      <c r="F106">
        <v>13824</v>
      </c>
      <c r="G106">
        <v>2.7</v>
      </c>
      <c r="H106">
        <v>8.5635122314809102</v>
      </c>
      <c r="I106">
        <v>12.6696494440367</v>
      </c>
      <c r="J106">
        <v>-1.08895759054382</v>
      </c>
      <c r="K106" t="b">
        <v>1</v>
      </c>
      <c r="L106">
        <v>30.17</v>
      </c>
      <c r="M106" t="s">
        <v>92</v>
      </c>
      <c r="N106">
        <v>12.860368552408101</v>
      </c>
      <c r="O106">
        <v>4.2270000000000003</v>
      </c>
      <c r="P106">
        <v>1.4795</v>
      </c>
      <c r="Q106" t="s">
        <v>758</v>
      </c>
      <c r="S106">
        <v>0</v>
      </c>
      <c r="T106">
        <v>16820</v>
      </c>
      <c r="U106">
        <v>5120</v>
      </c>
      <c r="V106">
        <v>29</v>
      </c>
      <c r="W106">
        <v>5120</v>
      </c>
      <c r="X106">
        <v>1</v>
      </c>
      <c r="Y106">
        <v>1.4045089616311099</v>
      </c>
      <c r="Z106">
        <v>30.17</v>
      </c>
      <c r="AA106">
        <v>557.5</v>
      </c>
      <c r="AB106" t="s">
        <v>94</v>
      </c>
      <c r="AC106">
        <v>5.4921875</v>
      </c>
      <c r="AD106" t="s">
        <v>98</v>
      </c>
      <c r="AE106">
        <v>0</v>
      </c>
      <c r="AF106">
        <v>30.171875</v>
      </c>
      <c r="AG106">
        <v>15.828125</v>
      </c>
      <c r="AH106">
        <f t="shared" si="5"/>
        <v>14.34375</v>
      </c>
      <c r="AI106">
        <f t="shared" si="6"/>
        <v>1.9062191510365252</v>
      </c>
      <c r="AJ106">
        <f t="shared" si="7"/>
        <v>0.33656715169194418</v>
      </c>
      <c r="AK106">
        <f t="shared" si="8"/>
        <v>89.645929046622911</v>
      </c>
    </row>
    <row r="107" spans="1:37" x14ac:dyDescent="0.3">
      <c r="A107">
        <v>105</v>
      </c>
      <c r="B107">
        <v>210</v>
      </c>
      <c r="C107" t="s">
        <v>91</v>
      </c>
      <c r="D107">
        <v>4.1727076009666297E-2</v>
      </c>
      <c r="E107">
        <v>5120</v>
      </c>
      <c r="F107">
        <v>13824</v>
      </c>
      <c r="G107">
        <v>2.7</v>
      </c>
      <c r="H107">
        <v>3.5373213195097</v>
      </c>
      <c r="I107">
        <v>5.7239662367456798</v>
      </c>
      <c r="J107">
        <v>-1.0849392968517799</v>
      </c>
      <c r="K107" t="b">
        <v>1</v>
      </c>
      <c r="L107">
        <v>41.5</v>
      </c>
      <c r="M107" t="s">
        <v>92</v>
      </c>
      <c r="N107">
        <v>6.6979701140961101</v>
      </c>
      <c r="O107">
        <v>4.2229999999999999</v>
      </c>
      <c r="P107">
        <v>1.6180000000000001</v>
      </c>
      <c r="Q107" t="s">
        <v>757</v>
      </c>
      <c r="R107" t="s">
        <v>1941</v>
      </c>
      <c r="S107">
        <v>0</v>
      </c>
      <c r="T107">
        <v>16700</v>
      </c>
      <c r="U107">
        <v>5120</v>
      </c>
      <c r="V107">
        <v>614</v>
      </c>
      <c r="W107">
        <v>5120</v>
      </c>
      <c r="X107">
        <v>1</v>
      </c>
      <c r="Y107">
        <v>0.10239795491168301</v>
      </c>
      <c r="Z107">
        <v>41.5</v>
      </c>
      <c r="AA107">
        <v>402.5</v>
      </c>
      <c r="AB107" t="s">
        <v>94</v>
      </c>
      <c r="AC107">
        <v>6.44140625</v>
      </c>
      <c r="AE107">
        <v>0</v>
      </c>
      <c r="AF107">
        <v>41.5</v>
      </c>
      <c r="AG107">
        <v>6.26171875</v>
      </c>
      <c r="AH107">
        <f t="shared" si="5"/>
        <v>35.23828125</v>
      </c>
      <c r="AI107">
        <f t="shared" si="6"/>
        <v>6.6275733000623829</v>
      </c>
      <c r="AJ107">
        <f t="shared" si="7"/>
        <v>0.33792229821948105</v>
      </c>
      <c r="AK107">
        <f t="shared" si="8"/>
        <v>122.80929734043679</v>
      </c>
    </row>
    <row r="108" spans="1:37" x14ac:dyDescent="0.3">
      <c r="A108">
        <v>106</v>
      </c>
      <c r="B108">
        <v>216</v>
      </c>
      <c r="C108" t="s">
        <v>91</v>
      </c>
      <c r="D108">
        <v>3.8198474495533E-2</v>
      </c>
      <c r="E108">
        <v>5120</v>
      </c>
      <c r="F108">
        <v>5120</v>
      </c>
      <c r="G108">
        <v>1</v>
      </c>
      <c r="H108">
        <v>2.4138881627164501</v>
      </c>
      <c r="I108">
        <v>5.6386918800954602</v>
      </c>
      <c r="J108">
        <v>-1.0142173278718101</v>
      </c>
      <c r="K108" t="b">
        <v>1</v>
      </c>
      <c r="L108">
        <v>216.9</v>
      </c>
      <c r="M108" t="s">
        <v>92</v>
      </c>
      <c r="N108">
        <v>6.07888778394745</v>
      </c>
      <c r="O108">
        <v>4.0940000000000003</v>
      </c>
      <c r="P108">
        <v>2.3359999999999999</v>
      </c>
      <c r="Q108" t="s">
        <v>759</v>
      </c>
      <c r="S108">
        <v>0</v>
      </c>
      <c r="T108">
        <v>12400</v>
      </c>
      <c r="U108">
        <v>5120</v>
      </c>
      <c r="V108">
        <v>475</v>
      </c>
      <c r="W108">
        <v>5120</v>
      </c>
      <c r="X108">
        <v>1</v>
      </c>
      <c r="Y108">
        <v>6.4873638092099103E-2</v>
      </c>
      <c r="Z108">
        <v>216.9</v>
      </c>
      <c r="AA108">
        <v>57.2</v>
      </c>
      <c r="AB108" t="s">
        <v>94</v>
      </c>
      <c r="AC108">
        <v>14.7265625</v>
      </c>
      <c r="AE108">
        <v>5</v>
      </c>
      <c r="AF108">
        <v>216.875</v>
      </c>
      <c r="AG108">
        <v>6.125</v>
      </c>
      <c r="AH108">
        <f t="shared" si="5"/>
        <v>210.75</v>
      </c>
      <c r="AI108">
        <f t="shared" si="6"/>
        <v>35.408163265306122</v>
      </c>
      <c r="AJ108">
        <f t="shared" si="7"/>
        <v>0.3626861831419268</v>
      </c>
      <c r="AK108">
        <f t="shared" si="8"/>
        <v>597.96874014120419</v>
      </c>
    </row>
    <row r="109" spans="1:37" x14ac:dyDescent="0.3">
      <c r="A109">
        <v>107</v>
      </c>
      <c r="B109">
        <v>217</v>
      </c>
      <c r="C109" t="s">
        <v>91</v>
      </c>
      <c r="D109">
        <v>3.2437470676899803E-2</v>
      </c>
      <c r="E109">
        <v>5120</v>
      </c>
      <c r="F109">
        <v>5120</v>
      </c>
      <c r="G109">
        <v>1</v>
      </c>
      <c r="H109">
        <v>2.5097010984480499</v>
      </c>
      <c r="I109">
        <v>6.1173964274671304</v>
      </c>
      <c r="J109">
        <v>-1.0182356215638599</v>
      </c>
      <c r="K109" t="b">
        <v>1</v>
      </c>
      <c r="L109">
        <v>274.2</v>
      </c>
      <c r="M109" t="s">
        <v>92</v>
      </c>
      <c r="N109">
        <v>6.3590760494629297</v>
      </c>
      <c r="O109">
        <v>4.0999999999999996</v>
      </c>
      <c r="P109">
        <v>2.4380000000000002</v>
      </c>
      <c r="Q109" t="s">
        <v>760</v>
      </c>
      <c r="S109">
        <v>0</v>
      </c>
      <c r="T109">
        <v>12664</v>
      </c>
      <c r="U109">
        <v>5120</v>
      </c>
      <c r="V109">
        <v>477</v>
      </c>
      <c r="W109">
        <v>5120</v>
      </c>
      <c r="X109">
        <v>1</v>
      </c>
      <c r="Y109">
        <v>6.9124464758926696E-2</v>
      </c>
      <c r="Z109">
        <v>274.2</v>
      </c>
      <c r="AA109">
        <v>46.2</v>
      </c>
      <c r="AB109" t="s">
        <v>94</v>
      </c>
      <c r="AC109">
        <v>16.5625</v>
      </c>
      <c r="AE109">
        <v>5</v>
      </c>
      <c r="AF109">
        <v>274.25</v>
      </c>
      <c r="AG109">
        <v>6.328125</v>
      </c>
      <c r="AH109">
        <f t="shared" si="5"/>
        <v>267.921875</v>
      </c>
      <c r="AI109">
        <f t="shared" si="6"/>
        <v>43.338271604938271</v>
      </c>
      <c r="AJ109">
        <f t="shared" si="7"/>
        <v>0.36123172771160661</v>
      </c>
      <c r="AK109">
        <f t="shared" si="8"/>
        <v>759.20795146474666</v>
      </c>
    </row>
    <row r="110" spans="1:37" x14ac:dyDescent="0.3">
      <c r="A110">
        <v>108</v>
      </c>
      <c r="B110">
        <v>218</v>
      </c>
      <c r="C110" t="s">
        <v>91</v>
      </c>
      <c r="D110">
        <v>3.93114818385287E-2</v>
      </c>
      <c r="E110">
        <v>5120</v>
      </c>
      <c r="F110">
        <v>5120</v>
      </c>
      <c r="G110">
        <v>1</v>
      </c>
      <c r="H110">
        <v>3.1590948300671502</v>
      </c>
      <c r="I110">
        <v>3.72365962879985</v>
      </c>
      <c r="J110">
        <v>-1.0519892885770199</v>
      </c>
      <c r="K110" t="b">
        <v>1</v>
      </c>
      <c r="L110">
        <v>15.09</v>
      </c>
      <c r="M110" t="s">
        <v>92</v>
      </c>
      <c r="N110">
        <v>4.8466192592705699</v>
      </c>
      <c r="O110">
        <v>3.5960000000000001</v>
      </c>
      <c r="P110">
        <v>1.179</v>
      </c>
      <c r="Q110" t="s">
        <v>761</v>
      </c>
      <c r="S110">
        <v>0</v>
      </c>
      <c r="T110">
        <v>3936</v>
      </c>
      <c r="U110">
        <v>5120</v>
      </c>
      <c r="V110">
        <v>432</v>
      </c>
      <c r="W110">
        <v>5120</v>
      </c>
      <c r="X110">
        <v>1</v>
      </c>
      <c r="Y110">
        <v>0.103879498445433</v>
      </c>
      <c r="Z110">
        <v>15.09</v>
      </c>
      <c r="AA110">
        <v>260.8</v>
      </c>
      <c r="AB110" t="s">
        <v>94</v>
      </c>
      <c r="AC110">
        <v>3.884765625</v>
      </c>
      <c r="AE110">
        <v>5</v>
      </c>
      <c r="AF110">
        <v>15.09375</v>
      </c>
      <c r="AG110">
        <v>2.1953125</v>
      </c>
      <c r="AH110">
        <f t="shared" si="5"/>
        <v>12.8984375</v>
      </c>
      <c r="AI110">
        <f t="shared" si="6"/>
        <v>6.8754448398576509</v>
      </c>
      <c r="AJ110">
        <f t="shared" si="7"/>
        <v>0.34924231388419236</v>
      </c>
      <c r="AK110">
        <f t="shared" si="8"/>
        <v>43.218560294515285</v>
      </c>
    </row>
    <row r="111" spans="1:37" x14ac:dyDescent="0.3">
      <c r="A111">
        <v>109</v>
      </c>
      <c r="B111">
        <v>219</v>
      </c>
      <c r="C111" t="s">
        <v>91</v>
      </c>
      <c r="D111">
        <v>4.2994350890798901E-2</v>
      </c>
      <c r="E111">
        <v>5120</v>
      </c>
      <c r="F111">
        <v>5120</v>
      </c>
      <c r="G111">
        <v>1</v>
      </c>
      <c r="H111">
        <v>3.6860685586230701</v>
      </c>
      <c r="I111">
        <v>4.8055678962517501</v>
      </c>
      <c r="J111">
        <v>-1.0544002647922499</v>
      </c>
      <c r="K111" t="b">
        <v>1</v>
      </c>
      <c r="L111">
        <v>20.11</v>
      </c>
      <c r="M111" t="s">
        <v>92</v>
      </c>
      <c r="N111">
        <v>5.2746736091270296</v>
      </c>
      <c r="O111">
        <v>3.5960000000000001</v>
      </c>
      <c r="P111">
        <v>1.304</v>
      </c>
      <c r="Q111" t="s">
        <v>762</v>
      </c>
      <c r="S111">
        <v>0</v>
      </c>
      <c r="T111">
        <v>3938</v>
      </c>
      <c r="U111">
        <v>5120</v>
      </c>
      <c r="V111">
        <v>254</v>
      </c>
      <c r="W111">
        <v>5120</v>
      </c>
      <c r="X111">
        <v>1</v>
      </c>
      <c r="Y111">
        <v>0.16853893101071299</v>
      </c>
      <c r="Z111">
        <v>20.11</v>
      </c>
      <c r="AA111">
        <v>195.9</v>
      </c>
      <c r="AB111" t="s">
        <v>94</v>
      </c>
      <c r="AC111">
        <v>4.484375</v>
      </c>
      <c r="AE111">
        <v>6</v>
      </c>
      <c r="AF111">
        <v>20.109375</v>
      </c>
      <c r="AG111">
        <v>2.919921875</v>
      </c>
      <c r="AH111">
        <f t="shared" si="5"/>
        <v>17.189453125</v>
      </c>
      <c r="AI111">
        <f t="shared" si="6"/>
        <v>6.8869565217391306</v>
      </c>
      <c r="AJ111">
        <f t="shared" si="7"/>
        <v>0.34840131319577516</v>
      </c>
      <c r="AK111">
        <f t="shared" si="8"/>
        <v>57.718998862383891</v>
      </c>
    </row>
    <row r="112" spans="1:37" x14ac:dyDescent="0.3">
      <c r="A112">
        <v>110</v>
      </c>
      <c r="B112">
        <v>222</v>
      </c>
      <c r="C112" t="s">
        <v>91</v>
      </c>
      <c r="D112">
        <v>9.8974004528964901E-3</v>
      </c>
      <c r="E112">
        <v>5120</v>
      </c>
      <c r="F112">
        <v>13824</v>
      </c>
      <c r="G112">
        <v>2.7</v>
      </c>
      <c r="H112">
        <v>3.21140815279897</v>
      </c>
      <c r="I112">
        <v>7.1127672759258402</v>
      </c>
      <c r="J112">
        <v>-1.0777063682061001</v>
      </c>
      <c r="K112" t="b">
        <v>1</v>
      </c>
      <c r="L112">
        <v>164</v>
      </c>
      <c r="M112" t="s">
        <v>92</v>
      </c>
      <c r="N112">
        <v>7.2700001040395703</v>
      </c>
      <c r="O112">
        <v>4.28</v>
      </c>
      <c r="P112">
        <v>2.2149999999999999</v>
      </c>
      <c r="Q112" t="s">
        <v>763</v>
      </c>
      <c r="S112">
        <v>0</v>
      </c>
      <c r="T112">
        <v>19020</v>
      </c>
      <c r="U112">
        <v>5120</v>
      </c>
      <c r="V112">
        <v>615</v>
      </c>
      <c r="W112">
        <v>5120</v>
      </c>
      <c r="X112">
        <v>1</v>
      </c>
      <c r="Y112">
        <v>8.9172583360561802E-2</v>
      </c>
      <c r="Z112">
        <v>164</v>
      </c>
      <c r="AA112">
        <v>116</v>
      </c>
      <c r="AB112" t="s">
        <v>94</v>
      </c>
      <c r="AC112">
        <v>12.8046875</v>
      </c>
      <c r="AE112">
        <v>0</v>
      </c>
      <c r="AF112">
        <v>164</v>
      </c>
      <c r="AG112">
        <v>6.83984375</v>
      </c>
      <c r="AH112">
        <f t="shared" si="5"/>
        <v>157.16015625</v>
      </c>
      <c r="AI112">
        <f t="shared" si="6"/>
        <v>23.977155910908053</v>
      </c>
      <c r="AJ112">
        <f t="shared" si="7"/>
        <v>0.34037532668599357</v>
      </c>
      <c r="AK112">
        <f t="shared" si="8"/>
        <v>481.8210579384766</v>
      </c>
    </row>
    <row r="113" spans="1:37" x14ac:dyDescent="0.3">
      <c r="A113">
        <v>111</v>
      </c>
      <c r="B113">
        <v>223</v>
      </c>
      <c r="C113" t="s">
        <v>91</v>
      </c>
      <c r="D113">
        <v>4.3337874583015502E-2</v>
      </c>
      <c r="E113">
        <v>5120</v>
      </c>
      <c r="F113">
        <v>13824</v>
      </c>
      <c r="G113">
        <v>2.7</v>
      </c>
      <c r="H113">
        <v>8.2388268692324402</v>
      </c>
      <c r="I113">
        <v>12.607657914147699</v>
      </c>
      <c r="J113">
        <v>-1.0873502730670099</v>
      </c>
      <c r="K113" t="b">
        <v>1</v>
      </c>
      <c r="L113">
        <v>33.880000000000003</v>
      </c>
      <c r="M113" t="s">
        <v>92</v>
      </c>
      <c r="N113">
        <v>12.7343788476703</v>
      </c>
      <c r="O113">
        <v>4.2300000000000004</v>
      </c>
      <c r="P113">
        <v>1.53</v>
      </c>
      <c r="Q113" t="s">
        <v>765</v>
      </c>
      <c r="S113">
        <v>0</v>
      </c>
      <c r="T113">
        <v>16960</v>
      </c>
      <c r="U113">
        <v>5120</v>
      </c>
      <c r="V113">
        <v>22</v>
      </c>
      <c r="W113">
        <v>5120</v>
      </c>
      <c r="X113">
        <v>1</v>
      </c>
      <c r="Y113">
        <v>1.54332307409459</v>
      </c>
      <c r="Z113">
        <v>33.880000000000003</v>
      </c>
      <c r="AA113">
        <v>500.8</v>
      </c>
      <c r="AB113" t="s">
        <v>94</v>
      </c>
      <c r="AC113">
        <v>5.8203125</v>
      </c>
      <c r="AD113" t="s">
        <v>98</v>
      </c>
      <c r="AE113">
        <v>0</v>
      </c>
      <c r="AF113">
        <v>33.875</v>
      </c>
      <c r="AG113">
        <v>17.109375</v>
      </c>
      <c r="AH113">
        <f t="shared" si="5"/>
        <v>16.765625</v>
      </c>
      <c r="AI113">
        <f t="shared" si="6"/>
        <v>1.9799086757990867</v>
      </c>
      <c r="AJ113">
        <f t="shared" si="7"/>
        <v>0.3371085569454832</v>
      </c>
      <c r="AK113">
        <f t="shared" si="8"/>
        <v>100.48691824063732</v>
      </c>
    </row>
    <row r="114" spans="1:37" x14ac:dyDescent="0.3">
      <c r="A114">
        <v>112</v>
      </c>
      <c r="B114">
        <v>224</v>
      </c>
      <c r="C114" t="s">
        <v>91</v>
      </c>
      <c r="D114">
        <v>4.2296963561843003E-2</v>
      </c>
      <c r="E114">
        <v>5120</v>
      </c>
      <c r="F114">
        <v>13824</v>
      </c>
      <c r="G114">
        <v>2.7</v>
      </c>
      <c r="H114">
        <v>3.4418388301255298</v>
      </c>
      <c r="I114">
        <v>5.47534712331493</v>
      </c>
      <c r="J114">
        <v>-1.0849392968517799</v>
      </c>
      <c r="K114" t="b">
        <v>1</v>
      </c>
      <c r="L114">
        <v>39</v>
      </c>
      <c r="M114" t="s">
        <v>92</v>
      </c>
      <c r="N114">
        <v>6.5913768328880202</v>
      </c>
      <c r="O114">
        <v>4.2270000000000003</v>
      </c>
      <c r="P114">
        <v>1.591</v>
      </c>
      <c r="Q114" t="s">
        <v>764</v>
      </c>
      <c r="R114" t="s">
        <v>1941</v>
      </c>
      <c r="S114">
        <v>0</v>
      </c>
      <c r="T114">
        <v>16830</v>
      </c>
      <c r="U114">
        <v>5120</v>
      </c>
      <c r="V114">
        <v>659</v>
      </c>
      <c r="W114">
        <v>5120</v>
      </c>
      <c r="X114">
        <v>1</v>
      </c>
      <c r="Y114">
        <v>9.5120535881834695E-2</v>
      </c>
      <c r="Z114">
        <v>39</v>
      </c>
      <c r="AA114">
        <v>431.5</v>
      </c>
      <c r="AB114" t="s">
        <v>94</v>
      </c>
      <c r="AC114">
        <v>6.24609375</v>
      </c>
      <c r="AE114">
        <v>0</v>
      </c>
      <c r="AF114">
        <v>39</v>
      </c>
      <c r="AG114">
        <v>6.0859375</v>
      </c>
      <c r="AH114">
        <f t="shared" si="5"/>
        <v>32.9140625</v>
      </c>
      <c r="AI114">
        <f t="shared" si="6"/>
        <v>6.4082156611039798</v>
      </c>
      <c r="AJ114">
        <f t="shared" si="7"/>
        <v>0.33792229821948105</v>
      </c>
      <c r="AK114">
        <f t="shared" si="8"/>
        <v>115.4111468982418</v>
      </c>
    </row>
    <row r="115" spans="1:37" x14ac:dyDescent="0.3">
      <c r="A115">
        <v>113</v>
      </c>
      <c r="B115">
        <v>230</v>
      </c>
      <c r="C115" t="s">
        <v>91</v>
      </c>
      <c r="D115">
        <v>4.5623097239295897E-2</v>
      </c>
      <c r="E115">
        <v>5120</v>
      </c>
      <c r="F115">
        <v>5120</v>
      </c>
      <c r="G115">
        <v>1</v>
      </c>
      <c r="H115">
        <v>2.43943242444014</v>
      </c>
      <c r="I115">
        <v>5.7269487776895502</v>
      </c>
      <c r="J115">
        <v>-1.0158246453486299</v>
      </c>
      <c r="K115" t="b">
        <v>1</v>
      </c>
      <c r="L115">
        <v>222.9</v>
      </c>
      <c r="M115" t="s">
        <v>92</v>
      </c>
      <c r="N115">
        <v>6.1173518952229502</v>
      </c>
      <c r="O115">
        <v>4.08</v>
      </c>
      <c r="P115">
        <v>2.3479999999999999</v>
      </c>
      <c r="Q115" t="s">
        <v>766</v>
      </c>
      <c r="S115">
        <v>0</v>
      </c>
      <c r="T115">
        <v>12000</v>
      </c>
      <c r="U115">
        <v>5120</v>
      </c>
      <c r="V115">
        <v>493</v>
      </c>
      <c r="W115">
        <v>5120</v>
      </c>
      <c r="X115">
        <v>1</v>
      </c>
      <c r="Y115">
        <v>6.4828775954383605E-2</v>
      </c>
      <c r="Z115">
        <v>222.9</v>
      </c>
      <c r="AA115">
        <v>53.84</v>
      </c>
      <c r="AB115" t="s">
        <v>94</v>
      </c>
      <c r="AC115">
        <v>14.9296875</v>
      </c>
      <c r="AE115">
        <v>4</v>
      </c>
      <c r="AF115">
        <v>222.875</v>
      </c>
      <c r="AG115">
        <v>5.81640625</v>
      </c>
      <c r="AH115">
        <f t="shared" si="5"/>
        <v>217.05859375</v>
      </c>
      <c r="AI115">
        <f t="shared" si="6"/>
        <v>38.318334452652785</v>
      </c>
      <c r="AJ115">
        <f t="shared" si="7"/>
        <v>0.36210369954459704</v>
      </c>
      <c r="AK115">
        <f t="shared" si="8"/>
        <v>615.50047757120615</v>
      </c>
    </row>
    <row r="116" spans="1:37" x14ac:dyDescent="0.3">
      <c r="A116">
        <v>114</v>
      </c>
      <c r="B116">
        <v>231</v>
      </c>
      <c r="C116" t="s">
        <v>91</v>
      </c>
      <c r="D116">
        <v>2.0962241055010399E-2</v>
      </c>
      <c r="E116">
        <v>5120</v>
      </c>
      <c r="F116">
        <v>5120</v>
      </c>
      <c r="G116">
        <v>1</v>
      </c>
      <c r="H116">
        <v>2.7588004074741699</v>
      </c>
      <c r="I116">
        <v>6.7245759932182896</v>
      </c>
      <c r="J116">
        <v>-1.01984293904067</v>
      </c>
      <c r="K116" t="b">
        <v>1</v>
      </c>
      <c r="L116">
        <v>274.2</v>
      </c>
      <c r="M116" t="s">
        <v>92</v>
      </c>
      <c r="N116">
        <v>6.90269880515328</v>
      </c>
      <c r="O116">
        <v>4.0940000000000003</v>
      </c>
      <c r="P116">
        <v>2.4380000000000002</v>
      </c>
      <c r="Q116" t="s">
        <v>767</v>
      </c>
      <c r="S116">
        <v>0</v>
      </c>
      <c r="T116">
        <v>12456</v>
      </c>
      <c r="U116">
        <v>5120</v>
      </c>
      <c r="V116">
        <v>232</v>
      </c>
      <c r="W116">
        <v>5120</v>
      </c>
      <c r="X116">
        <v>1</v>
      </c>
      <c r="Y116">
        <v>0.115470903808829</v>
      </c>
      <c r="Z116">
        <v>274.2</v>
      </c>
      <c r="AA116">
        <v>45.4</v>
      </c>
      <c r="AB116" t="s">
        <v>94</v>
      </c>
      <c r="AC116">
        <v>16.5625</v>
      </c>
      <c r="AE116">
        <v>4</v>
      </c>
      <c r="AF116">
        <v>274.25</v>
      </c>
      <c r="AG116">
        <v>10.25</v>
      </c>
      <c r="AH116">
        <f t="shared" si="5"/>
        <v>264</v>
      </c>
      <c r="AI116">
        <f t="shared" si="6"/>
        <v>26.756097560975611</v>
      </c>
      <c r="AJ116">
        <f t="shared" si="7"/>
        <v>0.3606515800081484</v>
      </c>
      <c r="AK116">
        <f t="shared" si="8"/>
        <v>760.42922089459228</v>
      </c>
    </row>
    <row r="117" spans="1:37" x14ac:dyDescent="0.3">
      <c r="A117">
        <v>115</v>
      </c>
      <c r="B117">
        <v>232</v>
      </c>
      <c r="C117" t="s">
        <v>91</v>
      </c>
      <c r="D117">
        <v>5.6777970235136303E-2</v>
      </c>
      <c r="E117">
        <v>5120</v>
      </c>
      <c r="F117">
        <v>5120</v>
      </c>
      <c r="G117">
        <v>1</v>
      </c>
      <c r="H117">
        <v>3.2221919465876199</v>
      </c>
      <c r="I117">
        <v>3.8263529365728002</v>
      </c>
      <c r="J117">
        <v>-1.05359660605384</v>
      </c>
      <c r="K117" t="b">
        <v>1</v>
      </c>
      <c r="L117">
        <v>15.4</v>
      </c>
      <c r="M117" t="s">
        <v>92</v>
      </c>
      <c r="N117">
        <v>4.95982322548174</v>
      </c>
      <c r="O117">
        <v>3.6429999999999998</v>
      </c>
      <c r="P117">
        <v>1.1875</v>
      </c>
      <c r="Q117" t="s">
        <v>768</v>
      </c>
      <c r="S117">
        <v>0</v>
      </c>
      <c r="T117">
        <v>4384</v>
      </c>
      <c r="U117">
        <v>5120</v>
      </c>
      <c r="V117">
        <v>432</v>
      </c>
      <c r="W117">
        <v>5120</v>
      </c>
      <c r="X117">
        <v>1</v>
      </c>
      <c r="Y117">
        <v>0.106915259879448</v>
      </c>
      <c r="Z117">
        <v>15.4</v>
      </c>
      <c r="AA117">
        <v>284.8</v>
      </c>
      <c r="AB117" t="s">
        <v>94</v>
      </c>
      <c r="AC117">
        <v>3.923828125</v>
      </c>
      <c r="AE117">
        <v>6</v>
      </c>
      <c r="AF117">
        <v>15.3984375</v>
      </c>
      <c r="AG117">
        <v>2.494140625</v>
      </c>
      <c r="AH117">
        <f t="shared" si="5"/>
        <v>12.904296875</v>
      </c>
      <c r="AI117">
        <f t="shared" si="6"/>
        <v>6.1738449490994523</v>
      </c>
      <c r="AJ117">
        <f t="shared" si="7"/>
        <v>0.34868142149626408</v>
      </c>
      <c r="AK117">
        <f t="shared" si="8"/>
        <v>44.161909842864929</v>
      </c>
    </row>
    <row r="118" spans="1:37" x14ac:dyDescent="0.3">
      <c r="A118">
        <v>116</v>
      </c>
      <c r="B118">
        <v>233</v>
      </c>
      <c r="C118" t="s">
        <v>91</v>
      </c>
      <c r="D118">
        <v>4.9114159965536398E-2</v>
      </c>
      <c r="E118">
        <v>5120</v>
      </c>
      <c r="F118">
        <v>5120</v>
      </c>
      <c r="G118">
        <v>1</v>
      </c>
      <c r="H118">
        <v>4.3241780003896402</v>
      </c>
      <c r="I118">
        <v>5.4263366508795796</v>
      </c>
      <c r="J118">
        <v>-1.05279294731543</v>
      </c>
      <c r="K118" t="b">
        <v>1</v>
      </c>
      <c r="L118">
        <v>18</v>
      </c>
      <c r="M118" t="s">
        <v>92</v>
      </c>
      <c r="N118">
        <v>5.95024621548108</v>
      </c>
      <c r="O118">
        <v>3.6389999999999998</v>
      </c>
      <c r="P118">
        <v>1.2549999999999999</v>
      </c>
      <c r="Q118" t="s">
        <v>769</v>
      </c>
      <c r="S118">
        <v>0</v>
      </c>
      <c r="T118">
        <v>4348</v>
      </c>
      <c r="U118">
        <v>5120</v>
      </c>
      <c r="V118">
        <v>134</v>
      </c>
      <c r="W118">
        <v>5120</v>
      </c>
      <c r="X118">
        <v>1</v>
      </c>
      <c r="Y118">
        <v>0.28716524155487899</v>
      </c>
      <c r="Z118">
        <v>18</v>
      </c>
      <c r="AA118">
        <v>241.5</v>
      </c>
      <c r="AB118" t="s">
        <v>94</v>
      </c>
      <c r="AC118">
        <v>4.2421875</v>
      </c>
      <c r="AE118">
        <v>5</v>
      </c>
      <c r="AF118">
        <v>18</v>
      </c>
      <c r="AG118">
        <v>4.41015625</v>
      </c>
      <c r="AH118">
        <f t="shared" si="5"/>
        <v>13.58984375</v>
      </c>
      <c r="AI118">
        <f t="shared" si="6"/>
        <v>4.0814880425155007</v>
      </c>
      <c r="AJ118">
        <f t="shared" si="7"/>
        <v>0.34896175499871701</v>
      </c>
      <c r="AK118">
        <f t="shared" si="8"/>
        <v>51.581583775752669</v>
      </c>
    </row>
    <row r="119" spans="1:37" x14ac:dyDescent="0.3">
      <c r="A119">
        <v>117</v>
      </c>
      <c r="B119">
        <v>236</v>
      </c>
      <c r="C119" t="s">
        <v>91</v>
      </c>
      <c r="D119">
        <v>1.5111803752518501E-2</v>
      </c>
      <c r="E119">
        <v>5120</v>
      </c>
      <c r="F119">
        <v>13824</v>
      </c>
      <c r="G119">
        <v>2.7</v>
      </c>
      <c r="H119">
        <v>3.24612293196139</v>
      </c>
      <c r="I119">
        <v>7.0374930751506799</v>
      </c>
      <c r="J119">
        <v>-1.0777063682061001</v>
      </c>
      <c r="K119" t="b">
        <v>1</v>
      </c>
      <c r="L119">
        <v>147</v>
      </c>
      <c r="M119" t="s">
        <v>92</v>
      </c>
      <c r="N119">
        <v>7.2286966066356904</v>
      </c>
      <c r="O119">
        <v>4.28</v>
      </c>
      <c r="P119">
        <v>2.1680000000000001</v>
      </c>
      <c r="Q119" t="s">
        <v>770</v>
      </c>
      <c r="S119">
        <v>0</v>
      </c>
      <c r="T119">
        <v>19020</v>
      </c>
      <c r="U119">
        <v>5120</v>
      </c>
      <c r="V119">
        <v>512</v>
      </c>
      <c r="W119">
        <v>5120</v>
      </c>
      <c r="X119">
        <v>1</v>
      </c>
      <c r="Y119">
        <v>9.9265547285532094E-2</v>
      </c>
      <c r="Z119">
        <v>147</v>
      </c>
      <c r="AA119">
        <v>129.4</v>
      </c>
      <c r="AB119" t="s">
        <v>94</v>
      </c>
      <c r="AC119">
        <v>12.125</v>
      </c>
      <c r="AE119">
        <v>0</v>
      </c>
      <c r="AF119">
        <v>147</v>
      </c>
      <c r="AG119">
        <v>7.51953125</v>
      </c>
      <c r="AH119">
        <f t="shared" si="5"/>
        <v>139.48046875</v>
      </c>
      <c r="AI119">
        <f t="shared" si="6"/>
        <v>19.549090909090911</v>
      </c>
      <c r="AJ119">
        <f t="shared" si="7"/>
        <v>0.34037532668599357</v>
      </c>
      <c r="AK119">
        <f t="shared" si="8"/>
        <v>431.87619217656129</v>
      </c>
    </row>
    <row r="120" spans="1:37" x14ac:dyDescent="0.3">
      <c r="A120">
        <v>118</v>
      </c>
      <c r="B120">
        <v>237</v>
      </c>
      <c r="C120" t="s">
        <v>91</v>
      </c>
      <c r="D120">
        <v>4.46385516523361E-2</v>
      </c>
      <c r="E120">
        <v>5120</v>
      </c>
      <c r="F120">
        <v>13824</v>
      </c>
      <c r="G120">
        <v>2.7</v>
      </c>
      <c r="H120">
        <v>4.0781616185349003</v>
      </c>
      <c r="I120">
        <v>6.3681449492551803</v>
      </c>
      <c r="J120">
        <v>-1.0873502730670099</v>
      </c>
      <c r="K120" t="b">
        <v>1</v>
      </c>
      <c r="L120">
        <v>36.47</v>
      </c>
      <c r="M120" t="s">
        <v>92</v>
      </c>
      <c r="N120">
        <v>7.1788815033633897</v>
      </c>
      <c r="O120">
        <v>4.234</v>
      </c>
      <c r="P120">
        <v>1.5620000000000001</v>
      </c>
      <c r="Q120" t="s">
        <v>772</v>
      </c>
      <c r="S120">
        <v>0</v>
      </c>
      <c r="T120">
        <v>17150</v>
      </c>
      <c r="U120">
        <v>5120</v>
      </c>
      <c r="V120">
        <v>503</v>
      </c>
      <c r="W120">
        <v>5120</v>
      </c>
      <c r="X120">
        <v>1</v>
      </c>
      <c r="Y120">
        <v>0.137248442938738</v>
      </c>
      <c r="Z120">
        <v>36.47</v>
      </c>
      <c r="AA120">
        <v>470.2</v>
      </c>
      <c r="AB120" t="s">
        <v>94</v>
      </c>
      <c r="AC120">
        <v>6.0390625</v>
      </c>
      <c r="AE120">
        <v>0</v>
      </c>
      <c r="AF120">
        <v>36.46875</v>
      </c>
      <c r="AG120">
        <v>7.046875</v>
      </c>
      <c r="AH120">
        <f t="shared" si="5"/>
        <v>29.421875</v>
      </c>
      <c r="AI120">
        <f t="shared" si="6"/>
        <v>5.1751662971175163</v>
      </c>
      <c r="AJ120">
        <f t="shared" si="7"/>
        <v>0.3371085569454832</v>
      </c>
      <c r="AK120">
        <f t="shared" si="8"/>
        <v>108.18102729411785</v>
      </c>
    </row>
    <row r="121" spans="1:37" x14ac:dyDescent="0.3">
      <c r="A121">
        <v>119</v>
      </c>
      <c r="B121">
        <v>238</v>
      </c>
      <c r="C121" t="s">
        <v>91</v>
      </c>
      <c r="D121">
        <v>3.8166637315231199E-2</v>
      </c>
      <c r="E121">
        <v>5120</v>
      </c>
      <c r="F121">
        <v>13824</v>
      </c>
      <c r="G121">
        <v>2.7</v>
      </c>
      <c r="H121">
        <v>3.26045259361833</v>
      </c>
      <c r="I121">
        <v>5.3905725009724996</v>
      </c>
      <c r="J121">
        <v>-1.0833319793749601</v>
      </c>
      <c r="K121" t="b">
        <v>1</v>
      </c>
      <c r="L121">
        <v>45.03</v>
      </c>
      <c r="M121" t="s">
        <v>92</v>
      </c>
      <c r="N121">
        <v>6.43153820233701</v>
      </c>
      <c r="O121">
        <v>4.2300000000000004</v>
      </c>
      <c r="P121">
        <v>1.653</v>
      </c>
      <c r="Q121" t="s">
        <v>771</v>
      </c>
      <c r="R121" t="s">
        <v>1941</v>
      </c>
      <c r="S121">
        <v>0</v>
      </c>
      <c r="T121">
        <v>16980</v>
      </c>
      <c r="U121">
        <v>5120</v>
      </c>
      <c r="V121">
        <v>855</v>
      </c>
      <c r="W121">
        <v>5120</v>
      </c>
      <c r="X121">
        <v>1</v>
      </c>
      <c r="Y121">
        <v>7.7305847565571795E-2</v>
      </c>
      <c r="Z121">
        <v>45.03</v>
      </c>
      <c r="AA121">
        <v>377</v>
      </c>
      <c r="AB121" t="s">
        <v>94</v>
      </c>
      <c r="AC121">
        <v>6.7109375</v>
      </c>
      <c r="AE121">
        <v>0</v>
      </c>
      <c r="AF121">
        <v>45.03125</v>
      </c>
      <c r="AG121">
        <v>5.33984375</v>
      </c>
      <c r="AH121">
        <f t="shared" si="5"/>
        <v>39.69140625</v>
      </c>
      <c r="AI121">
        <f t="shared" si="6"/>
        <v>8.4330651060716892</v>
      </c>
      <c r="AJ121">
        <f t="shared" si="7"/>
        <v>0.33846588337514882</v>
      </c>
      <c r="AK121">
        <f t="shared" si="8"/>
        <v>133.0451670666265</v>
      </c>
    </row>
    <row r="122" spans="1:37" x14ac:dyDescent="0.3">
      <c r="A122">
        <v>120</v>
      </c>
      <c r="B122">
        <v>244</v>
      </c>
      <c r="C122" t="s">
        <v>91</v>
      </c>
      <c r="D122">
        <v>3.8321555971957799E-2</v>
      </c>
      <c r="E122">
        <v>5120</v>
      </c>
      <c r="F122">
        <v>5120</v>
      </c>
      <c r="G122">
        <v>1</v>
      </c>
      <c r="H122">
        <v>4.4577015512094196</v>
      </c>
      <c r="I122">
        <v>10.2736090438029</v>
      </c>
      <c r="J122">
        <v>-1.01743196282545</v>
      </c>
      <c r="K122" t="b">
        <v>1</v>
      </c>
      <c r="L122">
        <v>202.1</v>
      </c>
      <c r="M122" t="s">
        <v>92</v>
      </c>
      <c r="N122">
        <v>10.3098194131446</v>
      </c>
      <c r="O122">
        <v>4.0860000000000003</v>
      </c>
      <c r="P122">
        <v>2.3050000000000002</v>
      </c>
      <c r="Q122" t="s">
        <v>773</v>
      </c>
      <c r="S122">
        <v>0</v>
      </c>
      <c r="T122">
        <v>12136</v>
      </c>
      <c r="U122">
        <v>5120</v>
      </c>
      <c r="V122">
        <v>25</v>
      </c>
      <c r="W122">
        <v>5120</v>
      </c>
      <c r="X122">
        <v>1</v>
      </c>
      <c r="Y122">
        <v>0.691540310241884</v>
      </c>
      <c r="Z122">
        <v>202.1</v>
      </c>
      <c r="AA122">
        <v>60.03</v>
      </c>
      <c r="AB122" t="s">
        <v>94</v>
      </c>
      <c r="AC122">
        <v>14.21875</v>
      </c>
      <c r="AE122">
        <v>5</v>
      </c>
      <c r="AF122">
        <v>202.125</v>
      </c>
      <c r="AG122">
        <v>38.53125</v>
      </c>
      <c r="AH122">
        <f t="shared" si="5"/>
        <v>163.59375</v>
      </c>
      <c r="AI122">
        <f t="shared" si="6"/>
        <v>5.2457420924574212</v>
      </c>
      <c r="AJ122">
        <f t="shared" si="7"/>
        <v>0.36152215143132183</v>
      </c>
      <c r="AK122">
        <f t="shared" si="8"/>
        <v>559.09437139537931</v>
      </c>
    </row>
    <row r="123" spans="1:37" x14ac:dyDescent="0.3">
      <c r="A123">
        <v>121</v>
      </c>
      <c r="B123">
        <v>245</v>
      </c>
      <c r="C123" t="s">
        <v>91</v>
      </c>
      <c r="D123">
        <v>2.8291338353785899E-2</v>
      </c>
      <c r="E123">
        <v>5120</v>
      </c>
      <c r="F123">
        <v>5120</v>
      </c>
      <c r="G123">
        <v>1</v>
      </c>
      <c r="H123">
        <v>2.4708977362250999</v>
      </c>
      <c r="I123">
        <v>5.9745535106380396</v>
      </c>
      <c r="J123">
        <v>-1.0182356215638599</v>
      </c>
      <c r="K123" t="b">
        <v>1</v>
      </c>
      <c r="L123">
        <v>262</v>
      </c>
      <c r="M123" t="s">
        <v>92</v>
      </c>
      <c r="N123">
        <v>6.2574221634137004</v>
      </c>
      <c r="O123">
        <v>4.09</v>
      </c>
      <c r="P123">
        <v>2.4180000000000001</v>
      </c>
      <c r="Q123" t="s">
        <v>774</v>
      </c>
      <c r="S123">
        <v>0</v>
      </c>
      <c r="T123">
        <v>12330</v>
      </c>
      <c r="U123">
        <v>5120</v>
      </c>
      <c r="V123">
        <v>546</v>
      </c>
      <c r="W123">
        <v>5120</v>
      </c>
      <c r="X123">
        <v>1</v>
      </c>
      <c r="Y123">
        <v>6.2948611962808307E-2</v>
      </c>
      <c r="Z123">
        <v>262</v>
      </c>
      <c r="AA123">
        <v>47.06</v>
      </c>
      <c r="AB123" t="s">
        <v>94</v>
      </c>
      <c r="AC123">
        <v>16.1875</v>
      </c>
      <c r="AE123">
        <v>4</v>
      </c>
      <c r="AF123">
        <v>262</v>
      </c>
      <c r="AG123">
        <v>5.44921875</v>
      </c>
      <c r="AH123">
        <f t="shared" si="5"/>
        <v>256.55078125</v>
      </c>
      <c r="AI123">
        <f t="shared" si="6"/>
        <v>48.080286738351255</v>
      </c>
      <c r="AJ123">
        <f t="shared" si="7"/>
        <v>0.36123172771160661</v>
      </c>
      <c r="AK123">
        <f t="shared" si="8"/>
        <v>725.29620158163584</v>
      </c>
    </row>
    <row r="124" spans="1:37" x14ac:dyDescent="0.3">
      <c r="A124">
        <v>122</v>
      </c>
      <c r="B124">
        <v>246</v>
      </c>
      <c r="C124" t="s">
        <v>91</v>
      </c>
      <c r="D124">
        <v>5.4865169687153201E-2</v>
      </c>
      <c r="E124">
        <v>5120</v>
      </c>
      <c r="F124">
        <v>5120</v>
      </c>
      <c r="G124">
        <v>1</v>
      </c>
      <c r="H124">
        <v>3.4432995248754499</v>
      </c>
      <c r="I124">
        <v>3.9107005345997501</v>
      </c>
      <c r="J124">
        <v>-1.0519892885770199</v>
      </c>
      <c r="K124" t="b">
        <v>1</v>
      </c>
      <c r="L124">
        <v>13.66</v>
      </c>
      <c r="M124" t="s">
        <v>92</v>
      </c>
      <c r="N124">
        <v>5.1156845675017797</v>
      </c>
      <c r="O124">
        <v>3.625</v>
      </c>
      <c r="P124">
        <v>1.1359999999999999</v>
      </c>
      <c r="Q124" t="s">
        <v>775</v>
      </c>
      <c r="S124">
        <v>0</v>
      </c>
      <c r="T124">
        <v>4212</v>
      </c>
      <c r="U124">
        <v>5120</v>
      </c>
      <c r="V124">
        <v>298</v>
      </c>
      <c r="W124">
        <v>5120</v>
      </c>
      <c r="X124">
        <v>1</v>
      </c>
      <c r="Y124">
        <v>0.14153654125676501</v>
      </c>
      <c r="Z124">
        <v>13.66</v>
      </c>
      <c r="AA124">
        <v>308.5</v>
      </c>
      <c r="AB124" t="s">
        <v>94</v>
      </c>
      <c r="AC124">
        <v>3.6953125</v>
      </c>
      <c r="AE124">
        <v>5</v>
      </c>
      <c r="AF124">
        <v>13.65625</v>
      </c>
      <c r="AG124">
        <v>2.974609375</v>
      </c>
      <c r="AH124">
        <f t="shared" si="5"/>
        <v>10.681640625</v>
      </c>
      <c r="AI124">
        <f t="shared" si="6"/>
        <v>4.5909389363099145</v>
      </c>
      <c r="AJ124">
        <f t="shared" si="7"/>
        <v>0.34924231388419236</v>
      </c>
      <c r="AK124">
        <f t="shared" si="8"/>
        <v>39.102506933132879</v>
      </c>
    </row>
    <row r="125" spans="1:37" x14ac:dyDescent="0.3">
      <c r="A125">
        <v>123</v>
      </c>
      <c r="B125">
        <v>247</v>
      </c>
      <c r="C125" t="s">
        <v>91</v>
      </c>
      <c r="D125">
        <v>4.7402133100043001E-2</v>
      </c>
      <c r="E125">
        <v>5120</v>
      </c>
      <c r="F125">
        <v>5120</v>
      </c>
      <c r="G125">
        <v>1</v>
      </c>
      <c r="H125">
        <v>5.8710666523211597</v>
      </c>
      <c r="I125">
        <v>7.7344422988097996</v>
      </c>
      <c r="J125">
        <v>-1.0544002647922499</v>
      </c>
      <c r="K125" t="b">
        <v>1</v>
      </c>
      <c r="L125">
        <v>20.75</v>
      </c>
      <c r="M125" t="s">
        <v>92</v>
      </c>
      <c r="N125">
        <v>7.8086488592413703</v>
      </c>
      <c r="O125">
        <v>3.625</v>
      </c>
      <c r="P125">
        <v>1.3169999999999999</v>
      </c>
      <c r="Q125" t="s">
        <v>776</v>
      </c>
      <c r="S125">
        <v>0</v>
      </c>
      <c r="T125">
        <v>4220</v>
      </c>
      <c r="U125">
        <v>5120</v>
      </c>
      <c r="V125">
        <v>26</v>
      </c>
      <c r="W125">
        <v>5120</v>
      </c>
      <c r="X125">
        <v>1</v>
      </c>
      <c r="Y125">
        <v>0.95529476585371798</v>
      </c>
      <c r="Z125">
        <v>20.75</v>
      </c>
      <c r="AA125">
        <v>203.4</v>
      </c>
      <c r="AB125" t="s">
        <v>94</v>
      </c>
      <c r="AC125">
        <v>4.5546875</v>
      </c>
      <c r="AE125">
        <v>4</v>
      </c>
      <c r="AF125">
        <v>20.75</v>
      </c>
      <c r="AG125">
        <v>6.8515625</v>
      </c>
      <c r="AH125">
        <f t="shared" si="5"/>
        <v>13.8984375</v>
      </c>
      <c r="AI125">
        <f t="shared" si="6"/>
        <v>3.0285062713797037</v>
      </c>
      <c r="AJ125">
        <f t="shared" si="7"/>
        <v>0.34840131319577516</v>
      </c>
      <c r="AK125">
        <f t="shared" si="8"/>
        <v>59.557754847898842</v>
      </c>
    </row>
    <row r="126" spans="1:37" x14ac:dyDescent="0.3">
      <c r="A126">
        <v>124</v>
      </c>
      <c r="B126">
        <v>250</v>
      </c>
      <c r="C126" t="s">
        <v>91</v>
      </c>
      <c r="D126">
        <v>1.93676125728422E-2</v>
      </c>
      <c r="E126">
        <v>5120</v>
      </c>
      <c r="F126">
        <v>13824</v>
      </c>
      <c r="G126">
        <v>2.7</v>
      </c>
      <c r="H126">
        <v>3.2588653078058401</v>
      </c>
      <c r="I126">
        <v>6.8741690086529497</v>
      </c>
      <c r="J126">
        <v>-1.07931368568292</v>
      </c>
      <c r="K126" t="b">
        <v>1</v>
      </c>
      <c r="L126">
        <v>128.6</v>
      </c>
      <c r="M126" t="s">
        <v>92</v>
      </c>
      <c r="N126">
        <v>7.1146995858820796</v>
      </c>
      <c r="O126">
        <v>4.2770000000000001</v>
      </c>
      <c r="P126">
        <v>2.11</v>
      </c>
      <c r="Q126" t="s">
        <v>777</v>
      </c>
      <c r="S126">
        <v>0</v>
      </c>
      <c r="T126">
        <v>18930</v>
      </c>
      <c r="U126">
        <v>5120</v>
      </c>
      <c r="V126">
        <v>634</v>
      </c>
      <c r="W126">
        <v>5120</v>
      </c>
      <c r="X126">
        <v>1</v>
      </c>
      <c r="Y126">
        <v>8.9711001815282201E-2</v>
      </c>
      <c r="Z126">
        <v>128.6</v>
      </c>
      <c r="AA126">
        <v>147.1</v>
      </c>
      <c r="AB126" t="s">
        <v>94</v>
      </c>
      <c r="AC126">
        <v>11.34375</v>
      </c>
      <c r="AE126">
        <v>0</v>
      </c>
      <c r="AF126">
        <v>128.625</v>
      </c>
      <c r="AG126">
        <v>6.8203125</v>
      </c>
      <c r="AH126">
        <f t="shared" si="5"/>
        <v>121.8046875</v>
      </c>
      <c r="AI126">
        <f t="shared" si="6"/>
        <v>18.859106529209622</v>
      </c>
      <c r="AJ126">
        <f t="shared" si="7"/>
        <v>0.33982867491389462</v>
      </c>
      <c r="AK126">
        <f t="shared" si="8"/>
        <v>378.49954843448938</v>
      </c>
    </row>
    <row r="127" spans="1:37" x14ac:dyDescent="0.3">
      <c r="A127">
        <v>125</v>
      </c>
      <c r="B127">
        <v>251</v>
      </c>
      <c r="C127" t="s">
        <v>91</v>
      </c>
      <c r="D127">
        <v>4.5069171301124401E-2</v>
      </c>
      <c r="E127">
        <v>5120</v>
      </c>
      <c r="F127">
        <v>13824</v>
      </c>
      <c r="G127">
        <v>2.7</v>
      </c>
      <c r="H127">
        <v>3.9595137811584298</v>
      </c>
      <c r="I127">
        <v>6.3955427676133301</v>
      </c>
      <c r="J127">
        <v>-1.0873502730670099</v>
      </c>
      <c r="K127" t="b">
        <v>1</v>
      </c>
      <c r="L127">
        <v>41.25</v>
      </c>
      <c r="M127" t="s">
        <v>92</v>
      </c>
      <c r="N127">
        <v>7.1170158801476404</v>
      </c>
      <c r="O127">
        <v>4.24</v>
      </c>
      <c r="P127">
        <v>1.615</v>
      </c>
      <c r="Q127" t="s">
        <v>779</v>
      </c>
      <c r="S127">
        <v>0</v>
      </c>
      <c r="T127">
        <v>17380</v>
      </c>
      <c r="U127">
        <v>5120</v>
      </c>
      <c r="V127">
        <v>530</v>
      </c>
      <c r="W127">
        <v>5120</v>
      </c>
      <c r="X127">
        <v>1</v>
      </c>
      <c r="Y127">
        <v>0.12855306386099999</v>
      </c>
      <c r="Z127">
        <v>41.25</v>
      </c>
      <c r="AA127">
        <v>421.2</v>
      </c>
      <c r="AB127" t="s">
        <v>94</v>
      </c>
      <c r="AC127">
        <v>6.421875</v>
      </c>
      <c r="AE127">
        <v>0</v>
      </c>
      <c r="AF127">
        <v>41.25</v>
      </c>
      <c r="AG127">
        <v>6.984375</v>
      </c>
      <c r="AH127">
        <f t="shared" si="5"/>
        <v>34.265625</v>
      </c>
      <c r="AI127">
        <f t="shared" si="6"/>
        <v>5.9060402684563762</v>
      </c>
      <c r="AJ127">
        <f t="shared" si="7"/>
        <v>0.3371085569454832</v>
      </c>
      <c r="AK127">
        <f t="shared" si="8"/>
        <v>122.3641439830639</v>
      </c>
    </row>
    <row r="128" spans="1:37" x14ac:dyDescent="0.3">
      <c r="A128">
        <v>126</v>
      </c>
      <c r="B128">
        <v>252</v>
      </c>
      <c r="C128" t="s">
        <v>91</v>
      </c>
      <c r="D128">
        <v>3.5276212072958203E-2</v>
      </c>
      <c r="E128">
        <v>5120</v>
      </c>
      <c r="F128">
        <v>13824</v>
      </c>
      <c r="G128">
        <v>2.7</v>
      </c>
      <c r="H128">
        <v>3.2099772333555099</v>
      </c>
      <c r="I128">
        <v>5.2632341550819302</v>
      </c>
      <c r="J128">
        <v>-1.0825283206365499</v>
      </c>
      <c r="K128" t="b">
        <v>1</v>
      </c>
      <c r="L128">
        <v>43.62</v>
      </c>
      <c r="M128" t="s">
        <v>92</v>
      </c>
      <c r="N128">
        <v>6.4228936133574202</v>
      </c>
      <c r="O128">
        <v>4.234</v>
      </c>
      <c r="P128">
        <v>1.64</v>
      </c>
      <c r="Q128" t="s">
        <v>778</v>
      </c>
      <c r="R128" t="s">
        <v>1941</v>
      </c>
      <c r="S128">
        <v>0</v>
      </c>
      <c r="T128">
        <v>17180</v>
      </c>
      <c r="U128">
        <v>5120</v>
      </c>
      <c r="V128">
        <v>838</v>
      </c>
      <c r="W128">
        <v>5120</v>
      </c>
      <c r="X128">
        <v>1</v>
      </c>
      <c r="Y128">
        <v>7.6342396751124197E-2</v>
      </c>
      <c r="Z128">
        <v>43.62</v>
      </c>
      <c r="AA128">
        <v>394</v>
      </c>
      <c r="AB128" t="s">
        <v>94</v>
      </c>
      <c r="AC128">
        <v>6.60546875</v>
      </c>
      <c r="AE128">
        <v>0</v>
      </c>
      <c r="AF128">
        <v>43.625</v>
      </c>
      <c r="AG128">
        <v>5.421875</v>
      </c>
      <c r="AH128">
        <f t="shared" si="5"/>
        <v>38.203125</v>
      </c>
      <c r="AI128">
        <f t="shared" si="6"/>
        <v>8.0461095100864561</v>
      </c>
      <c r="AJ128">
        <f t="shared" si="7"/>
        <v>0.33873800377129798</v>
      </c>
      <c r="AK128">
        <f t="shared" si="8"/>
        <v>128.78684858004246</v>
      </c>
    </row>
    <row r="129" spans="1:37" x14ac:dyDescent="0.3">
      <c r="A129">
        <v>127</v>
      </c>
      <c r="B129">
        <v>258</v>
      </c>
      <c r="C129" t="s">
        <v>91</v>
      </c>
      <c r="D129">
        <v>3.9802346188516899E-2</v>
      </c>
      <c r="E129">
        <v>5120</v>
      </c>
      <c r="F129">
        <v>5120</v>
      </c>
      <c r="G129">
        <v>1</v>
      </c>
      <c r="H129">
        <v>2.5272569526889699</v>
      </c>
      <c r="I129">
        <v>5.8442817030932401</v>
      </c>
      <c r="J129">
        <v>-1.0214502565174901</v>
      </c>
      <c r="K129" t="b">
        <v>1</v>
      </c>
      <c r="L129">
        <v>205.2</v>
      </c>
      <c r="M129" t="s">
        <v>92</v>
      </c>
      <c r="N129">
        <v>6.2028255543771103</v>
      </c>
      <c r="O129">
        <v>4.0819999999999999</v>
      </c>
      <c r="P129">
        <v>2.3119999999999998</v>
      </c>
      <c r="Q129" t="s">
        <v>780</v>
      </c>
      <c r="S129">
        <v>0</v>
      </c>
      <c r="T129">
        <v>12100</v>
      </c>
      <c r="U129">
        <v>5120</v>
      </c>
      <c r="V129">
        <v>469</v>
      </c>
      <c r="W129">
        <v>5120</v>
      </c>
      <c r="X129">
        <v>1</v>
      </c>
      <c r="Y129">
        <v>7.0522173614359196E-2</v>
      </c>
      <c r="Z129">
        <v>205.2</v>
      </c>
      <c r="AA129">
        <v>58.94</v>
      </c>
      <c r="AB129" t="s">
        <v>94</v>
      </c>
      <c r="AC129">
        <v>14.328125</v>
      </c>
      <c r="AE129">
        <v>3</v>
      </c>
      <c r="AF129">
        <v>205.25</v>
      </c>
      <c r="AG129">
        <v>6.203125</v>
      </c>
      <c r="AH129">
        <f t="shared" si="5"/>
        <v>199.046875</v>
      </c>
      <c r="AI129">
        <f t="shared" si="6"/>
        <v>33.088161209068012</v>
      </c>
      <c r="AJ129">
        <f t="shared" si="7"/>
        <v>0.36007236403723386</v>
      </c>
      <c r="AK129">
        <f t="shared" si="8"/>
        <v>570.02430761049959</v>
      </c>
    </row>
    <row r="130" spans="1:37" x14ac:dyDescent="0.3">
      <c r="A130">
        <v>128</v>
      </c>
      <c r="B130">
        <v>259</v>
      </c>
      <c r="C130" t="s">
        <v>91</v>
      </c>
      <c r="D130">
        <v>1.6869748019741299E-2</v>
      </c>
      <c r="E130">
        <v>5120</v>
      </c>
      <c r="F130">
        <v>5120</v>
      </c>
      <c r="G130">
        <v>1</v>
      </c>
      <c r="H130">
        <v>2.8929324569185102</v>
      </c>
      <c r="I130">
        <v>6.9441679483454104</v>
      </c>
      <c r="J130">
        <v>-1.0262722089479399</v>
      </c>
      <c r="K130" t="b">
        <v>1</v>
      </c>
      <c r="L130">
        <v>251</v>
      </c>
      <c r="M130" t="s">
        <v>92</v>
      </c>
      <c r="N130">
        <v>7.0828996005387799</v>
      </c>
      <c r="O130">
        <v>4.09</v>
      </c>
      <c r="P130">
        <v>2.4</v>
      </c>
      <c r="Q130" t="s">
        <v>781</v>
      </c>
      <c r="S130">
        <v>0</v>
      </c>
      <c r="T130">
        <v>12340</v>
      </c>
      <c r="U130">
        <v>5120</v>
      </c>
      <c r="V130">
        <v>212</v>
      </c>
      <c r="W130">
        <v>5120</v>
      </c>
      <c r="X130">
        <v>1</v>
      </c>
      <c r="Y130">
        <v>0.13000713489955201</v>
      </c>
      <c r="Z130">
        <v>251</v>
      </c>
      <c r="AA130">
        <v>49.16</v>
      </c>
      <c r="AB130" t="s">
        <v>94</v>
      </c>
      <c r="AC130">
        <v>15.84375</v>
      </c>
      <c r="AE130">
        <v>5</v>
      </c>
      <c r="AF130">
        <v>251</v>
      </c>
      <c r="AG130">
        <v>10.5390625</v>
      </c>
      <c r="AH130">
        <f t="shared" si="5"/>
        <v>240.4609375</v>
      </c>
      <c r="AI130">
        <f t="shared" si="6"/>
        <v>23.816160118606376</v>
      </c>
      <c r="AJ130">
        <f t="shared" si="7"/>
        <v>0.35834029156791924</v>
      </c>
      <c r="AK130">
        <f t="shared" si="8"/>
        <v>700.45151468105519</v>
      </c>
    </row>
    <row r="131" spans="1:37" x14ac:dyDescent="0.3">
      <c r="A131">
        <v>129</v>
      </c>
      <c r="B131">
        <v>260</v>
      </c>
      <c r="C131" t="s">
        <v>91</v>
      </c>
      <c r="D131">
        <v>4.2710116506462899E-2</v>
      </c>
      <c r="E131">
        <v>5120</v>
      </c>
      <c r="F131">
        <v>5120</v>
      </c>
      <c r="G131">
        <v>1</v>
      </c>
      <c r="H131">
        <v>3.8028819698825398</v>
      </c>
      <c r="I131">
        <v>4.2485322007281496</v>
      </c>
      <c r="J131">
        <v>-1.05841855848429</v>
      </c>
      <c r="K131" t="b">
        <v>1</v>
      </c>
      <c r="L131">
        <v>13.11</v>
      </c>
      <c r="M131" t="s">
        <v>92</v>
      </c>
      <c r="N131">
        <v>5.3355522179440404</v>
      </c>
      <c r="O131">
        <v>3.6539999999999999</v>
      </c>
      <c r="P131">
        <v>1.117</v>
      </c>
      <c r="Q131" t="s">
        <v>782</v>
      </c>
      <c r="S131">
        <v>0</v>
      </c>
      <c r="T131">
        <v>4510</v>
      </c>
      <c r="U131">
        <v>5120</v>
      </c>
      <c r="V131">
        <v>313</v>
      </c>
      <c r="W131">
        <v>5120</v>
      </c>
      <c r="X131">
        <v>1</v>
      </c>
      <c r="Y131">
        <v>0.158428255873382</v>
      </c>
      <c r="Z131">
        <v>13.11</v>
      </c>
      <c r="AA131">
        <v>344.2</v>
      </c>
      <c r="AB131" t="s">
        <v>94</v>
      </c>
      <c r="AC131">
        <v>3.62109375</v>
      </c>
      <c r="AE131">
        <v>5</v>
      </c>
      <c r="AF131">
        <v>13.109375</v>
      </c>
      <c r="AG131">
        <v>2.994140625</v>
      </c>
      <c r="AH131">
        <f t="shared" ref="AH131:AH194" si="9">AF131-AG131</f>
        <v>10.115234375</v>
      </c>
      <c r="AI131">
        <f t="shared" ref="AI131:AI194" si="10">AF131/AG131</f>
        <v>4.3783431180691457</v>
      </c>
      <c r="AJ131">
        <f t="shared" ref="AJ131:AJ194" si="11">EXP(J131)</f>
        <v>0.34700414339592994</v>
      </c>
      <c r="AK131">
        <f t="shared" ref="AK131:AK194" si="12">AF131/AJ131</f>
        <v>37.77872757283555</v>
      </c>
    </row>
    <row r="132" spans="1:37" x14ac:dyDescent="0.3">
      <c r="A132">
        <v>130</v>
      </c>
      <c r="B132">
        <v>261</v>
      </c>
      <c r="C132" t="s">
        <v>91</v>
      </c>
      <c r="D132">
        <v>4.7062852082353501E-2</v>
      </c>
      <c r="E132">
        <v>5120</v>
      </c>
      <c r="F132">
        <v>5120</v>
      </c>
      <c r="G132">
        <v>1</v>
      </c>
      <c r="H132">
        <v>3.9434454884907701</v>
      </c>
      <c r="I132">
        <v>5.0140293222802601</v>
      </c>
      <c r="J132">
        <v>-1.05600758226907</v>
      </c>
      <c r="K132" t="b">
        <v>1</v>
      </c>
      <c r="L132">
        <v>18.7</v>
      </c>
      <c r="M132" t="s">
        <v>92</v>
      </c>
      <c r="N132">
        <v>5.5277292602150796</v>
      </c>
      <c r="O132">
        <v>3.6459999999999999</v>
      </c>
      <c r="P132">
        <v>1.2709999999999999</v>
      </c>
      <c r="Q132" t="s">
        <v>783</v>
      </c>
      <c r="S132">
        <v>0</v>
      </c>
      <c r="T132">
        <v>4424</v>
      </c>
      <c r="U132">
        <v>5120</v>
      </c>
      <c r="V132">
        <v>255</v>
      </c>
      <c r="W132">
        <v>5120</v>
      </c>
      <c r="X132">
        <v>1</v>
      </c>
      <c r="Y132">
        <v>0.184325706437791</v>
      </c>
      <c r="Z132">
        <v>18.7</v>
      </c>
      <c r="AA132">
        <v>236.5</v>
      </c>
      <c r="AB132" t="s">
        <v>94</v>
      </c>
      <c r="AC132">
        <v>4.32421875</v>
      </c>
      <c r="AE132">
        <v>5</v>
      </c>
      <c r="AF132">
        <v>18.703125</v>
      </c>
      <c r="AG132">
        <v>3.271484375</v>
      </c>
      <c r="AH132">
        <f t="shared" si="9"/>
        <v>15.431640625</v>
      </c>
      <c r="AI132">
        <f t="shared" si="10"/>
        <v>5.7170149253731344</v>
      </c>
      <c r="AJ132">
        <f t="shared" si="11"/>
        <v>0.34784177147718343</v>
      </c>
      <c r="AK132">
        <f t="shared" si="12"/>
        <v>53.769059766954484</v>
      </c>
    </row>
    <row r="133" spans="1:37" x14ac:dyDescent="0.3">
      <c r="A133">
        <v>131</v>
      </c>
      <c r="B133">
        <v>264</v>
      </c>
      <c r="C133" t="s">
        <v>91</v>
      </c>
      <c r="D133">
        <v>1.9663765811522901E-2</v>
      </c>
      <c r="E133">
        <v>5120</v>
      </c>
      <c r="F133">
        <v>13824</v>
      </c>
      <c r="G133">
        <v>2.7</v>
      </c>
      <c r="H133">
        <v>3.3100900883529398</v>
      </c>
      <c r="I133">
        <v>6.86585092545082</v>
      </c>
      <c r="J133">
        <v>-1.0801173444213299</v>
      </c>
      <c r="K133" t="b">
        <v>1</v>
      </c>
      <c r="L133">
        <v>118.75</v>
      </c>
      <c r="M133" t="s">
        <v>92</v>
      </c>
      <c r="N133">
        <v>7.1443986003262197</v>
      </c>
      <c r="O133">
        <v>4.28</v>
      </c>
      <c r="P133">
        <v>2.0739999999999998</v>
      </c>
      <c r="Q133" t="s">
        <v>784</v>
      </c>
      <c r="S133">
        <v>0</v>
      </c>
      <c r="T133">
        <v>19020</v>
      </c>
      <c r="U133">
        <v>5120</v>
      </c>
      <c r="V133">
        <v>608</v>
      </c>
      <c r="W133">
        <v>5120</v>
      </c>
      <c r="X133">
        <v>1</v>
      </c>
      <c r="Y133">
        <v>9.3686524268175697E-2</v>
      </c>
      <c r="Z133">
        <v>118.75</v>
      </c>
      <c r="AA133">
        <v>160.19999999999999</v>
      </c>
      <c r="AB133" t="s">
        <v>94</v>
      </c>
      <c r="AC133">
        <v>10.8984375</v>
      </c>
      <c r="AE133">
        <v>0</v>
      </c>
      <c r="AF133">
        <v>118.75</v>
      </c>
      <c r="AG133">
        <v>7.015625</v>
      </c>
      <c r="AH133">
        <f t="shared" si="9"/>
        <v>111.734375</v>
      </c>
      <c r="AI133">
        <f t="shared" si="10"/>
        <v>16.92650334075724</v>
      </c>
      <c r="AJ133">
        <f t="shared" si="11"/>
        <v>0.33955567834247119</v>
      </c>
      <c r="AK133">
        <f t="shared" si="12"/>
        <v>349.72173217562977</v>
      </c>
    </row>
    <row r="134" spans="1:37" x14ac:dyDescent="0.3">
      <c r="A134">
        <v>132</v>
      </c>
      <c r="B134">
        <v>265</v>
      </c>
      <c r="C134" t="s">
        <v>91</v>
      </c>
      <c r="D134">
        <v>3.9288197692408398E-2</v>
      </c>
      <c r="E134">
        <v>5120</v>
      </c>
      <c r="F134">
        <v>13824</v>
      </c>
      <c r="G134">
        <v>2.7</v>
      </c>
      <c r="H134">
        <v>7.1845168101408001</v>
      </c>
      <c r="I134">
        <v>11.9625011340723</v>
      </c>
      <c r="J134">
        <v>-1.0873502730670099</v>
      </c>
      <c r="K134" t="b">
        <v>1</v>
      </c>
      <c r="L134">
        <v>46.25</v>
      </c>
      <c r="M134" t="s">
        <v>92</v>
      </c>
      <c r="N134">
        <v>12.0093217064583</v>
      </c>
      <c r="O134">
        <v>4.242</v>
      </c>
      <c r="P134">
        <v>1.665</v>
      </c>
      <c r="Q134" t="s">
        <v>786</v>
      </c>
      <c r="S134">
        <v>0</v>
      </c>
      <c r="T134">
        <v>17520</v>
      </c>
      <c r="U134">
        <v>5120</v>
      </c>
      <c r="V134">
        <v>26</v>
      </c>
      <c r="W134">
        <v>5120</v>
      </c>
      <c r="X134">
        <v>1</v>
      </c>
      <c r="Y134">
        <v>1.21288353450194</v>
      </c>
      <c r="Z134">
        <v>46.25</v>
      </c>
      <c r="AA134">
        <v>378.8</v>
      </c>
      <c r="AB134" t="s">
        <v>94</v>
      </c>
      <c r="AC134">
        <v>6.80078125</v>
      </c>
      <c r="AD134" t="s">
        <v>98</v>
      </c>
      <c r="AE134">
        <v>0</v>
      </c>
      <c r="AF134">
        <v>46.25</v>
      </c>
      <c r="AG134">
        <v>17.59375</v>
      </c>
      <c r="AH134">
        <f t="shared" si="9"/>
        <v>28.65625</v>
      </c>
      <c r="AI134">
        <f t="shared" si="10"/>
        <v>2.6287744227353462</v>
      </c>
      <c r="AJ134">
        <f t="shared" si="11"/>
        <v>0.3371085569454832</v>
      </c>
      <c r="AK134">
        <f t="shared" si="12"/>
        <v>137.19616143555649</v>
      </c>
    </row>
    <row r="135" spans="1:37" x14ac:dyDescent="0.3">
      <c r="A135">
        <v>133</v>
      </c>
      <c r="B135">
        <v>266</v>
      </c>
      <c r="C135" t="s">
        <v>91</v>
      </c>
      <c r="D135">
        <v>2.8471931240456098E-2</v>
      </c>
      <c r="E135">
        <v>5120</v>
      </c>
      <c r="F135">
        <v>13824</v>
      </c>
      <c r="G135">
        <v>2.7</v>
      </c>
      <c r="H135">
        <v>3.2851932069307201</v>
      </c>
      <c r="I135">
        <v>5.4571422314347204</v>
      </c>
      <c r="J135">
        <v>-1.0833319793749601</v>
      </c>
      <c r="K135" t="b">
        <v>1</v>
      </c>
      <c r="L135">
        <v>45.88</v>
      </c>
      <c r="M135" t="s">
        <v>92</v>
      </c>
      <c r="N135">
        <v>6.5416465835231303</v>
      </c>
      <c r="O135">
        <v>4.24</v>
      </c>
      <c r="P135">
        <v>1.661</v>
      </c>
      <c r="Q135" t="s">
        <v>785</v>
      </c>
      <c r="R135" t="s">
        <v>1941</v>
      </c>
      <c r="S135">
        <v>0</v>
      </c>
      <c r="T135">
        <v>17300</v>
      </c>
      <c r="U135">
        <v>5120</v>
      </c>
      <c r="V135">
        <v>744</v>
      </c>
      <c r="W135">
        <v>5120</v>
      </c>
      <c r="X135">
        <v>1</v>
      </c>
      <c r="Y135">
        <v>8.3779247765696202E-2</v>
      </c>
      <c r="Z135">
        <v>45.88</v>
      </c>
      <c r="AA135">
        <v>377</v>
      </c>
      <c r="AB135" t="s">
        <v>94</v>
      </c>
      <c r="AC135">
        <v>6.7734375</v>
      </c>
      <c r="AE135">
        <v>0</v>
      </c>
      <c r="AF135">
        <v>45.875</v>
      </c>
      <c r="AG135">
        <v>5.76171875</v>
      </c>
      <c r="AH135">
        <f t="shared" si="9"/>
        <v>40.11328125</v>
      </c>
      <c r="AI135">
        <f t="shared" si="10"/>
        <v>7.9620338983050845</v>
      </c>
      <c r="AJ135">
        <f t="shared" si="11"/>
        <v>0.33846588337514882</v>
      </c>
      <c r="AK135">
        <f t="shared" si="12"/>
        <v>135.53803279237178</v>
      </c>
    </row>
    <row r="136" spans="1:37" x14ac:dyDescent="0.3">
      <c r="A136">
        <v>134</v>
      </c>
      <c r="B136">
        <v>272</v>
      </c>
      <c r="C136" t="s">
        <v>91</v>
      </c>
      <c r="D136">
        <v>3.93491781652743E-2</v>
      </c>
      <c r="E136">
        <v>5120</v>
      </c>
      <c r="F136">
        <v>5120</v>
      </c>
      <c r="G136">
        <v>1</v>
      </c>
      <c r="H136">
        <v>4.3792391132889303</v>
      </c>
      <c r="I136">
        <v>10.0243520327629</v>
      </c>
      <c r="J136">
        <v>-1.0222539152559</v>
      </c>
      <c r="K136" t="b">
        <v>1</v>
      </c>
      <c r="L136">
        <v>194.8</v>
      </c>
      <c r="M136" t="s">
        <v>92</v>
      </c>
      <c r="N136">
        <v>10.057123016648999</v>
      </c>
      <c r="O136">
        <v>4.0819999999999999</v>
      </c>
      <c r="P136">
        <v>2.29</v>
      </c>
      <c r="Q136" t="s">
        <v>787</v>
      </c>
      <c r="S136">
        <v>0</v>
      </c>
      <c r="T136">
        <v>12056</v>
      </c>
      <c r="U136">
        <v>5120</v>
      </c>
      <c r="V136">
        <v>26</v>
      </c>
      <c r="W136">
        <v>5120</v>
      </c>
      <c r="X136">
        <v>1</v>
      </c>
      <c r="Y136">
        <v>0.66272331460600897</v>
      </c>
      <c r="Z136">
        <v>194.8</v>
      </c>
      <c r="AA136">
        <v>61.9</v>
      </c>
      <c r="AB136" t="s">
        <v>94</v>
      </c>
      <c r="AC136">
        <v>13.953125</v>
      </c>
      <c r="AE136">
        <v>3</v>
      </c>
      <c r="AF136">
        <v>194.75</v>
      </c>
      <c r="AG136">
        <v>35.25</v>
      </c>
      <c r="AH136">
        <f t="shared" si="9"/>
        <v>159.5</v>
      </c>
      <c r="AI136">
        <f t="shared" si="10"/>
        <v>5.5248226950354606</v>
      </c>
      <c r="AJ136">
        <f t="shared" si="11"/>
        <v>0.35978310498376698</v>
      </c>
      <c r="AK136">
        <f t="shared" si="12"/>
        <v>541.29834698265472</v>
      </c>
    </row>
    <row r="137" spans="1:37" x14ac:dyDescent="0.3">
      <c r="A137">
        <v>135</v>
      </c>
      <c r="B137">
        <v>273</v>
      </c>
      <c r="C137" t="s">
        <v>91</v>
      </c>
      <c r="D137">
        <v>2.45845992019217E-2</v>
      </c>
      <c r="E137">
        <v>5120</v>
      </c>
      <c r="F137">
        <v>5120</v>
      </c>
      <c r="G137">
        <v>1</v>
      </c>
      <c r="H137">
        <v>2.8145244028118199</v>
      </c>
      <c r="I137">
        <v>6.6844954566780901</v>
      </c>
      <c r="J137">
        <v>-1.0238612327327199</v>
      </c>
      <c r="K137" t="b">
        <v>1</v>
      </c>
      <c r="L137">
        <v>237.1</v>
      </c>
      <c r="M137" t="s">
        <v>92</v>
      </c>
      <c r="N137">
        <v>6.8853000274691603</v>
      </c>
      <c r="O137">
        <v>4.09</v>
      </c>
      <c r="P137">
        <v>2.375</v>
      </c>
      <c r="Q137" t="s">
        <v>788</v>
      </c>
      <c r="S137">
        <v>0</v>
      </c>
      <c r="T137">
        <v>12344</v>
      </c>
      <c r="U137">
        <v>5120</v>
      </c>
      <c r="V137">
        <v>208</v>
      </c>
      <c r="W137">
        <v>5120</v>
      </c>
      <c r="X137">
        <v>1</v>
      </c>
      <c r="Y137">
        <v>0.12581463028689799</v>
      </c>
      <c r="Z137">
        <v>237.1</v>
      </c>
      <c r="AA137">
        <v>52.06</v>
      </c>
      <c r="AB137" t="s">
        <v>94</v>
      </c>
      <c r="AC137">
        <v>15.3984375</v>
      </c>
      <c r="AE137">
        <v>4</v>
      </c>
      <c r="AF137">
        <v>237.125</v>
      </c>
      <c r="AG137">
        <v>10.78125</v>
      </c>
      <c r="AH137">
        <f t="shared" si="9"/>
        <v>226.34375</v>
      </c>
      <c r="AI137">
        <f t="shared" si="10"/>
        <v>21.994202898550725</v>
      </c>
      <c r="AJ137">
        <f t="shared" si="11"/>
        <v>0.35920528380669886</v>
      </c>
      <c r="AK137">
        <f t="shared" si="12"/>
        <v>660.13783953023756</v>
      </c>
    </row>
    <row r="138" spans="1:37" x14ac:dyDescent="0.3">
      <c r="A138">
        <v>136</v>
      </c>
      <c r="B138">
        <v>274</v>
      </c>
      <c r="C138" t="s">
        <v>91</v>
      </c>
      <c r="D138">
        <v>5.8945395255033603E-2</v>
      </c>
      <c r="E138">
        <v>5120</v>
      </c>
      <c r="F138">
        <v>5120</v>
      </c>
      <c r="G138">
        <v>1</v>
      </c>
      <c r="H138">
        <v>3.3857974915917102</v>
      </c>
      <c r="I138">
        <v>3.7726513065489602</v>
      </c>
      <c r="J138">
        <v>-1.0544002647922499</v>
      </c>
      <c r="K138" t="b">
        <v>1</v>
      </c>
      <c r="L138">
        <v>13</v>
      </c>
      <c r="M138" t="s">
        <v>92</v>
      </c>
      <c r="N138">
        <v>5.0161503358455901</v>
      </c>
      <c r="O138">
        <v>3.6389999999999998</v>
      </c>
      <c r="P138">
        <v>1.1140000000000001</v>
      </c>
      <c r="Q138" t="s">
        <v>789</v>
      </c>
      <c r="S138">
        <v>0</v>
      </c>
      <c r="T138">
        <v>4344</v>
      </c>
      <c r="U138">
        <v>5120</v>
      </c>
      <c r="V138">
        <v>404</v>
      </c>
      <c r="W138">
        <v>5120</v>
      </c>
      <c r="X138">
        <v>1</v>
      </c>
      <c r="Y138">
        <v>0.118697861622172</v>
      </c>
      <c r="Z138">
        <v>13</v>
      </c>
      <c r="AA138">
        <v>334.2</v>
      </c>
      <c r="AB138" t="s">
        <v>94</v>
      </c>
      <c r="AC138">
        <v>3.60546875</v>
      </c>
      <c r="AE138">
        <v>6</v>
      </c>
      <c r="AF138">
        <v>13</v>
      </c>
      <c r="AG138">
        <v>2.603515625</v>
      </c>
      <c r="AH138">
        <f t="shared" si="9"/>
        <v>10.396484375</v>
      </c>
      <c r="AI138">
        <f t="shared" si="10"/>
        <v>4.9932483120780198</v>
      </c>
      <c r="AJ138">
        <f t="shared" si="11"/>
        <v>0.34840131319577516</v>
      </c>
      <c r="AK138">
        <f t="shared" si="12"/>
        <v>37.313292193864335</v>
      </c>
    </row>
    <row r="139" spans="1:37" x14ac:dyDescent="0.3">
      <c r="A139">
        <v>137</v>
      </c>
      <c r="B139">
        <v>275</v>
      </c>
      <c r="C139" t="s">
        <v>91</v>
      </c>
      <c r="D139">
        <v>4.81843963073951E-2</v>
      </c>
      <c r="E139">
        <v>5120</v>
      </c>
      <c r="F139">
        <v>5120</v>
      </c>
      <c r="G139">
        <v>1</v>
      </c>
      <c r="H139">
        <v>3.6009216467702001</v>
      </c>
      <c r="I139">
        <v>4.4659868080060097</v>
      </c>
      <c r="J139">
        <v>-1.0519892885770199</v>
      </c>
      <c r="K139" t="b">
        <v>1</v>
      </c>
      <c r="L139">
        <v>17.399999999999999</v>
      </c>
      <c r="M139" t="s">
        <v>92</v>
      </c>
      <c r="N139">
        <v>5.2711408533800599</v>
      </c>
      <c r="O139">
        <v>3.63</v>
      </c>
      <c r="P139">
        <v>1.24</v>
      </c>
      <c r="Q139" t="s">
        <v>790</v>
      </c>
      <c r="S139">
        <v>0</v>
      </c>
      <c r="T139">
        <v>4280</v>
      </c>
      <c r="U139">
        <v>5120</v>
      </c>
      <c r="V139">
        <v>276</v>
      </c>
      <c r="W139">
        <v>5120</v>
      </c>
      <c r="X139">
        <v>1</v>
      </c>
      <c r="Y139">
        <v>0.15655708562783699</v>
      </c>
      <c r="Z139">
        <v>17.399999999999999</v>
      </c>
      <c r="AA139">
        <v>245.9</v>
      </c>
      <c r="AB139" t="s">
        <v>94</v>
      </c>
      <c r="AC139">
        <v>4.171875</v>
      </c>
      <c r="AE139">
        <v>5</v>
      </c>
      <c r="AF139">
        <v>17.40625</v>
      </c>
      <c r="AG139">
        <v>3.142578125</v>
      </c>
      <c r="AH139">
        <f t="shared" si="9"/>
        <v>14.263671875</v>
      </c>
      <c r="AI139">
        <f t="shared" si="10"/>
        <v>5.5388440024860159</v>
      </c>
      <c r="AJ139">
        <f t="shared" si="11"/>
        <v>0.34924231388419236</v>
      </c>
      <c r="AK139">
        <f t="shared" si="12"/>
        <v>49.840037441086984</v>
      </c>
    </row>
    <row r="140" spans="1:37" x14ac:dyDescent="0.3">
      <c r="A140">
        <v>138</v>
      </c>
      <c r="B140">
        <v>278</v>
      </c>
      <c r="C140" t="s">
        <v>91</v>
      </c>
      <c r="D140">
        <v>1.3367025513651799E-2</v>
      </c>
      <c r="E140">
        <v>5120</v>
      </c>
      <c r="F140">
        <v>13824</v>
      </c>
      <c r="G140">
        <v>2.7</v>
      </c>
      <c r="H140">
        <v>3.4211062025200398</v>
      </c>
      <c r="I140">
        <v>7.0159404543867998</v>
      </c>
      <c r="J140">
        <v>-1.08092100315974</v>
      </c>
      <c r="K140" t="b">
        <v>1</v>
      </c>
      <c r="L140">
        <v>112.56</v>
      </c>
      <c r="M140" t="s">
        <v>92</v>
      </c>
      <c r="N140">
        <v>7.2729513729257302</v>
      </c>
      <c r="O140">
        <v>4.2770000000000001</v>
      </c>
      <c r="P140">
        <v>2.0499999999999998</v>
      </c>
      <c r="Q140" t="s">
        <v>791</v>
      </c>
      <c r="S140">
        <v>0</v>
      </c>
      <c r="T140">
        <v>18940</v>
      </c>
      <c r="U140">
        <v>5120</v>
      </c>
      <c r="V140">
        <v>504</v>
      </c>
      <c r="W140">
        <v>5120</v>
      </c>
      <c r="X140">
        <v>1</v>
      </c>
      <c r="Y140">
        <v>0.107844641747896</v>
      </c>
      <c r="Z140">
        <v>112.56</v>
      </c>
      <c r="AA140">
        <v>168.2</v>
      </c>
      <c r="AB140" t="s">
        <v>94</v>
      </c>
      <c r="AC140">
        <v>10.609375</v>
      </c>
      <c r="AE140">
        <v>0</v>
      </c>
      <c r="AF140">
        <v>112.5625</v>
      </c>
      <c r="AG140">
        <v>7.5859375</v>
      </c>
      <c r="AH140">
        <f t="shared" si="9"/>
        <v>104.9765625</v>
      </c>
      <c r="AI140">
        <f t="shared" si="10"/>
        <v>14.838311019567456</v>
      </c>
      <c r="AJ140">
        <f t="shared" si="11"/>
        <v>0.33928290107899167</v>
      </c>
      <c r="AK140">
        <f t="shared" si="12"/>
        <v>331.76590875056581</v>
      </c>
    </row>
    <row r="141" spans="1:37" x14ac:dyDescent="0.3">
      <c r="A141">
        <v>139</v>
      </c>
      <c r="B141">
        <v>279</v>
      </c>
      <c r="C141" t="s">
        <v>91</v>
      </c>
      <c r="D141">
        <v>3.5458136651241499E-2</v>
      </c>
      <c r="E141">
        <v>5120</v>
      </c>
      <c r="F141">
        <v>13824</v>
      </c>
      <c r="G141">
        <v>2.7</v>
      </c>
      <c r="H141">
        <v>4.00543487556578</v>
      </c>
      <c r="I141">
        <v>6.72005577756057</v>
      </c>
      <c r="J141">
        <v>-1.0881539318054201</v>
      </c>
      <c r="K141" t="b">
        <v>1</v>
      </c>
      <c r="L141">
        <v>47.66</v>
      </c>
      <c r="M141" t="s">
        <v>92</v>
      </c>
      <c r="N141">
        <v>7.2521998550299802</v>
      </c>
      <c r="O141">
        <v>4.2460000000000004</v>
      </c>
      <c r="P141">
        <v>1.6779999999999999</v>
      </c>
      <c r="Q141" t="s">
        <v>793</v>
      </c>
      <c r="S141">
        <v>0</v>
      </c>
      <c r="T141">
        <v>17630</v>
      </c>
      <c r="U141">
        <v>5120</v>
      </c>
      <c r="V141">
        <v>529</v>
      </c>
      <c r="W141">
        <v>5120</v>
      </c>
      <c r="X141">
        <v>1</v>
      </c>
      <c r="Y141">
        <v>0.130671081546338</v>
      </c>
      <c r="Z141">
        <v>47.66</v>
      </c>
      <c r="AA141">
        <v>370</v>
      </c>
      <c r="AB141" t="s">
        <v>94</v>
      </c>
      <c r="AC141">
        <v>6.90234375</v>
      </c>
      <c r="AE141">
        <v>0</v>
      </c>
      <c r="AF141">
        <v>47.65625</v>
      </c>
      <c r="AG141">
        <v>6.984375</v>
      </c>
      <c r="AH141">
        <f t="shared" si="9"/>
        <v>40.671875</v>
      </c>
      <c r="AI141">
        <f t="shared" si="10"/>
        <v>6.8232662192393736</v>
      </c>
      <c r="AJ141">
        <f t="shared" si="11"/>
        <v>0.33683774554245205</v>
      </c>
      <c r="AK141">
        <f t="shared" si="12"/>
        <v>141.48132336906949</v>
      </c>
    </row>
    <row r="142" spans="1:37" x14ac:dyDescent="0.3">
      <c r="A142">
        <v>140</v>
      </c>
      <c r="B142">
        <v>280</v>
      </c>
      <c r="C142" t="s">
        <v>91</v>
      </c>
      <c r="D142">
        <v>2.1229286748769099E-2</v>
      </c>
      <c r="E142">
        <v>5120</v>
      </c>
      <c r="F142">
        <v>13824</v>
      </c>
      <c r="G142">
        <v>2.7</v>
      </c>
      <c r="H142">
        <v>3.4520529483300701</v>
      </c>
      <c r="I142">
        <v>5.5961014592069596</v>
      </c>
      <c r="J142">
        <v>-1.0857429555901901</v>
      </c>
      <c r="K142" t="b">
        <v>1</v>
      </c>
      <c r="L142">
        <v>41.78</v>
      </c>
      <c r="M142" t="s">
        <v>92</v>
      </c>
      <c r="N142">
        <v>6.6990967788779203</v>
      </c>
      <c r="O142">
        <v>4.242</v>
      </c>
      <c r="P142">
        <v>1.621</v>
      </c>
      <c r="Q142" t="s">
        <v>792</v>
      </c>
      <c r="R142" t="s">
        <v>1941</v>
      </c>
      <c r="S142">
        <v>0</v>
      </c>
      <c r="T142">
        <v>17390</v>
      </c>
      <c r="U142">
        <v>5120</v>
      </c>
      <c r="V142">
        <v>701</v>
      </c>
      <c r="W142">
        <v>5120</v>
      </c>
      <c r="X142">
        <v>1</v>
      </c>
      <c r="Y142">
        <v>9.2612761676847705E-2</v>
      </c>
      <c r="Z142">
        <v>41.78</v>
      </c>
      <c r="AA142">
        <v>416.2</v>
      </c>
      <c r="AB142" t="s">
        <v>94</v>
      </c>
      <c r="AC142">
        <v>6.46484375</v>
      </c>
      <c r="AE142">
        <v>0</v>
      </c>
      <c r="AF142">
        <v>41.78125</v>
      </c>
      <c r="AG142">
        <v>5.921875</v>
      </c>
      <c r="AH142">
        <f t="shared" si="9"/>
        <v>35.859375</v>
      </c>
      <c r="AI142">
        <f t="shared" si="10"/>
        <v>7.0554089709762531</v>
      </c>
      <c r="AJ142">
        <f t="shared" si="11"/>
        <v>0.33765083310887839</v>
      </c>
      <c r="AK142">
        <f t="shared" si="12"/>
        <v>123.74099484755982</v>
      </c>
    </row>
    <row r="143" spans="1:37" x14ac:dyDescent="0.3">
      <c r="A143">
        <v>141</v>
      </c>
      <c r="B143">
        <v>286</v>
      </c>
      <c r="C143" t="s">
        <v>91</v>
      </c>
      <c r="D143">
        <v>2.4649794794949598E-2</v>
      </c>
      <c r="E143">
        <v>5120</v>
      </c>
      <c r="F143">
        <v>5120</v>
      </c>
      <c r="G143">
        <v>1</v>
      </c>
      <c r="H143">
        <v>2.9000471950073599</v>
      </c>
      <c r="I143">
        <v>6.6044043542550499</v>
      </c>
      <c r="J143">
        <v>-1.03029050263999</v>
      </c>
      <c r="K143" t="b">
        <v>1</v>
      </c>
      <c r="L143">
        <v>189.5</v>
      </c>
      <c r="M143" t="s">
        <v>92</v>
      </c>
      <c r="N143">
        <v>6.8069964149659699</v>
      </c>
      <c r="O143">
        <v>4.0659999999999998</v>
      </c>
      <c r="P143">
        <v>2.2770000000000001</v>
      </c>
      <c r="Q143" t="s">
        <v>794</v>
      </c>
      <c r="S143">
        <v>0</v>
      </c>
      <c r="T143">
        <v>11650</v>
      </c>
      <c r="U143">
        <v>5120</v>
      </c>
      <c r="V143">
        <v>247</v>
      </c>
      <c r="W143">
        <v>5120</v>
      </c>
      <c r="X143">
        <v>1</v>
      </c>
      <c r="Y143">
        <v>0.120897107911805</v>
      </c>
      <c r="Z143">
        <v>189.5</v>
      </c>
      <c r="AA143">
        <v>61.47</v>
      </c>
      <c r="AB143" t="s">
        <v>94</v>
      </c>
      <c r="AC143">
        <v>13.765625</v>
      </c>
      <c r="AE143">
        <v>3</v>
      </c>
      <c r="AF143">
        <v>189.5</v>
      </c>
      <c r="AG143">
        <v>9.2578125</v>
      </c>
      <c r="AH143">
        <f t="shared" si="9"/>
        <v>180.2421875</v>
      </c>
      <c r="AI143">
        <f t="shared" si="10"/>
        <v>20.469198312236287</v>
      </c>
      <c r="AJ143">
        <f t="shared" si="11"/>
        <v>0.35690326416737572</v>
      </c>
      <c r="AK143">
        <f t="shared" si="12"/>
        <v>530.95619745055296</v>
      </c>
    </row>
    <row r="144" spans="1:37" x14ac:dyDescent="0.3">
      <c r="A144">
        <v>142</v>
      </c>
      <c r="B144">
        <v>287</v>
      </c>
      <c r="C144" t="s">
        <v>91</v>
      </c>
      <c r="D144">
        <v>1.07392217936127E-2</v>
      </c>
      <c r="E144">
        <v>5120</v>
      </c>
      <c r="F144">
        <v>5120</v>
      </c>
      <c r="G144">
        <v>1</v>
      </c>
      <c r="H144">
        <v>2.7614951771493299</v>
      </c>
      <c r="I144">
        <v>6.6178800436762399</v>
      </c>
      <c r="J144">
        <v>-1.0270758676863501</v>
      </c>
      <c r="K144" t="b">
        <v>1</v>
      </c>
      <c r="L144">
        <v>249</v>
      </c>
      <c r="M144" t="s">
        <v>92</v>
      </c>
      <c r="N144">
        <v>6.8099382573951299</v>
      </c>
      <c r="O144">
        <v>4.0940000000000003</v>
      </c>
      <c r="P144">
        <v>2.3959999999999999</v>
      </c>
      <c r="Q144" t="s">
        <v>795</v>
      </c>
      <c r="S144">
        <v>0</v>
      </c>
      <c r="T144">
        <v>12450</v>
      </c>
      <c r="U144">
        <v>5120</v>
      </c>
      <c r="V144">
        <v>389</v>
      </c>
      <c r="W144">
        <v>5120</v>
      </c>
      <c r="X144">
        <v>1</v>
      </c>
      <c r="Y144">
        <v>8.9311350765906405E-2</v>
      </c>
      <c r="Z144">
        <v>249</v>
      </c>
      <c r="AA144">
        <v>50</v>
      </c>
      <c r="AB144" t="s">
        <v>94</v>
      </c>
      <c r="AC144">
        <v>15.78125</v>
      </c>
      <c r="AE144">
        <v>4</v>
      </c>
      <c r="AF144">
        <v>249</v>
      </c>
      <c r="AG144">
        <v>7.078125</v>
      </c>
      <c r="AH144">
        <f t="shared" si="9"/>
        <v>241.921875</v>
      </c>
      <c r="AI144">
        <f t="shared" si="10"/>
        <v>35.17880794701987</v>
      </c>
      <c r="AJ144">
        <f t="shared" si="11"/>
        <v>0.35805242395043307</v>
      </c>
      <c r="AK144">
        <f t="shared" si="12"/>
        <v>695.42889069917396</v>
      </c>
    </row>
    <row r="145" spans="1:37" x14ac:dyDescent="0.3">
      <c r="A145">
        <v>143</v>
      </c>
      <c r="B145">
        <v>288</v>
      </c>
      <c r="C145" t="s">
        <v>91</v>
      </c>
      <c r="D145">
        <v>3.9177332124537799E-2</v>
      </c>
      <c r="E145">
        <v>5120</v>
      </c>
      <c r="F145">
        <v>5120</v>
      </c>
      <c r="G145">
        <v>1</v>
      </c>
      <c r="H145">
        <v>3.8579236034948101</v>
      </c>
      <c r="I145">
        <v>4.4381191454266498</v>
      </c>
      <c r="J145">
        <v>-1.05841855848429</v>
      </c>
      <c r="K145" t="b">
        <v>1</v>
      </c>
      <c r="L145">
        <v>14.13</v>
      </c>
      <c r="M145" t="s">
        <v>92</v>
      </c>
      <c r="N145">
        <v>5.4174298317082199</v>
      </c>
      <c r="O145">
        <v>3.6640000000000001</v>
      </c>
      <c r="P145">
        <v>1.1499999999999999</v>
      </c>
      <c r="Q145" t="s">
        <v>796</v>
      </c>
      <c r="S145">
        <v>0</v>
      </c>
      <c r="T145">
        <v>4616</v>
      </c>
      <c r="U145">
        <v>5120</v>
      </c>
      <c r="V145">
        <v>268</v>
      </c>
      <c r="W145">
        <v>5120</v>
      </c>
      <c r="X145">
        <v>1</v>
      </c>
      <c r="Y145">
        <v>0.17457546932586501</v>
      </c>
      <c r="Z145">
        <v>14.13</v>
      </c>
      <c r="AA145">
        <v>326.5</v>
      </c>
      <c r="AB145" t="s">
        <v>94</v>
      </c>
      <c r="AC145">
        <v>3.759765625</v>
      </c>
      <c r="AE145">
        <v>4</v>
      </c>
      <c r="AF145">
        <v>14.1328125</v>
      </c>
      <c r="AG145">
        <v>3.232421875</v>
      </c>
      <c r="AH145">
        <f t="shared" si="9"/>
        <v>10.900390625</v>
      </c>
      <c r="AI145">
        <f t="shared" si="10"/>
        <v>4.372205438066465</v>
      </c>
      <c r="AJ145">
        <f t="shared" si="11"/>
        <v>0.34700414339592994</v>
      </c>
      <c r="AK145">
        <f t="shared" si="12"/>
        <v>40.728079963801854</v>
      </c>
    </row>
    <row r="146" spans="1:37" x14ac:dyDescent="0.3">
      <c r="A146">
        <v>144</v>
      </c>
      <c r="B146">
        <v>289</v>
      </c>
      <c r="C146" t="s">
        <v>91</v>
      </c>
      <c r="D146">
        <v>2.8689860931820198E-2</v>
      </c>
      <c r="E146">
        <v>5120</v>
      </c>
      <c r="F146">
        <v>5120</v>
      </c>
      <c r="G146">
        <v>1</v>
      </c>
      <c r="H146">
        <v>3.65043626108202</v>
      </c>
      <c r="I146">
        <v>4.1352598270069798</v>
      </c>
      <c r="J146">
        <v>-1.05841855848429</v>
      </c>
      <c r="K146" t="b">
        <v>1</v>
      </c>
      <c r="L146">
        <v>13.57</v>
      </c>
      <c r="M146" t="s">
        <v>92</v>
      </c>
      <c r="N146">
        <v>5.2535434745388301</v>
      </c>
      <c r="O146">
        <v>3.66</v>
      </c>
      <c r="P146">
        <v>1.133</v>
      </c>
      <c r="Q146" t="s">
        <v>797</v>
      </c>
      <c r="S146">
        <v>0</v>
      </c>
      <c r="T146">
        <v>4576</v>
      </c>
      <c r="U146">
        <v>5120</v>
      </c>
      <c r="V146">
        <v>354</v>
      </c>
      <c r="W146">
        <v>5120</v>
      </c>
      <c r="X146">
        <v>1</v>
      </c>
      <c r="Y146">
        <v>0.14086909792987801</v>
      </c>
      <c r="Z146">
        <v>13.57</v>
      </c>
      <c r="AA146">
        <v>337.2</v>
      </c>
      <c r="AB146" t="s">
        <v>94</v>
      </c>
      <c r="AC146">
        <v>3.68359375</v>
      </c>
      <c r="AE146">
        <v>4</v>
      </c>
      <c r="AF146">
        <v>13.5703125</v>
      </c>
      <c r="AG146">
        <v>2.80859375</v>
      </c>
      <c r="AH146">
        <f t="shared" si="9"/>
        <v>10.76171875</v>
      </c>
      <c r="AI146">
        <f t="shared" si="10"/>
        <v>4.8317107093184983</v>
      </c>
      <c r="AJ146">
        <f t="shared" si="11"/>
        <v>0.34700414339592994</v>
      </c>
      <c r="AK146">
        <f t="shared" si="12"/>
        <v>39.107061855789844</v>
      </c>
    </row>
    <row r="147" spans="1:37" x14ac:dyDescent="0.3">
      <c r="A147">
        <v>145</v>
      </c>
      <c r="B147">
        <v>292</v>
      </c>
      <c r="C147" t="s">
        <v>91</v>
      </c>
      <c r="D147">
        <v>1.4411609229809601E-2</v>
      </c>
      <c r="E147">
        <v>5120</v>
      </c>
      <c r="F147">
        <v>13824</v>
      </c>
      <c r="G147">
        <v>2.7</v>
      </c>
      <c r="H147">
        <v>3.4680884593849499</v>
      </c>
      <c r="I147">
        <v>6.9429505290421503</v>
      </c>
      <c r="J147">
        <v>-1.08172466189815</v>
      </c>
      <c r="K147" t="b">
        <v>1</v>
      </c>
      <c r="L147">
        <v>100.5</v>
      </c>
      <c r="M147" t="s">
        <v>92</v>
      </c>
      <c r="N147">
        <v>7.26419078901022</v>
      </c>
      <c r="O147">
        <v>4.2770000000000001</v>
      </c>
      <c r="P147">
        <v>2.0019999999999998</v>
      </c>
      <c r="Q147" t="s">
        <v>798</v>
      </c>
      <c r="S147">
        <v>0</v>
      </c>
      <c r="T147">
        <v>18990</v>
      </c>
      <c r="U147">
        <v>5120</v>
      </c>
      <c r="V147">
        <v>495</v>
      </c>
      <c r="W147">
        <v>5120</v>
      </c>
      <c r="X147">
        <v>1</v>
      </c>
      <c r="Y147">
        <v>0.11093232665763</v>
      </c>
      <c r="Z147">
        <v>100.5</v>
      </c>
      <c r="AA147">
        <v>189</v>
      </c>
      <c r="AB147" t="s">
        <v>94</v>
      </c>
      <c r="AC147">
        <v>10.0234375</v>
      </c>
      <c r="AE147">
        <v>0</v>
      </c>
      <c r="AF147">
        <v>100.5</v>
      </c>
      <c r="AG147">
        <v>7.6796875</v>
      </c>
      <c r="AH147">
        <f t="shared" si="9"/>
        <v>92.8203125</v>
      </c>
      <c r="AI147">
        <f t="shared" si="10"/>
        <v>13.08646998982706</v>
      </c>
      <c r="AJ147">
        <f t="shared" si="11"/>
        <v>0.33901034294727833</v>
      </c>
      <c r="AK147">
        <f t="shared" si="12"/>
        <v>296.45113221701735</v>
      </c>
    </row>
    <row r="148" spans="1:37" x14ac:dyDescent="0.3">
      <c r="A148">
        <v>146</v>
      </c>
      <c r="B148">
        <v>293</v>
      </c>
      <c r="C148" t="s">
        <v>91</v>
      </c>
      <c r="D148">
        <v>3.50371392839431E-2</v>
      </c>
      <c r="E148">
        <v>5120</v>
      </c>
      <c r="F148">
        <v>13824</v>
      </c>
      <c r="G148">
        <v>2.7</v>
      </c>
      <c r="H148">
        <v>4.0186595793506896</v>
      </c>
      <c r="I148">
        <v>6.9345424577272201</v>
      </c>
      <c r="J148">
        <v>-1.0873502730670099</v>
      </c>
      <c r="K148" t="b">
        <v>1</v>
      </c>
      <c r="L148">
        <v>53.2</v>
      </c>
      <c r="M148" t="s">
        <v>92</v>
      </c>
      <c r="N148">
        <v>7.3410557969119701</v>
      </c>
      <c r="O148">
        <v>4.25</v>
      </c>
      <c r="P148">
        <v>1.726</v>
      </c>
      <c r="Q148" t="s">
        <v>800</v>
      </c>
      <c r="S148">
        <v>0</v>
      </c>
      <c r="T148">
        <v>17740</v>
      </c>
      <c r="U148">
        <v>5120</v>
      </c>
      <c r="V148">
        <v>527</v>
      </c>
      <c r="W148">
        <v>5120</v>
      </c>
      <c r="X148">
        <v>1</v>
      </c>
      <c r="Y148">
        <v>0.131494876603865</v>
      </c>
      <c r="Z148">
        <v>53.2</v>
      </c>
      <c r="AA148">
        <v>333.5</v>
      </c>
      <c r="AB148" t="s">
        <v>94</v>
      </c>
      <c r="AC148">
        <v>7.29296875</v>
      </c>
      <c r="AE148">
        <v>0</v>
      </c>
      <c r="AF148">
        <v>53.1875</v>
      </c>
      <c r="AG148">
        <v>7.046875</v>
      </c>
      <c r="AH148">
        <f t="shared" si="9"/>
        <v>46.140625</v>
      </c>
      <c r="AI148">
        <f t="shared" si="10"/>
        <v>7.5476718403547673</v>
      </c>
      <c r="AJ148">
        <f t="shared" si="11"/>
        <v>0.3371085569454832</v>
      </c>
      <c r="AK148">
        <f t="shared" si="12"/>
        <v>157.77558565088995</v>
      </c>
    </row>
    <row r="149" spans="1:37" x14ac:dyDescent="0.3">
      <c r="A149">
        <v>147</v>
      </c>
      <c r="B149">
        <v>294</v>
      </c>
      <c r="C149" t="s">
        <v>91</v>
      </c>
      <c r="D149">
        <v>1.6139451794341099E-2</v>
      </c>
      <c r="E149">
        <v>5120</v>
      </c>
      <c r="F149">
        <v>13824</v>
      </c>
      <c r="G149">
        <v>2.7</v>
      </c>
      <c r="H149">
        <v>3.5308625549379999</v>
      </c>
      <c r="I149">
        <v>5.6376565208238496</v>
      </c>
      <c r="J149">
        <v>-1.0865466143286</v>
      </c>
      <c r="K149" t="b">
        <v>1</v>
      </c>
      <c r="L149">
        <v>39.5</v>
      </c>
      <c r="M149" t="s">
        <v>92</v>
      </c>
      <c r="N149">
        <v>6.7590764474674296</v>
      </c>
      <c r="O149">
        <v>4.242</v>
      </c>
      <c r="P149">
        <v>1.597</v>
      </c>
      <c r="Q149" t="s">
        <v>799</v>
      </c>
      <c r="R149" t="s">
        <v>1941</v>
      </c>
      <c r="S149">
        <v>0</v>
      </c>
      <c r="T149">
        <v>17490</v>
      </c>
      <c r="U149">
        <v>5120</v>
      </c>
      <c r="V149">
        <v>714</v>
      </c>
      <c r="W149">
        <v>5120</v>
      </c>
      <c r="X149">
        <v>1</v>
      </c>
      <c r="Y149">
        <v>9.4715150660747496E-2</v>
      </c>
      <c r="Z149">
        <v>39.5</v>
      </c>
      <c r="AA149">
        <v>442.8</v>
      </c>
      <c r="AB149" t="s">
        <v>94</v>
      </c>
      <c r="AC149">
        <v>6.28515625</v>
      </c>
      <c r="AE149">
        <v>0</v>
      </c>
      <c r="AF149">
        <v>39.5</v>
      </c>
      <c r="AG149">
        <v>5.89453125</v>
      </c>
      <c r="AH149">
        <f t="shared" si="9"/>
        <v>33.60546875</v>
      </c>
      <c r="AI149">
        <f t="shared" si="10"/>
        <v>6.7011265738899937</v>
      </c>
      <c r="AJ149">
        <f t="shared" si="11"/>
        <v>0.33737958607594232</v>
      </c>
      <c r="AK149">
        <f t="shared" si="12"/>
        <v>117.07880864821728</v>
      </c>
    </row>
    <row r="150" spans="1:37" x14ac:dyDescent="0.3">
      <c r="A150">
        <v>148</v>
      </c>
      <c r="B150">
        <v>300</v>
      </c>
      <c r="C150" t="s">
        <v>91</v>
      </c>
      <c r="D150">
        <v>2.2649354852533599E-2</v>
      </c>
      <c r="E150">
        <v>5120</v>
      </c>
      <c r="F150">
        <v>5120</v>
      </c>
      <c r="G150">
        <v>1</v>
      </c>
      <c r="H150">
        <v>2.5980168413096001</v>
      </c>
      <c r="I150">
        <v>6.0383594553875497</v>
      </c>
      <c r="J150">
        <v>-1.02305757399431</v>
      </c>
      <c r="K150" t="b">
        <v>1</v>
      </c>
      <c r="L150">
        <v>210.5</v>
      </c>
      <c r="M150" t="s">
        <v>92</v>
      </c>
      <c r="N150">
        <v>6.3352049874919096</v>
      </c>
      <c r="O150">
        <v>4.07</v>
      </c>
      <c r="P150">
        <v>2.3239999999999998</v>
      </c>
      <c r="Q150" t="s">
        <v>801</v>
      </c>
      <c r="S150">
        <v>0</v>
      </c>
      <c r="T150">
        <v>11710</v>
      </c>
      <c r="U150">
        <v>5120</v>
      </c>
      <c r="V150">
        <v>392</v>
      </c>
      <c r="W150">
        <v>5120</v>
      </c>
      <c r="X150">
        <v>1</v>
      </c>
      <c r="Y150">
        <v>8.0712038924309198E-2</v>
      </c>
      <c r="Z150">
        <v>210.5</v>
      </c>
      <c r="AA150">
        <v>55.62</v>
      </c>
      <c r="AB150" t="s">
        <v>94</v>
      </c>
      <c r="AC150">
        <v>14.5078125</v>
      </c>
      <c r="AE150">
        <v>5</v>
      </c>
      <c r="AF150">
        <v>210.5</v>
      </c>
      <c r="AG150">
        <v>6.6484375</v>
      </c>
      <c r="AH150">
        <f t="shared" si="9"/>
        <v>203.8515625</v>
      </c>
      <c r="AI150">
        <f t="shared" si="10"/>
        <v>31.661574618096356</v>
      </c>
      <c r="AJ150">
        <f t="shared" si="11"/>
        <v>0.35949407830247965</v>
      </c>
      <c r="AK150">
        <f t="shared" si="12"/>
        <v>585.54511104598646</v>
      </c>
    </row>
    <row r="151" spans="1:37" x14ac:dyDescent="0.3">
      <c r="A151">
        <v>149</v>
      </c>
      <c r="B151">
        <v>301</v>
      </c>
      <c r="C151" t="s">
        <v>91</v>
      </c>
      <c r="D151">
        <v>1.0699805754939999E-2</v>
      </c>
      <c r="E151">
        <v>5120</v>
      </c>
      <c r="F151">
        <v>5120</v>
      </c>
      <c r="G151">
        <v>1</v>
      </c>
      <c r="H151">
        <v>2.6639314475443698</v>
      </c>
      <c r="I151">
        <v>6.4829269211724299</v>
      </c>
      <c r="J151">
        <v>-1.02305757399431</v>
      </c>
      <c r="K151" t="b">
        <v>1</v>
      </c>
      <c r="L151">
        <v>271.2</v>
      </c>
      <c r="M151" t="s">
        <v>92</v>
      </c>
      <c r="N151">
        <v>6.6955802468473404</v>
      </c>
      <c r="O151">
        <v>4.0979999999999999</v>
      </c>
      <c r="P151">
        <v>2.4340000000000002</v>
      </c>
      <c r="Q151" t="s">
        <v>802</v>
      </c>
      <c r="S151">
        <v>0</v>
      </c>
      <c r="T151">
        <v>12530</v>
      </c>
      <c r="U151">
        <v>5120</v>
      </c>
      <c r="V151">
        <v>461</v>
      </c>
      <c r="W151">
        <v>5120</v>
      </c>
      <c r="X151">
        <v>1</v>
      </c>
      <c r="Y151">
        <v>7.7497013617181199E-2</v>
      </c>
      <c r="Z151">
        <v>271.2</v>
      </c>
      <c r="AA151">
        <v>46.2</v>
      </c>
      <c r="AB151" t="s">
        <v>94</v>
      </c>
      <c r="AC151">
        <v>16.46875</v>
      </c>
      <c r="AE151">
        <v>4</v>
      </c>
      <c r="AF151">
        <v>271.25</v>
      </c>
      <c r="AG151">
        <v>6.2421875</v>
      </c>
      <c r="AH151">
        <f t="shared" si="9"/>
        <v>265.0078125</v>
      </c>
      <c r="AI151">
        <f t="shared" si="10"/>
        <v>43.454317897371716</v>
      </c>
      <c r="AJ151">
        <f t="shared" si="11"/>
        <v>0.35949407830247965</v>
      </c>
      <c r="AK151">
        <f t="shared" si="12"/>
        <v>754.53259558776165</v>
      </c>
    </row>
    <row r="152" spans="1:37" x14ac:dyDescent="0.3">
      <c r="A152">
        <v>150</v>
      </c>
      <c r="B152">
        <v>302</v>
      </c>
      <c r="C152" t="s">
        <v>91</v>
      </c>
      <c r="D152">
        <v>6.53479104318338E-2</v>
      </c>
      <c r="E152">
        <v>5120</v>
      </c>
      <c r="F152">
        <v>5120</v>
      </c>
      <c r="G152">
        <v>1</v>
      </c>
      <c r="H152">
        <v>4.4921107485377698</v>
      </c>
      <c r="I152">
        <v>4.4877239216348999</v>
      </c>
      <c r="J152">
        <v>-1.06082953469952</v>
      </c>
      <c r="K152" t="b">
        <v>1</v>
      </c>
      <c r="L152">
        <v>9.98</v>
      </c>
      <c r="M152" t="s">
        <v>92</v>
      </c>
      <c r="N152">
        <v>5.6845339675174698</v>
      </c>
      <c r="O152">
        <v>3.6680000000000001</v>
      </c>
      <c r="P152">
        <v>0.999</v>
      </c>
      <c r="Q152" t="s">
        <v>803</v>
      </c>
      <c r="S152">
        <v>0</v>
      </c>
      <c r="T152">
        <v>4650</v>
      </c>
      <c r="U152">
        <v>5120</v>
      </c>
      <c r="V152">
        <v>232</v>
      </c>
      <c r="W152">
        <v>5120</v>
      </c>
      <c r="X152">
        <v>1</v>
      </c>
      <c r="Y152">
        <v>0.22926830277079499</v>
      </c>
      <c r="Z152">
        <v>9.98</v>
      </c>
      <c r="AA152">
        <v>466</v>
      </c>
      <c r="AB152" t="s">
        <v>94</v>
      </c>
      <c r="AC152">
        <v>3.158203125</v>
      </c>
      <c r="AE152">
        <v>5</v>
      </c>
      <c r="AF152">
        <v>9.9765625</v>
      </c>
      <c r="AG152">
        <v>3.5078125</v>
      </c>
      <c r="AH152">
        <f t="shared" si="9"/>
        <v>6.46875</v>
      </c>
      <c r="AI152">
        <f t="shared" si="10"/>
        <v>2.8440979955456571</v>
      </c>
      <c r="AJ152">
        <f t="shared" si="11"/>
        <v>0.34616853238352452</v>
      </c>
      <c r="AK152">
        <f t="shared" si="12"/>
        <v>28.819957814498402</v>
      </c>
    </row>
    <row r="153" spans="1:37" x14ac:dyDescent="0.3">
      <c r="A153">
        <v>151</v>
      </c>
      <c r="B153">
        <v>303</v>
      </c>
      <c r="C153" t="s">
        <v>91</v>
      </c>
      <c r="D153">
        <v>3.33414214586037E-2</v>
      </c>
      <c r="E153">
        <v>5120</v>
      </c>
      <c r="F153">
        <v>5120</v>
      </c>
      <c r="G153">
        <v>1</v>
      </c>
      <c r="H153">
        <v>3.67102103289543</v>
      </c>
      <c r="I153">
        <v>4.3557524950858797</v>
      </c>
      <c r="J153">
        <v>-1.0576148997458801</v>
      </c>
      <c r="K153" t="b">
        <v>1</v>
      </c>
      <c r="L153">
        <v>15.35</v>
      </c>
      <c r="M153" t="s">
        <v>92</v>
      </c>
      <c r="N153">
        <v>5.2727424228649502</v>
      </c>
      <c r="O153">
        <v>3.6640000000000001</v>
      </c>
      <c r="P153">
        <v>1.1870000000000001</v>
      </c>
      <c r="Q153" t="s">
        <v>804</v>
      </c>
      <c r="S153">
        <v>0</v>
      </c>
      <c r="T153">
        <v>4616</v>
      </c>
      <c r="U153">
        <v>5120</v>
      </c>
      <c r="V153">
        <v>361</v>
      </c>
      <c r="W153">
        <v>5120</v>
      </c>
      <c r="X153">
        <v>1</v>
      </c>
      <c r="Y153">
        <v>0.14058005436291701</v>
      </c>
      <c r="Z153">
        <v>15.35</v>
      </c>
      <c r="AA153">
        <v>300.8</v>
      </c>
      <c r="AB153" t="s">
        <v>94</v>
      </c>
      <c r="AC153">
        <v>3.91796875</v>
      </c>
      <c r="AE153">
        <v>5</v>
      </c>
      <c r="AF153">
        <v>15.3515625</v>
      </c>
      <c r="AG153">
        <v>2.833984375</v>
      </c>
      <c r="AH153">
        <f t="shared" si="9"/>
        <v>12.517578125</v>
      </c>
      <c r="AI153">
        <f t="shared" si="10"/>
        <v>5.4169538249483118</v>
      </c>
      <c r="AJ153">
        <f t="shared" si="11"/>
        <v>0.34728312839738606</v>
      </c>
      <c r="AK153">
        <f t="shared" si="12"/>
        <v>44.204746055021857</v>
      </c>
    </row>
    <row r="154" spans="1:37" x14ac:dyDescent="0.3">
      <c r="A154">
        <v>152</v>
      </c>
      <c r="B154">
        <v>306</v>
      </c>
      <c r="C154" t="s">
        <v>91</v>
      </c>
      <c r="D154">
        <v>1.50986375889723E-2</v>
      </c>
      <c r="E154">
        <v>5120</v>
      </c>
      <c r="F154">
        <v>13824</v>
      </c>
      <c r="G154">
        <v>2.7</v>
      </c>
      <c r="H154">
        <v>3.4338872609267499</v>
      </c>
      <c r="I154">
        <v>6.9147221992489998</v>
      </c>
      <c r="J154">
        <v>-1.08172466189815</v>
      </c>
      <c r="K154" t="b">
        <v>1</v>
      </c>
      <c r="L154">
        <v>103</v>
      </c>
      <c r="M154" t="s">
        <v>92</v>
      </c>
      <c r="N154">
        <v>7.2378782966093</v>
      </c>
      <c r="O154">
        <v>4.2850000000000001</v>
      </c>
      <c r="P154">
        <v>2.0139999999999998</v>
      </c>
      <c r="Q154" t="s">
        <v>805</v>
      </c>
      <c r="S154">
        <v>0</v>
      </c>
      <c r="T154">
        <v>19280</v>
      </c>
      <c r="U154">
        <v>5120</v>
      </c>
      <c r="V154">
        <v>532</v>
      </c>
      <c r="W154">
        <v>5120</v>
      </c>
      <c r="X154">
        <v>1</v>
      </c>
      <c r="Y154">
        <v>0.10552239543236699</v>
      </c>
      <c r="Z154">
        <v>103</v>
      </c>
      <c r="AA154">
        <v>187.1</v>
      </c>
      <c r="AB154" t="s">
        <v>94</v>
      </c>
      <c r="AC154">
        <v>10.1484375</v>
      </c>
      <c r="AE154">
        <v>0</v>
      </c>
      <c r="AF154">
        <v>103</v>
      </c>
      <c r="AG154">
        <v>7.57421875</v>
      </c>
      <c r="AH154">
        <f t="shared" si="9"/>
        <v>95.42578125</v>
      </c>
      <c r="AI154">
        <f t="shared" si="10"/>
        <v>13.598762248581743</v>
      </c>
      <c r="AJ154">
        <f t="shared" si="11"/>
        <v>0.33901034294727833</v>
      </c>
      <c r="AK154">
        <f t="shared" si="12"/>
        <v>303.82553849107251</v>
      </c>
    </row>
    <row r="155" spans="1:37" x14ac:dyDescent="0.3">
      <c r="A155">
        <v>153</v>
      </c>
      <c r="B155">
        <v>307</v>
      </c>
      <c r="C155" t="s">
        <v>91</v>
      </c>
      <c r="D155">
        <v>3.7815325621012801E-2</v>
      </c>
      <c r="E155">
        <v>5120</v>
      </c>
      <c r="F155">
        <v>13824</v>
      </c>
      <c r="G155">
        <v>2.7</v>
      </c>
      <c r="H155">
        <v>4.0411721300264301</v>
      </c>
      <c r="I155">
        <v>7.0207472844892802</v>
      </c>
      <c r="J155">
        <v>-1.0881539318054201</v>
      </c>
      <c r="K155" t="b">
        <v>1</v>
      </c>
      <c r="L155">
        <v>54.56</v>
      </c>
      <c r="M155" t="s">
        <v>92</v>
      </c>
      <c r="N155">
        <v>7.3784471303967996</v>
      </c>
      <c r="O155">
        <v>4.25</v>
      </c>
      <c r="P155">
        <v>1.7370000000000001</v>
      </c>
      <c r="Q155" t="s">
        <v>807</v>
      </c>
      <c r="S155">
        <v>0</v>
      </c>
      <c r="T155">
        <v>17710</v>
      </c>
      <c r="U155">
        <v>5120</v>
      </c>
      <c r="V155">
        <v>514</v>
      </c>
      <c r="W155">
        <v>5120</v>
      </c>
      <c r="X155">
        <v>1</v>
      </c>
      <c r="Y155">
        <v>0.134140352222065</v>
      </c>
      <c r="Z155">
        <v>54.56</v>
      </c>
      <c r="AA155">
        <v>324.5</v>
      </c>
      <c r="AB155" t="s">
        <v>94</v>
      </c>
      <c r="AC155">
        <v>7.38671875</v>
      </c>
      <c r="AE155">
        <v>0</v>
      </c>
      <c r="AF155">
        <v>54.5625</v>
      </c>
      <c r="AG155">
        <v>7.12890625</v>
      </c>
      <c r="AH155">
        <f t="shared" si="9"/>
        <v>47.43359375</v>
      </c>
      <c r="AI155">
        <f t="shared" si="10"/>
        <v>7.6536986301369865</v>
      </c>
      <c r="AJ155">
        <f t="shared" si="11"/>
        <v>0.33683774554245205</v>
      </c>
      <c r="AK155">
        <f t="shared" si="12"/>
        <v>161.9845184278002</v>
      </c>
    </row>
    <row r="156" spans="1:37" x14ac:dyDescent="0.3">
      <c r="A156">
        <v>154</v>
      </c>
      <c r="B156">
        <v>308</v>
      </c>
      <c r="C156" t="s">
        <v>91</v>
      </c>
      <c r="D156">
        <v>1.27240765001189E-2</v>
      </c>
      <c r="E156">
        <v>5120</v>
      </c>
      <c r="F156">
        <v>13824</v>
      </c>
      <c r="G156">
        <v>2.7</v>
      </c>
      <c r="H156">
        <v>3.68047541952197</v>
      </c>
      <c r="I156">
        <v>5.7399602001724404</v>
      </c>
      <c r="J156">
        <v>-1.0873502730670099</v>
      </c>
      <c r="K156" t="b">
        <v>1</v>
      </c>
      <c r="L156">
        <v>36.25</v>
      </c>
      <c r="M156" t="s">
        <v>92</v>
      </c>
      <c r="N156">
        <v>6.8934598564229104</v>
      </c>
      <c r="O156">
        <v>4.242</v>
      </c>
      <c r="P156">
        <v>1.56</v>
      </c>
      <c r="Q156" t="s">
        <v>806</v>
      </c>
      <c r="R156" t="s">
        <v>1941</v>
      </c>
      <c r="S156">
        <v>0</v>
      </c>
      <c r="T156">
        <v>17470</v>
      </c>
      <c r="U156">
        <v>5120</v>
      </c>
      <c r="V156">
        <v>679</v>
      </c>
      <c r="W156">
        <v>5120</v>
      </c>
      <c r="X156">
        <v>1</v>
      </c>
      <c r="Y156">
        <v>0.10286720549148801</v>
      </c>
      <c r="Z156">
        <v>36.25</v>
      </c>
      <c r="AA156">
        <v>482</v>
      </c>
      <c r="AB156" t="s">
        <v>94</v>
      </c>
      <c r="AC156">
        <v>6.01953125</v>
      </c>
      <c r="AE156">
        <v>0</v>
      </c>
      <c r="AF156">
        <v>36.25</v>
      </c>
      <c r="AG156">
        <v>6.02734375</v>
      </c>
      <c r="AH156">
        <f t="shared" si="9"/>
        <v>30.22265625</v>
      </c>
      <c r="AI156">
        <f t="shared" si="10"/>
        <v>6.0142579390797151</v>
      </c>
      <c r="AJ156">
        <f t="shared" si="11"/>
        <v>0.3371085569454832</v>
      </c>
      <c r="AK156">
        <f t="shared" si="12"/>
        <v>107.5321265305713</v>
      </c>
    </row>
    <row r="157" spans="1:37" x14ac:dyDescent="0.3">
      <c r="A157">
        <v>155</v>
      </c>
      <c r="B157">
        <v>314</v>
      </c>
      <c r="C157" t="s">
        <v>91</v>
      </c>
      <c r="D157">
        <v>2.9592405069007701E-2</v>
      </c>
      <c r="E157">
        <v>5120</v>
      </c>
      <c r="F157">
        <v>5120</v>
      </c>
      <c r="G157">
        <v>1</v>
      </c>
      <c r="H157">
        <v>2.4746826217701199</v>
      </c>
      <c r="I157">
        <v>5.8097041237650204</v>
      </c>
      <c r="J157">
        <v>-1.02305757399431</v>
      </c>
      <c r="K157" t="b">
        <v>1</v>
      </c>
      <c r="L157">
        <v>222.2</v>
      </c>
      <c r="M157" t="s">
        <v>92</v>
      </c>
      <c r="N157">
        <v>6.1046782232144698</v>
      </c>
      <c r="O157">
        <v>4.0620000000000003</v>
      </c>
      <c r="P157">
        <v>2.3479999999999999</v>
      </c>
      <c r="Q157" t="s">
        <v>808</v>
      </c>
      <c r="S157">
        <v>0</v>
      </c>
      <c r="T157">
        <v>11544</v>
      </c>
      <c r="U157">
        <v>5120</v>
      </c>
      <c r="V157">
        <v>577</v>
      </c>
      <c r="W157">
        <v>5120</v>
      </c>
      <c r="X157">
        <v>1</v>
      </c>
      <c r="Y157">
        <v>6.1391840821877999E-2</v>
      </c>
      <c r="Z157">
        <v>222.2</v>
      </c>
      <c r="AA157">
        <v>51.94</v>
      </c>
      <c r="AB157" t="s">
        <v>94</v>
      </c>
      <c r="AC157">
        <v>14.90625</v>
      </c>
      <c r="AE157">
        <v>4</v>
      </c>
      <c r="AF157">
        <v>222.25</v>
      </c>
      <c r="AG157">
        <v>4.87109375</v>
      </c>
      <c r="AH157">
        <f t="shared" si="9"/>
        <v>217.37890625</v>
      </c>
      <c r="AI157">
        <f t="shared" si="10"/>
        <v>45.626303127506013</v>
      </c>
      <c r="AJ157">
        <f t="shared" si="11"/>
        <v>0.35949407830247965</v>
      </c>
      <c r="AK157">
        <f t="shared" si="12"/>
        <v>618.22993315900476</v>
      </c>
    </row>
    <row r="158" spans="1:37" x14ac:dyDescent="0.3">
      <c r="A158">
        <v>156</v>
      </c>
      <c r="B158">
        <v>315</v>
      </c>
      <c r="C158" t="s">
        <v>91</v>
      </c>
      <c r="D158">
        <v>1.34337719873297E-2</v>
      </c>
      <c r="E158">
        <v>5120</v>
      </c>
      <c r="F158">
        <v>5120</v>
      </c>
      <c r="G158">
        <v>1</v>
      </c>
      <c r="H158">
        <v>2.7000279229350999</v>
      </c>
      <c r="I158">
        <v>6.5707710780803401</v>
      </c>
      <c r="J158">
        <v>-1.02546855020953</v>
      </c>
      <c r="K158" t="b">
        <v>1</v>
      </c>
      <c r="L158">
        <v>271.2</v>
      </c>
      <c r="M158" t="s">
        <v>92</v>
      </c>
      <c r="N158">
        <v>6.73829241112605</v>
      </c>
      <c r="O158">
        <v>4.0819999999999999</v>
      </c>
      <c r="P158">
        <v>2.4340000000000002</v>
      </c>
      <c r="Q158" t="s">
        <v>809</v>
      </c>
      <c r="S158">
        <v>0</v>
      </c>
      <c r="T158">
        <v>12070</v>
      </c>
      <c r="U158">
        <v>5120</v>
      </c>
      <c r="V158">
        <v>431</v>
      </c>
      <c r="W158">
        <v>5120</v>
      </c>
      <c r="X158">
        <v>1</v>
      </c>
      <c r="Y158">
        <v>8.1887463646501693E-2</v>
      </c>
      <c r="Z158">
        <v>271.2</v>
      </c>
      <c r="AA158">
        <v>44.5</v>
      </c>
      <c r="AB158" t="s">
        <v>94</v>
      </c>
      <c r="AC158">
        <v>16.46875</v>
      </c>
      <c r="AE158">
        <v>4</v>
      </c>
      <c r="AF158">
        <v>271.25</v>
      </c>
      <c r="AG158">
        <v>6.3203125</v>
      </c>
      <c r="AH158">
        <f t="shared" si="9"/>
        <v>264.9296875</v>
      </c>
      <c r="AI158">
        <f t="shared" si="10"/>
        <v>42.917181705809639</v>
      </c>
      <c r="AJ158">
        <f t="shared" si="11"/>
        <v>0.35862839062571866</v>
      </c>
      <c r="AK158">
        <f t="shared" si="12"/>
        <v>756.35395046871554</v>
      </c>
    </row>
    <row r="159" spans="1:37" x14ac:dyDescent="0.3">
      <c r="A159">
        <v>157</v>
      </c>
      <c r="B159">
        <v>316</v>
      </c>
      <c r="C159" t="s">
        <v>91</v>
      </c>
      <c r="D159">
        <v>1.9376550632101398E-2</v>
      </c>
      <c r="E159">
        <v>5120</v>
      </c>
      <c r="F159">
        <v>5120</v>
      </c>
      <c r="G159">
        <v>1</v>
      </c>
      <c r="H159">
        <v>5.84387123092508</v>
      </c>
      <c r="I159">
        <v>6.2718891433463497</v>
      </c>
      <c r="J159">
        <v>-1.0648478283915599</v>
      </c>
      <c r="K159" t="b">
        <v>1</v>
      </c>
      <c r="L159">
        <v>11.84</v>
      </c>
      <c r="M159" t="s">
        <v>92</v>
      </c>
      <c r="N159">
        <v>6.7730608748336101</v>
      </c>
      <c r="O159">
        <v>3.6779999999999999</v>
      </c>
      <c r="P159">
        <v>1.073</v>
      </c>
      <c r="Q159" t="s">
        <v>810</v>
      </c>
      <c r="S159">
        <v>0</v>
      </c>
      <c r="T159">
        <v>4770</v>
      </c>
      <c r="U159">
        <v>5120</v>
      </c>
      <c r="V159">
        <v>124</v>
      </c>
      <c r="W159">
        <v>5120</v>
      </c>
      <c r="X159">
        <v>1</v>
      </c>
      <c r="Y159">
        <v>0.43499247770455202</v>
      </c>
      <c r="Z159">
        <v>11.84</v>
      </c>
      <c r="AA159">
        <v>402.5</v>
      </c>
      <c r="AB159" t="s">
        <v>94</v>
      </c>
      <c r="AC159">
        <v>3.44140625</v>
      </c>
      <c r="AE159">
        <v>6</v>
      </c>
      <c r="AF159">
        <v>11.84375</v>
      </c>
      <c r="AG159">
        <v>3.984375</v>
      </c>
      <c r="AH159">
        <f t="shared" si="9"/>
        <v>7.859375</v>
      </c>
      <c r="AI159">
        <f t="shared" si="10"/>
        <v>2.9725490196078432</v>
      </c>
      <c r="AJ159">
        <f t="shared" si="11"/>
        <v>0.34478031655084995</v>
      </c>
      <c r="AK159">
        <f t="shared" si="12"/>
        <v>34.351583983922772</v>
      </c>
    </row>
    <row r="160" spans="1:37" x14ac:dyDescent="0.3">
      <c r="A160">
        <v>158</v>
      </c>
      <c r="B160">
        <v>317</v>
      </c>
      <c r="C160" t="s">
        <v>91</v>
      </c>
      <c r="D160">
        <v>3.80356605303033E-2</v>
      </c>
      <c r="E160">
        <v>5120</v>
      </c>
      <c r="F160">
        <v>5120</v>
      </c>
      <c r="G160">
        <v>1</v>
      </c>
      <c r="H160">
        <v>4.5404729454393102</v>
      </c>
      <c r="I160">
        <v>5.27209212121811</v>
      </c>
      <c r="J160">
        <v>-1.0616331934379299</v>
      </c>
      <c r="K160" t="b">
        <v>1</v>
      </c>
      <c r="L160">
        <v>14.51</v>
      </c>
      <c r="M160" t="s">
        <v>92</v>
      </c>
      <c r="N160">
        <v>5.8726873332050804</v>
      </c>
      <c r="O160">
        <v>3.6779999999999999</v>
      </c>
      <c r="P160">
        <v>1.161</v>
      </c>
      <c r="Q160" t="s">
        <v>811</v>
      </c>
      <c r="S160">
        <v>0</v>
      </c>
      <c r="T160">
        <v>4756</v>
      </c>
      <c r="U160">
        <v>5120</v>
      </c>
      <c r="V160">
        <v>208</v>
      </c>
      <c r="W160">
        <v>5120</v>
      </c>
      <c r="X160">
        <v>1</v>
      </c>
      <c r="Y160">
        <v>0.24548762969566301</v>
      </c>
      <c r="Z160">
        <v>14.51</v>
      </c>
      <c r="AA160">
        <v>327.8</v>
      </c>
      <c r="AB160" t="s">
        <v>94</v>
      </c>
      <c r="AC160">
        <v>3.80859375</v>
      </c>
      <c r="AE160">
        <v>5</v>
      </c>
      <c r="AF160">
        <v>14.5078125</v>
      </c>
      <c r="AG160">
        <v>3.58984375</v>
      </c>
      <c r="AH160">
        <f t="shared" si="9"/>
        <v>10.91796875</v>
      </c>
      <c r="AI160">
        <f t="shared" si="10"/>
        <v>4.0413492927094667</v>
      </c>
      <c r="AJ160">
        <f t="shared" si="11"/>
        <v>0.34589044277705056</v>
      </c>
      <c r="AK160">
        <f t="shared" si="12"/>
        <v>41.943374854538121</v>
      </c>
    </row>
    <row r="161" spans="1:37" x14ac:dyDescent="0.3">
      <c r="A161">
        <v>159</v>
      </c>
      <c r="B161">
        <v>320</v>
      </c>
      <c r="C161" t="s">
        <v>91</v>
      </c>
      <c r="D161">
        <v>1.32403729679898E-2</v>
      </c>
      <c r="E161">
        <v>5120</v>
      </c>
      <c r="F161">
        <v>13824</v>
      </c>
      <c r="G161">
        <v>2.7</v>
      </c>
      <c r="H161">
        <v>3.5044136836090698</v>
      </c>
      <c r="I161">
        <v>7.0841175049519398</v>
      </c>
      <c r="J161">
        <v>-1.08172466189815</v>
      </c>
      <c r="K161" t="b">
        <v>1</v>
      </c>
      <c r="L161">
        <v>104.9</v>
      </c>
      <c r="M161" t="s">
        <v>92</v>
      </c>
      <c r="N161">
        <v>7.3700017065764696</v>
      </c>
      <c r="O161">
        <v>4.29</v>
      </c>
      <c r="P161">
        <v>2.0209999999999999</v>
      </c>
      <c r="Q161" t="s">
        <v>812</v>
      </c>
      <c r="S161">
        <v>0</v>
      </c>
      <c r="T161">
        <v>19520</v>
      </c>
      <c r="U161">
        <v>5120</v>
      </c>
      <c r="V161">
        <v>482</v>
      </c>
      <c r="W161">
        <v>5120</v>
      </c>
      <c r="X161">
        <v>1</v>
      </c>
      <c r="Y161">
        <v>0.1140729174481</v>
      </c>
      <c r="Z161">
        <v>104.9</v>
      </c>
      <c r="AA161">
        <v>186.1</v>
      </c>
      <c r="AB161" t="s">
        <v>94</v>
      </c>
      <c r="AC161">
        <v>10.2421875</v>
      </c>
      <c r="AE161">
        <v>0</v>
      </c>
      <c r="AF161">
        <v>104.875</v>
      </c>
      <c r="AG161">
        <v>8</v>
      </c>
      <c r="AH161">
        <f t="shared" si="9"/>
        <v>96.875</v>
      </c>
      <c r="AI161">
        <f t="shared" si="10"/>
        <v>13.109375</v>
      </c>
      <c r="AJ161">
        <f t="shared" si="11"/>
        <v>0.33901034294727833</v>
      </c>
      <c r="AK161">
        <f t="shared" si="12"/>
        <v>309.35634319661386</v>
      </c>
    </row>
    <row r="162" spans="1:37" x14ac:dyDescent="0.3">
      <c r="A162">
        <v>160</v>
      </c>
      <c r="B162">
        <v>321</v>
      </c>
      <c r="C162" t="s">
        <v>91</v>
      </c>
      <c r="D162">
        <v>3.3910313261578499E-2</v>
      </c>
      <c r="E162">
        <v>5120</v>
      </c>
      <c r="F162">
        <v>13824</v>
      </c>
      <c r="G162">
        <v>2.7</v>
      </c>
      <c r="H162">
        <v>4.21270858139399</v>
      </c>
      <c r="I162">
        <v>7.31053041907923</v>
      </c>
      <c r="J162">
        <v>-1.08895759054382</v>
      </c>
      <c r="K162" t="b">
        <v>1</v>
      </c>
      <c r="L162">
        <v>54.34</v>
      </c>
      <c r="M162" t="s">
        <v>92</v>
      </c>
      <c r="N162">
        <v>7.6111945044515599</v>
      </c>
      <c r="O162">
        <v>4.2460000000000004</v>
      </c>
      <c r="P162">
        <v>1.7350000000000001</v>
      </c>
      <c r="Q162" t="s">
        <v>814</v>
      </c>
      <c r="S162">
        <v>0</v>
      </c>
      <c r="T162">
        <v>17700</v>
      </c>
      <c r="U162">
        <v>5120</v>
      </c>
      <c r="V162">
        <v>461</v>
      </c>
      <c r="W162">
        <v>5120</v>
      </c>
      <c r="X162">
        <v>1</v>
      </c>
      <c r="Y162">
        <v>0.14963075615150001</v>
      </c>
      <c r="Z162">
        <v>54.34</v>
      </c>
      <c r="AA162">
        <v>325.8</v>
      </c>
      <c r="AB162" t="s">
        <v>94</v>
      </c>
      <c r="AC162">
        <v>7.37109375</v>
      </c>
      <c r="AE162">
        <v>0</v>
      </c>
      <c r="AF162">
        <v>54.34375</v>
      </c>
      <c r="AG162">
        <v>7.4140625</v>
      </c>
      <c r="AH162">
        <f t="shared" si="9"/>
        <v>46.9296875</v>
      </c>
      <c r="AI162">
        <f t="shared" si="10"/>
        <v>7.3298208640674396</v>
      </c>
      <c r="AJ162">
        <f t="shared" si="11"/>
        <v>0.33656715169194418</v>
      </c>
      <c r="AK162">
        <f t="shared" si="12"/>
        <v>161.46480643405204</v>
      </c>
    </row>
    <row r="163" spans="1:37" x14ac:dyDescent="0.3">
      <c r="A163">
        <v>161</v>
      </c>
      <c r="B163">
        <v>322</v>
      </c>
      <c r="C163" t="s">
        <v>91</v>
      </c>
      <c r="D163">
        <v>9.2890018269304302E-3</v>
      </c>
      <c r="E163">
        <v>5120</v>
      </c>
      <c r="F163">
        <v>13824</v>
      </c>
      <c r="G163">
        <v>2.7</v>
      </c>
      <c r="H163">
        <v>3.9107173171237601</v>
      </c>
      <c r="I163">
        <v>6.10285768824588</v>
      </c>
      <c r="J163">
        <v>-1.08895759054382</v>
      </c>
      <c r="K163" t="b">
        <v>1</v>
      </c>
      <c r="L163">
        <v>36.380000000000003</v>
      </c>
      <c r="M163" t="s">
        <v>92</v>
      </c>
      <c r="N163">
        <v>7.1264392425821796</v>
      </c>
      <c r="O163">
        <v>4.242</v>
      </c>
      <c r="P163">
        <v>1.5609999999999999</v>
      </c>
      <c r="Q163" t="s">
        <v>813</v>
      </c>
      <c r="R163" t="s">
        <v>1941</v>
      </c>
      <c r="S163">
        <v>0</v>
      </c>
      <c r="T163">
        <v>17470</v>
      </c>
      <c r="U163">
        <v>5120</v>
      </c>
      <c r="V163">
        <v>663</v>
      </c>
      <c r="W163">
        <v>5120</v>
      </c>
      <c r="X163">
        <v>1</v>
      </c>
      <c r="Y163">
        <v>0.113042893527546</v>
      </c>
      <c r="Z163">
        <v>36.380000000000003</v>
      </c>
      <c r="AA163">
        <v>480.2</v>
      </c>
      <c r="AB163" t="s">
        <v>94</v>
      </c>
      <c r="AC163">
        <v>6.03125</v>
      </c>
      <c r="AE163">
        <v>0</v>
      </c>
      <c r="AF163">
        <v>36.375</v>
      </c>
      <c r="AG163">
        <v>6.07421875</v>
      </c>
      <c r="AH163">
        <f t="shared" si="9"/>
        <v>30.30078125</v>
      </c>
      <c r="AI163">
        <f t="shared" si="10"/>
        <v>5.9884244372990354</v>
      </c>
      <c r="AJ163">
        <f t="shared" si="11"/>
        <v>0.33656715169194418</v>
      </c>
      <c r="AK163">
        <f t="shared" si="12"/>
        <v>108.07650068386232</v>
      </c>
    </row>
    <row r="164" spans="1:37" x14ac:dyDescent="0.3">
      <c r="A164">
        <v>162</v>
      </c>
      <c r="B164">
        <v>328</v>
      </c>
      <c r="C164" t="s">
        <v>91</v>
      </c>
      <c r="D164">
        <v>3.2771229131781703E-2</v>
      </c>
      <c r="E164">
        <v>5120</v>
      </c>
      <c r="F164">
        <v>5120</v>
      </c>
      <c r="G164">
        <v>1</v>
      </c>
      <c r="H164">
        <v>2.6526705796754602</v>
      </c>
      <c r="I164">
        <v>6.21719667111436</v>
      </c>
      <c r="J164">
        <v>-1.0286831851631699</v>
      </c>
      <c r="K164" t="b">
        <v>1</v>
      </c>
      <c r="L164">
        <v>220.4</v>
      </c>
      <c r="M164" t="s">
        <v>92</v>
      </c>
      <c r="N164">
        <v>6.4005032075797503</v>
      </c>
      <c r="O164">
        <v>4.0469999999999997</v>
      </c>
      <c r="P164">
        <v>2.3439999999999999</v>
      </c>
      <c r="Q164" t="s">
        <v>815</v>
      </c>
      <c r="S164">
        <v>0</v>
      </c>
      <c r="T164">
        <v>11170</v>
      </c>
      <c r="U164">
        <v>5120</v>
      </c>
      <c r="V164">
        <v>453</v>
      </c>
      <c r="W164">
        <v>5120</v>
      </c>
      <c r="X164">
        <v>1</v>
      </c>
      <c r="Y164">
        <v>7.7649237424985307E-2</v>
      </c>
      <c r="Z164">
        <v>220.4</v>
      </c>
      <c r="AA164">
        <v>50.7</v>
      </c>
      <c r="AB164" t="s">
        <v>94</v>
      </c>
      <c r="AC164">
        <v>14.84375</v>
      </c>
      <c r="AE164">
        <v>4</v>
      </c>
      <c r="AF164">
        <v>220.375</v>
      </c>
      <c r="AG164">
        <v>5.80078125</v>
      </c>
      <c r="AH164">
        <f t="shared" si="9"/>
        <v>214.57421875</v>
      </c>
      <c r="AI164">
        <f t="shared" si="10"/>
        <v>37.990572390572389</v>
      </c>
      <c r="AJ164">
        <f t="shared" si="11"/>
        <v>0.35747738229285314</v>
      </c>
      <c r="AK164">
        <f t="shared" si="12"/>
        <v>616.47256838046349</v>
      </c>
    </row>
    <row r="165" spans="1:37" x14ac:dyDescent="0.3">
      <c r="A165">
        <v>163</v>
      </c>
      <c r="B165">
        <v>329</v>
      </c>
      <c r="C165" t="s">
        <v>91</v>
      </c>
      <c r="D165">
        <v>1.47412291629298E-2</v>
      </c>
      <c r="E165">
        <v>5120</v>
      </c>
      <c r="F165">
        <v>5120</v>
      </c>
      <c r="G165">
        <v>1</v>
      </c>
      <c r="H165">
        <v>2.7721173581623</v>
      </c>
      <c r="I165">
        <v>6.7245503102296604</v>
      </c>
      <c r="J165">
        <v>-1.0286831851631699</v>
      </c>
      <c r="K165" t="b">
        <v>1</v>
      </c>
      <c r="L165">
        <v>267</v>
      </c>
      <c r="M165" t="s">
        <v>92</v>
      </c>
      <c r="N165">
        <v>6.8523879732755102</v>
      </c>
      <c r="O165">
        <v>4.0659999999999998</v>
      </c>
      <c r="P165">
        <v>2.4260000000000002</v>
      </c>
      <c r="Q165" t="s">
        <v>816</v>
      </c>
      <c r="S165">
        <v>0</v>
      </c>
      <c r="T165">
        <v>11680</v>
      </c>
      <c r="U165">
        <v>5120</v>
      </c>
      <c r="V165">
        <v>319</v>
      </c>
      <c r="W165">
        <v>5120</v>
      </c>
      <c r="X165">
        <v>1</v>
      </c>
      <c r="Y165">
        <v>9.92195237369949E-2</v>
      </c>
      <c r="Z165">
        <v>267</v>
      </c>
      <c r="AA165">
        <v>43.75</v>
      </c>
      <c r="AB165" t="s">
        <v>94</v>
      </c>
      <c r="AC165">
        <v>16.34375</v>
      </c>
      <c r="AE165">
        <v>3</v>
      </c>
      <c r="AF165">
        <v>267</v>
      </c>
      <c r="AG165">
        <v>7.37109375</v>
      </c>
      <c r="AH165">
        <f t="shared" si="9"/>
        <v>259.62890625</v>
      </c>
      <c r="AI165">
        <f t="shared" si="10"/>
        <v>36.222575516693162</v>
      </c>
      <c r="AJ165">
        <f t="shared" si="11"/>
        <v>0.35747738229285314</v>
      </c>
      <c r="AK165">
        <f t="shared" si="12"/>
        <v>746.90040048818491</v>
      </c>
    </row>
    <row r="166" spans="1:37" x14ac:dyDescent="0.3">
      <c r="A166">
        <v>164</v>
      </c>
      <c r="B166">
        <v>330</v>
      </c>
      <c r="C166" t="s">
        <v>91</v>
      </c>
      <c r="D166">
        <v>4.1314222279244299E-2</v>
      </c>
      <c r="E166">
        <v>5120</v>
      </c>
      <c r="F166">
        <v>5120</v>
      </c>
      <c r="G166">
        <v>1</v>
      </c>
      <c r="H166">
        <v>8.0309318084844499</v>
      </c>
      <c r="I166">
        <v>8.7681462518414204</v>
      </c>
      <c r="J166">
        <v>-1.06324051091474</v>
      </c>
      <c r="K166" t="b">
        <v>1</v>
      </c>
      <c r="L166">
        <v>12.34</v>
      </c>
      <c r="M166" t="s">
        <v>92</v>
      </c>
      <c r="N166">
        <v>8.9202271108505808</v>
      </c>
      <c r="O166">
        <v>3.6819999999999999</v>
      </c>
      <c r="P166">
        <v>1.0920000000000001</v>
      </c>
      <c r="Q166" t="s">
        <v>817</v>
      </c>
      <c r="S166">
        <v>0</v>
      </c>
      <c r="T166">
        <v>4804</v>
      </c>
      <c r="U166">
        <v>5120</v>
      </c>
      <c r="V166">
        <v>47</v>
      </c>
      <c r="W166">
        <v>5120</v>
      </c>
      <c r="X166">
        <v>1</v>
      </c>
      <c r="Y166">
        <v>1.0255668084668601</v>
      </c>
      <c r="Z166">
        <v>12.34</v>
      </c>
      <c r="AA166">
        <v>389.2</v>
      </c>
      <c r="AB166" t="s">
        <v>94</v>
      </c>
      <c r="AC166">
        <v>3.513671875</v>
      </c>
      <c r="AD166" t="s">
        <v>98</v>
      </c>
      <c r="AE166">
        <v>5</v>
      </c>
      <c r="AF166">
        <v>12.34375</v>
      </c>
      <c r="AG166">
        <v>5.421875</v>
      </c>
      <c r="AH166">
        <f t="shared" si="9"/>
        <v>6.921875</v>
      </c>
      <c r="AI166">
        <f t="shared" si="10"/>
        <v>2.276657060518732</v>
      </c>
      <c r="AJ166">
        <f t="shared" si="11"/>
        <v>0.34533493358272677</v>
      </c>
      <c r="AK166">
        <f t="shared" si="12"/>
        <v>35.744284170552909</v>
      </c>
    </row>
    <row r="167" spans="1:37" x14ac:dyDescent="0.3">
      <c r="A167">
        <v>165</v>
      </c>
      <c r="B167">
        <v>331</v>
      </c>
      <c r="C167" t="s">
        <v>91</v>
      </c>
      <c r="D167">
        <v>3.2031036553045698E-2</v>
      </c>
      <c r="E167">
        <v>5120</v>
      </c>
      <c r="F167">
        <v>5120</v>
      </c>
      <c r="G167">
        <v>1</v>
      </c>
      <c r="H167">
        <v>4.1438749018456402</v>
      </c>
      <c r="I167">
        <v>4.4676151285523398</v>
      </c>
      <c r="J167">
        <v>-1.0624368521763401</v>
      </c>
      <c r="K167" t="b">
        <v>1</v>
      </c>
      <c r="L167">
        <v>11.96</v>
      </c>
      <c r="M167" t="s">
        <v>92</v>
      </c>
      <c r="N167">
        <v>5.4928436626986397</v>
      </c>
      <c r="O167">
        <v>3.6819999999999999</v>
      </c>
      <c r="P167">
        <v>1.0780000000000001</v>
      </c>
      <c r="Q167" t="s">
        <v>818</v>
      </c>
      <c r="S167">
        <v>0</v>
      </c>
      <c r="T167">
        <v>4810</v>
      </c>
      <c r="U167">
        <v>5120</v>
      </c>
      <c r="V167">
        <v>335</v>
      </c>
      <c r="W167">
        <v>5120</v>
      </c>
      <c r="X167">
        <v>1</v>
      </c>
      <c r="Y167">
        <v>0.171768235021939</v>
      </c>
      <c r="Z167">
        <v>11.96</v>
      </c>
      <c r="AA167">
        <v>402</v>
      </c>
      <c r="AB167" t="s">
        <v>94</v>
      </c>
      <c r="AC167">
        <v>3.458984375</v>
      </c>
      <c r="AE167">
        <v>4</v>
      </c>
      <c r="AF167">
        <v>11.9609375</v>
      </c>
      <c r="AG167">
        <v>3.017578125</v>
      </c>
      <c r="AH167">
        <f t="shared" si="9"/>
        <v>8.943359375</v>
      </c>
      <c r="AI167">
        <f t="shared" si="10"/>
        <v>3.9637540453074434</v>
      </c>
      <c r="AJ167">
        <f t="shared" si="11"/>
        <v>0.34561257656993832</v>
      </c>
      <c r="AK167">
        <f t="shared" si="12"/>
        <v>34.607934753727285</v>
      </c>
    </row>
    <row r="168" spans="1:37" x14ac:dyDescent="0.3">
      <c r="A168">
        <v>166</v>
      </c>
      <c r="B168">
        <v>334</v>
      </c>
      <c r="C168" t="s">
        <v>91</v>
      </c>
      <c r="D168">
        <v>9.8238073720778307E-3</v>
      </c>
      <c r="E168">
        <v>5120</v>
      </c>
      <c r="F168">
        <v>13824</v>
      </c>
      <c r="G168">
        <v>2.7</v>
      </c>
      <c r="H168">
        <v>3.52638917012644</v>
      </c>
      <c r="I168">
        <v>7.0217846854373196</v>
      </c>
      <c r="J168">
        <v>-1.0825283206365499</v>
      </c>
      <c r="K168" t="b">
        <v>1</v>
      </c>
      <c r="L168">
        <v>98</v>
      </c>
      <c r="M168" t="s">
        <v>92</v>
      </c>
      <c r="N168">
        <v>7.3550090452944499</v>
      </c>
      <c r="O168">
        <v>4.2930000000000001</v>
      </c>
      <c r="P168">
        <v>1.9910000000000001</v>
      </c>
      <c r="Q168" t="s">
        <v>819</v>
      </c>
      <c r="S168">
        <v>0</v>
      </c>
      <c r="T168">
        <v>19700</v>
      </c>
      <c r="U168">
        <v>5120</v>
      </c>
      <c r="V168">
        <v>504</v>
      </c>
      <c r="W168">
        <v>5120</v>
      </c>
      <c r="X168">
        <v>1</v>
      </c>
      <c r="Y168">
        <v>0.112534317860348</v>
      </c>
      <c r="Z168">
        <v>98</v>
      </c>
      <c r="AA168">
        <v>201</v>
      </c>
      <c r="AB168" t="s">
        <v>94</v>
      </c>
      <c r="AC168">
        <v>9.8984375</v>
      </c>
      <c r="AE168">
        <v>0</v>
      </c>
      <c r="AF168">
        <v>98</v>
      </c>
      <c r="AG168">
        <v>7.87890625</v>
      </c>
      <c r="AH168">
        <f t="shared" si="9"/>
        <v>90.12109375</v>
      </c>
      <c r="AI168">
        <f t="shared" si="10"/>
        <v>12.43827466534457</v>
      </c>
      <c r="AJ168">
        <f t="shared" si="11"/>
        <v>0.33873800377129798</v>
      </c>
      <c r="AK168">
        <f t="shared" si="12"/>
        <v>289.30913835745923</v>
      </c>
    </row>
    <row r="169" spans="1:37" x14ac:dyDescent="0.3">
      <c r="A169">
        <v>167</v>
      </c>
      <c r="B169">
        <v>335</v>
      </c>
      <c r="C169" t="s">
        <v>91</v>
      </c>
      <c r="D169">
        <v>3.0977459822296199E-2</v>
      </c>
      <c r="E169">
        <v>5120</v>
      </c>
      <c r="F169">
        <v>13824</v>
      </c>
      <c r="G169">
        <v>2.7</v>
      </c>
      <c r="H169">
        <v>4.2508794157536496</v>
      </c>
      <c r="I169">
        <v>7.0529727806303297</v>
      </c>
      <c r="J169">
        <v>-1.08895759054382</v>
      </c>
      <c r="K169" t="b">
        <v>1</v>
      </c>
      <c r="L169">
        <v>45.66</v>
      </c>
      <c r="M169" t="s">
        <v>92</v>
      </c>
      <c r="N169">
        <v>7.51948716677198</v>
      </c>
      <c r="O169">
        <v>4.25</v>
      </c>
      <c r="P169">
        <v>1.659</v>
      </c>
      <c r="Q169" t="s">
        <v>821</v>
      </c>
      <c r="S169">
        <v>0</v>
      </c>
      <c r="T169">
        <v>17780</v>
      </c>
      <c r="U169">
        <v>5120</v>
      </c>
      <c r="V169">
        <v>474</v>
      </c>
      <c r="W169">
        <v>5120</v>
      </c>
      <c r="X169">
        <v>1</v>
      </c>
      <c r="Y169">
        <v>0.149317836860101</v>
      </c>
      <c r="Z169">
        <v>45.66</v>
      </c>
      <c r="AA169">
        <v>389.2</v>
      </c>
      <c r="AB169" t="s">
        <v>94</v>
      </c>
      <c r="AC169">
        <v>6.7578125</v>
      </c>
      <c r="AE169">
        <v>0</v>
      </c>
      <c r="AF169">
        <v>45.65625</v>
      </c>
      <c r="AG169">
        <v>7.33984375</v>
      </c>
      <c r="AH169">
        <f t="shared" si="9"/>
        <v>38.31640625</v>
      </c>
      <c r="AI169">
        <f t="shared" si="10"/>
        <v>6.2203299627461419</v>
      </c>
      <c r="AJ169">
        <f t="shared" si="11"/>
        <v>0.33656715169194418</v>
      </c>
      <c r="AK169">
        <f t="shared" si="12"/>
        <v>135.65272121917772</v>
      </c>
    </row>
    <row r="170" spans="1:37" x14ac:dyDescent="0.3">
      <c r="A170">
        <v>168</v>
      </c>
      <c r="B170">
        <v>336</v>
      </c>
      <c r="C170" t="s">
        <v>91</v>
      </c>
      <c r="D170">
        <v>9.7473626833593993E-3</v>
      </c>
      <c r="E170">
        <v>5120</v>
      </c>
      <c r="F170">
        <v>13824</v>
      </c>
      <c r="G170">
        <v>2.7</v>
      </c>
      <c r="H170">
        <v>4.2117070124341103</v>
      </c>
      <c r="I170">
        <v>6.4738543335657104</v>
      </c>
      <c r="J170">
        <v>-1.0905649080206401</v>
      </c>
      <c r="K170" t="b">
        <v>1</v>
      </c>
      <c r="L170">
        <v>34.44</v>
      </c>
      <c r="M170" t="s">
        <v>92</v>
      </c>
      <c r="N170">
        <v>7.4249765040604903</v>
      </c>
      <c r="O170">
        <v>4.2460000000000004</v>
      </c>
      <c r="P170">
        <v>1.5369999999999999</v>
      </c>
      <c r="Q170" t="s">
        <v>820</v>
      </c>
      <c r="R170" t="s">
        <v>1941</v>
      </c>
      <c r="S170">
        <v>0</v>
      </c>
      <c r="T170">
        <v>17550</v>
      </c>
      <c r="U170">
        <v>5120</v>
      </c>
      <c r="V170">
        <v>581</v>
      </c>
      <c r="W170">
        <v>5120</v>
      </c>
      <c r="X170">
        <v>1</v>
      </c>
      <c r="Y170">
        <v>0.133244058898974</v>
      </c>
      <c r="Z170">
        <v>34.44</v>
      </c>
      <c r="AA170">
        <v>509.8</v>
      </c>
      <c r="AB170" t="s">
        <v>94</v>
      </c>
      <c r="AC170">
        <v>5.8671875</v>
      </c>
      <c r="AE170">
        <v>0</v>
      </c>
      <c r="AF170">
        <v>34.4375</v>
      </c>
      <c r="AG170">
        <v>6.41796875</v>
      </c>
      <c r="AH170">
        <f t="shared" si="9"/>
        <v>28.01953125</v>
      </c>
      <c r="AI170">
        <f t="shared" si="10"/>
        <v>5.3657942787583686</v>
      </c>
      <c r="AJ170">
        <f t="shared" si="11"/>
        <v>0.33602661594955041</v>
      </c>
      <c r="AK170">
        <f t="shared" si="12"/>
        <v>102.48444130738233</v>
      </c>
    </row>
    <row r="171" spans="1:37" x14ac:dyDescent="0.3">
      <c r="A171">
        <v>169</v>
      </c>
      <c r="B171">
        <v>342</v>
      </c>
      <c r="C171" t="s">
        <v>91</v>
      </c>
      <c r="D171">
        <v>3.0793984561414699E-2</v>
      </c>
      <c r="E171">
        <v>5120</v>
      </c>
      <c r="F171">
        <v>5120</v>
      </c>
      <c r="G171">
        <v>1</v>
      </c>
      <c r="H171">
        <v>2.73005732457103</v>
      </c>
      <c r="I171">
        <v>6.4892182890682504</v>
      </c>
      <c r="J171">
        <v>-1.0310941613783999</v>
      </c>
      <c r="K171" t="b">
        <v>1</v>
      </c>
      <c r="L171">
        <v>237.9</v>
      </c>
      <c r="M171" t="s">
        <v>92</v>
      </c>
      <c r="N171">
        <v>6.62653496361329</v>
      </c>
      <c r="O171">
        <v>4.0599999999999996</v>
      </c>
      <c r="P171">
        <v>2.3769999999999998</v>
      </c>
      <c r="Q171" t="s">
        <v>822</v>
      </c>
      <c r="S171">
        <v>0</v>
      </c>
      <c r="T171">
        <v>11460</v>
      </c>
      <c r="U171">
        <v>5120</v>
      </c>
      <c r="V171">
        <v>417</v>
      </c>
      <c r="W171">
        <v>5120</v>
      </c>
      <c r="X171">
        <v>1</v>
      </c>
      <c r="Y171">
        <v>8.4721271685590793E-2</v>
      </c>
      <c r="Z171">
        <v>237.9</v>
      </c>
      <c r="AA171">
        <v>48.16</v>
      </c>
      <c r="AB171" t="s">
        <v>94</v>
      </c>
      <c r="AC171">
        <v>15.421875</v>
      </c>
      <c r="AE171">
        <v>4</v>
      </c>
      <c r="AF171">
        <v>237.875</v>
      </c>
      <c r="AG171">
        <v>6.3203125</v>
      </c>
      <c r="AH171">
        <f t="shared" si="9"/>
        <v>231.5546875</v>
      </c>
      <c r="AI171">
        <f t="shared" si="10"/>
        <v>37.636588380716937</v>
      </c>
      <c r="AJ171">
        <f t="shared" si="11"/>
        <v>0.35661655096557715</v>
      </c>
      <c r="AK171">
        <f t="shared" si="12"/>
        <v>667.03297801498047</v>
      </c>
    </row>
    <row r="172" spans="1:37" x14ac:dyDescent="0.3">
      <c r="A172">
        <v>170</v>
      </c>
      <c r="B172">
        <v>343</v>
      </c>
      <c r="C172" t="s">
        <v>91</v>
      </c>
      <c r="D172">
        <v>1.18186300412969E-2</v>
      </c>
      <c r="E172">
        <v>5120</v>
      </c>
      <c r="F172">
        <v>5120</v>
      </c>
      <c r="G172">
        <v>1</v>
      </c>
      <c r="H172">
        <v>2.7476699686522301</v>
      </c>
      <c r="I172">
        <v>6.9013741790757201</v>
      </c>
      <c r="J172">
        <v>-1.0270758676863501</v>
      </c>
      <c r="K172" t="b">
        <v>1</v>
      </c>
      <c r="L172">
        <v>324.5</v>
      </c>
      <c r="M172" t="s">
        <v>92</v>
      </c>
      <c r="N172">
        <v>7.0029244122628498</v>
      </c>
      <c r="O172">
        <v>4.09</v>
      </c>
      <c r="P172">
        <v>2.512</v>
      </c>
      <c r="Q172" t="s">
        <v>823</v>
      </c>
      <c r="S172">
        <v>0</v>
      </c>
      <c r="T172">
        <v>12290</v>
      </c>
      <c r="U172">
        <v>5120</v>
      </c>
      <c r="V172">
        <v>464</v>
      </c>
      <c r="W172">
        <v>5120</v>
      </c>
      <c r="X172">
        <v>1</v>
      </c>
      <c r="Y172">
        <v>8.1133541462688502E-2</v>
      </c>
      <c r="Z172">
        <v>324.5</v>
      </c>
      <c r="AA172">
        <v>37.880000000000003</v>
      </c>
      <c r="AB172" t="s">
        <v>94</v>
      </c>
      <c r="AC172">
        <v>18.015625</v>
      </c>
      <c r="AE172">
        <v>2</v>
      </c>
      <c r="AF172">
        <v>324.5</v>
      </c>
      <c r="AG172">
        <v>6.07421875</v>
      </c>
      <c r="AH172">
        <f t="shared" si="9"/>
        <v>318.42578125</v>
      </c>
      <c r="AI172">
        <f t="shared" si="10"/>
        <v>53.422508038585207</v>
      </c>
      <c r="AJ172">
        <f t="shared" si="11"/>
        <v>0.35805242395043307</v>
      </c>
      <c r="AK172">
        <f t="shared" si="12"/>
        <v>906.29186759791946</v>
      </c>
    </row>
    <row r="173" spans="1:37" x14ac:dyDescent="0.3">
      <c r="A173">
        <v>171</v>
      </c>
      <c r="B173">
        <v>344</v>
      </c>
      <c r="C173" t="s">
        <v>91</v>
      </c>
      <c r="D173">
        <v>7.6457810773710902E-2</v>
      </c>
      <c r="E173">
        <v>5120</v>
      </c>
      <c r="F173">
        <v>5120</v>
      </c>
      <c r="G173">
        <v>1</v>
      </c>
      <c r="H173">
        <v>6.84803162232551</v>
      </c>
      <c r="I173">
        <v>9.2889803939552102</v>
      </c>
      <c r="J173">
        <v>-1.0616331934379299</v>
      </c>
      <c r="K173" t="b">
        <v>1</v>
      </c>
      <c r="L173">
        <v>22.72</v>
      </c>
      <c r="M173" t="s">
        <v>92</v>
      </c>
      <c r="N173">
        <v>9.3018289967231702</v>
      </c>
      <c r="O173">
        <v>3.6909999999999998</v>
      </c>
      <c r="P173">
        <v>1.3560000000000001</v>
      </c>
      <c r="Q173" t="s">
        <v>824</v>
      </c>
      <c r="S173">
        <v>0</v>
      </c>
      <c r="T173">
        <v>4904</v>
      </c>
      <c r="U173">
        <v>5120</v>
      </c>
      <c r="V173">
        <v>87</v>
      </c>
      <c r="W173">
        <v>5120</v>
      </c>
      <c r="X173">
        <v>1</v>
      </c>
      <c r="Y173">
        <v>0.62697480064229905</v>
      </c>
      <c r="Z173">
        <v>22.72</v>
      </c>
      <c r="AA173">
        <v>215.9</v>
      </c>
      <c r="AB173" t="s">
        <v>94</v>
      </c>
      <c r="AC173">
        <v>4.765625</v>
      </c>
      <c r="AD173" t="s">
        <v>98</v>
      </c>
      <c r="AE173">
        <v>5</v>
      </c>
      <c r="AF173">
        <v>22.71875</v>
      </c>
      <c r="AG173">
        <v>5.03515625</v>
      </c>
      <c r="AH173">
        <f t="shared" si="9"/>
        <v>17.68359375</v>
      </c>
      <c r="AI173">
        <f t="shared" si="10"/>
        <v>4.5120248254460824</v>
      </c>
      <c r="AJ173">
        <f t="shared" si="11"/>
        <v>0.34589044277705056</v>
      </c>
      <c r="AK173">
        <f t="shared" si="12"/>
        <v>65.681924651048391</v>
      </c>
    </row>
    <row r="174" spans="1:37" x14ac:dyDescent="0.3">
      <c r="A174">
        <v>172</v>
      </c>
      <c r="B174">
        <v>345</v>
      </c>
      <c r="C174" t="s">
        <v>91</v>
      </c>
      <c r="D174">
        <v>4.2121791762504801E-2</v>
      </c>
      <c r="E174">
        <v>5120</v>
      </c>
      <c r="F174">
        <v>5120</v>
      </c>
      <c r="G174">
        <v>1</v>
      </c>
      <c r="H174">
        <v>5.7688081231430797</v>
      </c>
      <c r="I174">
        <v>6.1631602409360697</v>
      </c>
      <c r="J174">
        <v>-1.06404416965315</v>
      </c>
      <c r="K174" t="b">
        <v>1</v>
      </c>
      <c r="L174">
        <v>11.71</v>
      </c>
      <c r="M174" t="s">
        <v>92</v>
      </c>
      <c r="N174">
        <v>6.7704295291966003</v>
      </c>
      <c r="O174">
        <v>3.6909999999999998</v>
      </c>
      <c r="P174">
        <v>1.0680000000000001</v>
      </c>
      <c r="Q174" t="s">
        <v>825</v>
      </c>
      <c r="S174">
        <v>0</v>
      </c>
      <c r="T174">
        <v>4920</v>
      </c>
      <c r="U174">
        <v>5120</v>
      </c>
      <c r="V174">
        <v>105</v>
      </c>
      <c r="W174">
        <v>5120</v>
      </c>
      <c r="X174">
        <v>1</v>
      </c>
      <c r="Y174">
        <v>0.46538801952528902</v>
      </c>
      <c r="Z174">
        <v>11.71</v>
      </c>
      <c r="AA174">
        <v>420</v>
      </c>
      <c r="AB174" t="s">
        <v>94</v>
      </c>
      <c r="AC174">
        <v>3.421875</v>
      </c>
      <c r="AE174">
        <v>5</v>
      </c>
      <c r="AF174">
        <v>11.7109375</v>
      </c>
      <c r="AG174">
        <v>4.5078125</v>
      </c>
      <c r="AH174">
        <f t="shared" si="9"/>
        <v>7.203125</v>
      </c>
      <c r="AI174">
        <f t="shared" si="10"/>
        <v>2.5979202772963603</v>
      </c>
      <c r="AJ174">
        <f t="shared" si="11"/>
        <v>0.34505751363608833</v>
      </c>
      <c r="AK174">
        <f t="shared" si="12"/>
        <v>33.939088520619293</v>
      </c>
    </row>
    <row r="175" spans="1:37" x14ac:dyDescent="0.3">
      <c r="A175">
        <v>173</v>
      </c>
      <c r="B175">
        <v>348</v>
      </c>
      <c r="C175" t="s">
        <v>91</v>
      </c>
      <c r="D175">
        <v>1.06202046308344E-2</v>
      </c>
      <c r="E175">
        <v>5120</v>
      </c>
      <c r="F175">
        <v>13824</v>
      </c>
      <c r="G175">
        <v>2.7</v>
      </c>
      <c r="H175">
        <v>3.54178649848004</v>
      </c>
      <c r="I175">
        <v>7.0904905487149401</v>
      </c>
      <c r="J175">
        <v>-1.0825283206365499</v>
      </c>
      <c r="K175" t="b">
        <v>1</v>
      </c>
      <c r="L175">
        <v>100.3</v>
      </c>
      <c r="M175" t="s">
        <v>92</v>
      </c>
      <c r="N175">
        <v>7.4004924283818401</v>
      </c>
      <c r="O175">
        <v>4.3</v>
      </c>
      <c r="P175">
        <v>2.0019999999999998</v>
      </c>
      <c r="Q175" t="s">
        <v>826</v>
      </c>
      <c r="S175">
        <v>0</v>
      </c>
      <c r="T175">
        <v>20000</v>
      </c>
      <c r="U175">
        <v>5120</v>
      </c>
      <c r="V175">
        <v>508</v>
      </c>
      <c r="W175">
        <v>5120</v>
      </c>
      <c r="X175">
        <v>1</v>
      </c>
      <c r="Y175">
        <v>0.112773539748613</v>
      </c>
      <c r="Z175">
        <v>100.3</v>
      </c>
      <c r="AA175">
        <v>199.4</v>
      </c>
      <c r="AB175" t="s">
        <v>94</v>
      </c>
      <c r="AC175">
        <v>10.015625</v>
      </c>
      <c r="AE175">
        <v>0</v>
      </c>
      <c r="AF175">
        <v>100.3125</v>
      </c>
      <c r="AG175">
        <v>7.96484375</v>
      </c>
      <c r="AH175">
        <f t="shared" si="9"/>
        <v>92.34765625</v>
      </c>
      <c r="AI175">
        <f t="shared" si="10"/>
        <v>12.594409024031387</v>
      </c>
      <c r="AJ175">
        <f t="shared" si="11"/>
        <v>0.33873800377129798</v>
      </c>
      <c r="AK175">
        <f t="shared" si="12"/>
        <v>296.13594838247582</v>
      </c>
    </row>
    <row r="176" spans="1:37" x14ac:dyDescent="0.3">
      <c r="A176">
        <v>174</v>
      </c>
      <c r="B176">
        <v>349</v>
      </c>
      <c r="C176" t="s">
        <v>91</v>
      </c>
      <c r="D176">
        <v>3.0085438288006101E-2</v>
      </c>
      <c r="E176">
        <v>5120</v>
      </c>
      <c r="F176">
        <v>13824</v>
      </c>
      <c r="G176">
        <v>2.7</v>
      </c>
      <c r="H176">
        <v>4.4185757893454598</v>
      </c>
      <c r="I176">
        <v>7.18450067310566</v>
      </c>
      <c r="J176">
        <v>-1.0897612492822299</v>
      </c>
      <c r="K176" t="b">
        <v>1</v>
      </c>
      <c r="L176">
        <v>42.25</v>
      </c>
      <c r="M176" t="s">
        <v>92</v>
      </c>
      <c r="N176">
        <v>7.6568759438453204</v>
      </c>
      <c r="O176">
        <v>4.2460000000000004</v>
      </c>
      <c r="P176">
        <v>1.6259999999999999</v>
      </c>
      <c r="Q176" t="s">
        <v>828</v>
      </c>
      <c r="S176">
        <v>0</v>
      </c>
      <c r="T176">
        <v>17700</v>
      </c>
      <c r="U176">
        <v>5120</v>
      </c>
      <c r="V176">
        <v>426</v>
      </c>
      <c r="W176">
        <v>5120</v>
      </c>
      <c r="X176">
        <v>1</v>
      </c>
      <c r="Y176">
        <v>0.16563053819245499</v>
      </c>
      <c r="Z176">
        <v>42.25</v>
      </c>
      <c r="AA176">
        <v>418.8</v>
      </c>
      <c r="AB176" t="s">
        <v>94</v>
      </c>
      <c r="AC176">
        <v>6.5</v>
      </c>
      <c r="AE176">
        <v>0</v>
      </c>
      <c r="AF176">
        <v>42.25</v>
      </c>
      <c r="AG176">
        <v>7.57421875</v>
      </c>
      <c r="AH176">
        <f t="shared" si="9"/>
        <v>34.67578125</v>
      </c>
      <c r="AI176">
        <f t="shared" si="10"/>
        <v>5.5781330582774622</v>
      </c>
      <c r="AJ176">
        <f t="shared" si="11"/>
        <v>0.33629677521918494</v>
      </c>
      <c r="AK176">
        <f t="shared" si="12"/>
        <v>125.63308099657846</v>
      </c>
    </row>
    <row r="177" spans="1:37" x14ac:dyDescent="0.3">
      <c r="A177">
        <v>175</v>
      </c>
      <c r="B177">
        <v>350</v>
      </c>
      <c r="C177" t="s">
        <v>91</v>
      </c>
      <c r="D177">
        <v>1.15433565660387E-2</v>
      </c>
      <c r="E177">
        <v>5120</v>
      </c>
      <c r="F177">
        <v>13824</v>
      </c>
      <c r="G177">
        <v>2.7</v>
      </c>
      <c r="H177">
        <v>4.7998288553502704</v>
      </c>
      <c r="I177">
        <v>7.2513039445574803</v>
      </c>
      <c r="J177">
        <v>-1.0929758842358701</v>
      </c>
      <c r="K177" t="b">
        <v>1</v>
      </c>
      <c r="L177">
        <v>32.4</v>
      </c>
      <c r="M177" t="s">
        <v>92</v>
      </c>
      <c r="N177">
        <v>7.9537307763418701</v>
      </c>
      <c r="O177">
        <v>4.242</v>
      </c>
      <c r="P177">
        <v>1.5109999999999999</v>
      </c>
      <c r="Q177" t="s">
        <v>827</v>
      </c>
      <c r="R177" t="s">
        <v>1941</v>
      </c>
      <c r="S177">
        <v>0</v>
      </c>
      <c r="T177">
        <v>17520</v>
      </c>
      <c r="U177">
        <v>5120</v>
      </c>
      <c r="V177">
        <v>510</v>
      </c>
      <c r="W177">
        <v>5120</v>
      </c>
      <c r="X177">
        <v>1</v>
      </c>
      <c r="Y177">
        <v>0.16825924984014901</v>
      </c>
      <c r="Z177">
        <v>32.4</v>
      </c>
      <c r="AA177">
        <v>540.5</v>
      </c>
      <c r="AB177" t="s">
        <v>94</v>
      </c>
      <c r="AC177">
        <v>5.69140625</v>
      </c>
      <c r="AE177">
        <v>0</v>
      </c>
      <c r="AF177">
        <v>32.40625</v>
      </c>
      <c r="AG177">
        <v>6.6875</v>
      </c>
      <c r="AH177">
        <f t="shared" si="9"/>
        <v>25.71875</v>
      </c>
      <c r="AI177">
        <f t="shared" si="10"/>
        <v>4.8457943925233646</v>
      </c>
      <c r="AJ177">
        <f t="shared" si="11"/>
        <v>0.33521743961522521</v>
      </c>
      <c r="AK177">
        <f t="shared" si="12"/>
        <v>96.672327183207045</v>
      </c>
    </row>
    <row r="178" spans="1:37" x14ac:dyDescent="0.3">
      <c r="A178">
        <v>176</v>
      </c>
      <c r="B178">
        <v>356</v>
      </c>
      <c r="C178" t="s">
        <v>91</v>
      </c>
      <c r="D178">
        <v>2.17479892149516E-2</v>
      </c>
      <c r="E178">
        <v>5120</v>
      </c>
      <c r="F178">
        <v>5120</v>
      </c>
      <c r="G178">
        <v>1</v>
      </c>
      <c r="H178">
        <v>2.8476167777682</v>
      </c>
      <c r="I178">
        <v>6.8353926169474999</v>
      </c>
      <c r="J178">
        <v>-1.03270147885521</v>
      </c>
      <c r="K178" t="b">
        <v>1</v>
      </c>
      <c r="L178">
        <v>251</v>
      </c>
      <c r="M178" t="s">
        <v>92</v>
      </c>
      <c r="N178">
        <v>6.9255627317533799</v>
      </c>
      <c r="O178">
        <v>4.0469999999999997</v>
      </c>
      <c r="P178">
        <v>2.4</v>
      </c>
      <c r="Q178" t="s">
        <v>829</v>
      </c>
      <c r="S178">
        <v>0</v>
      </c>
      <c r="T178">
        <v>11140</v>
      </c>
      <c r="U178">
        <v>5120</v>
      </c>
      <c r="V178">
        <v>271</v>
      </c>
      <c r="W178">
        <v>5120</v>
      </c>
      <c r="X178">
        <v>1</v>
      </c>
      <c r="Y178">
        <v>0.11223472631711599</v>
      </c>
      <c r="Z178">
        <v>251</v>
      </c>
      <c r="AA178">
        <v>44.38</v>
      </c>
      <c r="AB178" t="s">
        <v>94</v>
      </c>
      <c r="AC178">
        <v>15.84375</v>
      </c>
      <c r="AE178">
        <v>4</v>
      </c>
      <c r="AF178">
        <v>251</v>
      </c>
      <c r="AG178">
        <v>7.83203125</v>
      </c>
      <c r="AH178">
        <f t="shared" si="9"/>
        <v>243.16796875</v>
      </c>
      <c r="AI178">
        <f t="shared" si="10"/>
        <v>32.047880299251872</v>
      </c>
      <c r="AJ178">
        <f t="shared" si="11"/>
        <v>0.35604381535797003</v>
      </c>
      <c r="AK178">
        <f t="shared" si="12"/>
        <v>704.96941436166242</v>
      </c>
    </row>
    <row r="179" spans="1:37" x14ac:dyDescent="0.3">
      <c r="A179">
        <v>177</v>
      </c>
      <c r="B179">
        <v>357</v>
      </c>
      <c r="C179" t="s">
        <v>91</v>
      </c>
      <c r="D179">
        <v>1.1520758027982801E-2</v>
      </c>
      <c r="E179">
        <v>5120</v>
      </c>
      <c r="F179">
        <v>5120</v>
      </c>
      <c r="G179">
        <v>1</v>
      </c>
      <c r="H179">
        <v>2.8250281862171498</v>
      </c>
      <c r="I179">
        <v>7.0901586314238996</v>
      </c>
      <c r="J179">
        <v>-1.03029050263999</v>
      </c>
      <c r="K179" t="b">
        <v>1</v>
      </c>
      <c r="L179">
        <v>323.5</v>
      </c>
      <c r="M179" t="s">
        <v>92</v>
      </c>
      <c r="N179">
        <v>7.1680936171322198</v>
      </c>
      <c r="O179">
        <v>4.08</v>
      </c>
      <c r="P179">
        <v>2.5099999999999998</v>
      </c>
      <c r="Q179" t="s">
        <v>830</v>
      </c>
      <c r="S179">
        <v>0</v>
      </c>
      <c r="T179">
        <v>11980</v>
      </c>
      <c r="U179">
        <v>5120</v>
      </c>
      <c r="V179">
        <v>488</v>
      </c>
      <c r="W179">
        <v>5120</v>
      </c>
      <c r="X179">
        <v>1</v>
      </c>
      <c r="Y179">
        <v>8.2615144193896997E-2</v>
      </c>
      <c r="Z179">
        <v>323.5</v>
      </c>
      <c r="AA179">
        <v>37.03</v>
      </c>
      <c r="AB179" t="s">
        <v>94</v>
      </c>
      <c r="AC179">
        <v>17.984375</v>
      </c>
      <c r="AE179">
        <v>3</v>
      </c>
      <c r="AF179">
        <v>323.5</v>
      </c>
      <c r="AG179">
        <v>5.76171875</v>
      </c>
      <c r="AH179">
        <f t="shared" si="9"/>
        <v>317.73828125</v>
      </c>
      <c r="AI179">
        <f t="shared" si="10"/>
        <v>56.146440677966105</v>
      </c>
      <c r="AJ179">
        <f t="shared" si="11"/>
        <v>0.35690326416737572</v>
      </c>
      <c r="AK179">
        <f t="shared" si="12"/>
        <v>906.40807322033709</v>
      </c>
    </row>
    <row r="180" spans="1:37" x14ac:dyDescent="0.3">
      <c r="A180">
        <v>178</v>
      </c>
      <c r="B180">
        <v>358</v>
      </c>
      <c r="C180" t="s">
        <v>91</v>
      </c>
      <c r="D180">
        <v>3.3344877362874198E-2</v>
      </c>
      <c r="E180">
        <v>5120</v>
      </c>
      <c r="F180">
        <v>5120</v>
      </c>
      <c r="G180">
        <v>1</v>
      </c>
      <c r="H180">
        <v>7.5601224940686</v>
      </c>
      <c r="I180">
        <v>8.3870108918573596</v>
      </c>
      <c r="J180">
        <v>-1.06565148712997</v>
      </c>
      <c r="K180" t="b">
        <v>1</v>
      </c>
      <c r="L180">
        <v>12.86</v>
      </c>
      <c r="M180" t="s">
        <v>92</v>
      </c>
      <c r="N180">
        <v>8.5542409341549401</v>
      </c>
      <c r="O180">
        <v>3.73</v>
      </c>
      <c r="P180">
        <v>1.109</v>
      </c>
      <c r="Q180" t="s">
        <v>831</v>
      </c>
      <c r="S180">
        <v>0</v>
      </c>
      <c r="T180">
        <v>5380</v>
      </c>
      <c r="U180">
        <v>5120</v>
      </c>
      <c r="V180">
        <v>66</v>
      </c>
      <c r="W180">
        <v>5120</v>
      </c>
      <c r="X180">
        <v>1</v>
      </c>
      <c r="Y180">
        <v>0.80749525880196305</v>
      </c>
      <c r="Z180">
        <v>12.86</v>
      </c>
      <c r="AA180">
        <v>418.2</v>
      </c>
      <c r="AB180" t="s">
        <v>94</v>
      </c>
      <c r="AC180">
        <v>3.5859375</v>
      </c>
      <c r="AD180" t="s">
        <v>98</v>
      </c>
      <c r="AE180">
        <v>3</v>
      </c>
      <c r="AF180">
        <v>12.859375</v>
      </c>
      <c r="AG180">
        <v>5.27734375</v>
      </c>
      <c r="AH180">
        <f t="shared" si="9"/>
        <v>7.58203125</v>
      </c>
      <c r="AI180">
        <f t="shared" si="10"/>
        <v>2.4367135455218358</v>
      </c>
      <c r="AJ180">
        <f t="shared" si="11"/>
        <v>0.34450334214797906</v>
      </c>
      <c r="AK180">
        <f t="shared" si="12"/>
        <v>37.327286637690563</v>
      </c>
    </row>
    <row r="181" spans="1:37" x14ac:dyDescent="0.3">
      <c r="A181">
        <v>179</v>
      </c>
      <c r="B181">
        <v>359</v>
      </c>
      <c r="C181" t="s">
        <v>91</v>
      </c>
      <c r="D181">
        <v>3.7323806899479103E-2</v>
      </c>
      <c r="E181">
        <v>5120</v>
      </c>
      <c r="F181">
        <v>5120</v>
      </c>
      <c r="G181">
        <v>1</v>
      </c>
      <c r="H181">
        <v>8.8167516315428305</v>
      </c>
      <c r="I181">
        <v>9.7638636232124707</v>
      </c>
      <c r="J181">
        <v>-1.0704734395604201</v>
      </c>
      <c r="K181" t="b">
        <v>1</v>
      </c>
      <c r="L181">
        <v>12.82</v>
      </c>
      <c r="M181" t="s">
        <v>92</v>
      </c>
      <c r="N181">
        <v>9.7862019479579594</v>
      </c>
      <c r="O181">
        <v>3.7290000000000001</v>
      </c>
      <c r="P181">
        <v>1.107</v>
      </c>
      <c r="Q181" t="s">
        <v>832</v>
      </c>
      <c r="S181">
        <v>0</v>
      </c>
      <c r="T181">
        <v>5350</v>
      </c>
      <c r="U181">
        <v>5120</v>
      </c>
      <c r="V181">
        <v>89</v>
      </c>
      <c r="W181">
        <v>5120</v>
      </c>
      <c r="X181">
        <v>1</v>
      </c>
      <c r="Y181">
        <v>0.82857401579716605</v>
      </c>
      <c r="Z181">
        <v>12.82</v>
      </c>
      <c r="AA181">
        <v>417.5</v>
      </c>
      <c r="AB181" t="s">
        <v>94</v>
      </c>
      <c r="AC181">
        <v>3.580078125</v>
      </c>
      <c r="AD181" t="s">
        <v>98</v>
      </c>
      <c r="AE181">
        <v>4</v>
      </c>
      <c r="AF181">
        <v>12.8203125</v>
      </c>
      <c r="AG181">
        <v>4.3359375</v>
      </c>
      <c r="AH181">
        <f t="shared" si="9"/>
        <v>8.484375</v>
      </c>
      <c r="AI181">
        <f t="shared" si="10"/>
        <v>2.9567567567567568</v>
      </c>
      <c r="AJ181">
        <f t="shared" si="11"/>
        <v>0.34284616205275875</v>
      </c>
      <c r="AK181">
        <f t="shared" si="12"/>
        <v>37.393775748398639</v>
      </c>
    </row>
    <row r="182" spans="1:37" x14ac:dyDescent="0.3">
      <c r="A182">
        <v>180</v>
      </c>
      <c r="B182">
        <v>362</v>
      </c>
      <c r="C182" t="s">
        <v>91</v>
      </c>
      <c r="D182">
        <v>9.8147915678993194E-3</v>
      </c>
      <c r="E182">
        <v>5120</v>
      </c>
      <c r="F182">
        <v>13824</v>
      </c>
      <c r="G182">
        <v>2.7</v>
      </c>
      <c r="H182">
        <v>3.5366351206504798</v>
      </c>
      <c r="I182">
        <v>7.14234514600117</v>
      </c>
      <c r="J182">
        <v>-1.0825283206365499</v>
      </c>
      <c r="K182" t="b">
        <v>1</v>
      </c>
      <c r="L182">
        <v>104.56</v>
      </c>
      <c r="M182" t="s">
        <v>92</v>
      </c>
      <c r="N182">
        <v>7.4372226675478998</v>
      </c>
      <c r="O182">
        <v>4.3099999999999996</v>
      </c>
      <c r="P182">
        <v>2.02</v>
      </c>
      <c r="Q182" t="s">
        <v>833</v>
      </c>
      <c r="S182">
        <v>0</v>
      </c>
      <c r="T182">
        <v>20400</v>
      </c>
      <c r="U182">
        <v>5120</v>
      </c>
      <c r="V182">
        <v>547</v>
      </c>
      <c r="W182">
        <v>5120</v>
      </c>
      <c r="X182">
        <v>1</v>
      </c>
      <c r="Y182">
        <v>0.108458685849633</v>
      </c>
      <c r="Z182">
        <v>104.56</v>
      </c>
      <c r="AA182">
        <v>195.1</v>
      </c>
      <c r="AB182" t="s">
        <v>94</v>
      </c>
      <c r="AC182">
        <v>10.2265625</v>
      </c>
      <c r="AE182">
        <v>0</v>
      </c>
      <c r="AF182">
        <v>104.5625</v>
      </c>
      <c r="AG182">
        <v>7.8671875</v>
      </c>
      <c r="AH182">
        <f t="shared" si="9"/>
        <v>96.6953125</v>
      </c>
      <c r="AI182">
        <f t="shared" si="10"/>
        <v>13.290963257199603</v>
      </c>
      <c r="AJ182">
        <f t="shared" si="11"/>
        <v>0.33873800377129798</v>
      </c>
      <c r="AK182">
        <f t="shared" si="12"/>
        <v>308.68251815818195</v>
      </c>
    </row>
    <row r="183" spans="1:37" x14ac:dyDescent="0.3">
      <c r="A183">
        <v>181</v>
      </c>
      <c r="B183">
        <v>363</v>
      </c>
      <c r="C183" t="s">
        <v>91</v>
      </c>
      <c r="D183">
        <v>3.1741615146472099E-2</v>
      </c>
      <c r="E183">
        <v>5120</v>
      </c>
      <c r="F183">
        <v>13824</v>
      </c>
      <c r="G183">
        <v>2.7</v>
      </c>
      <c r="H183">
        <v>4.5672384653718003</v>
      </c>
      <c r="I183">
        <v>7.28349649800015</v>
      </c>
      <c r="J183">
        <v>-1.0897612492822299</v>
      </c>
      <c r="K183" t="b">
        <v>1</v>
      </c>
      <c r="L183">
        <v>39.340000000000003</v>
      </c>
      <c r="M183" t="s">
        <v>92</v>
      </c>
      <c r="N183">
        <v>7.7786201559804198</v>
      </c>
      <c r="O183">
        <v>4.2460000000000004</v>
      </c>
      <c r="P183">
        <v>1.595</v>
      </c>
      <c r="Q183" t="s">
        <v>835</v>
      </c>
      <c r="S183">
        <v>0</v>
      </c>
      <c r="T183">
        <v>17620</v>
      </c>
      <c r="U183">
        <v>5120</v>
      </c>
      <c r="V183">
        <v>377</v>
      </c>
      <c r="W183">
        <v>5120</v>
      </c>
      <c r="X183">
        <v>1</v>
      </c>
      <c r="Y183">
        <v>0.18372212806768601</v>
      </c>
      <c r="Z183">
        <v>39.340000000000003</v>
      </c>
      <c r="AA183">
        <v>447.8</v>
      </c>
      <c r="AB183" t="s">
        <v>94</v>
      </c>
      <c r="AC183">
        <v>6.2734375</v>
      </c>
      <c r="AE183">
        <v>0</v>
      </c>
      <c r="AF183">
        <v>39.34375</v>
      </c>
      <c r="AG183">
        <v>7.85546875</v>
      </c>
      <c r="AH183">
        <f t="shared" si="9"/>
        <v>31.48828125</v>
      </c>
      <c r="AI183">
        <f t="shared" si="10"/>
        <v>5.0084535057185482</v>
      </c>
      <c r="AJ183">
        <f t="shared" si="11"/>
        <v>0.33629677521918494</v>
      </c>
      <c r="AK183">
        <f t="shared" si="12"/>
        <v>116.99116048423984</v>
      </c>
    </row>
    <row r="184" spans="1:37" x14ac:dyDescent="0.3">
      <c r="A184">
        <v>182</v>
      </c>
      <c r="B184">
        <v>364</v>
      </c>
      <c r="C184" t="s">
        <v>91</v>
      </c>
      <c r="D184">
        <v>1.41054357266757E-2</v>
      </c>
      <c r="E184">
        <v>5120</v>
      </c>
      <c r="F184">
        <v>13824</v>
      </c>
      <c r="G184">
        <v>2.7</v>
      </c>
      <c r="H184">
        <v>5.4299262982709697</v>
      </c>
      <c r="I184">
        <v>8.0070202249894198</v>
      </c>
      <c r="J184">
        <v>-1.09458320171269</v>
      </c>
      <c r="K184" t="b">
        <v>1</v>
      </c>
      <c r="L184">
        <v>29.83</v>
      </c>
      <c r="M184" t="s">
        <v>92</v>
      </c>
      <c r="N184">
        <v>8.5455445001361792</v>
      </c>
      <c r="O184">
        <v>4.242</v>
      </c>
      <c r="P184">
        <v>1.4750000000000001</v>
      </c>
      <c r="Q184" t="s">
        <v>834</v>
      </c>
      <c r="R184" t="s">
        <v>1941</v>
      </c>
      <c r="S184">
        <v>0</v>
      </c>
      <c r="T184">
        <v>17460</v>
      </c>
      <c r="U184">
        <v>5120</v>
      </c>
      <c r="V184">
        <v>428</v>
      </c>
      <c r="W184">
        <v>5120</v>
      </c>
      <c r="X184">
        <v>1</v>
      </c>
      <c r="Y184">
        <v>0.214128569816076</v>
      </c>
      <c r="Z184">
        <v>29.83</v>
      </c>
      <c r="AA184">
        <v>585</v>
      </c>
      <c r="AB184" t="s">
        <v>94</v>
      </c>
      <c r="AC184">
        <v>5.4609375</v>
      </c>
      <c r="AE184">
        <v>0</v>
      </c>
      <c r="AF184">
        <v>29.828125</v>
      </c>
      <c r="AG184">
        <v>6.97265625</v>
      </c>
      <c r="AH184">
        <f t="shared" si="9"/>
        <v>22.85546875</v>
      </c>
      <c r="AI184">
        <f t="shared" si="10"/>
        <v>4.2778711484593837</v>
      </c>
      <c r="AJ184">
        <f t="shared" si="11"/>
        <v>0.33467907154610488</v>
      </c>
      <c r="AK184">
        <f t="shared" si="12"/>
        <v>89.124560021647255</v>
      </c>
    </row>
    <row r="185" spans="1:37" x14ac:dyDescent="0.3">
      <c r="A185">
        <v>183</v>
      </c>
      <c r="B185">
        <v>370</v>
      </c>
      <c r="C185" t="s">
        <v>91</v>
      </c>
      <c r="D185">
        <v>2.0043956074970101E-2</v>
      </c>
      <c r="E185">
        <v>5120</v>
      </c>
      <c r="F185">
        <v>5120</v>
      </c>
      <c r="G185">
        <v>1</v>
      </c>
      <c r="H185">
        <v>2.64647407682622</v>
      </c>
      <c r="I185">
        <v>6.3990916154509101</v>
      </c>
      <c r="J185">
        <v>-1.03029050263999</v>
      </c>
      <c r="K185" t="b">
        <v>1</v>
      </c>
      <c r="L185">
        <v>261.5</v>
      </c>
      <c r="M185" t="s">
        <v>92</v>
      </c>
      <c r="N185">
        <v>6.51225501845731</v>
      </c>
      <c r="O185">
        <v>4.03</v>
      </c>
      <c r="P185">
        <v>2.4180000000000001</v>
      </c>
      <c r="Q185" t="s">
        <v>836</v>
      </c>
      <c r="S185">
        <v>0</v>
      </c>
      <c r="T185">
        <v>10780</v>
      </c>
      <c r="U185">
        <v>5120</v>
      </c>
      <c r="V185">
        <v>485</v>
      </c>
      <c r="W185">
        <v>5120</v>
      </c>
      <c r="X185">
        <v>1</v>
      </c>
      <c r="Y185">
        <v>7.4762536591872597E-2</v>
      </c>
      <c r="Z185">
        <v>261.5</v>
      </c>
      <c r="AA185">
        <v>41.25</v>
      </c>
      <c r="AB185" t="s">
        <v>94</v>
      </c>
      <c r="AC185">
        <v>16.171875</v>
      </c>
      <c r="AE185">
        <v>4</v>
      </c>
      <c r="AF185">
        <v>261.5</v>
      </c>
      <c r="AG185">
        <v>5.17578125</v>
      </c>
      <c r="AH185">
        <f t="shared" si="9"/>
        <v>256.32421875</v>
      </c>
      <c r="AI185">
        <f t="shared" si="10"/>
        <v>50.523773584905662</v>
      </c>
      <c r="AJ185">
        <f t="shared" si="11"/>
        <v>0.35690326416737572</v>
      </c>
      <c r="AK185">
        <f t="shared" si="12"/>
        <v>732.69153368506386</v>
      </c>
    </row>
    <row r="186" spans="1:37" x14ac:dyDescent="0.3">
      <c r="A186">
        <v>184</v>
      </c>
      <c r="B186">
        <v>371</v>
      </c>
      <c r="C186" t="s">
        <v>91</v>
      </c>
      <c r="D186">
        <v>1.26533112380005E-2</v>
      </c>
      <c r="E186">
        <v>5120</v>
      </c>
      <c r="F186">
        <v>5120</v>
      </c>
      <c r="G186">
        <v>1</v>
      </c>
      <c r="H186">
        <v>2.6987779731305901</v>
      </c>
      <c r="I186">
        <v>6.7311317806401698</v>
      </c>
      <c r="J186">
        <v>-1.0262722089479399</v>
      </c>
      <c r="K186" t="b">
        <v>1</v>
      </c>
      <c r="L186">
        <v>312.2</v>
      </c>
      <c r="M186" t="s">
        <v>92</v>
      </c>
      <c r="N186">
        <v>6.8382716619466102</v>
      </c>
      <c r="O186">
        <v>4.0549999999999997</v>
      </c>
      <c r="P186">
        <v>2.4940000000000002</v>
      </c>
      <c r="Q186" t="s">
        <v>837</v>
      </c>
      <c r="S186">
        <v>0</v>
      </c>
      <c r="T186">
        <v>11304</v>
      </c>
      <c r="U186">
        <v>5120</v>
      </c>
      <c r="V186">
        <v>574</v>
      </c>
      <c r="W186">
        <v>5120</v>
      </c>
      <c r="X186">
        <v>1</v>
      </c>
      <c r="Y186">
        <v>7.0905622629989604E-2</v>
      </c>
      <c r="Z186">
        <v>312.2</v>
      </c>
      <c r="AA186">
        <v>36.200000000000003</v>
      </c>
      <c r="AB186" t="s">
        <v>94</v>
      </c>
      <c r="AC186">
        <v>17.671875</v>
      </c>
      <c r="AE186">
        <v>4</v>
      </c>
      <c r="AF186">
        <v>312.25</v>
      </c>
      <c r="AG186">
        <v>4.7421875</v>
      </c>
      <c r="AH186">
        <f t="shared" si="9"/>
        <v>307.5078125</v>
      </c>
      <c r="AI186">
        <f t="shared" si="10"/>
        <v>65.845140032948933</v>
      </c>
      <c r="AJ186">
        <f t="shared" si="11"/>
        <v>0.35834029156791924</v>
      </c>
      <c r="AK186">
        <f t="shared" si="12"/>
        <v>871.37842812414146</v>
      </c>
    </row>
    <row r="187" spans="1:37" x14ac:dyDescent="0.3">
      <c r="A187">
        <v>185</v>
      </c>
      <c r="B187">
        <v>372</v>
      </c>
      <c r="C187" t="s">
        <v>91</v>
      </c>
      <c r="D187">
        <v>4.8410115401201201E-2</v>
      </c>
      <c r="E187">
        <v>5120</v>
      </c>
      <c r="F187">
        <v>5120</v>
      </c>
      <c r="G187">
        <v>1</v>
      </c>
      <c r="H187">
        <v>12.5172915474836</v>
      </c>
      <c r="I187">
        <v>12.810665568127799</v>
      </c>
      <c r="J187">
        <v>-1.06565148712997</v>
      </c>
      <c r="K187" t="b">
        <v>1</v>
      </c>
      <c r="L187">
        <v>10.56</v>
      </c>
      <c r="M187" t="s">
        <v>92</v>
      </c>
      <c r="N187">
        <v>12.9184039470989</v>
      </c>
      <c r="O187">
        <v>3.742</v>
      </c>
      <c r="P187">
        <v>1.0229999999999999</v>
      </c>
      <c r="Q187" t="s">
        <v>838</v>
      </c>
      <c r="S187">
        <v>0</v>
      </c>
      <c r="T187">
        <v>5532</v>
      </c>
      <c r="U187">
        <v>5120</v>
      </c>
      <c r="V187">
        <v>28</v>
      </c>
      <c r="W187">
        <v>5120</v>
      </c>
      <c r="X187">
        <v>1</v>
      </c>
      <c r="Y187">
        <v>2.17656351511914</v>
      </c>
      <c r="Z187">
        <v>10.56</v>
      </c>
      <c r="AA187">
        <v>523.5</v>
      </c>
      <c r="AB187" t="s">
        <v>94</v>
      </c>
      <c r="AC187">
        <v>3.25</v>
      </c>
      <c r="AD187" t="s">
        <v>98</v>
      </c>
      <c r="AE187">
        <v>4</v>
      </c>
      <c r="AF187">
        <v>10.5625</v>
      </c>
      <c r="AG187">
        <v>6.45703125</v>
      </c>
      <c r="AH187">
        <f t="shared" si="9"/>
        <v>4.10546875</v>
      </c>
      <c r="AI187">
        <f t="shared" si="10"/>
        <v>1.6358136721113128</v>
      </c>
      <c r="AJ187">
        <f t="shared" si="11"/>
        <v>0.34450334214797906</v>
      </c>
      <c r="AK187">
        <f t="shared" si="12"/>
        <v>30.660079911395897</v>
      </c>
    </row>
    <row r="188" spans="1:37" x14ac:dyDescent="0.3">
      <c r="A188">
        <v>186</v>
      </c>
      <c r="B188">
        <v>373</v>
      </c>
      <c r="C188" t="s">
        <v>91</v>
      </c>
      <c r="D188">
        <v>4.5112062266869098E-2</v>
      </c>
      <c r="E188">
        <v>5120</v>
      </c>
      <c r="F188">
        <v>5120</v>
      </c>
      <c r="G188">
        <v>1</v>
      </c>
      <c r="H188">
        <v>9.8636413437262203</v>
      </c>
      <c r="I188">
        <v>9.8829062682256801</v>
      </c>
      <c r="J188">
        <v>-1.0704734395604201</v>
      </c>
      <c r="K188" t="b">
        <v>1</v>
      </c>
      <c r="L188">
        <v>10.050000000000001</v>
      </c>
      <c r="M188" t="s">
        <v>92</v>
      </c>
      <c r="N188">
        <v>9.9752010707435002</v>
      </c>
      <c r="O188">
        <v>3.7360000000000002</v>
      </c>
      <c r="P188">
        <v>1.002</v>
      </c>
      <c r="Q188" t="s">
        <v>839</v>
      </c>
      <c r="S188">
        <v>0</v>
      </c>
      <c r="T188">
        <v>5460</v>
      </c>
      <c r="U188">
        <v>5120</v>
      </c>
      <c r="V188">
        <v>52</v>
      </c>
      <c r="W188">
        <v>5120</v>
      </c>
      <c r="X188">
        <v>1</v>
      </c>
      <c r="Y188">
        <v>1.2291658981587399</v>
      </c>
      <c r="Z188">
        <v>10.050000000000001</v>
      </c>
      <c r="AA188">
        <v>543.5</v>
      </c>
      <c r="AB188" t="s">
        <v>94</v>
      </c>
      <c r="AC188">
        <v>3.169921875</v>
      </c>
      <c r="AD188" t="s">
        <v>98</v>
      </c>
      <c r="AE188">
        <v>4</v>
      </c>
      <c r="AF188">
        <v>10.046875</v>
      </c>
      <c r="AG188">
        <v>4.8359375</v>
      </c>
      <c r="AH188">
        <f t="shared" si="9"/>
        <v>5.2109375</v>
      </c>
      <c r="AI188">
        <f t="shared" si="10"/>
        <v>2.0775444264943457</v>
      </c>
      <c r="AJ188">
        <f t="shared" si="11"/>
        <v>0.34284616205275875</v>
      </c>
      <c r="AK188">
        <f t="shared" si="12"/>
        <v>29.304323956392839</v>
      </c>
    </row>
    <row r="189" spans="1:37" x14ac:dyDescent="0.3">
      <c r="A189">
        <v>187</v>
      </c>
      <c r="B189">
        <v>376</v>
      </c>
      <c r="C189" t="s">
        <v>91</v>
      </c>
      <c r="D189">
        <v>9.3382389426922494E-3</v>
      </c>
      <c r="E189">
        <v>5120</v>
      </c>
      <c r="F189">
        <v>13824</v>
      </c>
      <c r="G189">
        <v>2.7</v>
      </c>
      <c r="H189">
        <v>3.50182161218879</v>
      </c>
      <c r="I189">
        <v>7.1472726264400297</v>
      </c>
      <c r="J189">
        <v>-1.0825283206365499</v>
      </c>
      <c r="K189" t="b">
        <v>1</v>
      </c>
      <c r="L189">
        <v>109.75</v>
      </c>
      <c r="M189" t="s">
        <v>92</v>
      </c>
      <c r="N189">
        <v>7.4381462666085998</v>
      </c>
      <c r="O189">
        <v>4.3159999999999998</v>
      </c>
      <c r="P189">
        <v>2.0409999999999999</v>
      </c>
      <c r="Q189" t="s">
        <v>840</v>
      </c>
      <c r="S189">
        <v>0</v>
      </c>
      <c r="T189">
        <v>20770</v>
      </c>
      <c r="U189">
        <v>5120</v>
      </c>
      <c r="V189">
        <v>580</v>
      </c>
      <c r="W189">
        <v>5120</v>
      </c>
      <c r="X189">
        <v>1</v>
      </c>
      <c r="Y189">
        <v>0.10388248814633801</v>
      </c>
      <c r="Z189">
        <v>109.75</v>
      </c>
      <c r="AA189">
        <v>189.2</v>
      </c>
      <c r="AB189" t="s">
        <v>94</v>
      </c>
      <c r="AC189">
        <v>10.4765625</v>
      </c>
      <c r="AE189">
        <v>0</v>
      </c>
      <c r="AF189">
        <v>109.75</v>
      </c>
      <c r="AG189">
        <v>7.76953125</v>
      </c>
      <c r="AH189">
        <f t="shared" si="9"/>
        <v>101.98046875</v>
      </c>
      <c r="AI189">
        <f t="shared" si="10"/>
        <v>14.12569130216189</v>
      </c>
      <c r="AJ189">
        <f t="shared" si="11"/>
        <v>0.33873800377129798</v>
      </c>
      <c r="AK189">
        <f t="shared" si="12"/>
        <v>323.99671361970564</v>
      </c>
    </row>
    <row r="190" spans="1:37" x14ac:dyDescent="0.3">
      <c r="A190">
        <v>188</v>
      </c>
      <c r="B190">
        <v>377</v>
      </c>
      <c r="C190" t="s">
        <v>91</v>
      </c>
      <c r="D190">
        <v>3.1797461620655901E-2</v>
      </c>
      <c r="E190">
        <v>5120</v>
      </c>
      <c r="F190">
        <v>13824</v>
      </c>
      <c r="G190">
        <v>2.7</v>
      </c>
      <c r="H190">
        <v>4.4802745984053702</v>
      </c>
      <c r="I190">
        <v>6.9829279873583801</v>
      </c>
      <c r="J190">
        <v>-1.0905649080206401</v>
      </c>
      <c r="K190" t="b">
        <v>1</v>
      </c>
      <c r="L190">
        <v>36.200000000000003</v>
      </c>
      <c r="M190" t="s">
        <v>92</v>
      </c>
      <c r="N190">
        <v>7.61501797106187</v>
      </c>
      <c r="O190">
        <v>4.242</v>
      </c>
      <c r="P190">
        <v>1.5589999999999999</v>
      </c>
      <c r="Q190" t="s">
        <v>842</v>
      </c>
      <c r="S190">
        <v>0</v>
      </c>
      <c r="T190">
        <v>17540</v>
      </c>
      <c r="U190">
        <v>5120</v>
      </c>
      <c r="V190">
        <v>443</v>
      </c>
      <c r="W190">
        <v>5120</v>
      </c>
      <c r="X190">
        <v>1</v>
      </c>
      <c r="Y190">
        <v>0.16535283623862401</v>
      </c>
      <c r="Z190">
        <v>36.200000000000003</v>
      </c>
      <c r="AA190">
        <v>484.5</v>
      </c>
      <c r="AB190" t="s">
        <v>94</v>
      </c>
      <c r="AC190">
        <v>6.015625</v>
      </c>
      <c r="AE190">
        <v>0</v>
      </c>
      <c r="AF190">
        <v>36.1875</v>
      </c>
      <c r="AG190">
        <v>7.37109375</v>
      </c>
      <c r="AH190">
        <f t="shared" si="9"/>
        <v>28.81640625</v>
      </c>
      <c r="AI190">
        <f t="shared" si="10"/>
        <v>4.9093799682034973</v>
      </c>
      <c r="AJ190">
        <f t="shared" si="11"/>
        <v>0.33602661594955041</v>
      </c>
      <c r="AK190">
        <f t="shared" si="12"/>
        <v>107.69236209977198</v>
      </c>
    </row>
    <row r="191" spans="1:37" x14ac:dyDescent="0.3">
      <c r="A191">
        <v>189</v>
      </c>
      <c r="B191">
        <v>378</v>
      </c>
      <c r="C191" t="s">
        <v>91</v>
      </c>
      <c r="D191">
        <v>1.88055782968614E-2</v>
      </c>
      <c r="E191">
        <v>5120</v>
      </c>
      <c r="F191">
        <v>13824</v>
      </c>
      <c r="G191">
        <v>2.7</v>
      </c>
      <c r="H191">
        <v>6.0416156237911904</v>
      </c>
      <c r="I191">
        <v>8.8264228253824495</v>
      </c>
      <c r="J191">
        <v>-1.0953868604510899</v>
      </c>
      <c r="K191" t="b">
        <v>1</v>
      </c>
      <c r="L191">
        <v>28.89</v>
      </c>
      <c r="M191" t="s">
        <v>92</v>
      </c>
      <c r="N191">
        <v>9.1916554499357197</v>
      </c>
      <c r="O191">
        <v>4.242</v>
      </c>
      <c r="P191">
        <v>1.4610000000000001</v>
      </c>
      <c r="Q191" t="s">
        <v>841</v>
      </c>
      <c r="R191" t="s">
        <v>1941</v>
      </c>
      <c r="S191">
        <v>0</v>
      </c>
      <c r="T191">
        <v>17400</v>
      </c>
      <c r="U191">
        <v>5120</v>
      </c>
      <c r="V191">
        <v>400</v>
      </c>
      <c r="W191">
        <v>5120</v>
      </c>
      <c r="X191">
        <v>1</v>
      </c>
      <c r="Y191">
        <v>0.25208078118955901</v>
      </c>
      <c r="Z191">
        <v>28.89</v>
      </c>
      <c r="AA191">
        <v>602.5</v>
      </c>
      <c r="AB191" t="s">
        <v>94</v>
      </c>
      <c r="AC191">
        <v>5.375</v>
      </c>
      <c r="AD191" t="s">
        <v>98</v>
      </c>
      <c r="AE191">
        <v>0</v>
      </c>
      <c r="AF191">
        <v>28.890625</v>
      </c>
      <c r="AG191">
        <v>7.046875</v>
      </c>
      <c r="AH191">
        <f t="shared" si="9"/>
        <v>21.84375</v>
      </c>
      <c r="AI191">
        <f t="shared" si="10"/>
        <v>4.0997782705099777</v>
      </c>
      <c r="AJ191">
        <f t="shared" si="11"/>
        <v>0.33441021183589564</v>
      </c>
      <c r="AK191">
        <f t="shared" si="12"/>
        <v>86.39277144496242</v>
      </c>
    </row>
    <row r="192" spans="1:37" x14ac:dyDescent="0.3">
      <c r="A192">
        <v>190</v>
      </c>
      <c r="B192">
        <v>384</v>
      </c>
      <c r="C192" t="s">
        <v>91</v>
      </c>
      <c r="D192">
        <v>1.0191156299826899E-2</v>
      </c>
      <c r="E192">
        <v>5120</v>
      </c>
      <c r="F192">
        <v>5120</v>
      </c>
      <c r="G192">
        <v>1</v>
      </c>
      <c r="H192">
        <v>3.0498044551211501</v>
      </c>
      <c r="I192">
        <v>7.4398550086842201</v>
      </c>
      <c r="J192">
        <v>-1.0399344075008901</v>
      </c>
      <c r="K192" t="b">
        <v>1</v>
      </c>
      <c r="L192">
        <v>275.2</v>
      </c>
      <c r="M192" t="s">
        <v>92</v>
      </c>
      <c r="N192">
        <v>7.4766738682783203</v>
      </c>
      <c r="O192">
        <v>4.04</v>
      </c>
      <c r="P192">
        <v>2.44</v>
      </c>
      <c r="Q192" t="s">
        <v>843</v>
      </c>
      <c r="S192">
        <v>0</v>
      </c>
      <c r="T192">
        <v>10904</v>
      </c>
      <c r="U192">
        <v>5120</v>
      </c>
      <c r="V192">
        <v>327</v>
      </c>
      <c r="W192">
        <v>5120</v>
      </c>
      <c r="X192">
        <v>1</v>
      </c>
      <c r="Y192">
        <v>0.113354445383403</v>
      </c>
      <c r="Z192">
        <v>275.2</v>
      </c>
      <c r="AA192">
        <v>39.619999999999997</v>
      </c>
      <c r="AB192" t="s">
        <v>94</v>
      </c>
      <c r="AC192">
        <v>16.59375</v>
      </c>
      <c r="AE192">
        <v>4</v>
      </c>
      <c r="AF192">
        <v>275.25</v>
      </c>
      <c r="AG192">
        <v>6.67578125</v>
      </c>
      <c r="AH192">
        <f t="shared" si="9"/>
        <v>268.57421875</v>
      </c>
      <c r="AI192">
        <f t="shared" si="10"/>
        <v>41.231129315389119</v>
      </c>
      <c r="AJ192">
        <f t="shared" si="11"/>
        <v>0.35347786669505604</v>
      </c>
      <c r="AK192">
        <f t="shared" si="12"/>
        <v>778.69090524261048</v>
      </c>
    </row>
    <row r="193" spans="1:37" x14ac:dyDescent="0.3">
      <c r="A193">
        <v>191</v>
      </c>
      <c r="B193">
        <v>385</v>
      </c>
      <c r="C193" t="s">
        <v>91</v>
      </c>
      <c r="D193">
        <v>1.8352316582779599E-2</v>
      </c>
      <c r="E193">
        <v>5120</v>
      </c>
      <c r="F193">
        <v>5120</v>
      </c>
      <c r="G193">
        <v>1</v>
      </c>
      <c r="H193">
        <v>3.1511528037599499</v>
      </c>
      <c r="I193">
        <v>7.9025003906792497</v>
      </c>
      <c r="J193">
        <v>-1.0399344075008901</v>
      </c>
      <c r="K193" t="b">
        <v>1</v>
      </c>
      <c r="L193">
        <v>321.2</v>
      </c>
      <c r="M193" t="s">
        <v>92</v>
      </c>
      <c r="N193">
        <v>7.92183118518735</v>
      </c>
      <c r="O193">
        <v>4.0620000000000003</v>
      </c>
      <c r="P193">
        <v>2.508</v>
      </c>
      <c r="Q193" t="s">
        <v>844</v>
      </c>
      <c r="S193">
        <v>0</v>
      </c>
      <c r="T193">
        <v>11510</v>
      </c>
      <c r="U193">
        <v>5120</v>
      </c>
      <c r="V193">
        <v>456</v>
      </c>
      <c r="W193">
        <v>5120</v>
      </c>
      <c r="X193">
        <v>1</v>
      </c>
      <c r="Y193">
        <v>0.100736959727287</v>
      </c>
      <c r="Z193">
        <v>321.2</v>
      </c>
      <c r="AA193">
        <v>35.840000000000003</v>
      </c>
      <c r="AB193" t="s">
        <v>94</v>
      </c>
      <c r="AC193">
        <v>17.921875</v>
      </c>
      <c r="AE193">
        <v>3</v>
      </c>
      <c r="AF193">
        <v>321.25</v>
      </c>
      <c r="AG193">
        <v>5.90234375</v>
      </c>
      <c r="AH193">
        <f t="shared" si="9"/>
        <v>315.34765625</v>
      </c>
      <c r="AI193">
        <f t="shared" si="10"/>
        <v>54.427531436135013</v>
      </c>
      <c r="AJ193">
        <f t="shared" si="11"/>
        <v>0.35347786669505604</v>
      </c>
      <c r="AK193">
        <f t="shared" si="12"/>
        <v>908.82635171367349</v>
      </c>
    </row>
    <row r="194" spans="1:37" x14ac:dyDescent="0.3">
      <c r="A194">
        <v>192</v>
      </c>
      <c r="B194">
        <v>386</v>
      </c>
      <c r="C194" t="s">
        <v>91</v>
      </c>
      <c r="D194">
        <v>3.5584011966225598E-2</v>
      </c>
      <c r="E194">
        <v>5120</v>
      </c>
      <c r="F194">
        <v>5120</v>
      </c>
      <c r="G194">
        <v>1</v>
      </c>
      <c r="H194">
        <v>7.0819430856479499</v>
      </c>
      <c r="I194">
        <v>8.1331690124238207</v>
      </c>
      <c r="J194">
        <v>-1.0680624633452001</v>
      </c>
      <c r="K194" t="b">
        <v>1</v>
      </c>
      <c r="L194">
        <v>14.06</v>
      </c>
      <c r="M194" t="s">
        <v>92</v>
      </c>
      <c r="N194">
        <v>8.3100205970819498</v>
      </c>
      <c r="O194">
        <v>3.7440000000000002</v>
      </c>
      <c r="P194">
        <v>1.1479999999999999</v>
      </c>
      <c r="Q194" t="s">
        <v>845</v>
      </c>
      <c r="S194">
        <v>0</v>
      </c>
      <c r="T194">
        <v>5556</v>
      </c>
      <c r="U194">
        <v>5120</v>
      </c>
      <c r="V194">
        <v>107</v>
      </c>
      <c r="W194">
        <v>5120</v>
      </c>
      <c r="X194">
        <v>1</v>
      </c>
      <c r="Y194">
        <v>0.58796363051948497</v>
      </c>
      <c r="Z194">
        <v>14.06</v>
      </c>
      <c r="AA194">
        <v>395</v>
      </c>
      <c r="AB194" t="s">
        <v>94</v>
      </c>
      <c r="AC194">
        <v>3.75</v>
      </c>
      <c r="AD194" t="s">
        <v>98</v>
      </c>
      <c r="AE194">
        <v>3</v>
      </c>
      <c r="AF194">
        <v>14.0625</v>
      </c>
      <c r="AG194">
        <v>4.640625</v>
      </c>
      <c r="AH194">
        <f t="shared" si="9"/>
        <v>9.421875</v>
      </c>
      <c r="AI194">
        <f t="shared" si="10"/>
        <v>3.0303030303030303</v>
      </c>
      <c r="AJ194">
        <f t="shared" si="11"/>
        <v>0.34367375324540256</v>
      </c>
      <c r="AK194">
        <f t="shared" si="12"/>
        <v>40.918166916164175</v>
      </c>
    </row>
    <row r="195" spans="1:37" x14ac:dyDescent="0.3">
      <c r="A195">
        <v>193</v>
      </c>
      <c r="B195">
        <v>387</v>
      </c>
      <c r="C195" t="s">
        <v>91</v>
      </c>
      <c r="D195">
        <v>1.9352620333395801E-2</v>
      </c>
      <c r="E195">
        <v>5120</v>
      </c>
      <c r="F195">
        <v>5120</v>
      </c>
      <c r="G195">
        <v>1</v>
      </c>
      <c r="H195">
        <v>7.4178781969231604</v>
      </c>
      <c r="I195">
        <v>8.2147205813582698</v>
      </c>
      <c r="J195">
        <v>-1.07127709829883</v>
      </c>
      <c r="K195" t="b">
        <v>1</v>
      </c>
      <c r="L195">
        <v>12.82</v>
      </c>
      <c r="M195" t="s">
        <v>92</v>
      </c>
      <c r="N195">
        <v>8.3082890245134298</v>
      </c>
      <c r="O195">
        <v>3.74</v>
      </c>
      <c r="P195">
        <v>1.107</v>
      </c>
      <c r="Q195" t="s">
        <v>846</v>
      </c>
      <c r="S195">
        <v>0</v>
      </c>
      <c r="T195">
        <v>5508</v>
      </c>
      <c r="U195">
        <v>5120</v>
      </c>
      <c r="V195">
        <v>86</v>
      </c>
      <c r="W195">
        <v>5120</v>
      </c>
      <c r="X195">
        <v>1</v>
      </c>
      <c r="Y195">
        <v>0.69205760405610794</v>
      </c>
      <c r="Z195">
        <v>12.82</v>
      </c>
      <c r="AA195">
        <v>429.8</v>
      </c>
      <c r="AB195" t="s">
        <v>94</v>
      </c>
      <c r="AC195">
        <v>3.580078125</v>
      </c>
      <c r="AD195" t="s">
        <v>98</v>
      </c>
      <c r="AE195">
        <v>4</v>
      </c>
      <c r="AF195">
        <v>12.8203125</v>
      </c>
      <c r="AG195">
        <v>4.41796875</v>
      </c>
      <c r="AH195">
        <f t="shared" ref="AH195:AH258" si="13">AF195-AG195</f>
        <v>8.40234375</v>
      </c>
      <c r="AI195">
        <f t="shared" ref="AI195:AI258" si="14">AF195/AG195</f>
        <v>2.9018567639257293</v>
      </c>
      <c r="AJ195">
        <f t="shared" ref="AJ195:AJ258" si="15">EXP(J195)</f>
        <v>0.34257074142561539</v>
      </c>
      <c r="AK195">
        <f t="shared" ref="AK195:AK258" si="16">AF195/AJ195</f>
        <v>37.423839661986307</v>
      </c>
    </row>
    <row r="196" spans="1:37" x14ac:dyDescent="0.3">
      <c r="A196">
        <v>194</v>
      </c>
      <c r="B196">
        <v>390</v>
      </c>
      <c r="C196" t="s">
        <v>91</v>
      </c>
      <c r="D196">
        <v>9.4636858416642898E-3</v>
      </c>
      <c r="E196">
        <v>5120</v>
      </c>
      <c r="F196">
        <v>13824</v>
      </c>
      <c r="G196">
        <v>2.7</v>
      </c>
      <c r="H196">
        <v>3.5456489243734999</v>
      </c>
      <c r="I196">
        <v>7.2159495687444997</v>
      </c>
      <c r="J196">
        <v>-1.0833319793749601</v>
      </c>
      <c r="K196" t="b">
        <v>1</v>
      </c>
      <c r="L196">
        <v>108.44</v>
      </c>
      <c r="M196" t="s">
        <v>92</v>
      </c>
      <c r="N196">
        <v>7.4933036702169096</v>
      </c>
      <c r="O196">
        <v>4.3239999999999998</v>
      </c>
      <c r="P196">
        <v>2.0350000000000001</v>
      </c>
      <c r="Q196" t="s">
        <v>847</v>
      </c>
      <c r="S196">
        <v>0</v>
      </c>
      <c r="T196">
        <v>21010</v>
      </c>
      <c r="U196">
        <v>5120</v>
      </c>
      <c r="V196">
        <v>609</v>
      </c>
      <c r="W196">
        <v>5120</v>
      </c>
      <c r="X196">
        <v>1</v>
      </c>
      <c r="Y196">
        <v>0.103154900073318</v>
      </c>
      <c r="Z196">
        <v>108.44</v>
      </c>
      <c r="AA196">
        <v>193.8</v>
      </c>
      <c r="AB196" t="s">
        <v>94</v>
      </c>
      <c r="AC196">
        <v>10.4140625</v>
      </c>
      <c r="AE196">
        <v>0</v>
      </c>
      <c r="AF196">
        <v>108.4375</v>
      </c>
      <c r="AG196">
        <v>7.69140625</v>
      </c>
      <c r="AH196">
        <f t="shared" si="13"/>
        <v>100.74609375</v>
      </c>
      <c r="AI196">
        <f t="shared" si="14"/>
        <v>14.09852717115287</v>
      </c>
      <c r="AJ196">
        <f t="shared" si="15"/>
        <v>0.33846588337514882</v>
      </c>
      <c r="AK196">
        <f t="shared" si="16"/>
        <v>320.37940993837196</v>
      </c>
    </row>
    <row r="197" spans="1:37" x14ac:dyDescent="0.3">
      <c r="A197">
        <v>195</v>
      </c>
      <c r="B197">
        <v>391</v>
      </c>
      <c r="C197" t="s">
        <v>91</v>
      </c>
      <c r="D197">
        <v>2.9778234494164099E-2</v>
      </c>
      <c r="E197">
        <v>5120</v>
      </c>
      <c r="F197">
        <v>13824</v>
      </c>
      <c r="G197">
        <v>2.7</v>
      </c>
      <c r="H197">
        <v>4.6759847042804701</v>
      </c>
      <c r="I197">
        <v>7.1418360131783798</v>
      </c>
      <c r="J197">
        <v>-1.0905649080206401</v>
      </c>
      <c r="K197" t="b">
        <v>1</v>
      </c>
      <c r="L197">
        <v>33.659999999999997</v>
      </c>
      <c r="M197" t="s">
        <v>92</v>
      </c>
      <c r="N197">
        <v>7.8082372680498597</v>
      </c>
      <c r="O197">
        <v>4.2460000000000004</v>
      </c>
      <c r="P197">
        <v>1.5269999999999999</v>
      </c>
      <c r="Q197" t="s">
        <v>849</v>
      </c>
      <c r="S197">
        <v>0</v>
      </c>
      <c r="T197">
        <v>17600</v>
      </c>
      <c r="U197">
        <v>5120</v>
      </c>
      <c r="V197">
        <v>358</v>
      </c>
      <c r="W197">
        <v>5120</v>
      </c>
      <c r="X197">
        <v>1</v>
      </c>
      <c r="Y197">
        <v>0.194281828537132</v>
      </c>
      <c r="Z197">
        <v>33.659999999999997</v>
      </c>
      <c r="AA197">
        <v>523</v>
      </c>
      <c r="AB197" t="s">
        <v>94</v>
      </c>
      <c r="AC197">
        <v>5.80078125</v>
      </c>
      <c r="AE197">
        <v>0</v>
      </c>
      <c r="AF197">
        <v>33.65625</v>
      </c>
      <c r="AG197">
        <v>7.87890625</v>
      </c>
      <c r="AH197">
        <f t="shared" si="13"/>
        <v>25.77734375</v>
      </c>
      <c r="AI197">
        <f t="shared" si="14"/>
        <v>4.271690629647992</v>
      </c>
      <c r="AJ197">
        <f t="shared" si="15"/>
        <v>0.33602661594955041</v>
      </c>
      <c r="AK197">
        <f t="shared" si="16"/>
        <v>100.15947666792265</v>
      </c>
    </row>
    <row r="198" spans="1:37" x14ac:dyDescent="0.3">
      <c r="A198">
        <v>196</v>
      </c>
      <c r="B198">
        <v>392</v>
      </c>
      <c r="C198" t="s">
        <v>91</v>
      </c>
      <c r="D198">
        <v>2.18871545645777E-2</v>
      </c>
      <c r="E198">
        <v>5120</v>
      </c>
      <c r="F198">
        <v>13824</v>
      </c>
      <c r="G198">
        <v>2.7</v>
      </c>
      <c r="H198">
        <v>6.6584810880340699</v>
      </c>
      <c r="I198">
        <v>9.4415181052983108</v>
      </c>
      <c r="J198">
        <v>-1.0953868604510899</v>
      </c>
      <c r="K198" t="b">
        <v>1</v>
      </c>
      <c r="L198">
        <v>26.19</v>
      </c>
      <c r="M198" t="s">
        <v>92</v>
      </c>
      <c r="N198">
        <v>9.8299640437256794</v>
      </c>
      <c r="O198">
        <v>4.242</v>
      </c>
      <c r="P198">
        <v>1.4179999999999999</v>
      </c>
      <c r="Q198" t="s">
        <v>848</v>
      </c>
      <c r="R198" t="s">
        <v>1941</v>
      </c>
      <c r="S198">
        <v>0</v>
      </c>
      <c r="T198">
        <v>17460</v>
      </c>
      <c r="U198">
        <v>5120</v>
      </c>
      <c r="V198">
        <v>341</v>
      </c>
      <c r="W198">
        <v>5120</v>
      </c>
      <c r="X198">
        <v>1</v>
      </c>
      <c r="Y198">
        <v>0.306423930673282</v>
      </c>
      <c r="Z198">
        <v>26.19</v>
      </c>
      <c r="AA198">
        <v>666.5</v>
      </c>
      <c r="AB198" t="s">
        <v>94</v>
      </c>
      <c r="AC198">
        <v>5.1171875</v>
      </c>
      <c r="AD198" t="s">
        <v>98</v>
      </c>
      <c r="AE198">
        <v>0</v>
      </c>
      <c r="AF198">
        <v>26.1875</v>
      </c>
      <c r="AG198">
        <v>7.30859375</v>
      </c>
      <c r="AH198">
        <f t="shared" si="13"/>
        <v>18.87890625</v>
      </c>
      <c r="AI198">
        <f t="shared" si="14"/>
        <v>3.583110636023517</v>
      </c>
      <c r="AJ198">
        <f t="shared" si="15"/>
        <v>0.33441021183589564</v>
      </c>
      <c r="AK198">
        <f t="shared" si="16"/>
        <v>78.30951051474149</v>
      </c>
    </row>
    <row r="199" spans="1:37" x14ac:dyDescent="0.3">
      <c r="A199">
        <v>197</v>
      </c>
      <c r="B199">
        <v>398</v>
      </c>
      <c r="C199" t="s">
        <v>91</v>
      </c>
      <c r="D199">
        <v>1.0815468251703301E-2</v>
      </c>
      <c r="E199">
        <v>5120</v>
      </c>
      <c r="F199">
        <v>5120</v>
      </c>
      <c r="G199">
        <v>1</v>
      </c>
      <c r="H199">
        <v>3.0410834227295802</v>
      </c>
      <c r="I199">
        <v>7.4423389232034598</v>
      </c>
      <c r="J199">
        <v>-1.0407380662393</v>
      </c>
      <c r="K199" t="b">
        <v>1</v>
      </c>
      <c r="L199">
        <v>279.5</v>
      </c>
      <c r="M199" t="s">
        <v>92</v>
      </c>
      <c r="N199">
        <v>7.4722792117240404</v>
      </c>
      <c r="O199">
        <v>4.0430000000000001</v>
      </c>
      <c r="P199">
        <v>2.4470000000000001</v>
      </c>
      <c r="Q199" t="s">
        <v>850</v>
      </c>
      <c r="S199">
        <v>0</v>
      </c>
      <c r="T199">
        <v>10990</v>
      </c>
      <c r="U199">
        <v>5120</v>
      </c>
      <c r="V199">
        <v>440</v>
      </c>
      <c r="W199">
        <v>5120</v>
      </c>
      <c r="X199">
        <v>1</v>
      </c>
      <c r="Y199">
        <v>9.7304834255100295E-2</v>
      </c>
      <c r="Z199">
        <v>279.5</v>
      </c>
      <c r="AA199">
        <v>39.299999999999997</v>
      </c>
      <c r="AB199" t="s">
        <v>94</v>
      </c>
      <c r="AC199">
        <v>16.71875</v>
      </c>
      <c r="AE199">
        <v>3</v>
      </c>
      <c r="AF199">
        <v>279.5</v>
      </c>
      <c r="AG199">
        <v>5.6875</v>
      </c>
      <c r="AH199">
        <f t="shared" si="13"/>
        <v>273.8125</v>
      </c>
      <c r="AI199">
        <f t="shared" si="14"/>
        <v>49.142857142857146</v>
      </c>
      <c r="AJ199">
        <f t="shared" si="15"/>
        <v>0.35319390523798866</v>
      </c>
      <c r="AK199">
        <f t="shared" si="16"/>
        <v>791.3500087485022</v>
      </c>
    </row>
    <row r="200" spans="1:37" x14ac:dyDescent="0.3">
      <c r="A200">
        <v>198</v>
      </c>
      <c r="B200">
        <v>399</v>
      </c>
      <c r="C200" t="s">
        <v>91</v>
      </c>
      <c r="D200">
        <v>2.3828433800665599E-2</v>
      </c>
      <c r="E200">
        <v>5120</v>
      </c>
      <c r="F200">
        <v>5120</v>
      </c>
      <c r="G200">
        <v>1</v>
      </c>
      <c r="H200">
        <v>3.0482166971549902</v>
      </c>
      <c r="I200">
        <v>7.7038914182003202</v>
      </c>
      <c r="J200">
        <v>-1.03832709002407</v>
      </c>
      <c r="K200" t="b">
        <v>1</v>
      </c>
      <c r="L200">
        <v>336.5</v>
      </c>
      <c r="M200" t="s">
        <v>92</v>
      </c>
      <c r="N200">
        <v>7.7317158370403298</v>
      </c>
      <c r="O200">
        <v>4.0659999999999998</v>
      </c>
      <c r="P200">
        <v>2.5270000000000001</v>
      </c>
      <c r="Q200" t="s">
        <v>851</v>
      </c>
      <c r="S200">
        <v>0</v>
      </c>
      <c r="T200">
        <v>11624</v>
      </c>
      <c r="U200">
        <v>5120</v>
      </c>
      <c r="V200">
        <v>619</v>
      </c>
      <c r="W200">
        <v>5120</v>
      </c>
      <c r="X200">
        <v>1</v>
      </c>
      <c r="Y200">
        <v>8.2324779790386202E-2</v>
      </c>
      <c r="Z200">
        <v>336.5</v>
      </c>
      <c r="AA200">
        <v>34.53</v>
      </c>
      <c r="AB200" t="s">
        <v>94</v>
      </c>
      <c r="AC200">
        <v>18.34375</v>
      </c>
      <c r="AE200">
        <v>3</v>
      </c>
      <c r="AF200">
        <v>336.5</v>
      </c>
      <c r="AG200">
        <v>4.94140625</v>
      </c>
      <c r="AH200">
        <f t="shared" si="13"/>
        <v>331.55859375</v>
      </c>
      <c r="AI200">
        <f t="shared" si="14"/>
        <v>68.098023715415025</v>
      </c>
      <c r="AJ200">
        <f t="shared" si="15"/>
        <v>0.3540464746922346</v>
      </c>
      <c r="AK200">
        <f t="shared" si="16"/>
        <v>950.44019374154936</v>
      </c>
    </row>
    <row r="201" spans="1:37" x14ac:dyDescent="0.3">
      <c r="A201">
        <v>199</v>
      </c>
      <c r="B201">
        <v>400</v>
      </c>
      <c r="C201" t="s">
        <v>91</v>
      </c>
      <c r="D201">
        <v>3.7332290659336097E-2</v>
      </c>
      <c r="E201">
        <v>5120</v>
      </c>
      <c r="F201">
        <v>5120</v>
      </c>
      <c r="G201">
        <v>1</v>
      </c>
      <c r="H201">
        <v>7.6803166751326</v>
      </c>
      <c r="I201">
        <v>8.7453605890670101</v>
      </c>
      <c r="J201">
        <v>-1.0672588046067899</v>
      </c>
      <c r="K201" t="b">
        <v>1</v>
      </c>
      <c r="L201">
        <v>13.77</v>
      </c>
      <c r="M201" t="s">
        <v>92</v>
      </c>
      <c r="N201">
        <v>8.9142160951058198</v>
      </c>
      <c r="O201">
        <v>3.754</v>
      </c>
      <c r="P201">
        <v>1.139</v>
      </c>
      <c r="Q201" t="s">
        <v>852</v>
      </c>
      <c r="S201">
        <v>0</v>
      </c>
      <c r="T201">
        <v>5670</v>
      </c>
      <c r="U201">
        <v>5120</v>
      </c>
      <c r="V201">
        <v>69</v>
      </c>
      <c r="W201">
        <v>5120</v>
      </c>
      <c r="X201">
        <v>1</v>
      </c>
      <c r="Y201">
        <v>0.80421562181892803</v>
      </c>
      <c r="Z201">
        <v>13.77</v>
      </c>
      <c r="AA201">
        <v>411.8</v>
      </c>
      <c r="AB201" t="s">
        <v>94</v>
      </c>
      <c r="AC201">
        <v>3.7109375</v>
      </c>
      <c r="AD201" t="s">
        <v>98</v>
      </c>
      <c r="AE201">
        <v>4</v>
      </c>
      <c r="AF201">
        <v>13.7734375</v>
      </c>
      <c r="AG201">
        <v>5.375</v>
      </c>
      <c r="AH201">
        <f t="shared" si="13"/>
        <v>8.3984375</v>
      </c>
      <c r="AI201">
        <f t="shared" si="14"/>
        <v>2.5625</v>
      </c>
      <c r="AJ201">
        <f t="shared" si="15"/>
        <v>0.34395006067392864</v>
      </c>
      <c r="AK201">
        <f t="shared" si="16"/>
        <v>40.044875913127072</v>
      </c>
    </row>
    <row r="202" spans="1:37" x14ac:dyDescent="0.3">
      <c r="A202">
        <v>200</v>
      </c>
      <c r="B202">
        <v>401</v>
      </c>
      <c r="C202" t="s">
        <v>91</v>
      </c>
      <c r="D202">
        <v>2.7030552516933301E-2</v>
      </c>
      <c r="E202">
        <v>5120</v>
      </c>
      <c r="F202">
        <v>5120</v>
      </c>
      <c r="G202">
        <v>1</v>
      </c>
      <c r="H202">
        <v>7.9563541707114496</v>
      </c>
      <c r="I202">
        <v>8.28268900974453</v>
      </c>
      <c r="J202">
        <v>-1.0728844157756501</v>
      </c>
      <c r="K202" t="b">
        <v>1</v>
      </c>
      <c r="L202">
        <v>11</v>
      </c>
      <c r="M202" t="s">
        <v>92</v>
      </c>
      <c r="N202">
        <v>8.4855585986917301</v>
      </c>
      <c r="O202">
        <v>3.7480000000000002</v>
      </c>
      <c r="P202">
        <v>1.0409999999999999</v>
      </c>
      <c r="Q202" t="s">
        <v>853</v>
      </c>
      <c r="S202">
        <v>0</v>
      </c>
      <c r="T202">
        <v>5596</v>
      </c>
      <c r="U202">
        <v>5120</v>
      </c>
      <c r="V202">
        <v>162</v>
      </c>
      <c r="W202">
        <v>5120</v>
      </c>
      <c r="X202">
        <v>1</v>
      </c>
      <c r="Y202">
        <v>0.54654280071615402</v>
      </c>
      <c r="Z202">
        <v>11</v>
      </c>
      <c r="AA202">
        <v>508.8</v>
      </c>
      <c r="AB202" t="s">
        <v>94</v>
      </c>
      <c r="AC202">
        <v>3.31640625</v>
      </c>
      <c r="AD202" t="s">
        <v>98</v>
      </c>
      <c r="AE202">
        <v>3</v>
      </c>
      <c r="AF202">
        <v>11</v>
      </c>
      <c r="AG202">
        <v>3.873046875</v>
      </c>
      <c r="AH202">
        <f t="shared" si="13"/>
        <v>7.126953125</v>
      </c>
      <c r="AI202">
        <f t="shared" si="14"/>
        <v>2.8401412002017148</v>
      </c>
      <c r="AJ202">
        <f t="shared" si="15"/>
        <v>0.34202056375941114</v>
      </c>
      <c r="AK202">
        <f t="shared" si="16"/>
        <v>32.161808866374983</v>
      </c>
    </row>
    <row r="203" spans="1:37" x14ac:dyDescent="0.3">
      <c r="A203">
        <v>201</v>
      </c>
      <c r="B203">
        <v>404</v>
      </c>
      <c r="C203" t="s">
        <v>91</v>
      </c>
      <c r="D203">
        <v>9.9662076228508294E-3</v>
      </c>
      <c r="E203">
        <v>5120</v>
      </c>
      <c r="F203">
        <v>13824</v>
      </c>
      <c r="G203">
        <v>2.7</v>
      </c>
      <c r="H203">
        <v>3.5620141117988702</v>
      </c>
      <c r="I203">
        <v>7.2283841057793499</v>
      </c>
      <c r="J203">
        <v>-1.0833319793749601</v>
      </c>
      <c r="K203" t="b">
        <v>1</v>
      </c>
      <c r="L203">
        <v>107</v>
      </c>
      <c r="M203" t="s">
        <v>92</v>
      </c>
      <c r="N203">
        <v>7.5153944233735102</v>
      </c>
      <c r="O203">
        <v>4.33</v>
      </c>
      <c r="P203">
        <v>2.0299999999999998</v>
      </c>
      <c r="Q203" t="s">
        <v>854</v>
      </c>
      <c r="S203">
        <v>0</v>
      </c>
      <c r="T203">
        <v>21260</v>
      </c>
      <c r="U203">
        <v>5120</v>
      </c>
      <c r="V203">
        <v>585</v>
      </c>
      <c r="W203">
        <v>5120</v>
      </c>
      <c r="X203">
        <v>1</v>
      </c>
      <c r="Y203">
        <v>0.10592624679026</v>
      </c>
      <c r="Z203">
        <v>107</v>
      </c>
      <c r="AA203">
        <v>198.8</v>
      </c>
      <c r="AB203" t="s">
        <v>94</v>
      </c>
      <c r="AC203">
        <v>10.34375</v>
      </c>
      <c r="AE203">
        <v>0</v>
      </c>
      <c r="AF203">
        <v>107</v>
      </c>
      <c r="AG203">
        <v>7.8984375</v>
      </c>
      <c r="AH203">
        <f t="shared" si="13"/>
        <v>99.1015625</v>
      </c>
      <c r="AI203">
        <f t="shared" si="14"/>
        <v>13.546983184965381</v>
      </c>
      <c r="AJ203">
        <f t="shared" si="15"/>
        <v>0.33846588337514882</v>
      </c>
      <c r="AK203">
        <f t="shared" si="16"/>
        <v>316.13230536858373</v>
      </c>
    </row>
    <row r="204" spans="1:37" x14ac:dyDescent="0.3">
      <c r="A204">
        <v>202</v>
      </c>
      <c r="B204">
        <v>405</v>
      </c>
      <c r="C204" t="s">
        <v>91</v>
      </c>
      <c r="D204">
        <v>3.1169986482377701E-2</v>
      </c>
      <c r="E204">
        <v>5120</v>
      </c>
      <c r="F204">
        <v>13824</v>
      </c>
      <c r="G204">
        <v>2.7</v>
      </c>
      <c r="H204">
        <v>4.6535491050108</v>
      </c>
      <c r="I204">
        <v>6.8439892110803404</v>
      </c>
      <c r="J204">
        <v>-1.09136856675905</v>
      </c>
      <c r="K204" t="b">
        <v>1</v>
      </c>
      <c r="L204">
        <v>29.56</v>
      </c>
      <c r="M204" t="s">
        <v>92</v>
      </c>
      <c r="N204">
        <v>7.7206399194685504</v>
      </c>
      <c r="O204">
        <v>4.2460000000000004</v>
      </c>
      <c r="P204">
        <v>1.4710000000000001</v>
      </c>
      <c r="Q204" t="s">
        <v>856</v>
      </c>
      <c r="S204">
        <v>0</v>
      </c>
      <c r="T204">
        <v>17630</v>
      </c>
      <c r="U204">
        <v>5120</v>
      </c>
      <c r="V204">
        <v>419</v>
      </c>
      <c r="W204">
        <v>5120</v>
      </c>
      <c r="X204">
        <v>1</v>
      </c>
      <c r="Y204">
        <v>0.178487553718123</v>
      </c>
      <c r="Z204">
        <v>29.56</v>
      </c>
      <c r="AA204">
        <v>596.5</v>
      </c>
      <c r="AB204" t="s">
        <v>94</v>
      </c>
      <c r="AC204">
        <v>5.4375</v>
      </c>
      <c r="AE204">
        <v>0</v>
      </c>
      <c r="AF204">
        <v>29.5625</v>
      </c>
      <c r="AG204">
        <v>7.5</v>
      </c>
      <c r="AH204">
        <f t="shared" si="13"/>
        <v>22.0625</v>
      </c>
      <c r="AI204">
        <f t="shared" si="14"/>
        <v>3.9416666666666669</v>
      </c>
      <c r="AJ204">
        <f t="shared" si="15"/>
        <v>0.33575667370855355</v>
      </c>
      <c r="AK204">
        <f t="shared" si="16"/>
        <v>88.04739358855187</v>
      </c>
    </row>
    <row r="205" spans="1:37" x14ac:dyDescent="0.3">
      <c r="A205">
        <v>203</v>
      </c>
      <c r="B205">
        <v>406</v>
      </c>
      <c r="C205" t="s">
        <v>91</v>
      </c>
      <c r="D205">
        <v>2.75542291877857E-2</v>
      </c>
      <c r="E205">
        <v>5120</v>
      </c>
      <c r="F205">
        <v>13824</v>
      </c>
      <c r="G205">
        <v>2.7</v>
      </c>
      <c r="H205">
        <v>7.35842818629843</v>
      </c>
      <c r="I205">
        <v>10.2256282315455</v>
      </c>
      <c r="J205">
        <v>-1.0961905191895001</v>
      </c>
      <c r="K205" t="b">
        <v>1</v>
      </c>
      <c r="L205">
        <v>24.53</v>
      </c>
      <c r="M205" t="s">
        <v>92</v>
      </c>
      <c r="N205">
        <v>10.595594625957</v>
      </c>
      <c r="O205">
        <v>4.242</v>
      </c>
      <c r="P205">
        <v>1.39</v>
      </c>
      <c r="Q205" t="s">
        <v>855</v>
      </c>
      <c r="R205" t="s">
        <v>1941</v>
      </c>
      <c r="S205">
        <v>0</v>
      </c>
      <c r="T205">
        <v>17490</v>
      </c>
      <c r="U205">
        <v>5120</v>
      </c>
      <c r="V205">
        <v>322</v>
      </c>
      <c r="W205">
        <v>5120</v>
      </c>
      <c r="X205">
        <v>1</v>
      </c>
      <c r="Y205">
        <v>0.35434134944491302</v>
      </c>
      <c r="Z205">
        <v>24.53</v>
      </c>
      <c r="AA205">
        <v>713</v>
      </c>
      <c r="AB205" t="s">
        <v>94</v>
      </c>
      <c r="AC205">
        <v>4.953125</v>
      </c>
      <c r="AD205" t="s">
        <v>98</v>
      </c>
      <c r="AE205">
        <v>0</v>
      </c>
      <c r="AF205">
        <v>24.53125</v>
      </c>
      <c r="AG205">
        <v>7.3828125</v>
      </c>
      <c r="AH205">
        <f t="shared" si="13"/>
        <v>17.1484375</v>
      </c>
      <c r="AI205">
        <f t="shared" si="14"/>
        <v>3.3227513227513228</v>
      </c>
      <c r="AJ205">
        <f t="shared" si="15"/>
        <v>0.33414156811033796</v>
      </c>
      <c r="AK205">
        <f t="shared" si="16"/>
        <v>73.415738540795545</v>
      </c>
    </row>
    <row r="206" spans="1:37" x14ac:dyDescent="0.3">
      <c r="A206">
        <v>204</v>
      </c>
      <c r="B206">
        <v>412</v>
      </c>
      <c r="C206" t="s">
        <v>91</v>
      </c>
      <c r="D206">
        <v>8.1058840610764796E-3</v>
      </c>
      <c r="E206">
        <v>5120</v>
      </c>
      <c r="F206">
        <v>5120</v>
      </c>
      <c r="G206">
        <v>1</v>
      </c>
      <c r="H206">
        <v>3.1312357882174799</v>
      </c>
      <c r="I206">
        <v>7.6813127929710197</v>
      </c>
      <c r="J206">
        <v>-1.0423453837161201</v>
      </c>
      <c r="K206" t="b">
        <v>1</v>
      </c>
      <c r="L206">
        <v>283.8</v>
      </c>
      <c r="M206" t="s">
        <v>92</v>
      </c>
      <c r="N206">
        <v>7.7017970241546996</v>
      </c>
      <c r="O206">
        <v>4.0270000000000001</v>
      </c>
      <c r="P206">
        <v>2.4529999999999998</v>
      </c>
      <c r="Q206" t="s">
        <v>857</v>
      </c>
      <c r="S206">
        <v>0</v>
      </c>
      <c r="T206">
        <v>10680</v>
      </c>
      <c r="U206">
        <v>5120</v>
      </c>
      <c r="V206">
        <v>373</v>
      </c>
      <c r="W206">
        <v>5120</v>
      </c>
      <c r="X206">
        <v>1</v>
      </c>
      <c r="Y206">
        <v>0.11035120615414901</v>
      </c>
      <c r="Z206">
        <v>283.8</v>
      </c>
      <c r="AA206">
        <v>37.619999999999997</v>
      </c>
      <c r="AB206" t="s">
        <v>94</v>
      </c>
      <c r="AC206">
        <v>16.84375</v>
      </c>
      <c r="AE206">
        <v>4</v>
      </c>
      <c r="AF206">
        <v>283.75</v>
      </c>
      <c r="AG206">
        <v>6.046875</v>
      </c>
      <c r="AH206">
        <f t="shared" si="13"/>
        <v>277.703125</v>
      </c>
      <c r="AI206">
        <f t="shared" si="14"/>
        <v>46.925064599483207</v>
      </c>
      <c r="AJ206">
        <f t="shared" si="15"/>
        <v>0.35262666648989033</v>
      </c>
      <c r="AK206">
        <f t="shared" si="16"/>
        <v>804.67538891626907</v>
      </c>
    </row>
    <row r="207" spans="1:37" x14ac:dyDescent="0.3">
      <c r="A207">
        <v>205</v>
      </c>
      <c r="B207">
        <v>413</v>
      </c>
      <c r="C207" t="s">
        <v>91</v>
      </c>
      <c r="D207">
        <v>1.9655244674774301E-2</v>
      </c>
      <c r="E207">
        <v>5120</v>
      </c>
      <c r="F207">
        <v>5120</v>
      </c>
      <c r="G207">
        <v>1</v>
      </c>
      <c r="H207">
        <v>3.12518229008159</v>
      </c>
      <c r="I207">
        <v>7.8556828268261896</v>
      </c>
      <c r="J207">
        <v>-1.0407380662393</v>
      </c>
      <c r="K207" t="b">
        <v>1</v>
      </c>
      <c r="L207">
        <v>325.8</v>
      </c>
      <c r="M207" t="s">
        <v>92</v>
      </c>
      <c r="N207">
        <v>7.8747592294217998</v>
      </c>
      <c r="O207">
        <v>4.05</v>
      </c>
      <c r="P207">
        <v>2.5139999999999998</v>
      </c>
      <c r="Q207" t="s">
        <v>858</v>
      </c>
      <c r="S207">
        <v>0</v>
      </c>
      <c r="T207">
        <v>11240</v>
      </c>
      <c r="U207">
        <v>5120</v>
      </c>
      <c r="V207">
        <v>537</v>
      </c>
      <c r="W207">
        <v>5120</v>
      </c>
      <c r="X207">
        <v>1</v>
      </c>
      <c r="Y207">
        <v>9.1708384948098104E-2</v>
      </c>
      <c r="Z207">
        <v>325.8</v>
      </c>
      <c r="AA207">
        <v>34.5</v>
      </c>
      <c r="AB207" t="s">
        <v>94</v>
      </c>
      <c r="AC207">
        <v>18.046875</v>
      </c>
      <c r="AE207">
        <v>4</v>
      </c>
      <c r="AF207">
        <v>325.75</v>
      </c>
      <c r="AG207">
        <v>5.21484375</v>
      </c>
      <c r="AH207">
        <f t="shared" si="13"/>
        <v>320.53515625</v>
      </c>
      <c r="AI207">
        <f t="shared" si="14"/>
        <v>62.465917602996257</v>
      </c>
      <c r="AJ207">
        <f t="shared" si="15"/>
        <v>0.35319390523798866</v>
      </c>
      <c r="AK207">
        <f t="shared" si="16"/>
        <v>922.29790822835275</v>
      </c>
    </row>
    <row r="208" spans="1:37" x14ac:dyDescent="0.3">
      <c r="A208">
        <v>206</v>
      </c>
      <c r="B208">
        <v>414</v>
      </c>
      <c r="C208" t="s">
        <v>91</v>
      </c>
      <c r="D208">
        <v>6.0488264756685499E-2</v>
      </c>
      <c r="E208">
        <v>5120</v>
      </c>
      <c r="F208">
        <v>5120</v>
      </c>
      <c r="G208">
        <v>1</v>
      </c>
      <c r="H208">
        <v>7.7991333402369696</v>
      </c>
      <c r="I208">
        <v>9.4671120526509291</v>
      </c>
      <c r="J208">
        <v>-1.06565148712997</v>
      </c>
      <c r="K208" t="b">
        <v>1</v>
      </c>
      <c r="L208">
        <v>16.38</v>
      </c>
      <c r="M208" t="s">
        <v>92</v>
      </c>
      <c r="N208">
        <v>9.5668612398592199</v>
      </c>
      <c r="O208">
        <v>3.7869999999999999</v>
      </c>
      <c r="P208">
        <v>1.214</v>
      </c>
      <c r="Q208" t="s">
        <v>859</v>
      </c>
      <c r="S208">
        <v>0</v>
      </c>
      <c r="T208">
        <v>6120</v>
      </c>
      <c r="U208">
        <v>5120</v>
      </c>
      <c r="V208">
        <v>63</v>
      </c>
      <c r="W208">
        <v>5120</v>
      </c>
      <c r="X208">
        <v>1</v>
      </c>
      <c r="Y208">
        <v>0.85661028328737798</v>
      </c>
      <c r="Z208">
        <v>16.38</v>
      </c>
      <c r="AA208">
        <v>373.8</v>
      </c>
      <c r="AB208" t="s">
        <v>94</v>
      </c>
      <c r="AC208">
        <v>4.046875</v>
      </c>
      <c r="AD208" t="s">
        <v>98</v>
      </c>
      <c r="AE208">
        <v>3</v>
      </c>
      <c r="AF208">
        <v>16.375</v>
      </c>
      <c r="AG208">
        <v>6.359375</v>
      </c>
      <c r="AH208">
        <f t="shared" si="13"/>
        <v>10.015625</v>
      </c>
      <c r="AI208">
        <f t="shared" si="14"/>
        <v>2.5749385749385749</v>
      </c>
      <c r="AJ208">
        <f t="shared" si="15"/>
        <v>0.34450334214797906</v>
      </c>
      <c r="AK208">
        <f t="shared" si="16"/>
        <v>47.532194892223224</v>
      </c>
    </row>
    <row r="209" spans="1:37" x14ac:dyDescent="0.3">
      <c r="A209">
        <v>207</v>
      </c>
      <c r="B209">
        <v>415</v>
      </c>
      <c r="C209" t="s">
        <v>91</v>
      </c>
      <c r="D209">
        <v>3.7133479655274103E-2</v>
      </c>
      <c r="E209">
        <v>5120</v>
      </c>
      <c r="F209">
        <v>5120</v>
      </c>
      <c r="G209">
        <v>1</v>
      </c>
      <c r="H209">
        <v>7.8212363338727799</v>
      </c>
      <c r="I209">
        <v>9.6085110429804299</v>
      </c>
      <c r="J209">
        <v>-1.07127709829883</v>
      </c>
      <c r="K209" t="b">
        <v>1</v>
      </c>
      <c r="L209">
        <v>16.920000000000002</v>
      </c>
      <c r="M209" t="s">
        <v>92</v>
      </c>
      <c r="N209">
        <v>9.6212190383171805</v>
      </c>
      <c r="O209">
        <v>3.7770000000000001</v>
      </c>
      <c r="P209">
        <v>1.2290000000000001</v>
      </c>
      <c r="Q209" t="s">
        <v>860</v>
      </c>
      <c r="S209">
        <v>0</v>
      </c>
      <c r="T209">
        <v>6000</v>
      </c>
      <c r="U209">
        <v>5120</v>
      </c>
      <c r="V209">
        <v>99</v>
      </c>
      <c r="W209">
        <v>5120</v>
      </c>
      <c r="X209">
        <v>1</v>
      </c>
      <c r="Y209">
        <v>0.68556004623622602</v>
      </c>
      <c r="Z209">
        <v>16.920000000000002</v>
      </c>
      <c r="AA209">
        <v>354.5</v>
      </c>
      <c r="AB209" t="s">
        <v>94</v>
      </c>
      <c r="AC209">
        <v>4.11328125</v>
      </c>
      <c r="AD209" t="s">
        <v>98</v>
      </c>
      <c r="AE209">
        <v>4</v>
      </c>
      <c r="AF209">
        <v>16.921875</v>
      </c>
      <c r="AG209">
        <v>4.69140625</v>
      </c>
      <c r="AH209">
        <f t="shared" si="13"/>
        <v>12.23046875</v>
      </c>
      <c r="AI209">
        <f t="shared" si="14"/>
        <v>3.6069941715237301</v>
      </c>
      <c r="AJ209">
        <f t="shared" si="15"/>
        <v>0.34257074142561539</v>
      </c>
      <c r="AK209">
        <f t="shared" si="16"/>
        <v>49.396731692786311</v>
      </c>
    </row>
    <row r="210" spans="1:37" x14ac:dyDescent="0.3">
      <c r="A210">
        <v>208</v>
      </c>
      <c r="B210">
        <v>418</v>
      </c>
      <c r="C210" t="s">
        <v>91</v>
      </c>
      <c r="D210">
        <v>8.7785529186341603E-3</v>
      </c>
      <c r="E210">
        <v>5120</v>
      </c>
      <c r="F210">
        <v>13824</v>
      </c>
      <c r="G210">
        <v>2.7</v>
      </c>
      <c r="H210">
        <v>3.5791456853168602</v>
      </c>
      <c r="I210">
        <v>7.2142155219667998</v>
      </c>
      <c r="J210">
        <v>-1.08413563811337</v>
      </c>
      <c r="K210" t="b">
        <v>1</v>
      </c>
      <c r="L210">
        <v>103.6</v>
      </c>
      <c r="M210" t="s">
        <v>92</v>
      </c>
      <c r="N210">
        <v>7.5052553792424099</v>
      </c>
      <c r="O210">
        <v>4.33</v>
      </c>
      <c r="P210">
        <v>2.016</v>
      </c>
      <c r="Q210" t="s">
        <v>861</v>
      </c>
      <c r="S210">
        <v>0</v>
      </c>
      <c r="T210">
        <v>21380</v>
      </c>
      <c r="U210">
        <v>5120</v>
      </c>
      <c r="V210">
        <v>608</v>
      </c>
      <c r="W210">
        <v>5120</v>
      </c>
      <c r="X210">
        <v>1</v>
      </c>
      <c r="Y210">
        <v>0.10459816959384299</v>
      </c>
      <c r="Z210">
        <v>103.6</v>
      </c>
      <c r="AA210">
        <v>206.2</v>
      </c>
      <c r="AB210" t="s">
        <v>94</v>
      </c>
      <c r="AC210">
        <v>10.1796875</v>
      </c>
      <c r="AE210">
        <v>0</v>
      </c>
      <c r="AF210">
        <v>103.625</v>
      </c>
      <c r="AG210">
        <v>7.80078125</v>
      </c>
      <c r="AH210">
        <f t="shared" si="13"/>
        <v>95.82421875</v>
      </c>
      <c r="AI210">
        <f t="shared" si="14"/>
        <v>13.283925888833251</v>
      </c>
      <c r="AJ210">
        <f t="shared" si="15"/>
        <v>0.33819398158308073</v>
      </c>
      <c r="AK210">
        <f t="shared" si="16"/>
        <v>306.406990198149</v>
      </c>
    </row>
    <row r="211" spans="1:37" x14ac:dyDescent="0.3">
      <c r="A211">
        <v>209</v>
      </c>
      <c r="B211">
        <v>419</v>
      </c>
      <c r="C211" t="s">
        <v>91</v>
      </c>
      <c r="D211">
        <v>2.8500442316862402E-2</v>
      </c>
      <c r="E211">
        <v>5120</v>
      </c>
      <c r="F211">
        <v>13824</v>
      </c>
      <c r="G211">
        <v>2.7</v>
      </c>
      <c r="H211">
        <v>4.73679008650599</v>
      </c>
      <c r="I211">
        <v>7.2208294189803297</v>
      </c>
      <c r="J211">
        <v>-1.09136856675905</v>
      </c>
      <c r="K211" t="b">
        <v>1</v>
      </c>
      <c r="L211">
        <v>33.47</v>
      </c>
      <c r="M211" t="s">
        <v>92</v>
      </c>
      <c r="N211">
        <v>7.8616477351382699</v>
      </c>
      <c r="O211">
        <v>4.25</v>
      </c>
      <c r="P211">
        <v>1.524</v>
      </c>
      <c r="Q211" t="s">
        <v>863</v>
      </c>
      <c r="S211">
        <v>0</v>
      </c>
      <c r="T211">
        <v>17780</v>
      </c>
      <c r="U211">
        <v>5120</v>
      </c>
      <c r="V211">
        <v>361</v>
      </c>
      <c r="W211">
        <v>5120</v>
      </c>
      <c r="X211">
        <v>1</v>
      </c>
      <c r="Y211">
        <v>0.19667316244768401</v>
      </c>
      <c r="Z211">
        <v>33.47</v>
      </c>
      <c r="AA211">
        <v>531</v>
      </c>
      <c r="AB211" t="s">
        <v>94</v>
      </c>
      <c r="AC211">
        <v>5.78515625</v>
      </c>
      <c r="AE211">
        <v>0</v>
      </c>
      <c r="AF211">
        <v>33.46875</v>
      </c>
      <c r="AG211">
        <v>7.87890625</v>
      </c>
      <c r="AH211">
        <f t="shared" si="13"/>
        <v>25.58984375</v>
      </c>
      <c r="AI211">
        <f t="shared" si="14"/>
        <v>4.2478929102627667</v>
      </c>
      <c r="AJ211">
        <f t="shared" si="15"/>
        <v>0.33575667370855355</v>
      </c>
      <c r="AK211">
        <f t="shared" si="16"/>
        <v>99.681562931648045</v>
      </c>
    </row>
    <row r="212" spans="1:37" x14ac:dyDescent="0.3">
      <c r="A212">
        <v>210</v>
      </c>
      <c r="B212">
        <v>420</v>
      </c>
      <c r="C212" t="s">
        <v>91</v>
      </c>
      <c r="D212">
        <v>3.2061837480633001E-2</v>
      </c>
      <c r="E212">
        <v>5120</v>
      </c>
      <c r="F212">
        <v>13824</v>
      </c>
      <c r="G212">
        <v>2.7</v>
      </c>
      <c r="H212">
        <v>8.4640443775754797</v>
      </c>
      <c r="I212">
        <v>11.3322312906796</v>
      </c>
      <c r="J212">
        <v>-1.0961905191895001</v>
      </c>
      <c r="K212" t="b">
        <v>1</v>
      </c>
      <c r="L212">
        <v>21.8</v>
      </c>
      <c r="M212" t="s">
        <v>92</v>
      </c>
      <c r="N212">
        <v>11.6523246871617</v>
      </c>
      <c r="O212">
        <v>4.2460000000000004</v>
      </c>
      <c r="P212">
        <v>1.339</v>
      </c>
      <c r="Q212" t="s">
        <v>862</v>
      </c>
      <c r="R212" t="s">
        <v>1941</v>
      </c>
      <c r="S212">
        <v>0</v>
      </c>
      <c r="T212">
        <v>17630</v>
      </c>
      <c r="U212">
        <v>5120</v>
      </c>
      <c r="V212">
        <v>279</v>
      </c>
      <c r="W212">
        <v>5120</v>
      </c>
      <c r="X212">
        <v>1</v>
      </c>
      <c r="Y212">
        <v>0.44686064825856497</v>
      </c>
      <c r="Z212">
        <v>21.8</v>
      </c>
      <c r="AA212">
        <v>809</v>
      </c>
      <c r="AB212" t="s">
        <v>94</v>
      </c>
      <c r="AC212">
        <v>4.66796875</v>
      </c>
      <c r="AD212" t="s">
        <v>98</v>
      </c>
      <c r="AE212">
        <v>0</v>
      </c>
      <c r="AF212">
        <v>21.796875</v>
      </c>
      <c r="AG212">
        <v>7.62890625</v>
      </c>
      <c r="AH212">
        <f t="shared" si="13"/>
        <v>14.16796875</v>
      </c>
      <c r="AI212">
        <f t="shared" si="14"/>
        <v>2.8571428571428572</v>
      </c>
      <c r="AJ212">
        <f t="shared" si="15"/>
        <v>0.33414156811033796</v>
      </c>
      <c r="AK212">
        <f t="shared" si="16"/>
        <v>65.232455582426624</v>
      </c>
    </row>
    <row r="213" spans="1:37" x14ac:dyDescent="0.3">
      <c r="A213">
        <v>211</v>
      </c>
      <c r="B213">
        <v>426</v>
      </c>
      <c r="C213" t="s">
        <v>91</v>
      </c>
      <c r="D213">
        <v>1.7792658316521499E-2</v>
      </c>
      <c r="E213">
        <v>5120</v>
      </c>
      <c r="F213">
        <v>5120</v>
      </c>
      <c r="G213">
        <v>1</v>
      </c>
      <c r="H213">
        <v>3.0473903704306098</v>
      </c>
      <c r="I213">
        <v>7.4042062906556296</v>
      </c>
      <c r="J213">
        <v>-1.0423453837161201</v>
      </c>
      <c r="K213" t="b">
        <v>1</v>
      </c>
      <c r="L213">
        <v>269.2</v>
      </c>
      <c r="M213" t="s">
        <v>92</v>
      </c>
      <c r="N213">
        <v>7.4365484315644599</v>
      </c>
      <c r="O213">
        <v>4.0229999999999997</v>
      </c>
      <c r="P213">
        <v>2.4300000000000002</v>
      </c>
      <c r="Q213" t="s">
        <v>864</v>
      </c>
      <c r="S213">
        <v>0</v>
      </c>
      <c r="T213">
        <v>10584</v>
      </c>
      <c r="U213">
        <v>5120</v>
      </c>
      <c r="V213">
        <v>602</v>
      </c>
      <c r="W213">
        <v>5120</v>
      </c>
      <c r="X213">
        <v>1</v>
      </c>
      <c r="Y213">
        <v>8.3445401897850005E-2</v>
      </c>
      <c r="Z213">
        <v>269.2</v>
      </c>
      <c r="AA213">
        <v>39.299999999999997</v>
      </c>
      <c r="AB213" t="s">
        <v>94</v>
      </c>
      <c r="AC213">
        <v>16.40625</v>
      </c>
      <c r="AE213">
        <v>4</v>
      </c>
      <c r="AF213">
        <v>269.25</v>
      </c>
      <c r="AG213">
        <v>4.57421875</v>
      </c>
      <c r="AH213">
        <f t="shared" si="13"/>
        <v>264.67578125</v>
      </c>
      <c r="AI213">
        <f t="shared" si="14"/>
        <v>58.862510674637065</v>
      </c>
      <c r="AJ213">
        <f t="shared" si="15"/>
        <v>0.35262666648989033</v>
      </c>
      <c r="AK213">
        <f t="shared" si="16"/>
        <v>763.55541309499711</v>
      </c>
    </row>
    <row r="214" spans="1:37" x14ac:dyDescent="0.3">
      <c r="A214">
        <v>212</v>
      </c>
      <c r="B214">
        <v>427</v>
      </c>
      <c r="C214" t="s">
        <v>91</v>
      </c>
      <c r="D214">
        <v>2.8814227810941201E-2</v>
      </c>
      <c r="E214">
        <v>5120</v>
      </c>
      <c r="F214">
        <v>5120</v>
      </c>
      <c r="G214">
        <v>1</v>
      </c>
      <c r="H214">
        <v>3.0654860960723198</v>
      </c>
      <c r="I214">
        <v>7.6397661300552402</v>
      </c>
      <c r="J214">
        <v>-1.0407380662393</v>
      </c>
      <c r="K214" t="b">
        <v>1</v>
      </c>
      <c r="L214">
        <v>311.2</v>
      </c>
      <c r="M214" t="s">
        <v>92</v>
      </c>
      <c r="N214">
        <v>7.6709157642849899</v>
      </c>
      <c r="O214">
        <v>4.04</v>
      </c>
      <c r="P214">
        <v>2.492</v>
      </c>
      <c r="Q214" t="s">
        <v>865</v>
      </c>
      <c r="S214">
        <v>0</v>
      </c>
      <c r="T214">
        <v>10936</v>
      </c>
      <c r="U214">
        <v>5120</v>
      </c>
      <c r="V214">
        <v>691</v>
      </c>
      <c r="W214">
        <v>5120</v>
      </c>
      <c r="X214">
        <v>1</v>
      </c>
      <c r="Y214">
        <v>7.8574794191892394E-2</v>
      </c>
      <c r="Z214">
        <v>311.2</v>
      </c>
      <c r="AA214">
        <v>35.119999999999997</v>
      </c>
      <c r="AB214" t="s">
        <v>94</v>
      </c>
      <c r="AC214">
        <v>17.640625</v>
      </c>
      <c r="AE214">
        <v>4</v>
      </c>
      <c r="AF214">
        <v>311.25</v>
      </c>
      <c r="AG214">
        <v>4.3515625</v>
      </c>
      <c r="AH214">
        <f t="shared" si="13"/>
        <v>306.8984375</v>
      </c>
      <c r="AI214">
        <f t="shared" si="14"/>
        <v>71.526032315978455</v>
      </c>
      <c r="AJ214">
        <f t="shared" si="15"/>
        <v>0.35319390523798866</v>
      </c>
      <c r="AK214">
        <f t="shared" si="16"/>
        <v>881.2439721752105</v>
      </c>
    </row>
    <row r="215" spans="1:37" x14ac:dyDescent="0.3">
      <c r="A215">
        <v>213</v>
      </c>
      <c r="B215">
        <v>428</v>
      </c>
      <c r="C215" t="s">
        <v>91</v>
      </c>
      <c r="D215">
        <v>2.2937931308879601E-2</v>
      </c>
      <c r="E215">
        <v>5120</v>
      </c>
      <c r="F215">
        <v>5120</v>
      </c>
      <c r="G215">
        <v>1</v>
      </c>
      <c r="H215">
        <v>3.9176764092944398</v>
      </c>
      <c r="I215">
        <v>4.8626628088019901</v>
      </c>
      <c r="J215">
        <v>-1.0648478283915599</v>
      </c>
      <c r="K215" t="b">
        <v>1</v>
      </c>
      <c r="L215">
        <v>17.440000000000001</v>
      </c>
      <c r="M215" t="s">
        <v>92</v>
      </c>
      <c r="N215">
        <v>5.7283855385844697</v>
      </c>
      <c r="O215">
        <v>3.77</v>
      </c>
      <c r="P215">
        <v>1.2410000000000001</v>
      </c>
      <c r="Q215" t="s">
        <v>866</v>
      </c>
      <c r="S215">
        <v>0</v>
      </c>
      <c r="T215">
        <v>5892</v>
      </c>
      <c r="U215">
        <v>5120</v>
      </c>
      <c r="V215">
        <v>386</v>
      </c>
      <c r="W215">
        <v>5120</v>
      </c>
      <c r="X215">
        <v>1</v>
      </c>
      <c r="Y215">
        <v>0.148505819126345</v>
      </c>
      <c r="Z215">
        <v>17.440000000000001</v>
      </c>
      <c r="AA215">
        <v>338</v>
      </c>
      <c r="AB215" t="s">
        <v>94</v>
      </c>
      <c r="AC215">
        <v>4.17578125</v>
      </c>
      <c r="AE215">
        <v>4</v>
      </c>
      <c r="AF215">
        <v>17.4375</v>
      </c>
      <c r="AG215">
        <v>3.328125</v>
      </c>
      <c r="AH215">
        <f t="shared" si="13"/>
        <v>14.109375</v>
      </c>
      <c r="AI215">
        <f t="shared" si="14"/>
        <v>5.23943661971831</v>
      </c>
      <c r="AJ215">
        <f t="shared" si="15"/>
        <v>0.34478031655084995</v>
      </c>
      <c r="AK215">
        <f t="shared" si="16"/>
        <v>50.575683015907401</v>
      </c>
    </row>
    <row r="216" spans="1:37" x14ac:dyDescent="0.3">
      <c r="A216">
        <v>214</v>
      </c>
      <c r="B216">
        <v>429</v>
      </c>
      <c r="C216" t="s">
        <v>91</v>
      </c>
      <c r="D216">
        <v>4.4994474695510697E-2</v>
      </c>
      <c r="E216">
        <v>5120</v>
      </c>
      <c r="F216">
        <v>5120</v>
      </c>
      <c r="G216">
        <v>1</v>
      </c>
      <c r="H216">
        <v>8.6680356603623405</v>
      </c>
      <c r="I216">
        <v>9.77693475363135</v>
      </c>
      <c r="J216">
        <v>-1.0728844157756501</v>
      </c>
      <c r="K216" t="b">
        <v>1</v>
      </c>
      <c r="L216">
        <v>13.42</v>
      </c>
      <c r="M216" t="s">
        <v>92</v>
      </c>
      <c r="N216">
        <v>9.8007166564649708</v>
      </c>
      <c r="O216">
        <v>3.762</v>
      </c>
      <c r="P216">
        <v>1.1279999999999999</v>
      </c>
      <c r="Q216" t="s">
        <v>867</v>
      </c>
      <c r="S216">
        <v>0</v>
      </c>
      <c r="T216">
        <v>5772</v>
      </c>
      <c r="U216">
        <v>5120</v>
      </c>
      <c r="V216">
        <v>150</v>
      </c>
      <c r="W216">
        <v>5120</v>
      </c>
      <c r="X216">
        <v>1</v>
      </c>
      <c r="Y216">
        <v>0.62609248991177302</v>
      </c>
      <c r="Z216">
        <v>13.42</v>
      </c>
      <c r="AA216">
        <v>430</v>
      </c>
      <c r="AB216" t="s">
        <v>94</v>
      </c>
      <c r="AC216">
        <v>3.6640625</v>
      </c>
      <c r="AD216" t="s">
        <v>98</v>
      </c>
      <c r="AE216">
        <v>3</v>
      </c>
      <c r="AF216">
        <v>13.421875</v>
      </c>
      <c r="AG216">
        <v>4.0078125</v>
      </c>
      <c r="AH216">
        <f t="shared" si="13"/>
        <v>9.4140625</v>
      </c>
      <c r="AI216">
        <f t="shared" si="14"/>
        <v>3.3489278752436649</v>
      </c>
      <c r="AJ216">
        <f t="shared" si="15"/>
        <v>0.34202056375941114</v>
      </c>
      <c r="AK216">
        <f t="shared" si="16"/>
        <v>39.242888943488794</v>
      </c>
    </row>
    <row r="217" spans="1:37" x14ac:dyDescent="0.3">
      <c r="A217">
        <v>215</v>
      </c>
      <c r="B217">
        <v>432</v>
      </c>
      <c r="C217" t="s">
        <v>91</v>
      </c>
      <c r="D217">
        <v>1.02214010416817E-2</v>
      </c>
      <c r="E217">
        <v>5120</v>
      </c>
      <c r="F217">
        <v>13824</v>
      </c>
      <c r="G217">
        <v>2.7</v>
      </c>
      <c r="H217">
        <v>3.59863327028688</v>
      </c>
      <c r="I217">
        <v>7.2464666048159598</v>
      </c>
      <c r="J217">
        <v>-1.0849392968517799</v>
      </c>
      <c r="K217" t="b">
        <v>1</v>
      </c>
      <c r="L217">
        <v>103.1</v>
      </c>
      <c r="M217" t="s">
        <v>92</v>
      </c>
      <c r="N217">
        <v>7.5223368545279499</v>
      </c>
      <c r="O217">
        <v>4.3319999999999999</v>
      </c>
      <c r="P217">
        <v>2.0139999999999998</v>
      </c>
      <c r="Q217" t="s">
        <v>868</v>
      </c>
      <c r="S217">
        <v>0</v>
      </c>
      <c r="T217">
        <v>21540</v>
      </c>
      <c r="U217">
        <v>5120</v>
      </c>
      <c r="V217">
        <v>640</v>
      </c>
      <c r="W217">
        <v>5120</v>
      </c>
      <c r="X217">
        <v>1</v>
      </c>
      <c r="Y217">
        <v>0.102719999219981</v>
      </c>
      <c r="Z217">
        <v>103.1</v>
      </c>
      <c r="AA217">
        <v>208.9</v>
      </c>
      <c r="AB217" t="s">
        <v>94</v>
      </c>
      <c r="AC217">
        <v>10.15625</v>
      </c>
      <c r="AE217">
        <v>0</v>
      </c>
      <c r="AF217">
        <v>103.125</v>
      </c>
      <c r="AG217">
        <v>7.6796875</v>
      </c>
      <c r="AH217">
        <f t="shared" si="13"/>
        <v>95.4453125</v>
      </c>
      <c r="AI217">
        <f t="shared" si="14"/>
        <v>13.428280773143438</v>
      </c>
      <c r="AJ217">
        <f t="shared" si="15"/>
        <v>0.33792229821948105</v>
      </c>
      <c r="AK217">
        <f t="shared" si="16"/>
        <v>305.1737057405432</v>
      </c>
    </row>
    <row r="218" spans="1:37" x14ac:dyDescent="0.3">
      <c r="A218">
        <v>216</v>
      </c>
      <c r="B218">
        <v>433</v>
      </c>
      <c r="C218" t="s">
        <v>91</v>
      </c>
      <c r="D218">
        <v>3.2115760816412098E-2</v>
      </c>
      <c r="E218">
        <v>5120</v>
      </c>
      <c r="F218">
        <v>13824</v>
      </c>
      <c r="G218">
        <v>2.7</v>
      </c>
      <c r="H218">
        <v>4.64776582886092</v>
      </c>
      <c r="I218">
        <v>6.8082507258704901</v>
      </c>
      <c r="J218">
        <v>-1.09136856675905</v>
      </c>
      <c r="K218" t="b">
        <v>1</v>
      </c>
      <c r="L218">
        <v>29.19</v>
      </c>
      <c r="M218" t="s">
        <v>92</v>
      </c>
      <c r="N218">
        <v>7.70067677368624</v>
      </c>
      <c r="O218">
        <v>4.2539999999999996</v>
      </c>
      <c r="P218">
        <v>1.4650000000000001</v>
      </c>
      <c r="Q218" t="s">
        <v>870</v>
      </c>
      <c r="S218">
        <v>0</v>
      </c>
      <c r="T218">
        <v>17920</v>
      </c>
      <c r="U218">
        <v>5120</v>
      </c>
      <c r="V218">
        <v>461</v>
      </c>
      <c r="W218">
        <v>5120</v>
      </c>
      <c r="X218">
        <v>1</v>
      </c>
      <c r="Y218">
        <v>0.169893392260071</v>
      </c>
      <c r="Z218">
        <v>29.19</v>
      </c>
      <c r="AA218">
        <v>614</v>
      </c>
      <c r="AB218" t="s">
        <v>94</v>
      </c>
      <c r="AC218">
        <v>5.40234375</v>
      </c>
      <c r="AE218">
        <v>0</v>
      </c>
      <c r="AF218">
        <v>29.1875</v>
      </c>
      <c r="AG218">
        <v>7.33984375</v>
      </c>
      <c r="AH218">
        <f t="shared" si="13"/>
        <v>21.84765625</v>
      </c>
      <c r="AI218">
        <f t="shared" si="14"/>
        <v>3.9765832889835018</v>
      </c>
      <c r="AJ218">
        <f t="shared" si="15"/>
        <v>0.33575667370855355</v>
      </c>
      <c r="AK218">
        <f t="shared" si="16"/>
        <v>86.930513331614634</v>
      </c>
    </row>
    <row r="219" spans="1:37" x14ac:dyDescent="0.3">
      <c r="A219">
        <v>217</v>
      </c>
      <c r="B219">
        <v>434</v>
      </c>
      <c r="C219" t="s">
        <v>91</v>
      </c>
      <c r="D219">
        <v>2.7527373260309702E-2</v>
      </c>
      <c r="E219">
        <v>5120</v>
      </c>
      <c r="F219">
        <v>13824</v>
      </c>
      <c r="G219">
        <v>2.7</v>
      </c>
      <c r="H219">
        <v>8.9757161474990106</v>
      </c>
      <c r="I219">
        <v>11.342360053577799</v>
      </c>
      <c r="J219">
        <v>-1.0961905191895001</v>
      </c>
      <c r="K219" t="b">
        <v>1</v>
      </c>
      <c r="L219">
        <v>18.36</v>
      </c>
      <c r="M219" t="s">
        <v>92</v>
      </c>
      <c r="N219">
        <v>11.806481482392099</v>
      </c>
      <c r="O219">
        <v>4.25</v>
      </c>
      <c r="P219">
        <v>1.264</v>
      </c>
      <c r="Q219" t="s">
        <v>869</v>
      </c>
      <c r="R219" t="s">
        <v>1941</v>
      </c>
      <c r="S219">
        <v>0</v>
      </c>
      <c r="T219">
        <v>17760</v>
      </c>
      <c r="U219">
        <v>5120</v>
      </c>
      <c r="V219">
        <v>207</v>
      </c>
      <c r="W219">
        <v>5120</v>
      </c>
      <c r="X219">
        <v>1</v>
      </c>
      <c r="Y219">
        <v>0.55435059306043499</v>
      </c>
      <c r="Z219">
        <v>18.36</v>
      </c>
      <c r="AA219">
        <v>967.5</v>
      </c>
      <c r="AB219" t="s">
        <v>94</v>
      </c>
      <c r="AC219">
        <v>4.28515625</v>
      </c>
      <c r="AD219" t="s">
        <v>98</v>
      </c>
      <c r="AE219">
        <v>0</v>
      </c>
      <c r="AF219">
        <v>18.359375</v>
      </c>
      <c r="AG219">
        <v>8.078125</v>
      </c>
      <c r="AH219">
        <f t="shared" si="13"/>
        <v>10.28125</v>
      </c>
      <c r="AI219">
        <f t="shared" si="14"/>
        <v>2.2727272727272729</v>
      </c>
      <c r="AJ219">
        <f t="shared" si="15"/>
        <v>0.33414156811033796</v>
      </c>
      <c r="AK219">
        <f t="shared" si="16"/>
        <v>54.94489986333425</v>
      </c>
    </row>
    <row r="220" spans="1:37" x14ac:dyDescent="0.3">
      <c r="A220">
        <v>218</v>
      </c>
      <c r="B220">
        <v>440</v>
      </c>
      <c r="C220" t="s">
        <v>91</v>
      </c>
      <c r="D220">
        <v>1.8228813349811902E-2</v>
      </c>
      <c r="E220">
        <v>5120</v>
      </c>
      <c r="F220">
        <v>5120</v>
      </c>
      <c r="G220">
        <v>1</v>
      </c>
      <c r="H220">
        <v>3.0032721140222698</v>
      </c>
      <c r="I220">
        <v>7.3087442462338803</v>
      </c>
      <c r="J220">
        <v>-1.0415417249777099</v>
      </c>
      <c r="K220" t="b">
        <v>1</v>
      </c>
      <c r="L220">
        <v>271.8</v>
      </c>
      <c r="M220" t="s">
        <v>92</v>
      </c>
      <c r="N220">
        <v>7.3475481751222897</v>
      </c>
      <c r="O220">
        <v>4.0229999999999997</v>
      </c>
      <c r="P220">
        <v>2.4340000000000002</v>
      </c>
      <c r="Q220" t="s">
        <v>871</v>
      </c>
      <c r="S220">
        <v>0</v>
      </c>
      <c r="T220">
        <v>10584</v>
      </c>
      <c r="U220">
        <v>5120</v>
      </c>
      <c r="V220">
        <v>635</v>
      </c>
      <c r="W220">
        <v>5120</v>
      </c>
      <c r="X220">
        <v>1</v>
      </c>
      <c r="Y220">
        <v>7.9497428897356004E-2</v>
      </c>
      <c r="Z220">
        <v>271.8</v>
      </c>
      <c r="AA220">
        <v>38.94</v>
      </c>
      <c r="AB220" t="s">
        <v>94</v>
      </c>
      <c r="AC220">
        <v>16.484375</v>
      </c>
      <c r="AE220">
        <v>4</v>
      </c>
      <c r="AF220">
        <v>271.75</v>
      </c>
      <c r="AG220">
        <v>4.375</v>
      </c>
      <c r="AH220">
        <f t="shared" si="13"/>
        <v>267.375</v>
      </c>
      <c r="AI220">
        <f t="shared" si="14"/>
        <v>62.114285714285714</v>
      </c>
      <c r="AJ220">
        <f t="shared" si="15"/>
        <v>0.35291017189735147</v>
      </c>
      <c r="AK220">
        <f t="shared" si="16"/>
        <v>770.0259772592841</v>
      </c>
    </row>
    <row r="221" spans="1:37" x14ac:dyDescent="0.3">
      <c r="A221">
        <v>219</v>
      </c>
      <c r="B221">
        <v>441</v>
      </c>
      <c r="C221" t="s">
        <v>91</v>
      </c>
      <c r="D221">
        <v>3.2421621130298499E-2</v>
      </c>
      <c r="E221">
        <v>5120</v>
      </c>
      <c r="F221">
        <v>5120</v>
      </c>
      <c r="G221">
        <v>1</v>
      </c>
      <c r="H221">
        <v>3.14387512396894</v>
      </c>
      <c r="I221">
        <v>7.77986285560283</v>
      </c>
      <c r="J221">
        <v>-1.0423453837161201</v>
      </c>
      <c r="K221" t="b">
        <v>1</v>
      </c>
      <c r="L221">
        <v>298.8</v>
      </c>
      <c r="M221" t="s">
        <v>92</v>
      </c>
      <c r="N221">
        <v>7.8083547179941402</v>
      </c>
      <c r="O221">
        <v>4.04</v>
      </c>
      <c r="P221">
        <v>2.4750000000000001</v>
      </c>
      <c r="Q221" t="s">
        <v>872</v>
      </c>
      <c r="S221">
        <v>0</v>
      </c>
      <c r="T221">
        <v>10960</v>
      </c>
      <c r="U221">
        <v>5120</v>
      </c>
      <c r="V221">
        <v>670</v>
      </c>
      <c r="W221">
        <v>5120</v>
      </c>
      <c r="X221">
        <v>1</v>
      </c>
      <c r="Y221">
        <v>8.2825121893516707E-2</v>
      </c>
      <c r="Z221">
        <v>298.8</v>
      </c>
      <c r="AA221">
        <v>36.700000000000003</v>
      </c>
      <c r="AB221" t="s">
        <v>94</v>
      </c>
      <c r="AC221">
        <v>17.28125</v>
      </c>
      <c r="AE221">
        <v>3</v>
      </c>
      <c r="AF221">
        <v>298.75</v>
      </c>
      <c r="AG221">
        <v>4.484375</v>
      </c>
      <c r="AH221">
        <f t="shared" si="13"/>
        <v>294.265625</v>
      </c>
      <c r="AI221">
        <f t="shared" si="14"/>
        <v>66.620209059233446</v>
      </c>
      <c r="AJ221">
        <f t="shared" si="15"/>
        <v>0.35262666648989033</v>
      </c>
      <c r="AK221">
        <f t="shared" si="16"/>
        <v>847.21329493827443</v>
      </c>
    </row>
    <row r="222" spans="1:37" x14ac:dyDescent="0.3">
      <c r="A222">
        <v>220</v>
      </c>
      <c r="B222">
        <v>442</v>
      </c>
      <c r="C222" t="s">
        <v>91</v>
      </c>
      <c r="D222">
        <v>5.56565959307651E-2</v>
      </c>
      <c r="E222">
        <v>5120</v>
      </c>
      <c r="F222">
        <v>5120</v>
      </c>
      <c r="G222">
        <v>1</v>
      </c>
      <c r="H222">
        <v>4.5198079863976401</v>
      </c>
      <c r="I222">
        <v>5.4864466084885501</v>
      </c>
      <c r="J222">
        <v>-1.0672588046067899</v>
      </c>
      <c r="K222" t="b">
        <v>1</v>
      </c>
      <c r="L222">
        <v>16.38</v>
      </c>
      <c r="M222" t="s">
        <v>92</v>
      </c>
      <c r="N222">
        <v>6.1054534805801302</v>
      </c>
      <c r="O222">
        <v>3.7810000000000001</v>
      </c>
      <c r="P222">
        <v>1.214</v>
      </c>
      <c r="Q222" t="s">
        <v>873</v>
      </c>
      <c r="S222">
        <v>0</v>
      </c>
      <c r="T222">
        <v>6052</v>
      </c>
      <c r="U222">
        <v>5120</v>
      </c>
      <c r="V222">
        <v>330</v>
      </c>
      <c r="W222">
        <v>5120</v>
      </c>
      <c r="X222">
        <v>1</v>
      </c>
      <c r="Y222">
        <v>0.19375905266130899</v>
      </c>
      <c r="Z222">
        <v>16.38</v>
      </c>
      <c r="AA222">
        <v>369.5</v>
      </c>
      <c r="AB222" t="s">
        <v>94</v>
      </c>
      <c r="AC222">
        <v>4.046875</v>
      </c>
      <c r="AE222">
        <v>6</v>
      </c>
      <c r="AF222">
        <v>16.375</v>
      </c>
      <c r="AG222">
        <v>3.701171875</v>
      </c>
      <c r="AH222">
        <f t="shared" si="13"/>
        <v>12.673828125</v>
      </c>
      <c r="AI222">
        <f t="shared" si="14"/>
        <v>4.4242744063324535</v>
      </c>
      <c r="AJ222">
        <f t="shared" si="15"/>
        <v>0.34395006067392864</v>
      </c>
      <c r="AK222">
        <f t="shared" si="16"/>
        <v>47.608655651681417</v>
      </c>
    </row>
    <row r="223" spans="1:37" x14ac:dyDescent="0.3">
      <c r="A223">
        <v>221</v>
      </c>
      <c r="B223">
        <v>443</v>
      </c>
      <c r="C223" t="s">
        <v>91</v>
      </c>
      <c r="D223">
        <v>2.9545476375588301E-2</v>
      </c>
      <c r="E223">
        <v>5120</v>
      </c>
      <c r="F223">
        <v>5120</v>
      </c>
      <c r="G223">
        <v>1</v>
      </c>
      <c r="H223">
        <v>8.2125040574768509</v>
      </c>
      <c r="I223">
        <v>9.8325488031900594</v>
      </c>
      <c r="J223">
        <v>-1.0728844157756501</v>
      </c>
      <c r="K223" t="b">
        <v>1</v>
      </c>
      <c r="L223">
        <v>15.75</v>
      </c>
      <c r="M223" t="s">
        <v>92</v>
      </c>
      <c r="N223">
        <v>9.8407568105848497</v>
      </c>
      <c r="O223">
        <v>3.7749999999999999</v>
      </c>
      <c r="P223">
        <v>1.1970000000000001</v>
      </c>
      <c r="Q223" t="s">
        <v>874</v>
      </c>
      <c r="S223">
        <v>0</v>
      </c>
      <c r="T223">
        <v>5950</v>
      </c>
      <c r="U223">
        <v>5120</v>
      </c>
      <c r="V223">
        <v>161</v>
      </c>
      <c r="W223">
        <v>5120</v>
      </c>
      <c r="X223">
        <v>1</v>
      </c>
      <c r="Y223">
        <v>0.56842495027392403</v>
      </c>
      <c r="Z223">
        <v>15.75</v>
      </c>
      <c r="AA223">
        <v>378</v>
      </c>
      <c r="AB223" t="s">
        <v>94</v>
      </c>
      <c r="AC223">
        <v>3.96875</v>
      </c>
      <c r="AD223" t="s">
        <v>98</v>
      </c>
      <c r="AE223">
        <v>3</v>
      </c>
      <c r="AF223">
        <v>15.75</v>
      </c>
      <c r="AG223">
        <v>4.0390625</v>
      </c>
      <c r="AH223">
        <f t="shared" si="13"/>
        <v>11.7109375</v>
      </c>
      <c r="AI223">
        <f t="shared" si="14"/>
        <v>3.8994197292069632</v>
      </c>
      <c r="AJ223">
        <f t="shared" si="15"/>
        <v>0.34202056375941114</v>
      </c>
      <c r="AK223">
        <f t="shared" si="16"/>
        <v>46.049862695036907</v>
      </c>
    </row>
    <row r="224" spans="1:37" x14ac:dyDescent="0.3">
      <c r="A224">
        <v>222</v>
      </c>
      <c r="B224">
        <v>446</v>
      </c>
      <c r="C224" t="s">
        <v>91</v>
      </c>
      <c r="D224">
        <v>1.0053319794657E-2</v>
      </c>
      <c r="E224">
        <v>5120</v>
      </c>
      <c r="F224">
        <v>13824</v>
      </c>
      <c r="G224">
        <v>2.7</v>
      </c>
      <c r="H224">
        <v>3.63410645706325</v>
      </c>
      <c r="I224">
        <v>7.2895065066483697</v>
      </c>
      <c r="J224">
        <v>-1.0857429555901901</v>
      </c>
      <c r="K224" t="b">
        <v>1</v>
      </c>
      <c r="L224">
        <v>101.44</v>
      </c>
      <c r="M224" t="s">
        <v>92</v>
      </c>
      <c r="N224">
        <v>7.5520933917772597</v>
      </c>
      <c r="O224">
        <v>4.3360000000000003</v>
      </c>
      <c r="P224">
        <v>2.0059999999999998</v>
      </c>
      <c r="Q224" t="s">
        <v>875</v>
      </c>
      <c r="S224">
        <v>0</v>
      </c>
      <c r="T224">
        <v>21580</v>
      </c>
      <c r="U224">
        <v>5120</v>
      </c>
      <c r="V224">
        <v>632</v>
      </c>
      <c r="W224">
        <v>5120</v>
      </c>
      <c r="X224">
        <v>1</v>
      </c>
      <c r="Y224">
        <v>0.104779128960549</v>
      </c>
      <c r="Z224">
        <v>101.44</v>
      </c>
      <c r="AA224">
        <v>212.8</v>
      </c>
      <c r="AB224" t="s">
        <v>94</v>
      </c>
      <c r="AC224">
        <v>10.0703125</v>
      </c>
      <c r="AE224">
        <v>0</v>
      </c>
      <c r="AF224">
        <v>101.4375</v>
      </c>
      <c r="AG224">
        <v>7.734375</v>
      </c>
      <c r="AH224">
        <f t="shared" si="13"/>
        <v>93.703125</v>
      </c>
      <c r="AI224">
        <f t="shared" si="14"/>
        <v>13.115151515151515</v>
      </c>
      <c r="AJ224">
        <f t="shared" si="15"/>
        <v>0.33765083310887839</v>
      </c>
      <c r="AK224">
        <f t="shared" si="16"/>
        <v>300.42129339953567</v>
      </c>
    </row>
    <row r="225" spans="1:37" x14ac:dyDescent="0.3">
      <c r="A225">
        <v>223</v>
      </c>
      <c r="B225">
        <v>447</v>
      </c>
      <c r="C225" t="s">
        <v>91</v>
      </c>
      <c r="D225">
        <v>3.2533107965460398E-2</v>
      </c>
      <c r="E225">
        <v>5120</v>
      </c>
      <c r="F225">
        <v>13824</v>
      </c>
      <c r="G225">
        <v>2.7</v>
      </c>
      <c r="H225">
        <v>4.7369154431381597</v>
      </c>
      <c r="I225">
        <v>6.7861864795739102</v>
      </c>
      <c r="J225">
        <v>-1.09217222549746</v>
      </c>
      <c r="K225" t="b">
        <v>1</v>
      </c>
      <c r="L225">
        <v>27.08</v>
      </c>
      <c r="M225" t="s">
        <v>92</v>
      </c>
      <c r="N225">
        <v>7.7712830821783001</v>
      </c>
      <c r="O225">
        <v>4.258</v>
      </c>
      <c r="P225">
        <v>1.4330000000000001</v>
      </c>
      <c r="Q225" t="s">
        <v>877</v>
      </c>
      <c r="S225">
        <v>0</v>
      </c>
      <c r="T225">
        <v>18100</v>
      </c>
      <c r="U225">
        <v>5120</v>
      </c>
      <c r="V225">
        <v>429</v>
      </c>
      <c r="W225">
        <v>5120</v>
      </c>
      <c r="X225">
        <v>1</v>
      </c>
      <c r="Y225">
        <v>0.18041997773625501</v>
      </c>
      <c r="Z225">
        <v>27.08</v>
      </c>
      <c r="AA225">
        <v>668.5</v>
      </c>
      <c r="AB225" t="s">
        <v>94</v>
      </c>
      <c r="AC225">
        <v>5.203125</v>
      </c>
      <c r="AE225">
        <v>0</v>
      </c>
      <c r="AF225">
        <v>27.078125</v>
      </c>
      <c r="AG225">
        <v>7.5625</v>
      </c>
      <c r="AH225">
        <f t="shared" si="13"/>
        <v>19.515625</v>
      </c>
      <c r="AI225">
        <f t="shared" si="14"/>
        <v>3.580578512396694</v>
      </c>
      <c r="AJ225">
        <f t="shared" si="15"/>
        <v>0.33548694832184744</v>
      </c>
      <c r="AK225">
        <f t="shared" si="16"/>
        <v>80.712901456967444</v>
      </c>
    </row>
    <row r="226" spans="1:37" x14ac:dyDescent="0.3">
      <c r="A226">
        <v>224</v>
      </c>
      <c r="B226">
        <v>448</v>
      </c>
      <c r="C226" t="s">
        <v>91</v>
      </c>
      <c r="D226">
        <v>1.5680338402318701E-2</v>
      </c>
      <c r="E226">
        <v>5120</v>
      </c>
      <c r="F226">
        <v>13824</v>
      </c>
      <c r="G226">
        <v>2.7</v>
      </c>
      <c r="H226">
        <v>8.4691250582926507</v>
      </c>
      <c r="I226">
        <v>10.76836018154</v>
      </c>
      <c r="J226">
        <v>-1.0961905191895001</v>
      </c>
      <c r="K226" t="b">
        <v>1</v>
      </c>
      <c r="L226">
        <v>18.670000000000002</v>
      </c>
      <c r="M226" t="s">
        <v>92</v>
      </c>
      <c r="N226">
        <v>11.2889422980519</v>
      </c>
      <c r="O226">
        <v>4.2539999999999996</v>
      </c>
      <c r="P226">
        <v>1.2709999999999999</v>
      </c>
      <c r="Q226" t="s">
        <v>876</v>
      </c>
      <c r="R226" t="s">
        <v>1941</v>
      </c>
      <c r="S226">
        <v>0</v>
      </c>
      <c r="T226">
        <v>17920</v>
      </c>
      <c r="U226">
        <v>5120</v>
      </c>
      <c r="V226">
        <v>218</v>
      </c>
      <c r="W226">
        <v>5120</v>
      </c>
      <c r="X226">
        <v>1</v>
      </c>
      <c r="Y226">
        <v>0.50587298119470803</v>
      </c>
      <c r="Z226">
        <v>18.670000000000002</v>
      </c>
      <c r="AA226">
        <v>959.5</v>
      </c>
      <c r="AB226" t="s">
        <v>94</v>
      </c>
      <c r="AC226">
        <v>4.3203125</v>
      </c>
      <c r="AD226" t="s">
        <v>98</v>
      </c>
      <c r="AE226">
        <v>0</v>
      </c>
      <c r="AF226">
        <v>18.671875</v>
      </c>
      <c r="AG226">
        <v>8.1796875</v>
      </c>
      <c r="AH226">
        <f t="shared" si="13"/>
        <v>10.4921875</v>
      </c>
      <c r="AI226">
        <f t="shared" si="14"/>
        <v>2.2827125119388731</v>
      </c>
      <c r="AJ226">
        <f t="shared" si="15"/>
        <v>0.33414156811033796</v>
      </c>
      <c r="AK226">
        <f t="shared" si="16"/>
        <v>55.880132201433554</v>
      </c>
    </row>
    <row r="227" spans="1:37" x14ac:dyDescent="0.3">
      <c r="A227">
        <v>225</v>
      </c>
      <c r="B227">
        <v>454</v>
      </c>
      <c r="C227" t="s">
        <v>91</v>
      </c>
      <c r="D227">
        <v>2.68943040158371E-2</v>
      </c>
      <c r="E227">
        <v>5120</v>
      </c>
      <c r="F227">
        <v>5120</v>
      </c>
      <c r="G227">
        <v>1</v>
      </c>
      <c r="H227">
        <v>2.9803679325380101</v>
      </c>
      <c r="I227">
        <v>7.3286781778620398</v>
      </c>
      <c r="J227">
        <v>-1.0399344075008901</v>
      </c>
      <c r="K227" t="b">
        <v>1</v>
      </c>
      <c r="L227">
        <v>287.5</v>
      </c>
      <c r="M227" t="s">
        <v>92</v>
      </c>
      <c r="N227">
        <v>7.3670381407794903</v>
      </c>
      <c r="O227">
        <v>4.0199999999999996</v>
      </c>
      <c r="P227">
        <v>2.4590000000000001</v>
      </c>
      <c r="Q227" t="s">
        <v>878</v>
      </c>
      <c r="S227">
        <v>0</v>
      </c>
      <c r="T227">
        <v>10490</v>
      </c>
      <c r="U227">
        <v>5120</v>
      </c>
      <c r="V227">
        <v>742</v>
      </c>
      <c r="W227">
        <v>5120</v>
      </c>
      <c r="X227">
        <v>1</v>
      </c>
      <c r="Y227">
        <v>7.2701593951620694E-2</v>
      </c>
      <c r="Z227">
        <v>287.5</v>
      </c>
      <c r="AA227">
        <v>36.47</v>
      </c>
      <c r="AB227" t="s">
        <v>94</v>
      </c>
      <c r="AC227">
        <v>16.953125</v>
      </c>
      <c r="AE227">
        <v>2</v>
      </c>
      <c r="AF227">
        <v>287.5</v>
      </c>
      <c r="AG227">
        <v>3.9140625</v>
      </c>
      <c r="AH227">
        <f t="shared" si="13"/>
        <v>283.5859375</v>
      </c>
      <c r="AI227">
        <f t="shared" si="14"/>
        <v>73.453093812375243</v>
      </c>
      <c r="AJ227">
        <f t="shared" si="15"/>
        <v>0.35347786669505604</v>
      </c>
      <c r="AK227">
        <f t="shared" si="16"/>
        <v>813.34654044414356</v>
      </c>
    </row>
    <row r="228" spans="1:37" x14ac:dyDescent="0.3">
      <c r="A228">
        <v>226</v>
      </c>
      <c r="B228">
        <v>455</v>
      </c>
      <c r="C228" t="s">
        <v>91</v>
      </c>
      <c r="D228">
        <v>3.4920390538651203E-2</v>
      </c>
      <c r="E228">
        <v>5120</v>
      </c>
      <c r="F228">
        <v>5120</v>
      </c>
      <c r="G228">
        <v>1</v>
      </c>
      <c r="H228">
        <v>3.08771512785076</v>
      </c>
      <c r="I228">
        <v>7.7615026748904796</v>
      </c>
      <c r="J228">
        <v>-1.0399344075008901</v>
      </c>
      <c r="K228" t="b">
        <v>1</v>
      </c>
      <c r="L228">
        <v>326.8</v>
      </c>
      <c r="M228" t="s">
        <v>92</v>
      </c>
      <c r="N228">
        <v>7.79103494306875</v>
      </c>
      <c r="O228">
        <v>4.04</v>
      </c>
      <c r="P228">
        <v>2.5139999999999998</v>
      </c>
      <c r="Q228" t="s">
        <v>879</v>
      </c>
      <c r="S228">
        <v>0</v>
      </c>
      <c r="T228">
        <v>10930</v>
      </c>
      <c r="U228">
        <v>5120</v>
      </c>
      <c r="V228">
        <v>717</v>
      </c>
      <c r="W228">
        <v>5120</v>
      </c>
      <c r="X228">
        <v>1</v>
      </c>
      <c r="Y228">
        <v>7.7967150174644298E-2</v>
      </c>
      <c r="Z228">
        <v>326.8</v>
      </c>
      <c r="AA228">
        <v>33.44</v>
      </c>
      <c r="AB228" t="s">
        <v>94</v>
      </c>
      <c r="AC228">
        <v>18.078125</v>
      </c>
      <c r="AE228">
        <v>3</v>
      </c>
      <c r="AF228">
        <v>326.75</v>
      </c>
      <c r="AG228">
        <v>4.22265625</v>
      </c>
      <c r="AH228">
        <f t="shared" si="13"/>
        <v>322.52734375</v>
      </c>
      <c r="AI228">
        <f t="shared" si="14"/>
        <v>77.380203515263645</v>
      </c>
      <c r="AJ228">
        <f t="shared" si="15"/>
        <v>0.35347786669505604</v>
      </c>
      <c r="AK228">
        <f t="shared" si="16"/>
        <v>924.38602466130055</v>
      </c>
    </row>
    <row r="229" spans="1:37" x14ac:dyDescent="0.3">
      <c r="A229">
        <v>227</v>
      </c>
      <c r="B229">
        <v>456</v>
      </c>
      <c r="C229" t="s">
        <v>91</v>
      </c>
      <c r="D229">
        <v>2.3116684489143099E-2</v>
      </c>
      <c r="E229">
        <v>5120</v>
      </c>
      <c r="F229">
        <v>5120</v>
      </c>
      <c r="G229">
        <v>1</v>
      </c>
      <c r="H229">
        <v>4.1909933694942598</v>
      </c>
      <c r="I229">
        <v>5.2673910806046003</v>
      </c>
      <c r="J229">
        <v>-1.0672588046067899</v>
      </c>
      <c r="K229" t="b">
        <v>1</v>
      </c>
      <c r="L229">
        <v>18.059999999999999</v>
      </c>
      <c r="M229" t="s">
        <v>92</v>
      </c>
      <c r="N229">
        <v>5.9287487122996199</v>
      </c>
      <c r="O229">
        <v>3.7850000000000001</v>
      </c>
      <c r="P229">
        <v>1.2569999999999999</v>
      </c>
      <c r="Q229" t="s">
        <v>880</v>
      </c>
      <c r="S229">
        <v>0</v>
      </c>
      <c r="T229">
        <v>6104</v>
      </c>
      <c r="U229">
        <v>5120</v>
      </c>
      <c r="V229">
        <v>367</v>
      </c>
      <c r="W229">
        <v>5120</v>
      </c>
      <c r="X229">
        <v>1</v>
      </c>
      <c r="Y229">
        <v>0.16656849802554399</v>
      </c>
      <c r="Z229">
        <v>18.059999999999999</v>
      </c>
      <c r="AA229">
        <v>338</v>
      </c>
      <c r="AB229" t="s">
        <v>94</v>
      </c>
      <c r="AC229">
        <v>4.25</v>
      </c>
      <c r="AE229">
        <v>4</v>
      </c>
      <c r="AF229">
        <v>18.0625</v>
      </c>
      <c r="AG229">
        <v>3.501953125</v>
      </c>
      <c r="AH229">
        <f t="shared" si="13"/>
        <v>14.560546875</v>
      </c>
      <c r="AI229">
        <f t="shared" si="14"/>
        <v>5.1578360290016736</v>
      </c>
      <c r="AJ229">
        <f t="shared" si="15"/>
        <v>0.34395006067392864</v>
      </c>
      <c r="AK229">
        <f t="shared" si="16"/>
        <v>52.514891157770727</v>
      </c>
    </row>
    <row r="230" spans="1:37" x14ac:dyDescent="0.3">
      <c r="A230">
        <v>228</v>
      </c>
      <c r="B230">
        <v>457</v>
      </c>
      <c r="C230" t="s">
        <v>91</v>
      </c>
      <c r="D230">
        <v>3.6367670862331503E-2</v>
      </c>
      <c r="E230">
        <v>5120</v>
      </c>
      <c r="F230">
        <v>5120</v>
      </c>
      <c r="G230">
        <v>1</v>
      </c>
      <c r="H230">
        <v>6.8087242805077004</v>
      </c>
      <c r="I230">
        <v>9.4816804921913906</v>
      </c>
      <c r="J230">
        <v>-1.0728844157756501</v>
      </c>
      <c r="K230" t="b">
        <v>1</v>
      </c>
      <c r="L230">
        <v>24.69</v>
      </c>
      <c r="M230" t="s">
        <v>92</v>
      </c>
      <c r="N230">
        <v>9.48447144511346</v>
      </c>
      <c r="O230">
        <v>3.7749999999999999</v>
      </c>
      <c r="P230">
        <v>1.393</v>
      </c>
      <c r="Q230" t="s">
        <v>881</v>
      </c>
      <c r="S230">
        <v>0</v>
      </c>
      <c r="T230">
        <v>5960</v>
      </c>
      <c r="U230">
        <v>5120</v>
      </c>
      <c r="V230">
        <v>243</v>
      </c>
      <c r="W230">
        <v>5120</v>
      </c>
      <c r="X230">
        <v>1</v>
      </c>
      <c r="Y230">
        <v>0.37262983633327101</v>
      </c>
      <c r="Z230">
        <v>24.69</v>
      </c>
      <c r="AA230">
        <v>241.4</v>
      </c>
      <c r="AB230" t="s">
        <v>94</v>
      </c>
      <c r="AC230">
        <v>4.96875</v>
      </c>
      <c r="AD230" t="s">
        <v>98</v>
      </c>
      <c r="AE230">
        <v>3</v>
      </c>
      <c r="AF230">
        <v>24.6875</v>
      </c>
      <c r="AG230">
        <v>3.7265625</v>
      </c>
      <c r="AH230">
        <f t="shared" si="13"/>
        <v>20.9609375</v>
      </c>
      <c r="AI230">
        <f t="shared" si="14"/>
        <v>6.6247379454926625</v>
      </c>
      <c r="AJ230">
        <f t="shared" si="15"/>
        <v>0.34202056375941114</v>
      </c>
      <c r="AK230">
        <f t="shared" si="16"/>
        <v>72.181332398966589</v>
      </c>
    </row>
    <row r="231" spans="1:37" x14ac:dyDescent="0.3">
      <c r="A231">
        <v>229</v>
      </c>
      <c r="B231">
        <v>460</v>
      </c>
      <c r="C231" t="s">
        <v>91</v>
      </c>
      <c r="D231">
        <v>1.1189894407380999E-2</v>
      </c>
      <c r="E231">
        <v>5120</v>
      </c>
      <c r="F231">
        <v>13824</v>
      </c>
      <c r="G231">
        <v>2.7</v>
      </c>
      <c r="H231">
        <v>3.7010108213058501</v>
      </c>
      <c r="I231">
        <v>7.2863650544458904</v>
      </c>
      <c r="J231">
        <v>-1.0865466143286</v>
      </c>
      <c r="K231" t="b">
        <v>1</v>
      </c>
      <c r="L231">
        <v>93.06</v>
      </c>
      <c r="M231" t="s">
        <v>92</v>
      </c>
      <c r="N231">
        <v>7.5674599994314402</v>
      </c>
      <c r="O231">
        <v>4.3360000000000003</v>
      </c>
      <c r="P231">
        <v>1.9690000000000001</v>
      </c>
      <c r="Q231" t="s">
        <v>882</v>
      </c>
      <c r="S231">
        <v>0</v>
      </c>
      <c r="T231">
        <v>21620</v>
      </c>
      <c r="U231">
        <v>5120</v>
      </c>
      <c r="V231">
        <v>607</v>
      </c>
      <c r="W231">
        <v>5120</v>
      </c>
      <c r="X231">
        <v>1</v>
      </c>
      <c r="Y231">
        <v>0.10963064736438501</v>
      </c>
      <c r="Z231">
        <v>93.06</v>
      </c>
      <c r="AA231">
        <v>232.2</v>
      </c>
      <c r="AB231" t="s">
        <v>94</v>
      </c>
      <c r="AC231">
        <v>9.6484375</v>
      </c>
      <c r="AE231">
        <v>0</v>
      </c>
      <c r="AF231">
        <v>93.0625</v>
      </c>
      <c r="AG231">
        <v>7.87890625</v>
      </c>
      <c r="AH231">
        <f t="shared" si="13"/>
        <v>85.18359375</v>
      </c>
      <c r="AI231">
        <f t="shared" si="14"/>
        <v>11.811601388200298</v>
      </c>
      <c r="AJ231">
        <f t="shared" si="15"/>
        <v>0.33737958607594232</v>
      </c>
      <c r="AK231">
        <f t="shared" si="16"/>
        <v>275.83915518543597</v>
      </c>
    </row>
    <row r="232" spans="1:37" x14ac:dyDescent="0.3">
      <c r="A232">
        <v>230</v>
      </c>
      <c r="B232">
        <v>461</v>
      </c>
      <c r="C232" t="s">
        <v>91</v>
      </c>
      <c r="D232">
        <v>3.8146395146409197E-2</v>
      </c>
      <c r="E232">
        <v>5120</v>
      </c>
      <c r="F232">
        <v>13824</v>
      </c>
      <c r="G232">
        <v>2.7</v>
      </c>
      <c r="H232">
        <v>4.8091001077273203</v>
      </c>
      <c r="I232">
        <v>6.6829584504843504</v>
      </c>
      <c r="J232">
        <v>-1.09217222549746</v>
      </c>
      <c r="K232" t="b">
        <v>1</v>
      </c>
      <c r="L232">
        <v>24.5</v>
      </c>
      <c r="M232" t="s">
        <v>92</v>
      </c>
      <c r="N232">
        <v>7.8199565247084104</v>
      </c>
      <c r="O232">
        <v>4.266</v>
      </c>
      <c r="P232">
        <v>1.39</v>
      </c>
      <c r="Q232" t="s">
        <v>884</v>
      </c>
      <c r="S232">
        <v>0</v>
      </c>
      <c r="T232">
        <v>18370</v>
      </c>
      <c r="U232">
        <v>5120</v>
      </c>
      <c r="V232">
        <v>445</v>
      </c>
      <c r="W232">
        <v>5120</v>
      </c>
      <c r="X232">
        <v>1</v>
      </c>
      <c r="Y232">
        <v>0.18056866247141301</v>
      </c>
      <c r="Z232">
        <v>24.5</v>
      </c>
      <c r="AA232">
        <v>749.5</v>
      </c>
      <c r="AB232" t="s">
        <v>94</v>
      </c>
      <c r="AC232">
        <v>4.94921875</v>
      </c>
      <c r="AE232">
        <v>0</v>
      </c>
      <c r="AF232">
        <v>24.5</v>
      </c>
      <c r="AG232">
        <v>7.5859375</v>
      </c>
      <c r="AH232">
        <f t="shared" si="13"/>
        <v>16.9140625</v>
      </c>
      <c r="AI232">
        <f t="shared" si="14"/>
        <v>3.2296601441812562</v>
      </c>
      <c r="AJ232">
        <f t="shared" si="15"/>
        <v>0.33548694832184744</v>
      </c>
      <c r="AK232">
        <f t="shared" si="16"/>
        <v>73.028176274971116</v>
      </c>
    </row>
    <row r="233" spans="1:37" x14ac:dyDescent="0.3">
      <c r="A233">
        <v>231</v>
      </c>
      <c r="B233">
        <v>462</v>
      </c>
      <c r="C233" t="s">
        <v>91</v>
      </c>
      <c r="D233">
        <v>1.52168182894428E-2</v>
      </c>
      <c r="E233">
        <v>5120</v>
      </c>
      <c r="F233">
        <v>13824</v>
      </c>
      <c r="G233">
        <v>2.7</v>
      </c>
      <c r="H233">
        <v>7.3889541783075403</v>
      </c>
      <c r="I233">
        <v>9.3660766830499895</v>
      </c>
      <c r="J233">
        <v>-1.0953868604510899</v>
      </c>
      <c r="K233" t="b">
        <v>1</v>
      </c>
      <c r="L233">
        <v>18.53</v>
      </c>
      <c r="M233" t="s">
        <v>92</v>
      </c>
      <c r="N233">
        <v>10.1517198131695</v>
      </c>
      <c r="O233">
        <v>4.258</v>
      </c>
      <c r="P233">
        <v>1.268</v>
      </c>
      <c r="Q233" t="s">
        <v>883</v>
      </c>
      <c r="R233" t="s">
        <v>1941</v>
      </c>
      <c r="S233">
        <v>0</v>
      </c>
      <c r="T233">
        <v>18180</v>
      </c>
      <c r="U233">
        <v>5120</v>
      </c>
      <c r="V233">
        <v>253</v>
      </c>
      <c r="W233">
        <v>5120</v>
      </c>
      <c r="X233">
        <v>1</v>
      </c>
      <c r="Y233">
        <v>0.401670107755705</v>
      </c>
      <c r="Z233">
        <v>18.53</v>
      </c>
      <c r="AA233">
        <v>981</v>
      </c>
      <c r="AB233" t="s">
        <v>94</v>
      </c>
      <c r="AC233">
        <v>4.3046875</v>
      </c>
      <c r="AD233" t="s">
        <v>98</v>
      </c>
      <c r="AE233">
        <v>0</v>
      </c>
      <c r="AF233">
        <v>18.53125</v>
      </c>
      <c r="AG233">
        <v>8.1796875</v>
      </c>
      <c r="AH233">
        <f t="shared" si="13"/>
        <v>10.3515625</v>
      </c>
      <c r="AI233">
        <f t="shared" si="14"/>
        <v>2.2655205348615093</v>
      </c>
      <c r="AJ233">
        <f t="shared" si="15"/>
        <v>0.33441021183589564</v>
      </c>
      <c r="AK233">
        <f t="shared" si="16"/>
        <v>55.414725221052151</v>
      </c>
    </row>
    <row r="234" spans="1:37" x14ac:dyDescent="0.3">
      <c r="A234">
        <v>232</v>
      </c>
      <c r="B234">
        <v>468</v>
      </c>
      <c r="C234" t="s">
        <v>91</v>
      </c>
      <c r="D234">
        <v>2.5761381312802801E-2</v>
      </c>
      <c r="E234">
        <v>5120</v>
      </c>
      <c r="F234">
        <v>5120</v>
      </c>
      <c r="G234">
        <v>1</v>
      </c>
      <c r="H234">
        <v>3.1409077424625198</v>
      </c>
      <c r="I234">
        <v>7.71117389116288</v>
      </c>
      <c r="J234">
        <v>-1.0439527011929399</v>
      </c>
      <c r="K234" t="b">
        <v>1</v>
      </c>
      <c r="L234">
        <v>285.2</v>
      </c>
      <c r="M234" t="s">
        <v>92</v>
      </c>
      <c r="N234">
        <v>7.73486967315388</v>
      </c>
      <c r="O234">
        <v>4.0199999999999996</v>
      </c>
      <c r="P234">
        <v>2.4550000000000001</v>
      </c>
      <c r="Q234" t="s">
        <v>885</v>
      </c>
      <c r="S234">
        <v>0</v>
      </c>
      <c r="T234">
        <v>10470</v>
      </c>
      <c r="U234">
        <v>5120</v>
      </c>
      <c r="V234">
        <v>680</v>
      </c>
      <c r="W234">
        <v>5120</v>
      </c>
      <c r="X234">
        <v>1</v>
      </c>
      <c r="Y234">
        <v>8.2100064141051005E-2</v>
      </c>
      <c r="Z234">
        <v>285.2</v>
      </c>
      <c r="AA234">
        <v>36.72</v>
      </c>
      <c r="AB234" t="s">
        <v>94</v>
      </c>
      <c r="AC234">
        <v>16.890625</v>
      </c>
      <c r="AE234">
        <v>4</v>
      </c>
      <c r="AF234">
        <v>285.25</v>
      </c>
      <c r="AG234">
        <v>4.21484375</v>
      </c>
      <c r="AH234">
        <f t="shared" si="13"/>
        <v>281.03515625</v>
      </c>
      <c r="AI234">
        <f t="shared" si="14"/>
        <v>67.677479147358667</v>
      </c>
      <c r="AJ234">
        <f t="shared" si="15"/>
        <v>0.35206033874221582</v>
      </c>
      <c r="AK234">
        <f t="shared" si="16"/>
        <v>810.2304310082045</v>
      </c>
    </row>
    <row r="235" spans="1:37" x14ac:dyDescent="0.3">
      <c r="A235">
        <v>233</v>
      </c>
      <c r="B235">
        <v>469</v>
      </c>
      <c r="C235" t="s">
        <v>91</v>
      </c>
      <c r="D235">
        <v>3.2522230693953699E-2</v>
      </c>
      <c r="E235">
        <v>5120</v>
      </c>
      <c r="F235">
        <v>5120</v>
      </c>
      <c r="G235">
        <v>1</v>
      </c>
      <c r="H235">
        <v>3.2710745199115498</v>
      </c>
      <c r="I235">
        <v>8.1712974823571702</v>
      </c>
      <c r="J235">
        <v>-1.0447563599313401</v>
      </c>
      <c r="K235" t="b">
        <v>1</v>
      </c>
      <c r="L235">
        <v>315</v>
      </c>
      <c r="M235" t="s">
        <v>92</v>
      </c>
      <c r="N235">
        <v>8.1883207246559007</v>
      </c>
      <c r="O235">
        <v>4.04</v>
      </c>
      <c r="P235">
        <v>2.4980000000000002</v>
      </c>
      <c r="Q235" t="s">
        <v>886</v>
      </c>
      <c r="S235">
        <v>0</v>
      </c>
      <c r="T235">
        <v>10936</v>
      </c>
      <c r="U235">
        <v>5120</v>
      </c>
      <c r="V235">
        <v>658</v>
      </c>
      <c r="W235">
        <v>5120</v>
      </c>
      <c r="X235">
        <v>1</v>
      </c>
      <c r="Y235">
        <v>8.8535702576339997E-2</v>
      </c>
      <c r="Z235">
        <v>315</v>
      </c>
      <c r="AA235">
        <v>34.72</v>
      </c>
      <c r="AB235" t="s">
        <v>94</v>
      </c>
      <c r="AC235">
        <v>17.75</v>
      </c>
      <c r="AE235">
        <v>3</v>
      </c>
      <c r="AF235">
        <v>315</v>
      </c>
      <c r="AG235">
        <v>4.55078125</v>
      </c>
      <c r="AH235">
        <f t="shared" si="13"/>
        <v>310.44921875</v>
      </c>
      <c r="AI235">
        <f t="shared" si="14"/>
        <v>69.21888412017168</v>
      </c>
      <c r="AJ235">
        <f t="shared" si="15"/>
        <v>0.3517775160362332</v>
      </c>
      <c r="AK235">
        <f t="shared" si="16"/>
        <v>895.45234030123436</v>
      </c>
    </row>
    <row r="236" spans="1:37" x14ac:dyDescent="0.3">
      <c r="A236">
        <v>234</v>
      </c>
      <c r="B236">
        <v>470</v>
      </c>
      <c r="C236" t="s">
        <v>91</v>
      </c>
      <c r="D236">
        <v>2.6520935509791801E-2</v>
      </c>
      <c r="E236">
        <v>5120</v>
      </c>
      <c r="F236">
        <v>5120</v>
      </c>
      <c r="G236">
        <v>1</v>
      </c>
      <c r="H236">
        <v>4.70637771266607</v>
      </c>
      <c r="I236">
        <v>6.3747518432303103</v>
      </c>
      <c r="J236">
        <v>-1.0680624633452001</v>
      </c>
      <c r="K236" t="b">
        <v>1</v>
      </c>
      <c r="L236">
        <v>22.64</v>
      </c>
      <c r="M236" t="s">
        <v>92</v>
      </c>
      <c r="N236">
        <v>6.6177840583881196</v>
      </c>
      <c r="O236">
        <v>3.7970000000000002</v>
      </c>
      <c r="P236">
        <v>1.3545</v>
      </c>
      <c r="Q236" t="s">
        <v>887</v>
      </c>
      <c r="S236">
        <v>0</v>
      </c>
      <c r="T236">
        <v>6270</v>
      </c>
      <c r="U236">
        <v>5120</v>
      </c>
      <c r="V236">
        <v>310</v>
      </c>
      <c r="W236">
        <v>5120</v>
      </c>
      <c r="X236">
        <v>1</v>
      </c>
      <c r="Y236">
        <v>0.21050810840982601</v>
      </c>
      <c r="Z236">
        <v>22.64</v>
      </c>
      <c r="AA236">
        <v>277</v>
      </c>
      <c r="AB236" t="s">
        <v>94</v>
      </c>
      <c r="AC236">
        <v>4.7578125</v>
      </c>
      <c r="AE236">
        <v>4</v>
      </c>
      <c r="AF236">
        <v>22.640625</v>
      </c>
      <c r="AG236">
        <v>3.837890625</v>
      </c>
      <c r="AH236">
        <f t="shared" si="13"/>
        <v>18.802734375</v>
      </c>
      <c r="AI236">
        <f t="shared" si="14"/>
        <v>5.8992366412213739</v>
      </c>
      <c r="AJ236">
        <f t="shared" si="15"/>
        <v>0.34367375324540256</v>
      </c>
      <c r="AK236">
        <f t="shared" si="16"/>
        <v>65.878248735024314</v>
      </c>
    </row>
    <row r="237" spans="1:37" x14ac:dyDescent="0.3">
      <c r="A237">
        <v>235</v>
      </c>
      <c r="B237">
        <v>471</v>
      </c>
      <c r="C237" t="s">
        <v>91</v>
      </c>
      <c r="D237">
        <v>3.6191680969836999E-2</v>
      </c>
      <c r="E237">
        <v>5120</v>
      </c>
      <c r="F237">
        <v>5120</v>
      </c>
      <c r="G237">
        <v>1</v>
      </c>
      <c r="H237">
        <v>6.9589281474189599</v>
      </c>
      <c r="I237">
        <v>11.4169914918592</v>
      </c>
      <c r="J237">
        <v>-1.07127709829883</v>
      </c>
      <c r="K237" t="b">
        <v>1</v>
      </c>
      <c r="L237">
        <v>43.75</v>
      </c>
      <c r="M237" t="s">
        <v>92</v>
      </c>
      <c r="N237">
        <v>11.4194993194756</v>
      </c>
      <c r="O237">
        <v>3.79</v>
      </c>
      <c r="P237">
        <v>1.641</v>
      </c>
      <c r="Q237" t="s">
        <v>888</v>
      </c>
      <c r="S237">
        <v>0</v>
      </c>
      <c r="T237">
        <v>6140</v>
      </c>
      <c r="U237">
        <v>5120</v>
      </c>
      <c r="V237">
        <v>227</v>
      </c>
      <c r="W237">
        <v>5120</v>
      </c>
      <c r="X237">
        <v>1</v>
      </c>
      <c r="Y237">
        <v>0.39550795235912001</v>
      </c>
      <c r="Z237">
        <v>43.75</v>
      </c>
      <c r="AA237">
        <v>140.4</v>
      </c>
      <c r="AB237" t="s">
        <v>94</v>
      </c>
      <c r="AC237">
        <v>6.61328125</v>
      </c>
      <c r="AD237" t="s">
        <v>98</v>
      </c>
      <c r="AE237">
        <v>3</v>
      </c>
      <c r="AF237">
        <v>43.75</v>
      </c>
      <c r="AG237">
        <v>3.92578125</v>
      </c>
      <c r="AH237">
        <f t="shared" si="13"/>
        <v>39.82421875</v>
      </c>
      <c r="AI237">
        <f t="shared" si="14"/>
        <v>11.144278606965175</v>
      </c>
      <c r="AJ237">
        <f t="shared" si="15"/>
        <v>0.34257074142561539</v>
      </c>
      <c r="AK237">
        <f t="shared" si="16"/>
        <v>127.7108483285334</v>
      </c>
    </row>
    <row r="238" spans="1:37" x14ac:dyDescent="0.3">
      <c r="A238">
        <v>236</v>
      </c>
      <c r="B238">
        <v>474</v>
      </c>
      <c r="C238" t="s">
        <v>91</v>
      </c>
      <c r="D238">
        <v>1.2751802047912399E-2</v>
      </c>
      <c r="E238">
        <v>5120</v>
      </c>
      <c r="F238">
        <v>13824</v>
      </c>
      <c r="G238">
        <v>2.7</v>
      </c>
      <c r="H238">
        <v>3.8030423444352901</v>
      </c>
      <c r="I238">
        <v>7.43524489605415</v>
      </c>
      <c r="J238">
        <v>-1.0873502730670099</v>
      </c>
      <c r="K238" t="b">
        <v>1</v>
      </c>
      <c r="L238">
        <v>90.25</v>
      </c>
      <c r="M238" t="s">
        <v>92</v>
      </c>
      <c r="N238">
        <v>7.6783371337925104</v>
      </c>
      <c r="O238">
        <v>4.3360000000000003</v>
      </c>
      <c r="P238">
        <v>1.9550000000000001</v>
      </c>
      <c r="Q238" t="s">
        <v>889</v>
      </c>
      <c r="S238">
        <v>0</v>
      </c>
      <c r="T238">
        <v>21660</v>
      </c>
      <c r="U238">
        <v>5120</v>
      </c>
      <c r="V238">
        <v>612</v>
      </c>
      <c r="W238">
        <v>5120</v>
      </c>
      <c r="X238">
        <v>1</v>
      </c>
      <c r="Y238">
        <v>0.113306271168486</v>
      </c>
      <c r="Z238">
        <v>90.25</v>
      </c>
      <c r="AA238">
        <v>240</v>
      </c>
      <c r="AB238" t="s">
        <v>94</v>
      </c>
      <c r="AC238">
        <v>9.5</v>
      </c>
      <c r="AE238">
        <v>0</v>
      </c>
      <c r="AF238">
        <v>90.25</v>
      </c>
      <c r="AG238">
        <v>7.8984375</v>
      </c>
      <c r="AH238">
        <f t="shared" si="13"/>
        <v>82.3515625</v>
      </c>
      <c r="AI238">
        <f t="shared" si="14"/>
        <v>11.426310583580614</v>
      </c>
      <c r="AJ238">
        <f t="shared" si="15"/>
        <v>0.3371085569454832</v>
      </c>
      <c r="AK238">
        <f t="shared" si="16"/>
        <v>267.71791501749129</v>
      </c>
    </row>
    <row r="239" spans="1:37" x14ac:dyDescent="0.3">
      <c r="A239">
        <v>237</v>
      </c>
      <c r="B239">
        <v>475</v>
      </c>
      <c r="C239" t="s">
        <v>91</v>
      </c>
      <c r="D239">
        <v>4.1792037158477902E-2</v>
      </c>
      <c r="E239">
        <v>5120</v>
      </c>
      <c r="F239">
        <v>13824</v>
      </c>
      <c r="G239">
        <v>2.7</v>
      </c>
      <c r="H239">
        <v>4.8484741507271298</v>
      </c>
      <c r="I239">
        <v>6.5861597106068697</v>
      </c>
      <c r="J239">
        <v>-1.0929758842358701</v>
      </c>
      <c r="K239" t="b">
        <v>1</v>
      </c>
      <c r="L239">
        <v>22.83</v>
      </c>
      <c r="M239" t="s">
        <v>92</v>
      </c>
      <c r="N239">
        <v>7.8340552290186203</v>
      </c>
      <c r="O239">
        <v>4.2699999999999996</v>
      </c>
      <c r="P239">
        <v>1.3580000000000001</v>
      </c>
      <c r="Q239" t="s">
        <v>891</v>
      </c>
      <c r="S239">
        <v>0</v>
      </c>
      <c r="T239">
        <v>18610</v>
      </c>
      <c r="U239">
        <v>5120</v>
      </c>
      <c r="V239">
        <v>497</v>
      </c>
      <c r="W239">
        <v>5120</v>
      </c>
      <c r="X239">
        <v>1</v>
      </c>
      <c r="Y239">
        <v>0.17262765835230101</v>
      </c>
      <c r="Z239">
        <v>22.83</v>
      </c>
      <c r="AA239">
        <v>815</v>
      </c>
      <c r="AB239" t="s">
        <v>94</v>
      </c>
      <c r="AC239">
        <v>4.77734375</v>
      </c>
      <c r="AE239">
        <v>0</v>
      </c>
      <c r="AF239">
        <v>22.828125</v>
      </c>
      <c r="AG239">
        <v>7.40234375</v>
      </c>
      <c r="AH239">
        <f t="shared" si="13"/>
        <v>15.42578125</v>
      </c>
      <c r="AI239">
        <f t="shared" si="14"/>
        <v>3.083905013192612</v>
      </c>
      <c r="AJ239">
        <f t="shared" si="15"/>
        <v>0.33521743961522521</v>
      </c>
      <c r="AK239">
        <f t="shared" si="16"/>
        <v>68.09945516618393</v>
      </c>
    </row>
    <row r="240" spans="1:37" x14ac:dyDescent="0.3">
      <c r="A240">
        <v>238</v>
      </c>
      <c r="B240">
        <v>476</v>
      </c>
      <c r="C240" t="s">
        <v>91</v>
      </c>
      <c r="D240">
        <v>2.1055619916483401E-2</v>
      </c>
      <c r="E240">
        <v>5120</v>
      </c>
      <c r="F240">
        <v>13824</v>
      </c>
      <c r="G240">
        <v>2.7</v>
      </c>
      <c r="H240">
        <v>6.2108889517500598</v>
      </c>
      <c r="I240">
        <v>8.1760530341397306</v>
      </c>
      <c r="J240">
        <v>-1.09458320171269</v>
      </c>
      <c r="K240" t="b">
        <v>1</v>
      </c>
      <c r="L240">
        <v>20.7</v>
      </c>
      <c r="M240" t="s">
        <v>92</v>
      </c>
      <c r="N240">
        <v>9.1347690630274698</v>
      </c>
      <c r="O240">
        <v>4.266</v>
      </c>
      <c r="P240">
        <v>1.3160000000000001</v>
      </c>
      <c r="Q240" t="s">
        <v>890</v>
      </c>
      <c r="R240" t="s">
        <v>1941</v>
      </c>
      <c r="S240">
        <v>0</v>
      </c>
      <c r="T240">
        <v>18430</v>
      </c>
      <c r="U240">
        <v>5120</v>
      </c>
      <c r="V240">
        <v>346</v>
      </c>
      <c r="W240">
        <v>5120</v>
      </c>
      <c r="X240">
        <v>1</v>
      </c>
      <c r="Y240">
        <v>0.28013912556936998</v>
      </c>
      <c r="Z240">
        <v>20.7</v>
      </c>
      <c r="AA240">
        <v>890.5</v>
      </c>
      <c r="AB240" t="s">
        <v>94</v>
      </c>
      <c r="AC240">
        <v>4.55078125</v>
      </c>
      <c r="AD240" t="s">
        <v>98</v>
      </c>
      <c r="AE240">
        <v>0</v>
      </c>
      <c r="AF240">
        <v>20.703125</v>
      </c>
      <c r="AG240">
        <v>7.87890625</v>
      </c>
      <c r="AH240">
        <f t="shared" si="13"/>
        <v>12.82421875</v>
      </c>
      <c r="AI240">
        <f t="shared" si="14"/>
        <v>2.6276648487853249</v>
      </c>
      <c r="AJ240">
        <f t="shared" si="15"/>
        <v>0.33467907154610488</v>
      </c>
      <c r="AK240">
        <f t="shared" si="16"/>
        <v>61.859634378566064</v>
      </c>
    </row>
    <row r="241" spans="1:37" x14ac:dyDescent="0.3">
      <c r="A241">
        <v>239</v>
      </c>
      <c r="B241">
        <v>482</v>
      </c>
      <c r="C241" t="s">
        <v>91</v>
      </c>
      <c r="D241">
        <v>3.4753396190940797E-2</v>
      </c>
      <c r="E241">
        <v>5120</v>
      </c>
      <c r="F241">
        <v>5120</v>
      </c>
      <c r="G241">
        <v>1</v>
      </c>
      <c r="H241">
        <v>3.2817671657821701</v>
      </c>
      <c r="I241">
        <v>8.05058507855939</v>
      </c>
      <c r="J241">
        <v>-1.0471673361465701</v>
      </c>
      <c r="K241" t="b">
        <v>1</v>
      </c>
      <c r="L241">
        <v>283.8</v>
      </c>
      <c r="M241" t="s">
        <v>92</v>
      </c>
      <c r="N241">
        <v>8.0661677521100099</v>
      </c>
      <c r="O241">
        <v>4.0199999999999996</v>
      </c>
      <c r="P241">
        <v>2.4529999999999998</v>
      </c>
      <c r="Q241" t="s">
        <v>892</v>
      </c>
      <c r="S241">
        <v>0</v>
      </c>
      <c r="T241">
        <v>10490</v>
      </c>
      <c r="U241">
        <v>5120</v>
      </c>
      <c r="V241">
        <v>709</v>
      </c>
      <c r="W241">
        <v>5120</v>
      </c>
      <c r="X241">
        <v>1</v>
      </c>
      <c r="Y241">
        <v>8.5693564649532497E-2</v>
      </c>
      <c r="Z241">
        <v>283.8</v>
      </c>
      <c r="AA241">
        <v>36.97</v>
      </c>
      <c r="AB241" t="s">
        <v>94</v>
      </c>
      <c r="AC241">
        <v>16.84375</v>
      </c>
      <c r="AE241">
        <v>4</v>
      </c>
      <c r="AF241">
        <v>283.75</v>
      </c>
      <c r="AG241">
        <v>4.18359375</v>
      </c>
      <c r="AH241">
        <f t="shared" si="13"/>
        <v>279.56640625</v>
      </c>
      <c r="AI241">
        <f t="shared" si="14"/>
        <v>67.824463118580766</v>
      </c>
      <c r="AJ241">
        <f t="shared" si="15"/>
        <v>0.35093041039812817</v>
      </c>
      <c r="AK241">
        <f t="shared" si="16"/>
        <v>808.56486526228252</v>
      </c>
    </row>
    <row r="242" spans="1:37" x14ac:dyDescent="0.3">
      <c r="A242">
        <v>240</v>
      </c>
      <c r="B242">
        <v>483</v>
      </c>
      <c r="C242" t="s">
        <v>91</v>
      </c>
      <c r="D242">
        <v>3.7925163762003902E-2</v>
      </c>
      <c r="E242">
        <v>5120</v>
      </c>
      <c r="F242">
        <v>5120</v>
      </c>
      <c r="G242">
        <v>1</v>
      </c>
      <c r="H242">
        <v>3.3751348015004501</v>
      </c>
      <c r="I242">
        <v>8.4707973045470393</v>
      </c>
      <c r="J242">
        <v>-1.0471673361465701</v>
      </c>
      <c r="K242" t="b">
        <v>1</v>
      </c>
      <c r="L242">
        <v>323.5</v>
      </c>
      <c r="M242" t="s">
        <v>92</v>
      </c>
      <c r="N242">
        <v>8.4799859110997993</v>
      </c>
      <c r="O242">
        <v>4.0350000000000001</v>
      </c>
      <c r="P242">
        <v>2.5099999999999998</v>
      </c>
      <c r="Q242" t="s">
        <v>893</v>
      </c>
      <c r="S242">
        <v>0</v>
      </c>
      <c r="T242">
        <v>10880</v>
      </c>
      <c r="U242">
        <v>5120</v>
      </c>
      <c r="V242">
        <v>679</v>
      </c>
      <c r="W242">
        <v>5120</v>
      </c>
      <c r="X242">
        <v>1</v>
      </c>
      <c r="Y242">
        <v>9.1149308035626306E-2</v>
      </c>
      <c r="Z242">
        <v>323.5</v>
      </c>
      <c r="AA242">
        <v>33.619999999999997</v>
      </c>
      <c r="AB242" t="s">
        <v>94</v>
      </c>
      <c r="AC242">
        <v>17.984375</v>
      </c>
      <c r="AE242">
        <v>3</v>
      </c>
      <c r="AF242">
        <v>323.5</v>
      </c>
      <c r="AG242">
        <v>4.484375</v>
      </c>
      <c r="AH242">
        <f t="shared" si="13"/>
        <v>319.015625</v>
      </c>
      <c r="AI242">
        <f t="shared" si="14"/>
        <v>72.139372822299649</v>
      </c>
      <c r="AJ242">
        <f t="shared" si="15"/>
        <v>0.35093041039812817</v>
      </c>
      <c r="AK242">
        <f t="shared" si="16"/>
        <v>921.83518559417928</v>
      </c>
    </row>
    <row r="243" spans="1:37" x14ac:dyDescent="0.3">
      <c r="A243">
        <v>241</v>
      </c>
      <c r="B243">
        <v>484</v>
      </c>
      <c r="C243" t="s">
        <v>91</v>
      </c>
      <c r="D243">
        <v>2.7562691739560701E-2</v>
      </c>
      <c r="E243">
        <v>5120</v>
      </c>
      <c r="F243">
        <v>5120</v>
      </c>
      <c r="G243">
        <v>1</v>
      </c>
      <c r="H243">
        <v>5.2899834746489001</v>
      </c>
      <c r="I243">
        <v>7.5630232489121001</v>
      </c>
      <c r="J243">
        <v>-1.06886612208361</v>
      </c>
      <c r="K243" t="b">
        <v>1</v>
      </c>
      <c r="L243">
        <v>26.9</v>
      </c>
      <c r="M243" t="s">
        <v>92</v>
      </c>
      <c r="N243">
        <v>7.6295782607950704</v>
      </c>
      <c r="O243">
        <v>3.7949999999999999</v>
      </c>
      <c r="P243">
        <v>1.43</v>
      </c>
      <c r="Q243" t="s">
        <v>894</v>
      </c>
      <c r="S243">
        <v>0</v>
      </c>
      <c r="T243">
        <v>6228</v>
      </c>
      <c r="U243">
        <v>5120</v>
      </c>
      <c r="V243">
        <v>162</v>
      </c>
      <c r="W243">
        <v>5120</v>
      </c>
      <c r="X243">
        <v>1</v>
      </c>
      <c r="Y243">
        <v>0.33705293401138497</v>
      </c>
      <c r="Z243">
        <v>26.9</v>
      </c>
      <c r="AA243">
        <v>231.5</v>
      </c>
      <c r="AB243" t="s">
        <v>94</v>
      </c>
      <c r="AC243">
        <v>5.1875</v>
      </c>
      <c r="AE243">
        <v>3</v>
      </c>
      <c r="AF243">
        <v>26.90625</v>
      </c>
      <c r="AG243">
        <v>4.57421875</v>
      </c>
      <c r="AH243">
        <f t="shared" si="13"/>
        <v>22.33203125</v>
      </c>
      <c r="AI243">
        <f t="shared" si="14"/>
        <v>5.8821520068317676</v>
      </c>
      <c r="AJ243">
        <f t="shared" si="15"/>
        <v>0.34339766778455089</v>
      </c>
      <c r="AK243">
        <f t="shared" si="16"/>
        <v>78.35303650600531</v>
      </c>
    </row>
    <row r="244" spans="1:37" x14ac:dyDescent="0.3">
      <c r="A244">
        <v>242</v>
      </c>
      <c r="B244">
        <v>485</v>
      </c>
      <c r="C244" t="s">
        <v>91</v>
      </c>
      <c r="D244">
        <v>3.2196027031235898E-2</v>
      </c>
      <c r="E244">
        <v>5120</v>
      </c>
      <c r="F244">
        <v>5120</v>
      </c>
      <c r="G244">
        <v>1</v>
      </c>
      <c r="H244">
        <v>6.9416190231107304</v>
      </c>
      <c r="I244">
        <v>9.5921786305680499</v>
      </c>
      <c r="J244">
        <v>-1.0720807570372399</v>
      </c>
      <c r="K244" t="b">
        <v>1</v>
      </c>
      <c r="L244">
        <v>24.08</v>
      </c>
      <c r="M244" t="s">
        <v>92</v>
      </c>
      <c r="N244">
        <v>9.5960145410051805</v>
      </c>
      <c r="O244">
        <v>3.7869999999999999</v>
      </c>
      <c r="P244">
        <v>1.3819999999999999</v>
      </c>
      <c r="Q244" t="s">
        <v>895</v>
      </c>
      <c r="S244">
        <v>0</v>
      </c>
      <c r="T244">
        <v>6110</v>
      </c>
      <c r="U244">
        <v>5120</v>
      </c>
      <c r="V244">
        <v>213</v>
      </c>
      <c r="W244">
        <v>5120</v>
      </c>
      <c r="X244">
        <v>1</v>
      </c>
      <c r="Y244">
        <v>0.40711302727319598</v>
      </c>
      <c r="Z244">
        <v>24.08</v>
      </c>
      <c r="AA244">
        <v>253.9</v>
      </c>
      <c r="AB244" t="s">
        <v>94</v>
      </c>
      <c r="AC244">
        <v>4.90625</v>
      </c>
      <c r="AD244" t="s">
        <v>98</v>
      </c>
      <c r="AE244">
        <v>3</v>
      </c>
      <c r="AF244">
        <v>24.078125</v>
      </c>
      <c r="AG244">
        <v>3.9921875</v>
      </c>
      <c r="AH244">
        <f t="shared" si="13"/>
        <v>20.0859375</v>
      </c>
      <c r="AI244">
        <f t="shared" si="14"/>
        <v>6.0313111545988258</v>
      </c>
      <c r="AJ244">
        <f t="shared" si="15"/>
        <v>0.34229554205374696</v>
      </c>
      <c r="AK244">
        <f t="shared" si="16"/>
        <v>70.343086724218196</v>
      </c>
    </row>
    <row r="245" spans="1:37" x14ac:dyDescent="0.3">
      <c r="A245">
        <v>243</v>
      </c>
      <c r="B245">
        <v>488</v>
      </c>
      <c r="C245" t="s">
        <v>91</v>
      </c>
      <c r="D245">
        <v>1.65808707870507E-2</v>
      </c>
      <c r="E245">
        <v>5120</v>
      </c>
      <c r="F245">
        <v>13824</v>
      </c>
      <c r="G245">
        <v>2.7</v>
      </c>
      <c r="H245">
        <v>3.9531529674381498</v>
      </c>
      <c r="I245">
        <v>7.6592338744114299</v>
      </c>
      <c r="J245">
        <v>-1.0881539318054201</v>
      </c>
      <c r="K245" t="b">
        <v>1</v>
      </c>
      <c r="L245">
        <v>86.56</v>
      </c>
      <c r="M245" t="s">
        <v>92</v>
      </c>
      <c r="N245">
        <v>7.86214262186457</v>
      </c>
      <c r="O245">
        <v>4.3360000000000003</v>
      </c>
      <c r="P245">
        <v>1.9375</v>
      </c>
      <c r="Q245" t="s">
        <v>896</v>
      </c>
      <c r="S245">
        <v>0</v>
      </c>
      <c r="T245">
        <v>21650</v>
      </c>
      <c r="U245">
        <v>5120</v>
      </c>
      <c r="V245">
        <v>527</v>
      </c>
      <c r="W245">
        <v>5120</v>
      </c>
      <c r="X245">
        <v>1</v>
      </c>
      <c r="Y245">
        <v>0.128641363770189</v>
      </c>
      <c r="Z245">
        <v>86.56</v>
      </c>
      <c r="AA245">
        <v>250.1</v>
      </c>
      <c r="AB245" t="s">
        <v>94</v>
      </c>
      <c r="AC245">
        <v>9.3046875</v>
      </c>
      <c r="AE245">
        <v>0</v>
      </c>
      <c r="AF245">
        <v>86.5625</v>
      </c>
      <c r="AG245">
        <v>8.359375</v>
      </c>
      <c r="AH245">
        <f t="shared" si="13"/>
        <v>78.203125</v>
      </c>
      <c r="AI245">
        <f t="shared" si="14"/>
        <v>10.355140186915888</v>
      </c>
      <c r="AJ245">
        <f t="shared" si="15"/>
        <v>0.33683774554245205</v>
      </c>
      <c r="AK245">
        <f t="shared" si="16"/>
        <v>256.98574802119504</v>
      </c>
    </row>
    <row r="246" spans="1:37" x14ac:dyDescent="0.3">
      <c r="A246">
        <v>244</v>
      </c>
      <c r="B246">
        <v>489</v>
      </c>
      <c r="C246" t="s">
        <v>91</v>
      </c>
      <c r="D246">
        <v>4.93298069531104E-2</v>
      </c>
      <c r="E246">
        <v>5120</v>
      </c>
      <c r="F246">
        <v>13824</v>
      </c>
      <c r="G246">
        <v>2.7</v>
      </c>
      <c r="H246">
        <v>5.186706747114</v>
      </c>
      <c r="I246">
        <v>6.9595069048189897</v>
      </c>
      <c r="J246">
        <v>-1.0929758842358701</v>
      </c>
      <c r="K246" t="b">
        <v>1</v>
      </c>
      <c r="L246">
        <v>21.97</v>
      </c>
      <c r="M246" t="s">
        <v>92</v>
      </c>
      <c r="N246">
        <v>8.1628236027432202</v>
      </c>
      <c r="O246">
        <v>4.2770000000000001</v>
      </c>
      <c r="P246">
        <v>1.3420000000000001</v>
      </c>
      <c r="Q246" t="s">
        <v>898</v>
      </c>
      <c r="S246">
        <v>0</v>
      </c>
      <c r="T246">
        <v>18930</v>
      </c>
      <c r="U246">
        <v>5120</v>
      </c>
      <c r="V246">
        <v>435</v>
      </c>
      <c r="W246">
        <v>5120</v>
      </c>
      <c r="X246">
        <v>1</v>
      </c>
      <c r="Y246">
        <v>0.200737223932241</v>
      </c>
      <c r="Z246">
        <v>21.97</v>
      </c>
      <c r="AA246">
        <v>861.5</v>
      </c>
      <c r="AB246" t="s">
        <v>94</v>
      </c>
      <c r="AC246">
        <v>4.6875</v>
      </c>
      <c r="AE246">
        <v>0</v>
      </c>
      <c r="AF246">
        <v>21.96875</v>
      </c>
      <c r="AG246">
        <v>7.84375</v>
      </c>
      <c r="AH246">
        <f t="shared" si="13"/>
        <v>14.125</v>
      </c>
      <c r="AI246">
        <f t="shared" si="14"/>
        <v>2.8007968127490042</v>
      </c>
      <c r="AJ246">
        <f t="shared" si="15"/>
        <v>0.33521743961522521</v>
      </c>
      <c r="AK246">
        <f t="shared" si="16"/>
        <v>65.535820645896379</v>
      </c>
    </row>
    <row r="247" spans="1:37" x14ac:dyDescent="0.3">
      <c r="A247">
        <v>245</v>
      </c>
      <c r="B247">
        <v>490</v>
      </c>
      <c r="C247" t="s">
        <v>91</v>
      </c>
      <c r="D247">
        <v>2.3035203306297498E-2</v>
      </c>
      <c r="E247">
        <v>5120</v>
      </c>
      <c r="F247">
        <v>13824</v>
      </c>
      <c r="G247">
        <v>2.7</v>
      </c>
      <c r="H247">
        <v>5.3889731218733603</v>
      </c>
      <c r="I247">
        <v>7.3256353375465899</v>
      </c>
      <c r="J247">
        <v>-1.0929758842358701</v>
      </c>
      <c r="K247" t="b">
        <v>1</v>
      </c>
      <c r="L247">
        <v>22.89</v>
      </c>
      <c r="M247" t="s">
        <v>92</v>
      </c>
      <c r="N247">
        <v>8.4810848234513792</v>
      </c>
      <c r="O247">
        <v>4.2729999999999997</v>
      </c>
      <c r="P247">
        <v>1.359</v>
      </c>
      <c r="Q247" t="s">
        <v>897</v>
      </c>
      <c r="R247" t="s">
        <v>1941</v>
      </c>
      <c r="S247">
        <v>0</v>
      </c>
      <c r="T247">
        <v>18780</v>
      </c>
      <c r="U247">
        <v>5120</v>
      </c>
      <c r="V247">
        <v>444</v>
      </c>
      <c r="W247">
        <v>5120</v>
      </c>
      <c r="X247">
        <v>1</v>
      </c>
      <c r="Y247">
        <v>0.20829144658844501</v>
      </c>
      <c r="Z247">
        <v>22.89</v>
      </c>
      <c r="AA247">
        <v>820.5</v>
      </c>
      <c r="AB247" t="s">
        <v>94</v>
      </c>
      <c r="AC247">
        <v>4.78515625</v>
      </c>
      <c r="AE247">
        <v>0</v>
      </c>
      <c r="AF247">
        <v>22.890625</v>
      </c>
      <c r="AG247">
        <v>7.6171875</v>
      </c>
      <c r="AH247">
        <f t="shared" si="13"/>
        <v>15.2734375</v>
      </c>
      <c r="AI247">
        <f t="shared" si="14"/>
        <v>3.0051282051282051</v>
      </c>
      <c r="AJ247">
        <f t="shared" si="15"/>
        <v>0.33521743961522521</v>
      </c>
      <c r="AK247">
        <f t="shared" si="16"/>
        <v>68.285901313113939</v>
      </c>
    </row>
    <row r="248" spans="1:37" x14ac:dyDescent="0.3">
      <c r="A248">
        <v>246</v>
      </c>
      <c r="B248">
        <v>496</v>
      </c>
      <c r="C248" t="s">
        <v>91</v>
      </c>
      <c r="D248">
        <v>2.55041846395507E-2</v>
      </c>
      <c r="E248">
        <v>5120</v>
      </c>
      <c r="F248">
        <v>5120</v>
      </c>
      <c r="G248">
        <v>1</v>
      </c>
      <c r="H248">
        <v>2.8452199114553598</v>
      </c>
      <c r="I248">
        <v>7.0185795862658704</v>
      </c>
      <c r="J248">
        <v>-1.04556001866975</v>
      </c>
      <c r="K248" t="b">
        <v>1</v>
      </c>
      <c r="L248">
        <v>292.8</v>
      </c>
      <c r="M248" t="s">
        <v>92</v>
      </c>
      <c r="N248">
        <v>7.0584123256938103</v>
      </c>
      <c r="O248">
        <v>4.0199999999999996</v>
      </c>
      <c r="P248">
        <v>2.4670000000000001</v>
      </c>
      <c r="Q248" t="s">
        <v>899</v>
      </c>
      <c r="S248">
        <v>0</v>
      </c>
      <c r="T248">
        <v>10504</v>
      </c>
      <c r="U248">
        <v>5120</v>
      </c>
      <c r="V248">
        <v>107</v>
      </c>
      <c r="W248">
        <v>5120</v>
      </c>
      <c r="X248">
        <v>1</v>
      </c>
      <c r="Y248">
        <v>0.17838414187175</v>
      </c>
      <c r="Z248">
        <v>292.8</v>
      </c>
      <c r="AA248">
        <v>35.880000000000003</v>
      </c>
      <c r="AB248" t="s">
        <v>94</v>
      </c>
      <c r="AC248">
        <v>17.109375</v>
      </c>
      <c r="AE248">
        <v>2</v>
      </c>
      <c r="AF248">
        <v>292.75</v>
      </c>
      <c r="AG248">
        <v>9.0234375</v>
      </c>
      <c r="AH248">
        <f t="shared" si="13"/>
        <v>283.7265625</v>
      </c>
      <c r="AI248">
        <f t="shared" si="14"/>
        <v>32.443290043290041</v>
      </c>
      <c r="AJ248">
        <f t="shared" si="15"/>
        <v>0.35149492053187775</v>
      </c>
      <c r="AK248">
        <f t="shared" si="16"/>
        <v>832.8712106479785</v>
      </c>
    </row>
    <row r="249" spans="1:37" x14ac:dyDescent="0.3">
      <c r="A249">
        <v>247</v>
      </c>
      <c r="B249">
        <v>497</v>
      </c>
      <c r="C249" t="s">
        <v>91</v>
      </c>
      <c r="D249">
        <v>3.25374885023385E-2</v>
      </c>
      <c r="E249">
        <v>5120</v>
      </c>
      <c r="F249">
        <v>5120</v>
      </c>
      <c r="G249">
        <v>1</v>
      </c>
      <c r="H249">
        <v>2.76987392731523</v>
      </c>
      <c r="I249">
        <v>7.0707523886738501</v>
      </c>
      <c r="J249">
        <v>-1.0463636774081599</v>
      </c>
      <c r="K249" t="b">
        <v>1</v>
      </c>
      <c r="L249">
        <v>356.8</v>
      </c>
      <c r="M249" t="s">
        <v>92</v>
      </c>
      <c r="N249">
        <v>7.0974262857107204</v>
      </c>
      <c r="O249">
        <v>4.04</v>
      </c>
      <c r="P249">
        <v>2.5529999999999999</v>
      </c>
      <c r="Q249" t="s">
        <v>900</v>
      </c>
      <c r="S249">
        <v>0</v>
      </c>
      <c r="T249">
        <v>10970</v>
      </c>
      <c r="U249">
        <v>5120</v>
      </c>
      <c r="V249">
        <v>69</v>
      </c>
      <c r="W249">
        <v>5120</v>
      </c>
      <c r="X249">
        <v>1</v>
      </c>
      <c r="Y249">
        <v>0.21462873959845499</v>
      </c>
      <c r="Z249">
        <v>356.8</v>
      </c>
      <c r="AA249">
        <v>30.75</v>
      </c>
      <c r="AB249" t="s">
        <v>94</v>
      </c>
      <c r="AC249">
        <v>18.890625</v>
      </c>
      <c r="AE249">
        <v>4</v>
      </c>
      <c r="AF249">
        <v>356.75</v>
      </c>
      <c r="AG249">
        <v>11.0234375</v>
      </c>
      <c r="AH249">
        <f t="shared" si="13"/>
        <v>345.7265625</v>
      </c>
      <c r="AI249">
        <f t="shared" si="14"/>
        <v>32.362863217576184</v>
      </c>
      <c r="AJ249">
        <f t="shared" si="15"/>
        <v>0.3512125520466336</v>
      </c>
      <c r="AK249">
        <f t="shared" si="16"/>
        <v>1015.7666573164821</v>
      </c>
    </row>
    <row r="250" spans="1:37" x14ac:dyDescent="0.3">
      <c r="A250">
        <v>248</v>
      </c>
      <c r="B250">
        <v>498</v>
      </c>
      <c r="C250" t="s">
        <v>91</v>
      </c>
      <c r="D250">
        <v>2.8540748968279201E-2</v>
      </c>
      <c r="E250">
        <v>5120</v>
      </c>
      <c r="F250">
        <v>5120</v>
      </c>
      <c r="G250">
        <v>1</v>
      </c>
      <c r="H250">
        <v>5.0783004803044696</v>
      </c>
      <c r="I250">
        <v>7.7364733879638496</v>
      </c>
      <c r="J250">
        <v>-1.06886612208361</v>
      </c>
      <c r="K250" t="b">
        <v>1</v>
      </c>
      <c r="L250">
        <v>33.380000000000003</v>
      </c>
      <c r="M250" t="s">
        <v>92</v>
      </c>
      <c r="N250">
        <v>7.7782783039821402</v>
      </c>
      <c r="O250">
        <v>3.7909999999999999</v>
      </c>
      <c r="P250">
        <v>1.5229999999999999</v>
      </c>
      <c r="Q250" t="s">
        <v>901</v>
      </c>
      <c r="S250">
        <v>0</v>
      </c>
      <c r="T250">
        <v>6176</v>
      </c>
      <c r="U250">
        <v>5120</v>
      </c>
      <c r="V250">
        <v>263</v>
      </c>
      <c r="W250">
        <v>5120</v>
      </c>
      <c r="X250">
        <v>1</v>
      </c>
      <c r="Y250">
        <v>0.25147878084523501</v>
      </c>
      <c r="Z250">
        <v>33.380000000000003</v>
      </c>
      <c r="AA250">
        <v>185</v>
      </c>
      <c r="AB250" t="s">
        <v>94</v>
      </c>
      <c r="AC250">
        <v>5.77734375</v>
      </c>
      <c r="AE250">
        <v>4</v>
      </c>
      <c r="AF250">
        <v>33.375</v>
      </c>
      <c r="AG250">
        <v>3.90625</v>
      </c>
      <c r="AH250">
        <f t="shared" si="13"/>
        <v>29.46875</v>
      </c>
      <c r="AI250">
        <f t="shared" si="14"/>
        <v>8.5440000000000005</v>
      </c>
      <c r="AJ250">
        <f t="shared" si="15"/>
        <v>0.34339766778455089</v>
      </c>
      <c r="AK250">
        <f t="shared" si="16"/>
        <v>97.190526118947361</v>
      </c>
    </row>
    <row r="251" spans="1:37" x14ac:dyDescent="0.3">
      <c r="A251">
        <v>249</v>
      </c>
      <c r="B251">
        <v>499</v>
      </c>
      <c r="C251" t="s">
        <v>91</v>
      </c>
      <c r="D251">
        <v>2.73038203855702E-2</v>
      </c>
      <c r="E251">
        <v>5120</v>
      </c>
      <c r="F251">
        <v>5120</v>
      </c>
      <c r="G251">
        <v>1</v>
      </c>
      <c r="H251">
        <v>6.2413371550915198</v>
      </c>
      <c r="I251">
        <v>8.3502264672611197</v>
      </c>
      <c r="J251">
        <v>-1.0720807570372399</v>
      </c>
      <c r="K251" t="b">
        <v>1</v>
      </c>
      <c r="L251">
        <v>21.75</v>
      </c>
      <c r="M251" t="s">
        <v>92</v>
      </c>
      <c r="N251">
        <v>8.3732562806855295</v>
      </c>
      <c r="O251">
        <v>3.7829999999999999</v>
      </c>
      <c r="P251">
        <v>1.3380000000000001</v>
      </c>
      <c r="Q251" t="s">
        <v>902</v>
      </c>
      <c r="S251">
        <v>0</v>
      </c>
      <c r="T251">
        <v>6076</v>
      </c>
      <c r="U251">
        <v>5120</v>
      </c>
      <c r="V251">
        <v>254</v>
      </c>
      <c r="W251">
        <v>5120</v>
      </c>
      <c r="X251">
        <v>1</v>
      </c>
      <c r="Y251">
        <v>0.32887074246484899</v>
      </c>
      <c r="Z251">
        <v>21.75</v>
      </c>
      <c r="AA251">
        <v>279.2</v>
      </c>
      <c r="AB251" t="s">
        <v>94</v>
      </c>
      <c r="AC251">
        <v>4.6640625</v>
      </c>
      <c r="AD251" t="s">
        <v>98</v>
      </c>
      <c r="AE251">
        <v>2</v>
      </c>
      <c r="AF251">
        <v>21.75</v>
      </c>
      <c r="AG251">
        <v>3.78515625</v>
      </c>
      <c r="AH251">
        <f t="shared" si="13"/>
        <v>17.96484375</v>
      </c>
      <c r="AI251">
        <f t="shared" si="14"/>
        <v>5.7461300309597521</v>
      </c>
      <c r="AJ251">
        <f t="shared" si="15"/>
        <v>0.34229554205374696</v>
      </c>
      <c r="AK251">
        <f t="shared" si="16"/>
        <v>63.541581258995286</v>
      </c>
    </row>
    <row r="252" spans="1:37" x14ac:dyDescent="0.3">
      <c r="A252">
        <v>250</v>
      </c>
      <c r="B252">
        <v>502</v>
      </c>
      <c r="C252" t="s">
        <v>91</v>
      </c>
      <c r="D252">
        <v>1.6927461347388501E-2</v>
      </c>
      <c r="E252">
        <v>5120</v>
      </c>
      <c r="F252">
        <v>13824</v>
      </c>
      <c r="G252">
        <v>2.7</v>
      </c>
      <c r="H252">
        <v>4.1384773614825097</v>
      </c>
      <c r="I252">
        <v>7.9940509970824198</v>
      </c>
      <c r="J252">
        <v>-1.0897612492822299</v>
      </c>
      <c r="K252" t="b">
        <v>1</v>
      </c>
      <c r="L252">
        <v>85.44</v>
      </c>
      <c r="M252" t="s">
        <v>92</v>
      </c>
      <c r="N252">
        <v>8.1353422245286993</v>
      </c>
      <c r="O252">
        <v>4.3360000000000003</v>
      </c>
      <c r="P252">
        <v>1.9319999999999999</v>
      </c>
      <c r="Q252" t="s">
        <v>903</v>
      </c>
      <c r="S252">
        <v>0</v>
      </c>
      <c r="T252">
        <v>21650</v>
      </c>
      <c r="U252">
        <v>5120</v>
      </c>
      <c r="V252">
        <v>512</v>
      </c>
      <c r="W252">
        <v>5120</v>
      </c>
      <c r="X252">
        <v>1</v>
      </c>
      <c r="Y252">
        <v>0.13870241405654599</v>
      </c>
      <c r="Z252">
        <v>85.44</v>
      </c>
      <c r="AA252">
        <v>253.4</v>
      </c>
      <c r="AB252" t="s">
        <v>94</v>
      </c>
      <c r="AC252">
        <v>9.2421875</v>
      </c>
      <c r="AE252">
        <v>0</v>
      </c>
      <c r="AF252">
        <v>85.4375</v>
      </c>
      <c r="AG252">
        <v>8.4375</v>
      </c>
      <c r="AH252">
        <f t="shared" si="13"/>
        <v>77</v>
      </c>
      <c r="AI252">
        <f t="shared" si="14"/>
        <v>10.125925925925927</v>
      </c>
      <c r="AJ252">
        <f t="shared" si="15"/>
        <v>0.33629677521918494</v>
      </c>
      <c r="AK252">
        <f t="shared" si="16"/>
        <v>254.0538782874597</v>
      </c>
    </row>
    <row r="253" spans="1:37" x14ac:dyDescent="0.3">
      <c r="A253">
        <v>251</v>
      </c>
      <c r="B253">
        <v>503</v>
      </c>
      <c r="C253" t="s">
        <v>91</v>
      </c>
      <c r="D253">
        <v>4.0409470924756302E-2</v>
      </c>
      <c r="E253">
        <v>5120</v>
      </c>
      <c r="F253">
        <v>13824</v>
      </c>
      <c r="G253">
        <v>2.7</v>
      </c>
      <c r="H253">
        <v>10.975445499817299</v>
      </c>
      <c r="I253">
        <v>14.5231725119652</v>
      </c>
      <c r="J253">
        <v>-1.09377954297428</v>
      </c>
      <c r="K253" t="b">
        <v>1</v>
      </c>
      <c r="L253">
        <v>21.03</v>
      </c>
      <c r="M253" t="s">
        <v>92</v>
      </c>
      <c r="N253">
        <v>15.0006199362457</v>
      </c>
      <c r="O253">
        <v>4.2850000000000001</v>
      </c>
      <c r="P253">
        <v>1.323</v>
      </c>
      <c r="Q253" t="s">
        <v>905</v>
      </c>
      <c r="S253">
        <v>0</v>
      </c>
      <c r="T253">
        <v>19260</v>
      </c>
      <c r="U253">
        <v>5120</v>
      </c>
      <c r="V253">
        <v>35</v>
      </c>
      <c r="W253">
        <v>5120</v>
      </c>
      <c r="X253">
        <v>1</v>
      </c>
      <c r="Y253">
        <v>1.6861580413966</v>
      </c>
      <c r="Z253">
        <v>21.03</v>
      </c>
      <c r="AA253">
        <v>916</v>
      </c>
      <c r="AB253" t="s">
        <v>94</v>
      </c>
      <c r="AC253">
        <v>4.5859375</v>
      </c>
      <c r="AD253" t="s">
        <v>98</v>
      </c>
      <c r="AE253">
        <v>0</v>
      </c>
      <c r="AF253">
        <v>21.03125</v>
      </c>
      <c r="AG253">
        <v>13.625</v>
      </c>
      <c r="AH253">
        <f t="shared" si="13"/>
        <v>7.40625</v>
      </c>
      <c r="AI253">
        <f t="shared" si="14"/>
        <v>1.5435779816513762</v>
      </c>
      <c r="AJ253">
        <f t="shared" si="15"/>
        <v>0.33494814741462003</v>
      </c>
      <c r="AK253">
        <f t="shared" si="16"/>
        <v>62.789569556765414</v>
      </c>
    </row>
    <row r="254" spans="1:37" x14ac:dyDescent="0.3">
      <c r="A254">
        <v>252</v>
      </c>
      <c r="B254">
        <v>504</v>
      </c>
      <c r="C254" t="s">
        <v>91</v>
      </c>
      <c r="D254">
        <v>2.2204968182128401E-2</v>
      </c>
      <c r="E254">
        <v>5120</v>
      </c>
      <c r="F254">
        <v>13824</v>
      </c>
      <c r="G254">
        <v>2.7</v>
      </c>
      <c r="H254">
        <v>4.8511286996160496</v>
      </c>
      <c r="I254">
        <v>7.09667069533677</v>
      </c>
      <c r="J254">
        <v>-1.09217222549746</v>
      </c>
      <c r="K254" t="b">
        <v>1</v>
      </c>
      <c r="L254">
        <v>29.06</v>
      </c>
      <c r="M254" t="s">
        <v>92</v>
      </c>
      <c r="N254">
        <v>8.1189089693067409</v>
      </c>
      <c r="O254">
        <v>4.28</v>
      </c>
      <c r="P254">
        <v>1.4630000000000001</v>
      </c>
      <c r="Q254" t="s">
        <v>904</v>
      </c>
      <c r="R254" t="s">
        <v>1941</v>
      </c>
      <c r="S254">
        <v>0</v>
      </c>
      <c r="T254">
        <v>19170</v>
      </c>
      <c r="U254">
        <v>5120</v>
      </c>
      <c r="V254">
        <v>523</v>
      </c>
      <c r="W254">
        <v>5120</v>
      </c>
      <c r="X254">
        <v>1</v>
      </c>
      <c r="Y254">
        <v>0.16839810032517799</v>
      </c>
      <c r="Z254">
        <v>29.06</v>
      </c>
      <c r="AA254">
        <v>659.5</v>
      </c>
      <c r="AB254" t="s">
        <v>94</v>
      </c>
      <c r="AC254">
        <v>5.390625</v>
      </c>
      <c r="AE254">
        <v>0</v>
      </c>
      <c r="AF254">
        <v>29.0625</v>
      </c>
      <c r="AG254">
        <v>7.4453125</v>
      </c>
      <c r="AH254">
        <f t="shared" si="13"/>
        <v>21.6171875</v>
      </c>
      <c r="AI254">
        <f t="shared" si="14"/>
        <v>3.9034627492130114</v>
      </c>
      <c r="AJ254">
        <f t="shared" si="15"/>
        <v>0.33548694832184744</v>
      </c>
      <c r="AK254">
        <f t="shared" si="16"/>
        <v>86.627811142504001</v>
      </c>
    </row>
    <row r="255" spans="1:37" x14ac:dyDescent="0.3">
      <c r="A255">
        <v>253</v>
      </c>
      <c r="B255">
        <v>510</v>
      </c>
      <c r="C255" t="s">
        <v>91</v>
      </c>
      <c r="D255">
        <v>2.0479018082535001E-2</v>
      </c>
      <c r="E255">
        <v>5120</v>
      </c>
      <c r="F255">
        <v>5120</v>
      </c>
      <c r="G255">
        <v>1</v>
      </c>
      <c r="H255">
        <v>2.9502600853669101</v>
      </c>
      <c r="I255">
        <v>7.2373567719157101</v>
      </c>
      <c r="J255">
        <v>-1.04797099488498</v>
      </c>
      <c r="K255" t="b">
        <v>1</v>
      </c>
      <c r="L255">
        <v>283.2</v>
      </c>
      <c r="M255" t="s">
        <v>92</v>
      </c>
      <c r="N255">
        <v>7.2716058242826298</v>
      </c>
      <c r="O255">
        <v>4.0350000000000001</v>
      </c>
      <c r="P255">
        <v>2.4529999999999998</v>
      </c>
      <c r="Q255" t="s">
        <v>906</v>
      </c>
      <c r="S255">
        <v>0</v>
      </c>
      <c r="T255">
        <v>10800</v>
      </c>
      <c r="U255">
        <v>5120</v>
      </c>
      <c r="V255">
        <v>95</v>
      </c>
      <c r="W255">
        <v>5120</v>
      </c>
      <c r="X255">
        <v>1</v>
      </c>
      <c r="Y255">
        <v>0.20009246285221899</v>
      </c>
      <c r="Z255">
        <v>283.2</v>
      </c>
      <c r="AA255">
        <v>38.119999999999997</v>
      </c>
      <c r="AB255" t="s">
        <v>94</v>
      </c>
      <c r="AC255">
        <v>16.828125</v>
      </c>
      <c r="AE255">
        <v>3</v>
      </c>
      <c r="AF255">
        <v>283.25</v>
      </c>
      <c r="AG255">
        <v>9.828125</v>
      </c>
      <c r="AH255">
        <f t="shared" si="13"/>
        <v>273.421875</v>
      </c>
      <c r="AI255">
        <f t="shared" si="14"/>
        <v>28.820349761526231</v>
      </c>
      <c r="AJ255">
        <f t="shared" si="15"/>
        <v>0.35064849540413545</v>
      </c>
      <c r="AK255">
        <f t="shared" si="16"/>
        <v>807.78900726080064</v>
      </c>
    </row>
    <row r="256" spans="1:37" x14ac:dyDescent="0.3">
      <c r="A256">
        <v>254</v>
      </c>
      <c r="B256">
        <v>511</v>
      </c>
      <c r="C256" t="s">
        <v>91</v>
      </c>
      <c r="D256">
        <v>2.7380820673277999E-2</v>
      </c>
      <c r="E256">
        <v>5120</v>
      </c>
      <c r="F256">
        <v>5120</v>
      </c>
      <c r="G256">
        <v>1</v>
      </c>
      <c r="H256">
        <v>3.4690309843628802</v>
      </c>
      <c r="I256">
        <v>8.8758409951472093</v>
      </c>
      <c r="J256">
        <v>-1.0463636774081599</v>
      </c>
      <c r="K256" t="b">
        <v>1</v>
      </c>
      <c r="L256">
        <v>362.2</v>
      </c>
      <c r="M256" t="s">
        <v>92</v>
      </c>
      <c r="N256">
        <v>8.8827922681972105</v>
      </c>
      <c r="O256">
        <v>4.05</v>
      </c>
      <c r="P256">
        <v>2.5590000000000002</v>
      </c>
      <c r="Q256" t="s">
        <v>907</v>
      </c>
      <c r="S256">
        <v>0</v>
      </c>
      <c r="T256">
        <v>11250</v>
      </c>
      <c r="U256">
        <v>5120</v>
      </c>
      <c r="V256">
        <v>595</v>
      </c>
      <c r="W256">
        <v>5120</v>
      </c>
      <c r="X256">
        <v>1</v>
      </c>
      <c r="Y256">
        <v>0.101220401850764</v>
      </c>
      <c r="Z256">
        <v>362.2</v>
      </c>
      <c r="AA256">
        <v>31.05</v>
      </c>
      <c r="AB256" t="s">
        <v>94</v>
      </c>
      <c r="AC256">
        <v>19.03125</v>
      </c>
      <c r="AE256">
        <v>4</v>
      </c>
      <c r="AF256">
        <v>362.25</v>
      </c>
      <c r="AG256">
        <v>5.01953125</v>
      </c>
      <c r="AH256">
        <f t="shared" si="13"/>
        <v>357.23046875</v>
      </c>
      <c r="AI256">
        <f t="shared" si="14"/>
        <v>72.168093385214007</v>
      </c>
      <c r="AJ256">
        <f t="shared" si="15"/>
        <v>0.3512125520466336</v>
      </c>
      <c r="AK256">
        <f t="shared" si="16"/>
        <v>1031.4266898749702</v>
      </c>
    </row>
    <row r="257" spans="1:37" x14ac:dyDescent="0.3">
      <c r="A257">
        <v>255</v>
      </c>
      <c r="B257">
        <v>512</v>
      </c>
      <c r="C257" t="s">
        <v>91</v>
      </c>
      <c r="D257">
        <v>4.0580525887553703E-2</v>
      </c>
      <c r="E257">
        <v>5120</v>
      </c>
      <c r="F257">
        <v>5120</v>
      </c>
      <c r="G257">
        <v>1</v>
      </c>
      <c r="H257">
        <v>6.0574859159360699</v>
      </c>
      <c r="I257">
        <v>8.3645362159507908</v>
      </c>
      <c r="J257">
        <v>-1.07127709829883</v>
      </c>
      <c r="K257" t="b">
        <v>1</v>
      </c>
      <c r="L257">
        <v>24.03</v>
      </c>
      <c r="M257" t="s">
        <v>92</v>
      </c>
      <c r="N257">
        <v>8.4305046176677596</v>
      </c>
      <c r="O257">
        <v>3.7989999999999999</v>
      </c>
      <c r="P257">
        <v>1.381</v>
      </c>
      <c r="Q257" t="s">
        <v>908</v>
      </c>
      <c r="S257">
        <v>0</v>
      </c>
      <c r="T257">
        <v>6296</v>
      </c>
      <c r="U257">
        <v>5120</v>
      </c>
      <c r="V257">
        <v>278</v>
      </c>
      <c r="W257">
        <v>5120</v>
      </c>
      <c r="X257">
        <v>1</v>
      </c>
      <c r="Y257">
        <v>0.30332784807346103</v>
      </c>
      <c r="Z257">
        <v>24.03</v>
      </c>
      <c r="AA257">
        <v>262</v>
      </c>
      <c r="AB257" t="s">
        <v>94</v>
      </c>
      <c r="AC257">
        <v>4.90234375</v>
      </c>
      <c r="AD257" t="s">
        <v>98</v>
      </c>
      <c r="AE257">
        <v>3</v>
      </c>
      <c r="AF257">
        <v>24.03125</v>
      </c>
      <c r="AG257">
        <v>3.8828125</v>
      </c>
      <c r="AH257">
        <f t="shared" si="13"/>
        <v>20.1484375</v>
      </c>
      <c r="AI257">
        <f t="shared" si="14"/>
        <v>6.1891348088531188</v>
      </c>
      <c r="AJ257">
        <f t="shared" si="15"/>
        <v>0.34257074142561539</v>
      </c>
      <c r="AK257">
        <f t="shared" si="16"/>
        <v>70.149744546172982</v>
      </c>
    </row>
    <row r="258" spans="1:37" x14ac:dyDescent="0.3">
      <c r="A258">
        <v>256</v>
      </c>
      <c r="B258">
        <v>513</v>
      </c>
      <c r="C258" t="s">
        <v>91</v>
      </c>
      <c r="D258">
        <v>3.7203874137078201E-2</v>
      </c>
      <c r="E258">
        <v>5120</v>
      </c>
      <c r="F258">
        <v>5120</v>
      </c>
      <c r="G258">
        <v>1</v>
      </c>
      <c r="H258">
        <v>4.2571910069054404</v>
      </c>
      <c r="I258">
        <v>5.8037486773828002</v>
      </c>
      <c r="J258">
        <v>-1.07127709829883</v>
      </c>
      <c r="K258" t="b">
        <v>1</v>
      </c>
      <c r="L258">
        <v>23.08</v>
      </c>
      <c r="M258" t="s">
        <v>92</v>
      </c>
      <c r="N258">
        <v>6.0567407027332196</v>
      </c>
      <c r="O258">
        <v>3.7930000000000001</v>
      </c>
      <c r="P258">
        <v>1.363</v>
      </c>
      <c r="Q258" t="s">
        <v>909</v>
      </c>
      <c r="S258">
        <v>0</v>
      </c>
      <c r="T258">
        <v>6216</v>
      </c>
      <c r="U258">
        <v>5120</v>
      </c>
      <c r="V258">
        <v>27</v>
      </c>
      <c r="W258">
        <v>5120</v>
      </c>
      <c r="X258">
        <v>1</v>
      </c>
      <c r="Y258">
        <v>0.63878771168114501</v>
      </c>
      <c r="Z258">
        <v>23.08</v>
      </c>
      <c r="AA258">
        <v>269.2</v>
      </c>
      <c r="AB258" t="s">
        <v>94</v>
      </c>
      <c r="AC258">
        <v>4.8046875</v>
      </c>
      <c r="AE258">
        <v>3</v>
      </c>
      <c r="AF258">
        <v>23.078125</v>
      </c>
      <c r="AG258">
        <v>5.7421875</v>
      </c>
      <c r="AH258">
        <f t="shared" si="13"/>
        <v>17.3359375</v>
      </c>
      <c r="AI258">
        <f t="shared" si="14"/>
        <v>4.019047619047619</v>
      </c>
      <c r="AJ258">
        <f t="shared" si="15"/>
        <v>0.34257074142561539</v>
      </c>
      <c r="AK258">
        <f t="shared" si="16"/>
        <v>67.367472493301364</v>
      </c>
    </row>
    <row r="259" spans="1:37" x14ac:dyDescent="0.3">
      <c r="A259">
        <v>257</v>
      </c>
      <c r="B259">
        <v>516</v>
      </c>
      <c r="C259" t="s">
        <v>91</v>
      </c>
      <c r="D259">
        <v>1.55077941989216E-2</v>
      </c>
      <c r="E259">
        <v>5120</v>
      </c>
      <c r="F259">
        <v>13824</v>
      </c>
      <c r="G259">
        <v>2.7</v>
      </c>
      <c r="H259">
        <v>4.2999269471231996</v>
      </c>
      <c r="I259">
        <v>8.6418453683394105</v>
      </c>
      <c r="J259">
        <v>-1.0897612492822299</v>
      </c>
      <c r="K259" t="b">
        <v>1</v>
      </c>
      <c r="L259">
        <v>102.06</v>
      </c>
      <c r="M259" t="s">
        <v>92</v>
      </c>
      <c r="N259">
        <v>8.7102864444981698</v>
      </c>
      <c r="O259">
        <v>4.3360000000000003</v>
      </c>
      <c r="P259">
        <v>2.0099999999999998</v>
      </c>
      <c r="Q259" t="s">
        <v>910</v>
      </c>
      <c r="S259">
        <v>0</v>
      </c>
      <c r="T259">
        <v>21710</v>
      </c>
      <c r="U259">
        <v>5120</v>
      </c>
      <c r="V259">
        <v>514</v>
      </c>
      <c r="W259">
        <v>5120</v>
      </c>
      <c r="X259">
        <v>1</v>
      </c>
      <c r="Y259">
        <v>0.14555353793484299</v>
      </c>
      <c r="Z259">
        <v>102.06</v>
      </c>
      <c r="AA259">
        <v>212.8</v>
      </c>
      <c r="AB259" t="s">
        <v>94</v>
      </c>
      <c r="AC259">
        <v>10.1015625</v>
      </c>
      <c r="AE259">
        <v>0</v>
      </c>
      <c r="AF259">
        <v>102.0625</v>
      </c>
      <c r="AG259">
        <v>8.4375</v>
      </c>
      <c r="AH259">
        <f t="shared" ref="AH259:AH283" si="17">AF259-AG259</f>
        <v>93.625</v>
      </c>
      <c r="AI259">
        <f t="shared" ref="AI259:AI283" si="18">AF259/AG259</f>
        <v>12.096296296296297</v>
      </c>
      <c r="AJ259">
        <f t="shared" ref="AJ259:AJ283" si="19">EXP(J259)</f>
        <v>0.33629677521918494</v>
      </c>
      <c r="AK259">
        <f t="shared" ref="AK259:AK283" si="20">AF259/AJ259</f>
        <v>303.48938057309562</v>
      </c>
    </row>
    <row r="260" spans="1:37" x14ac:dyDescent="0.3">
      <c r="A260">
        <v>258</v>
      </c>
      <c r="B260">
        <v>517</v>
      </c>
      <c r="C260" t="s">
        <v>91</v>
      </c>
      <c r="D260">
        <v>3.1095066307385701E-2</v>
      </c>
      <c r="E260">
        <v>5120</v>
      </c>
      <c r="F260">
        <v>13824</v>
      </c>
      <c r="G260">
        <v>2.7</v>
      </c>
      <c r="H260">
        <v>8.3573369820468901</v>
      </c>
      <c r="I260">
        <v>12.0055104497958</v>
      </c>
      <c r="J260">
        <v>-1.09377954297428</v>
      </c>
      <c r="K260" t="b">
        <v>1</v>
      </c>
      <c r="L260">
        <v>27.31</v>
      </c>
      <c r="M260" t="s">
        <v>92</v>
      </c>
      <c r="N260">
        <v>12.206333554721001</v>
      </c>
      <c r="O260">
        <v>4.2930000000000001</v>
      </c>
      <c r="P260">
        <v>1.4370000000000001</v>
      </c>
      <c r="Q260" t="s">
        <v>912</v>
      </c>
      <c r="S260">
        <v>0</v>
      </c>
      <c r="T260">
        <v>19710</v>
      </c>
      <c r="U260">
        <v>5120</v>
      </c>
      <c r="V260">
        <v>74</v>
      </c>
      <c r="W260">
        <v>5120</v>
      </c>
      <c r="X260">
        <v>1</v>
      </c>
      <c r="Y260">
        <v>0.85527305160552902</v>
      </c>
      <c r="Z260">
        <v>27.31</v>
      </c>
      <c r="AA260">
        <v>721.5</v>
      </c>
      <c r="AB260" t="s">
        <v>94</v>
      </c>
      <c r="AC260">
        <v>5.2265625</v>
      </c>
      <c r="AD260" t="s">
        <v>98</v>
      </c>
      <c r="AE260">
        <v>0</v>
      </c>
      <c r="AF260">
        <v>27.3125</v>
      </c>
      <c r="AG260">
        <v>12.015625</v>
      </c>
      <c r="AH260">
        <f t="shared" si="17"/>
        <v>15.296875</v>
      </c>
      <c r="AI260">
        <f t="shared" si="18"/>
        <v>2.2730819245773732</v>
      </c>
      <c r="AJ260">
        <f t="shared" si="19"/>
        <v>0.33494814741462003</v>
      </c>
      <c r="AK260">
        <f t="shared" si="20"/>
        <v>81.542472202991036</v>
      </c>
    </row>
    <row r="261" spans="1:37" x14ac:dyDescent="0.3">
      <c r="A261">
        <v>259</v>
      </c>
      <c r="B261">
        <v>518</v>
      </c>
      <c r="C261" t="s">
        <v>91</v>
      </c>
      <c r="D261">
        <v>1.87136935913664E-2</v>
      </c>
      <c r="E261">
        <v>5120</v>
      </c>
      <c r="F261">
        <v>13824</v>
      </c>
      <c r="G261">
        <v>2.7</v>
      </c>
      <c r="H261">
        <v>4.7254625967331796</v>
      </c>
      <c r="I261">
        <v>6.9958997037573196</v>
      </c>
      <c r="J261">
        <v>-1.09136856675905</v>
      </c>
      <c r="K261" t="b">
        <v>1</v>
      </c>
      <c r="L261">
        <v>30.2</v>
      </c>
      <c r="M261" t="s">
        <v>92</v>
      </c>
      <c r="N261">
        <v>8.1008662148296597</v>
      </c>
      <c r="O261">
        <v>4.2930000000000001</v>
      </c>
      <c r="P261">
        <v>1.48</v>
      </c>
      <c r="Q261" t="s">
        <v>911</v>
      </c>
      <c r="R261" t="s">
        <v>1941</v>
      </c>
      <c r="S261">
        <v>0</v>
      </c>
      <c r="T261">
        <v>19630</v>
      </c>
      <c r="U261">
        <v>5120</v>
      </c>
      <c r="V261">
        <v>480</v>
      </c>
      <c r="W261">
        <v>5120</v>
      </c>
      <c r="X261">
        <v>1</v>
      </c>
      <c r="Y261">
        <v>0.170043325114378</v>
      </c>
      <c r="Z261">
        <v>30.2</v>
      </c>
      <c r="AA261">
        <v>650</v>
      </c>
      <c r="AB261" t="s">
        <v>94</v>
      </c>
      <c r="AC261">
        <v>5.49609375</v>
      </c>
      <c r="AE261">
        <v>0</v>
      </c>
      <c r="AF261">
        <v>30.203125</v>
      </c>
      <c r="AG261">
        <v>7.87890625</v>
      </c>
      <c r="AH261">
        <f t="shared" si="17"/>
        <v>22.32421875</v>
      </c>
      <c r="AI261">
        <f t="shared" si="18"/>
        <v>3.8334159643034211</v>
      </c>
      <c r="AJ261">
        <f t="shared" si="19"/>
        <v>0.33575667370855355</v>
      </c>
      <c r="AK261">
        <f t="shared" si="20"/>
        <v>89.955397360819646</v>
      </c>
    </row>
    <row r="262" spans="1:37" x14ac:dyDescent="0.3">
      <c r="A262">
        <v>260</v>
      </c>
      <c r="B262">
        <v>524</v>
      </c>
      <c r="C262" t="s">
        <v>91</v>
      </c>
      <c r="D262">
        <v>2.98122248383558E-2</v>
      </c>
      <c r="E262">
        <v>5120</v>
      </c>
      <c r="F262">
        <v>5120</v>
      </c>
      <c r="G262">
        <v>1</v>
      </c>
      <c r="H262">
        <v>2.73265851147911</v>
      </c>
      <c r="I262">
        <v>6.6768667926960301</v>
      </c>
      <c r="J262">
        <v>-1.04556001866975</v>
      </c>
      <c r="K262" t="b">
        <v>1</v>
      </c>
      <c r="L262">
        <v>277.5</v>
      </c>
      <c r="M262" t="s">
        <v>92</v>
      </c>
      <c r="N262">
        <v>6.7631632700070003</v>
      </c>
      <c r="O262">
        <v>4.0350000000000001</v>
      </c>
      <c r="P262">
        <v>2.4430000000000001</v>
      </c>
      <c r="Q262" t="s">
        <v>913</v>
      </c>
      <c r="S262">
        <v>0</v>
      </c>
      <c r="T262">
        <v>10880</v>
      </c>
      <c r="U262">
        <v>5120</v>
      </c>
      <c r="V262">
        <v>85</v>
      </c>
      <c r="W262">
        <v>5120</v>
      </c>
      <c r="X262">
        <v>1</v>
      </c>
      <c r="Y262">
        <v>0.18793320206927699</v>
      </c>
      <c r="Z262">
        <v>277.5</v>
      </c>
      <c r="AA262">
        <v>39.22</v>
      </c>
      <c r="AB262" t="s">
        <v>94</v>
      </c>
      <c r="AC262">
        <v>16.65625</v>
      </c>
      <c r="AE262">
        <v>3</v>
      </c>
      <c r="AF262">
        <v>277.5</v>
      </c>
      <c r="AG262">
        <v>10.0625</v>
      </c>
      <c r="AH262">
        <f t="shared" si="17"/>
        <v>267.4375</v>
      </c>
      <c r="AI262">
        <f t="shared" si="18"/>
        <v>27.577639751552795</v>
      </c>
      <c r="AJ262">
        <f t="shared" si="19"/>
        <v>0.35149492053187775</v>
      </c>
      <c r="AK262">
        <f t="shared" si="20"/>
        <v>789.48509292848507</v>
      </c>
    </row>
    <row r="263" spans="1:37" x14ac:dyDescent="0.3">
      <c r="A263">
        <v>261</v>
      </c>
      <c r="B263">
        <v>525</v>
      </c>
      <c r="C263" t="s">
        <v>91</v>
      </c>
      <c r="D263">
        <v>3.1314625099359998E-2</v>
      </c>
      <c r="E263">
        <v>5120</v>
      </c>
      <c r="F263">
        <v>5120</v>
      </c>
      <c r="G263">
        <v>1</v>
      </c>
      <c r="H263">
        <v>2.7595183320526799</v>
      </c>
      <c r="I263">
        <v>7.0766554101272998</v>
      </c>
      <c r="J263">
        <v>-1.0447563599313401</v>
      </c>
      <c r="K263" t="b">
        <v>1</v>
      </c>
      <c r="L263">
        <v>366.2</v>
      </c>
      <c r="M263" t="s">
        <v>92</v>
      </c>
      <c r="N263">
        <v>7.1086890192401198</v>
      </c>
      <c r="O263">
        <v>4.0599999999999996</v>
      </c>
      <c r="P263">
        <v>2.5640000000000001</v>
      </c>
      <c r="Q263" t="s">
        <v>914</v>
      </c>
      <c r="S263">
        <v>0</v>
      </c>
      <c r="T263">
        <v>11460</v>
      </c>
      <c r="U263">
        <v>5120</v>
      </c>
      <c r="V263">
        <v>60</v>
      </c>
      <c r="W263">
        <v>5120</v>
      </c>
      <c r="X263">
        <v>1</v>
      </c>
      <c r="Y263">
        <v>0.22715283991289001</v>
      </c>
      <c r="Z263">
        <v>366.2</v>
      </c>
      <c r="AA263">
        <v>31.28</v>
      </c>
      <c r="AB263" t="s">
        <v>94</v>
      </c>
      <c r="AC263">
        <v>19.140625</v>
      </c>
      <c r="AE263">
        <v>2</v>
      </c>
      <c r="AF263">
        <v>366.25</v>
      </c>
      <c r="AG263">
        <v>12.453125</v>
      </c>
      <c r="AH263">
        <f t="shared" si="17"/>
        <v>353.796875</v>
      </c>
      <c r="AI263">
        <f t="shared" si="18"/>
        <v>29.410288582183188</v>
      </c>
      <c r="AJ263">
        <f t="shared" si="19"/>
        <v>0.3517775160362332</v>
      </c>
      <c r="AK263">
        <f t="shared" si="20"/>
        <v>1041.141014715324</v>
      </c>
    </row>
    <row r="264" spans="1:37" x14ac:dyDescent="0.3">
      <c r="A264">
        <v>262</v>
      </c>
      <c r="B264">
        <v>526</v>
      </c>
      <c r="C264" t="s">
        <v>91</v>
      </c>
      <c r="D264">
        <v>3.2852080739362001E-2</v>
      </c>
      <c r="E264">
        <v>5120</v>
      </c>
      <c r="F264">
        <v>5120</v>
      </c>
      <c r="G264">
        <v>1</v>
      </c>
      <c r="H264">
        <v>5.9330201457582703</v>
      </c>
      <c r="I264">
        <v>8.3896612998613094</v>
      </c>
      <c r="J264">
        <v>-1.0704734395604201</v>
      </c>
      <c r="K264" t="b">
        <v>1</v>
      </c>
      <c r="L264">
        <v>25.95</v>
      </c>
      <c r="M264" t="s">
        <v>92</v>
      </c>
      <c r="N264">
        <v>8.4661098688370409</v>
      </c>
      <c r="O264">
        <v>3.8119999999999998</v>
      </c>
      <c r="P264">
        <v>1.4139999999999999</v>
      </c>
      <c r="Q264" t="s">
        <v>915</v>
      </c>
      <c r="S264">
        <v>0</v>
      </c>
      <c r="T264">
        <v>6500</v>
      </c>
      <c r="U264">
        <v>5120</v>
      </c>
      <c r="V264">
        <v>261</v>
      </c>
      <c r="W264">
        <v>5120</v>
      </c>
      <c r="X264">
        <v>1</v>
      </c>
      <c r="Y264">
        <v>0.30534628140026399</v>
      </c>
      <c r="Z264">
        <v>25.95</v>
      </c>
      <c r="AA264">
        <v>250.5</v>
      </c>
      <c r="AB264" t="s">
        <v>94</v>
      </c>
      <c r="AC264">
        <v>5.09375</v>
      </c>
      <c r="AE264">
        <v>3</v>
      </c>
      <c r="AF264">
        <v>25.953125</v>
      </c>
      <c r="AG264">
        <v>4.1015625</v>
      </c>
      <c r="AH264">
        <f t="shared" si="17"/>
        <v>21.8515625</v>
      </c>
      <c r="AI264">
        <f t="shared" si="18"/>
        <v>6.3276190476190477</v>
      </c>
      <c r="AJ264">
        <f t="shared" si="19"/>
        <v>0.34284616205275875</v>
      </c>
      <c r="AK264">
        <f t="shared" si="20"/>
        <v>75.69903902265709</v>
      </c>
    </row>
    <row r="265" spans="1:37" x14ac:dyDescent="0.3">
      <c r="A265">
        <v>263</v>
      </c>
      <c r="B265">
        <v>527</v>
      </c>
      <c r="C265" t="s">
        <v>91</v>
      </c>
      <c r="D265">
        <v>3.5130154457287198E-2</v>
      </c>
      <c r="E265">
        <v>5120</v>
      </c>
      <c r="F265">
        <v>5120</v>
      </c>
      <c r="G265">
        <v>1</v>
      </c>
      <c r="H265">
        <v>6.0591391520627296</v>
      </c>
      <c r="I265">
        <v>9.9644436836656602</v>
      </c>
      <c r="J265">
        <v>-1.0696697808220099</v>
      </c>
      <c r="K265" t="b">
        <v>1</v>
      </c>
      <c r="L265">
        <v>44.16</v>
      </c>
      <c r="M265" t="s">
        <v>92</v>
      </c>
      <c r="N265">
        <v>9.9678902163996703</v>
      </c>
      <c r="O265">
        <v>3.8090000000000002</v>
      </c>
      <c r="P265">
        <v>1.645</v>
      </c>
      <c r="Q265" t="s">
        <v>916</v>
      </c>
      <c r="S265">
        <v>0</v>
      </c>
      <c r="T265">
        <v>6450</v>
      </c>
      <c r="U265">
        <v>5120</v>
      </c>
      <c r="V265">
        <v>223</v>
      </c>
      <c r="W265">
        <v>5120</v>
      </c>
      <c r="X265">
        <v>1</v>
      </c>
      <c r="Y265">
        <v>0.33878501563063201</v>
      </c>
      <c r="Z265">
        <v>44.16</v>
      </c>
      <c r="AA265">
        <v>146</v>
      </c>
      <c r="AB265" t="s">
        <v>94</v>
      </c>
      <c r="AC265">
        <v>6.64453125</v>
      </c>
      <c r="AD265" t="s">
        <v>98</v>
      </c>
      <c r="AE265">
        <v>2</v>
      </c>
      <c r="AF265">
        <v>44.15625</v>
      </c>
      <c r="AG265">
        <v>4.26171875</v>
      </c>
      <c r="AH265">
        <f t="shared" si="17"/>
        <v>39.89453125</v>
      </c>
      <c r="AI265">
        <f t="shared" si="18"/>
        <v>10.361136571952338</v>
      </c>
      <c r="AJ265">
        <f t="shared" si="19"/>
        <v>0.34312180411306237</v>
      </c>
      <c r="AK265">
        <f t="shared" si="20"/>
        <v>128.68972321400489</v>
      </c>
    </row>
    <row r="266" spans="1:37" x14ac:dyDescent="0.3">
      <c r="A266">
        <v>264</v>
      </c>
      <c r="B266">
        <v>530</v>
      </c>
      <c r="C266" t="s">
        <v>91</v>
      </c>
      <c r="D266">
        <v>1.16190041197715E-2</v>
      </c>
      <c r="E266">
        <v>5120</v>
      </c>
      <c r="F266">
        <v>13824</v>
      </c>
      <c r="G266">
        <v>2.7</v>
      </c>
      <c r="H266">
        <v>4.6890994208422798</v>
      </c>
      <c r="I266">
        <v>9.6071587743428797</v>
      </c>
      <c r="J266">
        <v>-1.0905649080206401</v>
      </c>
      <c r="K266" t="b">
        <v>1</v>
      </c>
      <c r="L266">
        <v>112.06</v>
      </c>
      <c r="M266" t="s">
        <v>92</v>
      </c>
      <c r="N266">
        <v>9.62796303610099</v>
      </c>
      <c r="O266">
        <v>4.34</v>
      </c>
      <c r="P266">
        <v>2.0489999999999999</v>
      </c>
      <c r="Q266" t="s">
        <v>917</v>
      </c>
      <c r="S266">
        <v>0</v>
      </c>
      <c r="T266">
        <v>21820</v>
      </c>
      <c r="U266">
        <v>5120</v>
      </c>
      <c r="V266">
        <v>408</v>
      </c>
      <c r="W266">
        <v>5120</v>
      </c>
      <c r="X266">
        <v>1</v>
      </c>
      <c r="Y266">
        <v>0.182637636367182</v>
      </c>
      <c r="Z266">
        <v>112.06</v>
      </c>
      <c r="AA266">
        <v>194.8</v>
      </c>
      <c r="AB266" t="s">
        <v>94</v>
      </c>
      <c r="AC266">
        <v>10.5859375</v>
      </c>
      <c r="AE266">
        <v>0</v>
      </c>
      <c r="AF266">
        <v>112.0625</v>
      </c>
      <c r="AG266">
        <v>9.0625</v>
      </c>
      <c r="AH266">
        <f t="shared" si="17"/>
        <v>103</v>
      </c>
      <c r="AI266">
        <f t="shared" si="18"/>
        <v>12.36551724137931</v>
      </c>
      <c r="AJ266">
        <f t="shared" si="19"/>
        <v>0.33602661594955041</v>
      </c>
      <c r="AK266">
        <f t="shared" si="20"/>
        <v>333.49292788409531</v>
      </c>
    </row>
    <row r="267" spans="1:37" x14ac:dyDescent="0.3">
      <c r="A267">
        <v>265</v>
      </c>
      <c r="B267">
        <v>531</v>
      </c>
      <c r="C267" t="s">
        <v>91</v>
      </c>
      <c r="D267">
        <v>3.2191314517508403E-2</v>
      </c>
      <c r="E267">
        <v>5120</v>
      </c>
      <c r="F267">
        <v>13824</v>
      </c>
      <c r="G267">
        <v>2.7</v>
      </c>
      <c r="H267">
        <v>6.6615208066820699</v>
      </c>
      <c r="I267">
        <v>11.6381452374553</v>
      </c>
      <c r="J267">
        <v>-1.09377954297428</v>
      </c>
      <c r="K267" t="b">
        <v>1</v>
      </c>
      <c r="L267">
        <v>55.84</v>
      </c>
      <c r="M267" t="s">
        <v>92</v>
      </c>
      <c r="N267">
        <v>11.6556133251978</v>
      </c>
      <c r="O267">
        <v>4.3049999999999997</v>
      </c>
      <c r="P267">
        <v>1.7470000000000001</v>
      </c>
      <c r="Q267" t="s">
        <v>919</v>
      </c>
      <c r="S267">
        <v>0</v>
      </c>
      <c r="T267">
        <v>20180</v>
      </c>
      <c r="U267">
        <v>5120</v>
      </c>
      <c r="V267">
        <v>209</v>
      </c>
      <c r="W267">
        <v>5120</v>
      </c>
      <c r="X267">
        <v>1</v>
      </c>
      <c r="Y267">
        <v>0.39161558294607102</v>
      </c>
      <c r="Z267">
        <v>55.84</v>
      </c>
      <c r="AA267">
        <v>361.2</v>
      </c>
      <c r="AB267" t="s">
        <v>94</v>
      </c>
      <c r="AC267">
        <v>7.47265625</v>
      </c>
      <c r="AD267" t="s">
        <v>98</v>
      </c>
      <c r="AE267">
        <v>0</v>
      </c>
      <c r="AF267">
        <v>55.84375</v>
      </c>
      <c r="AG267">
        <v>9.78125</v>
      </c>
      <c r="AH267">
        <f t="shared" si="17"/>
        <v>46.0625</v>
      </c>
      <c r="AI267">
        <f t="shared" si="18"/>
        <v>5.7092651757188495</v>
      </c>
      <c r="AJ267">
        <f t="shared" si="19"/>
        <v>0.33494814741462003</v>
      </c>
      <c r="AK267">
        <f t="shared" si="20"/>
        <v>166.72356730748854</v>
      </c>
    </row>
    <row r="268" spans="1:37" x14ac:dyDescent="0.3">
      <c r="A268">
        <v>266</v>
      </c>
      <c r="B268">
        <v>532</v>
      </c>
      <c r="C268" t="s">
        <v>91</v>
      </c>
      <c r="D268">
        <v>2.0257095713149299E-2</v>
      </c>
      <c r="E268">
        <v>5120</v>
      </c>
      <c r="F268">
        <v>13824</v>
      </c>
      <c r="G268">
        <v>2.7</v>
      </c>
      <c r="H268">
        <v>4.4488213311464504</v>
      </c>
      <c r="I268">
        <v>7.2423683193565704</v>
      </c>
      <c r="J268">
        <v>-1.0897612492822299</v>
      </c>
      <c r="K268" t="b">
        <v>1</v>
      </c>
      <c r="L268">
        <v>42.5</v>
      </c>
      <c r="M268" t="s">
        <v>92</v>
      </c>
      <c r="N268">
        <v>7.9936199230058902</v>
      </c>
      <c r="O268">
        <v>4.3049999999999997</v>
      </c>
      <c r="P268">
        <v>1.6279999999999999</v>
      </c>
      <c r="Q268" t="s">
        <v>918</v>
      </c>
      <c r="R268" t="s">
        <v>1941</v>
      </c>
      <c r="S268">
        <v>0</v>
      </c>
      <c r="T268">
        <v>20160</v>
      </c>
      <c r="U268">
        <v>5120</v>
      </c>
      <c r="V268">
        <v>554</v>
      </c>
      <c r="W268">
        <v>5120</v>
      </c>
      <c r="X268">
        <v>1</v>
      </c>
      <c r="Y268">
        <v>0.146526377747351</v>
      </c>
      <c r="Z268">
        <v>42.5</v>
      </c>
      <c r="AA268">
        <v>474.2</v>
      </c>
      <c r="AB268" t="s">
        <v>94</v>
      </c>
      <c r="AC268">
        <v>6.51953125</v>
      </c>
      <c r="AE268">
        <v>0</v>
      </c>
      <c r="AF268">
        <v>42.5</v>
      </c>
      <c r="AG268">
        <v>7.74609375</v>
      </c>
      <c r="AH268">
        <f t="shared" si="17"/>
        <v>34.75390625</v>
      </c>
      <c r="AI268">
        <f t="shared" si="18"/>
        <v>5.4866364094805853</v>
      </c>
      <c r="AJ268">
        <f t="shared" si="19"/>
        <v>0.33629677521918494</v>
      </c>
      <c r="AK268">
        <f t="shared" si="20"/>
        <v>126.37647200839253</v>
      </c>
    </row>
    <row r="269" spans="1:37" x14ac:dyDescent="0.3">
      <c r="A269">
        <v>267</v>
      </c>
      <c r="B269">
        <v>538</v>
      </c>
      <c r="C269" t="s">
        <v>91</v>
      </c>
      <c r="D269">
        <v>2.07778126267682E-2</v>
      </c>
      <c r="E269">
        <v>5120</v>
      </c>
      <c r="F269">
        <v>5120</v>
      </c>
      <c r="G269">
        <v>1</v>
      </c>
      <c r="H269">
        <v>2.9665285451766499</v>
      </c>
      <c r="I269">
        <v>7.10344530544252</v>
      </c>
      <c r="J269">
        <v>-1.04314904245453</v>
      </c>
      <c r="K269" t="b">
        <v>1</v>
      </c>
      <c r="L269">
        <v>248.2</v>
      </c>
      <c r="M269" t="s">
        <v>92</v>
      </c>
      <c r="N269">
        <v>7.18194921809856</v>
      </c>
      <c r="O269">
        <v>4.03</v>
      </c>
      <c r="P269">
        <v>2.395</v>
      </c>
      <c r="Q269" t="s">
        <v>920</v>
      </c>
      <c r="S269">
        <v>0</v>
      </c>
      <c r="T269">
        <v>10770</v>
      </c>
      <c r="U269">
        <v>5120</v>
      </c>
      <c r="V269">
        <v>186</v>
      </c>
      <c r="W269">
        <v>5120</v>
      </c>
      <c r="X269">
        <v>1</v>
      </c>
      <c r="Y269">
        <v>0.14419286887864699</v>
      </c>
      <c r="Z269">
        <v>248.2</v>
      </c>
      <c r="AA269">
        <v>43.38</v>
      </c>
      <c r="AB269" t="s">
        <v>94</v>
      </c>
      <c r="AC269">
        <v>15.7578125</v>
      </c>
      <c r="AE269">
        <v>4</v>
      </c>
      <c r="AF269">
        <v>248.25</v>
      </c>
      <c r="AG269">
        <v>7.77734375</v>
      </c>
      <c r="AH269">
        <f t="shared" si="17"/>
        <v>240.47265625</v>
      </c>
      <c r="AI269">
        <f t="shared" si="18"/>
        <v>31.919638372677046</v>
      </c>
      <c r="AJ269">
        <f t="shared" si="19"/>
        <v>0.35234338883249838</v>
      </c>
      <c r="AK269">
        <f t="shared" si="20"/>
        <v>704.56834970732586</v>
      </c>
    </row>
    <row r="270" spans="1:37" x14ac:dyDescent="0.3">
      <c r="A270">
        <v>268</v>
      </c>
      <c r="B270">
        <v>539</v>
      </c>
      <c r="C270" t="s">
        <v>91</v>
      </c>
      <c r="D270">
        <v>2.07107735184992E-2</v>
      </c>
      <c r="E270">
        <v>5120</v>
      </c>
      <c r="F270">
        <v>5120</v>
      </c>
      <c r="G270">
        <v>1</v>
      </c>
      <c r="H270">
        <v>3.33323004619304</v>
      </c>
      <c r="I270">
        <v>8.2614627512089296</v>
      </c>
      <c r="J270">
        <v>-1.0447563599313401</v>
      </c>
      <c r="K270" t="b">
        <v>1</v>
      </c>
      <c r="L270">
        <v>301.2</v>
      </c>
      <c r="M270" t="s">
        <v>92</v>
      </c>
      <c r="N270">
        <v>8.2791153997406202</v>
      </c>
      <c r="O270">
        <v>4.05</v>
      </c>
      <c r="P270">
        <v>2.4790000000000001</v>
      </c>
      <c r="Q270" t="s">
        <v>921</v>
      </c>
      <c r="S270">
        <v>0</v>
      </c>
      <c r="T270">
        <v>11230</v>
      </c>
      <c r="U270">
        <v>5120</v>
      </c>
      <c r="V270">
        <v>511</v>
      </c>
      <c r="W270">
        <v>5120</v>
      </c>
      <c r="X270">
        <v>1</v>
      </c>
      <c r="Y270">
        <v>0.10321602039347801</v>
      </c>
      <c r="Z270">
        <v>301.2</v>
      </c>
      <c r="AA270">
        <v>37.28</v>
      </c>
      <c r="AB270" t="s">
        <v>94</v>
      </c>
      <c r="AC270">
        <v>17.359375</v>
      </c>
      <c r="AE270">
        <v>4</v>
      </c>
      <c r="AF270">
        <v>301.25</v>
      </c>
      <c r="AG270">
        <v>5.421875</v>
      </c>
      <c r="AH270">
        <f t="shared" si="17"/>
        <v>295.828125</v>
      </c>
      <c r="AI270">
        <f t="shared" si="18"/>
        <v>55.561959654178672</v>
      </c>
      <c r="AJ270">
        <f t="shared" si="19"/>
        <v>0.3517775160362332</v>
      </c>
      <c r="AK270">
        <f t="shared" si="20"/>
        <v>856.36513497062492</v>
      </c>
    </row>
    <row r="271" spans="1:37" x14ac:dyDescent="0.3">
      <c r="A271">
        <v>269</v>
      </c>
      <c r="B271">
        <v>540</v>
      </c>
      <c r="C271" t="s">
        <v>91</v>
      </c>
      <c r="D271">
        <v>2.9212429221721601E-2</v>
      </c>
      <c r="E271">
        <v>5120</v>
      </c>
      <c r="F271">
        <v>5120</v>
      </c>
      <c r="G271">
        <v>1</v>
      </c>
      <c r="H271">
        <v>6.0146877115136999</v>
      </c>
      <c r="I271">
        <v>8.5462603713402707</v>
      </c>
      <c r="J271">
        <v>-1.0704734395604201</v>
      </c>
      <c r="K271" t="b">
        <v>1</v>
      </c>
      <c r="L271">
        <v>26.34</v>
      </c>
      <c r="M271" t="s">
        <v>92</v>
      </c>
      <c r="N271">
        <v>8.5841949900022403</v>
      </c>
      <c r="O271">
        <v>3.8340000000000001</v>
      </c>
      <c r="P271">
        <v>1.421</v>
      </c>
      <c r="Q271" t="s">
        <v>922</v>
      </c>
      <c r="S271">
        <v>0</v>
      </c>
      <c r="T271">
        <v>6824</v>
      </c>
      <c r="U271">
        <v>5120</v>
      </c>
      <c r="V271">
        <v>238</v>
      </c>
      <c r="W271">
        <v>5120</v>
      </c>
      <c r="X271">
        <v>1</v>
      </c>
      <c r="Y271">
        <v>0.32505392470544597</v>
      </c>
      <c r="Z271">
        <v>26.34</v>
      </c>
      <c r="AA271">
        <v>259</v>
      </c>
      <c r="AB271" t="s">
        <v>94</v>
      </c>
      <c r="AC271">
        <v>5.1328125</v>
      </c>
      <c r="AD271" t="s">
        <v>98</v>
      </c>
      <c r="AE271">
        <v>4</v>
      </c>
      <c r="AF271">
        <v>26.34375</v>
      </c>
      <c r="AG271">
        <v>4.44921875</v>
      </c>
      <c r="AH271">
        <f t="shared" si="17"/>
        <v>21.89453125</v>
      </c>
      <c r="AI271">
        <f t="shared" si="18"/>
        <v>5.9209833187006149</v>
      </c>
      <c r="AJ271">
        <f t="shared" si="19"/>
        <v>0.34284616205275875</v>
      </c>
      <c r="AK271">
        <f t="shared" si="20"/>
        <v>76.838398429981851</v>
      </c>
    </row>
    <row r="272" spans="1:37" x14ac:dyDescent="0.3">
      <c r="A272">
        <v>270</v>
      </c>
      <c r="B272">
        <v>541</v>
      </c>
      <c r="C272" t="s">
        <v>91</v>
      </c>
      <c r="D272">
        <v>4.71756250787961E-2</v>
      </c>
      <c r="E272">
        <v>5120</v>
      </c>
      <c r="F272">
        <v>5120</v>
      </c>
      <c r="G272">
        <v>1</v>
      </c>
      <c r="H272">
        <v>5.26100360897507</v>
      </c>
      <c r="I272">
        <v>9.2838217982597193</v>
      </c>
      <c r="J272">
        <v>-1.0672588046067899</v>
      </c>
      <c r="K272" t="b">
        <v>1</v>
      </c>
      <c r="L272">
        <v>58.12</v>
      </c>
      <c r="M272" t="s">
        <v>92</v>
      </c>
      <c r="N272">
        <v>9.2875601747711496</v>
      </c>
      <c r="O272">
        <v>3.8340000000000001</v>
      </c>
      <c r="P272">
        <v>1.7649999999999999</v>
      </c>
      <c r="Q272" t="s">
        <v>923</v>
      </c>
      <c r="S272">
        <v>0</v>
      </c>
      <c r="T272">
        <v>6812</v>
      </c>
      <c r="U272">
        <v>5120</v>
      </c>
      <c r="V272">
        <v>336</v>
      </c>
      <c r="W272">
        <v>5120</v>
      </c>
      <c r="X272">
        <v>1</v>
      </c>
      <c r="Y272">
        <v>0.232456804459622</v>
      </c>
      <c r="Z272">
        <v>58.12</v>
      </c>
      <c r="AA272">
        <v>117.2</v>
      </c>
      <c r="AB272" t="s">
        <v>94</v>
      </c>
      <c r="AC272">
        <v>7.625</v>
      </c>
      <c r="AE272">
        <v>4</v>
      </c>
      <c r="AF272">
        <v>58.125</v>
      </c>
      <c r="AG272">
        <v>4.109375</v>
      </c>
      <c r="AH272">
        <f t="shared" si="17"/>
        <v>54.015625</v>
      </c>
      <c r="AI272">
        <f t="shared" si="18"/>
        <v>14.144486692015208</v>
      </c>
      <c r="AJ272">
        <f t="shared" si="19"/>
        <v>0.34395006067392864</v>
      </c>
      <c r="AK272">
        <f t="shared" si="20"/>
        <v>168.99255632085391</v>
      </c>
    </row>
    <row r="273" spans="1:37" x14ac:dyDescent="0.3">
      <c r="A273">
        <v>271</v>
      </c>
      <c r="B273">
        <v>544</v>
      </c>
      <c r="C273" t="s">
        <v>91</v>
      </c>
      <c r="D273">
        <v>1.8558516537460702E-2</v>
      </c>
      <c r="E273">
        <v>5120</v>
      </c>
      <c r="F273">
        <v>13824</v>
      </c>
      <c r="G273">
        <v>2.7</v>
      </c>
      <c r="H273">
        <v>4.80252130065419</v>
      </c>
      <c r="I273">
        <v>10.1303183685674</v>
      </c>
      <c r="J273">
        <v>-1.09136856675905</v>
      </c>
      <c r="K273" t="b">
        <v>1</v>
      </c>
      <c r="L273">
        <v>128.9</v>
      </c>
      <c r="M273" t="s">
        <v>92</v>
      </c>
      <c r="N273">
        <v>10.1756613527998</v>
      </c>
      <c r="O273">
        <v>4.3479999999999999</v>
      </c>
      <c r="P273">
        <v>2.11</v>
      </c>
      <c r="Q273" t="s">
        <v>924</v>
      </c>
      <c r="S273">
        <v>0</v>
      </c>
      <c r="T273">
        <v>22290</v>
      </c>
      <c r="U273">
        <v>5120</v>
      </c>
      <c r="V273">
        <v>546</v>
      </c>
      <c r="W273">
        <v>5120</v>
      </c>
      <c r="X273">
        <v>1</v>
      </c>
      <c r="Y273">
        <v>0.16273288886112</v>
      </c>
      <c r="Z273">
        <v>128.9</v>
      </c>
      <c r="AA273">
        <v>173</v>
      </c>
      <c r="AB273" t="s">
        <v>94</v>
      </c>
      <c r="AC273">
        <v>11.3515625</v>
      </c>
      <c r="AE273">
        <v>0</v>
      </c>
      <c r="AF273">
        <v>128.875</v>
      </c>
      <c r="AG273">
        <v>8.390625</v>
      </c>
      <c r="AH273">
        <f t="shared" si="17"/>
        <v>120.484375</v>
      </c>
      <c r="AI273">
        <f t="shared" si="18"/>
        <v>15.359404096834265</v>
      </c>
      <c r="AJ273">
        <f t="shared" si="19"/>
        <v>0.33575667370855355</v>
      </c>
      <c r="AK273">
        <f t="shared" si="20"/>
        <v>383.83451496742907</v>
      </c>
    </row>
    <row r="274" spans="1:37" x14ac:dyDescent="0.3">
      <c r="A274">
        <v>272</v>
      </c>
      <c r="B274">
        <v>545</v>
      </c>
      <c r="C274" t="s">
        <v>91</v>
      </c>
      <c r="D274">
        <v>2.9066520001972799E-2</v>
      </c>
      <c r="E274">
        <v>5120</v>
      </c>
      <c r="F274">
        <v>13824</v>
      </c>
      <c r="G274">
        <v>2.7</v>
      </c>
      <c r="H274">
        <v>6.0426293407808798</v>
      </c>
      <c r="I274">
        <v>12.7461712657096</v>
      </c>
      <c r="J274">
        <v>-1.0929758842358701</v>
      </c>
      <c r="K274" t="b">
        <v>1</v>
      </c>
      <c r="L274">
        <v>128.9</v>
      </c>
      <c r="M274" t="s">
        <v>92</v>
      </c>
      <c r="N274">
        <v>12.7515207580126</v>
      </c>
      <c r="O274">
        <v>4.32</v>
      </c>
      <c r="P274">
        <v>2.11</v>
      </c>
      <c r="Q274" t="s">
        <v>926</v>
      </c>
      <c r="S274">
        <v>0</v>
      </c>
      <c r="T274">
        <v>20830</v>
      </c>
      <c r="U274">
        <v>5120</v>
      </c>
      <c r="V274">
        <v>366</v>
      </c>
      <c r="W274">
        <v>5120</v>
      </c>
      <c r="X274">
        <v>1</v>
      </c>
      <c r="Y274">
        <v>0.26358245808290798</v>
      </c>
      <c r="Z274">
        <v>128.9</v>
      </c>
      <c r="AA274">
        <v>161.6</v>
      </c>
      <c r="AB274" t="s">
        <v>94</v>
      </c>
      <c r="AC274">
        <v>11.3515625</v>
      </c>
      <c r="AD274" t="s">
        <v>98</v>
      </c>
      <c r="AE274">
        <v>0</v>
      </c>
      <c r="AF274">
        <v>128.875</v>
      </c>
      <c r="AG274">
        <v>8.8046875</v>
      </c>
      <c r="AH274">
        <f t="shared" si="17"/>
        <v>120.0703125</v>
      </c>
      <c r="AI274">
        <f t="shared" si="18"/>
        <v>14.637089618456079</v>
      </c>
      <c r="AJ274">
        <f t="shared" si="19"/>
        <v>0.33521743961522521</v>
      </c>
      <c r="AK274">
        <f t="shared" si="20"/>
        <v>384.45195496966812</v>
      </c>
    </row>
    <row r="275" spans="1:37" x14ac:dyDescent="0.3">
      <c r="A275">
        <v>273</v>
      </c>
      <c r="B275">
        <v>546</v>
      </c>
      <c r="C275" t="s">
        <v>91</v>
      </c>
      <c r="D275">
        <v>1.6705433712211702E-2</v>
      </c>
      <c r="E275">
        <v>5120</v>
      </c>
      <c r="F275">
        <v>13824</v>
      </c>
      <c r="G275">
        <v>2.7</v>
      </c>
      <c r="H275">
        <v>4.7352560692384102</v>
      </c>
      <c r="I275">
        <v>7.9907446168398204</v>
      </c>
      <c r="J275">
        <v>-1.0905649080206401</v>
      </c>
      <c r="K275" t="b">
        <v>1</v>
      </c>
      <c r="L275">
        <v>48.72</v>
      </c>
      <c r="M275" t="s">
        <v>92</v>
      </c>
      <c r="N275">
        <v>8.5020073089827992</v>
      </c>
      <c r="O275">
        <v>4.3159999999999998</v>
      </c>
      <c r="P275">
        <v>1.6875</v>
      </c>
      <c r="Q275" t="s">
        <v>925</v>
      </c>
      <c r="R275" t="s">
        <v>1941</v>
      </c>
      <c r="S275">
        <v>0</v>
      </c>
      <c r="T275">
        <v>20750</v>
      </c>
      <c r="U275">
        <v>5120</v>
      </c>
      <c r="V275">
        <v>416</v>
      </c>
      <c r="W275">
        <v>5120</v>
      </c>
      <c r="X275">
        <v>1</v>
      </c>
      <c r="Y275">
        <v>0.18313599601262001</v>
      </c>
      <c r="Z275">
        <v>48.72</v>
      </c>
      <c r="AA275">
        <v>426</v>
      </c>
      <c r="AB275" t="s">
        <v>94</v>
      </c>
      <c r="AC275">
        <v>6.98046875</v>
      </c>
      <c r="AE275">
        <v>0</v>
      </c>
      <c r="AF275">
        <v>48.71875</v>
      </c>
      <c r="AG275">
        <v>8.8125</v>
      </c>
      <c r="AH275">
        <f t="shared" si="17"/>
        <v>39.90625</v>
      </c>
      <c r="AI275">
        <f t="shared" si="18"/>
        <v>5.5283687943262407</v>
      </c>
      <c r="AJ275">
        <f t="shared" si="19"/>
        <v>0.33602661594955041</v>
      </c>
      <c r="AK275">
        <f t="shared" si="20"/>
        <v>144.98479491670511</v>
      </c>
    </row>
    <row r="276" spans="1:37" x14ac:dyDescent="0.3">
      <c r="A276">
        <v>274</v>
      </c>
      <c r="B276">
        <v>552</v>
      </c>
      <c r="C276" t="s">
        <v>91</v>
      </c>
      <c r="D276">
        <v>2.1582070544967299E-2</v>
      </c>
      <c r="E276">
        <v>5120</v>
      </c>
      <c r="F276">
        <v>5120</v>
      </c>
      <c r="G276">
        <v>1</v>
      </c>
      <c r="H276">
        <v>2.76581076194591</v>
      </c>
      <c r="I276">
        <v>6.7200558356654501</v>
      </c>
      <c r="J276">
        <v>-1.0294868439015801</v>
      </c>
      <c r="K276" t="b">
        <v>1</v>
      </c>
      <c r="L276">
        <v>269.2</v>
      </c>
      <c r="M276" t="s">
        <v>92</v>
      </c>
      <c r="N276">
        <v>6.8903700020478604</v>
      </c>
      <c r="O276">
        <v>4.0549999999999997</v>
      </c>
      <c r="P276">
        <v>2.4300000000000002</v>
      </c>
      <c r="Q276" t="s">
        <v>927</v>
      </c>
      <c r="S276">
        <v>0</v>
      </c>
      <c r="T276">
        <v>11340</v>
      </c>
      <c r="U276">
        <v>5120</v>
      </c>
      <c r="V276">
        <v>716</v>
      </c>
      <c r="W276">
        <v>5120</v>
      </c>
      <c r="X276">
        <v>1</v>
      </c>
      <c r="Y276">
        <v>6.5991446531870404E-2</v>
      </c>
      <c r="Z276">
        <v>269.2</v>
      </c>
      <c r="AA276">
        <v>42.12</v>
      </c>
      <c r="AB276" t="s">
        <v>94</v>
      </c>
      <c r="AC276">
        <v>16.40625</v>
      </c>
      <c r="AE276">
        <v>4</v>
      </c>
      <c r="AF276">
        <v>269.25</v>
      </c>
      <c r="AG276">
        <v>4.19140625</v>
      </c>
      <c r="AH276">
        <f t="shared" si="17"/>
        <v>265.05859375</v>
      </c>
      <c r="AI276">
        <f t="shared" si="18"/>
        <v>64.238583410997208</v>
      </c>
      <c r="AJ276">
        <f t="shared" si="19"/>
        <v>0.35719020788135847</v>
      </c>
      <c r="AK276">
        <f t="shared" si="20"/>
        <v>753.80005962938378</v>
      </c>
    </row>
    <row r="277" spans="1:37" x14ac:dyDescent="0.3">
      <c r="A277">
        <v>275</v>
      </c>
      <c r="B277">
        <v>553</v>
      </c>
      <c r="C277" t="s">
        <v>91</v>
      </c>
      <c r="D277">
        <v>1.38512811067507E-2</v>
      </c>
      <c r="E277">
        <v>5120</v>
      </c>
      <c r="F277">
        <v>5120</v>
      </c>
      <c r="G277">
        <v>1</v>
      </c>
      <c r="H277">
        <v>2.8809345604468901</v>
      </c>
      <c r="I277">
        <v>7.6187214743068097</v>
      </c>
      <c r="J277">
        <v>-1.02787952642476</v>
      </c>
      <c r="K277" t="b">
        <v>1</v>
      </c>
      <c r="L277">
        <v>440.2</v>
      </c>
      <c r="M277" t="s">
        <v>92</v>
      </c>
      <c r="N277">
        <v>7.6556173469726403</v>
      </c>
      <c r="O277">
        <v>4.09</v>
      </c>
      <c r="P277">
        <v>2.645</v>
      </c>
      <c r="Q277" t="s">
        <v>928</v>
      </c>
      <c r="S277">
        <v>0</v>
      </c>
      <c r="T277">
        <v>12350</v>
      </c>
      <c r="U277">
        <v>5120</v>
      </c>
      <c r="V277">
        <v>543</v>
      </c>
      <c r="W277">
        <v>5120</v>
      </c>
      <c r="X277">
        <v>1</v>
      </c>
      <c r="Y277">
        <v>8.0718628007022994E-2</v>
      </c>
      <c r="Z277">
        <v>440.2</v>
      </c>
      <c r="AA277">
        <v>28.06</v>
      </c>
      <c r="AB277" t="s">
        <v>94</v>
      </c>
      <c r="AC277">
        <v>20.984375</v>
      </c>
      <c r="AE277">
        <v>3</v>
      </c>
      <c r="AF277">
        <v>440.25</v>
      </c>
      <c r="AG277">
        <v>5.50390625</v>
      </c>
      <c r="AH277">
        <f t="shared" si="17"/>
        <v>434.74609375</v>
      </c>
      <c r="AI277">
        <f t="shared" si="18"/>
        <v>79.988644428672814</v>
      </c>
      <c r="AJ277">
        <f t="shared" si="19"/>
        <v>0.35776478758733604</v>
      </c>
      <c r="AK277">
        <f t="shared" si="20"/>
        <v>1230.5571014098978</v>
      </c>
    </row>
    <row r="278" spans="1:37" x14ac:dyDescent="0.3">
      <c r="A278">
        <v>276</v>
      </c>
      <c r="B278">
        <v>554</v>
      </c>
      <c r="C278" t="s">
        <v>91</v>
      </c>
      <c r="D278">
        <v>2.8775457213461898E-2</v>
      </c>
      <c r="E278">
        <v>5120</v>
      </c>
      <c r="F278">
        <v>5120</v>
      </c>
      <c r="G278">
        <v>1</v>
      </c>
      <c r="H278">
        <v>4.4894759175647696</v>
      </c>
      <c r="I278">
        <v>7.8785041248670904</v>
      </c>
      <c r="J278">
        <v>-1.06324051091474</v>
      </c>
      <c r="K278" t="b">
        <v>1</v>
      </c>
      <c r="L278">
        <v>56.9</v>
      </c>
      <c r="M278" t="s">
        <v>92</v>
      </c>
      <c r="N278">
        <v>7.9116446017052402</v>
      </c>
      <c r="O278">
        <v>3.8159999999999998</v>
      </c>
      <c r="P278">
        <v>1.7549999999999999</v>
      </c>
      <c r="Q278" t="s">
        <v>929</v>
      </c>
      <c r="S278">
        <v>0</v>
      </c>
      <c r="T278">
        <v>6560</v>
      </c>
      <c r="U278">
        <v>5120</v>
      </c>
      <c r="V278">
        <v>319</v>
      </c>
      <c r="W278">
        <v>5120</v>
      </c>
      <c r="X278">
        <v>1</v>
      </c>
      <c r="Y278">
        <v>0.19537314334053199</v>
      </c>
      <c r="Z278">
        <v>56.9</v>
      </c>
      <c r="AA278">
        <v>115.25</v>
      </c>
      <c r="AB278" t="s">
        <v>94</v>
      </c>
      <c r="AC278">
        <v>7.54296875</v>
      </c>
      <c r="AE278">
        <v>4</v>
      </c>
      <c r="AF278">
        <v>56.90625</v>
      </c>
      <c r="AG278">
        <v>4.015625</v>
      </c>
      <c r="AH278">
        <f t="shared" si="17"/>
        <v>52.890625</v>
      </c>
      <c r="AI278">
        <f t="shared" si="18"/>
        <v>14.171206225680933</v>
      </c>
      <c r="AJ278">
        <f t="shared" si="19"/>
        <v>0.34533493358272677</v>
      </c>
      <c r="AK278">
        <f t="shared" si="20"/>
        <v>164.78567461918189</v>
      </c>
    </row>
    <row r="279" spans="1:37" x14ac:dyDescent="0.3">
      <c r="A279">
        <v>277</v>
      </c>
      <c r="B279">
        <v>555</v>
      </c>
      <c r="C279" t="s">
        <v>91</v>
      </c>
      <c r="D279">
        <v>3.3931798075966101E-2</v>
      </c>
      <c r="E279">
        <v>5120</v>
      </c>
      <c r="F279">
        <v>5120</v>
      </c>
      <c r="G279">
        <v>1</v>
      </c>
      <c r="H279">
        <v>3.5179066638574499</v>
      </c>
      <c r="I279">
        <v>7.6267117126597004</v>
      </c>
      <c r="J279">
        <v>-1.04797099488498</v>
      </c>
      <c r="K279" t="b">
        <v>1</v>
      </c>
      <c r="L279">
        <v>147.4</v>
      </c>
      <c r="M279" t="s">
        <v>92</v>
      </c>
      <c r="N279">
        <v>7.6752766103251098</v>
      </c>
      <c r="O279">
        <v>3.8119999999999998</v>
      </c>
      <c r="P279">
        <v>2.1680000000000001</v>
      </c>
      <c r="Q279" t="s">
        <v>930</v>
      </c>
      <c r="S279">
        <v>0</v>
      </c>
      <c r="T279">
        <v>6504</v>
      </c>
      <c r="U279">
        <v>5120</v>
      </c>
      <c r="V279">
        <v>615</v>
      </c>
      <c r="W279">
        <v>5120</v>
      </c>
      <c r="X279">
        <v>1</v>
      </c>
      <c r="Y279">
        <v>0.101531796196354</v>
      </c>
      <c r="Z279">
        <v>147.4</v>
      </c>
      <c r="AA279">
        <v>44.12</v>
      </c>
      <c r="AB279" t="s">
        <v>94</v>
      </c>
      <c r="AC279">
        <v>12.140625</v>
      </c>
      <c r="AE279">
        <v>4</v>
      </c>
      <c r="AF279">
        <v>147.375</v>
      </c>
      <c r="AG279">
        <v>2.890625</v>
      </c>
      <c r="AH279">
        <f t="shared" si="17"/>
        <v>144.484375</v>
      </c>
      <c r="AI279">
        <f t="shared" si="18"/>
        <v>50.983783783783785</v>
      </c>
      <c r="AJ279">
        <f t="shared" si="19"/>
        <v>0.35064849540413545</v>
      </c>
      <c r="AK279">
        <f t="shared" si="20"/>
        <v>420.29269177426477</v>
      </c>
    </row>
    <row r="280" spans="1:37" x14ac:dyDescent="0.3">
      <c r="A280">
        <v>278</v>
      </c>
      <c r="B280">
        <v>558</v>
      </c>
      <c r="C280" t="s">
        <v>91</v>
      </c>
      <c r="D280">
        <v>3.6463799243317697E-2</v>
      </c>
      <c r="E280">
        <v>5120</v>
      </c>
      <c r="F280">
        <v>13824</v>
      </c>
      <c r="G280">
        <v>2.7</v>
      </c>
      <c r="H280">
        <v>2.85653077066846</v>
      </c>
      <c r="I280">
        <v>6.7117314787386002</v>
      </c>
      <c r="J280">
        <v>-1.0857429555901901</v>
      </c>
      <c r="K280" t="b">
        <v>1</v>
      </c>
      <c r="L280">
        <v>224.1</v>
      </c>
      <c r="M280" t="s">
        <v>92</v>
      </c>
      <c r="N280">
        <v>7.0661888545522702</v>
      </c>
      <c r="O280">
        <v>4.4000000000000004</v>
      </c>
      <c r="P280">
        <v>2.35</v>
      </c>
      <c r="Q280" t="s">
        <v>931</v>
      </c>
      <c r="S280">
        <v>0</v>
      </c>
      <c r="T280">
        <v>24940</v>
      </c>
      <c r="U280">
        <v>5120</v>
      </c>
      <c r="V280">
        <v>61</v>
      </c>
      <c r="W280">
        <v>5120</v>
      </c>
      <c r="X280">
        <v>1</v>
      </c>
      <c r="Y280">
        <v>0.23967709188401901</v>
      </c>
      <c r="Z280">
        <v>224.1</v>
      </c>
      <c r="AA280">
        <v>111.3</v>
      </c>
      <c r="AB280" t="s">
        <v>94</v>
      </c>
      <c r="AC280">
        <v>14.96875</v>
      </c>
      <c r="AE280">
        <v>0</v>
      </c>
      <c r="AF280">
        <v>224.125</v>
      </c>
      <c r="AG280">
        <v>16.953125</v>
      </c>
      <c r="AH280">
        <f t="shared" si="17"/>
        <v>207.171875</v>
      </c>
      <c r="AI280">
        <f t="shared" si="18"/>
        <v>13.220276497695853</v>
      </c>
      <c r="AJ280">
        <f t="shared" si="19"/>
        <v>0.33765083310887839</v>
      </c>
      <c r="AK280">
        <f t="shared" si="20"/>
        <v>663.77742337075472</v>
      </c>
    </row>
    <row r="281" spans="1:37" x14ac:dyDescent="0.3">
      <c r="A281">
        <v>279</v>
      </c>
      <c r="B281">
        <v>559</v>
      </c>
      <c r="C281" t="s">
        <v>91</v>
      </c>
      <c r="D281">
        <v>4.0304411983309203E-2</v>
      </c>
      <c r="E281">
        <v>5120</v>
      </c>
      <c r="F281">
        <v>13824</v>
      </c>
      <c r="G281">
        <v>2.7</v>
      </c>
      <c r="H281">
        <v>4.3578539799141298</v>
      </c>
      <c r="I281">
        <v>11.1074207886483</v>
      </c>
      <c r="J281">
        <v>-1.0857429555901901</v>
      </c>
      <c r="K281" t="b">
        <v>1</v>
      </c>
      <c r="L281">
        <v>354</v>
      </c>
      <c r="M281" t="s">
        <v>92</v>
      </c>
      <c r="N281">
        <v>11.111120485769099</v>
      </c>
      <c r="O281">
        <v>4.3479999999999999</v>
      </c>
      <c r="P281">
        <v>2.5489999999999999</v>
      </c>
      <c r="Q281" t="s">
        <v>933</v>
      </c>
      <c r="S281">
        <v>0</v>
      </c>
      <c r="T281">
        <v>22260</v>
      </c>
      <c r="U281">
        <v>5120</v>
      </c>
      <c r="V281">
        <v>839</v>
      </c>
      <c r="W281">
        <v>5120</v>
      </c>
      <c r="X281">
        <v>1</v>
      </c>
      <c r="Y281">
        <v>0.11592599335845399</v>
      </c>
      <c r="Z281">
        <v>354</v>
      </c>
      <c r="AA281">
        <v>62.88</v>
      </c>
      <c r="AB281" t="s">
        <v>94</v>
      </c>
      <c r="AC281">
        <v>18.8125</v>
      </c>
      <c r="AE281">
        <v>0</v>
      </c>
      <c r="AF281">
        <v>354</v>
      </c>
      <c r="AG281">
        <v>7.078125</v>
      </c>
      <c r="AH281">
        <f t="shared" si="17"/>
        <v>346.921875</v>
      </c>
      <c r="AI281">
        <f t="shared" si="18"/>
        <v>50.013245033112582</v>
      </c>
      <c r="AJ281">
        <f t="shared" si="19"/>
        <v>0.33765083310887839</v>
      </c>
      <c r="AK281">
        <f t="shared" si="20"/>
        <v>1048.4203363000431</v>
      </c>
    </row>
    <row r="282" spans="1:37" x14ac:dyDescent="0.3">
      <c r="A282">
        <v>280</v>
      </c>
      <c r="B282">
        <v>560</v>
      </c>
      <c r="C282" t="s">
        <v>91</v>
      </c>
      <c r="D282">
        <v>1.8470933742101701E-2</v>
      </c>
      <c r="E282">
        <v>5120</v>
      </c>
      <c r="F282">
        <v>13824</v>
      </c>
      <c r="G282">
        <v>2.7</v>
      </c>
      <c r="H282">
        <v>4.1600976306503998</v>
      </c>
      <c r="I282">
        <v>8.1536288522610896</v>
      </c>
      <c r="J282">
        <v>-1.08413563811337</v>
      </c>
      <c r="K282" t="b">
        <v>1</v>
      </c>
      <c r="L282">
        <v>91.1</v>
      </c>
      <c r="M282" t="s">
        <v>92</v>
      </c>
      <c r="N282">
        <v>8.5149894271263094</v>
      </c>
      <c r="O282">
        <v>4.33</v>
      </c>
      <c r="P282">
        <v>1.96</v>
      </c>
      <c r="Q282" t="s">
        <v>932</v>
      </c>
      <c r="R282" t="s">
        <v>1941</v>
      </c>
      <c r="S282">
        <v>0</v>
      </c>
      <c r="T282">
        <v>21330</v>
      </c>
      <c r="U282">
        <v>5120</v>
      </c>
      <c r="V282">
        <v>510</v>
      </c>
      <c r="W282">
        <v>5120</v>
      </c>
      <c r="X282">
        <v>1</v>
      </c>
      <c r="Y282">
        <v>0.139931475073199</v>
      </c>
      <c r="Z282">
        <v>91.1</v>
      </c>
      <c r="AA282">
        <v>234</v>
      </c>
      <c r="AB282" t="s">
        <v>94</v>
      </c>
      <c r="AC282">
        <v>9.546875</v>
      </c>
      <c r="AE282">
        <v>0</v>
      </c>
      <c r="AF282">
        <v>91.125</v>
      </c>
      <c r="AG282">
        <v>8.78125</v>
      </c>
      <c r="AH282">
        <f t="shared" si="17"/>
        <v>82.34375</v>
      </c>
      <c r="AI282">
        <f t="shared" si="18"/>
        <v>10.377224199288257</v>
      </c>
      <c r="AJ282">
        <f t="shared" si="19"/>
        <v>0.33819398158308073</v>
      </c>
      <c r="AK282">
        <f t="shared" si="20"/>
        <v>269.44595398606828</v>
      </c>
    </row>
    <row r="283" spans="1:37" x14ac:dyDescent="0.3">
      <c r="A283">
        <v>281</v>
      </c>
      <c r="B283">
        <v>565</v>
      </c>
      <c r="C283" t="s">
        <v>91</v>
      </c>
      <c r="D283">
        <v>6.5967972546203305E-2</v>
      </c>
      <c r="E283">
        <v>5120</v>
      </c>
      <c r="F283">
        <v>32000</v>
      </c>
      <c r="G283">
        <v>6.25</v>
      </c>
      <c r="H283">
        <v>5.1031524896942804</v>
      </c>
      <c r="I283">
        <v>21.728266460026401</v>
      </c>
      <c r="J283">
        <v>-0.92742218412367405</v>
      </c>
      <c r="K283" t="b">
        <v>1</v>
      </c>
      <c r="L283">
        <v>18060</v>
      </c>
      <c r="M283" t="s">
        <v>92</v>
      </c>
      <c r="N283">
        <v>21.7231705786939</v>
      </c>
      <c r="O283">
        <v>4.8120000000000003</v>
      </c>
      <c r="P283">
        <v>4.258</v>
      </c>
      <c r="Q283" t="s">
        <v>934</v>
      </c>
      <c r="S283">
        <v>0</v>
      </c>
      <c r="T283">
        <v>64670</v>
      </c>
      <c r="U283">
        <v>5120</v>
      </c>
      <c r="V283">
        <v>1188</v>
      </c>
      <c r="W283">
        <v>5120</v>
      </c>
      <c r="X283">
        <v>1</v>
      </c>
      <c r="Y283">
        <v>0.11904452790579401</v>
      </c>
      <c r="Z283">
        <v>18060</v>
      </c>
      <c r="AA283">
        <v>3.58</v>
      </c>
      <c r="AB283" t="s">
        <v>94</v>
      </c>
      <c r="AC283">
        <v>134.375</v>
      </c>
      <c r="AE283">
        <v>0</v>
      </c>
      <c r="AF283">
        <v>18064</v>
      </c>
      <c r="AG283">
        <v>12.171875</v>
      </c>
      <c r="AH283">
        <f t="shared" si="17"/>
        <v>18051.828125</v>
      </c>
      <c r="AI283">
        <f t="shared" si="18"/>
        <v>1484.0770218228497</v>
      </c>
      <c r="AJ283">
        <f t="shared" si="19"/>
        <v>0.3955721092487075</v>
      </c>
      <c r="AK283">
        <f t="shared" si="20"/>
        <v>45665.50466439141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9EA263-F6D5-4345-8D4D-3539015B1172}">
  <dimension ref="A1:BH423"/>
  <sheetViews>
    <sheetView topLeftCell="AA1" zoomScale="102" workbookViewId="0">
      <selection activeCell="AR1" sqref="AR1:BH2"/>
    </sheetView>
  </sheetViews>
  <sheetFormatPr defaultRowHeight="14.4" x14ac:dyDescent="0.3"/>
  <cols>
    <col min="17" max="17" width="29.109375" bestFit="1" customWidth="1"/>
    <col min="18" max="18" width="29.109375" customWidth="1"/>
    <col min="19" max="19" width="11" bestFit="1" customWidth="1"/>
    <col min="35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3.3988825141586597E-2</v>
      </c>
      <c r="E2">
        <v>6656</v>
      </c>
      <c r="F2">
        <v>32000</v>
      </c>
      <c r="G2">
        <v>4.8076923076923004</v>
      </c>
      <c r="H2">
        <v>1.9969664229297699</v>
      </c>
      <c r="I2">
        <v>6.1001083700432996</v>
      </c>
      <c r="J2">
        <v>-1.1034234478351801</v>
      </c>
      <c r="K2" t="b">
        <v>1</v>
      </c>
      <c r="L2">
        <v>1133</v>
      </c>
      <c r="M2" t="s">
        <v>274</v>
      </c>
      <c r="N2">
        <v>6.6193652243242198</v>
      </c>
      <c r="O2">
        <v>4.6449999999999996</v>
      </c>
      <c r="P2">
        <v>3.0550000000000002</v>
      </c>
      <c r="Q2" t="s">
        <v>653</v>
      </c>
      <c r="S2">
        <v>0</v>
      </c>
      <c r="T2">
        <v>43940</v>
      </c>
      <c r="U2">
        <v>6656</v>
      </c>
      <c r="V2">
        <v>3500</v>
      </c>
      <c r="W2">
        <v>6656</v>
      </c>
      <c r="X2">
        <v>1</v>
      </c>
      <c r="Y2">
        <v>1.6851808283211402E-2</v>
      </c>
      <c r="Z2">
        <v>1133</v>
      </c>
      <c r="AA2">
        <v>38.78</v>
      </c>
      <c r="AB2" t="s">
        <v>94</v>
      </c>
      <c r="AC2">
        <v>33.65625</v>
      </c>
      <c r="AD2" t="s">
        <v>289</v>
      </c>
      <c r="AE2">
        <v>0</v>
      </c>
      <c r="AF2">
        <v>1133</v>
      </c>
      <c r="AG2">
        <v>1.91796875</v>
      </c>
      <c r="AH2">
        <f>AF2-AG2</f>
        <v>1131.08203125</v>
      </c>
      <c r="AI2">
        <f>AF2/AG2</f>
        <v>590.72912423625257</v>
      </c>
      <c r="AJ2">
        <f>EXP(J2)</f>
        <v>0.33173346530688191</v>
      </c>
      <c r="AK2">
        <f>AF2/AJ2</f>
        <v>3415.3925319288419</v>
      </c>
      <c r="AM2" s="1"/>
      <c r="AN2" s="1" t="s">
        <v>52</v>
      </c>
      <c r="AR2">
        <f>AVERAGE($D$2:$D$500)</f>
        <v>2.7495219511092576E-2</v>
      </c>
      <c r="AS2">
        <f>_xlfn.MAXIFS($H$2:$H$500,$R$2:$R$500,"Y")</f>
        <v>8.2548355545612608</v>
      </c>
      <c r="AT2">
        <f>_xlfn.MINIFS(H2:H500,R2:R500,"Y")</f>
        <v>2.8120677104118399</v>
      </c>
      <c r="AU2" cm="1">
        <f t="array" ref="AU2">LOOKUP(2,1/($H$2:$H$500&lt;&gt;""),$H$2:$H$500)</f>
        <v>4.7460692393516197</v>
      </c>
      <c r="AV2">
        <f>_xlfn.MAXIFS($Z$2:$Z$500,$R$2:$R$500,"Y")</f>
        <v>1528</v>
      </c>
      <c r="AW2">
        <f>LOG(AV2)</f>
        <v>3.184123354239671</v>
      </c>
      <c r="AX2">
        <f>_xlfn.MINIFS($Z$2:$Z$500,$R$2:$R$500,"Y")</f>
        <v>32.159999999999997</v>
      </c>
      <c r="AY2">
        <f>_xlfn.MAXIFS($AH$2:$AH$500,$R$2:$R$500,"Y")</f>
        <v>1515.5703125</v>
      </c>
      <c r="AZ2">
        <f>AV2-AX2</f>
        <v>1495.84</v>
      </c>
      <c r="BA2">
        <f>MAX($Z$2:$Z$500)</f>
        <v>3860</v>
      </c>
      <c r="BB2">
        <f>MIN($Z$2:$Z$500)</f>
        <v>12.1</v>
      </c>
      <c r="BC2">
        <f>BA2-BB2</f>
        <v>3847.9</v>
      </c>
      <c r="BD2">
        <f>MEDIAN($Z$2:$Z$500)</f>
        <v>68.775000000000006</v>
      </c>
      <c r="BE2">
        <f>LOG10(BC2)</f>
        <v>3.5852237769799875</v>
      </c>
      <c r="BF2">
        <f>LOG(BD2)</f>
        <v>1.8374305990617212</v>
      </c>
      <c r="BG2">
        <f>MEDIAN(AH2:AH500)</f>
        <v>58.796875</v>
      </c>
      <c r="BH2">
        <f>LOG(BG2)</f>
        <v>1.7693542443359771</v>
      </c>
    </row>
    <row r="3" spans="1:60" x14ac:dyDescent="0.3">
      <c r="A3">
        <v>1</v>
      </c>
      <c r="B3">
        <v>6</v>
      </c>
      <c r="C3" t="s">
        <v>91</v>
      </c>
      <c r="D3">
        <v>2.5037049880785402E-2</v>
      </c>
      <c r="E3">
        <v>6656</v>
      </c>
      <c r="F3">
        <v>6656</v>
      </c>
      <c r="G3">
        <v>1</v>
      </c>
      <c r="H3">
        <v>1.38401561378791</v>
      </c>
      <c r="I3">
        <v>4.0249985330668103</v>
      </c>
      <c r="J3">
        <v>-0.96760512104411001</v>
      </c>
      <c r="K3" t="b">
        <v>1</v>
      </c>
      <c r="L3">
        <v>810.5</v>
      </c>
      <c r="M3" t="s">
        <v>92</v>
      </c>
      <c r="N3">
        <v>4.9392551839088998</v>
      </c>
      <c r="O3">
        <v>4.2149999999999999</v>
      </c>
      <c r="P3">
        <v>2.9079999999999999</v>
      </c>
      <c r="Q3" t="s">
        <v>654</v>
      </c>
      <c r="S3">
        <v>0</v>
      </c>
      <c r="T3">
        <v>16330</v>
      </c>
      <c r="U3">
        <v>6656</v>
      </c>
      <c r="V3">
        <v>3368</v>
      </c>
      <c r="W3">
        <v>6656</v>
      </c>
      <c r="X3">
        <v>1</v>
      </c>
      <c r="Y3">
        <v>6.6170260045705998E-3</v>
      </c>
      <c r="Z3">
        <v>810.5</v>
      </c>
      <c r="AA3">
        <v>20.14</v>
      </c>
      <c r="AB3" t="s">
        <v>94</v>
      </c>
      <c r="AC3">
        <v>28.46875</v>
      </c>
      <c r="AD3" t="s">
        <v>289</v>
      </c>
      <c r="AE3">
        <v>34</v>
      </c>
      <c r="AF3">
        <v>810.5</v>
      </c>
      <c r="AG3">
        <v>1.40380859375E-2</v>
      </c>
      <c r="AH3">
        <f t="shared" ref="AH3:AH66" si="0">AF3-AG3</f>
        <v>810.4859619140625</v>
      </c>
      <c r="AI3">
        <f t="shared" ref="AI3:AI66" si="1">AF3/AG3</f>
        <v>57735.791304347826</v>
      </c>
      <c r="AJ3">
        <f t="shared" ref="AJ3:AJ66" si="2">EXP(J3)</f>
        <v>0.37999198406723378</v>
      </c>
      <c r="AK3">
        <f t="shared" ref="AK3:AK66" si="3">AF3/AJ3</f>
        <v>2132.9397302670322</v>
      </c>
      <c r="AM3" s="1" t="s">
        <v>1226</v>
      </c>
      <c r="AN3" s="1">
        <f>CORREL(AH2:AH500,H2:H500)</f>
        <v>-0.62746869742566003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2.3775661597272499E-2</v>
      </c>
      <c r="E4">
        <v>6656</v>
      </c>
      <c r="F4">
        <v>6656</v>
      </c>
      <c r="G4">
        <v>1</v>
      </c>
      <c r="H4">
        <v>1.4007306068763099</v>
      </c>
      <c r="I4">
        <v>4.0681375242677396</v>
      </c>
      <c r="J4">
        <v>-0.93144047781571804</v>
      </c>
      <c r="K4" t="b">
        <v>1</v>
      </c>
      <c r="L4">
        <v>801.5</v>
      </c>
      <c r="M4" t="s">
        <v>92</v>
      </c>
      <c r="N4">
        <v>5.0712260755734198</v>
      </c>
      <c r="O4">
        <v>4.2300000000000004</v>
      </c>
      <c r="P4">
        <v>2.9039999999999999</v>
      </c>
      <c r="Q4" t="s">
        <v>655</v>
      </c>
      <c r="S4">
        <v>0</v>
      </c>
      <c r="T4">
        <v>17010</v>
      </c>
      <c r="U4">
        <v>6656</v>
      </c>
      <c r="V4">
        <v>2596</v>
      </c>
      <c r="W4">
        <v>6656</v>
      </c>
      <c r="X4">
        <v>1</v>
      </c>
      <c r="Y4">
        <v>7.86502613404182E-3</v>
      </c>
      <c r="Z4">
        <v>801.5</v>
      </c>
      <c r="AA4">
        <v>21.22</v>
      </c>
      <c r="AB4" t="s">
        <v>94</v>
      </c>
      <c r="AC4">
        <v>28.3125</v>
      </c>
      <c r="AD4" t="s">
        <v>289</v>
      </c>
      <c r="AE4">
        <v>40</v>
      </c>
      <c r="AF4">
        <v>801.5</v>
      </c>
      <c r="AG4">
        <v>2.2186279296875E-2</v>
      </c>
      <c r="AH4">
        <f t="shared" si="0"/>
        <v>801.47781372070313</v>
      </c>
      <c r="AI4">
        <f t="shared" si="1"/>
        <v>36125.931224209082</v>
      </c>
      <c r="AJ4">
        <f t="shared" si="2"/>
        <v>0.39398577365302812</v>
      </c>
      <c r="AK4">
        <f t="shared" si="3"/>
        <v>2034.3374141875943</v>
      </c>
      <c r="AM4" t="s">
        <v>1231</v>
      </c>
      <c r="AN4">
        <f>CORREL(AI2:AI500,H2:H500)</f>
        <v>-0.11203197521103149</v>
      </c>
      <c r="AP4" t="s">
        <v>1274</v>
      </c>
      <c r="AQ4">
        <f>MAX(AJ2:AJ500)</f>
        <v>0.67084479130006669</v>
      </c>
      <c r="AR4">
        <f>AQ5</f>
        <v>0.3002688222488567</v>
      </c>
      <c r="AS4">
        <f>AQ6</f>
        <v>0.37057596905120999</v>
      </c>
      <c r="AT4">
        <f>AQ7</f>
        <v>0.31334524484949888</v>
      </c>
      <c r="AU4">
        <f>AQ8</f>
        <v>2.1486395676503112E-2</v>
      </c>
      <c r="AV4">
        <f>AQ9</f>
        <v>0.30784350970310986</v>
      </c>
    </row>
    <row r="5" spans="1:60" x14ac:dyDescent="0.3">
      <c r="A5">
        <v>3</v>
      </c>
      <c r="B5">
        <v>8</v>
      </c>
      <c r="C5" t="s">
        <v>91</v>
      </c>
      <c r="D5">
        <v>3.1339633610845997E-2</v>
      </c>
      <c r="E5">
        <v>6656</v>
      </c>
      <c r="F5">
        <v>6656</v>
      </c>
      <c r="G5">
        <v>1</v>
      </c>
      <c r="H5">
        <v>3.68546294281375</v>
      </c>
      <c r="I5">
        <v>4.5168515558899003</v>
      </c>
      <c r="J5">
        <v>-1.12753320998744</v>
      </c>
      <c r="K5" t="b">
        <v>1</v>
      </c>
      <c r="L5">
        <v>16.829999999999998</v>
      </c>
      <c r="M5" t="s">
        <v>92</v>
      </c>
      <c r="N5">
        <v>5.0622847497035401</v>
      </c>
      <c r="O5">
        <v>3.4409999999999998</v>
      </c>
      <c r="P5">
        <v>1.226</v>
      </c>
      <c r="Q5" t="s">
        <v>656</v>
      </c>
      <c r="S5">
        <v>0</v>
      </c>
      <c r="T5">
        <v>2758</v>
      </c>
      <c r="U5">
        <v>6656</v>
      </c>
      <c r="V5">
        <v>255</v>
      </c>
      <c r="W5">
        <v>6656</v>
      </c>
      <c r="X5">
        <v>1</v>
      </c>
      <c r="Y5">
        <v>0.16817021275989799</v>
      </c>
      <c r="Z5">
        <v>16.829999999999998</v>
      </c>
      <c r="AA5">
        <v>163.9</v>
      </c>
      <c r="AB5" t="s">
        <v>94</v>
      </c>
      <c r="AC5">
        <v>4.1015625</v>
      </c>
      <c r="AE5">
        <v>14</v>
      </c>
      <c r="AF5">
        <v>16.828125</v>
      </c>
      <c r="AG5">
        <v>2.505859375</v>
      </c>
      <c r="AH5">
        <f t="shared" si="0"/>
        <v>14.322265625</v>
      </c>
      <c r="AI5">
        <f t="shared" si="1"/>
        <v>6.7155105222135623</v>
      </c>
      <c r="AJ5">
        <f t="shared" si="2"/>
        <v>0.32383109527880732</v>
      </c>
      <c r="AK5">
        <f t="shared" si="3"/>
        <v>51.965747716449428</v>
      </c>
      <c r="AP5" t="s">
        <v>1260</v>
      </c>
      <c r="AQ5">
        <f>MIN(AJ2:AJ500)</f>
        <v>0.3002688222488567</v>
      </c>
    </row>
    <row r="6" spans="1:60" x14ac:dyDescent="0.3">
      <c r="A6">
        <v>4</v>
      </c>
      <c r="B6">
        <v>9</v>
      </c>
      <c r="C6" t="s">
        <v>91</v>
      </c>
      <c r="D6">
        <v>1.5810531634793502E-2</v>
      </c>
      <c r="E6">
        <v>6656</v>
      </c>
      <c r="F6">
        <v>6656</v>
      </c>
      <c r="G6">
        <v>1</v>
      </c>
      <c r="H6">
        <v>4.04465846852219</v>
      </c>
      <c r="I6">
        <v>7.3546426449104798</v>
      </c>
      <c r="J6">
        <v>-1.13798077358676</v>
      </c>
      <c r="K6" t="b">
        <v>1</v>
      </c>
      <c r="L6">
        <v>65.900000000000006</v>
      </c>
      <c r="M6" t="s">
        <v>92</v>
      </c>
      <c r="N6">
        <v>7.35735695464823</v>
      </c>
      <c r="O6">
        <v>3.4220000000000002</v>
      </c>
      <c r="P6">
        <v>1.8180000000000001</v>
      </c>
      <c r="Q6" t="s">
        <v>657</v>
      </c>
      <c r="S6">
        <v>0</v>
      </c>
      <c r="T6">
        <v>2642</v>
      </c>
      <c r="U6">
        <v>6656</v>
      </c>
      <c r="V6">
        <v>203</v>
      </c>
      <c r="W6">
        <v>6656</v>
      </c>
      <c r="X6">
        <v>1</v>
      </c>
      <c r="Y6">
        <v>0.21369313192113901</v>
      </c>
      <c r="Z6">
        <v>65.900000000000006</v>
      </c>
      <c r="AA6">
        <v>40.1</v>
      </c>
      <c r="AB6" t="s">
        <v>94</v>
      </c>
      <c r="AC6">
        <v>8.1171875</v>
      </c>
      <c r="AE6">
        <v>13</v>
      </c>
      <c r="AF6">
        <v>65.875</v>
      </c>
      <c r="AG6">
        <v>2.2890625</v>
      </c>
      <c r="AH6">
        <f t="shared" si="0"/>
        <v>63.5859375</v>
      </c>
      <c r="AI6">
        <f t="shared" si="1"/>
        <v>28.778156996587029</v>
      </c>
      <c r="AJ6">
        <f t="shared" si="2"/>
        <v>0.32046546126677583</v>
      </c>
      <c r="AK6">
        <f t="shared" si="3"/>
        <v>205.5603737750742</v>
      </c>
      <c r="AP6" t="s">
        <v>1226</v>
      </c>
      <c r="AQ6">
        <f>AQ4-AQ5</f>
        <v>0.37057596905120999</v>
      </c>
    </row>
    <row r="7" spans="1:60" x14ac:dyDescent="0.3">
      <c r="A7">
        <v>5</v>
      </c>
      <c r="B7">
        <v>12</v>
      </c>
      <c r="C7" t="s">
        <v>91</v>
      </c>
      <c r="D7">
        <v>3.0277894427626399E-2</v>
      </c>
      <c r="E7">
        <v>6656</v>
      </c>
      <c r="F7">
        <v>17920</v>
      </c>
      <c r="G7">
        <v>2.6923076923076898</v>
      </c>
      <c r="H7">
        <v>1.6425948909435399</v>
      </c>
      <c r="I7">
        <v>3.3397290653754501</v>
      </c>
      <c r="J7">
        <v>-1.0849392968517799</v>
      </c>
      <c r="K7" t="b">
        <v>1</v>
      </c>
      <c r="L7">
        <v>107.94</v>
      </c>
      <c r="M7" t="s">
        <v>92</v>
      </c>
      <c r="N7">
        <v>4.9665707691509997</v>
      </c>
      <c r="O7">
        <v>4.1399999999999997</v>
      </c>
      <c r="P7">
        <v>2.0329999999999999</v>
      </c>
      <c r="Q7" t="s">
        <v>658</v>
      </c>
      <c r="S7">
        <v>0</v>
      </c>
      <c r="T7">
        <v>13780</v>
      </c>
      <c r="U7">
        <v>6656</v>
      </c>
      <c r="V7">
        <v>3194</v>
      </c>
      <c r="W7">
        <v>6656</v>
      </c>
      <c r="X7">
        <v>1</v>
      </c>
      <c r="Y7">
        <v>1.13702447293635E-2</v>
      </c>
      <c r="Z7">
        <v>107.94</v>
      </c>
      <c r="AA7">
        <v>127.6</v>
      </c>
      <c r="AB7" t="s">
        <v>94</v>
      </c>
      <c r="AC7">
        <v>10.390625</v>
      </c>
      <c r="AD7" t="s">
        <v>289</v>
      </c>
      <c r="AE7">
        <v>0</v>
      </c>
      <c r="AF7">
        <v>107.9375</v>
      </c>
      <c r="AG7">
        <v>0.286865234375</v>
      </c>
      <c r="AH7">
        <f t="shared" si="0"/>
        <v>107.650634765625</v>
      </c>
      <c r="AI7">
        <f t="shared" si="1"/>
        <v>376.26553191489364</v>
      </c>
      <c r="AJ7">
        <f t="shared" si="2"/>
        <v>0.33792229821948105</v>
      </c>
      <c r="AK7">
        <f t="shared" si="3"/>
        <v>319.41514534176855</v>
      </c>
      <c r="AM7" t="s">
        <v>1232</v>
      </c>
      <c r="AN7">
        <f>_xlfn.STDEV.P(AH2:AH500)</f>
        <v>191.51027100889129</v>
      </c>
      <c r="AP7" t="s">
        <v>1275</v>
      </c>
      <c r="AQ7">
        <f>AVERAGE(AJ2:AJ500)</f>
        <v>0.31334524484949888</v>
      </c>
    </row>
    <row r="8" spans="1:60" x14ac:dyDescent="0.3">
      <c r="A8">
        <v>6</v>
      </c>
      <c r="B8">
        <v>13</v>
      </c>
      <c r="C8" t="s">
        <v>91</v>
      </c>
      <c r="D8">
        <v>3.7843083812830303E-2</v>
      </c>
      <c r="E8">
        <v>6656</v>
      </c>
      <c r="F8">
        <v>17920</v>
      </c>
      <c r="G8">
        <v>2.6923076923076898</v>
      </c>
      <c r="H8">
        <v>10.284822884031099</v>
      </c>
      <c r="I8">
        <v>17.928133640620601</v>
      </c>
      <c r="J8">
        <v>-1.1034234478351801</v>
      </c>
      <c r="K8" t="b">
        <v>1</v>
      </c>
      <c r="L8">
        <v>55.3</v>
      </c>
      <c r="M8" t="s">
        <v>92</v>
      </c>
      <c r="N8">
        <v>18.243957823959398</v>
      </c>
      <c r="O8">
        <v>4.0999999999999996</v>
      </c>
      <c r="P8">
        <v>1.7430000000000001</v>
      </c>
      <c r="Q8" t="s">
        <v>660</v>
      </c>
      <c r="S8">
        <v>0</v>
      </c>
      <c r="T8">
        <v>12660</v>
      </c>
      <c r="U8">
        <v>6656</v>
      </c>
      <c r="V8">
        <v>44</v>
      </c>
      <c r="W8">
        <v>6656</v>
      </c>
      <c r="X8">
        <v>1</v>
      </c>
      <c r="Y8">
        <v>1.3997397159653</v>
      </c>
      <c r="Z8">
        <v>55.3</v>
      </c>
      <c r="AA8">
        <v>228.8</v>
      </c>
      <c r="AB8" t="s">
        <v>94</v>
      </c>
      <c r="AC8">
        <v>7.4375</v>
      </c>
      <c r="AD8" t="s">
        <v>98</v>
      </c>
      <c r="AE8">
        <v>0</v>
      </c>
      <c r="AF8">
        <v>55.3125</v>
      </c>
      <c r="AG8">
        <v>31.734375</v>
      </c>
      <c r="AH8">
        <f t="shared" si="0"/>
        <v>23.578125</v>
      </c>
      <c r="AI8">
        <f t="shared" si="1"/>
        <v>1.7429837518463811</v>
      </c>
      <c r="AJ8">
        <f t="shared" si="2"/>
        <v>0.33173346530688191</v>
      </c>
      <c r="AK8">
        <f t="shared" si="3"/>
        <v>166.73777530654374</v>
      </c>
      <c r="AM8" t="s">
        <v>1233</v>
      </c>
      <c r="AN8">
        <f>_xlfn.STDEV.P(AI2:AI500)</f>
        <v>3306.557728160748</v>
      </c>
      <c r="AP8" t="s">
        <v>1276</v>
      </c>
      <c r="AQ8">
        <f>_xlfn.STDEV.P(AJ2:AJ500)</f>
        <v>2.1486395676503112E-2</v>
      </c>
    </row>
    <row r="9" spans="1:60" x14ac:dyDescent="0.3">
      <c r="A9">
        <v>7</v>
      </c>
      <c r="B9">
        <v>14</v>
      </c>
      <c r="C9" t="s">
        <v>91</v>
      </c>
      <c r="D9">
        <v>2.9378366940706099E-2</v>
      </c>
      <c r="E9">
        <v>6656</v>
      </c>
      <c r="F9">
        <v>17920</v>
      </c>
      <c r="G9">
        <v>2.6923076923076898</v>
      </c>
      <c r="H9">
        <v>5.1189208686401404</v>
      </c>
      <c r="I9">
        <v>12.4673717249887</v>
      </c>
      <c r="J9">
        <v>-1.1773600517687799</v>
      </c>
      <c r="K9" t="b">
        <v>1</v>
      </c>
      <c r="L9">
        <v>272.8</v>
      </c>
      <c r="M9" t="s">
        <v>92</v>
      </c>
      <c r="N9">
        <v>12.469011712127299</v>
      </c>
      <c r="O9">
        <v>4.4379999999999997</v>
      </c>
      <c r="P9">
        <v>2.4359999999999999</v>
      </c>
      <c r="Q9" t="s">
        <v>659</v>
      </c>
      <c r="R9" t="s">
        <v>1941</v>
      </c>
      <c r="S9">
        <v>0</v>
      </c>
      <c r="T9">
        <v>27400</v>
      </c>
      <c r="U9">
        <v>6656</v>
      </c>
      <c r="V9">
        <v>404</v>
      </c>
      <c r="W9">
        <v>6656</v>
      </c>
      <c r="X9">
        <v>1</v>
      </c>
      <c r="Y9">
        <v>0.20492397239144799</v>
      </c>
      <c r="Z9">
        <v>272.8</v>
      </c>
      <c r="AA9">
        <v>100.44</v>
      </c>
      <c r="AB9" t="s">
        <v>94</v>
      </c>
      <c r="AC9">
        <v>16.515625</v>
      </c>
      <c r="AE9">
        <v>0</v>
      </c>
      <c r="AF9">
        <v>272.75</v>
      </c>
      <c r="AG9">
        <v>13.0703125</v>
      </c>
      <c r="AH9">
        <f t="shared" si="0"/>
        <v>259.6796875</v>
      </c>
      <c r="AI9">
        <f t="shared" si="1"/>
        <v>20.867901972504484</v>
      </c>
      <c r="AJ9">
        <f t="shared" si="2"/>
        <v>0.30809101026942098</v>
      </c>
      <c r="AK9">
        <f t="shared" si="3"/>
        <v>885.29035547478065</v>
      </c>
      <c r="AM9" t="s">
        <v>1236</v>
      </c>
      <c r="AN9">
        <f>AVERAGE(AI2:AI500)</f>
        <v>246.51473254831336</v>
      </c>
      <c r="AP9" t="s">
        <v>1262</v>
      </c>
      <c r="AQ9">
        <f>MEDIAN(AJ2:AJ500)</f>
        <v>0.30784350970310986</v>
      </c>
    </row>
    <row r="10" spans="1:60" x14ac:dyDescent="0.3">
      <c r="A10">
        <v>8</v>
      </c>
      <c r="B10">
        <v>20</v>
      </c>
      <c r="C10" t="s">
        <v>91</v>
      </c>
      <c r="D10">
        <v>3.5979505173362097E-2</v>
      </c>
      <c r="E10">
        <v>6656</v>
      </c>
      <c r="F10">
        <v>6656</v>
      </c>
      <c r="G10">
        <v>1</v>
      </c>
      <c r="H10">
        <v>2.91207568277177</v>
      </c>
      <c r="I10">
        <v>8.2414016881568397</v>
      </c>
      <c r="J10">
        <v>-1.02466489147113</v>
      </c>
      <c r="K10" t="b">
        <v>1</v>
      </c>
      <c r="L10">
        <v>677</v>
      </c>
      <c r="M10" t="s">
        <v>92</v>
      </c>
      <c r="N10">
        <v>8.5927838929918696</v>
      </c>
      <c r="O10">
        <v>4.3869999999999996</v>
      </c>
      <c r="P10">
        <v>2.83</v>
      </c>
      <c r="Q10" t="s">
        <v>661</v>
      </c>
      <c r="S10">
        <v>0</v>
      </c>
      <c r="T10">
        <v>24380</v>
      </c>
      <c r="U10">
        <v>6656</v>
      </c>
      <c r="V10">
        <v>72</v>
      </c>
      <c r="W10">
        <v>6656</v>
      </c>
      <c r="X10">
        <v>1</v>
      </c>
      <c r="Y10">
        <v>0.22534028023830299</v>
      </c>
      <c r="Z10">
        <v>677</v>
      </c>
      <c r="AA10">
        <v>36.03</v>
      </c>
      <c r="AB10" t="s">
        <v>94</v>
      </c>
      <c r="AC10">
        <v>26.015625</v>
      </c>
      <c r="AE10">
        <v>25</v>
      </c>
      <c r="AF10">
        <v>677</v>
      </c>
      <c r="AG10">
        <v>72.375</v>
      </c>
      <c r="AH10">
        <f t="shared" si="0"/>
        <v>604.625</v>
      </c>
      <c r="AI10">
        <f t="shared" si="1"/>
        <v>9.3540587219343703</v>
      </c>
      <c r="AJ10">
        <f t="shared" si="2"/>
        <v>0.35891672130990165</v>
      </c>
      <c r="AK10">
        <f t="shared" si="3"/>
        <v>1886.2314286423389</v>
      </c>
    </row>
    <row r="11" spans="1:60" x14ac:dyDescent="0.3">
      <c r="A11">
        <v>9</v>
      </c>
      <c r="B11">
        <v>21</v>
      </c>
      <c r="C11" t="s">
        <v>91</v>
      </c>
      <c r="D11">
        <v>4.42293152926738E-2</v>
      </c>
      <c r="E11">
        <v>6656</v>
      </c>
      <c r="F11">
        <v>6656</v>
      </c>
      <c r="G11">
        <v>1</v>
      </c>
      <c r="H11">
        <v>3.1846839729759102</v>
      </c>
      <c r="I11">
        <v>9.1310860787668595</v>
      </c>
      <c r="J11">
        <v>-1.0262722089479399</v>
      </c>
      <c r="K11" t="b">
        <v>1</v>
      </c>
      <c r="L11">
        <v>736.5</v>
      </c>
      <c r="M11" t="s">
        <v>92</v>
      </c>
      <c r="N11">
        <v>9.3365694178297503</v>
      </c>
      <c r="O11">
        <v>4.3949999999999996</v>
      </c>
      <c r="P11">
        <v>2.867</v>
      </c>
      <c r="Q11" t="s">
        <v>662</v>
      </c>
      <c r="S11">
        <v>0</v>
      </c>
      <c r="T11">
        <v>24750</v>
      </c>
      <c r="U11">
        <v>6656</v>
      </c>
      <c r="V11">
        <v>67</v>
      </c>
      <c r="W11">
        <v>6656</v>
      </c>
      <c r="X11">
        <v>1</v>
      </c>
      <c r="Y11">
        <v>0.26690162707259202</v>
      </c>
      <c r="Z11">
        <v>736.5</v>
      </c>
      <c r="AA11">
        <v>33.6</v>
      </c>
      <c r="AB11" t="s">
        <v>94</v>
      </c>
      <c r="AC11">
        <v>27.140625</v>
      </c>
      <c r="AE11">
        <v>27</v>
      </c>
      <c r="AF11">
        <v>736.5</v>
      </c>
      <c r="AG11">
        <v>78.375</v>
      </c>
      <c r="AH11">
        <f t="shared" si="0"/>
        <v>658.125</v>
      </c>
      <c r="AI11">
        <f t="shared" si="1"/>
        <v>9.3971291866028714</v>
      </c>
      <c r="AJ11">
        <f t="shared" si="2"/>
        <v>0.35834029156791924</v>
      </c>
      <c r="AK11">
        <f t="shared" si="3"/>
        <v>2055.3089265442118</v>
      </c>
      <c r="AM11" t="s">
        <v>1244</v>
      </c>
      <c r="AN11">
        <f>AVERAGE(H2:H500)</f>
        <v>4.8865966747976355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2.0079982845665399E-2</v>
      </c>
      <c r="E12">
        <v>6656</v>
      </c>
      <c r="F12">
        <v>6656</v>
      </c>
      <c r="G12">
        <v>1</v>
      </c>
      <c r="H12">
        <v>4.3185220863015301</v>
      </c>
      <c r="I12">
        <v>5.7271025324194103</v>
      </c>
      <c r="J12">
        <v>-1.14521370223244</v>
      </c>
      <c r="K12" t="b">
        <v>1</v>
      </c>
      <c r="L12">
        <v>21.17</v>
      </c>
      <c r="M12" t="s">
        <v>92</v>
      </c>
      <c r="N12">
        <v>6.0543478343430204</v>
      </c>
      <c r="O12">
        <v>3.5449999999999999</v>
      </c>
      <c r="P12">
        <v>1.3260000000000001</v>
      </c>
      <c r="Q12" t="s">
        <v>663</v>
      </c>
      <c r="S12">
        <v>0</v>
      </c>
      <c r="T12">
        <v>3510</v>
      </c>
      <c r="U12">
        <v>6656</v>
      </c>
      <c r="V12">
        <v>196</v>
      </c>
      <c r="W12">
        <v>6656</v>
      </c>
      <c r="X12">
        <v>1</v>
      </c>
      <c r="Y12">
        <v>0.237037291878681</v>
      </c>
      <c r="Z12">
        <v>21.17</v>
      </c>
      <c r="AA12">
        <v>165.8</v>
      </c>
      <c r="AB12" t="s">
        <v>94</v>
      </c>
      <c r="AC12">
        <v>4.6015625</v>
      </c>
      <c r="AE12">
        <v>11</v>
      </c>
      <c r="AF12">
        <v>21.171875</v>
      </c>
      <c r="AG12">
        <v>3.125</v>
      </c>
      <c r="AH12">
        <f t="shared" si="0"/>
        <v>18.046875</v>
      </c>
      <c r="AI12">
        <f t="shared" si="1"/>
        <v>6.7750000000000004</v>
      </c>
      <c r="AJ12">
        <f t="shared" si="2"/>
        <v>0.31815591989468128</v>
      </c>
      <c r="AK12">
        <f t="shared" si="3"/>
        <v>66.545595024629733</v>
      </c>
      <c r="AP12">
        <f>MEDIAN(AI1:AI500)</f>
        <v>7.938336391951399</v>
      </c>
    </row>
    <row r="13" spans="1:60" x14ac:dyDescent="0.3">
      <c r="A13">
        <v>11</v>
      </c>
      <c r="B13">
        <v>23</v>
      </c>
      <c r="C13" t="s">
        <v>91</v>
      </c>
      <c r="D13">
        <v>1.8371518404923001E-2</v>
      </c>
      <c r="E13">
        <v>6656</v>
      </c>
      <c r="F13">
        <v>6656</v>
      </c>
      <c r="G13">
        <v>1</v>
      </c>
      <c r="H13">
        <v>4.6471063501956698</v>
      </c>
      <c r="I13">
        <v>7.4335548843950203</v>
      </c>
      <c r="J13">
        <v>-1.15566126583175</v>
      </c>
      <c r="K13" t="b">
        <v>1</v>
      </c>
      <c r="L13">
        <v>39.799999999999997</v>
      </c>
      <c r="M13" t="s">
        <v>92</v>
      </c>
      <c r="N13">
        <v>7.5359443230315897</v>
      </c>
      <c r="O13">
        <v>3.5880000000000001</v>
      </c>
      <c r="P13">
        <v>1.6</v>
      </c>
      <c r="Q13" t="s">
        <v>664</v>
      </c>
      <c r="S13">
        <v>0</v>
      </c>
      <c r="T13">
        <v>3870</v>
      </c>
      <c r="U13">
        <v>6656</v>
      </c>
      <c r="V13">
        <v>300</v>
      </c>
      <c r="W13">
        <v>6656</v>
      </c>
      <c r="X13">
        <v>1</v>
      </c>
      <c r="Y13">
        <v>0.210565783304866</v>
      </c>
      <c r="Z13">
        <v>39.799999999999997</v>
      </c>
      <c r="AA13">
        <v>97.2</v>
      </c>
      <c r="AB13" t="s">
        <v>94</v>
      </c>
      <c r="AC13">
        <v>6.30859375</v>
      </c>
      <c r="AE13">
        <v>10</v>
      </c>
      <c r="AF13">
        <v>39.8125</v>
      </c>
      <c r="AG13">
        <v>2.525390625</v>
      </c>
      <c r="AH13">
        <f t="shared" si="0"/>
        <v>37.287109375</v>
      </c>
      <c r="AI13">
        <f t="shared" si="1"/>
        <v>15.764887857695282</v>
      </c>
      <c r="AJ13">
        <f t="shared" si="2"/>
        <v>0.31484926898704141</v>
      </c>
      <c r="AK13">
        <f t="shared" si="3"/>
        <v>126.44939633523052</v>
      </c>
    </row>
    <row r="14" spans="1:60" x14ac:dyDescent="0.3">
      <c r="A14">
        <v>12</v>
      </c>
      <c r="B14">
        <v>26</v>
      </c>
      <c r="C14" t="s">
        <v>91</v>
      </c>
      <c r="D14">
        <v>2.05390556850077E-2</v>
      </c>
      <c r="E14">
        <v>6656</v>
      </c>
      <c r="F14">
        <v>17920</v>
      </c>
      <c r="G14">
        <v>2.6923076923076898</v>
      </c>
      <c r="H14">
        <v>2.62674138386391</v>
      </c>
      <c r="I14">
        <v>6.18720724402319</v>
      </c>
      <c r="J14">
        <v>-1.1395880910635701</v>
      </c>
      <c r="K14" t="b">
        <v>1</v>
      </c>
      <c r="L14">
        <v>226.4</v>
      </c>
      <c r="M14" t="s">
        <v>92</v>
      </c>
      <c r="N14">
        <v>7.0243220832791398</v>
      </c>
      <c r="O14">
        <v>4.4770000000000003</v>
      </c>
      <c r="P14">
        <v>2.355</v>
      </c>
      <c r="Q14" t="s">
        <v>665</v>
      </c>
      <c r="S14">
        <v>0</v>
      </c>
      <c r="T14">
        <v>30000</v>
      </c>
      <c r="U14">
        <v>6656</v>
      </c>
      <c r="V14">
        <v>542</v>
      </c>
      <c r="W14">
        <v>6656</v>
      </c>
      <c r="X14">
        <v>1</v>
      </c>
      <c r="Y14">
        <v>6.9874525524671105E-2</v>
      </c>
      <c r="Z14">
        <v>226.4</v>
      </c>
      <c r="AA14">
        <v>132.5</v>
      </c>
      <c r="AB14" t="s">
        <v>94</v>
      </c>
      <c r="AC14">
        <v>15.046875</v>
      </c>
      <c r="AE14">
        <v>0</v>
      </c>
      <c r="AF14">
        <v>226.375</v>
      </c>
      <c r="AG14">
        <v>12.609375</v>
      </c>
      <c r="AH14">
        <f t="shared" si="0"/>
        <v>213.765625</v>
      </c>
      <c r="AI14">
        <f t="shared" si="1"/>
        <v>17.952912019826517</v>
      </c>
      <c r="AJ14">
        <f t="shared" si="2"/>
        <v>0.31995078526483828</v>
      </c>
      <c r="AK14">
        <f t="shared" si="3"/>
        <v>707.53069042358743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8.3352144239159306E-2</v>
      </c>
      <c r="E15">
        <v>6656</v>
      </c>
      <c r="F15">
        <v>17920</v>
      </c>
      <c r="G15">
        <v>2.6923076923076898</v>
      </c>
      <c r="H15">
        <v>3.5208127513512602</v>
      </c>
      <c r="I15">
        <v>5.5494060358212298</v>
      </c>
      <c r="J15">
        <v>-1.16369785321584</v>
      </c>
      <c r="K15" t="b">
        <v>1</v>
      </c>
      <c r="L15">
        <v>37.72</v>
      </c>
      <c r="M15" t="s">
        <v>92</v>
      </c>
      <c r="N15">
        <v>7.4655699668116098</v>
      </c>
      <c r="O15">
        <v>4.4180000000000001</v>
      </c>
      <c r="P15">
        <v>1.5760000000000001</v>
      </c>
      <c r="Q15" t="s">
        <v>667</v>
      </c>
      <c r="S15">
        <v>0</v>
      </c>
      <c r="T15">
        <v>26180</v>
      </c>
      <c r="U15">
        <v>6656</v>
      </c>
      <c r="V15">
        <v>604</v>
      </c>
      <c r="W15">
        <v>6656</v>
      </c>
      <c r="X15">
        <v>1</v>
      </c>
      <c r="Y15">
        <v>0.102570416188641</v>
      </c>
      <c r="Z15">
        <v>37.72</v>
      </c>
      <c r="AA15">
        <v>694</v>
      </c>
      <c r="AB15" t="s">
        <v>94</v>
      </c>
      <c r="AC15">
        <v>6.140625</v>
      </c>
      <c r="AE15">
        <v>0</v>
      </c>
      <c r="AF15">
        <v>37.71875</v>
      </c>
      <c r="AG15">
        <v>11.953125</v>
      </c>
      <c r="AH15">
        <f t="shared" si="0"/>
        <v>25.765625</v>
      </c>
      <c r="AI15">
        <f t="shared" si="1"/>
        <v>3.1555555555555554</v>
      </c>
      <c r="AJ15">
        <f t="shared" si="2"/>
        <v>0.31232909568462702</v>
      </c>
      <c r="AK15">
        <f t="shared" si="3"/>
        <v>120.76604620302922</v>
      </c>
      <c r="AM15" t="s">
        <v>1259</v>
      </c>
      <c r="AN15">
        <f>MAX(AK2:AK500)</f>
        <v>4963.5608737492375</v>
      </c>
    </row>
    <row r="16" spans="1:60" x14ac:dyDescent="0.3">
      <c r="A16">
        <v>14</v>
      </c>
      <c r="B16">
        <v>28</v>
      </c>
      <c r="C16" t="s">
        <v>91</v>
      </c>
      <c r="D16">
        <v>8.8153880728049604E-3</v>
      </c>
      <c r="E16">
        <v>6656</v>
      </c>
      <c r="F16">
        <v>17920</v>
      </c>
      <c r="G16">
        <v>2.6923076923076898</v>
      </c>
      <c r="H16">
        <v>4.6499714640332002</v>
      </c>
      <c r="I16">
        <v>10.1718125775726</v>
      </c>
      <c r="J16">
        <v>-1.19343322653696</v>
      </c>
      <c r="K16" t="b">
        <v>1</v>
      </c>
      <c r="L16">
        <v>153.9</v>
      </c>
      <c r="M16" t="s">
        <v>92</v>
      </c>
      <c r="N16">
        <v>10.183511793086501</v>
      </c>
      <c r="O16">
        <v>4.4770000000000003</v>
      </c>
      <c r="P16">
        <v>2.1880000000000002</v>
      </c>
      <c r="Q16" t="s">
        <v>666</v>
      </c>
      <c r="R16" t="s">
        <v>1941</v>
      </c>
      <c r="S16">
        <v>0</v>
      </c>
      <c r="T16">
        <v>29920</v>
      </c>
      <c r="U16">
        <v>6656</v>
      </c>
      <c r="V16">
        <v>327</v>
      </c>
      <c r="W16">
        <v>6656</v>
      </c>
      <c r="X16">
        <v>1</v>
      </c>
      <c r="Y16">
        <v>0.20184388317483501</v>
      </c>
      <c r="Z16">
        <v>153.9</v>
      </c>
      <c r="AA16">
        <v>194.5</v>
      </c>
      <c r="AB16" t="s">
        <v>94</v>
      </c>
      <c r="AC16">
        <v>12.40625</v>
      </c>
      <c r="AE16">
        <v>0</v>
      </c>
      <c r="AF16">
        <v>153.875</v>
      </c>
      <c r="AG16">
        <v>12.0859375</v>
      </c>
      <c r="AH16">
        <f t="shared" si="0"/>
        <v>141.7890625</v>
      </c>
      <c r="AI16">
        <f t="shared" si="1"/>
        <v>12.731738849385907</v>
      </c>
      <c r="AJ16">
        <f t="shared" si="2"/>
        <v>0.30317859443449391</v>
      </c>
      <c r="AK16">
        <f t="shared" si="3"/>
        <v>507.53912982219759</v>
      </c>
      <c r="AM16" t="s">
        <v>1260</v>
      </c>
      <c r="AN16">
        <f>MIN(AK2:AK500)</f>
        <v>39.310760560360613</v>
      </c>
    </row>
    <row r="17" spans="1:55" x14ac:dyDescent="0.3">
      <c r="A17">
        <v>15</v>
      </c>
      <c r="B17">
        <v>34</v>
      </c>
      <c r="C17" t="s">
        <v>91</v>
      </c>
      <c r="D17">
        <v>3.8130301940392998E-2</v>
      </c>
      <c r="E17">
        <v>6656</v>
      </c>
      <c r="F17">
        <v>6656</v>
      </c>
      <c r="G17">
        <v>1</v>
      </c>
      <c r="H17">
        <v>2.5015082749304201</v>
      </c>
      <c r="I17">
        <v>6.68371742207973</v>
      </c>
      <c r="J17">
        <v>-1.0648478283915599</v>
      </c>
      <c r="K17" t="b">
        <v>1</v>
      </c>
      <c r="L17">
        <v>470.2</v>
      </c>
      <c r="M17" t="s">
        <v>92</v>
      </c>
      <c r="N17">
        <v>7.4034841387131802</v>
      </c>
      <c r="O17">
        <v>4.42</v>
      </c>
      <c r="P17">
        <v>2.6720000000000002</v>
      </c>
      <c r="Q17" t="s">
        <v>668</v>
      </c>
      <c r="S17">
        <v>0</v>
      </c>
      <c r="T17">
        <v>26340</v>
      </c>
      <c r="U17">
        <v>6656</v>
      </c>
      <c r="V17">
        <v>161</v>
      </c>
      <c r="W17">
        <v>6656</v>
      </c>
      <c r="X17">
        <v>1</v>
      </c>
      <c r="Y17">
        <v>0.118335429652678</v>
      </c>
      <c r="Z17">
        <v>470.2</v>
      </c>
      <c r="AA17">
        <v>56</v>
      </c>
      <c r="AB17" t="s">
        <v>94</v>
      </c>
      <c r="AC17">
        <v>21.6875</v>
      </c>
      <c r="AE17">
        <v>13</v>
      </c>
      <c r="AF17">
        <v>470.25</v>
      </c>
      <c r="AG17">
        <v>33.4375</v>
      </c>
      <c r="AH17">
        <f t="shared" si="0"/>
        <v>436.8125</v>
      </c>
      <c r="AI17">
        <f t="shared" si="1"/>
        <v>14.063551401869159</v>
      </c>
      <c r="AJ17">
        <f t="shared" si="2"/>
        <v>0.34478031655084995</v>
      </c>
      <c r="AK17">
        <f t="shared" si="3"/>
        <v>1363.9119677838255</v>
      </c>
      <c r="AM17" t="s">
        <v>1263</v>
      </c>
      <c r="AN17">
        <f>AVERAGE(AK2:AK500)</f>
        <v>585.43637926837016</v>
      </c>
    </row>
    <row r="18" spans="1:55" x14ac:dyDescent="0.3">
      <c r="A18">
        <v>16</v>
      </c>
      <c r="B18">
        <v>35</v>
      </c>
      <c r="C18" t="s">
        <v>91</v>
      </c>
      <c r="D18">
        <v>3.5732845677267498E-2</v>
      </c>
      <c r="E18">
        <v>6656</v>
      </c>
      <c r="F18">
        <v>6656</v>
      </c>
      <c r="G18">
        <v>1</v>
      </c>
      <c r="H18">
        <v>2.8717543992744701</v>
      </c>
      <c r="I18">
        <v>7.9702402370488903</v>
      </c>
      <c r="J18">
        <v>-1.0672588046067899</v>
      </c>
      <c r="K18" t="b">
        <v>1</v>
      </c>
      <c r="L18">
        <v>595.5</v>
      </c>
      <c r="M18" t="s">
        <v>92</v>
      </c>
      <c r="N18">
        <v>8.3045343663798992</v>
      </c>
      <c r="O18">
        <v>4.4340000000000002</v>
      </c>
      <c r="P18">
        <v>2.7749999999999999</v>
      </c>
      <c r="Q18" t="s">
        <v>669</v>
      </c>
      <c r="S18">
        <v>0</v>
      </c>
      <c r="T18">
        <v>27220</v>
      </c>
      <c r="U18">
        <v>6656</v>
      </c>
      <c r="V18">
        <v>90</v>
      </c>
      <c r="W18">
        <v>6656</v>
      </c>
      <c r="X18">
        <v>1</v>
      </c>
      <c r="Y18">
        <v>0.197300237404919</v>
      </c>
      <c r="Z18">
        <v>595.5</v>
      </c>
      <c r="AA18">
        <v>45.7</v>
      </c>
      <c r="AB18" t="s">
        <v>94</v>
      </c>
      <c r="AC18">
        <v>24.40625</v>
      </c>
      <c r="AE18">
        <v>18</v>
      </c>
      <c r="AF18">
        <v>595.5</v>
      </c>
      <c r="AG18">
        <v>54.84375</v>
      </c>
      <c r="AH18">
        <f t="shared" si="0"/>
        <v>540.65625</v>
      </c>
      <c r="AI18">
        <f t="shared" si="1"/>
        <v>10.858119658119659</v>
      </c>
      <c r="AJ18">
        <f t="shared" si="2"/>
        <v>0.34395006067392864</v>
      </c>
      <c r="AK18">
        <f t="shared" si="3"/>
        <v>1731.3559963710709</v>
      </c>
      <c r="AM18" t="s">
        <v>1226</v>
      </c>
      <c r="AN18">
        <f>AN15-AN16</f>
        <v>4924.2501131888766</v>
      </c>
    </row>
    <row r="19" spans="1:55" x14ac:dyDescent="0.3">
      <c r="A19">
        <v>17</v>
      </c>
      <c r="B19">
        <v>36</v>
      </c>
      <c r="C19" t="s">
        <v>91</v>
      </c>
      <c r="D19">
        <v>2.6524625188192E-2</v>
      </c>
      <c r="E19">
        <v>6656</v>
      </c>
      <c r="F19">
        <v>6656</v>
      </c>
      <c r="G19">
        <v>1</v>
      </c>
      <c r="H19">
        <v>5.3842745263144698</v>
      </c>
      <c r="I19">
        <v>6.3517613552616004</v>
      </c>
      <c r="J19">
        <v>-1.1588759007853799</v>
      </c>
      <c r="K19" t="b">
        <v>1</v>
      </c>
      <c r="L19">
        <v>15.14</v>
      </c>
      <c r="M19" t="s">
        <v>92</v>
      </c>
      <c r="N19">
        <v>6.9403967865522498</v>
      </c>
      <c r="O19">
        <v>3.7480000000000002</v>
      </c>
      <c r="P19">
        <v>1.18</v>
      </c>
      <c r="Q19" t="s">
        <v>670</v>
      </c>
      <c r="S19">
        <v>0</v>
      </c>
      <c r="T19">
        <v>5588</v>
      </c>
      <c r="U19">
        <v>6656</v>
      </c>
      <c r="V19">
        <v>127</v>
      </c>
      <c r="W19">
        <v>6656</v>
      </c>
      <c r="X19">
        <v>1</v>
      </c>
      <c r="Y19">
        <v>0.38904145399923901</v>
      </c>
      <c r="Z19">
        <v>15.14</v>
      </c>
      <c r="AA19">
        <v>369</v>
      </c>
      <c r="AB19" t="s">
        <v>94</v>
      </c>
      <c r="AC19">
        <v>3.890625</v>
      </c>
      <c r="AE19">
        <v>7</v>
      </c>
      <c r="AF19">
        <v>15.140625</v>
      </c>
      <c r="AG19">
        <v>5.08203125</v>
      </c>
      <c r="AH19">
        <f t="shared" si="0"/>
        <v>10.05859375</v>
      </c>
      <c r="AI19">
        <f t="shared" si="1"/>
        <v>2.9792467332820909</v>
      </c>
      <c r="AJ19">
        <f t="shared" si="2"/>
        <v>0.31383876858698301</v>
      </c>
      <c r="AK19">
        <f t="shared" si="3"/>
        <v>48.243322735966096</v>
      </c>
      <c r="AM19" t="s">
        <v>1261</v>
      </c>
      <c r="AN19">
        <f>_xlfn.STDEV.P(AK2:AK500)</f>
        <v>584.60072990251433</v>
      </c>
    </row>
    <row r="20" spans="1:55" x14ac:dyDescent="0.3">
      <c r="A20">
        <v>18</v>
      </c>
      <c r="B20">
        <v>37</v>
      </c>
      <c r="C20" t="s">
        <v>91</v>
      </c>
      <c r="D20">
        <v>1.64291195710543E-2</v>
      </c>
      <c r="E20">
        <v>6656</v>
      </c>
      <c r="F20">
        <v>6656</v>
      </c>
      <c r="G20">
        <v>1</v>
      </c>
      <c r="H20">
        <v>4.8616463400741301</v>
      </c>
      <c r="I20">
        <v>8.1897850943631596</v>
      </c>
      <c r="J20">
        <v>-1.1693234643846999</v>
      </c>
      <c r="K20" t="b">
        <v>1</v>
      </c>
      <c r="L20">
        <v>48.4</v>
      </c>
      <c r="M20" t="s">
        <v>92</v>
      </c>
      <c r="N20">
        <v>8.1949288276112995</v>
      </c>
      <c r="O20">
        <v>3.7810000000000001</v>
      </c>
      <c r="P20">
        <v>1.6850000000000001</v>
      </c>
      <c r="Q20" t="s">
        <v>671</v>
      </c>
      <c r="S20">
        <v>0</v>
      </c>
      <c r="T20">
        <v>6050</v>
      </c>
      <c r="U20">
        <v>6656</v>
      </c>
      <c r="V20">
        <v>326</v>
      </c>
      <c r="W20">
        <v>6656</v>
      </c>
      <c r="X20">
        <v>1</v>
      </c>
      <c r="Y20">
        <v>0.213876809733412</v>
      </c>
      <c r="Z20">
        <v>48.4</v>
      </c>
      <c r="AA20">
        <v>124.94</v>
      </c>
      <c r="AB20" t="s">
        <v>94</v>
      </c>
      <c r="AC20">
        <v>6.95703125</v>
      </c>
      <c r="AE20">
        <v>6</v>
      </c>
      <c r="AF20">
        <v>48.40625</v>
      </c>
      <c r="AG20">
        <v>3.3203125</v>
      </c>
      <c r="AH20">
        <f t="shared" si="0"/>
        <v>45.0859375</v>
      </c>
      <c r="AI20">
        <f t="shared" si="1"/>
        <v>14.578823529411764</v>
      </c>
      <c r="AJ20">
        <f t="shared" si="2"/>
        <v>0.3105769865986257</v>
      </c>
      <c r="AK20">
        <f t="shared" si="3"/>
        <v>155.85910124937183</v>
      </c>
      <c r="AM20" t="s">
        <v>1262</v>
      </c>
      <c r="AN20">
        <f>MEDIAN(AK2:AK500)</f>
        <v>225.27725347308285</v>
      </c>
    </row>
    <row r="21" spans="1:55" x14ac:dyDescent="0.3">
      <c r="A21">
        <v>19</v>
      </c>
      <c r="B21">
        <v>40</v>
      </c>
      <c r="C21" t="s">
        <v>91</v>
      </c>
      <c r="D21">
        <v>1.49672109657648E-2</v>
      </c>
      <c r="E21">
        <v>6656</v>
      </c>
      <c r="F21">
        <v>17920</v>
      </c>
      <c r="G21">
        <v>2.6923076923076898</v>
      </c>
      <c r="H21">
        <v>2.9707244686423202</v>
      </c>
      <c r="I21">
        <v>6.9278222960135398</v>
      </c>
      <c r="J21">
        <v>-1.17093078186151</v>
      </c>
      <c r="K21" t="b">
        <v>1</v>
      </c>
      <c r="L21">
        <v>215.2</v>
      </c>
      <c r="M21" t="s">
        <v>92</v>
      </c>
      <c r="N21">
        <v>7.4158152391539902</v>
      </c>
      <c r="O21">
        <v>4.53</v>
      </c>
      <c r="P21">
        <v>2.3319999999999999</v>
      </c>
      <c r="Q21" t="s">
        <v>672</v>
      </c>
      <c r="S21">
        <v>0</v>
      </c>
      <c r="T21">
        <v>34000</v>
      </c>
      <c r="U21">
        <v>6656</v>
      </c>
      <c r="V21">
        <v>699</v>
      </c>
      <c r="W21">
        <v>6656</v>
      </c>
      <c r="X21">
        <v>1</v>
      </c>
      <c r="Y21">
        <v>7.4539645156171494E-2</v>
      </c>
      <c r="Z21">
        <v>215.2</v>
      </c>
      <c r="AA21">
        <v>157.9</v>
      </c>
      <c r="AB21" t="s">
        <v>94</v>
      </c>
      <c r="AC21">
        <v>14.671875</v>
      </c>
      <c r="AE21">
        <v>0</v>
      </c>
      <c r="AF21">
        <v>215.25</v>
      </c>
      <c r="AG21">
        <v>11.21875</v>
      </c>
      <c r="AH21">
        <f t="shared" si="0"/>
        <v>204.03125</v>
      </c>
      <c r="AI21">
        <f t="shared" si="1"/>
        <v>19.186629526462397</v>
      </c>
      <c r="AJ21">
        <f t="shared" si="2"/>
        <v>0.3100781917483959</v>
      </c>
      <c r="AK21">
        <f t="shared" si="3"/>
        <v>694.17974474857124</v>
      </c>
    </row>
    <row r="22" spans="1:55" x14ac:dyDescent="0.3">
      <c r="A22">
        <v>20</v>
      </c>
      <c r="B22">
        <v>41</v>
      </c>
      <c r="C22" t="s">
        <v>91</v>
      </c>
      <c r="D22">
        <v>7.9446635514057798E-2</v>
      </c>
      <c r="E22">
        <v>6656</v>
      </c>
      <c r="F22">
        <v>17920</v>
      </c>
      <c r="G22">
        <v>2.6923076923076898</v>
      </c>
      <c r="H22">
        <v>4.5478229195459097</v>
      </c>
      <c r="I22">
        <v>6.7018210796824</v>
      </c>
      <c r="J22">
        <v>-1.18620029789128</v>
      </c>
      <c r="K22" t="b">
        <v>1</v>
      </c>
      <c r="L22">
        <v>29.78</v>
      </c>
      <c r="M22" t="s">
        <v>92</v>
      </c>
      <c r="N22">
        <v>8.4277555350555993</v>
      </c>
      <c r="O22">
        <v>4.4569999999999999</v>
      </c>
      <c r="P22">
        <v>1.474</v>
      </c>
      <c r="Q22" t="s">
        <v>674</v>
      </c>
      <c r="S22">
        <v>0</v>
      </c>
      <c r="T22">
        <v>28580</v>
      </c>
      <c r="U22">
        <v>6656</v>
      </c>
      <c r="V22">
        <v>482</v>
      </c>
      <c r="W22">
        <v>6656</v>
      </c>
      <c r="X22">
        <v>1</v>
      </c>
      <c r="Y22">
        <v>0.16159890583196901</v>
      </c>
      <c r="Z22">
        <v>29.78</v>
      </c>
      <c r="AA22">
        <v>959.5</v>
      </c>
      <c r="AB22" t="s">
        <v>94</v>
      </c>
      <c r="AC22">
        <v>5.45703125</v>
      </c>
      <c r="AE22">
        <v>0</v>
      </c>
      <c r="AF22">
        <v>29.78125</v>
      </c>
      <c r="AG22">
        <v>12.0625</v>
      </c>
      <c r="AH22">
        <f t="shared" si="0"/>
        <v>17.71875</v>
      </c>
      <c r="AI22">
        <f t="shared" si="1"/>
        <v>2.4689119170984455</v>
      </c>
      <c r="AJ22">
        <f t="shared" si="2"/>
        <v>0.30537941316265621</v>
      </c>
      <c r="AK22">
        <f t="shared" si="3"/>
        <v>97.522127282815291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9.6860661283282301E-3</v>
      </c>
      <c r="E23">
        <v>6656</v>
      </c>
      <c r="F23">
        <v>17920</v>
      </c>
      <c r="G23">
        <v>2.6923076923076898</v>
      </c>
      <c r="H23">
        <v>3.9695934133709798</v>
      </c>
      <c r="I23">
        <v>7.7918776961676501</v>
      </c>
      <c r="J23">
        <v>-1.19423688527537</v>
      </c>
      <c r="K23" t="b">
        <v>1</v>
      </c>
      <c r="L23">
        <v>91.9</v>
      </c>
      <c r="M23" t="s">
        <v>92</v>
      </c>
      <c r="N23">
        <v>8.1437806567948599</v>
      </c>
      <c r="O23">
        <v>4.484</v>
      </c>
      <c r="P23">
        <v>1.9630000000000001</v>
      </c>
      <c r="Q23" t="s">
        <v>673</v>
      </c>
      <c r="R23" t="s">
        <v>1941</v>
      </c>
      <c r="S23">
        <v>0</v>
      </c>
      <c r="T23">
        <v>30420</v>
      </c>
      <c r="U23">
        <v>6656</v>
      </c>
      <c r="V23">
        <v>521</v>
      </c>
      <c r="W23">
        <v>6656</v>
      </c>
      <c r="X23">
        <v>1</v>
      </c>
      <c r="Y23">
        <v>0.130100249554852</v>
      </c>
      <c r="Z23">
        <v>91.9</v>
      </c>
      <c r="AA23">
        <v>331</v>
      </c>
      <c r="AB23" t="s">
        <v>94</v>
      </c>
      <c r="AC23">
        <v>9.5859375</v>
      </c>
      <c r="AE23">
        <v>0</v>
      </c>
      <c r="AF23">
        <v>91.875</v>
      </c>
      <c r="AG23">
        <v>10.2734375</v>
      </c>
      <c r="AH23">
        <f t="shared" si="0"/>
        <v>81.6015625</v>
      </c>
      <c r="AI23">
        <f t="shared" si="1"/>
        <v>8.9429657794676807</v>
      </c>
      <c r="AJ23">
        <f t="shared" si="2"/>
        <v>0.30293504018813561</v>
      </c>
      <c r="AK23">
        <f t="shared" si="3"/>
        <v>303.2828422322545</v>
      </c>
      <c r="AM23">
        <f>AN7</f>
        <v>191.51027100889129</v>
      </c>
      <c r="AN23">
        <f>AN9</f>
        <v>246.51473254831336</v>
      </c>
      <c r="AO23">
        <f>AN8</f>
        <v>3306.557728160748</v>
      </c>
      <c r="AP23">
        <f>AN3</f>
        <v>-0.62746869742566003</v>
      </c>
      <c r="AQ23">
        <f>AN4</f>
        <v>-0.11203197521103149</v>
      </c>
      <c r="AR23">
        <f>AN15</f>
        <v>4963.5608737492375</v>
      </c>
      <c r="AS23">
        <f>AN16</f>
        <v>39.310760560360613</v>
      </c>
      <c r="AT23">
        <f>AN17</f>
        <v>585.43637926837016</v>
      </c>
      <c r="AU23">
        <f>AN18</f>
        <v>4924.2501131888766</v>
      </c>
      <c r="AV23">
        <f>AN19</f>
        <v>584.60072990251433</v>
      </c>
      <c r="AW23">
        <f>AN20</f>
        <v>225.27725347308285</v>
      </c>
      <c r="AX23">
        <f>AQ4</f>
        <v>0.67084479130006669</v>
      </c>
      <c r="AY23">
        <f>AR4</f>
        <v>0.3002688222488567</v>
      </c>
      <c r="AZ23">
        <f t="shared" ref="AZ23:BC23" si="4">AS4</f>
        <v>0.37057596905120999</v>
      </c>
      <c r="BA23">
        <f t="shared" si="4"/>
        <v>0.31334524484949888</v>
      </c>
      <c r="BB23">
        <f t="shared" si="4"/>
        <v>2.1486395676503112E-2</v>
      </c>
      <c r="BC23">
        <f t="shared" si="4"/>
        <v>0.30784350970310986</v>
      </c>
    </row>
    <row r="24" spans="1:55" x14ac:dyDescent="0.3">
      <c r="A24">
        <v>22</v>
      </c>
      <c r="B24">
        <v>48</v>
      </c>
      <c r="C24" t="s">
        <v>91</v>
      </c>
      <c r="D24">
        <v>4.0692535792591703E-2</v>
      </c>
      <c r="E24">
        <v>6656</v>
      </c>
      <c r="F24">
        <v>6656</v>
      </c>
      <c r="G24">
        <v>1</v>
      </c>
      <c r="H24">
        <v>2.3521817700562599</v>
      </c>
      <c r="I24">
        <v>6.1606948313387804</v>
      </c>
      <c r="J24">
        <v>-1.07609905072928</v>
      </c>
      <c r="K24" t="b">
        <v>1</v>
      </c>
      <c r="L24">
        <v>415.2</v>
      </c>
      <c r="M24" t="s">
        <v>92</v>
      </c>
      <c r="N24">
        <v>6.9343556808053002</v>
      </c>
      <c r="O24">
        <v>4.4020000000000001</v>
      </c>
      <c r="P24">
        <v>2.62</v>
      </c>
      <c r="Q24" t="s">
        <v>675</v>
      </c>
      <c r="S24">
        <v>0</v>
      </c>
      <c r="T24">
        <v>25360</v>
      </c>
      <c r="U24">
        <v>6656</v>
      </c>
      <c r="V24">
        <v>283</v>
      </c>
      <c r="W24">
        <v>6656</v>
      </c>
      <c r="X24">
        <v>1</v>
      </c>
      <c r="Y24">
        <v>8.0378863035446294E-2</v>
      </c>
      <c r="Z24">
        <v>415.2</v>
      </c>
      <c r="AA24">
        <v>61.06</v>
      </c>
      <c r="AB24" t="s">
        <v>94</v>
      </c>
      <c r="AC24">
        <v>20.375</v>
      </c>
      <c r="AE24">
        <v>9</v>
      </c>
      <c r="AF24">
        <v>415.25</v>
      </c>
      <c r="AG24">
        <v>19.25</v>
      </c>
      <c r="AH24">
        <f t="shared" si="0"/>
        <v>396</v>
      </c>
      <c r="AI24">
        <f t="shared" si="1"/>
        <v>21.571428571428573</v>
      </c>
      <c r="AJ24">
        <f t="shared" si="2"/>
        <v>0.34092285780754722</v>
      </c>
      <c r="AK24">
        <f t="shared" si="3"/>
        <v>1218.0174795859855</v>
      </c>
    </row>
    <row r="25" spans="1:55" x14ac:dyDescent="0.3">
      <c r="A25">
        <v>23</v>
      </c>
      <c r="B25">
        <v>49</v>
      </c>
      <c r="C25" t="s">
        <v>91</v>
      </c>
      <c r="D25">
        <v>4.7854541412067499E-2</v>
      </c>
      <c r="E25">
        <v>6656</v>
      </c>
      <c r="F25">
        <v>6656</v>
      </c>
      <c r="G25">
        <v>1</v>
      </c>
      <c r="H25">
        <v>2.57102213336481</v>
      </c>
      <c r="I25">
        <v>7.1155046151912797</v>
      </c>
      <c r="J25">
        <v>-1.0777063682061001</v>
      </c>
      <c r="K25" t="b">
        <v>1</v>
      </c>
      <c r="L25">
        <v>584.5</v>
      </c>
      <c r="M25" t="s">
        <v>92</v>
      </c>
      <c r="N25">
        <v>7.5228035709955501</v>
      </c>
      <c r="O25">
        <v>4.4379999999999997</v>
      </c>
      <c r="P25">
        <v>2.7679999999999998</v>
      </c>
      <c r="Q25" t="s">
        <v>676</v>
      </c>
      <c r="S25">
        <v>0</v>
      </c>
      <c r="T25">
        <v>27490</v>
      </c>
      <c r="U25">
        <v>6656</v>
      </c>
      <c r="V25">
        <v>198</v>
      </c>
      <c r="W25">
        <v>6656</v>
      </c>
      <c r="X25">
        <v>1</v>
      </c>
      <c r="Y25">
        <v>0.11164768141463199</v>
      </c>
      <c r="Z25">
        <v>584.5</v>
      </c>
      <c r="AA25">
        <v>47.03</v>
      </c>
      <c r="AB25" t="s">
        <v>94</v>
      </c>
      <c r="AC25">
        <v>24.171875</v>
      </c>
      <c r="AE25">
        <v>12</v>
      </c>
      <c r="AF25">
        <v>584.5</v>
      </c>
      <c r="AG25">
        <v>30.078125</v>
      </c>
      <c r="AH25">
        <f t="shared" si="0"/>
        <v>554.421875</v>
      </c>
      <c r="AI25">
        <f t="shared" si="1"/>
        <v>19.432727272727274</v>
      </c>
      <c r="AJ25">
        <f t="shared" si="2"/>
        <v>0.34037532668599357</v>
      </c>
      <c r="AK25">
        <f t="shared" si="3"/>
        <v>1717.2220022258509</v>
      </c>
    </row>
    <row r="26" spans="1:55" x14ac:dyDescent="0.3">
      <c r="A26">
        <v>24</v>
      </c>
      <c r="B26">
        <v>50</v>
      </c>
      <c r="C26" t="s">
        <v>91</v>
      </c>
      <c r="D26">
        <v>4.99730952084445E-2</v>
      </c>
      <c r="E26">
        <v>6656</v>
      </c>
      <c r="F26">
        <v>6656</v>
      </c>
      <c r="G26">
        <v>1</v>
      </c>
      <c r="H26">
        <v>5.5416809670172897</v>
      </c>
      <c r="I26">
        <v>6.2289792900750998</v>
      </c>
      <c r="J26">
        <v>-1.1620905357390201</v>
      </c>
      <c r="K26" t="b">
        <v>1</v>
      </c>
      <c r="L26">
        <v>13.3</v>
      </c>
      <c r="M26" t="s">
        <v>92</v>
      </c>
      <c r="N26">
        <v>7.1374764729908398</v>
      </c>
      <c r="O26">
        <v>3.7770000000000001</v>
      </c>
      <c r="P26">
        <v>1.1240000000000001</v>
      </c>
      <c r="Q26" t="s">
        <v>677</v>
      </c>
      <c r="S26">
        <v>0</v>
      </c>
      <c r="T26">
        <v>5976</v>
      </c>
      <c r="U26">
        <v>6656</v>
      </c>
      <c r="V26">
        <v>88</v>
      </c>
      <c r="W26">
        <v>6656</v>
      </c>
      <c r="X26">
        <v>1</v>
      </c>
      <c r="Y26">
        <v>0.48414481781336399</v>
      </c>
      <c r="Z26">
        <v>13.3</v>
      </c>
      <c r="AA26">
        <v>449.5</v>
      </c>
      <c r="AB26" t="s">
        <v>94</v>
      </c>
      <c r="AC26">
        <v>3.646484375</v>
      </c>
      <c r="AE26">
        <v>7</v>
      </c>
      <c r="AF26">
        <v>13.296875</v>
      </c>
      <c r="AG26">
        <v>5.90234375</v>
      </c>
      <c r="AH26">
        <f t="shared" si="0"/>
        <v>7.39453125</v>
      </c>
      <c r="AI26">
        <f t="shared" si="1"/>
        <v>2.2528127068166777</v>
      </c>
      <c r="AJ26">
        <f t="shared" si="2"/>
        <v>0.3128315113612245</v>
      </c>
      <c r="AK26">
        <f t="shared" si="3"/>
        <v>42.504909246965809</v>
      </c>
    </row>
    <row r="27" spans="1:55" x14ac:dyDescent="0.3">
      <c r="A27">
        <v>25</v>
      </c>
      <c r="B27">
        <v>51</v>
      </c>
      <c r="C27" t="s">
        <v>91</v>
      </c>
      <c r="D27">
        <v>1.7680883294541299E-2</v>
      </c>
      <c r="E27">
        <v>6656</v>
      </c>
      <c r="F27">
        <v>6656</v>
      </c>
      <c r="G27">
        <v>1</v>
      </c>
      <c r="H27">
        <v>4.7041831471079698</v>
      </c>
      <c r="I27">
        <v>9.0224762704297401</v>
      </c>
      <c r="J27">
        <v>-1.16610882943106</v>
      </c>
      <c r="K27" t="b">
        <v>1</v>
      </c>
      <c r="L27">
        <v>82.8</v>
      </c>
      <c r="M27" t="s">
        <v>92</v>
      </c>
      <c r="N27">
        <v>9.02361866009994</v>
      </c>
      <c r="O27">
        <v>3.7930000000000001</v>
      </c>
      <c r="P27">
        <v>1.9179999999999999</v>
      </c>
      <c r="Q27" t="s">
        <v>678</v>
      </c>
      <c r="S27">
        <v>0</v>
      </c>
      <c r="T27">
        <v>6204</v>
      </c>
      <c r="U27">
        <v>6656</v>
      </c>
      <c r="V27">
        <v>134</v>
      </c>
      <c r="W27">
        <v>6656</v>
      </c>
      <c r="X27">
        <v>1</v>
      </c>
      <c r="Y27">
        <v>0.31999268633571698</v>
      </c>
      <c r="Z27">
        <v>82.8</v>
      </c>
      <c r="AA27">
        <v>74.94</v>
      </c>
      <c r="AB27" t="s">
        <v>94</v>
      </c>
      <c r="AC27">
        <v>9.1015625</v>
      </c>
      <c r="AE27">
        <v>6</v>
      </c>
      <c r="AF27">
        <v>82.8125</v>
      </c>
      <c r="AG27">
        <v>4.4921875</v>
      </c>
      <c r="AH27">
        <f t="shared" si="0"/>
        <v>78.3203125</v>
      </c>
      <c r="AI27">
        <f t="shared" si="1"/>
        <v>18.434782608695652</v>
      </c>
      <c r="AJ27">
        <f t="shared" si="2"/>
        <v>0.31157698468879425</v>
      </c>
      <c r="AK27">
        <f t="shared" si="3"/>
        <v>265.78503570382077</v>
      </c>
    </row>
    <row r="28" spans="1:55" x14ac:dyDescent="0.3">
      <c r="A28">
        <v>26</v>
      </c>
      <c r="B28">
        <v>54</v>
      </c>
      <c r="C28" t="s">
        <v>91</v>
      </c>
      <c r="D28">
        <v>1.6885987010619601E-2</v>
      </c>
      <c r="E28">
        <v>6656</v>
      </c>
      <c r="F28">
        <v>17920</v>
      </c>
      <c r="G28">
        <v>2.6923076923076898</v>
      </c>
      <c r="H28">
        <v>3.1809410658206199</v>
      </c>
      <c r="I28">
        <v>7.3497134391910199</v>
      </c>
      <c r="J28">
        <v>-1.1805746867224201</v>
      </c>
      <c r="K28" t="b">
        <v>1</v>
      </c>
      <c r="L28">
        <v>204.4</v>
      </c>
      <c r="M28" t="s">
        <v>92</v>
      </c>
      <c r="N28">
        <v>7.6863186737154798</v>
      </c>
      <c r="O28">
        <v>4.5430000000000001</v>
      </c>
      <c r="P28">
        <v>2.31</v>
      </c>
      <c r="Q28" t="s">
        <v>679</v>
      </c>
      <c r="S28">
        <v>0</v>
      </c>
      <c r="T28">
        <v>34800</v>
      </c>
      <c r="U28">
        <v>6656</v>
      </c>
      <c r="V28">
        <v>763</v>
      </c>
      <c r="W28">
        <v>6656</v>
      </c>
      <c r="X28">
        <v>1</v>
      </c>
      <c r="Y28">
        <v>7.8955367824071102E-2</v>
      </c>
      <c r="Z28">
        <v>204.4</v>
      </c>
      <c r="AA28">
        <v>170.4</v>
      </c>
      <c r="AB28" t="s">
        <v>94</v>
      </c>
      <c r="AC28">
        <v>14.296875</v>
      </c>
      <c r="AE28">
        <v>0</v>
      </c>
      <c r="AF28">
        <v>204.375</v>
      </c>
      <c r="AG28">
        <v>10.640625</v>
      </c>
      <c r="AH28">
        <f t="shared" si="0"/>
        <v>193.734375</v>
      </c>
      <c r="AI28">
        <f t="shared" si="1"/>
        <v>19.207048458149778</v>
      </c>
      <c r="AJ28">
        <f t="shared" si="2"/>
        <v>0.30710220032193641</v>
      </c>
      <c r="AK28">
        <f t="shared" si="3"/>
        <v>665.49506902182043</v>
      </c>
    </row>
    <row r="29" spans="1:55" x14ac:dyDescent="0.3">
      <c r="A29">
        <v>27</v>
      </c>
      <c r="B29">
        <v>55</v>
      </c>
      <c r="C29" t="s">
        <v>91</v>
      </c>
      <c r="D29">
        <v>5.37332388664222E-2</v>
      </c>
      <c r="E29">
        <v>6656</v>
      </c>
      <c r="F29">
        <v>17920</v>
      </c>
      <c r="G29">
        <v>2.6923076923076898</v>
      </c>
      <c r="H29">
        <v>8.8475213817598792</v>
      </c>
      <c r="I29">
        <v>15.5868443092722</v>
      </c>
      <c r="J29">
        <v>-1.19102225032173</v>
      </c>
      <c r="K29" t="b">
        <v>1</v>
      </c>
      <c r="L29">
        <v>57.72</v>
      </c>
      <c r="M29" t="s">
        <v>92</v>
      </c>
      <c r="N29">
        <v>15.5989699383444</v>
      </c>
      <c r="O29">
        <v>4.4729999999999999</v>
      </c>
      <c r="P29">
        <v>1.762</v>
      </c>
      <c r="Q29" t="s">
        <v>681</v>
      </c>
      <c r="S29">
        <v>0</v>
      </c>
      <c r="T29">
        <v>29760</v>
      </c>
      <c r="U29">
        <v>6656</v>
      </c>
      <c r="V29">
        <v>86</v>
      </c>
      <c r="W29">
        <v>6656</v>
      </c>
      <c r="X29">
        <v>1</v>
      </c>
      <c r="Y29">
        <v>0.846219993368446</v>
      </c>
      <c r="Z29">
        <v>57.72</v>
      </c>
      <c r="AA29">
        <v>515.5</v>
      </c>
      <c r="AB29" t="s">
        <v>94</v>
      </c>
      <c r="AC29">
        <v>7.59765625</v>
      </c>
      <c r="AD29" t="s">
        <v>98</v>
      </c>
      <c r="AE29">
        <v>0</v>
      </c>
      <c r="AF29">
        <v>57.71875</v>
      </c>
      <c r="AG29">
        <v>18.875</v>
      </c>
      <c r="AH29">
        <f t="shared" si="0"/>
        <v>38.84375</v>
      </c>
      <c r="AI29">
        <f t="shared" si="1"/>
        <v>3.0579470198675498</v>
      </c>
      <c r="AJ29">
        <f t="shared" si="2"/>
        <v>0.30391043268244416</v>
      </c>
      <c r="AK29">
        <f t="shared" si="3"/>
        <v>189.92026529181473</v>
      </c>
    </row>
    <row r="30" spans="1:55" x14ac:dyDescent="0.3">
      <c r="A30">
        <v>28</v>
      </c>
      <c r="B30">
        <v>56</v>
      </c>
      <c r="C30" t="s">
        <v>91</v>
      </c>
      <c r="D30">
        <v>2.3712457538786799E-2</v>
      </c>
      <c r="E30">
        <v>6656</v>
      </c>
      <c r="F30">
        <v>17920</v>
      </c>
      <c r="G30">
        <v>2.6923076923076898</v>
      </c>
      <c r="H30">
        <v>3.7972882976384699</v>
      </c>
      <c r="I30">
        <v>8.1804863130766208</v>
      </c>
      <c r="J30">
        <v>-1.1926295677985499</v>
      </c>
      <c r="K30" t="b">
        <v>1</v>
      </c>
      <c r="L30">
        <v>142.80000000000001</v>
      </c>
      <c r="M30" t="s">
        <v>92</v>
      </c>
      <c r="N30">
        <v>8.3032355542625709</v>
      </c>
      <c r="O30">
        <v>4.49</v>
      </c>
      <c r="P30">
        <v>2.1539999999999999</v>
      </c>
      <c r="Q30" t="s">
        <v>680</v>
      </c>
      <c r="R30" t="s">
        <v>1941</v>
      </c>
      <c r="S30">
        <v>0</v>
      </c>
      <c r="T30">
        <v>30740</v>
      </c>
      <c r="U30">
        <v>6656</v>
      </c>
      <c r="V30">
        <v>616</v>
      </c>
      <c r="W30">
        <v>6656</v>
      </c>
      <c r="X30">
        <v>1</v>
      </c>
      <c r="Y30">
        <v>0.11270595736182699</v>
      </c>
      <c r="Z30">
        <v>142.80000000000001</v>
      </c>
      <c r="AA30">
        <v>215.4</v>
      </c>
      <c r="AB30" t="s">
        <v>94</v>
      </c>
      <c r="AC30">
        <v>11.9453125</v>
      </c>
      <c r="AE30">
        <v>0</v>
      </c>
      <c r="AF30">
        <v>142.75</v>
      </c>
      <c r="AG30">
        <v>9.8671875</v>
      </c>
      <c r="AH30">
        <f t="shared" si="0"/>
        <v>132.8828125</v>
      </c>
      <c r="AI30">
        <f t="shared" si="1"/>
        <v>14.467141726049089</v>
      </c>
      <c r="AJ30">
        <f t="shared" si="2"/>
        <v>0.30342234449402355</v>
      </c>
      <c r="AK30">
        <f t="shared" si="3"/>
        <v>470.46634036805989</v>
      </c>
    </row>
    <row r="31" spans="1:55" x14ac:dyDescent="0.3">
      <c r="A31">
        <v>29</v>
      </c>
      <c r="B31">
        <v>62</v>
      </c>
      <c r="C31" t="s">
        <v>91</v>
      </c>
      <c r="D31">
        <v>3.4072269021254702E-2</v>
      </c>
      <c r="E31">
        <v>6656</v>
      </c>
      <c r="F31">
        <v>6656</v>
      </c>
      <c r="G31">
        <v>1</v>
      </c>
      <c r="H31">
        <v>2.3146652551371298</v>
      </c>
      <c r="I31">
        <v>5.68720486516116</v>
      </c>
      <c r="J31">
        <v>-1.10985271774245</v>
      </c>
      <c r="K31" t="b">
        <v>1</v>
      </c>
      <c r="L31">
        <v>287</v>
      </c>
      <c r="M31" t="s">
        <v>92</v>
      </c>
      <c r="N31">
        <v>6.2916175105084902</v>
      </c>
      <c r="O31">
        <v>4.2770000000000001</v>
      </c>
      <c r="P31">
        <v>2.4569999999999999</v>
      </c>
      <c r="Q31" t="s">
        <v>682</v>
      </c>
      <c r="S31">
        <v>0</v>
      </c>
      <c r="T31">
        <v>18940</v>
      </c>
      <c r="U31">
        <v>6656</v>
      </c>
      <c r="V31">
        <v>569</v>
      </c>
      <c r="W31">
        <v>6656</v>
      </c>
      <c r="X31">
        <v>1</v>
      </c>
      <c r="Y31">
        <v>5.5113634537098798E-2</v>
      </c>
      <c r="Z31">
        <v>287</v>
      </c>
      <c r="AA31">
        <v>66</v>
      </c>
      <c r="AB31" t="s">
        <v>94</v>
      </c>
      <c r="AC31">
        <v>16.9375</v>
      </c>
      <c r="AE31">
        <v>9</v>
      </c>
      <c r="AF31">
        <v>287</v>
      </c>
      <c r="AG31">
        <v>7.57421875</v>
      </c>
      <c r="AH31">
        <f t="shared" si="0"/>
        <v>279.42578125</v>
      </c>
      <c r="AI31">
        <f t="shared" si="1"/>
        <v>37.891696750902526</v>
      </c>
      <c r="AJ31">
        <f t="shared" si="2"/>
        <v>0.32960750283755447</v>
      </c>
      <c r="AK31">
        <f t="shared" si="3"/>
        <v>870.73260629460435</v>
      </c>
    </row>
    <row r="32" spans="1:55" x14ac:dyDescent="0.3">
      <c r="A32">
        <v>30</v>
      </c>
      <c r="B32">
        <v>63</v>
      </c>
      <c r="C32" t="s">
        <v>91</v>
      </c>
      <c r="D32">
        <v>4.1744660877920003E-2</v>
      </c>
      <c r="E32">
        <v>6656</v>
      </c>
      <c r="F32">
        <v>6656</v>
      </c>
      <c r="G32">
        <v>1</v>
      </c>
      <c r="H32">
        <v>4.5034943921056501</v>
      </c>
      <c r="I32">
        <v>11.285123642717799</v>
      </c>
      <c r="J32">
        <v>-1.1146746701729</v>
      </c>
      <c r="K32" t="b">
        <v>1</v>
      </c>
      <c r="L32">
        <v>320</v>
      </c>
      <c r="M32" t="s">
        <v>92</v>
      </c>
      <c r="N32">
        <v>11.304027956456</v>
      </c>
      <c r="O32">
        <v>4.2850000000000001</v>
      </c>
      <c r="P32">
        <v>2.5059999999999998</v>
      </c>
      <c r="Q32" t="s">
        <v>683</v>
      </c>
      <c r="S32">
        <v>0</v>
      </c>
      <c r="T32">
        <v>19200</v>
      </c>
      <c r="U32">
        <v>6656</v>
      </c>
      <c r="V32">
        <v>39</v>
      </c>
      <c r="W32">
        <v>6656</v>
      </c>
      <c r="X32">
        <v>1</v>
      </c>
      <c r="Y32">
        <v>0.56100808887435505</v>
      </c>
      <c r="Z32">
        <v>320</v>
      </c>
      <c r="AA32">
        <v>60</v>
      </c>
      <c r="AB32" t="s">
        <v>94</v>
      </c>
      <c r="AC32">
        <v>17.890625</v>
      </c>
      <c r="AE32">
        <v>8</v>
      </c>
      <c r="AF32">
        <v>320</v>
      </c>
      <c r="AG32">
        <v>50.71875</v>
      </c>
      <c r="AH32">
        <f t="shared" si="0"/>
        <v>269.28125</v>
      </c>
      <c r="AI32">
        <f t="shared" si="1"/>
        <v>6.3093037584719651</v>
      </c>
      <c r="AJ32">
        <f t="shared" si="2"/>
        <v>0.32802197687565238</v>
      </c>
      <c r="AK32">
        <f t="shared" si="3"/>
        <v>975.54439201891228</v>
      </c>
    </row>
    <row r="33" spans="1:37" x14ac:dyDescent="0.3">
      <c r="A33">
        <v>31</v>
      </c>
      <c r="B33">
        <v>64</v>
      </c>
      <c r="C33" t="s">
        <v>91</v>
      </c>
      <c r="D33">
        <v>4.7049062690088801E-2</v>
      </c>
      <c r="E33">
        <v>6656</v>
      </c>
      <c r="F33">
        <v>6656</v>
      </c>
      <c r="G33">
        <v>1</v>
      </c>
      <c r="H33">
        <v>3.6499192509064202</v>
      </c>
      <c r="I33">
        <v>4.5802209349753404</v>
      </c>
      <c r="J33">
        <v>-1.16289419447743</v>
      </c>
      <c r="K33" t="b">
        <v>1</v>
      </c>
      <c r="L33">
        <v>17.97</v>
      </c>
      <c r="M33" t="s">
        <v>92</v>
      </c>
      <c r="N33">
        <v>5.7776402495026904</v>
      </c>
      <c r="O33">
        <v>3.8460000000000001</v>
      </c>
      <c r="P33">
        <v>1.2549999999999999</v>
      </c>
      <c r="Q33" t="s">
        <v>684</v>
      </c>
      <c r="S33">
        <v>0</v>
      </c>
      <c r="T33">
        <v>7020</v>
      </c>
      <c r="U33">
        <v>6656</v>
      </c>
      <c r="V33">
        <v>320</v>
      </c>
      <c r="W33">
        <v>6656</v>
      </c>
      <c r="X33">
        <v>1</v>
      </c>
      <c r="Y33">
        <v>0.14813498949780199</v>
      </c>
      <c r="Z33">
        <v>17.97</v>
      </c>
      <c r="AA33">
        <v>390.8</v>
      </c>
      <c r="AB33" t="s">
        <v>94</v>
      </c>
      <c r="AC33">
        <v>4.23828125</v>
      </c>
      <c r="AE33">
        <v>5</v>
      </c>
      <c r="AF33">
        <v>17.96875</v>
      </c>
      <c r="AG33">
        <v>4.140625</v>
      </c>
      <c r="AH33">
        <f t="shared" si="0"/>
        <v>13.828125</v>
      </c>
      <c r="AI33">
        <f t="shared" si="1"/>
        <v>4.3396226415094343</v>
      </c>
      <c r="AJ33">
        <f t="shared" si="2"/>
        <v>0.31258020258024399</v>
      </c>
      <c r="AK33">
        <f t="shared" si="3"/>
        <v>57.485246511692161</v>
      </c>
    </row>
    <row r="34" spans="1:37" x14ac:dyDescent="0.3">
      <c r="A34">
        <v>32</v>
      </c>
      <c r="B34">
        <v>65</v>
      </c>
      <c r="C34" t="s">
        <v>91</v>
      </c>
      <c r="D34">
        <v>2.60808403776389E-2</v>
      </c>
      <c r="E34">
        <v>6656</v>
      </c>
      <c r="F34">
        <v>6656</v>
      </c>
      <c r="G34">
        <v>1</v>
      </c>
      <c r="H34">
        <v>3.8755917075209001</v>
      </c>
      <c r="I34">
        <v>6.6687427623552997</v>
      </c>
      <c r="J34">
        <v>-1.16530517069265</v>
      </c>
      <c r="K34" t="b">
        <v>1</v>
      </c>
      <c r="L34">
        <v>52.56</v>
      </c>
      <c r="M34" t="s">
        <v>92</v>
      </c>
      <c r="N34">
        <v>6.7439892514229101</v>
      </c>
      <c r="O34">
        <v>3.871</v>
      </c>
      <c r="P34">
        <v>1.7210000000000001</v>
      </c>
      <c r="Q34" t="s">
        <v>685</v>
      </c>
      <c r="S34">
        <v>0</v>
      </c>
      <c r="T34">
        <v>7424</v>
      </c>
      <c r="U34">
        <v>6656</v>
      </c>
      <c r="V34">
        <v>296</v>
      </c>
      <c r="W34">
        <v>6656</v>
      </c>
      <c r="X34">
        <v>1</v>
      </c>
      <c r="Y34">
        <v>0.16714037299530601</v>
      </c>
      <c r="Z34">
        <v>52.56</v>
      </c>
      <c r="AA34">
        <v>141.19999999999999</v>
      </c>
      <c r="AB34" t="s">
        <v>94</v>
      </c>
      <c r="AC34">
        <v>7.25</v>
      </c>
      <c r="AE34">
        <v>6</v>
      </c>
      <c r="AF34">
        <v>52.5625</v>
      </c>
      <c r="AG34">
        <v>4.3203125</v>
      </c>
      <c r="AH34">
        <f t="shared" si="0"/>
        <v>48.2421875</v>
      </c>
      <c r="AI34">
        <f t="shared" si="1"/>
        <v>12.16636528028933</v>
      </c>
      <c r="AJ34">
        <f t="shared" si="2"/>
        <v>0.31182748690089007</v>
      </c>
      <c r="AK34">
        <f t="shared" si="3"/>
        <v>168.56275411252068</v>
      </c>
    </row>
    <row r="35" spans="1:37" x14ac:dyDescent="0.3">
      <c r="A35">
        <v>33</v>
      </c>
      <c r="B35">
        <v>68</v>
      </c>
      <c r="C35" t="s">
        <v>91</v>
      </c>
      <c r="D35">
        <v>8.74826131325512E-3</v>
      </c>
      <c r="E35">
        <v>6656</v>
      </c>
      <c r="F35">
        <v>17920</v>
      </c>
      <c r="G35">
        <v>2.6923076923076898</v>
      </c>
      <c r="H35">
        <v>3.2983389509826</v>
      </c>
      <c r="I35">
        <v>7.5243357319290602</v>
      </c>
      <c r="J35">
        <v>-1.1845929804144599</v>
      </c>
      <c r="K35" t="b">
        <v>1</v>
      </c>
      <c r="L35">
        <v>191</v>
      </c>
      <c r="M35" t="s">
        <v>92</v>
      </c>
      <c r="N35">
        <v>7.88614004152089</v>
      </c>
      <c r="O35">
        <v>4.5620000000000003</v>
      </c>
      <c r="P35">
        <v>2.2810000000000001</v>
      </c>
      <c r="Q35" t="s">
        <v>686</v>
      </c>
      <c r="S35">
        <v>0</v>
      </c>
      <c r="T35">
        <v>36500</v>
      </c>
      <c r="U35">
        <v>6656</v>
      </c>
      <c r="V35">
        <v>796</v>
      </c>
      <c r="W35">
        <v>6656</v>
      </c>
      <c r="X35">
        <v>1</v>
      </c>
      <c r="Y35">
        <v>8.1462464254507094E-2</v>
      </c>
      <c r="Z35">
        <v>191</v>
      </c>
      <c r="AA35">
        <v>191.1</v>
      </c>
      <c r="AB35" t="s">
        <v>94</v>
      </c>
      <c r="AC35">
        <v>13.8203125</v>
      </c>
      <c r="AE35">
        <v>0</v>
      </c>
      <c r="AF35">
        <v>191</v>
      </c>
      <c r="AG35">
        <v>10.578125</v>
      </c>
      <c r="AH35">
        <f t="shared" si="0"/>
        <v>180.421875</v>
      </c>
      <c r="AI35">
        <f t="shared" si="1"/>
        <v>18.056129985228953</v>
      </c>
      <c r="AJ35">
        <f t="shared" si="2"/>
        <v>0.30587064951111986</v>
      </c>
      <c r="AK35">
        <f t="shared" si="3"/>
        <v>624.44696902196961</v>
      </c>
    </row>
    <row r="36" spans="1:37" x14ac:dyDescent="0.3">
      <c r="A36">
        <v>34</v>
      </c>
      <c r="B36">
        <v>69</v>
      </c>
      <c r="C36" t="s">
        <v>91</v>
      </c>
      <c r="D36">
        <v>3.3069099257241399E-2</v>
      </c>
      <c r="E36">
        <v>6656</v>
      </c>
      <c r="F36">
        <v>17920</v>
      </c>
      <c r="G36">
        <v>2.6923076923076898</v>
      </c>
      <c r="H36">
        <v>9.69249008985358</v>
      </c>
      <c r="I36">
        <v>14.974139963035499</v>
      </c>
      <c r="J36">
        <v>-1.1950405440137799</v>
      </c>
      <c r="K36" t="b">
        <v>1</v>
      </c>
      <c r="L36">
        <v>35.03</v>
      </c>
      <c r="M36" t="s">
        <v>92</v>
      </c>
      <c r="N36">
        <v>15.3548075368117</v>
      </c>
      <c r="O36">
        <v>4.4960000000000004</v>
      </c>
      <c r="P36">
        <v>1.5449999999999999</v>
      </c>
      <c r="Q36" t="s">
        <v>688</v>
      </c>
      <c r="S36">
        <v>0</v>
      </c>
      <c r="T36">
        <v>31330</v>
      </c>
      <c r="U36">
        <v>6656</v>
      </c>
      <c r="V36">
        <v>51</v>
      </c>
      <c r="W36">
        <v>6656</v>
      </c>
      <c r="X36">
        <v>1</v>
      </c>
      <c r="Y36">
        <v>1.2171920753432799</v>
      </c>
      <c r="Z36">
        <v>35.03</v>
      </c>
      <c r="AA36">
        <v>894.5</v>
      </c>
      <c r="AB36" t="s">
        <v>94</v>
      </c>
      <c r="AC36">
        <v>5.91796875</v>
      </c>
      <c r="AD36" t="s">
        <v>98</v>
      </c>
      <c r="AE36">
        <v>0</v>
      </c>
      <c r="AF36">
        <v>35.03125</v>
      </c>
      <c r="AG36">
        <v>20.046875</v>
      </c>
      <c r="AH36">
        <f t="shared" si="0"/>
        <v>14.984375</v>
      </c>
      <c r="AI36">
        <f t="shared" si="1"/>
        <v>1.7474668745128605</v>
      </c>
      <c r="AJ36">
        <f t="shared" si="2"/>
        <v>0.30269168159764487</v>
      </c>
      <c r="AK36">
        <f t="shared" si="3"/>
        <v>115.73245031082666</v>
      </c>
    </row>
    <row r="37" spans="1:37" x14ac:dyDescent="0.3">
      <c r="A37">
        <v>35</v>
      </c>
      <c r="B37">
        <v>70</v>
      </c>
      <c r="C37" t="s">
        <v>91</v>
      </c>
      <c r="D37">
        <v>3.0298306804876499E-2</v>
      </c>
      <c r="E37">
        <v>6656</v>
      </c>
      <c r="F37">
        <v>17920</v>
      </c>
      <c r="G37">
        <v>2.6923076923076898</v>
      </c>
      <c r="H37">
        <v>3.4673989838480299</v>
      </c>
      <c r="I37">
        <v>6.1458292535978396</v>
      </c>
      <c r="J37">
        <v>-1.19182590906014</v>
      </c>
      <c r="K37" t="b">
        <v>1</v>
      </c>
      <c r="L37">
        <v>59.28</v>
      </c>
      <c r="M37" t="s">
        <v>92</v>
      </c>
      <c r="N37">
        <v>7.3158572823506098</v>
      </c>
      <c r="O37">
        <v>4.49</v>
      </c>
      <c r="P37">
        <v>1.772</v>
      </c>
      <c r="Q37" t="s">
        <v>687</v>
      </c>
      <c r="R37" t="s">
        <v>1941</v>
      </c>
      <c r="S37">
        <v>0</v>
      </c>
      <c r="T37">
        <v>30860</v>
      </c>
      <c r="U37">
        <v>6656</v>
      </c>
      <c r="V37">
        <v>839</v>
      </c>
      <c r="W37">
        <v>6656</v>
      </c>
      <c r="X37">
        <v>1</v>
      </c>
      <c r="Y37">
        <v>8.5184072900495705E-2</v>
      </c>
      <c r="Z37">
        <v>59.28</v>
      </c>
      <c r="AA37">
        <v>520.5</v>
      </c>
      <c r="AB37" t="s">
        <v>94</v>
      </c>
      <c r="AC37">
        <v>7.69921875</v>
      </c>
      <c r="AE37">
        <v>0</v>
      </c>
      <c r="AF37">
        <v>59.28125</v>
      </c>
      <c r="AG37">
        <v>8.6875</v>
      </c>
      <c r="AH37">
        <f t="shared" si="0"/>
        <v>50.59375</v>
      </c>
      <c r="AI37">
        <f t="shared" si="1"/>
        <v>6.8237410071942444</v>
      </c>
      <c r="AJ37">
        <f t="shared" si="2"/>
        <v>0.30366629052415473</v>
      </c>
      <c r="AK37">
        <f t="shared" si="3"/>
        <v>195.21840866062331</v>
      </c>
    </row>
    <row r="38" spans="1:37" x14ac:dyDescent="0.3">
      <c r="A38">
        <v>36</v>
      </c>
      <c r="B38">
        <v>76</v>
      </c>
      <c r="C38" t="s">
        <v>91</v>
      </c>
      <c r="D38">
        <v>2.4980181753232099E-2</v>
      </c>
      <c r="E38">
        <v>6656</v>
      </c>
      <c r="F38">
        <v>6656</v>
      </c>
      <c r="G38">
        <v>1</v>
      </c>
      <c r="H38">
        <v>2.2842574874268098</v>
      </c>
      <c r="I38">
        <v>5.5991077084387602</v>
      </c>
      <c r="J38">
        <v>-1.105030765312</v>
      </c>
      <c r="K38" t="b">
        <v>1</v>
      </c>
      <c r="L38">
        <v>282.8</v>
      </c>
      <c r="M38" t="s">
        <v>92</v>
      </c>
      <c r="N38">
        <v>6.2564845505506401</v>
      </c>
      <c r="O38">
        <v>4.266</v>
      </c>
      <c r="P38">
        <v>2.4510000000000001</v>
      </c>
      <c r="Q38" t="s">
        <v>689</v>
      </c>
      <c r="S38">
        <v>0</v>
      </c>
      <c r="T38">
        <v>18480</v>
      </c>
      <c r="U38">
        <v>6656</v>
      </c>
      <c r="V38">
        <v>585</v>
      </c>
      <c r="W38">
        <v>6656</v>
      </c>
      <c r="X38">
        <v>1</v>
      </c>
      <c r="Y38">
        <v>5.30975121990628E-2</v>
      </c>
      <c r="Z38">
        <v>282.8</v>
      </c>
      <c r="AA38">
        <v>65.400000000000006</v>
      </c>
      <c r="AB38" t="s">
        <v>94</v>
      </c>
      <c r="AC38">
        <v>16.8125</v>
      </c>
      <c r="AE38">
        <v>7</v>
      </c>
      <c r="AF38">
        <v>282.75</v>
      </c>
      <c r="AG38">
        <v>6.953125</v>
      </c>
      <c r="AH38">
        <f t="shared" si="0"/>
        <v>275.796875</v>
      </c>
      <c r="AI38">
        <f t="shared" si="1"/>
        <v>40.66516853932584</v>
      </c>
      <c r="AJ38">
        <f t="shared" si="2"/>
        <v>0.33120069259259571</v>
      </c>
      <c r="AK38">
        <f t="shared" si="3"/>
        <v>853.71198286655135</v>
      </c>
    </row>
    <row r="39" spans="1:37" x14ac:dyDescent="0.3">
      <c r="A39">
        <v>37</v>
      </c>
      <c r="B39">
        <v>77</v>
      </c>
      <c r="C39" t="s">
        <v>91</v>
      </c>
      <c r="D39">
        <v>3.0989859755147699E-2</v>
      </c>
      <c r="E39">
        <v>6656</v>
      </c>
      <c r="F39">
        <v>6656</v>
      </c>
      <c r="G39">
        <v>1</v>
      </c>
      <c r="H39">
        <v>2.5346050501928898</v>
      </c>
      <c r="I39">
        <v>6.3315622249935801</v>
      </c>
      <c r="J39">
        <v>-1.1146746701729</v>
      </c>
      <c r="K39" t="b">
        <v>1</v>
      </c>
      <c r="L39">
        <v>315.5</v>
      </c>
      <c r="M39" t="s">
        <v>92</v>
      </c>
      <c r="N39">
        <v>6.6956717523459996</v>
      </c>
      <c r="O39">
        <v>4.266</v>
      </c>
      <c r="P39">
        <v>2.4980000000000002</v>
      </c>
      <c r="Q39" t="s">
        <v>690</v>
      </c>
      <c r="S39">
        <v>0</v>
      </c>
      <c r="T39">
        <v>18450</v>
      </c>
      <c r="U39">
        <v>6656</v>
      </c>
      <c r="V39">
        <v>403</v>
      </c>
      <c r="W39">
        <v>6656</v>
      </c>
      <c r="X39">
        <v>1</v>
      </c>
      <c r="Y39">
        <v>7.6444122541632603E-2</v>
      </c>
      <c r="Z39">
        <v>315.5</v>
      </c>
      <c r="AA39">
        <v>58.47</v>
      </c>
      <c r="AB39" t="s">
        <v>94</v>
      </c>
      <c r="AC39">
        <v>17.765625</v>
      </c>
      <c r="AE39">
        <v>8</v>
      </c>
      <c r="AF39">
        <v>315.5</v>
      </c>
      <c r="AG39">
        <v>10.296875</v>
      </c>
      <c r="AH39">
        <f t="shared" si="0"/>
        <v>305.203125</v>
      </c>
      <c r="AI39">
        <f t="shared" si="1"/>
        <v>30.640364188163886</v>
      </c>
      <c r="AJ39">
        <f t="shared" si="2"/>
        <v>0.32802197687565238</v>
      </c>
      <c r="AK39">
        <f t="shared" si="3"/>
        <v>961.82579900614633</v>
      </c>
    </row>
    <row r="40" spans="1:37" x14ac:dyDescent="0.3">
      <c r="A40">
        <v>38</v>
      </c>
      <c r="B40">
        <v>78</v>
      </c>
      <c r="C40" t="s">
        <v>91</v>
      </c>
      <c r="D40">
        <v>3.3835129682608302E-2</v>
      </c>
      <c r="E40">
        <v>6656</v>
      </c>
      <c r="F40">
        <v>6656</v>
      </c>
      <c r="G40">
        <v>1</v>
      </c>
      <c r="H40">
        <v>3.5176223959133099</v>
      </c>
      <c r="I40">
        <v>4.6168793946362197</v>
      </c>
      <c r="J40">
        <v>-1.16289419447743</v>
      </c>
      <c r="K40" t="b">
        <v>1</v>
      </c>
      <c r="L40">
        <v>20.53</v>
      </c>
      <c r="M40" t="s">
        <v>92</v>
      </c>
      <c r="N40">
        <v>5.7822154796228098</v>
      </c>
      <c r="O40">
        <v>3.867</v>
      </c>
      <c r="P40">
        <v>1.3125</v>
      </c>
      <c r="Q40" t="s">
        <v>691</v>
      </c>
      <c r="S40">
        <v>0</v>
      </c>
      <c r="T40">
        <v>7370</v>
      </c>
      <c r="U40">
        <v>6656</v>
      </c>
      <c r="V40">
        <v>354</v>
      </c>
      <c r="W40">
        <v>6656</v>
      </c>
      <c r="X40">
        <v>1</v>
      </c>
      <c r="Y40">
        <v>0.13381012063862299</v>
      </c>
      <c r="Z40">
        <v>20.53</v>
      </c>
      <c r="AA40">
        <v>358.8</v>
      </c>
      <c r="AB40" t="s">
        <v>94</v>
      </c>
      <c r="AC40">
        <v>4.53125</v>
      </c>
      <c r="AE40">
        <v>6</v>
      </c>
      <c r="AF40">
        <v>20.53125</v>
      </c>
      <c r="AG40">
        <v>4.0703125</v>
      </c>
      <c r="AH40">
        <f t="shared" si="0"/>
        <v>16.4609375</v>
      </c>
      <c r="AI40">
        <f t="shared" si="1"/>
        <v>5.0441458733205371</v>
      </c>
      <c r="AJ40">
        <f t="shared" si="2"/>
        <v>0.31258020258024399</v>
      </c>
      <c r="AK40">
        <f t="shared" si="3"/>
        <v>65.683142535968258</v>
      </c>
    </row>
    <row r="41" spans="1:37" x14ac:dyDescent="0.3">
      <c r="A41">
        <v>39</v>
      </c>
      <c r="B41">
        <v>79</v>
      </c>
      <c r="C41" t="s">
        <v>91</v>
      </c>
      <c r="D41">
        <v>4.0591091841137503E-2</v>
      </c>
      <c r="E41">
        <v>6656</v>
      </c>
      <c r="F41">
        <v>6656</v>
      </c>
      <c r="G41">
        <v>1</v>
      </c>
      <c r="H41">
        <v>3.8387819844321802</v>
      </c>
      <c r="I41">
        <v>5.9868504190802598</v>
      </c>
      <c r="J41">
        <v>-1.1645015119542499</v>
      </c>
      <c r="K41" t="b">
        <v>1</v>
      </c>
      <c r="L41">
        <v>36.28</v>
      </c>
      <c r="M41" t="s">
        <v>92</v>
      </c>
      <c r="N41">
        <v>6.2705700941331202</v>
      </c>
      <c r="O41">
        <v>3.8769999999999998</v>
      </c>
      <c r="P41">
        <v>1.56</v>
      </c>
      <c r="Q41" t="s">
        <v>692</v>
      </c>
      <c r="S41">
        <v>0</v>
      </c>
      <c r="T41">
        <v>7530</v>
      </c>
      <c r="U41">
        <v>6656</v>
      </c>
      <c r="V41">
        <v>310</v>
      </c>
      <c r="W41">
        <v>6656</v>
      </c>
      <c r="X41">
        <v>1</v>
      </c>
      <c r="Y41">
        <v>0.16123198229056199</v>
      </c>
      <c r="Z41">
        <v>36.28</v>
      </c>
      <c r="AA41">
        <v>207.5</v>
      </c>
      <c r="AB41" t="s">
        <v>94</v>
      </c>
      <c r="AC41">
        <v>6.0234375</v>
      </c>
      <c r="AE41">
        <v>5</v>
      </c>
      <c r="AF41">
        <v>36.28125</v>
      </c>
      <c r="AG41">
        <v>4.43359375</v>
      </c>
      <c r="AH41">
        <f t="shared" si="0"/>
        <v>31.84765625</v>
      </c>
      <c r="AI41">
        <f t="shared" si="1"/>
        <v>8.1832599118942735</v>
      </c>
      <c r="AJ41">
        <f t="shared" si="2"/>
        <v>0.31207819051219188</v>
      </c>
      <c r="AK41">
        <f t="shared" si="3"/>
        <v>116.25692247335243</v>
      </c>
    </row>
    <row r="42" spans="1:37" x14ac:dyDescent="0.3">
      <c r="A42">
        <v>40</v>
      </c>
      <c r="B42">
        <v>82</v>
      </c>
      <c r="C42" t="s">
        <v>91</v>
      </c>
      <c r="D42">
        <v>7.4413685494589803E-3</v>
      </c>
      <c r="E42">
        <v>6656</v>
      </c>
      <c r="F42">
        <v>17920</v>
      </c>
      <c r="G42">
        <v>2.6923076923076898</v>
      </c>
      <c r="H42">
        <v>3.2455012084637702</v>
      </c>
      <c r="I42">
        <v>7.6383378050758601</v>
      </c>
      <c r="J42">
        <v>-1.18378932167605</v>
      </c>
      <c r="K42" t="b">
        <v>1</v>
      </c>
      <c r="L42">
        <v>225.2</v>
      </c>
      <c r="M42" t="s">
        <v>92</v>
      </c>
      <c r="N42">
        <v>7.9477483028135101</v>
      </c>
      <c r="O42">
        <v>4.5659999999999998</v>
      </c>
      <c r="P42">
        <v>2.3540000000000001</v>
      </c>
      <c r="Q42" t="s">
        <v>693</v>
      </c>
      <c r="S42">
        <v>0</v>
      </c>
      <c r="T42">
        <v>36700</v>
      </c>
      <c r="U42">
        <v>6656</v>
      </c>
      <c r="V42">
        <v>892</v>
      </c>
      <c r="W42">
        <v>6656</v>
      </c>
      <c r="X42">
        <v>1</v>
      </c>
      <c r="Y42">
        <v>7.5184941463591601E-2</v>
      </c>
      <c r="Z42">
        <v>225.2</v>
      </c>
      <c r="AA42">
        <v>163</v>
      </c>
      <c r="AB42" t="s">
        <v>94</v>
      </c>
      <c r="AC42">
        <v>15.0078125</v>
      </c>
      <c r="AE42">
        <v>0</v>
      </c>
      <c r="AF42">
        <v>225.25</v>
      </c>
      <c r="AG42">
        <v>9.8515625</v>
      </c>
      <c r="AH42">
        <f t="shared" si="0"/>
        <v>215.3984375</v>
      </c>
      <c r="AI42">
        <f t="shared" si="1"/>
        <v>22.864393338620143</v>
      </c>
      <c r="AJ42">
        <f t="shared" si="2"/>
        <v>0.30611656393382425</v>
      </c>
      <c r="AK42">
        <f t="shared" si="3"/>
        <v>735.83081263349789</v>
      </c>
    </row>
    <row r="43" spans="1:37" x14ac:dyDescent="0.3">
      <c r="A43">
        <v>41</v>
      </c>
      <c r="B43">
        <v>83</v>
      </c>
      <c r="C43" t="s">
        <v>91</v>
      </c>
      <c r="D43">
        <v>3.9613536931436301E-2</v>
      </c>
      <c r="E43">
        <v>6656</v>
      </c>
      <c r="F43">
        <v>17920</v>
      </c>
      <c r="G43">
        <v>2.6923076923076898</v>
      </c>
      <c r="H43">
        <v>5.2185148686164498</v>
      </c>
      <c r="I43">
        <v>8.0978712170230001</v>
      </c>
      <c r="J43">
        <v>-1.1958442027521901</v>
      </c>
      <c r="K43" t="b">
        <v>1</v>
      </c>
      <c r="L43">
        <v>35.6</v>
      </c>
      <c r="M43" t="s">
        <v>92</v>
      </c>
      <c r="N43">
        <v>9.24049351355902</v>
      </c>
      <c r="O43">
        <v>4.4960000000000004</v>
      </c>
      <c r="P43">
        <v>1.552</v>
      </c>
      <c r="Q43" t="s">
        <v>695</v>
      </c>
      <c r="S43">
        <v>0</v>
      </c>
      <c r="T43">
        <v>31250</v>
      </c>
      <c r="U43">
        <v>6656</v>
      </c>
      <c r="V43">
        <v>303</v>
      </c>
      <c r="W43">
        <v>6656</v>
      </c>
      <c r="X43">
        <v>1</v>
      </c>
      <c r="Y43">
        <v>0.24234734705149499</v>
      </c>
      <c r="Z43">
        <v>35.6</v>
      </c>
      <c r="AA43">
        <v>878</v>
      </c>
      <c r="AB43" t="s">
        <v>94</v>
      </c>
      <c r="AC43">
        <v>5.96484375</v>
      </c>
      <c r="AE43">
        <v>0</v>
      </c>
      <c r="AF43">
        <v>35.59375</v>
      </c>
      <c r="AG43">
        <v>13.03125</v>
      </c>
      <c r="AH43">
        <f t="shared" si="0"/>
        <v>22.5625</v>
      </c>
      <c r="AI43">
        <f t="shared" si="1"/>
        <v>2.7314148681055155</v>
      </c>
      <c r="AJ43">
        <f t="shared" si="2"/>
        <v>0.30244851850584425</v>
      </c>
      <c r="AK43">
        <f t="shared" si="3"/>
        <v>117.68531773883434</v>
      </c>
    </row>
    <row r="44" spans="1:37" x14ac:dyDescent="0.3">
      <c r="A44">
        <v>42</v>
      </c>
      <c r="B44">
        <v>84</v>
      </c>
      <c r="C44" t="s">
        <v>91</v>
      </c>
      <c r="D44">
        <v>3.20590964360217E-2</v>
      </c>
      <c r="E44">
        <v>6656</v>
      </c>
      <c r="F44">
        <v>17920</v>
      </c>
      <c r="G44">
        <v>2.6923076923076898</v>
      </c>
      <c r="H44">
        <v>3.8973347094300301</v>
      </c>
      <c r="I44">
        <v>6.8203357415025501</v>
      </c>
      <c r="J44">
        <v>-1.19343322653696</v>
      </c>
      <c r="K44" t="b">
        <v>1</v>
      </c>
      <c r="L44">
        <v>56.25</v>
      </c>
      <c r="M44" t="s">
        <v>92</v>
      </c>
      <c r="N44">
        <v>7.8625785164625803</v>
      </c>
      <c r="O44">
        <v>4.49</v>
      </c>
      <c r="P44">
        <v>1.75</v>
      </c>
      <c r="Q44" t="s">
        <v>694</v>
      </c>
      <c r="R44" t="s">
        <v>1941</v>
      </c>
      <c r="S44">
        <v>0</v>
      </c>
      <c r="T44">
        <v>30750</v>
      </c>
      <c r="U44">
        <v>6656</v>
      </c>
      <c r="V44">
        <v>475</v>
      </c>
      <c r="W44">
        <v>6656</v>
      </c>
      <c r="X44">
        <v>1</v>
      </c>
      <c r="Y44">
        <v>0.132938833726508</v>
      </c>
      <c r="Z44">
        <v>56.25</v>
      </c>
      <c r="AA44">
        <v>546.5</v>
      </c>
      <c r="AB44" t="s">
        <v>94</v>
      </c>
      <c r="AC44">
        <v>7.5</v>
      </c>
      <c r="AE44">
        <v>0</v>
      </c>
      <c r="AF44">
        <v>56.25</v>
      </c>
      <c r="AG44">
        <v>11.078125</v>
      </c>
      <c r="AH44">
        <f t="shared" si="0"/>
        <v>45.171875</v>
      </c>
      <c r="AI44">
        <f t="shared" si="1"/>
        <v>5.0775740479548661</v>
      </c>
      <c r="AJ44">
        <f t="shared" si="2"/>
        <v>0.30317859443449391</v>
      </c>
      <c r="AK44">
        <f t="shared" si="3"/>
        <v>185.53420667748898</v>
      </c>
    </row>
    <row r="45" spans="1:37" x14ac:dyDescent="0.3">
      <c r="A45">
        <v>43</v>
      </c>
      <c r="B45">
        <v>90</v>
      </c>
      <c r="C45" t="s">
        <v>91</v>
      </c>
      <c r="D45">
        <v>3.0051512685569302E-2</v>
      </c>
      <c r="E45">
        <v>6656</v>
      </c>
      <c r="F45">
        <v>6656</v>
      </c>
      <c r="G45">
        <v>1</v>
      </c>
      <c r="H45">
        <v>2.3832733504650898</v>
      </c>
      <c r="I45">
        <v>5.7952642994707899</v>
      </c>
      <c r="J45">
        <v>-1.1114600352192701</v>
      </c>
      <c r="K45" t="b">
        <v>1</v>
      </c>
      <c r="L45">
        <v>269.8</v>
      </c>
      <c r="M45" t="s">
        <v>92</v>
      </c>
      <c r="N45">
        <v>6.3540858769124702</v>
      </c>
      <c r="O45">
        <v>4.2539999999999996</v>
      </c>
      <c r="P45">
        <v>2.4319999999999999</v>
      </c>
      <c r="Q45" t="s">
        <v>696</v>
      </c>
      <c r="S45">
        <v>0</v>
      </c>
      <c r="T45">
        <v>17940</v>
      </c>
      <c r="U45">
        <v>6656</v>
      </c>
      <c r="V45">
        <v>535</v>
      </c>
      <c r="W45">
        <v>6656</v>
      </c>
      <c r="X45">
        <v>1</v>
      </c>
      <c r="Y45">
        <v>5.9804122042581502E-2</v>
      </c>
      <c r="Z45">
        <v>269.8</v>
      </c>
      <c r="AA45">
        <v>66.5</v>
      </c>
      <c r="AB45" t="s">
        <v>94</v>
      </c>
      <c r="AC45">
        <v>16.421875</v>
      </c>
      <c r="AE45">
        <v>7</v>
      </c>
      <c r="AF45">
        <v>269.75</v>
      </c>
      <c r="AG45">
        <v>7.7578125</v>
      </c>
      <c r="AH45">
        <f t="shared" si="0"/>
        <v>261.9921875</v>
      </c>
      <c r="AI45">
        <f t="shared" si="1"/>
        <v>34.771399798590132</v>
      </c>
      <c r="AJ45">
        <f t="shared" si="2"/>
        <v>0.3290781444751914</v>
      </c>
      <c r="AK45">
        <f t="shared" si="3"/>
        <v>819.71411510841301</v>
      </c>
    </row>
    <row r="46" spans="1:37" x14ac:dyDescent="0.3">
      <c r="A46">
        <v>44</v>
      </c>
      <c r="B46">
        <v>91</v>
      </c>
      <c r="C46" t="s">
        <v>91</v>
      </c>
      <c r="D46">
        <v>2.9476959572112899E-2</v>
      </c>
      <c r="E46">
        <v>6656</v>
      </c>
      <c r="F46">
        <v>6656</v>
      </c>
      <c r="G46">
        <v>1</v>
      </c>
      <c r="H46">
        <v>3.46163328946075</v>
      </c>
      <c r="I46">
        <v>8.5797121959486393</v>
      </c>
      <c r="J46">
        <v>-1.12030028134176</v>
      </c>
      <c r="K46" t="b">
        <v>1</v>
      </c>
      <c r="L46">
        <v>300.8</v>
      </c>
      <c r="M46" t="s">
        <v>92</v>
      </c>
      <c r="N46">
        <v>8.6532742090615802</v>
      </c>
      <c r="O46">
        <v>4.2460000000000004</v>
      </c>
      <c r="P46">
        <v>2.4790000000000001</v>
      </c>
      <c r="Q46" t="s">
        <v>697</v>
      </c>
      <c r="S46">
        <v>0</v>
      </c>
      <c r="T46">
        <v>17680</v>
      </c>
      <c r="U46">
        <v>6656</v>
      </c>
      <c r="V46">
        <v>108</v>
      </c>
      <c r="W46">
        <v>6656</v>
      </c>
      <c r="X46">
        <v>1</v>
      </c>
      <c r="Y46">
        <v>0.236870773719385</v>
      </c>
      <c r="Z46">
        <v>300.8</v>
      </c>
      <c r="AA46">
        <v>58.78</v>
      </c>
      <c r="AB46" t="s">
        <v>94</v>
      </c>
      <c r="AC46">
        <v>17.34375</v>
      </c>
      <c r="AE46">
        <v>8</v>
      </c>
      <c r="AF46">
        <v>300.75</v>
      </c>
      <c r="AG46">
        <v>24.96875</v>
      </c>
      <c r="AH46">
        <f t="shared" si="0"/>
        <v>275.78125</v>
      </c>
      <c r="AI46">
        <f t="shared" si="1"/>
        <v>12.045056320400501</v>
      </c>
      <c r="AJ46">
        <f t="shared" si="2"/>
        <v>0.32618183359719116</v>
      </c>
      <c r="AK46">
        <f t="shared" si="3"/>
        <v>922.03172899997412</v>
      </c>
    </row>
    <row r="47" spans="1:37" x14ac:dyDescent="0.3">
      <c r="A47">
        <v>45</v>
      </c>
      <c r="B47">
        <v>92</v>
      </c>
      <c r="C47" t="s">
        <v>91</v>
      </c>
      <c r="D47">
        <v>3.9450083313565601E-2</v>
      </c>
      <c r="E47">
        <v>6656</v>
      </c>
      <c r="F47">
        <v>6656</v>
      </c>
      <c r="G47">
        <v>1</v>
      </c>
      <c r="H47">
        <v>3.3284413346938702</v>
      </c>
      <c r="I47">
        <v>4.5668555422313402</v>
      </c>
      <c r="J47">
        <v>-1.1604832182622</v>
      </c>
      <c r="K47" t="b">
        <v>1</v>
      </c>
      <c r="L47">
        <v>23.58</v>
      </c>
      <c r="M47" t="s">
        <v>92</v>
      </c>
      <c r="N47">
        <v>5.7639860952205701</v>
      </c>
      <c r="O47">
        <v>3.8929999999999998</v>
      </c>
      <c r="P47">
        <v>1.3720000000000001</v>
      </c>
      <c r="Q47" t="s">
        <v>698</v>
      </c>
      <c r="S47">
        <v>0</v>
      </c>
      <c r="T47">
        <v>7810</v>
      </c>
      <c r="U47">
        <v>6656</v>
      </c>
      <c r="V47">
        <v>386</v>
      </c>
      <c r="W47">
        <v>6656</v>
      </c>
      <c r="X47">
        <v>1</v>
      </c>
      <c r="Y47">
        <v>0.11851454348906799</v>
      </c>
      <c r="Z47">
        <v>23.58</v>
      </c>
      <c r="AA47">
        <v>331.2</v>
      </c>
      <c r="AB47" t="s">
        <v>94</v>
      </c>
      <c r="AC47">
        <v>4.85546875</v>
      </c>
      <c r="AE47">
        <v>6</v>
      </c>
      <c r="AF47">
        <v>23.578125</v>
      </c>
      <c r="AG47">
        <v>4.1640625</v>
      </c>
      <c r="AH47">
        <f t="shared" si="0"/>
        <v>19.4140625</v>
      </c>
      <c r="AI47">
        <f t="shared" si="1"/>
        <v>5.6622889305816138</v>
      </c>
      <c r="AJ47">
        <f t="shared" si="2"/>
        <v>0.31333473522865524</v>
      </c>
      <c r="AK47">
        <f t="shared" si="3"/>
        <v>75.248998432280175</v>
      </c>
    </row>
    <row r="48" spans="1:37" x14ac:dyDescent="0.3">
      <c r="A48">
        <v>46</v>
      </c>
      <c r="B48">
        <v>93</v>
      </c>
      <c r="C48" t="s">
        <v>91</v>
      </c>
      <c r="D48">
        <v>4.0922915966817602E-2</v>
      </c>
      <c r="E48">
        <v>6656</v>
      </c>
      <c r="F48">
        <v>6656</v>
      </c>
      <c r="G48">
        <v>1</v>
      </c>
      <c r="H48">
        <v>3.7938278289953602</v>
      </c>
      <c r="I48">
        <v>6.1760849520852297</v>
      </c>
      <c r="J48">
        <v>-1.16289419447743</v>
      </c>
      <c r="K48" t="b">
        <v>1</v>
      </c>
      <c r="L48">
        <v>42.5</v>
      </c>
      <c r="M48" t="s">
        <v>92</v>
      </c>
      <c r="N48">
        <v>6.4252331059444296</v>
      </c>
      <c r="O48">
        <v>3.8959999999999999</v>
      </c>
      <c r="P48">
        <v>1.6279999999999999</v>
      </c>
      <c r="Q48" t="s">
        <v>699</v>
      </c>
      <c r="S48">
        <v>0</v>
      </c>
      <c r="T48">
        <v>7892</v>
      </c>
      <c r="U48">
        <v>6656</v>
      </c>
      <c r="V48">
        <v>250</v>
      </c>
      <c r="W48">
        <v>6656</v>
      </c>
      <c r="X48">
        <v>1</v>
      </c>
      <c r="Y48">
        <v>0.17669718659977501</v>
      </c>
      <c r="Z48">
        <v>42.5</v>
      </c>
      <c r="AA48">
        <v>185.8</v>
      </c>
      <c r="AB48" t="s">
        <v>94</v>
      </c>
      <c r="AC48">
        <v>6.51953125</v>
      </c>
      <c r="AE48">
        <v>5</v>
      </c>
      <c r="AF48">
        <v>42.5</v>
      </c>
      <c r="AG48">
        <v>5.125</v>
      </c>
      <c r="AH48">
        <f t="shared" si="0"/>
        <v>37.375</v>
      </c>
      <c r="AI48">
        <f t="shared" si="1"/>
        <v>8.2926829268292686</v>
      </c>
      <c r="AJ48">
        <f t="shared" si="2"/>
        <v>0.31258020258024399</v>
      </c>
      <c r="AK48">
        <f t="shared" si="3"/>
        <v>135.9651047928719</v>
      </c>
    </row>
    <row r="49" spans="1:37" x14ac:dyDescent="0.3">
      <c r="A49">
        <v>47</v>
      </c>
      <c r="B49">
        <v>96</v>
      </c>
      <c r="C49" t="s">
        <v>91</v>
      </c>
      <c r="D49">
        <v>8.3192732463390692E-3</v>
      </c>
      <c r="E49">
        <v>6656</v>
      </c>
      <c r="F49">
        <v>17920</v>
      </c>
      <c r="G49">
        <v>2.6923076923076898</v>
      </c>
      <c r="H49">
        <v>3.2992091472010001</v>
      </c>
      <c r="I49">
        <v>7.6745275279616996</v>
      </c>
      <c r="J49">
        <v>-1.18620029789128</v>
      </c>
      <c r="K49" t="b">
        <v>1</v>
      </c>
      <c r="L49">
        <v>212.1</v>
      </c>
      <c r="M49" t="s">
        <v>92</v>
      </c>
      <c r="N49">
        <v>7.9660316220362102</v>
      </c>
      <c r="O49">
        <v>4.5620000000000003</v>
      </c>
      <c r="P49">
        <v>2.3260000000000001</v>
      </c>
      <c r="Q49" t="s">
        <v>700</v>
      </c>
      <c r="S49">
        <v>0</v>
      </c>
      <c r="T49">
        <v>36450</v>
      </c>
      <c r="U49">
        <v>6656</v>
      </c>
      <c r="V49">
        <v>902</v>
      </c>
      <c r="W49">
        <v>6656</v>
      </c>
      <c r="X49">
        <v>1</v>
      </c>
      <c r="Y49">
        <v>7.6555290676532994E-2</v>
      </c>
      <c r="Z49">
        <v>212.1</v>
      </c>
      <c r="AA49">
        <v>171.9</v>
      </c>
      <c r="AB49" t="s">
        <v>94</v>
      </c>
      <c r="AC49">
        <v>14.5625</v>
      </c>
      <c r="AE49">
        <v>0</v>
      </c>
      <c r="AF49">
        <v>212.125</v>
      </c>
      <c r="AG49">
        <v>9.6953125</v>
      </c>
      <c r="AH49">
        <f t="shared" si="0"/>
        <v>202.4296875</v>
      </c>
      <c r="AI49">
        <f t="shared" si="1"/>
        <v>21.879129734085414</v>
      </c>
      <c r="AJ49">
        <f t="shared" si="2"/>
        <v>0.30537941316265621</v>
      </c>
      <c r="AK49">
        <f t="shared" si="3"/>
        <v>694.62770198924477</v>
      </c>
    </row>
    <row r="50" spans="1:37" x14ac:dyDescent="0.3">
      <c r="A50">
        <v>48</v>
      </c>
      <c r="B50">
        <v>97</v>
      </c>
      <c r="C50" t="s">
        <v>91</v>
      </c>
      <c r="D50">
        <v>3.0394977872567501E-2</v>
      </c>
      <c r="E50">
        <v>6656</v>
      </c>
      <c r="F50">
        <v>17920</v>
      </c>
      <c r="G50">
        <v>2.6923076923076898</v>
      </c>
      <c r="H50">
        <v>4.8865057079484604</v>
      </c>
      <c r="I50">
        <v>7.8928519931120702</v>
      </c>
      <c r="J50">
        <v>-1.19664786149059</v>
      </c>
      <c r="K50" t="b">
        <v>1</v>
      </c>
      <c r="L50">
        <v>41.2</v>
      </c>
      <c r="M50" t="s">
        <v>92</v>
      </c>
      <c r="N50">
        <v>8.9086832298463996</v>
      </c>
      <c r="O50">
        <v>4.5039999999999996</v>
      </c>
      <c r="P50">
        <v>1.615</v>
      </c>
      <c r="Q50" t="s">
        <v>702</v>
      </c>
      <c r="S50">
        <v>0</v>
      </c>
      <c r="T50">
        <v>31870</v>
      </c>
      <c r="U50">
        <v>6656</v>
      </c>
      <c r="V50">
        <v>398</v>
      </c>
      <c r="W50">
        <v>6656</v>
      </c>
      <c r="X50">
        <v>1</v>
      </c>
      <c r="Y50">
        <v>0.194812928034658</v>
      </c>
      <c r="Z50">
        <v>41.2</v>
      </c>
      <c r="AA50">
        <v>774</v>
      </c>
      <c r="AB50" t="s">
        <v>94</v>
      </c>
      <c r="AC50">
        <v>6.41796875</v>
      </c>
      <c r="AE50">
        <v>0</v>
      </c>
      <c r="AF50">
        <v>41.1875</v>
      </c>
      <c r="AG50">
        <v>12.03125</v>
      </c>
      <c r="AH50">
        <f t="shared" si="0"/>
        <v>29.15625</v>
      </c>
      <c r="AI50">
        <f t="shared" si="1"/>
        <v>3.4233766233766234</v>
      </c>
      <c r="AJ50">
        <f t="shared" si="2"/>
        <v>0.30220555075568578</v>
      </c>
      <c r="AK50">
        <f t="shared" si="3"/>
        <v>136.28968725758949</v>
      </c>
    </row>
    <row r="51" spans="1:37" x14ac:dyDescent="0.3">
      <c r="A51">
        <v>49</v>
      </c>
      <c r="B51">
        <v>98</v>
      </c>
      <c r="C51" t="s">
        <v>91</v>
      </c>
      <c r="D51">
        <v>3.2053629178165899E-2</v>
      </c>
      <c r="E51">
        <v>6656</v>
      </c>
      <c r="F51">
        <v>17920</v>
      </c>
      <c r="G51">
        <v>2.6923076923076898</v>
      </c>
      <c r="H51">
        <v>3.9021896590211802</v>
      </c>
      <c r="I51">
        <v>6.7831031182204198</v>
      </c>
      <c r="J51">
        <v>-1.1926295677985499</v>
      </c>
      <c r="K51" t="b">
        <v>1</v>
      </c>
      <c r="L51">
        <v>54.75</v>
      </c>
      <c r="M51" t="s">
        <v>92</v>
      </c>
      <c r="N51">
        <v>7.8467262022501902</v>
      </c>
      <c r="O51">
        <v>4.492</v>
      </c>
      <c r="P51">
        <v>1.738</v>
      </c>
      <c r="Q51" t="s">
        <v>701</v>
      </c>
      <c r="R51" t="s">
        <v>1941</v>
      </c>
      <c r="S51">
        <v>0</v>
      </c>
      <c r="T51">
        <v>31180</v>
      </c>
      <c r="U51">
        <v>6656</v>
      </c>
      <c r="V51">
        <v>467</v>
      </c>
      <c r="W51">
        <v>6656</v>
      </c>
      <c r="X51">
        <v>1</v>
      </c>
      <c r="Y51">
        <v>0.134297321216509</v>
      </c>
      <c r="Z51">
        <v>54.75</v>
      </c>
      <c r="AA51">
        <v>569.5</v>
      </c>
      <c r="AB51" t="s">
        <v>94</v>
      </c>
      <c r="AC51">
        <v>7.3984375</v>
      </c>
      <c r="AE51">
        <v>0</v>
      </c>
      <c r="AF51">
        <v>54.75</v>
      </c>
      <c r="AG51">
        <v>11.3671875</v>
      </c>
      <c r="AH51">
        <f t="shared" si="0"/>
        <v>43.3828125</v>
      </c>
      <c r="AI51">
        <f t="shared" si="1"/>
        <v>4.8164948453608245</v>
      </c>
      <c r="AJ51">
        <f t="shared" si="2"/>
        <v>0.30342234449402355</v>
      </c>
      <c r="AK51">
        <f t="shared" si="3"/>
        <v>180.4415561131438</v>
      </c>
    </row>
    <row r="52" spans="1:37" x14ac:dyDescent="0.3">
      <c r="A52">
        <v>50</v>
      </c>
      <c r="B52">
        <v>104</v>
      </c>
      <c r="C52" t="s">
        <v>91</v>
      </c>
      <c r="D52">
        <v>4.0567966922881699E-2</v>
      </c>
      <c r="E52">
        <v>6656</v>
      </c>
      <c r="F52">
        <v>6656</v>
      </c>
      <c r="G52">
        <v>1</v>
      </c>
      <c r="H52">
        <v>2.4584854372779001</v>
      </c>
      <c r="I52">
        <v>5.98775652399521</v>
      </c>
      <c r="J52">
        <v>-1.1186929638649501</v>
      </c>
      <c r="K52" t="b">
        <v>1</v>
      </c>
      <c r="L52">
        <v>272.8</v>
      </c>
      <c r="M52" t="s">
        <v>92</v>
      </c>
      <c r="N52">
        <v>6.4663928087515599</v>
      </c>
      <c r="O52">
        <v>4.26</v>
      </c>
      <c r="P52">
        <v>2.4359999999999999</v>
      </c>
      <c r="Q52" t="s">
        <v>703</v>
      </c>
      <c r="S52">
        <v>0</v>
      </c>
      <c r="T52">
        <v>18190</v>
      </c>
      <c r="U52">
        <v>6656</v>
      </c>
      <c r="V52">
        <v>510</v>
      </c>
      <c r="W52">
        <v>6656</v>
      </c>
      <c r="X52">
        <v>1</v>
      </c>
      <c r="Y52">
        <v>6.4582820679838296E-2</v>
      </c>
      <c r="Z52">
        <v>272.8</v>
      </c>
      <c r="AA52">
        <v>66.7</v>
      </c>
      <c r="AB52" t="s">
        <v>94</v>
      </c>
      <c r="AC52">
        <v>16.515625</v>
      </c>
      <c r="AE52">
        <v>7</v>
      </c>
      <c r="AF52">
        <v>272.75</v>
      </c>
      <c r="AG52">
        <v>8.3203125</v>
      </c>
      <c r="AH52">
        <f t="shared" si="0"/>
        <v>264.4296875</v>
      </c>
      <c r="AI52">
        <f t="shared" si="1"/>
        <v>32.781220657276997</v>
      </c>
      <c r="AJ52">
        <f t="shared" si="2"/>
        <v>0.3267065329251877</v>
      </c>
      <c r="AK52">
        <f t="shared" si="3"/>
        <v>834.84709521390812</v>
      </c>
    </row>
    <row r="53" spans="1:37" x14ac:dyDescent="0.3">
      <c r="A53">
        <v>51</v>
      </c>
      <c r="B53">
        <v>105</v>
      </c>
      <c r="C53" t="s">
        <v>91</v>
      </c>
      <c r="D53">
        <v>2.78621703036823E-2</v>
      </c>
      <c r="E53">
        <v>6656</v>
      </c>
      <c r="F53">
        <v>6656</v>
      </c>
      <c r="G53">
        <v>1</v>
      </c>
      <c r="H53">
        <v>3.0475192476348498</v>
      </c>
      <c r="I53">
        <v>7.76165058382003</v>
      </c>
      <c r="J53">
        <v>-1.1211039400801699</v>
      </c>
      <c r="K53" t="b">
        <v>1</v>
      </c>
      <c r="L53">
        <v>352.8</v>
      </c>
      <c r="M53" t="s">
        <v>92</v>
      </c>
      <c r="N53">
        <v>7.8884673117668802</v>
      </c>
      <c r="O53">
        <v>4.26</v>
      </c>
      <c r="P53">
        <v>2.5470000000000002</v>
      </c>
      <c r="Q53" t="s">
        <v>704</v>
      </c>
      <c r="S53">
        <v>0</v>
      </c>
      <c r="T53">
        <v>18260</v>
      </c>
      <c r="U53">
        <v>6656</v>
      </c>
      <c r="V53">
        <v>132</v>
      </c>
      <c r="W53">
        <v>6656</v>
      </c>
      <c r="X53">
        <v>1</v>
      </c>
      <c r="Y53">
        <v>0.178213675576225</v>
      </c>
      <c r="Z53">
        <v>352.8</v>
      </c>
      <c r="AA53">
        <v>51.75</v>
      </c>
      <c r="AB53" t="s">
        <v>94</v>
      </c>
      <c r="AC53">
        <v>18.78125</v>
      </c>
      <c r="AE53">
        <v>6</v>
      </c>
      <c r="AF53">
        <v>352.75</v>
      </c>
      <c r="AG53">
        <v>21.578125</v>
      </c>
      <c r="AH53">
        <f t="shared" si="0"/>
        <v>331.171875</v>
      </c>
      <c r="AI53">
        <f t="shared" si="1"/>
        <v>16.347574221578565</v>
      </c>
      <c r="AJ53">
        <f t="shared" si="2"/>
        <v>0.32591980002319915</v>
      </c>
      <c r="AK53">
        <f t="shared" si="3"/>
        <v>1082.32147901076</v>
      </c>
    </row>
    <row r="54" spans="1:37" x14ac:dyDescent="0.3">
      <c r="A54">
        <v>52</v>
      </c>
      <c r="B54">
        <v>106</v>
      </c>
      <c r="C54" t="s">
        <v>91</v>
      </c>
      <c r="D54">
        <v>4.9631681686458103E-2</v>
      </c>
      <c r="E54">
        <v>6656</v>
      </c>
      <c r="F54">
        <v>6656</v>
      </c>
      <c r="G54">
        <v>1</v>
      </c>
      <c r="H54">
        <v>3.5636975357801499</v>
      </c>
      <c r="I54">
        <v>4.5799081612174604</v>
      </c>
      <c r="J54">
        <v>-1.1645015119542499</v>
      </c>
      <c r="K54" t="b">
        <v>1</v>
      </c>
      <c r="L54">
        <v>19.28</v>
      </c>
      <c r="M54" t="s">
        <v>92</v>
      </c>
      <c r="N54">
        <v>5.8865045379331598</v>
      </c>
      <c r="O54">
        <v>3.9159999999999999</v>
      </c>
      <c r="P54">
        <v>1.2849999999999999</v>
      </c>
      <c r="Q54" t="s">
        <v>705</v>
      </c>
      <c r="S54">
        <v>0</v>
      </c>
      <c r="T54">
        <v>8220</v>
      </c>
      <c r="U54">
        <v>6656</v>
      </c>
      <c r="V54">
        <v>407</v>
      </c>
      <c r="W54">
        <v>6656</v>
      </c>
      <c r="X54">
        <v>1</v>
      </c>
      <c r="Y54">
        <v>0.12707776890081399</v>
      </c>
      <c r="Z54">
        <v>19.28</v>
      </c>
      <c r="AA54">
        <v>426.5</v>
      </c>
      <c r="AB54" t="s">
        <v>94</v>
      </c>
      <c r="AC54">
        <v>4.390625</v>
      </c>
      <c r="AE54">
        <v>6</v>
      </c>
      <c r="AF54">
        <v>19.28125</v>
      </c>
      <c r="AG54">
        <v>4.28515625</v>
      </c>
      <c r="AH54">
        <f t="shared" si="0"/>
        <v>14.99609375</v>
      </c>
      <c r="AI54">
        <f t="shared" si="1"/>
        <v>4.4995442114858708</v>
      </c>
      <c r="AJ54">
        <f t="shared" si="2"/>
        <v>0.31207819051219188</v>
      </c>
      <c r="AK54">
        <f t="shared" si="3"/>
        <v>61.783394630541295</v>
      </c>
    </row>
    <row r="55" spans="1:37" x14ac:dyDescent="0.3">
      <c r="A55">
        <v>53</v>
      </c>
      <c r="B55">
        <v>107</v>
      </c>
      <c r="C55" t="s">
        <v>91</v>
      </c>
      <c r="D55">
        <v>4.4640656732200502E-2</v>
      </c>
      <c r="E55">
        <v>6656</v>
      </c>
      <c r="F55">
        <v>6656</v>
      </c>
      <c r="G55">
        <v>1</v>
      </c>
      <c r="H55">
        <v>3.8593409213453</v>
      </c>
      <c r="I55">
        <v>5.84177580867697</v>
      </c>
      <c r="J55">
        <v>-1.1677161469078801</v>
      </c>
      <c r="K55" t="b">
        <v>1</v>
      </c>
      <c r="L55">
        <v>32.619999999999997</v>
      </c>
      <c r="M55" t="s">
        <v>92</v>
      </c>
      <c r="N55">
        <v>6.2317074938195001</v>
      </c>
      <c r="O55">
        <v>3.92</v>
      </c>
      <c r="P55">
        <v>1.514</v>
      </c>
      <c r="Q55" t="s">
        <v>706</v>
      </c>
      <c r="S55">
        <v>0</v>
      </c>
      <c r="T55">
        <v>8320</v>
      </c>
      <c r="U55">
        <v>6656</v>
      </c>
      <c r="V55">
        <v>408</v>
      </c>
      <c r="W55">
        <v>6656</v>
      </c>
      <c r="X55">
        <v>1</v>
      </c>
      <c r="Y55">
        <v>0.141558469390135</v>
      </c>
      <c r="Z55">
        <v>32.619999999999997</v>
      </c>
      <c r="AA55">
        <v>255</v>
      </c>
      <c r="AB55" t="s">
        <v>94</v>
      </c>
      <c r="AC55">
        <v>5.7109375</v>
      </c>
      <c r="AE55">
        <v>5</v>
      </c>
      <c r="AF55">
        <v>32.625</v>
      </c>
      <c r="AG55">
        <v>4.26953125</v>
      </c>
      <c r="AH55">
        <f t="shared" si="0"/>
        <v>28.35546875</v>
      </c>
      <c r="AI55">
        <f t="shared" si="1"/>
        <v>7.6413540713632209</v>
      </c>
      <c r="AJ55">
        <f t="shared" si="2"/>
        <v>0.31107658381519465</v>
      </c>
      <c r="AK55">
        <f t="shared" si="3"/>
        <v>104.87771081921731</v>
      </c>
    </row>
    <row r="56" spans="1:37" x14ac:dyDescent="0.3">
      <c r="A56">
        <v>54</v>
      </c>
      <c r="B56">
        <v>110</v>
      </c>
      <c r="C56" t="s">
        <v>91</v>
      </c>
      <c r="D56">
        <v>8.7150970909075608E-3</v>
      </c>
      <c r="E56">
        <v>6656</v>
      </c>
      <c r="F56">
        <v>17920</v>
      </c>
      <c r="G56">
        <v>2.6923076923076898</v>
      </c>
      <c r="H56">
        <v>3.3571394122365201</v>
      </c>
      <c r="I56">
        <v>7.9010800620019701</v>
      </c>
      <c r="J56">
        <v>-1.1878076153681001</v>
      </c>
      <c r="K56" t="b">
        <v>1</v>
      </c>
      <c r="L56">
        <v>225.2</v>
      </c>
      <c r="M56" t="s">
        <v>92</v>
      </c>
      <c r="N56">
        <v>8.0783480987768499</v>
      </c>
      <c r="O56">
        <v>4.5620000000000003</v>
      </c>
      <c r="P56">
        <v>2.3540000000000001</v>
      </c>
      <c r="Q56" t="s">
        <v>707</v>
      </c>
      <c r="S56">
        <v>0</v>
      </c>
      <c r="T56">
        <v>36450</v>
      </c>
      <c r="U56">
        <v>6656</v>
      </c>
      <c r="V56">
        <v>761</v>
      </c>
      <c r="W56">
        <v>6656</v>
      </c>
      <c r="X56">
        <v>1</v>
      </c>
      <c r="Y56">
        <v>8.5502433088793406E-2</v>
      </c>
      <c r="Z56">
        <v>225.2</v>
      </c>
      <c r="AA56">
        <v>161.80000000000001</v>
      </c>
      <c r="AB56" t="s">
        <v>94</v>
      </c>
      <c r="AC56">
        <v>15.0078125</v>
      </c>
      <c r="AE56">
        <v>0</v>
      </c>
      <c r="AF56">
        <v>225.25</v>
      </c>
      <c r="AG56">
        <v>10.515625</v>
      </c>
      <c r="AH56">
        <f t="shared" si="0"/>
        <v>214.734375</v>
      </c>
      <c r="AI56">
        <f t="shared" si="1"/>
        <v>21.420505200594352</v>
      </c>
      <c r="AJ56">
        <f t="shared" si="2"/>
        <v>0.30488896575275354</v>
      </c>
      <c r="AK56">
        <f t="shared" si="3"/>
        <v>738.7935455252391</v>
      </c>
    </row>
    <row r="57" spans="1:37" x14ac:dyDescent="0.3">
      <c r="A57">
        <v>55</v>
      </c>
      <c r="B57">
        <v>111</v>
      </c>
      <c r="C57" t="s">
        <v>91</v>
      </c>
      <c r="D57">
        <v>4.2887796480365802E-2</v>
      </c>
      <c r="E57">
        <v>6656</v>
      </c>
      <c r="F57">
        <v>17920</v>
      </c>
      <c r="G57">
        <v>2.6923076923076898</v>
      </c>
      <c r="H57">
        <v>4.8808237278043203</v>
      </c>
      <c r="I57">
        <v>7.8789078340434999</v>
      </c>
      <c r="J57">
        <v>-1.19664786149059</v>
      </c>
      <c r="K57" t="b">
        <v>1</v>
      </c>
      <c r="L57">
        <v>41.12</v>
      </c>
      <c r="M57" t="s">
        <v>92</v>
      </c>
      <c r="N57">
        <v>8.8359333275397791</v>
      </c>
      <c r="O57">
        <v>4.508</v>
      </c>
      <c r="P57">
        <v>1.6140000000000001</v>
      </c>
      <c r="Q57" t="s">
        <v>709</v>
      </c>
      <c r="S57">
        <v>0</v>
      </c>
      <c r="T57">
        <v>32180</v>
      </c>
      <c r="U57">
        <v>6656</v>
      </c>
      <c r="V57">
        <v>405</v>
      </c>
      <c r="W57">
        <v>6656</v>
      </c>
      <c r="X57">
        <v>1</v>
      </c>
      <c r="Y57">
        <v>0.19283968142365801</v>
      </c>
      <c r="Z57">
        <v>41.12</v>
      </c>
      <c r="AA57">
        <v>782.5</v>
      </c>
      <c r="AB57" t="s">
        <v>94</v>
      </c>
      <c r="AC57">
        <v>6.4140625</v>
      </c>
      <c r="AE57">
        <v>0</v>
      </c>
      <c r="AF57">
        <v>41.125</v>
      </c>
      <c r="AG57">
        <v>12.1015625</v>
      </c>
      <c r="AH57">
        <f t="shared" si="0"/>
        <v>29.0234375</v>
      </c>
      <c r="AI57">
        <f t="shared" si="1"/>
        <v>3.3983214977404779</v>
      </c>
      <c r="AJ57">
        <f t="shared" si="2"/>
        <v>0.30220555075568578</v>
      </c>
      <c r="AK57">
        <f t="shared" si="3"/>
        <v>136.08287437859465</v>
      </c>
    </row>
    <row r="58" spans="1:37" x14ac:dyDescent="0.3">
      <c r="A58">
        <v>56</v>
      </c>
      <c r="B58">
        <v>112</v>
      </c>
      <c r="C58" t="s">
        <v>91</v>
      </c>
      <c r="D58">
        <v>4.0809953413499002E-2</v>
      </c>
      <c r="E58">
        <v>6656</v>
      </c>
      <c r="F58">
        <v>17920</v>
      </c>
      <c r="G58">
        <v>2.6923076923076898</v>
      </c>
      <c r="H58">
        <v>3.8365858916770001</v>
      </c>
      <c r="I58">
        <v>6.6241053285985796</v>
      </c>
      <c r="J58">
        <v>-1.19343322653696</v>
      </c>
      <c r="K58" t="b">
        <v>1</v>
      </c>
      <c r="L58">
        <v>53.25</v>
      </c>
      <c r="M58" t="s">
        <v>92</v>
      </c>
      <c r="N58">
        <v>7.75666707476715</v>
      </c>
      <c r="O58">
        <v>4.4960000000000004</v>
      </c>
      <c r="P58">
        <v>1.7270000000000001</v>
      </c>
      <c r="Q58" t="s">
        <v>708</v>
      </c>
      <c r="R58" t="s">
        <v>1941</v>
      </c>
      <c r="S58">
        <v>0</v>
      </c>
      <c r="T58">
        <v>31470</v>
      </c>
      <c r="U58">
        <v>6656</v>
      </c>
      <c r="V58">
        <v>588</v>
      </c>
      <c r="W58">
        <v>6656</v>
      </c>
      <c r="X58">
        <v>1</v>
      </c>
      <c r="Y58">
        <v>0.116978830581372</v>
      </c>
      <c r="Z58">
        <v>53.25</v>
      </c>
      <c r="AA58">
        <v>591</v>
      </c>
      <c r="AB58" t="s">
        <v>94</v>
      </c>
      <c r="AC58">
        <v>7.296875</v>
      </c>
      <c r="AE58">
        <v>0</v>
      </c>
      <c r="AF58">
        <v>53.25</v>
      </c>
      <c r="AG58">
        <v>10.515625</v>
      </c>
      <c r="AH58">
        <f t="shared" si="0"/>
        <v>42.734375</v>
      </c>
      <c r="AI58">
        <f t="shared" si="1"/>
        <v>5.0638930163447249</v>
      </c>
      <c r="AJ58">
        <f t="shared" si="2"/>
        <v>0.30317859443449391</v>
      </c>
      <c r="AK58">
        <f t="shared" si="3"/>
        <v>175.63904898802289</v>
      </c>
    </row>
    <row r="59" spans="1:37" x14ac:dyDescent="0.3">
      <c r="A59">
        <v>57</v>
      </c>
      <c r="B59">
        <v>118</v>
      </c>
      <c r="C59" t="s">
        <v>91</v>
      </c>
      <c r="D59">
        <v>2.6713500851902699E-2</v>
      </c>
      <c r="E59">
        <v>6656</v>
      </c>
      <c r="F59">
        <v>6656</v>
      </c>
      <c r="G59">
        <v>1</v>
      </c>
      <c r="H59">
        <v>4.6088726557821298</v>
      </c>
      <c r="I59">
        <v>11.2611322116864</v>
      </c>
      <c r="J59">
        <v>-1.12190759881858</v>
      </c>
      <c r="K59" t="b">
        <v>1</v>
      </c>
      <c r="L59">
        <v>277</v>
      </c>
      <c r="M59" t="s">
        <v>92</v>
      </c>
      <c r="N59">
        <v>11.283129955583499</v>
      </c>
      <c r="O59">
        <v>4.266</v>
      </c>
      <c r="P59">
        <v>2.4430000000000001</v>
      </c>
      <c r="Q59" t="s">
        <v>710</v>
      </c>
      <c r="S59">
        <v>0</v>
      </c>
      <c r="T59">
        <v>18460</v>
      </c>
      <c r="U59">
        <v>6656</v>
      </c>
      <c r="V59">
        <v>35</v>
      </c>
      <c r="W59">
        <v>6656</v>
      </c>
      <c r="X59">
        <v>1</v>
      </c>
      <c r="Y59">
        <v>0.61001081596153295</v>
      </c>
      <c r="Z59">
        <v>277</v>
      </c>
      <c r="AA59">
        <v>66.7</v>
      </c>
      <c r="AB59" t="s">
        <v>94</v>
      </c>
      <c r="AC59">
        <v>16.640625</v>
      </c>
      <c r="AE59">
        <v>7</v>
      </c>
      <c r="AF59">
        <v>277</v>
      </c>
      <c r="AG59">
        <v>48.5</v>
      </c>
      <c r="AH59">
        <f t="shared" si="0"/>
        <v>228.5</v>
      </c>
      <c r="AI59">
        <f t="shared" si="1"/>
        <v>5.7113402061855671</v>
      </c>
      <c r="AJ59">
        <f t="shared" si="2"/>
        <v>0.32565797695018184</v>
      </c>
      <c r="AK59">
        <f t="shared" si="3"/>
        <v>850.58564385288992</v>
      </c>
    </row>
    <row r="60" spans="1:37" x14ac:dyDescent="0.3">
      <c r="A60">
        <v>58</v>
      </c>
      <c r="B60">
        <v>119</v>
      </c>
      <c r="C60" t="s">
        <v>91</v>
      </c>
      <c r="D60">
        <v>2.8104442309538898E-2</v>
      </c>
      <c r="E60">
        <v>6656</v>
      </c>
      <c r="F60">
        <v>6656</v>
      </c>
      <c r="G60">
        <v>1</v>
      </c>
      <c r="H60">
        <v>2.8170943543215299</v>
      </c>
      <c r="I60">
        <v>7.1637829088410898</v>
      </c>
      <c r="J60">
        <v>-1.1259258925106299</v>
      </c>
      <c r="K60" t="b">
        <v>1</v>
      </c>
      <c r="L60">
        <v>349.2</v>
      </c>
      <c r="M60" t="s">
        <v>92</v>
      </c>
      <c r="N60">
        <v>7.32238850704426</v>
      </c>
      <c r="O60">
        <v>4.266</v>
      </c>
      <c r="P60">
        <v>2.5430000000000001</v>
      </c>
      <c r="Q60" t="s">
        <v>711</v>
      </c>
      <c r="S60">
        <v>0</v>
      </c>
      <c r="T60">
        <v>18500</v>
      </c>
      <c r="U60">
        <v>6656</v>
      </c>
      <c r="V60">
        <v>292</v>
      </c>
      <c r="W60">
        <v>6656</v>
      </c>
      <c r="X60">
        <v>1</v>
      </c>
      <c r="Y60">
        <v>0.106337403896702</v>
      </c>
      <c r="Z60">
        <v>349.2</v>
      </c>
      <c r="AA60">
        <v>52.97</v>
      </c>
      <c r="AB60" t="s">
        <v>94</v>
      </c>
      <c r="AC60">
        <v>18.6875</v>
      </c>
      <c r="AE60">
        <v>8</v>
      </c>
      <c r="AF60">
        <v>349.25</v>
      </c>
      <c r="AG60">
        <v>12.828125</v>
      </c>
      <c r="AH60">
        <f t="shared" si="0"/>
        <v>336.421875</v>
      </c>
      <c r="AI60">
        <f t="shared" si="1"/>
        <v>27.225334957369061</v>
      </c>
      <c r="AJ60">
        <f t="shared" si="2"/>
        <v>0.32435201318586354</v>
      </c>
      <c r="AK60">
        <f t="shared" si="3"/>
        <v>1076.7622391783002</v>
      </c>
    </row>
    <row r="61" spans="1:37" x14ac:dyDescent="0.3">
      <c r="A61">
        <v>59</v>
      </c>
      <c r="B61">
        <v>120</v>
      </c>
      <c r="C61" t="s">
        <v>91</v>
      </c>
      <c r="D61">
        <v>2.8122510293886599E-2</v>
      </c>
      <c r="E61">
        <v>6656</v>
      </c>
      <c r="F61">
        <v>6656</v>
      </c>
      <c r="G61">
        <v>1</v>
      </c>
      <c r="H61">
        <v>4.1982912336981801</v>
      </c>
      <c r="I61">
        <v>5.3585611742612498</v>
      </c>
      <c r="J61">
        <v>-1.1693234643846999</v>
      </c>
      <c r="K61" t="b">
        <v>1</v>
      </c>
      <c r="L61">
        <v>18.899999999999999</v>
      </c>
      <c r="M61" t="s">
        <v>92</v>
      </c>
      <c r="N61">
        <v>6.4764420157991403</v>
      </c>
      <c r="O61">
        <v>3.9409999999999998</v>
      </c>
      <c r="P61">
        <v>1.276</v>
      </c>
      <c r="Q61" t="s">
        <v>712</v>
      </c>
      <c r="S61">
        <v>0</v>
      </c>
      <c r="T61">
        <v>8730</v>
      </c>
      <c r="U61">
        <v>6656</v>
      </c>
      <c r="V61">
        <v>236</v>
      </c>
      <c r="W61">
        <v>6656</v>
      </c>
      <c r="X61">
        <v>1</v>
      </c>
      <c r="Y61">
        <v>0.20819102635733999</v>
      </c>
      <c r="Z61">
        <v>18.899999999999999</v>
      </c>
      <c r="AA61">
        <v>461.8</v>
      </c>
      <c r="AB61" t="s">
        <v>94</v>
      </c>
      <c r="AC61">
        <v>4.34765625</v>
      </c>
      <c r="AE61">
        <v>5</v>
      </c>
      <c r="AF61">
        <v>18.90625</v>
      </c>
      <c r="AG61">
        <v>5.40234375</v>
      </c>
      <c r="AH61">
        <f t="shared" si="0"/>
        <v>13.50390625</v>
      </c>
      <c r="AI61">
        <f t="shared" si="1"/>
        <v>3.4996384671005063</v>
      </c>
      <c r="AJ61">
        <f t="shared" si="2"/>
        <v>0.3105769865986257</v>
      </c>
      <c r="AK61">
        <f t="shared" si="3"/>
        <v>60.874600552530637</v>
      </c>
    </row>
    <row r="62" spans="1:37" x14ac:dyDescent="0.3">
      <c r="A62">
        <v>60</v>
      </c>
      <c r="B62">
        <v>121</v>
      </c>
      <c r="C62" t="s">
        <v>91</v>
      </c>
      <c r="D62">
        <v>3.4028678827598802E-2</v>
      </c>
      <c r="E62">
        <v>6656</v>
      </c>
      <c r="F62">
        <v>6656</v>
      </c>
      <c r="G62">
        <v>1</v>
      </c>
      <c r="H62">
        <v>4.8681275742947596</v>
      </c>
      <c r="I62">
        <v>7.39251794729332</v>
      </c>
      <c r="J62">
        <v>-1.1717344405999199</v>
      </c>
      <c r="K62" t="b">
        <v>1</v>
      </c>
      <c r="L62">
        <v>32.97</v>
      </c>
      <c r="M62" t="s">
        <v>92</v>
      </c>
      <c r="N62">
        <v>7.5021627644001097</v>
      </c>
      <c r="O62">
        <v>3.94</v>
      </c>
      <c r="P62">
        <v>1.5189999999999999</v>
      </c>
      <c r="Q62" t="s">
        <v>713</v>
      </c>
      <c r="S62">
        <v>0</v>
      </c>
      <c r="T62">
        <v>8680</v>
      </c>
      <c r="U62">
        <v>6656</v>
      </c>
      <c r="V62">
        <v>150</v>
      </c>
      <c r="W62">
        <v>6656</v>
      </c>
      <c r="X62">
        <v>1</v>
      </c>
      <c r="Y62">
        <v>0.315831293900393</v>
      </c>
      <c r="Z62">
        <v>32.97</v>
      </c>
      <c r="AA62">
        <v>263.2</v>
      </c>
      <c r="AB62" t="s">
        <v>94</v>
      </c>
      <c r="AC62">
        <v>5.7421875</v>
      </c>
      <c r="AE62">
        <v>5</v>
      </c>
      <c r="AF62">
        <v>32.96875</v>
      </c>
      <c r="AG62">
        <v>6.01953125</v>
      </c>
      <c r="AH62">
        <f t="shared" si="0"/>
        <v>26.94921875</v>
      </c>
      <c r="AI62">
        <f t="shared" si="1"/>
        <v>5.4769630110317973</v>
      </c>
      <c r="AJ62">
        <f t="shared" si="2"/>
        <v>0.3098290948078804</v>
      </c>
      <c r="AK62">
        <f t="shared" si="3"/>
        <v>106.40947074529377</v>
      </c>
    </row>
    <row r="63" spans="1:37" x14ac:dyDescent="0.3">
      <c r="A63">
        <v>61</v>
      </c>
      <c r="B63">
        <v>124</v>
      </c>
      <c r="C63" t="s">
        <v>91</v>
      </c>
      <c r="D63">
        <v>1.2429678507601599E-2</v>
      </c>
      <c r="E63">
        <v>6656</v>
      </c>
      <c r="F63">
        <v>17920</v>
      </c>
      <c r="G63">
        <v>2.6923076923076898</v>
      </c>
      <c r="H63">
        <v>3.4495965400904298</v>
      </c>
      <c r="I63">
        <v>8.1388918367758603</v>
      </c>
      <c r="J63">
        <v>-1.18861127410651</v>
      </c>
      <c r="K63" t="b">
        <v>1</v>
      </c>
      <c r="L63">
        <v>228.5</v>
      </c>
      <c r="M63" t="s">
        <v>92</v>
      </c>
      <c r="N63">
        <v>8.2622267093449899</v>
      </c>
      <c r="O63">
        <v>4.5620000000000003</v>
      </c>
      <c r="P63">
        <v>2.36</v>
      </c>
      <c r="Q63" t="s">
        <v>714</v>
      </c>
      <c r="S63">
        <v>0</v>
      </c>
      <c r="T63">
        <v>36500</v>
      </c>
      <c r="U63">
        <v>6656</v>
      </c>
      <c r="V63">
        <v>679</v>
      </c>
      <c r="W63">
        <v>6656</v>
      </c>
      <c r="X63">
        <v>1</v>
      </c>
      <c r="Y63">
        <v>9.4006887295261798E-2</v>
      </c>
      <c r="Z63">
        <v>228.5</v>
      </c>
      <c r="AA63">
        <v>159.80000000000001</v>
      </c>
      <c r="AB63" t="s">
        <v>94</v>
      </c>
      <c r="AC63">
        <v>15.1171875</v>
      </c>
      <c r="AE63">
        <v>0</v>
      </c>
      <c r="AF63">
        <v>228.5</v>
      </c>
      <c r="AG63">
        <v>11.15625</v>
      </c>
      <c r="AH63">
        <f t="shared" si="0"/>
        <v>217.34375</v>
      </c>
      <c r="AI63">
        <f t="shared" si="1"/>
        <v>20.481792717086833</v>
      </c>
      <c r="AJ63">
        <f t="shared" si="2"/>
        <v>0.30464403750372798</v>
      </c>
      <c r="AK63">
        <f t="shared" si="3"/>
        <v>750.05571050181413</v>
      </c>
    </row>
    <row r="64" spans="1:37" x14ac:dyDescent="0.3">
      <c r="A64">
        <v>62</v>
      </c>
      <c r="B64">
        <v>125</v>
      </c>
      <c r="C64" t="s">
        <v>91</v>
      </c>
      <c r="D64">
        <v>4.6138231707139502E-2</v>
      </c>
      <c r="E64">
        <v>6656</v>
      </c>
      <c r="F64">
        <v>17920</v>
      </c>
      <c r="G64">
        <v>2.6923076923076898</v>
      </c>
      <c r="H64">
        <v>6.4929185208141602</v>
      </c>
      <c r="I64">
        <v>10.4178370407203</v>
      </c>
      <c r="J64">
        <v>-1.1974515202289999</v>
      </c>
      <c r="K64" t="b">
        <v>1</v>
      </c>
      <c r="L64">
        <v>40.25</v>
      </c>
      <c r="M64" t="s">
        <v>92</v>
      </c>
      <c r="N64">
        <v>10.9862359734012</v>
      </c>
      <c r="O64">
        <v>4.51</v>
      </c>
      <c r="P64">
        <v>1.6045</v>
      </c>
      <c r="Q64" t="s">
        <v>716</v>
      </c>
      <c r="S64">
        <v>0</v>
      </c>
      <c r="T64">
        <v>32400</v>
      </c>
      <c r="U64">
        <v>6656</v>
      </c>
      <c r="V64">
        <v>115</v>
      </c>
      <c r="W64">
        <v>6656</v>
      </c>
      <c r="X64">
        <v>1</v>
      </c>
      <c r="Y64">
        <v>0.51221729319314702</v>
      </c>
      <c r="Z64">
        <v>40.25</v>
      </c>
      <c r="AA64">
        <v>805</v>
      </c>
      <c r="AB64" t="s">
        <v>94</v>
      </c>
      <c r="AC64">
        <v>6.34375</v>
      </c>
      <c r="AD64" t="s">
        <v>98</v>
      </c>
      <c r="AE64">
        <v>0</v>
      </c>
      <c r="AF64">
        <v>40.25</v>
      </c>
      <c r="AG64">
        <v>16.859375</v>
      </c>
      <c r="AH64">
        <f t="shared" si="0"/>
        <v>23.390625</v>
      </c>
      <c r="AI64">
        <f t="shared" si="1"/>
        <v>2.387395736793327</v>
      </c>
      <c r="AJ64">
        <f t="shared" si="2"/>
        <v>0.30196277819023837</v>
      </c>
      <c r="AK64">
        <f t="shared" si="3"/>
        <v>133.29457438837795</v>
      </c>
    </row>
    <row r="65" spans="1:37" x14ac:dyDescent="0.3">
      <c r="A65">
        <v>63</v>
      </c>
      <c r="B65">
        <v>126</v>
      </c>
      <c r="C65" t="s">
        <v>91</v>
      </c>
      <c r="D65">
        <v>3.7670267131473402E-2</v>
      </c>
      <c r="E65">
        <v>6656</v>
      </c>
      <c r="F65">
        <v>17920</v>
      </c>
      <c r="G65">
        <v>2.6923076923076898</v>
      </c>
      <c r="H65">
        <v>3.86693003799419</v>
      </c>
      <c r="I65">
        <v>6.4650236572715301</v>
      </c>
      <c r="J65">
        <v>-1.1926295677985499</v>
      </c>
      <c r="K65" t="b">
        <v>1</v>
      </c>
      <c r="L65">
        <v>47</v>
      </c>
      <c r="M65" t="s">
        <v>92</v>
      </c>
      <c r="N65">
        <v>7.8334835098482003</v>
      </c>
      <c r="O65">
        <v>4.5</v>
      </c>
      <c r="P65">
        <v>1.6719999999999999</v>
      </c>
      <c r="Q65" t="s">
        <v>715</v>
      </c>
      <c r="R65" t="s">
        <v>1941</v>
      </c>
      <c r="S65">
        <v>0</v>
      </c>
      <c r="T65">
        <v>31680</v>
      </c>
      <c r="U65">
        <v>6656</v>
      </c>
      <c r="V65">
        <v>452</v>
      </c>
      <c r="W65">
        <v>6656</v>
      </c>
      <c r="X65">
        <v>1</v>
      </c>
      <c r="Y65">
        <v>0.134849045746845</v>
      </c>
      <c r="Z65">
        <v>47</v>
      </c>
      <c r="AA65">
        <v>674</v>
      </c>
      <c r="AB65" t="s">
        <v>94</v>
      </c>
      <c r="AC65">
        <v>6.85546875</v>
      </c>
      <c r="AE65">
        <v>0</v>
      </c>
      <c r="AF65">
        <v>47</v>
      </c>
      <c r="AG65">
        <v>11.9140625</v>
      </c>
      <c r="AH65">
        <f t="shared" si="0"/>
        <v>35.0859375</v>
      </c>
      <c r="AI65">
        <f t="shared" si="1"/>
        <v>3.9449180327868851</v>
      </c>
      <c r="AJ65">
        <f t="shared" si="2"/>
        <v>0.30342234449402355</v>
      </c>
      <c r="AK65">
        <f t="shared" si="3"/>
        <v>154.89960068160289</v>
      </c>
    </row>
    <row r="66" spans="1:37" x14ac:dyDescent="0.3">
      <c r="A66">
        <v>64</v>
      </c>
      <c r="B66">
        <v>132</v>
      </c>
      <c r="C66" t="s">
        <v>91</v>
      </c>
      <c r="D66">
        <v>3.7742769751827297E-2</v>
      </c>
      <c r="E66">
        <v>6656</v>
      </c>
      <c r="F66">
        <v>6656</v>
      </c>
      <c r="G66">
        <v>1</v>
      </c>
      <c r="H66">
        <v>2.67544562649854</v>
      </c>
      <c r="I66">
        <v>6.6363592688538198</v>
      </c>
      <c r="J66">
        <v>-1.1235149162953999</v>
      </c>
      <c r="K66" t="b">
        <v>1</v>
      </c>
      <c r="L66">
        <v>303</v>
      </c>
      <c r="M66" t="s">
        <v>92</v>
      </c>
      <c r="N66">
        <v>6.9188855048099001</v>
      </c>
      <c r="O66">
        <v>4.258</v>
      </c>
      <c r="P66">
        <v>2.48</v>
      </c>
      <c r="Q66" t="s">
        <v>717</v>
      </c>
      <c r="S66">
        <v>0</v>
      </c>
      <c r="T66">
        <v>18100</v>
      </c>
      <c r="U66">
        <v>6656</v>
      </c>
      <c r="V66">
        <v>331</v>
      </c>
      <c r="W66">
        <v>6656</v>
      </c>
      <c r="X66">
        <v>1</v>
      </c>
      <c r="Y66">
        <v>9.2090820260726194E-2</v>
      </c>
      <c r="Z66">
        <v>303</v>
      </c>
      <c r="AA66">
        <v>59.72</v>
      </c>
      <c r="AB66" t="s">
        <v>94</v>
      </c>
      <c r="AC66">
        <v>17.40625</v>
      </c>
      <c r="AE66">
        <v>8</v>
      </c>
      <c r="AF66">
        <v>303</v>
      </c>
      <c r="AG66">
        <v>11.5234375</v>
      </c>
      <c r="AH66">
        <f t="shared" si="0"/>
        <v>291.4765625</v>
      </c>
      <c r="AI66">
        <f t="shared" si="1"/>
        <v>26.294237288135594</v>
      </c>
      <c r="AJ66">
        <f t="shared" si="2"/>
        <v>0.32513496163079525</v>
      </c>
      <c r="AK66">
        <f t="shared" si="3"/>
        <v>931.92069680919008</v>
      </c>
    </row>
    <row r="67" spans="1:37" x14ac:dyDescent="0.3">
      <c r="A67">
        <v>65</v>
      </c>
      <c r="B67">
        <v>133</v>
      </c>
      <c r="C67" t="s">
        <v>91</v>
      </c>
      <c r="D67">
        <v>2.7958100272354201E-2</v>
      </c>
      <c r="E67">
        <v>6656</v>
      </c>
      <c r="F67">
        <v>6656</v>
      </c>
      <c r="G67">
        <v>1</v>
      </c>
      <c r="H67">
        <v>2.66560995807018</v>
      </c>
      <c r="I67">
        <v>6.8774819425990401</v>
      </c>
      <c r="J67">
        <v>-1.1243185750338101</v>
      </c>
      <c r="K67" t="b">
        <v>1</v>
      </c>
      <c r="L67">
        <v>380.8</v>
      </c>
      <c r="M67" t="s">
        <v>92</v>
      </c>
      <c r="N67">
        <v>7.06547339151488</v>
      </c>
      <c r="O67">
        <v>4.2699999999999996</v>
      </c>
      <c r="P67">
        <v>2.58</v>
      </c>
      <c r="Q67" t="s">
        <v>718</v>
      </c>
      <c r="S67">
        <v>0</v>
      </c>
      <c r="T67">
        <v>18670</v>
      </c>
      <c r="U67">
        <v>6656</v>
      </c>
      <c r="V67">
        <v>412</v>
      </c>
      <c r="W67">
        <v>6656</v>
      </c>
      <c r="X67">
        <v>1</v>
      </c>
      <c r="Y67">
        <v>8.2058712884427606E-2</v>
      </c>
      <c r="Z67">
        <v>380.8</v>
      </c>
      <c r="AA67">
        <v>49.03</v>
      </c>
      <c r="AB67" t="s">
        <v>94</v>
      </c>
      <c r="AC67">
        <v>19.515625</v>
      </c>
      <c r="AE67">
        <v>9</v>
      </c>
      <c r="AF67">
        <v>380.75</v>
      </c>
      <c r="AG67">
        <v>10.0703125</v>
      </c>
      <c r="AH67">
        <f t="shared" ref="AH67:AH130" si="5">AF67-AG67</f>
        <v>370.6796875</v>
      </c>
      <c r="AI67">
        <f t="shared" ref="AI67:AI130" si="6">AF67/AG67</f>
        <v>37.809154383242827</v>
      </c>
      <c r="AJ67">
        <f t="shared" ref="AJ67:AJ130" si="7">EXP(J67)</f>
        <v>0.32487376904662735</v>
      </c>
      <c r="AK67">
        <f t="shared" ref="AK67:AK130" si="8">AF67/AJ67</f>
        <v>1171.9936673168372</v>
      </c>
    </row>
    <row r="68" spans="1:37" x14ac:dyDescent="0.3">
      <c r="A68">
        <v>66</v>
      </c>
      <c r="B68">
        <v>134</v>
      </c>
      <c r="C68" t="s">
        <v>91</v>
      </c>
      <c r="D68">
        <v>3.8161889319305697E-2</v>
      </c>
      <c r="E68">
        <v>6656</v>
      </c>
      <c r="F68">
        <v>6656</v>
      </c>
      <c r="G68">
        <v>1</v>
      </c>
      <c r="H68">
        <v>4.0066108776536602</v>
      </c>
      <c r="I68">
        <v>5.0552160682895799</v>
      </c>
      <c r="J68">
        <v>-1.1693234643846999</v>
      </c>
      <c r="K68" t="b">
        <v>1</v>
      </c>
      <c r="L68">
        <v>18.27</v>
      </c>
      <c r="M68" t="s">
        <v>92</v>
      </c>
      <c r="N68">
        <v>6.2660571620320402</v>
      </c>
      <c r="O68">
        <v>3.9529999999999998</v>
      </c>
      <c r="P68">
        <v>1.262</v>
      </c>
      <c r="Q68" t="s">
        <v>719</v>
      </c>
      <c r="S68">
        <v>0</v>
      </c>
      <c r="T68">
        <v>8960</v>
      </c>
      <c r="U68">
        <v>6656</v>
      </c>
      <c r="V68">
        <v>378</v>
      </c>
      <c r="W68">
        <v>6656</v>
      </c>
      <c r="X68">
        <v>1</v>
      </c>
      <c r="Y68">
        <v>0.154643376818141</v>
      </c>
      <c r="Z68">
        <v>18.27</v>
      </c>
      <c r="AA68">
        <v>490.5</v>
      </c>
      <c r="AB68" t="s">
        <v>94</v>
      </c>
      <c r="AC68">
        <v>4.2734375</v>
      </c>
      <c r="AE68">
        <v>4</v>
      </c>
      <c r="AF68">
        <v>18.265625</v>
      </c>
      <c r="AG68">
        <v>4.66796875</v>
      </c>
      <c r="AH68">
        <f t="shared" si="5"/>
        <v>13.59765625</v>
      </c>
      <c r="AI68">
        <f t="shared" si="6"/>
        <v>3.9129707112970711</v>
      </c>
      <c r="AJ68">
        <f t="shared" si="7"/>
        <v>0.3105769865986257</v>
      </c>
      <c r="AK68">
        <f t="shared" si="8"/>
        <v>58.811907475957284</v>
      </c>
    </row>
    <row r="69" spans="1:37" x14ac:dyDescent="0.3">
      <c r="A69">
        <v>67</v>
      </c>
      <c r="B69">
        <v>135</v>
      </c>
      <c r="C69" t="s">
        <v>91</v>
      </c>
      <c r="D69">
        <v>3.5031867116951297E-2</v>
      </c>
      <c r="E69">
        <v>6656</v>
      </c>
      <c r="F69">
        <v>6656</v>
      </c>
      <c r="G69">
        <v>1</v>
      </c>
      <c r="H69">
        <v>5.9551367040724301</v>
      </c>
      <c r="I69">
        <v>9.1304342044860505</v>
      </c>
      <c r="J69">
        <v>-1.1693234643846999</v>
      </c>
      <c r="K69" t="b">
        <v>1</v>
      </c>
      <c r="L69">
        <v>34.159999999999997</v>
      </c>
      <c r="M69" t="s">
        <v>92</v>
      </c>
      <c r="N69">
        <v>9.1917820341141194</v>
      </c>
      <c r="O69">
        <v>3.9529999999999998</v>
      </c>
      <c r="P69">
        <v>1.5329999999999999</v>
      </c>
      <c r="Q69" t="s">
        <v>720</v>
      </c>
      <c r="S69">
        <v>0</v>
      </c>
      <c r="T69">
        <v>8990</v>
      </c>
      <c r="U69">
        <v>6656</v>
      </c>
      <c r="V69">
        <v>29</v>
      </c>
      <c r="W69">
        <v>6656</v>
      </c>
      <c r="X69">
        <v>1</v>
      </c>
      <c r="Y69">
        <v>0.92014578597625196</v>
      </c>
      <c r="Z69">
        <v>34.159999999999997</v>
      </c>
      <c r="AA69">
        <v>263.2</v>
      </c>
      <c r="AB69" t="s">
        <v>94</v>
      </c>
      <c r="AC69">
        <v>5.84375</v>
      </c>
      <c r="AE69">
        <v>5</v>
      </c>
      <c r="AF69">
        <v>34.15625</v>
      </c>
      <c r="AG69">
        <v>10.6875</v>
      </c>
      <c r="AH69">
        <f t="shared" si="5"/>
        <v>23.46875</v>
      </c>
      <c r="AI69">
        <f t="shared" si="6"/>
        <v>3.1959064327485378</v>
      </c>
      <c r="AJ69">
        <f t="shared" si="7"/>
        <v>0.3105769865986257</v>
      </c>
      <c r="AK69">
        <f t="shared" si="8"/>
        <v>109.97675769242312</v>
      </c>
    </row>
    <row r="70" spans="1:37" x14ac:dyDescent="0.3">
      <c r="A70">
        <v>68</v>
      </c>
      <c r="B70">
        <v>138</v>
      </c>
      <c r="C70" t="s">
        <v>91</v>
      </c>
      <c r="D70">
        <v>1.0757768840847099E-2</v>
      </c>
      <c r="E70">
        <v>6656</v>
      </c>
      <c r="F70">
        <v>17920</v>
      </c>
      <c r="G70">
        <v>2.6923076923076898</v>
      </c>
      <c r="H70">
        <v>3.4798235759263201</v>
      </c>
      <c r="I70">
        <v>8.2441914015598297</v>
      </c>
      <c r="J70">
        <v>-1.18861127410651</v>
      </c>
      <c r="K70" t="b">
        <v>1</v>
      </c>
      <c r="L70">
        <v>233.8</v>
      </c>
      <c r="M70" t="s">
        <v>92</v>
      </c>
      <c r="N70">
        <v>8.3522035398714092</v>
      </c>
      <c r="O70">
        <v>4.5599999999999996</v>
      </c>
      <c r="P70">
        <v>2.37</v>
      </c>
      <c r="Q70" t="s">
        <v>721</v>
      </c>
      <c r="S70">
        <v>0</v>
      </c>
      <c r="T70">
        <v>36350</v>
      </c>
      <c r="U70">
        <v>6656</v>
      </c>
      <c r="V70">
        <v>699</v>
      </c>
      <c r="W70">
        <v>6656</v>
      </c>
      <c r="X70">
        <v>1</v>
      </c>
      <c r="Y70">
        <v>9.3795541863242293E-2</v>
      </c>
      <c r="Z70">
        <v>233.8</v>
      </c>
      <c r="AA70">
        <v>155.5</v>
      </c>
      <c r="AB70" t="s">
        <v>94</v>
      </c>
      <c r="AC70">
        <v>15.2890625</v>
      </c>
      <c r="AE70">
        <v>0</v>
      </c>
      <c r="AF70">
        <v>233.75</v>
      </c>
      <c r="AG70">
        <v>10.9375</v>
      </c>
      <c r="AH70">
        <f t="shared" si="5"/>
        <v>222.8125</v>
      </c>
      <c r="AI70">
        <f t="shared" si="6"/>
        <v>21.37142857142857</v>
      </c>
      <c r="AJ70">
        <f t="shared" si="7"/>
        <v>0.30464403750372798</v>
      </c>
      <c r="AK70">
        <f t="shared" si="8"/>
        <v>767.28893798599142</v>
      </c>
    </row>
    <row r="71" spans="1:37" x14ac:dyDescent="0.3">
      <c r="A71">
        <v>69</v>
      </c>
      <c r="B71">
        <v>139</v>
      </c>
      <c r="C71" t="s">
        <v>91</v>
      </c>
      <c r="D71">
        <v>4.21764438712766E-2</v>
      </c>
      <c r="E71">
        <v>6656</v>
      </c>
      <c r="F71">
        <v>17920</v>
      </c>
      <c r="G71">
        <v>2.6923076923076898</v>
      </c>
      <c r="H71">
        <v>5.6534189672793804</v>
      </c>
      <c r="I71">
        <v>8.9659691434196507</v>
      </c>
      <c r="J71">
        <v>-1.1974515202289999</v>
      </c>
      <c r="K71" t="b">
        <v>1</v>
      </c>
      <c r="L71">
        <v>38.56</v>
      </c>
      <c r="M71" t="s">
        <v>92</v>
      </c>
      <c r="N71">
        <v>9.7976359148741494</v>
      </c>
      <c r="O71">
        <v>4.51</v>
      </c>
      <c r="P71">
        <v>1.5860000000000001</v>
      </c>
      <c r="Q71" t="s">
        <v>723</v>
      </c>
      <c r="S71">
        <v>0</v>
      </c>
      <c r="T71">
        <v>32430</v>
      </c>
      <c r="U71">
        <v>6656</v>
      </c>
      <c r="V71">
        <v>234</v>
      </c>
      <c r="W71">
        <v>6656</v>
      </c>
      <c r="X71">
        <v>1</v>
      </c>
      <c r="Y71">
        <v>0.30420351434718401</v>
      </c>
      <c r="Z71">
        <v>38.56</v>
      </c>
      <c r="AA71">
        <v>841</v>
      </c>
      <c r="AB71" t="s">
        <v>94</v>
      </c>
      <c r="AC71">
        <v>6.2109375</v>
      </c>
      <c r="AE71">
        <v>0</v>
      </c>
      <c r="AF71">
        <v>38.5625</v>
      </c>
      <c r="AG71">
        <v>14.0078125</v>
      </c>
      <c r="AH71">
        <f t="shared" si="5"/>
        <v>24.5546875</v>
      </c>
      <c r="AI71">
        <f t="shared" si="6"/>
        <v>2.7529280535415506</v>
      </c>
      <c r="AJ71">
        <f t="shared" si="7"/>
        <v>0.30196277819023837</v>
      </c>
      <c r="AK71">
        <f t="shared" si="8"/>
        <v>127.70613726339937</v>
      </c>
    </row>
    <row r="72" spans="1:37" x14ac:dyDescent="0.3">
      <c r="A72">
        <v>70</v>
      </c>
      <c r="B72">
        <v>140</v>
      </c>
      <c r="C72" t="s">
        <v>91</v>
      </c>
      <c r="D72">
        <v>4.5588980575339298E-2</v>
      </c>
      <c r="E72">
        <v>6656</v>
      </c>
      <c r="F72">
        <v>17920</v>
      </c>
      <c r="G72">
        <v>2.6923076923076898</v>
      </c>
      <c r="H72">
        <v>4.1010976214043797</v>
      </c>
      <c r="I72">
        <v>7.3050801381265504</v>
      </c>
      <c r="J72">
        <v>-1.19102225032173</v>
      </c>
      <c r="K72" t="b">
        <v>1</v>
      </c>
      <c r="L72">
        <v>60.38</v>
      </c>
      <c r="M72" t="s">
        <v>92</v>
      </c>
      <c r="N72">
        <v>8.2355680390996095</v>
      </c>
      <c r="O72">
        <v>4.5039999999999996</v>
      </c>
      <c r="P72">
        <v>1.7809999999999999</v>
      </c>
      <c r="Q72" t="s">
        <v>722</v>
      </c>
      <c r="R72" t="s">
        <v>1941</v>
      </c>
      <c r="S72">
        <v>0</v>
      </c>
      <c r="T72">
        <v>31800</v>
      </c>
      <c r="U72">
        <v>6656</v>
      </c>
      <c r="V72">
        <v>297</v>
      </c>
      <c r="W72">
        <v>6656</v>
      </c>
      <c r="X72">
        <v>1</v>
      </c>
      <c r="Y72">
        <v>0.17994393494128799</v>
      </c>
      <c r="Z72">
        <v>60.38</v>
      </c>
      <c r="AA72">
        <v>527</v>
      </c>
      <c r="AB72" t="s">
        <v>94</v>
      </c>
      <c r="AC72">
        <v>7.76953125</v>
      </c>
      <c r="AE72">
        <v>0</v>
      </c>
      <c r="AF72">
        <v>60.375</v>
      </c>
      <c r="AG72">
        <v>14.4453125</v>
      </c>
      <c r="AH72">
        <f t="shared" si="5"/>
        <v>45.9296875</v>
      </c>
      <c r="AI72">
        <f t="shared" si="6"/>
        <v>4.1795565170362359</v>
      </c>
      <c r="AJ72">
        <f t="shared" si="7"/>
        <v>0.30391043268244416</v>
      </c>
      <c r="AK72">
        <f t="shared" si="8"/>
        <v>198.66050489647324</v>
      </c>
    </row>
    <row r="73" spans="1:37" x14ac:dyDescent="0.3">
      <c r="A73">
        <v>71</v>
      </c>
      <c r="B73">
        <v>146</v>
      </c>
      <c r="C73" t="s">
        <v>91</v>
      </c>
      <c r="D73">
        <v>3.0550534721803701E-2</v>
      </c>
      <c r="E73">
        <v>6656</v>
      </c>
      <c r="F73">
        <v>6656</v>
      </c>
      <c r="G73">
        <v>1</v>
      </c>
      <c r="H73">
        <v>2.5930290950911399</v>
      </c>
      <c r="I73">
        <v>6.4319276382143604</v>
      </c>
      <c r="J73">
        <v>-1.1211039400801699</v>
      </c>
      <c r="K73" t="b">
        <v>1</v>
      </c>
      <c r="L73">
        <v>302</v>
      </c>
      <c r="M73" t="s">
        <v>92</v>
      </c>
      <c r="N73">
        <v>6.7697548606611297</v>
      </c>
      <c r="O73">
        <v>4.258</v>
      </c>
      <c r="P73">
        <v>2.48</v>
      </c>
      <c r="Q73" t="s">
        <v>724</v>
      </c>
      <c r="S73">
        <v>0</v>
      </c>
      <c r="T73">
        <v>18080</v>
      </c>
      <c r="U73">
        <v>6656</v>
      </c>
      <c r="V73">
        <v>384</v>
      </c>
      <c r="W73">
        <v>6656</v>
      </c>
      <c r="X73">
        <v>1</v>
      </c>
      <c r="Y73">
        <v>8.1293925591269398E-2</v>
      </c>
      <c r="Z73">
        <v>302</v>
      </c>
      <c r="AA73">
        <v>59.88</v>
      </c>
      <c r="AB73" t="s">
        <v>94</v>
      </c>
      <c r="AC73">
        <v>17.375</v>
      </c>
      <c r="AE73">
        <v>7</v>
      </c>
      <c r="AF73">
        <v>302</v>
      </c>
      <c r="AG73">
        <v>10.234375</v>
      </c>
      <c r="AH73">
        <f t="shared" si="5"/>
        <v>291.765625</v>
      </c>
      <c r="AI73">
        <f t="shared" si="6"/>
        <v>29.508396946564886</v>
      </c>
      <c r="AJ73">
        <f t="shared" si="7"/>
        <v>0.32591980002319915</v>
      </c>
      <c r="AK73">
        <f t="shared" si="8"/>
        <v>926.60832504960877</v>
      </c>
    </row>
    <row r="74" spans="1:37" x14ac:dyDescent="0.3">
      <c r="A74">
        <v>72</v>
      </c>
      <c r="B74">
        <v>147</v>
      </c>
      <c r="C74" t="s">
        <v>91</v>
      </c>
      <c r="D74">
        <v>2.2944210799544801E-2</v>
      </c>
      <c r="E74">
        <v>6656</v>
      </c>
      <c r="F74">
        <v>6656</v>
      </c>
      <c r="G74">
        <v>1</v>
      </c>
      <c r="H74">
        <v>2.6172152702149698</v>
      </c>
      <c r="I74">
        <v>6.7219493756497801</v>
      </c>
      <c r="J74">
        <v>-1.1211039400801699</v>
      </c>
      <c r="K74" t="b">
        <v>1</v>
      </c>
      <c r="L74">
        <v>370.5</v>
      </c>
      <c r="M74" t="s">
        <v>92</v>
      </c>
      <c r="N74">
        <v>6.9679527914432198</v>
      </c>
      <c r="O74">
        <v>4.2729999999999997</v>
      </c>
      <c r="P74">
        <v>2.5680000000000001</v>
      </c>
      <c r="Q74" t="s">
        <v>725</v>
      </c>
      <c r="S74">
        <v>0</v>
      </c>
      <c r="T74">
        <v>18690</v>
      </c>
      <c r="U74">
        <v>6656</v>
      </c>
      <c r="V74">
        <v>378</v>
      </c>
      <c r="W74">
        <v>6656</v>
      </c>
      <c r="X74">
        <v>1</v>
      </c>
      <c r="Y74">
        <v>8.3180577934673303E-2</v>
      </c>
      <c r="Z74">
        <v>370.5</v>
      </c>
      <c r="AA74">
        <v>50.44</v>
      </c>
      <c r="AB74" t="s">
        <v>94</v>
      </c>
      <c r="AC74">
        <v>19.25</v>
      </c>
      <c r="AE74">
        <v>8</v>
      </c>
      <c r="AF74">
        <v>370.5</v>
      </c>
      <c r="AG74">
        <v>10.4609375</v>
      </c>
      <c r="AH74">
        <f t="shared" si="5"/>
        <v>360.0390625</v>
      </c>
      <c r="AI74">
        <f t="shared" si="6"/>
        <v>35.417475728155338</v>
      </c>
      <c r="AJ74">
        <f t="shared" si="7"/>
        <v>0.32591980002319915</v>
      </c>
      <c r="AK74">
        <f t="shared" si="8"/>
        <v>1136.7827299035764</v>
      </c>
    </row>
    <row r="75" spans="1:37" x14ac:dyDescent="0.3">
      <c r="A75">
        <v>73</v>
      </c>
      <c r="B75">
        <v>148</v>
      </c>
      <c r="C75" t="s">
        <v>91</v>
      </c>
      <c r="D75">
        <v>5.3501600083500703E-2</v>
      </c>
      <c r="E75">
        <v>6656</v>
      </c>
      <c r="F75">
        <v>6656</v>
      </c>
      <c r="G75">
        <v>1</v>
      </c>
      <c r="H75">
        <v>3.2492968587874298</v>
      </c>
      <c r="I75">
        <v>4.1092181954391798</v>
      </c>
      <c r="J75">
        <v>-1.1645015119542499</v>
      </c>
      <c r="K75" t="b">
        <v>1</v>
      </c>
      <c r="L75">
        <v>18.39</v>
      </c>
      <c r="M75" t="s">
        <v>92</v>
      </c>
      <c r="N75">
        <v>5.69975547923611</v>
      </c>
      <c r="O75">
        <v>3.9630000000000001</v>
      </c>
      <c r="P75">
        <v>1.2649999999999999</v>
      </c>
      <c r="Q75" t="s">
        <v>726</v>
      </c>
      <c r="S75">
        <v>0</v>
      </c>
      <c r="T75">
        <v>9200</v>
      </c>
      <c r="U75">
        <v>6656</v>
      </c>
      <c r="V75">
        <v>638</v>
      </c>
      <c r="W75">
        <v>6656</v>
      </c>
      <c r="X75">
        <v>1</v>
      </c>
      <c r="Y75">
        <v>8.9050515400118005E-2</v>
      </c>
      <c r="Z75">
        <v>18.39</v>
      </c>
      <c r="AA75">
        <v>500.2</v>
      </c>
      <c r="AB75" t="s">
        <v>94</v>
      </c>
      <c r="AC75">
        <v>4.2890625</v>
      </c>
      <c r="AE75">
        <v>6</v>
      </c>
      <c r="AF75">
        <v>18.390625</v>
      </c>
      <c r="AG75">
        <v>3.78125</v>
      </c>
      <c r="AH75">
        <f t="shared" si="5"/>
        <v>14.609375</v>
      </c>
      <c r="AI75">
        <f t="shared" si="6"/>
        <v>4.8636363636363633</v>
      </c>
      <c r="AJ75">
        <f t="shared" si="7"/>
        <v>0.31207819051219188</v>
      </c>
      <c r="AK75">
        <f t="shared" si="8"/>
        <v>58.929542528482258</v>
      </c>
    </row>
    <row r="76" spans="1:37" x14ac:dyDescent="0.3">
      <c r="A76">
        <v>74</v>
      </c>
      <c r="B76">
        <v>149</v>
      </c>
      <c r="C76" t="s">
        <v>91</v>
      </c>
      <c r="D76">
        <v>5.5306481117758099E-2</v>
      </c>
      <c r="E76">
        <v>6656</v>
      </c>
      <c r="F76">
        <v>6656</v>
      </c>
      <c r="G76">
        <v>1</v>
      </c>
      <c r="H76">
        <v>7.8223524779279803</v>
      </c>
      <c r="I76">
        <v>12.207147714578999</v>
      </c>
      <c r="J76">
        <v>-1.16530517069265</v>
      </c>
      <c r="K76" t="b">
        <v>1</v>
      </c>
      <c r="L76">
        <v>36.380000000000003</v>
      </c>
      <c r="M76" t="s">
        <v>92</v>
      </c>
      <c r="N76">
        <v>12.218165198840101</v>
      </c>
      <c r="O76">
        <v>3.9670000000000001</v>
      </c>
      <c r="P76">
        <v>1.5609999999999999</v>
      </c>
      <c r="Q76" t="s">
        <v>727</v>
      </c>
      <c r="S76">
        <v>0</v>
      </c>
      <c r="T76">
        <v>9260</v>
      </c>
      <c r="U76">
        <v>6656</v>
      </c>
      <c r="V76">
        <v>25</v>
      </c>
      <c r="W76">
        <v>6656</v>
      </c>
      <c r="X76">
        <v>1</v>
      </c>
      <c r="Y76">
        <v>1.36447049558559</v>
      </c>
      <c r="Z76">
        <v>36.380000000000003</v>
      </c>
      <c r="AA76">
        <v>254.6</v>
      </c>
      <c r="AB76" t="s">
        <v>94</v>
      </c>
      <c r="AC76">
        <v>6.03125</v>
      </c>
      <c r="AD76" t="s">
        <v>98</v>
      </c>
      <c r="AE76">
        <v>6</v>
      </c>
      <c r="AF76">
        <v>36.375</v>
      </c>
      <c r="AG76">
        <v>12.4296875</v>
      </c>
      <c r="AH76">
        <f t="shared" si="5"/>
        <v>23.9453125</v>
      </c>
      <c r="AI76">
        <f t="shared" si="6"/>
        <v>2.9264613450659964</v>
      </c>
      <c r="AJ76">
        <f t="shared" si="7"/>
        <v>0.31182748690089007</v>
      </c>
      <c r="AK76">
        <f t="shared" si="8"/>
        <v>116.65103792329018</v>
      </c>
    </row>
    <row r="77" spans="1:37" x14ac:dyDescent="0.3">
      <c r="A77">
        <v>75</v>
      </c>
      <c r="B77">
        <v>152</v>
      </c>
      <c r="C77" t="s">
        <v>91</v>
      </c>
      <c r="D77">
        <v>6.9252909570104099E-3</v>
      </c>
      <c r="E77">
        <v>6656</v>
      </c>
      <c r="F77">
        <v>17920</v>
      </c>
      <c r="G77">
        <v>2.6923076923076898</v>
      </c>
      <c r="H77">
        <v>3.4273776617493801</v>
      </c>
      <c r="I77">
        <v>8.4680326994393997</v>
      </c>
      <c r="J77">
        <v>-1.1870039566296899</v>
      </c>
      <c r="K77" t="b">
        <v>1</v>
      </c>
      <c r="L77">
        <v>296</v>
      </c>
      <c r="M77" t="s">
        <v>92</v>
      </c>
      <c r="N77">
        <v>8.5374343800135399</v>
      </c>
      <c r="O77">
        <v>4.5599999999999996</v>
      </c>
      <c r="P77">
        <v>2.4700000000000002</v>
      </c>
      <c r="Q77" t="s">
        <v>728</v>
      </c>
      <c r="S77">
        <v>0</v>
      </c>
      <c r="T77">
        <v>36160</v>
      </c>
      <c r="U77">
        <v>6656</v>
      </c>
      <c r="V77">
        <v>630</v>
      </c>
      <c r="W77">
        <v>6656</v>
      </c>
      <c r="X77">
        <v>1</v>
      </c>
      <c r="Y77">
        <v>9.6709040899403104E-2</v>
      </c>
      <c r="Z77">
        <v>296</v>
      </c>
      <c r="AA77">
        <v>122.2</v>
      </c>
      <c r="AB77" t="s">
        <v>94</v>
      </c>
      <c r="AC77">
        <v>17.203125</v>
      </c>
      <c r="AE77">
        <v>0</v>
      </c>
      <c r="AF77">
        <v>296</v>
      </c>
      <c r="AG77">
        <v>11.3125</v>
      </c>
      <c r="AH77">
        <f t="shared" si="5"/>
        <v>284.6875</v>
      </c>
      <c r="AI77">
        <f t="shared" si="6"/>
        <v>26.165745856353592</v>
      </c>
      <c r="AJ77">
        <f t="shared" si="7"/>
        <v>0.30513409091962351</v>
      </c>
      <c r="AK77">
        <f t="shared" si="8"/>
        <v>970.06532147196378</v>
      </c>
    </row>
    <row r="78" spans="1:37" x14ac:dyDescent="0.3">
      <c r="A78">
        <v>76</v>
      </c>
      <c r="B78">
        <v>153</v>
      </c>
      <c r="C78" t="s">
        <v>91</v>
      </c>
      <c r="D78">
        <v>3.8009830585038401E-2</v>
      </c>
      <c r="E78">
        <v>6656</v>
      </c>
      <c r="F78">
        <v>17920</v>
      </c>
      <c r="G78">
        <v>2.6923076923076898</v>
      </c>
      <c r="H78">
        <v>4.65956925933253</v>
      </c>
      <c r="I78">
        <v>7.7492641100032298</v>
      </c>
      <c r="J78">
        <v>-1.1974515202289999</v>
      </c>
      <c r="K78" t="b">
        <v>1</v>
      </c>
      <c r="L78">
        <v>46.03</v>
      </c>
      <c r="M78" t="s">
        <v>92</v>
      </c>
      <c r="N78">
        <v>8.65107605305991</v>
      </c>
      <c r="O78">
        <v>4.516</v>
      </c>
      <c r="P78">
        <v>1.663</v>
      </c>
      <c r="Q78" t="s">
        <v>730</v>
      </c>
      <c r="S78">
        <v>0</v>
      </c>
      <c r="T78">
        <v>32800</v>
      </c>
      <c r="U78">
        <v>6656</v>
      </c>
      <c r="V78">
        <v>472</v>
      </c>
      <c r="W78">
        <v>6656</v>
      </c>
      <c r="X78">
        <v>1</v>
      </c>
      <c r="Y78">
        <v>0.16844532862912401</v>
      </c>
      <c r="Z78">
        <v>46.03</v>
      </c>
      <c r="AA78">
        <v>712.5</v>
      </c>
      <c r="AB78" t="s">
        <v>94</v>
      </c>
      <c r="AC78">
        <v>6.78515625</v>
      </c>
      <c r="AE78">
        <v>0</v>
      </c>
      <c r="AF78">
        <v>46.03125</v>
      </c>
      <c r="AG78">
        <v>11.671875</v>
      </c>
      <c r="AH78">
        <f t="shared" si="5"/>
        <v>34.359375</v>
      </c>
      <c r="AI78">
        <f t="shared" si="6"/>
        <v>3.9437751004016066</v>
      </c>
      <c r="AJ78">
        <f t="shared" si="7"/>
        <v>0.30196277819023837</v>
      </c>
      <c r="AK78">
        <f t="shared" si="8"/>
        <v>152.44014602024902</v>
      </c>
    </row>
    <row r="79" spans="1:37" x14ac:dyDescent="0.3">
      <c r="A79">
        <v>77</v>
      </c>
      <c r="B79">
        <v>154</v>
      </c>
      <c r="C79" t="s">
        <v>91</v>
      </c>
      <c r="D79">
        <v>3.0460116144654201E-2</v>
      </c>
      <c r="E79">
        <v>6656</v>
      </c>
      <c r="F79">
        <v>17920</v>
      </c>
      <c r="G79">
        <v>2.6923076923076898</v>
      </c>
      <c r="H79">
        <v>5.6111419717431703</v>
      </c>
      <c r="I79">
        <v>9.7921002963916397</v>
      </c>
      <c r="J79">
        <v>-1.1926295677985499</v>
      </c>
      <c r="K79" t="b">
        <v>1</v>
      </c>
      <c r="L79">
        <v>55.56</v>
      </c>
      <c r="M79" t="s">
        <v>92</v>
      </c>
      <c r="N79">
        <v>10.3675436815592</v>
      </c>
      <c r="O79">
        <v>4.508</v>
      </c>
      <c r="P79">
        <v>1.7450000000000001</v>
      </c>
      <c r="Q79" t="s">
        <v>729</v>
      </c>
      <c r="R79" t="s">
        <v>1941</v>
      </c>
      <c r="S79">
        <v>0</v>
      </c>
      <c r="T79">
        <v>32080</v>
      </c>
      <c r="U79">
        <v>6656</v>
      </c>
      <c r="V79">
        <v>115</v>
      </c>
      <c r="W79">
        <v>6656</v>
      </c>
      <c r="X79">
        <v>1</v>
      </c>
      <c r="Y79">
        <v>0.42999120601292201</v>
      </c>
      <c r="Z79">
        <v>55.56</v>
      </c>
      <c r="AA79">
        <v>577.5</v>
      </c>
      <c r="AB79" t="s">
        <v>94</v>
      </c>
      <c r="AC79">
        <v>7.453125</v>
      </c>
      <c r="AE79">
        <v>0</v>
      </c>
      <c r="AF79">
        <v>55.5625</v>
      </c>
      <c r="AG79">
        <v>19.515625</v>
      </c>
      <c r="AH79">
        <f t="shared" si="5"/>
        <v>36.046875</v>
      </c>
      <c r="AI79">
        <f t="shared" si="6"/>
        <v>2.8470776621297036</v>
      </c>
      <c r="AJ79">
        <f t="shared" si="7"/>
        <v>0.30342234449402355</v>
      </c>
      <c r="AK79">
        <f t="shared" si="8"/>
        <v>183.1193417632247</v>
      </c>
    </row>
    <row r="80" spans="1:37" x14ac:dyDescent="0.3">
      <c r="A80">
        <v>78</v>
      </c>
      <c r="B80">
        <v>160</v>
      </c>
      <c r="C80" t="s">
        <v>91</v>
      </c>
      <c r="D80">
        <v>3.0808007782989099E-2</v>
      </c>
      <c r="E80">
        <v>6656</v>
      </c>
      <c r="F80">
        <v>6656</v>
      </c>
      <c r="G80">
        <v>1</v>
      </c>
      <c r="H80">
        <v>2.7250350366507901</v>
      </c>
      <c r="I80">
        <v>6.6954962423958797</v>
      </c>
      <c r="J80">
        <v>-1.12753320998744</v>
      </c>
      <c r="K80" t="b">
        <v>1</v>
      </c>
      <c r="L80">
        <v>286.2</v>
      </c>
      <c r="M80" t="s">
        <v>92</v>
      </c>
      <c r="N80">
        <v>6.9154606058317896</v>
      </c>
      <c r="O80">
        <v>4.2149999999999999</v>
      </c>
      <c r="P80">
        <v>2.4569999999999999</v>
      </c>
      <c r="Q80" t="s">
        <v>731</v>
      </c>
      <c r="S80">
        <v>0</v>
      </c>
      <c r="T80">
        <v>16376</v>
      </c>
      <c r="U80">
        <v>6656</v>
      </c>
      <c r="V80">
        <v>305</v>
      </c>
      <c r="W80">
        <v>6656</v>
      </c>
      <c r="X80">
        <v>1</v>
      </c>
      <c r="Y80">
        <v>9.8775218861930497E-2</v>
      </c>
      <c r="Z80">
        <v>286.2</v>
      </c>
      <c r="AA80">
        <v>57.22</v>
      </c>
      <c r="AB80" t="s">
        <v>94</v>
      </c>
      <c r="AC80">
        <v>16.921875</v>
      </c>
      <c r="AE80">
        <v>8</v>
      </c>
      <c r="AF80">
        <v>286.25</v>
      </c>
      <c r="AG80">
        <v>10.703125</v>
      </c>
      <c r="AH80">
        <f t="shared" si="5"/>
        <v>275.546875</v>
      </c>
      <c r="AI80">
        <f t="shared" si="6"/>
        <v>26.744525547445257</v>
      </c>
      <c r="AJ80">
        <f t="shared" si="7"/>
        <v>0.32383109527880732</v>
      </c>
      <c r="AK80">
        <f t="shared" si="8"/>
        <v>883.94846626309527</v>
      </c>
    </row>
    <row r="81" spans="1:37" x14ac:dyDescent="0.3">
      <c r="A81">
        <v>79</v>
      </c>
      <c r="B81">
        <v>161</v>
      </c>
      <c r="C81" t="s">
        <v>91</v>
      </c>
      <c r="D81">
        <v>1.55427854367459E-2</v>
      </c>
      <c r="E81">
        <v>6656</v>
      </c>
      <c r="F81">
        <v>6656</v>
      </c>
      <c r="G81">
        <v>1</v>
      </c>
      <c r="H81">
        <v>2.86242541196818</v>
      </c>
      <c r="I81">
        <v>7.25110499867721</v>
      </c>
      <c r="J81">
        <v>-1.12753320998744</v>
      </c>
      <c r="K81" t="b">
        <v>1</v>
      </c>
      <c r="L81">
        <v>341.8</v>
      </c>
      <c r="M81" t="s">
        <v>92</v>
      </c>
      <c r="N81">
        <v>7.3827484944555701</v>
      </c>
      <c r="O81">
        <v>4.2229999999999999</v>
      </c>
      <c r="P81">
        <v>2.5329999999999999</v>
      </c>
      <c r="Q81" t="s">
        <v>732</v>
      </c>
      <c r="S81">
        <v>0</v>
      </c>
      <c r="T81">
        <v>16750</v>
      </c>
      <c r="U81">
        <v>6656</v>
      </c>
      <c r="V81">
        <v>226</v>
      </c>
      <c r="W81">
        <v>6656</v>
      </c>
      <c r="X81">
        <v>1</v>
      </c>
      <c r="Y81">
        <v>0.123886695578455</v>
      </c>
      <c r="Z81">
        <v>341.8</v>
      </c>
      <c r="AA81">
        <v>49.03</v>
      </c>
      <c r="AB81" t="s">
        <v>94</v>
      </c>
      <c r="AC81">
        <v>18.484375</v>
      </c>
      <c r="AE81">
        <v>9</v>
      </c>
      <c r="AF81">
        <v>341.75</v>
      </c>
      <c r="AG81">
        <v>12.9609375</v>
      </c>
      <c r="AH81">
        <f t="shared" si="5"/>
        <v>328.7890625</v>
      </c>
      <c r="AI81">
        <f t="shared" si="6"/>
        <v>26.367691380349608</v>
      </c>
      <c r="AJ81">
        <f t="shared" si="7"/>
        <v>0.32383109527880732</v>
      </c>
      <c r="AK81">
        <f t="shared" si="8"/>
        <v>1055.3341077569007</v>
      </c>
    </row>
    <row r="82" spans="1:37" x14ac:dyDescent="0.3">
      <c r="A82">
        <v>80</v>
      </c>
      <c r="B82">
        <v>162</v>
      </c>
      <c r="C82" t="s">
        <v>91</v>
      </c>
      <c r="D82">
        <v>3.8370653817096603E-2</v>
      </c>
      <c r="E82">
        <v>6656</v>
      </c>
      <c r="F82">
        <v>6656</v>
      </c>
      <c r="G82">
        <v>1</v>
      </c>
      <c r="H82">
        <v>3.6188787238045701</v>
      </c>
      <c r="I82">
        <v>4.69676740618777</v>
      </c>
      <c r="J82">
        <v>-1.1669124881694699</v>
      </c>
      <c r="K82" t="b">
        <v>1</v>
      </c>
      <c r="L82">
        <v>19.86</v>
      </c>
      <c r="M82" t="s">
        <v>92</v>
      </c>
      <c r="N82">
        <v>6.0445569651137099</v>
      </c>
      <c r="O82">
        <v>3.9630000000000001</v>
      </c>
      <c r="P82">
        <v>1.298</v>
      </c>
      <c r="Q82" t="s">
        <v>733</v>
      </c>
      <c r="S82">
        <v>0</v>
      </c>
      <c r="T82">
        <v>9200</v>
      </c>
      <c r="U82">
        <v>6656</v>
      </c>
      <c r="V82">
        <v>467</v>
      </c>
      <c r="W82">
        <v>6656</v>
      </c>
      <c r="X82">
        <v>1</v>
      </c>
      <c r="Y82">
        <v>0.121187254631899</v>
      </c>
      <c r="Z82">
        <v>19.86</v>
      </c>
      <c r="AA82">
        <v>463.2</v>
      </c>
      <c r="AB82" t="s">
        <v>94</v>
      </c>
      <c r="AC82">
        <v>4.45703125</v>
      </c>
      <c r="AE82">
        <v>5</v>
      </c>
      <c r="AF82">
        <v>19.859375</v>
      </c>
      <c r="AG82">
        <v>4.41796875</v>
      </c>
      <c r="AH82">
        <f t="shared" si="5"/>
        <v>15.44140625</v>
      </c>
      <c r="AI82">
        <f t="shared" si="6"/>
        <v>4.4951370468611849</v>
      </c>
      <c r="AJ82">
        <f t="shared" si="7"/>
        <v>0.3113266837141162</v>
      </c>
      <c r="AK82">
        <f t="shared" si="8"/>
        <v>63.789504847700066</v>
      </c>
    </row>
    <row r="83" spans="1:37" x14ac:dyDescent="0.3">
      <c r="A83">
        <v>81</v>
      </c>
      <c r="B83">
        <v>163</v>
      </c>
      <c r="C83" t="s">
        <v>91</v>
      </c>
      <c r="D83">
        <v>4.2529506738519199E-2</v>
      </c>
      <c r="E83">
        <v>6656</v>
      </c>
      <c r="F83">
        <v>6656</v>
      </c>
      <c r="G83">
        <v>1</v>
      </c>
      <c r="H83">
        <v>3.9113882757201699</v>
      </c>
      <c r="I83">
        <v>6.2681525004461003</v>
      </c>
      <c r="J83">
        <v>-1.16610882943106</v>
      </c>
      <c r="K83" t="b">
        <v>1</v>
      </c>
      <c r="L83">
        <v>40</v>
      </c>
      <c r="M83" t="s">
        <v>92</v>
      </c>
      <c r="N83">
        <v>6.5830282353363803</v>
      </c>
      <c r="O83">
        <v>3.9689999999999999</v>
      </c>
      <c r="P83">
        <v>1.603</v>
      </c>
      <c r="Q83" t="s">
        <v>734</v>
      </c>
      <c r="S83">
        <v>0</v>
      </c>
      <c r="T83">
        <v>9290</v>
      </c>
      <c r="U83">
        <v>6656</v>
      </c>
      <c r="V83">
        <v>309</v>
      </c>
      <c r="W83">
        <v>6656</v>
      </c>
      <c r="X83">
        <v>1</v>
      </c>
      <c r="Y83">
        <v>0.16562309232705699</v>
      </c>
      <c r="Z83">
        <v>40</v>
      </c>
      <c r="AA83">
        <v>232.2</v>
      </c>
      <c r="AB83" t="s">
        <v>94</v>
      </c>
      <c r="AC83">
        <v>6.32421875</v>
      </c>
      <c r="AE83">
        <v>5</v>
      </c>
      <c r="AF83">
        <v>40</v>
      </c>
      <c r="AG83">
        <v>5.3671875</v>
      </c>
      <c r="AH83">
        <f t="shared" si="5"/>
        <v>34.6328125</v>
      </c>
      <c r="AI83">
        <f t="shared" si="6"/>
        <v>7.452692867540029</v>
      </c>
      <c r="AJ83">
        <f t="shared" si="7"/>
        <v>0.31157698468879425</v>
      </c>
      <c r="AK83">
        <f t="shared" si="8"/>
        <v>128.37918705693986</v>
      </c>
    </row>
    <row r="84" spans="1:37" x14ac:dyDescent="0.3">
      <c r="A84">
        <v>82</v>
      </c>
      <c r="B84">
        <v>166</v>
      </c>
      <c r="C84" t="s">
        <v>91</v>
      </c>
      <c r="D84">
        <v>8.4321386394897706E-3</v>
      </c>
      <c r="E84">
        <v>6656</v>
      </c>
      <c r="F84">
        <v>17920</v>
      </c>
      <c r="G84">
        <v>2.6923076923076898</v>
      </c>
      <c r="H84">
        <v>3.45982819110692</v>
      </c>
      <c r="I84">
        <v>8.5211784159879596</v>
      </c>
      <c r="J84">
        <v>-1.18861127410651</v>
      </c>
      <c r="K84" t="b">
        <v>1</v>
      </c>
      <c r="L84">
        <v>290</v>
      </c>
      <c r="M84" t="s">
        <v>92</v>
      </c>
      <c r="N84">
        <v>8.57844609201155</v>
      </c>
      <c r="O84">
        <v>4.5599999999999996</v>
      </c>
      <c r="P84">
        <v>2.4630000000000001</v>
      </c>
      <c r="Q84" t="s">
        <v>735</v>
      </c>
      <c r="S84">
        <v>0</v>
      </c>
      <c r="T84">
        <v>36200</v>
      </c>
      <c r="U84">
        <v>6656</v>
      </c>
      <c r="V84">
        <v>640</v>
      </c>
      <c r="W84">
        <v>6656</v>
      </c>
      <c r="X84">
        <v>1</v>
      </c>
      <c r="Y84">
        <v>9.7233246707372906E-2</v>
      </c>
      <c r="Z84">
        <v>290</v>
      </c>
      <c r="AA84">
        <v>124.8</v>
      </c>
      <c r="AB84" t="s">
        <v>94</v>
      </c>
      <c r="AC84">
        <v>17.03125</v>
      </c>
      <c r="AE84">
        <v>0</v>
      </c>
      <c r="AF84">
        <v>290</v>
      </c>
      <c r="AG84">
        <v>11.2890625</v>
      </c>
      <c r="AH84">
        <f t="shared" si="5"/>
        <v>278.7109375</v>
      </c>
      <c r="AI84">
        <f t="shared" si="6"/>
        <v>25.688581314878892</v>
      </c>
      <c r="AJ84">
        <f t="shared" si="7"/>
        <v>0.30464403750372798</v>
      </c>
      <c r="AK84">
        <f t="shared" si="8"/>
        <v>951.93066103074875</v>
      </c>
    </row>
    <row r="85" spans="1:37" x14ac:dyDescent="0.3">
      <c r="A85">
        <v>83</v>
      </c>
      <c r="B85">
        <v>167</v>
      </c>
      <c r="C85" t="s">
        <v>91</v>
      </c>
      <c r="D85">
        <v>3.75577706497345E-2</v>
      </c>
      <c r="E85">
        <v>6656</v>
      </c>
      <c r="F85">
        <v>17920</v>
      </c>
      <c r="G85">
        <v>2.6923076923076898</v>
      </c>
      <c r="H85">
        <v>5.0190853068916503</v>
      </c>
      <c r="I85">
        <v>8.3618745444894191</v>
      </c>
      <c r="J85">
        <v>-1.1974515202289999</v>
      </c>
      <c r="K85" t="b">
        <v>1</v>
      </c>
      <c r="L85">
        <v>46.34</v>
      </c>
      <c r="M85" t="s">
        <v>92</v>
      </c>
      <c r="N85">
        <v>9.1531821608372201</v>
      </c>
      <c r="O85">
        <v>4.5229999999999997</v>
      </c>
      <c r="P85">
        <v>1.6659999999999999</v>
      </c>
      <c r="Q85" t="s">
        <v>737</v>
      </c>
      <c r="S85">
        <v>0</v>
      </c>
      <c r="T85">
        <v>33300</v>
      </c>
      <c r="U85">
        <v>6656</v>
      </c>
      <c r="V85">
        <v>284</v>
      </c>
      <c r="W85">
        <v>6656</v>
      </c>
      <c r="X85">
        <v>1</v>
      </c>
      <c r="Y85">
        <v>0.238488836246771</v>
      </c>
      <c r="Z85">
        <v>46.34</v>
      </c>
      <c r="AA85">
        <v>719</v>
      </c>
      <c r="AB85" t="s">
        <v>94</v>
      </c>
      <c r="AC85">
        <v>6.80859375</v>
      </c>
      <c r="AE85">
        <v>0</v>
      </c>
      <c r="AF85">
        <v>46.34375</v>
      </c>
      <c r="AG85">
        <v>13.7890625</v>
      </c>
      <c r="AH85">
        <f t="shared" si="5"/>
        <v>32.5546875</v>
      </c>
      <c r="AI85">
        <f t="shared" si="6"/>
        <v>3.3609065155807367</v>
      </c>
      <c r="AJ85">
        <f t="shared" si="7"/>
        <v>0.30196277819023837</v>
      </c>
      <c r="AK85">
        <f t="shared" si="8"/>
        <v>153.47504178413394</v>
      </c>
    </row>
    <row r="86" spans="1:37" x14ac:dyDescent="0.3">
      <c r="A86">
        <v>84</v>
      </c>
      <c r="B86">
        <v>168</v>
      </c>
      <c r="C86" t="s">
        <v>91</v>
      </c>
      <c r="D86">
        <v>4.9975751339344801E-2</v>
      </c>
      <c r="E86">
        <v>6656</v>
      </c>
      <c r="F86">
        <v>17920</v>
      </c>
      <c r="G86">
        <v>2.6923076923076898</v>
      </c>
      <c r="H86">
        <v>5.6205023164978298</v>
      </c>
      <c r="I86">
        <v>9.7370811615890194</v>
      </c>
      <c r="J86">
        <v>-1.19102225032173</v>
      </c>
      <c r="K86" t="b">
        <v>1</v>
      </c>
      <c r="L86">
        <v>54</v>
      </c>
      <c r="M86" t="s">
        <v>92</v>
      </c>
      <c r="N86">
        <v>10.498470674783301</v>
      </c>
      <c r="O86">
        <v>4.508</v>
      </c>
      <c r="P86">
        <v>1.732</v>
      </c>
      <c r="Q86" t="s">
        <v>736</v>
      </c>
      <c r="R86" t="s">
        <v>1941</v>
      </c>
      <c r="S86">
        <v>0</v>
      </c>
      <c r="T86">
        <v>32320</v>
      </c>
      <c r="U86">
        <v>6656</v>
      </c>
      <c r="V86">
        <v>84</v>
      </c>
      <c r="W86">
        <v>6656</v>
      </c>
      <c r="X86">
        <v>1</v>
      </c>
      <c r="Y86">
        <v>0.50413813366833604</v>
      </c>
      <c r="Z86">
        <v>54</v>
      </c>
      <c r="AA86">
        <v>598.5</v>
      </c>
      <c r="AB86" t="s">
        <v>94</v>
      </c>
      <c r="AC86">
        <v>7.34765625</v>
      </c>
      <c r="AE86">
        <v>0</v>
      </c>
      <c r="AF86">
        <v>54</v>
      </c>
      <c r="AG86">
        <v>23.125</v>
      </c>
      <c r="AH86">
        <f t="shared" si="5"/>
        <v>30.875</v>
      </c>
      <c r="AI86">
        <f t="shared" si="6"/>
        <v>2.3351351351351353</v>
      </c>
      <c r="AJ86">
        <f t="shared" si="7"/>
        <v>0.30391043268244416</v>
      </c>
      <c r="AK86">
        <f t="shared" si="8"/>
        <v>177.68392984529282</v>
      </c>
    </row>
    <row r="87" spans="1:37" x14ac:dyDescent="0.3">
      <c r="A87">
        <v>85</v>
      </c>
      <c r="B87">
        <v>174</v>
      </c>
      <c r="C87" t="s">
        <v>91</v>
      </c>
      <c r="D87">
        <v>2.1333876479115398E-2</v>
      </c>
      <c r="E87">
        <v>6656</v>
      </c>
      <c r="F87">
        <v>6656</v>
      </c>
      <c r="G87">
        <v>1</v>
      </c>
      <c r="H87">
        <v>2.8692437453744901</v>
      </c>
      <c r="I87">
        <v>7.11706944653438</v>
      </c>
      <c r="J87">
        <v>-1.1291405274642601</v>
      </c>
      <c r="K87" t="b">
        <v>1</v>
      </c>
      <c r="L87">
        <v>303</v>
      </c>
      <c r="M87" t="s">
        <v>92</v>
      </c>
      <c r="N87">
        <v>7.2646403042642103</v>
      </c>
      <c r="O87">
        <v>4.2149999999999999</v>
      </c>
      <c r="P87">
        <v>2.48</v>
      </c>
      <c r="Q87" t="s">
        <v>738</v>
      </c>
      <c r="S87">
        <v>0</v>
      </c>
      <c r="T87">
        <v>16460</v>
      </c>
      <c r="U87">
        <v>6656</v>
      </c>
      <c r="V87">
        <v>306</v>
      </c>
      <c r="W87">
        <v>6656</v>
      </c>
      <c r="X87">
        <v>1</v>
      </c>
      <c r="Y87">
        <v>0.106857552539403</v>
      </c>
      <c r="Z87">
        <v>303</v>
      </c>
      <c r="AA87">
        <v>54.34</v>
      </c>
      <c r="AB87" t="s">
        <v>94</v>
      </c>
      <c r="AC87">
        <v>17.40625</v>
      </c>
      <c r="AE87">
        <v>9</v>
      </c>
      <c r="AF87">
        <v>303</v>
      </c>
      <c r="AG87">
        <v>11.0078125</v>
      </c>
      <c r="AH87">
        <f t="shared" si="5"/>
        <v>291.9921875</v>
      </c>
      <c r="AI87">
        <f t="shared" si="6"/>
        <v>27.525904897090136</v>
      </c>
      <c r="AJ87">
        <f t="shared" si="7"/>
        <v>0.32331101397967649</v>
      </c>
      <c r="AK87">
        <f t="shared" si="8"/>
        <v>937.17809446184458</v>
      </c>
    </row>
    <row r="88" spans="1:37" x14ac:dyDescent="0.3">
      <c r="A88">
        <v>86</v>
      </c>
      <c r="B88">
        <v>175</v>
      </c>
      <c r="C88" t="s">
        <v>91</v>
      </c>
      <c r="D88">
        <v>1.3459268505693201E-2</v>
      </c>
      <c r="E88">
        <v>6656</v>
      </c>
      <c r="F88">
        <v>6656</v>
      </c>
      <c r="G88">
        <v>1</v>
      </c>
      <c r="H88">
        <v>2.85873835639556</v>
      </c>
      <c r="I88">
        <v>7.34226745832063</v>
      </c>
      <c r="J88">
        <v>-1.12753320998744</v>
      </c>
      <c r="K88" t="b">
        <v>1</v>
      </c>
      <c r="L88">
        <v>370</v>
      </c>
      <c r="M88" t="s">
        <v>92</v>
      </c>
      <c r="N88">
        <v>7.4522770459541201</v>
      </c>
      <c r="O88">
        <v>4.234</v>
      </c>
      <c r="P88">
        <v>2.5680000000000001</v>
      </c>
      <c r="Q88" t="s">
        <v>739</v>
      </c>
      <c r="S88">
        <v>0</v>
      </c>
      <c r="T88">
        <v>17180</v>
      </c>
      <c r="U88">
        <v>6656</v>
      </c>
      <c r="V88">
        <v>328</v>
      </c>
      <c r="W88">
        <v>6656</v>
      </c>
      <c r="X88">
        <v>1</v>
      </c>
      <c r="Y88">
        <v>0.102631656635306</v>
      </c>
      <c r="Z88">
        <v>370</v>
      </c>
      <c r="AA88">
        <v>46.44</v>
      </c>
      <c r="AB88" t="s">
        <v>94</v>
      </c>
      <c r="AC88">
        <v>19.234375</v>
      </c>
      <c r="AE88">
        <v>12</v>
      </c>
      <c r="AF88">
        <v>370</v>
      </c>
      <c r="AG88">
        <v>10.75</v>
      </c>
      <c r="AH88">
        <f t="shared" si="5"/>
        <v>359.25</v>
      </c>
      <c r="AI88">
        <f t="shared" si="6"/>
        <v>34.418604651162788</v>
      </c>
      <c r="AJ88">
        <f t="shared" si="7"/>
        <v>0.32383109527880732</v>
      </c>
      <c r="AK88">
        <f t="shared" si="8"/>
        <v>1142.5709432920357</v>
      </c>
    </row>
    <row r="89" spans="1:37" x14ac:dyDescent="0.3">
      <c r="A89">
        <v>87</v>
      </c>
      <c r="B89">
        <v>176</v>
      </c>
      <c r="C89" t="s">
        <v>91</v>
      </c>
      <c r="D89">
        <v>4.0938735191154603E-2</v>
      </c>
      <c r="E89">
        <v>6656</v>
      </c>
      <c r="F89">
        <v>6656</v>
      </c>
      <c r="G89">
        <v>1</v>
      </c>
      <c r="H89">
        <v>3.8866417127424202</v>
      </c>
      <c r="I89">
        <v>5.0784439566888304</v>
      </c>
      <c r="J89">
        <v>-1.16851980564629</v>
      </c>
      <c r="K89" t="b">
        <v>1</v>
      </c>
      <c r="L89">
        <v>20.25</v>
      </c>
      <c r="M89" t="s">
        <v>92</v>
      </c>
      <c r="N89">
        <v>6.2661268670335604</v>
      </c>
      <c r="O89">
        <v>3.96</v>
      </c>
      <c r="P89">
        <v>1.3069999999999999</v>
      </c>
      <c r="Q89" t="s">
        <v>740</v>
      </c>
      <c r="S89">
        <v>0</v>
      </c>
      <c r="T89">
        <v>9160</v>
      </c>
      <c r="U89">
        <v>6656</v>
      </c>
      <c r="V89">
        <v>349</v>
      </c>
      <c r="W89">
        <v>6656</v>
      </c>
      <c r="X89">
        <v>1</v>
      </c>
      <c r="Y89">
        <v>0.15451838827289799</v>
      </c>
      <c r="Z89">
        <v>20.25</v>
      </c>
      <c r="AA89">
        <v>452.2</v>
      </c>
      <c r="AB89" t="s">
        <v>94</v>
      </c>
      <c r="AC89">
        <v>4.5</v>
      </c>
      <c r="AE89">
        <v>4</v>
      </c>
      <c r="AF89">
        <v>20.25</v>
      </c>
      <c r="AG89">
        <v>4.96484375</v>
      </c>
      <c r="AH89">
        <f t="shared" si="5"/>
        <v>15.28515625</v>
      </c>
      <c r="AI89">
        <f t="shared" si="6"/>
        <v>4.0786782061369005</v>
      </c>
      <c r="AJ89">
        <f t="shared" si="7"/>
        <v>0.31082668483049841</v>
      </c>
      <c r="AK89">
        <f t="shared" si="8"/>
        <v>65.148846570373564</v>
      </c>
    </row>
    <row r="90" spans="1:37" x14ac:dyDescent="0.3">
      <c r="A90">
        <v>88</v>
      </c>
      <c r="B90">
        <v>177</v>
      </c>
      <c r="C90" t="s">
        <v>91</v>
      </c>
      <c r="D90">
        <v>3.8771171024185501E-2</v>
      </c>
      <c r="E90">
        <v>6656</v>
      </c>
      <c r="F90">
        <v>6656</v>
      </c>
      <c r="G90">
        <v>1</v>
      </c>
      <c r="H90">
        <v>4.1650895692192398</v>
      </c>
      <c r="I90">
        <v>6.6259090900958499</v>
      </c>
      <c r="J90">
        <v>-1.16610882943106</v>
      </c>
      <c r="K90" t="b">
        <v>1</v>
      </c>
      <c r="L90">
        <v>39</v>
      </c>
      <c r="M90" t="s">
        <v>92</v>
      </c>
      <c r="N90">
        <v>6.90876149850315</v>
      </c>
      <c r="O90">
        <v>3.9670000000000001</v>
      </c>
      <c r="P90">
        <v>1.591</v>
      </c>
      <c r="Q90" t="s">
        <v>741</v>
      </c>
      <c r="S90">
        <v>0</v>
      </c>
      <c r="T90">
        <v>9260</v>
      </c>
      <c r="U90">
        <v>6656</v>
      </c>
      <c r="V90">
        <v>207</v>
      </c>
      <c r="W90">
        <v>6656</v>
      </c>
      <c r="X90">
        <v>1</v>
      </c>
      <c r="Y90">
        <v>0.21998893232130301</v>
      </c>
      <c r="Z90">
        <v>39</v>
      </c>
      <c r="AA90">
        <v>237.5</v>
      </c>
      <c r="AB90" t="s">
        <v>94</v>
      </c>
      <c r="AC90">
        <v>6.24609375</v>
      </c>
      <c r="AE90">
        <v>5</v>
      </c>
      <c r="AF90">
        <v>39</v>
      </c>
      <c r="AG90">
        <v>6.28125</v>
      </c>
      <c r="AH90">
        <f t="shared" si="5"/>
        <v>32.71875</v>
      </c>
      <c r="AI90">
        <f t="shared" si="6"/>
        <v>6.2089552238805972</v>
      </c>
      <c r="AJ90">
        <f t="shared" si="7"/>
        <v>0.31157698468879425</v>
      </c>
      <c r="AK90">
        <f t="shared" si="8"/>
        <v>125.16970738051636</v>
      </c>
    </row>
    <row r="91" spans="1:37" x14ac:dyDescent="0.3">
      <c r="A91">
        <v>89</v>
      </c>
      <c r="B91">
        <v>180</v>
      </c>
      <c r="C91" t="s">
        <v>91</v>
      </c>
      <c r="D91">
        <v>1.48757860494402E-2</v>
      </c>
      <c r="E91">
        <v>6656</v>
      </c>
      <c r="F91">
        <v>17920</v>
      </c>
      <c r="G91">
        <v>2.6923076923076898</v>
      </c>
      <c r="H91">
        <v>3.4390454986555001</v>
      </c>
      <c r="I91">
        <v>8.50357734628491</v>
      </c>
      <c r="J91">
        <v>-1.1878076153681001</v>
      </c>
      <c r="K91" t="b">
        <v>1</v>
      </c>
      <c r="L91">
        <v>297.5</v>
      </c>
      <c r="M91" t="s">
        <v>92</v>
      </c>
      <c r="N91">
        <v>8.5578470737805699</v>
      </c>
      <c r="O91">
        <v>4.5549999999999997</v>
      </c>
      <c r="P91">
        <v>2.4729999999999999</v>
      </c>
      <c r="Q91" t="s">
        <v>742</v>
      </c>
      <c r="S91">
        <v>0</v>
      </c>
      <c r="T91">
        <v>35970</v>
      </c>
      <c r="U91">
        <v>6656</v>
      </c>
      <c r="V91">
        <v>707</v>
      </c>
      <c r="W91">
        <v>6656</v>
      </c>
      <c r="X91">
        <v>1</v>
      </c>
      <c r="Y91">
        <v>9.1729746844572205E-2</v>
      </c>
      <c r="Z91">
        <v>297.5</v>
      </c>
      <c r="AA91">
        <v>120.9</v>
      </c>
      <c r="AB91" t="s">
        <v>94</v>
      </c>
      <c r="AC91">
        <v>17.25</v>
      </c>
      <c r="AE91">
        <v>0</v>
      </c>
      <c r="AF91">
        <v>297.5</v>
      </c>
      <c r="AG91">
        <v>10.8203125</v>
      </c>
      <c r="AH91">
        <f t="shared" si="5"/>
        <v>286.6796875</v>
      </c>
      <c r="AI91">
        <f t="shared" si="6"/>
        <v>27.494584837545126</v>
      </c>
      <c r="AJ91">
        <f t="shared" si="7"/>
        <v>0.30488896575275354</v>
      </c>
      <c r="AK91">
        <f t="shared" si="8"/>
        <v>975.76506012767436</v>
      </c>
    </row>
    <row r="92" spans="1:37" x14ac:dyDescent="0.3">
      <c r="A92">
        <v>90</v>
      </c>
      <c r="B92">
        <v>181</v>
      </c>
      <c r="C92" t="s">
        <v>91</v>
      </c>
      <c r="D92">
        <v>3.7432813509966897E-2</v>
      </c>
      <c r="E92">
        <v>6656</v>
      </c>
      <c r="F92">
        <v>17920</v>
      </c>
      <c r="G92">
        <v>2.6923076923076898</v>
      </c>
      <c r="H92">
        <v>6.3093478203985098</v>
      </c>
      <c r="I92">
        <v>10.6408629744416</v>
      </c>
      <c r="J92">
        <v>-1.1974515202289999</v>
      </c>
      <c r="K92" t="b">
        <v>1</v>
      </c>
      <c r="L92">
        <v>48.62</v>
      </c>
      <c r="M92" t="s">
        <v>92</v>
      </c>
      <c r="N92">
        <v>11.0269516417184</v>
      </c>
      <c r="O92">
        <v>4.5229999999999997</v>
      </c>
      <c r="P92">
        <v>1.6870000000000001</v>
      </c>
      <c r="Q92" t="s">
        <v>744</v>
      </c>
      <c r="S92">
        <v>0</v>
      </c>
      <c r="T92">
        <v>33340</v>
      </c>
      <c r="U92">
        <v>6656</v>
      </c>
      <c r="V92">
        <v>85</v>
      </c>
      <c r="W92">
        <v>6656</v>
      </c>
      <c r="X92">
        <v>1</v>
      </c>
      <c r="Y92">
        <v>0.57587962669876702</v>
      </c>
      <c r="Z92">
        <v>48.62</v>
      </c>
      <c r="AA92">
        <v>685.5</v>
      </c>
      <c r="AB92" t="s">
        <v>94</v>
      </c>
      <c r="AC92">
        <v>6.97265625</v>
      </c>
      <c r="AD92" t="s">
        <v>98</v>
      </c>
      <c r="AE92">
        <v>0</v>
      </c>
      <c r="AF92">
        <v>48.625</v>
      </c>
      <c r="AG92">
        <v>18.734375</v>
      </c>
      <c r="AH92">
        <f t="shared" si="5"/>
        <v>29.890625</v>
      </c>
      <c r="AI92">
        <f t="shared" si="6"/>
        <v>2.5954962468723934</v>
      </c>
      <c r="AJ92">
        <f t="shared" si="7"/>
        <v>0.30196277819023837</v>
      </c>
      <c r="AK92">
        <f t="shared" si="8"/>
        <v>161.02978086049387</v>
      </c>
    </row>
    <row r="93" spans="1:37" x14ac:dyDescent="0.3">
      <c r="A93">
        <v>91</v>
      </c>
      <c r="B93">
        <v>182</v>
      </c>
      <c r="C93" t="s">
        <v>91</v>
      </c>
      <c r="D93">
        <v>3.9420768755537197E-2</v>
      </c>
      <c r="E93">
        <v>6656</v>
      </c>
      <c r="F93">
        <v>17920</v>
      </c>
      <c r="G93">
        <v>2.6923076923076898</v>
      </c>
      <c r="H93">
        <v>3.36406131850881</v>
      </c>
      <c r="I93">
        <v>5.9232446848353497</v>
      </c>
      <c r="J93">
        <v>-1.18861127410651</v>
      </c>
      <c r="K93" t="b">
        <v>1</v>
      </c>
      <c r="L93">
        <v>57.66</v>
      </c>
      <c r="M93" t="s">
        <v>92</v>
      </c>
      <c r="N93">
        <v>7.3232120710478599</v>
      </c>
      <c r="O93">
        <v>4.51</v>
      </c>
      <c r="P93">
        <v>1.7609999999999999</v>
      </c>
      <c r="Q93" t="s">
        <v>743</v>
      </c>
      <c r="R93" t="s">
        <v>1941</v>
      </c>
      <c r="S93">
        <v>0</v>
      </c>
      <c r="T93">
        <v>32350</v>
      </c>
      <c r="U93">
        <v>6656</v>
      </c>
      <c r="V93">
        <v>666</v>
      </c>
      <c r="W93">
        <v>6656</v>
      </c>
      <c r="X93">
        <v>1</v>
      </c>
      <c r="Y93">
        <v>9.1605515374083402E-2</v>
      </c>
      <c r="Z93">
        <v>57.66</v>
      </c>
      <c r="AA93">
        <v>561</v>
      </c>
      <c r="AB93" t="s">
        <v>94</v>
      </c>
      <c r="AC93">
        <v>7.59375</v>
      </c>
      <c r="AE93">
        <v>0</v>
      </c>
      <c r="AF93">
        <v>57.65625</v>
      </c>
      <c r="AG93">
        <v>10.4140625</v>
      </c>
      <c r="AH93">
        <f t="shared" si="5"/>
        <v>47.2421875</v>
      </c>
      <c r="AI93">
        <f t="shared" si="6"/>
        <v>5.5363840960240056</v>
      </c>
      <c r="AJ93">
        <f t="shared" si="7"/>
        <v>0.30464403750372798</v>
      </c>
      <c r="AK93">
        <f t="shared" si="8"/>
        <v>189.25776612087623</v>
      </c>
    </row>
    <row r="94" spans="1:37" x14ac:dyDescent="0.3">
      <c r="A94">
        <v>92</v>
      </c>
      <c r="B94">
        <v>188</v>
      </c>
      <c r="C94" t="s">
        <v>91</v>
      </c>
      <c r="D94">
        <v>3.27463312879046E-2</v>
      </c>
      <c r="E94">
        <v>6656</v>
      </c>
      <c r="F94">
        <v>6656</v>
      </c>
      <c r="G94">
        <v>1</v>
      </c>
      <c r="H94">
        <v>2.5725775770839099</v>
      </c>
      <c r="I94">
        <v>6.4565667706109897</v>
      </c>
      <c r="J94">
        <v>-1.12271125755699</v>
      </c>
      <c r="K94" t="b">
        <v>1</v>
      </c>
      <c r="L94">
        <v>323.5</v>
      </c>
      <c r="M94" t="s">
        <v>92</v>
      </c>
      <c r="N94">
        <v>6.6913122204806097</v>
      </c>
      <c r="O94">
        <v>4.22</v>
      </c>
      <c r="P94">
        <v>2.5099999999999998</v>
      </c>
      <c r="Q94" t="s">
        <v>745</v>
      </c>
      <c r="S94">
        <v>0</v>
      </c>
      <c r="T94">
        <v>16500</v>
      </c>
      <c r="U94">
        <v>6656</v>
      </c>
      <c r="V94">
        <v>475</v>
      </c>
      <c r="W94">
        <v>6656</v>
      </c>
      <c r="X94">
        <v>1</v>
      </c>
      <c r="Y94">
        <v>7.2154807783019095E-2</v>
      </c>
      <c r="Z94">
        <v>323.5</v>
      </c>
      <c r="AA94">
        <v>51</v>
      </c>
      <c r="AB94" t="s">
        <v>94</v>
      </c>
      <c r="AC94">
        <v>17.984375</v>
      </c>
      <c r="AE94">
        <v>10</v>
      </c>
      <c r="AF94">
        <v>323.5</v>
      </c>
      <c r="AG94">
        <v>8.0078125</v>
      </c>
      <c r="AH94">
        <f t="shared" si="5"/>
        <v>315.4921875</v>
      </c>
      <c r="AI94">
        <f t="shared" si="6"/>
        <v>40.398048780487805</v>
      </c>
      <c r="AJ94">
        <f t="shared" si="7"/>
        <v>0.32539636420903628</v>
      </c>
      <c r="AK94">
        <f t="shared" si="8"/>
        <v>994.17214075625611</v>
      </c>
    </row>
    <row r="95" spans="1:37" x14ac:dyDescent="0.3">
      <c r="A95">
        <v>93</v>
      </c>
      <c r="B95">
        <v>189</v>
      </c>
      <c r="C95" t="s">
        <v>91</v>
      </c>
      <c r="D95">
        <v>1.91613538487014E-2</v>
      </c>
      <c r="E95">
        <v>6656</v>
      </c>
      <c r="F95">
        <v>6656</v>
      </c>
      <c r="G95">
        <v>1</v>
      </c>
      <c r="H95">
        <v>2.67599635372697</v>
      </c>
      <c r="I95">
        <v>6.9826779855063199</v>
      </c>
      <c r="J95">
        <v>-1.12190759881858</v>
      </c>
      <c r="K95" t="b">
        <v>1</v>
      </c>
      <c r="L95">
        <v>406.2</v>
      </c>
      <c r="M95" t="s">
        <v>92</v>
      </c>
      <c r="N95">
        <v>7.1237370694975297</v>
      </c>
      <c r="O95">
        <v>4.234</v>
      </c>
      <c r="P95">
        <v>2.61</v>
      </c>
      <c r="Q95" t="s">
        <v>746</v>
      </c>
      <c r="S95">
        <v>0</v>
      </c>
      <c r="T95">
        <v>17200</v>
      </c>
      <c r="U95">
        <v>6656</v>
      </c>
      <c r="V95">
        <v>387</v>
      </c>
      <c r="W95">
        <v>6656</v>
      </c>
      <c r="X95">
        <v>1</v>
      </c>
      <c r="Y95">
        <v>8.5195682608673898E-2</v>
      </c>
      <c r="Z95">
        <v>406.2</v>
      </c>
      <c r="AA95">
        <v>42.34</v>
      </c>
      <c r="AB95" t="s">
        <v>94</v>
      </c>
      <c r="AC95">
        <v>20.15625</v>
      </c>
      <c r="AE95">
        <v>11</v>
      </c>
      <c r="AF95">
        <v>406.25</v>
      </c>
      <c r="AG95">
        <v>9.5859375</v>
      </c>
      <c r="AH95">
        <f t="shared" si="5"/>
        <v>396.6640625</v>
      </c>
      <c r="AI95">
        <f t="shared" si="6"/>
        <v>42.379788101059496</v>
      </c>
      <c r="AJ95">
        <f t="shared" si="7"/>
        <v>0.32565797695018184</v>
      </c>
      <c r="AK95">
        <f t="shared" si="8"/>
        <v>1247.4744325459803</v>
      </c>
    </row>
    <row r="96" spans="1:37" x14ac:dyDescent="0.3">
      <c r="A96">
        <v>94</v>
      </c>
      <c r="B96">
        <v>190</v>
      </c>
      <c r="C96" t="s">
        <v>91</v>
      </c>
      <c r="D96">
        <v>4.84779765405993E-2</v>
      </c>
      <c r="E96">
        <v>6656</v>
      </c>
      <c r="F96">
        <v>6656</v>
      </c>
      <c r="G96">
        <v>1</v>
      </c>
      <c r="H96">
        <v>4.4936614443203098</v>
      </c>
      <c r="I96">
        <v>5.9242606931957198</v>
      </c>
      <c r="J96">
        <v>-1.1645015119542499</v>
      </c>
      <c r="K96" t="b">
        <v>1</v>
      </c>
      <c r="L96">
        <v>20.81</v>
      </c>
      <c r="M96" t="s">
        <v>92</v>
      </c>
      <c r="N96">
        <v>7.0025329155676399</v>
      </c>
      <c r="O96">
        <v>3.9630000000000001</v>
      </c>
      <c r="P96">
        <v>1.3180000000000001</v>
      </c>
      <c r="Q96" t="s">
        <v>747</v>
      </c>
      <c r="S96">
        <v>0</v>
      </c>
      <c r="T96">
        <v>9200</v>
      </c>
      <c r="U96">
        <v>6656</v>
      </c>
      <c r="V96">
        <v>152</v>
      </c>
      <c r="W96">
        <v>6656</v>
      </c>
      <c r="X96">
        <v>1</v>
      </c>
      <c r="Y96">
        <v>0.28337336222369602</v>
      </c>
      <c r="Z96">
        <v>20.81</v>
      </c>
      <c r="AA96">
        <v>442</v>
      </c>
      <c r="AB96" t="s">
        <v>94</v>
      </c>
      <c r="AC96">
        <v>4.5625</v>
      </c>
      <c r="AE96">
        <v>6</v>
      </c>
      <c r="AF96">
        <v>20.8125</v>
      </c>
      <c r="AG96">
        <v>7.33984375</v>
      </c>
      <c r="AH96">
        <f t="shared" si="5"/>
        <v>13.47265625</v>
      </c>
      <c r="AI96">
        <f t="shared" si="6"/>
        <v>2.8355508249068655</v>
      </c>
      <c r="AJ96">
        <f t="shared" si="7"/>
        <v>0.31207819051219188</v>
      </c>
      <c r="AK96">
        <f t="shared" si="8"/>
        <v>66.690017542853326</v>
      </c>
    </row>
    <row r="97" spans="1:37" x14ac:dyDescent="0.3">
      <c r="A97">
        <v>95</v>
      </c>
      <c r="B97">
        <v>191</v>
      </c>
      <c r="C97" t="s">
        <v>91</v>
      </c>
      <c r="D97">
        <v>5.3686605632441799E-2</v>
      </c>
      <c r="E97">
        <v>6656</v>
      </c>
      <c r="F97">
        <v>6656</v>
      </c>
      <c r="G97">
        <v>1</v>
      </c>
      <c r="H97">
        <v>4.5757208503175999</v>
      </c>
      <c r="I97">
        <v>6.8948606172266196</v>
      </c>
      <c r="J97">
        <v>-1.16289419447743</v>
      </c>
      <c r="K97" t="b">
        <v>1</v>
      </c>
      <c r="L97">
        <v>32.159999999999997</v>
      </c>
      <c r="M97" t="s">
        <v>92</v>
      </c>
      <c r="N97">
        <v>7.3115531045472304</v>
      </c>
      <c r="O97">
        <v>3.9670000000000001</v>
      </c>
      <c r="P97">
        <v>1.5069999999999999</v>
      </c>
      <c r="Q97" t="s">
        <v>748</v>
      </c>
      <c r="S97">
        <v>0</v>
      </c>
      <c r="T97">
        <v>9256</v>
      </c>
      <c r="U97">
        <v>6656</v>
      </c>
      <c r="V97">
        <v>137</v>
      </c>
      <c r="W97">
        <v>6656</v>
      </c>
      <c r="X97">
        <v>1</v>
      </c>
      <c r="Y97">
        <v>0.30549444903263301</v>
      </c>
      <c r="Z97">
        <v>32.159999999999997</v>
      </c>
      <c r="AA97">
        <v>287.8</v>
      </c>
      <c r="AB97" t="s">
        <v>94</v>
      </c>
      <c r="AC97">
        <v>5.671875</v>
      </c>
      <c r="AE97">
        <v>6</v>
      </c>
      <c r="AF97">
        <v>32.15625</v>
      </c>
      <c r="AG97">
        <v>7.8984375</v>
      </c>
      <c r="AH97">
        <f t="shared" si="5"/>
        <v>24.2578125</v>
      </c>
      <c r="AI97">
        <f t="shared" si="6"/>
        <v>4.0712166172106823</v>
      </c>
      <c r="AJ97">
        <f t="shared" si="7"/>
        <v>0.31258020258024399</v>
      </c>
      <c r="AK97">
        <f t="shared" si="8"/>
        <v>102.8735976704891</v>
      </c>
    </row>
    <row r="98" spans="1:37" x14ac:dyDescent="0.3">
      <c r="A98">
        <v>96</v>
      </c>
      <c r="B98">
        <v>194</v>
      </c>
      <c r="C98" t="s">
        <v>91</v>
      </c>
      <c r="D98">
        <v>1.00188465601696E-2</v>
      </c>
      <c r="E98">
        <v>6656</v>
      </c>
      <c r="F98">
        <v>17920</v>
      </c>
      <c r="G98">
        <v>2.6923076923076898</v>
      </c>
      <c r="H98">
        <v>3.37868456420538</v>
      </c>
      <c r="I98">
        <v>8.3609244977504407</v>
      </c>
      <c r="J98">
        <v>-1.1870039566296899</v>
      </c>
      <c r="K98" t="b">
        <v>1</v>
      </c>
      <c r="L98">
        <v>298</v>
      </c>
      <c r="M98" t="s">
        <v>92</v>
      </c>
      <c r="N98">
        <v>8.4240983006992902</v>
      </c>
      <c r="O98">
        <v>4.5469999999999997</v>
      </c>
      <c r="P98">
        <v>2.4750000000000001</v>
      </c>
      <c r="Q98" t="s">
        <v>749</v>
      </c>
      <c r="S98">
        <v>0</v>
      </c>
      <c r="T98">
        <v>35300</v>
      </c>
      <c r="U98">
        <v>6656</v>
      </c>
      <c r="V98">
        <v>699</v>
      </c>
      <c r="W98">
        <v>6656</v>
      </c>
      <c r="X98">
        <v>1</v>
      </c>
      <c r="Y98">
        <v>8.9970113110983199E-2</v>
      </c>
      <c r="Z98">
        <v>298</v>
      </c>
      <c r="AA98">
        <v>118.44</v>
      </c>
      <c r="AB98" t="s">
        <v>94</v>
      </c>
      <c r="AC98">
        <v>17.265625</v>
      </c>
      <c r="AE98">
        <v>0</v>
      </c>
      <c r="AF98">
        <v>298</v>
      </c>
      <c r="AG98">
        <v>10.625</v>
      </c>
      <c r="AH98">
        <f t="shared" si="5"/>
        <v>287.375</v>
      </c>
      <c r="AI98">
        <f t="shared" si="6"/>
        <v>28.047058823529412</v>
      </c>
      <c r="AJ98">
        <f t="shared" si="7"/>
        <v>0.30513409091962351</v>
      </c>
      <c r="AK98">
        <f t="shared" si="8"/>
        <v>976.61981688731487</v>
      </c>
    </row>
    <row r="99" spans="1:37" x14ac:dyDescent="0.3">
      <c r="A99">
        <v>97</v>
      </c>
      <c r="B99">
        <v>195</v>
      </c>
      <c r="C99" t="s">
        <v>91</v>
      </c>
      <c r="D99">
        <v>3.27017474610381E-2</v>
      </c>
      <c r="E99">
        <v>6656</v>
      </c>
      <c r="F99">
        <v>17920</v>
      </c>
      <c r="G99">
        <v>2.6923076923076898</v>
      </c>
      <c r="H99">
        <v>4.7003320407132296</v>
      </c>
      <c r="I99">
        <v>8.0878760309928808</v>
      </c>
      <c r="J99">
        <v>-1.19664786149059</v>
      </c>
      <c r="K99" t="b">
        <v>1</v>
      </c>
      <c r="L99">
        <v>52.56</v>
      </c>
      <c r="M99" t="s">
        <v>92</v>
      </c>
      <c r="N99">
        <v>8.8515822831364996</v>
      </c>
      <c r="O99">
        <v>4.5229999999999997</v>
      </c>
      <c r="P99">
        <v>1.7210000000000001</v>
      </c>
      <c r="Q99" t="s">
        <v>751</v>
      </c>
      <c r="S99">
        <v>0</v>
      </c>
      <c r="T99">
        <v>33500</v>
      </c>
      <c r="U99">
        <v>6656</v>
      </c>
      <c r="V99">
        <v>338</v>
      </c>
      <c r="W99">
        <v>6656</v>
      </c>
      <c r="X99">
        <v>1</v>
      </c>
      <c r="Y99">
        <v>0.201271529125398</v>
      </c>
      <c r="Z99">
        <v>52.56</v>
      </c>
      <c r="AA99">
        <v>637.5</v>
      </c>
      <c r="AB99" t="s">
        <v>94</v>
      </c>
      <c r="AC99">
        <v>7.25</v>
      </c>
      <c r="AE99">
        <v>0</v>
      </c>
      <c r="AF99">
        <v>52.5625</v>
      </c>
      <c r="AG99">
        <v>13.3984375</v>
      </c>
      <c r="AH99">
        <f t="shared" si="5"/>
        <v>39.1640625</v>
      </c>
      <c r="AI99">
        <f t="shared" si="6"/>
        <v>3.9230320699708456</v>
      </c>
      <c r="AJ99">
        <f t="shared" si="7"/>
        <v>0.30220555075568578</v>
      </c>
      <c r="AK99">
        <f t="shared" si="8"/>
        <v>173.92963123464759</v>
      </c>
    </row>
    <row r="100" spans="1:37" x14ac:dyDescent="0.3">
      <c r="A100">
        <v>98</v>
      </c>
      <c r="B100">
        <v>196</v>
      </c>
      <c r="C100" t="s">
        <v>91</v>
      </c>
      <c r="D100">
        <v>3.8185090869406801E-2</v>
      </c>
      <c r="E100">
        <v>6656</v>
      </c>
      <c r="F100">
        <v>17920</v>
      </c>
      <c r="G100">
        <v>2.6923076923076898</v>
      </c>
      <c r="H100">
        <v>3.2944906289162401</v>
      </c>
      <c r="I100">
        <v>5.93909150486268</v>
      </c>
      <c r="J100">
        <v>-1.18861127410651</v>
      </c>
      <c r="K100" t="b">
        <v>1</v>
      </c>
      <c r="L100">
        <v>63.5</v>
      </c>
      <c r="M100" t="s">
        <v>92</v>
      </c>
      <c r="N100">
        <v>7.23186106984451</v>
      </c>
      <c r="O100">
        <v>4.51</v>
      </c>
      <c r="P100">
        <v>1.8029999999999999</v>
      </c>
      <c r="Q100" t="s">
        <v>750</v>
      </c>
      <c r="R100" t="s">
        <v>1941</v>
      </c>
      <c r="S100">
        <v>0</v>
      </c>
      <c r="T100">
        <v>32600</v>
      </c>
      <c r="U100">
        <v>6656</v>
      </c>
      <c r="V100">
        <v>845</v>
      </c>
      <c r="W100">
        <v>6656</v>
      </c>
      <c r="X100">
        <v>1</v>
      </c>
      <c r="Y100">
        <v>7.8932877230661003E-2</v>
      </c>
      <c r="Z100">
        <v>63.5</v>
      </c>
      <c r="AA100">
        <v>513.5</v>
      </c>
      <c r="AB100" t="s">
        <v>94</v>
      </c>
      <c r="AC100">
        <v>7.96875</v>
      </c>
      <c r="AE100">
        <v>0</v>
      </c>
      <c r="AF100">
        <v>63.5</v>
      </c>
      <c r="AG100">
        <v>9.25</v>
      </c>
      <c r="AH100">
        <f t="shared" si="5"/>
        <v>54.25</v>
      </c>
      <c r="AI100">
        <f t="shared" si="6"/>
        <v>6.8648648648648649</v>
      </c>
      <c r="AJ100">
        <f t="shared" si="7"/>
        <v>0.30464403750372798</v>
      </c>
      <c r="AK100">
        <f t="shared" si="8"/>
        <v>208.43998957052602</v>
      </c>
    </row>
    <row r="101" spans="1:37" x14ac:dyDescent="0.3">
      <c r="A101">
        <v>99</v>
      </c>
      <c r="B101">
        <v>202</v>
      </c>
      <c r="C101" t="s">
        <v>91</v>
      </c>
      <c r="D101">
        <v>3.4230523185048399E-2</v>
      </c>
      <c r="E101">
        <v>6656</v>
      </c>
      <c r="F101">
        <v>6656</v>
      </c>
      <c r="G101">
        <v>1</v>
      </c>
      <c r="H101">
        <v>2.4415725210858898</v>
      </c>
      <c r="I101">
        <v>6.1134686953752198</v>
      </c>
      <c r="J101">
        <v>-1.1186929638649501</v>
      </c>
      <c r="K101" t="b">
        <v>1</v>
      </c>
      <c r="L101">
        <v>318.5</v>
      </c>
      <c r="M101" t="s">
        <v>92</v>
      </c>
      <c r="N101">
        <v>6.4424636105707904</v>
      </c>
      <c r="O101">
        <v>4.2149999999999999</v>
      </c>
      <c r="P101">
        <v>2.504</v>
      </c>
      <c r="Q101" t="s">
        <v>752</v>
      </c>
      <c r="S101">
        <v>0</v>
      </c>
      <c r="T101">
        <v>16430</v>
      </c>
      <c r="U101">
        <v>6656</v>
      </c>
      <c r="V101">
        <v>581</v>
      </c>
      <c r="W101">
        <v>6656</v>
      </c>
      <c r="X101">
        <v>1</v>
      </c>
      <c r="Y101">
        <v>5.9806505750079599E-2</v>
      </c>
      <c r="Z101">
        <v>318.5</v>
      </c>
      <c r="AA101">
        <v>51.6</v>
      </c>
      <c r="AB101" t="s">
        <v>94</v>
      </c>
      <c r="AC101">
        <v>17.84375</v>
      </c>
      <c r="AE101">
        <v>9</v>
      </c>
      <c r="AF101">
        <v>318.5</v>
      </c>
      <c r="AG101">
        <v>6.59765625</v>
      </c>
      <c r="AH101">
        <f t="shared" si="5"/>
        <v>311.90234375</v>
      </c>
      <c r="AI101">
        <f t="shared" si="6"/>
        <v>48.274718768502069</v>
      </c>
      <c r="AJ101">
        <f t="shared" si="7"/>
        <v>0.3267065329251877</v>
      </c>
      <c r="AK101">
        <f t="shared" si="8"/>
        <v>974.88102594181396</v>
      </c>
    </row>
    <row r="102" spans="1:37" x14ac:dyDescent="0.3">
      <c r="A102">
        <v>100</v>
      </c>
      <c r="B102">
        <v>203</v>
      </c>
      <c r="C102" t="s">
        <v>91</v>
      </c>
      <c r="D102">
        <v>1.5354418994812701E-2</v>
      </c>
      <c r="E102">
        <v>6656</v>
      </c>
      <c r="F102">
        <v>6656</v>
      </c>
      <c r="G102">
        <v>1</v>
      </c>
      <c r="H102">
        <v>2.7135562405967302</v>
      </c>
      <c r="I102">
        <v>7.0329865845153599</v>
      </c>
      <c r="J102">
        <v>-1.12030028134176</v>
      </c>
      <c r="K102" t="b">
        <v>1</v>
      </c>
      <c r="L102">
        <v>390</v>
      </c>
      <c r="M102" t="s">
        <v>92</v>
      </c>
      <c r="N102">
        <v>7.18866447853385</v>
      </c>
      <c r="O102">
        <v>4.2300000000000004</v>
      </c>
      <c r="P102">
        <v>2.5920000000000001</v>
      </c>
      <c r="Q102" t="s">
        <v>753</v>
      </c>
      <c r="S102">
        <v>0</v>
      </c>
      <c r="T102">
        <v>16980</v>
      </c>
      <c r="U102">
        <v>6656</v>
      </c>
      <c r="V102">
        <v>267</v>
      </c>
      <c r="W102">
        <v>6656</v>
      </c>
      <c r="X102">
        <v>1</v>
      </c>
      <c r="Y102">
        <v>0.104867938883021</v>
      </c>
      <c r="Z102">
        <v>390</v>
      </c>
      <c r="AA102">
        <v>43.53</v>
      </c>
      <c r="AB102" t="s">
        <v>94</v>
      </c>
      <c r="AC102">
        <v>19.75</v>
      </c>
      <c r="AE102">
        <v>10</v>
      </c>
      <c r="AF102">
        <v>390</v>
      </c>
      <c r="AG102">
        <v>11.9140625</v>
      </c>
      <c r="AH102">
        <f t="shared" si="5"/>
        <v>378.0859375</v>
      </c>
      <c r="AI102">
        <f t="shared" si="6"/>
        <v>32.734426229508195</v>
      </c>
      <c r="AJ102">
        <f t="shared" si="7"/>
        <v>0.32618183359719116</v>
      </c>
      <c r="AK102">
        <f t="shared" si="8"/>
        <v>1195.6521174064501</v>
      </c>
    </row>
    <row r="103" spans="1:37" x14ac:dyDescent="0.3">
      <c r="A103">
        <v>101</v>
      </c>
      <c r="B103">
        <v>204</v>
      </c>
      <c r="C103" t="s">
        <v>91</v>
      </c>
      <c r="D103">
        <v>5.4164957894515003E-2</v>
      </c>
      <c r="E103">
        <v>6656</v>
      </c>
      <c r="F103">
        <v>6656</v>
      </c>
      <c r="G103">
        <v>1</v>
      </c>
      <c r="H103">
        <v>4.39162499019882</v>
      </c>
      <c r="I103">
        <v>5.9055347768591497</v>
      </c>
      <c r="J103">
        <v>-1.1620905357390201</v>
      </c>
      <c r="K103" t="b">
        <v>1</v>
      </c>
      <c r="L103">
        <v>22.12</v>
      </c>
      <c r="M103" t="s">
        <v>92</v>
      </c>
      <c r="N103">
        <v>7.0570649752556003</v>
      </c>
      <c r="O103">
        <v>3.9750000000000001</v>
      </c>
      <c r="P103">
        <v>1.345</v>
      </c>
      <c r="Q103" t="s">
        <v>754</v>
      </c>
      <c r="S103">
        <v>0</v>
      </c>
      <c r="T103">
        <v>9430</v>
      </c>
      <c r="U103">
        <v>6656</v>
      </c>
      <c r="V103">
        <v>149</v>
      </c>
      <c r="W103">
        <v>6656</v>
      </c>
      <c r="X103">
        <v>1</v>
      </c>
      <c r="Y103">
        <v>0.27785274544009497</v>
      </c>
      <c r="Z103">
        <v>22.12</v>
      </c>
      <c r="AA103">
        <v>426.2</v>
      </c>
      <c r="AB103" t="s">
        <v>94</v>
      </c>
      <c r="AC103">
        <v>4.703125</v>
      </c>
      <c r="AE103">
        <v>5</v>
      </c>
      <c r="AF103">
        <v>22.125</v>
      </c>
      <c r="AG103">
        <v>8.0234375</v>
      </c>
      <c r="AH103">
        <f t="shared" si="5"/>
        <v>14.1015625</v>
      </c>
      <c r="AI103">
        <f t="shared" si="6"/>
        <v>2.7575462512171374</v>
      </c>
      <c r="AJ103">
        <f t="shared" si="7"/>
        <v>0.3128315113612245</v>
      </c>
      <c r="AK103">
        <f t="shared" si="8"/>
        <v>70.72497237803006</v>
      </c>
    </row>
    <row r="104" spans="1:37" x14ac:dyDescent="0.3">
      <c r="A104">
        <v>102</v>
      </c>
      <c r="B104">
        <v>205</v>
      </c>
      <c r="C104" t="s">
        <v>91</v>
      </c>
      <c r="D104">
        <v>5.3648762272094197E-2</v>
      </c>
      <c r="E104">
        <v>6656</v>
      </c>
      <c r="F104">
        <v>6656</v>
      </c>
      <c r="G104">
        <v>1</v>
      </c>
      <c r="H104">
        <v>3.9571462021222499</v>
      </c>
      <c r="I104">
        <v>5.788872080839</v>
      </c>
      <c r="J104">
        <v>-1.1596795595237901</v>
      </c>
      <c r="K104" t="b">
        <v>1</v>
      </c>
      <c r="L104">
        <v>29.06</v>
      </c>
      <c r="M104" t="s">
        <v>92</v>
      </c>
      <c r="N104">
        <v>6.6843897660628304</v>
      </c>
      <c r="O104">
        <v>3.9750000000000001</v>
      </c>
      <c r="P104">
        <v>1.4630000000000001</v>
      </c>
      <c r="Q104" t="s">
        <v>755</v>
      </c>
      <c r="S104">
        <v>0</v>
      </c>
      <c r="T104">
        <v>9430</v>
      </c>
      <c r="U104">
        <v>6656</v>
      </c>
      <c r="V104">
        <v>208</v>
      </c>
      <c r="W104">
        <v>6656</v>
      </c>
      <c r="X104">
        <v>1</v>
      </c>
      <c r="Y104">
        <v>0.20504119732298801</v>
      </c>
      <c r="Z104">
        <v>29.06</v>
      </c>
      <c r="AA104">
        <v>324.5</v>
      </c>
      <c r="AB104" t="s">
        <v>94</v>
      </c>
      <c r="AC104">
        <v>5.390625</v>
      </c>
      <c r="AE104">
        <v>6</v>
      </c>
      <c r="AF104">
        <v>29.0625</v>
      </c>
      <c r="AG104">
        <v>7.09765625</v>
      </c>
      <c r="AH104">
        <f t="shared" si="5"/>
        <v>21.96484375</v>
      </c>
      <c r="AI104">
        <f t="shared" si="6"/>
        <v>4.0946615299944966</v>
      </c>
      <c r="AJ104">
        <f t="shared" si="7"/>
        <v>0.31358665064012131</v>
      </c>
      <c r="AK104">
        <f t="shared" si="8"/>
        <v>92.677733381427458</v>
      </c>
    </row>
    <row r="105" spans="1:37" x14ac:dyDescent="0.3">
      <c r="A105">
        <v>103</v>
      </c>
      <c r="B105">
        <v>208</v>
      </c>
      <c r="C105" t="s">
        <v>91</v>
      </c>
      <c r="D105">
        <v>1.4290137178879199E-2</v>
      </c>
      <c r="E105">
        <v>6656</v>
      </c>
      <c r="F105">
        <v>17920</v>
      </c>
      <c r="G105">
        <v>2.6923076923076898</v>
      </c>
      <c r="H105">
        <v>3.4037076222588101</v>
      </c>
      <c r="I105">
        <v>8.3630159937531108</v>
      </c>
      <c r="J105">
        <v>-1.1878076153681001</v>
      </c>
      <c r="K105" t="b">
        <v>1</v>
      </c>
      <c r="L105">
        <v>287</v>
      </c>
      <c r="M105" t="s">
        <v>92</v>
      </c>
      <c r="N105">
        <v>8.4314286533226497</v>
      </c>
      <c r="O105">
        <v>4.5430000000000001</v>
      </c>
      <c r="P105">
        <v>2.4569999999999999</v>
      </c>
      <c r="Q105" t="s">
        <v>756</v>
      </c>
      <c r="S105">
        <v>0</v>
      </c>
      <c r="T105">
        <v>35040</v>
      </c>
      <c r="U105">
        <v>6656</v>
      </c>
      <c r="V105">
        <v>690</v>
      </c>
      <c r="W105">
        <v>6656</v>
      </c>
      <c r="X105">
        <v>1</v>
      </c>
      <c r="Y105">
        <v>9.1507585282370602E-2</v>
      </c>
      <c r="Z105">
        <v>287</v>
      </c>
      <c r="AA105">
        <v>122.06</v>
      </c>
      <c r="AB105" t="s">
        <v>94</v>
      </c>
      <c r="AC105">
        <v>16.9375</v>
      </c>
      <c r="AE105">
        <v>0</v>
      </c>
      <c r="AF105">
        <v>287</v>
      </c>
      <c r="AG105">
        <v>10.640625</v>
      </c>
      <c r="AH105">
        <f t="shared" si="5"/>
        <v>276.359375</v>
      </c>
      <c r="AI105">
        <f t="shared" si="6"/>
        <v>26.972099853157122</v>
      </c>
      <c r="AJ105">
        <f t="shared" si="7"/>
        <v>0.30488896575275354</v>
      </c>
      <c r="AK105">
        <f t="shared" si="8"/>
        <v>941.32629329963879</v>
      </c>
    </row>
    <row r="106" spans="1:37" x14ac:dyDescent="0.3">
      <c r="A106">
        <v>104</v>
      </c>
      <c r="B106">
        <v>209</v>
      </c>
      <c r="C106" t="s">
        <v>91</v>
      </c>
      <c r="D106">
        <v>3.5044630894612003E-2</v>
      </c>
      <c r="E106">
        <v>6656</v>
      </c>
      <c r="F106">
        <v>17920</v>
      </c>
      <c r="G106">
        <v>2.6923076923076898</v>
      </c>
      <c r="H106">
        <v>4.5121469247471602</v>
      </c>
      <c r="I106">
        <v>7.7905036747587699</v>
      </c>
      <c r="J106">
        <v>-1.1958442027521901</v>
      </c>
      <c r="K106" t="b">
        <v>1</v>
      </c>
      <c r="L106">
        <v>53.3</v>
      </c>
      <c r="M106" t="s">
        <v>92</v>
      </c>
      <c r="N106">
        <v>8.6074172761877197</v>
      </c>
      <c r="O106">
        <v>4.5270000000000001</v>
      </c>
      <c r="P106">
        <v>1.7270000000000001</v>
      </c>
      <c r="Q106" t="s">
        <v>758</v>
      </c>
      <c r="S106">
        <v>0</v>
      </c>
      <c r="T106">
        <v>33820</v>
      </c>
      <c r="U106">
        <v>6656</v>
      </c>
      <c r="V106">
        <v>455</v>
      </c>
      <c r="W106">
        <v>6656</v>
      </c>
      <c r="X106">
        <v>1</v>
      </c>
      <c r="Y106">
        <v>0.16465198744398599</v>
      </c>
      <c r="Z106">
        <v>53.3</v>
      </c>
      <c r="AA106">
        <v>634.5</v>
      </c>
      <c r="AB106" t="s">
        <v>94</v>
      </c>
      <c r="AC106">
        <v>7.30078125</v>
      </c>
      <c r="AE106">
        <v>0</v>
      </c>
      <c r="AF106">
        <v>53.3125</v>
      </c>
      <c r="AG106">
        <v>12.2109375</v>
      </c>
      <c r="AH106">
        <f t="shared" si="5"/>
        <v>41.1015625</v>
      </c>
      <c r="AI106">
        <f t="shared" si="6"/>
        <v>4.3659628918746005</v>
      </c>
      <c r="AJ106">
        <f t="shared" si="7"/>
        <v>0.30244851850584425</v>
      </c>
      <c r="AK106">
        <f t="shared" si="8"/>
        <v>176.26966818476856</v>
      </c>
    </row>
    <row r="107" spans="1:37" x14ac:dyDescent="0.3">
      <c r="A107">
        <v>105</v>
      </c>
      <c r="B107">
        <v>210</v>
      </c>
      <c r="C107" t="s">
        <v>91</v>
      </c>
      <c r="D107">
        <v>3.6817854890190398E-2</v>
      </c>
      <c r="E107">
        <v>6656</v>
      </c>
      <c r="F107">
        <v>17920</v>
      </c>
      <c r="G107">
        <v>2.6923076923076898</v>
      </c>
      <c r="H107">
        <v>3.2636339070055498</v>
      </c>
      <c r="I107">
        <v>5.9057750289856399</v>
      </c>
      <c r="J107">
        <v>-1.18861127410651</v>
      </c>
      <c r="K107" t="b">
        <v>1</v>
      </c>
      <c r="L107">
        <v>64.5</v>
      </c>
      <c r="M107" t="s">
        <v>92</v>
      </c>
      <c r="N107">
        <v>7.2017698499270004</v>
      </c>
      <c r="O107">
        <v>4.516</v>
      </c>
      <c r="P107">
        <v>1.81</v>
      </c>
      <c r="Q107" t="s">
        <v>757</v>
      </c>
      <c r="R107" t="s">
        <v>1941</v>
      </c>
      <c r="S107">
        <v>0</v>
      </c>
      <c r="T107">
        <v>32830</v>
      </c>
      <c r="U107">
        <v>6656</v>
      </c>
      <c r="V107">
        <v>873</v>
      </c>
      <c r="W107">
        <v>6656</v>
      </c>
      <c r="X107">
        <v>1</v>
      </c>
      <c r="Y107">
        <v>7.6612400224817398E-2</v>
      </c>
      <c r="Z107">
        <v>64.5</v>
      </c>
      <c r="AA107">
        <v>509</v>
      </c>
      <c r="AB107" t="s">
        <v>94</v>
      </c>
      <c r="AC107">
        <v>8.03125</v>
      </c>
      <c r="AE107">
        <v>0</v>
      </c>
      <c r="AF107">
        <v>64.5</v>
      </c>
      <c r="AG107">
        <v>9.109375</v>
      </c>
      <c r="AH107">
        <f t="shared" si="5"/>
        <v>55.390625</v>
      </c>
      <c r="AI107">
        <f t="shared" si="6"/>
        <v>7.0806174957118353</v>
      </c>
      <c r="AJ107">
        <f t="shared" si="7"/>
        <v>0.30464403750372798</v>
      </c>
      <c r="AK107">
        <f t="shared" si="8"/>
        <v>211.72250909132171</v>
      </c>
    </row>
    <row r="108" spans="1:37" x14ac:dyDescent="0.3">
      <c r="A108">
        <v>106</v>
      </c>
      <c r="B108">
        <v>216</v>
      </c>
      <c r="C108" t="s">
        <v>91</v>
      </c>
      <c r="D108">
        <v>3.4777619590119803E-2</v>
      </c>
      <c r="E108">
        <v>6656</v>
      </c>
      <c r="F108">
        <v>6656</v>
      </c>
      <c r="G108">
        <v>1</v>
      </c>
      <c r="H108">
        <v>2.8562422773162202</v>
      </c>
      <c r="I108">
        <v>7.0959769077074899</v>
      </c>
      <c r="J108">
        <v>-1.1291405274642601</v>
      </c>
      <c r="K108" t="b">
        <v>1</v>
      </c>
      <c r="L108">
        <v>304.5</v>
      </c>
      <c r="M108" t="s">
        <v>92</v>
      </c>
      <c r="N108">
        <v>7.23894513239751</v>
      </c>
      <c r="O108">
        <v>4.22</v>
      </c>
      <c r="P108">
        <v>2.484</v>
      </c>
      <c r="Q108" t="s">
        <v>759</v>
      </c>
      <c r="S108">
        <v>0</v>
      </c>
      <c r="T108">
        <v>16540</v>
      </c>
      <c r="U108">
        <v>6656</v>
      </c>
      <c r="V108">
        <v>247</v>
      </c>
      <c r="W108">
        <v>6656</v>
      </c>
      <c r="X108">
        <v>1</v>
      </c>
      <c r="Y108">
        <v>0.118109867744777</v>
      </c>
      <c r="Z108">
        <v>304.5</v>
      </c>
      <c r="AA108">
        <v>54.34</v>
      </c>
      <c r="AB108" t="s">
        <v>94</v>
      </c>
      <c r="AC108">
        <v>17.453125</v>
      </c>
      <c r="AE108">
        <v>10</v>
      </c>
      <c r="AF108">
        <v>304.5</v>
      </c>
      <c r="AG108">
        <v>12.5546875</v>
      </c>
      <c r="AH108">
        <f t="shared" si="5"/>
        <v>291.9453125</v>
      </c>
      <c r="AI108">
        <f t="shared" si="6"/>
        <v>24.253889234598631</v>
      </c>
      <c r="AJ108">
        <f t="shared" si="7"/>
        <v>0.32331101397967649</v>
      </c>
      <c r="AK108">
        <f t="shared" si="8"/>
        <v>941.81758997898237</v>
      </c>
    </row>
    <row r="109" spans="1:37" x14ac:dyDescent="0.3">
      <c r="A109">
        <v>107</v>
      </c>
      <c r="B109">
        <v>217</v>
      </c>
      <c r="C109" t="s">
        <v>91</v>
      </c>
      <c r="D109">
        <v>1.1914672579206699E-2</v>
      </c>
      <c r="E109">
        <v>6656</v>
      </c>
      <c r="F109">
        <v>6656</v>
      </c>
      <c r="G109">
        <v>1</v>
      </c>
      <c r="H109">
        <v>2.75780045221599</v>
      </c>
      <c r="I109">
        <v>7.1745902389681699</v>
      </c>
      <c r="J109">
        <v>-1.12512223377222</v>
      </c>
      <c r="K109" t="b">
        <v>1</v>
      </c>
      <c r="L109">
        <v>398.8</v>
      </c>
      <c r="M109" t="s">
        <v>92</v>
      </c>
      <c r="N109">
        <v>7.2929232286778003</v>
      </c>
      <c r="O109">
        <v>4.2300000000000004</v>
      </c>
      <c r="P109">
        <v>2.6019999999999999</v>
      </c>
      <c r="Q109" t="s">
        <v>760</v>
      </c>
      <c r="S109">
        <v>0</v>
      </c>
      <c r="T109">
        <v>17000</v>
      </c>
      <c r="U109">
        <v>6656</v>
      </c>
      <c r="V109">
        <v>326</v>
      </c>
      <c r="W109">
        <v>6656</v>
      </c>
      <c r="X109">
        <v>1</v>
      </c>
      <c r="Y109">
        <v>9.7355562824711903E-2</v>
      </c>
      <c r="Z109">
        <v>398.8</v>
      </c>
      <c r="AA109">
        <v>42.62</v>
      </c>
      <c r="AB109" t="s">
        <v>94</v>
      </c>
      <c r="AC109">
        <v>19.96875</v>
      </c>
      <c r="AE109">
        <v>10</v>
      </c>
      <c r="AF109">
        <v>398.75</v>
      </c>
      <c r="AG109">
        <v>10.3125</v>
      </c>
      <c r="AH109">
        <f t="shared" si="5"/>
        <v>388.4375</v>
      </c>
      <c r="AI109">
        <f t="shared" si="6"/>
        <v>38.666666666666664</v>
      </c>
      <c r="AJ109">
        <f t="shared" si="7"/>
        <v>0.32461278628783685</v>
      </c>
      <c r="AK109">
        <f t="shared" si="8"/>
        <v>1228.3866096587615</v>
      </c>
    </row>
    <row r="110" spans="1:37" x14ac:dyDescent="0.3">
      <c r="A110">
        <v>108</v>
      </c>
      <c r="B110">
        <v>218</v>
      </c>
      <c r="C110" t="s">
        <v>91</v>
      </c>
      <c r="D110">
        <v>4.5022438284267101E-2</v>
      </c>
      <c r="E110">
        <v>6656</v>
      </c>
      <c r="F110">
        <v>6656</v>
      </c>
      <c r="G110">
        <v>1</v>
      </c>
      <c r="H110">
        <v>3.79449057301141</v>
      </c>
      <c r="I110">
        <v>4.9765633198772701</v>
      </c>
      <c r="J110">
        <v>-1.1669124881694699</v>
      </c>
      <c r="K110" t="b">
        <v>1</v>
      </c>
      <c r="L110">
        <v>20.5</v>
      </c>
      <c r="M110" t="s">
        <v>92</v>
      </c>
      <c r="N110">
        <v>6.2971761382064297</v>
      </c>
      <c r="O110">
        <v>3.9980000000000002</v>
      </c>
      <c r="P110">
        <v>1.3120000000000001</v>
      </c>
      <c r="Q110" t="s">
        <v>761</v>
      </c>
      <c r="S110">
        <v>0</v>
      </c>
      <c r="T110">
        <v>9950</v>
      </c>
      <c r="U110">
        <v>6656</v>
      </c>
      <c r="V110">
        <v>407</v>
      </c>
      <c r="W110">
        <v>6656</v>
      </c>
      <c r="X110">
        <v>1</v>
      </c>
      <c r="Y110">
        <v>0.138517755030171</v>
      </c>
      <c r="Z110">
        <v>20.5</v>
      </c>
      <c r="AA110">
        <v>485.5</v>
      </c>
      <c r="AB110" t="s">
        <v>94</v>
      </c>
      <c r="AC110">
        <v>4.52734375</v>
      </c>
      <c r="AE110">
        <v>4</v>
      </c>
      <c r="AF110">
        <v>20.5</v>
      </c>
      <c r="AG110">
        <v>5.16796875</v>
      </c>
      <c r="AH110">
        <f t="shared" si="5"/>
        <v>15.33203125</v>
      </c>
      <c r="AI110">
        <f t="shared" si="6"/>
        <v>3.9667422524565383</v>
      </c>
      <c r="AJ110">
        <f t="shared" si="7"/>
        <v>0.3113266837141162</v>
      </c>
      <c r="AK110">
        <f t="shared" si="8"/>
        <v>65.847230810529098</v>
      </c>
    </row>
    <row r="111" spans="1:37" x14ac:dyDescent="0.3">
      <c r="A111">
        <v>109</v>
      </c>
      <c r="B111">
        <v>219</v>
      </c>
      <c r="C111" t="s">
        <v>91</v>
      </c>
      <c r="D111">
        <v>4.4313067291827199E-2</v>
      </c>
      <c r="E111">
        <v>6656</v>
      </c>
      <c r="F111">
        <v>6656</v>
      </c>
      <c r="G111">
        <v>1</v>
      </c>
      <c r="H111">
        <v>7.2037082453891399</v>
      </c>
      <c r="I111">
        <v>10.8759110814176</v>
      </c>
      <c r="J111">
        <v>-1.16530517069265</v>
      </c>
      <c r="K111" t="b">
        <v>1</v>
      </c>
      <c r="L111">
        <v>32.299999999999997</v>
      </c>
      <c r="M111" t="s">
        <v>92</v>
      </c>
      <c r="N111">
        <v>10.950167350698001</v>
      </c>
      <c r="O111">
        <v>4</v>
      </c>
      <c r="P111">
        <v>1.51</v>
      </c>
      <c r="Q111" t="s">
        <v>762</v>
      </c>
      <c r="S111">
        <v>0</v>
      </c>
      <c r="T111">
        <v>9990</v>
      </c>
      <c r="U111">
        <v>6656</v>
      </c>
      <c r="V111">
        <v>27</v>
      </c>
      <c r="W111">
        <v>6656</v>
      </c>
      <c r="X111">
        <v>1</v>
      </c>
      <c r="Y111">
        <v>1.1939042084831</v>
      </c>
      <c r="Z111">
        <v>32.299999999999997</v>
      </c>
      <c r="AA111">
        <v>309.2</v>
      </c>
      <c r="AB111" t="s">
        <v>94</v>
      </c>
      <c r="AC111">
        <v>5.68359375</v>
      </c>
      <c r="AD111" t="s">
        <v>98</v>
      </c>
      <c r="AE111">
        <v>5</v>
      </c>
      <c r="AF111">
        <v>32.3125</v>
      </c>
      <c r="AG111">
        <v>13.2578125</v>
      </c>
      <c r="AH111">
        <f t="shared" si="5"/>
        <v>19.0546875</v>
      </c>
      <c r="AI111">
        <f t="shared" si="6"/>
        <v>2.4372421921037124</v>
      </c>
      <c r="AJ111">
        <f t="shared" si="7"/>
        <v>0.31182748690089007</v>
      </c>
      <c r="AK111">
        <f t="shared" si="8"/>
        <v>103.62300104182306</v>
      </c>
    </row>
    <row r="112" spans="1:37" x14ac:dyDescent="0.3">
      <c r="A112">
        <v>110</v>
      </c>
      <c r="B112">
        <v>222</v>
      </c>
      <c r="C112" t="s">
        <v>91</v>
      </c>
      <c r="D112">
        <v>1.1952350546041801E-2</v>
      </c>
      <c r="E112">
        <v>6656</v>
      </c>
      <c r="F112">
        <v>17920</v>
      </c>
      <c r="G112">
        <v>2.6923076923076898</v>
      </c>
      <c r="H112">
        <v>3.4531925425476699</v>
      </c>
      <c r="I112">
        <v>8.7476381400084708</v>
      </c>
      <c r="J112">
        <v>-1.18620029789128</v>
      </c>
      <c r="K112" t="b">
        <v>1</v>
      </c>
      <c r="L112">
        <v>341.8</v>
      </c>
      <c r="M112" t="s">
        <v>92</v>
      </c>
      <c r="N112">
        <v>8.7873300065401292</v>
      </c>
      <c r="O112">
        <v>4.5469999999999997</v>
      </c>
      <c r="P112">
        <v>2.5329999999999999</v>
      </c>
      <c r="Q112" t="s">
        <v>763</v>
      </c>
      <c r="S112">
        <v>0</v>
      </c>
      <c r="T112">
        <v>35200</v>
      </c>
      <c r="U112">
        <v>6656</v>
      </c>
      <c r="V112">
        <v>442</v>
      </c>
      <c r="W112">
        <v>6656</v>
      </c>
      <c r="X112">
        <v>1</v>
      </c>
      <c r="Y112">
        <v>0.116686469831146</v>
      </c>
      <c r="Z112">
        <v>341.8</v>
      </c>
      <c r="AA112">
        <v>103</v>
      </c>
      <c r="AB112" t="s">
        <v>94</v>
      </c>
      <c r="AC112">
        <v>18.484375</v>
      </c>
      <c r="AE112">
        <v>0</v>
      </c>
      <c r="AF112">
        <v>341.75</v>
      </c>
      <c r="AG112">
        <v>13.0703125</v>
      </c>
      <c r="AH112">
        <f t="shared" si="5"/>
        <v>328.6796875</v>
      </c>
      <c r="AI112">
        <f t="shared" si="6"/>
        <v>26.147041243275552</v>
      </c>
      <c r="AJ112">
        <f t="shared" si="7"/>
        <v>0.30537941316265621</v>
      </c>
      <c r="AK112">
        <f t="shared" si="8"/>
        <v>1119.0996683786655</v>
      </c>
    </row>
    <row r="113" spans="1:37" x14ac:dyDescent="0.3">
      <c r="A113">
        <v>111</v>
      </c>
      <c r="B113">
        <v>223</v>
      </c>
      <c r="C113" t="s">
        <v>91</v>
      </c>
      <c r="D113">
        <v>3.8841354776382203E-2</v>
      </c>
      <c r="E113">
        <v>6656</v>
      </c>
      <c r="F113">
        <v>17920</v>
      </c>
      <c r="G113">
        <v>2.6923076923076898</v>
      </c>
      <c r="H113">
        <v>4.4487182033359796</v>
      </c>
      <c r="I113">
        <v>7.9677238133966704</v>
      </c>
      <c r="J113">
        <v>-1.1950405440137799</v>
      </c>
      <c r="K113" t="b">
        <v>1</v>
      </c>
      <c r="L113">
        <v>61.78</v>
      </c>
      <c r="M113" t="s">
        <v>92</v>
      </c>
      <c r="N113">
        <v>8.6056713286096294</v>
      </c>
      <c r="O113">
        <v>4.53</v>
      </c>
      <c r="P113">
        <v>1.7909999999999999</v>
      </c>
      <c r="Q113" t="s">
        <v>765</v>
      </c>
      <c r="S113">
        <v>0</v>
      </c>
      <c r="T113">
        <v>33900</v>
      </c>
      <c r="U113">
        <v>6656</v>
      </c>
      <c r="V113">
        <v>438</v>
      </c>
      <c r="W113">
        <v>6656</v>
      </c>
      <c r="X113">
        <v>1</v>
      </c>
      <c r="Y113">
        <v>0.16478612987208999</v>
      </c>
      <c r="Z113">
        <v>61.78</v>
      </c>
      <c r="AA113">
        <v>548.5</v>
      </c>
      <c r="AB113" t="s">
        <v>94</v>
      </c>
      <c r="AC113">
        <v>7.859375</v>
      </c>
      <c r="AE113">
        <v>0</v>
      </c>
      <c r="AF113">
        <v>61.78125</v>
      </c>
      <c r="AG113">
        <v>12.609375</v>
      </c>
      <c r="AH113">
        <f t="shared" si="5"/>
        <v>49.171875</v>
      </c>
      <c r="AI113">
        <f t="shared" si="6"/>
        <v>4.8996282527881041</v>
      </c>
      <c r="AJ113">
        <f t="shared" si="7"/>
        <v>0.30269168159764487</v>
      </c>
      <c r="AK113">
        <f t="shared" si="8"/>
        <v>204.10620362578439</v>
      </c>
    </row>
    <row r="114" spans="1:37" x14ac:dyDescent="0.3">
      <c r="A114">
        <v>112</v>
      </c>
      <c r="B114">
        <v>224</v>
      </c>
      <c r="C114" t="s">
        <v>91</v>
      </c>
      <c r="D114">
        <v>4.0564135918405297E-2</v>
      </c>
      <c r="E114">
        <v>6656</v>
      </c>
      <c r="F114">
        <v>17920</v>
      </c>
      <c r="G114">
        <v>2.6923076923076898</v>
      </c>
      <c r="H114">
        <v>3.39470623538109</v>
      </c>
      <c r="I114">
        <v>6.0401901961565896</v>
      </c>
      <c r="J114">
        <v>-1.19102225032173</v>
      </c>
      <c r="K114" t="b">
        <v>1</v>
      </c>
      <c r="L114">
        <v>60.2</v>
      </c>
      <c r="M114" t="s">
        <v>92</v>
      </c>
      <c r="N114">
        <v>7.2864025847406602</v>
      </c>
      <c r="O114">
        <v>4.516</v>
      </c>
      <c r="P114">
        <v>1.7789999999999999</v>
      </c>
      <c r="Q114" t="s">
        <v>764</v>
      </c>
      <c r="R114" t="s">
        <v>1941</v>
      </c>
      <c r="S114">
        <v>0</v>
      </c>
      <c r="T114">
        <v>32800</v>
      </c>
      <c r="U114">
        <v>6656</v>
      </c>
      <c r="V114">
        <v>931</v>
      </c>
      <c r="W114">
        <v>6656</v>
      </c>
      <c r="X114">
        <v>1</v>
      </c>
      <c r="Y114">
        <v>7.8483326913480506E-2</v>
      </c>
      <c r="Z114">
        <v>60.2</v>
      </c>
      <c r="AA114">
        <v>545</v>
      </c>
      <c r="AB114" t="s">
        <v>94</v>
      </c>
      <c r="AC114">
        <v>7.7578125</v>
      </c>
      <c r="AE114">
        <v>0</v>
      </c>
      <c r="AF114">
        <v>60.1875</v>
      </c>
      <c r="AG114">
        <v>8.8515625</v>
      </c>
      <c r="AH114">
        <f t="shared" si="5"/>
        <v>51.3359375</v>
      </c>
      <c r="AI114">
        <f t="shared" si="6"/>
        <v>6.7996469549867609</v>
      </c>
      <c r="AJ114">
        <f t="shared" si="7"/>
        <v>0.30391043268244416</v>
      </c>
      <c r="AK114">
        <f t="shared" si="8"/>
        <v>198.04354680673265</v>
      </c>
    </row>
    <row r="115" spans="1:37" x14ac:dyDescent="0.3">
      <c r="A115">
        <v>113</v>
      </c>
      <c r="B115">
        <v>230</v>
      </c>
      <c r="C115" t="s">
        <v>91</v>
      </c>
      <c r="D115">
        <v>2.5805023490492799E-2</v>
      </c>
      <c r="E115">
        <v>6656</v>
      </c>
      <c r="F115">
        <v>6656</v>
      </c>
      <c r="G115">
        <v>1</v>
      </c>
      <c r="H115">
        <v>2.75421151631702</v>
      </c>
      <c r="I115">
        <v>6.79945968090765</v>
      </c>
      <c r="J115">
        <v>-1.1315515036794901</v>
      </c>
      <c r="K115" t="b">
        <v>1</v>
      </c>
      <c r="L115">
        <v>293.8</v>
      </c>
      <c r="M115" t="s">
        <v>92</v>
      </c>
      <c r="N115">
        <v>6.9651952757061499</v>
      </c>
      <c r="O115">
        <v>4.2069999999999999</v>
      </c>
      <c r="P115">
        <v>2.4689999999999999</v>
      </c>
      <c r="Q115" t="s">
        <v>766</v>
      </c>
      <c r="S115">
        <v>0</v>
      </c>
      <c r="T115">
        <v>16060</v>
      </c>
      <c r="U115">
        <v>6656</v>
      </c>
      <c r="V115">
        <v>378</v>
      </c>
      <c r="W115">
        <v>6656</v>
      </c>
      <c r="X115">
        <v>1</v>
      </c>
      <c r="Y115">
        <v>9.0226904503265898E-2</v>
      </c>
      <c r="Z115">
        <v>293.8</v>
      </c>
      <c r="AA115">
        <v>54.7</v>
      </c>
      <c r="AB115" t="s">
        <v>94</v>
      </c>
      <c r="AC115">
        <v>17.140625</v>
      </c>
      <c r="AE115">
        <v>8</v>
      </c>
      <c r="AF115">
        <v>293.75</v>
      </c>
      <c r="AG115">
        <v>9.0390625</v>
      </c>
      <c r="AH115">
        <f t="shared" si="5"/>
        <v>284.7109375</v>
      </c>
      <c r="AI115">
        <f t="shared" si="6"/>
        <v>32.497839239412272</v>
      </c>
      <c r="AJ115">
        <f t="shared" si="7"/>
        <v>0.32253245773227995</v>
      </c>
      <c r="AK115">
        <f t="shared" si="8"/>
        <v>910.76105042373433</v>
      </c>
    </row>
    <row r="116" spans="1:37" x14ac:dyDescent="0.3">
      <c r="A116">
        <v>114</v>
      </c>
      <c r="B116">
        <v>231</v>
      </c>
      <c r="C116" t="s">
        <v>91</v>
      </c>
      <c r="D116">
        <v>1.0234650853835001E-2</v>
      </c>
      <c r="E116">
        <v>6656</v>
      </c>
      <c r="F116">
        <v>6656</v>
      </c>
      <c r="G116">
        <v>1</v>
      </c>
      <c r="H116">
        <v>2.76702535892248</v>
      </c>
      <c r="I116">
        <v>7.1175242142595998</v>
      </c>
      <c r="J116">
        <v>-1.1291405274642601</v>
      </c>
      <c r="K116" t="b">
        <v>1</v>
      </c>
      <c r="L116">
        <v>373.5</v>
      </c>
      <c r="M116" t="s">
        <v>92</v>
      </c>
      <c r="N116">
        <v>7.2375255196688499</v>
      </c>
      <c r="O116">
        <v>4.22</v>
      </c>
      <c r="P116">
        <v>2.5720000000000001</v>
      </c>
      <c r="Q116" t="s">
        <v>767</v>
      </c>
      <c r="S116">
        <v>0</v>
      </c>
      <c r="T116">
        <v>16480</v>
      </c>
      <c r="U116">
        <v>6656</v>
      </c>
      <c r="V116">
        <v>387</v>
      </c>
      <c r="W116">
        <v>6656</v>
      </c>
      <c r="X116">
        <v>1</v>
      </c>
      <c r="Y116">
        <v>8.9822946992378902E-2</v>
      </c>
      <c r="Z116">
        <v>373.5</v>
      </c>
      <c r="AA116">
        <v>44.12</v>
      </c>
      <c r="AB116" t="s">
        <v>94</v>
      </c>
      <c r="AC116">
        <v>19.328125</v>
      </c>
      <c r="AE116">
        <v>8</v>
      </c>
      <c r="AF116">
        <v>373.5</v>
      </c>
      <c r="AG116">
        <v>8.828125</v>
      </c>
      <c r="AH116">
        <f t="shared" si="5"/>
        <v>364.671875</v>
      </c>
      <c r="AI116">
        <f t="shared" si="6"/>
        <v>42.30796460176991</v>
      </c>
      <c r="AJ116">
        <f t="shared" si="7"/>
        <v>0.32331101397967649</v>
      </c>
      <c r="AK116">
        <f t="shared" si="8"/>
        <v>1155.2343837673232</v>
      </c>
    </row>
    <row r="117" spans="1:37" x14ac:dyDescent="0.3">
      <c r="A117">
        <v>115</v>
      </c>
      <c r="B117">
        <v>232</v>
      </c>
      <c r="C117" t="s">
        <v>91</v>
      </c>
      <c r="D117">
        <v>5.8646169928240399E-2</v>
      </c>
      <c r="E117">
        <v>6656</v>
      </c>
      <c r="F117">
        <v>6656</v>
      </c>
      <c r="G117">
        <v>1</v>
      </c>
      <c r="H117">
        <v>4.2902192573373696</v>
      </c>
      <c r="I117">
        <v>5.26222205782787</v>
      </c>
      <c r="J117">
        <v>-1.1693234643846999</v>
      </c>
      <c r="K117" t="b">
        <v>1</v>
      </c>
      <c r="L117">
        <v>16.86</v>
      </c>
      <c r="M117" t="s">
        <v>92</v>
      </c>
      <c r="N117">
        <v>6.6648680608347703</v>
      </c>
      <c r="O117">
        <v>4.01</v>
      </c>
      <c r="P117">
        <v>1.2270000000000001</v>
      </c>
      <c r="Q117" t="s">
        <v>768</v>
      </c>
      <c r="S117">
        <v>0</v>
      </c>
      <c r="T117">
        <v>10260</v>
      </c>
      <c r="U117">
        <v>6656</v>
      </c>
      <c r="V117">
        <v>388</v>
      </c>
      <c r="W117">
        <v>6656</v>
      </c>
      <c r="X117">
        <v>1</v>
      </c>
      <c r="Y117">
        <v>0.16703557526931401</v>
      </c>
      <c r="Z117">
        <v>16.86</v>
      </c>
      <c r="AA117">
        <v>608.5</v>
      </c>
      <c r="AB117" t="s">
        <v>94</v>
      </c>
      <c r="AC117">
        <v>4.10546875</v>
      </c>
      <c r="AE117">
        <v>5</v>
      </c>
      <c r="AF117">
        <v>16.859375</v>
      </c>
      <c r="AG117">
        <v>5.50390625</v>
      </c>
      <c r="AH117">
        <f t="shared" si="5"/>
        <v>11.35546875</v>
      </c>
      <c r="AI117">
        <f t="shared" si="6"/>
        <v>3.063165365507452</v>
      </c>
      <c r="AJ117">
        <f t="shared" si="7"/>
        <v>0.3105769865986257</v>
      </c>
      <c r="AK117">
        <f t="shared" si="8"/>
        <v>54.284044624942609</v>
      </c>
    </row>
    <row r="118" spans="1:37" x14ac:dyDescent="0.3">
      <c r="A118">
        <v>116</v>
      </c>
      <c r="B118">
        <v>233</v>
      </c>
      <c r="C118" t="s">
        <v>91</v>
      </c>
      <c r="D118">
        <v>3.9897457259117898E-2</v>
      </c>
      <c r="E118">
        <v>6656</v>
      </c>
      <c r="F118">
        <v>6656</v>
      </c>
      <c r="G118">
        <v>1</v>
      </c>
      <c r="H118">
        <v>7.3422219242861804</v>
      </c>
      <c r="I118">
        <v>11.4005203707178</v>
      </c>
      <c r="J118">
        <v>-1.16610882943106</v>
      </c>
      <c r="K118" t="b">
        <v>1</v>
      </c>
      <c r="L118">
        <v>35.700000000000003</v>
      </c>
      <c r="M118" t="s">
        <v>92</v>
      </c>
      <c r="N118">
        <v>11.4215396940013</v>
      </c>
      <c r="O118">
        <v>4.008</v>
      </c>
      <c r="P118">
        <v>1.5529999999999999</v>
      </c>
      <c r="Q118" t="s">
        <v>769</v>
      </c>
      <c r="S118">
        <v>0</v>
      </c>
      <c r="T118">
        <v>10160</v>
      </c>
      <c r="U118">
        <v>6656</v>
      </c>
      <c r="V118">
        <v>28</v>
      </c>
      <c r="W118">
        <v>6656</v>
      </c>
      <c r="X118">
        <v>1</v>
      </c>
      <c r="Y118">
        <v>1.1985672836601899</v>
      </c>
      <c r="Z118">
        <v>35.700000000000003</v>
      </c>
      <c r="AA118">
        <v>284.8</v>
      </c>
      <c r="AB118" t="s">
        <v>94</v>
      </c>
      <c r="AC118">
        <v>5.97265625</v>
      </c>
      <c r="AD118" t="s">
        <v>98</v>
      </c>
      <c r="AE118">
        <v>5</v>
      </c>
      <c r="AF118">
        <v>35.6875</v>
      </c>
      <c r="AG118">
        <v>12.5234375</v>
      </c>
      <c r="AH118">
        <f t="shared" si="5"/>
        <v>23.1640625</v>
      </c>
      <c r="AI118">
        <f t="shared" si="6"/>
        <v>2.8496568933250157</v>
      </c>
      <c r="AJ118">
        <f t="shared" si="7"/>
        <v>0.31157698468879425</v>
      </c>
      <c r="AK118">
        <f t="shared" si="8"/>
        <v>114.53830595236352</v>
      </c>
    </row>
    <row r="119" spans="1:37" x14ac:dyDescent="0.3">
      <c r="A119">
        <v>117</v>
      </c>
      <c r="B119">
        <v>236</v>
      </c>
      <c r="C119" t="s">
        <v>91</v>
      </c>
      <c r="D119">
        <v>1.8786446659469599E-2</v>
      </c>
      <c r="E119">
        <v>6656</v>
      </c>
      <c r="F119">
        <v>17920</v>
      </c>
      <c r="G119">
        <v>2.6923076923076898</v>
      </c>
      <c r="H119">
        <v>3.47638551070261</v>
      </c>
      <c r="I119">
        <v>8.5891165449976601</v>
      </c>
      <c r="J119">
        <v>-1.1870039566296899</v>
      </c>
      <c r="K119" t="b">
        <v>1</v>
      </c>
      <c r="L119">
        <v>296</v>
      </c>
      <c r="M119" t="s">
        <v>92</v>
      </c>
      <c r="N119">
        <v>8.6400911307284503</v>
      </c>
      <c r="O119">
        <v>4.5430000000000001</v>
      </c>
      <c r="P119">
        <v>2.4700000000000002</v>
      </c>
      <c r="Q119" t="s">
        <v>770</v>
      </c>
      <c r="S119">
        <v>0</v>
      </c>
      <c r="T119">
        <v>35000</v>
      </c>
      <c r="U119">
        <v>6656</v>
      </c>
      <c r="V119">
        <v>531</v>
      </c>
      <c r="W119">
        <v>6656</v>
      </c>
      <c r="X119">
        <v>1</v>
      </c>
      <c r="Y119">
        <v>0.107465977602354</v>
      </c>
      <c r="Z119">
        <v>296</v>
      </c>
      <c r="AA119">
        <v>118.25</v>
      </c>
      <c r="AB119" t="s">
        <v>94</v>
      </c>
      <c r="AC119">
        <v>17.203125</v>
      </c>
      <c r="AE119">
        <v>0</v>
      </c>
      <c r="AF119">
        <v>296</v>
      </c>
      <c r="AG119">
        <v>12.1015625</v>
      </c>
      <c r="AH119">
        <f t="shared" si="5"/>
        <v>283.8984375</v>
      </c>
      <c r="AI119">
        <f t="shared" si="6"/>
        <v>24.459651387992253</v>
      </c>
      <c r="AJ119">
        <f t="shared" si="7"/>
        <v>0.30513409091962351</v>
      </c>
      <c r="AK119">
        <f t="shared" si="8"/>
        <v>970.06532147196378</v>
      </c>
    </row>
    <row r="120" spans="1:37" x14ac:dyDescent="0.3">
      <c r="A120">
        <v>118</v>
      </c>
      <c r="B120">
        <v>237</v>
      </c>
      <c r="C120" t="s">
        <v>91</v>
      </c>
      <c r="D120">
        <v>4.28954200879893E-2</v>
      </c>
      <c r="E120">
        <v>6656</v>
      </c>
      <c r="F120">
        <v>17920</v>
      </c>
      <c r="G120">
        <v>2.6923076923076898</v>
      </c>
      <c r="H120">
        <v>6.1493426610026498</v>
      </c>
      <c r="I120">
        <v>10.9595218323533</v>
      </c>
      <c r="J120">
        <v>-1.1950405440137799</v>
      </c>
      <c r="K120" t="b">
        <v>1</v>
      </c>
      <c r="L120">
        <v>60.6</v>
      </c>
      <c r="M120" t="s">
        <v>92</v>
      </c>
      <c r="N120">
        <v>11.227304299798201</v>
      </c>
      <c r="O120">
        <v>4.5350000000000001</v>
      </c>
      <c r="P120">
        <v>1.782</v>
      </c>
      <c r="Q120" t="s">
        <v>772</v>
      </c>
      <c r="S120">
        <v>0</v>
      </c>
      <c r="T120">
        <v>34240</v>
      </c>
      <c r="U120">
        <v>6656</v>
      </c>
      <c r="V120">
        <v>71</v>
      </c>
      <c r="W120">
        <v>6656</v>
      </c>
      <c r="X120">
        <v>1</v>
      </c>
      <c r="Y120">
        <v>0.61111454218330796</v>
      </c>
      <c r="Z120">
        <v>60.6</v>
      </c>
      <c r="AA120">
        <v>565</v>
      </c>
      <c r="AB120" t="s">
        <v>94</v>
      </c>
      <c r="AC120">
        <v>7.78515625</v>
      </c>
      <c r="AD120" t="s">
        <v>98</v>
      </c>
      <c r="AE120">
        <v>0</v>
      </c>
      <c r="AF120">
        <v>60.59375</v>
      </c>
      <c r="AG120">
        <v>21.96875</v>
      </c>
      <c r="AH120">
        <f t="shared" si="5"/>
        <v>38.625</v>
      </c>
      <c r="AI120">
        <f t="shared" si="6"/>
        <v>2.7581792318634424</v>
      </c>
      <c r="AJ120">
        <f t="shared" si="7"/>
        <v>0.30269168159764487</v>
      </c>
      <c r="AK120">
        <f t="shared" si="8"/>
        <v>200.18306971694281</v>
      </c>
    </row>
    <row r="121" spans="1:37" x14ac:dyDescent="0.3">
      <c r="A121">
        <v>119</v>
      </c>
      <c r="B121">
        <v>238</v>
      </c>
      <c r="C121" t="s">
        <v>91</v>
      </c>
      <c r="D121">
        <v>3.6845451859785099E-2</v>
      </c>
      <c r="E121">
        <v>6656</v>
      </c>
      <c r="F121">
        <v>17920</v>
      </c>
      <c r="G121">
        <v>2.6923076923076898</v>
      </c>
      <c r="H121">
        <v>3.2881474914817601</v>
      </c>
      <c r="I121">
        <v>5.94692300217209</v>
      </c>
      <c r="J121">
        <v>-1.1902185915833201</v>
      </c>
      <c r="K121" t="b">
        <v>1</v>
      </c>
      <c r="L121">
        <v>64.400000000000006</v>
      </c>
      <c r="M121" t="s">
        <v>92</v>
      </c>
      <c r="N121">
        <v>7.2266026280902702</v>
      </c>
      <c r="O121">
        <v>4.5199999999999996</v>
      </c>
      <c r="P121">
        <v>1.8089999999999999</v>
      </c>
      <c r="Q121" t="s">
        <v>771</v>
      </c>
      <c r="R121" t="s">
        <v>1941</v>
      </c>
      <c r="S121">
        <v>0</v>
      </c>
      <c r="T121">
        <v>33020</v>
      </c>
      <c r="U121">
        <v>6656</v>
      </c>
      <c r="V121">
        <v>919</v>
      </c>
      <c r="W121">
        <v>6656</v>
      </c>
      <c r="X121">
        <v>1</v>
      </c>
      <c r="Y121">
        <v>7.5479021166916696E-2</v>
      </c>
      <c r="Z121">
        <v>64.400000000000006</v>
      </c>
      <c r="AA121">
        <v>513</v>
      </c>
      <c r="AB121" t="s">
        <v>94</v>
      </c>
      <c r="AC121">
        <v>8.0234375</v>
      </c>
      <c r="AE121">
        <v>0</v>
      </c>
      <c r="AF121">
        <v>64.375</v>
      </c>
      <c r="AG121">
        <v>8.8984375</v>
      </c>
      <c r="AH121">
        <f t="shared" si="5"/>
        <v>55.4765625</v>
      </c>
      <c r="AI121">
        <f t="shared" si="6"/>
        <v>7.2344161545215098</v>
      </c>
      <c r="AJ121">
        <f t="shared" si="7"/>
        <v>0.30415477112657535</v>
      </c>
      <c r="AK121">
        <f t="shared" si="8"/>
        <v>211.65211303954874</v>
      </c>
    </row>
    <row r="122" spans="1:37" x14ac:dyDescent="0.3">
      <c r="A122">
        <v>120</v>
      </c>
      <c r="B122">
        <v>244</v>
      </c>
      <c r="C122" t="s">
        <v>91</v>
      </c>
      <c r="D122">
        <v>2.63605986988024E-2</v>
      </c>
      <c r="E122">
        <v>6656</v>
      </c>
      <c r="F122">
        <v>6656</v>
      </c>
      <c r="G122">
        <v>1</v>
      </c>
      <c r="H122">
        <v>2.7959118740007698</v>
      </c>
      <c r="I122">
        <v>7.0225442772753901</v>
      </c>
      <c r="J122">
        <v>-1.1307478449410799</v>
      </c>
      <c r="K122" t="b">
        <v>1</v>
      </c>
      <c r="L122">
        <v>324.5</v>
      </c>
      <c r="M122" t="s">
        <v>92</v>
      </c>
      <c r="N122">
        <v>7.1298365316156502</v>
      </c>
      <c r="O122">
        <v>4.1900000000000004</v>
      </c>
      <c r="P122">
        <v>2.512</v>
      </c>
      <c r="Q122" t="s">
        <v>773</v>
      </c>
      <c r="S122">
        <v>0</v>
      </c>
      <c r="T122">
        <v>15590</v>
      </c>
      <c r="U122">
        <v>6656</v>
      </c>
      <c r="V122">
        <v>371</v>
      </c>
      <c r="W122">
        <v>6656</v>
      </c>
      <c r="X122">
        <v>1</v>
      </c>
      <c r="Y122">
        <v>9.3239098770637005E-2</v>
      </c>
      <c r="Z122">
        <v>324.5</v>
      </c>
      <c r="AA122">
        <v>48.06</v>
      </c>
      <c r="AB122" t="s">
        <v>94</v>
      </c>
      <c r="AC122">
        <v>18.015625</v>
      </c>
      <c r="AE122">
        <v>13</v>
      </c>
      <c r="AF122">
        <v>324.5</v>
      </c>
      <c r="AG122">
        <v>8.9921875</v>
      </c>
      <c r="AH122">
        <f t="shared" si="5"/>
        <v>315.5078125</v>
      </c>
      <c r="AI122">
        <f t="shared" si="6"/>
        <v>36.086880973066897</v>
      </c>
      <c r="AJ122">
        <f t="shared" si="7"/>
        <v>0.32279176794485986</v>
      </c>
      <c r="AK122">
        <f t="shared" si="8"/>
        <v>1005.2920558229104</v>
      </c>
    </row>
    <row r="123" spans="1:37" x14ac:dyDescent="0.3">
      <c r="A123">
        <v>121</v>
      </c>
      <c r="B123">
        <v>245</v>
      </c>
      <c r="C123" t="s">
        <v>91</v>
      </c>
      <c r="D123">
        <v>1.1655512384979701E-2</v>
      </c>
      <c r="E123">
        <v>6656</v>
      </c>
      <c r="F123">
        <v>6656</v>
      </c>
      <c r="G123">
        <v>1</v>
      </c>
      <c r="H123">
        <v>2.8041272354088398</v>
      </c>
      <c r="I123">
        <v>7.27320501684168</v>
      </c>
      <c r="J123">
        <v>-1.12753320998744</v>
      </c>
      <c r="K123" t="b">
        <v>1</v>
      </c>
      <c r="L123">
        <v>392.5</v>
      </c>
      <c r="M123" t="s">
        <v>92</v>
      </c>
      <c r="N123">
        <v>7.3656935445992398</v>
      </c>
      <c r="O123">
        <v>4.2069999999999999</v>
      </c>
      <c r="P123">
        <v>2.5939999999999999</v>
      </c>
      <c r="Q123" t="s">
        <v>774</v>
      </c>
      <c r="S123">
        <v>0</v>
      </c>
      <c r="T123">
        <v>16180</v>
      </c>
      <c r="U123">
        <v>6656</v>
      </c>
      <c r="V123">
        <v>386</v>
      </c>
      <c r="W123">
        <v>6656</v>
      </c>
      <c r="X123">
        <v>1</v>
      </c>
      <c r="Y123">
        <v>9.18276584918917E-2</v>
      </c>
      <c r="Z123">
        <v>392.5</v>
      </c>
      <c r="AA123">
        <v>41.22</v>
      </c>
      <c r="AB123" t="s">
        <v>94</v>
      </c>
      <c r="AC123">
        <v>19.8125</v>
      </c>
      <c r="AE123">
        <v>14</v>
      </c>
      <c r="AF123">
        <v>392.5</v>
      </c>
      <c r="AG123">
        <v>8.875</v>
      </c>
      <c r="AH123">
        <f t="shared" si="5"/>
        <v>383.625</v>
      </c>
      <c r="AI123">
        <f t="shared" si="6"/>
        <v>44.225352112676056</v>
      </c>
      <c r="AJ123">
        <f t="shared" si="7"/>
        <v>0.32383109527880732</v>
      </c>
      <c r="AK123">
        <f t="shared" si="8"/>
        <v>1212.0516087624974</v>
      </c>
    </row>
    <row r="124" spans="1:37" x14ac:dyDescent="0.3">
      <c r="A124">
        <v>122</v>
      </c>
      <c r="B124">
        <v>246</v>
      </c>
      <c r="C124" t="s">
        <v>91</v>
      </c>
      <c r="D124">
        <v>4.77157202261674E-2</v>
      </c>
      <c r="E124">
        <v>6656</v>
      </c>
      <c r="F124">
        <v>6656</v>
      </c>
      <c r="G124">
        <v>1</v>
      </c>
      <c r="H124">
        <v>4.5545985389624004</v>
      </c>
      <c r="I124">
        <v>5.9334320810310901</v>
      </c>
      <c r="J124">
        <v>-1.16851980564629</v>
      </c>
      <c r="K124" t="b">
        <v>1</v>
      </c>
      <c r="L124">
        <v>20.079999999999998</v>
      </c>
      <c r="M124" t="s">
        <v>92</v>
      </c>
      <c r="N124">
        <v>7.0199648600853699</v>
      </c>
      <c r="O124">
        <v>4.008</v>
      </c>
      <c r="P124">
        <v>1.3029999999999999</v>
      </c>
      <c r="Q124" t="s">
        <v>775</v>
      </c>
      <c r="S124">
        <v>0</v>
      </c>
      <c r="T124">
        <v>10216</v>
      </c>
      <c r="U124">
        <v>6656</v>
      </c>
      <c r="V124">
        <v>253</v>
      </c>
      <c r="W124">
        <v>6656</v>
      </c>
      <c r="X124">
        <v>1</v>
      </c>
      <c r="Y124">
        <v>0.22347569544653101</v>
      </c>
      <c r="Z124">
        <v>20.079999999999998</v>
      </c>
      <c r="AA124">
        <v>508.8</v>
      </c>
      <c r="AB124" t="s">
        <v>94</v>
      </c>
      <c r="AC124">
        <v>4.48046875</v>
      </c>
      <c r="AE124">
        <v>4</v>
      </c>
      <c r="AF124">
        <v>20.078125</v>
      </c>
      <c r="AG124">
        <v>6.37890625</v>
      </c>
      <c r="AH124">
        <f t="shared" si="5"/>
        <v>13.69921875</v>
      </c>
      <c r="AI124">
        <f t="shared" si="6"/>
        <v>3.1475811390079609</v>
      </c>
      <c r="AJ124">
        <f t="shared" si="7"/>
        <v>0.31082668483049841</v>
      </c>
      <c r="AK124">
        <f t="shared" si="8"/>
        <v>64.595885681273174</v>
      </c>
    </row>
    <row r="125" spans="1:37" x14ac:dyDescent="0.3">
      <c r="A125">
        <v>123</v>
      </c>
      <c r="B125">
        <v>247</v>
      </c>
      <c r="C125" t="s">
        <v>91</v>
      </c>
      <c r="D125">
        <v>3.0779783123028401E-2</v>
      </c>
      <c r="E125">
        <v>6656</v>
      </c>
      <c r="F125">
        <v>6656</v>
      </c>
      <c r="G125">
        <v>1</v>
      </c>
      <c r="H125">
        <v>4.12407248109814</v>
      </c>
      <c r="I125">
        <v>6.2988763285522298</v>
      </c>
      <c r="J125">
        <v>-1.16610882943106</v>
      </c>
      <c r="K125" t="b">
        <v>1</v>
      </c>
      <c r="L125">
        <v>33.659999999999997</v>
      </c>
      <c r="M125" t="s">
        <v>92</v>
      </c>
      <c r="N125">
        <v>6.8371748728678599</v>
      </c>
      <c r="O125">
        <v>4.0039999999999996</v>
      </c>
      <c r="P125">
        <v>1.5269999999999999</v>
      </c>
      <c r="Q125" t="s">
        <v>776</v>
      </c>
      <c r="S125">
        <v>0</v>
      </c>
      <c r="T125">
        <v>10056</v>
      </c>
      <c r="U125">
        <v>6656</v>
      </c>
      <c r="V125">
        <v>263</v>
      </c>
      <c r="W125">
        <v>6656</v>
      </c>
      <c r="X125">
        <v>1</v>
      </c>
      <c r="Y125">
        <v>0.19263856172756899</v>
      </c>
      <c r="Z125">
        <v>33.659999999999997</v>
      </c>
      <c r="AA125">
        <v>298.8</v>
      </c>
      <c r="AB125" t="s">
        <v>94</v>
      </c>
      <c r="AC125">
        <v>5.80078125</v>
      </c>
      <c r="AE125">
        <v>5</v>
      </c>
      <c r="AF125">
        <v>33.65625</v>
      </c>
      <c r="AG125">
        <v>6.30078125</v>
      </c>
      <c r="AH125">
        <f t="shared" si="5"/>
        <v>27.35546875</v>
      </c>
      <c r="AI125">
        <f t="shared" si="6"/>
        <v>5.3415995040297579</v>
      </c>
      <c r="AJ125">
        <f t="shared" si="7"/>
        <v>0.31157698468879425</v>
      </c>
      <c r="AK125">
        <f t="shared" si="8"/>
        <v>108.0190503596283</v>
      </c>
    </row>
    <row r="126" spans="1:37" x14ac:dyDescent="0.3">
      <c r="A126">
        <v>124</v>
      </c>
      <c r="B126">
        <v>250</v>
      </c>
      <c r="C126" t="s">
        <v>91</v>
      </c>
      <c r="D126">
        <v>2.0988149976591101E-2</v>
      </c>
      <c r="E126">
        <v>6656</v>
      </c>
      <c r="F126">
        <v>17920</v>
      </c>
      <c r="G126">
        <v>2.6923076923076898</v>
      </c>
      <c r="H126">
        <v>3.5985973846771602</v>
      </c>
      <c r="I126">
        <v>8.8348377198031098</v>
      </c>
      <c r="J126">
        <v>-1.18861127410651</v>
      </c>
      <c r="K126" t="b">
        <v>1</v>
      </c>
      <c r="L126">
        <v>285.8</v>
      </c>
      <c r="M126" t="s">
        <v>92</v>
      </c>
      <c r="N126">
        <v>8.8698706789512691</v>
      </c>
      <c r="O126">
        <v>4.54</v>
      </c>
      <c r="P126">
        <v>2.4550000000000001</v>
      </c>
      <c r="Q126" t="s">
        <v>777</v>
      </c>
      <c r="S126">
        <v>0</v>
      </c>
      <c r="T126">
        <v>34700</v>
      </c>
      <c r="U126">
        <v>6656</v>
      </c>
      <c r="V126">
        <v>567</v>
      </c>
      <c r="W126">
        <v>6656</v>
      </c>
      <c r="X126">
        <v>1</v>
      </c>
      <c r="Y126">
        <v>0.109130832340295</v>
      </c>
      <c r="Z126">
        <v>285.8</v>
      </c>
      <c r="AA126">
        <v>121.4</v>
      </c>
      <c r="AB126" t="s">
        <v>94</v>
      </c>
      <c r="AC126">
        <v>16.90625</v>
      </c>
      <c r="AE126">
        <v>0</v>
      </c>
      <c r="AF126">
        <v>285.75</v>
      </c>
      <c r="AG126">
        <v>11.6171875</v>
      </c>
      <c r="AH126">
        <f t="shared" si="5"/>
        <v>274.1328125</v>
      </c>
      <c r="AI126">
        <f t="shared" si="6"/>
        <v>24.597175521183591</v>
      </c>
      <c r="AJ126">
        <f t="shared" si="7"/>
        <v>0.30464403750372798</v>
      </c>
      <c r="AK126">
        <f t="shared" si="8"/>
        <v>937.97995306736709</v>
      </c>
    </row>
    <row r="127" spans="1:37" x14ac:dyDescent="0.3">
      <c r="A127">
        <v>125</v>
      </c>
      <c r="B127">
        <v>251</v>
      </c>
      <c r="C127" t="s">
        <v>91</v>
      </c>
      <c r="D127">
        <v>4.4128462601915101E-2</v>
      </c>
      <c r="E127">
        <v>6656</v>
      </c>
      <c r="F127">
        <v>17920</v>
      </c>
      <c r="G127">
        <v>2.6923076923076898</v>
      </c>
      <c r="H127">
        <v>5.7258013376763897</v>
      </c>
      <c r="I127">
        <v>10.104026383966</v>
      </c>
      <c r="J127">
        <v>-1.1958442027521901</v>
      </c>
      <c r="K127" t="b">
        <v>1</v>
      </c>
      <c r="L127">
        <v>58.2</v>
      </c>
      <c r="M127" t="s">
        <v>92</v>
      </c>
      <c r="N127">
        <v>10.4507818326157</v>
      </c>
      <c r="O127">
        <v>4.5350000000000001</v>
      </c>
      <c r="P127">
        <v>1.7649999999999999</v>
      </c>
      <c r="Q127" t="s">
        <v>779</v>
      </c>
      <c r="S127">
        <v>0</v>
      </c>
      <c r="T127">
        <v>34400</v>
      </c>
      <c r="U127">
        <v>6656</v>
      </c>
      <c r="V127">
        <v>122</v>
      </c>
      <c r="W127">
        <v>6656</v>
      </c>
      <c r="X127">
        <v>1</v>
      </c>
      <c r="Y127">
        <v>0.42785394975526397</v>
      </c>
      <c r="Z127">
        <v>58.2</v>
      </c>
      <c r="AA127">
        <v>591</v>
      </c>
      <c r="AB127" t="s">
        <v>94</v>
      </c>
      <c r="AC127">
        <v>7.62890625</v>
      </c>
      <c r="AE127">
        <v>0</v>
      </c>
      <c r="AF127">
        <v>58.1875</v>
      </c>
      <c r="AG127">
        <v>18.53125</v>
      </c>
      <c r="AH127">
        <f t="shared" si="5"/>
        <v>39.65625</v>
      </c>
      <c r="AI127">
        <f t="shared" si="6"/>
        <v>3.1399662731871838</v>
      </c>
      <c r="AJ127">
        <f t="shared" si="7"/>
        <v>0.30244851850584425</v>
      </c>
      <c r="AK127">
        <f t="shared" si="8"/>
        <v>192.38811381010495</v>
      </c>
    </row>
    <row r="128" spans="1:37" x14ac:dyDescent="0.3">
      <c r="A128">
        <v>126</v>
      </c>
      <c r="B128">
        <v>252</v>
      </c>
      <c r="C128" t="s">
        <v>91</v>
      </c>
      <c r="D128">
        <v>2.9831266271942099E-2</v>
      </c>
      <c r="E128">
        <v>6656</v>
      </c>
      <c r="F128">
        <v>17920</v>
      </c>
      <c r="G128">
        <v>2.6923076923076898</v>
      </c>
      <c r="H128">
        <v>3.3052774502307498</v>
      </c>
      <c r="I128">
        <v>6.0521437687330701</v>
      </c>
      <c r="J128">
        <v>-1.18861127410651</v>
      </c>
      <c r="K128" t="b">
        <v>1</v>
      </c>
      <c r="L128">
        <v>67.8</v>
      </c>
      <c r="M128" t="s">
        <v>92</v>
      </c>
      <c r="N128">
        <v>7.3415206728986604</v>
      </c>
      <c r="O128">
        <v>4.5229999999999997</v>
      </c>
      <c r="P128">
        <v>1.831</v>
      </c>
      <c r="Q128" t="s">
        <v>778</v>
      </c>
      <c r="R128" t="s">
        <v>1941</v>
      </c>
      <c r="S128">
        <v>0</v>
      </c>
      <c r="T128">
        <v>33250</v>
      </c>
      <c r="U128">
        <v>6656</v>
      </c>
      <c r="V128">
        <v>666</v>
      </c>
      <c r="W128">
        <v>6656</v>
      </c>
      <c r="X128">
        <v>1</v>
      </c>
      <c r="Y128">
        <v>8.9327686746232496E-2</v>
      </c>
      <c r="Z128">
        <v>67.8</v>
      </c>
      <c r="AA128">
        <v>490.2</v>
      </c>
      <c r="AB128" t="s">
        <v>94</v>
      </c>
      <c r="AC128">
        <v>8.234375</v>
      </c>
      <c r="AE128">
        <v>0</v>
      </c>
      <c r="AF128">
        <v>67.8125</v>
      </c>
      <c r="AG128">
        <v>10.4140625</v>
      </c>
      <c r="AH128">
        <f t="shared" si="5"/>
        <v>57.3984375</v>
      </c>
      <c r="AI128">
        <f t="shared" si="6"/>
        <v>6.5116279069767442</v>
      </c>
      <c r="AJ128">
        <f t="shared" si="7"/>
        <v>0.30464403750372798</v>
      </c>
      <c r="AK128">
        <f t="shared" si="8"/>
        <v>222.59585500395741</v>
      </c>
    </row>
    <row r="129" spans="1:37" x14ac:dyDescent="0.3">
      <c r="A129">
        <v>127</v>
      </c>
      <c r="B129">
        <v>258</v>
      </c>
      <c r="C129" t="s">
        <v>91</v>
      </c>
      <c r="D129">
        <v>3.4541849640080599E-2</v>
      </c>
      <c r="E129">
        <v>6656</v>
      </c>
      <c r="F129">
        <v>6656</v>
      </c>
      <c r="G129">
        <v>1</v>
      </c>
      <c r="H129">
        <v>2.7052060418595598</v>
      </c>
      <c r="I129">
        <v>6.7630151046489102</v>
      </c>
      <c r="J129">
        <v>-1.1259258925106299</v>
      </c>
      <c r="K129" t="b">
        <v>1</v>
      </c>
      <c r="L129">
        <v>316.2</v>
      </c>
      <c r="M129" t="s">
        <v>92</v>
      </c>
      <c r="N129">
        <v>6.9327447292763598</v>
      </c>
      <c r="O129">
        <v>4.2030000000000003</v>
      </c>
      <c r="P129">
        <v>2.5</v>
      </c>
      <c r="Q129" t="s">
        <v>780</v>
      </c>
      <c r="S129">
        <v>0</v>
      </c>
      <c r="T129">
        <v>15900</v>
      </c>
      <c r="U129">
        <v>6656</v>
      </c>
      <c r="V129">
        <v>338</v>
      </c>
      <c r="W129">
        <v>6656</v>
      </c>
      <c r="X129">
        <v>1</v>
      </c>
      <c r="Y129">
        <v>9.2750981193782306E-2</v>
      </c>
      <c r="Z129">
        <v>316.2</v>
      </c>
      <c r="AA129">
        <v>50.28</v>
      </c>
      <c r="AB129" t="s">
        <v>94</v>
      </c>
      <c r="AC129">
        <v>17.78125</v>
      </c>
      <c r="AE129">
        <v>11</v>
      </c>
      <c r="AF129">
        <v>316.25</v>
      </c>
      <c r="AG129">
        <v>9.8046875</v>
      </c>
      <c r="AH129">
        <f t="shared" si="5"/>
        <v>306.4453125</v>
      </c>
      <c r="AI129">
        <f t="shared" si="6"/>
        <v>32.254980079681275</v>
      </c>
      <c r="AJ129">
        <f t="shared" si="7"/>
        <v>0.32435201318586354</v>
      </c>
      <c r="AK129">
        <f t="shared" si="8"/>
        <v>975.02092524019315</v>
      </c>
    </row>
    <row r="130" spans="1:37" x14ac:dyDescent="0.3">
      <c r="A130">
        <v>128</v>
      </c>
      <c r="B130">
        <v>259</v>
      </c>
      <c r="C130" t="s">
        <v>91</v>
      </c>
      <c r="D130">
        <v>1.1419957980626901E-2</v>
      </c>
      <c r="E130">
        <v>6656</v>
      </c>
      <c r="F130">
        <v>6656</v>
      </c>
      <c r="G130">
        <v>1</v>
      </c>
      <c r="H130">
        <v>2.6883084230691998</v>
      </c>
      <c r="I130">
        <v>7.0358072010014299</v>
      </c>
      <c r="J130">
        <v>-1.12271125755699</v>
      </c>
      <c r="K130" t="b">
        <v>1</v>
      </c>
      <c r="L130">
        <v>413.2</v>
      </c>
      <c r="M130" t="s">
        <v>92</v>
      </c>
      <c r="N130">
        <v>7.1605064296791197</v>
      </c>
      <c r="O130">
        <v>4.22</v>
      </c>
      <c r="P130">
        <v>2.617</v>
      </c>
      <c r="Q130" t="s">
        <v>781</v>
      </c>
      <c r="S130">
        <v>0</v>
      </c>
      <c r="T130">
        <v>16560</v>
      </c>
      <c r="U130">
        <v>6656</v>
      </c>
      <c r="V130">
        <v>381</v>
      </c>
      <c r="W130">
        <v>6656</v>
      </c>
      <c r="X130">
        <v>1</v>
      </c>
      <c r="Y130">
        <v>8.6494660697355702E-2</v>
      </c>
      <c r="Z130">
        <v>413.2</v>
      </c>
      <c r="AA130">
        <v>40.06</v>
      </c>
      <c r="AB130" t="s">
        <v>94</v>
      </c>
      <c r="AC130">
        <v>20.328125</v>
      </c>
      <c r="AE130">
        <v>12</v>
      </c>
      <c r="AF130">
        <v>413.25</v>
      </c>
      <c r="AG130">
        <v>8.9921875</v>
      </c>
      <c r="AH130">
        <f t="shared" si="5"/>
        <v>404.2578125</v>
      </c>
      <c r="AI130">
        <f t="shared" si="6"/>
        <v>45.956559513466551</v>
      </c>
      <c r="AJ130">
        <f t="shared" si="7"/>
        <v>0.32539636420903628</v>
      </c>
      <c r="AK130">
        <f t="shared" si="8"/>
        <v>1269.9896048455112</v>
      </c>
    </row>
    <row r="131" spans="1:37" x14ac:dyDescent="0.3">
      <c r="A131">
        <v>129</v>
      </c>
      <c r="B131">
        <v>260</v>
      </c>
      <c r="C131" t="s">
        <v>91</v>
      </c>
      <c r="D131">
        <v>6.4924254169246104E-2</v>
      </c>
      <c r="E131">
        <v>6656</v>
      </c>
      <c r="F131">
        <v>6656</v>
      </c>
      <c r="G131">
        <v>1</v>
      </c>
      <c r="H131">
        <v>3.8996467377036499</v>
      </c>
      <c r="I131">
        <v>4.8060099443183599</v>
      </c>
      <c r="J131">
        <v>-1.1677161469078801</v>
      </c>
      <c r="K131" t="b">
        <v>1</v>
      </c>
      <c r="L131">
        <v>17.079999999999998</v>
      </c>
      <c r="M131" t="s">
        <v>92</v>
      </c>
      <c r="N131">
        <v>6.33942339962889</v>
      </c>
      <c r="O131">
        <v>4.008</v>
      </c>
      <c r="P131">
        <v>1.232</v>
      </c>
      <c r="Q131" t="s">
        <v>782</v>
      </c>
      <c r="S131">
        <v>0</v>
      </c>
      <c r="T131">
        <v>10136</v>
      </c>
      <c r="U131">
        <v>6656</v>
      </c>
      <c r="V131">
        <v>442</v>
      </c>
      <c r="W131">
        <v>6656</v>
      </c>
      <c r="X131">
        <v>1</v>
      </c>
      <c r="Y131">
        <v>0.13792213033089401</v>
      </c>
      <c r="Z131">
        <v>17.079999999999998</v>
      </c>
      <c r="AA131">
        <v>593.5</v>
      </c>
      <c r="AB131" t="s">
        <v>94</v>
      </c>
      <c r="AC131">
        <v>4.1328125</v>
      </c>
      <c r="AE131">
        <v>5</v>
      </c>
      <c r="AF131">
        <v>17.078125</v>
      </c>
      <c r="AG131">
        <v>5.16015625</v>
      </c>
      <c r="AH131">
        <f t="shared" ref="AH131:AH194" si="9">AF131-AG131</f>
        <v>11.91796875</v>
      </c>
      <c r="AI131">
        <f t="shared" ref="AI131:AI194" si="10">AF131/AG131</f>
        <v>3.3096139288417867</v>
      </c>
      <c r="AJ131">
        <f t="shared" ref="AJ131:AJ194" si="11">EXP(J131)</f>
        <v>0.31107658381519465</v>
      </c>
      <c r="AK131">
        <f t="shared" ref="AK131:AK194" si="12">AF131/AJ131</f>
        <v>54.900066056228219</v>
      </c>
    </row>
    <row r="132" spans="1:37" x14ac:dyDescent="0.3">
      <c r="A132">
        <v>130</v>
      </c>
      <c r="B132">
        <v>261</v>
      </c>
      <c r="C132" t="s">
        <v>91</v>
      </c>
      <c r="D132">
        <v>4.8331227338960198E-2</v>
      </c>
      <c r="E132">
        <v>6656</v>
      </c>
      <c r="F132">
        <v>6656</v>
      </c>
      <c r="G132">
        <v>1</v>
      </c>
      <c r="H132">
        <v>3.99990221524595</v>
      </c>
      <c r="I132">
        <v>5.7537655889231303</v>
      </c>
      <c r="J132">
        <v>-1.16369785321584</v>
      </c>
      <c r="K132" t="b">
        <v>1</v>
      </c>
      <c r="L132">
        <v>27.44</v>
      </c>
      <c r="M132" t="s">
        <v>92</v>
      </c>
      <c r="N132">
        <v>6.6535006127067202</v>
      </c>
      <c r="O132">
        <v>4.0039999999999996</v>
      </c>
      <c r="P132">
        <v>1.4379999999999999</v>
      </c>
      <c r="Q132" t="s">
        <v>783</v>
      </c>
      <c r="S132">
        <v>0</v>
      </c>
      <c r="T132">
        <v>10100</v>
      </c>
      <c r="U132">
        <v>6656</v>
      </c>
      <c r="V132">
        <v>284</v>
      </c>
      <c r="W132">
        <v>6656</v>
      </c>
      <c r="X132">
        <v>1</v>
      </c>
      <c r="Y132">
        <v>0.17801144627144999</v>
      </c>
      <c r="Z132">
        <v>27.44</v>
      </c>
      <c r="AA132">
        <v>368</v>
      </c>
      <c r="AB132" t="s">
        <v>94</v>
      </c>
      <c r="AC132">
        <v>5.23828125</v>
      </c>
      <c r="AE132">
        <v>5</v>
      </c>
      <c r="AF132">
        <v>27.4375</v>
      </c>
      <c r="AG132">
        <v>6.37890625</v>
      </c>
      <c r="AH132">
        <f t="shared" si="9"/>
        <v>21.05859375</v>
      </c>
      <c r="AI132">
        <f t="shared" si="10"/>
        <v>4.3012859767299449</v>
      </c>
      <c r="AJ132">
        <f t="shared" si="11"/>
        <v>0.31232909568462702</v>
      </c>
      <c r="AK132">
        <f t="shared" si="12"/>
        <v>87.848043551167891</v>
      </c>
    </row>
    <row r="133" spans="1:37" x14ac:dyDescent="0.3">
      <c r="A133">
        <v>131</v>
      </c>
      <c r="B133">
        <v>264</v>
      </c>
      <c r="C133" t="s">
        <v>91</v>
      </c>
      <c r="D133">
        <v>1.0335443692191399E-2</v>
      </c>
      <c r="E133">
        <v>6656</v>
      </c>
      <c r="F133">
        <v>17920</v>
      </c>
      <c r="G133">
        <v>2.6923076923076898</v>
      </c>
      <c r="H133">
        <v>3.6033511196960801</v>
      </c>
      <c r="I133">
        <v>8.9379998476836402</v>
      </c>
      <c r="J133">
        <v>-1.18861127410651</v>
      </c>
      <c r="K133" t="b">
        <v>1</v>
      </c>
      <c r="L133">
        <v>303</v>
      </c>
      <c r="M133" t="s">
        <v>92</v>
      </c>
      <c r="N133">
        <v>8.9709995475501803</v>
      </c>
      <c r="O133">
        <v>4.54</v>
      </c>
      <c r="P133">
        <v>2.48</v>
      </c>
      <c r="Q133" t="s">
        <v>784</v>
      </c>
      <c r="S133">
        <v>0</v>
      </c>
      <c r="T133">
        <v>34660</v>
      </c>
      <c r="U133">
        <v>6656</v>
      </c>
      <c r="V133">
        <v>479</v>
      </c>
      <c r="W133">
        <v>6656</v>
      </c>
      <c r="X133">
        <v>1</v>
      </c>
      <c r="Y133">
        <v>0.118950148787206</v>
      </c>
      <c r="Z133">
        <v>303</v>
      </c>
      <c r="AA133">
        <v>114.4</v>
      </c>
      <c r="AB133" t="s">
        <v>94</v>
      </c>
      <c r="AC133">
        <v>17.40625</v>
      </c>
      <c r="AE133">
        <v>0</v>
      </c>
      <c r="AF133">
        <v>303</v>
      </c>
      <c r="AG133">
        <v>12.28125</v>
      </c>
      <c r="AH133">
        <f t="shared" si="9"/>
        <v>290.71875</v>
      </c>
      <c r="AI133">
        <f t="shared" si="10"/>
        <v>24.671755725190838</v>
      </c>
      <c r="AJ133">
        <f t="shared" si="11"/>
        <v>0.30464403750372798</v>
      </c>
      <c r="AK133">
        <f t="shared" si="12"/>
        <v>994.60341480109264</v>
      </c>
    </row>
    <row r="134" spans="1:37" x14ac:dyDescent="0.3">
      <c r="A134">
        <v>132</v>
      </c>
      <c r="B134">
        <v>265</v>
      </c>
      <c r="C134" t="s">
        <v>91</v>
      </c>
      <c r="D134">
        <v>3.3098819098620898E-2</v>
      </c>
      <c r="E134">
        <v>6656</v>
      </c>
      <c r="F134">
        <v>17920</v>
      </c>
      <c r="G134">
        <v>2.6923076923076898</v>
      </c>
      <c r="H134">
        <v>4.6723759232088504</v>
      </c>
      <c r="I134">
        <v>8.4641184937035394</v>
      </c>
      <c r="J134">
        <v>-1.19664786149059</v>
      </c>
      <c r="K134" t="b">
        <v>1</v>
      </c>
      <c r="L134">
        <v>64.75</v>
      </c>
      <c r="M134" t="s">
        <v>92</v>
      </c>
      <c r="N134">
        <v>8.9300882802228294</v>
      </c>
      <c r="O134">
        <v>4.5350000000000001</v>
      </c>
      <c r="P134">
        <v>1.8120000000000001</v>
      </c>
      <c r="Q134" t="s">
        <v>786</v>
      </c>
      <c r="S134">
        <v>0</v>
      </c>
      <c r="T134">
        <v>34300</v>
      </c>
      <c r="U134">
        <v>6656</v>
      </c>
      <c r="V134">
        <v>361</v>
      </c>
      <c r="W134">
        <v>6656</v>
      </c>
      <c r="X134">
        <v>1</v>
      </c>
      <c r="Y134">
        <v>0.193282943326781</v>
      </c>
      <c r="Z134">
        <v>64.75</v>
      </c>
      <c r="AA134">
        <v>530</v>
      </c>
      <c r="AB134" t="s">
        <v>94</v>
      </c>
      <c r="AC134">
        <v>8.046875</v>
      </c>
      <c r="AE134">
        <v>0</v>
      </c>
      <c r="AF134">
        <v>64.75</v>
      </c>
      <c r="AG134">
        <v>13.2265625</v>
      </c>
      <c r="AH134">
        <f t="shared" si="9"/>
        <v>51.5234375</v>
      </c>
      <c r="AI134">
        <f t="shared" si="10"/>
        <v>4.8954518606024804</v>
      </c>
      <c r="AJ134">
        <f t="shared" si="11"/>
        <v>0.30220555075568578</v>
      </c>
      <c r="AK134">
        <f t="shared" si="12"/>
        <v>214.25814263863839</v>
      </c>
    </row>
    <row r="135" spans="1:37" x14ac:dyDescent="0.3">
      <c r="A135">
        <v>133</v>
      </c>
      <c r="B135">
        <v>266</v>
      </c>
      <c r="C135" t="s">
        <v>91</v>
      </c>
      <c r="D135">
        <v>2.96600266745113E-2</v>
      </c>
      <c r="E135">
        <v>6656</v>
      </c>
      <c r="F135">
        <v>17920</v>
      </c>
      <c r="G135">
        <v>2.6923076923076898</v>
      </c>
      <c r="H135">
        <v>3.6611813674452698</v>
      </c>
      <c r="I135">
        <v>6.6573434630694299</v>
      </c>
      <c r="J135">
        <v>-1.19182590906014</v>
      </c>
      <c r="K135" t="b">
        <v>1</v>
      </c>
      <c r="L135">
        <v>65.900000000000006</v>
      </c>
      <c r="M135" t="s">
        <v>92</v>
      </c>
      <c r="N135">
        <v>7.7200493782985999</v>
      </c>
      <c r="O135">
        <v>4.5199999999999996</v>
      </c>
      <c r="P135">
        <v>1.8180000000000001</v>
      </c>
      <c r="Q135" t="s">
        <v>785</v>
      </c>
      <c r="R135" t="s">
        <v>1941</v>
      </c>
      <c r="S135">
        <v>0</v>
      </c>
      <c r="T135">
        <v>33180</v>
      </c>
      <c r="U135">
        <v>6656</v>
      </c>
      <c r="V135">
        <v>515</v>
      </c>
      <c r="W135">
        <v>6656</v>
      </c>
      <c r="X135">
        <v>1</v>
      </c>
      <c r="Y135">
        <v>0.117265661967084</v>
      </c>
      <c r="Z135">
        <v>65.900000000000006</v>
      </c>
      <c r="AA135">
        <v>503.8</v>
      </c>
      <c r="AB135" t="s">
        <v>94</v>
      </c>
      <c r="AC135">
        <v>8.1171875</v>
      </c>
      <c r="AE135">
        <v>0</v>
      </c>
      <c r="AF135">
        <v>65.875</v>
      </c>
      <c r="AG135">
        <v>11.5390625</v>
      </c>
      <c r="AH135">
        <f t="shared" si="9"/>
        <v>54.3359375</v>
      </c>
      <c r="AI135">
        <f t="shared" si="10"/>
        <v>5.7088693297224102</v>
      </c>
      <c r="AJ135">
        <f t="shared" si="11"/>
        <v>0.30366629052415473</v>
      </c>
      <c r="AK135">
        <f t="shared" si="12"/>
        <v>216.93221162709222</v>
      </c>
    </row>
    <row r="136" spans="1:37" x14ac:dyDescent="0.3">
      <c r="A136">
        <v>134</v>
      </c>
      <c r="B136">
        <v>272</v>
      </c>
      <c r="C136" t="s">
        <v>91</v>
      </c>
      <c r="D136">
        <v>3.0929106241593299E-2</v>
      </c>
      <c r="E136">
        <v>6656</v>
      </c>
      <c r="F136">
        <v>6656</v>
      </c>
      <c r="G136">
        <v>1</v>
      </c>
      <c r="H136">
        <v>2.6976727354066901</v>
      </c>
      <c r="I136">
        <v>6.7599885147007504</v>
      </c>
      <c r="J136">
        <v>-1.1291405274642601</v>
      </c>
      <c r="K136" t="b">
        <v>1</v>
      </c>
      <c r="L136">
        <v>320</v>
      </c>
      <c r="M136" t="s">
        <v>92</v>
      </c>
      <c r="N136">
        <v>6.8910190316207798</v>
      </c>
      <c r="O136">
        <v>4.18</v>
      </c>
      <c r="P136">
        <v>2.5059999999999998</v>
      </c>
      <c r="Q136" t="s">
        <v>787</v>
      </c>
      <c r="S136">
        <v>0</v>
      </c>
      <c r="T136">
        <v>15140</v>
      </c>
      <c r="U136">
        <v>6656</v>
      </c>
      <c r="V136">
        <v>405</v>
      </c>
      <c r="W136">
        <v>6656</v>
      </c>
      <c r="X136">
        <v>1</v>
      </c>
      <c r="Y136">
        <v>8.4358036442608406E-2</v>
      </c>
      <c r="Z136">
        <v>320</v>
      </c>
      <c r="AA136">
        <v>47.3</v>
      </c>
      <c r="AB136" t="s">
        <v>94</v>
      </c>
      <c r="AC136">
        <v>17.890625</v>
      </c>
      <c r="AE136">
        <v>10</v>
      </c>
      <c r="AF136">
        <v>320</v>
      </c>
      <c r="AG136">
        <v>8.1328125</v>
      </c>
      <c r="AH136">
        <f t="shared" si="9"/>
        <v>311.8671875</v>
      </c>
      <c r="AI136">
        <f t="shared" si="10"/>
        <v>39.346781940441886</v>
      </c>
      <c r="AJ136">
        <f t="shared" si="11"/>
        <v>0.32331101397967649</v>
      </c>
      <c r="AK136">
        <f t="shared" si="12"/>
        <v>989.75904365607346</v>
      </c>
    </row>
    <row r="137" spans="1:37" x14ac:dyDescent="0.3">
      <c r="A137">
        <v>135</v>
      </c>
      <c r="B137">
        <v>273</v>
      </c>
      <c r="C137" t="s">
        <v>91</v>
      </c>
      <c r="D137">
        <v>1.03716857802548E-2</v>
      </c>
      <c r="E137">
        <v>6656</v>
      </c>
      <c r="F137">
        <v>6656</v>
      </c>
      <c r="G137">
        <v>1</v>
      </c>
      <c r="H137">
        <v>2.7615519848748198</v>
      </c>
      <c r="I137">
        <v>7.2328929916350404</v>
      </c>
      <c r="J137">
        <v>-1.1267295512490301</v>
      </c>
      <c r="K137" t="b">
        <v>1</v>
      </c>
      <c r="L137">
        <v>415.2</v>
      </c>
      <c r="M137" t="s">
        <v>92</v>
      </c>
      <c r="N137">
        <v>7.3106405483603796</v>
      </c>
      <c r="O137">
        <v>4.1950000000000003</v>
      </c>
      <c r="P137">
        <v>2.62</v>
      </c>
      <c r="Q137" t="s">
        <v>788</v>
      </c>
      <c r="S137">
        <v>0</v>
      </c>
      <c r="T137">
        <v>15624</v>
      </c>
      <c r="U137">
        <v>6656</v>
      </c>
      <c r="V137">
        <v>377</v>
      </c>
      <c r="W137">
        <v>6656</v>
      </c>
      <c r="X137">
        <v>1</v>
      </c>
      <c r="Y137">
        <v>9.0724542949591702E-2</v>
      </c>
      <c r="Z137">
        <v>415.2</v>
      </c>
      <c r="AA137">
        <v>37.619999999999997</v>
      </c>
      <c r="AB137" t="s">
        <v>94</v>
      </c>
      <c r="AC137">
        <v>20.375</v>
      </c>
      <c r="AE137">
        <v>11</v>
      </c>
      <c r="AF137">
        <v>415.25</v>
      </c>
      <c r="AG137">
        <v>8.5625</v>
      </c>
      <c r="AH137">
        <f t="shared" si="9"/>
        <v>406.6875</v>
      </c>
      <c r="AI137">
        <f t="shared" si="10"/>
        <v>48.496350364963504</v>
      </c>
      <c r="AJ137">
        <f t="shared" si="11"/>
        <v>0.32409144957228564</v>
      </c>
      <c r="AK137">
        <f t="shared" si="12"/>
        <v>1281.2741605741817</v>
      </c>
    </row>
    <row r="138" spans="1:37" x14ac:dyDescent="0.3">
      <c r="A138">
        <v>136</v>
      </c>
      <c r="B138">
        <v>274</v>
      </c>
      <c r="C138" t="s">
        <v>91</v>
      </c>
      <c r="D138">
        <v>4.8440744488137198E-2</v>
      </c>
      <c r="E138">
        <v>6656</v>
      </c>
      <c r="F138">
        <v>6656</v>
      </c>
      <c r="G138">
        <v>1</v>
      </c>
      <c r="H138">
        <v>6.4296029076207297</v>
      </c>
      <c r="I138">
        <v>7.9365410890943302</v>
      </c>
      <c r="J138">
        <v>-1.1725380993383301</v>
      </c>
      <c r="K138" t="b">
        <v>1</v>
      </c>
      <c r="L138">
        <v>17.170000000000002</v>
      </c>
      <c r="M138" t="s">
        <v>92</v>
      </c>
      <c r="N138">
        <v>8.7563146570721795</v>
      </c>
      <c r="O138">
        <v>4.0229999999999997</v>
      </c>
      <c r="P138">
        <v>1.234</v>
      </c>
      <c r="Q138" t="s">
        <v>789</v>
      </c>
      <c r="S138">
        <v>0</v>
      </c>
      <c r="T138">
        <v>10584</v>
      </c>
      <c r="U138">
        <v>6656</v>
      </c>
      <c r="V138">
        <v>106</v>
      </c>
      <c r="W138">
        <v>6656</v>
      </c>
      <c r="X138">
        <v>1</v>
      </c>
      <c r="Y138">
        <v>0.52736965423859095</v>
      </c>
      <c r="Z138">
        <v>17.170000000000002</v>
      </c>
      <c r="AA138">
        <v>616.5</v>
      </c>
      <c r="AB138" t="s">
        <v>94</v>
      </c>
      <c r="AC138">
        <v>4.14453125</v>
      </c>
      <c r="AD138" t="s">
        <v>98</v>
      </c>
      <c r="AE138">
        <v>5</v>
      </c>
      <c r="AF138">
        <v>17.171875</v>
      </c>
      <c r="AG138">
        <v>8.1015625</v>
      </c>
      <c r="AH138">
        <f t="shared" si="9"/>
        <v>9.0703125</v>
      </c>
      <c r="AI138">
        <f t="shared" si="10"/>
        <v>2.119575699132112</v>
      </c>
      <c r="AJ138">
        <f t="shared" si="11"/>
        <v>0.30958019797587755</v>
      </c>
      <c r="AK138">
        <f t="shared" si="12"/>
        <v>55.46826028368271</v>
      </c>
    </row>
    <row r="139" spans="1:37" x14ac:dyDescent="0.3">
      <c r="A139">
        <v>137</v>
      </c>
      <c r="B139">
        <v>275</v>
      </c>
      <c r="C139" t="s">
        <v>91</v>
      </c>
      <c r="D139">
        <v>4.4392963541935199E-2</v>
      </c>
      <c r="E139">
        <v>6656</v>
      </c>
      <c r="F139">
        <v>6656</v>
      </c>
      <c r="G139">
        <v>1</v>
      </c>
      <c r="H139">
        <v>8.1265030593946808</v>
      </c>
      <c r="I139">
        <v>11.919929292198001</v>
      </c>
      <c r="J139">
        <v>-1.1677161469078801</v>
      </c>
      <c r="K139" t="b">
        <v>1</v>
      </c>
      <c r="L139">
        <v>29.27</v>
      </c>
      <c r="M139" t="s">
        <v>92</v>
      </c>
      <c r="N139">
        <v>11.9943174097212</v>
      </c>
      <c r="O139">
        <v>4.0229999999999997</v>
      </c>
      <c r="P139">
        <v>1.4670000000000001</v>
      </c>
      <c r="Q139" t="s">
        <v>790</v>
      </c>
      <c r="S139">
        <v>0</v>
      </c>
      <c r="T139">
        <v>10560</v>
      </c>
      <c r="U139">
        <v>6656</v>
      </c>
      <c r="V139">
        <v>21</v>
      </c>
      <c r="W139">
        <v>6656</v>
      </c>
      <c r="X139">
        <v>1</v>
      </c>
      <c r="Y139">
        <v>1.5551304623814499</v>
      </c>
      <c r="Z139">
        <v>29.27</v>
      </c>
      <c r="AA139">
        <v>360.8</v>
      </c>
      <c r="AB139" t="s">
        <v>94</v>
      </c>
      <c r="AC139">
        <v>5.41015625</v>
      </c>
      <c r="AD139" t="s">
        <v>98</v>
      </c>
      <c r="AE139">
        <v>3</v>
      </c>
      <c r="AF139">
        <v>29.265625</v>
      </c>
      <c r="AG139">
        <v>13.875</v>
      </c>
      <c r="AH139">
        <f t="shared" si="9"/>
        <v>15.390625</v>
      </c>
      <c r="AI139">
        <f t="shared" si="10"/>
        <v>2.1092342342342341</v>
      </c>
      <c r="AJ139">
        <f t="shared" si="11"/>
        <v>0.31107658381519465</v>
      </c>
      <c r="AK139">
        <f t="shared" si="12"/>
        <v>94.078521247315138</v>
      </c>
    </row>
    <row r="140" spans="1:37" x14ac:dyDescent="0.3">
      <c r="A140">
        <v>138</v>
      </c>
      <c r="B140">
        <v>278</v>
      </c>
      <c r="C140" t="s">
        <v>91</v>
      </c>
      <c r="D140">
        <v>9.3546925083944892E-3</v>
      </c>
      <c r="E140">
        <v>6656</v>
      </c>
      <c r="F140">
        <v>17920</v>
      </c>
      <c r="G140">
        <v>2.6923076923076898</v>
      </c>
      <c r="H140">
        <v>3.55277706854049</v>
      </c>
      <c r="I140">
        <v>8.8541866005032706</v>
      </c>
      <c r="J140">
        <v>-1.18861127410651</v>
      </c>
      <c r="K140" t="b">
        <v>1</v>
      </c>
      <c r="L140">
        <v>310</v>
      </c>
      <c r="M140" t="s">
        <v>92</v>
      </c>
      <c r="N140">
        <v>8.8822270808336992</v>
      </c>
      <c r="O140">
        <v>4.54</v>
      </c>
      <c r="P140">
        <v>2.492</v>
      </c>
      <c r="Q140" t="s">
        <v>791</v>
      </c>
      <c r="S140">
        <v>0</v>
      </c>
      <c r="T140">
        <v>34750</v>
      </c>
      <c r="U140">
        <v>6656</v>
      </c>
      <c r="V140">
        <v>593</v>
      </c>
      <c r="W140">
        <v>6656</v>
      </c>
      <c r="X140">
        <v>1</v>
      </c>
      <c r="Y140">
        <v>0.104829989736584</v>
      </c>
      <c r="Z140">
        <v>310</v>
      </c>
      <c r="AA140">
        <v>112.1</v>
      </c>
      <c r="AB140" t="s">
        <v>94</v>
      </c>
      <c r="AC140">
        <v>17.609375</v>
      </c>
      <c r="AE140">
        <v>0</v>
      </c>
      <c r="AF140">
        <v>310</v>
      </c>
      <c r="AG140">
        <v>11.2734375</v>
      </c>
      <c r="AH140">
        <f t="shared" si="9"/>
        <v>298.7265625</v>
      </c>
      <c r="AI140">
        <f t="shared" si="10"/>
        <v>27.498267498267499</v>
      </c>
      <c r="AJ140">
        <f t="shared" si="11"/>
        <v>0.30464403750372798</v>
      </c>
      <c r="AK140">
        <f t="shared" si="12"/>
        <v>1017.5810514466625</v>
      </c>
    </row>
    <row r="141" spans="1:37" x14ac:dyDescent="0.3">
      <c r="A141">
        <v>139</v>
      </c>
      <c r="B141">
        <v>279</v>
      </c>
      <c r="C141" t="s">
        <v>91</v>
      </c>
      <c r="D141">
        <v>3.0700709949430399E-2</v>
      </c>
      <c r="E141">
        <v>6656</v>
      </c>
      <c r="F141">
        <v>17920</v>
      </c>
      <c r="G141">
        <v>2.6923076923076898</v>
      </c>
      <c r="H141">
        <v>4.5931221600600303</v>
      </c>
      <c r="I141">
        <v>8.4057723905786208</v>
      </c>
      <c r="J141">
        <v>-1.19664786149059</v>
      </c>
      <c r="K141" t="b">
        <v>1</v>
      </c>
      <c r="L141">
        <v>67.7</v>
      </c>
      <c r="M141" t="s">
        <v>92</v>
      </c>
      <c r="N141">
        <v>8.8453679118940496</v>
      </c>
      <c r="O141">
        <v>4.5350000000000001</v>
      </c>
      <c r="P141">
        <v>1.83</v>
      </c>
      <c r="Q141" t="s">
        <v>793</v>
      </c>
      <c r="S141">
        <v>0</v>
      </c>
      <c r="T141">
        <v>34200</v>
      </c>
      <c r="U141">
        <v>6656</v>
      </c>
      <c r="V141">
        <v>382</v>
      </c>
      <c r="W141">
        <v>6656</v>
      </c>
      <c r="X141">
        <v>1</v>
      </c>
      <c r="Y141">
        <v>0.183840122730133</v>
      </c>
      <c r="Z141">
        <v>67.7</v>
      </c>
      <c r="AA141">
        <v>505.5</v>
      </c>
      <c r="AB141" t="s">
        <v>94</v>
      </c>
      <c r="AC141">
        <v>8.2265625</v>
      </c>
      <c r="AE141">
        <v>0</v>
      </c>
      <c r="AF141">
        <v>67.6875</v>
      </c>
      <c r="AG141">
        <v>12.9453125</v>
      </c>
      <c r="AH141">
        <f t="shared" si="9"/>
        <v>54.7421875</v>
      </c>
      <c r="AI141">
        <f t="shared" si="10"/>
        <v>5.2287266143633069</v>
      </c>
      <c r="AJ141">
        <f t="shared" si="11"/>
        <v>0.30220555075568578</v>
      </c>
      <c r="AK141">
        <f t="shared" si="12"/>
        <v>223.97834795139516</v>
      </c>
    </row>
    <row r="142" spans="1:37" x14ac:dyDescent="0.3">
      <c r="A142">
        <v>140</v>
      </c>
      <c r="B142">
        <v>280</v>
      </c>
      <c r="C142" t="s">
        <v>91</v>
      </c>
      <c r="D142">
        <v>2.56157848997896E-2</v>
      </c>
      <c r="E142">
        <v>6656</v>
      </c>
      <c r="F142">
        <v>17920</v>
      </c>
      <c r="G142">
        <v>2.6923076923076898</v>
      </c>
      <c r="H142">
        <v>3.7542925209346998</v>
      </c>
      <c r="I142">
        <v>6.6396716361452599</v>
      </c>
      <c r="J142">
        <v>-1.19343322653696</v>
      </c>
      <c r="K142" t="b">
        <v>1</v>
      </c>
      <c r="L142">
        <v>58.62</v>
      </c>
      <c r="M142" t="s">
        <v>92</v>
      </c>
      <c r="N142">
        <v>7.7647238009238899</v>
      </c>
      <c r="O142">
        <v>4.5199999999999996</v>
      </c>
      <c r="P142">
        <v>1.7689999999999999</v>
      </c>
      <c r="Q142" t="s">
        <v>792</v>
      </c>
      <c r="R142" t="s">
        <v>1941</v>
      </c>
      <c r="S142">
        <v>0</v>
      </c>
      <c r="T142">
        <v>33200</v>
      </c>
      <c r="U142">
        <v>6656</v>
      </c>
      <c r="V142">
        <v>590</v>
      </c>
      <c r="W142">
        <v>6656</v>
      </c>
      <c r="X142">
        <v>1</v>
      </c>
      <c r="Y142">
        <v>0.113392428609201</v>
      </c>
      <c r="Z142">
        <v>58.62</v>
      </c>
      <c r="AA142">
        <v>566.5</v>
      </c>
      <c r="AB142" t="s">
        <v>94</v>
      </c>
      <c r="AC142">
        <v>7.65625</v>
      </c>
      <c r="AE142">
        <v>0</v>
      </c>
      <c r="AF142">
        <v>58.625</v>
      </c>
      <c r="AG142">
        <v>10.71875</v>
      </c>
      <c r="AH142">
        <f t="shared" si="9"/>
        <v>47.90625</v>
      </c>
      <c r="AI142">
        <f t="shared" si="10"/>
        <v>5.4693877551020407</v>
      </c>
      <c r="AJ142">
        <f t="shared" si="11"/>
        <v>0.30317859443449391</v>
      </c>
      <c r="AK142">
        <f t="shared" si="12"/>
        <v>193.36787318164963</v>
      </c>
    </row>
    <row r="143" spans="1:37" x14ac:dyDescent="0.3">
      <c r="A143">
        <v>141</v>
      </c>
      <c r="B143">
        <v>286</v>
      </c>
      <c r="C143" t="s">
        <v>91</v>
      </c>
      <c r="D143">
        <v>3.2342910901259299E-2</v>
      </c>
      <c r="E143">
        <v>6656</v>
      </c>
      <c r="F143">
        <v>6656</v>
      </c>
      <c r="G143">
        <v>1</v>
      </c>
      <c r="H143">
        <v>2.7528934019972202</v>
      </c>
      <c r="I143">
        <v>6.9037404846961703</v>
      </c>
      <c r="J143">
        <v>-1.1283368687258499</v>
      </c>
      <c r="K143" t="b">
        <v>1</v>
      </c>
      <c r="L143">
        <v>322.2</v>
      </c>
      <c r="M143" t="s">
        <v>92</v>
      </c>
      <c r="N143">
        <v>6.9979548362325703</v>
      </c>
      <c r="O143">
        <v>4.1500000000000004</v>
      </c>
      <c r="P143">
        <v>2.508</v>
      </c>
      <c r="Q143" t="s">
        <v>794</v>
      </c>
      <c r="S143">
        <v>0</v>
      </c>
      <c r="T143">
        <v>14030</v>
      </c>
      <c r="U143">
        <v>6656</v>
      </c>
      <c r="V143">
        <v>356</v>
      </c>
      <c r="W143">
        <v>6656</v>
      </c>
      <c r="X143">
        <v>1</v>
      </c>
      <c r="Y143">
        <v>9.2903164499709798E-2</v>
      </c>
      <c r="Z143">
        <v>322.2</v>
      </c>
      <c r="AA143">
        <v>43.53</v>
      </c>
      <c r="AB143" t="s">
        <v>94</v>
      </c>
      <c r="AC143">
        <v>17.953125</v>
      </c>
      <c r="AE143">
        <v>16</v>
      </c>
      <c r="AF143">
        <v>322.25</v>
      </c>
      <c r="AG143">
        <v>8.3203125</v>
      </c>
      <c r="AH143">
        <f t="shared" si="9"/>
        <v>313.9296875</v>
      </c>
      <c r="AI143">
        <f t="shared" si="10"/>
        <v>38.730516431924883</v>
      </c>
      <c r="AJ143">
        <f t="shared" si="11"/>
        <v>0.32357095013727738</v>
      </c>
      <c r="AK143">
        <f t="shared" si="12"/>
        <v>995.91758735845428</v>
      </c>
    </row>
    <row r="144" spans="1:37" x14ac:dyDescent="0.3">
      <c r="A144">
        <v>142</v>
      </c>
      <c r="B144">
        <v>287</v>
      </c>
      <c r="C144" t="s">
        <v>91</v>
      </c>
      <c r="D144">
        <v>1.36719733200043E-2</v>
      </c>
      <c r="E144">
        <v>6656</v>
      </c>
      <c r="F144">
        <v>6656</v>
      </c>
      <c r="G144">
        <v>1</v>
      </c>
      <c r="H144">
        <v>2.7574895304566698</v>
      </c>
      <c r="I144">
        <v>7.15762419136116</v>
      </c>
      <c r="J144">
        <v>-1.1235149162953999</v>
      </c>
      <c r="K144" t="b">
        <v>1</v>
      </c>
      <c r="L144">
        <v>393.8</v>
      </c>
      <c r="M144" t="s">
        <v>92</v>
      </c>
      <c r="N144">
        <v>7.2369030016342801</v>
      </c>
      <c r="O144">
        <v>4.16</v>
      </c>
      <c r="P144">
        <v>2.5960000000000001</v>
      </c>
      <c r="Q144" t="s">
        <v>795</v>
      </c>
      <c r="S144">
        <v>0</v>
      </c>
      <c r="T144">
        <v>14420</v>
      </c>
      <c r="U144">
        <v>6656</v>
      </c>
      <c r="V144">
        <v>370</v>
      </c>
      <c r="W144">
        <v>6656</v>
      </c>
      <c r="X144">
        <v>1</v>
      </c>
      <c r="Y144">
        <v>9.1367530007298706E-2</v>
      </c>
      <c r="Z144">
        <v>393.8</v>
      </c>
      <c r="AA144">
        <v>36.619999999999997</v>
      </c>
      <c r="AB144" t="s">
        <v>94</v>
      </c>
      <c r="AC144">
        <v>19.84375</v>
      </c>
      <c r="AE144">
        <v>18</v>
      </c>
      <c r="AF144">
        <v>393.75</v>
      </c>
      <c r="AG144">
        <v>8.0859375</v>
      </c>
      <c r="AH144">
        <f t="shared" si="9"/>
        <v>385.6640625</v>
      </c>
      <c r="AI144">
        <f t="shared" si="10"/>
        <v>48.695652173913047</v>
      </c>
      <c r="AJ144">
        <f t="shared" si="11"/>
        <v>0.32513496163079525</v>
      </c>
      <c r="AK144">
        <f t="shared" si="12"/>
        <v>1211.0355589723385</v>
      </c>
    </row>
    <row r="145" spans="1:37" x14ac:dyDescent="0.3">
      <c r="A145">
        <v>143</v>
      </c>
      <c r="B145">
        <v>288</v>
      </c>
      <c r="C145" t="s">
        <v>91</v>
      </c>
      <c r="D145">
        <v>3.3623651422809903E-2</v>
      </c>
      <c r="E145">
        <v>6656</v>
      </c>
      <c r="F145">
        <v>6656</v>
      </c>
      <c r="G145">
        <v>1</v>
      </c>
      <c r="H145">
        <v>7.78438440744796</v>
      </c>
      <c r="I145">
        <v>9.2059467943549702</v>
      </c>
      <c r="J145">
        <v>-1.1741454168151499</v>
      </c>
      <c r="K145" t="b">
        <v>1</v>
      </c>
      <c r="L145">
        <v>15.24</v>
      </c>
      <c r="M145" t="s">
        <v>92</v>
      </c>
      <c r="N145">
        <v>9.8960360034803401</v>
      </c>
      <c r="O145">
        <v>4.0199999999999996</v>
      </c>
      <c r="P145">
        <v>1.1830000000000001</v>
      </c>
      <c r="Q145" t="s">
        <v>796</v>
      </c>
      <c r="S145">
        <v>0</v>
      </c>
      <c r="T145">
        <v>10490</v>
      </c>
      <c r="U145">
        <v>6656</v>
      </c>
      <c r="V145">
        <v>81</v>
      </c>
      <c r="W145">
        <v>6656</v>
      </c>
      <c r="X145">
        <v>1</v>
      </c>
      <c r="Y145">
        <v>0.753820489716441</v>
      </c>
      <c r="Z145">
        <v>15.24</v>
      </c>
      <c r="AA145">
        <v>688</v>
      </c>
      <c r="AB145" t="s">
        <v>94</v>
      </c>
      <c r="AC145">
        <v>3.904296875</v>
      </c>
      <c r="AD145" t="s">
        <v>98</v>
      </c>
      <c r="AE145">
        <v>4</v>
      </c>
      <c r="AF145">
        <v>15.2421875</v>
      </c>
      <c r="AG145">
        <v>7.93359375</v>
      </c>
      <c r="AH145">
        <f t="shared" si="9"/>
        <v>7.30859375</v>
      </c>
      <c r="AI145">
        <f t="shared" si="10"/>
        <v>1.9212210733628754</v>
      </c>
      <c r="AJ145">
        <f t="shared" si="11"/>
        <v>0.30908300399452182</v>
      </c>
      <c r="AK145">
        <f t="shared" si="12"/>
        <v>49.314220785398319</v>
      </c>
    </row>
    <row r="146" spans="1:37" x14ac:dyDescent="0.3">
      <c r="A146">
        <v>144</v>
      </c>
      <c r="B146">
        <v>289</v>
      </c>
      <c r="C146" t="s">
        <v>91</v>
      </c>
      <c r="D146">
        <v>1.07533923339135E-2</v>
      </c>
      <c r="E146">
        <v>6656</v>
      </c>
      <c r="F146">
        <v>6656</v>
      </c>
      <c r="G146">
        <v>1</v>
      </c>
      <c r="H146">
        <v>6.0884333072257499</v>
      </c>
      <c r="I146">
        <v>9.0613011330195707</v>
      </c>
      <c r="J146">
        <v>-1.17334175807674</v>
      </c>
      <c r="K146" t="b">
        <v>1</v>
      </c>
      <c r="L146">
        <v>30.81</v>
      </c>
      <c r="M146" t="s">
        <v>92</v>
      </c>
      <c r="N146">
        <v>9.1365189872342008</v>
      </c>
      <c r="O146">
        <v>4.016</v>
      </c>
      <c r="P146">
        <v>1.488</v>
      </c>
      <c r="Q146" t="s">
        <v>797</v>
      </c>
      <c r="S146">
        <v>0</v>
      </c>
      <c r="T146">
        <v>10380</v>
      </c>
      <c r="U146">
        <v>6656</v>
      </c>
      <c r="V146">
        <v>136</v>
      </c>
      <c r="W146">
        <v>6656</v>
      </c>
      <c r="X146">
        <v>1</v>
      </c>
      <c r="Y146">
        <v>0.43632955639061599</v>
      </c>
      <c r="Z146">
        <v>30.81</v>
      </c>
      <c r="AA146">
        <v>337</v>
      </c>
      <c r="AB146" t="s">
        <v>94</v>
      </c>
      <c r="AC146">
        <v>5.55078125</v>
      </c>
      <c r="AD146" t="s">
        <v>98</v>
      </c>
      <c r="AE146">
        <v>4</v>
      </c>
      <c r="AF146">
        <v>30.8125</v>
      </c>
      <c r="AG146">
        <v>7.203125</v>
      </c>
      <c r="AH146">
        <f t="shared" si="9"/>
        <v>23.609375</v>
      </c>
      <c r="AI146">
        <f t="shared" si="10"/>
        <v>4.2776572668112802</v>
      </c>
      <c r="AJ146">
        <f t="shared" si="11"/>
        <v>0.3093315010916331</v>
      </c>
      <c r="AK146">
        <f t="shared" si="12"/>
        <v>99.609965009261799</v>
      </c>
    </row>
    <row r="147" spans="1:37" x14ac:dyDescent="0.3">
      <c r="A147">
        <v>145</v>
      </c>
      <c r="B147">
        <v>292</v>
      </c>
      <c r="C147" t="s">
        <v>91</v>
      </c>
      <c r="D147">
        <v>1.5934997550946999E-2</v>
      </c>
      <c r="E147">
        <v>6656</v>
      </c>
      <c r="F147">
        <v>17920</v>
      </c>
      <c r="G147">
        <v>2.6923076923076898</v>
      </c>
      <c r="H147">
        <v>3.7261858940914898</v>
      </c>
      <c r="I147">
        <v>9.21357683968718</v>
      </c>
      <c r="J147">
        <v>-1.1894149328449199</v>
      </c>
      <c r="K147" t="b">
        <v>1</v>
      </c>
      <c r="L147">
        <v>297</v>
      </c>
      <c r="M147" t="s">
        <v>92</v>
      </c>
      <c r="N147">
        <v>9.2341285011241094</v>
      </c>
      <c r="O147">
        <v>4.5430000000000001</v>
      </c>
      <c r="P147">
        <v>2.4729999999999999</v>
      </c>
      <c r="Q147" t="s">
        <v>798</v>
      </c>
      <c r="S147">
        <v>0</v>
      </c>
      <c r="T147">
        <v>34900</v>
      </c>
      <c r="U147">
        <v>6656</v>
      </c>
      <c r="V147">
        <v>419</v>
      </c>
      <c r="W147">
        <v>6656</v>
      </c>
      <c r="X147">
        <v>1</v>
      </c>
      <c r="Y147">
        <v>0.133182896200818</v>
      </c>
      <c r="Z147">
        <v>297</v>
      </c>
      <c r="AA147">
        <v>117.56</v>
      </c>
      <c r="AB147" t="s">
        <v>94</v>
      </c>
      <c r="AC147">
        <v>17.234375</v>
      </c>
      <c r="AE147">
        <v>0</v>
      </c>
      <c r="AF147">
        <v>297</v>
      </c>
      <c r="AG147">
        <v>13.0859375</v>
      </c>
      <c r="AH147">
        <f t="shared" si="9"/>
        <v>283.9140625</v>
      </c>
      <c r="AI147">
        <f t="shared" si="10"/>
        <v>22.696119402985076</v>
      </c>
      <c r="AJ147">
        <f t="shared" si="11"/>
        <v>0.30439930601435561</v>
      </c>
      <c r="AK147">
        <f t="shared" si="12"/>
        <v>975.69210616397845</v>
      </c>
    </row>
    <row r="148" spans="1:37" x14ac:dyDescent="0.3">
      <c r="A148">
        <v>146</v>
      </c>
      <c r="B148">
        <v>293</v>
      </c>
      <c r="C148" t="s">
        <v>91</v>
      </c>
      <c r="D148">
        <v>3.4698552187867597E-2</v>
      </c>
      <c r="E148">
        <v>6656</v>
      </c>
      <c r="F148">
        <v>17920</v>
      </c>
      <c r="G148">
        <v>2.6923076923076898</v>
      </c>
      <c r="H148">
        <v>7.2160077095519499</v>
      </c>
      <c r="I148">
        <v>13.022638913332001</v>
      </c>
      <c r="J148">
        <v>-1.1974515202289999</v>
      </c>
      <c r="K148" t="b">
        <v>1</v>
      </c>
      <c r="L148">
        <v>63.8</v>
      </c>
      <c r="M148" t="s">
        <v>92</v>
      </c>
      <c r="N148">
        <v>13.080820289787299</v>
      </c>
      <c r="O148">
        <v>4.5350000000000001</v>
      </c>
      <c r="P148">
        <v>1.8049999999999999</v>
      </c>
      <c r="Q148" t="s">
        <v>800</v>
      </c>
      <c r="S148">
        <v>0</v>
      </c>
      <c r="T148">
        <v>34180</v>
      </c>
      <c r="U148">
        <v>6656</v>
      </c>
      <c r="V148">
        <v>27</v>
      </c>
      <c r="W148">
        <v>6656</v>
      </c>
      <c r="X148">
        <v>1</v>
      </c>
      <c r="Y148">
        <v>1.19627124146486</v>
      </c>
      <c r="Z148">
        <v>63.8</v>
      </c>
      <c r="AA148">
        <v>535.5</v>
      </c>
      <c r="AB148" t="s">
        <v>94</v>
      </c>
      <c r="AC148">
        <v>7.98828125</v>
      </c>
      <c r="AD148" t="s">
        <v>98</v>
      </c>
      <c r="AE148">
        <v>0</v>
      </c>
      <c r="AF148">
        <v>63.8125</v>
      </c>
      <c r="AG148">
        <v>24.6875</v>
      </c>
      <c r="AH148">
        <f t="shared" si="9"/>
        <v>39.125</v>
      </c>
      <c r="AI148">
        <f t="shared" si="10"/>
        <v>2.5848101265822785</v>
      </c>
      <c r="AJ148">
        <f t="shared" si="11"/>
        <v>0.30196277819023837</v>
      </c>
      <c r="AK148">
        <f t="shared" si="12"/>
        <v>211.32571498530106</v>
      </c>
    </row>
    <row r="149" spans="1:37" x14ac:dyDescent="0.3">
      <c r="A149">
        <v>147</v>
      </c>
      <c r="B149">
        <v>294</v>
      </c>
      <c r="C149" t="s">
        <v>91</v>
      </c>
      <c r="D149">
        <v>1.68282363865934E-2</v>
      </c>
      <c r="E149">
        <v>6656</v>
      </c>
      <c r="F149">
        <v>17920</v>
      </c>
      <c r="G149">
        <v>2.6923076923076898</v>
      </c>
      <c r="H149">
        <v>3.5937971737941901</v>
      </c>
      <c r="I149">
        <v>6.44707559400383</v>
      </c>
      <c r="J149">
        <v>-1.19343322653696</v>
      </c>
      <c r="K149" t="b">
        <v>1</v>
      </c>
      <c r="L149">
        <v>62.2</v>
      </c>
      <c r="M149" t="s">
        <v>92</v>
      </c>
      <c r="N149">
        <v>7.6216051823901898</v>
      </c>
      <c r="O149">
        <v>4.5199999999999996</v>
      </c>
      <c r="P149">
        <v>1.794</v>
      </c>
      <c r="Q149" t="s">
        <v>799</v>
      </c>
      <c r="R149" t="s">
        <v>1941</v>
      </c>
      <c r="S149">
        <v>0</v>
      </c>
      <c r="T149">
        <v>33100</v>
      </c>
      <c r="U149">
        <v>6656</v>
      </c>
      <c r="V149">
        <v>719</v>
      </c>
      <c r="W149">
        <v>6656</v>
      </c>
      <c r="X149">
        <v>1</v>
      </c>
      <c r="Y149">
        <v>9.6732311898379997E-2</v>
      </c>
      <c r="Z149">
        <v>62.2</v>
      </c>
      <c r="AA149">
        <v>532</v>
      </c>
      <c r="AB149" t="s">
        <v>94</v>
      </c>
      <c r="AC149">
        <v>7.88671875</v>
      </c>
      <c r="AE149">
        <v>0</v>
      </c>
      <c r="AF149">
        <v>62.1875</v>
      </c>
      <c r="AG149">
        <v>9.71875</v>
      </c>
      <c r="AH149">
        <f t="shared" si="9"/>
        <v>52.46875</v>
      </c>
      <c r="AI149">
        <f t="shared" si="10"/>
        <v>6.3987138263665591</v>
      </c>
      <c r="AJ149">
        <f t="shared" si="11"/>
        <v>0.30317859443449391</v>
      </c>
      <c r="AK149">
        <f t="shared" si="12"/>
        <v>205.11837293789057</v>
      </c>
    </row>
    <row r="150" spans="1:37" x14ac:dyDescent="0.3">
      <c r="A150">
        <v>148</v>
      </c>
      <c r="B150">
        <v>300</v>
      </c>
      <c r="C150" t="s">
        <v>91</v>
      </c>
      <c r="D150">
        <v>3.02984487712964E-2</v>
      </c>
      <c r="E150">
        <v>6656</v>
      </c>
      <c r="F150">
        <v>6656</v>
      </c>
      <c r="G150">
        <v>1</v>
      </c>
      <c r="H150">
        <v>2.8481102764803801</v>
      </c>
      <c r="I150">
        <v>7.1925909911897197</v>
      </c>
      <c r="J150">
        <v>-1.1267295512490301</v>
      </c>
      <c r="K150" t="b">
        <v>1</v>
      </c>
      <c r="L150">
        <v>335.2</v>
      </c>
      <c r="M150" t="s">
        <v>92</v>
      </c>
      <c r="N150">
        <v>7.2799624667312397</v>
      </c>
      <c r="O150">
        <v>4.17</v>
      </c>
      <c r="P150">
        <v>2.5249999999999999</v>
      </c>
      <c r="Q150" t="s">
        <v>801</v>
      </c>
      <c r="S150">
        <v>0</v>
      </c>
      <c r="T150">
        <v>14840</v>
      </c>
      <c r="U150">
        <v>6656</v>
      </c>
      <c r="V150">
        <v>282</v>
      </c>
      <c r="W150">
        <v>6656</v>
      </c>
      <c r="X150">
        <v>1</v>
      </c>
      <c r="Y150">
        <v>0.110053365424459</v>
      </c>
      <c r="Z150">
        <v>335.2</v>
      </c>
      <c r="AA150">
        <v>44.25</v>
      </c>
      <c r="AB150" t="s">
        <v>94</v>
      </c>
      <c r="AC150">
        <v>18.3125</v>
      </c>
      <c r="AE150">
        <v>16</v>
      </c>
      <c r="AF150">
        <v>335.25</v>
      </c>
      <c r="AG150">
        <v>10.4609375</v>
      </c>
      <c r="AH150">
        <f t="shared" si="9"/>
        <v>324.7890625</v>
      </c>
      <c r="AI150">
        <f t="shared" si="10"/>
        <v>32.047796863330845</v>
      </c>
      <c r="AJ150">
        <f t="shared" si="11"/>
        <v>0.32409144957228564</v>
      </c>
      <c r="AK150">
        <f t="shared" si="12"/>
        <v>1034.4302524563382</v>
      </c>
    </row>
    <row r="151" spans="1:37" x14ac:dyDescent="0.3">
      <c r="A151">
        <v>149</v>
      </c>
      <c r="B151">
        <v>301</v>
      </c>
      <c r="C151" t="s">
        <v>91</v>
      </c>
      <c r="D151">
        <v>1.27811352061445E-2</v>
      </c>
      <c r="E151">
        <v>6656</v>
      </c>
      <c r="F151">
        <v>6656</v>
      </c>
      <c r="G151">
        <v>1</v>
      </c>
      <c r="H151">
        <v>2.7788233386912702</v>
      </c>
      <c r="I151">
        <v>7.3324029893982701</v>
      </c>
      <c r="J151">
        <v>-1.1235149162953999</v>
      </c>
      <c r="K151" t="b">
        <v>1</v>
      </c>
      <c r="L151">
        <v>435</v>
      </c>
      <c r="M151" t="s">
        <v>92</v>
      </c>
      <c r="N151">
        <v>7.4026351605662004</v>
      </c>
      <c r="O151">
        <v>4.1840000000000002</v>
      </c>
      <c r="P151">
        <v>2.6389999999999998</v>
      </c>
      <c r="Q151" t="s">
        <v>802</v>
      </c>
      <c r="S151">
        <v>0</v>
      </c>
      <c r="T151">
        <v>15310</v>
      </c>
      <c r="U151">
        <v>6656</v>
      </c>
      <c r="V151">
        <v>342</v>
      </c>
      <c r="W151">
        <v>6656</v>
      </c>
      <c r="X151">
        <v>1</v>
      </c>
      <c r="Y151">
        <v>9.6187749981022197E-2</v>
      </c>
      <c r="Z151">
        <v>435</v>
      </c>
      <c r="AA151">
        <v>35.200000000000003</v>
      </c>
      <c r="AB151" t="s">
        <v>94</v>
      </c>
      <c r="AC151">
        <v>20.859375</v>
      </c>
      <c r="AE151">
        <v>16</v>
      </c>
      <c r="AF151">
        <v>435</v>
      </c>
      <c r="AG151">
        <v>9.046875</v>
      </c>
      <c r="AH151">
        <f t="shared" si="9"/>
        <v>425.953125</v>
      </c>
      <c r="AI151">
        <f t="shared" si="10"/>
        <v>48.082901554404145</v>
      </c>
      <c r="AJ151">
        <f t="shared" si="11"/>
        <v>0.32513496163079525</v>
      </c>
      <c r="AK151">
        <f t="shared" si="12"/>
        <v>1337.905950864679</v>
      </c>
    </row>
    <row r="152" spans="1:37" x14ac:dyDescent="0.3">
      <c r="A152">
        <v>150</v>
      </c>
      <c r="B152">
        <v>302</v>
      </c>
      <c r="C152" t="s">
        <v>91</v>
      </c>
      <c r="D152">
        <v>5.0475986902590003E-2</v>
      </c>
      <c r="E152">
        <v>6656</v>
      </c>
      <c r="F152">
        <v>6656</v>
      </c>
      <c r="G152">
        <v>1</v>
      </c>
      <c r="H152">
        <v>8.3606034920192194</v>
      </c>
      <c r="I152">
        <v>9.90372269122979</v>
      </c>
      <c r="J152">
        <v>-1.1741454168151499</v>
      </c>
      <c r="K152" t="b">
        <v>1</v>
      </c>
      <c r="L152">
        <v>15.305</v>
      </c>
      <c r="M152" t="s">
        <v>92</v>
      </c>
      <c r="N152">
        <v>10.555289021679499</v>
      </c>
      <c r="O152">
        <v>4.0229999999999997</v>
      </c>
      <c r="P152">
        <v>1.1850000000000001</v>
      </c>
      <c r="Q152" t="s">
        <v>803</v>
      </c>
      <c r="S152">
        <v>0</v>
      </c>
      <c r="T152">
        <v>10560</v>
      </c>
      <c r="U152">
        <v>6656</v>
      </c>
      <c r="V152">
        <v>54</v>
      </c>
      <c r="W152">
        <v>6656</v>
      </c>
      <c r="X152">
        <v>1</v>
      </c>
      <c r="Y152">
        <v>1.0016512641330599</v>
      </c>
      <c r="Z152">
        <v>15.305</v>
      </c>
      <c r="AA152">
        <v>690</v>
      </c>
      <c r="AB152" t="s">
        <v>94</v>
      </c>
      <c r="AC152">
        <v>3.912109375</v>
      </c>
      <c r="AD152" t="s">
        <v>98</v>
      </c>
      <c r="AE152">
        <v>4</v>
      </c>
      <c r="AF152">
        <v>15.3046875</v>
      </c>
      <c r="AG152">
        <v>8.921875</v>
      </c>
      <c r="AH152">
        <f t="shared" si="9"/>
        <v>6.3828125</v>
      </c>
      <c r="AI152">
        <f t="shared" si="10"/>
        <v>1.7154115586690017</v>
      </c>
      <c r="AJ152">
        <f t="shared" si="11"/>
        <v>0.30908300399452182</v>
      </c>
      <c r="AK152">
        <f t="shared" si="12"/>
        <v>49.516431839362021</v>
      </c>
    </row>
    <row r="153" spans="1:37" x14ac:dyDescent="0.3">
      <c r="A153">
        <v>151</v>
      </c>
      <c r="B153">
        <v>303</v>
      </c>
      <c r="C153" t="s">
        <v>91</v>
      </c>
      <c r="D153">
        <v>3.0241214147759401E-2</v>
      </c>
      <c r="E153">
        <v>6656</v>
      </c>
      <c r="F153">
        <v>6656</v>
      </c>
      <c r="G153">
        <v>1</v>
      </c>
      <c r="H153">
        <v>6.2732855471733604</v>
      </c>
      <c r="I153">
        <v>8.4664849865171696</v>
      </c>
      <c r="J153">
        <v>-1.17334175807674</v>
      </c>
      <c r="K153" t="b">
        <v>1</v>
      </c>
      <c r="L153">
        <v>22.38</v>
      </c>
      <c r="M153" t="s">
        <v>92</v>
      </c>
      <c r="N153">
        <v>8.8213804285483803</v>
      </c>
      <c r="O153">
        <v>4.0199999999999996</v>
      </c>
      <c r="P153">
        <v>1.35</v>
      </c>
      <c r="Q153" t="s">
        <v>804</v>
      </c>
      <c r="S153">
        <v>0</v>
      </c>
      <c r="T153">
        <v>10456</v>
      </c>
      <c r="U153">
        <v>6656</v>
      </c>
      <c r="V153">
        <v>77</v>
      </c>
      <c r="W153">
        <v>6656</v>
      </c>
      <c r="X153">
        <v>1</v>
      </c>
      <c r="Y153">
        <v>0.60094666079215298</v>
      </c>
      <c r="Z153">
        <v>22.38</v>
      </c>
      <c r="AA153">
        <v>467.2</v>
      </c>
      <c r="AB153" t="s">
        <v>94</v>
      </c>
      <c r="AC153">
        <v>4.73046875</v>
      </c>
      <c r="AD153" t="s">
        <v>98</v>
      </c>
      <c r="AE153">
        <v>4</v>
      </c>
      <c r="AF153">
        <v>22.375</v>
      </c>
      <c r="AG153">
        <v>8.5</v>
      </c>
      <c r="AH153">
        <f t="shared" si="9"/>
        <v>13.875</v>
      </c>
      <c r="AI153">
        <f t="shared" si="10"/>
        <v>2.6323529411764706</v>
      </c>
      <c r="AJ153">
        <f t="shared" si="11"/>
        <v>0.3093315010916331</v>
      </c>
      <c r="AK153">
        <f t="shared" si="12"/>
        <v>72.333402582790512</v>
      </c>
    </row>
    <row r="154" spans="1:37" x14ac:dyDescent="0.3">
      <c r="A154">
        <v>152</v>
      </c>
      <c r="B154">
        <v>306</v>
      </c>
      <c r="C154" t="s">
        <v>91</v>
      </c>
      <c r="D154">
        <v>6.8118452227882102E-3</v>
      </c>
      <c r="E154">
        <v>6656</v>
      </c>
      <c r="F154">
        <v>17920</v>
      </c>
      <c r="G154">
        <v>2.6923076923076898</v>
      </c>
      <c r="H154">
        <v>3.6774209879031101</v>
      </c>
      <c r="I154">
        <v>9.0858155267528193</v>
      </c>
      <c r="J154">
        <v>-1.1902185915833201</v>
      </c>
      <c r="K154" t="b">
        <v>1</v>
      </c>
      <c r="L154">
        <v>295.5</v>
      </c>
      <c r="M154" t="s">
        <v>92</v>
      </c>
      <c r="N154">
        <v>9.1093062790462493</v>
      </c>
      <c r="O154">
        <v>4.54</v>
      </c>
      <c r="P154">
        <v>2.4700000000000002</v>
      </c>
      <c r="Q154" t="s">
        <v>805</v>
      </c>
      <c r="S154">
        <v>0</v>
      </c>
      <c r="T154">
        <v>34700</v>
      </c>
      <c r="U154">
        <v>6656</v>
      </c>
      <c r="V154">
        <v>545</v>
      </c>
      <c r="W154">
        <v>6656</v>
      </c>
      <c r="X154">
        <v>1</v>
      </c>
      <c r="Y154">
        <v>0.114688114342741</v>
      </c>
      <c r="Z154">
        <v>295.5</v>
      </c>
      <c r="AA154">
        <v>117.4</v>
      </c>
      <c r="AB154" t="s">
        <v>94</v>
      </c>
      <c r="AC154">
        <v>17.1875</v>
      </c>
      <c r="AE154">
        <v>0</v>
      </c>
      <c r="AF154">
        <v>295.5</v>
      </c>
      <c r="AG154">
        <v>11.6328125</v>
      </c>
      <c r="AH154">
        <f t="shared" si="9"/>
        <v>283.8671875</v>
      </c>
      <c r="AI154">
        <f t="shared" si="10"/>
        <v>25.402283411685694</v>
      </c>
      <c r="AJ154">
        <f t="shared" si="11"/>
        <v>0.30415477112657535</v>
      </c>
      <c r="AK154">
        <f t="shared" si="12"/>
        <v>971.54484509804502</v>
      </c>
    </row>
    <row r="155" spans="1:37" x14ac:dyDescent="0.3">
      <c r="A155">
        <v>153</v>
      </c>
      <c r="B155">
        <v>307</v>
      </c>
      <c r="C155" t="s">
        <v>91</v>
      </c>
      <c r="D155">
        <v>2.7820472350958102E-2</v>
      </c>
      <c r="E155">
        <v>6656</v>
      </c>
      <c r="F155">
        <v>17920</v>
      </c>
      <c r="G155">
        <v>2.6923076923076898</v>
      </c>
      <c r="H155">
        <v>4.9253892041765202</v>
      </c>
      <c r="I155">
        <v>8.9897972877010908</v>
      </c>
      <c r="J155">
        <v>-1.19664786149059</v>
      </c>
      <c r="K155" t="b">
        <v>1</v>
      </c>
      <c r="L155">
        <v>66.94</v>
      </c>
      <c r="M155" t="s">
        <v>92</v>
      </c>
      <c r="N155">
        <v>9.3260956193275693</v>
      </c>
      <c r="O155">
        <v>4.53</v>
      </c>
      <c r="P155">
        <v>1.825</v>
      </c>
      <c r="Q155" t="s">
        <v>807</v>
      </c>
      <c r="S155">
        <v>0</v>
      </c>
      <c r="T155">
        <v>34020</v>
      </c>
      <c r="U155">
        <v>6656</v>
      </c>
      <c r="V155">
        <v>246</v>
      </c>
      <c r="W155">
        <v>6656</v>
      </c>
      <c r="X155">
        <v>1</v>
      </c>
      <c r="Y155">
        <v>0.25027367462931699</v>
      </c>
      <c r="Z155">
        <v>66.94</v>
      </c>
      <c r="AA155">
        <v>508.2</v>
      </c>
      <c r="AB155" t="s">
        <v>94</v>
      </c>
      <c r="AC155">
        <v>8.1796875</v>
      </c>
      <c r="AE155">
        <v>0</v>
      </c>
      <c r="AF155">
        <v>66.9375</v>
      </c>
      <c r="AG155">
        <v>14.5234375</v>
      </c>
      <c r="AH155">
        <f t="shared" si="9"/>
        <v>52.4140625</v>
      </c>
      <c r="AI155">
        <f t="shared" si="10"/>
        <v>4.6089295320064547</v>
      </c>
      <c r="AJ155">
        <f t="shared" si="11"/>
        <v>0.30220555075568578</v>
      </c>
      <c r="AK155">
        <f t="shared" si="12"/>
        <v>221.49659340345727</v>
      </c>
    </row>
    <row r="156" spans="1:37" x14ac:dyDescent="0.3">
      <c r="A156">
        <v>154</v>
      </c>
      <c r="B156">
        <v>308</v>
      </c>
      <c r="C156" t="s">
        <v>91</v>
      </c>
      <c r="D156">
        <v>2.0264555806129399E-2</v>
      </c>
      <c r="E156">
        <v>6656</v>
      </c>
      <c r="F156">
        <v>17920</v>
      </c>
      <c r="G156">
        <v>2.6923076923076898</v>
      </c>
      <c r="H156">
        <v>3.8150019412187</v>
      </c>
      <c r="I156">
        <v>6.8327280861280197</v>
      </c>
      <c r="J156">
        <v>-1.1950405440137799</v>
      </c>
      <c r="K156" t="b">
        <v>1</v>
      </c>
      <c r="L156">
        <v>61.78</v>
      </c>
      <c r="M156" t="s">
        <v>92</v>
      </c>
      <c r="N156">
        <v>7.8321394764959598</v>
      </c>
      <c r="O156">
        <v>4.5199999999999996</v>
      </c>
      <c r="P156">
        <v>1.7909999999999999</v>
      </c>
      <c r="Q156" t="s">
        <v>806</v>
      </c>
      <c r="R156" t="s">
        <v>1941</v>
      </c>
      <c r="S156">
        <v>0</v>
      </c>
      <c r="T156">
        <v>33120</v>
      </c>
      <c r="U156">
        <v>6656</v>
      </c>
      <c r="V156">
        <v>706</v>
      </c>
      <c r="W156">
        <v>6656</v>
      </c>
      <c r="X156">
        <v>1</v>
      </c>
      <c r="Y156">
        <v>0.105943995635148</v>
      </c>
      <c r="Z156">
        <v>61.78</v>
      </c>
      <c r="AA156">
        <v>536</v>
      </c>
      <c r="AB156" t="s">
        <v>94</v>
      </c>
      <c r="AC156">
        <v>7.859375</v>
      </c>
      <c r="AE156">
        <v>0</v>
      </c>
      <c r="AF156">
        <v>61.78125</v>
      </c>
      <c r="AG156">
        <v>9.8125</v>
      </c>
      <c r="AH156">
        <f t="shared" si="9"/>
        <v>51.96875</v>
      </c>
      <c r="AI156">
        <f t="shared" si="10"/>
        <v>6.2961783439490446</v>
      </c>
      <c r="AJ156">
        <f t="shared" si="11"/>
        <v>0.30269168159764487</v>
      </c>
      <c r="AK156">
        <f t="shared" si="12"/>
        <v>204.10620362578439</v>
      </c>
    </row>
    <row r="157" spans="1:37" x14ac:dyDescent="0.3">
      <c r="A157">
        <v>155</v>
      </c>
      <c r="B157">
        <v>314</v>
      </c>
      <c r="C157" t="s">
        <v>91</v>
      </c>
      <c r="D157">
        <v>2.38018279411981E-2</v>
      </c>
      <c r="E157">
        <v>6656</v>
      </c>
      <c r="F157">
        <v>6656</v>
      </c>
      <c r="G157">
        <v>1</v>
      </c>
      <c r="H157">
        <v>2.95619837303127</v>
      </c>
      <c r="I157">
        <v>7.6041274556292802</v>
      </c>
      <c r="J157">
        <v>-1.12512223377222</v>
      </c>
      <c r="K157" t="b">
        <v>1</v>
      </c>
      <c r="L157">
        <v>373</v>
      </c>
      <c r="M157" t="s">
        <v>92</v>
      </c>
      <c r="N157">
        <v>7.6384788910278996</v>
      </c>
      <c r="O157">
        <v>4.1130000000000004</v>
      </c>
      <c r="P157">
        <v>2.5720000000000001</v>
      </c>
      <c r="Q157" t="s">
        <v>808</v>
      </c>
      <c r="S157">
        <v>0</v>
      </c>
      <c r="T157">
        <v>12950</v>
      </c>
      <c r="U157">
        <v>6656</v>
      </c>
      <c r="V157">
        <v>238</v>
      </c>
      <c r="W157">
        <v>6656</v>
      </c>
      <c r="X157">
        <v>1</v>
      </c>
      <c r="Y157">
        <v>0.126801506940555</v>
      </c>
      <c r="Z157">
        <v>373</v>
      </c>
      <c r="AA157">
        <v>34.72</v>
      </c>
      <c r="AB157" t="s">
        <v>94</v>
      </c>
      <c r="AC157">
        <v>19.3125</v>
      </c>
      <c r="AE157">
        <v>19</v>
      </c>
      <c r="AF157">
        <v>373</v>
      </c>
      <c r="AG157">
        <v>9.953125</v>
      </c>
      <c r="AH157">
        <f t="shared" si="9"/>
        <v>363.046875</v>
      </c>
      <c r="AI157">
        <f t="shared" si="10"/>
        <v>37.475667189952901</v>
      </c>
      <c r="AJ157">
        <f t="shared" si="11"/>
        <v>0.32461278628783685</v>
      </c>
      <c r="AK157">
        <f t="shared" si="12"/>
        <v>1149.0613301635562</v>
      </c>
    </row>
    <row r="158" spans="1:37" x14ac:dyDescent="0.3">
      <c r="A158">
        <v>156</v>
      </c>
      <c r="B158">
        <v>315</v>
      </c>
      <c r="C158" t="s">
        <v>91</v>
      </c>
      <c r="D158">
        <v>1.28119161891261E-2</v>
      </c>
      <c r="E158">
        <v>6656</v>
      </c>
      <c r="F158">
        <v>6656</v>
      </c>
      <c r="G158">
        <v>1</v>
      </c>
      <c r="H158">
        <v>2.9383685685057102</v>
      </c>
      <c r="I158">
        <v>7.7935635078725696</v>
      </c>
      <c r="J158">
        <v>-1.1211039400801699</v>
      </c>
      <c r="K158" t="b">
        <v>1</v>
      </c>
      <c r="L158">
        <v>449</v>
      </c>
      <c r="M158" t="s">
        <v>92</v>
      </c>
      <c r="N158">
        <v>7.8214117532864798</v>
      </c>
      <c r="O158">
        <v>4.12</v>
      </c>
      <c r="P158">
        <v>2.6520000000000001</v>
      </c>
      <c r="Q158" t="s">
        <v>809</v>
      </c>
      <c r="S158">
        <v>0</v>
      </c>
      <c r="T158">
        <v>13220</v>
      </c>
      <c r="U158">
        <v>6656</v>
      </c>
      <c r="V158">
        <v>188</v>
      </c>
      <c r="W158">
        <v>6656</v>
      </c>
      <c r="X158">
        <v>1</v>
      </c>
      <c r="Y158">
        <v>0.14137005738243599</v>
      </c>
      <c r="Z158">
        <v>449</v>
      </c>
      <c r="AA158">
        <v>29.44</v>
      </c>
      <c r="AB158" t="s">
        <v>94</v>
      </c>
      <c r="AC158">
        <v>21.1875</v>
      </c>
      <c r="AE158">
        <v>22</v>
      </c>
      <c r="AF158">
        <v>449</v>
      </c>
      <c r="AG158">
        <v>11.2890625</v>
      </c>
      <c r="AH158">
        <f t="shared" si="9"/>
        <v>437.7109375</v>
      </c>
      <c r="AI158">
        <f t="shared" si="10"/>
        <v>39.773010380622836</v>
      </c>
      <c r="AJ158">
        <f t="shared" si="11"/>
        <v>0.32591980002319915</v>
      </c>
      <c r="AK158">
        <f t="shared" si="12"/>
        <v>1377.6395296267362</v>
      </c>
    </row>
    <row r="159" spans="1:37" x14ac:dyDescent="0.3">
      <c r="A159">
        <v>157</v>
      </c>
      <c r="B159">
        <v>316</v>
      </c>
      <c r="C159" t="s">
        <v>91</v>
      </c>
      <c r="D159">
        <v>2.4716362148189799E-2</v>
      </c>
      <c r="E159">
        <v>6656</v>
      </c>
      <c r="F159">
        <v>6656</v>
      </c>
      <c r="G159">
        <v>1</v>
      </c>
      <c r="H159">
        <v>6.7135269447907104</v>
      </c>
      <c r="I159">
        <v>8.9885209387774001</v>
      </c>
      <c r="J159">
        <v>-1.17575273429197</v>
      </c>
      <c r="K159" t="b">
        <v>1</v>
      </c>
      <c r="L159">
        <v>21.8</v>
      </c>
      <c r="M159" t="s">
        <v>92</v>
      </c>
      <c r="N159">
        <v>9.2256246999593294</v>
      </c>
      <c r="O159">
        <v>4.0430000000000001</v>
      </c>
      <c r="P159">
        <v>1.339</v>
      </c>
      <c r="Q159" t="s">
        <v>810</v>
      </c>
      <c r="S159">
        <v>0</v>
      </c>
      <c r="T159">
        <v>11016</v>
      </c>
      <c r="U159">
        <v>6656</v>
      </c>
      <c r="V159">
        <v>78</v>
      </c>
      <c r="W159">
        <v>6656</v>
      </c>
      <c r="X159">
        <v>1</v>
      </c>
      <c r="Y159">
        <v>0.646929534355285</v>
      </c>
      <c r="Z159">
        <v>21.8</v>
      </c>
      <c r="AA159">
        <v>505.5</v>
      </c>
      <c r="AB159" t="s">
        <v>94</v>
      </c>
      <c r="AC159">
        <v>4.66796875</v>
      </c>
      <c r="AD159" t="s">
        <v>98</v>
      </c>
      <c r="AE159">
        <v>2</v>
      </c>
      <c r="AF159">
        <v>21.796875</v>
      </c>
      <c r="AG159">
        <v>8.1015625</v>
      </c>
      <c r="AH159">
        <f t="shared" si="9"/>
        <v>13.6953125</v>
      </c>
      <c r="AI159">
        <f t="shared" si="10"/>
        <v>2.6904532304725168</v>
      </c>
      <c r="AJ159">
        <f t="shared" si="11"/>
        <v>0.30858660851984282</v>
      </c>
      <c r="AK159">
        <f t="shared" si="12"/>
        <v>70.634546017891807</v>
      </c>
    </row>
    <row r="160" spans="1:37" x14ac:dyDescent="0.3">
      <c r="A160">
        <v>158</v>
      </c>
      <c r="B160">
        <v>317</v>
      </c>
      <c r="C160" t="s">
        <v>91</v>
      </c>
      <c r="D160">
        <v>2.15836330129697E-2</v>
      </c>
      <c r="E160">
        <v>6656</v>
      </c>
      <c r="F160">
        <v>6656</v>
      </c>
      <c r="G160">
        <v>1</v>
      </c>
      <c r="H160">
        <v>5.0898239219069703</v>
      </c>
      <c r="I160">
        <v>7.2420639201352204</v>
      </c>
      <c r="J160">
        <v>-1.17575273429197</v>
      </c>
      <c r="K160" t="b">
        <v>1</v>
      </c>
      <c r="L160">
        <v>26.47</v>
      </c>
      <c r="M160" t="s">
        <v>92</v>
      </c>
      <c r="N160">
        <v>7.62435940953453</v>
      </c>
      <c r="O160">
        <v>4.04</v>
      </c>
      <c r="P160">
        <v>1.423</v>
      </c>
      <c r="Q160" t="s">
        <v>811</v>
      </c>
      <c r="S160">
        <v>0</v>
      </c>
      <c r="T160">
        <v>10984</v>
      </c>
      <c r="U160">
        <v>6656</v>
      </c>
      <c r="V160">
        <v>223</v>
      </c>
      <c r="W160">
        <v>6656</v>
      </c>
      <c r="X160">
        <v>1</v>
      </c>
      <c r="Y160">
        <v>0.27387486678338502</v>
      </c>
      <c r="Z160">
        <v>26.47</v>
      </c>
      <c r="AA160">
        <v>415</v>
      </c>
      <c r="AB160" t="s">
        <v>94</v>
      </c>
      <c r="AC160">
        <v>5.14453125</v>
      </c>
      <c r="AE160">
        <v>3</v>
      </c>
      <c r="AF160">
        <v>26.46875</v>
      </c>
      <c r="AG160">
        <v>6.28125</v>
      </c>
      <c r="AH160">
        <f t="shared" si="9"/>
        <v>20.1875</v>
      </c>
      <c r="AI160">
        <f t="shared" si="10"/>
        <v>4.2139303482587067</v>
      </c>
      <c r="AJ160">
        <f t="shared" si="11"/>
        <v>0.30858660851984282</v>
      </c>
      <c r="AK160">
        <f t="shared" si="12"/>
        <v>85.77413688480911</v>
      </c>
    </row>
    <row r="161" spans="1:37" x14ac:dyDescent="0.3">
      <c r="A161">
        <v>159</v>
      </c>
      <c r="B161">
        <v>320</v>
      </c>
      <c r="C161" t="s">
        <v>91</v>
      </c>
      <c r="D161">
        <v>9.96959779513267E-3</v>
      </c>
      <c r="E161">
        <v>6656</v>
      </c>
      <c r="F161">
        <v>17920</v>
      </c>
      <c r="G161">
        <v>2.6923076923076898</v>
      </c>
      <c r="H161">
        <v>3.8269917750724498</v>
      </c>
      <c r="I161">
        <v>9.4703097246421901</v>
      </c>
      <c r="J161">
        <v>-1.19102225032173</v>
      </c>
      <c r="K161" t="b">
        <v>1</v>
      </c>
      <c r="L161">
        <v>298</v>
      </c>
      <c r="M161" t="s">
        <v>92</v>
      </c>
      <c r="N161">
        <v>9.4833669786147698</v>
      </c>
      <c r="O161">
        <v>4.54</v>
      </c>
      <c r="P161">
        <v>2.4750000000000001</v>
      </c>
      <c r="Q161" t="s">
        <v>812</v>
      </c>
      <c r="S161">
        <v>0</v>
      </c>
      <c r="T161">
        <v>34720</v>
      </c>
      <c r="U161">
        <v>6656</v>
      </c>
      <c r="V161">
        <v>402</v>
      </c>
      <c r="W161">
        <v>6656</v>
      </c>
      <c r="X161">
        <v>1</v>
      </c>
      <c r="Y161">
        <v>0.14099753443671301</v>
      </c>
      <c r="Z161">
        <v>298</v>
      </c>
      <c r="AA161">
        <v>116.5</v>
      </c>
      <c r="AB161" t="s">
        <v>94</v>
      </c>
      <c r="AC161">
        <v>17.265625</v>
      </c>
      <c r="AE161">
        <v>0</v>
      </c>
      <c r="AF161">
        <v>298</v>
      </c>
      <c r="AG161">
        <v>13.0859375</v>
      </c>
      <c r="AH161">
        <f t="shared" si="9"/>
        <v>284.9140625</v>
      </c>
      <c r="AI161">
        <f t="shared" si="10"/>
        <v>22.772537313432835</v>
      </c>
      <c r="AJ161">
        <f t="shared" si="11"/>
        <v>0.30391043268244416</v>
      </c>
      <c r="AK161">
        <f t="shared" si="12"/>
        <v>980.55205729439376</v>
      </c>
    </row>
    <row r="162" spans="1:37" x14ac:dyDescent="0.3">
      <c r="A162">
        <v>160</v>
      </c>
      <c r="B162">
        <v>321</v>
      </c>
      <c r="C162" t="s">
        <v>91</v>
      </c>
      <c r="D162">
        <v>2.3409493536132E-2</v>
      </c>
      <c r="E162">
        <v>6656</v>
      </c>
      <c r="F162">
        <v>17920</v>
      </c>
      <c r="G162">
        <v>2.6923076923076898</v>
      </c>
      <c r="H162">
        <v>5.3350198343796897</v>
      </c>
      <c r="I162">
        <v>9.6645134695061792</v>
      </c>
      <c r="J162">
        <v>-1.1974515202289999</v>
      </c>
      <c r="K162" t="b">
        <v>1</v>
      </c>
      <c r="L162">
        <v>64.75</v>
      </c>
      <c r="M162" t="s">
        <v>92</v>
      </c>
      <c r="N162">
        <v>9.8975916179658601</v>
      </c>
      <c r="O162">
        <v>4.5270000000000001</v>
      </c>
      <c r="P162">
        <v>1.8120000000000001</v>
      </c>
      <c r="Q162" t="s">
        <v>814</v>
      </c>
      <c r="S162">
        <v>0</v>
      </c>
      <c r="T162">
        <v>33760</v>
      </c>
      <c r="U162">
        <v>6656</v>
      </c>
      <c r="V162">
        <v>178</v>
      </c>
      <c r="W162">
        <v>6656</v>
      </c>
      <c r="X162">
        <v>1</v>
      </c>
      <c r="Y162">
        <v>0.32492347382931702</v>
      </c>
      <c r="Z162">
        <v>64.75</v>
      </c>
      <c r="AA162">
        <v>521.5</v>
      </c>
      <c r="AB162" t="s">
        <v>94</v>
      </c>
      <c r="AC162">
        <v>8.046875</v>
      </c>
      <c r="AE162">
        <v>0</v>
      </c>
      <c r="AF162">
        <v>64.75</v>
      </c>
      <c r="AG162">
        <v>15.4921875</v>
      </c>
      <c r="AH162">
        <f t="shared" si="9"/>
        <v>49.2578125</v>
      </c>
      <c r="AI162">
        <f t="shared" si="10"/>
        <v>4.1795259707513868</v>
      </c>
      <c r="AJ162">
        <f t="shared" si="11"/>
        <v>0.30196277819023837</v>
      </c>
      <c r="AK162">
        <f t="shared" si="12"/>
        <v>214.43040227695585</v>
      </c>
    </row>
    <row r="163" spans="1:37" x14ac:dyDescent="0.3">
      <c r="A163">
        <v>161</v>
      </c>
      <c r="B163">
        <v>322</v>
      </c>
      <c r="C163" t="s">
        <v>91</v>
      </c>
      <c r="D163">
        <v>1.39720159958408E-2</v>
      </c>
      <c r="E163">
        <v>6656</v>
      </c>
      <c r="F163">
        <v>17920</v>
      </c>
      <c r="G163">
        <v>2.6923076923076898</v>
      </c>
      <c r="H163">
        <v>3.9303304706786402</v>
      </c>
      <c r="I163">
        <v>6.9893865108455104</v>
      </c>
      <c r="J163">
        <v>-1.1958442027521901</v>
      </c>
      <c r="K163" t="b">
        <v>1</v>
      </c>
      <c r="L163">
        <v>60.06</v>
      </c>
      <c r="M163" t="s">
        <v>92</v>
      </c>
      <c r="N163">
        <v>7.97075075510846</v>
      </c>
      <c r="O163">
        <v>4.5199999999999996</v>
      </c>
      <c r="P163">
        <v>1.778</v>
      </c>
      <c r="Q163" t="s">
        <v>813</v>
      </c>
      <c r="R163" t="s">
        <v>1941</v>
      </c>
      <c r="S163">
        <v>0</v>
      </c>
      <c r="T163">
        <v>33100</v>
      </c>
      <c r="U163">
        <v>6656</v>
      </c>
      <c r="V163">
        <v>662</v>
      </c>
      <c r="W163">
        <v>6656</v>
      </c>
      <c r="X163">
        <v>1</v>
      </c>
      <c r="Y163">
        <v>0.11389052799796399</v>
      </c>
      <c r="Z163">
        <v>60.06</v>
      </c>
      <c r="AA163">
        <v>551</v>
      </c>
      <c r="AB163" t="s">
        <v>94</v>
      </c>
      <c r="AC163">
        <v>7.75</v>
      </c>
      <c r="AE163">
        <v>0</v>
      </c>
      <c r="AF163">
        <v>60.0625</v>
      </c>
      <c r="AG163">
        <v>10</v>
      </c>
      <c r="AH163">
        <f t="shared" si="9"/>
        <v>50.0625</v>
      </c>
      <c r="AI163">
        <f t="shared" si="10"/>
        <v>6.0062499999999996</v>
      </c>
      <c r="AJ163">
        <f t="shared" si="11"/>
        <v>0.30244851850584425</v>
      </c>
      <c r="AK163">
        <f t="shared" si="12"/>
        <v>198.58751597369587</v>
      </c>
    </row>
    <row r="164" spans="1:37" x14ac:dyDescent="0.3">
      <c r="A164">
        <v>162</v>
      </c>
      <c r="B164">
        <v>328</v>
      </c>
      <c r="C164" t="s">
        <v>91</v>
      </c>
      <c r="D164">
        <v>2.9106961751605601E-2</v>
      </c>
      <c r="E164">
        <v>6656</v>
      </c>
      <c r="F164">
        <v>6656</v>
      </c>
      <c r="G164">
        <v>1</v>
      </c>
      <c r="H164">
        <v>2.7611842189334599</v>
      </c>
      <c r="I164">
        <v>6.8706029197680198</v>
      </c>
      <c r="J164">
        <v>-1.1267295512490301</v>
      </c>
      <c r="K164" t="b">
        <v>1</v>
      </c>
      <c r="L164">
        <v>307.2</v>
      </c>
      <c r="M164" t="s">
        <v>92</v>
      </c>
      <c r="N164">
        <v>6.9618344406783299</v>
      </c>
      <c r="O164">
        <v>4.1130000000000004</v>
      </c>
      <c r="P164">
        <v>2.488</v>
      </c>
      <c r="Q164" t="s">
        <v>815</v>
      </c>
      <c r="S164">
        <v>0</v>
      </c>
      <c r="T164">
        <v>13000</v>
      </c>
      <c r="U164">
        <v>6656</v>
      </c>
      <c r="V164">
        <v>304</v>
      </c>
      <c r="W164">
        <v>6656</v>
      </c>
      <c r="X164">
        <v>1</v>
      </c>
      <c r="Y164">
        <v>0.101010842516968</v>
      </c>
      <c r="Z164">
        <v>307.2</v>
      </c>
      <c r="AA164">
        <v>42.3</v>
      </c>
      <c r="AB164" t="s">
        <v>94</v>
      </c>
      <c r="AC164">
        <v>17.53125</v>
      </c>
      <c r="AE164">
        <v>14</v>
      </c>
      <c r="AF164">
        <v>307.25</v>
      </c>
      <c r="AG164">
        <v>8.421875</v>
      </c>
      <c r="AH164">
        <f t="shared" si="9"/>
        <v>298.828125</v>
      </c>
      <c r="AI164">
        <f t="shared" si="10"/>
        <v>36.482374768089052</v>
      </c>
      <c r="AJ164">
        <f t="shared" si="11"/>
        <v>0.32409144957228564</v>
      </c>
      <c r="AK164">
        <f t="shared" si="12"/>
        <v>948.03488461509289</v>
      </c>
    </row>
    <row r="165" spans="1:37" x14ac:dyDescent="0.3">
      <c r="A165">
        <v>163</v>
      </c>
      <c r="B165">
        <v>329</v>
      </c>
      <c r="C165" t="s">
        <v>91</v>
      </c>
      <c r="D165">
        <v>1.22701207161252E-2</v>
      </c>
      <c r="E165">
        <v>6656</v>
      </c>
      <c r="F165">
        <v>6656</v>
      </c>
      <c r="G165">
        <v>1</v>
      </c>
      <c r="H165">
        <v>2.78212811084755</v>
      </c>
      <c r="I165">
        <v>7.1672401918123496</v>
      </c>
      <c r="J165">
        <v>-1.1235149162953999</v>
      </c>
      <c r="K165" t="b">
        <v>1</v>
      </c>
      <c r="L165">
        <v>376.5</v>
      </c>
      <c r="M165" t="s">
        <v>92</v>
      </c>
      <c r="N165">
        <v>7.2349059539296299</v>
      </c>
      <c r="O165">
        <v>4.125</v>
      </c>
      <c r="P165">
        <v>2.5760000000000001</v>
      </c>
      <c r="Q165" t="s">
        <v>816</v>
      </c>
      <c r="S165">
        <v>0</v>
      </c>
      <c r="T165">
        <v>13290</v>
      </c>
      <c r="U165">
        <v>6656</v>
      </c>
      <c r="V165">
        <v>312</v>
      </c>
      <c r="W165">
        <v>6656</v>
      </c>
      <c r="X165">
        <v>1</v>
      </c>
      <c r="Y165">
        <v>0.10089313659080899</v>
      </c>
      <c r="Z165">
        <v>376.5</v>
      </c>
      <c r="AA165">
        <v>35.28</v>
      </c>
      <c r="AB165" t="s">
        <v>94</v>
      </c>
      <c r="AC165">
        <v>19.40625</v>
      </c>
      <c r="AE165">
        <v>16</v>
      </c>
      <c r="AF165">
        <v>376.5</v>
      </c>
      <c r="AG165">
        <v>8.2890625</v>
      </c>
      <c r="AH165">
        <f t="shared" si="9"/>
        <v>368.2109375</v>
      </c>
      <c r="AI165">
        <f t="shared" si="10"/>
        <v>45.421300659754948</v>
      </c>
      <c r="AJ165">
        <f t="shared" si="11"/>
        <v>0.32513496163079525</v>
      </c>
      <c r="AK165">
        <f t="shared" si="12"/>
        <v>1157.98066781736</v>
      </c>
    </row>
    <row r="166" spans="1:37" x14ac:dyDescent="0.3">
      <c r="A166">
        <v>164</v>
      </c>
      <c r="B166">
        <v>330</v>
      </c>
      <c r="C166" t="s">
        <v>91</v>
      </c>
      <c r="D166">
        <v>5.2098985357002102E-2</v>
      </c>
      <c r="E166">
        <v>6656</v>
      </c>
      <c r="F166">
        <v>6656</v>
      </c>
      <c r="G166">
        <v>1</v>
      </c>
      <c r="H166">
        <v>6.8140106743011799</v>
      </c>
      <c r="I166">
        <v>7.9053170713572296</v>
      </c>
      <c r="J166">
        <v>-1.1749490755535601</v>
      </c>
      <c r="K166" t="b">
        <v>1</v>
      </c>
      <c r="L166">
        <v>14.445</v>
      </c>
      <c r="M166" t="s">
        <v>92</v>
      </c>
      <c r="N166">
        <v>8.8356292578686606</v>
      </c>
      <c r="O166">
        <v>4.0270000000000001</v>
      </c>
      <c r="P166">
        <v>1.1599999999999999</v>
      </c>
      <c r="Q166" t="s">
        <v>817</v>
      </c>
      <c r="S166">
        <v>0</v>
      </c>
      <c r="T166">
        <v>10664</v>
      </c>
      <c r="U166">
        <v>6656</v>
      </c>
      <c r="V166">
        <v>147</v>
      </c>
      <c r="W166">
        <v>6656</v>
      </c>
      <c r="X166">
        <v>1</v>
      </c>
      <c r="Y166">
        <v>0.47953151826844898</v>
      </c>
      <c r="Z166">
        <v>14.445</v>
      </c>
      <c r="AA166">
        <v>738</v>
      </c>
      <c r="AB166" t="s">
        <v>94</v>
      </c>
      <c r="AC166">
        <v>3.80078125</v>
      </c>
      <c r="AD166" t="s">
        <v>98</v>
      </c>
      <c r="AE166">
        <v>4</v>
      </c>
      <c r="AF166">
        <v>14.4453125</v>
      </c>
      <c r="AG166">
        <v>7.046875</v>
      </c>
      <c r="AH166">
        <f t="shared" si="9"/>
        <v>7.3984375</v>
      </c>
      <c r="AI166">
        <f t="shared" si="10"/>
        <v>2.0498891352549888</v>
      </c>
      <c r="AJ166">
        <f t="shared" si="11"/>
        <v>0.30883470652404743</v>
      </c>
      <c r="AK166">
        <f t="shared" si="12"/>
        <v>46.773604762828739</v>
      </c>
    </row>
    <row r="167" spans="1:37" x14ac:dyDescent="0.3">
      <c r="A167">
        <v>165</v>
      </c>
      <c r="B167">
        <v>331</v>
      </c>
      <c r="C167" t="s">
        <v>91</v>
      </c>
      <c r="D167">
        <v>2.4746337816434202E-2</v>
      </c>
      <c r="E167">
        <v>6656</v>
      </c>
      <c r="F167">
        <v>6656</v>
      </c>
      <c r="G167">
        <v>1</v>
      </c>
      <c r="H167">
        <v>5.7703524284226804</v>
      </c>
      <c r="I167">
        <v>7.7539110756929803</v>
      </c>
      <c r="J167">
        <v>-1.17575273429197</v>
      </c>
      <c r="K167" t="b">
        <v>1</v>
      </c>
      <c r="L167">
        <v>22.05</v>
      </c>
      <c r="M167" t="s">
        <v>92</v>
      </c>
      <c r="N167">
        <v>8.1512664946527291</v>
      </c>
      <c r="O167">
        <v>4.0270000000000001</v>
      </c>
      <c r="P167">
        <v>1.3440000000000001</v>
      </c>
      <c r="Q167" t="s">
        <v>818</v>
      </c>
      <c r="S167">
        <v>0</v>
      </c>
      <c r="T167">
        <v>10690</v>
      </c>
      <c r="U167">
        <v>6656</v>
      </c>
      <c r="V167">
        <v>163</v>
      </c>
      <c r="W167">
        <v>6656</v>
      </c>
      <c r="X167">
        <v>1</v>
      </c>
      <c r="Y167">
        <v>0.373642838968749</v>
      </c>
      <c r="Z167">
        <v>22.05</v>
      </c>
      <c r="AA167">
        <v>484.8</v>
      </c>
      <c r="AB167" t="s">
        <v>94</v>
      </c>
      <c r="AC167">
        <v>4.6953125</v>
      </c>
      <c r="AE167">
        <v>3</v>
      </c>
      <c r="AF167">
        <v>22.046875</v>
      </c>
      <c r="AG167">
        <v>6.77734375</v>
      </c>
      <c r="AH167">
        <f t="shared" si="9"/>
        <v>15.26953125</v>
      </c>
      <c r="AI167">
        <f t="shared" si="10"/>
        <v>3.2530259365994239</v>
      </c>
      <c r="AJ167">
        <f t="shared" si="11"/>
        <v>0.30858660851984282</v>
      </c>
      <c r="AK167">
        <f t="shared" si="12"/>
        <v>71.444691348562955</v>
      </c>
    </row>
    <row r="168" spans="1:37" x14ac:dyDescent="0.3">
      <c r="A168">
        <v>166</v>
      </c>
      <c r="B168">
        <v>334</v>
      </c>
      <c r="C168" t="s">
        <v>91</v>
      </c>
      <c r="D168">
        <v>1.2879527076883E-2</v>
      </c>
      <c r="E168">
        <v>6656</v>
      </c>
      <c r="F168">
        <v>17920</v>
      </c>
      <c r="G168">
        <v>2.6923076923076898</v>
      </c>
      <c r="H168">
        <v>3.7903547332238898</v>
      </c>
      <c r="I168">
        <v>9.3352291378815</v>
      </c>
      <c r="J168">
        <v>-1.19102225032173</v>
      </c>
      <c r="K168" t="b">
        <v>1</v>
      </c>
      <c r="L168">
        <v>290</v>
      </c>
      <c r="M168" t="s">
        <v>92</v>
      </c>
      <c r="N168">
        <v>9.3508870203829009</v>
      </c>
      <c r="O168">
        <v>4.5469999999999997</v>
      </c>
      <c r="P168">
        <v>2.4630000000000001</v>
      </c>
      <c r="Q168" t="s">
        <v>819</v>
      </c>
      <c r="S168">
        <v>0</v>
      </c>
      <c r="T168">
        <v>35200</v>
      </c>
      <c r="U168">
        <v>6656</v>
      </c>
      <c r="V168">
        <v>568</v>
      </c>
      <c r="W168">
        <v>6656</v>
      </c>
      <c r="X168">
        <v>1</v>
      </c>
      <c r="Y168">
        <v>0.11708068375782101</v>
      </c>
      <c r="Z168">
        <v>290</v>
      </c>
      <c r="AA168">
        <v>121.4</v>
      </c>
      <c r="AB168" t="s">
        <v>94</v>
      </c>
      <c r="AC168">
        <v>17.03125</v>
      </c>
      <c r="AE168">
        <v>0</v>
      </c>
      <c r="AF168">
        <v>290</v>
      </c>
      <c r="AG168">
        <v>11.6328125</v>
      </c>
      <c r="AH168">
        <f t="shared" si="9"/>
        <v>278.3671875</v>
      </c>
      <c r="AI168">
        <f t="shared" si="10"/>
        <v>24.929482874412358</v>
      </c>
      <c r="AJ168">
        <f t="shared" si="11"/>
        <v>0.30391043268244416</v>
      </c>
      <c r="AK168">
        <f t="shared" si="12"/>
        <v>954.22851213212823</v>
      </c>
    </row>
    <row r="169" spans="1:37" x14ac:dyDescent="0.3">
      <c r="A169">
        <v>167</v>
      </c>
      <c r="B169">
        <v>335</v>
      </c>
      <c r="C169" t="s">
        <v>91</v>
      </c>
      <c r="D169">
        <v>2.7305349471941302E-2</v>
      </c>
      <c r="E169">
        <v>6656</v>
      </c>
      <c r="F169">
        <v>17920</v>
      </c>
      <c r="G169">
        <v>2.6923076923076898</v>
      </c>
      <c r="H169">
        <v>5.3153829392437304</v>
      </c>
      <c r="I169">
        <v>9.5355063079987694</v>
      </c>
      <c r="J169">
        <v>-1.1974515202289999</v>
      </c>
      <c r="K169" t="b">
        <v>1</v>
      </c>
      <c r="L169">
        <v>62.2</v>
      </c>
      <c r="M169" t="s">
        <v>92</v>
      </c>
      <c r="N169">
        <v>9.7844665875303392</v>
      </c>
      <c r="O169">
        <v>4.5270000000000001</v>
      </c>
      <c r="P169">
        <v>1.794</v>
      </c>
      <c r="Q169" t="s">
        <v>821</v>
      </c>
      <c r="S169">
        <v>0</v>
      </c>
      <c r="T169">
        <v>33820</v>
      </c>
      <c r="U169">
        <v>6656</v>
      </c>
      <c r="V169">
        <v>300</v>
      </c>
      <c r="W169">
        <v>6656</v>
      </c>
      <c r="X169">
        <v>1</v>
      </c>
      <c r="Y169">
        <v>0.249148750162869</v>
      </c>
      <c r="Z169">
        <v>62.2</v>
      </c>
      <c r="AA169">
        <v>544</v>
      </c>
      <c r="AB169" t="s">
        <v>94</v>
      </c>
      <c r="AC169">
        <v>7.88671875</v>
      </c>
      <c r="AE169">
        <v>0</v>
      </c>
      <c r="AF169">
        <v>62.1875</v>
      </c>
      <c r="AG169">
        <v>13.484375</v>
      </c>
      <c r="AH169">
        <f t="shared" si="9"/>
        <v>48.703125</v>
      </c>
      <c r="AI169">
        <f t="shared" si="10"/>
        <v>4.6118192352259557</v>
      </c>
      <c r="AJ169">
        <f t="shared" si="11"/>
        <v>0.30196277819023837</v>
      </c>
      <c r="AK169">
        <f t="shared" si="12"/>
        <v>205.94425701309947</v>
      </c>
    </row>
    <row r="170" spans="1:37" x14ac:dyDescent="0.3">
      <c r="A170">
        <v>168</v>
      </c>
      <c r="B170">
        <v>336</v>
      </c>
      <c r="C170" t="s">
        <v>91</v>
      </c>
      <c r="D170">
        <v>7.1937475871457403E-3</v>
      </c>
      <c r="E170">
        <v>6656</v>
      </c>
      <c r="F170">
        <v>17920</v>
      </c>
      <c r="G170">
        <v>2.6923076923076898</v>
      </c>
      <c r="H170">
        <v>4.0395508546110399</v>
      </c>
      <c r="I170">
        <v>7.2033397075388299</v>
      </c>
      <c r="J170">
        <v>-1.19664786149059</v>
      </c>
      <c r="K170" t="b">
        <v>1</v>
      </c>
      <c r="L170">
        <v>60.72</v>
      </c>
      <c r="M170" t="s">
        <v>92</v>
      </c>
      <c r="N170">
        <v>8.1397977241193207</v>
      </c>
      <c r="O170">
        <v>4.516</v>
      </c>
      <c r="P170">
        <v>1.7829999999999999</v>
      </c>
      <c r="Q170" t="s">
        <v>820</v>
      </c>
      <c r="R170" t="s">
        <v>1941</v>
      </c>
      <c r="S170">
        <v>0</v>
      </c>
      <c r="T170">
        <v>32900</v>
      </c>
      <c r="U170">
        <v>6656</v>
      </c>
      <c r="V170">
        <v>649</v>
      </c>
      <c r="W170">
        <v>6656</v>
      </c>
      <c r="X170">
        <v>1</v>
      </c>
      <c r="Y170">
        <v>0.119312807642084</v>
      </c>
      <c r="Z170">
        <v>60.72</v>
      </c>
      <c r="AA170">
        <v>542</v>
      </c>
      <c r="AB170" t="s">
        <v>94</v>
      </c>
      <c r="AC170">
        <v>7.79296875</v>
      </c>
      <c r="AE170">
        <v>0</v>
      </c>
      <c r="AF170">
        <v>60.71875</v>
      </c>
      <c r="AG170">
        <v>9.9140625</v>
      </c>
      <c r="AH170">
        <f t="shared" si="9"/>
        <v>50.8046875</v>
      </c>
      <c r="AI170">
        <f t="shared" si="10"/>
        <v>6.1245074862096143</v>
      </c>
      <c r="AJ170">
        <f t="shared" si="11"/>
        <v>0.30220555075568578</v>
      </c>
      <c r="AK170">
        <f t="shared" si="12"/>
        <v>200.9187119434722</v>
      </c>
    </row>
    <row r="171" spans="1:37" x14ac:dyDescent="0.3">
      <c r="A171">
        <v>169</v>
      </c>
      <c r="B171">
        <v>342</v>
      </c>
      <c r="C171" t="s">
        <v>91</v>
      </c>
      <c r="D171">
        <v>2.9644901043616799E-2</v>
      </c>
      <c r="E171">
        <v>6656</v>
      </c>
      <c r="F171">
        <v>6656</v>
      </c>
      <c r="G171">
        <v>1</v>
      </c>
      <c r="H171">
        <v>2.9752748286168802</v>
      </c>
      <c r="I171">
        <v>7.5195422426371996</v>
      </c>
      <c r="J171">
        <v>-1.1315515036794901</v>
      </c>
      <c r="K171" t="b">
        <v>1</v>
      </c>
      <c r="L171">
        <v>336.5</v>
      </c>
      <c r="M171" t="s">
        <v>92</v>
      </c>
      <c r="N171">
        <v>7.5597084752579597</v>
      </c>
      <c r="O171">
        <v>4.12</v>
      </c>
      <c r="P171">
        <v>2.5270000000000001</v>
      </c>
      <c r="Q171" t="s">
        <v>822</v>
      </c>
      <c r="S171">
        <v>0</v>
      </c>
      <c r="T171">
        <v>13260</v>
      </c>
      <c r="U171">
        <v>6656</v>
      </c>
      <c r="V171">
        <v>261</v>
      </c>
      <c r="W171">
        <v>6656</v>
      </c>
      <c r="X171">
        <v>1</v>
      </c>
      <c r="Y171">
        <v>0.122266442430876</v>
      </c>
      <c r="Z171">
        <v>336.5</v>
      </c>
      <c r="AA171">
        <v>39.4</v>
      </c>
      <c r="AB171" t="s">
        <v>94</v>
      </c>
      <c r="AC171">
        <v>18.34375</v>
      </c>
      <c r="AE171">
        <v>17</v>
      </c>
      <c r="AF171">
        <v>336.5</v>
      </c>
      <c r="AG171">
        <v>9.453125</v>
      </c>
      <c r="AH171">
        <f t="shared" si="9"/>
        <v>327.046875</v>
      </c>
      <c r="AI171">
        <f t="shared" si="10"/>
        <v>35.596694214876031</v>
      </c>
      <c r="AJ171">
        <f t="shared" si="11"/>
        <v>0.32253245773227995</v>
      </c>
      <c r="AK171">
        <f t="shared" si="12"/>
        <v>1043.3058501024225</v>
      </c>
    </row>
    <row r="172" spans="1:37" x14ac:dyDescent="0.3">
      <c r="A172">
        <v>170</v>
      </c>
      <c r="B172">
        <v>343</v>
      </c>
      <c r="C172" t="s">
        <v>91</v>
      </c>
      <c r="D172">
        <v>9.7343158327483602E-3</v>
      </c>
      <c r="E172">
        <v>6656</v>
      </c>
      <c r="F172">
        <v>6656</v>
      </c>
      <c r="G172">
        <v>1</v>
      </c>
      <c r="H172">
        <v>3.0360710758543901</v>
      </c>
      <c r="I172">
        <v>7.9341076161976103</v>
      </c>
      <c r="J172">
        <v>-1.12994418620267</v>
      </c>
      <c r="K172" t="b">
        <v>1</v>
      </c>
      <c r="L172">
        <v>410.8</v>
      </c>
      <c r="M172" t="s">
        <v>92</v>
      </c>
      <c r="N172">
        <v>7.9580013056985903</v>
      </c>
      <c r="O172">
        <v>4.13</v>
      </c>
      <c r="P172">
        <v>2.613</v>
      </c>
      <c r="Q172" t="s">
        <v>823</v>
      </c>
      <c r="S172">
        <v>0</v>
      </c>
      <c r="T172">
        <v>13510</v>
      </c>
      <c r="U172">
        <v>6656</v>
      </c>
      <c r="V172">
        <v>270</v>
      </c>
      <c r="W172">
        <v>6656</v>
      </c>
      <c r="X172">
        <v>1</v>
      </c>
      <c r="Y172">
        <v>0.12391133965880601</v>
      </c>
      <c r="Z172">
        <v>410.8</v>
      </c>
      <c r="AA172">
        <v>32.9</v>
      </c>
      <c r="AB172" t="s">
        <v>94</v>
      </c>
      <c r="AC172">
        <v>20.265625</v>
      </c>
      <c r="AE172">
        <v>19</v>
      </c>
      <c r="AF172">
        <v>410.75</v>
      </c>
      <c r="AG172">
        <v>9.203125</v>
      </c>
      <c r="AH172">
        <f t="shared" si="9"/>
        <v>401.546875</v>
      </c>
      <c r="AI172">
        <f t="shared" si="10"/>
        <v>44.631578947368418</v>
      </c>
      <c r="AJ172">
        <f t="shared" si="11"/>
        <v>0.32305128663812044</v>
      </c>
      <c r="AK172">
        <f t="shared" si="12"/>
        <v>1271.469939880224</v>
      </c>
    </row>
    <row r="173" spans="1:37" x14ac:dyDescent="0.3">
      <c r="A173">
        <v>171</v>
      </c>
      <c r="B173">
        <v>344</v>
      </c>
      <c r="C173" t="s">
        <v>91</v>
      </c>
      <c r="D173">
        <v>2.4530948942785701E-2</v>
      </c>
      <c r="E173">
        <v>6656</v>
      </c>
      <c r="F173">
        <v>6656</v>
      </c>
      <c r="G173">
        <v>1</v>
      </c>
      <c r="H173">
        <v>6.2886599411866504</v>
      </c>
      <c r="I173">
        <v>7.9836503159596104</v>
      </c>
      <c r="J173">
        <v>-1.17575273429197</v>
      </c>
      <c r="K173" t="b">
        <v>1</v>
      </c>
      <c r="L173">
        <v>18.600000000000001</v>
      </c>
      <c r="M173" t="s">
        <v>92</v>
      </c>
      <c r="N173">
        <v>8.6440507026209392</v>
      </c>
      <c r="O173">
        <v>4.05</v>
      </c>
      <c r="P173">
        <v>1.27</v>
      </c>
      <c r="Q173" t="s">
        <v>824</v>
      </c>
      <c r="S173">
        <v>0</v>
      </c>
      <c r="T173">
        <v>11200</v>
      </c>
      <c r="U173">
        <v>6656</v>
      </c>
      <c r="V173">
        <v>160</v>
      </c>
      <c r="W173">
        <v>6656</v>
      </c>
      <c r="X173">
        <v>1</v>
      </c>
      <c r="Y173">
        <v>0.41810527960604899</v>
      </c>
      <c r="Z173">
        <v>18.600000000000001</v>
      </c>
      <c r="AA173">
        <v>602.5</v>
      </c>
      <c r="AB173" t="s">
        <v>94</v>
      </c>
      <c r="AC173">
        <v>4.3125</v>
      </c>
      <c r="AD173" t="s">
        <v>98</v>
      </c>
      <c r="AE173">
        <v>4</v>
      </c>
      <c r="AF173">
        <v>18.59375</v>
      </c>
      <c r="AG173">
        <v>7.078125</v>
      </c>
      <c r="AH173">
        <f t="shared" si="9"/>
        <v>11.515625</v>
      </c>
      <c r="AI173">
        <f t="shared" si="10"/>
        <v>2.6269315673289184</v>
      </c>
      <c r="AJ173">
        <f t="shared" si="11"/>
        <v>0.30858660851984282</v>
      </c>
      <c r="AK173">
        <f t="shared" si="12"/>
        <v>60.25455896866756</v>
      </c>
    </row>
    <row r="174" spans="1:37" x14ac:dyDescent="0.3">
      <c r="A174">
        <v>172</v>
      </c>
      <c r="B174">
        <v>345</v>
      </c>
      <c r="C174" t="s">
        <v>91</v>
      </c>
      <c r="D174">
        <v>3.0517359390596299E-2</v>
      </c>
      <c r="E174">
        <v>6656</v>
      </c>
      <c r="F174">
        <v>6656</v>
      </c>
      <c r="G174">
        <v>1</v>
      </c>
      <c r="H174">
        <v>6.2680464641001397</v>
      </c>
      <c r="I174">
        <v>9.0225590703941503</v>
      </c>
      <c r="J174">
        <v>-1.1749490755535601</v>
      </c>
      <c r="K174" t="b">
        <v>1</v>
      </c>
      <c r="L174">
        <v>27.52</v>
      </c>
      <c r="M174" t="s">
        <v>92</v>
      </c>
      <c r="N174">
        <v>9.2036873272040491</v>
      </c>
      <c r="O174">
        <v>4.0469999999999997</v>
      </c>
      <c r="P174">
        <v>1.4390000000000001</v>
      </c>
      <c r="Q174" t="s">
        <v>825</v>
      </c>
      <c r="S174">
        <v>0</v>
      </c>
      <c r="T174">
        <v>11150</v>
      </c>
      <c r="U174">
        <v>6656</v>
      </c>
      <c r="V174">
        <v>68</v>
      </c>
      <c r="W174">
        <v>6656</v>
      </c>
      <c r="X174">
        <v>1</v>
      </c>
      <c r="Y174">
        <v>0.63884447094548602</v>
      </c>
      <c r="Z174">
        <v>27.52</v>
      </c>
      <c r="AA174">
        <v>405.2</v>
      </c>
      <c r="AB174" t="s">
        <v>94</v>
      </c>
      <c r="AC174">
        <v>5.24609375</v>
      </c>
      <c r="AD174" t="s">
        <v>98</v>
      </c>
      <c r="AE174">
        <v>4</v>
      </c>
      <c r="AF174">
        <v>27.515625</v>
      </c>
      <c r="AG174">
        <v>9.0859375</v>
      </c>
      <c r="AH174">
        <f t="shared" si="9"/>
        <v>18.4296875</v>
      </c>
      <c r="AI174">
        <f t="shared" si="10"/>
        <v>3.0283748925193463</v>
      </c>
      <c r="AJ174">
        <f t="shared" si="11"/>
        <v>0.30883470652404743</v>
      </c>
      <c r="AK174">
        <f t="shared" si="12"/>
        <v>89.094989710482864</v>
      </c>
    </row>
    <row r="175" spans="1:37" x14ac:dyDescent="0.3">
      <c r="A175">
        <v>173</v>
      </c>
      <c r="B175">
        <v>348</v>
      </c>
      <c r="C175" t="s">
        <v>91</v>
      </c>
      <c r="D175">
        <v>1.0427386094970599E-2</v>
      </c>
      <c r="E175">
        <v>6656</v>
      </c>
      <c r="F175">
        <v>17920</v>
      </c>
      <c r="G175">
        <v>2.6923076923076898</v>
      </c>
      <c r="H175">
        <v>3.8268929457173102</v>
      </c>
      <c r="I175">
        <v>9.3355259554705494</v>
      </c>
      <c r="J175">
        <v>-1.19102225032173</v>
      </c>
      <c r="K175" t="b">
        <v>1</v>
      </c>
      <c r="L175">
        <v>274.8</v>
      </c>
      <c r="M175" t="s">
        <v>92</v>
      </c>
      <c r="N175">
        <v>9.3534151350906107</v>
      </c>
      <c r="O175">
        <v>4.5469999999999997</v>
      </c>
      <c r="P175">
        <v>2.44</v>
      </c>
      <c r="Q175" t="s">
        <v>826</v>
      </c>
      <c r="S175">
        <v>0</v>
      </c>
      <c r="T175">
        <v>35200</v>
      </c>
      <c r="U175">
        <v>6656</v>
      </c>
      <c r="V175">
        <v>459</v>
      </c>
      <c r="W175">
        <v>6656</v>
      </c>
      <c r="X175">
        <v>1</v>
      </c>
      <c r="Y175">
        <v>0.13194806305223999</v>
      </c>
      <c r="Z175">
        <v>274.8</v>
      </c>
      <c r="AA175">
        <v>128.1</v>
      </c>
      <c r="AB175" t="s">
        <v>94</v>
      </c>
      <c r="AC175">
        <v>16.578125</v>
      </c>
      <c r="AE175">
        <v>0</v>
      </c>
      <c r="AF175">
        <v>274.75</v>
      </c>
      <c r="AG175">
        <v>12.625</v>
      </c>
      <c r="AH175">
        <f t="shared" si="9"/>
        <v>262.125</v>
      </c>
      <c r="AI175">
        <f t="shared" si="10"/>
        <v>21.762376237623762</v>
      </c>
      <c r="AJ175">
        <f t="shared" si="11"/>
        <v>0.30391043268244416</v>
      </c>
      <c r="AK175">
        <f t="shared" si="12"/>
        <v>904.04925416655942</v>
      </c>
    </row>
    <row r="176" spans="1:37" x14ac:dyDescent="0.3">
      <c r="A176">
        <v>174</v>
      </c>
      <c r="B176">
        <v>349</v>
      </c>
      <c r="C176" t="s">
        <v>91</v>
      </c>
      <c r="D176">
        <v>2.3409413724870001E-2</v>
      </c>
      <c r="E176">
        <v>6656</v>
      </c>
      <c r="F176">
        <v>17920</v>
      </c>
      <c r="G176">
        <v>2.6923076923076898</v>
      </c>
      <c r="H176">
        <v>5.4166198169958601</v>
      </c>
      <c r="I176">
        <v>9.6483540490238795</v>
      </c>
      <c r="J176">
        <v>-1.1982551789674101</v>
      </c>
      <c r="K176" t="b">
        <v>1</v>
      </c>
      <c r="L176">
        <v>60.44</v>
      </c>
      <c r="M176" t="s">
        <v>92</v>
      </c>
      <c r="N176">
        <v>9.9275700909087998</v>
      </c>
      <c r="O176">
        <v>4.5270000000000001</v>
      </c>
      <c r="P176">
        <v>1.7809999999999999</v>
      </c>
      <c r="Q176" t="s">
        <v>828</v>
      </c>
      <c r="S176">
        <v>0</v>
      </c>
      <c r="T176">
        <v>33660</v>
      </c>
      <c r="U176">
        <v>6656</v>
      </c>
      <c r="V176">
        <v>244</v>
      </c>
      <c r="W176">
        <v>6656</v>
      </c>
      <c r="X176">
        <v>1</v>
      </c>
      <c r="Y176">
        <v>0.282745110608974</v>
      </c>
      <c r="Z176">
        <v>60.44</v>
      </c>
      <c r="AA176">
        <v>557</v>
      </c>
      <c r="AB176" t="s">
        <v>94</v>
      </c>
      <c r="AC176">
        <v>7.7734375</v>
      </c>
      <c r="AE176">
        <v>0</v>
      </c>
      <c r="AF176">
        <v>60.4375</v>
      </c>
      <c r="AG176">
        <v>14.2109375</v>
      </c>
      <c r="AH176">
        <f t="shared" si="9"/>
        <v>46.2265625</v>
      </c>
      <c r="AI176">
        <f t="shared" si="10"/>
        <v>4.2528862012094555</v>
      </c>
      <c r="AJ176">
        <f t="shared" si="11"/>
        <v>0.30172020065270616</v>
      </c>
      <c r="AK176">
        <f t="shared" si="12"/>
        <v>200.30975675230425</v>
      </c>
    </row>
    <row r="177" spans="1:37" x14ac:dyDescent="0.3">
      <c r="A177">
        <v>175</v>
      </c>
      <c r="B177">
        <v>350</v>
      </c>
      <c r="C177" t="s">
        <v>91</v>
      </c>
      <c r="D177">
        <v>7.1194744614733099E-3</v>
      </c>
      <c r="E177">
        <v>6656</v>
      </c>
      <c r="F177">
        <v>17920</v>
      </c>
      <c r="G177">
        <v>2.6923076923076898</v>
      </c>
      <c r="H177">
        <v>4.2010016337864098</v>
      </c>
      <c r="I177">
        <v>7.4625214568920697</v>
      </c>
      <c r="J177">
        <v>-1.1974515202289999</v>
      </c>
      <c r="K177" t="b">
        <v>1</v>
      </c>
      <c r="L177">
        <v>59.8</v>
      </c>
      <c r="M177" t="s">
        <v>92</v>
      </c>
      <c r="N177">
        <v>8.3307122482379903</v>
      </c>
      <c r="O177">
        <v>4.5199999999999996</v>
      </c>
      <c r="P177">
        <v>1.776</v>
      </c>
      <c r="Q177" t="s">
        <v>827</v>
      </c>
      <c r="R177" t="s">
        <v>1941</v>
      </c>
      <c r="S177">
        <v>0</v>
      </c>
      <c r="T177">
        <v>33000</v>
      </c>
      <c r="U177">
        <v>6656</v>
      </c>
      <c r="V177">
        <v>671</v>
      </c>
      <c r="W177">
        <v>6656</v>
      </c>
      <c r="X177">
        <v>1</v>
      </c>
      <c r="Y177">
        <v>0.123573297480598</v>
      </c>
      <c r="Z177">
        <v>59.8</v>
      </c>
      <c r="AA177">
        <v>551.5</v>
      </c>
      <c r="AB177" t="s">
        <v>94</v>
      </c>
      <c r="AC177">
        <v>7.734375</v>
      </c>
      <c r="AE177">
        <v>0</v>
      </c>
      <c r="AF177">
        <v>59.8125</v>
      </c>
      <c r="AG177">
        <v>9.8046875</v>
      </c>
      <c r="AH177">
        <f t="shared" si="9"/>
        <v>50.0078125</v>
      </c>
      <c r="AI177">
        <f t="shared" si="10"/>
        <v>6.1003984063745023</v>
      </c>
      <c r="AJ177">
        <f t="shared" si="11"/>
        <v>0.30196277819023837</v>
      </c>
      <c r="AK177">
        <f t="shared" si="12"/>
        <v>198.07904920757406</v>
      </c>
    </row>
    <row r="178" spans="1:37" x14ac:dyDescent="0.3">
      <c r="A178">
        <v>176</v>
      </c>
      <c r="B178">
        <v>356</v>
      </c>
      <c r="C178" t="s">
        <v>91</v>
      </c>
      <c r="D178">
        <v>3.0991698362552899E-2</v>
      </c>
      <c r="E178">
        <v>6656</v>
      </c>
      <c r="F178">
        <v>6656</v>
      </c>
      <c r="G178">
        <v>1</v>
      </c>
      <c r="H178">
        <v>2.8254585672896</v>
      </c>
      <c r="I178">
        <v>7.1353865771590801</v>
      </c>
      <c r="J178">
        <v>-1.1307478449410799</v>
      </c>
      <c r="K178" t="b">
        <v>1</v>
      </c>
      <c r="L178">
        <v>334.8</v>
      </c>
      <c r="M178" t="s">
        <v>92</v>
      </c>
      <c r="N178">
        <v>7.2050887787370002</v>
      </c>
      <c r="O178">
        <v>4.1500000000000004</v>
      </c>
      <c r="P178">
        <v>2.5249999999999999</v>
      </c>
      <c r="Q178" t="s">
        <v>829</v>
      </c>
      <c r="S178">
        <v>0</v>
      </c>
      <c r="T178">
        <v>14130</v>
      </c>
      <c r="U178">
        <v>6656</v>
      </c>
      <c r="V178">
        <v>374</v>
      </c>
      <c r="W178">
        <v>6656</v>
      </c>
      <c r="X178">
        <v>1</v>
      </c>
      <c r="Y178">
        <v>9.4392215374139596E-2</v>
      </c>
      <c r="Z178">
        <v>334.8</v>
      </c>
      <c r="AA178">
        <v>42.22</v>
      </c>
      <c r="AB178" t="s">
        <v>94</v>
      </c>
      <c r="AC178">
        <v>18.296875</v>
      </c>
      <c r="AE178">
        <v>14</v>
      </c>
      <c r="AF178">
        <v>334.75</v>
      </c>
      <c r="AG178">
        <v>8.109375</v>
      </c>
      <c r="AH178">
        <f t="shared" si="9"/>
        <v>326.640625</v>
      </c>
      <c r="AI178">
        <f t="shared" si="10"/>
        <v>41.27938342967245</v>
      </c>
      <c r="AJ178">
        <f t="shared" si="11"/>
        <v>0.32279176794485986</v>
      </c>
      <c r="AK178">
        <f t="shared" si="12"/>
        <v>1037.0462733026789</v>
      </c>
    </row>
    <row r="179" spans="1:37" x14ac:dyDescent="0.3">
      <c r="A179">
        <v>177</v>
      </c>
      <c r="B179">
        <v>357</v>
      </c>
      <c r="C179" t="s">
        <v>91</v>
      </c>
      <c r="D179">
        <v>1.0873870812755799E-2</v>
      </c>
      <c r="E179">
        <v>6656</v>
      </c>
      <c r="F179">
        <v>6656</v>
      </c>
      <c r="G179">
        <v>1</v>
      </c>
      <c r="H179">
        <v>2.8028100813467698</v>
      </c>
      <c r="I179">
        <v>7.3956961326161998</v>
      </c>
      <c r="J179">
        <v>-1.1259258925106299</v>
      </c>
      <c r="K179" t="b">
        <v>1</v>
      </c>
      <c r="L179">
        <v>434.5</v>
      </c>
      <c r="M179" t="s">
        <v>92</v>
      </c>
      <c r="N179">
        <v>7.4494138962375303</v>
      </c>
      <c r="O179">
        <v>4.1680000000000001</v>
      </c>
      <c r="P179">
        <v>2.6389999999999998</v>
      </c>
      <c r="Q179" t="s">
        <v>830</v>
      </c>
      <c r="S179">
        <v>0</v>
      </c>
      <c r="T179">
        <v>14690</v>
      </c>
      <c r="U179">
        <v>6656</v>
      </c>
      <c r="V179">
        <v>360</v>
      </c>
      <c r="W179">
        <v>6656</v>
      </c>
      <c r="X179">
        <v>1</v>
      </c>
      <c r="Y179">
        <v>9.5016434096154304E-2</v>
      </c>
      <c r="Z179">
        <v>434.5</v>
      </c>
      <c r="AA179">
        <v>33.799999999999997</v>
      </c>
      <c r="AB179" t="s">
        <v>94</v>
      </c>
      <c r="AC179">
        <v>20.84375</v>
      </c>
      <c r="AE179">
        <v>16</v>
      </c>
      <c r="AF179">
        <v>434.5</v>
      </c>
      <c r="AG179">
        <v>8.2578125</v>
      </c>
      <c r="AH179">
        <f t="shared" si="9"/>
        <v>426.2421875</v>
      </c>
      <c r="AI179">
        <f t="shared" si="10"/>
        <v>52.616840113528852</v>
      </c>
      <c r="AJ179">
        <f t="shared" si="11"/>
        <v>0.32435201318586354</v>
      </c>
      <c r="AK179">
        <f t="shared" si="12"/>
        <v>1339.5939668517437</v>
      </c>
    </row>
    <row r="180" spans="1:37" x14ac:dyDescent="0.3">
      <c r="A180">
        <v>178</v>
      </c>
      <c r="B180">
        <v>358</v>
      </c>
      <c r="C180" t="s">
        <v>91</v>
      </c>
      <c r="D180">
        <v>4.9025247045395702E-2</v>
      </c>
      <c r="E180">
        <v>6656</v>
      </c>
      <c r="F180">
        <v>6656</v>
      </c>
      <c r="G180">
        <v>1</v>
      </c>
      <c r="H180">
        <v>10.1604059667989</v>
      </c>
      <c r="I180">
        <v>11.321311726677299</v>
      </c>
      <c r="J180">
        <v>-1.17575273429197</v>
      </c>
      <c r="K180" t="b">
        <v>1</v>
      </c>
      <c r="L180">
        <v>13</v>
      </c>
      <c r="M180" t="s">
        <v>92</v>
      </c>
      <c r="N180">
        <v>12.066802032480799</v>
      </c>
      <c r="O180">
        <v>4.0430000000000001</v>
      </c>
      <c r="P180">
        <v>1.1140000000000001</v>
      </c>
      <c r="Q180" t="s">
        <v>831</v>
      </c>
      <c r="S180">
        <v>0</v>
      </c>
      <c r="T180">
        <v>11000</v>
      </c>
      <c r="U180">
        <v>6656</v>
      </c>
      <c r="V180">
        <v>50</v>
      </c>
      <c r="W180">
        <v>6656</v>
      </c>
      <c r="X180">
        <v>1</v>
      </c>
      <c r="Y180">
        <v>1.2954770355090499</v>
      </c>
      <c r="Z180">
        <v>13</v>
      </c>
      <c r="AA180">
        <v>846</v>
      </c>
      <c r="AB180" t="s">
        <v>94</v>
      </c>
      <c r="AC180">
        <v>3.60546875</v>
      </c>
      <c r="AD180" t="s">
        <v>98</v>
      </c>
      <c r="AE180">
        <v>4</v>
      </c>
      <c r="AF180">
        <v>13</v>
      </c>
      <c r="AG180">
        <v>8.6484375</v>
      </c>
      <c r="AH180">
        <f t="shared" si="9"/>
        <v>4.3515625</v>
      </c>
      <c r="AI180">
        <f t="shared" si="10"/>
        <v>1.5031616982836495</v>
      </c>
      <c r="AJ180">
        <f t="shared" si="11"/>
        <v>0.30858660851984282</v>
      </c>
      <c r="AK180">
        <f t="shared" si="12"/>
        <v>42.127557194900341</v>
      </c>
    </row>
    <row r="181" spans="1:37" x14ac:dyDescent="0.3">
      <c r="A181">
        <v>179</v>
      </c>
      <c r="B181">
        <v>359</v>
      </c>
      <c r="C181" t="s">
        <v>91</v>
      </c>
      <c r="D181">
        <v>2.3177568673050701E-2</v>
      </c>
      <c r="E181">
        <v>6656</v>
      </c>
      <c r="F181">
        <v>6656</v>
      </c>
      <c r="G181">
        <v>1</v>
      </c>
      <c r="H181">
        <v>6.0235664982675399</v>
      </c>
      <c r="I181">
        <v>9.5412352150292499</v>
      </c>
      <c r="J181">
        <v>-1.17655639303038</v>
      </c>
      <c r="K181" t="b">
        <v>1</v>
      </c>
      <c r="L181">
        <v>38.380000000000003</v>
      </c>
      <c r="M181" t="s">
        <v>92</v>
      </c>
      <c r="N181">
        <v>9.5654041707125099</v>
      </c>
      <c r="O181">
        <v>4.0430000000000001</v>
      </c>
      <c r="P181">
        <v>1.5840000000000001</v>
      </c>
      <c r="Q181" t="s">
        <v>832</v>
      </c>
      <c r="S181">
        <v>0</v>
      </c>
      <c r="T181">
        <v>11020</v>
      </c>
      <c r="U181">
        <v>6656</v>
      </c>
      <c r="V181">
        <v>142</v>
      </c>
      <c r="W181">
        <v>6656</v>
      </c>
      <c r="X181">
        <v>1</v>
      </c>
      <c r="Y181">
        <v>0.42156833575099001</v>
      </c>
      <c r="Z181">
        <v>38.380000000000003</v>
      </c>
      <c r="AA181">
        <v>287.2</v>
      </c>
      <c r="AB181" t="s">
        <v>94</v>
      </c>
      <c r="AC181">
        <v>6.1953125</v>
      </c>
      <c r="AD181" t="s">
        <v>98</v>
      </c>
      <c r="AE181">
        <v>4</v>
      </c>
      <c r="AF181">
        <v>38.375</v>
      </c>
      <c r="AG181">
        <v>7.06640625</v>
      </c>
      <c r="AH181">
        <f t="shared" si="9"/>
        <v>31.30859375</v>
      </c>
      <c r="AI181">
        <f t="shared" si="10"/>
        <v>5.4306246545052517</v>
      </c>
      <c r="AJ181">
        <f t="shared" si="11"/>
        <v>0.30833870982166955</v>
      </c>
      <c r="AK181">
        <f t="shared" si="12"/>
        <v>124.45728926541375</v>
      </c>
    </row>
    <row r="182" spans="1:37" x14ac:dyDescent="0.3">
      <c r="A182">
        <v>180</v>
      </c>
      <c r="B182">
        <v>362</v>
      </c>
      <c r="C182" t="s">
        <v>91</v>
      </c>
      <c r="D182">
        <v>6.3591462483263599E-3</v>
      </c>
      <c r="E182">
        <v>6656</v>
      </c>
      <c r="F182">
        <v>17920</v>
      </c>
      <c r="G182">
        <v>2.6923076923076898</v>
      </c>
      <c r="H182">
        <v>3.6889683749287001</v>
      </c>
      <c r="I182">
        <v>9.1719858228207798</v>
      </c>
      <c r="J182">
        <v>-1.1894149328449199</v>
      </c>
      <c r="K182" t="b">
        <v>1</v>
      </c>
      <c r="L182">
        <v>306.8</v>
      </c>
      <c r="M182" t="s">
        <v>92</v>
      </c>
      <c r="N182">
        <v>9.1963176326340808</v>
      </c>
      <c r="O182">
        <v>4.55</v>
      </c>
      <c r="P182">
        <v>2.4860000000000002</v>
      </c>
      <c r="Q182" t="s">
        <v>833</v>
      </c>
      <c r="S182">
        <v>0</v>
      </c>
      <c r="T182">
        <v>35520</v>
      </c>
      <c r="U182">
        <v>6656</v>
      </c>
      <c r="V182">
        <v>577</v>
      </c>
      <c r="W182">
        <v>6656</v>
      </c>
      <c r="X182">
        <v>1</v>
      </c>
      <c r="Y182">
        <v>0.111943218162111</v>
      </c>
      <c r="Z182">
        <v>306.8</v>
      </c>
      <c r="AA182">
        <v>115.8</v>
      </c>
      <c r="AB182" t="s">
        <v>94</v>
      </c>
      <c r="AC182">
        <v>17.515625</v>
      </c>
      <c r="AE182">
        <v>0</v>
      </c>
      <c r="AF182">
        <v>306.75</v>
      </c>
      <c r="AG182">
        <v>11.6328125</v>
      </c>
      <c r="AH182">
        <f t="shared" si="9"/>
        <v>295.1171875</v>
      </c>
      <c r="AI182">
        <f t="shared" si="10"/>
        <v>26.369375419744795</v>
      </c>
      <c r="AJ182">
        <f t="shared" si="11"/>
        <v>0.30439930601435561</v>
      </c>
      <c r="AK182">
        <f t="shared" si="12"/>
        <v>1007.7224025784525</v>
      </c>
    </row>
    <row r="183" spans="1:37" x14ac:dyDescent="0.3">
      <c r="A183">
        <v>181</v>
      </c>
      <c r="B183">
        <v>363</v>
      </c>
      <c r="C183" t="s">
        <v>91</v>
      </c>
      <c r="D183">
        <v>1.9547468978321301E-2</v>
      </c>
      <c r="E183">
        <v>6656</v>
      </c>
      <c r="F183">
        <v>17920</v>
      </c>
      <c r="G183">
        <v>2.6923076923076898</v>
      </c>
      <c r="H183">
        <v>5.2705821445291896</v>
      </c>
      <c r="I183">
        <v>9.39337149781813</v>
      </c>
      <c r="J183">
        <v>-1.1974515202289999</v>
      </c>
      <c r="K183" t="b">
        <v>1</v>
      </c>
      <c r="L183">
        <v>60.6</v>
      </c>
      <c r="M183" t="s">
        <v>92</v>
      </c>
      <c r="N183">
        <v>9.7170440124667401</v>
      </c>
      <c r="O183">
        <v>4.5229999999999997</v>
      </c>
      <c r="P183">
        <v>1.782</v>
      </c>
      <c r="Q183" t="s">
        <v>835</v>
      </c>
      <c r="S183">
        <v>0</v>
      </c>
      <c r="T183">
        <v>33250</v>
      </c>
      <c r="U183">
        <v>6656</v>
      </c>
      <c r="V183">
        <v>211</v>
      </c>
      <c r="W183">
        <v>6656</v>
      </c>
      <c r="X183">
        <v>1</v>
      </c>
      <c r="Y183">
        <v>0.293998999362932</v>
      </c>
      <c r="Z183">
        <v>60.6</v>
      </c>
      <c r="AA183">
        <v>548.5</v>
      </c>
      <c r="AB183" t="s">
        <v>94</v>
      </c>
      <c r="AC183">
        <v>7.78515625</v>
      </c>
      <c r="AE183">
        <v>0</v>
      </c>
      <c r="AF183">
        <v>60.59375</v>
      </c>
      <c r="AG183">
        <v>14.6875</v>
      </c>
      <c r="AH183">
        <f t="shared" si="9"/>
        <v>45.90625</v>
      </c>
      <c r="AI183">
        <f t="shared" si="10"/>
        <v>4.1255319148936174</v>
      </c>
      <c r="AJ183">
        <f t="shared" si="11"/>
        <v>0.30196277819023837</v>
      </c>
      <c r="AK183">
        <f t="shared" si="12"/>
        <v>200.66628861728637</v>
      </c>
    </row>
    <row r="184" spans="1:37" x14ac:dyDescent="0.3">
      <c r="A184">
        <v>182</v>
      </c>
      <c r="B184">
        <v>364</v>
      </c>
      <c r="C184" t="s">
        <v>91</v>
      </c>
      <c r="D184">
        <v>1.60869949423962E-2</v>
      </c>
      <c r="E184">
        <v>6656</v>
      </c>
      <c r="F184">
        <v>17920</v>
      </c>
      <c r="G184">
        <v>2.6923076923076898</v>
      </c>
      <c r="H184">
        <v>5.2321668159791397</v>
      </c>
      <c r="I184">
        <v>9.2942494514316998</v>
      </c>
      <c r="J184">
        <v>-1.2006661551826401</v>
      </c>
      <c r="K184" t="b">
        <v>1</v>
      </c>
      <c r="L184">
        <v>59.7</v>
      </c>
      <c r="M184" t="s">
        <v>92</v>
      </c>
      <c r="N184">
        <v>9.7250752082861194</v>
      </c>
      <c r="O184">
        <v>4.516</v>
      </c>
      <c r="P184">
        <v>1.776</v>
      </c>
      <c r="Q184" t="s">
        <v>834</v>
      </c>
      <c r="R184" t="s">
        <v>1941</v>
      </c>
      <c r="S184">
        <v>0</v>
      </c>
      <c r="T184">
        <v>32830</v>
      </c>
      <c r="U184">
        <v>6656</v>
      </c>
      <c r="V184">
        <v>543</v>
      </c>
      <c r="W184">
        <v>6656</v>
      </c>
      <c r="X184">
        <v>1</v>
      </c>
      <c r="Y184">
        <v>0.18161966187782899</v>
      </c>
      <c r="Z184">
        <v>59.7</v>
      </c>
      <c r="AA184">
        <v>550</v>
      </c>
      <c r="AB184" t="s">
        <v>94</v>
      </c>
      <c r="AC184">
        <v>7.7265625</v>
      </c>
      <c r="AE184">
        <v>0</v>
      </c>
      <c r="AF184">
        <v>59.6875</v>
      </c>
      <c r="AG184">
        <v>10.4140625</v>
      </c>
      <c r="AH184">
        <f t="shared" si="9"/>
        <v>49.2734375</v>
      </c>
      <c r="AI184">
        <f t="shared" si="10"/>
        <v>5.7314328582145535</v>
      </c>
      <c r="AJ184">
        <f t="shared" si="11"/>
        <v>0.30099363664150097</v>
      </c>
      <c r="AK184">
        <f t="shared" si="12"/>
        <v>198.30153443107804</v>
      </c>
    </row>
    <row r="185" spans="1:37" x14ac:dyDescent="0.3">
      <c r="A185">
        <v>183</v>
      </c>
      <c r="B185">
        <v>370</v>
      </c>
      <c r="C185" t="s">
        <v>91</v>
      </c>
      <c r="D185">
        <v>2.32674702052619E-2</v>
      </c>
      <c r="E185">
        <v>6656</v>
      </c>
      <c r="F185">
        <v>6656</v>
      </c>
      <c r="G185">
        <v>1</v>
      </c>
      <c r="H185">
        <v>3.5361207948099</v>
      </c>
      <c r="I185">
        <v>8.8195825292426697</v>
      </c>
      <c r="J185">
        <v>-1.1339624798947101</v>
      </c>
      <c r="K185" t="b">
        <v>1</v>
      </c>
      <c r="L185">
        <v>311.8</v>
      </c>
      <c r="M185" t="s">
        <v>92</v>
      </c>
      <c r="N185">
        <v>8.8303707879403799</v>
      </c>
      <c r="O185">
        <v>4.0940000000000003</v>
      </c>
      <c r="P185">
        <v>2.4940000000000002</v>
      </c>
      <c r="Q185" t="s">
        <v>836</v>
      </c>
      <c r="S185">
        <v>0</v>
      </c>
      <c r="T185">
        <v>12450</v>
      </c>
      <c r="U185">
        <v>6656</v>
      </c>
      <c r="V185">
        <v>48</v>
      </c>
      <c r="W185">
        <v>6656</v>
      </c>
      <c r="X185">
        <v>1</v>
      </c>
      <c r="Y185">
        <v>0.36605750589522601</v>
      </c>
      <c r="Z185">
        <v>311.8</v>
      </c>
      <c r="AA185">
        <v>39.94</v>
      </c>
      <c r="AB185" t="s">
        <v>94</v>
      </c>
      <c r="AC185">
        <v>17.65625</v>
      </c>
      <c r="AE185">
        <v>11</v>
      </c>
      <c r="AF185">
        <v>311.75</v>
      </c>
      <c r="AG185">
        <v>21.109375</v>
      </c>
      <c r="AH185">
        <f t="shared" si="9"/>
        <v>290.640625</v>
      </c>
      <c r="AI185">
        <f t="shared" si="10"/>
        <v>14.768319763138416</v>
      </c>
      <c r="AJ185">
        <f t="shared" si="11"/>
        <v>0.32175577630450042</v>
      </c>
      <c r="AK185">
        <f t="shared" si="12"/>
        <v>968.90257443263044</v>
      </c>
    </row>
    <row r="186" spans="1:37" x14ac:dyDescent="0.3">
      <c r="A186">
        <v>184</v>
      </c>
      <c r="B186">
        <v>371</v>
      </c>
      <c r="C186" t="s">
        <v>91</v>
      </c>
      <c r="D186">
        <v>1.1479575240407699E-2</v>
      </c>
      <c r="E186">
        <v>6656</v>
      </c>
      <c r="F186">
        <v>6656</v>
      </c>
      <c r="G186">
        <v>1</v>
      </c>
      <c r="H186">
        <v>2.87581104600017</v>
      </c>
      <c r="I186">
        <v>7.4029667160707699</v>
      </c>
      <c r="J186">
        <v>-1.12994418620267</v>
      </c>
      <c r="K186" t="b">
        <v>1</v>
      </c>
      <c r="L186">
        <v>376</v>
      </c>
      <c r="M186" t="s">
        <v>92</v>
      </c>
      <c r="N186">
        <v>7.4453040212393802</v>
      </c>
      <c r="O186">
        <v>4.0999999999999996</v>
      </c>
      <c r="P186">
        <v>2.5739999999999998</v>
      </c>
      <c r="Q186" t="s">
        <v>837</v>
      </c>
      <c r="S186">
        <v>0</v>
      </c>
      <c r="T186">
        <v>12660</v>
      </c>
      <c r="U186">
        <v>6656</v>
      </c>
      <c r="V186">
        <v>399</v>
      </c>
      <c r="W186">
        <v>6656</v>
      </c>
      <c r="X186">
        <v>1</v>
      </c>
      <c r="Y186">
        <v>9.3908010770956493E-2</v>
      </c>
      <c r="Z186">
        <v>376</v>
      </c>
      <c r="AA186">
        <v>33.659999999999997</v>
      </c>
      <c r="AB186" t="s">
        <v>94</v>
      </c>
      <c r="AC186">
        <v>19.390625</v>
      </c>
      <c r="AE186">
        <v>14</v>
      </c>
      <c r="AF186">
        <v>376</v>
      </c>
      <c r="AG186">
        <v>6.70703125</v>
      </c>
      <c r="AH186">
        <f t="shared" si="9"/>
        <v>369.29296875</v>
      </c>
      <c r="AI186">
        <f t="shared" si="10"/>
        <v>56.060570762958648</v>
      </c>
      <c r="AJ186">
        <f t="shared" si="11"/>
        <v>0.32305128663812044</v>
      </c>
      <c r="AK186">
        <f t="shared" si="12"/>
        <v>1163.9018804503085</v>
      </c>
    </row>
    <row r="187" spans="1:37" x14ac:dyDescent="0.3">
      <c r="A187">
        <v>185</v>
      </c>
      <c r="B187">
        <v>372</v>
      </c>
      <c r="C187" t="s">
        <v>91</v>
      </c>
      <c r="D187">
        <v>4.7389206009188001E-2</v>
      </c>
      <c r="E187">
        <v>6656</v>
      </c>
      <c r="F187">
        <v>6656</v>
      </c>
      <c r="G187">
        <v>1</v>
      </c>
      <c r="H187">
        <v>10.3643376420968</v>
      </c>
      <c r="I187">
        <v>13.9878072474392</v>
      </c>
      <c r="J187">
        <v>-1.17575273429197</v>
      </c>
      <c r="K187" t="b">
        <v>1</v>
      </c>
      <c r="L187">
        <v>22.38</v>
      </c>
      <c r="M187" t="s">
        <v>92</v>
      </c>
      <c r="N187">
        <v>13.9939644585429</v>
      </c>
      <c r="O187">
        <v>4.0599999999999996</v>
      </c>
      <c r="P187">
        <v>1.35</v>
      </c>
      <c r="Q187" t="s">
        <v>838</v>
      </c>
      <c r="S187">
        <v>0</v>
      </c>
      <c r="T187">
        <v>11480</v>
      </c>
      <c r="U187">
        <v>6656</v>
      </c>
      <c r="V187">
        <v>99</v>
      </c>
      <c r="W187">
        <v>6656</v>
      </c>
      <c r="X187">
        <v>1</v>
      </c>
      <c r="Y187">
        <v>0.94115134451625804</v>
      </c>
      <c r="Z187">
        <v>22.38</v>
      </c>
      <c r="AA187">
        <v>513</v>
      </c>
      <c r="AB187" t="s">
        <v>94</v>
      </c>
      <c r="AC187">
        <v>4.73046875</v>
      </c>
      <c r="AD187" t="s">
        <v>98</v>
      </c>
      <c r="AE187">
        <v>3</v>
      </c>
      <c r="AF187">
        <v>22.375</v>
      </c>
      <c r="AG187">
        <v>7.91015625</v>
      </c>
      <c r="AH187">
        <f t="shared" si="9"/>
        <v>14.46484375</v>
      </c>
      <c r="AI187">
        <f t="shared" si="10"/>
        <v>2.828641975308642</v>
      </c>
      <c r="AJ187">
        <f t="shared" si="11"/>
        <v>0.30858660851984282</v>
      </c>
      <c r="AK187">
        <f t="shared" si="12"/>
        <v>72.508007095068862</v>
      </c>
    </row>
    <row r="188" spans="1:37" x14ac:dyDescent="0.3">
      <c r="A188">
        <v>186</v>
      </c>
      <c r="B188">
        <v>373</v>
      </c>
      <c r="C188" t="s">
        <v>91</v>
      </c>
      <c r="D188">
        <v>2.3695935134344401E-2</v>
      </c>
      <c r="E188">
        <v>6656</v>
      </c>
      <c r="F188">
        <v>6656</v>
      </c>
      <c r="G188">
        <v>1</v>
      </c>
      <c r="H188">
        <v>7.7290255037766498</v>
      </c>
      <c r="I188">
        <v>9.6235424973781605</v>
      </c>
      <c r="J188">
        <v>-1.17816371050719</v>
      </c>
      <c r="K188" t="b">
        <v>1</v>
      </c>
      <c r="L188">
        <v>17.600000000000001</v>
      </c>
      <c r="M188" t="s">
        <v>92</v>
      </c>
      <c r="N188">
        <v>10.012079406817101</v>
      </c>
      <c r="O188">
        <v>4.0620000000000003</v>
      </c>
      <c r="P188">
        <v>1.2450000000000001</v>
      </c>
      <c r="Q188" t="s">
        <v>839</v>
      </c>
      <c r="S188">
        <v>0</v>
      </c>
      <c r="T188">
        <v>11540</v>
      </c>
      <c r="U188">
        <v>6656</v>
      </c>
      <c r="V188">
        <v>83</v>
      </c>
      <c r="W188">
        <v>6656</v>
      </c>
      <c r="X188">
        <v>1</v>
      </c>
      <c r="Y188">
        <v>0.74309655537861896</v>
      </c>
      <c r="Z188">
        <v>17.600000000000001</v>
      </c>
      <c r="AA188">
        <v>655.5</v>
      </c>
      <c r="AB188" t="s">
        <v>94</v>
      </c>
      <c r="AC188">
        <v>4.1953125</v>
      </c>
      <c r="AD188" t="s">
        <v>98</v>
      </c>
      <c r="AE188">
        <v>5</v>
      </c>
      <c r="AF188">
        <v>17.59375</v>
      </c>
      <c r="AG188">
        <v>7.7890625</v>
      </c>
      <c r="AH188">
        <f t="shared" si="9"/>
        <v>9.8046875</v>
      </c>
      <c r="AI188">
        <f t="shared" si="10"/>
        <v>2.2587763289869609</v>
      </c>
      <c r="AJ188">
        <f t="shared" si="11"/>
        <v>0.30784350970310986</v>
      </c>
      <c r="AK188">
        <f t="shared" si="12"/>
        <v>57.151602828878048</v>
      </c>
    </row>
    <row r="189" spans="1:37" x14ac:dyDescent="0.3">
      <c r="A189">
        <v>187</v>
      </c>
      <c r="B189">
        <v>376</v>
      </c>
      <c r="C189" t="s">
        <v>91</v>
      </c>
      <c r="D189">
        <v>1.2675152909999E-2</v>
      </c>
      <c r="E189">
        <v>6656</v>
      </c>
      <c r="F189">
        <v>17920</v>
      </c>
      <c r="G189">
        <v>2.6923076923076898</v>
      </c>
      <c r="H189">
        <v>3.7449000540158099</v>
      </c>
      <c r="I189">
        <v>9.2817932979415296</v>
      </c>
      <c r="J189">
        <v>-1.1902185915833201</v>
      </c>
      <c r="K189" t="b">
        <v>1</v>
      </c>
      <c r="L189">
        <v>301.2</v>
      </c>
      <c r="M189" t="s">
        <v>92</v>
      </c>
      <c r="N189">
        <v>9.3037647148112992</v>
      </c>
      <c r="O189">
        <v>4.5599999999999996</v>
      </c>
      <c r="P189">
        <v>2.4790000000000001</v>
      </c>
      <c r="Q189" t="s">
        <v>840</v>
      </c>
      <c r="S189">
        <v>0</v>
      </c>
      <c r="T189">
        <v>36130</v>
      </c>
      <c r="U189">
        <v>6656</v>
      </c>
      <c r="V189">
        <v>499</v>
      </c>
      <c r="W189">
        <v>6656</v>
      </c>
      <c r="X189">
        <v>1</v>
      </c>
      <c r="Y189">
        <v>0.122878602347609</v>
      </c>
      <c r="Z189">
        <v>301.2</v>
      </c>
      <c r="AA189">
        <v>119.94</v>
      </c>
      <c r="AB189" t="s">
        <v>94</v>
      </c>
      <c r="AC189">
        <v>17.359375</v>
      </c>
      <c r="AE189">
        <v>0</v>
      </c>
      <c r="AF189">
        <v>301.25</v>
      </c>
      <c r="AG189">
        <v>12.609375</v>
      </c>
      <c r="AH189">
        <f t="shared" si="9"/>
        <v>288.640625</v>
      </c>
      <c r="AI189">
        <f t="shared" si="10"/>
        <v>23.890954151177201</v>
      </c>
      <c r="AJ189">
        <f t="shared" si="11"/>
        <v>0.30415477112657535</v>
      </c>
      <c r="AK189">
        <f t="shared" si="12"/>
        <v>990.44969402973288</v>
      </c>
    </row>
    <row r="190" spans="1:37" x14ac:dyDescent="0.3">
      <c r="A190">
        <v>188</v>
      </c>
      <c r="B190">
        <v>377</v>
      </c>
      <c r="C190" t="s">
        <v>91</v>
      </c>
      <c r="D190">
        <v>1.6861075263534801E-2</v>
      </c>
      <c r="E190">
        <v>6656</v>
      </c>
      <c r="F190">
        <v>17920</v>
      </c>
      <c r="G190">
        <v>2.6923076923076898</v>
      </c>
      <c r="H190">
        <v>6.0520543116258496</v>
      </c>
      <c r="I190">
        <v>10.6679277660983</v>
      </c>
      <c r="J190">
        <v>-1.1974515202289999</v>
      </c>
      <c r="K190" t="b">
        <v>1</v>
      </c>
      <c r="L190">
        <v>57.9</v>
      </c>
      <c r="M190" t="s">
        <v>92</v>
      </c>
      <c r="N190">
        <v>10.8523931577868</v>
      </c>
      <c r="O190">
        <v>4.5199999999999996</v>
      </c>
      <c r="P190">
        <v>1.7629999999999999</v>
      </c>
      <c r="Q190" t="s">
        <v>842</v>
      </c>
      <c r="S190">
        <v>0</v>
      </c>
      <c r="T190">
        <v>33150</v>
      </c>
      <c r="U190">
        <v>6656</v>
      </c>
      <c r="V190">
        <v>105</v>
      </c>
      <c r="W190">
        <v>6656</v>
      </c>
      <c r="X190">
        <v>1</v>
      </c>
      <c r="Y190">
        <v>0.49303001712556199</v>
      </c>
      <c r="Z190">
        <v>57.9</v>
      </c>
      <c r="AA190">
        <v>572.5</v>
      </c>
      <c r="AB190" t="s">
        <v>94</v>
      </c>
      <c r="AC190">
        <v>7.609375</v>
      </c>
      <c r="AD190" t="s">
        <v>98</v>
      </c>
      <c r="AE190">
        <v>0</v>
      </c>
      <c r="AF190">
        <v>57.90625</v>
      </c>
      <c r="AG190">
        <v>17.109375</v>
      </c>
      <c r="AH190">
        <f t="shared" si="9"/>
        <v>40.796875</v>
      </c>
      <c r="AI190">
        <f t="shared" si="10"/>
        <v>3.3844748858447486</v>
      </c>
      <c r="AJ190">
        <f t="shared" si="11"/>
        <v>0.30196277819023837</v>
      </c>
      <c r="AK190">
        <f t="shared" si="12"/>
        <v>191.76618504787604</v>
      </c>
    </row>
    <row r="191" spans="1:37" x14ac:dyDescent="0.3">
      <c r="A191">
        <v>189</v>
      </c>
      <c r="B191">
        <v>378</v>
      </c>
      <c r="C191" t="s">
        <v>91</v>
      </c>
      <c r="D191">
        <v>1.6181201547921301E-2</v>
      </c>
      <c r="E191">
        <v>6656</v>
      </c>
      <c r="F191">
        <v>17920</v>
      </c>
      <c r="G191">
        <v>2.6923076923076898</v>
      </c>
      <c r="H191">
        <v>5.8462409483796796</v>
      </c>
      <c r="I191">
        <v>10.065354289056</v>
      </c>
      <c r="J191">
        <v>-1.20146981392105</v>
      </c>
      <c r="K191" t="b">
        <v>1</v>
      </c>
      <c r="L191">
        <v>52.62</v>
      </c>
      <c r="M191" t="s">
        <v>92</v>
      </c>
      <c r="N191">
        <v>10.3861360082664</v>
      </c>
      <c r="O191">
        <v>4.516</v>
      </c>
      <c r="P191">
        <v>1.722</v>
      </c>
      <c r="Q191" t="s">
        <v>841</v>
      </c>
      <c r="R191" t="s">
        <v>1941</v>
      </c>
      <c r="S191">
        <v>0</v>
      </c>
      <c r="T191">
        <v>32690</v>
      </c>
      <c r="U191">
        <v>6656</v>
      </c>
      <c r="V191">
        <v>444</v>
      </c>
      <c r="W191">
        <v>6656</v>
      </c>
      <c r="X191">
        <v>1</v>
      </c>
      <c r="Y191">
        <v>0.22999241727488701</v>
      </c>
      <c r="Z191">
        <v>52.62</v>
      </c>
      <c r="AA191">
        <v>621</v>
      </c>
      <c r="AB191" t="s">
        <v>94</v>
      </c>
      <c r="AC191">
        <v>7.25390625</v>
      </c>
      <c r="AE191">
        <v>0</v>
      </c>
      <c r="AF191">
        <v>52.625</v>
      </c>
      <c r="AG191">
        <v>10.84375</v>
      </c>
      <c r="AH191">
        <f t="shared" si="9"/>
        <v>41.78125</v>
      </c>
      <c r="AI191">
        <f t="shared" si="10"/>
        <v>4.8530259365994235</v>
      </c>
      <c r="AJ191">
        <f t="shared" si="11"/>
        <v>0.30075183765015856</v>
      </c>
      <c r="AK191">
        <f t="shared" si="12"/>
        <v>174.97814946425899</v>
      </c>
    </row>
    <row r="192" spans="1:37" x14ac:dyDescent="0.3">
      <c r="A192">
        <v>190</v>
      </c>
      <c r="B192">
        <v>384</v>
      </c>
      <c r="C192" t="s">
        <v>91</v>
      </c>
      <c r="D192">
        <v>1.8583571965546102E-2</v>
      </c>
      <c r="E192">
        <v>6656</v>
      </c>
      <c r="F192">
        <v>6656</v>
      </c>
      <c r="G192">
        <v>1</v>
      </c>
      <c r="H192">
        <v>3.2335279751222701</v>
      </c>
      <c r="I192">
        <v>8.2922309205772304</v>
      </c>
      <c r="J192">
        <v>-1.12512223377222</v>
      </c>
      <c r="K192" t="b">
        <v>1</v>
      </c>
      <c r="L192">
        <v>366.2</v>
      </c>
      <c r="M192" t="s">
        <v>92</v>
      </c>
      <c r="N192">
        <v>8.3051929987601998</v>
      </c>
      <c r="O192">
        <v>4.0599999999999996</v>
      </c>
      <c r="P192">
        <v>2.5640000000000001</v>
      </c>
      <c r="Q192" t="s">
        <v>843</v>
      </c>
      <c r="S192">
        <v>0</v>
      </c>
      <c r="T192">
        <v>11420</v>
      </c>
      <c r="U192">
        <v>6656</v>
      </c>
      <c r="V192">
        <v>68</v>
      </c>
      <c r="W192">
        <v>6656</v>
      </c>
      <c r="X192">
        <v>1</v>
      </c>
      <c r="Y192">
        <v>0.270855051741207</v>
      </c>
      <c r="Z192">
        <v>366.2</v>
      </c>
      <c r="AA192">
        <v>31.19</v>
      </c>
      <c r="AB192" t="s">
        <v>94</v>
      </c>
      <c r="AC192">
        <v>19.140625</v>
      </c>
      <c r="AE192">
        <v>20</v>
      </c>
      <c r="AF192">
        <v>366.25</v>
      </c>
      <c r="AG192">
        <v>16.59375</v>
      </c>
      <c r="AH192">
        <f t="shared" si="9"/>
        <v>349.65625</v>
      </c>
      <c r="AI192">
        <f t="shared" si="10"/>
        <v>22.071563088512242</v>
      </c>
      <c r="AJ192">
        <f t="shared" si="11"/>
        <v>0.32461278628783685</v>
      </c>
      <c r="AK192">
        <f t="shared" si="12"/>
        <v>1128.2673248589879</v>
      </c>
    </row>
    <row r="193" spans="1:37" x14ac:dyDescent="0.3">
      <c r="A193">
        <v>191</v>
      </c>
      <c r="B193">
        <v>385</v>
      </c>
      <c r="C193" t="s">
        <v>91</v>
      </c>
      <c r="D193">
        <v>9.0500310647618695E-3</v>
      </c>
      <c r="E193">
        <v>6656</v>
      </c>
      <c r="F193">
        <v>6656</v>
      </c>
      <c r="G193">
        <v>1</v>
      </c>
      <c r="H193">
        <v>2.9374423666611</v>
      </c>
      <c r="I193">
        <v>7.7624209415868499</v>
      </c>
      <c r="J193">
        <v>-1.11949662260336</v>
      </c>
      <c r="K193" t="b">
        <v>1</v>
      </c>
      <c r="L193">
        <v>439</v>
      </c>
      <c r="M193" t="s">
        <v>92</v>
      </c>
      <c r="N193">
        <v>7.7842195260348301</v>
      </c>
      <c r="O193">
        <v>4.0659999999999998</v>
      </c>
      <c r="P193">
        <v>2.6429999999999998</v>
      </c>
      <c r="Q193" t="s">
        <v>844</v>
      </c>
      <c r="S193">
        <v>0</v>
      </c>
      <c r="T193">
        <v>11670</v>
      </c>
      <c r="U193">
        <v>6656</v>
      </c>
      <c r="V193">
        <v>253</v>
      </c>
      <c r="W193">
        <v>6656</v>
      </c>
      <c r="X193">
        <v>1</v>
      </c>
      <c r="Y193">
        <v>0.121805957981277</v>
      </c>
      <c r="Z193">
        <v>439</v>
      </c>
      <c r="AA193">
        <v>26.6</v>
      </c>
      <c r="AB193" t="s">
        <v>94</v>
      </c>
      <c r="AC193">
        <v>20.953125</v>
      </c>
      <c r="AE193">
        <v>23</v>
      </c>
      <c r="AF193">
        <v>439</v>
      </c>
      <c r="AG193">
        <v>8.3671875</v>
      </c>
      <c r="AH193">
        <f t="shared" si="9"/>
        <v>430.6328125</v>
      </c>
      <c r="AI193">
        <f t="shared" si="10"/>
        <v>52.466853408029877</v>
      </c>
      <c r="AJ193">
        <f t="shared" si="11"/>
        <v>0.32644407784139345</v>
      </c>
      <c r="AK193">
        <f t="shared" si="12"/>
        <v>1344.7938859938306</v>
      </c>
    </row>
    <row r="194" spans="1:37" x14ac:dyDescent="0.3">
      <c r="A194">
        <v>192</v>
      </c>
      <c r="B194">
        <v>386</v>
      </c>
      <c r="C194" t="s">
        <v>91</v>
      </c>
      <c r="D194">
        <v>2.9177180403292001E-2</v>
      </c>
      <c r="E194">
        <v>6656</v>
      </c>
      <c r="F194">
        <v>6656</v>
      </c>
      <c r="G194">
        <v>1</v>
      </c>
      <c r="H194">
        <v>10.1965110134154</v>
      </c>
      <c r="I194">
        <v>12.3572950855943</v>
      </c>
      <c r="J194">
        <v>-1.17655639303038</v>
      </c>
      <c r="K194" t="b">
        <v>1</v>
      </c>
      <c r="L194">
        <v>16.28</v>
      </c>
      <c r="M194" t="s">
        <v>92</v>
      </c>
      <c r="N194">
        <v>12.4954797554932</v>
      </c>
      <c r="O194">
        <v>4.0469999999999997</v>
      </c>
      <c r="P194">
        <v>1.212</v>
      </c>
      <c r="Q194" t="s">
        <v>845</v>
      </c>
      <c r="S194">
        <v>0</v>
      </c>
      <c r="T194">
        <v>11176</v>
      </c>
      <c r="U194">
        <v>6656</v>
      </c>
      <c r="V194">
        <v>73</v>
      </c>
      <c r="W194">
        <v>6656</v>
      </c>
      <c r="X194">
        <v>1</v>
      </c>
      <c r="Y194">
        <v>1.0763701992119901</v>
      </c>
      <c r="Z194">
        <v>16.28</v>
      </c>
      <c r="AA194">
        <v>686.5</v>
      </c>
      <c r="AB194" t="s">
        <v>94</v>
      </c>
      <c r="AC194">
        <v>4.03515625</v>
      </c>
      <c r="AD194" t="s">
        <v>98</v>
      </c>
      <c r="AE194">
        <v>4</v>
      </c>
      <c r="AF194">
        <v>16.28125</v>
      </c>
      <c r="AG194">
        <v>8.0078125</v>
      </c>
      <c r="AH194">
        <f t="shared" si="9"/>
        <v>8.2734375</v>
      </c>
      <c r="AI194">
        <f t="shared" si="10"/>
        <v>2.0331707317073171</v>
      </c>
      <c r="AJ194">
        <f t="shared" si="11"/>
        <v>0.30833870982166955</v>
      </c>
      <c r="AK194">
        <f t="shared" si="12"/>
        <v>52.803133312117723</v>
      </c>
    </row>
    <row r="195" spans="1:37" x14ac:dyDescent="0.3">
      <c r="A195">
        <v>193</v>
      </c>
      <c r="B195">
        <v>387</v>
      </c>
      <c r="C195" t="s">
        <v>91</v>
      </c>
      <c r="D195">
        <v>3.69038798346224E-2</v>
      </c>
      <c r="E195">
        <v>6656</v>
      </c>
      <c r="F195">
        <v>6656</v>
      </c>
      <c r="G195">
        <v>1</v>
      </c>
      <c r="H195">
        <v>6.8336023896169298</v>
      </c>
      <c r="I195">
        <v>12.5994544058562</v>
      </c>
      <c r="J195">
        <v>-1.17816371050719</v>
      </c>
      <c r="K195" t="b">
        <v>1</v>
      </c>
      <c r="L195">
        <v>69.75</v>
      </c>
      <c r="M195" t="s">
        <v>92</v>
      </c>
      <c r="N195">
        <v>12.598223937357</v>
      </c>
      <c r="O195">
        <v>4.05</v>
      </c>
      <c r="P195">
        <v>1.8440000000000001</v>
      </c>
      <c r="Q195" t="s">
        <v>846</v>
      </c>
      <c r="S195">
        <v>0</v>
      </c>
      <c r="T195">
        <v>11260</v>
      </c>
      <c r="U195">
        <v>6656</v>
      </c>
      <c r="V195">
        <v>234</v>
      </c>
      <c r="W195">
        <v>6656</v>
      </c>
      <c r="X195">
        <v>1</v>
      </c>
      <c r="Y195">
        <v>0.381354518194849</v>
      </c>
      <c r="Z195">
        <v>69.75</v>
      </c>
      <c r="AA195">
        <v>161.5</v>
      </c>
      <c r="AB195" t="s">
        <v>94</v>
      </c>
      <c r="AC195">
        <v>8.3515625</v>
      </c>
      <c r="AD195" t="s">
        <v>98</v>
      </c>
      <c r="AE195">
        <v>5</v>
      </c>
      <c r="AF195">
        <v>69.75</v>
      </c>
      <c r="AG195">
        <v>6.14453125</v>
      </c>
      <c r="AH195">
        <f t="shared" ref="AH195:AH258" si="13">AF195-AG195</f>
        <v>63.60546875</v>
      </c>
      <c r="AI195">
        <f t="shared" ref="AI195:AI258" si="14">AF195/AG195</f>
        <v>11.351557533375715</v>
      </c>
      <c r="AJ195">
        <f t="shared" ref="AJ195:AJ258" si="15">EXP(J195)</f>
        <v>0.30784350970310986</v>
      </c>
      <c r="AK195">
        <f t="shared" ref="AK195:AK258" si="16">AF195/AJ195</f>
        <v>226.57615899477051</v>
      </c>
    </row>
    <row r="196" spans="1:37" x14ac:dyDescent="0.3">
      <c r="A196">
        <v>194</v>
      </c>
      <c r="B196">
        <v>390</v>
      </c>
      <c r="C196" t="s">
        <v>91</v>
      </c>
      <c r="D196">
        <v>1.83490671341308E-2</v>
      </c>
      <c r="E196">
        <v>6656</v>
      </c>
      <c r="F196">
        <v>17920</v>
      </c>
      <c r="G196">
        <v>2.6923076923076898</v>
      </c>
      <c r="H196">
        <v>3.8118599734461398</v>
      </c>
      <c r="I196">
        <v>9.4626445825196193</v>
      </c>
      <c r="J196">
        <v>-1.1902185915833201</v>
      </c>
      <c r="K196" t="b">
        <v>1</v>
      </c>
      <c r="L196">
        <v>303.5</v>
      </c>
      <c r="M196" t="s">
        <v>92</v>
      </c>
      <c r="N196">
        <v>9.47674729941164</v>
      </c>
      <c r="O196">
        <v>4.5599999999999996</v>
      </c>
      <c r="P196">
        <v>2.4820000000000002</v>
      </c>
      <c r="Q196" t="s">
        <v>847</v>
      </c>
      <c r="S196">
        <v>0</v>
      </c>
      <c r="T196">
        <v>36260</v>
      </c>
      <c r="U196">
        <v>6656</v>
      </c>
      <c r="V196">
        <v>431</v>
      </c>
      <c r="W196">
        <v>6656</v>
      </c>
      <c r="X196">
        <v>1</v>
      </c>
      <c r="Y196">
        <v>0.135442529059809</v>
      </c>
      <c r="Z196">
        <v>303.5</v>
      </c>
      <c r="AA196">
        <v>119.44</v>
      </c>
      <c r="AB196" t="s">
        <v>94</v>
      </c>
      <c r="AC196">
        <v>17.421875</v>
      </c>
      <c r="AE196">
        <v>0</v>
      </c>
      <c r="AF196">
        <v>303.5</v>
      </c>
      <c r="AG196">
        <v>13.421875</v>
      </c>
      <c r="AH196">
        <f t="shared" si="13"/>
        <v>290.078125</v>
      </c>
      <c r="AI196">
        <f t="shared" si="14"/>
        <v>22.612339930151339</v>
      </c>
      <c r="AJ196">
        <f t="shared" si="15"/>
        <v>0.30415477112657535</v>
      </c>
      <c r="AK196">
        <f t="shared" si="16"/>
        <v>997.84724361169776</v>
      </c>
    </row>
    <row r="197" spans="1:37" x14ac:dyDescent="0.3">
      <c r="A197">
        <v>195</v>
      </c>
      <c r="B197">
        <v>391</v>
      </c>
      <c r="C197" t="s">
        <v>91</v>
      </c>
      <c r="D197">
        <v>1.9034099404984801E-2</v>
      </c>
      <c r="E197">
        <v>6656</v>
      </c>
      <c r="F197">
        <v>17920</v>
      </c>
      <c r="G197">
        <v>2.6923076923076898</v>
      </c>
      <c r="H197">
        <v>6.7639260809134001</v>
      </c>
      <c r="I197">
        <v>11.493390020302</v>
      </c>
      <c r="J197">
        <v>-1.1982551789674101</v>
      </c>
      <c r="K197" t="b">
        <v>1</v>
      </c>
      <c r="L197">
        <v>50</v>
      </c>
      <c r="M197" t="s">
        <v>92</v>
      </c>
      <c r="N197">
        <v>11.6854946485636</v>
      </c>
      <c r="O197">
        <v>4.516</v>
      </c>
      <c r="P197">
        <v>1.6990000000000001</v>
      </c>
      <c r="Q197" t="s">
        <v>849</v>
      </c>
      <c r="S197">
        <v>0</v>
      </c>
      <c r="T197">
        <v>32670</v>
      </c>
      <c r="U197">
        <v>6656</v>
      </c>
      <c r="V197">
        <v>90</v>
      </c>
      <c r="W197">
        <v>6656</v>
      </c>
      <c r="X197">
        <v>1</v>
      </c>
      <c r="Y197">
        <v>0.60757115601780998</v>
      </c>
      <c r="Z197">
        <v>50</v>
      </c>
      <c r="AA197">
        <v>653.5</v>
      </c>
      <c r="AB197" t="s">
        <v>94</v>
      </c>
      <c r="AC197">
        <v>7.0703125</v>
      </c>
      <c r="AD197" t="s">
        <v>98</v>
      </c>
      <c r="AE197">
        <v>0</v>
      </c>
      <c r="AF197">
        <v>50</v>
      </c>
      <c r="AG197">
        <v>17.171875</v>
      </c>
      <c r="AH197">
        <f t="shared" si="13"/>
        <v>32.828125</v>
      </c>
      <c r="AI197">
        <f t="shared" si="14"/>
        <v>2.9117379435850772</v>
      </c>
      <c r="AJ197">
        <f t="shared" si="15"/>
        <v>0.30172020065270616</v>
      </c>
      <c r="AK197">
        <f t="shared" si="16"/>
        <v>165.71644819218551</v>
      </c>
    </row>
    <row r="198" spans="1:37" x14ac:dyDescent="0.3">
      <c r="A198">
        <v>196</v>
      </c>
      <c r="B198">
        <v>392</v>
      </c>
      <c r="C198" t="s">
        <v>91</v>
      </c>
      <c r="D198">
        <v>1.54109033352953E-2</v>
      </c>
      <c r="E198">
        <v>6656</v>
      </c>
      <c r="F198">
        <v>17920</v>
      </c>
      <c r="G198">
        <v>2.6923076923076898</v>
      </c>
      <c r="H198">
        <v>6.3193552766865597</v>
      </c>
      <c r="I198">
        <v>10.8181931640933</v>
      </c>
      <c r="J198">
        <v>-1.2022734726594599</v>
      </c>
      <c r="K198" t="b">
        <v>1</v>
      </c>
      <c r="L198">
        <v>51.56</v>
      </c>
      <c r="M198" t="s">
        <v>92</v>
      </c>
      <c r="N198">
        <v>11.022339179731301</v>
      </c>
      <c r="O198">
        <v>4.51</v>
      </c>
      <c r="P198">
        <v>1.712</v>
      </c>
      <c r="Q198" t="s">
        <v>848</v>
      </c>
      <c r="R198" t="s">
        <v>1941</v>
      </c>
      <c r="S198">
        <v>0</v>
      </c>
      <c r="T198">
        <v>32560</v>
      </c>
      <c r="U198">
        <v>6656</v>
      </c>
      <c r="V198">
        <v>367</v>
      </c>
      <c r="W198">
        <v>6656</v>
      </c>
      <c r="X198">
        <v>1</v>
      </c>
      <c r="Y198">
        <v>0.27766808523402398</v>
      </c>
      <c r="Z198">
        <v>51.56</v>
      </c>
      <c r="AA198">
        <v>631.5</v>
      </c>
      <c r="AB198" t="s">
        <v>94</v>
      </c>
      <c r="AC198">
        <v>7.1796875</v>
      </c>
      <c r="AD198" t="s">
        <v>98</v>
      </c>
      <c r="AE198">
        <v>0</v>
      </c>
      <c r="AF198">
        <v>51.5625</v>
      </c>
      <c r="AG198">
        <v>11.1953125</v>
      </c>
      <c r="AH198">
        <f t="shared" si="13"/>
        <v>40.3671875</v>
      </c>
      <c r="AI198">
        <f t="shared" si="14"/>
        <v>4.6057222609909285</v>
      </c>
      <c r="AJ198">
        <f t="shared" si="15"/>
        <v>0.30051023290462436</v>
      </c>
      <c r="AK198">
        <f t="shared" si="16"/>
        <v>171.58317539344776</v>
      </c>
    </row>
    <row r="199" spans="1:37" x14ac:dyDescent="0.3">
      <c r="A199">
        <v>197</v>
      </c>
      <c r="B199">
        <v>398</v>
      </c>
      <c r="C199" t="s">
        <v>91</v>
      </c>
      <c r="D199">
        <v>2.2472636626745798E-2</v>
      </c>
      <c r="E199">
        <v>6656</v>
      </c>
      <c r="F199">
        <v>6656</v>
      </c>
      <c r="G199">
        <v>1</v>
      </c>
      <c r="H199">
        <v>2.9140554791938098</v>
      </c>
      <c r="I199">
        <v>7.3591283878859501</v>
      </c>
      <c r="J199">
        <v>-1.1315515036794901</v>
      </c>
      <c r="K199" t="b">
        <v>1</v>
      </c>
      <c r="L199">
        <v>335.2</v>
      </c>
      <c r="M199" t="s">
        <v>92</v>
      </c>
      <c r="N199">
        <v>7.3909606327628303</v>
      </c>
      <c r="O199">
        <v>4.0659999999999998</v>
      </c>
      <c r="P199">
        <v>2.5249999999999999</v>
      </c>
      <c r="Q199" t="s">
        <v>850</v>
      </c>
      <c r="S199">
        <v>0</v>
      </c>
      <c r="T199">
        <v>11610</v>
      </c>
      <c r="U199">
        <v>6656</v>
      </c>
      <c r="V199">
        <v>409</v>
      </c>
      <c r="W199">
        <v>6656</v>
      </c>
      <c r="X199">
        <v>1</v>
      </c>
      <c r="Y199">
        <v>9.4643952239075804E-2</v>
      </c>
      <c r="Z199">
        <v>335.2</v>
      </c>
      <c r="AA199">
        <v>34.619999999999997</v>
      </c>
      <c r="AB199" t="s">
        <v>94</v>
      </c>
      <c r="AC199">
        <v>18.3125</v>
      </c>
      <c r="AE199">
        <v>18</v>
      </c>
      <c r="AF199">
        <v>335.25</v>
      </c>
      <c r="AG199">
        <v>6.26171875</v>
      </c>
      <c r="AH199">
        <f t="shared" si="13"/>
        <v>328.98828125</v>
      </c>
      <c r="AI199">
        <f t="shared" si="14"/>
        <v>53.539613225202743</v>
      </c>
      <c r="AJ199">
        <f t="shared" si="15"/>
        <v>0.32253245773227995</v>
      </c>
      <c r="AK199">
        <f t="shared" si="16"/>
        <v>1039.4302711644491</v>
      </c>
    </row>
    <row r="200" spans="1:37" x14ac:dyDescent="0.3">
      <c r="A200">
        <v>198</v>
      </c>
      <c r="B200">
        <v>399</v>
      </c>
      <c r="C200" t="s">
        <v>91</v>
      </c>
      <c r="D200">
        <v>7.7748332493733302E-3</v>
      </c>
      <c r="E200">
        <v>6656</v>
      </c>
      <c r="F200">
        <v>6656</v>
      </c>
      <c r="G200">
        <v>1</v>
      </c>
      <c r="H200">
        <v>2.9810646466718902</v>
      </c>
      <c r="I200">
        <v>7.7496036029693096</v>
      </c>
      <c r="J200">
        <v>-1.1283368687258499</v>
      </c>
      <c r="K200" t="b">
        <v>1</v>
      </c>
      <c r="L200">
        <v>398.2</v>
      </c>
      <c r="M200" t="s">
        <v>92</v>
      </c>
      <c r="N200">
        <v>7.7708894939076902</v>
      </c>
      <c r="O200">
        <v>4.07</v>
      </c>
      <c r="P200">
        <v>2.6</v>
      </c>
      <c r="Q200" t="s">
        <v>851</v>
      </c>
      <c r="S200">
        <v>0</v>
      </c>
      <c r="T200">
        <v>11730</v>
      </c>
      <c r="U200">
        <v>6656</v>
      </c>
      <c r="V200">
        <v>345</v>
      </c>
      <c r="W200">
        <v>6656</v>
      </c>
      <c r="X200">
        <v>1</v>
      </c>
      <c r="Y200">
        <v>0.10665693525754</v>
      </c>
      <c r="Z200">
        <v>398.2</v>
      </c>
      <c r="AA200">
        <v>29.45</v>
      </c>
      <c r="AB200" t="s">
        <v>94</v>
      </c>
      <c r="AC200">
        <v>19.953125</v>
      </c>
      <c r="AE200">
        <v>19</v>
      </c>
      <c r="AF200">
        <v>398.25</v>
      </c>
      <c r="AG200">
        <v>6.890625</v>
      </c>
      <c r="AH200">
        <f t="shared" si="13"/>
        <v>391.359375</v>
      </c>
      <c r="AI200">
        <f t="shared" si="14"/>
        <v>57.795918367346935</v>
      </c>
      <c r="AJ200">
        <f t="shared" si="15"/>
        <v>0.32357095013727738</v>
      </c>
      <c r="AK200">
        <f t="shared" si="16"/>
        <v>1230.7965218479578</v>
      </c>
    </row>
    <row r="201" spans="1:37" x14ac:dyDescent="0.3">
      <c r="A201">
        <v>199</v>
      </c>
      <c r="B201">
        <v>400</v>
      </c>
      <c r="C201" t="s">
        <v>91</v>
      </c>
      <c r="D201">
        <v>3.1102286262540999E-2</v>
      </c>
      <c r="E201">
        <v>6656</v>
      </c>
      <c r="F201">
        <v>6656</v>
      </c>
      <c r="G201">
        <v>1</v>
      </c>
      <c r="H201">
        <v>13.5102739397328</v>
      </c>
      <c r="I201">
        <v>14.9483792712082</v>
      </c>
      <c r="J201">
        <v>-1.1789673692456</v>
      </c>
      <c r="K201" t="b">
        <v>1</v>
      </c>
      <c r="L201">
        <v>12.77</v>
      </c>
      <c r="M201" t="s">
        <v>92</v>
      </c>
      <c r="N201">
        <v>15.148962080641599</v>
      </c>
      <c r="O201">
        <v>4.0659999999999998</v>
      </c>
      <c r="P201">
        <v>1.1060000000000001</v>
      </c>
      <c r="Q201" t="s">
        <v>852</v>
      </c>
      <c r="S201">
        <v>0</v>
      </c>
      <c r="T201">
        <v>11610</v>
      </c>
      <c r="U201">
        <v>6656</v>
      </c>
      <c r="V201">
        <v>38</v>
      </c>
      <c r="W201">
        <v>6656</v>
      </c>
      <c r="X201">
        <v>1</v>
      </c>
      <c r="Y201">
        <v>2.0294344172385901</v>
      </c>
      <c r="Z201">
        <v>12.77</v>
      </c>
      <c r="AA201">
        <v>909</v>
      </c>
      <c r="AB201" t="s">
        <v>94</v>
      </c>
      <c r="AC201">
        <v>3.57421875</v>
      </c>
      <c r="AD201" t="s">
        <v>98</v>
      </c>
      <c r="AE201">
        <v>3</v>
      </c>
      <c r="AF201">
        <v>12.7734375</v>
      </c>
      <c r="AG201">
        <v>8.265625</v>
      </c>
      <c r="AH201">
        <f t="shared" si="13"/>
        <v>4.5078125</v>
      </c>
      <c r="AI201">
        <f t="shared" si="14"/>
        <v>1.5453686200378072</v>
      </c>
      <c r="AJ201">
        <f t="shared" si="15"/>
        <v>0.30759620796288678</v>
      </c>
      <c r="AK201">
        <f t="shared" si="16"/>
        <v>41.526641646834562</v>
      </c>
    </row>
    <row r="202" spans="1:37" x14ac:dyDescent="0.3">
      <c r="A202">
        <v>200</v>
      </c>
      <c r="B202">
        <v>401</v>
      </c>
      <c r="C202" t="s">
        <v>91</v>
      </c>
      <c r="D202">
        <v>2.4642403699514901E-2</v>
      </c>
      <c r="E202">
        <v>6656</v>
      </c>
      <c r="F202">
        <v>6656</v>
      </c>
      <c r="G202">
        <v>1</v>
      </c>
      <c r="H202">
        <v>9.3000751339801706</v>
      </c>
      <c r="I202">
        <v>11.3980413018995</v>
      </c>
      <c r="J202">
        <v>-1.18137834546083</v>
      </c>
      <c r="K202" t="b">
        <v>1</v>
      </c>
      <c r="L202">
        <v>16.8</v>
      </c>
      <c r="M202" t="s">
        <v>92</v>
      </c>
      <c r="N202">
        <v>11.490478939413901</v>
      </c>
      <c r="O202">
        <v>4.0659999999999998</v>
      </c>
      <c r="P202">
        <v>1.226</v>
      </c>
      <c r="Q202" t="s">
        <v>853</v>
      </c>
      <c r="S202">
        <v>0</v>
      </c>
      <c r="T202">
        <v>11600</v>
      </c>
      <c r="U202">
        <v>6656</v>
      </c>
      <c r="V202">
        <v>117</v>
      </c>
      <c r="W202">
        <v>6656</v>
      </c>
      <c r="X202">
        <v>1</v>
      </c>
      <c r="Y202">
        <v>0.76734221758382404</v>
      </c>
      <c r="Z202">
        <v>16.8</v>
      </c>
      <c r="AA202">
        <v>690.5</v>
      </c>
      <c r="AB202" t="s">
        <v>94</v>
      </c>
      <c r="AC202">
        <v>4.09765625</v>
      </c>
      <c r="AD202" t="s">
        <v>98</v>
      </c>
      <c r="AE202">
        <v>2</v>
      </c>
      <c r="AF202">
        <v>16.796875</v>
      </c>
      <c r="AG202">
        <v>6.90234375</v>
      </c>
      <c r="AH202">
        <f t="shared" si="13"/>
        <v>9.89453125</v>
      </c>
      <c r="AI202">
        <f t="shared" si="14"/>
        <v>2.4335031126202602</v>
      </c>
      <c r="AJ202">
        <f t="shared" si="15"/>
        <v>0.30685549410214574</v>
      </c>
      <c r="AK202">
        <f t="shared" si="16"/>
        <v>54.73871357313444</v>
      </c>
    </row>
    <row r="203" spans="1:37" x14ac:dyDescent="0.3">
      <c r="A203">
        <v>201</v>
      </c>
      <c r="B203">
        <v>404</v>
      </c>
      <c r="C203" t="s">
        <v>91</v>
      </c>
      <c r="D203">
        <v>2.4928271245313698E-2</v>
      </c>
      <c r="E203">
        <v>6656</v>
      </c>
      <c r="F203">
        <v>17920</v>
      </c>
      <c r="G203">
        <v>2.6923076923076898</v>
      </c>
      <c r="H203">
        <v>3.7561888442237699</v>
      </c>
      <c r="I203">
        <v>9.2730912091774496</v>
      </c>
      <c r="J203">
        <v>-1.19102225032173</v>
      </c>
      <c r="K203" t="b">
        <v>1</v>
      </c>
      <c r="L203">
        <v>294.8</v>
      </c>
      <c r="M203" t="s">
        <v>92</v>
      </c>
      <c r="N203">
        <v>9.2937589647076209</v>
      </c>
      <c r="O203">
        <v>4.5620000000000003</v>
      </c>
      <c r="P203">
        <v>2.4689999999999999</v>
      </c>
      <c r="Q203" t="s">
        <v>854</v>
      </c>
      <c r="S203">
        <v>0</v>
      </c>
      <c r="T203">
        <v>36670</v>
      </c>
      <c r="U203">
        <v>6656</v>
      </c>
      <c r="V203">
        <v>659</v>
      </c>
      <c r="W203">
        <v>6656</v>
      </c>
      <c r="X203">
        <v>1</v>
      </c>
      <c r="Y203">
        <v>0.107365873873265</v>
      </c>
      <c r="Z203">
        <v>294.8</v>
      </c>
      <c r="AA203">
        <v>124.44</v>
      </c>
      <c r="AB203" t="s">
        <v>94</v>
      </c>
      <c r="AC203">
        <v>17.171875</v>
      </c>
      <c r="AE203">
        <v>0</v>
      </c>
      <c r="AF203">
        <v>294.75</v>
      </c>
      <c r="AG203">
        <v>11.5</v>
      </c>
      <c r="AH203">
        <f t="shared" si="13"/>
        <v>283.25</v>
      </c>
      <c r="AI203">
        <f t="shared" si="14"/>
        <v>25.630434782608695</v>
      </c>
      <c r="AJ203">
        <f t="shared" si="15"/>
        <v>0.30391043268244416</v>
      </c>
      <c r="AK203">
        <f t="shared" si="16"/>
        <v>969.85811707222342</v>
      </c>
    </row>
    <row r="204" spans="1:37" x14ac:dyDescent="0.3">
      <c r="A204">
        <v>202</v>
      </c>
      <c r="B204">
        <v>405</v>
      </c>
      <c r="C204" t="s">
        <v>91</v>
      </c>
      <c r="D204">
        <v>1.63634655911832E-2</v>
      </c>
      <c r="E204">
        <v>6656</v>
      </c>
      <c r="F204">
        <v>17920</v>
      </c>
      <c r="G204">
        <v>2.6923076923076898</v>
      </c>
      <c r="H204">
        <v>6.9991586230042602</v>
      </c>
      <c r="I204">
        <v>11.7290587862063</v>
      </c>
      <c r="J204">
        <v>-1.19905883770582</v>
      </c>
      <c r="K204" t="b">
        <v>1</v>
      </c>
      <c r="L204">
        <v>47.38</v>
      </c>
      <c r="M204" t="s">
        <v>92</v>
      </c>
      <c r="N204">
        <v>11.913998110233599</v>
      </c>
      <c r="O204">
        <v>4.516</v>
      </c>
      <c r="P204">
        <v>1.6759999999999999</v>
      </c>
      <c r="Q204" t="s">
        <v>856</v>
      </c>
      <c r="S204">
        <v>0</v>
      </c>
      <c r="T204">
        <v>32660</v>
      </c>
      <c r="U204">
        <v>6656</v>
      </c>
      <c r="V204">
        <v>103</v>
      </c>
      <c r="W204">
        <v>6656</v>
      </c>
      <c r="X204">
        <v>1</v>
      </c>
      <c r="Y204">
        <v>0.59111466355978803</v>
      </c>
      <c r="Z204">
        <v>47.38</v>
      </c>
      <c r="AA204">
        <v>689.5</v>
      </c>
      <c r="AB204" t="s">
        <v>94</v>
      </c>
      <c r="AC204">
        <v>6.8828125</v>
      </c>
      <c r="AD204" t="s">
        <v>98</v>
      </c>
      <c r="AE204">
        <v>0</v>
      </c>
      <c r="AF204">
        <v>47.375</v>
      </c>
      <c r="AG204">
        <v>16.40625</v>
      </c>
      <c r="AH204">
        <f t="shared" si="13"/>
        <v>30.96875</v>
      </c>
      <c r="AI204">
        <f t="shared" si="14"/>
        <v>2.8876190476190478</v>
      </c>
      <c r="AJ204">
        <f t="shared" si="15"/>
        <v>0.30147781798641632</v>
      </c>
      <c r="AK204">
        <f t="shared" si="16"/>
        <v>157.14257293096958</v>
      </c>
    </row>
    <row r="205" spans="1:37" x14ac:dyDescent="0.3">
      <c r="A205">
        <v>203</v>
      </c>
      <c r="B205">
        <v>406</v>
      </c>
      <c r="C205" t="s">
        <v>91</v>
      </c>
      <c r="D205">
        <v>1.8642029422215999E-2</v>
      </c>
      <c r="E205">
        <v>6656</v>
      </c>
      <c r="F205">
        <v>17920</v>
      </c>
      <c r="G205">
        <v>2.6923076923076898</v>
      </c>
      <c r="H205">
        <v>6.3666364707135301</v>
      </c>
      <c r="I205">
        <v>10.9550912708957</v>
      </c>
      <c r="J205">
        <v>-1.2022734726594599</v>
      </c>
      <c r="K205" t="b">
        <v>1</v>
      </c>
      <c r="L205">
        <v>52.56</v>
      </c>
      <c r="M205" t="s">
        <v>92</v>
      </c>
      <c r="N205">
        <v>11.126425298103999</v>
      </c>
      <c r="O205">
        <v>4.51</v>
      </c>
      <c r="P205">
        <v>1.7210000000000001</v>
      </c>
      <c r="Q205" t="s">
        <v>855</v>
      </c>
      <c r="R205" t="s">
        <v>1941</v>
      </c>
      <c r="S205">
        <v>0</v>
      </c>
      <c r="T205">
        <v>32450</v>
      </c>
      <c r="U205">
        <v>6656</v>
      </c>
      <c r="V205">
        <v>386</v>
      </c>
      <c r="W205">
        <v>6656</v>
      </c>
      <c r="X205">
        <v>1</v>
      </c>
      <c r="Y205">
        <v>0.27315460429326999</v>
      </c>
      <c r="Z205">
        <v>52.56</v>
      </c>
      <c r="AA205">
        <v>617.5</v>
      </c>
      <c r="AB205" t="s">
        <v>94</v>
      </c>
      <c r="AC205">
        <v>7.25</v>
      </c>
      <c r="AD205" t="s">
        <v>98</v>
      </c>
      <c r="AE205">
        <v>0</v>
      </c>
      <c r="AF205">
        <v>52.5625</v>
      </c>
      <c r="AG205">
        <v>11.0390625</v>
      </c>
      <c r="AH205">
        <f t="shared" si="13"/>
        <v>41.5234375</v>
      </c>
      <c r="AI205">
        <f t="shared" si="14"/>
        <v>4.7615003538570422</v>
      </c>
      <c r="AJ205">
        <f t="shared" si="15"/>
        <v>0.30051023290462436</v>
      </c>
      <c r="AK205">
        <f t="shared" si="16"/>
        <v>174.91084909804798</v>
      </c>
    </row>
    <row r="206" spans="1:37" x14ac:dyDescent="0.3">
      <c r="A206">
        <v>204</v>
      </c>
      <c r="B206">
        <v>412</v>
      </c>
      <c r="C206" t="s">
        <v>91</v>
      </c>
      <c r="D206">
        <v>2.3320265473025001E-2</v>
      </c>
      <c r="E206">
        <v>6656</v>
      </c>
      <c r="F206">
        <v>6656</v>
      </c>
      <c r="G206">
        <v>1</v>
      </c>
      <c r="H206">
        <v>3.2220050873120001</v>
      </c>
      <c r="I206">
        <v>8.2941459083539399</v>
      </c>
      <c r="J206">
        <v>-1.1243185750338101</v>
      </c>
      <c r="K206" t="b">
        <v>1</v>
      </c>
      <c r="L206">
        <v>376</v>
      </c>
      <c r="M206" t="s">
        <v>92</v>
      </c>
      <c r="N206">
        <v>8.3106300221459897</v>
      </c>
      <c r="O206">
        <v>4.04</v>
      </c>
      <c r="P206">
        <v>2.5739999999999998</v>
      </c>
      <c r="Q206" t="s">
        <v>857</v>
      </c>
      <c r="S206">
        <v>0</v>
      </c>
      <c r="T206">
        <v>10930</v>
      </c>
      <c r="U206">
        <v>6656</v>
      </c>
      <c r="V206">
        <v>120</v>
      </c>
      <c r="W206">
        <v>6656</v>
      </c>
      <c r="X206">
        <v>1</v>
      </c>
      <c r="Y206">
        <v>0.20284038486866901</v>
      </c>
      <c r="Z206">
        <v>376</v>
      </c>
      <c r="AA206">
        <v>29.06</v>
      </c>
      <c r="AB206" t="s">
        <v>94</v>
      </c>
      <c r="AC206">
        <v>19.390625</v>
      </c>
      <c r="AE206">
        <v>23</v>
      </c>
      <c r="AF206">
        <v>376</v>
      </c>
      <c r="AG206">
        <v>11.9921875</v>
      </c>
      <c r="AH206">
        <f t="shared" si="13"/>
        <v>364.0078125</v>
      </c>
      <c r="AI206">
        <f t="shared" si="14"/>
        <v>31.353745928338761</v>
      </c>
      <c r="AJ206">
        <f t="shared" si="15"/>
        <v>0.32487376904662735</v>
      </c>
      <c r="AK206">
        <f t="shared" si="16"/>
        <v>1157.3726038375071</v>
      </c>
    </row>
    <row r="207" spans="1:37" x14ac:dyDescent="0.3">
      <c r="A207">
        <v>205</v>
      </c>
      <c r="B207">
        <v>413</v>
      </c>
      <c r="C207" t="s">
        <v>91</v>
      </c>
      <c r="D207">
        <v>1.37201857804465E-2</v>
      </c>
      <c r="E207">
        <v>6656</v>
      </c>
      <c r="F207">
        <v>6656</v>
      </c>
      <c r="G207">
        <v>1</v>
      </c>
      <c r="H207">
        <v>3.0031116816205601</v>
      </c>
      <c r="I207">
        <v>7.8948990692603003</v>
      </c>
      <c r="J207">
        <v>-1.11949662260336</v>
      </c>
      <c r="K207" t="b">
        <v>1</v>
      </c>
      <c r="L207">
        <v>426</v>
      </c>
      <c r="M207" t="s">
        <v>92</v>
      </c>
      <c r="N207">
        <v>7.9135839604593201</v>
      </c>
      <c r="O207">
        <v>4.04</v>
      </c>
      <c r="P207">
        <v>2.629</v>
      </c>
      <c r="Q207" t="s">
        <v>858</v>
      </c>
      <c r="S207">
        <v>0</v>
      </c>
      <c r="T207">
        <v>10984</v>
      </c>
      <c r="U207">
        <v>6656</v>
      </c>
      <c r="V207">
        <v>280</v>
      </c>
      <c r="W207">
        <v>6656</v>
      </c>
      <c r="X207">
        <v>1</v>
      </c>
      <c r="Y207">
        <v>0.11992315952360701</v>
      </c>
      <c r="Z207">
        <v>426</v>
      </c>
      <c r="AA207">
        <v>25.78</v>
      </c>
      <c r="AB207" t="s">
        <v>94</v>
      </c>
      <c r="AC207">
        <v>20.640625</v>
      </c>
      <c r="AE207">
        <v>23</v>
      </c>
      <c r="AF207">
        <v>426</v>
      </c>
      <c r="AG207">
        <v>7.60546875</v>
      </c>
      <c r="AH207">
        <f t="shared" si="13"/>
        <v>418.39453125</v>
      </c>
      <c r="AI207">
        <f t="shared" si="14"/>
        <v>56.01232665639445</v>
      </c>
      <c r="AJ207">
        <f t="shared" si="15"/>
        <v>0.32644407784139345</v>
      </c>
      <c r="AK207">
        <f t="shared" si="16"/>
        <v>1304.9708324222593</v>
      </c>
    </row>
    <row r="208" spans="1:37" x14ac:dyDescent="0.3">
      <c r="A208">
        <v>206</v>
      </c>
      <c r="B208">
        <v>414</v>
      </c>
      <c r="C208" t="s">
        <v>91</v>
      </c>
      <c r="D208">
        <v>4.5623828774412303E-2</v>
      </c>
      <c r="E208">
        <v>6656</v>
      </c>
      <c r="F208">
        <v>6656</v>
      </c>
      <c r="G208">
        <v>1</v>
      </c>
      <c r="H208">
        <v>13.096346750048101</v>
      </c>
      <c r="I208">
        <v>14.5415490769577</v>
      </c>
      <c r="J208">
        <v>-1.1789673692456</v>
      </c>
      <c r="K208" t="b">
        <v>1</v>
      </c>
      <c r="L208">
        <v>12.9</v>
      </c>
      <c r="M208" t="s">
        <v>92</v>
      </c>
      <c r="N208">
        <v>14.7659638110425</v>
      </c>
      <c r="O208">
        <v>4.0659999999999998</v>
      </c>
      <c r="P208">
        <v>1.1100000000000001</v>
      </c>
      <c r="Q208" t="s">
        <v>859</v>
      </c>
      <c r="S208">
        <v>0</v>
      </c>
      <c r="T208">
        <v>11620</v>
      </c>
      <c r="U208">
        <v>6656</v>
      </c>
      <c r="V208">
        <v>67</v>
      </c>
      <c r="W208">
        <v>6656</v>
      </c>
      <c r="X208">
        <v>1</v>
      </c>
      <c r="Y208">
        <v>1.4778039611945799</v>
      </c>
      <c r="Z208">
        <v>12.9</v>
      </c>
      <c r="AA208">
        <v>900.5</v>
      </c>
      <c r="AB208" t="s">
        <v>94</v>
      </c>
      <c r="AC208">
        <v>3.591796875</v>
      </c>
      <c r="AD208" t="s">
        <v>98</v>
      </c>
      <c r="AE208">
        <v>4</v>
      </c>
      <c r="AF208">
        <v>12.8984375</v>
      </c>
      <c r="AG208">
        <v>7.71484375</v>
      </c>
      <c r="AH208">
        <f t="shared" si="13"/>
        <v>5.18359375</v>
      </c>
      <c r="AI208">
        <f t="shared" si="14"/>
        <v>1.6718987341772151</v>
      </c>
      <c r="AJ208">
        <f t="shared" si="15"/>
        <v>0.30759620796288678</v>
      </c>
      <c r="AK208">
        <f t="shared" si="16"/>
        <v>41.933018568149151</v>
      </c>
    </row>
    <row r="209" spans="1:37" x14ac:dyDescent="0.3">
      <c r="A209">
        <v>207</v>
      </c>
      <c r="B209">
        <v>415</v>
      </c>
      <c r="C209" t="s">
        <v>91</v>
      </c>
      <c r="D209">
        <v>2.78307335928142E-2</v>
      </c>
      <c r="E209">
        <v>6656</v>
      </c>
      <c r="F209">
        <v>6656</v>
      </c>
      <c r="G209">
        <v>1</v>
      </c>
      <c r="H209">
        <v>7.5366151539644299</v>
      </c>
      <c r="I209">
        <v>11.3711625125732</v>
      </c>
      <c r="J209">
        <v>-1.1805746867224201</v>
      </c>
      <c r="K209" t="b">
        <v>1</v>
      </c>
      <c r="L209">
        <v>32.25</v>
      </c>
      <c r="M209" t="s">
        <v>92</v>
      </c>
      <c r="N209">
        <v>11.3749410769599</v>
      </c>
      <c r="O209">
        <v>4.0659999999999998</v>
      </c>
      <c r="P209">
        <v>1.5089999999999999</v>
      </c>
      <c r="Q209" t="s">
        <v>860</v>
      </c>
      <c r="S209">
        <v>0</v>
      </c>
      <c r="T209">
        <v>11620</v>
      </c>
      <c r="U209">
        <v>6656</v>
      </c>
      <c r="V209">
        <v>204</v>
      </c>
      <c r="W209">
        <v>6656</v>
      </c>
      <c r="X209">
        <v>1</v>
      </c>
      <c r="Y209">
        <v>0.45765460085260401</v>
      </c>
      <c r="Z209">
        <v>32.25</v>
      </c>
      <c r="AA209">
        <v>360.2</v>
      </c>
      <c r="AB209" t="s">
        <v>94</v>
      </c>
      <c r="AC209">
        <v>5.6796875</v>
      </c>
      <c r="AD209" t="s">
        <v>98</v>
      </c>
      <c r="AE209">
        <v>4</v>
      </c>
      <c r="AF209">
        <v>32.25</v>
      </c>
      <c r="AG209">
        <v>6.3203125</v>
      </c>
      <c r="AH209">
        <f t="shared" si="13"/>
        <v>25.9296875</v>
      </c>
      <c r="AI209">
        <f t="shared" si="14"/>
        <v>5.1025957972805935</v>
      </c>
      <c r="AJ209">
        <f t="shared" si="15"/>
        <v>0.30710220032193641</v>
      </c>
      <c r="AK209">
        <f t="shared" si="16"/>
        <v>105.0139007997735</v>
      </c>
    </row>
    <row r="210" spans="1:37" x14ac:dyDescent="0.3">
      <c r="A210">
        <v>208</v>
      </c>
      <c r="B210">
        <v>418</v>
      </c>
      <c r="C210" t="s">
        <v>91</v>
      </c>
      <c r="D210">
        <v>2.9987968646217E-2</v>
      </c>
      <c r="E210">
        <v>6656</v>
      </c>
      <c r="F210">
        <v>17920</v>
      </c>
      <c r="G210">
        <v>2.6923076923076898</v>
      </c>
      <c r="H210">
        <v>3.8721515766160599</v>
      </c>
      <c r="I210">
        <v>9.5366858166266706</v>
      </c>
      <c r="J210">
        <v>-1.19182590906014</v>
      </c>
      <c r="K210" t="b">
        <v>1</v>
      </c>
      <c r="L210">
        <v>290</v>
      </c>
      <c r="M210" t="s">
        <v>92</v>
      </c>
      <c r="N210">
        <v>9.5479941500131407</v>
      </c>
      <c r="O210">
        <v>4.5659999999999998</v>
      </c>
      <c r="P210">
        <v>2.4630000000000001</v>
      </c>
      <c r="Q210" t="s">
        <v>861</v>
      </c>
      <c r="S210">
        <v>0</v>
      </c>
      <c r="T210">
        <v>36740</v>
      </c>
      <c r="U210">
        <v>6656</v>
      </c>
      <c r="V210">
        <v>568</v>
      </c>
      <c r="W210">
        <v>6656</v>
      </c>
      <c r="X210">
        <v>1</v>
      </c>
      <c r="Y210">
        <v>0.12051280306493201</v>
      </c>
      <c r="Z210">
        <v>290</v>
      </c>
      <c r="AA210">
        <v>126.7</v>
      </c>
      <c r="AB210" t="s">
        <v>94</v>
      </c>
      <c r="AC210">
        <v>17.03125</v>
      </c>
      <c r="AE210">
        <v>0</v>
      </c>
      <c r="AF210">
        <v>290</v>
      </c>
      <c r="AG210">
        <v>12.28125</v>
      </c>
      <c r="AH210">
        <f t="shared" si="13"/>
        <v>277.71875</v>
      </c>
      <c r="AI210">
        <f t="shared" si="14"/>
        <v>23.613231552162851</v>
      </c>
      <c r="AJ210">
        <f t="shared" si="15"/>
        <v>0.30366629052415473</v>
      </c>
      <c r="AK210">
        <f t="shared" si="16"/>
        <v>954.99569444943825</v>
      </c>
    </row>
    <row r="211" spans="1:37" x14ac:dyDescent="0.3">
      <c r="A211">
        <v>209</v>
      </c>
      <c r="B211">
        <v>419</v>
      </c>
      <c r="C211" t="s">
        <v>91</v>
      </c>
      <c r="D211">
        <v>2.1352551505817802E-2</v>
      </c>
      <c r="E211">
        <v>6656</v>
      </c>
      <c r="F211">
        <v>17920</v>
      </c>
      <c r="G211">
        <v>2.6923076923076898</v>
      </c>
      <c r="H211">
        <v>7.5804901484460503</v>
      </c>
      <c r="I211">
        <v>12.5847980980061</v>
      </c>
      <c r="J211">
        <v>-1.19905883770582</v>
      </c>
      <c r="K211" t="b">
        <v>1</v>
      </c>
      <c r="L211">
        <v>45.72</v>
      </c>
      <c r="M211" t="s">
        <v>92</v>
      </c>
      <c r="N211">
        <v>12.7117432411289</v>
      </c>
      <c r="O211">
        <v>4.51</v>
      </c>
      <c r="P211">
        <v>1.66</v>
      </c>
      <c r="Q211" t="s">
        <v>863</v>
      </c>
      <c r="S211">
        <v>0</v>
      </c>
      <c r="T211">
        <v>32400</v>
      </c>
      <c r="U211">
        <v>6656</v>
      </c>
      <c r="V211">
        <v>113</v>
      </c>
      <c r="W211">
        <v>6656</v>
      </c>
      <c r="X211">
        <v>1</v>
      </c>
      <c r="Y211">
        <v>0.61904044068358699</v>
      </c>
      <c r="Z211">
        <v>45.72</v>
      </c>
      <c r="AA211">
        <v>708.5</v>
      </c>
      <c r="AB211" t="s">
        <v>94</v>
      </c>
      <c r="AC211">
        <v>6.76171875</v>
      </c>
      <c r="AD211" t="s">
        <v>98</v>
      </c>
      <c r="AE211">
        <v>0</v>
      </c>
      <c r="AF211">
        <v>45.71875</v>
      </c>
      <c r="AG211">
        <v>15.765625</v>
      </c>
      <c r="AH211">
        <f t="shared" si="13"/>
        <v>29.953125</v>
      </c>
      <c r="AI211">
        <f t="shared" si="14"/>
        <v>2.8999008919722495</v>
      </c>
      <c r="AJ211">
        <f t="shared" si="15"/>
        <v>0.30147781798641632</v>
      </c>
      <c r="AK211">
        <f t="shared" si="16"/>
        <v>151.64880224143042</v>
      </c>
    </row>
    <row r="212" spans="1:37" x14ac:dyDescent="0.3">
      <c r="A212">
        <v>210</v>
      </c>
      <c r="B212">
        <v>420</v>
      </c>
      <c r="C212" t="s">
        <v>91</v>
      </c>
      <c r="D212">
        <v>2.0131461894380899E-2</v>
      </c>
      <c r="E212">
        <v>6656</v>
      </c>
      <c r="F212">
        <v>17920</v>
      </c>
      <c r="G212">
        <v>2.6923076923076898</v>
      </c>
      <c r="H212">
        <v>6.3940388510344901</v>
      </c>
      <c r="I212">
        <v>10.746231311162401</v>
      </c>
      <c r="J212">
        <v>-1.2022734726594599</v>
      </c>
      <c r="K212" t="b">
        <v>1</v>
      </c>
      <c r="L212">
        <v>47.97</v>
      </c>
      <c r="M212" t="s">
        <v>92</v>
      </c>
      <c r="N212">
        <v>11.0287453346526</v>
      </c>
      <c r="O212">
        <v>4.51</v>
      </c>
      <c r="P212">
        <v>1.681</v>
      </c>
      <c r="Q212" t="s">
        <v>862</v>
      </c>
      <c r="R212" t="s">
        <v>1941</v>
      </c>
      <c r="S212">
        <v>0</v>
      </c>
      <c r="T212">
        <v>32400</v>
      </c>
      <c r="U212">
        <v>6656</v>
      </c>
      <c r="V212">
        <v>437</v>
      </c>
      <c r="W212">
        <v>6656</v>
      </c>
      <c r="X212">
        <v>1</v>
      </c>
      <c r="Y212">
        <v>0.25803187111994502</v>
      </c>
      <c r="Z212">
        <v>47.97</v>
      </c>
      <c r="AA212">
        <v>675.5</v>
      </c>
      <c r="AB212" t="s">
        <v>94</v>
      </c>
      <c r="AC212">
        <v>6.92578125</v>
      </c>
      <c r="AD212" t="s">
        <v>98</v>
      </c>
      <c r="AE212">
        <v>0</v>
      </c>
      <c r="AF212">
        <v>47.96875</v>
      </c>
      <c r="AG212">
        <v>10.71875</v>
      </c>
      <c r="AH212">
        <f t="shared" si="13"/>
        <v>37.25</v>
      </c>
      <c r="AI212">
        <f t="shared" si="14"/>
        <v>4.4752186588921283</v>
      </c>
      <c r="AJ212">
        <f t="shared" si="15"/>
        <v>0.30051023290462436</v>
      </c>
      <c r="AK212">
        <f t="shared" si="16"/>
        <v>159.6243480175408</v>
      </c>
    </row>
    <row r="213" spans="1:37" x14ac:dyDescent="0.3">
      <c r="A213">
        <v>211</v>
      </c>
      <c r="B213">
        <v>426</v>
      </c>
      <c r="C213" t="s">
        <v>91</v>
      </c>
      <c r="D213">
        <v>1.9125050485351E-2</v>
      </c>
      <c r="E213">
        <v>6656</v>
      </c>
      <c r="F213">
        <v>6656</v>
      </c>
      <c r="G213">
        <v>1</v>
      </c>
      <c r="H213">
        <v>3.3415354970175302</v>
      </c>
      <c r="I213">
        <v>8.5235260920017506</v>
      </c>
      <c r="J213">
        <v>-1.1243185750338101</v>
      </c>
      <c r="K213" t="b">
        <v>1</v>
      </c>
      <c r="L213">
        <v>355.8</v>
      </c>
      <c r="M213" t="s">
        <v>92</v>
      </c>
      <c r="N213">
        <v>8.5382016500788396</v>
      </c>
      <c r="O213">
        <v>4.0549999999999997</v>
      </c>
      <c r="P213">
        <v>2.5499999999999998</v>
      </c>
      <c r="Q213" t="s">
        <v>864</v>
      </c>
      <c r="S213">
        <v>0</v>
      </c>
      <c r="T213">
        <v>11304</v>
      </c>
      <c r="U213">
        <v>6656</v>
      </c>
      <c r="V213">
        <v>59</v>
      </c>
      <c r="W213">
        <v>6656</v>
      </c>
      <c r="X213">
        <v>1</v>
      </c>
      <c r="Y213">
        <v>0.304841956379654</v>
      </c>
      <c r="Z213">
        <v>355.8</v>
      </c>
      <c r="AA213">
        <v>31.78</v>
      </c>
      <c r="AB213" t="s">
        <v>94</v>
      </c>
      <c r="AC213">
        <v>18.859375</v>
      </c>
      <c r="AE213">
        <v>19</v>
      </c>
      <c r="AF213">
        <v>355.75</v>
      </c>
      <c r="AG213">
        <v>18.328125</v>
      </c>
      <c r="AH213">
        <f t="shared" si="13"/>
        <v>337.421875</v>
      </c>
      <c r="AI213">
        <f t="shared" si="14"/>
        <v>19.41005967604433</v>
      </c>
      <c r="AJ213">
        <f t="shared" si="15"/>
        <v>0.32487376904662735</v>
      </c>
      <c r="AK213">
        <f t="shared" si="16"/>
        <v>1095.0407016361519</v>
      </c>
    </row>
    <row r="214" spans="1:37" x14ac:dyDescent="0.3">
      <c r="A214">
        <v>212</v>
      </c>
      <c r="B214">
        <v>427</v>
      </c>
      <c r="C214" t="s">
        <v>91</v>
      </c>
      <c r="D214">
        <v>1.3460470758212601E-2</v>
      </c>
      <c r="E214">
        <v>6656</v>
      </c>
      <c r="F214">
        <v>6656</v>
      </c>
      <c r="G214">
        <v>1</v>
      </c>
      <c r="H214">
        <v>2.9044609977850402</v>
      </c>
      <c r="I214">
        <v>7.6015190176405403</v>
      </c>
      <c r="J214">
        <v>-1.1211039400801699</v>
      </c>
      <c r="K214" t="b">
        <v>1</v>
      </c>
      <c r="L214">
        <v>413.8</v>
      </c>
      <c r="M214" t="s">
        <v>92</v>
      </c>
      <c r="N214">
        <v>7.6268145511485903</v>
      </c>
      <c r="O214">
        <v>4.0549999999999997</v>
      </c>
      <c r="P214">
        <v>2.617</v>
      </c>
      <c r="Q214" t="s">
        <v>865</v>
      </c>
      <c r="S214">
        <v>0</v>
      </c>
      <c r="T214">
        <v>11336</v>
      </c>
      <c r="U214">
        <v>6656</v>
      </c>
      <c r="V214">
        <v>239</v>
      </c>
      <c r="W214">
        <v>6656</v>
      </c>
      <c r="X214">
        <v>1</v>
      </c>
      <c r="Y214">
        <v>0.123189341155847</v>
      </c>
      <c r="Z214">
        <v>413.8</v>
      </c>
      <c r="AA214">
        <v>27.39</v>
      </c>
      <c r="AB214" t="s">
        <v>94</v>
      </c>
      <c r="AC214">
        <v>20.34375</v>
      </c>
      <c r="AE214">
        <v>21</v>
      </c>
      <c r="AF214">
        <v>413.75</v>
      </c>
      <c r="AG214">
        <v>8.2890625</v>
      </c>
      <c r="AH214">
        <f t="shared" si="13"/>
        <v>405.4609375</v>
      </c>
      <c r="AI214">
        <f t="shared" si="14"/>
        <v>49.915174363807729</v>
      </c>
      <c r="AJ214">
        <f t="shared" si="15"/>
        <v>0.32591980002319915</v>
      </c>
      <c r="AK214">
        <f t="shared" si="16"/>
        <v>1269.4840877128331</v>
      </c>
    </row>
    <row r="215" spans="1:37" x14ac:dyDescent="0.3">
      <c r="A215">
        <v>213</v>
      </c>
      <c r="B215">
        <v>428</v>
      </c>
      <c r="C215" t="s">
        <v>91</v>
      </c>
      <c r="D215">
        <v>7.1101827045650295E-2</v>
      </c>
      <c r="E215">
        <v>6656</v>
      </c>
      <c r="F215">
        <v>6656</v>
      </c>
      <c r="G215">
        <v>1</v>
      </c>
      <c r="H215">
        <v>10.8898598708512</v>
      </c>
      <c r="I215">
        <v>11.7938033171621</v>
      </c>
      <c r="J215">
        <v>-1.17816371050719</v>
      </c>
      <c r="K215" t="b">
        <v>1</v>
      </c>
      <c r="L215">
        <v>12.1</v>
      </c>
      <c r="M215" t="s">
        <v>92</v>
      </c>
      <c r="N215">
        <v>12.582606084185599</v>
      </c>
      <c r="O215">
        <v>4.0659999999999998</v>
      </c>
      <c r="P215">
        <v>1.083</v>
      </c>
      <c r="Q215" t="s">
        <v>866</v>
      </c>
      <c r="S215">
        <v>0</v>
      </c>
      <c r="T215">
        <v>11704</v>
      </c>
      <c r="U215">
        <v>6656</v>
      </c>
      <c r="V215">
        <v>74</v>
      </c>
      <c r="W215">
        <v>6656</v>
      </c>
      <c r="X215">
        <v>1</v>
      </c>
      <c r="Y215">
        <v>1.1496728574937101</v>
      </c>
      <c r="Z215">
        <v>12.1</v>
      </c>
      <c r="AA215">
        <v>967</v>
      </c>
      <c r="AB215" t="s">
        <v>94</v>
      </c>
      <c r="AC215">
        <v>3.478515625</v>
      </c>
      <c r="AD215" t="s">
        <v>98</v>
      </c>
      <c r="AE215">
        <v>4</v>
      </c>
      <c r="AF215">
        <v>12.1015625</v>
      </c>
      <c r="AG215">
        <v>8.1640625</v>
      </c>
      <c r="AH215">
        <f t="shared" si="13"/>
        <v>3.9375</v>
      </c>
      <c r="AI215">
        <f t="shared" si="14"/>
        <v>1.4822966507177033</v>
      </c>
      <c r="AJ215">
        <f t="shared" si="15"/>
        <v>0.30784350970310986</v>
      </c>
      <c r="AK215">
        <f t="shared" si="16"/>
        <v>39.310760560360613</v>
      </c>
    </row>
    <row r="216" spans="1:37" x14ac:dyDescent="0.3">
      <c r="A216">
        <v>214</v>
      </c>
      <c r="B216">
        <v>429</v>
      </c>
      <c r="C216" t="s">
        <v>91</v>
      </c>
      <c r="D216">
        <v>2.4101589271702799E-2</v>
      </c>
      <c r="E216">
        <v>6656</v>
      </c>
      <c r="F216">
        <v>6656</v>
      </c>
      <c r="G216">
        <v>1</v>
      </c>
      <c r="H216">
        <v>7.4331152206356803</v>
      </c>
      <c r="I216">
        <v>11.2150029451973</v>
      </c>
      <c r="J216">
        <v>-1.1805746867224201</v>
      </c>
      <c r="K216" t="b">
        <v>1</v>
      </c>
      <c r="L216">
        <v>32.25</v>
      </c>
      <c r="M216" t="s">
        <v>92</v>
      </c>
      <c r="N216">
        <v>11.2191816637879</v>
      </c>
      <c r="O216">
        <v>4.0659999999999998</v>
      </c>
      <c r="P216">
        <v>1.5089999999999999</v>
      </c>
      <c r="Q216" t="s">
        <v>867</v>
      </c>
      <c r="S216">
        <v>0</v>
      </c>
      <c r="T216">
        <v>11704</v>
      </c>
      <c r="U216">
        <v>6656</v>
      </c>
      <c r="V216">
        <v>158</v>
      </c>
      <c r="W216">
        <v>6656</v>
      </c>
      <c r="X216">
        <v>1</v>
      </c>
      <c r="Y216">
        <v>0.51179116737184704</v>
      </c>
      <c r="Z216">
        <v>32.25</v>
      </c>
      <c r="AA216">
        <v>363</v>
      </c>
      <c r="AB216" t="s">
        <v>94</v>
      </c>
      <c r="AC216">
        <v>5.6796875</v>
      </c>
      <c r="AD216" t="s">
        <v>98</v>
      </c>
      <c r="AE216">
        <v>4</v>
      </c>
      <c r="AF216">
        <v>32.25</v>
      </c>
      <c r="AG216">
        <v>6.73828125</v>
      </c>
      <c r="AH216">
        <f t="shared" si="13"/>
        <v>25.51171875</v>
      </c>
      <c r="AI216">
        <f t="shared" si="14"/>
        <v>4.7860869565217392</v>
      </c>
      <c r="AJ216">
        <f t="shared" si="15"/>
        <v>0.30710220032193641</v>
      </c>
      <c r="AK216">
        <f t="shared" si="16"/>
        <v>105.0139007997735</v>
      </c>
    </row>
    <row r="217" spans="1:37" x14ac:dyDescent="0.3">
      <c r="A217">
        <v>215</v>
      </c>
      <c r="B217">
        <v>432</v>
      </c>
      <c r="C217" t="s">
        <v>91</v>
      </c>
      <c r="D217">
        <v>3.0671967135920901E-2</v>
      </c>
      <c r="E217">
        <v>6656</v>
      </c>
      <c r="F217">
        <v>17920</v>
      </c>
      <c r="G217">
        <v>2.6923076923076898</v>
      </c>
      <c r="H217">
        <v>3.8282916835984202</v>
      </c>
      <c r="I217">
        <v>9.4211865651055007</v>
      </c>
      <c r="J217">
        <v>-1.19182590906014</v>
      </c>
      <c r="K217" t="b">
        <v>1</v>
      </c>
      <c r="L217">
        <v>289</v>
      </c>
      <c r="M217" t="s">
        <v>92</v>
      </c>
      <c r="N217">
        <v>9.4357968292455894</v>
      </c>
      <c r="O217">
        <v>4.57</v>
      </c>
      <c r="P217">
        <v>2.46</v>
      </c>
      <c r="Q217" t="s">
        <v>868</v>
      </c>
      <c r="S217">
        <v>0</v>
      </c>
      <c r="T217">
        <v>37020</v>
      </c>
      <c r="U217">
        <v>6656</v>
      </c>
      <c r="V217">
        <v>646</v>
      </c>
      <c r="W217">
        <v>6656</v>
      </c>
      <c r="X217">
        <v>1</v>
      </c>
      <c r="Y217">
        <v>0.111277647954246</v>
      </c>
      <c r="Z217">
        <v>289</v>
      </c>
      <c r="AA217">
        <v>128.1</v>
      </c>
      <c r="AB217" t="s">
        <v>94</v>
      </c>
      <c r="AC217">
        <v>17</v>
      </c>
      <c r="AE217">
        <v>0</v>
      </c>
      <c r="AF217">
        <v>289</v>
      </c>
      <c r="AG217">
        <v>11.734375</v>
      </c>
      <c r="AH217">
        <f t="shared" si="13"/>
        <v>277.265625</v>
      </c>
      <c r="AI217">
        <f t="shared" si="14"/>
        <v>24.628495339547271</v>
      </c>
      <c r="AJ217">
        <f t="shared" si="15"/>
        <v>0.30366629052415473</v>
      </c>
      <c r="AK217">
        <f t="shared" si="16"/>
        <v>951.70260584788844</v>
      </c>
    </row>
    <row r="218" spans="1:37" x14ac:dyDescent="0.3">
      <c r="A218">
        <v>216</v>
      </c>
      <c r="B218">
        <v>433</v>
      </c>
      <c r="C218" t="s">
        <v>91</v>
      </c>
      <c r="D218">
        <v>2.1980081389040701E-2</v>
      </c>
      <c r="E218">
        <v>6656</v>
      </c>
      <c r="F218">
        <v>17920</v>
      </c>
      <c r="G218">
        <v>2.6923076923076898</v>
      </c>
      <c r="H218">
        <v>7.7699414452162303</v>
      </c>
      <c r="I218">
        <v>12.610979181591199</v>
      </c>
      <c r="J218">
        <v>-1.19905883770582</v>
      </c>
      <c r="K218" t="b">
        <v>1</v>
      </c>
      <c r="L218">
        <v>41.94</v>
      </c>
      <c r="M218" t="s">
        <v>92</v>
      </c>
      <c r="N218">
        <v>12.798751536281401</v>
      </c>
      <c r="O218">
        <v>4.508</v>
      </c>
      <c r="P218">
        <v>1.623</v>
      </c>
      <c r="Q218" t="s">
        <v>870</v>
      </c>
      <c r="S218">
        <v>0</v>
      </c>
      <c r="T218">
        <v>32260</v>
      </c>
      <c r="U218">
        <v>6656</v>
      </c>
      <c r="V218">
        <v>103</v>
      </c>
      <c r="W218">
        <v>6656</v>
      </c>
      <c r="X218">
        <v>1</v>
      </c>
      <c r="Y218">
        <v>0.66706215174294403</v>
      </c>
      <c r="Z218">
        <v>41.94</v>
      </c>
      <c r="AA218">
        <v>769</v>
      </c>
      <c r="AB218" t="s">
        <v>94</v>
      </c>
      <c r="AC218">
        <v>6.4765625</v>
      </c>
      <c r="AD218" t="s">
        <v>98</v>
      </c>
      <c r="AE218">
        <v>0</v>
      </c>
      <c r="AF218">
        <v>41.9375</v>
      </c>
      <c r="AG218">
        <v>15.8125</v>
      </c>
      <c r="AH218">
        <f t="shared" si="13"/>
        <v>26.125</v>
      </c>
      <c r="AI218">
        <f t="shared" si="14"/>
        <v>2.652173913043478</v>
      </c>
      <c r="AJ218">
        <f t="shared" si="15"/>
        <v>0.30147781798641632</v>
      </c>
      <c r="AK218">
        <f t="shared" si="16"/>
        <v>139.10642010116172</v>
      </c>
    </row>
    <row r="219" spans="1:37" x14ac:dyDescent="0.3">
      <c r="A219">
        <v>217</v>
      </c>
      <c r="B219">
        <v>434</v>
      </c>
      <c r="C219" t="s">
        <v>91</v>
      </c>
      <c r="D219">
        <v>2.3885349602550399E-2</v>
      </c>
      <c r="E219">
        <v>6656</v>
      </c>
      <c r="F219">
        <v>17920</v>
      </c>
      <c r="G219">
        <v>2.6923076923076898</v>
      </c>
      <c r="H219">
        <v>6.64758659059025</v>
      </c>
      <c r="I219">
        <v>11.1399009662625</v>
      </c>
      <c r="J219">
        <v>-1.2022734726594599</v>
      </c>
      <c r="K219" t="b">
        <v>1</v>
      </c>
      <c r="L219">
        <v>47.44</v>
      </c>
      <c r="M219" t="s">
        <v>92</v>
      </c>
      <c r="N219">
        <v>11.4554441399039</v>
      </c>
      <c r="O219">
        <v>4.508</v>
      </c>
      <c r="P219">
        <v>1.6759999999999999</v>
      </c>
      <c r="Q219" t="s">
        <v>869</v>
      </c>
      <c r="R219" t="s">
        <v>1941</v>
      </c>
      <c r="S219">
        <v>0</v>
      </c>
      <c r="T219">
        <v>32290</v>
      </c>
      <c r="U219">
        <v>6656</v>
      </c>
      <c r="V219">
        <v>436</v>
      </c>
      <c r="W219">
        <v>6656</v>
      </c>
      <c r="X219">
        <v>1</v>
      </c>
      <c r="Y219">
        <v>0.27047034422649202</v>
      </c>
      <c r="Z219">
        <v>47.44</v>
      </c>
      <c r="AA219">
        <v>680.5</v>
      </c>
      <c r="AB219" t="s">
        <v>94</v>
      </c>
      <c r="AC219">
        <v>6.88671875</v>
      </c>
      <c r="AD219" t="s">
        <v>98</v>
      </c>
      <c r="AE219">
        <v>0</v>
      </c>
      <c r="AF219">
        <v>47.4375</v>
      </c>
      <c r="AG219">
        <v>10.6796875</v>
      </c>
      <c r="AH219">
        <f t="shared" si="13"/>
        <v>36.7578125</v>
      </c>
      <c r="AI219">
        <f t="shared" si="14"/>
        <v>4.4418434528163866</v>
      </c>
      <c r="AJ219">
        <f t="shared" si="15"/>
        <v>0.30051023290462436</v>
      </c>
      <c r="AK219">
        <f t="shared" si="16"/>
        <v>157.85652136197194</v>
      </c>
    </row>
    <row r="220" spans="1:37" x14ac:dyDescent="0.3">
      <c r="A220">
        <v>218</v>
      </c>
      <c r="B220">
        <v>440</v>
      </c>
      <c r="C220" t="s">
        <v>91</v>
      </c>
      <c r="D220">
        <v>1.90737324246661E-2</v>
      </c>
      <c r="E220">
        <v>6656</v>
      </c>
      <c r="F220">
        <v>6656</v>
      </c>
      <c r="G220">
        <v>1</v>
      </c>
      <c r="H220">
        <v>2.89980522393512</v>
      </c>
      <c r="I220">
        <v>7.4817240250357404</v>
      </c>
      <c r="J220">
        <v>-1.12271125755699</v>
      </c>
      <c r="K220" t="b">
        <v>1</v>
      </c>
      <c r="L220">
        <v>380.2</v>
      </c>
      <c r="M220" t="s">
        <v>92</v>
      </c>
      <c r="N220">
        <v>7.5107154759874604</v>
      </c>
      <c r="O220">
        <v>4.04</v>
      </c>
      <c r="P220">
        <v>2.58</v>
      </c>
      <c r="Q220" t="s">
        <v>871</v>
      </c>
      <c r="S220">
        <v>0</v>
      </c>
      <c r="T220">
        <v>10980</v>
      </c>
      <c r="U220">
        <v>6656</v>
      </c>
      <c r="V220">
        <v>306</v>
      </c>
      <c r="W220">
        <v>6656</v>
      </c>
      <c r="X220">
        <v>1</v>
      </c>
      <c r="Y220">
        <v>0.10860463598374</v>
      </c>
      <c r="Z220">
        <v>380.2</v>
      </c>
      <c r="AA220">
        <v>28.86</v>
      </c>
      <c r="AB220" t="s">
        <v>94</v>
      </c>
      <c r="AC220">
        <v>19.5</v>
      </c>
      <c r="AE220">
        <v>24</v>
      </c>
      <c r="AF220">
        <v>380.25</v>
      </c>
      <c r="AG220">
        <v>7.0859375</v>
      </c>
      <c r="AH220">
        <f t="shared" si="13"/>
        <v>373.1640625</v>
      </c>
      <c r="AI220">
        <f t="shared" si="14"/>
        <v>53.662624035281148</v>
      </c>
      <c r="AJ220">
        <f t="shared" si="15"/>
        <v>0.32539636420903628</v>
      </c>
      <c r="AK220">
        <f t="shared" si="16"/>
        <v>1168.574826963111</v>
      </c>
    </row>
    <row r="221" spans="1:37" x14ac:dyDescent="0.3">
      <c r="A221">
        <v>219</v>
      </c>
      <c r="B221">
        <v>441</v>
      </c>
      <c r="C221" t="s">
        <v>91</v>
      </c>
      <c r="D221">
        <v>1.24260426625643E-2</v>
      </c>
      <c r="E221">
        <v>6656</v>
      </c>
      <c r="F221">
        <v>6656</v>
      </c>
      <c r="G221">
        <v>1</v>
      </c>
      <c r="H221">
        <v>2.9715823978252698</v>
      </c>
      <c r="I221">
        <v>7.8758541286111097</v>
      </c>
      <c r="J221">
        <v>-1.1186929638649501</v>
      </c>
      <c r="K221" t="b">
        <v>1</v>
      </c>
      <c r="L221">
        <v>447.5</v>
      </c>
      <c r="M221" t="s">
        <v>92</v>
      </c>
      <c r="N221">
        <v>7.89453326773413</v>
      </c>
      <c r="O221">
        <v>4.0430000000000001</v>
      </c>
      <c r="P221">
        <v>2.65</v>
      </c>
      <c r="Q221" t="s">
        <v>872</v>
      </c>
      <c r="S221">
        <v>0</v>
      </c>
      <c r="T221">
        <v>10990</v>
      </c>
      <c r="U221">
        <v>6656</v>
      </c>
      <c r="V221">
        <v>320</v>
      </c>
      <c r="W221">
        <v>6656</v>
      </c>
      <c r="X221">
        <v>1</v>
      </c>
      <c r="Y221">
        <v>0.11021480661948301</v>
      </c>
      <c r="Z221">
        <v>447.5</v>
      </c>
      <c r="AA221">
        <v>24.56</v>
      </c>
      <c r="AB221" t="s">
        <v>94</v>
      </c>
      <c r="AC221">
        <v>21.15625</v>
      </c>
      <c r="AE221">
        <v>27</v>
      </c>
      <c r="AF221">
        <v>447.5</v>
      </c>
      <c r="AG221">
        <v>7.046875</v>
      </c>
      <c r="AH221">
        <f t="shared" si="13"/>
        <v>440.453125</v>
      </c>
      <c r="AI221">
        <f t="shared" si="14"/>
        <v>63.50332594235033</v>
      </c>
      <c r="AJ221">
        <f t="shared" si="15"/>
        <v>0.3267065329251877</v>
      </c>
      <c r="AK221">
        <f t="shared" si="16"/>
        <v>1369.7307978303352</v>
      </c>
    </row>
    <row r="222" spans="1:37" x14ac:dyDescent="0.3">
      <c r="A222">
        <v>220</v>
      </c>
      <c r="B222">
        <v>442</v>
      </c>
      <c r="C222" t="s">
        <v>91</v>
      </c>
      <c r="D222">
        <v>2.4399922344079599E-2</v>
      </c>
      <c r="E222">
        <v>6656</v>
      </c>
      <c r="F222">
        <v>6656</v>
      </c>
      <c r="G222">
        <v>1</v>
      </c>
      <c r="H222">
        <v>8.7750160077524892</v>
      </c>
      <c r="I222">
        <v>10.925923251840199</v>
      </c>
      <c r="J222">
        <v>-1.17816371050719</v>
      </c>
      <c r="K222" t="b">
        <v>1</v>
      </c>
      <c r="L222">
        <v>17.600000000000001</v>
      </c>
      <c r="M222" t="s">
        <v>92</v>
      </c>
      <c r="N222">
        <v>11.1317568721591</v>
      </c>
      <c r="O222">
        <v>4.0620000000000003</v>
      </c>
      <c r="P222">
        <v>1.2450000000000001</v>
      </c>
      <c r="Q222" t="s">
        <v>873</v>
      </c>
      <c r="S222">
        <v>0</v>
      </c>
      <c r="T222">
        <v>11590</v>
      </c>
      <c r="U222">
        <v>6656</v>
      </c>
      <c r="V222">
        <v>130</v>
      </c>
      <c r="W222">
        <v>6656</v>
      </c>
      <c r="X222">
        <v>1</v>
      </c>
      <c r="Y222">
        <v>0.68191401398398399</v>
      </c>
      <c r="Z222">
        <v>17.600000000000001</v>
      </c>
      <c r="AA222">
        <v>659</v>
      </c>
      <c r="AB222" t="s">
        <v>94</v>
      </c>
      <c r="AC222">
        <v>4.1953125</v>
      </c>
      <c r="AD222" t="s">
        <v>98</v>
      </c>
      <c r="AE222">
        <v>5</v>
      </c>
      <c r="AF222">
        <v>17.59375</v>
      </c>
      <c r="AG222">
        <v>7.2421875</v>
      </c>
      <c r="AH222">
        <f t="shared" si="13"/>
        <v>10.3515625</v>
      </c>
      <c r="AI222">
        <f t="shared" si="14"/>
        <v>2.4293419633225457</v>
      </c>
      <c r="AJ222">
        <f t="shared" si="15"/>
        <v>0.30784350970310986</v>
      </c>
      <c r="AK222">
        <f t="shared" si="16"/>
        <v>57.151602828878048</v>
      </c>
    </row>
    <row r="223" spans="1:37" x14ac:dyDescent="0.3">
      <c r="A223">
        <v>221</v>
      </c>
      <c r="B223">
        <v>443</v>
      </c>
      <c r="C223" t="s">
        <v>91</v>
      </c>
      <c r="D223">
        <v>1.7672587783953399E-2</v>
      </c>
      <c r="E223">
        <v>6656</v>
      </c>
      <c r="F223">
        <v>6656</v>
      </c>
      <c r="G223">
        <v>1</v>
      </c>
      <c r="H223">
        <v>7.1915528391955803</v>
      </c>
      <c r="I223">
        <v>9.9937301661868201</v>
      </c>
      <c r="J223">
        <v>-1.1805746867224201</v>
      </c>
      <c r="K223" t="b">
        <v>1</v>
      </c>
      <c r="L223">
        <v>24.53</v>
      </c>
      <c r="M223" t="s">
        <v>92</v>
      </c>
      <c r="N223">
        <v>10.051855973661301</v>
      </c>
      <c r="O223">
        <v>4.0620000000000003</v>
      </c>
      <c r="P223">
        <v>1.39</v>
      </c>
      <c r="Q223" t="s">
        <v>874</v>
      </c>
      <c r="S223">
        <v>0</v>
      </c>
      <c r="T223">
        <v>11576</v>
      </c>
      <c r="U223">
        <v>6656</v>
      </c>
      <c r="V223">
        <v>182</v>
      </c>
      <c r="W223">
        <v>6656</v>
      </c>
      <c r="X223">
        <v>1</v>
      </c>
      <c r="Y223">
        <v>0.45894843111248201</v>
      </c>
      <c r="Z223">
        <v>24.53</v>
      </c>
      <c r="AA223">
        <v>472</v>
      </c>
      <c r="AB223" t="s">
        <v>94</v>
      </c>
      <c r="AC223">
        <v>4.953125</v>
      </c>
      <c r="AD223" t="s">
        <v>98</v>
      </c>
      <c r="AE223">
        <v>4</v>
      </c>
      <c r="AF223">
        <v>24.53125</v>
      </c>
      <c r="AG223">
        <v>6.41796875</v>
      </c>
      <c r="AH223">
        <f t="shared" si="13"/>
        <v>18.11328125</v>
      </c>
      <c r="AI223">
        <f t="shared" si="14"/>
        <v>3.8222763237979307</v>
      </c>
      <c r="AJ223">
        <f t="shared" si="15"/>
        <v>0.30710220032193641</v>
      </c>
      <c r="AK223">
        <f t="shared" si="16"/>
        <v>79.879759813781206</v>
      </c>
    </row>
    <row r="224" spans="1:37" x14ac:dyDescent="0.3">
      <c r="A224">
        <v>222</v>
      </c>
      <c r="B224">
        <v>446</v>
      </c>
      <c r="C224" t="s">
        <v>91</v>
      </c>
      <c r="D224">
        <v>3.53544529198071E-2</v>
      </c>
      <c r="E224">
        <v>6656</v>
      </c>
      <c r="F224">
        <v>17920</v>
      </c>
      <c r="G224">
        <v>2.6923076923076898</v>
      </c>
      <c r="H224">
        <v>3.8603777792945402</v>
      </c>
      <c r="I224">
        <v>9.4398300384311806</v>
      </c>
      <c r="J224">
        <v>-1.1926295677985499</v>
      </c>
      <c r="K224" t="b">
        <v>1</v>
      </c>
      <c r="L224">
        <v>279</v>
      </c>
      <c r="M224" t="s">
        <v>92</v>
      </c>
      <c r="N224">
        <v>9.4546389686509098</v>
      </c>
      <c r="O224">
        <v>4.57</v>
      </c>
      <c r="P224">
        <v>2.4449999999999998</v>
      </c>
      <c r="Q224" t="s">
        <v>875</v>
      </c>
      <c r="S224">
        <v>0</v>
      </c>
      <c r="T224">
        <v>37020</v>
      </c>
      <c r="U224">
        <v>6656</v>
      </c>
      <c r="V224">
        <v>680</v>
      </c>
      <c r="W224">
        <v>6656</v>
      </c>
      <c r="X224">
        <v>1</v>
      </c>
      <c r="Y224">
        <v>0.109690480579795</v>
      </c>
      <c r="Z224">
        <v>279</v>
      </c>
      <c r="AA224">
        <v>132.80000000000001</v>
      </c>
      <c r="AB224" t="s">
        <v>94</v>
      </c>
      <c r="AC224">
        <v>16.703125</v>
      </c>
      <c r="AE224">
        <v>0</v>
      </c>
      <c r="AF224">
        <v>279</v>
      </c>
      <c r="AG224">
        <v>11.5</v>
      </c>
      <c r="AH224">
        <f t="shared" si="13"/>
        <v>267.5</v>
      </c>
      <c r="AI224">
        <f t="shared" si="14"/>
        <v>24.260869565217391</v>
      </c>
      <c r="AJ224">
        <f t="shared" si="15"/>
        <v>0.30342234449402355</v>
      </c>
      <c r="AK224">
        <f t="shared" si="16"/>
        <v>919.51039553547253</v>
      </c>
    </row>
    <row r="225" spans="1:37" x14ac:dyDescent="0.3">
      <c r="A225">
        <v>223</v>
      </c>
      <c r="B225">
        <v>447</v>
      </c>
      <c r="C225" t="s">
        <v>91</v>
      </c>
      <c r="D225">
        <v>2.4878170089219501E-2</v>
      </c>
      <c r="E225">
        <v>6656</v>
      </c>
      <c r="F225">
        <v>17920</v>
      </c>
      <c r="G225">
        <v>2.6923076923076898</v>
      </c>
      <c r="H225">
        <v>8.1669983978726908</v>
      </c>
      <c r="I225">
        <v>13.0799583715929</v>
      </c>
      <c r="J225">
        <v>-1.19905883770582</v>
      </c>
      <c r="K225" t="b">
        <v>1</v>
      </c>
      <c r="L225">
        <v>39.94</v>
      </c>
      <c r="M225" t="s">
        <v>92</v>
      </c>
      <c r="N225">
        <v>13.2598739403625</v>
      </c>
      <c r="O225">
        <v>4.5039999999999996</v>
      </c>
      <c r="P225">
        <v>1.6020000000000001</v>
      </c>
      <c r="Q225" t="s">
        <v>877</v>
      </c>
      <c r="S225">
        <v>0</v>
      </c>
      <c r="T225">
        <v>32030</v>
      </c>
      <c r="U225">
        <v>6656</v>
      </c>
      <c r="V225">
        <v>132</v>
      </c>
      <c r="W225">
        <v>6656</v>
      </c>
      <c r="X225">
        <v>1</v>
      </c>
      <c r="Y225">
        <v>0.62380714066996001</v>
      </c>
      <c r="Z225">
        <v>39.94</v>
      </c>
      <c r="AA225">
        <v>802</v>
      </c>
      <c r="AB225" t="s">
        <v>94</v>
      </c>
      <c r="AC225">
        <v>6.3203125</v>
      </c>
      <c r="AD225" t="s">
        <v>98</v>
      </c>
      <c r="AE225">
        <v>0</v>
      </c>
      <c r="AF225">
        <v>39.9375</v>
      </c>
      <c r="AG225">
        <v>14.921875</v>
      </c>
      <c r="AH225">
        <f t="shared" si="13"/>
        <v>25.015625</v>
      </c>
      <c r="AI225">
        <f t="shared" si="14"/>
        <v>2.6764397905759161</v>
      </c>
      <c r="AJ225">
        <f t="shared" si="15"/>
        <v>0.30147781798641632</v>
      </c>
      <c r="AK225">
        <f t="shared" si="16"/>
        <v>132.47243285341631</v>
      </c>
    </row>
    <row r="226" spans="1:37" x14ac:dyDescent="0.3">
      <c r="A226">
        <v>224</v>
      </c>
      <c r="B226">
        <v>448</v>
      </c>
      <c r="C226" t="s">
        <v>91</v>
      </c>
      <c r="D226">
        <v>2.3804315443892301E-2</v>
      </c>
      <c r="E226">
        <v>6656</v>
      </c>
      <c r="F226">
        <v>17920</v>
      </c>
      <c r="G226">
        <v>2.6923076923076898</v>
      </c>
      <c r="H226">
        <v>6.66794185197109</v>
      </c>
      <c r="I226">
        <v>11.3368034807438</v>
      </c>
      <c r="J226">
        <v>-1.2022734726594599</v>
      </c>
      <c r="K226" t="b">
        <v>1</v>
      </c>
      <c r="L226">
        <v>50.16</v>
      </c>
      <c r="M226" t="s">
        <v>92</v>
      </c>
      <c r="N226">
        <v>11.5700988694482</v>
      </c>
      <c r="O226">
        <v>4.508</v>
      </c>
      <c r="P226">
        <v>1.7</v>
      </c>
      <c r="Q226" t="s">
        <v>876</v>
      </c>
      <c r="R226" t="s">
        <v>1941</v>
      </c>
      <c r="S226">
        <v>0</v>
      </c>
      <c r="T226">
        <v>32240</v>
      </c>
      <c r="U226">
        <v>6656</v>
      </c>
      <c r="V226">
        <v>426</v>
      </c>
      <c r="W226">
        <v>6656</v>
      </c>
      <c r="X226">
        <v>1</v>
      </c>
      <c r="Y226">
        <v>0.27461268002639699</v>
      </c>
      <c r="Z226">
        <v>50.16</v>
      </c>
      <c r="AA226">
        <v>643</v>
      </c>
      <c r="AB226" t="s">
        <v>94</v>
      </c>
      <c r="AC226">
        <v>7.08203125</v>
      </c>
      <c r="AD226" t="s">
        <v>98</v>
      </c>
      <c r="AE226">
        <v>0</v>
      </c>
      <c r="AF226">
        <v>50.15625</v>
      </c>
      <c r="AG226">
        <v>10.71875</v>
      </c>
      <c r="AH226">
        <f t="shared" si="13"/>
        <v>39.4375</v>
      </c>
      <c r="AI226">
        <f t="shared" si="14"/>
        <v>4.6793002915451893</v>
      </c>
      <c r="AJ226">
        <f t="shared" si="15"/>
        <v>0.30051023290462436</v>
      </c>
      <c r="AK226">
        <f t="shared" si="16"/>
        <v>166.90363424635373</v>
      </c>
    </row>
    <row r="227" spans="1:37" x14ac:dyDescent="0.3">
      <c r="A227">
        <v>225</v>
      </c>
      <c r="B227">
        <v>454</v>
      </c>
      <c r="C227" t="s">
        <v>91</v>
      </c>
      <c r="D227">
        <v>2.4982617897035399E-2</v>
      </c>
      <c r="E227">
        <v>6656</v>
      </c>
      <c r="F227">
        <v>6656</v>
      </c>
      <c r="G227">
        <v>1</v>
      </c>
      <c r="H227">
        <v>2.8952010342519001</v>
      </c>
      <c r="I227">
        <v>7.4415714083506002</v>
      </c>
      <c r="J227">
        <v>-1.12030028134176</v>
      </c>
      <c r="K227" t="b">
        <v>1</v>
      </c>
      <c r="L227">
        <v>371.8</v>
      </c>
      <c r="M227" t="s">
        <v>92</v>
      </c>
      <c r="N227">
        <v>7.4709489601137999</v>
      </c>
      <c r="O227">
        <v>4.0350000000000001</v>
      </c>
      <c r="P227">
        <v>2.57</v>
      </c>
      <c r="Q227" t="s">
        <v>878</v>
      </c>
      <c r="S227">
        <v>0</v>
      </c>
      <c r="T227">
        <v>10800</v>
      </c>
      <c r="U227">
        <v>6656</v>
      </c>
      <c r="V227">
        <v>324</v>
      </c>
      <c r="W227">
        <v>6656</v>
      </c>
      <c r="X227">
        <v>1</v>
      </c>
      <c r="Y227">
        <v>0.10528894634732799</v>
      </c>
      <c r="Z227">
        <v>371.8</v>
      </c>
      <c r="AA227">
        <v>29.05</v>
      </c>
      <c r="AB227" t="s">
        <v>94</v>
      </c>
      <c r="AC227">
        <v>19.28125</v>
      </c>
      <c r="AE227">
        <v>24</v>
      </c>
      <c r="AF227">
        <v>371.75</v>
      </c>
      <c r="AG227">
        <v>6.93359375</v>
      </c>
      <c r="AH227">
        <f t="shared" si="13"/>
        <v>364.81640625</v>
      </c>
      <c r="AI227">
        <f t="shared" si="14"/>
        <v>53.615774647887321</v>
      </c>
      <c r="AJ227">
        <f t="shared" si="15"/>
        <v>0.32618183359719116</v>
      </c>
      <c r="AK227">
        <f t="shared" si="16"/>
        <v>1139.7017298611484</v>
      </c>
    </row>
    <row r="228" spans="1:37" x14ac:dyDescent="0.3">
      <c r="A228">
        <v>226</v>
      </c>
      <c r="B228">
        <v>455</v>
      </c>
      <c r="C228" t="s">
        <v>91</v>
      </c>
      <c r="D228">
        <v>1.48153956585127E-2</v>
      </c>
      <c r="E228">
        <v>6656</v>
      </c>
      <c r="F228">
        <v>6656</v>
      </c>
      <c r="G228">
        <v>1</v>
      </c>
      <c r="H228">
        <v>2.9168875649974102</v>
      </c>
      <c r="I228">
        <v>7.8106501008036098</v>
      </c>
      <c r="J228">
        <v>-1.1146746701729</v>
      </c>
      <c r="K228" t="b">
        <v>1</v>
      </c>
      <c r="L228">
        <v>475.8</v>
      </c>
      <c r="M228" t="s">
        <v>92</v>
      </c>
      <c r="N228">
        <v>7.8265511146081499</v>
      </c>
      <c r="O228">
        <v>4.0350000000000001</v>
      </c>
      <c r="P228">
        <v>2.6779999999999999</v>
      </c>
      <c r="Q228" t="s">
        <v>879</v>
      </c>
      <c r="S228">
        <v>0</v>
      </c>
      <c r="T228">
        <v>10824</v>
      </c>
      <c r="U228">
        <v>6656</v>
      </c>
      <c r="V228">
        <v>347</v>
      </c>
      <c r="W228">
        <v>6656</v>
      </c>
      <c r="X228">
        <v>1</v>
      </c>
      <c r="Y228">
        <v>0.10290391613692899</v>
      </c>
      <c r="Z228">
        <v>475.8</v>
      </c>
      <c r="AA228">
        <v>22.75</v>
      </c>
      <c r="AB228" t="s">
        <v>94</v>
      </c>
      <c r="AC228">
        <v>21.8125</v>
      </c>
      <c r="AE228">
        <v>27</v>
      </c>
      <c r="AF228">
        <v>475.75</v>
      </c>
      <c r="AG228">
        <v>6.60546875</v>
      </c>
      <c r="AH228">
        <f t="shared" si="13"/>
        <v>469.14453125</v>
      </c>
      <c r="AI228">
        <f t="shared" si="14"/>
        <v>72.023654642223534</v>
      </c>
      <c r="AJ228">
        <f t="shared" si="15"/>
        <v>0.32802197687565238</v>
      </c>
      <c r="AK228">
        <f t="shared" si="16"/>
        <v>1450.3601390718673</v>
      </c>
    </row>
    <row r="229" spans="1:37" x14ac:dyDescent="0.3">
      <c r="A229">
        <v>227</v>
      </c>
      <c r="B229">
        <v>456</v>
      </c>
      <c r="C229" t="s">
        <v>91</v>
      </c>
      <c r="D229">
        <v>4.20746287091096E-2</v>
      </c>
      <c r="E229">
        <v>6656</v>
      </c>
      <c r="F229">
        <v>6656</v>
      </c>
      <c r="G229">
        <v>1</v>
      </c>
      <c r="H229">
        <v>7.7873100904756098</v>
      </c>
      <c r="I229">
        <v>10.083958183565001</v>
      </c>
      <c r="J229">
        <v>-1.17816371050719</v>
      </c>
      <c r="K229" t="b">
        <v>1</v>
      </c>
      <c r="L229">
        <v>19.72</v>
      </c>
      <c r="M229" t="s">
        <v>92</v>
      </c>
      <c r="N229">
        <v>10.386517620676299</v>
      </c>
      <c r="O229">
        <v>4.0739999999999998</v>
      </c>
      <c r="P229">
        <v>1.2949999999999999</v>
      </c>
      <c r="Q229" t="s">
        <v>880</v>
      </c>
      <c r="S229">
        <v>0</v>
      </c>
      <c r="T229">
        <v>11850</v>
      </c>
      <c r="U229">
        <v>6656</v>
      </c>
      <c r="V229">
        <v>138</v>
      </c>
      <c r="W229">
        <v>6656</v>
      </c>
      <c r="X229">
        <v>1</v>
      </c>
      <c r="Y229">
        <v>0.57777420408021096</v>
      </c>
      <c r="Z229">
        <v>19.72</v>
      </c>
      <c r="AA229">
        <v>601</v>
      </c>
      <c r="AB229" t="s">
        <v>94</v>
      </c>
      <c r="AC229">
        <v>4.44140625</v>
      </c>
      <c r="AD229" t="s">
        <v>98</v>
      </c>
      <c r="AE229">
        <v>4</v>
      </c>
      <c r="AF229">
        <v>19.71875</v>
      </c>
      <c r="AG229">
        <v>7.40234375</v>
      </c>
      <c r="AH229">
        <f t="shared" si="13"/>
        <v>12.31640625</v>
      </c>
      <c r="AI229">
        <f t="shared" si="14"/>
        <v>2.6638522427440634</v>
      </c>
      <c r="AJ229">
        <f t="shared" si="15"/>
        <v>0.30784350970310986</v>
      </c>
      <c r="AK229">
        <f t="shared" si="16"/>
        <v>64.054460719399728</v>
      </c>
    </row>
    <row r="230" spans="1:37" x14ac:dyDescent="0.3">
      <c r="A230">
        <v>228</v>
      </c>
      <c r="B230">
        <v>457</v>
      </c>
      <c r="C230" t="s">
        <v>91</v>
      </c>
      <c r="D230">
        <v>3.7758117991257098E-2</v>
      </c>
      <c r="E230">
        <v>6656</v>
      </c>
      <c r="F230">
        <v>6656</v>
      </c>
      <c r="G230">
        <v>1</v>
      </c>
      <c r="H230">
        <v>6.5903066092218099</v>
      </c>
      <c r="I230">
        <v>12.279594736713999</v>
      </c>
      <c r="J230">
        <v>-1.1797710279840099</v>
      </c>
      <c r="K230" t="b">
        <v>1</v>
      </c>
      <c r="L230">
        <v>73.06</v>
      </c>
      <c r="M230" t="s">
        <v>92</v>
      </c>
      <c r="N230">
        <v>12.282577293857599</v>
      </c>
      <c r="O230">
        <v>4.07</v>
      </c>
      <c r="P230">
        <v>1.863</v>
      </c>
      <c r="Q230" t="s">
        <v>881</v>
      </c>
      <c r="S230">
        <v>0</v>
      </c>
      <c r="T230">
        <v>11750</v>
      </c>
      <c r="U230">
        <v>6656</v>
      </c>
      <c r="V230">
        <v>310</v>
      </c>
      <c r="W230">
        <v>6656</v>
      </c>
      <c r="X230">
        <v>1</v>
      </c>
      <c r="Y230">
        <v>0.31750807957771099</v>
      </c>
      <c r="Z230">
        <v>73.06</v>
      </c>
      <c r="AA230">
        <v>160.9</v>
      </c>
      <c r="AB230" t="s">
        <v>94</v>
      </c>
      <c r="AC230">
        <v>8.546875</v>
      </c>
      <c r="AD230" t="s">
        <v>98</v>
      </c>
      <c r="AE230">
        <v>4</v>
      </c>
      <c r="AF230">
        <v>73.0625</v>
      </c>
      <c r="AG230">
        <v>5.80859375</v>
      </c>
      <c r="AH230">
        <f t="shared" si="13"/>
        <v>67.25390625</v>
      </c>
      <c r="AI230">
        <f t="shared" si="14"/>
        <v>12.578345662407532</v>
      </c>
      <c r="AJ230">
        <f t="shared" si="15"/>
        <v>0.30734910488902761</v>
      </c>
      <c r="AK230">
        <f t="shared" si="16"/>
        <v>237.71827813320024</v>
      </c>
    </row>
    <row r="231" spans="1:37" x14ac:dyDescent="0.3">
      <c r="A231">
        <v>229</v>
      </c>
      <c r="B231">
        <v>460</v>
      </c>
      <c r="C231" t="s">
        <v>91</v>
      </c>
      <c r="D231">
        <v>3.5505589953109103E-2</v>
      </c>
      <c r="E231">
        <v>6656</v>
      </c>
      <c r="F231">
        <v>17920</v>
      </c>
      <c r="G231">
        <v>2.6923076923076898</v>
      </c>
      <c r="H231">
        <v>3.9006081821822001</v>
      </c>
      <c r="I231">
        <v>9.4544038165783508</v>
      </c>
      <c r="J231">
        <v>-1.1926295677985499</v>
      </c>
      <c r="K231" t="b">
        <v>1</v>
      </c>
      <c r="L231">
        <v>265.5</v>
      </c>
      <c r="M231" t="s">
        <v>92</v>
      </c>
      <c r="N231">
        <v>9.4708956660756805</v>
      </c>
      <c r="O231">
        <v>4.57</v>
      </c>
      <c r="P231">
        <v>2.4239999999999999</v>
      </c>
      <c r="Q231" t="s">
        <v>882</v>
      </c>
      <c r="S231">
        <v>0</v>
      </c>
      <c r="T231">
        <v>37150</v>
      </c>
      <c r="U231">
        <v>6656</v>
      </c>
      <c r="V231">
        <v>618</v>
      </c>
      <c r="W231">
        <v>6656</v>
      </c>
      <c r="X231">
        <v>1</v>
      </c>
      <c r="Y231">
        <v>0.116679572748062</v>
      </c>
      <c r="Z231">
        <v>265.5</v>
      </c>
      <c r="AA231">
        <v>139.9</v>
      </c>
      <c r="AB231" t="s">
        <v>94</v>
      </c>
      <c r="AC231">
        <v>16.296875</v>
      </c>
      <c r="AE231">
        <v>0</v>
      </c>
      <c r="AF231">
        <v>265.5</v>
      </c>
      <c r="AG231">
        <v>12.0078125</v>
      </c>
      <c r="AH231">
        <f t="shared" si="13"/>
        <v>253.4921875</v>
      </c>
      <c r="AI231">
        <f t="shared" si="14"/>
        <v>22.110605074821081</v>
      </c>
      <c r="AJ231">
        <f t="shared" si="15"/>
        <v>0.30342234449402355</v>
      </c>
      <c r="AK231">
        <f t="shared" si="16"/>
        <v>875.01795704182064</v>
      </c>
    </row>
    <row r="232" spans="1:37" x14ac:dyDescent="0.3">
      <c r="A232">
        <v>230</v>
      </c>
      <c r="B232">
        <v>461</v>
      </c>
      <c r="C232" t="s">
        <v>91</v>
      </c>
      <c r="D232">
        <v>3.2684760444403403E-2</v>
      </c>
      <c r="E232">
        <v>6656</v>
      </c>
      <c r="F232">
        <v>17920</v>
      </c>
      <c r="G232">
        <v>2.6923076923076898</v>
      </c>
      <c r="H232">
        <v>7.7914531147415396</v>
      </c>
      <c r="I232">
        <v>12.5850229021313</v>
      </c>
      <c r="J232">
        <v>-1.19905883770582</v>
      </c>
      <c r="K232" t="b">
        <v>1</v>
      </c>
      <c r="L232">
        <v>41.2</v>
      </c>
      <c r="M232" t="s">
        <v>92</v>
      </c>
      <c r="N232">
        <v>12.7733437524161</v>
      </c>
      <c r="O232">
        <v>4.5039999999999996</v>
      </c>
      <c r="P232">
        <v>1.615</v>
      </c>
      <c r="Q232" t="s">
        <v>884</v>
      </c>
      <c r="S232">
        <v>0</v>
      </c>
      <c r="T232">
        <v>32030</v>
      </c>
      <c r="U232">
        <v>6656</v>
      </c>
      <c r="V232">
        <v>156</v>
      </c>
      <c r="W232">
        <v>6656</v>
      </c>
      <c r="X232">
        <v>1</v>
      </c>
      <c r="Y232">
        <v>0.54375142445868596</v>
      </c>
      <c r="Z232">
        <v>41.2</v>
      </c>
      <c r="AA232">
        <v>777.5</v>
      </c>
      <c r="AB232" t="s">
        <v>94</v>
      </c>
      <c r="AC232">
        <v>6.41796875</v>
      </c>
      <c r="AD232" t="s">
        <v>98</v>
      </c>
      <c r="AE232">
        <v>0</v>
      </c>
      <c r="AF232">
        <v>41.1875</v>
      </c>
      <c r="AG232">
        <v>14.4296875</v>
      </c>
      <c r="AH232">
        <f t="shared" si="13"/>
        <v>26.7578125</v>
      </c>
      <c r="AI232">
        <f t="shared" si="14"/>
        <v>2.8543584190579319</v>
      </c>
      <c r="AJ232">
        <f t="shared" si="15"/>
        <v>0.30147781798641632</v>
      </c>
      <c r="AK232">
        <f t="shared" si="16"/>
        <v>136.6186748832572</v>
      </c>
    </row>
    <row r="233" spans="1:37" x14ac:dyDescent="0.3">
      <c r="A233">
        <v>231</v>
      </c>
      <c r="B233">
        <v>462</v>
      </c>
      <c r="C233" t="s">
        <v>91</v>
      </c>
      <c r="D233">
        <v>2.8831428587193599E-2</v>
      </c>
      <c r="E233">
        <v>6656</v>
      </c>
      <c r="F233">
        <v>17920</v>
      </c>
      <c r="G233">
        <v>2.6923076923076898</v>
      </c>
      <c r="H233">
        <v>6.8102682687068601</v>
      </c>
      <c r="I233">
        <v>11.4058692195627</v>
      </c>
      <c r="J233">
        <v>-1.2022734726594599</v>
      </c>
      <c r="K233" t="b">
        <v>1</v>
      </c>
      <c r="L233">
        <v>47.3</v>
      </c>
      <c r="M233" t="s">
        <v>92</v>
      </c>
      <c r="N233">
        <v>11.666507093074401</v>
      </c>
      <c r="O233">
        <v>4.508</v>
      </c>
      <c r="P233">
        <v>1.675</v>
      </c>
      <c r="Q233" t="s">
        <v>883</v>
      </c>
      <c r="R233" t="s">
        <v>1941</v>
      </c>
      <c r="S233">
        <v>0</v>
      </c>
      <c r="T233">
        <v>32260</v>
      </c>
      <c r="U233">
        <v>6656</v>
      </c>
      <c r="V233">
        <v>426</v>
      </c>
      <c r="W233">
        <v>6656</v>
      </c>
      <c r="X233">
        <v>1</v>
      </c>
      <c r="Y233">
        <v>0.28150841744910399</v>
      </c>
      <c r="Z233">
        <v>47.3</v>
      </c>
      <c r="AA233">
        <v>682</v>
      </c>
      <c r="AB233" t="s">
        <v>94</v>
      </c>
      <c r="AC233">
        <v>6.87890625</v>
      </c>
      <c r="AD233" t="s">
        <v>98</v>
      </c>
      <c r="AE233">
        <v>0</v>
      </c>
      <c r="AF233">
        <v>47.3125</v>
      </c>
      <c r="AG233">
        <v>10.71875</v>
      </c>
      <c r="AH233">
        <f t="shared" si="13"/>
        <v>36.59375</v>
      </c>
      <c r="AI233">
        <f t="shared" si="14"/>
        <v>4.4139941690962097</v>
      </c>
      <c r="AJ233">
        <f t="shared" si="15"/>
        <v>0.30051023290462436</v>
      </c>
      <c r="AK233">
        <f t="shared" si="16"/>
        <v>157.44056214889693</v>
      </c>
    </row>
    <row r="234" spans="1:37" x14ac:dyDescent="0.3">
      <c r="A234">
        <v>232</v>
      </c>
      <c r="B234">
        <v>468</v>
      </c>
      <c r="C234" t="s">
        <v>91</v>
      </c>
      <c r="D234">
        <v>1.9430741637482998E-2</v>
      </c>
      <c r="E234">
        <v>6656</v>
      </c>
      <c r="F234">
        <v>6656</v>
      </c>
      <c r="G234">
        <v>1</v>
      </c>
      <c r="H234">
        <v>3.3537965846748601</v>
      </c>
      <c r="I234">
        <v>8.5220495247304502</v>
      </c>
      <c r="J234">
        <v>-1.1307478449410799</v>
      </c>
      <c r="K234" t="b">
        <v>1</v>
      </c>
      <c r="L234">
        <v>347.5</v>
      </c>
      <c r="M234" t="s">
        <v>92</v>
      </c>
      <c r="N234">
        <v>8.5349869762319504</v>
      </c>
      <c r="O234">
        <v>4.0739999999999998</v>
      </c>
      <c r="P234">
        <v>2.5409999999999999</v>
      </c>
      <c r="Q234" t="s">
        <v>885</v>
      </c>
      <c r="S234">
        <v>0</v>
      </c>
      <c r="T234">
        <v>11896</v>
      </c>
      <c r="U234">
        <v>6656</v>
      </c>
      <c r="V234">
        <v>81</v>
      </c>
      <c r="W234">
        <v>6656</v>
      </c>
      <c r="X234">
        <v>1</v>
      </c>
      <c r="Y234">
        <v>0.26153295385276198</v>
      </c>
      <c r="Z234">
        <v>347.5</v>
      </c>
      <c r="AA234">
        <v>34.22</v>
      </c>
      <c r="AB234" t="s">
        <v>94</v>
      </c>
      <c r="AC234">
        <v>18.640625</v>
      </c>
      <c r="AE234">
        <v>15</v>
      </c>
      <c r="AF234">
        <v>347.5</v>
      </c>
      <c r="AG234">
        <v>15.796875</v>
      </c>
      <c r="AH234">
        <f t="shared" si="13"/>
        <v>331.703125</v>
      </c>
      <c r="AI234">
        <f t="shared" si="14"/>
        <v>21.998021760633037</v>
      </c>
      <c r="AJ234">
        <f t="shared" si="15"/>
        <v>0.32279176794485986</v>
      </c>
      <c r="AK234">
        <f t="shared" si="16"/>
        <v>1076.5454218750735</v>
      </c>
    </row>
    <row r="235" spans="1:37" x14ac:dyDescent="0.3">
      <c r="A235">
        <v>233</v>
      </c>
      <c r="B235">
        <v>469</v>
      </c>
      <c r="C235" t="s">
        <v>91</v>
      </c>
      <c r="D235">
        <v>1.2530816982648E-2</v>
      </c>
      <c r="E235">
        <v>6656</v>
      </c>
      <c r="F235">
        <v>6656</v>
      </c>
      <c r="G235">
        <v>1</v>
      </c>
      <c r="H235">
        <v>2.9193885523314198</v>
      </c>
      <c r="I235">
        <v>7.6576930191037098</v>
      </c>
      <c r="J235">
        <v>-1.1267295512490301</v>
      </c>
      <c r="K235" t="b">
        <v>1</v>
      </c>
      <c r="L235">
        <v>419.5</v>
      </c>
      <c r="M235" t="s">
        <v>92</v>
      </c>
      <c r="N235">
        <v>7.6804883279692797</v>
      </c>
      <c r="O235">
        <v>4.0819999999999999</v>
      </c>
      <c r="P235">
        <v>2.6230000000000002</v>
      </c>
      <c r="Q235" t="s">
        <v>886</v>
      </c>
      <c r="S235">
        <v>0</v>
      </c>
      <c r="T235">
        <v>12080</v>
      </c>
      <c r="U235">
        <v>6656</v>
      </c>
      <c r="V235">
        <v>374</v>
      </c>
      <c r="W235">
        <v>6656</v>
      </c>
      <c r="X235">
        <v>1</v>
      </c>
      <c r="Y235">
        <v>9.9249219272793898E-2</v>
      </c>
      <c r="Z235">
        <v>419.5</v>
      </c>
      <c r="AA235">
        <v>28.8</v>
      </c>
      <c r="AB235" t="s">
        <v>94</v>
      </c>
      <c r="AC235">
        <v>20.484375</v>
      </c>
      <c r="AE235">
        <v>17</v>
      </c>
      <c r="AF235">
        <v>419.5</v>
      </c>
      <c r="AG235">
        <v>6.7578125</v>
      </c>
      <c r="AH235">
        <f t="shared" si="13"/>
        <v>412.7421875</v>
      </c>
      <c r="AI235">
        <f t="shared" si="14"/>
        <v>62.076300578034683</v>
      </c>
      <c r="AJ235">
        <f t="shared" si="15"/>
        <v>0.32409144957228564</v>
      </c>
      <c r="AK235">
        <f t="shared" si="16"/>
        <v>1294.387743192942</v>
      </c>
    </row>
    <row r="236" spans="1:37" x14ac:dyDescent="0.3">
      <c r="A236">
        <v>234</v>
      </c>
      <c r="B236">
        <v>470</v>
      </c>
      <c r="C236" t="s">
        <v>91</v>
      </c>
      <c r="D236">
        <v>2.94473020462949E-2</v>
      </c>
      <c r="E236">
        <v>6656</v>
      </c>
      <c r="F236">
        <v>6656</v>
      </c>
      <c r="G236">
        <v>1</v>
      </c>
      <c r="H236">
        <v>8.4823897772552908</v>
      </c>
      <c r="I236">
        <v>9.9485841039878995</v>
      </c>
      <c r="J236">
        <v>-1.1789673692456</v>
      </c>
      <c r="K236" t="b">
        <v>1</v>
      </c>
      <c r="L236">
        <v>14.88</v>
      </c>
      <c r="M236" t="s">
        <v>92</v>
      </c>
      <c r="N236">
        <v>10.590940642921501</v>
      </c>
      <c r="O236">
        <v>4.08</v>
      </c>
      <c r="P236">
        <v>1.173</v>
      </c>
      <c r="Q236" t="s">
        <v>887</v>
      </c>
      <c r="S236">
        <v>0</v>
      </c>
      <c r="T236">
        <v>11940</v>
      </c>
      <c r="U236">
        <v>6656</v>
      </c>
      <c r="V236">
        <v>150</v>
      </c>
      <c r="W236">
        <v>6656</v>
      </c>
      <c r="X236">
        <v>1</v>
      </c>
      <c r="Y236">
        <v>0.61093456702975102</v>
      </c>
      <c r="Z236">
        <v>14.88</v>
      </c>
      <c r="AA236">
        <v>802</v>
      </c>
      <c r="AB236" t="s">
        <v>94</v>
      </c>
      <c r="AC236">
        <v>3.857421875</v>
      </c>
      <c r="AD236" t="s">
        <v>98</v>
      </c>
      <c r="AE236">
        <v>4</v>
      </c>
      <c r="AF236">
        <v>14.8828125</v>
      </c>
      <c r="AG236">
        <v>7.203125</v>
      </c>
      <c r="AH236">
        <f t="shared" si="13"/>
        <v>7.6796875</v>
      </c>
      <c r="AI236">
        <f t="shared" si="14"/>
        <v>2.0661605206073754</v>
      </c>
      <c r="AJ236">
        <f t="shared" si="15"/>
        <v>0.30759620796288678</v>
      </c>
      <c r="AK236">
        <f t="shared" si="16"/>
        <v>48.384252194018252</v>
      </c>
    </row>
    <row r="237" spans="1:37" x14ac:dyDescent="0.3">
      <c r="A237">
        <v>235</v>
      </c>
      <c r="B237">
        <v>471</v>
      </c>
      <c r="C237" t="s">
        <v>91</v>
      </c>
      <c r="D237">
        <v>1.71580304280625E-2</v>
      </c>
      <c r="E237">
        <v>6656</v>
      </c>
      <c r="F237">
        <v>6656</v>
      </c>
      <c r="G237">
        <v>1</v>
      </c>
      <c r="H237">
        <v>7.5159164032179797</v>
      </c>
      <c r="I237">
        <v>10.466500772450001</v>
      </c>
      <c r="J237">
        <v>-1.1805746867224201</v>
      </c>
      <c r="K237" t="b">
        <v>1</v>
      </c>
      <c r="L237">
        <v>24.69</v>
      </c>
      <c r="M237" t="s">
        <v>92</v>
      </c>
      <c r="N237">
        <v>10.503861089754899</v>
      </c>
      <c r="O237">
        <v>4.0739999999999998</v>
      </c>
      <c r="P237">
        <v>1.393</v>
      </c>
      <c r="Q237" t="s">
        <v>888</v>
      </c>
      <c r="S237">
        <v>0</v>
      </c>
      <c r="T237">
        <v>11896</v>
      </c>
      <c r="U237">
        <v>6656</v>
      </c>
      <c r="V237">
        <v>161</v>
      </c>
      <c r="W237">
        <v>6656</v>
      </c>
      <c r="X237">
        <v>1</v>
      </c>
      <c r="Y237">
        <v>0.51352615235601395</v>
      </c>
      <c r="Z237">
        <v>24.69</v>
      </c>
      <c r="AA237">
        <v>481.8</v>
      </c>
      <c r="AB237" t="s">
        <v>94</v>
      </c>
      <c r="AC237">
        <v>4.96875</v>
      </c>
      <c r="AD237" t="s">
        <v>98</v>
      </c>
      <c r="AE237">
        <v>5</v>
      </c>
      <c r="AF237">
        <v>24.6875</v>
      </c>
      <c r="AG237">
        <v>6.7578125</v>
      </c>
      <c r="AH237">
        <f t="shared" si="13"/>
        <v>17.9296875</v>
      </c>
      <c r="AI237">
        <f t="shared" si="14"/>
        <v>3.653179190751445</v>
      </c>
      <c r="AJ237">
        <f t="shared" si="15"/>
        <v>0.30710220032193641</v>
      </c>
      <c r="AK237">
        <f t="shared" si="16"/>
        <v>80.388548092849874</v>
      </c>
    </row>
    <row r="238" spans="1:37" x14ac:dyDescent="0.3">
      <c r="A238">
        <v>236</v>
      </c>
      <c r="B238">
        <v>474</v>
      </c>
      <c r="C238" t="s">
        <v>91</v>
      </c>
      <c r="D238">
        <v>3.7420197805287797E-2</v>
      </c>
      <c r="E238">
        <v>6656</v>
      </c>
      <c r="F238">
        <v>17920</v>
      </c>
      <c r="G238">
        <v>2.6923076923076898</v>
      </c>
      <c r="H238">
        <v>3.7957348428839599</v>
      </c>
      <c r="I238">
        <v>9.2298630456846293</v>
      </c>
      <c r="J238">
        <v>-1.1926295677985499</v>
      </c>
      <c r="K238" t="b">
        <v>1</v>
      </c>
      <c r="L238">
        <v>270.2</v>
      </c>
      <c r="M238" t="s">
        <v>92</v>
      </c>
      <c r="N238">
        <v>9.2489863387328608</v>
      </c>
      <c r="O238">
        <v>4.5739999999999998</v>
      </c>
      <c r="P238">
        <v>2.4319999999999999</v>
      </c>
      <c r="Q238" t="s">
        <v>889</v>
      </c>
      <c r="S238">
        <v>0</v>
      </c>
      <c r="T238">
        <v>37470</v>
      </c>
      <c r="U238">
        <v>6656</v>
      </c>
      <c r="V238">
        <v>753</v>
      </c>
      <c r="W238">
        <v>6656</v>
      </c>
      <c r="X238">
        <v>1</v>
      </c>
      <c r="Y238">
        <v>0.101882241425166</v>
      </c>
      <c r="Z238">
        <v>270.2</v>
      </c>
      <c r="AA238">
        <v>138.6</v>
      </c>
      <c r="AB238" t="s">
        <v>94</v>
      </c>
      <c r="AC238">
        <v>16.4375</v>
      </c>
      <c r="AE238">
        <v>0</v>
      </c>
      <c r="AF238">
        <v>270.25</v>
      </c>
      <c r="AG238">
        <v>11.140625</v>
      </c>
      <c r="AH238">
        <f t="shared" si="13"/>
        <v>259.109375</v>
      </c>
      <c r="AI238">
        <f t="shared" si="14"/>
        <v>24.258064516129032</v>
      </c>
      <c r="AJ238">
        <f t="shared" si="15"/>
        <v>0.30342234449402355</v>
      </c>
      <c r="AK238">
        <f t="shared" si="16"/>
        <v>890.6727039192167</v>
      </c>
    </row>
    <row r="239" spans="1:37" x14ac:dyDescent="0.3">
      <c r="A239">
        <v>237</v>
      </c>
      <c r="B239">
        <v>475</v>
      </c>
      <c r="C239" t="s">
        <v>91</v>
      </c>
      <c r="D239">
        <v>3.1596650280274502E-2</v>
      </c>
      <c r="E239">
        <v>6656</v>
      </c>
      <c r="F239">
        <v>17920</v>
      </c>
      <c r="G239">
        <v>2.6923076923076898</v>
      </c>
      <c r="H239">
        <v>8.2200901661362593</v>
      </c>
      <c r="I239">
        <v>13.076686406871</v>
      </c>
      <c r="J239">
        <v>-1.1998624964442299</v>
      </c>
      <c r="K239" t="b">
        <v>1</v>
      </c>
      <c r="L239">
        <v>39</v>
      </c>
      <c r="M239" t="s">
        <v>92</v>
      </c>
      <c r="N239">
        <v>13.303623001662499</v>
      </c>
      <c r="O239">
        <v>4.508</v>
      </c>
      <c r="P239">
        <v>1.591</v>
      </c>
      <c r="Q239" t="s">
        <v>891</v>
      </c>
      <c r="S239">
        <v>0</v>
      </c>
      <c r="T239">
        <v>32080</v>
      </c>
      <c r="U239">
        <v>6656</v>
      </c>
      <c r="V239">
        <v>138</v>
      </c>
      <c r="W239">
        <v>6656</v>
      </c>
      <c r="X239">
        <v>1</v>
      </c>
      <c r="Y239">
        <v>0.61461489065905095</v>
      </c>
      <c r="Z239">
        <v>39</v>
      </c>
      <c r="AA239">
        <v>822.5</v>
      </c>
      <c r="AB239" t="s">
        <v>94</v>
      </c>
      <c r="AC239">
        <v>6.24609375</v>
      </c>
      <c r="AD239" t="s">
        <v>98</v>
      </c>
      <c r="AE239">
        <v>0</v>
      </c>
      <c r="AF239">
        <v>39</v>
      </c>
      <c r="AG239">
        <v>14.7578125</v>
      </c>
      <c r="AH239">
        <f t="shared" si="13"/>
        <v>24.2421875</v>
      </c>
      <c r="AI239">
        <f t="shared" si="14"/>
        <v>2.6426680783483323</v>
      </c>
      <c r="AJ239">
        <f t="shared" si="15"/>
        <v>0.30123563003482168</v>
      </c>
      <c r="AK239">
        <f t="shared" si="16"/>
        <v>129.46675662335079</v>
      </c>
    </row>
    <row r="240" spans="1:37" x14ac:dyDescent="0.3">
      <c r="A240">
        <v>238</v>
      </c>
      <c r="B240">
        <v>476</v>
      </c>
      <c r="C240" t="s">
        <v>91</v>
      </c>
      <c r="D240">
        <v>3.32135242642672E-2</v>
      </c>
      <c r="E240">
        <v>6656</v>
      </c>
      <c r="F240">
        <v>17920</v>
      </c>
      <c r="G240">
        <v>2.6923076923076898</v>
      </c>
      <c r="H240">
        <v>7.4549524923272399</v>
      </c>
      <c r="I240">
        <v>12.230781432724299</v>
      </c>
      <c r="J240">
        <v>-1.2022734726594599</v>
      </c>
      <c r="K240" t="b">
        <v>1</v>
      </c>
      <c r="L240">
        <v>43.7</v>
      </c>
      <c r="M240" t="s">
        <v>92</v>
      </c>
      <c r="N240">
        <v>12.5377927408567</v>
      </c>
      <c r="O240">
        <v>4.508</v>
      </c>
      <c r="P240">
        <v>1.641</v>
      </c>
      <c r="Q240" t="s">
        <v>890</v>
      </c>
      <c r="R240" t="s">
        <v>1941</v>
      </c>
      <c r="S240">
        <v>0</v>
      </c>
      <c r="T240">
        <v>32200</v>
      </c>
      <c r="U240">
        <v>6656</v>
      </c>
      <c r="V240">
        <v>383</v>
      </c>
      <c r="W240">
        <v>6656</v>
      </c>
      <c r="X240">
        <v>1</v>
      </c>
      <c r="Y240">
        <v>0.32983266458487498</v>
      </c>
      <c r="Z240">
        <v>43.7</v>
      </c>
      <c r="AA240">
        <v>737</v>
      </c>
      <c r="AB240" t="s">
        <v>94</v>
      </c>
      <c r="AC240">
        <v>6.609375</v>
      </c>
      <c r="AD240" t="s">
        <v>98</v>
      </c>
      <c r="AE240">
        <v>0</v>
      </c>
      <c r="AF240">
        <v>43.6875</v>
      </c>
      <c r="AG240">
        <v>10.9375</v>
      </c>
      <c r="AH240">
        <f t="shared" si="13"/>
        <v>32.75</v>
      </c>
      <c r="AI240">
        <f t="shared" si="14"/>
        <v>3.9942857142857142</v>
      </c>
      <c r="AJ240">
        <f t="shared" si="15"/>
        <v>0.30051023290462436</v>
      </c>
      <c r="AK240">
        <f t="shared" si="16"/>
        <v>145.37774496972119</v>
      </c>
    </row>
    <row r="241" spans="1:37" x14ac:dyDescent="0.3">
      <c r="A241">
        <v>239</v>
      </c>
      <c r="B241">
        <v>482</v>
      </c>
      <c r="C241" t="s">
        <v>91</v>
      </c>
      <c r="D241">
        <v>2.19085600228297E-2</v>
      </c>
      <c r="E241">
        <v>6656</v>
      </c>
      <c r="F241">
        <v>6656</v>
      </c>
      <c r="G241">
        <v>1</v>
      </c>
      <c r="H241">
        <v>2.7848626763118798</v>
      </c>
      <c r="I241">
        <v>7.0709403890731304</v>
      </c>
      <c r="J241">
        <v>-1.1283368687258499</v>
      </c>
      <c r="K241" t="b">
        <v>1</v>
      </c>
      <c r="L241">
        <v>345.8</v>
      </c>
      <c r="M241" t="s">
        <v>92</v>
      </c>
      <c r="N241">
        <v>7.1109154015189899</v>
      </c>
      <c r="O241">
        <v>4.05</v>
      </c>
      <c r="P241">
        <v>2.54</v>
      </c>
      <c r="Q241" t="s">
        <v>892</v>
      </c>
      <c r="S241">
        <v>0</v>
      </c>
      <c r="T241">
        <v>11260</v>
      </c>
      <c r="U241">
        <v>6656</v>
      </c>
      <c r="V241">
        <v>427</v>
      </c>
      <c r="W241">
        <v>6656</v>
      </c>
      <c r="X241">
        <v>1</v>
      </c>
      <c r="Y241">
        <v>8.6375558892455795E-2</v>
      </c>
      <c r="Z241">
        <v>345.8</v>
      </c>
      <c r="AA241">
        <v>32.6</v>
      </c>
      <c r="AB241" t="s">
        <v>94</v>
      </c>
      <c r="AC241">
        <v>18.59375</v>
      </c>
      <c r="AE241">
        <v>15</v>
      </c>
      <c r="AF241">
        <v>345.75</v>
      </c>
      <c r="AG241">
        <v>5.78125</v>
      </c>
      <c r="AH241">
        <f t="shared" si="13"/>
        <v>339.96875</v>
      </c>
      <c r="AI241">
        <f t="shared" si="14"/>
        <v>59.805405405405402</v>
      </c>
      <c r="AJ241">
        <f t="shared" si="15"/>
        <v>0.32357095013727738</v>
      </c>
      <c r="AK241">
        <f t="shared" si="16"/>
        <v>1068.5446263124454</v>
      </c>
    </row>
    <row r="242" spans="1:37" x14ac:dyDescent="0.3">
      <c r="A242">
        <v>240</v>
      </c>
      <c r="B242">
        <v>483</v>
      </c>
      <c r="C242" t="s">
        <v>91</v>
      </c>
      <c r="D242">
        <v>1.2679861085508301E-2</v>
      </c>
      <c r="E242">
        <v>6656</v>
      </c>
      <c r="F242">
        <v>6656</v>
      </c>
      <c r="G242">
        <v>1</v>
      </c>
      <c r="H242">
        <v>2.9468666127605498</v>
      </c>
      <c r="I242">
        <v>7.6952356665251198</v>
      </c>
      <c r="J242">
        <v>-1.1267295512490301</v>
      </c>
      <c r="K242" t="b">
        <v>1</v>
      </c>
      <c r="L242">
        <v>408.8</v>
      </c>
      <c r="M242" t="s">
        <v>92</v>
      </c>
      <c r="N242">
        <v>7.7145195398237503</v>
      </c>
      <c r="O242">
        <v>4.05</v>
      </c>
      <c r="P242">
        <v>2.6110000000000002</v>
      </c>
      <c r="Q242" t="s">
        <v>893</v>
      </c>
      <c r="S242">
        <v>0</v>
      </c>
      <c r="T242">
        <v>11270</v>
      </c>
      <c r="U242">
        <v>6656</v>
      </c>
      <c r="V242">
        <v>362</v>
      </c>
      <c r="W242">
        <v>6656</v>
      </c>
      <c r="X242">
        <v>1</v>
      </c>
      <c r="Y242">
        <v>0.102325037412362</v>
      </c>
      <c r="Z242">
        <v>408.8</v>
      </c>
      <c r="AA242">
        <v>27.58</v>
      </c>
      <c r="AB242" t="s">
        <v>94</v>
      </c>
      <c r="AC242">
        <v>20.21875</v>
      </c>
      <c r="AE242">
        <v>19</v>
      </c>
      <c r="AF242">
        <v>408.75</v>
      </c>
      <c r="AG242">
        <v>6.48828125</v>
      </c>
      <c r="AH242">
        <f t="shared" si="13"/>
        <v>402.26171875</v>
      </c>
      <c r="AI242">
        <f t="shared" si="14"/>
        <v>62.99819385912101</v>
      </c>
      <c r="AJ242">
        <f t="shared" si="15"/>
        <v>0.32409144957228564</v>
      </c>
      <c r="AK242">
        <f t="shared" si="16"/>
        <v>1261.2180930396069</v>
      </c>
    </row>
    <row r="243" spans="1:37" x14ac:dyDescent="0.3">
      <c r="A243">
        <v>241</v>
      </c>
      <c r="B243">
        <v>484</v>
      </c>
      <c r="C243" t="s">
        <v>91</v>
      </c>
      <c r="D243">
        <v>2.9384113792743E-2</v>
      </c>
      <c r="E243">
        <v>6656</v>
      </c>
      <c r="F243">
        <v>6656</v>
      </c>
      <c r="G243">
        <v>1</v>
      </c>
      <c r="H243">
        <v>6.7836559820383204</v>
      </c>
      <c r="I243">
        <v>9.0956637337291202</v>
      </c>
      <c r="J243">
        <v>-1.17816371050719</v>
      </c>
      <c r="K243" t="b">
        <v>1</v>
      </c>
      <c r="L243">
        <v>21.94</v>
      </c>
      <c r="M243" t="s">
        <v>92</v>
      </c>
      <c r="N243">
        <v>9.4004853385921106</v>
      </c>
      <c r="O243">
        <v>4.0739999999999998</v>
      </c>
      <c r="P243">
        <v>1.341</v>
      </c>
      <c r="Q243" t="s">
        <v>894</v>
      </c>
      <c r="S243">
        <v>0</v>
      </c>
      <c r="T243">
        <v>11860</v>
      </c>
      <c r="U243">
        <v>6656</v>
      </c>
      <c r="V243">
        <v>220</v>
      </c>
      <c r="W243">
        <v>6656</v>
      </c>
      <c r="X243">
        <v>1</v>
      </c>
      <c r="Y243">
        <v>0.38993400676249401</v>
      </c>
      <c r="Z243">
        <v>21.94</v>
      </c>
      <c r="AA243">
        <v>540.5</v>
      </c>
      <c r="AB243" t="s">
        <v>94</v>
      </c>
      <c r="AC243">
        <v>4.68359375</v>
      </c>
      <c r="AD243" t="s">
        <v>98</v>
      </c>
      <c r="AE243">
        <v>4</v>
      </c>
      <c r="AF243">
        <v>21.9375</v>
      </c>
      <c r="AG243">
        <v>6.66796875</v>
      </c>
      <c r="AH243">
        <f t="shared" si="13"/>
        <v>15.26953125</v>
      </c>
      <c r="AI243">
        <f t="shared" si="14"/>
        <v>3.2899824253075569</v>
      </c>
      <c r="AJ243">
        <f t="shared" si="15"/>
        <v>0.30784350970310986</v>
      </c>
      <c r="AK243">
        <f t="shared" si="16"/>
        <v>71.261856458032668</v>
      </c>
    </row>
    <row r="244" spans="1:37" x14ac:dyDescent="0.3">
      <c r="A244">
        <v>242</v>
      </c>
      <c r="B244">
        <v>485</v>
      </c>
      <c r="C244" t="s">
        <v>91</v>
      </c>
      <c r="D244">
        <v>1.32894156730175E-2</v>
      </c>
      <c r="E244">
        <v>6656</v>
      </c>
      <c r="F244">
        <v>6656</v>
      </c>
      <c r="G244">
        <v>1</v>
      </c>
      <c r="H244">
        <v>6.1224589966368903</v>
      </c>
      <c r="I244">
        <v>8.2748859876420493</v>
      </c>
      <c r="J244">
        <v>-1.1805746867224201</v>
      </c>
      <c r="K244" t="b">
        <v>1</v>
      </c>
      <c r="L244">
        <v>22.48</v>
      </c>
      <c r="M244" t="s">
        <v>92</v>
      </c>
      <c r="N244">
        <v>8.5648699050578792</v>
      </c>
      <c r="O244">
        <v>4.07</v>
      </c>
      <c r="P244">
        <v>1.3520000000000001</v>
      </c>
      <c r="Q244" t="s">
        <v>895</v>
      </c>
      <c r="S244">
        <v>0</v>
      </c>
      <c r="T244">
        <v>11780</v>
      </c>
      <c r="U244">
        <v>6656</v>
      </c>
      <c r="V244">
        <v>259</v>
      </c>
      <c r="W244">
        <v>6656</v>
      </c>
      <c r="X244">
        <v>1</v>
      </c>
      <c r="Y244">
        <v>0.318910367302428</v>
      </c>
      <c r="Z244">
        <v>22.48</v>
      </c>
      <c r="AA244">
        <v>523.5</v>
      </c>
      <c r="AB244" t="s">
        <v>94</v>
      </c>
      <c r="AC244">
        <v>4.7421875</v>
      </c>
      <c r="AD244" t="s">
        <v>98</v>
      </c>
      <c r="AE244">
        <v>3</v>
      </c>
      <c r="AF244">
        <v>22.484375</v>
      </c>
      <c r="AG244">
        <v>6.0859375</v>
      </c>
      <c r="AH244">
        <f t="shared" si="13"/>
        <v>16.3984375</v>
      </c>
      <c r="AI244">
        <f t="shared" si="14"/>
        <v>3.6944801026957639</v>
      </c>
      <c r="AJ244">
        <f t="shared" si="15"/>
        <v>0.30710220032193641</v>
      </c>
      <c r="AK244">
        <f t="shared" si="16"/>
        <v>73.214633357981626</v>
      </c>
    </row>
    <row r="245" spans="1:37" x14ac:dyDescent="0.3">
      <c r="A245">
        <v>243</v>
      </c>
      <c r="B245">
        <v>488</v>
      </c>
      <c r="C245" t="s">
        <v>91</v>
      </c>
      <c r="D245">
        <v>3.9967203620262501E-2</v>
      </c>
      <c r="E245">
        <v>6656</v>
      </c>
      <c r="F245">
        <v>17920</v>
      </c>
      <c r="G245">
        <v>2.6923076923076898</v>
      </c>
      <c r="H245">
        <v>3.7831205762922901</v>
      </c>
      <c r="I245">
        <v>9.1918007752101794</v>
      </c>
      <c r="J245">
        <v>-1.1926295677985499</v>
      </c>
      <c r="K245" t="b">
        <v>1</v>
      </c>
      <c r="L245">
        <v>268.8</v>
      </c>
      <c r="M245" t="s">
        <v>92</v>
      </c>
      <c r="N245">
        <v>9.2093752858204692</v>
      </c>
      <c r="O245">
        <v>4.5739999999999998</v>
      </c>
      <c r="P245">
        <v>2.4300000000000002</v>
      </c>
      <c r="Q245" t="s">
        <v>896</v>
      </c>
      <c r="S245">
        <v>0</v>
      </c>
      <c r="T245">
        <v>37570</v>
      </c>
      <c r="U245">
        <v>6656</v>
      </c>
      <c r="V245">
        <v>828</v>
      </c>
      <c r="W245">
        <v>6656</v>
      </c>
      <c r="X245">
        <v>1</v>
      </c>
      <c r="Y245">
        <v>9.6720126035962597E-2</v>
      </c>
      <c r="Z245">
        <v>268.8</v>
      </c>
      <c r="AA245">
        <v>139.80000000000001</v>
      </c>
      <c r="AB245" t="s">
        <v>94</v>
      </c>
      <c r="AC245">
        <v>16.390625</v>
      </c>
      <c r="AE245">
        <v>0</v>
      </c>
      <c r="AF245">
        <v>268.75</v>
      </c>
      <c r="AG245">
        <v>10.7265625</v>
      </c>
      <c r="AH245">
        <f t="shared" si="13"/>
        <v>258.0234375</v>
      </c>
      <c r="AI245">
        <f t="shared" si="14"/>
        <v>25.054624908958484</v>
      </c>
      <c r="AJ245">
        <f t="shared" si="15"/>
        <v>0.30342234449402355</v>
      </c>
      <c r="AK245">
        <f t="shared" si="16"/>
        <v>885.72909964214421</v>
      </c>
    </row>
    <row r="246" spans="1:37" x14ac:dyDescent="0.3">
      <c r="A246">
        <v>244</v>
      </c>
      <c r="B246">
        <v>489</v>
      </c>
      <c r="C246" t="s">
        <v>91</v>
      </c>
      <c r="D246">
        <v>2.9112661706814699E-2</v>
      </c>
      <c r="E246">
        <v>6656</v>
      </c>
      <c r="F246">
        <v>17920</v>
      </c>
      <c r="G246">
        <v>2.6923076923076898</v>
      </c>
      <c r="H246">
        <v>8.5237911962319792</v>
      </c>
      <c r="I246">
        <v>13.401663892513101</v>
      </c>
      <c r="J246">
        <v>-1.1998624964442299</v>
      </c>
      <c r="K246" t="b">
        <v>1</v>
      </c>
      <c r="L246">
        <v>37.299999999999997</v>
      </c>
      <c r="M246" t="s">
        <v>92</v>
      </c>
      <c r="N246">
        <v>13.607358517212001</v>
      </c>
      <c r="O246">
        <v>4.508</v>
      </c>
      <c r="P246">
        <v>1.5720000000000001</v>
      </c>
      <c r="Q246" t="s">
        <v>898</v>
      </c>
      <c r="S246">
        <v>0</v>
      </c>
      <c r="T246">
        <v>32060</v>
      </c>
      <c r="U246">
        <v>6656</v>
      </c>
      <c r="V246">
        <v>135</v>
      </c>
      <c r="W246">
        <v>6656</v>
      </c>
      <c r="X246">
        <v>1</v>
      </c>
      <c r="Y246">
        <v>0.64754484451885397</v>
      </c>
      <c r="Z246">
        <v>37.299999999999997</v>
      </c>
      <c r="AA246">
        <v>859.5</v>
      </c>
      <c r="AB246" t="s">
        <v>94</v>
      </c>
      <c r="AC246">
        <v>6.109375</v>
      </c>
      <c r="AD246" t="s">
        <v>98</v>
      </c>
      <c r="AE246">
        <v>0</v>
      </c>
      <c r="AF246">
        <v>37.3125</v>
      </c>
      <c r="AG246">
        <v>14.671875</v>
      </c>
      <c r="AH246">
        <f t="shared" si="13"/>
        <v>22.640625</v>
      </c>
      <c r="AI246">
        <f t="shared" si="14"/>
        <v>2.5431309904153356</v>
      </c>
      <c r="AJ246">
        <f t="shared" si="15"/>
        <v>0.30123563003482168</v>
      </c>
      <c r="AK246">
        <f t="shared" si="16"/>
        <v>123.8648296540712</v>
      </c>
    </row>
    <row r="247" spans="1:37" x14ac:dyDescent="0.3">
      <c r="A247">
        <v>245</v>
      </c>
      <c r="B247">
        <v>490</v>
      </c>
      <c r="C247" t="s">
        <v>91</v>
      </c>
      <c r="D247">
        <v>2.93110680302483E-2</v>
      </c>
      <c r="E247">
        <v>6656</v>
      </c>
      <c r="F247">
        <v>17920</v>
      </c>
      <c r="G247">
        <v>2.6923076923076898</v>
      </c>
      <c r="H247">
        <v>7.4863378665188502</v>
      </c>
      <c r="I247">
        <v>12.282273062257399</v>
      </c>
      <c r="J247">
        <v>-1.2022734726594599</v>
      </c>
      <c r="K247" t="b">
        <v>1</v>
      </c>
      <c r="L247">
        <v>43.75</v>
      </c>
      <c r="M247" t="s">
        <v>92</v>
      </c>
      <c r="N247">
        <v>12.563864275406001</v>
      </c>
      <c r="O247">
        <v>4.508</v>
      </c>
      <c r="P247">
        <v>1.641</v>
      </c>
      <c r="Q247" t="s">
        <v>897</v>
      </c>
      <c r="R247" t="s">
        <v>1941</v>
      </c>
      <c r="S247">
        <v>0</v>
      </c>
      <c r="T247">
        <v>32180</v>
      </c>
      <c r="U247">
        <v>6656</v>
      </c>
      <c r="V247">
        <v>373</v>
      </c>
      <c r="W247">
        <v>6656</v>
      </c>
      <c r="X247">
        <v>1</v>
      </c>
      <c r="Y247">
        <v>0.33584984404393198</v>
      </c>
      <c r="Z247">
        <v>43.75</v>
      </c>
      <c r="AA247">
        <v>735.5</v>
      </c>
      <c r="AB247" t="s">
        <v>94</v>
      </c>
      <c r="AC247">
        <v>6.61328125</v>
      </c>
      <c r="AD247" t="s">
        <v>98</v>
      </c>
      <c r="AE247">
        <v>0</v>
      </c>
      <c r="AF247">
        <v>43.75</v>
      </c>
      <c r="AG247">
        <v>11.0234375</v>
      </c>
      <c r="AH247">
        <f t="shared" si="13"/>
        <v>32.7265625</v>
      </c>
      <c r="AI247">
        <f t="shared" si="14"/>
        <v>3.9688164422395462</v>
      </c>
      <c r="AJ247">
        <f t="shared" si="15"/>
        <v>0.30051023290462436</v>
      </c>
      <c r="AK247">
        <f t="shared" si="16"/>
        <v>145.58572457625871</v>
      </c>
    </row>
    <row r="248" spans="1:37" x14ac:dyDescent="0.3">
      <c r="A248">
        <v>246</v>
      </c>
      <c r="B248">
        <v>496</v>
      </c>
      <c r="C248" t="s">
        <v>91</v>
      </c>
      <c r="D248">
        <v>2.2838880062527701E-2</v>
      </c>
      <c r="E248">
        <v>6656</v>
      </c>
      <c r="F248">
        <v>6656</v>
      </c>
      <c r="G248">
        <v>1</v>
      </c>
      <c r="H248">
        <v>2.7275996369140398</v>
      </c>
      <c r="I248">
        <v>7.0001287556739298</v>
      </c>
      <c r="J248">
        <v>-1.12271125755699</v>
      </c>
      <c r="K248" t="b">
        <v>1</v>
      </c>
      <c r="L248">
        <v>368.2</v>
      </c>
      <c r="M248" t="s">
        <v>92</v>
      </c>
      <c r="N248">
        <v>7.0446518220114402</v>
      </c>
      <c r="O248">
        <v>4.0430000000000001</v>
      </c>
      <c r="P248">
        <v>2.5659999999999998</v>
      </c>
      <c r="Q248" t="s">
        <v>899</v>
      </c>
      <c r="S248">
        <v>0</v>
      </c>
      <c r="T248">
        <v>11060</v>
      </c>
      <c r="U248">
        <v>6656</v>
      </c>
      <c r="V248">
        <v>415</v>
      </c>
      <c r="W248">
        <v>6656</v>
      </c>
      <c r="X248">
        <v>1</v>
      </c>
      <c r="Y248">
        <v>8.4804530815899795E-2</v>
      </c>
      <c r="Z248">
        <v>368.2</v>
      </c>
      <c r="AA248">
        <v>30.02</v>
      </c>
      <c r="AB248" t="s">
        <v>94</v>
      </c>
      <c r="AC248">
        <v>19.1875</v>
      </c>
      <c r="AE248">
        <v>22</v>
      </c>
      <c r="AF248">
        <v>368.25</v>
      </c>
      <c r="AG248">
        <v>5.828125</v>
      </c>
      <c r="AH248">
        <f t="shared" si="13"/>
        <v>362.421875</v>
      </c>
      <c r="AI248">
        <f t="shared" si="14"/>
        <v>63.184986595174266</v>
      </c>
      <c r="AJ248">
        <f t="shared" si="15"/>
        <v>0.32539636420903628</v>
      </c>
      <c r="AK248">
        <f t="shared" si="16"/>
        <v>1131.6967259149653</v>
      </c>
    </row>
    <row r="249" spans="1:37" x14ac:dyDescent="0.3">
      <c r="A249">
        <v>247</v>
      </c>
      <c r="B249">
        <v>497</v>
      </c>
      <c r="C249" t="s">
        <v>91</v>
      </c>
      <c r="D249">
        <v>1.38586047245152E-2</v>
      </c>
      <c r="E249">
        <v>6656</v>
      </c>
      <c r="F249">
        <v>6656</v>
      </c>
      <c r="G249">
        <v>1</v>
      </c>
      <c r="H249">
        <v>2.9084092131283801</v>
      </c>
      <c r="I249">
        <v>7.6629766181839596</v>
      </c>
      <c r="J249">
        <v>-1.1211039400801699</v>
      </c>
      <c r="K249" t="b">
        <v>1</v>
      </c>
      <c r="L249">
        <v>430.5</v>
      </c>
      <c r="M249" t="s">
        <v>92</v>
      </c>
      <c r="N249">
        <v>7.6796368243631496</v>
      </c>
      <c r="O249">
        <v>4.0430000000000001</v>
      </c>
      <c r="P249">
        <v>2.6349999999999998</v>
      </c>
      <c r="Q249" t="s">
        <v>900</v>
      </c>
      <c r="S249">
        <v>0</v>
      </c>
      <c r="T249">
        <v>11064</v>
      </c>
      <c r="U249">
        <v>6656</v>
      </c>
      <c r="V249">
        <v>333</v>
      </c>
      <c r="W249">
        <v>6656</v>
      </c>
      <c r="X249">
        <v>1</v>
      </c>
      <c r="Y249">
        <v>0.104580180667506</v>
      </c>
      <c r="Z249">
        <v>430.5</v>
      </c>
      <c r="AA249">
        <v>25.7</v>
      </c>
      <c r="AB249" t="s">
        <v>94</v>
      </c>
      <c r="AC249">
        <v>20.75</v>
      </c>
      <c r="AE249">
        <v>25</v>
      </c>
      <c r="AF249">
        <v>430.5</v>
      </c>
      <c r="AG249">
        <v>6.7578125</v>
      </c>
      <c r="AH249">
        <f t="shared" si="13"/>
        <v>423.7421875</v>
      </c>
      <c r="AI249">
        <f t="shared" si="14"/>
        <v>63.704046242774567</v>
      </c>
      <c r="AJ249">
        <f t="shared" si="15"/>
        <v>0.32591980002319915</v>
      </c>
      <c r="AK249">
        <f t="shared" si="16"/>
        <v>1320.8770991187303</v>
      </c>
    </row>
    <row r="250" spans="1:37" x14ac:dyDescent="0.3">
      <c r="A250">
        <v>248</v>
      </c>
      <c r="B250">
        <v>498</v>
      </c>
      <c r="C250" t="s">
        <v>91</v>
      </c>
      <c r="D250">
        <v>1.70798170497828E-2</v>
      </c>
      <c r="E250">
        <v>6656</v>
      </c>
      <c r="F250">
        <v>6656</v>
      </c>
      <c r="G250">
        <v>1</v>
      </c>
      <c r="H250">
        <v>6.0580946176065504</v>
      </c>
      <c r="I250">
        <v>8.0873196701837493</v>
      </c>
      <c r="J250">
        <v>-1.17655639303038</v>
      </c>
      <c r="K250" t="b">
        <v>1</v>
      </c>
      <c r="L250">
        <v>21.61</v>
      </c>
      <c r="M250" t="s">
        <v>92</v>
      </c>
      <c r="N250">
        <v>8.6844588545322701</v>
      </c>
      <c r="O250">
        <v>4.08</v>
      </c>
      <c r="P250">
        <v>1.335</v>
      </c>
      <c r="Q250" t="s">
        <v>901</v>
      </c>
      <c r="S250">
        <v>0</v>
      </c>
      <c r="T250">
        <v>11944</v>
      </c>
      <c r="U250">
        <v>6656</v>
      </c>
      <c r="V250">
        <v>142</v>
      </c>
      <c r="W250">
        <v>6656</v>
      </c>
      <c r="X250">
        <v>1</v>
      </c>
      <c r="Y250">
        <v>0.42446587115962398</v>
      </c>
      <c r="Z250">
        <v>21.61</v>
      </c>
      <c r="AA250">
        <v>552.5</v>
      </c>
      <c r="AB250" t="s">
        <v>94</v>
      </c>
      <c r="AC250">
        <v>4.6484375</v>
      </c>
      <c r="AD250" t="s">
        <v>98</v>
      </c>
      <c r="AE250">
        <v>4</v>
      </c>
      <c r="AF250">
        <v>21.609375</v>
      </c>
      <c r="AG250">
        <v>7.703125</v>
      </c>
      <c r="AH250">
        <f t="shared" si="13"/>
        <v>13.90625</v>
      </c>
      <c r="AI250">
        <f t="shared" si="14"/>
        <v>2.8052738336713996</v>
      </c>
      <c r="AJ250">
        <f t="shared" si="15"/>
        <v>0.30833870982166955</v>
      </c>
      <c r="AK250">
        <f t="shared" si="16"/>
        <v>70.083237399864501</v>
      </c>
    </row>
    <row r="251" spans="1:37" x14ac:dyDescent="0.3">
      <c r="A251">
        <v>249</v>
      </c>
      <c r="B251">
        <v>499</v>
      </c>
      <c r="C251" t="s">
        <v>91</v>
      </c>
      <c r="D251">
        <v>1.6406678172886598E-2</v>
      </c>
      <c r="E251">
        <v>6656</v>
      </c>
      <c r="F251">
        <v>6656</v>
      </c>
      <c r="G251">
        <v>1</v>
      </c>
      <c r="H251">
        <v>5.1948143887972096</v>
      </c>
      <c r="I251">
        <v>7.5334954759412698</v>
      </c>
      <c r="J251">
        <v>-1.17816371050719</v>
      </c>
      <c r="K251" t="b">
        <v>1</v>
      </c>
      <c r="L251">
        <v>28.22</v>
      </c>
      <c r="M251" t="s">
        <v>92</v>
      </c>
      <c r="N251">
        <v>7.9041672666441203</v>
      </c>
      <c r="O251">
        <v>4.0739999999999998</v>
      </c>
      <c r="P251">
        <v>1.45</v>
      </c>
      <c r="Q251" t="s">
        <v>902</v>
      </c>
      <c r="S251">
        <v>0</v>
      </c>
      <c r="T251">
        <v>11880</v>
      </c>
      <c r="U251">
        <v>6656</v>
      </c>
      <c r="V251">
        <v>358</v>
      </c>
      <c r="W251">
        <v>6656</v>
      </c>
      <c r="X251">
        <v>1</v>
      </c>
      <c r="Y251">
        <v>0.22170282941613001</v>
      </c>
      <c r="Z251">
        <v>28.22</v>
      </c>
      <c r="AA251">
        <v>421</v>
      </c>
      <c r="AB251" t="s">
        <v>94</v>
      </c>
      <c r="AC251">
        <v>5.3125</v>
      </c>
      <c r="AE251">
        <v>4</v>
      </c>
      <c r="AF251">
        <v>28.21875</v>
      </c>
      <c r="AG251">
        <v>5.71484375</v>
      </c>
      <c r="AH251">
        <f t="shared" si="13"/>
        <v>22.50390625</v>
      </c>
      <c r="AI251">
        <f t="shared" si="14"/>
        <v>4.937799043062201</v>
      </c>
      <c r="AJ251">
        <f t="shared" si="15"/>
        <v>0.30784350970310986</v>
      </c>
      <c r="AK251">
        <f t="shared" si="16"/>
        <v>91.665892281486464</v>
      </c>
    </row>
    <row r="252" spans="1:37" x14ac:dyDescent="0.3">
      <c r="A252">
        <v>250</v>
      </c>
      <c r="B252">
        <v>502</v>
      </c>
      <c r="C252" t="s">
        <v>91</v>
      </c>
      <c r="D252">
        <v>3.70042784417349E-2</v>
      </c>
      <c r="E252">
        <v>6656</v>
      </c>
      <c r="F252">
        <v>17920</v>
      </c>
      <c r="G252">
        <v>2.6923076923076898</v>
      </c>
      <c r="H252">
        <v>3.9058348450300402</v>
      </c>
      <c r="I252">
        <v>9.52810101844244</v>
      </c>
      <c r="J252">
        <v>-1.1926295677985499</v>
      </c>
      <c r="K252" t="b">
        <v>1</v>
      </c>
      <c r="L252">
        <v>275.2</v>
      </c>
      <c r="M252" t="s">
        <v>92</v>
      </c>
      <c r="N252">
        <v>9.5427437672233193</v>
      </c>
      <c r="O252">
        <v>4.5739999999999998</v>
      </c>
      <c r="P252">
        <v>2.44</v>
      </c>
      <c r="Q252" t="s">
        <v>903</v>
      </c>
      <c r="S252">
        <v>0</v>
      </c>
      <c r="T252">
        <v>37660</v>
      </c>
      <c r="U252">
        <v>6656</v>
      </c>
      <c r="V252">
        <v>648</v>
      </c>
      <c r="W252">
        <v>6656</v>
      </c>
      <c r="X252">
        <v>1</v>
      </c>
      <c r="Y252">
        <v>0.114151973551605</v>
      </c>
      <c r="Z252">
        <v>275.2</v>
      </c>
      <c r="AA252">
        <v>136.9</v>
      </c>
      <c r="AB252" t="s">
        <v>94</v>
      </c>
      <c r="AC252">
        <v>16.59375</v>
      </c>
      <c r="AE252">
        <v>0</v>
      </c>
      <c r="AF252">
        <v>275.25</v>
      </c>
      <c r="AG252">
        <v>11.8828125</v>
      </c>
      <c r="AH252">
        <f t="shared" si="13"/>
        <v>263.3671875</v>
      </c>
      <c r="AI252">
        <f t="shared" si="14"/>
        <v>23.163708086785011</v>
      </c>
      <c r="AJ252">
        <f t="shared" si="15"/>
        <v>0.30342234449402355</v>
      </c>
      <c r="AK252">
        <f t="shared" si="16"/>
        <v>907.15138484279146</v>
      </c>
    </row>
    <row r="253" spans="1:37" x14ac:dyDescent="0.3">
      <c r="A253">
        <v>251</v>
      </c>
      <c r="B253">
        <v>503</v>
      </c>
      <c r="C253" t="s">
        <v>91</v>
      </c>
      <c r="D253">
        <v>2.7211091780114001E-2</v>
      </c>
      <c r="E253">
        <v>6656</v>
      </c>
      <c r="F253">
        <v>17920</v>
      </c>
      <c r="G253">
        <v>2.6923076923076898</v>
      </c>
      <c r="H253">
        <v>8.3323263347876306</v>
      </c>
      <c r="I253">
        <v>12.9541635986151</v>
      </c>
      <c r="J253">
        <v>-1.1998624964442299</v>
      </c>
      <c r="K253" t="b">
        <v>1</v>
      </c>
      <c r="L253">
        <v>35.9</v>
      </c>
      <c r="M253" t="s">
        <v>92</v>
      </c>
      <c r="N253">
        <v>13.211210258667199</v>
      </c>
      <c r="O253">
        <v>4.5039999999999996</v>
      </c>
      <c r="P253">
        <v>1.5549999999999999</v>
      </c>
      <c r="Q253" t="s">
        <v>905</v>
      </c>
      <c r="S253">
        <v>0</v>
      </c>
      <c r="T253">
        <v>31840</v>
      </c>
      <c r="U253">
        <v>6656</v>
      </c>
      <c r="V253">
        <v>118</v>
      </c>
      <c r="W253">
        <v>6656</v>
      </c>
      <c r="X253">
        <v>1</v>
      </c>
      <c r="Y253">
        <v>0.67499535139529299</v>
      </c>
      <c r="Z253">
        <v>35.9</v>
      </c>
      <c r="AA253">
        <v>887</v>
      </c>
      <c r="AB253" t="s">
        <v>94</v>
      </c>
      <c r="AC253">
        <v>5.9921875</v>
      </c>
      <c r="AD253" t="s">
        <v>98</v>
      </c>
      <c r="AE253">
        <v>0</v>
      </c>
      <c r="AF253">
        <v>35.90625</v>
      </c>
      <c r="AG253">
        <v>14.7578125</v>
      </c>
      <c r="AH253">
        <f t="shared" si="13"/>
        <v>21.1484375</v>
      </c>
      <c r="AI253">
        <f t="shared" si="14"/>
        <v>2.433033350979354</v>
      </c>
      <c r="AJ253">
        <f t="shared" si="15"/>
        <v>0.30123563003482168</v>
      </c>
      <c r="AK253">
        <f t="shared" si="16"/>
        <v>119.19655717967153</v>
      </c>
    </row>
    <row r="254" spans="1:37" x14ac:dyDescent="0.3">
      <c r="A254">
        <v>252</v>
      </c>
      <c r="B254">
        <v>504</v>
      </c>
      <c r="C254" t="s">
        <v>91</v>
      </c>
      <c r="D254">
        <v>2.6811046985424799E-2</v>
      </c>
      <c r="E254">
        <v>6656</v>
      </c>
      <c r="F254">
        <v>17920</v>
      </c>
      <c r="G254">
        <v>2.6923076923076898</v>
      </c>
      <c r="H254">
        <v>7.8562196955346701</v>
      </c>
      <c r="I254">
        <v>12.382752527922801</v>
      </c>
      <c r="J254">
        <v>-1.2022734726594599</v>
      </c>
      <c r="K254" t="b">
        <v>1</v>
      </c>
      <c r="L254">
        <v>37.659999999999997</v>
      </c>
      <c r="M254" t="s">
        <v>92</v>
      </c>
      <c r="N254">
        <v>12.67159827055</v>
      </c>
      <c r="O254">
        <v>4.508</v>
      </c>
      <c r="P254">
        <v>1.5760000000000001</v>
      </c>
      <c r="Q254" t="s">
        <v>904</v>
      </c>
      <c r="R254" t="s">
        <v>1941</v>
      </c>
      <c r="S254">
        <v>0</v>
      </c>
      <c r="T254">
        <v>32140</v>
      </c>
      <c r="U254">
        <v>6656</v>
      </c>
      <c r="V254">
        <v>330</v>
      </c>
      <c r="W254">
        <v>6656</v>
      </c>
      <c r="X254">
        <v>1</v>
      </c>
      <c r="Y254">
        <v>0.37742247252646799</v>
      </c>
      <c r="Z254">
        <v>37.659999999999997</v>
      </c>
      <c r="AA254">
        <v>853.5</v>
      </c>
      <c r="AB254" t="s">
        <v>94</v>
      </c>
      <c r="AC254">
        <v>6.13671875</v>
      </c>
      <c r="AD254" t="s">
        <v>98</v>
      </c>
      <c r="AE254">
        <v>0</v>
      </c>
      <c r="AF254">
        <v>37.65625</v>
      </c>
      <c r="AG254">
        <v>11.2734375</v>
      </c>
      <c r="AH254">
        <f t="shared" si="13"/>
        <v>26.3828125</v>
      </c>
      <c r="AI254">
        <f t="shared" si="14"/>
        <v>3.3402633402633404</v>
      </c>
      <c r="AJ254">
        <f t="shared" si="15"/>
        <v>0.30051023290462436</v>
      </c>
      <c r="AK254">
        <f t="shared" si="16"/>
        <v>125.30771293885125</v>
      </c>
    </row>
    <row r="255" spans="1:37" x14ac:dyDescent="0.3">
      <c r="A255">
        <v>253</v>
      </c>
      <c r="B255">
        <v>510</v>
      </c>
      <c r="C255" t="s">
        <v>91</v>
      </c>
      <c r="D255">
        <v>1.71034852215389E-2</v>
      </c>
      <c r="E255">
        <v>6656</v>
      </c>
      <c r="F255">
        <v>6656</v>
      </c>
      <c r="G255">
        <v>1</v>
      </c>
      <c r="H255">
        <v>3.3787120126519099</v>
      </c>
      <c r="I255">
        <v>8.6117562041225408</v>
      </c>
      <c r="J255">
        <v>-1.1307478449410799</v>
      </c>
      <c r="K255" t="b">
        <v>1</v>
      </c>
      <c r="L255">
        <v>354.5</v>
      </c>
      <c r="M255" t="s">
        <v>92</v>
      </c>
      <c r="N255">
        <v>8.6224558578578208</v>
      </c>
      <c r="O255">
        <v>4.05</v>
      </c>
      <c r="P255">
        <v>2.5489999999999999</v>
      </c>
      <c r="Q255" t="s">
        <v>906</v>
      </c>
      <c r="S255">
        <v>0</v>
      </c>
      <c r="T255">
        <v>11220</v>
      </c>
      <c r="U255">
        <v>6656</v>
      </c>
      <c r="V255">
        <v>88</v>
      </c>
      <c r="W255">
        <v>6656</v>
      </c>
      <c r="X255">
        <v>1</v>
      </c>
      <c r="Y255">
        <v>0.25357155255054098</v>
      </c>
      <c r="Z255">
        <v>354.5</v>
      </c>
      <c r="AA255">
        <v>31.64</v>
      </c>
      <c r="AB255" t="s">
        <v>94</v>
      </c>
      <c r="AC255">
        <v>18.828125</v>
      </c>
      <c r="AE255">
        <v>20</v>
      </c>
      <c r="AF255">
        <v>354.5</v>
      </c>
      <c r="AG255">
        <v>13.875</v>
      </c>
      <c r="AH255">
        <f t="shared" si="13"/>
        <v>340.625</v>
      </c>
      <c r="AI255">
        <f t="shared" si="14"/>
        <v>25.54954954954955</v>
      </c>
      <c r="AJ255">
        <f t="shared" si="15"/>
        <v>0.32279176794485986</v>
      </c>
      <c r="AK255">
        <f t="shared" si="16"/>
        <v>1098.2312289344275</v>
      </c>
    </row>
    <row r="256" spans="1:37" x14ac:dyDescent="0.3">
      <c r="A256">
        <v>254</v>
      </c>
      <c r="B256">
        <v>511</v>
      </c>
      <c r="C256" t="s">
        <v>91</v>
      </c>
      <c r="D256">
        <v>1.0755711641127199E-2</v>
      </c>
      <c r="E256">
        <v>6656</v>
      </c>
      <c r="F256">
        <v>6656</v>
      </c>
      <c r="G256">
        <v>1</v>
      </c>
      <c r="H256">
        <v>3.0345197483832198</v>
      </c>
      <c r="I256">
        <v>7.93598035758815</v>
      </c>
      <c r="J256">
        <v>-1.12753320998744</v>
      </c>
      <c r="K256" t="b">
        <v>1</v>
      </c>
      <c r="L256">
        <v>412.5</v>
      </c>
      <c r="M256" t="s">
        <v>92</v>
      </c>
      <c r="N256">
        <v>7.9500431060307903</v>
      </c>
      <c r="O256">
        <v>4.05</v>
      </c>
      <c r="P256">
        <v>2.6150000000000002</v>
      </c>
      <c r="Q256" t="s">
        <v>907</v>
      </c>
      <c r="S256">
        <v>0</v>
      </c>
      <c r="T256">
        <v>11240</v>
      </c>
      <c r="U256">
        <v>6656</v>
      </c>
      <c r="V256">
        <v>382</v>
      </c>
      <c r="W256">
        <v>6656</v>
      </c>
      <c r="X256">
        <v>1</v>
      </c>
      <c r="Y256">
        <v>0.104095085994349</v>
      </c>
      <c r="Z256">
        <v>412.5</v>
      </c>
      <c r="AA256">
        <v>27.25</v>
      </c>
      <c r="AB256" t="s">
        <v>94</v>
      </c>
      <c r="AC256">
        <v>20.3125</v>
      </c>
      <c r="AE256">
        <v>22</v>
      </c>
      <c r="AF256">
        <v>412.5</v>
      </c>
      <c r="AG256">
        <v>6.3203125</v>
      </c>
      <c r="AH256">
        <f t="shared" si="13"/>
        <v>406.1796875</v>
      </c>
      <c r="AI256">
        <f t="shared" si="14"/>
        <v>65.265760197775037</v>
      </c>
      <c r="AJ256">
        <f t="shared" si="15"/>
        <v>0.32383109527880732</v>
      </c>
      <c r="AK256">
        <f t="shared" si="16"/>
        <v>1273.8122002917967</v>
      </c>
    </row>
    <row r="257" spans="1:37" x14ac:dyDescent="0.3">
      <c r="A257">
        <v>255</v>
      </c>
      <c r="B257">
        <v>512</v>
      </c>
      <c r="C257" t="s">
        <v>91</v>
      </c>
      <c r="D257">
        <v>1.8508123037893301E-2</v>
      </c>
      <c r="E257">
        <v>6656</v>
      </c>
      <c r="F257">
        <v>6656</v>
      </c>
      <c r="G257">
        <v>1</v>
      </c>
      <c r="H257">
        <v>6.0544037245035698</v>
      </c>
      <c r="I257">
        <v>7.3847170428759403</v>
      </c>
      <c r="J257">
        <v>-1.1773600517687799</v>
      </c>
      <c r="K257" t="b">
        <v>1</v>
      </c>
      <c r="L257">
        <v>16.600000000000001</v>
      </c>
      <c r="M257" t="s">
        <v>92</v>
      </c>
      <c r="N257">
        <v>8.4716237953487106</v>
      </c>
      <c r="O257">
        <v>4.09</v>
      </c>
      <c r="P257">
        <v>1.22</v>
      </c>
      <c r="Q257" t="s">
        <v>908</v>
      </c>
      <c r="S257">
        <v>0</v>
      </c>
      <c r="T257">
        <v>12250</v>
      </c>
      <c r="U257">
        <v>6656</v>
      </c>
      <c r="V257">
        <v>215</v>
      </c>
      <c r="W257">
        <v>6656</v>
      </c>
      <c r="X257">
        <v>1</v>
      </c>
      <c r="Y257">
        <v>0.34470747295099102</v>
      </c>
      <c r="Z257">
        <v>16.600000000000001</v>
      </c>
      <c r="AA257">
        <v>738</v>
      </c>
      <c r="AB257" t="s">
        <v>94</v>
      </c>
      <c r="AC257">
        <v>4.07421875</v>
      </c>
      <c r="AD257" t="s">
        <v>98</v>
      </c>
      <c r="AE257">
        <v>3</v>
      </c>
      <c r="AF257">
        <v>16.59375</v>
      </c>
      <c r="AG257">
        <v>6.984375</v>
      </c>
      <c r="AH257">
        <f t="shared" si="13"/>
        <v>9.609375</v>
      </c>
      <c r="AI257">
        <f t="shared" si="14"/>
        <v>2.3758389261744965</v>
      </c>
      <c r="AJ257">
        <f t="shared" si="15"/>
        <v>0.30809101026942098</v>
      </c>
      <c r="AK257">
        <f t="shared" si="16"/>
        <v>53.859896741190255</v>
      </c>
    </row>
    <row r="258" spans="1:37" x14ac:dyDescent="0.3">
      <c r="A258">
        <v>256</v>
      </c>
      <c r="B258">
        <v>513</v>
      </c>
      <c r="C258" t="s">
        <v>91</v>
      </c>
      <c r="D258">
        <v>1.52024920902156E-2</v>
      </c>
      <c r="E258">
        <v>6656</v>
      </c>
      <c r="F258">
        <v>6656</v>
      </c>
      <c r="G258">
        <v>1</v>
      </c>
      <c r="H258">
        <v>6.2842653131615904</v>
      </c>
      <c r="I258">
        <v>9.8068905961252195</v>
      </c>
      <c r="J258">
        <v>-1.1797710279840099</v>
      </c>
      <c r="K258" t="b">
        <v>1</v>
      </c>
      <c r="L258">
        <v>36.380000000000003</v>
      </c>
      <c r="M258" t="s">
        <v>92</v>
      </c>
      <c r="N258">
        <v>9.8241823331930096</v>
      </c>
      <c r="O258">
        <v>4.0819999999999999</v>
      </c>
      <c r="P258">
        <v>1.5609999999999999</v>
      </c>
      <c r="Q258" t="s">
        <v>909</v>
      </c>
      <c r="S258">
        <v>0</v>
      </c>
      <c r="T258">
        <v>12110</v>
      </c>
      <c r="U258">
        <v>6656</v>
      </c>
      <c r="V258">
        <v>218</v>
      </c>
      <c r="W258">
        <v>6656</v>
      </c>
      <c r="X258">
        <v>1</v>
      </c>
      <c r="Y258">
        <v>0.35789560711999902</v>
      </c>
      <c r="Z258">
        <v>36.380000000000003</v>
      </c>
      <c r="AA258">
        <v>333</v>
      </c>
      <c r="AB258" t="s">
        <v>94</v>
      </c>
      <c r="AC258">
        <v>6.03125</v>
      </c>
      <c r="AD258" t="s">
        <v>98</v>
      </c>
      <c r="AE258">
        <v>4</v>
      </c>
      <c r="AF258">
        <v>36.375</v>
      </c>
      <c r="AG258">
        <v>6.546875</v>
      </c>
      <c r="AH258">
        <f t="shared" si="13"/>
        <v>29.828125</v>
      </c>
      <c r="AI258">
        <f t="shared" si="14"/>
        <v>5.5560859188544152</v>
      </c>
      <c r="AJ258">
        <f t="shared" si="15"/>
        <v>0.30734910488902761</v>
      </c>
      <c r="AK258">
        <f t="shared" si="16"/>
        <v>118.35075951541705</v>
      </c>
    </row>
    <row r="259" spans="1:37" x14ac:dyDescent="0.3">
      <c r="A259">
        <v>257</v>
      </c>
      <c r="B259">
        <v>516</v>
      </c>
      <c r="C259" t="s">
        <v>91</v>
      </c>
      <c r="D259">
        <v>3.8630853991094997E-2</v>
      </c>
      <c r="E259">
        <v>6656</v>
      </c>
      <c r="F259">
        <v>17920</v>
      </c>
      <c r="G259">
        <v>2.6923076923076898</v>
      </c>
      <c r="H259">
        <v>3.9061730360278699</v>
      </c>
      <c r="I259">
        <v>9.5518137521619</v>
      </c>
      <c r="J259">
        <v>-1.19343322653696</v>
      </c>
      <c r="K259" t="b">
        <v>1</v>
      </c>
      <c r="L259">
        <v>278.5</v>
      </c>
      <c r="M259" t="s">
        <v>92</v>
      </c>
      <c r="N259">
        <v>9.5625385449029601</v>
      </c>
      <c r="O259">
        <v>4.58</v>
      </c>
      <c r="P259">
        <v>2.4449999999999998</v>
      </c>
      <c r="Q259" t="s">
        <v>910</v>
      </c>
      <c r="S259">
        <v>0</v>
      </c>
      <c r="T259">
        <v>37920</v>
      </c>
      <c r="U259">
        <v>6656</v>
      </c>
      <c r="V259">
        <v>690</v>
      </c>
      <c r="W259">
        <v>6656</v>
      </c>
      <c r="X259">
        <v>1</v>
      </c>
      <c r="Y259">
        <v>0.110636116671186</v>
      </c>
      <c r="Z259">
        <v>278.5</v>
      </c>
      <c r="AA259">
        <v>136.1</v>
      </c>
      <c r="AB259" t="s">
        <v>94</v>
      </c>
      <c r="AC259">
        <v>16.6875</v>
      </c>
      <c r="AE259">
        <v>0</v>
      </c>
      <c r="AF259">
        <v>278.5</v>
      </c>
      <c r="AG259">
        <v>11.671875</v>
      </c>
      <c r="AH259">
        <f t="shared" ref="AH259:AH322" si="17">AF259-AG259</f>
        <v>266.828125</v>
      </c>
      <c r="AI259">
        <f t="shared" ref="AI259:AI322" si="18">AF259/AG259</f>
        <v>23.86077643908969</v>
      </c>
      <c r="AJ259">
        <f t="shared" ref="AJ259:AJ322" si="19">EXP(J259)</f>
        <v>0.30317859443449391</v>
      </c>
      <c r="AK259">
        <f t="shared" ref="AK259:AK322" si="20">AF259/AJ259</f>
        <v>918.60047217210092</v>
      </c>
    </row>
    <row r="260" spans="1:37" x14ac:dyDescent="0.3">
      <c r="A260">
        <v>258</v>
      </c>
      <c r="B260">
        <v>517</v>
      </c>
      <c r="C260" t="s">
        <v>91</v>
      </c>
      <c r="D260">
        <v>3.3448667971123697E-2</v>
      </c>
      <c r="E260">
        <v>6656</v>
      </c>
      <c r="F260">
        <v>17920</v>
      </c>
      <c r="G260">
        <v>2.6923076923076898</v>
      </c>
      <c r="H260">
        <v>8.5053243398941092</v>
      </c>
      <c r="I260">
        <v>12.973942010658799</v>
      </c>
      <c r="J260">
        <v>-1.1998624964442299</v>
      </c>
      <c r="K260" t="b">
        <v>1</v>
      </c>
      <c r="L260">
        <v>33.56</v>
      </c>
      <c r="M260" t="s">
        <v>92</v>
      </c>
      <c r="N260">
        <v>13.332075545014099</v>
      </c>
      <c r="O260">
        <v>4.5039999999999996</v>
      </c>
      <c r="P260">
        <v>1.5249999999999999</v>
      </c>
      <c r="Q260" t="s">
        <v>912</v>
      </c>
      <c r="S260">
        <v>0</v>
      </c>
      <c r="T260">
        <v>31950</v>
      </c>
      <c r="U260">
        <v>6656</v>
      </c>
      <c r="V260">
        <v>140</v>
      </c>
      <c r="W260">
        <v>6656</v>
      </c>
      <c r="X260">
        <v>1</v>
      </c>
      <c r="Y260">
        <v>0.63431567989790005</v>
      </c>
      <c r="Z260">
        <v>33.56</v>
      </c>
      <c r="AA260">
        <v>952</v>
      </c>
      <c r="AB260" t="s">
        <v>94</v>
      </c>
      <c r="AC260">
        <v>5.79296875</v>
      </c>
      <c r="AD260" t="s">
        <v>98</v>
      </c>
      <c r="AE260">
        <v>0</v>
      </c>
      <c r="AF260">
        <v>33.5625</v>
      </c>
      <c r="AG260">
        <v>14.3828125</v>
      </c>
      <c r="AH260">
        <f t="shared" si="17"/>
        <v>19.1796875</v>
      </c>
      <c r="AI260">
        <f t="shared" si="18"/>
        <v>2.3335143943508965</v>
      </c>
      <c r="AJ260">
        <f t="shared" si="19"/>
        <v>0.30123563003482168</v>
      </c>
      <c r="AK260">
        <f t="shared" si="20"/>
        <v>111.41610305567208</v>
      </c>
    </row>
    <row r="261" spans="1:37" x14ac:dyDescent="0.3">
      <c r="A261">
        <v>259</v>
      </c>
      <c r="B261">
        <v>518</v>
      </c>
      <c r="C261" t="s">
        <v>91</v>
      </c>
      <c r="D261">
        <v>2.47988407354231E-2</v>
      </c>
      <c r="E261">
        <v>6656</v>
      </c>
      <c r="F261">
        <v>17920</v>
      </c>
      <c r="G261">
        <v>2.6923076923076898</v>
      </c>
      <c r="H261">
        <v>8.2397669578937407</v>
      </c>
      <c r="I261">
        <v>12.633236449114399</v>
      </c>
      <c r="J261">
        <v>-1.2022734726594599</v>
      </c>
      <c r="K261" t="b">
        <v>1</v>
      </c>
      <c r="L261">
        <v>34.159999999999997</v>
      </c>
      <c r="M261" t="s">
        <v>92</v>
      </c>
      <c r="N261">
        <v>12.889382775158101</v>
      </c>
      <c r="O261">
        <v>4.508</v>
      </c>
      <c r="P261">
        <v>1.5329999999999999</v>
      </c>
      <c r="Q261" t="s">
        <v>911</v>
      </c>
      <c r="R261" t="s">
        <v>1941</v>
      </c>
      <c r="S261">
        <v>0</v>
      </c>
      <c r="T261">
        <v>32110</v>
      </c>
      <c r="U261">
        <v>6656</v>
      </c>
      <c r="V261">
        <v>278</v>
      </c>
      <c r="W261">
        <v>6656</v>
      </c>
      <c r="X261">
        <v>1</v>
      </c>
      <c r="Y261">
        <v>0.43421236724982598</v>
      </c>
      <c r="Z261">
        <v>34.159999999999997</v>
      </c>
      <c r="AA261">
        <v>940</v>
      </c>
      <c r="AB261" t="s">
        <v>94</v>
      </c>
      <c r="AC261">
        <v>5.84375</v>
      </c>
      <c r="AD261" t="s">
        <v>98</v>
      </c>
      <c r="AE261">
        <v>0</v>
      </c>
      <c r="AF261">
        <v>34.15625</v>
      </c>
      <c r="AG261">
        <v>11.6328125</v>
      </c>
      <c r="AH261">
        <f t="shared" si="17"/>
        <v>22.5234375</v>
      </c>
      <c r="AI261">
        <f t="shared" si="18"/>
        <v>2.93619879113499</v>
      </c>
      <c r="AJ261">
        <f t="shared" si="19"/>
        <v>0.30051023290462436</v>
      </c>
      <c r="AK261">
        <f t="shared" si="20"/>
        <v>113.66085497275056</v>
      </c>
    </row>
    <row r="262" spans="1:37" x14ac:dyDescent="0.3">
      <c r="A262">
        <v>260</v>
      </c>
      <c r="B262">
        <v>524</v>
      </c>
      <c r="C262" t="s">
        <v>91</v>
      </c>
      <c r="D262">
        <v>2.04801246434398E-2</v>
      </c>
      <c r="E262">
        <v>6656</v>
      </c>
      <c r="F262">
        <v>6656</v>
      </c>
      <c r="G262">
        <v>1</v>
      </c>
      <c r="H262">
        <v>2.7863224795169299</v>
      </c>
      <c r="I262">
        <v>7.1508354259477596</v>
      </c>
      <c r="J262">
        <v>-1.12271125755699</v>
      </c>
      <c r="K262" t="b">
        <v>1</v>
      </c>
      <c r="L262">
        <v>368.8</v>
      </c>
      <c r="M262" t="s">
        <v>92</v>
      </c>
      <c r="N262">
        <v>7.1882205966125596</v>
      </c>
      <c r="O262">
        <v>4.0229999999999997</v>
      </c>
      <c r="P262">
        <v>2.5659999999999998</v>
      </c>
      <c r="Q262" t="s">
        <v>913</v>
      </c>
      <c r="S262">
        <v>0</v>
      </c>
      <c r="T262">
        <v>10584</v>
      </c>
      <c r="U262">
        <v>6656</v>
      </c>
      <c r="V262">
        <v>416</v>
      </c>
      <c r="W262">
        <v>6656</v>
      </c>
      <c r="X262">
        <v>1</v>
      </c>
      <c r="Y262">
        <v>8.7581665198329897E-2</v>
      </c>
      <c r="Z262">
        <v>368.8</v>
      </c>
      <c r="AA262">
        <v>28.7</v>
      </c>
      <c r="AB262" t="s">
        <v>94</v>
      </c>
      <c r="AC262">
        <v>19.203125</v>
      </c>
      <c r="AE262">
        <v>21</v>
      </c>
      <c r="AF262">
        <v>368.75</v>
      </c>
      <c r="AG262">
        <v>5.60546875</v>
      </c>
      <c r="AH262">
        <f t="shared" si="17"/>
        <v>363.14453125</v>
      </c>
      <c r="AI262">
        <f t="shared" si="18"/>
        <v>65.78397212543554</v>
      </c>
      <c r="AJ262">
        <f t="shared" si="19"/>
        <v>0.32539636420903628</v>
      </c>
      <c r="AK262">
        <f t="shared" si="20"/>
        <v>1133.2333134586381</v>
      </c>
    </row>
    <row r="263" spans="1:37" x14ac:dyDescent="0.3">
      <c r="A263">
        <v>261</v>
      </c>
      <c r="B263">
        <v>525</v>
      </c>
      <c r="C263" t="s">
        <v>91</v>
      </c>
      <c r="D263">
        <v>1.4272327398222101E-2</v>
      </c>
      <c r="E263">
        <v>6656</v>
      </c>
      <c r="F263">
        <v>6656</v>
      </c>
      <c r="G263">
        <v>1</v>
      </c>
      <c r="H263">
        <v>2.9809217663196299</v>
      </c>
      <c r="I263">
        <v>7.83074174941388</v>
      </c>
      <c r="J263">
        <v>-1.12030028134176</v>
      </c>
      <c r="K263" t="b">
        <v>1</v>
      </c>
      <c r="L263">
        <v>423.5</v>
      </c>
      <c r="M263" t="s">
        <v>92</v>
      </c>
      <c r="N263">
        <v>7.8477771113549002</v>
      </c>
      <c r="O263">
        <v>4.0199999999999996</v>
      </c>
      <c r="P263">
        <v>2.6269999999999998</v>
      </c>
      <c r="Q263" t="s">
        <v>914</v>
      </c>
      <c r="S263">
        <v>0</v>
      </c>
      <c r="T263">
        <v>10504</v>
      </c>
      <c r="U263">
        <v>6656</v>
      </c>
      <c r="V263">
        <v>316</v>
      </c>
      <c r="W263">
        <v>6656</v>
      </c>
      <c r="X263">
        <v>1</v>
      </c>
      <c r="Y263">
        <v>0.11143555559836101</v>
      </c>
      <c r="Z263">
        <v>423.5</v>
      </c>
      <c r="AA263">
        <v>24.8</v>
      </c>
      <c r="AB263" t="s">
        <v>94</v>
      </c>
      <c r="AC263">
        <v>20.578125</v>
      </c>
      <c r="AE263">
        <v>22</v>
      </c>
      <c r="AF263">
        <v>423.5</v>
      </c>
      <c r="AG263">
        <v>6.74609375</v>
      </c>
      <c r="AH263">
        <f t="shared" si="17"/>
        <v>416.75390625</v>
      </c>
      <c r="AI263">
        <f t="shared" si="18"/>
        <v>62.777070063694268</v>
      </c>
      <c r="AJ263">
        <f t="shared" si="19"/>
        <v>0.32618183359719116</v>
      </c>
      <c r="AK263">
        <f t="shared" si="20"/>
        <v>1298.3555685170043</v>
      </c>
    </row>
    <row r="264" spans="1:37" x14ac:dyDescent="0.3">
      <c r="A264">
        <v>262</v>
      </c>
      <c r="B264">
        <v>526</v>
      </c>
      <c r="C264" t="s">
        <v>91</v>
      </c>
      <c r="D264">
        <v>3.4550508884851998E-2</v>
      </c>
      <c r="E264">
        <v>6656</v>
      </c>
      <c r="F264">
        <v>6656</v>
      </c>
      <c r="G264">
        <v>1</v>
      </c>
      <c r="H264">
        <v>7.17494140562723</v>
      </c>
      <c r="I264">
        <v>9.8094902030059803</v>
      </c>
      <c r="J264">
        <v>-1.1797710279840099</v>
      </c>
      <c r="K264" t="b">
        <v>1</v>
      </c>
      <c r="L264">
        <v>23.31</v>
      </c>
      <c r="M264" t="s">
        <v>92</v>
      </c>
      <c r="N264">
        <v>9.9430874287004798</v>
      </c>
      <c r="O264">
        <v>4.08</v>
      </c>
      <c r="P264">
        <v>1.367</v>
      </c>
      <c r="Q264" t="s">
        <v>915</v>
      </c>
      <c r="S264">
        <v>0</v>
      </c>
      <c r="T264">
        <v>12020</v>
      </c>
      <c r="U264">
        <v>6656</v>
      </c>
      <c r="V264">
        <v>206</v>
      </c>
      <c r="W264">
        <v>6656</v>
      </c>
      <c r="X264">
        <v>1</v>
      </c>
      <c r="Y264">
        <v>0.43022855386167802</v>
      </c>
      <c r="Z264">
        <v>23.31</v>
      </c>
      <c r="AA264">
        <v>515.5</v>
      </c>
      <c r="AB264" t="s">
        <v>94</v>
      </c>
      <c r="AC264">
        <v>4.828125</v>
      </c>
      <c r="AD264" t="s">
        <v>98</v>
      </c>
      <c r="AE264">
        <v>4</v>
      </c>
      <c r="AF264">
        <v>23.3125</v>
      </c>
      <c r="AG264">
        <v>6.6875</v>
      </c>
      <c r="AH264">
        <f t="shared" si="17"/>
        <v>16.625</v>
      </c>
      <c r="AI264">
        <f t="shared" si="18"/>
        <v>3.485981308411215</v>
      </c>
      <c r="AJ264">
        <f t="shared" si="19"/>
        <v>0.30734910488902761</v>
      </c>
      <c r="AK264">
        <f t="shared" si="20"/>
        <v>75.850229036512999</v>
      </c>
    </row>
    <row r="265" spans="1:37" x14ac:dyDescent="0.3">
      <c r="A265">
        <v>263</v>
      </c>
      <c r="B265">
        <v>527</v>
      </c>
      <c r="C265" t="s">
        <v>91</v>
      </c>
      <c r="D265">
        <v>1.7519816434128001E-2</v>
      </c>
      <c r="E265">
        <v>6656</v>
      </c>
      <c r="F265">
        <v>6656</v>
      </c>
      <c r="G265">
        <v>1</v>
      </c>
      <c r="H265">
        <v>6.6726418419119797</v>
      </c>
      <c r="I265">
        <v>10.7518154679245</v>
      </c>
      <c r="J265">
        <v>-1.1805746867224201</v>
      </c>
      <c r="K265" t="b">
        <v>1</v>
      </c>
      <c r="L265">
        <v>40.880000000000003</v>
      </c>
      <c r="M265" t="s">
        <v>92</v>
      </c>
      <c r="N265">
        <v>10.756595480153299</v>
      </c>
      <c r="O265">
        <v>4.08</v>
      </c>
      <c r="P265">
        <v>1.611</v>
      </c>
      <c r="Q265" t="s">
        <v>916</v>
      </c>
      <c r="S265">
        <v>0</v>
      </c>
      <c r="T265">
        <v>11920</v>
      </c>
      <c r="U265">
        <v>6656</v>
      </c>
      <c r="V265">
        <v>220</v>
      </c>
      <c r="W265">
        <v>6656</v>
      </c>
      <c r="X265">
        <v>1</v>
      </c>
      <c r="Y265">
        <v>0.38244943496202899</v>
      </c>
      <c r="Z265">
        <v>40.880000000000003</v>
      </c>
      <c r="AA265">
        <v>291.5</v>
      </c>
      <c r="AB265" t="s">
        <v>94</v>
      </c>
      <c r="AC265">
        <v>6.39453125</v>
      </c>
      <c r="AD265" t="s">
        <v>98</v>
      </c>
      <c r="AE265">
        <v>3</v>
      </c>
      <c r="AF265">
        <v>40.875</v>
      </c>
      <c r="AG265">
        <v>6.3203125</v>
      </c>
      <c r="AH265">
        <f t="shared" si="17"/>
        <v>34.5546875</v>
      </c>
      <c r="AI265">
        <f t="shared" si="18"/>
        <v>6.4672435105067985</v>
      </c>
      <c r="AJ265">
        <f t="shared" si="19"/>
        <v>0.30710220032193641</v>
      </c>
      <c r="AK265">
        <f t="shared" si="20"/>
        <v>133.09901380436409</v>
      </c>
    </row>
    <row r="266" spans="1:37" x14ac:dyDescent="0.3">
      <c r="A266">
        <v>264</v>
      </c>
      <c r="B266">
        <v>530</v>
      </c>
      <c r="C266" t="s">
        <v>91</v>
      </c>
      <c r="D266">
        <v>3.9187125468747398E-2</v>
      </c>
      <c r="E266">
        <v>6656</v>
      </c>
      <c r="F266">
        <v>17920</v>
      </c>
      <c r="G266">
        <v>2.6923076923076898</v>
      </c>
      <c r="H266">
        <v>3.9135025856677599</v>
      </c>
      <c r="I266">
        <v>9.5085883136146396</v>
      </c>
      <c r="J266">
        <v>-1.19423688527537</v>
      </c>
      <c r="K266" t="b">
        <v>1</v>
      </c>
      <c r="L266">
        <v>268.8</v>
      </c>
      <c r="M266" t="s">
        <v>92</v>
      </c>
      <c r="N266">
        <v>9.5205741618912505</v>
      </c>
      <c r="O266">
        <v>4.58</v>
      </c>
      <c r="P266">
        <v>2.4300000000000002</v>
      </c>
      <c r="Q266" t="s">
        <v>917</v>
      </c>
      <c r="S266">
        <v>0</v>
      </c>
      <c r="T266">
        <v>37860</v>
      </c>
      <c r="U266">
        <v>6656</v>
      </c>
      <c r="V266">
        <v>733</v>
      </c>
      <c r="W266">
        <v>6656</v>
      </c>
      <c r="X266">
        <v>1</v>
      </c>
      <c r="Y266">
        <v>0.10761267337824799</v>
      </c>
      <c r="Z266">
        <v>268.8</v>
      </c>
      <c r="AA266">
        <v>140.9</v>
      </c>
      <c r="AB266" t="s">
        <v>94</v>
      </c>
      <c r="AC266">
        <v>16.390625</v>
      </c>
      <c r="AE266">
        <v>0</v>
      </c>
      <c r="AF266">
        <v>268.75</v>
      </c>
      <c r="AG266">
        <v>11.3671875</v>
      </c>
      <c r="AH266">
        <f t="shared" si="17"/>
        <v>257.3828125</v>
      </c>
      <c r="AI266">
        <f t="shared" si="18"/>
        <v>23.642611683848799</v>
      </c>
      <c r="AJ266">
        <f t="shared" si="19"/>
        <v>0.30293504018813561</v>
      </c>
      <c r="AK266">
        <f t="shared" si="20"/>
        <v>887.15389224400974</v>
      </c>
    </row>
    <row r="267" spans="1:37" x14ac:dyDescent="0.3">
      <c r="A267">
        <v>265</v>
      </c>
      <c r="B267">
        <v>531</v>
      </c>
      <c r="C267" t="s">
        <v>91</v>
      </c>
      <c r="D267">
        <v>3.14730949821359E-2</v>
      </c>
      <c r="E267">
        <v>6656</v>
      </c>
      <c r="F267">
        <v>17920</v>
      </c>
      <c r="G267">
        <v>2.6923076923076898</v>
      </c>
      <c r="H267">
        <v>8.9787012315818409</v>
      </c>
      <c r="I267">
        <v>13.6083440541162</v>
      </c>
      <c r="J267">
        <v>-1.2006661551826401</v>
      </c>
      <c r="K267" t="b">
        <v>1</v>
      </c>
      <c r="L267">
        <v>32.78</v>
      </c>
      <c r="M267" t="s">
        <v>92</v>
      </c>
      <c r="N267">
        <v>13.905111863822601</v>
      </c>
      <c r="O267">
        <v>4.5039999999999996</v>
      </c>
      <c r="P267">
        <v>1.516</v>
      </c>
      <c r="Q267" t="s">
        <v>919</v>
      </c>
      <c r="S267">
        <v>0</v>
      </c>
      <c r="T267">
        <v>32020</v>
      </c>
      <c r="U267">
        <v>6656</v>
      </c>
      <c r="V267">
        <v>123</v>
      </c>
      <c r="W267">
        <v>6656</v>
      </c>
      <c r="X267">
        <v>1</v>
      </c>
      <c r="Y267">
        <v>0.71941526246009901</v>
      </c>
      <c r="Z267">
        <v>32.78</v>
      </c>
      <c r="AA267">
        <v>976.5</v>
      </c>
      <c r="AB267" t="s">
        <v>94</v>
      </c>
      <c r="AC267">
        <v>5.7265625</v>
      </c>
      <c r="AD267" t="s">
        <v>98</v>
      </c>
      <c r="AE267">
        <v>0</v>
      </c>
      <c r="AF267">
        <v>32.78125</v>
      </c>
      <c r="AG267">
        <v>14.578125</v>
      </c>
      <c r="AH267">
        <f t="shared" si="17"/>
        <v>18.203125</v>
      </c>
      <c r="AI267">
        <f t="shared" si="18"/>
        <v>2.2486602357984995</v>
      </c>
      <c r="AJ267">
        <f t="shared" si="19"/>
        <v>0.30099363664150097</v>
      </c>
      <c r="AK267">
        <f t="shared" si="20"/>
        <v>108.91010974774915</v>
      </c>
    </row>
    <row r="268" spans="1:37" x14ac:dyDescent="0.3">
      <c r="A268">
        <v>266</v>
      </c>
      <c r="B268">
        <v>532</v>
      </c>
      <c r="C268" t="s">
        <v>91</v>
      </c>
      <c r="D268">
        <v>1.37661229317234E-2</v>
      </c>
      <c r="E268">
        <v>6656</v>
      </c>
      <c r="F268">
        <v>17920</v>
      </c>
      <c r="G268">
        <v>2.6923076923076898</v>
      </c>
      <c r="H268">
        <v>8.2548355545612608</v>
      </c>
      <c r="I268">
        <v>12.5837874029981</v>
      </c>
      <c r="J268">
        <v>-1.2022734726594599</v>
      </c>
      <c r="K268" t="b">
        <v>1</v>
      </c>
      <c r="L268">
        <v>33.47</v>
      </c>
      <c r="M268" t="s">
        <v>92</v>
      </c>
      <c r="N268">
        <v>12.8578421618957</v>
      </c>
      <c r="O268">
        <v>4.508</v>
      </c>
      <c r="P268">
        <v>1.524</v>
      </c>
      <c r="Q268" t="s">
        <v>918</v>
      </c>
      <c r="R268" t="s">
        <v>1941</v>
      </c>
      <c r="S268">
        <v>0</v>
      </c>
      <c r="T268">
        <v>32210</v>
      </c>
      <c r="U268">
        <v>6656</v>
      </c>
      <c r="V268">
        <v>222</v>
      </c>
      <c r="W268">
        <v>6656</v>
      </c>
      <c r="X268">
        <v>1</v>
      </c>
      <c r="Y268">
        <v>0.48691268120257802</v>
      </c>
      <c r="Z268">
        <v>33.47</v>
      </c>
      <c r="AA268">
        <v>962.5</v>
      </c>
      <c r="AB268" t="s">
        <v>94</v>
      </c>
      <c r="AC268">
        <v>5.78515625</v>
      </c>
      <c r="AD268" t="s">
        <v>98</v>
      </c>
      <c r="AE268">
        <v>0</v>
      </c>
      <c r="AF268">
        <v>33.46875</v>
      </c>
      <c r="AG268">
        <v>12.1953125</v>
      </c>
      <c r="AH268">
        <f t="shared" si="17"/>
        <v>21.2734375</v>
      </c>
      <c r="AI268">
        <f t="shared" si="18"/>
        <v>2.7443946188340806</v>
      </c>
      <c r="AJ268">
        <f t="shared" si="19"/>
        <v>0.30051023290462436</v>
      </c>
      <c r="AK268">
        <f t="shared" si="20"/>
        <v>111.37307930083792</v>
      </c>
    </row>
    <row r="269" spans="1:37" x14ac:dyDescent="0.3">
      <c r="A269">
        <v>267</v>
      </c>
      <c r="B269">
        <v>538</v>
      </c>
      <c r="C269" t="s">
        <v>91</v>
      </c>
      <c r="D269">
        <v>1.43389505399468E-2</v>
      </c>
      <c r="E269">
        <v>6656</v>
      </c>
      <c r="F269">
        <v>6656</v>
      </c>
      <c r="G269">
        <v>1</v>
      </c>
      <c r="H269">
        <v>2.75734525990601</v>
      </c>
      <c r="I269">
        <v>7.1303225080382102</v>
      </c>
      <c r="J269">
        <v>-1.1162819876497201</v>
      </c>
      <c r="K269" t="b">
        <v>1</v>
      </c>
      <c r="L269">
        <v>386.2</v>
      </c>
      <c r="M269" t="s">
        <v>92</v>
      </c>
      <c r="N269">
        <v>7.1721785073018101</v>
      </c>
      <c r="O269">
        <v>4.008</v>
      </c>
      <c r="P269">
        <v>2.5859999999999999</v>
      </c>
      <c r="Q269" t="s">
        <v>920</v>
      </c>
      <c r="S269">
        <v>0</v>
      </c>
      <c r="T269">
        <v>10160</v>
      </c>
      <c r="U269">
        <v>6656</v>
      </c>
      <c r="V269">
        <v>392</v>
      </c>
      <c r="W269">
        <v>6656</v>
      </c>
      <c r="X269">
        <v>1</v>
      </c>
      <c r="Y269">
        <v>8.8759339297541304E-2</v>
      </c>
      <c r="Z269">
        <v>386.2</v>
      </c>
      <c r="AA269">
        <v>26.3</v>
      </c>
      <c r="AB269" t="s">
        <v>94</v>
      </c>
      <c r="AC269">
        <v>19.65625</v>
      </c>
      <c r="AE269">
        <v>26</v>
      </c>
      <c r="AF269">
        <v>386.25</v>
      </c>
      <c r="AG269">
        <v>5.61328125</v>
      </c>
      <c r="AH269">
        <f t="shared" si="17"/>
        <v>380.63671875</v>
      </c>
      <c r="AI269">
        <f t="shared" si="18"/>
        <v>68.810020876826727</v>
      </c>
      <c r="AJ269">
        <f t="shared" si="19"/>
        <v>0.32749516490989572</v>
      </c>
      <c r="AK269">
        <f t="shared" si="20"/>
        <v>1179.4067253062183</v>
      </c>
    </row>
    <row r="270" spans="1:37" x14ac:dyDescent="0.3">
      <c r="A270">
        <v>268</v>
      </c>
      <c r="B270">
        <v>539</v>
      </c>
      <c r="C270" t="s">
        <v>91</v>
      </c>
      <c r="D270">
        <v>1.39359996339916E-2</v>
      </c>
      <c r="E270">
        <v>6656</v>
      </c>
      <c r="F270">
        <v>6656</v>
      </c>
      <c r="G270">
        <v>1</v>
      </c>
      <c r="H270">
        <v>2.93255575568348</v>
      </c>
      <c r="I270">
        <v>7.7265970984707497</v>
      </c>
      <c r="J270">
        <v>-1.1154783289113099</v>
      </c>
      <c r="K270" t="b">
        <v>1</v>
      </c>
      <c r="L270">
        <v>431.2</v>
      </c>
      <c r="M270" t="s">
        <v>92</v>
      </c>
      <c r="N270">
        <v>7.7450355088795897</v>
      </c>
      <c r="O270">
        <v>4</v>
      </c>
      <c r="P270">
        <v>2.6349999999999998</v>
      </c>
      <c r="Q270" t="s">
        <v>921</v>
      </c>
      <c r="S270">
        <v>0</v>
      </c>
      <c r="T270">
        <v>10000</v>
      </c>
      <c r="U270">
        <v>6656</v>
      </c>
      <c r="V270">
        <v>311</v>
      </c>
      <c r="W270">
        <v>6656</v>
      </c>
      <c r="X270">
        <v>1</v>
      </c>
      <c r="Y270">
        <v>0.109585183193916</v>
      </c>
      <c r="Z270">
        <v>431.2</v>
      </c>
      <c r="AA270">
        <v>23.19</v>
      </c>
      <c r="AB270" t="s">
        <v>94</v>
      </c>
      <c r="AC270">
        <v>20.765625</v>
      </c>
      <c r="AE270">
        <v>27</v>
      </c>
      <c r="AF270">
        <v>431.25</v>
      </c>
      <c r="AG270">
        <v>6.48828125</v>
      </c>
      <c r="AH270">
        <f t="shared" si="17"/>
        <v>424.76171875</v>
      </c>
      <c r="AI270">
        <f t="shared" si="18"/>
        <v>66.465984346779052</v>
      </c>
      <c r="AJ270">
        <f t="shared" si="19"/>
        <v>0.32775846504851985</v>
      </c>
      <c r="AK270">
        <f t="shared" si="20"/>
        <v>1315.7554906664568</v>
      </c>
    </row>
    <row r="271" spans="1:37" x14ac:dyDescent="0.3">
      <c r="A271">
        <v>269</v>
      </c>
      <c r="B271">
        <v>540</v>
      </c>
      <c r="C271" t="s">
        <v>91</v>
      </c>
      <c r="D271">
        <v>2.0665718205754299E-2</v>
      </c>
      <c r="E271">
        <v>6656</v>
      </c>
      <c r="F271">
        <v>6656</v>
      </c>
      <c r="G271">
        <v>1</v>
      </c>
      <c r="H271">
        <v>7.87551456831984</v>
      </c>
      <c r="I271">
        <v>10.1981760913985</v>
      </c>
      <c r="J271">
        <v>-1.1789673692456</v>
      </c>
      <c r="K271" t="b">
        <v>1</v>
      </c>
      <c r="L271">
        <v>19.72</v>
      </c>
      <c r="M271" t="s">
        <v>92</v>
      </c>
      <c r="N271">
        <v>10.483004062883101</v>
      </c>
      <c r="O271">
        <v>4.0979999999999999</v>
      </c>
      <c r="P271">
        <v>1.2949999999999999</v>
      </c>
      <c r="Q271" t="s">
        <v>922</v>
      </c>
      <c r="S271">
        <v>0</v>
      </c>
      <c r="T271">
        <v>12500</v>
      </c>
      <c r="U271">
        <v>6656</v>
      </c>
      <c r="V271">
        <v>59</v>
      </c>
      <c r="W271">
        <v>6656</v>
      </c>
      <c r="X271">
        <v>1</v>
      </c>
      <c r="Y271">
        <v>0.89511575408235</v>
      </c>
      <c r="Z271">
        <v>19.72</v>
      </c>
      <c r="AA271">
        <v>633.5</v>
      </c>
      <c r="AB271" t="s">
        <v>94</v>
      </c>
      <c r="AC271">
        <v>4.44140625</v>
      </c>
      <c r="AD271" t="s">
        <v>98</v>
      </c>
      <c r="AE271">
        <v>4</v>
      </c>
      <c r="AF271">
        <v>19.71875</v>
      </c>
      <c r="AG271">
        <v>9.0625</v>
      </c>
      <c r="AH271">
        <f t="shared" si="17"/>
        <v>10.65625</v>
      </c>
      <c r="AI271">
        <f t="shared" si="18"/>
        <v>2.1758620689655173</v>
      </c>
      <c r="AJ271">
        <f t="shared" si="19"/>
        <v>0.30759620796288678</v>
      </c>
      <c r="AK271">
        <f t="shared" si="20"/>
        <v>64.105959337376419</v>
      </c>
    </row>
    <row r="272" spans="1:37" x14ac:dyDescent="0.3">
      <c r="A272">
        <v>270</v>
      </c>
      <c r="B272">
        <v>541</v>
      </c>
      <c r="C272" t="s">
        <v>91</v>
      </c>
      <c r="D272">
        <v>2.08386583938713E-2</v>
      </c>
      <c r="E272">
        <v>6656</v>
      </c>
      <c r="F272">
        <v>6656</v>
      </c>
      <c r="G272">
        <v>1</v>
      </c>
      <c r="H272">
        <v>6.8814836839942801</v>
      </c>
      <c r="I272">
        <v>8.1180002834620009</v>
      </c>
      <c r="J272">
        <v>-1.18137834546083</v>
      </c>
      <c r="K272" t="b">
        <v>1</v>
      </c>
      <c r="L272">
        <v>15.11</v>
      </c>
      <c r="M272" t="s">
        <v>92</v>
      </c>
      <c r="N272">
        <v>8.9681218416160196</v>
      </c>
      <c r="O272">
        <v>4.09</v>
      </c>
      <c r="P272">
        <v>1.18</v>
      </c>
      <c r="Q272" t="s">
        <v>923</v>
      </c>
      <c r="S272">
        <v>0</v>
      </c>
      <c r="T272">
        <v>12330</v>
      </c>
      <c r="U272">
        <v>6656</v>
      </c>
      <c r="V272">
        <v>184</v>
      </c>
      <c r="W272">
        <v>6656</v>
      </c>
      <c r="X272">
        <v>1</v>
      </c>
      <c r="Y272">
        <v>0.43358872973061302</v>
      </c>
      <c r="Z272">
        <v>15.11</v>
      </c>
      <c r="AA272">
        <v>816</v>
      </c>
      <c r="AB272" t="s">
        <v>94</v>
      </c>
      <c r="AC272">
        <v>3.88671875</v>
      </c>
      <c r="AD272" t="s">
        <v>98</v>
      </c>
      <c r="AE272">
        <v>3</v>
      </c>
      <c r="AF272">
        <v>15.109375</v>
      </c>
      <c r="AG272">
        <v>6.796875</v>
      </c>
      <c r="AH272">
        <f t="shared" si="17"/>
        <v>8.3125</v>
      </c>
      <c r="AI272">
        <f t="shared" si="18"/>
        <v>2.2229885057471264</v>
      </c>
      <c r="AJ272">
        <f t="shared" si="19"/>
        <v>0.30685549410214574</v>
      </c>
      <c r="AK272">
        <f t="shared" si="20"/>
        <v>49.239382349042792</v>
      </c>
    </row>
    <row r="273" spans="1:37" x14ac:dyDescent="0.3">
      <c r="A273">
        <v>271</v>
      </c>
      <c r="B273">
        <v>544</v>
      </c>
      <c r="C273" t="s">
        <v>91</v>
      </c>
      <c r="D273">
        <v>4.1865235062488397E-2</v>
      </c>
      <c r="E273">
        <v>6656</v>
      </c>
      <c r="F273">
        <v>17920</v>
      </c>
      <c r="G273">
        <v>2.6923076923076898</v>
      </c>
      <c r="H273">
        <v>4.0089304841308104</v>
      </c>
      <c r="I273">
        <v>9.7404482856615804</v>
      </c>
      <c r="J273">
        <v>-1.19343322653696</v>
      </c>
      <c r="K273" t="b">
        <v>1</v>
      </c>
      <c r="L273">
        <v>269.2</v>
      </c>
      <c r="M273" t="s">
        <v>92</v>
      </c>
      <c r="N273">
        <v>9.75209454705527</v>
      </c>
      <c r="O273">
        <v>4.58</v>
      </c>
      <c r="P273">
        <v>2.4300000000000002</v>
      </c>
      <c r="Q273" t="s">
        <v>924</v>
      </c>
      <c r="S273">
        <v>0</v>
      </c>
      <c r="T273">
        <v>37860</v>
      </c>
      <c r="U273">
        <v>6656</v>
      </c>
      <c r="V273">
        <v>692</v>
      </c>
      <c r="W273">
        <v>6656</v>
      </c>
      <c r="X273">
        <v>1</v>
      </c>
      <c r="Y273">
        <v>0.114382374258194</v>
      </c>
      <c r="Z273">
        <v>269.2</v>
      </c>
      <c r="AA273">
        <v>140.6</v>
      </c>
      <c r="AB273" t="s">
        <v>94</v>
      </c>
      <c r="AC273">
        <v>16.40625</v>
      </c>
      <c r="AE273">
        <v>0</v>
      </c>
      <c r="AF273">
        <v>269.25</v>
      </c>
      <c r="AG273">
        <v>11.6328125</v>
      </c>
      <c r="AH273">
        <f t="shared" si="17"/>
        <v>257.6171875</v>
      </c>
      <c r="AI273">
        <f t="shared" si="18"/>
        <v>23.145735392881129</v>
      </c>
      <c r="AJ273">
        <f t="shared" si="19"/>
        <v>0.30317859443449391</v>
      </c>
      <c r="AK273">
        <f t="shared" si="20"/>
        <v>888.09040262958058</v>
      </c>
    </row>
    <row r="274" spans="1:37" x14ac:dyDescent="0.3">
      <c r="A274">
        <v>272</v>
      </c>
      <c r="B274">
        <v>545</v>
      </c>
      <c r="C274" t="s">
        <v>91</v>
      </c>
      <c r="D274">
        <v>3.6368667185026703E-2</v>
      </c>
      <c r="E274">
        <v>6656</v>
      </c>
      <c r="F274">
        <v>17920</v>
      </c>
      <c r="G274">
        <v>2.6923076923076898</v>
      </c>
      <c r="H274">
        <v>9.1146144264820705</v>
      </c>
      <c r="I274">
        <v>13.4671988547532</v>
      </c>
      <c r="J274">
        <v>-1.2006661551826401</v>
      </c>
      <c r="K274" t="b">
        <v>1</v>
      </c>
      <c r="L274">
        <v>30</v>
      </c>
      <c r="M274" t="s">
        <v>92</v>
      </c>
      <c r="N274">
        <v>13.9465948854285</v>
      </c>
      <c r="O274">
        <v>4.5039999999999996</v>
      </c>
      <c r="P274">
        <v>1.478</v>
      </c>
      <c r="Q274" t="s">
        <v>926</v>
      </c>
      <c r="S274">
        <v>0</v>
      </c>
      <c r="T274">
        <v>32030</v>
      </c>
      <c r="U274">
        <v>6656</v>
      </c>
      <c r="V274">
        <v>136</v>
      </c>
      <c r="W274">
        <v>6656</v>
      </c>
      <c r="X274">
        <v>1</v>
      </c>
      <c r="Y274">
        <v>0.69582244655933301</v>
      </c>
      <c r="Z274">
        <v>30</v>
      </c>
      <c r="AA274">
        <v>1068</v>
      </c>
      <c r="AB274" t="s">
        <v>94</v>
      </c>
      <c r="AC274">
        <v>5.4765625</v>
      </c>
      <c r="AD274" t="s">
        <v>98</v>
      </c>
      <c r="AE274">
        <v>0</v>
      </c>
      <c r="AF274">
        <v>30</v>
      </c>
      <c r="AG274">
        <v>14.2421875</v>
      </c>
      <c r="AH274">
        <f t="shared" si="17"/>
        <v>15.7578125</v>
      </c>
      <c r="AI274">
        <f t="shared" si="18"/>
        <v>2.1064179923203512</v>
      </c>
      <c r="AJ274">
        <f t="shared" si="19"/>
        <v>0.30099363664150097</v>
      </c>
      <c r="AK274">
        <f t="shared" si="20"/>
        <v>99.66988118001828</v>
      </c>
    </row>
    <row r="275" spans="1:37" x14ac:dyDescent="0.3">
      <c r="A275">
        <v>273</v>
      </c>
      <c r="B275">
        <v>546</v>
      </c>
      <c r="C275" t="s">
        <v>91</v>
      </c>
      <c r="D275">
        <v>1.0459402774037599E-2</v>
      </c>
      <c r="E275">
        <v>6656</v>
      </c>
      <c r="F275">
        <v>17920</v>
      </c>
      <c r="G275">
        <v>2.6923076923076898</v>
      </c>
      <c r="H275">
        <v>7.9647663852143804</v>
      </c>
      <c r="I275">
        <v>12.001596223032999</v>
      </c>
      <c r="J275">
        <v>-1.2022734726594599</v>
      </c>
      <c r="K275" t="b">
        <v>1</v>
      </c>
      <c r="L275">
        <v>32.159999999999997</v>
      </c>
      <c r="M275" t="s">
        <v>92</v>
      </c>
      <c r="N275">
        <v>12.3347823938788</v>
      </c>
      <c r="O275">
        <v>4.508</v>
      </c>
      <c r="P275">
        <v>1.5069999999999999</v>
      </c>
      <c r="Q275" t="s">
        <v>925</v>
      </c>
      <c r="R275" t="s">
        <v>1941</v>
      </c>
      <c r="S275">
        <v>0</v>
      </c>
      <c r="T275">
        <v>32240</v>
      </c>
      <c r="U275">
        <v>6656</v>
      </c>
      <c r="V275">
        <v>222</v>
      </c>
      <c r="W275">
        <v>6656</v>
      </c>
      <c r="X275">
        <v>1</v>
      </c>
      <c r="Y275">
        <v>0.46744451325877201</v>
      </c>
      <c r="Z275">
        <v>32.159999999999997</v>
      </c>
      <c r="AA275">
        <v>1002.5</v>
      </c>
      <c r="AB275" t="s">
        <v>94</v>
      </c>
      <c r="AC275">
        <v>5.671875</v>
      </c>
      <c r="AD275" t="s">
        <v>98</v>
      </c>
      <c r="AE275">
        <v>0</v>
      </c>
      <c r="AF275">
        <v>32.15625</v>
      </c>
      <c r="AG275">
        <v>12.3359375</v>
      </c>
      <c r="AH275">
        <f t="shared" si="17"/>
        <v>19.8203125</v>
      </c>
      <c r="AI275">
        <f t="shared" si="18"/>
        <v>2.6067131095630147</v>
      </c>
      <c r="AJ275">
        <f t="shared" si="19"/>
        <v>0.30051023290462436</v>
      </c>
      <c r="AK275">
        <f t="shared" si="20"/>
        <v>107.00550756355015</v>
      </c>
    </row>
    <row r="276" spans="1:37" x14ac:dyDescent="0.3">
      <c r="A276">
        <v>274</v>
      </c>
      <c r="B276">
        <v>552</v>
      </c>
      <c r="C276" t="s">
        <v>91</v>
      </c>
      <c r="D276">
        <v>1.48536694087341E-2</v>
      </c>
      <c r="E276">
        <v>6656</v>
      </c>
      <c r="F276">
        <v>6656</v>
      </c>
      <c r="G276">
        <v>1</v>
      </c>
      <c r="H276">
        <v>2.7261539731720599</v>
      </c>
      <c r="I276">
        <v>7.0816109068727302</v>
      </c>
      <c r="J276">
        <v>-1.1162819876497201</v>
      </c>
      <c r="K276" t="b">
        <v>1</v>
      </c>
      <c r="L276">
        <v>395.8</v>
      </c>
      <c r="M276" t="s">
        <v>92</v>
      </c>
      <c r="N276">
        <v>7.1195313238050497</v>
      </c>
      <c r="O276">
        <v>4.0039999999999996</v>
      </c>
      <c r="P276">
        <v>2.5979999999999999</v>
      </c>
      <c r="Q276" t="s">
        <v>927</v>
      </c>
      <c r="S276">
        <v>0</v>
      </c>
      <c r="T276">
        <v>10080</v>
      </c>
      <c r="U276">
        <v>6656</v>
      </c>
      <c r="V276">
        <v>433</v>
      </c>
      <c r="W276">
        <v>6656</v>
      </c>
      <c r="X276">
        <v>1</v>
      </c>
      <c r="Y276">
        <v>8.2953666066373999E-2</v>
      </c>
      <c r="Z276">
        <v>395.8</v>
      </c>
      <c r="AA276">
        <v>25.47</v>
      </c>
      <c r="AB276" t="s">
        <v>94</v>
      </c>
      <c r="AC276">
        <v>19.890625</v>
      </c>
      <c r="AE276">
        <v>25</v>
      </c>
      <c r="AF276">
        <v>395.75</v>
      </c>
      <c r="AG276">
        <v>5.1328125</v>
      </c>
      <c r="AH276">
        <f t="shared" si="17"/>
        <v>390.6171875</v>
      </c>
      <c r="AI276">
        <f t="shared" si="18"/>
        <v>77.101978691019781</v>
      </c>
      <c r="AJ276">
        <f t="shared" si="19"/>
        <v>0.32749516490989572</v>
      </c>
      <c r="AK276">
        <f t="shared" si="20"/>
        <v>1208.41478715841</v>
      </c>
    </row>
    <row r="277" spans="1:37" x14ac:dyDescent="0.3">
      <c r="A277">
        <v>275</v>
      </c>
      <c r="B277">
        <v>553</v>
      </c>
      <c r="C277" t="s">
        <v>91</v>
      </c>
      <c r="D277">
        <v>1.4887945521065401E-2</v>
      </c>
      <c r="E277">
        <v>6656</v>
      </c>
      <c r="F277">
        <v>6656</v>
      </c>
      <c r="G277">
        <v>1</v>
      </c>
      <c r="H277">
        <v>2.8911795976863202</v>
      </c>
      <c r="I277">
        <v>7.6627553008991001</v>
      </c>
      <c r="J277">
        <v>-1.1138710114344901</v>
      </c>
      <c r="K277" t="b">
        <v>1</v>
      </c>
      <c r="L277">
        <v>447.5</v>
      </c>
      <c r="M277" t="s">
        <v>92</v>
      </c>
      <c r="N277">
        <v>7.6817806677837801</v>
      </c>
      <c r="O277">
        <v>3.9980000000000002</v>
      </c>
      <c r="P277">
        <v>2.65</v>
      </c>
      <c r="Q277" t="s">
        <v>928</v>
      </c>
      <c r="S277">
        <v>0</v>
      </c>
      <c r="T277">
        <v>9944</v>
      </c>
      <c r="U277">
        <v>6656</v>
      </c>
      <c r="V277">
        <v>361</v>
      </c>
      <c r="W277">
        <v>6656</v>
      </c>
      <c r="X277">
        <v>1</v>
      </c>
      <c r="Y277">
        <v>9.9535768299280195E-2</v>
      </c>
      <c r="Z277">
        <v>447.5</v>
      </c>
      <c r="AA277">
        <v>22.22</v>
      </c>
      <c r="AB277" t="s">
        <v>94</v>
      </c>
      <c r="AC277">
        <v>21.15625</v>
      </c>
      <c r="AE277">
        <v>28</v>
      </c>
      <c r="AF277">
        <v>447.5</v>
      </c>
      <c r="AG277">
        <v>5.90234375</v>
      </c>
      <c r="AH277">
        <f t="shared" si="17"/>
        <v>441.59765625</v>
      </c>
      <c r="AI277">
        <f t="shared" si="18"/>
        <v>75.817339510258108</v>
      </c>
      <c r="AJ277">
        <f t="shared" si="19"/>
        <v>0.32828570056148715</v>
      </c>
      <c r="AK277">
        <f t="shared" si="20"/>
        <v>1363.1419194762773</v>
      </c>
    </row>
    <row r="278" spans="1:37" x14ac:dyDescent="0.3">
      <c r="A278">
        <v>276</v>
      </c>
      <c r="B278">
        <v>554</v>
      </c>
      <c r="C278" t="s">
        <v>91</v>
      </c>
      <c r="D278">
        <v>2.7800733319718801E-2</v>
      </c>
      <c r="E278">
        <v>6656</v>
      </c>
      <c r="F278">
        <v>6656</v>
      </c>
      <c r="G278">
        <v>1</v>
      </c>
      <c r="H278">
        <v>6.7111411915591699</v>
      </c>
      <c r="I278">
        <v>8.8411420580208198</v>
      </c>
      <c r="J278">
        <v>-1.17816371050719</v>
      </c>
      <c r="K278" t="b">
        <v>1</v>
      </c>
      <c r="L278">
        <v>20.78</v>
      </c>
      <c r="M278" t="s">
        <v>92</v>
      </c>
      <c r="N278">
        <v>9.3016015772044796</v>
      </c>
      <c r="O278">
        <v>4.0819999999999999</v>
      </c>
      <c r="P278">
        <v>1.3169999999999999</v>
      </c>
      <c r="Q278" t="s">
        <v>929</v>
      </c>
      <c r="S278">
        <v>0</v>
      </c>
      <c r="T278">
        <v>12104</v>
      </c>
      <c r="U278">
        <v>6656</v>
      </c>
      <c r="V278">
        <v>190</v>
      </c>
      <c r="W278">
        <v>6656</v>
      </c>
      <c r="X278">
        <v>1</v>
      </c>
      <c r="Y278">
        <v>0.41432972955011699</v>
      </c>
      <c r="Z278">
        <v>20.78</v>
      </c>
      <c r="AA278">
        <v>582.5</v>
      </c>
      <c r="AB278" t="s">
        <v>94</v>
      </c>
      <c r="AC278">
        <v>4.55859375</v>
      </c>
      <c r="AD278" t="s">
        <v>98</v>
      </c>
      <c r="AE278">
        <v>5</v>
      </c>
      <c r="AF278">
        <v>20.78125</v>
      </c>
      <c r="AG278">
        <v>7.015625</v>
      </c>
      <c r="AH278">
        <f t="shared" si="17"/>
        <v>13.765625</v>
      </c>
      <c r="AI278">
        <f t="shared" si="18"/>
        <v>2.9621380846325165</v>
      </c>
      <c r="AJ278">
        <f t="shared" si="19"/>
        <v>0.30784350970310986</v>
      </c>
      <c r="AK278">
        <f t="shared" si="20"/>
        <v>67.505889664660572</v>
      </c>
    </row>
    <row r="279" spans="1:37" x14ac:dyDescent="0.3">
      <c r="A279">
        <v>277</v>
      </c>
      <c r="B279">
        <v>555</v>
      </c>
      <c r="C279" t="s">
        <v>91</v>
      </c>
      <c r="D279">
        <v>2.82996418710556E-2</v>
      </c>
      <c r="E279">
        <v>6656</v>
      </c>
      <c r="F279">
        <v>6656</v>
      </c>
      <c r="G279">
        <v>1</v>
      </c>
      <c r="H279">
        <v>6.4382300976478302</v>
      </c>
      <c r="I279">
        <v>10.1666192069302</v>
      </c>
      <c r="J279">
        <v>-1.1797710279840099</v>
      </c>
      <c r="K279" t="b">
        <v>1</v>
      </c>
      <c r="L279">
        <v>37.9</v>
      </c>
      <c r="M279" t="s">
        <v>92</v>
      </c>
      <c r="N279">
        <v>10.174905127655</v>
      </c>
      <c r="O279">
        <v>4.08</v>
      </c>
      <c r="P279">
        <v>1.579</v>
      </c>
      <c r="Q279" t="s">
        <v>930</v>
      </c>
      <c r="S279">
        <v>0</v>
      </c>
      <c r="T279">
        <v>11980</v>
      </c>
      <c r="U279">
        <v>6656</v>
      </c>
      <c r="V279">
        <v>261</v>
      </c>
      <c r="W279">
        <v>6656</v>
      </c>
      <c r="X279">
        <v>1</v>
      </c>
      <c r="Y279">
        <v>0.33661799235577899</v>
      </c>
      <c r="Z279">
        <v>37.9</v>
      </c>
      <c r="AA279">
        <v>316.2</v>
      </c>
      <c r="AB279" t="s">
        <v>94</v>
      </c>
      <c r="AC279">
        <v>6.15625</v>
      </c>
      <c r="AD279" t="s">
        <v>98</v>
      </c>
      <c r="AE279">
        <v>4</v>
      </c>
      <c r="AF279">
        <v>37.90625</v>
      </c>
      <c r="AG279">
        <v>6.2421875</v>
      </c>
      <c r="AH279">
        <f t="shared" si="17"/>
        <v>31.6640625</v>
      </c>
      <c r="AI279">
        <f t="shared" si="18"/>
        <v>6.0725907384230284</v>
      </c>
      <c r="AJ279">
        <f t="shared" si="19"/>
        <v>0.30734910488902761</v>
      </c>
      <c r="AK279">
        <f t="shared" si="20"/>
        <v>123.33287911701107</v>
      </c>
    </row>
    <row r="280" spans="1:37" x14ac:dyDescent="0.3">
      <c r="A280">
        <v>278</v>
      </c>
      <c r="B280">
        <v>558</v>
      </c>
      <c r="C280" t="s">
        <v>91</v>
      </c>
      <c r="D280">
        <v>4.2453587050481599E-2</v>
      </c>
      <c r="E280">
        <v>6656</v>
      </c>
      <c r="F280">
        <v>17920</v>
      </c>
      <c r="G280">
        <v>2.6923076923076898</v>
      </c>
      <c r="H280">
        <v>4.7282910901050004</v>
      </c>
      <c r="I280">
        <v>11.4143902097066</v>
      </c>
      <c r="J280">
        <v>-1.1950405440137799</v>
      </c>
      <c r="K280" t="b">
        <v>1</v>
      </c>
      <c r="L280">
        <v>260</v>
      </c>
      <c r="M280" t="s">
        <v>92</v>
      </c>
      <c r="N280">
        <v>11.4205540853104</v>
      </c>
      <c r="O280">
        <v>4.58</v>
      </c>
      <c r="P280">
        <v>2.4140000000000001</v>
      </c>
      <c r="Q280" t="s">
        <v>931</v>
      </c>
      <c r="S280">
        <v>0</v>
      </c>
      <c r="T280">
        <v>37730</v>
      </c>
      <c r="U280">
        <v>6656</v>
      </c>
      <c r="V280">
        <v>280</v>
      </c>
      <c r="W280">
        <v>6656</v>
      </c>
      <c r="X280">
        <v>1</v>
      </c>
      <c r="Y280">
        <v>0.22280800874100001</v>
      </c>
      <c r="Z280">
        <v>260</v>
      </c>
      <c r="AA280">
        <v>145.1</v>
      </c>
      <c r="AB280" t="s">
        <v>94</v>
      </c>
      <c r="AC280">
        <v>16.125</v>
      </c>
      <c r="AE280">
        <v>0</v>
      </c>
      <c r="AF280">
        <v>260</v>
      </c>
      <c r="AG280">
        <v>16.03125</v>
      </c>
      <c r="AH280">
        <f t="shared" si="17"/>
        <v>243.96875</v>
      </c>
      <c r="AI280">
        <f t="shared" si="18"/>
        <v>16.218323586744638</v>
      </c>
      <c r="AJ280">
        <f t="shared" si="19"/>
        <v>0.30269168159764487</v>
      </c>
      <c r="AK280">
        <f t="shared" si="20"/>
        <v>858.9598453042621</v>
      </c>
    </row>
    <row r="281" spans="1:37" x14ac:dyDescent="0.3">
      <c r="A281">
        <v>279</v>
      </c>
      <c r="B281">
        <v>559</v>
      </c>
      <c r="C281" t="s">
        <v>91</v>
      </c>
      <c r="D281">
        <v>3.7509901780598397E-2</v>
      </c>
      <c r="E281">
        <v>6656</v>
      </c>
      <c r="F281">
        <v>17920</v>
      </c>
      <c r="G281">
        <v>2.6923076923076898</v>
      </c>
      <c r="H281">
        <v>9.7619693123187492</v>
      </c>
      <c r="I281">
        <v>14.385558293250901</v>
      </c>
      <c r="J281">
        <v>-1.2006661551826401</v>
      </c>
      <c r="K281" t="b">
        <v>1</v>
      </c>
      <c r="L281">
        <v>29.78</v>
      </c>
      <c r="M281" t="s">
        <v>92</v>
      </c>
      <c r="N281">
        <v>14.7616737897034</v>
      </c>
      <c r="O281">
        <v>4.5039999999999996</v>
      </c>
      <c r="P281">
        <v>1.474</v>
      </c>
      <c r="Q281" t="s">
        <v>933</v>
      </c>
      <c r="S281">
        <v>0</v>
      </c>
      <c r="T281">
        <v>32030</v>
      </c>
      <c r="U281">
        <v>6656</v>
      </c>
      <c r="V281">
        <v>114</v>
      </c>
      <c r="W281">
        <v>6656</v>
      </c>
      <c r="X281">
        <v>1</v>
      </c>
      <c r="Y281">
        <v>0.82063361394319501</v>
      </c>
      <c r="Z281">
        <v>29.78</v>
      </c>
      <c r="AA281">
        <v>1076</v>
      </c>
      <c r="AB281" t="s">
        <v>94</v>
      </c>
      <c r="AC281">
        <v>5.45703125</v>
      </c>
      <c r="AD281" t="s">
        <v>98</v>
      </c>
      <c r="AE281">
        <v>0</v>
      </c>
      <c r="AF281">
        <v>29.78125</v>
      </c>
      <c r="AG281">
        <v>14.4296875</v>
      </c>
      <c r="AH281">
        <f t="shared" si="17"/>
        <v>15.3515625</v>
      </c>
      <c r="AI281">
        <f t="shared" si="18"/>
        <v>2.0638873849485653</v>
      </c>
      <c r="AJ281">
        <f t="shared" si="19"/>
        <v>0.30099363664150097</v>
      </c>
      <c r="AK281">
        <f t="shared" si="20"/>
        <v>98.943121629747324</v>
      </c>
    </row>
    <row r="282" spans="1:37" x14ac:dyDescent="0.3">
      <c r="A282">
        <v>280</v>
      </c>
      <c r="B282">
        <v>560</v>
      </c>
      <c r="C282" t="s">
        <v>91</v>
      </c>
      <c r="D282">
        <v>1.40197721903537E-2</v>
      </c>
      <c r="E282">
        <v>6656</v>
      </c>
      <c r="F282">
        <v>17920</v>
      </c>
      <c r="G282">
        <v>2.6923076923076898</v>
      </c>
      <c r="H282">
        <v>7.3955840276703801</v>
      </c>
      <c r="I282">
        <v>11.194487541883801</v>
      </c>
      <c r="J282">
        <v>-1.2022734726594599</v>
      </c>
      <c r="K282" t="b">
        <v>1</v>
      </c>
      <c r="L282">
        <v>32.659999999999997</v>
      </c>
      <c r="M282" t="s">
        <v>92</v>
      </c>
      <c r="N282">
        <v>11.617380920979601</v>
      </c>
      <c r="O282">
        <v>4.508</v>
      </c>
      <c r="P282">
        <v>1.514</v>
      </c>
      <c r="Q282" t="s">
        <v>932</v>
      </c>
      <c r="R282" t="s">
        <v>1941</v>
      </c>
      <c r="S282">
        <v>0</v>
      </c>
      <c r="T282">
        <v>32290</v>
      </c>
      <c r="U282">
        <v>6656</v>
      </c>
      <c r="V282">
        <v>243</v>
      </c>
      <c r="W282">
        <v>6656</v>
      </c>
      <c r="X282">
        <v>1</v>
      </c>
      <c r="Y282">
        <v>0.41027690666670702</v>
      </c>
      <c r="Z282">
        <v>32.659999999999997</v>
      </c>
      <c r="AA282">
        <v>988.5</v>
      </c>
      <c r="AB282" t="s">
        <v>94</v>
      </c>
      <c r="AC282">
        <v>5.71484375</v>
      </c>
      <c r="AD282" t="s">
        <v>98</v>
      </c>
      <c r="AE282">
        <v>0</v>
      </c>
      <c r="AF282">
        <v>32.65625</v>
      </c>
      <c r="AG282">
        <v>12.28125</v>
      </c>
      <c r="AH282">
        <f t="shared" si="17"/>
        <v>20.375</v>
      </c>
      <c r="AI282">
        <f t="shared" si="18"/>
        <v>2.6590330788804071</v>
      </c>
      <c r="AJ282">
        <f t="shared" si="19"/>
        <v>0.30051023290462436</v>
      </c>
      <c r="AK282">
        <f t="shared" si="20"/>
        <v>108.66934441585025</v>
      </c>
    </row>
    <row r="283" spans="1:37" x14ac:dyDescent="0.3">
      <c r="A283">
        <v>281</v>
      </c>
      <c r="B283">
        <v>566</v>
      </c>
      <c r="C283" t="s">
        <v>91</v>
      </c>
      <c r="D283">
        <v>1.78822622482015E-2</v>
      </c>
      <c r="E283">
        <v>6656</v>
      </c>
      <c r="F283">
        <v>6656</v>
      </c>
      <c r="G283">
        <v>1</v>
      </c>
      <c r="H283">
        <v>2.6714280621627999</v>
      </c>
      <c r="I283">
        <v>6.88727547276347</v>
      </c>
      <c r="J283">
        <v>-1.1154783289113099</v>
      </c>
      <c r="K283" t="b">
        <v>1</v>
      </c>
      <c r="L283">
        <v>379</v>
      </c>
      <c r="M283" t="s">
        <v>92</v>
      </c>
      <c r="N283">
        <v>6.9401220828330397</v>
      </c>
      <c r="O283">
        <v>4.0039999999999996</v>
      </c>
      <c r="P283">
        <v>2.5779999999999998</v>
      </c>
      <c r="Q283" t="s">
        <v>1300</v>
      </c>
      <c r="S283">
        <v>0</v>
      </c>
      <c r="T283">
        <v>10090</v>
      </c>
      <c r="U283">
        <v>6656</v>
      </c>
      <c r="V283">
        <v>553</v>
      </c>
      <c r="W283">
        <v>6656</v>
      </c>
      <c r="X283">
        <v>1</v>
      </c>
      <c r="Y283">
        <v>7.1076351059273402E-2</v>
      </c>
      <c r="Z283">
        <v>379</v>
      </c>
      <c r="AA283">
        <v>26.62</v>
      </c>
      <c r="AB283" t="s">
        <v>94</v>
      </c>
      <c r="AC283">
        <v>19.46875</v>
      </c>
      <c r="AE283">
        <v>26</v>
      </c>
      <c r="AF283">
        <v>379</v>
      </c>
      <c r="AG283">
        <v>4.3671875</v>
      </c>
      <c r="AH283">
        <f t="shared" si="17"/>
        <v>374.6328125</v>
      </c>
      <c r="AI283">
        <f t="shared" si="18"/>
        <v>86.783542039355993</v>
      </c>
      <c r="AJ283">
        <f t="shared" si="19"/>
        <v>0.32775846504851985</v>
      </c>
      <c r="AK283">
        <f t="shared" si="20"/>
        <v>1156.3393181741151</v>
      </c>
    </row>
    <row r="284" spans="1:37" x14ac:dyDescent="0.3">
      <c r="A284">
        <v>282</v>
      </c>
      <c r="B284">
        <v>567</v>
      </c>
      <c r="C284" t="s">
        <v>91</v>
      </c>
      <c r="D284">
        <v>1.64215752196449E-2</v>
      </c>
      <c r="E284">
        <v>6656</v>
      </c>
      <c r="F284">
        <v>6656</v>
      </c>
      <c r="G284">
        <v>1</v>
      </c>
      <c r="H284">
        <v>2.7799799947727699</v>
      </c>
      <c r="I284">
        <v>7.3191660799876903</v>
      </c>
      <c r="J284">
        <v>-1.11226369395768</v>
      </c>
      <c r="K284" t="b">
        <v>1</v>
      </c>
      <c r="L284">
        <v>429.2</v>
      </c>
      <c r="M284" t="s">
        <v>92</v>
      </c>
      <c r="N284">
        <v>7.3467988190374101</v>
      </c>
      <c r="O284">
        <v>3.9980000000000002</v>
      </c>
      <c r="P284">
        <v>2.633</v>
      </c>
      <c r="Q284" t="s">
        <v>1301</v>
      </c>
      <c r="S284">
        <v>0</v>
      </c>
      <c r="T284">
        <v>9960</v>
      </c>
      <c r="U284">
        <v>6656</v>
      </c>
      <c r="V284">
        <v>442</v>
      </c>
      <c r="W284">
        <v>6656</v>
      </c>
      <c r="X284">
        <v>1</v>
      </c>
      <c r="Y284">
        <v>8.4665014407877798E-2</v>
      </c>
      <c r="Z284">
        <v>429.2</v>
      </c>
      <c r="AA284">
        <v>23.2</v>
      </c>
      <c r="AB284" t="s">
        <v>94</v>
      </c>
      <c r="AC284">
        <v>20.71875</v>
      </c>
      <c r="AE284">
        <v>28</v>
      </c>
      <c r="AF284">
        <v>429.25</v>
      </c>
      <c r="AG284">
        <v>5.140625</v>
      </c>
      <c r="AH284">
        <f t="shared" si="17"/>
        <v>424.109375</v>
      </c>
      <c r="AI284">
        <f t="shared" si="18"/>
        <v>83.501519756838903</v>
      </c>
      <c r="AJ284">
        <f t="shared" si="19"/>
        <v>0.32881378419071905</v>
      </c>
      <c r="AK284">
        <f t="shared" si="20"/>
        <v>1305.4501381579119</v>
      </c>
    </row>
    <row r="285" spans="1:37" x14ac:dyDescent="0.3">
      <c r="A285">
        <v>283</v>
      </c>
      <c r="B285">
        <v>568</v>
      </c>
      <c r="C285" t="s">
        <v>91</v>
      </c>
      <c r="D285">
        <v>3.4416593793504799E-2</v>
      </c>
      <c r="E285">
        <v>6656</v>
      </c>
      <c r="F285">
        <v>6656</v>
      </c>
      <c r="G285">
        <v>1</v>
      </c>
      <c r="H285">
        <v>5.0244464216613904</v>
      </c>
      <c r="I285">
        <v>6.48173215138155</v>
      </c>
      <c r="J285">
        <v>-1.17816371050719</v>
      </c>
      <c r="K285" t="b">
        <v>1</v>
      </c>
      <c r="L285">
        <v>19.48</v>
      </c>
      <c r="M285" t="s">
        <v>92</v>
      </c>
      <c r="N285">
        <v>7.4872359128813004</v>
      </c>
      <c r="O285">
        <v>4.0999999999999996</v>
      </c>
      <c r="P285">
        <v>1.29</v>
      </c>
      <c r="Q285" t="s">
        <v>1302</v>
      </c>
      <c r="S285">
        <v>0</v>
      </c>
      <c r="T285">
        <v>12584</v>
      </c>
      <c r="U285">
        <v>6656</v>
      </c>
      <c r="V285">
        <v>325</v>
      </c>
      <c r="W285">
        <v>6656</v>
      </c>
      <c r="X285">
        <v>1</v>
      </c>
      <c r="Y285">
        <v>0.223236121979349</v>
      </c>
      <c r="Z285">
        <v>19.48</v>
      </c>
      <c r="AA285">
        <v>646</v>
      </c>
      <c r="AB285" t="s">
        <v>94</v>
      </c>
      <c r="AC285">
        <v>4.4140625</v>
      </c>
      <c r="AE285">
        <v>5</v>
      </c>
      <c r="AF285">
        <v>19.484375</v>
      </c>
      <c r="AG285">
        <v>6.37890625</v>
      </c>
      <c r="AH285">
        <f t="shared" si="17"/>
        <v>13.10546875</v>
      </c>
      <c r="AI285">
        <f t="shared" si="18"/>
        <v>3.0545009185548073</v>
      </c>
      <c r="AJ285">
        <f t="shared" si="19"/>
        <v>0.30784350970310986</v>
      </c>
      <c r="AK285">
        <f t="shared" si="20"/>
        <v>63.293116099121605</v>
      </c>
    </row>
    <row r="286" spans="1:37" x14ac:dyDescent="0.3">
      <c r="A286">
        <v>284</v>
      </c>
      <c r="B286">
        <v>569</v>
      </c>
      <c r="C286" t="s">
        <v>91</v>
      </c>
      <c r="D286">
        <v>2.76125240236995E-2</v>
      </c>
      <c r="E286">
        <v>6656</v>
      </c>
      <c r="F286">
        <v>6656</v>
      </c>
      <c r="G286">
        <v>1</v>
      </c>
      <c r="H286">
        <v>8.2354015095882307</v>
      </c>
      <c r="I286">
        <v>9.2648266982867593</v>
      </c>
      <c r="J286">
        <v>-1.18137834546083</v>
      </c>
      <c r="K286" t="b">
        <v>1</v>
      </c>
      <c r="L286">
        <v>13.336</v>
      </c>
      <c r="M286" t="s">
        <v>92</v>
      </c>
      <c r="N286">
        <v>10.130427585606601</v>
      </c>
      <c r="O286">
        <v>4.0940000000000003</v>
      </c>
      <c r="P286">
        <v>1.125</v>
      </c>
      <c r="Q286" t="s">
        <v>1303</v>
      </c>
      <c r="S286">
        <v>0</v>
      </c>
      <c r="T286">
        <v>12400</v>
      </c>
      <c r="U286">
        <v>6656</v>
      </c>
      <c r="V286">
        <v>171</v>
      </c>
      <c r="W286">
        <v>6656</v>
      </c>
      <c r="X286">
        <v>1</v>
      </c>
      <c r="Y286">
        <v>0.55330498239011805</v>
      </c>
      <c r="Z286">
        <v>13.336</v>
      </c>
      <c r="AA286">
        <v>930</v>
      </c>
      <c r="AB286" t="s">
        <v>94</v>
      </c>
      <c r="AC286">
        <v>3.65234375</v>
      </c>
      <c r="AD286" t="s">
        <v>98</v>
      </c>
      <c r="AE286">
        <v>3</v>
      </c>
      <c r="AF286">
        <v>13.3359375</v>
      </c>
      <c r="AG286">
        <v>6.828125</v>
      </c>
      <c r="AH286">
        <f t="shared" si="17"/>
        <v>6.5078125</v>
      </c>
      <c r="AI286">
        <f t="shared" si="18"/>
        <v>1.9530892448512587</v>
      </c>
      <c r="AJ286">
        <f t="shared" si="19"/>
        <v>0.30685549410214574</v>
      </c>
      <c r="AK286">
        <f t="shared" si="20"/>
        <v>43.459992590390925</v>
      </c>
    </row>
    <row r="287" spans="1:37" x14ac:dyDescent="0.3">
      <c r="A287">
        <v>285</v>
      </c>
      <c r="B287">
        <v>572</v>
      </c>
      <c r="C287" t="s">
        <v>91</v>
      </c>
      <c r="D287">
        <v>4.36051908594925E-2</v>
      </c>
      <c r="E287">
        <v>6656</v>
      </c>
      <c r="F287">
        <v>17920</v>
      </c>
      <c r="G287">
        <v>2.6923076923076898</v>
      </c>
      <c r="H287">
        <v>4.2384377755791904</v>
      </c>
      <c r="I287">
        <v>10.1490717048048</v>
      </c>
      <c r="J287">
        <v>-1.1950405440137799</v>
      </c>
      <c r="K287" t="b">
        <v>1</v>
      </c>
      <c r="L287">
        <v>247.9</v>
      </c>
      <c r="M287" t="s">
        <v>92</v>
      </c>
      <c r="N287">
        <v>10.1543781705937</v>
      </c>
      <c r="O287">
        <v>4.58</v>
      </c>
      <c r="P287">
        <v>2.395</v>
      </c>
      <c r="Q287" t="s">
        <v>1304</v>
      </c>
      <c r="S287">
        <v>0</v>
      </c>
      <c r="T287">
        <v>37760</v>
      </c>
      <c r="U287">
        <v>6656</v>
      </c>
      <c r="V287">
        <v>611</v>
      </c>
      <c r="W287">
        <v>6656</v>
      </c>
      <c r="X287">
        <v>1</v>
      </c>
      <c r="Y287">
        <v>0.13101316900299201</v>
      </c>
      <c r="Z287">
        <v>247.9</v>
      </c>
      <c r="AA287">
        <v>152.4</v>
      </c>
      <c r="AB287" t="s">
        <v>94</v>
      </c>
      <c r="AC287">
        <v>15.7421875</v>
      </c>
      <c r="AE287">
        <v>0</v>
      </c>
      <c r="AF287">
        <v>247.875</v>
      </c>
      <c r="AG287">
        <v>12.171875</v>
      </c>
      <c r="AH287">
        <f t="shared" si="17"/>
        <v>235.703125</v>
      </c>
      <c r="AI287">
        <f t="shared" si="18"/>
        <v>20.364569961489089</v>
      </c>
      <c r="AJ287">
        <f t="shared" si="19"/>
        <v>0.30269168159764487</v>
      </c>
      <c r="AK287">
        <f t="shared" si="20"/>
        <v>818.90258328766913</v>
      </c>
    </row>
    <row r="288" spans="1:37" x14ac:dyDescent="0.3">
      <c r="A288">
        <v>286</v>
      </c>
      <c r="B288">
        <v>573</v>
      </c>
      <c r="C288" t="s">
        <v>91</v>
      </c>
      <c r="D288">
        <v>3.1802785041120503E-2</v>
      </c>
      <c r="E288">
        <v>6656</v>
      </c>
      <c r="F288">
        <v>17920</v>
      </c>
      <c r="G288">
        <v>2.6923076923076898</v>
      </c>
      <c r="H288">
        <v>9.7883594872586901</v>
      </c>
      <c r="I288">
        <v>14.1472383214285</v>
      </c>
      <c r="J288">
        <v>-1.20146981392105</v>
      </c>
      <c r="K288" t="b">
        <v>1</v>
      </c>
      <c r="L288">
        <v>27.89</v>
      </c>
      <c r="M288" t="s">
        <v>92</v>
      </c>
      <c r="N288">
        <v>14.5884543064357</v>
      </c>
      <c r="O288">
        <v>4.508</v>
      </c>
      <c r="P288">
        <v>1.4450000000000001</v>
      </c>
      <c r="Q288" t="s">
        <v>1305</v>
      </c>
      <c r="S288">
        <v>0</v>
      </c>
      <c r="T288">
        <v>32260</v>
      </c>
      <c r="U288">
        <v>6656</v>
      </c>
      <c r="V288">
        <v>139</v>
      </c>
      <c r="W288">
        <v>6656</v>
      </c>
      <c r="X288">
        <v>1</v>
      </c>
      <c r="Y288">
        <v>0.74541892271407695</v>
      </c>
      <c r="Z288">
        <v>27.89</v>
      </c>
      <c r="AA288">
        <v>1157</v>
      </c>
      <c r="AB288" t="s">
        <v>94</v>
      </c>
      <c r="AC288">
        <v>5.28125</v>
      </c>
      <c r="AD288" t="s">
        <v>98</v>
      </c>
      <c r="AE288">
        <v>0</v>
      </c>
      <c r="AF288">
        <v>27.890625</v>
      </c>
      <c r="AG288">
        <v>14.0078125</v>
      </c>
      <c r="AH288">
        <f t="shared" si="17"/>
        <v>13.8828125</v>
      </c>
      <c r="AI288">
        <f t="shared" si="18"/>
        <v>1.9910764082543224</v>
      </c>
      <c r="AJ288">
        <f t="shared" si="19"/>
        <v>0.30075183765015856</v>
      </c>
      <c r="AK288">
        <f t="shared" si="20"/>
        <v>92.736341090766715</v>
      </c>
    </row>
    <row r="289" spans="1:37" x14ac:dyDescent="0.3">
      <c r="A289">
        <v>287</v>
      </c>
      <c r="B289">
        <v>574</v>
      </c>
      <c r="C289" t="s">
        <v>91</v>
      </c>
      <c r="D289">
        <v>1.6919700795331699E-2</v>
      </c>
      <c r="E289">
        <v>6656</v>
      </c>
      <c r="F289">
        <v>17920</v>
      </c>
      <c r="G289">
        <v>2.6923076923076898</v>
      </c>
      <c r="H289">
        <v>6.7345906539387403</v>
      </c>
      <c r="I289">
        <v>10.2268442059323</v>
      </c>
      <c r="J289">
        <v>-1.20146981392105</v>
      </c>
      <c r="K289" t="b">
        <v>1</v>
      </c>
      <c r="L289">
        <v>32.97</v>
      </c>
      <c r="M289" t="s">
        <v>92</v>
      </c>
      <c r="N289">
        <v>10.8277077322876</v>
      </c>
      <c r="O289">
        <v>4.51</v>
      </c>
      <c r="P289">
        <v>1.5189999999999999</v>
      </c>
      <c r="Q289" t="s">
        <v>1306</v>
      </c>
      <c r="R289" t="s">
        <v>1941</v>
      </c>
      <c r="S289">
        <v>0</v>
      </c>
      <c r="T289">
        <v>32400</v>
      </c>
      <c r="U289">
        <v>6656</v>
      </c>
      <c r="V289">
        <v>308</v>
      </c>
      <c r="W289">
        <v>6656</v>
      </c>
      <c r="X289">
        <v>1</v>
      </c>
      <c r="Y289">
        <v>0.32675862834145503</v>
      </c>
      <c r="Z289">
        <v>32.97</v>
      </c>
      <c r="AA289">
        <v>982.5</v>
      </c>
      <c r="AB289" t="s">
        <v>94</v>
      </c>
      <c r="AC289">
        <v>5.7421875</v>
      </c>
      <c r="AD289" t="s">
        <v>98</v>
      </c>
      <c r="AE289">
        <v>0</v>
      </c>
      <c r="AF289">
        <v>32.96875</v>
      </c>
      <c r="AG289">
        <v>11.9140625</v>
      </c>
      <c r="AH289">
        <f t="shared" si="17"/>
        <v>21.0546875</v>
      </c>
      <c r="AI289">
        <f t="shared" si="18"/>
        <v>2.7672131147540981</v>
      </c>
      <c r="AJ289">
        <f t="shared" si="19"/>
        <v>0.30075183765015856</v>
      </c>
      <c r="AK289">
        <f t="shared" si="20"/>
        <v>109.62110907648055</v>
      </c>
    </row>
    <row r="290" spans="1:37" x14ac:dyDescent="0.3">
      <c r="A290">
        <v>288</v>
      </c>
      <c r="B290">
        <v>580</v>
      </c>
      <c r="C290" t="s">
        <v>91</v>
      </c>
      <c r="D290">
        <v>1.8063486087416199E-2</v>
      </c>
      <c r="E290">
        <v>6656</v>
      </c>
      <c r="F290">
        <v>6656</v>
      </c>
      <c r="G290">
        <v>1</v>
      </c>
      <c r="H290">
        <v>2.63263362262673</v>
      </c>
      <c r="I290">
        <v>6.9415144346603403</v>
      </c>
      <c r="J290">
        <v>-1.1082454002656299</v>
      </c>
      <c r="K290" t="b">
        <v>1</v>
      </c>
      <c r="L290">
        <v>432.5</v>
      </c>
      <c r="M290" t="s">
        <v>92</v>
      </c>
      <c r="N290">
        <v>6.9813201998031396</v>
      </c>
      <c r="O290">
        <v>3.9820000000000002</v>
      </c>
      <c r="P290">
        <v>2.637</v>
      </c>
      <c r="Q290" t="s">
        <v>1307</v>
      </c>
      <c r="S290">
        <v>0</v>
      </c>
      <c r="T290">
        <v>9624</v>
      </c>
      <c r="U290">
        <v>6656</v>
      </c>
      <c r="V290">
        <v>489</v>
      </c>
      <c r="W290">
        <v>6656</v>
      </c>
      <c r="X290">
        <v>1</v>
      </c>
      <c r="Y290">
        <v>7.3830244490286703E-2</v>
      </c>
      <c r="Z290">
        <v>432.5</v>
      </c>
      <c r="AA290">
        <v>22.25</v>
      </c>
      <c r="AB290" t="s">
        <v>94</v>
      </c>
      <c r="AC290">
        <v>20.796875</v>
      </c>
      <c r="AE290">
        <v>31</v>
      </c>
      <c r="AF290">
        <v>432.5</v>
      </c>
      <c r="AG290">
        <v>4.5</v>
      </c>
      <c r="AH290">
        <f t="shared" si="17"/>
        <v>428</v>
      </c>
      <c r="AI290">
        <f t="shared" si="18"/>
        <v>96.111111111111114</v>
      </c>
      <c r="AJ290">
        <f t="shared" si="19"/>
        <v>0.33013771273102199</v>
      </c>
      <c r="AK290">
        <f t="shared" si="20"/>
        <v>1310.0593580242594</v>
      </c>
    </row>
    <row r="291" spans="1:37" x14ac:dyDescent="0.3">
      <c r="A291">
        <v>289</v>
      </c>
      <c r="B291">
        <v>581</v>
      </c>
      <c r="C291" t="s">
        <v>91</v>
      </c>
      <c r="D291">
        <v>1.7081140086651899E-2</v>
      </c>
      <c r="E291">
        <v>6656</v>
      </c>
      <c r="F291">
        <v>6656</v>
      </c>
      <c r="G291">
        <v>1</v>
      </c>
      <c r="H291">
        <v>2.7083702330661401</v>
      </c>
      <c r="I291">
        <v>7.2734552157538097</v>
      </c>
      <c r="J291">
        <v>-1.1026197890967699</v>
      </c>
      <c r="K291" t="b">
        <v>1</v>
      </c>
      <c r="L291">
        <v>484</v>
      </c>
      <c r="M291" t="s">
        <v>92</v>
      </c>
      <c r="N291">
        <v>7.2988028320634504</v>
      </c>
      <c r="O291">
        <v>3.9729999999999999</v>
      </c>
      <c r="P291">
        <v>2.6859999999999999</v>
      </c>
      <c r="Q291" t="s">
        <v>1308</v>
      </c>
      <c r="S291">
        <v>0</v>
      </c>
      <c r="T291">
        <v>9410</v>
      </c>
      <c r="U291">
        <v>6656</v>
      </c>
      <c r="V291">
        <v>413</v>
      </c>
      <c r="W291">
        <v>6656</v>
      </c>
      <c r="X291">
        <v>1</v>
      </c>
      <c r="Y291">
        <v>8.4063403565108594E-2</v>
      </c>
      <c r="Z291">
        <v>484</v>
      </c>
      <c r="AA291">
        <v>19.440000000000001</v>
      </c>
      <c r="AB291" t="s">
        <v>94</v>
      </c>
      <c r="AC291">
        <v>22</v>
      </c>
      <c r="AE291">
        <v>32</v>
      </c>
      <c r="AF291">
        <v>484</v>
      </c>
      <c r="AG291">
        <v>5.046875</v>
      </c>
      <c r="AH291">
        <f t="shared" si="17"/>
        <v>478.953125</v>
      </c>
      <c r="AI291">
        <f t="shared" si="18"/>
        <v>95.900928792569658</v>
      </c>
      <c r="AJ291">
        <f t="shared" si="19"/>
        <v>0.33200017296171275</v>
      </c>
      <c r="AK291">
        <f t="shared" si="20"/>
        <v>1457.8305658166519</v>
      </c>
    </row>
    <row r="292" spans="1:37" x14ac:dyDescent="0.3">
      <c r="A292">
        <v>290</v>
      </c>
      <c r="B292">
        <v>582</v>
      </c>
      <c r="C292" t="s">
        <v>91</v>
      </c>
      <c r="D292">
        <v>3.8836757360285599E-2</v>
      </c>
      <c r="E292">
        <v>6656</v>
      </c>
      <c r="F292">
        <v>6656</v>
      </c>
      <c r="G292">
        <v>1</v>
      </c>
      <c r="H292">
        <v>5.6307465348235297</v>
      </c>
      <c r="I292">
        <v>7.6487972948628302</v>
      </c>
      <c r="J292">
        <v>-1.17816371050719</v>
      </c>
      <c r="K292" t="b">
        <v>1</v>
      </c>
      <c r="L292">
        <v>22.83</v>
      </c>
      <c r="M292" t="s">
        <v>92</v>
      </c>
      <c r="N292">
        <v>8.1160561709742201</v>
      </c>
      <c r="O292">
        <v>4.09</v>
      </c>
      <c r="P292">
        <v>1.3580000000000001</v>
      </c>
      <c r="Q292" t="s">
        <v>1309</v>
      </c>
      <c r="S292">
        <v>0</v>
      </c>
      <c r="T292">
        <v>12340</v>
      </c>
      <c r="U292">
        <v>6656</v>
      </c>
      <c r="V292">
        <v>258</v>
      </c>
      <c r="W292">
        <v>6656</v>
      </c>
      <c r="X292">
        <v>1</v>
      </c>
      <c r="Y292">
        <v>0.28829768657486499</v>
      </c>
      <c r="Z292">
        <v>22.83</v>
      </c>
      <c r="AA292">
        <v>540.5</v>
      </c>
      <c r="AB292" t="s">
        <v>94</v>
      </c>
      <c r="AC292">
        <v>4.77734375</v>
      </c>
      <c r="AE292">
        <v>3</v>
      </c>
      <c r="AF292">
        <v>22.828125</v>
      </c>
      <c r="AG292">
        <v>6.65625</v>
      </c>
      <c r="AH292">
        <f t="shared" si="17"/>
        <v>16.171875</v>
      </c>
      <c r="AI292">
        <f t="shared" si="18"/>
        <v>3.4295774647887325</v>
      </c>
      <c r="AJ292">
        <f t="shared" si="19"/>
        <v>0.30784350970310986</v>
      </c>
      <c r="AK292">
        <f t="shared" si="20"/>
        <v>74.154966015089542</v>
      </c>
    </row>
    <row r="293" spans="1:37" x14ac:dyDescent="0.3">
      <c r="A293">
        <v>291</v>
      </c>
      <c r="B293">
        <v>583</v>
      </c>
      <c r="C293" t="s">
        <v>91</v>
      </c>
      <c r="D293">
        <v>3.5773181213011498E-2</v>
      </c>
      <c r="E293">
        <v>6656</v>
      </c>
      <c r="F293">
        <v>6656</v>
      </c>
      <c r="G293">
        <v>1</v>
      </c>
      <c r="H293">
        <v>6.6236515115558596</v>
      </c>
      <c r="I293">
        <v>12.3158520292991</v>
      </c>
      <c r="J293">
        <v>-1.1797710279840099</v>
      </c>
      <c r="K293" t="b">
        <v>1</v>
      </c>
      <c r="L293">
        <v>72.400000000000006</v>
      </c>
      <c r="M293" t="s">
        <v>92</v>
      </c>
      <c r="N293">
        <v>12.317442436936201</v>
      </c>
      <c r="O293">
        <v>4.0860000000000003</v>
      </c>
      <c r="P293">
        <v>1.859</v>
      </c>
      <c r="Q293" t="s">
        <v>1310</v>
      </c>
      <c r="S293">
        <v>0</v>
      </c>
      <c r="T293">
        <v>12184</v>
      </c>
      <c r="U293">
        <v>6656</v>
      </c>
      <c r="V293">
        <v>307</v>
      </c>
      <c r="W293">
        <v>6656</v>
      </c>
      <c r="X293">
        <v>1</v>
      </c>
      <c r="Y293">
        <v>0.32095874456303702</v>
      </c>
      <c r="Z293">
        <v>72.400000000000006</v>
      </c>
      <c r="AA293">
        <v>168.4</v>
      </c>
      <c r="AB293" t="s">
        <v>94</v>
      </c>
      <c r="AC293">
        <v>8.5078125</v>
      </c>
      <c r="AD293" t="s">
        <v>98</v>
      </c>
      <c r="AE293">
        <v>3</v>
      </c>
      <c r="AF293">
        <v>72.375</v>
      </c>
      <c r="AG293">
        <v>6.02734375</v>
      </c>
      <c r="AH293">
        <f t="shared" si="17"/>
        <v>66.34765625</v>
      </c>
      <c r="AI293">
        <f t="shared" si="18"/>
        <v>12.007777057679844</v>
      </c>
      <c r="AJ293">
        <f t="shared" si="19"/>
        <v>0.30734910488902761</v>
      </c>
      <c r="AK293">
        <f t="shared" si="20"/>
        <v>235.48140810799475</v>
      </c>
    </row>
    <row r="294" spans="1:37" x14ac:dyDescent="0.3">
      <c r="A294">
        <v>292</v>
      </c>
      <c r="B294">
        <v>586</v>
      </c>
      <c r="C294" t="s">
        <v>91</v>
      </c>
      <c r="D294">
        <v>3.8139990794082902E-2</v>
      </c>
      <c r="E294">
        <v>6656</v>
      </c>
      <c r="F294">
        <v>17920</v>
      </c>
      <c r="G294">
        <v>2.6923076923076898</v>
      </c>
      <c r="H294">
        <v>5.8117783268277696</v>
      </c>
      <c r="I294">
        <v>13.9164848216618</v>
      </c>
      <c r="J294">
        <v>-1.1958442027521901</v>
      </c>
      <c r="K294" t="b">
        <v>1</v>
      </c>
      <c r="L294">
        <v>247.6</v>
      </c>
      <c r="M294" t="s">
        <v>92</v>
      </c>
      <c r="N294">
        <v>13.9123559999107</v>
      </c>
      <c r="O294">
        <v>4.5739999999999998</v>
      </c>
      <c r="P294">
        <v>2.395</v>
      </c>
      <c r="Q294" t="s">
        <v>1311</v>
      </c>
      <c r="S294">
        <v>0</v>
      </c>
      <c r="T294">
        <v>37540</v>
      </c>
      <c r="U294">
        <v>6656</v>
      </c>
      <c r="V294">
        <v>130</v>
      </c>
      <c r="W294">
        <v>6656</v>
      </c>
      <c r="X294">
        <v>1</v>
      </c>
      <c r="Y294">
        <v>0.42202087686720602</v>
      </c>
      <c r="Z294">
        <v>247.6</v>
      </c>
      <c r="AA294">
        <v>151.6</v>
      </c>
      <c r="AB294" t="s">
        <v>94</v>
      </c>
      <c r="AC294">
        <v>15.734375</v>
      </c>
      <c r="AE294">
        <v>0</v>
      </c>
      <c r="AF294">
        <v>247.625</v>
      </c>
      <c r="AG294">
        <v>19.59375</v>
      </c>
      <c r="AH294">
        <f t="shared" si="17"/>
        <v>228.03125</v>
      </c>
      <c r="AI294">
        <f t="shared" si="18"/>
        <v>12.637958532695375</v>
      </c>
      <c r="AJ294">
        <f t="shared" si="19"/>
        <v>0.30244851850584425</v>
      </c>
      <c r="AK294">
        <f t="shared" si="20"/>
        <v>818.73437907157449</v>
      </c>
    </row>
    <row r="295" spans="1:37" x14ac:dyDescent="0.3">
      <c r="A295">
        <v>293</v>
      </c>
      <c r="B295">
        <v>587</v>
      </c>
      <c r="C295" t="s">
        <v>91</v>
      </c>
      <c r="D295">
        <v>3.7125377192732997E-2</v>
      </c>
      <c r="E295">
        <v>6656</v>
      </c>
      <c r="F295">
        <v>17920</v>
      </c>
      <c r="G295">
        <v>2.6923076923076898</v>
      </c>
      <c r="H295">
        <v>10.395323861202099</v>
      </c>
      <c r="I295">
        <v>15.085401618892901</v>
      </c>
      <c r="J295">
        <v>-1.20146981392105</v>
      </c>
      <c r="K295" t="b">
        <v>1</v>
      </c>
      <c r="L295">
        <v>28.27</v>
      </c>
      <c r="M295" t="s">
        <v>92</v>
      </c>
      <c r="N295">
        <v>15.3831840142893</v>
      </c>
      <c r="O295">
        <v>4.508</v>
      </c>
      <c r="P295">
        <v>1.4510000000000001</v>
      </c>
      <c r="Q295" t="s">
        <v>1312</v>
      </c>
      <c r="S295">
        <v>0</v>
      </c>
      <c r="T295">
        <v>32140</v>
      </c>
      <c r="U295">
        <v>6656</v>
      </c>
      <c r="V295">
        <v>107</v>
      </c>
      <c r="W295">
        <v>6656</v>
      </c>
      <c r="X295">
        <v>1</v>
      </c>
      <c r="Y295">
        <v>0.90828024030254895</v>
      </c>
      <c r="Z295">
        <v>28.27</v>
      </c>
      <c r="AA295">
        <v>1137</v>
      </c>
      <c r="AB295" t="s">
        <v>94</v>
      </c>
      <c r="AC295">
        <v>5.31640625</v>
      </c>
      <c r="AD295" t="s">
        <v>98</v>
      </c>
      <c r="AE295">
        <v>0</v>
      </c>
      <c r="AF295">
        <v>28.265625</v>
      </c>
      <c r="AG295">
        <v>14.28125</v>
      </c>
      <c r="AH295">
        <f t="shared" si="17"/>
        <v>13.984375</v>
      </c>
      <c r="AI295">
        <f t="shared" si="18"/>
        <v>1.9792122538293218</v>
      </c>
      <c r="AJ295">
        <f t="shared" si="19"/>
        <v>0.30075183765015856</v>
      </c>
      <c r="AK295">
        <f t="shared" si="20"/>
        <v>93.98321626509636</v>
      </c>
    </row>
    <row r="296" spans="1:37" x14ac:dyDescent="0.3">
      <c r="A296">
        <v>294</v>
      </c>
      <c r="B296">
        <v>588</v>
      </c>
      <c r="C296" t="s">
        <v>91</v>
      </c>
      <c r="D296">
        <v>1.6564387099669599E-2</v>
      </c>
      <c r="E296">
        <v>6656</v>
      </c>
      <c r="F296">
        <v>17920</v>
      </c>
      <c r="G296">
        <v>2.6923076923076898</v>
      </c>
      <c r="H296">
        <v>6.2476447307538399</v>
      </c>
      <c r="I296">
        <v>9.6521230117700991</v>
      </c>
      <c r="J296">
        <v>-1.2006661551826401</v>
      </c>
      <c r="K296" t="b">
        <v>1</v>
      </c>
      <c r="L296">
        <v>35.06</v>
      </c>
      <c r="M296" t="s">
        <v>92</v>
      </c>
      <c r="N296">
        <v>10.3198411742848</v>
      </c>
      <c r="O296">
        <v>4.51</v>
      </c>
      <c r="P296">
        <v>1.5449999999999999</v>
      </c>
      <c r="Q296" t="s">
        <v>1313</v>
      </c>
      <c r="R296" t="s">
        <v>1941</v>
      </c>
      <c r="S296">
        <v>0</v>
      </c>
      <c r="T296">
        <v>32450</v>
      </c>
      <c r="U296">
        <v>6656</v>
      </c>
      <c r="V296">
        <v>328</v>
      </c>
      <c r="W296">
        <v>6656</v>
      </c>
      <c r="X296">
        <v>1</v>
      </c>
      <c r="Y296">
        <v>0.28975270795788699</v>
      </c>
      <c r="Z296">
        <v>35.06</v>
      </c>
      <c r="AA296">
        <v>925.5</v>
      </c>
      <c r="AB296" t="s">
        <v>94</v>
      </c>
      <c r="AC296">
        <v>5.921875</v>
      </c>
      <c r="AD296" t="s">
        <v>98</v>
      </c>
      <c r="AE296">
        <v>0</v>
      </c>
      <c r="AF296">
        <v>35.0625</v>
      </c>
      <c r="AG296">
        <v>11.84375</v>
      </c>
      <c r="AH296">
        <f t="shared" si="17"/>
        <v>23.21875</v>
      </c>
      <c r="AI296">
        <f t="shared" si="18"/>
        <v>2.9604221635883907</v>
      </c>
      <c r="AJ296">
        <f t="shared" si="19"/>
        <v>0.30099363664150097</v>
      </c>
      <c r="AK296">
        <f t="shared" si="20"/>
        <v>116.48917362914636</v>
      </c>
    </row>
    <row r="297" spans="1:37" x14ac:dyDescent="0.3">
      <c r="A297">
        <v>295</v>
      </c>
      <c r="B297">
        <v>594</v>
      </c>
      <c r="C297" t="s">
        <v>91</v>
      </c>
      <c r="D297">
        <v>1.49782519708513E-2</v>
      </c>
      <c r="E297">
        <v>6656</v>
      </c>
      <c r="F297">
        <v>6656</v>
      </c>
      <c r="G297">
        <v>1</v>
      </c>
      <c r="H297">
        <v>2.7116105303414999</v>
      </c>
      <c r="I297">
        <v>7.2609727287074097</v>
      </c>
      <c r="J297">
        <v>-1.1002088128815499</v>
      </c>
      <c r="K297" t="b">
        <v>1</v>
      </c>
      <c r="L297">
        <v>476.5</v>
      </c>
      <c r="M297" t="s">
        <v>92</v>
      </c>
      <c r="N297">
        <v>7.2952852516614204</v>
      </c>
      <c r="O297">
        <v>3.9729999999999999</v>
      </c>
      <c r="P297">
        <v>2.6779999999999999</v>
      </c>
      <c r="Q297" t="s">
        <v>1314</v>
      </c>
      <c r="S297">
        <v>0</v>
      </c>
      <c r="T297">
        <v>9400</v>
      </c>
      <c r="U297">
        <v>6656</v>
      </c>
      <c r="V297">
        <v>350</v>
      </c>
      <c r="W297">
        <v>6656</v>
      </c>
      <c r="X297">
        <v>1</v>
      </c>
      <c r="Y297">
        <v>9.1489431201890598E-2</v>
      </c>
      <c r="Z297">
        <v>476.5</v>
      </c>
      <c r="AA297">
        <v>19.73</v>
      </c>
      <c r="AB297" t="s">
        <v>94</v>
      </c>
      <c r="AC297">
        <v>21.828125</v>
      </c>
      <c r="AE297">
        <v>39</v>
      </c>
      <c r="AF297">
        <v>476.5</v>
      </c>
      <c r="AG297">
        <v>5.6328125</v>
      </c>
      <c r="AH297">
        <f t="shared" si="17"/>
        <v>470.8671875</v>
      </c>
      <c r="AI297">
        <f t="shared" si="18"/>
        <v>84.593619972260754</v>
      </c>
      <c r="AJ297">
        <f t="shared" si="19"/>
        <v>0.33280158318446168</v>
      </c>
      <c r="AK297">
        <f t="shared" si="20"/>
        <v>1431.7840541518419</v>
      </c>
    </row>
    <row r="298" spans="1:37" x14ac:dyDescent="0.3">
      <c r="A298">
        <v>296</v>
      </c>
      <c r="B298">
        <v>595</v>
      </c>
      <c r="C298" t="s">
        <v>91</v>
      </c>
      <c r="D298">
        <v>1.6730017470550501E-2</v>
      </c>
      <c r="E298">
        <v>6656</v>
      </c>
      <c r="F298">
        <v>6656</v>
      </c>
      <c r="G298">
        <v>1</v>
      </c>
      <c r="H298">
        <v>2.7361157439823001</v>
      </c>
      <c r="I298">
        <v>7.4762225113891398</v>
      </c>
      <c r="J298">
        <v>-1.09377954297428</v>
      </c>
      <c r="K298" t="b">
        <v>1</v>
      </c>
      <c r="L298">
        <v>540</v>
      </c>
      <c r="M298" t="s">
        <v>92</v>
      </c>
      <c r="N298">
        <v>7.4976388860246104</v>
      </c>
      <c r="O298">
        <v>3.9649999999999999</v>
      </c>
      <c r="P298">
        <v>2.7320000000000002</v>
      </c>
      <c r="Q298" t="s">
        <v>1315</v>
      </c>
      <c r="S298">
        <v>0</v>
      </c>
      <c r="T298">
        <v>9210</v>
      </c>
      <c r="U298">
        <v>6656</v>
      </c>
      <c r="V298">
        <v>319</v>
      </c>
      <c r="W298">
        <v>6656</v>
      </c>
      <c r="X298">
        <v>1</v>
      </c>
      <c r="Y298">
        <v>9.7203820320824294E-2</v>
      </c>
      <c r="Z298">
        <v>540</v>
      </c>
      <c r="AA298">
        <v>17.05</v>
      </c>
      <c r="AB298" t="s">
        <v>94</v>
      </c>
      <c r="AC298">
        <v>23.234375</v>
      </c>
      <c r="AE298">
        <v>40</v>
      </c>
      <c r="AF298">
        <v>540</v>
      </c>
      <c r="AG298">
        <v>5.98046875</v>
      </c>
      <c r="AH298">
        <f t="shared" si="17"/>
        <v>534.01953125</v>
      </c>
      <c r="AI298">
        <f t="shared" si="18"/>
        <v>90.29392553886349</v>
      </c>
      <c r="AJ298">
        <f t="shared" si="19"/>
        <v>0.33494814741462003</v>
      </c>
      <c r="AK298">
        <f t="shared" si="20"/>
        <v>1612.1898394367108</v>
      </c>
    </row>
    <row r="299" spans="1:37" x14ac:dyDescent="0.3">
      <c r="A299">
        <v>297</v>
      </c>
      <c r="B299">
        <v>596</v>
      </c>
      <c r="C299" t="s">
        <v>91</v>
      </c>
      <c r="D299">
        <v>3.6851327065389003E-2</v>
      </c>
      <c r="E299">
        <v>6656</v>
      </c>
      <c r="F299">
        <v>6656</v>
      </c>
      <c r="G299">
        <v>1</v>
      </c>
      <c r="H299">
        <v>9.6985295820498703</v>
      </c>
      <c r="I299">
        <v>10.5604106288921</v>
      </c>
      <c r="J299">
        <v>-1.18137834546083</v>
      </c>
      <c r="K299" t="b">
        <v>1</v>
      </c>
      <c r="L299">
        <v>12.28</v>
      </c>
      <c r="M299" t="s">
        <v>92</v>
      </c>
      <c r="N299">
        <v>11.362631618747701</v>
      </c>
      <c r="O299">
        <v>4.0819999999999999</v>
      </c>
      <c r="P299">
        <v>1.089</v>
      </c>
      <c r="Q299" t="s">
        <v>1316</v>
      </c>
      <c r="S299">
        <v>0</v>
      </c>
      <c r="T299">
        <v>12130</v>
      </c>
      <c r="U299">
        <v>6656</v>
      </c>
      <c r="V299">
        <v>143</v>
      </c>
      <c r="W299">
        <v>6656</v>
      </c>
      <c r="X299">
        <v>1</v>
      </c>
      <c r="Y299">
        <v>0.72740758617995205</v>
      </c>
      <c r="Z299">
        <v>12.28</v>
      </c>
      <c r="AA299">
        <v>987.5</v>
      </c>
      <c r="AB299" t="s">
        <v>94</v>
      </c>
      <c r="AC299">
        <v>3.50390625</v>
      </c>
      <c r="AD299" t="s">
        <v>98</v>
      </c>
      <c r="AE299">
        <v>3</v>
      </c>
      <c r="AF299">
        <v>12.28125</v>
      </c>
      <c r="AG299">
        <v>6.9609375</v>
      </c>
      <c r="AH299">
        <f t="shared" si="17"/>
        <v>5.3203125</v>
      </c>
      <c r="AI299">
        <f t="shared" si="18"/>
        <v>1.7643097643097643</v>
      </c>
      <c r="AJ299">
        <f t="shared" si="19"/>
        <v>0.30685549410214574</v>
      </c>
      <c r="AK299">
        <f t="shared" si="20"/>
        <v>40.022910575333647</v>
      </c>
    </row>
    <row r="300" spans="1:37" x14ac:dyDescent="0.3">
      <c r="A300">
        <v>298</v>
      </c>
      <c r="B300">
        <v>597</v>
      </c>
      <c r="C300" t="s">
        <v>91</v>
      </c>
      <c r="D300">
        <v>2.6518901996363899E-2</v>
      </c>
      <c r="E300">
        <v>6656</v>
      </c>
      <c r="F300">
        <v>6656</v>
      </c>
      <c r="G300">
        <v>1</v>
      </c>
      <c r="H300">
        <v>11.714146060396899</v>
      </c>
      <c r="I300">
        <v>13.0754579560876</v>
      </c>
      <c r="J300">
        <v>-1.1821820041992399</v>
      </c>
      <c r="K300" t="b">
        <v>1</v>
      </c>
      <c r="L300">
        <v>13.07</v>
      </c>
      <c r="M300" t="s">
        <v>92</v>
      </c>
      <c r="N300">
        <v>13.3515271192139</v>
      </c>
      <c r="O300">
        <v>4.0819999999999999</v>
      </c>
      <c r="P300">
        <v>1.1160000000000001</v>
      </c>
      <c r="Q300" t="s">
        <v>1317</v>
      </c>
      <c r="S300">
        <v>0</v>
      </c>
      <c r="T300">
        <v>12050</v>
      </c>
      <c r="U300">
        <v>6656</v>
      </c>
      <c r="V300">
        <v>76</v>
      </c>
      <c r="W300">
        <v>6656</v>
      </c>
      <c r="X300">
        <v>1</v>
      </c>
      <c r="Y300">
        <v>1.22899684062117</v>
      </c>
      <c r="Z300">
        <v>13.07</v>
      </c>
      <c r="AA300">
        <v>922</v>
      </c>
      <c r="AB300" t="s">
        <v>94</v>
      </c>
      <c r="AC300">
        <v>3.615234375</v>
      </c>
      <c r="AD300" t="s">
        <v>98</v>
      </c>
      <c r="AE300">
        <v>4</v>
      </c>
      <c r="AF300">
        <v>13.0703125</v>
      </c>
      <c r="AG300">
        <v>7.421875</v>
      </c>
      <c r="AH300">
        <f t="shared" si="17"/>
        <v>5.6484375</v>
      </c>
      <c r="AI300">
        <f t="shared" si="18"/>
        <v>1.7610526315789474</v>
      </c>
      <c r="AJ300">
        <f t="shared" si="19"/>
        <v>0.306608986070316</v>
      </c>
      <c r="AK300">
        <f t="shared" si="20"/>
        <v>42.628602206076657</v>
      </c>
    </row>
    <row r="301" spans="1:37" x14ac:dyDescent="0.3">
      <c r="A301">
        <v>299</v>
      </c>
      <c r="B301">
        <v>600</v>
      </c>
      <c r="C301" t="s">
        <v>91</v>
      </c>
      <c r="D301">
        <v>3.51684951035343E-2</v>
      </c>
      <c r="E301">
        <v>6656</v>
      </c>
      <c r="F301">
        <v>17920</v>
      </c>
      <c r="G301">
        <v>2.6923076923076898</v>
      </c>
      <c r="H301">
        <v>6.0484310808890296</v>
      </c>
      <c r="I301">
        <v>14.3768371590663</v>
      </c>
      <c r="J301">
        <v>-1.19664786149059</v>
      </c>
      <c r="K301" t="b">
        <v>1</v>
      </c>
      <c r="L301">
        <v>238.1</v>
      </c>
      <c r="M301" t="s">
        <v>92</v>
      </c>
      <c r="N301">
        <v>14.3760384388149</v>
      </c>
      <c r="O301">
        <v>4.5739999999999998</v>
      </c>
      <c r="P301">
        <v>2.3769999999999998</v>
      </c>
      <c r="Q301" t="s">
        <v>1318</v>
      </c>
      <c r="S301">
        <v>0</v>
      </c>
      <c r="T301">
        <v>37440</v>
      </c>
      <c r="U301">
        <v>6656</v>
      </c>
      <c r="V301">
        <v>107</v>
      </c>
      <c r="W301">
        <v>6656</v>
      </c>
      <c r="X301">
        <v>1</v>
      </c>
      <c r="Y301">
        <v>0.48805025383276601</v>
      </c>
      <c r="Z301">
        <v>238.1</v>
      </c>
      <c r="AA301">
        <v>157.19999999999999</v>
      </c>
      <c r="AB301" t="s">
        <v>94</v>
      </c>
      <c r="AC301">
        <v>15.4296875</v>
      </c>
      <c r="AD301" t="s">
        <v>98</v>
      </c>
      <c r="AE301">
        <v>0</v>
      </c>
      <c r="AF301">
        <v>238.125</v>
      </c>
      <c r="AG301">
        <v>20.078125</v>
      </c>
      <c r="AH301">
        <f t="shared" si="17"/>
        <v>218.046875</v>
      </c>
      <c r="AI301">
        <f t="shared" si="18"/>
        <v>11.859922178988327</v>
      </c>
      <c r="AJ301">
        <f t="shared" si="19"/>
        <v>0.30220555075568578</v>
      </c>
      <c r="AK301">
        <f t="shared" si="20"/>
        <v>787.95706897028208</v>
      </c>
    </row>
    <row r="302" spans="1:37" x14ac:dyDescent="0.3">
      <c r="A302">
        <v>300</v>
      </c>
      <c r="B302">
        <v>601</v>
      </c>
      <c r="C302" t="s">
        <v>91</v>
      </c>
      <c r="D302">
        <v>4.4534919898372299E-2</v>
      </c>
      <c r="E302">
        <v>6656</v>
      </c>
      <c r="F302">
        <v>17920</v>
      </c>
      <c r="G302">
        <v>2.6923076923076898</v>
      </c>
      <c r="H302">
        <v>10.2417189709235</v>
      </c>
      <c r="I302">
        <v>15.412586849798</v>
      </c>
      <c r="J302">
        <v>-1.20146981392105</v>
      </c>
      <c r="K302" t="b">
        <v>1</v>
      </c>
      <c r="L302">
        <v>32</v>
      </c>
      <c r="M302" t="s">
        <v>92</v>
      </c>
      <c r="N302">
        <v>15.512058996919601</v>
      </c>
      <c r="O302">
        <v>4.508</v>
      </c>
      <c r="P302">
        <v>1.5049999999999999</v>
      </c>
      <c r="Q302" t="s">
        <v>1319</v>
      </c>
      <c r="S302">
        <v>0</v>
      </c>
      <c r="T302">
        <v>32180</v>
      </c>
      <c r="U302">
        <v>6656</v>
      </c>
      <c r="V302">
        <v>147</v>
      </c>
      <c r="W302">
        <v>6656</v>
      </c>
      <c r="X302">
        <v>1</v>
      </c>
      <c r="Y302">
        <v>0.76224413366251398</v>
      </c>
      <c r="Z302">
        <v>32</v>
      </c>
      <c r="AA302">
        <v>1005.5</v>
      </c>
      <c r="AB302" t="s">
        <v>94</v>
      </c>
      <c r="AC302">
        <v>5.65625</v>
      </c>
      <c r="AD302" t="s">
        <v>98</v>
      </c>
      <c r="AE302">
        <v>0</v>
      </c>
      <c r="AF302">
        <v>32</v>
      </c>
      <c r="AG302">
        <v>13.5859375</v>
      </c>
      <c r="AH302">
        <f t="shared" si="17"/>
        <v>18.4140625</v>
      </c>
      <c r="AI302">
        <f t="shared" si="18"/>
        <v>2.3553766532489937</v>
      </c>
      <c r="AJ302">
        <f t="shared" si="19"/>
        <v>0.30075183765015856</v>
      </c>
      <c r="AK302">
        <f t="shared" si="20"/>
        <v>106.40001487612898</v>
      </c>
    </row>
    <row r="303" spans="1:37" x14ac:dyDescent="0.3">
      <c r="A303">
        <v>301</v>
      </c>
      <c r="B303">
        <v>602</v>
      </c>
      <c r="C303" t="s">
        <v>91</v>
      </c>
      <c r="D303">
        <v>1.6543264658460601E-2</v>
      </c>
      <c r="E303">
        <v>6656</v>
      </c>
      <c r="F303">
        <v>17920</v>
      </c>
      <c r="G303">
        <v>2.6923076923076898</v>
      </c>
      <c r="H303">
        <v>5.8011100658011703</v>
      </c>
      <c r="I303">
        <v>9.0868950640088695</v>
      </c>
      <c r="J303">
        <v>-1.2006661551826401</v>
      </c>
      <c r="K303" t="b">
        <v>1</v>
      </c>
      <c r="L303">
        <v>36.840000000000003</v>
      </c>
      <c r="M303" t="s">
        <v>92</v>
      </c>
      <c r="N303">
        <v>9.8496890018711696</v>
      </c>
      <c r="O303">
        <v>4.51</v>
      </c>
      <c r="P303">
        <v>1.5660000000000001</v>
      </c>
      <c r="Q303" t="s">
        <v>1320</v>
      </c>
      <c r="R303" t="s">
        <v>1941</v>
      </c>
      <c r="S303">
        <v>0</v>
      </c>
      <c r="T303">
        <v>32530</v>
      </c>
      <c r="U303">
        <v>6656</v>
      </c>
      <c r="V303">
        <v>374</v>
      </c>
      <c r="W303">
        <v>6656</v>
      </c>
      <c r="X303">
        <v>1</v>
      </c>
      <c r="Y303">
        <v>0.24825949133369599</v>
      </c>
      <c r="Z303">
        <v>36.840000000000003</v>
      </c>
      <c r="AA303">
        <v>883</v>
      </c>
      <c r="AB303" t="s">
        <v>94</v>
      </c>
      <c r="AC303">
        <v>6.0703125</v>
      </c>
      <c r="AE303">
        <v>0</v>
      </c>
      <c r="AF303">
        <v>36.84375</v>
      </c>
      <c r="AG303">
        <v>11.6171875</v>
      </c>
      <c r="AH303">
        <f t="shared" si="17"/>
        <v>25.2265625</v>
      </c>
      <c r="AI303">
        <f t="shared" si="18"/>
        <v>3.1714862138533961</v>
      </c>
      <c r="AJ303">
        <f t="shared" si="19"/>
        <v>0.30099363664150097</v>
      </c>
      <c r="AK303">
        <f t="shared" si="20"/>
        <v>122.40707282420996</v>
      </c>
    </row>
    <row r="304" spans="1:37" x14ac:dyDescent="0.3">
      <c r="A304">
        <v>302</v>
      </c>
      <c r="B304">
        <v>608</v>
      </c>
      <c r="C304" t="s">
        <v>91</v>
      </c>
      <c r="D304">
        <v>1.83919695426689E-2</v>
      </c>
      <c r="E304">
        <v>6656</v>
      </c>
      <c r="F304">
        <v>6656</v>
      </c>
      <c r="G304">
        <v>1</v>
      </c>
      <c r="H304">
        <v>2.6480038910916601</v>
      </c>
      <c r="I304">
        <v>6.8941195055179501</v>
      </c>
      <c r="J304">
        <v>-1.1154783289113099</v>
      </c>
      <c r="K304" t="b">
        <v>1</v>
      </c>
      <c r="L304">
        <v>402</v>
      </c>
      <c r="M304" t="s">
        <v>92</v>
      </c>
      <c r="N304">
        <v>6.9421681201678096</v>
      </c>
      <c r="O304">
        <v>4.01</v>
      </c>
      <c r="P304">
        <v>2.6040000000000001</v>
      </c>
      <c r="Q304" t="s">
        <v>1321</v>
      </c>
      <c r="S304">
        <v>0</v>
      </c>
      <c r="T304">
        <v>10264</v>
      </c>
      <c r="U304">
        <v>6656</v>
      </c>
      <c r="V304">
        <v>544</v>
      </c>
      <c r="W304">
        <v>6656</v>
      </c>
      <c r="X304">
        <v>1</v>
      </c>
      <c r="Y304">
        <v>7.0657583907892493E-2</v>
      </c>
      <c r="Z304">
        <v>402</v>
      </c>
      <c r="AA304">
        <v>25.53</v>
      </c>
      <c r="AB304" t="s">
        <v>94</v>
      </c>
      <c r="AC304">
        <v>20.046875</v>
      </c>
      <c r="AE304">
        <v>23</v>
      </c>
      <c r="AF304">
        <v>402</v>
      </c>
      <c r="AG304">
        <v>4.43359375</v>
      </c>
      <c r="AH304">
        <f t="shared" si="17"/>
        <v>397.56640625</v>
      </c>
      <c r="AI304">
        <f t="shared" si="18"/>
        <v>90.671365638766517</v>
      </c>
      <c r="AJ304">
        <f t="shared" si="19"/>
        <v>0.32775846504851985</v>
      </c>
      <c r="AK304">
        <f t="shared" si="20"/>
        <v>1226.5129443429928</v>
      </c>
    </row>
    <row r="305" spans="1:37" x14ac:dyDescent="0.3">
      <c r="A305">
        <v>303</v>
      </c>
      <c r="B305">
        <v>609</v>
      </c>
      <c r="C305" t="s">
        <v>91</v>
      </c>
      <c r="D305">
        <v>1.5809730793452201E-2</v>
      </c>
      <c r="E305">
        <v>6656</v>
      </c>
      <c r="F305">
        <v>6656</v>
      </c>
      <c r="G305">
        <v>1</v>
      </c>
      <c r="H305">
        <v>2.7871698051776002</v>
      </c>
      <c r="I305">
        <v>7.39797610397728</v>
      </c>
      <c r="J305">
        <v>-1.1138710114344901</v>
      </c>
      <c r="K305" t="b">
        <v>1</v>
      </c>
      <c r="L305">
        <v>451</v>
      </c>
      <c r="M305" t="s">
        <v>92</v>
      </c>
      <c r="N305">
        <v>7.4208664458451397</v>
      </c>
      <c r="O305">
        <v>4.008</v>
      </c>
      <c r="P305">
        <v>2.6539999999999999</v>
      </c>
      <c r="Q305" t="s">
        <v>1322</v>
      </c>
      <c r="S305">
        <v>0</v>
      </c>
      <c r="T305">
        <v>10140</v>
      </c>
      <c r="U305">
        <v>6656</v>
      </c>
      <c r="V305">
        <v>434</v>
      </c>
      <c r="W305">
        <v>6656</v>
      </c>
      <c r="X305">
        <v>1</v>
      </c>
      <c r="Y305">
        <v>8.57868958731174E-2</v>
      </c>
      <c r="Z305">
        <v>451</v>
      </c>
      <c r="AA305">
        <v>22.5</v>
      </c>
      <c r="AB305" t="s">
        <v>94</v>
      </c>
      <c r="AC305">
        <v>21.234375</v>
      </c>
      <c r="AE305">
        <v>25</v>
      </c>
      <c r="AF305">
        <v>451</v>
      </c>
      <c r="AG305">
        <v>5.27734375</v>
      </c>
      <c r="AH305">
        <f t="shared" si="17"/>
        <v>445.72265625</v>
      </c>
      <c r="AI305">
        <f t="shared" si="18"/>
        <v>85.459659511472978</v>
      </c>
      <c r="AJ305">
        <f t="shared" si="19"/>
        <v>0.32828570056148715</v>
      </c>
      <c r="AK305">
        <f t="shared" si="20"/>
        <v>1373.8033646565386</v>
      </c>
    </row>
    <row r="306" spans="1:37" x14ac:dyDescent="0.3">
      <c r="A306">
        <v>304</v>
      </c>
      <c r="B306">
        <v>610</v>
      </c>
      <c r="C306" t="s">
        <v>91</v>
      </c>
      <c r="D306">
        <v>3.0761707261623802E-2</v>
      </c>
      <c r="E306">
        <v>6656</v>
      </c>
      <c r="F306">
        <v>6656</v>
      </c>
      <c r="G306">
        <v>1</v>
      </c>
      <c r="H306">
        <v>7.82578005166698</v>
      </c>
      <c r="I306">
        <v>10.8521559310225</v>
      </c>
      <c r="J306">
        <v>-1.1789673692456</v>
      </c>
      <c r="K306" t="b">
        <v>1</v>
      </c>
      <c r="L306">
        <v>24.38</v>
      </c>
      <c r="M306" t="s">
        <v>92</v>
      </c>
      <c r="N306">
        <v>10.9266154298828</v>
      </c>
      <c r="O306">
        <v>4.0979999999999999</v>
      </c>
      <c r="P306">
        <v>1.387</v>
      </c>
      <c r="Q306" t="s">
        <v>1323</v>
      </c>
      <c r="S306">
        <v>0</v>
      </c>
      <c r="T306">
        <v>12504</v>
      </c>
      <c r="U306">
        <v>6656</v>
      </c>
      <c r="V306">
        <v>61</v>
      </c>
      <c r="W306">
        <v>6656</v>
      </c>
      <c r="X306">
        <v>1</v>
      </c>
      <c r="Y306">
        <v>0.873951580923642</v>
      </c>
      <c r="Z306">
        <v>24.38</v>
      </c>
      <c r="AA306">
        <v>513</v>
      </c>
      <c r="AB306" t="s">
        <v>94</v>
      </c>
      <c r="AC306">
        <v>4.9375</v>
      </c>
      <c r="AD306" t="s">
        <v>98</v>
      </c>
      <c r="AE306">
        <v>5</v>
      </c>
      <c r="AF306">
        <v>24.375</v>
      </c>
      <c r="AG306">
        <v>9.1640625</v>
      </c>
      <c r="AH306">
        <f t="shared" si="17"/>
        <v>15.2109375</v>
      </c>
      <c r="AI306">
        <f t="shared" si="18"/>
        <v>2.659846547314578</v>
      </c>
      <c r="AJ306">
        <f t="shared" si="19"/>
        <v>0.30759620796288678</v>
      </c>
      <c r="AK306">
        <f t="shared" si="20"/>
        <v>79.243499656344852</v>
      </c>
    </row>
    <row r="307" spans="1:37" x14ac:dyDescent="0.3">
      <c r="A307">
        <v>305</v>
      </c>
      <c r="B307">
        <v>611</v>
      </c>
      <c r="C307" t="s">
        <v>91</v>
      </c>
      <c r="D307">
        <v>2.1757593082212201E-2</v>
      </c>
      <c r="E307">
        <v>6656</v>
      </c>
      <c r="F307">
        <v>6656</v>
      </c>
      <c r="G307">
        <v>1</v>
      </c>
      <c r="H307">
        <v>7.6292813310282002</v>
      </c>
      <c r="I307">
        <v>9.5067997835859206</v>
      </c>
      <c r="J307">
        <v>-1.18137834546083</v>
      </c>
      <c r="K307" t="b">
        <v>1</v>
      </c>
      <c r="L307">
        <v>17.64</v>
      </c>
      <c r="M307" t="s">
        <v>92</v>
      </c>
      <c r="N307">
        <v>9.8802682909960904</v>
      </c>
      <c r="O307">
        <v>4.09</v>
      </c>
      <c r="P307">
        <v>1.246</v>
      </c>
      <c r="Q307" t="s">
        <v>1324</v>
      </c>
      <c r="S307">
        <v>0</v>
      </c>
      <c r="T307">
        <v>12290</v>
      </c>
      <c r="U307">
        <v>6656</v>
      </c>
      <c r="V307">
        <v>229</v>
      </c>
      <c r="W307">
        <v>6656</v>
      </c>
      <c r="X307">
        <v>1</v>
      </c>
      <c r="Y307">
        <v>0.43807524111931101</v>
      </c>
      <c r="Z307">
        <v>17.64</v>
      </c>
      <c r="AA307">
        <v>696.5</v>
      </c>
      <c r="AB307" t="s">
        <v>94</v>
      </c>
      <c r="AC307">
        <v>4.19921875</v>
      </c>
      <c r="AD307" t="s">
        <v>98</v>
      </c>
      <c r="AE307">
        <v>4</v>
      </c>
      <c r="AF307">
        <v>17.640625</v>
      </c>
      <c r="AG307">
        <v>6.5078125</v>
      </c>
      <c r="AH307">
        <f t="shared" si="17"/>
        <v>11.1328125</v>
      </c>
      <c r="AI307">
        <f t="shared" si="18"/>
        <v>2.7106842737094836</v>
      </c>
      <c r="AJ307">
        <f t="shared" si="19"/>
        <v>0.30685549410214574</v>
      </c>
      <c r="AK307">
        <f t="shared" si="20"/>
        <v>57.488379185180264</v>
      </c>
    </row>
    <row r="308" spans="1:37" x14ac:dyDescent="0.3">
      <c r="A308">
        <v>306</v>
      </c>
      <c r="B308">
        <v>614</v>
      </c>
      <c r="C308" t="s">
        <v>91</v>
      </c>
      <c r="D308">
        <v>2.9475351462273501E-2</v>
      </c>
      <c r="E308">
        <v>6656</v>
      </c>
      <c r="F308">
        <v>17920</v>
      </c>
      <c r="G308">
        <v>2.6923076923076898</v>
      </c>
      <c r="H308">
        <v>5.7670274089862898</v>
      </c>
      <c r="I308">
        <v>13.7304812725669</v>
      </c>
      <c r="J308">
        <v>-1.19664786149059</v>
      </c>
      <c r="K308" t="b">
        <v>1</v>
      </c>
      <c r="L308">
        <v>240.5</v>
      </c>
      <c r="M308" t="s">
        <v>92</v>
      </c>
      <c r="N308">
        <v>13.732124893144499</v>
      </c>
      <c r="O308">
        <v>4.58</v>
      </c>
      <c r="P308">
        <v>2.38</v>
      </c>
      <c r="Q308" t="s">
        <v>1325</v>
      </c>
      <c r="S308">
        <v>0</v>
      </c>
      <c r="T308">
        <v>37730</v>
      </c>
      <c r="U308">
        <v>6656</v>
      </c>
      <c r="V308">
        <v>160</v>
      </c>
      <c r="W308">
        <v>6656</v>
      </c>
      <c r="X308">
        <v>1</v>
      </c>
      <c r="Y308">
        <v>0.37686660702119301</v>
      </c>
      <c r="Z308">
        <v>240.5</v>
      </c>
      <c r="AA308">
        <v>156.9</v>
      </c>
      <c r="AB308" t="s">
        <v>94</v>
      </c>
      <c r="AC308">
        <v>15.5078125</v>
      </c>
      <c r="AE308">
        <v>0</v>
      </c>
      <c r="AF308">
        <v>240.5</v>
      </c>
      <c r="AG308">
        <v>18.03125</v>
      </c>
      <c r="AH308">
        <f t="shared" si="17"/>
        <v>222.46875</v>
      </c>
      <c r="AI308">
        <f t="shared" si="18"/>
        <v>13.337954939341421</v>
      </c>
      <c r="AJ308">
        <f t="shared" si="19"/>
        <v>0.30220555075568578</v>
      </c>
      <c r="AK308">
        <f t="shared" si="20"/>
        <v>795.81595837208545</v>
      </c>
    </row>
    <row r="309" spans="1:37" x14ac:dyDescent="0.3">
      <c r="A309">
        <v>307</v>
      </c>
      <c r="B309">
        <v>615</v>
      </c>
      <c r="C309" t="s">
        <v>91</v>
      </c>
      <c r="D309">
        <v>3.8611021064678598E-2</v>
      </c>
      <c r="E309">
        <v>6656</v>
      </c>
      <c r="F309">
        <v>17920</v>
      </c>
      <c r="G309">
        <v>2.6923076923076898</v>
      </c>
      <c r="H309">
        <v>10.133284336644399</v>
      </c>
      <c r="I309">
        <v>15.872839917946999</v>
      </c>
      <c r="J309">
        <v>-1.20146981392105</v>
      </c>
      <c r="K309" t="b">
        <v>1</v>
      </c>
      <c r="L309">
        <v>36.799999999999997</v>
      </c>
      <c r="M309" t="s">
        <v>92</v>
      </c>
      <c r="N309">
        <v>15.890227320899999</v>
      </c>
      <c r="O309">
        <v>4.51</v>
      </c>
      <c r="P309">
        <v>1.5660000000000001</v>
      </c>
      <c r="Q309" t="s">
        <v>1326</v>
      </c>
      <c r="S309">
        <v>0</v>
      </c>
      <c r="T309">
        <v>32430</v>
      </c>
      <c r="U309">
        <v>6656</v>
      </c>
      <c r="V309">
        <v>154</v>
      </c>
      <c r="W309">
        <v>6656</v>
      </c>
      <c r="X309">
        <v>1</v>
      </c>
      <c r="Y309">
        <v>0.73598102554414302</v>
      </c>
      <c r="Z309">
        <v>36.799999999999997</v>
      </c>
      <c r="AA309">
        <v>881</v>
      </c>
      <c r="AB309" t="s">
        <v>94</v>
      </c>
      <c r="AC309">
        <v>6.06640625</v>
      </c>
      <c r="AD309" t="s">
        <v>98</v>
      </c>
      <c r="AE309">
        <v>0</v>
      </c>
      <c r="AF309">
        <v>36.8125</v>
      </c>
      <c r="AG309">
        <v>13.46875</v>
      </c>
      <c r="AH309">
        <f t="shared" si="17"/>
        <v>23.34375</v>
      </c>
      <c r="AI309">
        <f t="shared" si="18"/>
        <v>2.7331786542923435</v>
      </c>
      <c r="AJ309">
        <f t="shared" si="19"/>
        <v>0.30075183765015856</v>
      </c>
      <c r="AK309">
        <f t="shared" si="20"/>
        <v>122.40157961335932</v>
      </c>
    </row>
    <row r="310" spans="1:37" x14ac:dyDescent="0.3">
      <c r="A310">
        <v>308</v>
      </c>
      <c r="B310">
        <v>616</v>
      </c>
      <c r="C310" t="s">
        <v>91</v>
      </c>
      <c r="D310">
        <v>1.51524164516666E-2</v>
      </c>
      <c r="E310">
        <v>6656</v>
      </c>
      <c r="F310">
        <v>17920</v>
      </c>
      <c r="G310">
        <v>2.6923076923076898</v>
      </c>
      <c r="H310">
        <v>5.5423128565600299</v>
      </c>
      <c r="I310">
        <v>9.0441452962029398</v>
      </c>
      <c r="J310">
        <v>-1.1998624964442299</v>
      </c>
      <c r="K310" t="b">
        <v>1</v>
      </c>
      <c r="L310">
        <v>42.88</v>
      </c>
      <c r="M310" t="s">
        <v>92</v>
      </c>
      <c r="N310">
        <v>9.6161010774172908</v>
      </c>
      <c r="O310">
        <v>4.51</v>
      </c>
      <c r="P310">
        <v>1.6319999999999999</v>
      </c>
      <c r="Q310" t="s">
        <v>1327</v>
      </c>
      <c r="R310" t="s">
        <v>1941</v>
      </c>
      <c r="S310">
        <v>0</v>
      </c>
      <c r="T310">
        <v>32530</v>
      </c>
      <c r="U310">
        <v>6656</v>
      </c>
      <c r="V310">
        <v>397</v>
      </c>
      <c r="W310">
        <v>6656</v>
      </c>
      <c r="X310">
        <v>1</v>
      </c>
      <c r="Y310">
        <v>0.22797214734903101</v>
      </c>
      <c r="Z310">
        <v>42.88</v>
      </c>
      <c r="AA310">
        <v>758.5</v>
      </c>
      <c r="AB310" t="s">
        <v>94</v>
      </c>
      <c r="AC310">
        <v>6.546875</v>
      </c>
      <c r="AE310">
        <v>0</v>
      </c>
      <c r="AF310">
        <v>42.875</v>
      </c>
      <c r="AG310">
        <v>11.484375</v>
      </c>
      <c r="AH310">
        <f t="shared" si="17"/>
        <v>31.390625</v>
      </c>
      <c r="AI310">
        <f t="shared" si="18"/>
        <v>3.7333333333333334</v>
      </c>
      <c r="AJ310">
        <f t="shared" si="19"/>
        <v>0.30123563003482168</v>
      </c>
      <c r="AK310">
        <f t="shared" si="20"/>
        <v>142.33044077502987</v>
      </c>
    </row>
    <row r="311" spans="1:37" x14ac:dyDescent="0.3">
      <c r="A311">
        <v>309</v>
      </c>
      <c r="B311">
        <v>622</v>
      </c>
      <c r="C311" t="s">
        <v>91</v>
      </c>
      <c r="D311">
        <v>1.6841707110518401E-2</v>
      </c>
      <c r="E311">
        <v>6656</v>
      </c>
      <c r="F311">
        <v>6656</v>
      </c>
      <c r="G311">
        <v>1</v>
      </c>
      <c r="H311">
        <v>2.6920698107650902</v>
      </c>
      <c r="I311">
        <v>7.1350365882973197</v>
      </c>
      <c r="J311">
        <v>-1.1082454002656299</v>
      </c>
      <c r="K311" t="b">
        <v>1</v>
      </c>
      <c r="L311">
        <v>447</v>
      </c>
      <c r="M311" t="s">
        <v>92</v>
      </c>
      <c r="N311">
        <v>7.1722352552931197</v>
      </c>
      <c r="O311">
        <v>3.992</v>
      </c>
      <c r="P311">
        <v>2.65</v>
      </c>
      <c r="Q311" t="s">
        <v>1328</v>
      </c>
      <c r="S311">
        <v>0</v>
      </c>
      <c r="T311">
        <v>9830</v>
      </c>
      <c r="U311">
        <v>6656</v>
      </c>
      <c r="V311">
        <v>410</v>
      </c>
      <c r="W311">
        <v>6656</v>
      </c>
      <c r="X311">
        <v>1</v>
      </c>
      <c r="Y311">
        <v>8.3565371584497505E-2</v>
      </c>
      <c r="Z311">
        <v>447</v>
      </c>
      <c r="AA311">
        <v>22</v>
      </c>
      <c r="AB311" t="s">
        <v>94</v>
      </c>
      <c r="AC311">
        <v>21.140625</v>
      </c>
      <c r="AE311">
        <v>31</v>
      </c>
      <c r="AF311">
        <v>447</v>
      </c>
      <c r="AG311">
        <v>5.21484375</v>
      </c>
      <c r="AH311">
        <f t="shared" si="17"/>
        <v>441.78515625</v>
      </c>
      <c r="AI311">
        <f t="shared" si="18"/>
        <v>85.716853932584272</v>
      </c>
      <c r="AJ311">
        <f t="shared" si="19"/>
        <v>0.33013771273102199</v>
      </c>
      <c r="AK311">
        <f t="shared" si="20"/>
        <v>1353.9804232065756</v>
      </c>
    </row>
    <row r="312" spans="1:37" x14ac:dyDescent="0.3">
      <c r="A312">
        <v>310</v>
      </c>
      <c r="B312">
        <v>623</v>
      </c>
      <c r="C312" t="s">
        <v>91</v>
      </c>
      <c r="D312">
        <v>1.57342224236456E-2</v>
      </c>
      <c r="E312">
        <v>6656</v>
      </c>
      <c r="F312">
        <v>6656</v>
      </c>
      <c r="G312">
        <v>1</v>
      </c>
      <c r="H312">
        <v>2.7944991689976701</v>
      </c>
      <c r="I312">
        <v>7.5702545847651797</v>
      </c>
      <c r="J312">
        <v>-1.10422710657359</v>
      </c>
      <c r="K312" t="b">
        <v>1</v>
      </c>
      <c r="L312">
        <v>512.5</v>
      </c>
      <c r="M312" t="s">
        <v>92</v>
      </c>
      <c r="N312">
        <v>7.5906230366959901</v>
      </c>
      <c r="O312">
        <v>3.9860000000000002</v>
      </c>
      <c r="P312">
        <v>2.7090000000000001</v>
      </c>
      <c r="Q312" t="s">
        <v>1329</v>
      </c>
      <c r="S312">
        <v>0</v>
      </c>
      <c r="T312">
        <v>9670</v>
      </c>
      <c r="U312">
        <v>6656</v>
      </c>
      <c r="V312">
        <v>326</v>
      </c>
      <c r="W312">
        <v>6656</v>
      </c>
      <c r="X312">
        <v>1</v>
      </c>
      <c r="Y312">
        <v>9.9388116760354098E-2</v>
      </c>
      <c r="Z312">
        <v>512.5</v>
      </c>
      <c r="AA312">
        <v>18.88</v>
      </c>
      <c r="AB312" t="s">
        <v>94</v>
      </c>
      <c r="AC312">
        <v>22.640625</v>
      </c>
      <c r="AE312">
        <v>33</v>
      </c>
      <c r="AF312">
        <v>512.5</v>
      </c>
      <c r="AG312">
        <v>6.07421875</v>
      </c>
      <c r="AH312">
        <f t="shared" si="17"/>
        <v>506.42578125</v>
      </c>
      <c r="AI312">
        <f t="shared" si="18"/>
        <v>84.372990353697745</v>
      </c>
      <c r="AJ312">
        <f t="shared" si="19"/>
        <v>0.33146697190788271</v>
      </c>
      <c r="AK312">
        <f t="shared" si="20"/>
        <v>1546.1570637041564</v>
      </c>
    </row>
    <row r="313" spans="1:37" x14ac:dyDescent="0.3">
      <c r="A313">
        <v>311</v>
      </c>
      <c r="B313">
        <v>624</v>
      </c>
      <c r="C313" t="s">
        <v>91</v>
      </c>
      <c r="D313">
        <v>3.6104931820259201E-2</v>
      </c>
      <c r="E313">
        <v>6656</v>
      </c>
      <c r="F313">
        <v>6656</v>
      </c>
      <c r="G313">
        <v>1</v>
      </c>
      <c r="H313">
        <v>6.4719554608781102</v>
      </c>
      <c r="I313">
        <v>8.7219712265740093</v>
      </c>
      <c r="J313">
        <v>-1.1797710279840099</v>
      </c>
      <c r="K313" t="b">
        <v>1</v>
      </c>
      <c r="L313">
        <v>22.27</v>
      </c>
      <c r="M313" t="s">
        <v>92</v>
      </c>
      <c r="N313">
        <v>9.2806248929044202</v>
      </c>
      <c r="O313">
        <v>4.0940000000000003</v>
      </c>
      <c r="P313">
        <v>1.3480000000000001</v>
      </c>
      <c r="Q313" t="s">
        <v>1330</v>
      </c>
      <c r="S313">
        <v>0</v>
      </c>
      <c r="T313">
        <v>12460</v>
      </c>
      <c r="U313">
        <v>6656</v>
      </c>
      <c r="V313">
        <v>284</v>
      </c>
      <c r="W313">
        <v>6656</v>
      </c>
      <c r="X313">
        <v>1</v>
      </c>
      <c r="Y313">
        <v>0.324700818771191</v>
      </c>
      <c r="Z313">
        <v>22.27</v>
      </c>
      <c r="AA313">
        <v>560</v>
      </c>
      <c r="AB313" t="s">
        <v>94</v>
      </c>
      <c r="AC313">
        <v>4.71875</v>
      </c>
      <c r="AD313" t="s">
        <v>98</v>
      </c>
      <c r="AE313">
        <v>4</v>
      </c>
      <c r="AF313">
        <v>22.265625</v>
      </c>
      <c r="AG313">
        <v>6.3984375</v>
      </c>
      <c r="AH313">
        <f t="shared" si="17"/>
        <v>15.8671875</v>
      </c>
      <c r="AI313">
        <f t="shared" si="18"/>
        <v>3.4798534798534799</v>
      </c>
      <c r="AJ313">
        <f t="shared" si="19"/>
        <v>0.30734910488902761</v>
      </c>
      <c r="AK313">
        <f t="shared" si="20"/>
        <v>72.444086043586466</v>
      </c>
    </row>
    <row r="314" spans="1:37" x14ac:dyDescent="0.3">
      <c r="A314">
        <v>312</v>
      </c>
      <c r="B314">
        <v>625</v>
      </c>
      <c r="C314" t="s">
        <v>91</v>
      </c>
      <c r="D314">
        <v>3.4002619773442398E-2</v>
      </c>
      <c r="E314">
        <v>6656</v>
      </c>
      <c r="F314">
        <v>6656</v>
      </c>
      <c r="G314">
        <v>1</v>
      </c>
      <c r="H314">
        <v>7.0975373698238</v>
      </c>
      <c r="I314">
        <v>9.3293801755691792</v>
      </c>
      <c r="J314">
        <v>-1.1805746867224201</v>
      </c>
      <c r="K314" t="b">
        <v>1</v>
      </c>
      <c r="L314">
        <v>20.61</v>
      </c>
      <c r="M314" t="s">
        <v>92</v>
      </c>
      <c r="N314">
        <v>9.62404580615204</v>
      </c>
      <c r="O314">
        <v>4.09</v>
      </c>
      <c r="P314">
        <v>1.3140000000000001</v>
      </c>
      <c r="Q314" t="s">
        <v>1331</v>
      </c>
      <c r="S314">
        <v>0</v>
      </c>
      <c r="T314">
        <v>12320</v>
      </c>
      <c r="U314">
        <v>6656</v>
      </c>
      <c r="V314">
        <v>247</v>
      </c>
      <c r="W314">
        <v>6656</v>
      </c>
      <c r="X314">
        <v>1</v>
      </c>
      <c r="Y314">
        <v>0.38797701200942802</v>
      </c>
      <c r="Z314">
        <v>20.61</v>
      </c>
      <c r="AA314">
        <v>598</v>
      </c>
      <c r="AB314" t="s">
        <v>94</v>
      </c>
      <c r="AC314">
        <v>4.5390625</v>
      </c>
      <c r="AD314" t="s">
        <v>98</v>
      </c>
      <c r="AE314">
        <v>3</v>
      </c>
      <c r="AF314">
        <v>20.609375</v>
      </c>
      <c r="AG314">
        <v>6.48828125</v>
      </c>
      <c r="AH314">
        <f t="shared" si="17"/>
        <v>14.12109375</v>
      </c>
      <c r="AI314">
        <f t="shared" si="18"/>
        <v>3.1763997591812161</v>
      </c>
      <c r="AJ314">
        <f t="shared" si="19"/>
        <v>0.30710220032193641</v>
      </c>
      <c r="AK314">
        <f t="shared" si="20"/>
        <v>67.109174009157584</v>
      </c>
    </row>
    <row r="315" spans="1:37" x14ac:dyDescent="0.3">
      <c r="A315">
        <v>313</v>
      </c>
      <c r="B315">
        <v>628</v>
      </c>
      <c r="C315" t="s">
        <v>91</v>
      </c>
      <c r="D315">
        <v>2.7602637781135499E-2</v>
      </c>
      <c r="E315">
        <v>6656</v>
      </c>
      <c r="F315">
        <v>17920</v>
      </c>
      <c r="G315">
        <v>2.6923076923076898</v>
      </c>
      <c r="H315">
        <v>5.8638134876783097</v>
      </c>
      <c r="I315">
        <v>13.869293229645301</v>
      </c>
      <c r="J315">
        <v>-1.1974515202289999</v>
      </c>
      <c r="K315" t="b">
        <v>1</v>
      </c>
      <c r="L315">
        <v>231.6</v>
      </c>
      <c r="M315" t="s">
        <v>92</v>
      </c>
      <c r="N315">
        <v>13.8668117981418</v>
      </c>
      <c r="O315">
        <v>4.5739999999999998</v>
      </c>
      <c r="P315">
        <v>2.3650000000000002</v>
      </c>
      <c r="Q315" t="s">
        <v>1332</v>
      </c>
      <c r="S315">
        <v>0</v>
      </c>
      <c r="T315">
        <v>37470</v>
      </c>
      <c r="U315">
        <v>6656</v>
      </c>
      <c r="V315">
        <v>159</v>
      </c>
      <c r="W315">
        <v>6656</v>
      </c>
      <c r="X315">
        <v>1</v>
      </c>
      <c r="Y315">
        <v>0.38572549990405802</v>
      </c>
      <c r="Z315">
        <v>231.6</v>
      </c>
      <c r="AA315">
        <v>161.80000000000001</v>
      </c>
      <c r="AB315" t="s">
        <v>94</v>
      </c>
      <c r="AC315">
        <v>15.21875</v>
      </c>
      <c r="AE315">
        <v>0</v>
      </c>
      <c r="AF315">
        <v>231.625</v>
      </c>
      <c r="AG315">
        <v>17.640625</v>
      </c>
      <c r="AH315">
        <f t="shared" si="17"/>
        <v>213.984375</v>
      </c>
      <c r="AI315">
        <f t="shared" si="18"/>
        <v>13.130203720106289</v>
      </c>
      <c r="AJ315">
        <f t="shared" si="19"/>
        <v>0.30196277819023837</v>
      </c>
      <c r="AK315">
        <f t="shared" si="20"/>
        <v>767.06474019150414</v>
      </c>
    </row>
    <row r="316" spans="1:37" x14ac:dyDescent="0.3">
      <c r="A316">
        <v>314</v>
      </c>
      <c r="B316">
        <v>629</v>
      </c>
      <c r="C316" t="s">
        <v>91</v>
      </c>
      <c r="D316">
        <v>3.2272194778791098E-2</v>
      </c>
      <c r="E316">
        <v>6656</v>
      </c>
      <c r="F316">
        <v>17920</v>
      </c>
      <c r="G316">
        <v>2.6923076923076898</v>
      </c>
      <c r="H316">
        <v>10.410621319476499</v>
      </c>
      <c r="I316">
        <v>16.449595014563499</v>
      </c>
      <c r="J316">
        <v>-1.2022734726594599</v>
      </c>
      <c r="K316" t="b">
        <v>1</v>
      </c>
      <c r="L316">
        <v>38</v>
      </c>
      <c r="M316" t="s">
        <v>92</v>
      </c>
      <c r="N316">
        <v>16.457692439695101</v>
      </c>
      <c r="O316">
        <v>4.51</v>
      </c>
      <c r="P316">
        <v>1.58</v>
      </c>
      <c r="Q316" t="s">
        <v>1333</v>
      </c>
      <c r="S316">
        <v>0</v>
      </c>
      <c r="T316">
        <v>32380</v>
      </c>
      <c r="U316">
        <v>6656</v>
      </c>
      <c r="V316">
        <v>156</v>
      </c>
      <c r="W316">
        <v>6656</v>
      </c>
      <c r="X316">
        <v>1</v>
      </c>
      <c r="Y316">
        <v>0.75345270902328698</v>
      </c>
      <c r="Z316">
        <v>38</v>
      </c>
      <c r="AA316">
        <v>852</v>
      </c>
      <c r="AB316" t="s">
        <v>94</v>
      </c>
      <c r="AC316">
        <v>6.1640625</v>
      </c>
      <c r="AD316" t="s">
        <v>98</v>
      </c>
      <c r="AE316">
        <v>0</v>
      </c>
      <c r="AF316">
        <v>38</v>
      </c>
      <c r="AG316">
        <v>13.296875</v>
      </c>
      <c r="AH316">
        <f t="shared" si="17"/>
        <v>24.703125</v>
      </c>
      <c r="AI316">
        <f t="shared" si="18"/>
        <v>2.8578143360752057</v>
      </c>
      <c r="AJ316">
        <f t="shared" si="19"/>
        <v>0.30051023290462436</v>
      </c>
      <c r="AK316">
        <f t="shared" si="20"/>
        <v>126.45160077480756</v>
      </c>
    </row>
    <row r="317" spans="1:37" x14ac:dyDescent="0.3">
      <c r="A317">
        <v>315</v>
      </c>
      <c r="B317">
        <v>630</v>
      </c>
      <c r="C317" t="s">
        <v>91</v>
      </c>
      <c r="D317">
        <v>1.6504811085715301E-2</v>
      </c>
      <c r="E317">
        <v>6656</v>
      </c>
      <c r="F317">
        <v>17920</v>
      </c>
      <c r="G317">
        <v>2.6923076923076898</v>
      </c>
      <c r="H317">
        <v>5.2596686780241804</v>
      </c>
      <c r="I317">
        <v>8.6342803200768099</v>
      </c>
      <c r="J317">
        <v>-1.1998624964442299</v>
      </c>
      <c r="K317" t="b">
        <v>1</v>
      </c>
      <c r="L317">
        <v>43.78</v>
      </c>
      <c r="M317" t="s">
        <v>92</v>
      </c>
      <c r="N317">
        <v>9.2989782751299508</v>
      </c>
      <c r="O317">
        <v>4.51</v>
      </c>
      <c r="P317">
        <v>1.6419999999999999</v>
      </c>
      <c r="Q317" t="s">
        <v>1334</v>
      </c>
      <c r="R317" t="s">
        <v>1941</v>
      </c>
      <c r="S317">
        <v>0</v>
      </c>
      <c r="T317">
        <v>32620</v>
      </c>
      <c r="U317">
        <v>6656</v>
      </c>
      <c r="V317">
        <v>452</v>
      </c>
      <c r="W317">
        <v>6656</v>
      </c>
      <c r="X317">
        <v>1</v>
      </c>
      <c r="Y317">
        <v>0.20035796089086599</v>
      </c>
      <c r="Z317">
        <v>43.78</v>
      </c>
      <c r="AA317">
        <v>745</v>
      </c>
      <c r="AB317" t="s">
        <v>94</v>
      </c>
      <c r="AC317">
        <v>6.6171875</v>
      </c>
      <c r="AE317">
        <v>0</v>
      </c>
      <c r="AF317">
        <v>43.78125</v>
      </c>
      <c r="AG317">
        <v>11.1796875</v>
      </c>
      <c r="AH317">
        <f t="shared" si="17"/>
        <v>32.6015625</v>
      </c>
      <c r="AI317">
        <f t="shared" si="18"/>
        <v>3.9161425576519915</v>
      </c>
      <c r="AJ317">
        <f t="shared" si="19"/>
        <v>0.30123563003482168</v>
      </c>
      <c r="AK317">
        <f t="shared" si="20"/>
        <v>145.33888303630968</v>
      </c>
    </row>
    <row r="318" spans="1:37" x14ac:dyDescent="0.3">
      <c r="A318">
        <v>316</v>
      </c>
      <c r="B318">
        <v>636</v>
      </c>
      <c r="C318" t="s">
        <v>91</v>
      </c>
      <c r="D318">
        <v>1.6657135683247601E-2</v>
      </c>
      <c r="E318">
        <v>6656</v>
      </c>
      <c r="F318">
        <v>6656</v>
      </c>
      <c r="G318">
        <v>1</v>
      </c>
      <c r="H318">
        <v>2.6023444389182</v>
      </c>
      <c r="I318">
        <v>6.8159060402135099</v>
      </c>
      <c r="J318">
        <v>-1.10904905900404</v>
      </c>
      <c r="K318" t="b">
        <v>1</v>
      </c>
      <c r="L318">
        <v>416.5</v>
      </c>
      <c r="M318" t="s">
        <v>92</v>
      </c>
      <c r="N318">
        <v>6.8698420414629702</v>
      </c>
      <c r="O318">
        <v>3.9940000000000002</v>
      </c>
      <c r="P318">
        <v>2.62</v>
      </c>
      <c r="Q318" t="s">
        <v>1335</v>
      </c>
      <c r="S318">
        <v>0</v>
      </c>
      <c r="T318">
        <v>9890</v>
      </c>
      <c r="U318">
        <v>6656</v>
      </c>
      <c r="V318">
        <v>531</v>
      </c>
      <c r="W318">
        <v>6656</v>
      </c>
      <c r="X318">
        <v>1</v>
      </c>
      <c r="Y318">
        <v>6.9535825839646903E-2</v>
      </c>
      <c r="Z318">
        <v>416.5</v>
      </c>
      <c r="AA318">
        <v>23.73</v>
      </c>
      <c r="AB318" t="s">
        <v>94</v>
      </c>
      <c r="AC318">
        <v>20.40625</v>
      </c>
      <c r="AE318">
        <v>30</v>
      </c>
      <c r="AF318">
        <v>416.5</v>
      </c>
      <c r="AG318">
        <v>4.3203125</v>
      </c>
      <c r="AH318">
        <f t="shared" si="17"/>
        <v>412.1796875</v>
      </c>
      <c r="AI318">
        <f t="shared" si="18"/>
        <v>96.405063291139243</v>
      </c>
      <c r="AJ318">
        <f t="shared" si="19"/>
        <v>0.32987250125734041</v>
      </c>
      <c r="AK318">
        <f t="shared" si="20"/>
        <v>1262.6090335280167</v>
      </c>
    </row>
    <row r="319" spans="1:37" x14ac:dyDescent="0.3">
      <c r="A319">
        <v>317</v>
      </c>
      <c r="B319">
        <v>637</v>
      </c>
      <c r="C319" t="s">
        <v>91</v>
      </c>
      <c r="D319">
        <v>1.8562539528342598E-2</v>
      </c>
      <c r="E319">
        <v>6656</v>
      </c>
      <c r="F319">
        <v>6656</v>
      </c>
      <c r="G319">
        <v>1</v>
      </c>
      <c r="H319">
        <v>2.6345868620025699</v>
      </c>
      <c r="I319">
        <v>7.1267632888155701</v>
      </c>
      <c r="J319">
        <v>-1.1010124716199601</v>
      </c>
      <c r="K319" t="b">
        <v>1</v>
      </c>
      <c r="L319">
        <v>506.2</v>
      </c>
      <c r="M319" t="s">
        <v>92</v>
      </c>
      <c r="N319">
        <v>7.1563439927533397</v>
      </c>
      <c r="O319">
        <v>3.99</v>
      </c>
      <c r="P319">
        <v>2.7050000000000001</v>
      </c>
      <c r="Q319" t="s">
        <v>1336</v>
      </c>
      <c r="S319">
        <v>0</v>
      </c>
      <c r="T319">
        <v>9770</v>
      </c>
      <c r="U319">
        <v>6656</v>
      </c>
      <c r="V319">
        <v>447</v>
      </c>
      <c r="W319">
        <v>6656</v>
      </c>
      <c r="X319">
        <v>1</v>
      </c>
      <c r="Y319">
        <v>7.7313305612157296E-2</v>
      </c>
      <c r="Z319">
        <v>506.2</v>
      </c>
      <c r="AA319">
        <v>19.3</v>
      </c>
      <c r="AB319" t="s">
        <v>94</v>
      </c>
      <c r="AC319">
        <v>22.5</v>
      </c>
      <c r="AE319">
        <v>31</v>
      </c>
      <c r="AF319">
        <v>506.25</v>
      </c>
      <c r="AG319">
        <v>4.86328125</v>
      </c>
      <c r="AH319">
        <f t="shared" si="17"/>
        <v>501.38671875</v>
      </c>
      <c r="AI319">
        <f t="shared" si="18"/>
        <v>104.09638554216868</v>
      </c>
      <c r="AJ319">
        <f t="shared" si="19"/>
        <v>0.33253423172803531</v>
      </c>
      <c r="AK319">
        <f t="shared" si="20"/>
        <v>1522.3996560271094</v>
      </c>
    </row>
    <row r="320" spans="1:37" x14ac:dyDescent="0.3">
      <c r="A320">
        <v>318</v>
      </c>
      <c r="B320">
        <v>638</v>
      </c>
      <c r="C320" t="s">
        <v>91</v>
      </c>
      <c r="D320">
        <v>2.3032396850207901E-2</v>
      </c>
      <c r="E320">
        <v>6656</v>
      </c>
      <c r="F320">
        <v>6656</v>
      </c>
      <c r="G320">
        <v>1</v>
      </c>
      <c r="H320">
        <v>5.8071596023922796</v>
      </c>
      <c r="I320">
        <v>8.7277525664860605</v>
      </c>
      <c r="J320">
        <v>-1.1773600517687799</v>
      </c>
      <c r="K320" t="b">
        <v>1</v>
      </c>
      <c r="L320">
        <v>31.86</v>
      </c>
      <c r="M320" t="s">
        <v>92</v>
      </c>
      <c r="N320">
        <v>8.9013197930126697</v>
      </c>
      <c r="O320">
        <v>4.0940000000000003</v>
      </c>
      <c r="P320">
        <v>1.5029999999999999</v>
      </c>
      <c r="Q320" t="s">
        <v>1337</v>
      </c>
      <c r="S320">
        <v>0</v>
      </c>
      <c r="T320">
        <v>12424</v>
      </c>
      <c r="U320">
        <v>6656</v>
      </c>
      <c r="V320">
        <v>108</v>
      </c>
      <c r="W320">
        <v>6656</v>
      </c>
      <c r="X320">
        <v>1</v>
      </c>
      <c r="Y320">
        <v>0.46256914841311297</v>
      </c>
      <c r="Z320">
        <v>31.86</v>
      </c>
      <c r="AA320">
        <v>390</v>
      </c>
      <c r="AB320" t="s">
        <v>94</v>
      </c>
      <c r="AC320">
        <v>5.64453125</v>
      </c>
      <c r="AE320">
        <v>5</v>
      </c>
      <c r="AF320">
        <v>31.859375</v>
      </c>
      <c r="AG320">
        <v>8.4921875</v>
      </c>
      <c r="AH320">
        <f t="shared" si="17"/>
        <v>23.3671875</v>
      </c>
      <c r="AI320">
        <f t="shared" si="18"/>
        <v>3.7516099356025761</v>
      </c>
      <c r="AJ320">
        <f t="shared" si="19"/>
        <v>0.30809101026942098</v>
      </c>
      <c r="AK320">
        <f t="shared" si="20"/>
        <v>103.40897312173909</v>
      </c>
    </row>
    <row r="321" spans="1:37" x14ac:dyDescent="0.3">
      <c r="A321">
        <v>319</v>
      </c>
      <c r="B321">
        <v>639</v>
      </c>
      <c r="C321" t="s">
        <v>91</v>
      </c>
      <c r="D321">
        <v>2.6956874706505499E-2</v>
      </c>
      <c r="E321">
        <v>6656</v>
      </c>
      <c r="F321">
        <v>6656</v>
      </c>
      <c r="G321">
        <v>1</v>
      </c>
      <c r="H321">
        <v>6.61570898282186</v>
      </c>
      <c r="I321">
        <v>9.1482850778083602</v>
      </c>
      <c r="J321">
        <v>-1.1805746867224201</v>
      </c>
      <c r="K321" t="b">
        <v>1</v>
      </c>
      <c r="L321">
        <v>24.14</v>
      </c>
      <c r="M321" t="s">
        <v>92</v>
      </c>
      <c r="N321">
        <v>9.3602268949834198</v>
      </c>
      <c r="O321">
        <v>4.0860000000000003</v>
      </c>
      <c r="P321">
        <v>1.383</v>
      </c>
      <c r="Q321" t="s">
        <v>1338</v>
      </c>
      <c r="S321">
        <v>0</v>
      </c>
      <c r="T321">
        <v>12240</v>
      </c>
      <c r="U321">
        <v>6656</v>
      </c>
      <c r="V321">
        <v>281</v>
      </c>
      <c r="W321">
        <v>6656</v>
      </c>
      <c r="X321">
        <v>1</v>
      </c>
      <c r="Y321">
        <v>0.335005111660933</v>
      </c>
      <c r="Z321">
        <v>24.14</v>
      </c>
      <c r="AA321">
        <v>507</v>
      </c>
      <c r="AB321" t="s">
        <v>94</v>
      </c>
      <c r="AC321">
        <v>4.9140625</v>
      </c>
      <c r="AD321" t="s">
        <v>98</v>
      </c>
      <c r="AE321">
        <v>4</v>
      </c>
      <c r="AF321">
        <v>24.140625</v>
      </c>
      <c r="AG321">
        <v>6.2421875</v>
      </c>
      <c r="AH321">
        <f t="shared" si="17"/>
        <v>17.8984375</v>
      </c>
      <c r="AI321">
        <f t="shared" si="18"/>
        <v>3.8673341677096369</v>
      </c>
      <c r="AJ321">
        <f t="shared" si="19"/>
        <v>0.30710220032193641</v>
      </c>
      <c r="AK321">
        <f t="shared" si="20"/>
        <v>78.607789116109529</v>
      </c>
    </row>
    <row r="322" spans="1:37" x14ac:dyDescent="0.3">
      <c r="A322">
        <v>320</v>
      </c>
      <c r="B322">
        <v>642</v>
      </c>
      <c r="C322" t="s">
        <v>91</v>
      </c>
      <c r="D322">
        <v>2.65112257018425E-2</v>
      </c>
      <c r="E322">
        <v>6656</v>
      </c>
      <c r="F322">
        <v>17920</v>
      </c>
      <c r="G322">
        <v>2.6923076923076898</v>
      </c>
      <c r="H322">
        <v>5.8434857381379901</v>
      </c>
      <c r="I322">
        <v>13.8098002795839</v>
      </c>
      <c r="J322">
        <v>-1.1974515202289999</v>
      </c>
      <c r="K322" t="b">
        <v>1</v>
      </c>
      <c r="L322">
        <v>231.1</v>
      </c>
      <c r="M322" t="s">
        <v>92</v>
      </c>
      <c r="N322">
        <v>13.813269088668999</v>
      </c>
      <c r="O322">
        <v>4.5739999999999998</v>
      </c>
      <c r="P322">
        <v>2.363</v>
      </c>
      <c r="Q322" t="s">
        <v>1339</v>
      </c>
      <c r="S322">
        <v>0</v>
      </c>
      <c r="T322">
        <v>37440</v>
      </c>
      <c r="U322">
        <v>6656</v>
      </c>
      <c r="V322">
        <v>201</v>
      </c>
      <c r="W322">
        <v>6656</v>
      </c>
      <c r="X322">
        <v>1</v>
      </c>
      <c r="Y322">
        <v>0.34163314308692799</v>
      </c>
      <c r="Z322">
        <v>231.1</v>
      </c>
      <c r="AA322">
        <v>162</v>
      </c>
      <c r="AB322" t="s">
        <v>94</v>
      </c>
      <c r="AC322">
        <v>15.203125</v>
      </c>
      <c r="AE322">
        <v>0</v>
      </c>
      <c r="AF322">
        <v>231.125</v>
      </c>
      <c r="AG322">
        <v>16.46875</v>
      </c>
      <c r="AH322">
        <f t="shared" si="17"/>
        <v>214.65625</v>
      </c>
      <c r="AI322">
        <f t="shared" si="18"/>
        <v>14.034155597722959</v>
      </c>
      <c r="AJ322">
        <f t="shared" si="19"/>
        <v>0.30196277819023837</v>
      </c>
      <c r="AK322">
        <f t="shared" si="20"/>
        <v>765.4089069692883</v>
      </c>
    </row>
    <row r="323" spans="1:37" x14ac:dyDescent="0.3">
      <c r="A323">
        <v>321</v>
      </c>
      <c r="B323">
        <v>643</v>
      </c>
      <c r="C323" t="s">
        <v>91</v>
      </c>
      <c r="D323">
        <v>4.2361569021329801E-2</v>
      </c>
      <c r="E323">
        <v>6656</v>
      </c>
      <c r="F323">
        <v>17920</v>
      </c>
      <c r="G323">
        <v>2.6923076923076898</v>
      </c>
      <c r="H323">
        <v>10.3647741749239</v>
      </c>
      <c r="I323">
        <v>17.0451950298553</v>
      </c>
      <c r="J323">
        <v>-1.2022734726594599</v>
      </c>
      <c r="K323" t="b">
        <v>1</v>
      </c>
      <c r="L323">
        <v>44.16</v>
      </c>
      <c r="M323" t="s">
        <v>92</v>
      </c>
      <c r="N323">
        <v>17.0519687233238</v>
      </c>
      <c r="O323">
        <v>4.51</v>
      </c>
      <c r="P323">
        <v>1.645</v>
      </c>
      <c r="Q323" t="s">
        <v>1340</v>
      </c>
      <c r="S323">
        <v>0</v>
      </c>
      <c r="T323">
        <v>32480</v>
      </c>
      <c r="U323">
        <v>6656</v>
      </c>
      <c r="V323">
        <v>174</v>
      </c>
      <c r="W323">
        <v>6656</v>
      </c>
      <c r="X323">
        <v>1</v>
      </c>
      <c r="Y323">
        <v>0.70994169805680796</v>
      </c>
      <c r="Z323">
        <v>44.16</v>
      </c>
      <c r="AA323">
        <v>735.5</v>
      </c>
      <c r="AB323" t="s">
        <v>94</v>
      </c>
      <c r="AC323">
        <v>6.64453125</v>
      </c>
      <c r="AD323" t="s">
        <v>98</v>
      </c>
      <c r="AE323">
        <v>0</v>
      </c>
      <c r="AF323">
        <v>44.15625</v>
      </c>
      <c r="AG323">
        <v>13.0546875</v>
      </c>
      <c r="AH323">
        <f t="shared" ref="AH323:AH386" si="21">AF323-AG323</f>
        <v>31.1015625</v>
      </c>
      <c r="AI323">
        <f t="shared" ref="AI323:AI386" si="22">AF323/AG323</f>
        <v>3.3824057450628366</v>
      </c>
      <c r="AJ323">
        <f t="shared" ref="AJ323:AJ386" si="23">EXP(J323)</f>
        <v>0.30051023290462436</v>
      </c>
      <c r="AK323">
        <f t="shared" ref="AK323:AK386" si="24">AF323/AJ323</f>
        <v>146.93759201875255</v>
      </c>
    </row>
    <row r="324" spans="1:37" x14ac:dyDescent="0.3">
      <c r="A324">
        <v>322</v>
      </c>
      <c r="B324">
        <v>644</v>
      </c>
      <c r="C324" t="s">
        <v>91</v>
      </c>
      <c r="D324">
        <v>1.5605978041555999E-2</v>
      </c>
      <c r="E324">
        <v>6656</v>
      </c>
      <c r="F324">
        <v>17920</v>
      </c>
      <c r="G324">
        <v>2.6923076923076898</v>
      </c>
      <c r="H324">
        <v>5.0496305686439902</v>
      </c>
      <c r="I324">
        <v>7.6878652895663899</v>
      </c>
      <c r="J324">
        <v>-1.19905883770582</v>
      </c>
      <c r="K324" t="b">
        <v>1</v>
      </c>
      <c r="L324">
        <v>33.28</v>
      </c>
      <c r="M324" t="s">
        <v>92</v>
      </c>
      <c r="N324">
        <v>9.0017428915538495</v>
      </c>
      <c r="O324">
        <v>4.516</v>
      </c>
      <c r="P324">
        <v>1.522</v>
      </c>
      <c r="Q324" t="s">
        <v>1341</v>
      </c>
      <c r="R324" t="s">
        <v>1941</v>
      </c>
      <c r="S324">
        <v>0</v>
      </c>
      <c r="T324">
        <v>32660</v>
      </c>
      <c r="U324">
        <v>6656</v>
      </c>
      <c r="V324">
        <v>470</v>
      </c>
      <c r="W324">
        <v>6656</v>
      </c>
      <c r="X324">
        <v>1</v>
      </c>
      <c r="Y324">
        <v>0.18679552902809199</v>
      </c>
      <c r="Z324">
        <v>33.28</v>
      </c>
      <c r="AA324">
        <v>981</v>
      </c>
      <c r="AB324" t="s">
        <v>94</v>
      </c>
      <c r="AC324">
        <v>5.76953125</v>
      </c>
      <c r="AE324">
        <v>0</v>
      </c>
      <c r="AF324">
        <v>33.28125</v>
      </c>
      <c r="AG324">
        <v>11.1015625</v>
      </c>
      <c r="AH324">
        <f t="shared" si="21"/>
        <v>22.1796875</v>
      </c>
      <c r="AI324">
        <f t="shared" si="22"/>
        <v>2.9978888106966926</v>
      </c>
      <c r="AJ324">
        <f t="shared" si="23"/>
        <v>0.30147781798641632</v>
      </c>
      <c r="AK324">
        <f t="shared" si="24"/>
        <v>110.39369404451359</v>
      </c>
    </row>
    <row r="325" spans="1:37" x14ac:dyDescent="0.3">
      <c r="A325">
        <v>323</v>
      </c>
      <c r="B325">
        <v>650</v>
      </c>
      <c r="C325" t="s">
        <v>91</v>
      </c>
      <c r="D325">
        <v>1.30870160079735E-2</v>
      </c>
      <c r="E325">
        <v>6656</v>
      </c>
      <c r="F325">
        <v>6656</v>
      </c>
      <c r="G325">
        <v>1</v>
      </c>
      <c r="H325">
        <v>2.6748641255640302</v>
      </c>
      <c r="I325">
        <v>7.1886973374533296</v>
      </c>
      <c r="J325">
        <v>-1.0977978366663199</v>
      </c>
      <c r="K325" t="b">
        <v>1</v>
      </c>
      <c r="L325">
        <v>486</v>
      </c>
      <c r="M325" t="s">
        <v>92</v>
      </c>
      <c r="N325">
        <v>7.2184982357110599</v>
      </c>
      <c r="O325">
        <v>3.9590000000000001</v>
      </c>
      <c r="P325">
        <v>2.6880000000000002</v>
      </c>
      <c r="Q325" t="s">
        <v>1342</v>
      </c>
      <c r="S325">
        <v>0</v>
      </c>
      <c r="T325">
        <v>9100</v>
      </c>
      <c r="U325">
        <v>6656</v>
      </c>
      <c r="V325">
        <v>398</v>
      </c>
      <c r="W325">
        <v>6656</v>
      </c>
      <c r="X325">
        <v>1</v>
      </c>
      <c r="Y325">
        <v>8.3953352672051104E-2</v>
      </c>
      <c r="Z325">
        <v>486</v>
      </c>
      <c r="AA325">
        <v>18.73</v>
      </c>
      <c r="AB325" t="s">
        <v>94</v>
      </c>
      <c r="AC325">
        <v>22.046875</v>
      </c>
      <c r="AE325">
        <v>44</v>
      </c>
      <c r="AF325">
        <v>486</v>
      </c>
      <c r="AG325">
        <v>4.9765625</v>
      </c>
      <c r="AH325">
        <f t="shared" si="21"/>
        <v>481.0234375</v>
      </c>
      <c r="AI325">
        <f t="shared" si="22"/>
        <v>97.657770800627944</v>
      </c>
      <c r="AJ325">
        <f t="shared" si="23"/>
        <v>0.33360492791929391</v>
      </c>
      <c r="AK325">
        <f t="shared" si="24"/>
        <v>1456.8130124192101</v>
      </c>
    </row>
    <row r="326" spans="1:37" x14ac:dyDescent="0.3">
      <c r="A326">
        <v>324</v>
      </c>
      <c r="B326">
        <v>651</v>
      </c>
      <c r="C326" t="s">
        <v>91</v>
      </c>
      <c r="D326">
        <v>1.81953103868773E-2</v>
      </c>
      <c r="E326">
        <v>6656</v>
      </c>
      <c r="F326">
        <v>6656</v>
      </c>
      <c r="G326">
        <v>1</v>
      </c>
      <c r="H326">
        <v>2.6500306273619301</v>
      </c>
      <c r="I326">
        <v>7.3496943180741097</v>
      </c>
      <c r="J326">
        <v>-1.0881539318054201</v>
      </c>
      <c r="K326" t="b">
        <v>1</v>
      </c>
      <c r="L326">
        <v>593.5</v>
      </c>
      <c r="M326" t="s">
        <v>92</v>
      </c>
      <c r="N326">
        <v>7.3676970104980297</v>
      </c>
      <c r="O326">
        <v>3.9510000000000001</v>
      </c>
      <c r="P326">
        <v>2.7730000000000001</v>
      </c>
      <c r="Q326" t="s">
        <v>1343</v>
      </c>
      <c r="S326">
        <v>0</v>
      </c>
      <c r="T326">
        <v>8936</v>
      </c>
      <c r="U326">
        <v>6656</v>
      </c>
      <c r="V326">
        <v>389</v>
      </c>
      <c r="W326">
        <v>6656</v>
      </c>
      <c r="X326">
        <v>1</v>
      </c>
      <c r="Y326">
        <v>8.3659873751852395E-2</v>
      </c>
      <c r="Z326">
        <v>593.5</v>
      </c>
      <c r="AA326">
        <v>15.055</v>
      </c>
      <c r="AB326" t="s">
        <v>94</v>
      </c>
      <c r="AC326">
        <v>24.359375</v>
      </c>
      <c r="AE326">
        <v>49</v>
      </c>
      <c r="AF326">
        <v>593.5</v>
      </c>
      <c r="AG326">
        <v>5.046875</v>
      </c>
      <c r="AH326">
        <f t="shared" si="21"/>
        <v>588.453125</v>
      </c>
      <c r="AI326">
        <f t="shared" si="22"/>
        <v>117.59752321981424</v>
      </c>
      <c r="AJ326">
        <f t="shared" si="23"/>
        <v>0.33683774554245205</v>
      </c>
      <c r="AK326">
        <f t="shared" si="24"/>
        <v>1761.9759301149952</v>
      </c>
    </row>
    <row r="327" spans="1:37" x14ac:dyDescent="0.3">
      <c r="A327">
        <v>325</v>
      </c>
      <c r="B327">
        <v>652</v>
      </c>
      <c r="C327" t="s">
        <v>91</v>
      </c>
      <c r="D327">
        <v>1.27708216433475E-2</v>
      </c>
      <c r="E327">
        <v>6656</v>
      </c>
      <c r="F327">
        <v>6656</v>
      </c>
      <c r="G327">
        <v>1</v>
      </c>
      <c r="H327">
        <v>5.5178012244314996</v>
      </c>
      <c r="I327">
        <v>7.8294581827138403</v>
      </c>
      <c r="J327">
        <v>-1.17816371050719</v>
      </c>
      <c r="K327" t="b">
        <v>1</v>
      </c>
      <c r="L327">
        <v>26.27</v>
      </c>
      <c r="M327" t="s">
        <v>92</v>
      </c>
      <c r="N327">
        <v>8.1669791306746902</v>
      </c>
      <c r="O327">
        <v>4.07</v>
      </c>
      <c r="P327">
        <v>1.419</v>
      </c>
      <c r="Q327" t="s">
        <v>1344</v>
      </c>
      <c r="S327">
        <v>0</v>
      </c>
      <c r="T327">
        <v>11730</v>
      </c>
      <c r="U327">
        <v>6656</v>
      </c>
      <c r="V327">
        <v>279</v>
      </c>
      <c r="W327">
        <v>6656</v>
      </c>
      <c r="X327">
        <v>1</v>
      </c>
      <c r="Y327">
        <v>0.270473684470318</v>
      </c>
      <c r="Z327">
        <v>26.27</v>
      </c>
      <c r="AA327">
        <v>446.5</v>
      </c>
      <c r="AB327" t="s">
        <v>94</v>
      </c>
      <c r="AC327">
        <v>5.125</v>
      </c>
      <c r="AE327">
        <v>5</v>
      </c>
      <c r="AF327">
        <v>26.265625</v>
      </c>
      <c r="AG327">
        <v>6.10546875</v>
      </c>
      <c r="AH327">
        <f t="shared" si="21"/>
        <v>20.16015625</v>
      </c>
      <c r="AI327">
        <f t="shared" si="22"/>
        <v>4.301983365323097</v>
      </c>
      <c r="AJ327">
        <f t="shared" si="23"/>
        <v>0.30784350970310986</v>
      </c>
      <c r="AK327">
        <f t="shared" si="24"/>
        <v>85.321353779168732</v>
      </c>
    </row>
    <row r="328" spans="1:37" x14ac:dyDescent="0.3">
      <c r="A328">
        <v>326</v>
      </c>
      <c r="B328">
        <v>653</v>
      </c>
      <c r="C328" t="s">
        <v>91</v>
      </c>
      <c r="D328">
        <v>2.8534980389057201E-2</v>
      </c>
      <c r="E328">
        <v>6656</v>
      </c>
      <c r="F328">
        <v>6656</v>
      </c>
      <c r="G328">
        <v>1</v>
      </c>
      <c r="H328">
        <v>6.3897781211020304</v>
      </c>
      <c r="I328">
        <v>11.3131520835527</v>
      </c>
      <c r="J328">
        <v>-1.1773600517687799</v>
      </c>
      <c r="K328" t="b">
        <v>1</v>
      </c>
      <c r="L328">
        <v>58.9</v>
      </c>
      <c r="M328" t="s">
        <v>92</v>
      </c>
      <c r="N328">
        <v>11.3118645455326</v>
      </c>
      <c r="O328">
        <v>4.0659999999999998</v>
      </c>
      <c r="P328">
        <v>1.7705</v>
      </c>
      <c r="Q328" t="s">
        <v>1345</v>
      </c>
      <c r="S328">
        <v>0</v>
      </c>
      <c r="T328">
        <v>11630</v>
      </c>
      <c r="U328">
        <v>6656</v>
      </c>
      <c r="V328">
        <v>235</v>
      </c>
      <c r="W328">
        <v>6656</v>
      </c>
      <c r="X328">
        <v>1</v>
      </c>
      <c r="Y328">
        <v>0.35159035759240898</v>
      </c>
      <c r="Z328">
        <v>58.9</v>
      </c>
      <c r="AA328">
        <v>197.5</v>
      </c>
      <c r="AB328" t="s">
        <v>94</v>
      </c>
      <c r="AC328">
        <v>7.67578125</v>
      </c>
      <c r="AD328" t="s">
        <v>98</v>
      </c>
      <c r="AE328">
        <v>5</v>
      </c>
      <c r="AF328">
        <v>58.90625</v>
      </c>
      <c r="AG328">
        <v>6.3671875</v>
      </c>
      <c r="AH328">
        <f t="shared" si="21"/>
        <v>52.5390625</v>
      </c>
      <c r="AI328">
        <f t="shared" si="22"/>
        <v>9.2515337423312882</v>
      </c>
      <c r="AJ328">
        <f t="shared" si="23"/>
        <v>0.30809101026942098</v>
      </c>
      <c r="AK328">
        <f t="shared" si="24"/>
        <v>191.19756187785993</v>
      </c>
    </row>
    <row r="329" spans="1:37" x14ac:dyDescent="0.3">
      <c r="A329">
        <v>327</v>
      </c>
      <c r="B329">
        <v>656</v>
      </c>
      <c r="C329" t="s">
        <v>91</v>
      </c>
      <c r="D329">
        <v>2.9925249163597799E-2</v>
      </c>
      <c r="E329">
        <v>6656</v>
      </c>
      <c r="F329">
        <v>17920</v>
      </c>
      <c r="G329">
        <v>2.6923076923076898</v>
      </c>
      <c r="H329">
        <v>5.9476172365710402</v>
      </c>
      <c r="I329">
        <v>14.021042977619601</v>
      </c>
      <c r="J329">
        <v>-1.1982551789674101</v>
      </c>
      <c r="K329" t="b">
        <v>1</v>
      </c>
      <c r="L329">
        <v>227.4</v>
      </c>
      <c r="M329" t="s">
        <v>92</v>
      </c>
      <c r="N329">
        <v>14.017143266901</v>
      </c>
      <c r="O329">
        <v>4.57</v>
      </c>
      <c r="P329">
        <v>2.3570000000000002</v>
      </c>
      <c r="Q329" t="s">
        <v>1346</v>
      </c>
      <c r="S329">
        <v>0</v>
      </c>
      <c r="T329">
        <v>37220</v>
      </c>
      <c r="U329">
        <v>6656</v>
      </c>
      <c r="V329">
        <v>223</v>
      </c>
      <c r="W329">
        <v>6656</v>
      </c>
      <c r="X329">
        <v>1</v>
      </c>
      <c r="Y329">
        <v>0.33131695579922599</v>
      </c>
      <c r="Z329">
        <v>227.4</v>
      </c>
      <c r="AA329">
        <v>163.6</v>
      </c>
      <c r="AB329" t="s">
        <v>94</v>
      </c>
      <c r="AC329">
        <v>15.078125</v>
      </c>
      <c r="AE329">
        <v>0</v>
      </c>
      <c r="AF329">
        <v>227.375</v>
      </c>
      <c r="AG329">
        <v>15.703125</v>
      </c>
      <c r="AH329">
        <f t="shared" si="21"/>
        <v>211.671875</v>
      </c>
      <c r="AI329">
        <f t="shared" si="22"/>
        <v>14.479601990049751</v>
      </c>
      <c r="AJ329">
        <f t="shared" si="23"/>
        <v>0.30172020065270616</v>
      </c>
      <c r="AK329">
        <f t="shared" si="24"/>
        <v>753.5955481539637</v>
      </c>
    </row>
    <row r="330" spans="1:37" x14ac:dyDescent="0.3">
      <c r="A330">
        <v>328</v>
      </c>
      <c r="B330">
        <v>657</v>
      </c>
      <c r="C330" t="s">
        <v>91</v>
      </c>
      <c r="D330">
        <v>4.5007476223881099E-2</v>
      </c>
      <c r="E330">
        <v>6656</v>
      </c>
      <c r="F330">
        <v>17920</v>
      </c>
      <c r="G330">
        <v>2.6923076923076898</v>
      </c>
      <c r="H330">
        <v>10.4400915248263</v>
      </c>
      <c r="I330">
        <v>17.311792391753102</v>
      </c>
      <c r="J330">
        <v>-1.2022734726594599</v>
      </c>
      <c r="K330" t="b">
        <v>1</v>
      </c>
      <c r="L330">
        <v>45.56</v>
      </c>
      <c r="M330" t="s">
        <v>92</v>
      </c>
      <c r="N330">
        <v>17.317352661984501</v>
      </c>
      <c r="O330">
        <v>4.51</v>
      </c>
      <c r="P330">
        <v>1.6579999999999999</v>
      </c>
      <c r="Q330" t="s">
        <v>1347</v>
      </c>
      <c r="S330">
        <v>0</v>
      </c>
      <c r="T330">
        <v>32350</v>
      </c>
      <c r="U330">
        <v>6656</v>
      </c>
      <c r="V330">
        <v>186</v>
      </c>
      <c r="W330">
        <v>6656</v>
      </c>
      <c r="X330">
        <v>1</v>
      </c>
      <c r="Y330">
        <v>0.69218109382665904</v>
      </c>
      <c r="Z330">
        <v>45.56</v>
      </c>
      <c r="AA330">
        <v>710</v>
      </c>
      <c r="AB330" t="s">
        <v>94</v>
      </c>
      <c r="AC330">
        <v>6.75</v>
      </c>
      <c r="AD330" t="s">
        <v>98</v>
      </c>
      <c r="AE330">
        <v>0</v>
      </c>
      <c r="AF330">
        <v>45.5625</v>
      </c>
      <c r="AG330">
        <v>12.75</v>
      </c>
      <c r="AH330">
        <f t="shared" si="21"/>
        <v>32.8125</v>
      </c>
      <c r="AI330">
        <f t="shared" si="22"/>
        <v>3.5735294117647061</v>
      </c>
      <c r="AJ330">
        <f t="shared" si="23"/>
        <v>0.30051023290462436</v>
      </c>
      <c r="AK330">
        <f t="shared" si="24"/>
        <v>151.61713316584658</v>
      </c>
    </row>
    <row r="331" spans="1:37" x14ac:dyDescent="0.3">
      <c r="A331">
        <v>329</v>
      </c>
      <c r="B331">
        <v>658</v>
      </c>
      <c r="C331" t="s">
        <v>91</v>
      </c>
      <c r="D331">
        <v>1.37729824335612E-2</v>
      </c>
      <c r="E331">
        <v>6656</v>
      </c>
      <c r="F331">
        <v>17920</v>
      </c>
      <c r="G331">
        <v>2.6923076923076898</v>
      </c>
      <c r="H331">
        <v>4.7732950994042298</v>
      </c>
      <c r="I331">
        <v>7.5608248547203702</v>
      </c>
      <c r="J331">
        <v>-1.19905883770582</v>
      </c>
      <c r="K331" t="b">
        <v>1</v>
      </c>
      <c r="L331">
        <v>38.340000000000003</v>
      </c>
      <c r="M331" t="s">
        <v>92</v>
      </c>
      <c r="N331">
        <v>8.7368313641605102</v>
      </c>
      <c r="O331">
        <v>4.516</v>
      </c>
      <c r="P331">
        <v>1.5840000000000001</v>
      </c>
      <c r="Q331" t="s">
        <v>1348</v>
      </c>
      <c r="R331" t="s">
        <v>1941</v>
      </c>
      <c r="S331">
        <v>0</v>
      </c>
      <c r="T331">
        <v>32720</v>
      </c>
      <c r="U331">
        <v>6656</v>
      </c>
      <c r="V331">
        <v>525</v>
      </c>
      <c r="W331">
        <v>6656</v>
      </c>
      <c r="X331">
        <v>1</v>
      </c>
      <c r="Y331">
        <v>0.16468009916595999</v>
      </c>
      <c r="Z331">
        <v>38.340000000000003</v>
      </c>
      <c r="AA331">
        <v>853.5</v>
      </c>
      <c r="AB331" t="s">
        <v>94</v>
      </c>
      <c r="AC331">
        <v>6.19140625</v>
      </c>
      <c r="AE331">
        <v>0</v>
      </c>
      <c r="AF331">
        <v>38.34375</v>
      </c>
      <c r="AG331">
        <v>10.78125</v>
      </c>
      <c r="AH331">
        <f t="shared" si="21"/>
        <v>27.5625</v>
      </c>
      <c r="AI331">
        <f t="shared" si="22"/>
        <v>3.5565217391304347</v>
      </c>
      <c r="AJ331">
        <f t="shared" si="23"/>
        <v>0.30147781798641632</v>
      </c>
      <c r="AK331">
        <f t="shared" si="24"/>
        <v>127.18597426536918</v>
      </c>
    </row>
    <row r="332" spans="1:37" x14ac:dyDescent="0.3">
      <c r="A332">
        <v>330</v>
      </c>
      <c r="B332">
        <v>664</v>
      </c>
      <c r="C332" t="s">
        <v>91</v>
      </c>
      <c r="D332">
        <v>1.35600955690242E-2</v>
      </c>
      <c r="E332">
        <v>6656</v>
      </c>
      <c r="F332">
        <v>6656</v>
      </c>
      <c r="G332">
        <v>1</v>
      </c>
      <c r="H332">
        <v>2.61023057674059</v>
      </c>
      <c r="I332">
        <v>6.9691117156335602</v>
      </c>
      <c r="J332">
        <v>-1.09940515414314</v>
      </c>
      <c r="K332" t="b">
        <v>1</v>
      </c>
      <c r="L332">
        <v>467</v>
      </c>
      <c r="M332" t="s">
        <v>92</v>
      </c>
      <c r="N332">
        <v>7.0075428210438702</v>
      </c>
      <c r="O332">
        <v>3.96</v>
      </c>
      <c r="P332">
        <v>2.67</v>
      </c>
      <c r="Q332" t="s">
        <v>1349</v>
      </c>
      <c r="S332">
        <v>0</v>
      </c>
      <c r="T332">
        <v>9160</v>
      </c>
      <c r="U332">
        <v>6656</v>
      </c>
      <c r="V332">
        <v>448</v>
      </c>
      <c r="W332">
        <v>6656</v>
      </c>
      <c r="X332">
        <v>1</v>
      </c>
      <c r="Y332">
        <v>7.6076243920137607E-2</v>
      </c>
      <c r="Z332">
        <v>467</v>
      </c>
      <c r="AA332">
        <v>19.61</v>
      </c>
      <c r="AB332" t="s">
        <v>94</v>
      </c>
      <c r="AC332">
        <v>21.609375</v>
      </c>
      <c r="AE332">
        <v>39</v>
      </c>
      <c r="AF332">
        <v>467</v>
      </c>
      <c r="AG332">
        <v>4.5390625</v>
      </c>
      <c r="AH332">
        <f t="shared" si="21"/>
        <v>462.4609375</v>
      </c>
      <c r="AI332">
        <f t="shared" si="22"/>
        <v>102.88468158347676</v>
      </c>
      <c r="AJ332">
        <f t="shared" si="23"/>
        <v>0.33306914958658212</v>
      </c>
      <c r="AK332">
        <f t="shared" si="24"/>
        <v>1402.1112450062033</v>
      </c>
    </row>
    <row r="333" spans="1:37" x14ac:dyDescent="0.3">
      <c r="A333">
        <v>331</v>
      </c>
      <c r="B333">
        <v>665</v>
      </c>
      <c r="C333" t="s">
        <v>91</v>
      </c>
      <c r="D333">
        <v>1.7139911218434799E-2</v>
      </c>
      <c r="E333">
        <v>6656</v>
      </c>
      <c r="F333">
        <v>6656</v>
      </c>
      <c r="G333">
        <v>1</v>
      </c>
      <c r="H333">
        <v>2.5971154035268098</v>
      </c>
      <c r="I333">
        <v>7.1065599225411296</v>
      </c>
      <c r="J333">
        <v>-1.08895759054382</v>
      </c>
      <c r="K333" t="b">
        <v>1</v>
      </c>
      <c r="L333">
        <v>545.5</v>
      </c>
      <c r="M333" t="s">
        <v>92</v>
      </c>
      <c r="N333">
        <v>7.1373618092226598</v>
      </c>
      <c r="O333">
        <v>3.9529999999999998</v>
      </c>
      <c r="P333">
        <v>2.7360000000000002</v>
      </c>
      <c r="Q333" t="s">
        <v>1350</v>
      </c>
      <c r="S333">
        <v>0</v>
      </c>
      <c r="T333">
        <v>8970</v>
      </c>
      <c r="U333">
        <v>6656</v>
      </c>
      <c r="V333">
        <v>402</v>
      </c>
      <c r="W333">
        <v>6656</v>
      </c>
      <c r="X333">
        <v>1</v>
      </c>
      <c r="Y333">
        <v>7.9656876292965195E-2</v>
      </c>
      <c r="Z333">
        <v>545.5</v>
      </c>
      <c r="AA333">
        <v>16.440000000000001</v>
      </c>
      <c r="AB333" t="s">
        <v>94</v>
      </c>
      <c r="AC333">
        <v>23.359375</v>
      </c>
      <c r="AE333">
        <v>42</v>
      </c>
      <c r="AF333">
        <v>545.5</v>
      </c>
      <c r="AG333">
        <v>4.84375</v>
      </c>
      <c r="AH333">
        <f t="shared" si="21"/>
        <v>540.65625</v>
      </c>
      <c r="AI333">
        <f t="shared" si="22"/>
        <v>112.61935483870968</v>
      </c>
      <c r="AJ333">
        <f t="shared" si="23"/>
        <v>0.33656715169194418</v>
      </c>
      <c r="AK333">
        <f t="shared" si="24"/>
        <v>1620.7761133483684</v>
      </c>
    </row>
    <row r="334" spans="1:37" x14ac:dyDescent="0.3">
      <c r="A334">
        <v>332</v>
      </c>
      <c r="B334">
        <v>666</v>
      </c>
      <c r="C334" t="s">
        <v>91</v>
      </c>
      <c r="D334">
        <v>2.37484325512511E-2</v>
      </c>
      <c r="E334">
        <v>6656</v>
      </c>
      <c r="F334">
        <v>6656</v>
      </c>
      <c r="G334">
        <v>1</v>
      </c>
      <c r="H334">
        <v>6.6546585339786501</v>
      </c>
      <c r="I334">
        <v>8.6692524261010906</v>
      </c>
      <c r="J334">
        <v>-1.1797710279840099</v>
      </c>
      <c r="K334" t="b">
        <v>1</v>
      </c>
      <c r="L334">
        <v>20.079999999999998</v>
      </c>
      <c r="M334" t="s">
        <v>92</v>
      </c>
      <c r="N334">
        <v>9.0244496740358997</v>
      </c>
      <c r="O334">
        <v>4.0860000000000003</v>
      </c>
      <c r="P334">
        <v>1.3029999999999999</v>
      </c>
      <c r="Q334" t="s">
        <v>1351</v>
      </c>
      <c r="S334">
        <v>0</v>
      </c>
      <c r="T334">
        <v>12230</v>
      </c>
      <c r="U334">
        <v>6656</v>
      </c>
      <c r="V334">
        <v>202</v>
      </c>
      <c r="W334">
        <v>6656</v>
      </c>
      <c r="X334">
        <v>1</v>
      </c>
      <c r="Y334">
        <v>0.39786038607955698</v>
      </c>
      <c r="Z334">
        <v>20.079999999999998</v>
      </c>
      <c r="AA334">
        <v>609</v>
      </c>
      <c r="AB334" t="s">
        <v>94</v>
      </c>
      <c r="AC334">
        <v>4.48046875</v>
      </c>
      <c r="AD334" t="s">
        <v>98</v>
      </c>
      <c r="AE334">
        <v>4</v>
      </c>
      <c r="AF334">
        <v>20.078125</v>
      </c>
      <c r="AG334">
        <v>6.859375</v>
      </c>
      <c r="AH334">
        <f t="shared" si="21"/>
        <v>13.21875</v>
      </c>
      <c r="AI334">
        <f t="shared" si="22"/>
        <v>2.9271070615034169</v>
      </c>
      <c r="AJ334">
        <f t="shared" si="23"/>
        <v>0.30734910488902761</v>
      </c>
      <c r="AK334">
        <f t="shared" si="24"/>
        <v>65.32677232702359</v>
      </c>
    </row>
    <row r="335" spans="1:37" x14ac:dyDescent="0.3">
      <c r="A335">
        <v>333</v>
      </c>
      <c r="B335">
        <v>667</v>
      </c>
      <c r="C335" t="s">
        <v>91</v>
      </c>
      <c r="D335">
        <v>2.5268159239971499E-2</v>
      </c>
      <c r="E335">
        <v>6656</v>
      </c>
      <c r="F335">
        <v>6656</v>
      </c>
      <c r="G335">
        <v>1</v>
      </c>
      <c r="H335">
        <v>7.9101207141436998</v>
      </c>
      <c r="I335">
        <v>10.7064719822296</v>
      </c>
      <c r="J335">
        <v>-1.1797710279840099</v>
      </c>
      <c r="K335" t="b">
        <v>1</v>
      </c>
      <c r="L335">
        <v>22.6</v>
      </c>
      <c r="M335" t="s">
        <v>92</v>
      </c>
      <c r="N335">
        <v>10.752667931297999</v>
      </c>
      <c r="O335">
        <v>4.0819999999999999</v>
      </c>
      <c r="P335">
        <v>1.3540000000000001</v>
      </c>
      <c r="Q335" t="s">
        <v>1352</v>
      </c>
      <c r="S335">
        <v>0</v>
      </c>
      <c r="T335">
        <v>12100</v>
      </c>
      <c r="U335">
        <v>6656</v>
      </c>
      <c r="V335">
        <v>160</v>
      </c>
      <c r="W335">
        <v>6656</v>
      </c>
      <c r="X335">
        <v>1</v>
      </c>
      <c r="Y335">
        <v>0.54629300908508405</v>
      </c>
      <c r="Z335">
        <v>22.6</v>
      </c>
      <c r="AA335">
        <v>535.5</v>
      </c>
      <c r="AB335" t="s">
        <v>94</v>
      </c>
      <c r="AC335">
        <v>4.75390625</v>
      </c>
      <c r="AD335" t="s">
        <v>98</v>
      </c>
      <c r="AE335">
        <v>4</v>
      </c>
      <c r="AF335">
        <v>22.59375</v>
      </c>
      <c r="AG335">
        <v>7.0234375</v>
      </c>
      <c r="AH335">
        <f t="shared" si="21"/>
        <v>15.5703125</v>
      </c>
      <c r="AI335">
        <f t="shared" si="22"/>
        <v>3.2169076751946606</v>
      </c>
      <c r="AJ335">
        <f t="shared" si="23"/>
        <v>0.30734910488902761</v>
      </c>
      <c r="AK335">
        <f t="shared" si="24"/>
        <v>73.511683101070901</v>
      </c>
    </row>
    <row r="336" spans="1:37" x14ac:dyDescent="0.3">
      <c r="A336">
        <v>334</v>
      </c>
      <c r="B336">
        <v>670</v>
      </c>
      <c r="C336" t="s">
        <v>91</v>
      </c>
      <c r="D336">
        <v>3.0083457215412199E-2</v>
      </c>
      <c r="E336">
        <v>6656</v>
      </c>
      <c r="F336">
        <v>17920</v>
      </c>
      <c r="G336">
        <v>2.6923076923076898</v>
      </c>
      <c r="H336">
        <v>6.0573874533727201</v>
      </c>
      <c r="I336">
        <v>14.220663513582</v>
      </c>
      <c r="J336">
        <v>-1.1982551789674101</v>
      </c>
      <c r="K336" t="b">
        <v>1</v>
      </c>
      <c r="L336">
        <v>222.6</v>
      </c>
      <c r="M336" t="s">
        <v>92</v>
      </c>
      <c r="N336">
        <v>14.2203519397276</v>
      </c>
      <c r="O336">
        <v>4.57</v>
      </c>
      <c r="P336">
        <v>2.3479999999999999</v>
      </c>
      <c r="Q336" t="s">
        <v>1353</v>
      </c>
      <c r="S336">
        <v>0</v>
      </c>
      <c r="T336">
        <v>37280</v>
      </c>
      <c r="U336">
        <v>6656</v>
      </c>
      <c r="V336">
        <v>261</v>
      </c>
      <c r="W336">
        <v>6656</v>
      </c>
      <c r="X336">
        <v>1</v>
      </c>
      <c r="Y336">
        <v>0.31304442448214198</v>
      </c>
      <c r="Z336">
        <v>222.6</v>
      </c>
      <c r="AA336">
        <v>167.5</v>
      </c>
      <c r="AB336" t="s">
        <v>94</v>
      </c>
      <c r="AC336">
        <v>14.921875</v>
      </c>
      <c r="AD336" t="s">
        <v>98</v>
      </c>
      <c r="AE336">
        <v>0</v>
      </c>
      <c r="AF336">
        <v>222.625</v>
      </c>
      <c r="AG336">
        <v>14.96875</v>
      </c>
      <c r="AH336">
        <f t="shared" si="21"/>
        <v>207.65625</v>
      </c>
      <c r="AI336">
        <f t="shared" si="22"/>
        <v>14.872651356993737</v>
      </c>
      <c r="AJ336">
        <f t="shared" si="23"/>
        <v>0.30172020065270616</v>
      </c>
      <c r="AK336">
        <f t="shared" si="24"/>
        <v>737.85248557570605</v>
      </c>
    </row>
    <row r="337" spans="1:37" x14ac:dyDescent="0.3">
      <c r="A337">
        <v>335</v>
      </c>
      <c r="B337">
        <v>671</v>
      </c>
      <c r="C337" t="s">
        <v>91</v>
      </c>
      <c r="D337">
        <v>4.5101404031332198E-2</v>
      </c>
      <c r="E337">
        <v>6656</v>
      </c>
      <c r="F337">
        <v>17920</v>
      </c>
      <c r="G337">
        <v>2.6923076923076898</v>
      </c>
      <c r="H337">
        <v>9.8138418492560202</v>
      </c>
      <c r="I337">
        <v>17.2796453654381</v>
      </c>
      <c r="J337">
        <v>-1.2022734726594599</v>
      </c>
      <c r="K337" t="b">
        <v>1</v>
      </c>
      <c r="L337">
        <v>57.6</v>
      </c>
      <c r="M337" t="s">
        <v>92</v>
      </c>
      <c r="N337">
        <v>17.276393638710498</v>
      </c>
      <c r="O337">
        <v>4.51</v>
      </c>
      <c r="P337">
        <v>1.7609999999999999</v>
      </c>
      <c r="Q337" t="s">
        <v>1354</v>
      </c>
      <c r="S337">
        <v>0</v>
      </c>
      <c r="T337">
        <v>32480</v>
      </c>
      <c r="U337">
        <v>6656</v>
      </c>
      <c r="V337">
        <v>241</v>
      </c>
      <c r="W337">
        <v>6656</v>
      </c>
      <c r="X337">
        <v>1</v>
      </c>
      <c r="Y337">
        <v>0.56774946312472196</v>
      </c>
      <c r="Z337">
        <v>57.6</v>
      </c>
      <c r="AA337">
        <v>564</v>
      </c>
      <c r="AB337" t="s">
        <v>94</v>
      </c>
      <c r="AC337">
        <v>7.58984375</v>
      </c>
      <c r="AD337" t="s">
        <v>98</v>
      </c>
      <c r="AE337">
        <v>0</v>
      </c>
      <c r="AF337">
        <v>57.59375</v>
      </c>
      <c r="AG337">
        <v>12.234375</v>
      </c>
      <c r="AH337">
        <f t="shared" si="21"/>
        <v>45.359375</v>
      </c>
      <c r="AI337">
        <f t="shared" si="22"/>
        <v>4.7075351213282248</v>
      </c>
      <c r="AJ337">
        <f t="shared" si="23"/>
        <v>0.30051023290462436</v>
      </c>
      <c r="AK337">
        <f t="shared" si="24"/>
        <v>191.65320742431771</v>
      </c>
    </row>
    <row r="338" spans="1:37" x14ac:dyDescent="0.3">
      <c r="A338">
        <v>336</v>
      </c>
      <c r="B338">
        <v>672</v>
      </c>
      <c r="C338" t="s">
        <v>91</v>
      </c>
      <c r="D338">
        <v>1.31869494742438E-2</v>
      </c>
      <c r="E338">
        <v>6656</v>
      </c>
      <c r="F338">
        <v>17920</v>
      </c>
      <c r="G338">
        <v>2.6923076923076898</v>
      </c>
      <c r="H338">
        <v>4.5588734050733803</v>
      </c>
      <c r="I338">
        <v>7.4972097794370898</v>
      </c>
      <c r="J338">
        <v>-1.1982551789674101</v>
      </c>
      <c r="K338" t="b">
        <v>1</v>
      </c>
      <c r="L338">
        <v>44.1</v>
      </c>
      <c r="M338" t="s">
        <v>92</v>
      </c>
      <c r="N338">
        <v>8.5552382455103899</v>
      </c>
      <c r="O338">
        <v>4.516</v>
      </c>
      <c r="P338">
        <v>1.645</v>
      </c>
      <c r="Q338" t="s">
        <v>1355</v>
      </c>
      <c r="R338" t="s">
        <v>1941</v>
      </c>
      <c r="S338">
        <v>0</v>
      </c>
      <c r="T338">
        <v>32750</v>
      </c>
      <c r="U338">
        <v>6656</v>
      </c>
      <c r="V338">
        <v>597</v>
      </c>
      <c r="W338">
        <v>6656</v>
      </c>
      <c r="X338">
        <v>1</v>
      </c>
      <c r="Y338">
        <v>0.14565499215358399</v>
      </c>
      <c r="Z338">
        <v>44.1</v>
      </c>
      <c r="AA338">
        <v>743</v>
      </c>
      <c r="AB338" t="s">
        <v>94</v>
      </c>
      <c r="AC338">
        <v>6.640625</v>
      </c>
      <c r="AE338">
        <v>0</v>
      </c>
      <c r="AF338">
        <v>44.09375</v>
      </c>
      <c r="AG338">
        <v>10.375</v>
      </c>
      <c r="AH338">
        <f t="shared" si="21"/>
        <v>33.71875</v>
      </c>
      <c r="AI338">
        <f t="shared" si="22"/>
        <v>4.25</v>
      </c>
      <c r="AJ338">
        <f t="shared" si="23"/>
        <v>0.30172020065270616</v>
      </c>
      <c r="AK338">
        <f t="shared" si="24"/>
        <v>146.14119274948359</v>
      </c>
    </row>
    <row r="339" spans="1:37" x14ac:dyDescent="0.3">
      <c r="A339">
        <v>337</v>
      </c>
      <c r="B339">
        <v>678</v>
      </c>
      <c r="C339" t="s">
        <v>91</v>
      </c>
      <c r="D339">
        <v>1.41596154757177E-2</v>
      </c>
      <c r="E339">
        <v>6656</v>
      </c>
      <c r="F339">
        <v>6656</v>
      </c>
      <c r="G339">
        <v>1</v>
      </c>
      <c r="H339">
        <v>2.7755330580822601</v>
      </c>
      <c r="I339">
        <v>7.3725096855310204</v>
      </c>
      <c r="J339">
        <v>-1.10422710657359</v>
      </c>
      <c r="K339" t="b">
        <v>1</v>
      </c>
      <c r="L339">
        <v>452.2</v>
      </c>
      <c r="M339" t="s">
        <v>92</v>
      </c>
      <c r="N339">
        <v>7.4172774347070396</v>
      </c>
      <c r="O339">
        <v>3.984</v>
      </c>
      <c r="P339">
        <v>2.6560000000000001</v>
      </c>
      <c r="Q339" t="s">
        <v>1356</v>
      </c>
      <c r="S339">
        <v>0</v>
      </c>
      <c r="T339">
        <v>9640</v>
      </c>
      <c r="U339">
        <v>6656</v>
      </c>
      <c r="V339">
        <v>444</v>
      </c>
      <c r="W339">
        <v>6656</v>
      </c>
      <c r="X339">
        <v>1</v>
      </c>
      <c r="Y339">
        <v>8.4263069940083493E-2</v>
      </c>
      <c r="Z339">
        <v>452.2</v>
      </c>
      <c r="AA339">
        <v>21.31</v>
      </c>
      <c r="AB339" t="s">
        <v>94</v>
      </c>
      <c r="AC339">
        <v>21.265625</v>
      </c>
      <c r="AE339">
        <v>25</v>
      </c>
      <c r="AF339">
        <v>452.25</v>
      </c>
      <c r="AG339">
        <v>4.921875</v>
      </c>
      <c r="AH339">
        <f t="shared" si="21"/>
        <v>447.328125</v>
      </c>
      <c r="AI339">
        <f t="shared" si="22"/>
        <v>91.885714285714286</v>
      </c>
      <c r="AJ339">
        <f t="shared" si="23"/>
        <v>0.33146697190788271</v>
      </c>
      <c r="AK339">
        <f t="shared" si="24"/>
        <v>1364.3893308491799</v>
      </c>
    </row>
    <row r="340" spans="1:37" x14ac:dyDescent="0.3">
      <c r="A340">
        <v>338</v>
      </c>
      <c r="B340">
        <v>679</v>
      </c>
      <c r="C340" t="s">
        <v>91</v>
      </c>
      <c r="D340">
        <v>2.0379821536799101E-2</v>
      </c>
      <c r="E340">
        <v>6656</v>
      </c>
      <c r="F340">
        <v>6656</v>
      </c>
      <c r="G340">
        <v>1</v>
      </c>
      <c r="H340">
        <v>2.6731740923968901</v>
      </c>
      <c r="I340">
        <v>7.3251235383453901</v>
      </c>
      <c r="J340">
        <v>-1.0953868604510899</v>
      </c>
      <c r="K340" t="b">
        <v>1</v>
      </c>
      <c r="L340">
        <v>549.5</v>
      </c>
      <c r="M340" t="s">
        <v>92</v>
      </c>
      <c r="N340">
        <v>7.35261823276835</v>
      </c>
      <c r="O340">
        <v>3.988</v>
      </c>
      <c r="P340">
        <v>2.74</v>
      </c>
      <c r="Q340" t="s">
        <v>1357</v>
      </c>
      <c r="S340">
        <v>0</v>
      </c>
      <c r="T340">
        <v>9710</v>
      </c>
      <c r="U340">
        <v>6656</v>
      </c>
      <c r="V340">
        <v>435</v>
      </c>
      <c r="W340">
        <v>6656</v>
      </c>
      <c r="X340">
        <v>1</v>
      </c>
      <c r="Y340">
        <v>8.0222557430042599E-2</v>
      </c>
      <c r="Z340">
        <v>549.5</v>
      </c>
      <c r="AA340">
        <v>17.670000000000002</v>
      </c>
      <c r="AB340" t="s">
        <v>94</v>
      </c>
      <c r="AC340">
        <v>23.4375</v>
      </c>
      <c r="AE340">
        <v>30</v>
      </c>
      <c r="AF340">
        <v>549.5</v>
      </c>
      <c r="AG340">
        <v>5.0703125</v>
      </c>
      <c r="AH340">
        <f t="shared" si="21"/>
        <v>544.4296875</v>
      </c>
      <c r="AI340">
        <f t="shared" si="22"/>
        <v>108.37596302003082</v>
      </c>
      <c r="AJ340">
        <f t="shared" si="23"/>
        <v>0.33441021183589564</v>
      </c>
      <c r="AK340">
        <f t="shared" si="24"/>
        <v>1643.1914473642178</v>
      </c>
    </row>
    <row r="341" spans="1:37" x14ac:dyDescent="0.3">
      <c r="A341">
        <v>339</v>
      </c>
      <c r="B341">
        <v>680</v>
      </c>
      <c r="C341" t="s">
        <v>91</v>
      </c>
      <c r="D341">
        <v>3.74641639691193E-2</v>
      </c>
      <c r="E341">
        <v>6656</v>
      </c>
      <c r="F341">
        <v>6656</v>
      </c>
      <c r="G341">
        <v>1</v>
      </c>
      <c r="H341">
        <v>5.0765193980691503</v>
      </c>
      <c r="I341">
        <v>6.9950867877691101</v>
      </c>
      <c r="J341">
        <v>-1.17816371050719</v>
      </c>
      <c r="K341" t="b">
        <v>1</v>
      </c>
      <c r="L341">
        <v>23.88</v>
      </c>
      <c r="M341" t="s">
        <v>92</v>
      </c>
      <c r="N341">
        <v>7.6938128139704096</v>
      </c>
      <c r="O341">
        <v>4.0979999999999999</v>
      </c>
      <c r="P341">
        <v>1.3779999999999999</v>
      </c>
      <c r="Q341" t="s">
        <v>1358</v>
      </c>
      <c r="S341">
        <v>0</v>
      </c>
      <c r="T341">
        <v>12490</v>
      </c>
      <c r="U341">
        <v>6656</v>
      </c>
      <c r="V341">
        <v>489</v>
      </c>
      <c r="W341">
        <v>6656</v>
      </c>
      <c r="X341">
        <v>1</v>
      </c>
      <c r="Y341">
        <v>0.184346579451556</v>
      </c>
      <c r="Z341">
        <v>23.88</v>
      </c>
      <c r="AA341">
        <v>523</v>
      </c>
      <c r="AB341" t="s">
        <v>94</v>
      </c>
      <c r="AC341">
        <v>4.88671875</v>
      </c>
      <c r="AE341">
        <v>3</v>
      </c>
      <c r="AF341">
        <v>23.875</v>
      </c>
      <c r="AG341">
        <v>5.4765625</v>
      </c>
      <c r="AH341">
        <f t="shared" si="21"/>
        <v>18.3984375</v>
      </c>
      <c r="AI341">
        <f t="shared" si="22"/>
        <v>4.3594864479315261</v>
      </c>
      <c r="AJ341">
        <f t="shared" si="23"/>
        <v>0.30784350970310986</v>
      </c>
      <c r="AK341">
        <f t="shared" si="24"/>
        <v>77.555638652331837</v>
      </c>
    </row>
    <row r="342" spans="1:37" x14ac:dyDescent="0.3">
      <c r="A342">
        <v>340</v>
      </c>
      <c r="B342">
        <v>681</v>
      </c>
      <c r="C342" t="s">
        <v>91</v>
      </c>
      <c r="D342">
        <v>3.4538274322529899E-2</v>
      </c>
      <c r="E342">
        <v>6656</v>
      </c>
      <c r="F342">
        <v>6656</v>
      </c>
      <c r="G342">
        <v>1</v>
      </c>
      <c r="H342">
        <v>6.3318104272468201</v>
      </c>
      <c r="I342">
        <v>7.6859769151052699</v>
      </c>
      <c r="J342">
        <v>-1.1789673692456</v>
      </c>
      <c r="K342" t="b">
        <v>1</v>
      </c>
      <c r="L342">
        <v>16.38</v>
      </c>
      <c r="M342" t="s">
        <v>92</v>
      </c>
      <c r="N342">
        <v>8.5836298994885105</v>
      </c>
      <c r="O342">
        <v>4.0940000000000003</v>
      </c>
      <c r="P342">
        <v>1.214</v>
      </c>
      <c r="Q342" t="s">
        <v>1359</v>
      </c>
      <c r="S342">
        <v>0</v>
      </c>
      <c r="T342">
        <v>12376</v>
      </c>
      <c r="U342">
        <v>6656</v>
      </c>
      <c r="V342">
        <v>230</v>
      </c>
      <c r="W342">
        <v>6656</v>
      </c>
      <c r="X342">
        <v>1</v>
      </c>
      <c r="Y342">
        <v>0.35156916835745999</v>
      </c>
      <c r="Z342">
        <v>16.38</v>
      </c>
      <c r="AA342">
        <v>756</v>
      </c>
      <c r="AB342" t="s">
        <v>94</v>
      </c>
      <c r="AC342">
        <v>4.046875</v>
      </c>
      <c r="AD342" t="s">
        <v>98</v>
      </c>
      <c r="AE342">
        <v>5</v>
      </c>
      <c r="AF342">
        <v>16.375</v>
      </c>
      <c r="AG342">
        <v>6.796875</v>
      </c>
      <c r="AH342">
        <f t="shared" si="21"/>
        <v>9.578125</v>
      </c>
      <c r="AI342">
        <f t="shared" si="22"/>
        <v>2.4091954022988507</v>
      </c>
      <c r="AJ342">
        <f t="shared" si="23"/>
        <v>0.30759620796288678</v>
      </c>
      <c r="AK342">
        <f t="shared" si="24"/>
        <v>53.235376692211162</v>
      </c>
    </row>
    <row r="343" spans="1:37" x14ac:dyDescent="0.3">
      <c r="A343">
        <v>341</v>
      </c>
      <c r="B343">
        <v>684</v>
      </c>
      <c r="C343" t="s">
        <v>91</v>
      </c>
      <c r="D343">
        <v>3.2404633859399401E-2</v>
      </c>
      <c r="E343">
        <v>6656</v>
      </c>
      <c r="F343">
        <v>17920</v>
      </c>
      <c r="G343">
        <v>2.6923076923076898</v>
      </c>
      <c r="H343">
        <v>6.2173523391518497</v>
      </c>
      <c r="I343">
        <v>14.5233464797375</v>
      </c>
      <c r="J343">
        <v>-1.19905883770582</v>
      </c>
      <c r="K343" t="b">
        <v>1</v>
      </c>
      <c r="L343">
        <v>216.9</v>
      </c>
      <c r="M343" t="s">
        <v>92</v>
      </c>
      <c r="N343">
        <v>14.525278766063501</v>
      </c>
      <c r="O343">
        <v>4.57</v>
      </c>
      <c r="P343">
        <v>2.3359999999999999</v>
      </c>
      <c r="Q343" t="s">
        <v>1360</v>
      </c>
      <c r="S343">
        <v>0</v>
      </c>
      <c r="T343">
        <v>37150</v>
      </c>
      <c r="U343">
        <v>6656</v>
      </c>
      <c r="V343">
        <v>294</v>
      </c>
      <c r="W343">
        <v>6656</v>
      </c>
      <c r="X343">
        <v>1</v>
      </c>
      <c r="Y343">
        <v>0.30428216760091098</v>
      </c>
      <c r="Z343">
        <v>216.9</v>
      </c>
      <c r="AA343">
        <v>171.2</v>
      </c>
      <c r="AB343" t="s">
        <v>94</v>
      </c>
      <c r="AC343">
        <v>14.7265625</v>
      </c>
      <c r="AD343" t="s">
        <v>98</v>
      </c>
      <c r="AE343">
        <v>0</v>
      </c>
      <c r="AF343">
        <v>216.875</v>
      </c>
      <c r="AG343">
        <v>14.375</v>
      </c>
      <c r="AH343">
        <f t="shared" si="21"/>
        <v>202.5</v>
      </c>
      <c r="AI343">
        <f t="shared" si="22"/>
        <v>15.086956521739131</v>
      </c>
      <c r="AJ343">
        <f t="shared" si="23"/>
        <v>0.30147781798641632</v>
      </c>
      <c r="AK343">
        <f t="shared" si="24"/>
        <v>719.37299217739371</v>
      </c>
    </row>
    <row r="344" spans="1:37" x14ac:dyDescent="0.3">
      <c r="A344">
        <v>342</v>
      </c>
      <c r="B344">
        <v>685</v>
      </c>
      <c r="C344" t="s">
        <v>91</v>
      </c>
      <c r="D344">
        <v>5.0558072545554097E-2</v>
      </c>
      <c r="E344">
        <v>6656</v>
      </c>
      <c r="F344">
        <v>17920</v>
      </c>
      <c r="G344">
        <v>2.6923076923076898</v>
      </c>
      <c r="H344">
        <v>9.7097731239509297</v>
      </c>
      <c r="I344">
        <v>17.6274103881101</v>
      </c>
      <c r="J344">
        <v>-1.2022734726594599</v>
      </c>
      <c r="K344" t="b">
        <v>1</v>
      </c>
      <c r="L344">
        <v>65.400000000000006</v>
      </c>
      <c r="M344" t="s">
        <v>92</v>
      </c>
      <c r="N344">
        <v>17.627426564218499</v>
      </c>
      <c r="O344">
        <v>4.51</v>
      </c>
      <c r="P344">
        <v>1.8149999999999999</v>
      </c>
      <c r="Q344" t="s">
        <v>1361</v>
      </c>
      <c r="S344">
        <v>0</v>
      </c>
      <c r="T344">
        <v>32620</v>
      </c>
      <c r="U344">
        <v>6656</v>
      </c>
      <c r="V344">
        <v>267</v>
      </c>
      <c r="W344">
        <v>6656</v>
      </c>
      <c r="X344">
        <v>1</v>
      </c>
      <c r="Y344">
        <v>0.53302945885767405</v>
      </c>
      <c r="Z344">
        <v>65.400000000000006</v>
      </c>
      <c r="AA344">
        <v>499</v>
      </c>
      <c r="AB344" t="s">
        <v>94</v>
      </c>
      <c r="AC344">
        <v>8.0859375</v>
      </c>
      <c r="AD344" t="s">
        <v>98</v>
      </c>
      <c r="AE344">
        <v>0</v>
      </c>
      <c r="AF344">
        <v>65.375</v>
      </c>
      <c r="AG344">
        <v>12.0078125</v>
      </c>
      <c r="AH344">
        <f t="shared" si="21"/>
        <v>53.3671875</v>
      </c>
      <c r="AI344">
        <f t="shared" si="22"/>
        <v>5.4443721535458689</v>
      </c>
      <c r="AJ344">
        <f t="shared" si="23"/>
        <v>0.30051023290462436</v>
      </c>
      <c r="AK344">
        <f t="shared" si="24"/>
        <v>217.54666843823802</v>
      </c>
    </row>
    <row r="345" spans="1:37" x14ac:dyDescent="0.3">
      <c r="A345">
        <v>343</v>
      </c>
      <c r="B345">
        <v>686</v>
      </c>
      <c r="C345" t="s">
        <v>91</v>
      </c>
      <c r="D345">
        <v>1.3994952953887601E-2</v>
      </c>
      <c r="E345">
        <v>6656</v>
      </c>
      <c r="F345">
        <v>17920</v>
      </c>
      <c r="G345">
        <v>2.6923076923076898</v>
      </c>
      <c r="H345">
        <v>4.4239420462701204</v>
      </c>
      <c r="I345">
        <v>7.2796311991847196</v>
      </c>
      <c r="J345">
        <v>-1.1974515202289999</v>
      </c>
      <c r="K345" t="b">
        <v>1</v>
      </c>
      <c r="L345">
        <v>44.25</v>
      </c>
      <c r="M345" t="s">
        <v>92</v>
      </c>
      <c r="N345">
        <v>8.4144542406452292</v>
      </c>
      <c r="O345">
        <v>4.516</v>
      </c>
      <c r="P345">
        <v>1.6455</v>
      </c>
      <c r="Q345" t="s">
        <v>1362</v>
      </c>
      <c r="R345" t="s">
        <v>1941</v>
      </c>
      <c r="S345">
        <v>0</v>
      </c>
      <c r="T345">
        <v>32860</v>
      </c>
      <c r="U345">
        <v>6656</v>
      </c>
      <c r="V345">
        <v>609</v>
      </c>
      <c r="W345">
        <v>6656</v>
      </c>
      <c r="X345">
        <v>1</v>
      </c>
      <c r="Y345">
        <v>0.13874513341495001</v>
      </c>
      <c r="Z345">
        <v>44.25</v>
      </c>
      <c r="AA345">
        <v>742.5</v>
      </c>
      <c r="AB345" t="s">
        <v>94</v>
      </c>
      <c r="AC345">
        <v>6.65234375</v>
      </c>
      <c r="AE345">
        <v>0</v>
      </c>
      <c r="AF345">
        <v>44.25</v>
      </c>
      <c r="AG345">
        <v>10.3359375</v>
      </c>
      <c r="AH345">
        <f t="shared" si="21"/>
        <v>33.9140625</v>
      </c>
      <c r="AI345">
        <f t="shared" si="22"/>
        <v>4.2811791383219955</v>
      </c>
      <c r="AJ345">
        <f t="shared" si="23"/>
        <v>0.30196277819023837</v>
      </c>
      <c r="AK345">
        <f t="shared" si="24"/>
        <v>146.54124016610496</v>
      </c>
    </row>
    <row r="346" spans="1:37" x14ac:dyDescent="0.3">
      <c r="A346">
        <v>344</v>
      </c>
      <c r="B346">
        <v>692</v>
      </c>
      <c r="C346" t="s">
        <v>91</v>
      </c>
      <c r="D346">
        <v>9.9074794594225992E-3</v>
      </c>
      <c r="E346">
        <v>6656</v>
      </c>
      <c r="F346">
        <v>6656</v>
      </c>
      <c r="G346">
        <v>1</v>
      </c>
      <c r="H346">
        <v>2.7495889662614301</v>
      </c>
      <c r="I346">
        <v>7.0297108531957404</v>
      </c>
      <c r="J346">
        <v>-1.1178893051265399</v>
      </c>
      <c r="K346" t="b">
        <v>1</v>
      </c>
      <c r="L346">
        <v>360.5</v>
      </c>
      <c r="M346" t="s">
        <v>92</v>
      </c>
      <c r="N346">
        <v>7.0841722600422896</v>
      </c>
      <c r="O346">
        <v>3.996</v>
      </c>
      <c r="P346">
        <v>2.5569999999999999</v>
      </c>
      <c r="Q346" t="s">
        <v>1363</v>
      </c>
      <c r="S346">
        <v>0</v>
      </c>
      <c r="T346">
        <v>9920</v>
      </c>
      <c r="U346">
        <v>6656</v>
      </c>
      <c r="V346">
        <v>439</v>
      </c>
      <c r="W346">
        <v>6656</v>
      </c>
      <c r="X346">
        <v>1</v>
      </c>
      <c r="Y346">
        <v>8.3503325413080004E-2</v>
      </c>
      <c r="Z346">
        <v>360.5</v>
      </c>
      <c r="AA346">
        <v>27.52</v>
      </c>
      <c r="AB346" t="s">
        <v>94</v>
      </c>
      <c r="AC346">
        <v>18.984375</v>
      </c>
      <c r="AE346">
        <v>18</v>
      </c>
      <c r="AF346">
        <v>360.5</v>
      </c>
      <c r="AG346">
        <v>4.921875</v>
      </c>
      <c r="AH346">
        <f t="shared" si="21"/>
        <v>355.578125</v>
      </c>
      <c r="AI346">
        <f t="shared" si="22"/>
        <v>73.24444444444444</v>
      </c>
      <c r="AJ346">
        <f t="shared" si="23"/>
        <v>0.32696919901808186</v>
      </c>
      <c r="AK346">
        <f t="shared" si="24"/>
        <v>1102.5503352689311</v>
      </c>
    </row>
    <row r="347" spans="1:37" x14ac:dyDescent="0.3">
      <c r="A347">
        <v>345</v>
      </c>
      <c r="B347">
        <v>693</v>
      </c>
      <c r="C347" t="s">
        <v>91</v>
      </c>
      <c r="D347">
        <v>1.5157961427424999E-2</v>
      </c>
      <c r="E347">
        <v>6656</v>
      </c>
      <c r="F347">
        <v>6656</v>
      </c>
      <c r="G347">
        <v>1</v>
      </c>
      <c r="H347">
        <v>2.7144328047995501</v>
      </c>
      <c r="I347">
        <v>7.1624974986019403</v>
      </c>
      <c r="J347">
        <v>-1.11226369395768</v>
      </c>
      <c r="K347" t="b">
        <v>1</v>
      </c>
      <c r="L347">
        <v>435.8</v>
      </c>
      <c r="M347" t="s">
        <v>92</v>
      </c>
      <c r="N347">
        <v>7.1977259612597697</v>
      </c>
      <c r="O347">
        <v>3.992</v>
      </c>
      <c r="P347">
        <v>2.6389999999999998</v>
      </c>
      <c r="Q347" t="s">
        <v>1364</v>
      </c>
      <c r="S347">
        <v>0</v>
      </c>
      <c r="T347">
        <v>9840</v>
      </c>
      <c r="U347">
        <v>6656</v>
      </c>
      <c r="V347">
        <v>468</v>
      </c>
      <c r="W347">
        <v>6656</v>
      </c>
      <c r="X347">
        <v>1</v>
      </c>
      <c r="Y347">
        <v>7.9334488831422897E-2</v>
      </c>
      <c r="Z347">
        <v>435.8</v>
      </c>
      <c r="AA347">
        <v>22.58</v>
      </c>
      <c r="AB347" t="s">
        <v>94</v>
      </c>
      <c r="AC347">
        <v>20.875</v>
      </c>
      <c r="AE347">
        <v>23</v>
      </c>
      <c r="AF347">
        <v>435.75</v>
      </c>
      <c r="AG347">
        <v>4.734375</v>
      </c>
      <c r="AH347">
        <f t="shared" si="21"/>
        <v>431.015625</v>
      </c>
      <c r="AI347">
        <f t="shared" si="22"/>
        <v>92.039603960396036</v>
      </c>
      <c r="AJ347">
        <f t="shared" si="23"/>
        <v>0.32881378419071905</v>
      </c>
      <c r="AK347">
        <f t="shared" si="24"/>
        <v>1325.2181658760865</v>
      </c>
    </row>
    <row r="348" spans="1:37" x14ac:dyDescent="0.3">
      <c r="A348">
        <v>346</v>
      </c>
      <c r="B348">
        <v>694</v>
      </c>
      <c r="C348" t="s">
        <v>91</v>
      </c>
      <c r="D348">
        <v>2.5468405159773399E-2</v>
      </c>
      <c r="E348">
        <v>6656</v>
      </c>
      <c r="F348">
        <v>6656</v>
      </c>
      <c r="G348">
        <v>1</v>
      </c>
      <c r="H348">
        <v>7.2495034440545298</v>
      </c>
      <c r="I348">
        <v>9.1185160507248408</v>
      </c>
      <c r="J348">
        <v>-1.1789673692456</v>
      </c>
      <c r="K348" t="b">
        <v>1</v>
      </c>
      <c r="L348">
        <v>18.100000000000001</v>
      </c>
      <c r="M348" t="s">
        <v>92</v>
      </c>
      <c r="N348">
        <v>9.7869081265429401</v>
      </c>
      <c r="O348">
        <v>4.125</v>
      </c>
      <c r="P348">
        <v>1.258</v>
      </c>
      <c r="Q348" t="s">
        <v>1365</v>
      </c>
      <c r="S348">
        <v>0</v>
      </c>
      <c r="T348">
        <v>13290</v>
      </c>
      <c r="U348">
        <v>6656</v>
      </c>
      <c r="V348">
        <v>138</v>
      </c>
      <c r="W348">
        <v>6656</v>
      </c>
      <c r="X348">
        <v>1</v>
      </c>
      <c r="Y348">
        <v>0.53199306207507102</v>
      </c>
      <c r="Z348">
        <v>18.100000000000001</v>
      </c>
      <c r="AA348">
        <v>734.5</v>
      </c>
      <c r="AB348" t="s">
        <v>94</v>
      </c>
      <c r="AC348">
        <v>4.25390625</v>
      </c>
      <c r="AD348" t="s">
        <v>98</v>
      </c>
      <c r="AE348">
        <v>3</v>
      </c>
      <c r="AF348">
        <v>18.09375</v>
      </c>
      <c r="AG348">
        <v>8.140625</v>
      </c>
      <c r="AH348">
        <f t="shared" si="21"/>
        <v>9.953125</v>
      </c>
      <c r="AI348">
        <f t="shared" si="22"/>
        <v>2.2226487523992322</v>
      </c>
      <c r="AJ348">
        <f t="shared" si="23"/>
        <v>0.30759620796288678</v>
      </c>
      <c r="AK348">
        <f t="shared" si="24"/>
        <v>58.823059360286763</v>
      </c>
    </row>
    <row r="349" spans="1:37" x14ac:dyDescent="0.3">
      <c r="A349">
        <v>347</v>
      </c>
      <c r="B349">
        <v>695</v>
      </c>
      <c r="C349" t="s">
        <v>91</v>
      </c>
      <c r="D349">
        <v>4.0392045822361999E-2</v>
      </c>
      <c r="E349">
        <v>6656</v>
      </c>
      <c r="F349">
        <v>6656</v>
      </c>
      <c r="G349">
        <v>1</v>
      </c>
      <c r="H349">
        <v>8.4746361197066697</v>
      </c>
      <c r="I349">
        <v>12.488501859997401</v>
      </c>
      <c r="J349">
        <v>-1.17816371050719</v>
      </c>
      <c r="K349" t="b">
        <v>1</v>
      </c>
      <c r="L349">
        <v>29.73</v>
      </c>
      <c r="M349" t="s">
        <v>92</v>
      </c>
      <c r="N349">
        <v>12.4942660075791</v>
      </c>
      <c r="O349">
        <v>4.12</v>
      </c>
      <c r="P349">
        <v>1.474</v>
      </c>
      <c r="Q349" t="s">
        <v>1366</v>
      </c>
      <c r="S349">
        <v>0</v>
      </c>
      <c r="T349">
        <v>13170</v>
      </c>
      <c r="U349">
        <v>6656</v>
      </c>
      <c r="V349">
        <v>106</v>
      </c>
      <c r="W349">
        <v>6656</v>
      </c>
      <c r="X349">
        <v>1</v>
      </c>
      <c r="Y349">
        <v>0.72600083893360501</v>
      </c>
      <c r="Z349">
        <v>29.73</v>
      </c>
      <c r="AA349">
        <v>442.8</v>
      </c>
      <c r="AB349" t="s">
        <v>94</v>
      </c>
      <c r="AC349">
        <v>5.453125</v>
      </c>
      <c r="AD349" t="s">
        <v>98</v>
      </c>
      <c r="AE349">
        <v>3</v>
      </c>
      <c r="AF349">
        <v>29.734375</v>
      </c>
      <c r="AG349">
        <v>8.71875</v>
      </c>
      <c r="AH349">
        <f t="shared" si="21"/>
        <v>21.015625</v>
      </c>
      <c r="AI349">
        <f t="shared" si="22"/>
        <v>3.4103942652329748</v>
      </c>
      <c r="AJ349">
        <f t="shared" si="23"/>
        <v>0.30784350970310986</v>
      </c>
      <c r="AK349">
        <f t="shared" si="24"/>
        <v>96.589254159285005</v>
      </c>
    </row>
    <row r="350" spans="1:37" x14ac:dyDescent="0.3">
      <c r="A350">
        <v>348</v>
      </c>
      <c r="B350">
        <v>698</v>
      </c>
      <c r="C350" t="s">
        <v>91</v>
      </c>
      <c r="D350">
        <v>3.1707751973761397E-2</v>
      </c>
      <c r="E350">
        <v>6656</v>
      </c>
      <c r="F350">
        <v>17920</v>
      </c>
      <c r="G350">
        <v>2.6923076923076898</v>
      </c>
      <c r="H350">
        <v>6.3191545029179998</v>
      </c>
      <c r="I350">
        <v>14.6870973798289</v>
      </c>
      <c r="J350">
        <v>-1.19905883770582</v>
      </c>
      <c r="K350" t="b">
        <v>1</v>
      </c>
      <c r="L350">
        <v>211.1</v>
      </c>
      <c r="M350" t="s">
        <v>92</v>
      </c>
      <c r="N350">
        <v>14.689552072031599</v>
      </c>
      <c r="O350">
        <v>4.5739999999999998</v>
      </c>
      <c r="P350">
        <v>2.3239999999999998</v>
      </c>
      <c r="Q350" t="s">
        <v>1367</v>
      </c>
      <c r="S350">
        <v>0</v>
      </c>
      <c r="T350">
        <v>37400</v>
      </c>
      <c r="U350">
        <v>6656</v>
      </c>
      <c r="V350">
        <v>320</v>
      </c>
      <c r="W350">
        <v>6656</v>
      </c>
      <c r="X350">
        <v>1</v>
      </c>
      <c r="Y350">
        <v>0.297349776283719</v>
      </c>
      <c r="Z350">
        <v>211.1</v>
      </c>
      <c r="AA350">
        <v>177.1</v>
      </c>
      <c r="AB350" t="s">
        <v>94</v>
      </c>
      <c r="AC350">
        <v>14.53125</v>
      </c>
      <c r="AD350" t="s">
        <v>98</v>
      </c>
      <c r="AE350">
        <v>0</v>
      </c>
      <c r="AF350">
        <v>211.125</v>
      </c>
      <c r="AG350">
        <v>14.0625</v>
      </c>
      <c r="AH350">
        <f t="shared" si="21"/>
        <v>197.0625</v>
      </c>
      <c r="AI350">
        <f t="shared" si="22"/>
        <v>15.013333333333334</v>
      </c>
      <c r="AJ350">
        <f t="shared" si="23"/>
        <v>0.30147781798641632</v>
      </c>
      <c r="AK350">
        <f t="shared" si="24"/>
        <v>700.30027884012566</v>
      </c>
    </row>
    <row r="351" spans="1:37" x14ac:dyDescent="0.3">
      <c r="A351">
        <v>349</v>
      </c>
      <c r="B351">
        <v>699</v>
      </c>
      <c r="C351" t="s">
        <v>91</v>
      </c>
      <c r="D351">
        <v>5.0579546963656297E-2</v>
      </c>
      <c r="E351">
        <v>6656</v>
      </c>
      <c r="F351">
        <v>17920</v>
      </c>
      <c r="G351">
        <v>2.6923076923076898</v>
      </c>
      <c r="H351">
        <v>9.5408940680991208</v>
      </c>
      <c r="I351">
        <v>17.628292555511202</v>
      </c>
      <c r="J351">
        <v>-1.2022734726594599</v>
      </c>
      <c r="K351" t="b">
        <v>1</v>
      </c>
      <c r="L351">
        <v>70.400000000000006</v>
      </c>
      <c r="M351" t="s">
        <v>92</v>
      </c>
      <c r="N351">
        <v>17.626316488500901</v>
      </c>
      <c r="O351">
        <v>4.5199999999999996</v>
      </c>
      <c r="P351">
        <v>1.8480000000000001</v>
      </c>
      <c r="Q351" t="s">
        <v>1368</v>
      </c>
      <c r="S351">
        <v>0</v>
      </c>
      <c r="T351">
        <v>33150</v>
      </c>
      <c r="U351">
        <v>6656</v>
      </c>
      <c r="V351">
        <v>277</v>
      </c>
      <c r="W351">
        <v>6656</v>
      </c>
      <c r="X351">
        <v>1</v>
      </c>
      <c r="Y351">
        <v>0.51317258932544696</v>
      </c>
      <c r="Z351">
        <v>70.400000000000006</v>
      </c>
      <c r="AA351">
        <v>471</v>
      </c>
      <c r="AB351" t="s">
        <v>94</v>
      </c>
      <c r="AC351">
        <v>8.390625</v>
      </c>
      <c r="AD351" t="s">
        <v>98</v>
      </c>
      <c r="AE351">
        <v>0</v>
      </c>
      <c r="AF351">
        <v>70.375</v>
      </c>
      <c r="AG351">
        <v>12.0625</v>
      </c>
      <c r="AH351">
        <f t="shared" si="21"/>
        <v>58.3125</v>
      </c>
      <c r="AI351">
        <f t="shared" si="22"/>
        <v>5.8341968911917101</v>
      </c>
      <c r="AJ351">
        <f t="shared" si="23"/>
        <v>0.30051023290462436</v>
      </c>
      <c r="AK351">
        <f t="shared" si="24"/>
        <v>234.18503696123901</v>
      </c>
    </row>
    <row r="352" spans="1:37" x14ac:dyDescent="0.3">
      <c r="A352">
        <v>350</v>
      </c>
      <c r="B352">
        <v>700</v>
      </c>
      <c r="C352" t="s">
        <v>91</v>
      </c>
      <c r="D352">
        <v>1.33085658332186E-2</v>
      </c>
      <c r="E352">
        <v>6656</v>
      </c>
      <c r="F352">
        <v>17920</v>
      </c>
      <c r="G352">
        <v>2.6923076923076898</v>
      </c>
      <c r="H352">
        <v>4.4844292911043597</v>
      </c>
      <c r="I352">
        <v>7.1864731120139203</v>
      </c>
      <c r="J352">
        <v>-1.1974515202289999</v>
      </c>
      <c r="K352" t="b">
        <v>1</v>
      </c>
      <c r="L352">
        <v>40.03</v>
      </c>
      <c r="M352" t="s">
        <v>92</v>
      </c>
      <c r="N352">
        <v>8.4551984339204793</v>
      </c>
      <c r="O352">
        <v>4.5199999999999996</v>
      </c>
      <c r="P352">
        <v>1.603</v>
      </c>
      <c r="Q352" t="s">
        <v>1369</v>
      </c>
      <c r="R352" t="s">
        <v>1941</v>
      </c>
      <c r="S352">
        <v>0</v>
      </c>
      <c r="T352">
        <v>32960</v>
      </c>
      <c r="U352">
        <v>6656</v>
      </c>
      <c r="V352">
        <v>574</v>
      </c>
      <c r="W352">
        <v>6656</v>
      </c>
      <c r="X352">
        <v>1</v>
      </c>
      <c r="Y352">
        <v>0.145437268615287</v>
      </c>
      <c r="Z352">
        <v>40.03</v>
      </c>
      <c r="AA352">
        <v>823.5</v>
      </c>
      <c r="AB352" t="s">
        <v>94</v>
      </c>
      <c r="AC352">
        <v>6.328125</v>
      </c>
      <c r="AE352">
        <v>0</v>
      </c>
      <c r="AF352">
        <v>40.03125</v>
      </c>
      <c r="AG352">
        <v>10.6171875</v>
      </c>
      <c r="AH352">
        <f t="shared" si="21"/>
        <v>29.4140625</v>
      </c>
      <c r="AI352">
        <f t="shared" si="22"/>
        <v>3.7704194260485653</v>
      </c>
      <c r="AJ352">
        <f t="shared" si="23"/>
        <v>0.30196277819023837</v>
      </c>
      <c r="AK352">
        <f t="shared" si="24"/>
        <v>132.57014735365851</v>
      </c>
    </row>
    <row r="353" spans="1:37" x14ac:dyDescent="0.3">
      <c r="A353">
        <v>351</v>
      </c>
      <c r="B353">
        <v>706</v>
      </c>
      <c r="C353" t="s">
        <v>91</v>
      </c>
      <c r="D353">
        <v>1.0469206340791E-2</v>
      </c>
      <c r="E353">
        <v>6656</v>
      </c>
      <c r="F353">
        <v>6656</v>
      </c>
      <c r="G353">
        <v>1</v>
      </c>
      <c r="H353">
        <v>2.8190147242257599</v>
      </c>
      <c r="I353">
        <v>7.2842900002943098</v>
      </c>
      <c r="J353">
        <v>-1.1178893051265399</v>
      </c>
      <c r="K353" t="b">
        <v>1</v>
      </c>
      <c r="L353">
        <v>384</v>
      </c>
      <c r="M353" t="s">
        <v>92</v>
      </c>
      <c r="N353">
        <v>7.3289269588806398</v>
      </c>
      <c r="O353">
        <v>3.992</v>
      </c>
      <c r="P353">
        <v>2.5840000000000001</v>
      </c>
      <c r="Q353" t="s">
        <v>1370</v>
      </c>
      <c r="S353">
        <v>0</v>
      </c>
      <c r="T353">
        <v>9816</v>
      </c>
      <c r="U353">
        <v>6656</v>
      </c>
      <c r="V353">
        <v>472</v>
      </c>
      <c r="W353">
        <v>6656</v>
      </c>
      <c r="X353">
        <v>1</v>
      </c>
      <c r="Y353">
        <v>8.3726939235277895E-2</v>
      </c>
      <c r="Z353">
        <v>384</v>
      </c>
      <c r="AA353">
        <v>25.56</v>
      </c>
      <c r="AB353" t="s">
        <v>94</v>
      </c>
      <c r="AC353">
        <v>19.59375</v>
      </c>
      <c r="AE353">
        <v>22</v>
      </c>
      <c r="AF353">
        <v>384</v>
      </c>
      <c r="AG353">
        <v>4.69921875</v>
      </c>
      <c r="AH353">
        <f t="shared" si="21"/>
        <v>379.30078125</v>
      </c>
      <c r="AI353">
        <f t="shared" si="22"/>
        <v>81.715710723192018</v>
      </c>
      <c r="AJ353">
        <f t="shared" si="23"/>
        <v>0.32696919901808186</v>
      </c>
      <c r="AK353">
        <f t="shared" si="24"/>
        <v>1174.4225485250195</v>
      </c>
    </row>
    <row r="354" spans="1:37" x14ac:dyDescent="0.3">
      <c r="A354">
        <v>352</v>
      </c>
      <c r="B354">
        <v>707</v>
      </c>
      <c r="C354" t="s">
        <v>91</v>
      </c>
      <c r="D354">
        <v>1.69466861749006E-2</v>
      </c>
      <c r="E354">
        <v>6656</v>
      </c>
      <c r="F354">
        <v>6656</v>
      </c>
      <c r="G354">
        <v>1</v>
      </c>
      <c r="H354">
        <v>2.8084800679965798</v>
      </c>
      <c r="I354">
        <v>7.49842236904556</v>
      </c>
      <c r="J354">
        <v>-1.1114600352192701</v>
      </c>
      <c r="K354" t="b">
        <v>1</v>
      </c>
      <c r="L354">
        <v>467</v>
      </c>
      <c r="M354" t="s">
        <v>92</v>
      </c>
      <c r="N354">
        <v>7.5183872810436903</v>
      </c>
      <c r="O354">
        <v>3.992</v>
      </c>
      <c r="P354">
        <v>2.67</v>
      </c>
      <c r="Q354" t="s">
        <v>1371</v>
      </c>
      <c r="S354">
        <v>0</v>
      </c>
      <c r="T354">
        <v>9800</v>
      </c>
      <c r="U354">
        <v>6656</v>
      </c>
      <c r="V354">
        <v>421</v>
      </c>
      <c r="W354">
        <v>6656</v>
      </c>
      <c r="X354">
        <v>1</v>
      </c>
      <c r="Y354">
        <v>8.8139925414741596E-2</v>
      </c>
      <c r="Z354">
        <v>467</v>
      </c>
      <c r="AA354">
        <v>20.98</v>
      </c>
      <c r="AB354" t="s">
        <v>94</v>
      </c>
      <c r="AC354">
        <v>21.609375</v>
      </c>
      <c r="AE354">
        <v>26</v>
      </c>
      <c r="AF354">
        <v>467</v>
      </c>
      <c r="AG354">
        <v>5.16796875</v>
      </c>
      <c r="AH354">
        <f t="shared" si="21"/>
        <v>461.83203125</v>
      </c>
      <c r="AI354">
        <f t="shared" si="22"/>
        <v>90.364323507180643</v>
      </c>
      <c r="AJ354">
        <f t="shared" si="23"/>
        <v>0.3290781444751914</v>
      </c>
      <c r="AK354">
        <f t="shared" si="24"/>
        <v>1419.1158174444072</v>
      </c>
    </row>
    <row r="355" spans="1:37" x14ac:dyDescent="0.3">
      <c r="A355">
        <v>353</v>
      </c>
      <c r="B355">
        <v>708</v>
      </c>
      <c r="C355" t="s">
        <v>91</v>
      </c>
      <c r="D355">
        <v>3.9700972199755297E-2</v>
      </c>
      <c r="E355">
        <v>6656</v>
      </c>
      <c r="F355">
        <v>6656</v>
      </c>
      <c r="G355">
        <v>1</v>
      </c>
      <c r="H355">
        <v>7.9134656910082501</v>
      </c>
      <c r="I355">
        <v>9.8145521753715599</v>
      </c>
      <c r="J355">
        <v>-1.1805746867224201</v>
      </c>
      <c r="K355" t="b">
        <v>1</v>
      </c>
      <c r="L355">
        <v>17.399999999999999</v>
      </c>
      <c r="M355" t="s">
        <v>92</v>
      </c>
      <c r="N355">
        <v>10.2953093871386</v>
      </c>
      <c r="O355">
        <v>4.0999999999999996</v>
      </c>
      <c r="P355">
        <v>1.24</v>
      </c>
      <c r="Q355" t="s">
        <v>1372</v>
      </c>
      <c r="S355">
        <v>0</v>
      </c>
      <c r="T355">
        <v>12664</v>
      </c>
      <c r="U355">
        <v>6656</v>
      </c>
      <c r="V355">
        <v>150</v>
      </c>
      <c r="W355">
        <v>6656</v>
      </c>
      <c r="X355">
        <v>1</v>
      </c>
      <c r="Y355">
        <v>0.56448210990693704</v>
      </c>
      <c r="Z355">
        <v>17.399999999999999</v>
      </c>
      <c r="AA355">
        <v>727.5</v>
      </c>
      <c r="AB355" t="s">
        <v>94</v>
      </c>
      <c r="AC355">
        <v>4.171875</v>
      </c>
      <c r="AD355" t="s">
        <v>98</v>
      </c>
      <c r="AE355">
        <v>3</v>
      </c>
      <c r="AF355">
        <v>17.40625</v>
      </c>
      <c r="AG355">
        <v>7.48828125</v>
      </c>
      <c r="AH355">
        <f t="shared" si="21"/>
        <v>9.91796875</v>
      </c>
      <c r="AI355">
        <f t="shared" si="22"/>
        <v>2.3244653103808033</v>
      </c>
      <c r="AJ355">
        <f t="shared" si="23"/>
        <v>0.30710220032193641</v>
      </c>
      <c r="AK355">
        <f t="shared" si="24"/>
        <v>56.679014288249846</v>
      </c>
    </row>
    <row r="356" spans="1:37" x14ac:dyDescent="0.3">
      <c r="A356">
        <v>354</v>
      </c>
      <c r="B356">
        <v>709</v>
      </c>
      <c r="C356" t="s">
        <v>91</v>
      </c>
      <c r="D356">
        <v>2.6404160216071799E-2</v>
      </c>
      <c r="E356">
        <v>6656</v>
      </c>
      <c r="F356">
        <v>6656</v>
      </c>
      <c r="G356">
        <v>1</v>
      </c>
      <c r="H356">
        <v>7.7371531678666896</v>
      </c>
      <c r="I356">
        <v>10.5554716557712</v>
      </c>
      <c r="J356">
        <v>-1.1797710279840099</v>
      </c>
      <c r="K356" t="b">
        <v>1</v>
      </c>
      <c r="L356">
        <v>23.12</v>
      </c>
      <c r="M356" t="s">
        <v>92</v>
      </c>
      <c r="N356">
        <v>10.6893389480582</v>
      </c>
      <c r="O356">
        <v>4.0999999999999996</v>
      </c>
      <c r="P356">
        <v>1.3640000000000001</v>
      </c>
      <c r="Q356" t="s">
        <v>1373</v>
      </c>
      <c r="S356">
        <v>0</v>
      </c>
      <c r="T356">
        <v>12670</v>
      </c>
      <c r="U356">
        <v>6656</v>
      </c>
      <c r="V356">
        <v>181</v>
      </c>
      <c r="W356">
        <v>6656</v>
      </c>
      <c r="X356">
        <v>1</v>
      </c>
      <c r="Y356">
        <v>0.50076865120458602</v>
      </c>
      <c r="Z356">
        <v>23.12</v>
      </c>
      <c r="AA356">
        <v>548</v>
      </c>
      <c r="AB356" t="s">
        <v>94</v>
      </c>
      <c r="AC356">
        <v>4.80859375</v>
      </c>
      <c r="AD356" t="s">
        <v>98</v>
      </c>
      <c r="AE356">
        <v>4</v>
      </c>
      <c r="AF356">
        <v>23.125</v>
      </c>
      <c r="AG356">
        <v>7.2421875</v>
      </c>
      <c r="AH356">
        <f t="shared" si="21"/>
        <v>15.8828125</v>
      </c>
      <c r="AI356">
        <f t="shared" si="22"/>
        <v>3.1930960086299893</v>
      </c>
      <c r="AJ356">
        <f t="shared" si="23"/>
        <v>0.30734910488902761</v>
      </c>
      <c r="AK356">
        <f t="shared" si="24"/>
        <v>75.240173575093323</v>
      </c>
    </row>
    <row r="357" spans="1:37" x14ac:dyDescent="0.3">
      <c r="A357">
        <v>355</v>
      </c>
      <c r="B357">
        <v>712</v>
      </c>
      <c r="C357" t="s">
        <v>91</v>
      </c>
      <c r="D357">
        <v>3.9385087309003503E-2</v>
      </c>
      <c r="E357">
        <v>6656</v>
      </c>
      <c r="F357">
        <v>17920</v>
      </c>
      <c r="G357">
        <v>2.6923076923076898</v>
      </c>
      <c r="H357">
        <v>6.2626606176720996</v>
      </c>
      <c r="I357">
        <v>14.3723168471967</v>
      </c>
      <c r="J357">
        <v>-1.19905883770582</v>
      </c>
      <c r="K357" t="b">
        <v>1</v>
      </c>
      <c r="L357">
        <v>197.4</v>
      </c>
      <c r="M357" t="s">
        <v>92</v>
      </c>
      <c r="N357">
        <v>14.3757694413229</v>
      </c>
      <c r="O357">
        <v>4.57</v>
      </c>
      <c r="P357">
        <v>2.2949999999999999</v>
      </c>
      <c r="Q357" t="s">
        <v>1374</v>
      </c>
      <c r="S357">
        <v>0</v>
      </c>
      <c r="T357">
        <v>37150</v>
      </c>
      <c r="U357">
        <v>6656</v>
      </c>
      <c r="V357">
        <v>388</v>
      </c>
      <c r="W357">
        <v>6656</v>
      </c>
      <c r="X357">
        <v>1</v>
      </c>
      <c r="Y357">
        <v>0.26717111382765402</v>
      </c>
      <c r="Z357">
        <v>197.4</v>
      </c>
      <c r="AA357">
        <v>188.2</v>
      </c>
      <c r="AB357" t="s">
        <v>94</v>
      </c>
      <c r="AC357">
        <v>14.046875</v>
      </c>
      <c r="AD357" t="s">
        <v>98</v>
      </c>
      <c r="AE357">
        <v>0</v>
      </c>
      <c r="AF357">
        <v>197.375</v>
      </c>
      <c r="AG357">
        <v>13.2421875</v>
      </c>
      <c r="AH357">
        <f t="shared" si="21"/>
        <v>184.1328125</v>
      </c>
      <c r="AI357">
        <f t="shared" si="22"/>
        <v>14.905014749262536</v>
      </c>
      <c r="AJ357">
        <f t="shared" si="23"/>
        <v>0.30147781798641632</v>
      </c>
      <c r="AK357">
        <f t="shared" si="24"/>
        <v>654.69161651187596</v>
      </c>
    </row>
    <row r="358" spans="1:37" x14ac:dyDescent="0.3">
      <c r="A358">
        <v>356</v>
      </c>
      <c r="B358">
        <v>713</v>
      </c>
      <c r="C358" t="s">
        <v>91</v>
      </c>
      <c r="D358">
        <v>5.3873597054387497E-2</v>
      </c>
      <c r="E358">
        <v>6656</v>
      </c>
      <c r="F358">
        <v>17920</v>
      </c>
      <c r="G358">
        <v>2.6923076923076898</v>
      </c>
      <c r="H358">
        <v>9.6152924898220196</v>
      </c>
      <c r="I358">
        <v>17.822094868830199</v>
      </c>
      <c r="J358">
        <v>-1.2030771313978601</v>
      </c>
      <c r="K358" t="b">
        <v>1</v>
      </c>
      <c r="L358">
        <v>71.3</v>
      </c>
      <c r="M358" t="s">
        <v>92</v>
      </c>
      <c r="N358">
        <v>17.818821178502802</v>
      </c>
      <c r="O358">
        <v>4.5229999999999997</v>
      </c>
      <c r="P358">
        <v>1.8540000000000001</v>
      </c>
      <c r="Q358" t="s">
        <v>1375</v>
      </c>
      <c r="S358">
        <v>0</v>
      </c>
      <c r="T358">
        <v>33280</v>
      </c>
      <c r="U358">
        <v>6656</v>
      </c>
      <c r="V358">
        <v>280</v>
      </c>
      <c r="W358">
        <v>6656</v>
      </c>
      <c r="X358">
        <v>1</v>
      </c>
      <c r="Y358">
        <v>0.51486220308095099</v>
      </c>
      <c r="Z358">
        <v>71.3</v>
      </c>
      <c r="AA358">
        <v>466.8</v>
      </c>
      <c r="AB358" t="s">
        <v>94</v>
      </c>
      <c r="AC358">
        <v>8.4453125</v>
      </c>
      <c r="AD358" t="s">
        <v>98</v>
      </c>
      <c r="AE358">
        <v>0</v>
      </c>
      <c r="AF358">
        <v>71.3125</v>
      </c>
      <c r="AG358">
        <v>12.03125</v>
      </c>
      <c r="AH358">
        <f t="shared" si="21"/>
        <v>59.28125</v>
      </c>
      <c r="AI358">
        <f t="shared" si="22"/>
        <v>5.9272727272727277</v>
      </c>
      <c r="AJ358">
        <f t="shared" si="23"/>
        <v>0.3002688222488567</v>
      </c>
      <c r="AK358">
        <f t="shared" si="24"/>
        <v>237.49551973430545</v>
      </c>
    </row>
    <row r="359" spans="1:37" x14ac:dyDescent="0.3">
      <c r="A359">
        <v>357</v>
      </c>
      <c r="B359">
        <v>714</v>
      </c>
      <c r="C359" t="s">
        <v>91</v>
      </c>
      <c r="D359">
        <v>1.4284869440191601E-2</v>
      </c>
      <c r="E359">
        <v>6656</v>
      </c>
      <c r="F359">
        <v>17920</v>
      </c>
      <c r="G359">
        <v>2.6923076923076898</v>
      </c>
      <c r="H359">
        <v>4.3007509595503404</v>
      </c>
      <c r="I359">
        <v>7.2701171005680099</v>
      </c>
      <c r="J359">
        <v>-1.19664786149059</v>
      </c>
      <c r="K359" t="b">
        <v>1</v>
      </c>
      <c r="L359">
        <v>49.06</v>
      </c>
      <c r="M359" t="s">
        <v>92</v>
      </c>
      <c r="N359">
        <v>8.3528461218960093</v>
      </c>
      <c r="O359">
        <v>4.5199999999999996</v>
      </c>
      <c r="P359">
        <v>1.69</v>
      </c>
      <c r="Q359" t="s">
        <v>1376</v>
      </c>
      <c r="R359" t="s">
        <v>1941</v>
      </c>
      <c r="S359">
        <v>0</v>
      </c>
      <c r="T359">
        <v>33180</v>
      </c>
      <c r="U359">
        <v>6656</v>
      </c>
      <c r="V359">
        <v>652</v>
      </c>
      <c r="W359">
        <v>6656</v>
      </c>
      <c r="X359">
        <v>1</v>
      </c>
      <c r="Y359">
        <v>0.129267384093779</v>
      </c>
      <c r="Z359">
        <v>49.06</v>
      </c>
      <c r="AA359">
        <v>676.5</v>
      </c>
      <c r="AB359" t="s">
        <v>94</v>
      </c>
      <c r="AC359">
        <v>7.00390625</v>
      </c>
      <c r="AE359">
        <v>0</v>
      </c>
      <c r="AF359">
        <v>49.0625</v>
      </c>
      <c r="AG359">
        <v>10.25</v>
      </c>
      <c r="AH359">
        <f t="shared" si="21"/>
        <v>38.8125</v>
      </c>
      <c r="AI359">
        <f t="shared" si="22"/>
        <v>4.7865853658536581</v>
      </c>
      <c r="AJ359">
        <f t="shared" si="23"/>
        <v>0.30220555075568578</v>
      </c>
      <c r="AK359">
        <f t="shared" si="24"/>
        <v>162.3481100109374</v>
      </c>
    </row>
    <row r="360" spans="1:37" x14ac:dyDescent="0.3">
      <c r="A360">
        <v>358</v>
      </c>
      <c r="B360">
        <v>720</v>
      </c>
      <c r="C360" t="s">
        <v>91</v>
      </c>
      <c r="D360">
        <v>1.1880633966823199E-2</v>
      </c>
      <c r="E360">
        <v>6656</v>
      </c>
      <c r="F360">
        <v>6656</v>
      </c>
      <c r="G360">
        <v>1</v>
      </c>
      <c r="H360">
        <v>2.8531459090092399</v>
      </c>
      <c r="I360">
        <v>7.3446216954574002</v>
      </c>
      <c r="J360">
        <v>-1.1186929638649501</v>
      </c>
      <c r="K360" t="b">
        <v>1</v>
      </c>
      <c r="L360">
        <v>375.5</v>
      </c>
      <c r="M360" t="s">
        <v>92</v>
      </c>
      <c r="N360">
        <v>7.3878052858101304</v>
      </c>
      <c r="O360">
        <v>3.9940000000000002</v>
      </c>
      <c r="P360">
        <v>2.5739999999999998</v>
      </c>
      <c r="Q360" t="s">
        <v>1377</v>
      </c>
      <c r="S360">
        <v>0</v>
      </c>
      <c r="T360">
        <v>9890</v>
      </c>
      <c r="U360">
        <v>6656</v>
      </c>
      <c r="V360">
        <v>385</v>
      </c>
      <c r="W360">
        <v>6656</v>
      </c>
      <c r="X360">
        <v>1</v>
      </c>
      <c r="Y360">
        <v>9.4445060785068799E-2</v>
      </c>
      <c r="Z360">
        <v>375.5</v>
      </c>
      <c r="AA360">
        <v>26.33</v>
      </c>
      <c r="AB360" t="s">
        <v>94</v>
      </c>
      <c r="AC360">
        <v>19.375</v>
      </c>
      <c r="AE360">
        <v>22</v>
      </c>
      <c r="AF360">
        <v>375.5</v>
      </c>
      <c r="AG360">
        <v>5.421875</v>
      </c>
      <c r="AH360">
        <f t="shared" si="21"/>
        <v>370.078125</v>
      </c>
      <c r="AI360">
        <f t="shared" si="22"/>
        <v>69.256484149855908</v>
      </c>
      <c r="AJ360">
        <f t="shared" si="23"/>
        <v>0.3267065329251877</v>
      </c>
      <c r="AK360">
        <f t="shared" si="24"/>
        <v>1149.3495297995325</v>
      </c>
    </row>
    <row r="361" spans="1:37" x14ac:dyDescent="0.3">
      <c r="A361">
        <v>359</v>
      </c>
      <c r="B361">
        <v>721</v>
      </c>
      <c r="C361" t="s">
        <v>91</v>
      </c>
      <c r="D361">
        <v>1.7661876738910499E-2</v>
      </c>
      <c r="E361">
        <v>6656</v>
      </c>
      <c r="F361">
        <v>6656</v>
      </c>
      <c r="G361">
        <v>1</v>
      </c>
      <c r="H361">
        <v>2.8529486617937798</v>
      </c>
      <c r="I361">
        <v>7.5558562214694698</v>
      </c>
      <c r="J361">
        <v>-1.1138710114344901</v>
      </c>
      <c r="K361" t="b">
        <v>1</v>
      </c>
      <c r="L361">
        <v>445.5</v>
      </c>
      <c r="M361" t="s">
        <v>92</v>
      </c>
      <c r="N361">
        <v>7.57776887654859</v>
      </c>
      <c r="O361">
        <v>3.996</v>
      </c>
      <c r="P361">
        <v>2.6480000000000001</v>
      </c>
      <c r="Q361" t="s">
        <v>1378</v>
      </c>
      <c r="S361">
        <v>0</v>
      </c>
      <c r="T361">
        <v>9910</v>
      </c>
      <c r="U361">
        <v>6656</v>
      </c>
      <c r="V361">
        <v>386</v>
      </c>
      <c r="W361">
        <v>6656</v>
      </c>
      <c r="X361">
        <v>1</v>
      </c>
      <c r="Y361">
        <v>9.4312603667140199E-2</v>
      </c>
      <c r="Z361">
        <v>445.5</v>
      </c>
      <c r="AA361">
        <v>22.25</v>
      </c>
      <c r="AB361" t="s">
        <v>94</v>
      </c>
      <c r="AC361">
        <v>21.109375</v>
      </c>
      <c r="AE361">
        <v>26</v>
      </c>
      <c r="AF361">
        <v>445.5</v>
      </c>
      <c r="AG361">
        <v>5.56640625</v>
      </c>
      <c r="AH361">
        <f t="shared" si="21"/>
        <v>439.93359375</v>
      </c>
      <c r="AI361">
        <f t="shared" si="22"/>
        <v>80.033684210526317</v>
      </c>
      <c r="AJ361">
        <f t="shared" si="23"/>
        <v>0.32828570056148715</v>
      </c>
      <c r="AK361">
        <f t="shared" si="24"/>
        <v>1357.0496650875566</v>
      </c>
    </row>
    <row r="362" spans="1:37" x14ac:dyDescent="0.3">
      <c r="A362">
        <v>360</v>
      </c>
      <c r="B362">
        <v>722</v>
      </c>
      <c r="C362" t="s">
        <v>91</v>
      </c>
      <c r="D362">
        <v>3.3358136982831903E-2</v>
      </c>
      <c r="E362">
        <v>6656</v>
      </c>
      <c r="F362">
        <v>6656</v>
      </c>
      <c r="G362">
        <v>1</v>
      </c>
      <c r="H362">
        <v>6.7108973452282799</v>
      </c>
      <c r="I362">
        <v>8.50658667393194</v>
      </c>
      <c r="J362">
        <v>-1.1789673692456</v>
      </c>
      <c r="K362" t="b">
        <v>1</v>
      </c>
      <c r="L362">
        <v>18.5</v>
      </c>
      <c r="M362" t="s">
        <v>92</v>
      </c>
      <c r="N362">
        <v>9.2075259585839309</v>
      </c>
      <c r="O362">
        <v>4.0979999999999999</v>
      </c>
      <c r="P362">
        <v>1.268</v>
      </c>
      <c r="Q362" t="s">
        <v>1379</v>
      </c>
      <c r="S362">
        <v>0</v>
      </c>
      <c r="T362">
        <v>12550</v>
      </c>
      <c r="U362">
        <v>6656</v>
      </c>
      <c r="V362">
        <v>222</v>
      </c>
      <c r="W362">
        <v>6656</v>
      </c>
      <c r="X362">
        <v>1</v>
      </c>
      <c r="Y362">
        <v>0.38329033339556501</v>
      </c>
      <c r="Z362">
        <v>18.5</v>
      </c>
      <c r="AA362">
        <v>678.5</v>
      </c>
      <c r="AB362" t="s">
        <v>94</v>
      </c>
      <c r="AC362">
        <v>4.30078125</v>
      </c>
      <c r="AD362" t="s">
        <v>98</v>
      </c>
      <c r="AE362">
        <v>4</v>
      </c>
      <c r="AF362">
        <v>18.5</v>
      </c>
      <c r="AG362">
        <v>6.93359375</v>
      </c>
      <c r="AH362">
        <f t="shared" si="21"/>
        <v>11.56640625</v>
      </c>
      <c r="AI362">
        <f t="shared" si="22"/>
        <v>2.6681690140845071</v>
      </c>
      <c r="AJ362">
        <f t="shared" si="23"/>
        <v>0.30759620796288678</v>
      </c>
      <c r="AK362">
        <f t="shared" si="24"/>
        <v>60.143784354559173</v>
      </c>
    </row>
    <row r="363" spans="1:37" x14ac:dyDescent="0.3">
      <c r="A363">
        <v>361</v>
      </c>
      <c r="B363">
        <v>723</v>
      </c>
      <c r="C363" t="s">
        <v>91</v>
      </c>
      <c r="D363">
        <v>2.8572998393267799E-2</v>
      </c>
      <c r="E363">
        <v>6656</v>
      </c>
      <c r="F363">
        <v>6656</v>
      </c>
      <c r="G363">
        <v>1</v>
      </c>
      <c r="H363">
        <v>7.0766031607880802</v>
      </c>
      <c r="I363">
        <v>9.6059359311478794</v>
      </c>
      <c r="J363">
        <v>-1.17816371050719</v>
      </c>
      <c r="K363" t="b">
        <v>1</v>
      </c>
      <c r="L363">
        <v>22.78</v>
      </c>
      <c r="M363" t="s">
        <v>92</v>
      </c>
      <c r="N363">
        <v>9.8185200554972702</v>
      </c>
      <c r="O363">
        <v>4.0940000000000003</v>
      </c>
      <c r="P363">
        <v>1.357</v>
      </c>
      <c r="Q363" t="s">
        <v>1380</v>
      </c>
      <c r="S363">
        <v>0</v>
      </c>
      <c r="T363">
        <v>12420</v>
      </c>
      <c r="U363">
        <v>6656</v>
      </c>
      <c r="V363">
        <v>198</v>
      </c>
      <c r="W363">
        <v>6656</v>
      </c>
      <c r="X363">
        <v>1</v>
      </c>
      <c r="Y363">
        <v>0.43184538229626102</v>
      </c>
      <c r="Z363">
        <v>22.78</v>
      </c>
      <c r="AA363">
        <v>545</v>
      </c>
      <c r="AB363" t="s">
        <v>94</v>
      </c>
      <c r="AC363">
        <v>4.7734375</v>
      </c>
      <c r="AD363" t="s">
        <v>98</v>
      </c>
      <c r="AE363">
        <v>4</v>
      </c>
      <c r="AF363">
        <v>22.78125</v>
      </c>
      <c r="AG363">
        <v>7.22265625</v>
      </c>
      <c r="AH363">
        <f t="shared" si="21"/>
        <v>15.55859375</v>
      </c>
      <c r="AI363">
        <f t="shared" si="22"/>
        <v>3.1541373715521903</v>
      </c>
      <c r="AJ363">
        <f t="shared" si="23"/>
        <v>0.30784350970310986</v>
      </c>
      <c r="AK363">
        <f t="shared" si="24"/>
        <v>74.002697091033923</v>
      </c>
    </row>
    <row r="364" spans="1:37" x14ac:dyDescent="0.3">
      <c r="A364">
        <v>362</v>
      </c>
      <c r="B364">
        <v>726</v>
      </c>
      <c r="C364" t="s">
        <v>91</v>
      </c>
      <c r="D364">
        <v>3.5572396850538299E-2</v>
      </c>
      <c r="E364">
        <v>6656</v>
      </c>
      <c r="F364">
        <v>17920</v>
      </c>
      <c r="G364">
        <v>2.6923076923076898</v>
      </c>
      <c r="H364">
        <v>6.5253937216848703</v>
      </c>
      <c r="I364">
        <v>14.8223298795302</v>
      </c>
      <c r="J364">
        <v>-1.19905883770582</v>
      </c>
      <c r="K364" t="b">
        <v>1</v>
      </c>
      <c r="L364">
        <v>186.5</v>
      </c>
      <c r="M364" t="s">
        <v>92</v>
      </c>
      <c r="N364">
        <v>14.8192190033842</v>
      </c>
      <c r="O364">
        <v>4.5659999999999998</v>
      </c>
      <c r="P364">
        <v>2.2709999999999999</v>
      </c>
      <c r="Q364" t="s">
        <v>1381</v>
      </c>
      <c r="S364">
        <v>0</v>
      </c>
      <c r="T364">
        <v>36900</v>
      </c>
      <c r="U364">
        <v>6656</v>
      </c>
      <c r="V364">
        <v>356</v>
      </c>
      <c r="W364">
        <v>6656</v>
      </c>
      <c r="X364">
        <v>1</v>
      </c>
      <c r="Y364">
        <v>0.29284528155931999</v>
      </c>
      <c r="Z364">
        <v>186.5</v>
      </c>
      <c r="AA364">
        <v>197.9</v>
      </c>
      <c r="AB364" t="s">
        <v>94</v>
      </c>
      <c r="AC364">
        <v>13.65625</v>
      </c>
      <c r="AD364" t="s">
        <v>98</v>
      </c>
      <c r="AE364">
        <v>0</v>
      </c>
      <c r="AF364">
        <v>186.5</v>
      </c>
      <c r="AG364">
        <v>13.328125</v>
      </c>
      <c r="AH364">
        <f t="shared" si="21"/>
        <v>173.171875</v>
      </c>
      <c r="AI364">
        <f t="shared" si="22"/>
        <v>13.992966002344666</v>
      </c>
      <c r="AJ364">
        <f t="shared" si="23"/>
        <v>0.30147781798641632</v>
      </c>
      <c r="AK364">
        <f t="shared" si="24"/>
        <v>618.61931085226024</v>
      </c>
    </row>
    <row r="365" spans="1:37" x14ac:dyDescent="0.3">
      <c r="A365">
        <v>363</v>
      </c>
      <c r="B365">
        <v>727</v>
      </c>
      <c r="C365" t="s">
        <v>91</v>
      </c>
      <c r="D365">
        <v>5.0756956178751401E-2</v>
      </c>
      <c r="E365">
        <v>6656</v>
      </c>
      <c r="F365">
        <v>17920</v>
      </c>
      <c r="G365">
        <v>2.6923076923076898</v>
      </c>
      <c r="H365">
        <v>9.0832133544313098</v>
      </c>
      <c r="I365">
        <v>17.368097410133299</v>
      </c>
      <c r="J365">
        <v>-1.2030771313978601</v>
      </c>
      <c r="K365" t="b">
        <v>1</v>
      </c>
      <c r="L365">
        <v>81.7</v>
      </c>
      <c r="M365" t="s">
        <v>92</v>
      </c>
      <c r="N365">
        <v>17.368641499340999</v>
      </c>
      <c r="O365">
        <v>4.5229999999999997</v>
      </c>
      <c r="P365">
        <v>1.9119999999999999</v>
      </c>
      <c r="Q365" t="s">
        <v>1382</v>
      </c>
      <c r="S365">
        <v>0</v>
      </c>
      <c r="T365">
        <v>33380</v>
      </c>
      <c r="U365">
        <v>6656</v>
      </c>
      <c r="V365">
        <v>325</v>
      </c>
      <c r="W365">
        <v>6656</v>
      </c>
      <c r="X365">
        <v>1</v>
      </c>
      <c r="Y365">
        <v>0.44837600338334399</v>
      </c>
      <c r="Z365">
        <v>81.7</v>
      </c>
      <c r="AA365">
        <v>408.5</v>
      </c>
      <c r="AB365" t="s">
        <v>94</v>
      </c>
      <c r="AC365">
        <v>9.0390625</v>
      </c>
      <c r="AD365" t="s">
        <v>98</v>
      </c>
      <c r="AE365">
        <v>0</v>
      </c>
      <c r="AF365">
        <v>81.6875</v>
      </c>
      <c r="AG365">
        <v>11.75</v>
      </c>
      <c r="AH365">
        <f t="shared" si="21"/>
        <v>69.9375</v>
      </c>
      <c r="AI365">
        <f t="shared" si="22"/>
        <v>6.9521276595744679</v>
      </c>
      <c r="AJ365">
        <f t="shared" si="23"/>
        <v>0.3002688222488567</v>
      </c>
      <c r="AK365">
        <f t="shared" si="24"/>
        <v>272.04789157996248</v>
      </c>
    </row>
    <row r="366" spans="1:37" x14ac:dyDescent="0.3">
      <c r="A366">
        <v>364</v>
      </c>
      <c r="B366">
        <v>728</v>
      </c>
      <c r="C366" t="s">
        <v>91</v>
      </c>
      <c r="D366">
        <v>1.7464340681125699E-2</v>
      </c>
      <c r="E366">
        <v>6656</v>
      </c>
      <c r="F366">
        <v>17920</v>
      </c>
      <c r="G366">
        <v>2.6923076923076898</v>
      </c>
      <c r="H366">
        <v>4.2542286501442801</v>
      </c>
      <c r="I366">
        <v>7.4989088999125197</v>
      </c>
      <c r="J366">
        <v>-1.1958442027521901</v>
      </c>
      <c r="K366" t="b">
        <v>1</v>
      </c>
      <c r="L366">
        <v>57.9</v>
      </c>
      <c r="M366" t="s">
        <v>92</v>
      </c>
      <c r="N366">
        <v>8.3546659075120306</v>
      </c>
      <c r="O366">
        <v>4.5229999999999997</v>
      </c>
      <c r="P366">
        <v>1.7629999999999999</v>
      </c>
      <c r="Q366" t="s">
        <v>1383</v>
      </c>
      <c r="R366" t="s">
        <v>1941</v>
      </c>
      <c r="S366">
        <v>0</v>
      </c>
      <c r="T366">
        <v>33400</v>
      </c>
      <c r="U366">
        <v>6656</v>
      </c>
      <c r="V366">
        <v>681</v>
      </c>
      <c r="W366">
        <v>6656</v>
      </c>
      <c r="X366">
        <v>1</v>
      </c>
      <c r="Y366">
        <v>0.124885833622148</v>
      </c>
      <c r="Z366">
        <v>57.9</v>
      </c>
      <c r="AA366">
        <v>577</v>
      </c>
      <c r="AB366" t="s">
        <v>94</v>
      </c>
      <c r="AC366">
        <v>7.609375</v>
      </c>
      <c r="AE366">
        <v>0</v>
      </c>
      <c r="AF366">
        <v>57.90625</v>
      </c>
      <c r="AG366">
        <v>10.1875</v>
      </c>
      <c r="AH366">
        <f t="shared" si="21"/>
        <v>47.71875</v>
      </c>
      <c r="AI366">
        <f t="shared" si="22"/>
        <v>5.6840490797546011</v>
      </c>
      <c r="AJ366">
        <f t="shared" si="23"/>
        <v>0.30244851850584425</v>
      </c>
      <c r="AK366">
        <f t="shared" si="24"/>
        <v>191.45820348556632</v>
      </c>
    </row>
    <row r="367" spans="1:37" x14ac:dyDescent="0.3">
      <c r="A367">
        <v>365</v>
      </c>
      <c r="B367">
        <v>734</v>
      </c>
      <c r="C367" t="s">
        <v>91</v>
      </c>
      <c r="D367">
        <v>1.15835462023303E-2</v>
      </c>
      <c r="E367">
        <v>6656</v>
      </c>
      <c r="F367">
        <v>6656</v>
      </c>
      <c r="G367">
        <v>1</v>
      </c>
      <c r="H367">
        <v>2.8150871434042202</v>
      </c>
      <c r="I367">
        <v>7.1366857658958596</v>
      </c>
      <c r="J367">
        <v>-1.1106563764808599</v>
      </c>
      <c r="K367" t="b">
        <v>1</v>
      </c>
      <c r="L367">
        <v>343.5</v>
      </c>
      <c r="M367" t="s">
        <v>92</v>
      </c>
      <c r="N367">
        <v>7.2182554922876303</v>
      </c>
      <c r="O367">
        <v>3.9940000000000002</v>
      </c>
      <c r="P367">
        <v>2.5350000000000001</v>
      </c>
      <c r="Q367" t="s">
        <v>1384</v>
      </c>
      <c r="S367">
        <v>0</v>
      </c>
      <c r="T367">
        <v>9850</v>
      </c>
      <c r="U367">
        <v>6656</v>
      </c>
      <c r="V367">
        <v>338</v>
      </c>
      <c r="W367">
        <v>6656</v>
      </c>
      <c r="X367">
        <v>1</v>
      </c>
      <c r="Y367">
        <v>9.8727725195818794E-2</v>
      </c>
      <c r="Z367">
        <v>343.5</v>
      </c>
      <c r="AA367">
        <v>28.67</v>
      </c>
      <c r="AB367" t="s">
        <v>94</v>
      </c>
      <c r="AC367">
        <v>18.53125</v>
      </c>
      <c r="AE367">
        <v>34</v>
      </c>
      <c r="AF367">
        <v>343.5</v>
      </c>
      <c r="AG367">
        <v>6.10546875</v>
      </c>
      <c r="AH367">
        <f t="shared" si="21"/>
        <v>337.39453125</v>
      </c>
      <c r="AI367">
        <f t="shared" si="22"/>
        <v>56.261036468330133</v>
      </c>
      <c r="AJ367">
        <f t="shared" si="23"/>
        <v>0.32934271730051029</v>
      </c>
      <c r="AK367">
        <f t="shared" si="24"/>
        <v>1042.9864756553029</v>
      </c>
    </row>
    <row r="368" spans="1:37" x14ac:dyDescent="0.3">
      <c r="A368">
        <v>366</v>
      </c>
      <c r="B368">
        <v>735</v>
      </c>
      <c r="C368" t="s">
        <v>91</v>
      </c>
      <c r="D368">
        <v>1.6451384862119101E-2</v>
      </c>
      <c r="E368">
        <v>6656</v>
      </c>
      <c r="F368">
        <v>6656</v>
      </c>
      <c r="G368">
        <v>1</v>
      </c>
      <c r="H368">
        <v>2.8009478067059699</v>
      </c>
      <c r="I368">
        <v>7.3634291949731301</v>
      </c>
      <c r="J368">
        <v>-1.10422710657359</v>
      </c>
      <c r="K368" t="b">
        <v>1</v>
      </c>
      <c r="L368">
        <v>426</v>
      </c>
      <c r="M368" t="s">
        <v>92</v>
      </c>
      <c r="N368">
        <v>7.4013807074487596</v>
      </c>
      <c r="O368">
        <v>3.984</v>
      </c>
      <c r="P368">
        <v>2.629</v>
      </c>
      <c r="Q368" t="s">
        <v>1385</v>
      </c>
      <c r="S368">
        <v>0</v>
      </c>
      <c r="T368">
        <v>9660</v>
      </c>
      <c r="U368">
        <v>6656</v>
      </c>
      <c r="V368">
        <v>409</v>
      </c>
      <c r="W368">
        <v>6656</v>
      </c>
      <c r="X368">
        <v>1</v>
      </c>
      <c r="Y368">
        <v>8.9051137783498394E-2</v>
      </c>
      <c r="Z368">
        <v>426</v>
      </c>
      <c r="AA368">
        <v>22.69</v>
      </c>
      <c r="AB368" t="s">
        <v>94</v>
      </c>
      <c r="AC368">
        <v>20.640625</v>
      </c>
      <c r="AE368">
        <v>42</v>
      </c>
      <c r="AF368">
        <v>426</v>
      </c>
      <c r="AG368">
        <v>5.44921875</v>
      </c>
      <c r="AH368">
        <f t="shared" si="21"/>
        <v>420.55078125</v>
      </c>
      <c r="AI368">
        <f t="shared" si="22"/>
        <v>78.176344086021501</v>
      </c>
      <c r="AJ368">
        <f t="shared" si="23"/>
        <v>0.33146697190788271</v>
      </c>
      <c r="AK368">
        <f t="shared" si="24"/>
        <v>1285.195920269211</v>
      </c>
    </row>
    <row r="369" spans="1:37" x14ac:dyDescent="0.3">
      <c r="A369">
        <v>367</v>
      </c>
      <c r="B369">
        <v>736</v>
      </c>
      <c r="C369" t="s">
        <v>91</v>
      </c>
      <c r="D369">
        <v>3.8757630085884502E-2</v>
      </c>
      <c r="E369">
        <v>6656</v>
      </c>
      <c r="F369">
        <v>6656</v>
      </c>
      <c r="G369">
        <v>1</v>
      </c>
      <c r="H369">
        <v>4.3642713004142797</v>
      </c>
      <c r="I369">
        <v>6.6870524124511901</v>
      </c>
      <c r="J369">
        <v>-1.1749490755535601</v>
      </c>
      <c r="K369" t="b">
        <v>1</v>
      </c>
      <c r="L369">
        <v>34.1</v>
      </c>
      <c r="M369" t="s">
        <v>92</v>
      </c>
      <c r="N369">
        <v>7.4207470689244497</v>
      </c>
      <c r="O369">
        <v>4.0979999999999999</v>
      </c>
      <c r="P369">
        <v>1.532</v>
      </c>
      <c r="Q369" t="s">
        <v>1386</v>
      </c>
      <c r="S369">
        <v>0</v>
      </c>
      <c r="T369">
        <v>12490</v>
      </c>
      <c r="U369">
        <v>6656</v>
      </c>
      <c r="V369">
        <v>605</v>
      </c>
      <c r="W369">
        <v>6656</v>
      </c>
      <c r="X369">
        <v>1</v>
      </c>
      <c r="Y369">
        <v>0.136777078590508</v>
      </c>
      <c r="Z369">
        <v>34.1</v>
      </c>
      <c r="AA369">
        <v>366.2</v>
      </c>
      <c r="AB369" t="s">
        <v>94</v>
      </c>
      <c r="AC369">
        <v>5.83984375</v>
      </c>
      <c r="AE369">
        <v>5</v>
      </c>
      <c r="AF369">
        <v>34.09375</v>
      </c>
      <c r="AG369">
        <v>5.1328125</v>
      </c>
      <c r="AH369">
        <f t="shared" si="21"/>
        <v>28.9609375</v>
      </c>
      <c r="AI369">
        <f t="shared" si="22"/>
        <v>6.6423135464231358</v>
      </c>
      <c r="AJ369">
        <f t="shared" si="23"/>
        <v>0.30883470652404743</v>
      </c>
      <c r="AK369">
        <f t="shared" si="24"/>
        <v>110.39481405353413</v>
      </c>
    </row>
    <row r="370" spans="1:37" x14ac:dyDescent="0.3">
      <c r="A370">
        <v>368</v>
      </c>
      <c r="B370">
        <v>737</v>
      </c>
      <c r="C370" t="s">
        <v>91</v>
      </c>
      <c r="D370">
        <v>2.1639179558851699E-2</v>
      </c>
      <c r="E370">
        <v>6656</v>
      </c>
      <c r="F370">
        <v>6656</v>
      </c>
      <c r="G370">
        <v>1</v>
      </c>
      <c r="H370">
        <v>4.2548349229425897</v>
      </c>
      <c r="I370">
        <v>7.1426379224007004</v>
      </c>
      <c r="J370">
        <v>-1.1741454168151499</v>
      </c>
      <c r="K370" t="b">
        <v>1</v>
      </c>
      <c r="L370">
        <v>47.7</v>
      </c>
      <c r="M370" t="s">
        <v>92</v>
      </c>
      <c r="N370">
        <v>7.4466545527867298</v>
      </c>
      <c r="O370">
        <v>4.0940000000000003</v>
      </c>
      <c r="P370">
        <v>1.679</v>
      </c>
      <c r="Q370" t="s">
        <v>1387</v>
      </c>
      <c r="S370">
        <v>0</v>
      </c>
      <c r="T370">
        <v>12424</v>
      </c>
      <c r="U370">
        <v>6656</v>
      </c>
      <c r="V370">
        <v>110</v>
      </c>
      <c r="W370">
        <v>6656</v>
      </c>
      <c r="X370">
        <v>1</v>
      </c>
      <c r="Y370">
        <v>0.31175664432501698</v>
      </c>
      <c r="Z370">
        <v>47.7</v>
      </c>
      <c r="AA370">
        <v>260.5</v>
      </c>
      <c r="AB370" t="s">
        <v>94</v>
      </c>
      <c r="AC370">
        <v>6.90625</v>
      </c>
      <c r="AE370">
        <v>5</v>
      </c>
      <c r="AF370">
        <v>47.6875</v>
      </c>
      <c r="AG370">
        <v>8.375</v>
      </c>
      <c r="AH370">
        <f t="shared" si="21"/>
        <v>39.3125</v>
      </c>
      <c r="AI370">
        <f t="shared" si="22"/>
        <v>5.6940298507462686</v>
      </c>
      <c r="AJ370">
        <f t="shared" si="23"/>
        <v>0.30908300399452182</v>
      </c>
      <c r="AK370">
        <f t="shared" si="24"/>
        <v>154.28703417430617</v>
      </c>
    </row>
    <row r="371" spans="1:37" x14ac:dyDescent="0.3">
      <c r="A371">
        <v>369</v>
      </c>
      <c r="B371">
        <v>740</v>
      </c>
      <c r="C371" t="s">
        <v>91</v>
      </c>
      <c r="D371">
        <v>3.8581257040665402E-2</v>
      </c>
      <c r="E371">
        <v>6656</v>
      </c>
      <c r="F371">
        <v>17920</v>
      </c>
      <c r="G371">
        <v>2.6923076923076898</v>
      </c>
      <c r="H371">
        <v>6.35629082006459</v>
      </c>
      <c r="I371">
        <v>14.040947104478599</v>
      </c>
      <c r="J371">
        <v>-1.1998624964442299</v>
      </c>
      <c r="K371" t="b">
        <v>1</v>
      </c>
      <c r="L371">
        <v>161.6</v>
      </c>
      <c r="M371" t="s">
        <v>92</v>
      </c>
      <c r="N371">
        <v>14.045300203022601</v>
      </c>
      <c r="O371">
        <v>4.5599999999999996</v>
      </c>
      <c r="P371">
        <v>2.2090000000000001</v>
      </c>
      <c r="Q371" t="s">
        <v>1388</v>
      </c>
      <c r="S371">
        <v>0</v>
      </c>
      <c r="T371">
        <v>36220</v>
      </c>
      <c r="U371">
        <v>6656</v>
      </c>
      <c r="V371">
        <v>421</v>
      </c>
      <c r="W371">
        <v>6656</v>
      </c>
      <c r="X371">
        <v>1</v>
      </c>
      <c r="Y371">
        <v>0.26104964148327597</v>
      </c>
      <c r="Z371">
        <v>161.6</v>
      </c>
      <c r="AA371">
        <v>224.1</v>
      </c>
      <c r="AB371" t="s">
        <v>94</v>
      </c>
      <c r="AC371">
        <v>12.7109375</v>
      </c>
      <c r="AD371" t="s">
        <v>98</v>
      </c>
      <c r="AE371">
        <v>0</v>
      </c>
      <c r="AF371">
        <v>161.625</v>
      </c>
      <c r="AG371">
        <v>12.5546875</v>
      </c>
      <c r="AH371">
        <f t="shared" si="21"/>
        <v>149.0703125</v>
      </c>
      <c r="AI371">
        <f t="shared" si="22"/>
        <v>12.873677660236465</v>
      </c>
      <c r="AJ371">
        <f t="shared" si="23"/>
        <v>0.30123563003482168</v>
      </c>
      <c r="AK371">
        <f t="shared" si="24"/>
        <v>536.5401163910019</v>
      </c>
    </row>
    <row r="372" spans="1:37" x14ac:dyDescent="0.3">
      <c r="A372">
        <v>370</v>
      </c>
      <c r="B372">
        <v>741</v>
      </c>
      <c r="C372" t="s">
        <v>91</v>
      </c>
      <c r="D372">
        <v>5.2003715005249397E-2</v>
      </c>
      <c r="E372">
        <v>6656</v>
      </c>
      <c r="F372">
        <v>17920</v>
      </c>
      <c r="G372">
        <v>2.6923076923076898</v>
      </c>
      <c r="H372">
        <v>8.8846190575026203</v>
      </c>
      <c r="I372">
        <v>16.8842467635743</v>
      </c>
      <c r="J372">
        <v>-1.2030771313978601</v>
      </c>
      <c r="K372" t="b">
        <v>1</v>
      </c>
      <c r="L372">
        <v>79.44</v>
      </c>
      <c r="M372" t="s">
        <v>92</v>
      </c>
      <c r="N372">
        <v>16.881106393877801</v>
      </c>
      <c r="O372">
        <v>4.5199999999999996</v>
      </c>
      <c r="P372">
        <v>1.9</v>
      </c>
      <c r="Q372" t="s">
        <v>1389</v>
      </c>
      <c r="S372">
        <v>0</v>
      </c>
      <c r="T372">
        <v>33150</v>
      </c>
      <c r="U372">
        <v>6656</v>
      </c>
      <c r="V372">
        <v>319</v>
      </c>
      <c r="W372">
        <v>6656</v>
      </c>
      <c r="X372">
        <v>1</v>
      </c>
      <c r="Y372">
        <v>0.44145391620355201</v>
      </c>
      <c r="Z372">
        <v>79.44</v>
      </c>
      <c r="AA372">
        <v>417.2</v>
      </c>
      <c r="AB372" t="s">
        <v>94</v>
      </c>
      <c r="AC372">
        <v>8.9140625</v>
      </c>
      <c r="AD372" t="s">
        <v>98</v>
      </c>
      <c r="AE372">
        <v>0</v>
      </c>
      <c r="AF372">
        <v>79.4375</v>
      </c>
      <c r="AG372">
        <v>11.6953125</v>
      </c>
      <c r="AH372">
        <f t="shared" si="21"/>
        <v>67.7421875</v>
      </c>
      <c r="AI372">
        <f t="shared" si="22"/>
        <v>6.7922511690046763</v>
      </c>
      <c r="AJ372">
        <f t="shared" si="23"/>
        <v>0.3002688222488567</v>
      </c>
      <c r="AK372">
        <f t="shared" si="24"/>
        <v>264.55460611945858</v>
      </c>
    </row>
    <row r="373" spans="1:37" x14ac:dyDescent="0.3">
      <c r="A373">
        <v>371</v>
      </c>
      <c r="B373">
        <v>742</v>
      </c>
      <c r="C373" t="s">
        <v>91</v>
      </c>
      <c r="D373">
        <v>1.5928633368307299E-2</v>
      </c>
      <c r="E373">
        <v>6656</v>
      </c>
      <c r="F373">
        <v>17920</v>
      </c>
      <c r="G373">
        <v>2.6923076923076898</v>
      </c>
      <c r="H373">
        <v>5.0627989973050704</v>
      </c>
      <c r="I373">
        <v>8.1578304155794594</v>
      </c>
      <c r="J373">
        <v>-1.1974515202289999</v>
      </c>
      <c r="K373" t="b">
        <v>1</v>
      </c>
      <c r="L373">
        <v>40.880000000000003</v>
      </c>
      <c r="M373" t="s">
        <v>92</v>
      </c>
      <c r="N373">
        <v>9.2108274232274798</v>
      </c>
      <c r="O373">
        <v>4.5270000000000001</v>
      </c>
      <c r="P373">
        <v>1.611</v>
      </c>
      <c r="Q373" t="s">
        <v>1390</v>
      </c>
      <c r="R373" t="s">
        <v>1941</v>
      </c>
      <c r="S373">
        <v>0</v>
      </c>
      <c r="T373">
        <v>33630</v>
      </c>
      <c r="U373">
        <v>6656</v>
      </c>
      <c r="V373">
        <v>390</v>
      </c>
      <c r="W373">
        <v>6656</v>
      </c>
      <c r="X373">
        <v>1</v>
      </c>
      <c r="Y373">
        <v>0.20572782425594399</v>
      </c>
      <c r="Z373">
        <v>40.880000000000003</v>
      </c>
      <c r="AA373">
        <v>823</v>
      </c>
      <c r="AB373" t="s">
        <v>94</v>
      </c>
      <c r="AC373">
        <v>6.39453125</v>
      </c>
      <c r="AE373">
        <v>0</v>
      </c>
      <c r="AF373">
        <v>40.875</v>
      </c>
      <c r="AG373">
        <v>12.4140625</v>
      </c>
      <c r="AH373">
        <f t="shared" si="21"/>
        <v>28.4609375</v>
      </c>
      <c r="AI373">
        <f t="shared" si="22"/>
        <v>3.2926368785399625</v>
      </c>
      <c r="AJ373">
        <f t="shared" si="23"/>
        <v>0.30196277819023837</v>
      </c>
      <c r="AK373">
        <f t="shared" si="24"/>
        <v>135.36436591614779</v>
      </c>
    </row>
    <row r="374" spans="1:37" x14ac:dyDescent="0.3">
      <c r="A374">
        <v>372</v>
      </c>
      <c r="B374">
        <v>748</v>
      </c>
      <c r="C374" t="s">
        <v>91</v>
      </c>
      <c r="D374">
        <v>1.6581994899222598E-2</v>
      </c>
      <c r="E374">
        <v>6656</v>
      </c>
      <c r="F374">
        <v>6656</v>
      </c>
      <c r="G374">
        <v>1</v>
      </c>
      <c r="H374">
        <v>2.6445843200258699</v>
      </c>
      <c r="I374">
        <v>6.9317034325678</v>
      </c>
      <c r="J374">
        <v>-1.10422710657359</v>
      </c>
      <c r="K374" t="b">
        <v>1</v>
      </c>
      <c r="L374">
        <v>417</v>
      </c>
      <c r="M374" t="s">
        <v>92</v>
      </c>
      <c r="N374">
        <v>7.0003788350777496</v>
      </c>
      <c r="O374">
        <v>4</v>
      </c>
      <c r="P374">
        <v>2.621</v>
      </c>
      <c r="Q374" t="s">
        <v>1391</v>
      </c>
      <c r="S374">
        <v>0</v>
      </c>
      <c r="T374">
        <v>10024</v>
      </c>
      <c r="U374">
        <v>6656</v>
      </c>
      <c r="V374">
        <v>411</v>
      </c>
      <c r="W374">
        <v>6656</v>
      </c>
      <c r="X374">
        <v>1</v>
      </c>
      <c r="Y374">
        <v>8.1121362112187304E-2</v>
      </c>
      <c r="Z374">
        <v>417</v>
      </c>
      <c r="AA374">
        <v>24.03</v>
      </c>
      <c r="AB374" t="s">
        <v>94</v>
      </c>
      <c r="AC374">
        <v>20.421875</v>
      </c>
      <c r="AE374">
        <v>32</v>
      </c>
      <c r="AF374">
        <v>417</v>
      </c>
      <c r="AG374">
        <v>5.30078125</v>
      </c>
      <c r="AH374">
        <f t="shared" si="21"/>
        <v>411.69921875</v>
      </c>
      <c r="AI374">
        <f t="shared" si="22"/>
        <v>78.667649226234346</v>
      </c>
      <c r="AJ374">
        <f t="shared" si="23"/>
        <v>0.33146697190788271</v>
      </c>
      <c r="AK374">
        <f t="shared" si="24"/>
        <v>1258.0438937846502</v>
      </c>
    </row>
    <row r="375" spans="1:37" x14ac:dyDescent="0.3">
      <c r="A375">
        <v>373</v>
      </c>
      <c r="B375">
        <v>749</v>
      </c>
      <c r="C375" t="s">
        <v>91</v>
      </c>
      <c r="D375">
        <v>1.8511726196057201E-2</v>
      </c>
      <c r="E375">
        <v>6656</v>
      </c>
      <c r="F375">
        <v>6656</v>
      </c>
      <c r="G375">
        <v>1</v>
      </c>
      <c r="H375">
        <v>2.6209120424466601</v>
      </c>
      <c r="I375">
        <v>7.1204856465689703</v>
      </c>
      <c r="J375">
        <v>-1.0986014954047301</v>
      </c>
      <c r="K375" t="b">
        <v>1</v>
      </c>
      <c r="L375">
        <v>521</v>
      </c>
      <c r="M375" t="s">
        <v>92</v>
      </c>
      <c r="N375">
        <v>7.1553909022306996</v>
      </c>
      <c r="O375">
        <v>3.9980000000000002</v>
      </c>
      <c r="P375">
        <v>2.7170000000000001</v>
      </c>
      <c r="Q375" t="s">
        <v>1392</v>
      </c>
      <c r="S375">
        <v>0</v>
      </c>
      <c r="T375">
        <v>9976</v>
      </c>
      <c r="U375">
        <v>6656</v>
      </c>
      <c r="V375">
        <v>410</v>
      </c>
      <c r="W375">
        <v>6656</v>
      </c>
      <c r="X375">
        <v>1</v>
      </c>
      <c r="Y375">
        <v>8.0051139894515497E-2</v>
      </c>
      <c r="Z375">
        <v>521</v>
      </c>
      <c r="AA375">
        <v>19.14</v>
      </c>
      <c r="AB375" t="s">
        <v>94</v>
      </c>
      <c r="AC375">
        <v>22.828125</v>
      </c>
      <c r="AE375">
        <v>37</v>
      </c>
      <c r="AF375">
        <v>521</v>
      </c>
      <c r="AG375">
        <v>5.3203125</v>
      </c>
      <c r="AH375">
        <f t="shared" si="21"/>
        <v>515.6796875</v>
      </c>
      <c r="AI375">
        <f t="shared" si="22"/>
        <v>97.926578560939788</v>
      </c>
      <c r="AJ375">
        <f t="shared" si="23"/>
        <v>0.33333693110720902</v>
      </c>
      <c r="AK375">
        <f t="shared" si="24"/>
        <v>1562.9831302203779</v>
      </c>
    </row>
    <row r="376" spans="1:37" x14ac:dyDescent="0.3">
      <c r="A376">
        <v>374</v>
      </c>
      <c r="B376">
        <v>750</v>
      </c>
      <c r="C376" t="s">
        <v>91</v>
      </c>
      <c r="D376">
        <v>4.1113449758054497E-2</v>
      </c>
      <c r="E376">
        <v>6656</v>
      </c>
      <c r="F376">
        <v>6656</v>
      </c>
      <c r="G376">
        <v>1</v>
      </c>
      <c r="H376">
        <v>4.8509389905553899</v>
      </c>
      <c r="I376">
        <v>9.0528754013196906</v>
      </c>
      <c r="J376">
        <v>-1.1749490755535601</v>
      </c>
      <c r="K376" t="b">
        <v>1</v>
      </c>
      <c r="L376">
        <v>73.44</v>
      </c>
      <c r="M376" t="s">
        <v>92</v>
      </c>
      <c r="N376">
        <v>9.1045152572275097</v>
      </c>
      <c r="O376">
        <v>4.0819999999999999</v>
      </c>
      <c r="P376">
        <v>1.8660000000000001</v>
      </c>
      <c r="Q376" t="s">
        <v>1393</v>
      </c>
      <c r="S376">
        <v>0</v>
      </c>
      <c r="T376">
        <v>12104</v>
      </c>
      <c r="U376">
        <v>6656</v>
      </c>
      <c r="V376">
        <v>533</v>
      </c>
      <c r="W376">
        <v>6656</v>
      </c>
      <c r="X376">
        <v>1</v>
      </c>
      <c r="Y376">
        <v>0.16680268369811299</v>
      </c>
      <c r="Z376">
        <v>73.44</v>
      </c>
      <c r="AA376">
        <v>164.9</v>
      </c>
      <c r="AB376" t="s">
        <v>94</v>
      </c>
      <c r="AC376">
        <v>8.5703125</v>
      </c>
      <c r="AE376">
        <v>6</v>
      </c>
      <c r="AF376">
        <v>73.4375</v>
      </c>
      <c r="AG376">
        <v>5.1875</v>
      </c>
      <c r="AH376">
        <f t="shared" si="21"/>
        <v>68.25</v>
      </c>
      <c r="AI376">
        <f t="shared" si="22"/>
        <v>14.156626506024097</v>
      </c>
      <c r="AJ376">
        <f t="shared" si="23"/>
        <v>0.30883470652404743</v>
      </c>
      <c r="AK376">
        <f t="shared" si="24"/>
        <v>237.78901285591678</v>
      </c>
    </row>
    <row r="377" spans="1:37" x14ac:dyDescent="0.3">
      <c r="A377">
        <v>375</v>
      </c>
      <c r="B377">
        <v>751</v>
      </c>
      <c r="C377" t="s">
        <v>91</v>
      </c>
      <c r="D377">
        <v>2.2658360212028099E-2</v>
      </c>
      <c r="E377">
        <v>6656</v>
      </c>
      <c r="F377">
        <v>6656</v>
      </c>
      <c r="G377">
        <v>1</v>
      </c>
      <c r="H377">
        <v>4.6502750528132299</v>
      </c>
      <c r="I377">
        <v>9.4912840433394994</v>
      </c>
      <c r="J377">
        <v>-1.1725380993383301</v>
      </c>
      <c r="K377" t="b">
        <v>1</v>
      </c>
      <c r="L377">
        <v>109.75</v>
      </c>
      <c r="M377" t="s">
        <v>92</v>
      </c>
      <c r="N377">
        <v>9.4964234556868004</v>
      </c>
      <c r="O377">
        <v>4.08</v>
      </c>
      <c r="P377">
        <v>2.0409999999999999</v>
      </c>
      <c r="Q377" t="s">
        <v>1394</v>
      </c>
      <c r="S377">
        <v>0</v>
      </c>
      <c r="T377">
        <v>12010</v>
      </c>
      <c r="U377">
        <v>6656</v>
      </c>
      <c r="V377">
        <v>442</v>
      </c>
      <c r="W377">
        <v>6656</v>
      </c>
      <c r="X377">
        <v>1</v>
      </c>
      <c r="Y377">
        <v>0.17362587829454801</v>
      </c>
      <c r="Z377">
        <v>109.75</v>
      </c>
      <c r="AA377">
        <v>109.44</v>
      </c>
      <c r="AB377" t="s">
        <v>94</v>
      </c>
      <c r="AC377">
        <v>10.4765625</v>
      </c>
      <c r="AE377">
        <v>6</v>
      </c>
      <c r="AF377">
        <v>109.75</v>
      </c>
      <c r="AG377">
        <v>5.60546875</v>
      </c>
      <c r="AH377">
        <f t="shared" si="21"/>
        <v>104.14453125</v>
      </c>
      <c r="AI377">
        <f t="shared" si="22"/>
        <v>19.579094076655053</v>
      </c>
      <c r="AJ377">
        <f t="shared" si="23"/>
        <v>0.30958019797587755</v>
      </c>
      <c r="AK377">
        <f t="shared" si="24"/>
        <v>354.51233870117142</v>
      </c>
    </row>
    <row r="378" spans="1:37" x14ac:dyDescent="0.3">
      <c r="A378">
        <v>376</v>
      </c>
      <c r="B378">
        <v>754</v>
      </c>
      <c r="C378" t="s">
        <v>91</v>
      </c>
      <c r="D378">
        <v>3.9132535723862202E-2</v>
      </c>
      <c r="E378">
        <v>6656</v>
      </c>
      <c r="F378">
        <v>17920</v>
      </c>
      <c r="G378">
        <v>2.6923076923076898</v>
      </c>
      <c r="H378">
        <v>6.4453745794558497</v>
      </c>
      <c r="I378">
        <v>14.300674848167599</v>
      </c>
      <c r="J378">
        <v>-1.2006661551826401</v>
      </c>
      <c r="K378" t="b">
        <v>1</v>
      </c>
      <c r="L378">
        <v>165.8</v>
      </c>
      <c r="M378" t="s">
        <v>92</v>
      </c>
      <c r="N378">
        <v>14.3127489610716</v>
      </c>
      <c r="O378">
        <v>4.5599999999999996</v>
      </c>
      <c r="P378">
        <v>2.2189999999999999</v>
      </c>
      <c r="Q378" t="s">
        <v>1395</v>
      </c>
      <c r="S378">
        <v>0</v>
      </c>
      <c r="T378">
        <v>36100</v>
      </c>
      <c r="U378">
        <v>6656</v>
      </c>
      <c r="V378">
        <v>418</v>
      </c>
      <c r="W378">
        <v>6656</v>
      </c>
      <c r="X378">
        <v>1</v>
      </c>
      <c r="Y378">
        <v>0.26634197677030502</v>
      </c>
      <c r="Z378">
        <v>165.8</v>
      </c>
      <c r="AA378">
        <v>217.8</v>
      </c>
      <c r="AB378" t="s">
        <v>94</v>
      </c>
      <c r="AC378">
        <v>12.875</v>
      </c>
      <c r="AD378" t="s">
        <v>98</v>
      </c>
      <c r="AE378">
        <v>0</v>
      </c>
      <c r="AF378">
        <v>165.75</v>
      </c>
      <c r="AG378">
        <v>12.4453125</v>
      </c>
      <c r="AH378">
        <f t="shared" si="21"/>
        <v>153.3046875</v>
      </c>
      <c r="AI378">
        <f t="shared" si="22"/>
        <v>13.318267419962336</v>
      </c>
      <c r="AJ378">
        <f t="shared" si="23"/>
        <v>0.30099363664150097</v>
      </c>
      <c r="AK378">
        <f t="shared" si="24"/>
        <v>550.67609351960107</v>
      </c>
    </row>
    <row r="379" spans="1:37" x14ac:dyDescent="0.3">
      <c r="A379">
        <v>377</v>
      </c>
      <c r="B379">
        <v>755</v>
      </c>
      <c r="C379" t="s">
        <v>91</v>
      </c>
      <c r="D379">
        <v>5.1443683055845499E-2</v>
      </c>
      <c r="E379">
        <v>6656</v>
      </c>
      <c r="F379">
        <v>17920</v>
      </c>
      <c r="G379">
        <v>2.6923076923076898</v>
      </c>
      <c r="H379">
        <v>8.3136160112633402</v>
      </c>
      <c r="I379">
        <v>16.3349564596307</v>
      </c>
      <c r="J379">
        <v>-1.2030771313978601</v>
      </c>
      <c r="K379" t="b">
        <v>1</v>
      </c>
      <c r="L379">
        <v>92.2</v>
      </c>
      <c r="M379" t="s">
        <v>92</v>
      </c>
      <c r="N379">
        <v>16.333626192839098</v>
      </c>
      <c r="O379">
        <v>4.5229999999999997</v>
      </c>
      <c r="P379">
        <v>1.9650000000000001</v>
      </c>
      <c r="Q379" t="s">
        <v>1396</v>
      </c>
      <c r="S379">
        <v>0</v>
      </c>
      <c r="T379">
        <v>33280</v>
      </c>
      <c r="U379">
        <v>6656</v>
      </c>
      <c r="V379">
        <v>384</v>
      </c>
      <c r="W379">
        <v>6656</v>
      </c>
      <c r="X379">
        <v>1</v>
      </c>
      <c r="Y379">
        <v>0.37322140421342398</v>
      </c>
      <c r="Z379">
        <v>92.2</v>
      </c>
      <c r="AA379">
        <v>361</v>
      </c>
      <c r="AB379" t="s">
        <v>94</v>
      </c>
      <c r="AC379">
        <v>9.6015625</v>
      </c>
      <c r="AD379" t="s">
        <v>98</v>
      </c>
      <c r="AE379">
        <v>0</v>
      </c>
      <c r="AF379">
        <v>92.1875</v>
      </c>
      <c r="AG379">
        <v>11.328125</v>
      </c>
      <c r="AH379">
        <f t="shared" si="21"/>
        <v>80.859375</v>
      </c>
      <c r="AI379">
        <f t="shared" si="22"/>
        <v>8.137931034482758</v>
      </c>
      <c r="AJ379">
        <f t="shared" si="23"/>
        <v>0.3002688222488567</v>
      </c>
      <c r="AK379">
        <f t="shared" si="24"/>
        <v>307.01655706231423</v>
      </c>
    </row>
    <row r="380" spans="1:37" x14ac:dyDescent="0.3">
      <c r="A380">
        <v>378</v>
      </c>
      <c r="B380">
        <v>756</v>
      </c>
      <c r="C380" t="s">
        <v>91</v>
      </c>
      <c r="D380">
        <v>1.6041835790212001E-2</v>
      </c>
      <c r="E380">
        <v>6656</v>
      </c>
      <c r="F380">
        <v>17920</v>
      </c>
      <c r="G380">
        <v>2.6923076923076898</v>
      </c>
      <c r="H380">
        <v>5.0942292103458504</v>
      </c>
      <c r="I380">
        <v>8.2383238011061799</v>
      </c>
      <c r="J380">
        <v>-1.1974515202289999</v>
      </c>
      <c r="K380" t="b">
        <v>1</v>
      </c>
      <c r="L380">
        <v>41.44</v>
      </c>
      <c r="M380" t="s">
        <v>92</v>
      </c>
      <c r="N380">
        <v>9.3061471863081398</v>
      </c>
      <c r="O380">
        <v>4.5270000000000001</v>
      </c>
      <c r="P380">
        <v>1.617</v>
      </c>
      <c r="Q380" t="s">
        <v>1397</v>
      </c>
      <c r="R380" t="s">
        <v>1941</v>
      </c>
      <c r="S380">
        <v>0</v>
      </c>
      <c r="T380">
        <v>33820</v>
      </c>
      <c r="U380">
        <v>6656</v>
      </c>
      <c r="V380">
        <v>360</v>
      </c>
      <c r="W380">
        <v>6656</v>
      </c>
      <c r="X380">
        <v>1</v>
      </c>
      <c r="Y380">
        <v>0.21578482612475799</v>
      </c>
      <c r="Z380">
        <v>41.44</v>
      </c>
      <c r="AA380">
        <v>816.5</v>
      </c>
      <c r="AB380" t="s">
        <v>94</v>
      </c>
      <c r="AC380">
        <v>6.4375</v>
      </c>
      <c r="AE380">
        <v>0</v>
      </c>
      <c r="AF380">
        <v>41.4375</v>
      </c>
      <c r="AG380">
        <v>12.875</v>
      </c>
      <c r="AH380">
        <f t="shared" si="21"/>
        <v>28.5625</v>
      </c>
      <c r="AI380">
        <f t="shared" si="22"/>
        <v>3.2184466019417477</v>
      </c>
      <c r="AJ380">
        <f t="shared" si="23"/>
        <v>0.30196277819023837</v>
      </c>
      <c r="AK380">
        <f t="shared" si="24"/>
        <v>137.22717829114066</v>
      </c>
    </row>
    <row r="381" spans="1:37" x14ac:dyDescent="0.3">
      <c r="A381">
        <v>379</v>
      </c>
      <c r="B381">
        <v>762</v>
      </c>
      <c r="C381" t="s">
        <v>91</v>
      </c>
      <c r="D381">
        <v>1.18020647656499E-2</v>
      </c>
      <c r="E381">
        <v>6656</v>
      </c>
      <c r="F381">
        <v>6656</v>
      </c>
      <c r="G381">
        <v>1</v>
      </c>
      <c r="H381">
        <v>2.6928089414568301</v>
      </c>
      <c r="I381">
        <v>6.9581762295847396</v>
      </c>
      <c r="J381">
        <v>-1.10904905900404</v>
      </c>
      <c r="K381" t="b">
        <v>1</v>
      </c>
      <c r="L381">
        <v>384.5</v>
      </c>
      <c r="M381" t="s">
        <v>92</v>
      </c>
      <c r="N381">
        <v>7.0409878772204504</v>
      </c>
      <c r="O381">
        <v>3.99</v>
      </c>
      <c r="P381">
        <v>2.5840000000000001</v>
      </c>
      <c r="Q381" t="s">
        <v>1398</v>
      </c>
      <c r="S381">
        <v>0</v>
      </c>
      <c r="T381">
        <v>9760</v>
      </c>
      <c r="U381">
        <v>6656</v>
      </c>
      <c r="V381">
        <v>399</v>
      </c>
      <c r="W381">
        <v>6656</v>
      </c>
      <c r="X381">
        <v>1</v>
      </c>
      <c r="Y381">
        <v>8.4746446421920002E-2</v>
      </c>
      <c r="Z381">
        <v>384.5</v>
      </c>
      <c r="AA381">
        <v>25.39</v>
      </c>
      <c r="AB381" t="s">
        <v>94</v>
      </c>
      <c r="AC381">
        <v>19.609375</v>
      </c>
      <c r="AE381">
        <v>19</v>
      </c>
      <c r="AF381">
        <v>384.5</v>
      </c>
      <c r="AG381">
        <v>5.125</v>
      </c>
      <c r="AH381">
        <f t="shared" si="21"/>
        <v>379.375</v>
      </c>
      <c r="AI381">
        <f t="shared" si="22"/>
        <v>75.024390243902445</v>
      </c>
      <c r="AJ381">
        <f t="shared" si="23"/>
        <v>0.32987250125734041</v>
      </c>
      <c r="AK381">
        <f t="shared" si="24"/>
        <v>1165.6018568824065</v>
      </c>
    </row>
    <row r="382" spans="1:37" x14ac:dyDescent="0.3">
      <c r="A382">
        <v>380</v>
      </c>
      <c r="B382">
        <v>763</v>
      </c>
      <c r="C382" t="s">
        <v>91</v>
      </c>
      <c r="D382">
        <v>1.55493872591959E-2</v>
      </c>
      <c r="E382">
        <v>6656</v>
      </c>
      <c r="F382">
        <v>6656</v>
      </c>
      <c r="G382">
        <v>1</v>
      </c>
      <c r="H382">
        <v>2.66165330402014</v>
      </c>
      <c r="I382">
        <v>7.1220020048976398</v>
      </c>
      <c r="J382">
        <v>-1.1058344240504101</v>
      </c>
      <c r="K382" t="b">
        <v>1</v>
      </c>
      <c r="L382">
        <v>473</v>
      </c>
      <c r="M382" t="s">
        <v>92</v>
      </c>
      <c r="N382">
        <v>7.1547588969535703</v>
      </c>
      <c r="O382">
        <v>3.99</v>
      </c>
      <c r="P382">
        <v>2.6760000000000002</v>
      </c>
      <c r="Q382" t="s">
        <v>1399</v>
      </c>
      <c r="S382">
        <v>0</v>
      </c>
      <c r="T382">
        <v>9760</v>
      </c>
      <c r="U382">
        <v>6656</v>
      </c>
      <c r="V382">
        <v>442</v>
      </c>
      <c r="W382">
        <v>6656</v>
      </c>
      <c r="X382">
        <v>1</v>
      </c>
      <c r="Y382">
        <v>7.9036787682393195E-2</v>
      </c>
      <c r="Z382">
        <v>473</v>
      </c>
      <c r="AA382">
        <v>20.64</v>
      </c>
      <c r="AB382" t="s">
        <v>94</v>
      </c>
      <c r="AC382">
        <v>21.75</v>
      </c>
      <c r="AE382">
        <v>25</v>
      </c>
      <c r="AF382">
        <v>473</v>
      </c>
      <c r="AG382">
        <v>4.88671875</v>
      </c>
      <c r="AH382">
        <f t="shared" si="21"/>
        <v>468.11328125</v>
      </c>
      <c r="AI382">
        <f t="shared" si="22"/>
        <v>96.792965627498006</v>
      </c>
      <c r="AJ382">
        <f t="shared" si="23"/>
        <v>0.33093462718903971</v>
      </c>
      <c r="AK382">
        <f t="shared" si="24"/>
        <v>1429.2853063387904</v>
      </c>
    </row>
    <row r="383" spans="1:37" x14ac:dyDescent="0.3">
      <c r="A383">
        <v>381</v>
      </c>
      <c r="B383">
        <v>764</v>
      </c>
      <c r="C383" t="s">
        <v>91</v>
      </c>
      <c r="D383">
        <v>2.4922307637720902E-2</v>
      </c>
      <c r="E383">
        <v>6656</v>
      </c>
      <c r="F383">
        <v>6656</v>
      </c>
      <c r="G383">
        <v>1</v>
      </c>
      <c r="H383">
        <v>4.5906673466312604</v>
      </c>
      <c r="I383">
        <v>7.7333019266981697</v>
      </c>
      <c r="J383">
        <v>-1.1749490755535601</v>
      </c>
      <c r="K383" t="b">
        <v>1</v>
      </c>
      <c r="L383">
        <v>48.4</v>
      </c>
      <c r="M383" t="s">
        <v>92</v>
      </c>
      <c r="N383">
        <v>7.9073301645172398</v>
      </c>
      <c r="O383">
        <v>4.1050000000000004</v>
      </c>
      <c r="P383">
        <v>1.6850000000000001</v>
      </c>
      <c r="Q383" t="s">
        <v>1400</v>
      </c>
      <c r="S383">
        <v>0</v>
      </c>
      <c r="T383">
        <v>12744</v>
      </c>
      <c r="U383">
        <v>6656</v>
      </c>
      <c r="V383">
        <v>467</v>
      </c>
      <c r="W383">
        <v>6656</v>
      </c>
      <c r="X383">
        <v>1</v>
      </c>
      <c r="Y383">
        <v>0.16615626912364001</v>
      </c>
      <c r="Z383">
        <v>48.4</v>
      </c>
      <c r="AA383">
        <v>263.2</v>
      </c>
      <c r="AB383" t="s">
        <v>94</v>
      </c>
      <c r="AC383">
        <v>6.95703125</v>
      </c>
      <c r="AE383">
        <v>4</v>
      </c>
      <c r="AF383">
        <v>48.40625</v>
      </c>
      <c r="AG383">
        <v>5.76171875</v>
      </c>
      <c r="AH383">
        <f t="shared" si="21"/>
        <v>42.64453125</v>
      </c>
      <c r="AI383">
        <f t="shared" si="22"/>
        <v>8.4013559322033906</v>
      </c>
      <c r="AJ383">
        <f t="shared" si="23"/>
        <v>0.30883470652404743</v>
      </c>
      <c r="AK383">
        <f t="shared" si="24"/>
        <v>156.73837485694258</v>
      </c>
    </row>
    <row r="384" spans="1:37" x14ac:dyDescent="0.3">
      <c r="A384">
        <v>382</v>
      </c>
      <c r="B384">
        <v>765</v>
      </c>
      <c r="C384" t="s">
        <v>91</v>
      </c>
      <c r="D384">
        <v>4.3283520942034803E-2</v>
      </c>
      <c r="E384">
        <v>6656</v>
      </c>
      <c r="F384">
        <v>6656</v>
      </c>
      <c r="G384">
        <v>1</v>
      </c>
      <c r="H384">
        <v>4.3320153182722603</v>
      </c>
      <c r="I384">
        <v>9.1040009423065502</v>
      </c>
      <c r="J384">
        <v>-1.17093078186151</v>
      </c>
      <c r="K384" t="b">
        <v>1</v>
      </c>
      <c r="L384">
        <v>126.4</v>
      </c>
      <c r="M384" t="s">
        <v>92</v>
      </c>
      <c r="N384">
        <v>9.1104897415463402</v>
      </c>
      <c r="O384">
        <v>4.1050000000000004</v>
      </c>
      <c r="P384">
        <v>2.1019999999999999</v>
      </c>
      <c r="Q384" t="s">
        <v>1401</v>
      </c>
      <c r="S384">
        <v>0</v>
      </c>
      <c r="T384">
        <v>12730</v>
      </c>
      <c r="U384">
        <v>6656</v>
      </c>
      <c r="V384">
        <v>535</v>
      </c>
      <c r="W384">
        <v>6656</v>
      </c>
      <c r="X384">
        <v>1</v>
      </c>
      <c r="Y384">
        <v>0.14405558429554499</v>
      </c>
      <c r="Z384">
        <v>126.4</v>
      </c>
      <c r="AA384">
        <v>100.7</v>
      </c>
      <c r="AB384" t="s">
        <v>94</v>
      </c>
      <c r="AC384">
        <v>11.2421875</v>
      </c>
      <c r="AE384">
        <v>5</v>
      </c>
      <c r="AF384">
        <v>126.375</v>
      </c>
      <c r="AG384">
        <v>5.5859375</v>
      </c>
      <c r="AH384">
        <f t="shared" si="21"/>
        <v>120.7890625</v>
      </c>
      <c r="AI384">
        <f t="shared" si="22"/>
        <v>22.623776223776225</v>
      </c>
      <c r="AJ384">
        <f t="shared" si="23"/>
        <v>0.3100781917483959</v>
      </c>
      <c r="AK384">
        <f t="shared" si="24"/>
        <v>407.5584912548232</v>
      </c>
    </row>
    <row r="385" spans="1:37" x14ac:dyDescent="0.3">
      <c r="A385">
        <v>383</v>
      </c>
      <c r="B385">
        <v>768</v>
      </c>
      <c r="C385" t="s">
        <v>91</v>
      </c>
      <c r="D385">
        <v>3.7235969464954298E-2</v>
      </c>
      <c r="E385">
        <v>6656</v>
      </c>
      <c r="F385">
        <v>17920</v>
      </c>
      <c r="G385">
        <v>2.6923076923076898</v>
      </c>
      <c r="H385">
        <v>6.31247688994815</v>
      </c>
      <c r="I385">
        <v>13.9811499867211</v>
      </c>
      <c r="J385">
        <v>-1.2006661551826401</v>
      </c>
      <c r="K385" t="b">
        <v>1</v>
      </c>
      <c r="L385">
        <v>164.1</v>
      </c>
      <c r="M385" t="s">
        <v>92</v>
      </c>
      <c r="N385">
        <v>13.9971119664</v>
      </c>
      <c r="O385">
        <v>4.5599999999999996</v>
      </c>
      <c r="P385">
        <v>2.2149999999999999</v>
      </c>
      <c r="Q385" t="s">
        <v>1402</v>
      </c>
      <c r="S385">
        <v>0</v>
      </c>
      <c r="T385">
        <v>36320</v>
      </c>
      <c r="U385">
        <v>6656</v>
      </c>
      <c r="V385">
        <v>468</v>
      </c>
      <c r="W385">
        <v>6656</v>
      </c>
      <c r="X385">
        <v>1</v>
      </c>
      <c r="Y385">
        <v>0.24556933110801901</v>
      </c>
      <c r="Z385">
        <v>164.1</v>
      </c>
      <c r="AA385">
        <v>221.2</v>
      </c>
      <c r="AB385" t="s">
        <v>94</v>
      </c>
      <c r="AC385">
        <v>12.8125</v>
      </c>
      <c r="AD385" t="s">
        <v>98</v>
      </c>
      <c r="AE385">
        <v>0</v>
      </c>
      <c r="AF385">
        <v>164.125</v>
      </c>
      <c r="AG385">
        <v>12.1171875</v>
      </c>
      <c r="AH385">
        <f t="shared" si="21"/>
        <v>152.0078125</v>
      </c>
      <c r="AI385">
        <f t="shared" si="22"/>
        <v>13.544809800128949</v>
      </c>
      <c r="AJ385">
        <f t="shared" si="23"/>
        <v>0.30099363664150097</v>
      </c>
      <c r="AK385">
        <f t="shared" si="24"/>
        <v>545.27730828901667</v>
      </c>
    </row>
    <row r="386" spans="1:37" x14ac:dyDescent="0.3">
      <c r="A386">
        <v>384</v>
      </c>
      <c r="B386">
        <v>769</v>
      </c>
      <c r="C386" t="s">
        <v>91</v>
      </c>
      <c r="D386">
        <v>5.3019944667196103E-2</v>
      </c>
      <c r="E386">
        <v>6656</v>
      </c>
      <c r="F386">
        <v>17920</v>
      </c>
      <c r="G386">
        <v>2.6923076923076898</v>
      </c>
      <c r="H386">
        <v>7.9366099632342699</v>
      </c>
      <c r="I386">
        <v>15.539944312777999</v>
      </c>
      <c r="J386">
        <v>-1.2022734726594599</v>
      </c>
      <c r="K386" t="b">
        <v>1</v>
      </c>
      <c r="L386">
        <v>90.7</v>
      </c>
      <c r="M386" t="s">
        <v>92</v>
      </c>
      <c r="N386">
        <v>15.5367795905726</v>
      </c>
      <c r="O386">
        <v>4.53</v>
      </c>
      <c r="P386">
        <v>1.958</v>
      </c>
      <c r="Q386" t="s">
        <v>1403</v>
      </c>
      <c r="S386">
        <v>0</v>
      </c>
      <c r="T386">
        <v>33860</v>
      </c>
      <c r="U386">
        <v>6656</v>
      </c>
      <c r="V386">
        <v>418</v>
      </c>
      <c r="W386">
        <v>6656</v>
      </c>
      <c r="X386">
        <v>1</v>
      </c>
      <c r="Y386">
        <v>0.339280683584678</v>
      </c>
      <c r="Z386">
        <v>90.7</v>
      </c>
      <c r="AA386">
        <v>373.2</v>
      </c>
      <c r="AB386" t="s">
        <v>94</v>
      </c>
      <c r="AC386">
        <v>9.5234375</v>
      </c>
      <c r="AD386" t="s">
        <v>98</v>
      </c>
      <c r="AE386">
        <v>0</v>
      </c>
      <c r="AF386">
        <v>90.6875</v>
      </c>
      <c r="AG386">
        <v>11.2890625</v>
      </c>
      <c r="AH386">
        <f t="shared" si="21"/>
        <v>79.3984375</v>
      </c>
      <c r="AI386">
        <f t="shared" si="22"/>
        <v>8.0332179930795853</v>
      </c>
      <c r="AJ386">
        <f t="shared" si="23"/>
        <v>0.30051023290462436</v>
      </c>
      <c r="AK386">
        <f t="shared" si="24"/>
        <v>301.77840908593055</v>
      </c>
    </row>
    <row r="387" spans="1:37" x14ac:dyDescent="0.3">
      <c r="A387">
        <v>385</v>
      </c>
      <c r="B387">
        <v>770</v>
      </c>
      <c r="C387" t="s">
        <v>91</v>
      </c>
      <c r="D387">
        <v>1.6921113979777198E-2</v>
      </c>
      <c r="E387">
        <v>6656</v>
      </c>
      <c r="F387">
        <v>17920</v>
      </c>
      <c r="G387">
        <v>2.6923076923076898</v>
      </c>
      <c r="H387">
        <v>4.8968945187264303</v>
      </c>
      <c r="I387">
        <v>8.3304592300990592</v>
      </c>
      <c r="J387">
        <v>-1.19664786149059</v>
      </c>
      <c r="K387" t="b">
        <v>1</v>
      </c>
      <c r="L387">
        <v>50.28</v>
      </c>
      <c r="M387" t="s">
        <v>92</v>
      </c>
      <c r="N387">
        <v>9.1739126834042004</v>
      </c>
      <c r="O387">
        <v>4.53</v>
      </c>
      <c r="P387">
        <v>1.7010000000000001</v>
      </c>
      <c r="Q387" t="s">
        <v>1404</v>
      </c>
      <c r="R387" t="s">
        <v>1941</v>
      </c>
      <c r="S387">
        <v>0</v>
      </c>
      <c r="T387">
        <v>34100</v>
      </c>
      <c r="U387">
        <v>6656</v>
      </c>
      <c r="V387">
        <v>403</v>
      </c>
      <c r="W387">
        <v>6656</v>
      </c>
      <c r="X387">
        <v>1</v>
      </c>
      <c r="Y387">
        <v>0.19411814269990499</v>
      </c>
      <c r="Z387">
        <v>50.28</v>
      </c>
      <c r="AA387">
        <v>678.5</v>
      </c>
      <c r="AB387" t="s">
        <v>94</v>
      </c>
      <c r="AC387">
        <v>7.08984375</v>
      </c>
      <c r="AE387">
        <v>0</v>
      </c>
      <c r="AF387">
        <v>50.28125</v>
      </c>
      <c r="AG387">
        <v>12.6796875</v>
      </c>
      <c r="AH387">
        <f t="shared" ref="AH387:AH423" si="25">AF387-AG387</f>
        <v>37.6015625</v>
      </c>
      <c r="AI387">
        <f t="shared" ref="AI387:AI423" si="26">AF387/AG387</f>
        <v>3.9654959950708566</v>
      </c>
      <c r="AJ387">
        <f t="shared" ref="AJ387:AJ423" si="27">EXP(J387)</f>
        <v>0.30220555075568578</v>
      </c>
      <c r="AK387">
        <f t="shared" ref="AK387:AK423" si="28">AF387/AJ387</f>
        <v>166.38096115133646</v>
      </c>
    </row>
    <row r="388" spans="1:37" x14ac:dyDescent="0.3">
      <c r="A388">
        <v>386</v>
      </c>
      <c r="B388">
        <v>776</v>
      </c>
      <c r="C388" t="s">
        <v>91</v>
      </c>
      <c r="D388">
        <v>1.46634584193613E-2</v>
      </c>
      <c r="E388">
        <v>6656</v>
      </c>
      <c r="F388">
        <v>6656</v>
      </c>
      <c r="G388">
        <v>1</v>
      </c>
      <c r="H388">
        <v>2.6426890995354002</v>
      </c>
      <c r="I388">
        <v>6.7409218046742803</v>
      </c>
      <c r="J388">
        <v>-1.1138710114344901</v>
      </c>
      <c r="K388" t="b">
        <v>1</v>
      </c>
      <c r="L388">
        <v>355</v>
      </c>
      <c r="M388" t="s">
        <v>92</v>
      </c>
      <c r="N388">
        <v>6.8152286408817897</v>
      </c>
      <c r="O388">
        <v>3.996</v>
      </c>
      <c r="P388">
        <v>2.5499999999999998</v>
      </c>
      <c r="Q388" t="s">
        <v>1405</v>
      </c>
      <c r="S388">
        <v>0</v>
      </c>
      <c r="T388">
        <v>9920</v>
      </c>
      <c r="U388">
        <v>6656</v>
      </c>
      <c r="V388">
        <v>446</v>
      </c>
      <c r="W388">
        <v>6656</v>
      </c>
      <c r="X388">
        <v>1</v>
      </c>
      <c r="Y388">
        <v>7.7783583258372493E-2</v>
      </c>
      <c r="Z388">
        <v>355</v>
      </c>
      <c r="AA388">
        <v>27.94</v>
      </c>
      <c r="AB388" t="s">
        <v>94</v>
      </c>
      <c r="AC388">
        <v>18.84375</v>
      </c>
      <c r="AE388">
        <v>22</v>
      </c>
      <c r="AF388">
        <v>355</v>
      </c>
      <c r="AG388">
        <v>4.86328125</v>
      </c>
      <c r="AH388">
        <f t="shared" si="25"/>
        <v>350.13671875</v>
      </c>
      <c r="AI388">
        <f t="shared" si="26"/>
        <v>72.99598393574297</v>
      </c>
      <c r="AJ388">
        <f t="shared" si="27"/>
        <v>0.32828570056148715</v>
      </c>
      <c r="AK388">
        <f t="shared" si="28"/>
        <v>1081.3751539979407</v>
      </c>
    </row>
    <row r="389" spans="1:37" x14ac:dyDescent="0.3">
      <c r="A389">
        <v>387</v>
      </c>
      <c r="B389">
        <v>777</v>
      </c>
      <c r="C389" t="s">
        <v>91</v>
      </c>
      <c r="D389">
        <v>1.3740791837318E-2</v>
      </c>
      <c r="E389">
        <v>6656</v>
      </c>
      <c r="F389">
        <v>6656</v>
      </c>
      <c r="G389">
        <v>1</v>
      </c>
      <c r="H389">
        <v>2.7534668642986202</v>
      </c>
      <c r="I389">
        <v>7.2816291684772203</v>
      </c>
      <c r="J389">
        <v>-1.10904905900404</v>
      </c>
      <c r="K389" t="b">
        <v>1</v>
      </c>
      <c r="L389">
        <v>441.8</v>
      </c>
      <c r="M389" t="s">
        <v>92</v>
      </c>
      <c r="N389">
        <v>7.3149178098284198</v>
      </c>
      <c r="O389">
        <v>3.992</v>
      </c>
      <c r="P389">
        <v>2.645</v>
      </c>
      <c r="Q389" t="s">
        <v>1406</v>
      </c>
      <c r="S389">
        <v>0</v>
      </c>
      <c r="T389">
        <v>9820</v>
      </c>
      <c r="U389">
        <v>6656</v>
      </c>
      <c r="V389">
        <v>413</v>
      </c>
      <c r="W389">
        <v>6656</v>
      </c>
      <c r="X389">
        <v>1</v>
      </c>
      <c r="Y389">
        <v>8.6282463718081903E-2</v>
      </c>
      <c r="Z389">
        <v>441.8</v>
      </c>
      <c r="AA389">
        <v>22.23</v>
      </c>
      <c r="AB389" t="s">
        <v>94</v>
      </c>
      <c r="AC389">
        <v>21.015625</v>
      </c>
      <c r="AE389">
        <v>29</v>
      </c>
      <c r="AF389">
        <v>441.75</v>
      </c>
      <c r="AG389">
        <v>5.25</v>
      </c>
      <c r="AH389">
        <f t="shared" si="25"/>
        <v>436.5</v>
      </c>
      <c r="AI389">
        <f t="shared" si="26"/>
        <v>84.142857142857139</v>
      </c>
      <c r="AJ389">
        <f t="shared" si="27"/>
        <v>0.32987250125734041</v>
      </c>
      <c r="AK389">
        <f t="shared" si="28"/>
        <v>1339.1537588499432</v>
      </c>
    </row>
    <row r="390" spans="1:37" x14ac:dyDescent="0.3">
      <c r="A390">
        <v>388</v>
      </c>
      <c r="B390">
        <v>778</v>
      </c>
      <c r="C390" t="s">
        <v>91</v>
      </c>
      <c r="D390">
        <v>1.60453341541958E-2</v>
      </c>
      <c r="E390">
        <v>6656</v>
      </c>
      <c r="F390">
        <v>6656</v>
      </c>
      <c r="G390">
        <v>1</v>
      </c>
      <c r="H390">
        <v>4.5888595635105904</v>
      </c>
      <c r="I390">
        <v>6.7847005655810904</v>
      </c>
      <c r="J390">
        <v>-1.17334175807674</v>
      </c>
      <c r="K390" t="b">
        <v>1</v>
      </c>
      <c r="L390">
        <v>30.08</v>
      </c>
      <c r="M390" t="s">
        <v>92</v>
      </c>
      <c r="N390">
        <v>7.4776030057200096</v>
      </c>
      <c r="O390">
        <v>4.0979999999999999</v>
      </c>
      <c r="P390">
        <v>1.4790000000000001</v>
      </c>
      <c r="Q390" t="s">
        <v>1407</v>
      </c>
      <c r="S390">
        <v>0</v>
      </c>
      <c r="T390">
        <v>12560</v>
      </c>
      <c r="U390">
        <v>6656</v>
      </c>
      <c r="V390">
        <v>327</v>
      </c>
      <c r="W390">
        <v>6656</v>
      </c>
      <c r="X390">
        <v>1</v>
      </c>
      <c r="Y390">
        <v>0.198464387353779</v>
      </c>
      <c r="Z390">
        <v>30.08</v>
      </c>
      <c r="AA390">
        <v>417.5</v>
      </c>
      <c r="AB390" t="s">
        <v>94</v>
      </c>
      <c r="AC390">
        <v>5.484375</v>
      </c>
      <c r="AE390">
        <v>5</v>
      </c>
      <c r="AF390">
        <v>30.078125</v>
      </c>
      <c r="AG390">
        <v>6.5546875</v>
      </c>
      <c r="AH390">
        <f t="shared" si="25"/>
        <v>23.5234375</v>
      </c>
      <c r="AI390">
        <f t="shared" si="26"/>
        <v>4.5887961859356379</v>
      </c>
      <c r="AJ390">
        <f t="shared" si="27"/>
        <v>0.3093315010916331</v>
      </c>
      <c r="AK390">
        <f t="shared" si="28"/>
        <v>97.235893835105969</v>
      </c>
    </row>
    <row r="391" spans="1:37" x14ac:dyDescent="0.3">
      <c r="A391">
        <v>389</v>
      </c>
      <c r="B391">
        <v>779</v>
      </c>
      <c r="C391" t="s">
        <v>91</v>
      </c>
      <c r="D391">
        <v>2.4895728868982201E-2</v>
      </c>
      <c r="E391">
        <v>6656</v>
      </c>
      <c r="F391">
        <v>6656</v>
      </c>
      <c r="G391">
        <v>1</v>
      </c>
      <c r="H391">
        <v>4.8118865258401398</v>
      </c>
      <c r="I391">
        <v>8.4677924995741591</v>
      </c>
      <c r="J391">
        <v>-1.1701271231231101</v>
      </c>
      <c r="K391" t="b">
        <v>1</v>
      </c>
      <c r="L391">
        <v>57.53</v>
      </c>
      <c r="M391" t="s">
        <v>92</v>
      </c>
      <c r="N391">
        <v>8.5991591272231602</v>
      </c>
      <c r="O391">
        <v>4.1050000000000004</v>
      </c>
      <c r="P391">
        <v>1.76</v>
      </c>
      <c r="Q391" t="s">
        <v>1408</v>
      </c>
      <c r="S391">
        <v>0</v>
      </c>
      <c r="T391">
        <v>12740</v>
      </c>
      <c r="U391">
        <v>6656</v>
      </c>
      <c r="V391">
        <v>162</v>
      </c>
      <c r="W391">
        <v>6656</v>
      </c>
      <c r="X391">
        <v>1</v>
      </c>
      <c r="Y391">
        <v>0.29949009017057698</v>
      </c>
      <c r="Z391">
        <v>57.53</v>
      </c>
      <c r="AA391">
        <v>221.4</v>
      </c>
      <c r="AB391" t="s">
        <v>94</v>
      </c>
      <c r="AC391">
        <v>7.5859375</v>
      </c>
      <c r="AE391">
        <v>5</v>
      </c>
      <c r="AF391">
        <v>57.53125</v>
      </c>
      <c r="AG391">
        <v>8.6171875</v>
      </c>
      <c r="AH391">
        <f t="shared" si="25"/>
        <v>48.9140625</v>
      </c>
      <c r="AI391">
        <f t="shared" si="26"/>
        <v>6.6763372620126926</v>
      </c>
      <c r="AJ391">
        <f t="shared" si="27"/>
        <v>0.31032748895830459</v>
      </c>
      <c r="AK391">
        <f t="shared" si="28"/>
        <v>185.38882969445825</v>
      </c>
    </row>
    <row r="392" spans="1:37" x14ac:dyDescent="0.3">
      <c r="A392">
        <v>390</v>
      </c>
      <c r="B392">
        <v>782</v>
      </c>
      <c r="C392" t="s">
        <v>91</v>
      </c>
      <c r="D392">
        <v>3.6398410211730202E-2</v>
      </c>
      <c r="E392">
        <v>6656</v>
      </c>
      <c r="F392">
        <v>17920</v>
      </c>
      <c r="G392">
        <v>2.6923076923076898</v>
      </c>
      <c r="H392">
        <v>6.0306851778539103</v>
      </c>
      <c r="I392">
        <v>13.4159187843273</v>
      </c>
      <c r="J392">
        <v>-1.2006661551826401</v>
      </c>
      <c r="K392" t="b">
        <v>1</v>
      </c>
      <c r="L392">
        <v>167.6</v>
      </c>
      <c r="M392" t="s">
        <v>92</v>
      </c>
      <c r="N392">
        <v>13.434022620567401</v>
      </c>
      <c r="O392">
        <v>4.5620000000000003</v>
      </c>
      <c r="P392">
        <v>2.2250000000000001</v>
      </c>
      <c r="Q392" t="s">
        <v>1409</v>
      </c>
      <c r="S392">
        <v>0</v>
      </c>
      <c r="T392">
        <v>36380</v>
      </c>
      <c r="U392">
        <v>6656</v>
      </c>
      <c r="V392">
        <v>518</v>
      </c>
      <c r="W392">
        <v>6656</v>
      </c>
      <c r="X392">
        <v>1</v>
      </c>
      <c r="Y392">
        <v>0.22103561689391499</v>
      </c>
      <c r="Z392">
        <v>167.6</v>
      </c>
      <c r="AA392">
        <v>217</v>
      </c>
      <c r="AB392" t="s">
        <v>94</v>
      </c>
      <c r="AC392">
        <v>12.9453125</v>
      </c>
      <c r="AD392" t="s">
        <v>98</v>
      </c>
      <c r="AE392">
        <v>0</v>
      </c>
      <c r="AF392">
        <v>167.625</v>
      </c>
      <c r="AG392">
        <v>11.765625</v>
      </c>
      <c r="AH392">
        <f t="shared" si="25"/>
        <v>155.859375</v>
      </c>
      <c r="AI392">
        <f t="shared" si="26"/>
        <v>14.247011952191235</v>
      </c>
      <c r="AJ392">
        <f t="shared" si="27"/>
        <v>0.30099363664150097</v>
      </c>
      <c r="AK392">
        <f t="shared" si="28"/>
        <v>556.90546109335219</v>
      </c>
    </row>
    <row r="393" spans="1:37" x14ac:dyDescent="0.3">
      <c r="A393">
        <v>391</v>
      </c>
      <c r="B393">
        <v>783</v>
      </c>
      <c r="C393" t="s">
        <v>91</v>
      </c>
      <c r="D393">
        <v>4.9226183397236098E-2</v>
      </c>
      <c r="E393">
        <v>6656</v>
      </c>
      <c r="F393">
        <v>17920</v>
      </c>
      <c r="G393">
        <v>2.6923076923076898</v>
      </c>
      <c r="H393">
        <v>7.6112067168133803</v>
      </c>
      <c r="I393">
        <v>14.5608925373412</v>
      </c>
      <c r="J393">
        <v>-1.2030771313978601</v>
      </c>
      <c r="K393" t="b">
        <v>1</v>
      </c>
      <c r="L393">
        <v>81.900000000000006</v>
      </c>
      <c r="M393" t="s">
        <v>92</v>
      </c>
      <c r="N393">
        <v>14.563265918343101</v>
      </c>
      <c r="O393">
        <v>4.5350000000000001</v>
      </c>
      <c r="P393">
        <v>1.913</v>
      </c>
      <c r="Q393" t="s">
        <v>1410</v>
      </c>
      <c r="S393">
        <v>0</v>
      </c>
      <c r="T393">
        <v>34200</v>
      </c>
      <c r="U393">
        <v>6656</v>
      </c>
      <c r="V393">
        <v>439</v>
      </c>
      <c r="W393">
        <v>6656</v>
      </c>
      <c r="X393">
        <v>1</v>
      </c>
      <c r="Y393">
        <v>0.31553568094731299</v>
      </c>
      <c r="Z393">
        <v>81.900000000000006</v>
      </c>
      <c r="AA393">
        <v>417.8</v>
      </c>
      <c r="AB393" t="s">
        <v>94</v>
      </c>
      <c r="AC393">
        <v>9.046875</v>
      </c>
      <c r="AD393" t="s">
        <v>98</v>
      </c>
      <c r="AE393">
        <v>0</v>
      </c>
      <c r="AF393">
        <v>81.875</v>
      </c>
      <c r="AG393">
        <v>11.2890625</v>
      </c>
      <c r="AH393">
        <f t="shared" si="25"/>
        <v>70.5859375</v>
      </c>
      <c r="AI393">
        <f t="shared" si="26"/>
        <v>7.2525951557093427</v>
      </c>
      <c r="AJ393">
        <f t="shared" si="27"/>
        <v>0.3002688222488567</v>
      </c>
      <c r="AK393">
        <f t="shared" si="28"/>
        <v>272.6723320350045</v>
      </c>
    </row>
    <row r="394" spans="1:37" x14ac:dyDescent="0.3">
      <c r="A394">
        <v>392</v>
      </c>
      <c r="B394">
        <v>784</v>
      </c>
      <c r="C394" t="s">
        <v>91</v>
      </c>
      <c r="D394">
        <v>1.4150828368894201E-2</v>
      </c>
      <c r="E394">
        <v>6656</v>
      </c>
      <c r="F394">
        <v>17920</v>
      </c>
      <c r="G394">
        <v>2.6923076923076898</v>
      </c>
      <c r="H394">
        <v>4.9521011583188397</v>
      </c>
      <c r="I394">
        <v>11.509766364061299</v>
      </c>
      <c r="J394">
        <v>-1.1950405440137799</v>
      </c>
      <c r="K394" t="b">
        <v>1</v>
      </c>
      <c r="L394">
        <v>211.4</v>
      </c>
      <c r="M394" t="s">
        <v>92</v>
      </c>
      <c r="N394">
        <v>11.51599139568</v>
      </c>
      <c r="O394">
        <v>4.5350000000000001</v>
      </c>
      <c r="P394">
        <v>2.3239999999999998</v>
      </c>
      <c r="Q394" t="s">
        <v>1411</v>
      </c>
      <c r="R394" t="s">
        <v>1941</v>
      </c>
      <c r="S394">
        <v>0</v>
      </c>
      <c r="T394">
        <v>34430</v>
      </c>
      <c r="U394">
        <v>6656</v>
      </c>
      <c r="V394">
        <v>354</v>
      </c>
      <c r="W394">
        <v>6656</v>
      </c>
      <c r="X394">
        <v>1</v>
      </c>
      <c r="Y394">
        <v>0.21005180666850601</v>
      </c>
      <c r="Z394">
        <v>211.4</v>
      </c>
      <c r="AA394">
        <v>162.9</v>
      </c>
      <c r="AB394" t="s">
        <v>94</v>
      </c>
      <c r="AC394">
        <v>14.5390625</v>
      </c>
      <c r="AE394">
        <v>0</v>
      </c>
      <c r="AF394">
        <v>211.375</v>
      </c>
      <c r="AG394">
        <v>13.3515625</v>
      </c>
      <c r="AH394">
        <f t="shared" si="25"/>
        <v>198.0234375</v>
      </c>
      <c r="AI394">
        <f t="shared" si="26"/>
        <v>15.831480397893506</v>
      </c>
      <c r="AJ394">
        <f t="shared" si="27"/>
        <v>0.30269168159764487</v>
      </c>
      <c r="AK394">
        <f t="shared" si="28"/>
        <v>698.31783577380156</v>
      </c>
    </row>
    <row r="395" spans="1:37" x14ac:dyDescent="0.3">
      <c r="A395">
        <v>393</v>
      </c>
      <c r="B395">
        <v>790</v>
      </c>
      <c r="C395" t="s">
        <v>91</v>
      </c>
      <c r="D395">
        <v>1.0506264015435701E-2</v>
      </c>
      <c r="E395">
        <v>6656</v>
      </c>
      <c r="F395">
        <v>6656</v>
      </c>
      <c r="G395">
        <v>1</v>
      </c>
      <c r="H395">
        <v>2.6591438276718802</v>
      </c>
      <c r="I395">
        <v>6.8088624181207704</v>
      </c>
      <c r="J395">
        <v>-1.1026197890967699</v>
      </c>
      <c r="K395" t="b">
        <v>1</v>
      </c>
      <c r="L395">
        <v>362.8</v>
      </c>
      <c r="M395" t="s">
        <v>92</v>
      </c>
      <c r="N395">
        <v>6.9280579081026401</v>
      </c>
      <c r="O395">
        <v>3.9769999999999999</v>
      </c>
      <c r="P395">
        <v>2.56</v>
      </c>
      <c r="Q395" t="s">
        <v>1412</v>
      </c>
      <c r="S395">
        <v>0</v>
      </c>
      <c r="T395">
        <v>9464</v>
      </c>
      <c r="U395">
        <v>6656</v>
      </c>
      <c r="V395">
        <v>430</v>
      </c>
      <c r="W395">
        <v>6656</v>
      </c>
      <c r="X395">
        <v>1</v>
      </c>
      <c r="Y395">
        <v>8.0011020184310805E-2</v>
      </c>
      <c r="Z395">
        <v>362.8</v>
      </c>
      <c r="AA395">
        <v>26.1</v>
      </c>
      <c r="AB395" t="s">
        <v>94</v>
      </c>
      <c r="AC395">
        <v>19.046875</v>
      </c>
      <c r="AE395">
        <v>26</v>
      </c>
      <c r="AF395">
        <v>362.75</v>
      </c>
      <c r="AG395">
        <v>4.76953125</v>
      </c>
      <c r="AH395">
        <f t="shared" si="25"/>
        <v>357.98046875</v>
      </c>
      <c r="AI395">
        <f t="shared" si="26"/>
        <v>76.055692055692049</v>
      </c>
      <c r="AJ395">
        <f t="shared" si="27"/>
        <v>0.33200017296171275</v>
      </c>
      <c r="AK395">
        <f t="shared" si="28"/>
        <v>1092.619912706592</v>
      </c>
    </row>
    <row r="396" spans="1:37" x14ac:dyDescent="0.3">
      <c r="A396">
        <v>394</v>
      </c>
      <c r="B396">
        <v>791</v>
      </c>
      <c r="C396" t="s">
        <v>91</v>
      </c>
      <c r="D396">
        <v>1.6726414278437601E-2</v>
      </c>
      <c r="E396">
        <v>6656</v>
      </c>
      <c r="F396">
        <v>6656</v>
      </c>
      <c r="G396">
        <v>1</v>
      </c>
      <c r="H396">
        <v>2.6459828368478</v>
      </c>
      <c r="I396">
        <v>7.0593995217463004</v>
      </c>
      <c r="J396">
        <v>-1.0977978366663199</v>
      </c>
      <c r="K396" t="b">
        <v>1</v>
      </c>
      <c r="L396">
        <v>466.2</v>
      </c>
      <c r="M396" t="s">
        <v>92</v>
      </c>
      <c r="N396">
        <v>7.1086580389933296</v>
      </c>
      <c r="O396">
        <v>3.9729999999999999</v>
      </c>
      <c r="P396">
        <v>2.6680000000000001</v>
      </c>
      <c r="Q396" t="s">
        <v>1413</v>
      </c>
      <c r="S396">
        <v>0</v>
      </c>
      <c r="T396">
        <v>9390</v>
      </c>
      <c r="U396">
        <v>6656</v>
      </c>
      <c r="V396">
        <v>454</v>
      </c>
      <c r="W396">
        <v>6656</v>
      </c>
      <c r="X396">
        <v>1</v>
      </c>
      <c r="Y396">
        <v>7.7249802178118804E-2</v>
      </c>
      <c r="Z396">
        <v>466.2</v>
      </c>
      <c r="AA396">
        <v>20.14</v>
      </c>
      <c r="AB396" t="s">
        <v>94</v>
      </c>
      <c r="AC396">
        <v>21.59375</v>
      </c>
      <c r="AE396">
        <v>33</v>
      </c>
      <c r="AF396">
        <v>466.25</v>
      </c>
      <c r="AG396">
        <v>4.67578125</v>
      </c>
      <c r="AH396">
        <f t="shared" si="25"/>
        <v>461.57421875</v>
      </c>
      <c r="AI396">
        <f t="shared" si="26"/>
        <v>99.715956558061819</v>
      </c>
      <c r="AJ396">
        <f t="shared" si="27"/>
        <v>0.33360492791929391</v>
      </c>
      <c r="AK396">
        <f t="shared" si="28"/>
        <v>1397.6112490544376</v>
      </c>
    </row>
    <row r="397" spans="1:37" x14ac:dyDescent="0.3">
      <c r="A397">
        <v>395</v>
      </c>
      <c r="B397">
        <v>792</v>
      </c>
      <c r="C397" t="s">
        <v>91</v>
      </c>
      <c r="D397">
        <v>3.1845847872772698E-2</v>
      </c>
      <c r="E397">
        <v>6656</v>
      </c>
      <c r="F397">
        <v>6656</v>
      </c>
      <c r="G397">
        <v>1</v>
      </c>
      <c r="H397">
        <v>5.2652139156703699</v>
      </c>
      <c r="I397">
        <v>8.10349329208643</v>
      </c>
      <c r="J397">
        <v>-1.17816371050719</v>
      </c>
      <c r="K397" t="b">
        <v>1</v>
      </c>
      <c r="L397">
        <v>34.56</v>
      </c>
      <c r="M397" t="s">
        <v>92</v>
      </c>
      <c r="N397">
        <v>8.5583889395931791</v>
      </c>
      <c r="O397">
        <v>4.133</v>
      </c>
      <c r="P397">
        <v>1.5389999999999999</v>
      </c>
      <c r="Q397" t="s">
        <v>1414</v>
      </c>
      <c r="S397">
        <v>0</v>
      </c>
      <c r="T397">
        <v>13540</v>
      </c>
      <c r="U397">
        <v>6656</v>
      </c>
      <c r="V397">
        <v>434</v>
      </c>
      <c r="W397">
        <v>6656</v>
      </c>
      <c r="X397">
        <v>1</v>
      </c>
      <c r="Y397">
        <v>0.20473681963523399</v>
      </c>
      <c r="Z397">
        <v>34.56</v>
      </c>
      <c r="AA397">
        <v>391.8</v>
      </c>
      <c r="AB397" t="s">
        <v>94</v>
      </c>
      <c r="AC397">
        <v>5.87890625</v>
      </c>
      <c r="AE397">
        <v>4</v>
      </c>
      <c r="AF397">
        <v>34.5625</v>
      </c>
      <c r="AG397">
        <v>6.18359375</v>
      </c>
      <c r="AH397">
        <f t="shared" si="25"/>
        <v>28.37890625</v>
      </c>
      <c r="AI397">
        <f t="shared" si="26"/>
        <v>5.5893872394188246</v>
      </c>
      <c r="AJ397">
        <f t="shared" si="27"/>
        <v>0.30784350970310986</v>
      </c>
      <c r="AK397">
        <f t="shared" si="28"/>
        <v>112.27295333701443</v>
      </c>
    </row>
    <row r="398" spans="1:37" x14ac:dyDescent="0.3">
      <c r="A398">
        <v>396</v>
      </c>
      <c r="B398">
        <v>793</v>
      </c>
      <c r="C398" t="s">
        <v>91</v>
      </c>
      <c r="D398">
        <v>3.7812425827923601E-2</v>
      </c>
      <c r="E398">
        <v>6656</v>
      </c>
      <c r="F398">
        <v>6656</v>
      </c>
      <c r="G398">
        <v>1</v>
      </c>
      <c r="H398">
        <v>5.3049132824929002</v>
      </c>
      <c r="I398">
        <v>8.9468605848293397</v>
      </c>
      <c r="J398">
        <v>-1.1741454168151499</v>
      </c>
      <c r="K398" t="b">
        <v>1</v>
      </c>
      <c r="L398">
        <v>48.56</v>
      </c>
      <c r="M398" t="s">
        <v>92</v>
      </c>
      <c r="N398">
        <v>9.0469434004572395</v>
      </c>
      <c r="O398">
        <v>4.1369999999999996</v>
      </c>
      <c r="P398">
        <v>1.6870000000000001</v>
      </c>
      <c r="Q398" t="s">
        <v>1415</v>
      </c>
      <c r="S398">
        <v>0</v>
      </c>
      <c r="T398">
        <v>13656</v>
      </c>
      <c r="U398">
        <v>6656</v>
      </c>
      <c r="V398">
        <v>172</v>
      </c>
      <c r="W398">
        <v>6656</v>
      </c>
      <c r="X398">
        <v>1</v>
      </c>
      <c r="Y398">
        <v>0.32824656049300399</v>
      </c>
      <c r="Z398">
        <v>48.56</v>
      </c>
      <c r="AA398">
        <v>281.2</v>
      </c>
      <c r="AB398" t="s">
        <v>94</v>
      </c>
      <c r="AC398">
        <v>6.96875</v>
      </c>
      <c r="AE398">
        <v>5</v>
      </c>
      <c r="AF398">
        <v>48.5625</v>
      </c>
      <c r="AG398">
        <v>8.6875</v>
      </c>
      <c r="AH398">
        <f t="shared" si="25"/>
        <v>39.875</v>
      </c>
      <c r="AI398">
        <f t="shared" si="26"/>
        <v>5.5899280575539567</v>
      </c>
      <c r="AJ398">
        <f t="shared" si="27"/>
        <v>0.30908300399452182</v>
      </c>
      <c r="AK398">
        <f t="shared" si="28"/>
        <v>157.11798892979803</v>
      </c>
    </row>
    <row r="399" spans="1:37" x14ac:dyDescent="0.3">
      <c r="A399">
        <v>397</v>
      </c>
      <c r="B399">
        <v>796</v>
      </c>
      <c r="C399" t="s">
        <v>91</v>
      </c>
      <c r="D399">
        <v>3.9327487030483603E-2</v>
      </c>
      <c r="E399">
        <v>6656</v>
      </c>
      <c r="F399">
        <v>17920</v>
      </c>
      <c r="G399">
        <v>2.6923076923076898</v>
      </c>
      <c r="H399">
        <v>5.50999678817929</v>
      </c>
      <c r="I399">
        <v>12.3436842110188</v>
      </c>
      <c r="J399">
        <v>-1.1998624964442299</v>
      </c>
      <c r="K399" t="b">
        <v>1</v>
      </c>
      <c r="L399">
        <v>173.8</v>
      </c>
      <c r="M399" t="s">
        <v>92</v>
      </c>
      <c r="N399">
        <v>12.393532169543001</v>
      </c>
      <c r="O399">
        <v>4.5620000000000003</v>
      </c>
      <c r="P399">
        <v>2.2400000000000002</v>
      </c>
      <c r="Q399" t="s">
        <v>1416</v>
      </c>
      <c r="S399">
        <v>0</v>
      </c>
      <c r="T399">
        <v>36450</v>
      </c>
      <c r="U399">
        <v>6656</v>
      </c>
      <c r="V399">
        <v>642</v>
      </c>
      <c r="W399">
        <v>6656</v>
      </c>
      <c r="X399">
        <v>1</v>
      </c>
      <c r="Y399">
        <v>0.177995375300397</v>
      </c>
      <c r="Z399">
        <v>173.8</v>
      </c>
      <c r="AA399">
        <v>209.8</v>
      </c>
      <c r="AB399" t="s">
        <v>94</v>
      </c>
      <c r="AC399">
        <v>13.1796875</v>
      </c>
      <c r="AE399">
        <v>0</v>
      </c>
      <c r="AF399">
        <v>173.75</v>
      </c>
      <c r="AG399">
        <v>11.078125</v>
      </c>
      <c r="AH399">
        <f t="shared" si="25"/>
        <v>162.671875</v>
      </c>
      <c r="AI399">
        <f t="shared" si="26"/>
        <v>15.684062059238364</v>
      </c>
      <c r="AJ399">
        <f t="shared" si="27"/>
        <v>0.30123563003482168</v>
      </c>
      <c r="AK399">
        <f t="shared" si="28"/>
        <v>576.79099905915905</v>
      </c>
    </row>
    <row r="400" spans="1:37" x14ac:dyDescent="0.3">
      <c r="A400">
        <v>398</v>
      </c>
      <c r="B400">
        <v>797</v>
      </c>
      <c r="C400" t="s">
        <v>91</v>
      </c>
      <c r="D400">
        <v>3.8725434870243103E-2</v>
      </c>
      <c r="E400">
        <v>6656</v>
      </c>
      <c r="F400">
        <v>17920</v>
      </c>
      <c r="G400">
        <v>2.6923076923076898</v>
      </c>
      <c r="H400">
        <v>3.8250763565705999</v>
      </c>
      <c r="I400">
        <v>7.7696863492840302</v>
      </c>
      <c r="J400">
        <v>-1.2022734726594599</v>
      </c>
      <c r="K400" t="b">
        <v>1</v>
      </c>
      <c r="L400">
        <v>107.3</v>
      </c>
      <c r="M400" t="s">
        <v>92</v>
      </c>
      <c r="N400">
        <v>7.9187045028596597</v>
      </c>
      <c r="O400">
        <v>4.54</v>
      </c>
      <c r="P400">
        <v>2.0310000000000001</v>
      </c>
      <c r="Q400" t="s">
        <v>1417</v>
      </c>
      <c r="S400">
        <v>0</v>
      </c>
      <c r="T400">
        <v>34560</v>
      </c>
      <c r="U400">
        <v>6656</v>
      </c>
      <c r="V400">
        <v>26</v>
      </c>
      <c r="W400">
        <v>6656</v>
      </c>
      <c r="X400">
        <v>1</v>
      </c>
      <c r="Y400">
        <v>0.55404305652088903</v>
      </c>
      <c r="Z400">
        <v>107.3</v>
      </c>
      <c r="AA400">
        <v>322</v>
      </c>
      <c r="AB400" t="s">
        <v>94</v>
      </c>
      <c r="AC400">
        <v>10.359375</v>
      </c>
      <c r="AE400">
        <v>0</v>
      </c>
      <c r="AF400">
        <v>107.3125</v>
      </c>
      <c r="AG400">
        <v>17.765625</v>
      </c>
      <c r="AH400">
        <f t="shared" si="25"/>
        <v>89.546875</v>
      </c>
      <c r="AI400">
        <f t="shared" si="26"/>
        <v>6.0404573438874234</v>
      </c>
      <c r="AJ400">
        <f t="shared" si="27"/>
        <v>0.30051023290462436</v>
      </c>
      <c r="AK400">
        <f t="shared" si="28"/>
        <v>357.10098442490886</v>
      </c>
    </row>
    <row r="401" spans="1:37" x14ac:dyDescent="0.3">
      <c r="A401">
        <v>399</v>
      </c>
      <c r="B401">
        <v>798</v>
      </c>
      <c r="C401" t="s">
        <v>91</v>
      </c>
      <c r="D401">
        <v>2.2629631822463799E-2</v>
      </c>
      <c r="E401">
        <v>6656</v>
      </c>
      <c r="F401">
        <v>17920</v>
      </c>
      <c r="G401">
        <v>2.6923076923076898</v>
      </c>
      <c r="H401">
        <v>4.9739693566365002</v>
      </c>
      <c r="I401">
        <v>15.835097756479399</v>
      </c>
      <c r="J401">
        <v>-1.17816371050719</v>
      </c>
      <c r="K401" t="b">
        <v>1</v>
      </c>
      <c r="L401">
        <v>1528</v>
      </c>
      <c r="M401" t="s">
        <v>92</v>
      </c>
      <c r="N401">
        <v>15.8377321043266</v>
      </c>
      <c r="O401">
        <v>4.5469999999999997</v>
      </c>
      <c r="P401">
        <v>3.1840000000000002</v>
      </c>
      <c r="Q401" t="s">
        <v>1418</v>
      </c>
      <c r="R401" t="s">
        <v>1941</v>
      </c>
      <c r="S401">
        <v>0</v>
      </c>
      <c r="T401">
        <v>35140</v>
      </c>
      <c r="U401">
        <v>6656</v>
      </c>
      <c r="V401">
        <v>447</v>
      </c>
      <c r="W401">
        <v>6656</v>
      </c>
      <c r="X401">
        <v>1</v>
      </c>
      <c r="Y401">
        <v>0.18796230075321699</v>
      </c>
      <c r="Z401">
        <v>1528</v>
      </c>
      <c r="AA401">
        <v>23</v>
      </c>
      <c r="AB401" t="s">
        <v>94</v>
      </c>
      <c r="AC401">
        <v>39.09375</v>
      </c>
      <c r="AE401">
        <v>0</v>
      </c>
      <c r="AF401">
        <v>1528</v>
      </c>
      <c r="AG401">
        <v>12.4296875</v>
      </c>
      <c r="AH401">
        <f t="shared" si="25"/>
        <v>1515.5703125</v>
      </c>
      <c r="AI401">
        <f t="shared" si="26"/>
        <v>122.93148962916405</v>
      </c>
      <c r="AJ401">
        <f t="shared" si="27"/>
        <v>0.30784350970310986</v>
      </c>
      <c r="AK401">
        <f t="shared" si="28"/>
        <v>4963.5608737492375</v>
      </c>
    </row>
    <row r="402" spans="1:37" x14ac:dyDescent="0.3">
      <c r="A402">
        <v>400</v>
      </c>
      <c r="B402">
        <v>804</v>
      </c>
      <c r="C402" t="s">
        <v>91</v>
      </c>
      <c r="D402">
        <v>1.3283995928855701E-2</v>
      </c>
      <c r="E402">
        <v>6656</v>
      </c>
      <c r="F402">
        <v>6656</v>
      </c>
      <c r="G402">
        <v>1</v>
      </c>
      <c r="H402">
        <v>2.5572947234213999</v>
      </c>
      <c r="I402">
        <v>6.5280941474839196</v>
      </c>
      <c r="J402">
        <v>-1.105030765312</v>
      </c>
      <c r="K402" t="b">
        <v>1</v>
      </c>
      <c r="L402">
        <v>356.8</v>
      </c>
      <c r="M402" t="s">
        <v>92</v>
      </c>
      <c r="N402">
        <v>6.6536867779130899</v>
      </c>
      <c r="O402">
        <v>3.988</v>
      </c>
      <c r="P402">
        <v>2.5529999999999999</v>
      </c>
      <c r="Q402" t="s">
        <v>1419</v>
      </c>
      <c r="S402">
        <v>0</v>
      </c>
      <c r="T402">
        <v>9730</v>
      </c>
      <c r="U402">
        <v>6656</v>
      </c>
      <c r="V402">
        <v>509</v>
      </c>
      <c r="W402">
        <v>6656</v>
      </c>
      <c r="X402">
        <v>1</v>
      </c>
      <c r="Y402">
        <v>6.9025875043585497E-2</v>
      </c>
      <c r="Z402">
        <v>356.8</v>
      </c>
      <c r="AA402">
        <v>27.27</v>
      </c>
      <c r="AB402" t="s">
        <v>94</v>
      </c>
      <c r="AC402">
        <v>18.890625</v>
      </c>
      <c r="AE402">
        <v>28</v>
      </c>
      <c r="AF402">
        <v>356.75</v>
      </c>
      <c r="AG402">
        <v>4.29296875</v>
      </c>
      <c r="AH402">
        <f t="shared" si="25"/>
        <v>352.45703125</v>
      </c>
      <c r="AI402">
        <f t="shared" si="26"/>
        <v>83.101000909918113</v>
      </c>
      <c r="AJ402">
        <f t="shared" si="27"/>
        <v>0.33120069259259571</v>
      </c>
      <c r="AK402">
        <f t="shared" si="28"/>
        <v>1077.1414673302995</v>
      </c>
    </row>
    <row r="403" spans="1:37" x14ac:dyDescent="0.3">
      <c r="A403">
        <v>401</v>
      </c>
      <c r="B403">
        <v>805</v>
      </c>
      <c r="C403" t="s">
        <v>91</v>
      </c>
      <c r="D403">
        <v>1.2576117989685699E-2</v>
      </c>
      <c r="E403">
        <v>6656</v>
      </c>
      <c r="F403">
        <v>6656</v>
      </c>
      <c r="G403">
        <v>1</v>
      </c>
      <c r="H403">
        <v>2.6619282195256702</v>
      </c>
      <c r="I403">
        <v>7.0863440687763504</v>
      </c>
      <c r="J403">
        <v>-1.1026197890967699</v>
      </c>
      <c r="K403" t="b">
        <v>1</v>
      </c>
      <c r="L403">
        <v>460.2</v>
      </c>
      <c r="M403" t="s">
        <v>92</v>
      </c>
      <c r="N403">
        <v>7.1302103538705897</v>
      </c>
      <c r="O403">
        <v>3.9820000000000002</v>
      </c>
      <c r="P403">
        <v>2.6619999999999999</v>
      </c>
      <c r="Q403" t="s">
        <v>1420</v>
      </c>
      <c r="S403">
        <v>0</v>
      </c>
      <c r="T403">
        <v>9580</v>
      </c>
      <c r="U403">
        <v>6656</v>
      </c>
      <c r="V403">
        <v>430</v>
      </c>
      <c r="W403">
        <v>6656</v>
      </c>
      <c r="X403">
        <v>1</v>
      </c>
      <c r="Y403">
        <v>8.0145295482870804E-2</v>
      </c>
      <c r="Z403">
        <v>460.2</v>
      </c>
      <c r="AA403">
        <v>20.83</v>
      </c>
      <c r="AB403" t="s">
        <v>94</v>
      </c>
      <c r="AC403">
        <v>21.453125</v>
      </c>
      <c r="AE403">
        <v>36</v>
      </c>
      <c r="AF403">
        <v>460.25</v>
      </c>
      <c r="AG403">
        <v>4.90625</v>
      </c>
      <c r="AH403">
        <f t="shared" si="25"/>
        <v>455.34375</v>
      </c>
      <c r="AI403">
        <f t="shared" si="26"/>
        <v>93.808917197452232</v>
      </c>
      <c r="AJ403">
        <f t="shared" si="27"/>
        <v>0.33200017296171275</v>
      </c>
      <c r="AK403">
        <f t="shared" si="28"/>
        <v>1386.294458506434</v>
      </c>
    </row>
    <row r="404" spans="1:37" x14ac:dyDescent="0.3">
      <c r="A404">
        <v>402</v>
      </c>
      <c r="B404">
        <v>806</v>
      </c>
      <c r="C404" t="s">
        <v>91</v>
      </c>
      <c r="D404">
        <v>1.9766974435552101E-2</v>
      </c>
      <c r="E404">
        <v>6656</v>
      </c>
      <c r="F404">
        <v>6656</v>
      </c>
      <c r="G404">
        <v>1</v>
      </c>
      <c r="H404">
        <v>5.4494144718781099</v>
      </c>
      <c r="I404">
        <v>9.2278170842154701</v>
      </c>
      <c r="J404">
        <v>-1.17655639303038</v>
      </c>
      <c r="K404" t="b">
        <v>1</v>
      </c>
      <c r="L404">
        <v>49.34</v>
      </c>
      <c r="M404" t="s">
        <v>92</v>
      </c>
      <c r="N404">
        <v>9.2699403894733106</v>
      </c>
      <c r="O404">
        <v>4.08</v>
      </c>
      <c r="P404">
        <v>1.6930000000000001</v>
      </c>
      <c r="Q404" t="s">
        <v>1421</v>
      </c>
      <c r="S404">
        <v>0</v>
      </c>
      <c r="T404">
        <v>11940</v>
      </c>
      <c r="U404">
        <v>6656</v>
      </c>
      <c r="V404">
        <v>274</v>
      </c>
      <c r="W404">
        <v>6656</v>
      </c>
      <c r="X404">
        <v>1</v>
      </c>
      <c r="Y404">
        <v>0.26879895848445801</v>
      </c>
      <c r="Z404">
        <v>49.34</v>
      </c>
      <c r="AA404">
        <v>241.9</v>
      </c>
      <c r="AB404" t="s">
        <v>94</v>
      </c>
      <c r="AC404">
        <v>7.0234375</v>
      </c>
      <c r="AE404">
        <v>5</v>
      </c>
      <c r="AF404">
        <v>49.34375</v>
      </c>
      <c r="AG404">
        <v>6.3203125</v>
      </c>
      <c r="AH404">
        <f t="shared" si="25"/>
        <v>43.0234375</v>
      </c>
      <c r="AI404">
        <f t="shared" si="26"/>
        <v>7.8071693448702097</v>
      </c>
      <c r="AJ404">
        <f t="shared" si="27"/>
        <v>0.30833870982166955</v>
      </c>
      <c r="AK404">
        <f t="shared" si="28"/>
        <v>160.03099328183089</v>
      </c>
    </row>
    <row r="405" spans="1:37" x14ac:dyDescent="0.3">
      <c r="A405">
        <v>403</v>
      </c>
      <c r="B405">
        <v>807</v>
      </c>
      <c r="C405" t="s">
        <v>91</v>
      </c>
      <c r="D405">
        <v>2.3383356366278599E-2</v>
      </c>
      <c r="E405">
        <v>6656</v>
      </c>
      <c r="F405">
        <v>6656</v>
      </c>
      <c r="G405">
        <v>1</v>
      </c>
      <c r="H405">
        <v>4.8353250566604302</v>
      </c>
      <c r="I405">
        <v>8.4712628434070396</v>
      </c>
      <c r="J405">
        <v>-1.1725380993383301</v>
      </c>
      <c r="K405" t="b">
        <v>1</v>
      </c>
      <c r="L405">
        <v>56.53</v>
      </c>
      <c r="M405" t="s">
        <v>92</v>
      </c>
      <c r="N405">
        <v>8.5354578172316096</v>
      </c>
      <c r="O405">
        <v>4.08</v>
      </c>
      <c r="P405">
        <v>1.752</v>
      </c>
      <c r="Q405" t="s">
        <v>1422</v>
      </c>
      <c r="S405">
        <v>0</v>
      </c>
      <c r="T405">
        <v>11930</v>
      </c>
      <c r="U405">
        <v>6656</v>
      </c>
      <c r="V405">
        <v>378</v>
      </c>
      <c r="W405">
        <v>6656</v>
      </c>
      <c r="X405">
        <v>1</v>
      </c>
      <c r="Y405">
        <v>0.19726783481208399</v>
      </c>
      <c r="Z405">
        <v>56.53</v>
      </c>
      <c r="AA405">
        <v>211</v>
      </c>
      <c r="AB405" t="s">
        <v>94</v>
      </c>
      <c r="AC405">
        <v>7.51953125</v>
      </c>
      <c r="AE405">
        <v>4</v>
      </c>
      <c r="AF405">
        <v>56.53125</v>
      </c>
      <c r="AG405">
        <v>6.046875</v>
      </c>
      <c r="AH405">
        <f t="shared" si="25"/>
        <v>50.484375</v>
      </c>
      <c r="AI405">
        <f t="shared" si="26"/>
        <v>9.3488372093023262</v>
      </c>
      <c r="AJ405">
        <f t="shared" si="27"/>
        <v>0.30958019797587755</v>
      </c>
      <c r="AK405">
        <f t="shared" si="28"/>
        <v>182.6061562387298</v>
      </c>
    </row>
    <row r="406" spans="1:37" x14ac:dyDescent="0.3">
      <c r="A406">
        <v>404</v>
      </c>
      <c r="B406">
        <v>810</v>
      </c>
      <c r="C406" t="s">
        <v>91</v>
      </c>
      <c r="D406">
        <v>3.7649138601370001E-2</v>
      </c>
      <c r="E406">
        <v>6656</v>
      </c>
      <c r="F406">
        <v>17920</v>
      </c>
      <c r="G406">
        <v>2.6923076923076898</v>
      </c>
      <c r="H406">
        <v>5.0838900216920901</v>
      </c>
      <c r="I406">
        <v>11.3593167672182</v>
      </c>
      <c r="J406">
        <v>-1.19905883770582</v>
      </c>
      <c r="K406" t="b">
        <v>1</v>
      </c>
      <c r="L406">
        <v>171.5</v>
      </c>
      <c r="M406" t="s">
        <v>92</v>
      </c>
      <c r="N406">
        <v>11.4476513067233</v>
      </c>
      <c r="O406">
        <v>4.5620000000000003</v>
      </c>
      <c r="P406">
        <v>2.234</v>
      </c>
      <c r="Q406" t="s">
        <v>1423</v>
      </c>
      <c r="S406">
        <v>0</v>
      </c>
      <c r="T406">
        <v>36450</v>
      </c>
      <c r="U406">
        <v>6656</v>
      </c>
      <c r="V406">
        <v>767</v>
      </c>
      <c r="W406">
        <v>6656</v>
      </c>
      <c r="X406">
        <v>1</v>
      </c>
      <c r="Y406">
        <v>0.14746072205591501</v>
      </c>
      <c r="Z406">
        <v>171.5</v>
      </c>
      <c r="AA406">
        <v>212.5</v>
      </c>
      <c r="AB406" t="s">
        <v>94</v>
      </c>
      <c r="AC406">
        <v>13.09375</v>
      </c>
      <c r="AE406">
        <v>0</v>
      </c>
      <c r="AF406">
        <v>171.5</v>
      </c>
      <c r="AG406">
        <v>10.4375</v>
      </c>
      <c r="AH406">
        <f t="shared" si="25"/>
        <v>161.0625</v>
      </c>
      <c r="AI406">
        <f t="shared" si="26"/>
        <v>16.431137724550897</v>
      </c>
      <c r="AJ406">
        <f t="shared" si="27"/>
        <v>0.30147781798641632</v>
      </c>
      <c r="AK406">
        <f t="shared" si="28"/>
        <v>568.86440649416954</v>
      </c>
    </row>
    <row r="407" spans="1:37" x14ac:dyDescent="0.3">
      <c r="A407">
        <v>405</v>
      </c>
      <c r="B407">
        <v>811</v>
      </c>
      <c r="C407" t="s">
        <v>91</v>
      </c>
      <c r="D407">
        <v>4.7898367817501099E-2</v>
      </c>
      <c r="E407">
        <v>6656</v>
      </c>
      <c r="F407">
        <v>17920</v>
      </c>
      <c r="G407">
        <v>2.6923076923076898</v>
      </c>
      <c r="H407">
        <v>5.8997203452416098</v>
      </c>
      <c r="I407">
        <v>12.3640623641489</v>
      </c>
      <c r="J407">
        <v>-1.20146981392105</v>
      </c>
      <c r="K407" t="b">
        <v>1</v>
      </c>
      <c r="L407">
        <v>124.44</v>
      </c>
      <c r="M407" t="s">
        <v>92</v>
      </c>
      <c r="N407">
        <v>12.366389612153201</v>
      </c>
      <c r="O407">
        <v>4.54</v>
      </c>
      <c r="P407">
        <v>2.0960000000000001</v>
      </c>
      <c r="Q407" t="s">
        <v>1424</v>
      </c>
      <c r="S407">
        <v>0</v>
      </c>
      <c r="T407">
        <v>34660</v>
      </c>
      <c r="U407">
        <v>6656</v>
      </c>
      <c r="V407">
        <v>689</v>
      </c>
      <c r="W407">
        <v>6656</v>
      </c>
      <c r="X407">
        <v>1</v>
      </c>
      <c r="Y407">
        <v>0.186664478853276</v>
      </c>
      <c r="Z407">
        <v>124.44</v>
      </c>
      <c r="AA407">
        <v>278.5</v>
      </c>
      <c r="AB407" t="s">
        <v>94</v>
      </c>
      <c r="AC407">
        <v>11.15625</v>
      </c>
      <c r="AE407">
        <v>0</v>
      </c>
      <c r="AF407">
        <v>124.4375</v>
      </c>
      <c r="AG407">
        <v>10.234375</v>
      </c>
      <c r="AH407">
        <f t="shared" si="25"/>
        <v>114.203125</v>
      </c>
      <c r="AI407">
        <f t="shared" si="26"/>
        <v>12.158778625954199</v>
      </c>
      <c r="AJ407">
        <f t="shared" si="27"/>
        <v>0.30075183765015856</v>
      </c>
      <c r="AK407">
        <f t="shared" si="28"/>
        <v>413.7547453483844</v>
      </c>
    </row>
    <row r="408" spans="1:37" x14ac:dyDescent="0.3">
      <c r="A408">
        <v>406</v>
      </c>
      <c r="B408">
        <v>812</v>
      </c>
      <c r="C408" t="s">
        <v>91</v>
      </c>
      <c r="D408">
        <v>2.3139106591122002E-2</v>
      </c>
      <c r="E408">
        <v>6656</v>
      </c>
      <c r="F408">
        <v>17920</v>
      </c>
      <c r="G408">
        <v>2.6923076923076898</v>
      </c>
      <c r="H408">
        <v>4.9087644675698403</v>
      </c>
      <c r="I408">
        <v>13.949711524051001</v>
      </c>
      <c r="J408">
        <v>-1.18861127410651</v>
      </c>
      <c r="K408" t="b">
        <v>1</v>
      </c>
      <c r="L408">
        <v>695.5</v>
      </c>
      <c r="M408" t="s">
        <v>92</v>
      </c>
      <c r="N408">
        <v>13.952180224326799</v>
      </c>
      <c r="O408">
        <v>4.5430000000000001</v>
      </c>
      <c r="P408">
        <v>2.8420000000000001</v>
      </c>
      <c r="Q408" t="s">
        <v>1425</v>
      </c>
      <c r="R408" t="s">
        <v>1941</v>
      </c>
      <c r="S408">
        <v>0</v>
      </c>
      <c r="T408">
        <v>35040</v>
      </c>
      <c r="U408">
        <v>6656</v>
      </c>
      <c r="V408">
        <v>469</v>
      </c>
      <c r="W408">
        <v>6656</v>
      </c>
      <c r="X408">
        <v>1</v>
      </c>
      <c r="Y408">
        <v>0.180489973160224</v>
      </c>
      <c r="Z408">
        <v>695.5</v>
      </c>
      <c r="AA408">
        <v>50.38</v>
      </c>
      <c r="AB408" t="s">
        <v>94</v>
      </c>
      <c r="AC408">
        <v>26.375</v>
      </c>
      <c r="AE408">
        <v>0</v>
      </c>
      <c r="AF408">
        <v>695.5</v>
      </c>
      <c r="AG408">
        <v>12.5703125</v>
      </c>
      <c r="AH408">
        <f t="shared" si="25"/>
        <v>682.9296875</v>
      </c>
      <c r="AI408">
        <f t="shared" si="26"/>
        <v>55.328775637041637</v>
      </c>
      <c r="AJ408">
        <f t="shared" si="27"/>
        <v>0.30464403750372798</v>
      </c>
      <c r="AK408">
        <f t="shared" si="28"/>
        <v>2282.9923267133991</v>
      </c>
    </row>
    <row r="409" spans="1:37" x14ac:dyDescent="0.3">
      <c r="A409">
        <v>407</v>
      </c>
      <c r="B409">
        <v>818</v>
      </c>
      <c r="C409" t="s">
        <v>91</v>
      </c>
      <c r="D409">
        <v>1.6498169599133701E-2</v>
      </c>
      <c r="E409">
        <v>6656</v>
      </c>
      <c r="F409">
        <v>6656</v>
      </c>
      <c r="G409">
        <v>1</v>
      </c>
      <c r="H409">
        <v>2.43610727222379</v>
      </c>
      <c r="I409">
        <v>6.2758310391859</v>
      </c>
      <c r="J409">
        <v>-1.0881539318054201</v>
      </c>
      <c r="K409" t="b">
        <v>1</v>
      </c>
      <c r="L409">
        <v>376.5</v>
      </c>
      <c r="M409" t="s">
        <v>92</v>
      </c>
      <c r="N409">
        <v>6.4310503651573896</v>
      </c>
      <c r="O409">
        <v>3.9689999999999999</v>
      </c>
      <c r="P409">
        <v>2.5760000000000001</v>
      </c>
      <c r="Q409" t="s">
        <v>1426</v>
      </c>
      <c r="S409">
        <v>0</v>
      </c>
      <c r="T409">
        <v>9320</v>
      </c>
      <c r="U409">
        <v>6656</v>
      </c>
      <c r="V409">
        <v>437</v>
      </c>
      <c r="W409">
        <v>6656</v>
      </c>
      <c r="X409">
        <v>1</v>
      </c>
      <c r="Y409">
        <v>6.8698327322910993E-2</v>
      </c>
      <c r="Z409">
        <v>376.5</v>
      </c>
      <c r="AA409">
        <v>24.75</v>
      </c>
      <c r="AB409" t="s">
        <v>94</v>
      </c>
      <c r="AC409">
        <v>19.40625</v>
      </c>
      <c r="AE409">
        <v>85</v>
      </c>
      <c r="AF409">
        <v>376.5</v>
      </c>
      <c r="AG409">
        <v>4.55078125</v>
      </c>
      <c r="AH409">
        <f t="shared" si="25"/>
        <v>371.94921875</v>
      </c>
      <c r="AI409">
        <f t="shared" si="26"/>
        <v>82.733047210300427</v>
      </c>
      <c r="AJ409">
        <f t="shared" si="27"/>
        <v>0.33683774554245205</v>
      </c>
      <c r="AK409">
        <f t="shared" si="28"/>
        <v>1117.7488419347862</v>
      </c>
    </row>
    <row r="410" spans="1:37" x14ac:dyDescent="0.3">
      <c r="A410">
        <v>408</v>
      </c>
      <c r="B410">
        <v>819</v>
      </c>
      <c r="C410" t="s">
        <v>91</v>
      </c>
      <c r="D410">
        <v>1.3974470850407599E-2</v>
      </c>
      <c r="E410">
        <v>6656</v>
      </c>
      <c r="F410">
        <v>6656</v>
      </c>
      <c r="G410">
        <v>1</v>
      </c>
      <c r="H410">
        <v>2.4913744686181598</v>
      </c>
      <c r="I410">
        <v>6.6323113295440397</v>
      </c>
      <c r="J410">
        <v>-1.0873502730670099</v>
      </c>
      <c r="K410" t="b">
        <v>1</v>
      </c>
      <c r="L410">
        <v>459</v>
      </c>
      <c r="M410" t="s">
        <v>92</v>
      </c>
      <c r="N410">
        <v>6.7032605725060401</v>
      </c>
      <c r="O410">
        <v>3.9630000000000001</v>
      </c>
      <c r="P410">
        <v>2.6619999999999999</v>
      </c>
      <c r="Q410" t="s">
        <v>1427</v>
      </c>
      <c r="S410">
        <v>0</v>
      </c>
      <c r="T410">
        <v>9200</v>
      </c>
      <c r="U410">
        <v>6656</v>
      </c>
      <c r="V410">
        <v>433</v>
      </c>
      <c r="W410">
        <v>6656</v>
      </c>
      <c r="X410">
        <v>1</v>
      </c>
      <c r="Y410">
        <v>7.1670883114976297E-2</v>
      </c>
      <c r="Z410">
        <v>459</v>
      </c>
      <c r="AA410">
        <v>20.05</v>
      </c>
      <c r="AB410" t="s">
        <v>94</v>
      </c>
      <c r="AC410">
        <v>21.421875</v>
      </c>
      <c r="AE410">
        <v>93</v>
      </c>
      <c r="AF410">
        <v>459</v>
      </c>
      <c r="AG410">
        <v>4.6484375</v>
      </c>
      <c r="AH410">
        <f t="shared" si="25"/>
        <v>454.3515625</v>
      </c>
      <c r="AI410">
        <f t="shared" si="26"/>
        <v>98.742857142857147</v>
      </c>
      <c r="AJ410">
        <f t="shared" si="27"/>
        <v>0.3371085569454832</v>
      </c>
      <c r="AK410">
        <f t="shared" si="28"/>
        <v>1361.5792021388202</v>
      </c>
    </row>
    <row r="411" spans="1:37" x14ac:dyDescent="0.3">
      <c r="A411">
        <v>409</v>
      </c>
      <c r="B411">
        <v>820</v>
      </c>
      <c r="C411" t="s">
        <v>91</v>
      </c>
      <c r="D411">
        <v>4.2174806703704097E-2</v>
      </c>
      <c r="E411">
        <v>6656</v>
      </c>
      <c r="F411">
        <v>6656</v>
      </c>
      <c r="G411">
        <v>1</v>
      </c>
      <c r="H411">
        <v>6.0057142949158502</v>
      </c>
      <c r="I411">
        <v>8.9909765762753899</v>
      </c>
      <c r="J411">
        <v>-1.1741454168151499</v>
      </c>
      <c r="K411" t="b">
        <v>1</v>
      </c>
      <c r="L411">
        <v>31.38</v>
      </c>
      <c r="M411" t="s">
        <v>92</v>
      </c>
      <c r="N411">
        <v>9.1327241823188299</v>
      </c>
      <c r="O411">
        <v>4.0350000000000001</v>
      </c>
      <c r="P411">
        <v>1.4970000000000001</v>
      </c>
      <c r="Q411" t="s">
        <v>1428</v>
      </c>
      <c r="S411">
        <v>0</v>
      </c>
      <c r="T411">
        <v>10810</v>
      </c>
      <c r="U411">
        <v>6656</v>
      </c>
      <c r="V411">
        <v>119</v>
      </c>
      <c r="W411">
        <v>6656</v>
      </c>
      <c r="X411">
        <v>1</v>
      </c>
      <c r="Y411">
        <v>0.45887307707019898</v>
      </c>
      <c r="Z411">
        <v>31.38</v>
      </c>
      <c r="AA411">
        <v>344.5</v>
      </c>
      <c r="AB411" t="s">
        <v>94</v>
      </c>
      <c r="AC411">
        <v>5.6015625</v>
      </c>
      <c r="AD411" t="s">
        <v>98</v>
      </c>
      <c r="AE411">
        <v>5</v>
      </c>
      <c r="AF411">
        <v>31.375</v>
      </c>
      <c r="AG411">
        <v>7.54296875</v>
      </c>
      <c r="AH411">
        <f t="shared" si="25"/>
        <v>23.83203125</v>
      </c>
      <c r="AI411">
        <f t="shared" si="26"/>
        <v>4.1595028482651477</v>
      </c>
      <c r="AJ411">
        <f t="shared" si="27"/>
        <v>0.30908300399452182</v>
      </c>
      <c r="AK411">
        <f t="shared" si="28"/>
        <v>101.50994908977943</v>
      </c>
    </row>
    <row r="412" spans="1:37" x14ac:dyDescent="0.3">
      <c r="A412">
        <v>410</v>
      </c>
      <c r="B412">
        <v>821</v>
      </c>
      <c r="C412" t="s">
        <v>91</v>
      </c>
      <c r="D412">
        <v>3.2751728663954399E-2</v>
      </c>
      <c r="E412">
        <v>6656</v>
      </c>
      <c r="F412">
        <v>6656</v>
      </c>
      <c r="G412">
        <v>1</v>
      </c>
      <c r="H412">
        <v>4.8283101892095202</v>
      </c>
      <c r="I412">
        <v>9.7509233118020404</v>
      </c>
      <c r="J412">
        <v>-1.1669124881694699</v>
      </c>
      <c r="K412" t="b">
        <v>1</v>
      </c>
      <c r="L412">
        <v>104.56</v>
      </c>
      <c r="M412" t="s">
        <v>92</v>
      </c>
      <c r="N412">
        <v>9.7607395911705499</v>
      </c>
      <c r="O412">
        <v>4.03</v>
      </c>
      <c r="P412">
        <v>2.02</v>
      </c>
      <c r="Q412" t="s">
        <v>1429</v>
      </c>
      <c r="S412">
        <v>0</v>
      </c>
      <c r="T412">
        <v>10780</v>
      </c>
      <c r="U412">
        <v>6656</v>
      </c>
      <c r="V412">
        <v>249</v>
      </c>
      <c r="W412">
        <v>6656</v>
      </c>
      <c r="X412">
        <v>1</v>
      </c>
      <c r="Y412">
        <v>0.24260930054320201</v>
      </c>
      <c r="Z412">
        <v>104.56</v>
      </c>
      <c r="AA412">
        <v>103.1</v>
      </c>
      <c r="AB412" t="s">
        <v>94</v>
      </c>
      <c r="AC412">
        <v>10.2265625</v>
      </c>
      <c r="AE412">
        <v>6</v>
      </c>
      <c r="AF412">
        <v>104.5625</v>
      </c>
      <c r="AG412">
        <v>6.546875</v>
      </c>
      <c r="AH412">
        <f t="shared" si="25"/>
        <v>98.015625</v>
      </c>
      <c r="AI412">
        <f t="shared" si="26"/>
        <v>15.971360381861576</v>
      </c>
      <c r="AJ412">
        <f t="shared" si="27"/>
        <v>0.3113266837141162</v>
      </c>
      <c r="AK412">
        <f t="shared" si="28"/>
        <v>335.86102788419265</v>
      </c>
    </row>
    <row r="413" spans="1:37" x14ac:dyDescent="0.3">
      <c r="A413">
        <v>411</v>
      </c>
      <c r="B413">
        <v>824</v>
      </c>
      <c r="C413" t="s">
        <v>91</v>
      </c>
      <c r="D413">
        <v>3.5626514816081499E-2</v>
      </c>
      <c r="E413">
        <v>6656</v>
      </c>
      <c r="F413">
        <v>17920</v>
      </c>
      <c r="G413">
        <v>2.6923076923076898</v>
      </c>
      <c r="H413">
        <v>3.1160727274618298</v>
      </c>
      <c r="I413">
        <v>7.4493613640884302</v>
      </c>
      <c r="J413">
        <v>-1.1958442027521901</v>
      </c>
      <c r="K413" t="b">
        <v>1</v>
      </c>
      <c r="L413">
        <v>245.4</v>
      </c>
      <c r="M413" t="s">
        <v>92</v>
      </c>
      <c r="N413">
        <v>7.6690423894205297</v>
      </c>
      <c r="O413">
        <v>4.58</v>
      </c>
      <c r="P413">
        <v>2.39</v>
      </c>
      <c r="Q413" t="s">
        <v>1430</v>
      </c>
      <c r="S413">
        <v>0</v>
      </c>
      <c r="T413">
        <v>37730</v>
      </c>
      <c r="U413">
        <v>6656</v>
      </c>
      <c r="V413">
        <v>39</v>
      </c>
      <c r="W413">
        <v>6656</v>
      </c>
      <c r="X413">
        <v>1</v>
      </c>
      <c r="Y413">
        <v>0.33884281916575798</v>
      </c>
      <c r="Z413">
        <v>245.4</v>
      </c>
      <c r="AA413">
        <v>153.80000000000001</v>
      </c>
      <c r="AB413" t="s">
        <v>94</v>
      </c>
      <c r="AC413">
        <v>15.6640625</v>
      </c>
      <c r="AE413">
        <v>0</v>
      </c>
      <c r="AF413">
        <v>245.375</v>
      </c>
      <c r="AG413">
        <v>25.625</v>
      </c>
      <c r="AH413">
        <f t="shared" si="25"/>
        <v>219.75</v>
      </c>
      <c r="AI413">
        <f t="shared" si="26"/>
        <v>9.5756097560975615</v>
      </c>
      <c r="AJ413">
        <f t="shared" si="27"/>
        <v>0.30244851850584425</v>
      </c>
      <c r="AK413">
        <f t="shared" si="28"/>
        <v>811.29509647526538</v>
      </c>
    </row>
    <row r="414" spans="1:37" x14ac:dyDescent="0.3">
      <c r="A414">
        <v>412</v>
      </c>
      <c r="B414">
        <v>825</v>
      </c>
      <c r="C414" t="s">
        <v>91</v>
      </c>
      <c r="D414">
        <v>3.1516411543396503E-2</v>
      </c>
      <c r="E414">
        <v>6656</v>
      </c>
      <c r="F414">
        <v>17920</v>
      </c>
      <c r="G414">
        <v>2.6923076923076898</v>
      </c>
      <c r="H414">
        <v>3.2193601041912201</v>
      </c>
      <c r="I414">
        <v>7.6585558728611502</v>
      </c>
      <c r="J414">
        <v>-1.1982551789674101</v>
      </c>
      <c r="K414" t="b">
        <v>1</v>
      </c>
      <c r="L414">
        <v>238.8</v>
      </c>
      <c r="M414" t="s">
        <v>92</v>
      </c>
      <c r="N414">
        <v>7.7440024630937501</v>
      </c>
      <c r="O414">
        <v>4.5469999999999997</v>
      </c>
      <c r="P414">
        <v>2.379</v>
      </c>
      <c r="Q414" t="s">
        <v>1431</v>
      </c>
      <c r="S414">
        <v>0</v>
      </c>
      <c r="T414">
        <v>35140</v>
      </c>
      <c r="U414">
        <v>6656</v>
      </c>
      <c r="V414">
        <v>43</v>
      </c>
      <c r="W414">
        <v>6656</v>
      </c>
      <c r="X414">
        <v>1</v>
      </c>
      <c r="Y414">
        <v>0.33844924294238099</v>
      </c>
      <c r="Z414">
        <v>238.8</v>
      </c>
      <c r="AA414">
        <v>147.1</v>
      </c>
      <c r="AB414" t="s">
        <v>94</v>
      </c>
      <c r="AC414">
        <v>15.453125</v>
      </c>
      <c r="AE414">
        <v>0</v>
      </c>
      <c r="AF414">
        <v>238.75</v>
      </c>
      <c r="AG414">
        <v>20.390625</v>
      </c>
      <c r="AH414">
        <f t="shared" si="25"/>
        <v>218.359375</v>
      </c>
      <c r="AI414">
        <f t="shared" si="26"/>
        <v>11.708812260536398</v>
      </c>
      <c r="AJ414">
        <f t="shared" si="27"/>
        <v>0.30172020065270616</v>
      </c>
      <c r="AK414">
        <f t="shared" si="28"/>
        <v>791.29604011768583</v>
      </c>
    </row>
    <row r="415" spans="1:37" x14ac:dyDescent="0.3">
      <c r="A415">
        <v>413</v>
      </c>
      <c r="B415">
        <v>826</v>
      </c>
      <c r="C415" t="s">
        <v>91</v>
      </c>
      <c r="D415">
        <v>3.5164459815123603E-2</v>
      </c>
      <c r="E415">
        <v>6656</v>
      </c>
      <c r="F415">
        <v>17920</v>
      </c>
      <c r="G415">
        <v>2.6923076923076898</v>
      </c>
      <c r="H415">
        <v>4.4986733333886804</v>
      </c>
      <c r="I415">
        <v>8.7161795834405709</v>
      </c>
      <c r="J415">
        <v>-1.19343322653696</v>
      </c>
      <c r="K415" t="b">
        <v>1</v>
      </c>
      <c r="L415">
        <v>86.56</v>
      </c>
      <c r="M415" t="s">
        <v>92</v>
      </c>
      <c r="N415">
        <v>9.2363678707628907</v>
      </c>
      <c r="O415">
        <v>4.5430000000000001</v>
      </c>
      <c r="P415">
        <v>1.9375</v>
      </c>
      <c r="Q415" t="s">
        <v>1432</v>
      </c>
      <c r="R415" t="s">
        <v>1941</v>
      </c>
      <c r="S415">
        <v>0</v>
      </c>
      <c r="T415">
        <v>34800</v>
      </c>
      <c r="U415">
        <v>6656</v>
      </c>
      <c r="V415">
        <v>649</v>
      </c>
      <c r="W415">
        <v>6656</v>
      </c>
      <c r="X415">
        <v>1</v>
      </c>
      <c r="Y415">
        <v>0.13733494137656499</v>
      </c>
      <c r="Z415">
        <v>86.56</v>
      </c>
      <c r="AA415">
        <v>402.2</v>
      </c>
      <c r="AB415" t="s">
        <v>94</v>
      </c>
      <c r="AC415">
        <v>9.3046875</v>
      </c>
      <c r="AE415">
        <v>0</v>
      </c>
      <c r="AF415">
        <v>86.5625</v>
      </c>
      <c r="AG415">
        <v>11.5</v>
      </c>
      <c r="AH415">
        <f t="shared" si="25"/>
        <v>75.0625</v>
      </c>
      <c r="AI415">
        <f t="shared" si="26"/>
        <v>7.5271739130434785</v>
      </c>
      <c r="AJ415">
        <f t="shared" si="27"/>
        <v>0.30317859443449391</v>
      </c>
      <c r="AK415">
        <f t="shared" si="28"/>
        <v>285.51652916480248</v>
      </c>
    </row>
    <row r="416" spans="1:37" x14ac:dyDescent="0.3">
      <c r="A416">
        <v>414</v>
      </c>
      <c r="B416">
        <v>832</v>
      </c>
      <c r="C416" t="s">
        <v>91</v>
      </c>
      <c r="D416">
        <v>1.83158260767779E-2</v>
      </c>
      <c r="E416">
        <v>6656</v>
      </c>
      <c r="F416">
        <v>6656</v>
      </c>
      <c r="G416">
        <v>1</v>
      </c>
      <c r="H416">
        <v>2.68150771284673</v>
      </c>
      <c r="I416">
        <v>6.86612619441809</v>
      </c>
      <c r="J416">
        <v>-1.09377954297428</v>
      </c>
      <c r="K416" t="b">
        <v>1</v>
      </c>
      <c r="L416">
        <v>363.5</v>
      </c>
      <c r="M416" t="s">
        <v>92</v>
      </c>
      <c r="N416">
        <v>6.9769354601060298</v>
      </c>
      <c r="O416">
        <v>4.0039999999999996</v>
      </c>
      <c r="P416">
        <v>2.56</v>
      </c>
      <c r="Q416" t="s">
        <v>1433</v>
      </c>
      <c r="S416">
        <v>0</v>
      </c>
      <c r="T416">
        <v>10080</v>
      </c>
      <c r="U416">
        <v>6656</v>
      </c>
      <c r="V416">
        <v>173</v>
      </c>
      <c r="W416">
        <v>6656</v>
      </c>
      <c r="X416">
        <v>1</v>
      </c>
      <c r="Y416">
        <v>0.12784266405837899</v>
      </c>
      <c r="Z416">
        <v>363.5</v>
      </c>
      <c r="AA416">
        <v>27.73</v>
      </c>
      <c r="AB416" t="s">
        <v>94</v>
      </c>
      <c r="AC416">
        <v>19.0625</v>
      </c>
      <c r="AE416">
        <v>55</v>
      </c>
      <c r="AF416">
        <v>363.5</v>
      </c>
      <c r="AG416">
        <v>10.171875</v>
      </c>
      <c r="AH416">
        <f t="shared" si="25"/>
        <v>353.328125</v>
      </c>
      <c r="AI416">
        <f t="shared" si="26"/>
        <v>35.735791090629803</v>
      </c>
      <c r="AJ416">
        <f t="shared" si="27"/>
        <v>0.33494814741462003</v>
      </c>
      <c r="AK416">
        <f t="shared" si="28"/>
        <v>1085.2426048800821</v>
      </c>
    </row>
    <row r="417" spans="1:37" x14ac:dyDescent="0.3">
      <c r="A417">
        <v>415</v>
      </c>
      <c r="B417">
        <v>833</v>
      </c>
      <c r="C417" t="s">
        <v>91</v>
      </c>
      <c r="D417">
        <v>1.54520813115835E-2</v>
      </c>
      <c r="E417">
        <v>6656</v>
      </c>
      <c r="F417">
        <v>6656</v>
      </c>
      <c r="G417">
        <v>1</v>
      </c>
      <c r="H417">
        <v>2.8379886195931201</v>
      </c>
      <c r="I417">
        <v>7.6049226290659497</v>
      </c>
      <c r="J417">
        <v>-1.0961905191895001</v>
      </c>
      <c r="K417" t="b">
        <v>1</v>
      </c>
      <c r="L417">
        <v>477.8</v>
      </c>
      <c r="M417" t="s">
        <v>92</v>
      </c>
      <c r="N417">
        <v>7.6310789228711204</v>
      </c>
      <c r="O417">
        <v>4.0039999999999996</v>
      </c>
      <c r="P417">
        <v>2.68</v>
      </c>
      <c r="Q417" t="s">
        <v>1434</v>
      </c>
      <c r="S417">
        <v>0</v>
      </c>
      <c r="T417">
        <v>10056</v>
      </c>
      <c r="U417">
        <v>6656</v>
      </c>
      <c r="V417">
        <v>173</v>
      </c>
      <c r="W417">
        <v>6656</v>
      </c>
      <c r="X417">
        <v>1</v>
      </c>
      <c r="Y417">
        <v>0.13973968709305901</v>
      </c>
      <c r="Z417">
        <v>477.8</v>
      </c>
      <c r="AA417">
        <v>21.05</v>
      </c>
      <c r="AB417" t="s">
        <v>94</v>
      </c>
      <c r="AC417">
        <v>21.859375</v>
      </c>
      <c r="AE417">
        <v>61</v>
      </c>
      <c r="AF417">
        <v>477.75</v>
      </c>
      <c r="AG417">
        <v>10.0703125</v>
      </c>
      <c r="AH417">
        <f t="shared" si="25"/>
        <v>467.6796875</v>
      </c>
      <c r="AI417">
        <f t="shared" si="26"/>
        <v>47.441427463149729</v>
      </c>
      <c r="AJ417">
        <f t="shared" si="27"/>
        <v>0.33414156811033796</v>
      </c>
      <c r="AK417">
        <f t="shared" si="28"/>
        <v>1429.7831984862196</v>
      </c>
    </row>
    <row r="418" spans="1:37" x14ac:dyDescent="0.3">
      <c r="A418">
        <v>416</v>
      </c>
      <c r="B418">
        <v>834</v>
      </c>
      <c r="C418" t="s">
        <v>91</v>
      </c>
      <c r="D418">
        <v>1.3026952565952699E-2</v>
      </c>
      <c r="E418">
        <v>6656</v>
      </c>
      <c r="F418">
        <v>6656</v>
      </c>
      <c r="G418">
        <v>1</v>
      </c>
      <c r="H418">
        <v>4.4481213256763699</v>
      </c>
      <c r="I418">
        <v>7.3715448141335997</v>
      </c>
      <c r="J418">
        <v>-1.16610882943106</v>
      </c>
      <c r="K418" t="b">
        <v>1</v>
      </c>
      <c r="L418">
        <v>45.4</v>
      </c>
      <c r="M418" t="s">
        <v>92</v>
      </c>
      <c r="N418">
        <v>7.5583539490486302</v>
      </c>
      <c r="O418">
        <v>3.992</v>
      </c>
      <c r="P418">
        <v>1.657</v>
      </c>
      <c r="Q418" t="s">
        <v>1435</v>
      </c>
      <c r="S418">
        <v>0</v>
      </c>
      <c r="T418">
        <v>9816</v>
      </c>
      <c r="U418">
        <v>6656</v>
      </c>
      <c r="V418">
        <v>290</v>
      </c>
      <c r="W418">
        <v>6656</v>
      </c>
      <c r="X418">
        <v>1</v>
      </c>
      <c r="Y418">
        <v>0.202480656177701</v>
      </c>
      <c r="Z418">
        <v>45.4</v>
      </c>
      <c r="AA418">
        <v>216.1</v>
      </c>
      <c r="AB418" t="s">
        <v>94</v>
      </c>
      <c r="AC418">
        <v>6.73828125</v>
      </c>
      <c r="AE418">
        <v>8</v>
      </c>
      <c r="AF418">
        <v>45.40625</v>
      </c>
      <c r="AG418">
        <v>5.7890625</v>
      </c>
      <c r="AH418">
        <f t="shared" si="25"/>
        <v>39.6171875</v>
      </c>
      <c r="AI418">
        <f t="shared" si="26"/>
        <v>7.8434547908232117</v>
      </c>
      <c r="AJ418">
        <f t="shared" si="27"/>
        <v>0.31157698468879425</v>
      </c>
      <c r="AK418">
        <f t="shared" si="28"/>
        <v>145.73043655760438</v>
      </c>
    </row>
    <row r="419" spans="1:37" x14ac:dyDescent="0.3">
      <c r="A419">
        <v>417</v>
      </c>
      <c r="B419">
        <v>835</v>
      </c>
      <c r="C419" t="s">
        <v>91</v>
      </c>
      <c r="D419">
        <v>2.3454453194341099E-2</v>
      </c>
      <c r="E419">
        <v>6656</v>
      </c>
      <c r="F419">
        <v>6656</v>
      </c>
      <c r="G419">
        <v>1</v>
      </c>
      <c r="H419">
        <v>3.5072592302651402</v>
      </c>
      <c r="I419">
        <v>7.3570242447358698</v>
      </c>
      <c r="J419">
        <v>-1.1508393134013</v>
      </c>
      <c r="K419" t="b">
        <v>1</v>
      </c>
      <c r="L419">
        <v>125.3</v>
      </c>
      <c r="M419" t="s">
        <v>92</v>
      </c>
      <c r="N419">
        <v>7.4847415610145704</v>
      </c>
      <c r="O419">
        <v>3.992</v>
      </c>
      <c r="P419">
        <v>2.0979999999999999</v>
      </c>
      <c r="Q419" t="s">
        <v>1436</v>
      </c>
      <c r="S419">
        <v>0</v>
      </c>
      <c r="T419">
        <v>9816</v>
      </c>
      <c r="U419">
        <v>6656</v>
      </c>
      <c r="V419">
        <v>469</v>
      </c>
      <c r="W419">
        <v>6656</v>
      </c>
      <c r="X419">
        <v>1</v>
      </c>
      <c r="Y419">
        <v>0.115774474243937</v>
      </c>
      <c r="Z419">
        <v>125.3</v>
      </c>
      <c r="AA419">
        <v>78.3</v>
      </c>
      <c r="AB419" t="s">
        <v>94</v>
      </c>
      <c r="AC419">
        <v>11.1953125</v>
      </c>
      <c r="AE419">
        <v>10</v>
      </c>
      <c r="AF419">
        <v>125.3125</v>
      </c>
      <c r="AG419">
        <v>4.87890625</v>
      </c>
      <c r="AH419">
        <f t="shared" si="25"/>
        <v>120.43359375</v>
      </c>
      <c r="AI419">
        <f t="shared" si="26"/>
        <v>25.684547638110487</v>
      </c>
      <c r="AJ419">
        <f t="shared" si="27"/>
        <v>0.31637112339088247</v>
      </c>
      <c r="AK419">
        <f t="shared" si="28"/>
        <v>396.09335598297969</v>
      </c>
    </row>
    <row r="420" spans="1:37" x14ac:dyDescent="0.3">
      <c r="A420">
        <v>418</v>
      </c>
      <c r="B420">
        <v>838</v>
      </c>
      <c r="C420" t="s">
        <v>91</v>
      </c>
      <c r="D420">
        <v>3.0595680866265199E-2</v>
      </c>
      <c r="E420">
        <v>6656</v>
      </c>
      <c r="F420">
        <v>17920</v>
      </c>
      <c r="G420">
        <v>2.6923076923076898</v>
      </c>
      <c r="H420">
        <v>2.6810485726681601</v>
      </c>
      <c r="I420">
        <v>7.2157908850326704</v>
      </c>
      <c r="J420">
        <v>-1.18861127410651</v>
      </c>
      <c r="K420" t="b">
        <v>1</v>
      </c>
      <c r="L420">
        <v>492.2</v>
      </c>
      <c r="M420" t="s">
        <v>92</v>
      </c>
      <c r="N420">
        <v>7.4126056095854098</v>
      </c>
      <c r="O420">
        <v>4.6050000000000004</v>
      </c>
      <c r="P420">
        <v>2.6909999999999998</v>
      </c>
      <c r="Q420" t="s">
        <v>1437</v>
      </c>
      <c r="S420">
        <v>0</v>
      </c>
      <c r="T420">
        <v>40350</v>
      </c>
      <c r="U420">
        <v>6656</v>
      </c>
      <c r="V420">
        <v>49</v>
      </c>
      <c r="W420">
        <v>6656</v>
      </c>
      <c r="X420">
        <v>1</v>
      </c>
      <c r="Y420">
        <v>0.24014979609545201</v>
      </c>
      <c r="Z420">
        <v>492.2</v>
      </c>
      <c r="AA420">
        <v>82</v>
      </c>
      <c r="AB420" t="s">
        <v>94</v>
      </c>
      <c r="AC420">
        <v>22.1875</v>
      </c>
      <c r="AE420">
        <v>0</v>
      </c>
      <c r="AF420">
        <v>492.25</v>
      </c>
      <c r="AG420">
        <v>27.640625</v>
      </c>
      <c r="AH420">
        <f t="shared" si="25"/>
        <v>464.609375</v>
      </c>
      <c r="AI420">
        <f t="shared" si="26"/>
        <v>17.808931599773885</v>
      </c>
      <c r="AJ420">
        <f t="shared" si="27"/>
        <v>0.30464403750372798</v>
      </c>
      <c r="AK420">
        <f t="shared" si="28"/>
        <v>1615.8202341116762</v>
      </c>
    </row>
    <row r="421" spans="1:37" x14ac:dyDescent="0.3">
      <c r="A421">
        <v>419</v>
      </c>
      <c r="B421">
        <v>839</v>
      </c>
      <c r="C421" t="s">
        <v>91</v>
      </c>
      <c r="D421">
        <v>3.5658480232973203E-2</v>
      </c>
      <c r="E421">
        <v>6656</v>
      </c>
      <c r="F421">
        <v>17920</v>
      </c>
      <c r="G421">
        <v>2.6923076923076898</v>
      </c>
      <c r="H421">
        <v>2.5609303589875099</v>
      </c>
      <c r="I421">
        <v>7.1726057320079901</v>
      </c>
      <c r="J421">
        <v>-1.1878076153681001</v>
      </c>
      <c r="K421" t="b">
        <v>1</v>
      </c>
      <c r="L421">
        <v>633</v>
      </c>
      <c r="M421" t="s">
        <v>92</v>
      </c>
      <c r="N421">
        <v>7.2823375315931296</v>
      </c>
      <c r="O421">
        <v>4.5739999999999998</v>
      </c>
      <c r="P421">
        <v>2.8</v>
      </c>
      <c r="Q421" t="s">
        <v>1438</v>
      </c>
      <c r="S421">
        <v>0</v>
      </c>
      <c r="T421">
        <v>37540</v>
      </c>
      <c r="U421">
        <v>6656</v>
      </c>
      <c r="V421">
        <v>36</v>
      </c>
      <c r="W421">
        <v>6656</v>
      </c>
      <c r="X421">
        <v>1</v>
      </c>
      <c r="Y421">
        <v>0.26015505983125098</v>
      </c>
      <c r="Z421">
        <v>633</v>
      </c>
      <c r="AA421">
        <v>59.3</v>
      </c>
      <c r="AB421" t="s">
        <v>94</v>
      </c>
      <c r="AC421">
        <v>25.15625</v>
      </c>
      <c r="AE421">
        <v>0</v>
      </c>
      <c r="AF421">
        <v>633</v>
      </c>
      <c r="AG421">
        <v>28.96875</v>
      </c>
      <c r="AH421">
        <f t="shared" si="25"/>
        <v>604.03125</v>
      </c>
      <c r="AI421">
        <f t="shared" si="26"/>
        <v>21.851132686084142</v>
      </c>
      <c r="AJ421">
        <f t="shared" si="27"/>
        <v>0.30488896575275354</v>
      </c>
      <c r="AK421">
        <f t="shared" si="28"/>
        <v>2076.1656573472869</v>
      </c>
    </row>
    <row r="422" spans="1:37" x14ac:dyDescent="0.3">
      <c r="A422">
        <v>420</v>
      </c>
      <c r="B422">
        <v>840</v>
      </c>
      <c r="C422" t="s">
        <v>91</v>
      </c>
      <c r="D422">
        <v>3.9845572924197402E-2</v>
      </c>
      <c r="E422">
        <v>6656</v>
      </c>
      <c r="F422">
        <v>17920</v>
      </c>
      <c r="G422">
        <v>2.6923076923076898</v>
      </c>
      <c r="H422">
        <v>2.8120677104118399</v>
      </c>
      <c r="I422">
        <v>6.9477844798261401</v>
      </c>
      <c r="J422">
        <v>-1.18620029789128</v>
      </c>
      <c r="K422" t="b">
        <v>1</v>
      </c>
      <c r="L422">
        <v>295.5</v>
      </c>
      <c r="M422" t="s">
        <v>92</v>
      </c>
      <c r="N422">
        <v>7.2240415559713202</v>
      </c>
      <c r="O422">
        <v>4.5549999999999997</v>
      </c>
      <c r="P422">
        <v>2.4700000000000002</v>
      </c>
      <c r="Q422" t="s">
        <v>1439</v>
      </c>
      <c r="R422" t="s">
        <v>1941</v>
      </c>
      <c r="S422">
        <v>0</v>
      </c>
      <c r="T422">
        <v>35840</v>
      </c>
      <c r="U422">
        <v>6656</v>
      </c>
      <c r="V422">
        <v>43</v>
      </c>
      <c r="W422">
        <v>6656</v>
      </c>
      <c r="X422">
        <v>1</v>
      </c>
      <c r="Y422">
        <v>0.27633773518368199</v>
      </c>
      <c r="Z422">
        <v>295.5</v>
      </c>
      <c r="AA422">
        <v>121.3</v>
      </c>
      <c r="AB422" t="s">
        <v>94</v>
      </c>
      <c r="AC422">
        <v>17.1875</v>
      </c>
      <c r="AE422">
        <v>0</v>
      </c>
      <c r="AF422">
        <v>295.5</v>
      </c>
      <c r="AG422">
        <v>26.671875</v>
      </c>
      <c r="AH422">
        <f t="shared" si="25"/>
        <v>268.828125</v>
      </c>
      <c r="AI422">
        <f t="shared" si="26"/>
        <v>11.07908611599297</v>
      </c>
      <c r="AJ422">
        <f t="shared" si="27"/>
        <v>0.30537941316265621</v>
      </c>
      <c r="AK422">
        <f t="shared" si="28"/>
        <v>967.64872569391548</v>
      </c>
    </row>
    <row r="423" spans="1:37" x14ac:dyDescent="0.3">
      <c r="A423">
        <v>421</v>
      </c>
      <c r="B423">
        <v>845</v>
      </c>
      <c r="C423" t="s">
        <v>91</v>
      </c>
      <c r="D423">
        <v>1.4302705524823401E-2</v>
      </c>
      <c r="E423">
        <v>6656</v>
      </c>
      <c r="F423">
        <v>32000</v>
      </c>
      <c r="G423">
        <v>4.8076923076923004</v>
      </c>
      <c r="H423">
        <v>4.7460692393516197</v>
      </c>
      <c r="I423">
        <v>17.019107662987398</v>
      </c>
      <c r="J423">
        <v>-0.39921747830453602</v>
      </c>
      <c r="K423" t="b">
        <v>1</v>
      </c>
      <c r="L423">
        <v>3860</v>
      </c>
      <c r="M423" t="s">
        <v>92</v>
      </c>
      <c r="N423">
        <v>17.022191870816201</v>
      </c>
      <c r="O423" t="s">
        <v>101</v>
      </c>
      <c r="P423">
        <v>3.5859999999999999</v>
      </c>
      <c r="Q423" t="s">
        <v>934</v>
      </c>
      <c r="S423">
        <v>0</v>
      </c>
      <c r="T423" t="s">
        <v>101</v>
      </c>
      <c r="U423">
        <v>6656</v>
      </c>
      <c r="V423">
        <v>592</v>
      </c>
      <c r="W423">
        <v>6656</v>
      </c>
      <c r="X423">
        <v>1</v>
      </c>
      <c r="Y423">
        <v>0.153962497331289</v>
      </c>
      <c r="Z423">
        <v>3860</v>
      </c>
      <c r="AA423" t="s">
        <v>101</v>
      </c>
      <c r="AB423" t="s">
        <v>94</v>
      </c>
      <c r="AC423">
        <v>62.125</v>
      </c>
      <c r="AE423">
        <v>0</v>
      </c>
      <c r="AF423">
        <v>295.5</v>
      </c>
      <c r="AG423">
        <v>20.390625</v>
      </c>
      <c r="AH423">
        <f t="shared" si="25"/>
        <v>275.109375</v>
      </c>
      <c r="AI423">
        <f t="shared" si="26"/>
        <v>14.491954022988505</v>
      </c>
      <c r="AJ423">
        <f t="shared" si="27"/>
        <v>0.67084479130006669</v>
      </c>
      <c r="AK423">
        <f t="shared" si="28"/>
        <v>440.48937076389075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1D5CD7-EC3E-41A3-A77A-D3ECA9840BDB}">
  <dimension ref="A1:BH283"/>
  <sheetViews>
    <sheetView topLeftCell="AC1" workbookViewId="0">
      <selection activeCell="AR1" sqref="AR1:BH2"/>
    </sheetView>
  </sheetViews>
  <sheetFormatPr defaultRowHeight="14.4" x14ac:dyDescent="0.3"/>
  <cols>
    <col min="17" max="17" width="29.6640625" bestFit="1" customWidth="1"/>
    <col min="18" max="18" width="29.6640625" customWidth="1"/>
    <col min="35" max="35" width="11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3.33215432343155E-2</v>
      </c>
      <c r="E2">
        <v>5120</v>
      </c>
      <c r="F2">
        <v>32000</v>
      </c>
      <c r="G2">
        <v>6.25</v>
      </c>
      <c r="H2">
        <v>3.0786435284374898</v>
      </c>
      <c r="I2">
        <v>9.0435153647851401</v>
      </c>
      <c r="J2">
        <v>-1.0399344075008901</v>
      </c>
      <c r="K2" t="b">
        <v>1</v>
      </c>
      <c r="L2">
        <v>866.5</v>
      </c>
      <c r="M2" t="s">
        <v>274</v>
      </c>
      <c r="N2">
        <v>9.2541977793156001</v>
      </c>
      <c r="O2">
        <v>4.766</v>
      </c>
      <c r="P2">
        <v>2.9380000000000002</v>
      </c>
      <c r="Q2" t="s">
        <v>653</v>
      </c>
      <c r="S2">
        <v>0</v>
      </c>
      <c r="T2">
        <v>58080</v>
      </c>
      <c r="U2">
        <v>5120</v>
      </c>
      <c r="V2">
        <v>263</v>
      </c>
      <c r="W2">
        <v>5120</v>
      </c>
      <c r="X2">
        <v>1</v>
      </c>
      <c r="Y2">
        <v>0.12817465090367</v>
      </c>
      <c r="Z2">
        <v>866.5</v>
      </c>
      <c r="AA2">
        <v>67</v>
      </c>
      <c r="AB2" t="s">
        <v>94</v>
      </c>
      <c r="AC2">
        <v>29.4375</v>
      </c>
      <c r="AE2">
        <v>0</v>
      </c>
      <c r="AF2">
        <v>866.5</v>
      </c>
      <c r="AG2">
        <v>46.15625</v>
      </c>
      <c r="AH2">
        <f>AF2-AG2</f>
        <v>820.34375</v>
      </c>
      <c r="AI2">
        <f>AF2/AG2</f>
        <v>18.773188896411646</v>
      </c>
      <c r="AJ2">
        <f>EXP(J2)</f>
        <v>0.35347786669505604</v>
      </c>
      <c r="AK2">
        <f>AF2/AJ2</f>
        <v>2451.3557471125232</v>
      </c>
      <c r="AM2" s="1"/>
      <c r="AN2" s="1" t="s">
        <v>52</v>
      </c>
      <c r="AR2">
        <f>AVERAGE($D$2:$D$500)</f>
        <v>2.7841526089294761E-2</v>
      </c>
      <c r="AS2">
        <f>_xlfn.MAXIFS($H$2:$H$500,$R$2:$R$500,"Y")</f>
        <v>8.6659209766094598</v>
      </c>
      <c r="AT2">
        <f>_xlfn.MINIFS(H2:H500,R2:R500,"Y")</f>
        <v>3.0094695406209202</v>
      </c>
      <c r="AU2" cm="1">
        <f t="array" ref="AU2">LOOKUP(2,1/($H$2:$H$500&lt;&gt;""),$H$2:$H$500)</f>
        <v>4.9918226190503798</v>
      </c>
      <c r="AV2">
        <f>_xlfn.MAXIFS($Z$2:$Z$500,$R$2:$R$500,"Y")</f>
        <v>501.2</v>
      </c>
      <c r="AW2">
        <f>LOG(AV2)</f>
        <v>2.7000110623221123</v>
      </c>
      <c r="AX2">
        <f>_xlfn.MINIFS($Z$2:$Z$500,$R$2:$R$500,"Y")</f>
        <v>38.619999999999997</v>
      </c>
      <c r="AY2">
        <f>_xlfn.MAXIFS($AH$2:$AH$500,$R$2:$R$500,"Y")</f>
        <v>486.71875</v>
      </c>
      <c r="AZ2">
        <f>AV2-AX2</f>
        <v>462.58</v>
      </c>
      <c r="BA2">
        <f>MAX($Z$2:$Z$500)</f>
        <v>3192</v>
      </c>
      <c r="BB2">
        <f>MIN($Z$2:$Z$500)</f>
        <v>14.55</v>
      </c>
      <c r="BC2">
        <f>BA2-BB2</f>
        <v>3177.45</v>
      </c>
      <c r="BD2">
        <f>MEDIAN($Z$2:$Z$500)</f>
        <v>80.819999999999993</v>
      </c>
      <c r="BE2">
        <f>LOG10(BC2)</f>
        <v>3.5020787252701231</v>
      </c>
      <c r="BF2">
        <f>LOG(BD2)</f>
        <v>1.9075188461066293</v>
      </c>
      <c r="BG2">
        <f>MEDIAN(AH2:AH500)</f>
        <v>69.3125</v>
      </c>
      <c r="BH2">
        <f>LOG(BG2)</f>
        <v>1.8408115634932354</v>
      </c>
    </row>
    <row r="3" spans="1:60" x14ac:dyDescent="0.3">
      <c r="A3">
        <v>1</v>
      </c>
      <c r="B3">
        <v>6</v>
      </c>
      <c r="C3" t="s">
        <v>91</v>
      </c>
      <c r="D3">
        <v>5.9553860738944399E-2</v>
      </c>
      <c r="E3">
        <v>5120</v>
      </c>
      <c r="F3">
        <v>5120</v>
      </c>
      <c r="G3">
        <v>1</v>
      </c>
      <c r="H3">
        <v>3.6931455131671198</v>
      </c>
      <c r="I3">
        <v>11.173207812296599</v>
      </c>
      <c r="J3">
        <v>-0.84705631028280104</v>
      </c>
      <c r="K3" t="b">
        <v>1</v>
      </c>
      <c r="L3">
        <v>1062</v>
      </c>
      <c r="M3" t="s">
        <v>92</v>
      </c>
      <c r="N3">
        <v>11.264089919709299</v>
      </c>
      <c r="O3">
        <v>4.266</v>
      </c>
      <c r="P3">
        <v>3.0249999999999999</v>
      </c>
      <c r="Q3" t="s">
        <v>654</v>
      </c>
      <c r="S3">
        <v>0</v>
      </c>
      <c r="T3">
        <v>18450</v>
      </c>
      <c r="U3">
        <v>5120</v>
      </c>
      <c r="V3">
        <v>19</v>
      </c>
      <c r="W3">
        <v>5120</v>
      </c>
      <c r="X3">
        <v>1</v>
      </c>
      <c r="Y3">
        <v>0.61784995432344703</v>
      </c>
      <c r="Z3">
        <v>1062</v>
      </c>
      <c r="AA3">
        <v>17.38</v>
      </c>
      <c r="AB3" t="s">
        <v>94</v>
      </c>
      <c r="AC3">
        <v>32.59375</v>
      </c>
      <c r="AE3">
        <v>44</v>
      </c>
      <c r="AF3">
        <v>1062</v>
      </c>
      <c r="AG3">
        <v>194</v>
      </c>
      <c r="AH3">
        <f t="shared" ref="AH3:AH66" si="0">AF3-AG3</f>
        <v>868</v>
      </c>
      <c r="AI3">
        <f t="shared" ref="AI3:AI66" si="1">AF3/AG3</f>
        <v>5.4742268041237114</v>
      </c>
      <c r="AJ3">
        <f t="shared" ref="AJ3:AJ66" si="2">EXP(J3)</f>
        <v>0.42867496254856208</v>
      </c>
      <c r="AK3">
        <f t="shared" ref="AK3:AK66" si="3">AF3/AJ3</f>
        <v>2477.4015111267249</v>
      </c>
      <c r="AM3" s="1" t="s">
        <v>1226</v>
      </c>
      <c r="AN3" s="1">
        <f>CORREL(AH2:AH500,H2:H500)</f>
        <v>-0.38389105036513244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6.2327416242996703E-2</v>
      </c>
      <c r="E4">
        <v>5120</v>
      </c>
      <c r="F4">
        <v>5120</v>
      </c>
      <c r="G4">
        <v>1</v>
      </c>
      <c r="H4">
        <v>2.6527397817515599</v>
      </c>
      <c r="I4">
        <v>7.8286910355988404</v>
      </c>
      <c r="J4">
        <v>-0.83901972289871396</v>
      </c>
      <c r="K4" t="b">
        <v>1</v>
      </c>
      <c r="L4">
        <v>895.5</v>
      </c>
      <c r="M4" t="s">
        <v>92</v>
      </c>
      <c r="N4">
        <v>8.2440774088772208</v>
      </c>
      <c r="O4">
        <v>4.242</v>
      </c>
      <c r="P4">
        <v>2.9510000000000001</v>
      </c>
      <c r="Q4" t="s">
        <v>655</v>
      </c>
      <c r="S4">
        <v>0</v>
      </c>
      <c r="T4">
        <v>17500</v>
      </c>
      <c r="U4">
        <v>5120</v>
      </c>
      <c r="V4">
        <v>46</v>
      </c>
      <c r="W4">
        <v>5120</v>
      </c>
      <c r="X4">
        <v>1</v>
      </c>
      <c r="Y4">
        <v>0.243683186436467</v>
      </c>
      <c r="Z4">
        <v>895.5</v>
      </c>
      <c r="AA4">
        <v>19.55</v>
      </c>
      <c r="AB4" t="s">
        <v>94</v>
      </c>
      <c r="AC4">
        <v>29.921875</v>
      </c>
      <c r="AE4">
        <v>50</v>
      </c>
      <c r="AF4">
        <v>895.5</v>
      </c>
      <c r="AG4">
        <v>96</v>
      </c>
      <c r="AH4">
        <f t="shared" si="0"/>
        <v>799.5</v>
      </c>
      <c r="AI4">
        <f t="shared" si="1"/>
        <v>9.328125</v>
      </c>
      <c r="AJ4">
        <f t="shared" si="2"/>
        <v>0.43213392686202085</v>
      </c>
      <c r="AK4">
        <f t="shared" si="3"/>
        <v>2072.2742287391166</v>
      </c>
      <c r="AM4" t="s">
        <v>1231</v>
      </c>
      <c r="AN4">
        <f>CORREL(AI2:AI500,H2:H500)</f>
        <v>-0.48824679381442815</v>
      </c>
      <c r="AP4" t="s">
        <v>1274</v>
      </c>
      <c r="AQ4">
        <f>MAX(AJ2:AJ500)</f>
        <v>0.73550454995233761</v>
      </c>
      <c r="AR4">
        <f>AQ5</f>
        <v>0.33414156811033796</v>
      </c>
      <c r="AS4">
        <f>AQ6</f>
        <v>0.40136298184199964</v>
      </c>
      <c r="AT4">
        <f>AQ7</f>
        <v>0.34739407564206082</v>
      </c>
      <c r="AU4">
        <f>AQ8</f>
        <v>2.6028109592684603E-2</v>
      </c>
      <c r="AV4">
        <f>AQ9</f>
        <v>0.34312180411306237</v>
      </c>
    </row>
    <row r="5" spans="1:60" x14ac:dyDescent="0.3">
      <c r="A5">
        <v>3</v>
      </c>
      <c r="B5">
        <v>8</v>
      </c>
      <c r="C5" t="s">
        <v>91</v>
      </c>
      <c r="D5">
        <v>2.6598785317308301E-2</v>
      </c>
      <c r="E5">
        <v>5120</v>
      </c>
      <c r="F5">
        <v>5120</v>
      </c>
      <c r="G5">
        <v>1</v>
      </c>
      <c r="H5">
        <v>4.4157315159320998</v>
      </c>
      <c r="I5">
        <v>6.3907364322376603</v>
      </c>
      <c r="J5">
        <v>-1.0286831851631699</v>
      </c>
      <c r="K5" t="b">
        <v>1</v>
      </c>
      <c r="L5">
        <v>28.02</v>
      </c>
      <c r="M5" t="s">
        <v>92</v>
      </c>
      <c r="N5">
        <v>6.7533884404183802</v>
      </c>
      <c r="O5">
        <v>3.6930000000000001</v>
      </c>
      <c r="P5">
        <v>1.4470000000000001</v>
      </c>
      <c r="Q5" t="s">
        <v>656</v>
      </c>
      <c r="S5">
        <v>0</v>
      </c>
      <c r="T5">
        <v>4944</v>
      </c>
      <c r="U5">
        <v>5120</v>
      </c>
      <c r="V5">
        <v>117</v>
      </c>
      <c r="W5">
        <v>5120</v>
      </c>
      <c r="X5">
        <v>1</v>
      </c>
      <c r="Y5">
        <v>0.31578449035670503</v>
      </c>
      <c r="Z5">
        <v>28.02</v>
      </c>
      <c r="AA5">
        <v>176.5</v>
      </c>
      <c r="AB5" t="s">
        <v>94</v>
      </c>
      <c r="AC5">
        <v>5.29296875</v>
      </c>
      <c r="AE5">
        <v>9</v>
      </c>
      <c r="AF5">
        <v>28.015625</v>
      </c>
      <c r="AG5">
        <v>6.15234375</v>
      </c>
      <c r="AH5">
        <f t="shared" si="0"/>
        <v>21.86328125</v>
      </c>
      <c r="AI5">
        <f t="shared" si="1"/>
        <v>4.5536507936507933</v>
      </c>
      <c r="AJ5">
        <f t="shared" si="2"/>
        <v>0.35747738229285314</v>
      </c>
      <c r="AK5">
        <f t="shared" si="3"/>
        <v>78.37034281807793</v>
      </c>
      <c r="AP5" t="s">
        <v>1260</v>
      </c>
      <c r="AQ5">
        <f>MIN(AJ2:AJ500)</f>
        <v>0.33414156811033796</v>
      </c>
    </row>
    <row r="6" spans="1:60" x14ac:dyDescent="0.3">
      <c r="A6">
        <v>4</v>
      </c>
      <c r="B6">
        <v>9</v>
      </c>
      <c r="C6" t="s">
        <v>91</v>
      </c>
      <c r="D6">
        <v>1.5717212087233499E-2</v>
      </c>
      <c r="E6">
        <v>5120</v>
      </c>
      <c r="F6">
        <v>5120</v>
      </c>
      <c r="G6">
        <v>1</v>
      </c>
      <c r="H6">
        <v>4.1815399952778796</v>
      </c>
      <c r="I6">
        <v>7.4075327650723501</v>
      </c>
      <c r="J6">
        <v>-1.0439527011929399</v>
      </c>
      <c r="K6" t="b">
        <v>1</v>
      </c>
      <c r="L6">
        <v>59.1</v>
      </c>
      <c r="M6" t="s">
        <v>92</v>
      </c>
      <c r="N6">
        <v>7.4133541602844799</v>
      </c>
      <c r="O6">
        <v>3.5840000000000001</v>
      </c>
      <c r="P6">
        <v>1.7709999999999999</v>
      </c>
      <c r="Q6" t="s">
        <v>657</v>
      </c>
      <c r="S6">
        <v>0</v>
      </c>
      <c r="T6">
        <v>3844</v>
      </c>
      <c r="U6">
        <v>5120</v>
      </c>
      <c r="V6">
        <v>320</v>
      </c>
      <c r="W6">
        <v>5120</v>
      </c>
      <c r="X6">
        <v>1</v>
      </c>
      <c r="Y6">
        <v>0.17785349256439301</v>
      </c>
      <c r="Z6">
        <v>59.1</v>
      </c>
      <c r="AA6">
        <v>65.06</v>
      </c>
      <c r="AB6" t="s">
        <v>94</v>
      </c>
      <c r="AC6">
        <v>7.6875</v>
      </c>
      <c r="AE6">
        <v>7</v>
      </c>
      <c r="AF6">
        <v>59.09375</v>
      </c>
      <c r="AG6">
        <v>2.779296875</v>
      </c>
      <c r="AH6">
        <f t="shared" si="0"/>
        <v>56.314453125</v>
      </c>
      <c r="AI6">
        <f t="shared" si="1"/>
        <v>21.262122276879833</v>
      </c>
      <c r="AJ6">
        <f t="shared" si="2"/>
        <v>0.35206033874221582</v>
      </c>
      <c r="AK6">
        <f t="shared" si="3"/>
        <v>167.85119906184428</v>
      </c>
      <c r="AP6" t="s">
        <v>1226</v>
      </c>
      <c r="AQ6">
        <f>AQ4-AQ5</f>
        <v>0.40136298184199964</v>
      </c>
    </row>
    <row r="7" spans="1:60" x14ac:dyDescent="0.3">
      <c r="A7">
        <v>5</v>
      </c>
      <c r="B7">
        <v>12</v>
      </c>
      <c r="C7" t="s">
        <v>91</v>
      </c>
      <c r="D7">
        <v>3.6807930172262103E-2</v>
      </c>
      <c r="E7">
        <v>5120</v>
      </c>
      <c r="F7">
        <v>13824</v>
      </c>
      <c r="G7">
        <v>2.7</v>
      </c>
      <c r="H7">
        <v>2.8605939462588199</v>
      </c>
      <c r="I7">
        <v>6.3301815256079097</v>
      </c>
      <c r="J7">
        <v>-1.0158246453486299</v>
      </c>
      <c r="K7" t="b">
        <v>1</v>
      </c>
      <c r="L7">
        <v>163.5</v>
      </c>
      <c r="M7" t="s">
        <v>92</v>
      </c>
      <c r="N7">
        <v>6.8657649672630399</v>
      </c>
      <c r="O7">
        <v>4.1639999999999997</v>
      </c>
      <c r="P7">
        <v>2.2130000000000001</v>
      </c>
      <c r="Q7" t="s">
        <v>658</v>
      </c>
      <c r="S7">
        <v>0</v>
      </c>
      <c r="T7">
        <v>14584</v>
      </c>
      <c r="U7">
        <v>5120</v>
      </c>
      <c r="V7">
        <v>409</v>
      </c>
      <c r="W7">
        <v>5120</v>
      </c>
      <c r="X7">
        <v>1</v>
      </c>
      <c r="Y7">
        <v>9.2000449569101903E-2</v>
      </c>
      <c r="Z7">
        <v>163.5</v>
      </c>
      <c r="AA7">
        <v>89.2</v>
      </c>
      <c r="AB7" t="s">
        <v>94</v>
      </c>
      <c r="AC7">
        <v>12.7890625</v>
      </c>
      <c r="AE7">
        <v>0</v>
      </c>
      <c r="AF7">
        <v>163.5</v>
      </c>
      <c r="AG7">
        <v>10.0859375</v>
      </c>
      <c r="AH7">
        <f t="shared" si="0"/>
        <v>153.4140625</v>
      </c>
      <c r="AI7">
        <f t="shared" si="1"/>
        <v>16.210689388071263</v>
      </c>
      <c r="AJ7">
        <f t="shared" si="2"/>
        <v>0.36210369954459704</v>
      </c>
      <c r="AK7">
        <f t="shared" si="3"/>
        <v>451.52811254242152</v>
      </c>
      <c r="AM7" t="s">
        <v>1232</v>
      </c>
      <c r="AN7">
        <f>_xlfn.STDEV.P(AH2:AH500)</f>
        <v>240.15070815264349</v>
      </c>
      <c r="AP7" t="s">
        <v>1275</v>
      </c>
      <c r="AQ7">
        <f>AVERAGE(AJ2:AJ500)</f>
        <v>0.34739407564206082</v>
      </c>
    </row>
    <row r="8" spans="1:60" x14ac:dyDescent="0.3">
      <c r="A8">
        <v>6</v>
      </c>
      <c r="B8">
        <v>13</v>
      </c>
      <c r="C8" t="s">
        <v>91</v>
      </c>
      <c r="D8">
        <v>4.5156729633919403E-2</v>
      </c>
      <c r="E8">
        <v>5120</v>
      </c>
      <c r="F8">
        <v>13824</v>
      </c>
      <c r="G8">
        <v>2.7</v>
      </c>
      <c r="H8">
        <v>6.0759436987792004</v>
      </c>
      <c r="I8">
        <v>10.5557654688751</v>
      </c>
      <c r="J8">
        <v>-1.03270147885521</v>
      </c>
      <c r="K8" t="b">
        <v>1</v>
      </c>
      <c r="L8">
        <v>54.56</v>
      </c>
      <c r="M8" t="s">
        <v>92</v>
      </c>
      <c r="N8">
        <v>11.094723052409901</v>
      </c>
      <c r="O8">
        <v>4.133</v>
      </c>
      <c r="P8">
        <v>1.7370000000000001</v>
      </c>
      <c r="Q8" t="s">
        <v>660</v>
      </c>
      <c r="S8">
        <v>0</v>
      </c>
      <c r="T8">
        <v>13570</v>
      </c>
      <c r="U8">
        <v>5120</v>
      </c>
      <c r="V8">
        <v>84</v>
      </c>
      <c r="W8">
        <v>5120</v>
      </c>
      <c r="X8">
        <v>1</v>
      </c>
      <c r="Y8">
        <v>0.55383086245213797</v>
      </c>
      <c r="Z8">
        <v>54.56</v>
      </c>
      <c r="AA8">
        <v>248.6</v>
      </c>
      <c r="AB8" t="s">
        <v>94</v>
      </c>
      <c r="AC8">
        <v>7.38671875</v>
      </c>
      <c r="AD8" t="s">
        <v>98</v>
      </c>
      <c r="AE8">
        <v>0</v>
      </c>
      <c r="AF8">
        <v>54.5625</v>
      </c>
      <c r="AG8">
        <v>20.46875</v>
      </c>
      <c r="AH8">
        <f t="shared" si="0"/>
        <v>34.09375</v>
      </c>
      <c r="AI8">
        <f t="shared" si="1"/>
        <v>2.665648854961832</v>
      </c>
      <c r="AJ8">
        <f t="shared" si="2"/>
        <v>0.35604381535797003</v>
      </c>
      <c r="AK8">
        <f t="shared" si="3"/>
        <v>153.2465883311084</v>
      </c>
      <c r="AM8" t="s">
        <v>1233</v>
      </c>
      <c r="AN8">
        <f>_xlfn.STDEV.P(AI2:AI500)</f>
        <v>16.830877341649245</v>
      </c>
      <c r="AP8" t="s">
        <v>1276</v>
      </c>
      <c r="AQ8">
        <f>_xlfn.STDEV.P(AJ2:AJ500)</f>
        <v>2.6028109592684603E-2</v>
      </c>
    </row>
    <row r="9" spans="1:60" x14ac:dyDescent="0.3">
      <c r="A9">
        <v>7</v>
      </c>
      <c r="B9">
        <v>14</v>
      </c>
      <c r="C9" t="s">
        <v>91</v>
      </c>
      <c r="D9">
        <v>2.02277046129145E-2</v>
      </c>
      <c r="E9">
        <v>5120</v>
      </c>
      <c r="F9">
        <v>13824</v>
      </c>
      <c r="G9">
        <v>2.7</v>
      </c>
      <c r="H9">
        <v>5.1730880936278396</v>
      </c>
      <c r="I9">
        <v>12.8316833572409</v>
      </c>
      <c r="J9">
        <v>-1.08092100315974</v>
      </c>
      <c r="K9" t="b">
        <v>1</v>
      </c>
      <c r="L9">
        <v>302</v>
      </c>
      <c r="M9" t="s">
        <v>92</v>
      </c>
      <c r="N9">
        <v>12.8297489823854</v>
      </c>
      <c r="O9">
        <v>4.4569999999999999</v>
      </c>
      <c r="P9">
        <v>2.48</v>
      </c>
      <c r="Q9" t="s">
        <v>659</v>
      </c>
      <c r="R9" t="s">
        <v>1941</v>
      </c>
      <c r="S9">
        <v>0</v>
      </c>
      <c r="T9">
        <v>28750</v>
      </c>
      <c r="U9">
        <v>5120</v>
      </c>
      <c r="V9">
        <v>372</v>
      </c>
      <c r="W9">
        <v>5120</v>
      </c>
      <c r="X9">
        <v>1</v>
      </c>
      <c r="Y9">
        <v>0.216364538547337</v>
      </c>
      <c r="Z9">
        <v>302</v>
      </c>
      <c r="AA9">
        <v>95.2</v>
      </c>
      <c r="AB9" t="s">
        <v>94</v>
      </c>
      <c r="AC9">
        <v>17.375</v>
      </c>
      <c r="AE9">
        <v>0</v>
      </c>
      <c r="AF9">
        <v>302</v>
      </c>
      <c r="AG9">
        <v>14.2265625</v>
      </c>
      <c r="AH9">
        <f t="shared" si="0"/>
        <v>287.7734375</v>
      </c>
      <c r="AI9">
        <f t="shared" si="1"/>
        <v>21.227896760021967</v>
      </c>
      <c r="AJ9">
        <f t="shared" si="2"/>
        <v>0.33928290107899167</v>
      </c>
      <c r="AK9">
        <f t="shared" si="3"/>
        <v>890.11264357730931</v>
      </c>
      <c r="AM9" t="s">
        <v>1236</v>
      </c>
      <c r="AN9">
        <f>AVERAGE(AI2:AI500)</f>
        <v>15.241656486687933</v>
      </c>
      <c r="AP9" t="s">
        <v>1262</v>
      </c>
      <c r="AQ9">
        <f>MEDIAN(AJ2:AJ500)</f>
        <v>0.34312180411306237</v>
      </c>
    </row>
    <row r="10" spans="1:60" x14ac:dyDescent="0.3">
      <c r="A10">
        <v>8</v>
      </c>
      <c r="B10">
        <v>20</v>
      </c>
      <c r="C10" t="s">
        <v>91</v>
      </c>
      <c r="D10">
        <v>3.9886148086681797E-2</v>
      </c>
      <c r="E10">
        <v>5120</v>
      </c>
      <c r="F10">
        <v>5120</v>
      </c>
      <c r="G10">
        <v>1</v>
      </c>
      <c r="H10">
        <v>3.1298406369173</v>
      </c>
      <c r="I10">
        <v>8.5948358115346206</v>
      </c>
      <c r="J10">
        <v>-0.94429901763025703</v>
      </c>
      <c r="K10" t="b">
        <v>1</v>
      </c>
      <c r="L10">
        <v>558</v>
      </c>
      <c r="M10" t="s">
        <v>92</v>
      </c>
      <c r="N10">
        <v>8.9794170787740804</v>
      </c>
      <c r="O10">
        <v>4.4059999999999997</v>
      </c>
      <c r="P10">
        <v>2.746</v>
      </c>
      <c r="Q10" t="s">
        <v>661</v>
      </c>
      <c r="S10">
        <v>0</v>
      </c>
      <c r="T10">
        <v>25400</v>
      </c>
      <c r="U10">
        <v>5120</v>
      </c>
      <c r="V10">
        <v>72</v>
      </c>
      <c r="W10">
        <v>5120</v>
      </c>
      <c r="X10">
        <v>1</v>
      </c>
      <c r="Y10">
        <v>0.251004126201816</v>
      </c>
      <c r="Z10">
        <v>558</v>
      </c>
      <c r="AA10">
        <v>45.53</v>
      </c>
      <c r="AB10" t="s">
        <v>94</v>
      </c>
      <c r="AC10">
        <v>23.625</v>
      </c>
      <c r="AE10">
        <v>18</v>
      </c>
      <c r="AF10">
        <v>558</v>
      </c>
      <c r="AG10">
        <v>72.625</v>
      </c>
      <c r="AH10">
        <f t="shared" si="0"/>
        <v>485.375</v>
      </c>
      <c r="AI10">
        <f t="shared" si="1"/>
        <v>7.6833046471600692</v>
      </c>
      <c r="AJ10">
        <f t="shared" si="2"/>
        <v>0.38895212394471285</v>
      </c>
      <c r="AK10">
        <f t="shared" si="3"/>
        <v>1434.6238666620991</v>
      </c>
    </row>
    <row r="11" spans="1:60" x14ac:dyDescent="0.3">
      <c r="A11">
        <v>9</v>
      </c>
      <c r="B11">
        <v>21</v>
      </c>
      <c r="C11" t="s">
        <v>91</v>
      </c>
      <c r="D11">
        <v>3.6149675163691698E-2</v>
      </c>
      <c r="E11">
        <v>5120</v>
      </c>
      <c r="F11">
        <v>5120</v>
      </c>
      <c r="G11">
        <v>1</v>
      </c>
      <c r="H11">
        <v>3.35986600666345</v>
      </c>
      <c r="I11">
        <v>9.4430609054466998</v>
      </c>
      <c r="J11">
        <v>-0.94269170015343995</v>
      </c>
      <c r="K11" t="b">
        <v>1</v>
      </c>
      <c r="L11">
        <v>646.5</v>
      </c>
      <c r="M11" t="s">
        <v>92</v>
      </c>
      <c r="N11">
        <v>9.6611651037655903</v>
      </c>
      <c r="O11">
        <v>4.4139999999999997</v>
      </c>
      <c r="P11">
        <v>2.81</v>
      </c>
      <c r="Q11" t="s">
        <v>662</v>
      </c>
      <c r="S11">
        <v>0</v>
      </c>
      <c r="T11">
        <v>26050</v>
      </c>
      <c r="U11">
        <v>5120</v>
      </c>
      <c r="V11">
        <v>67</v>
      </c>
      <c r="W11">
        <v>5120</v>
      </c>
      <c r="X11">
        <v>1</v>
      </c>
      <c r="Y11">
        <v>0.28830351878940702</v>
      </c>
      <c r="Z11">
        <v>646.5</v>
      </c>
      <c r="AA11">
        <v>40.28</v>
      </c>
      <c r="AB11" t="s">
        <v>94</v>
      </c>
      <c r="AC11">
        <v>25.421875</v>
      </c>
      <c r="AE11">
        <v>22</v>
      </c>
      <c r="AF11">
        <v>646.5</v>
      </c>
      <c r="AG11">
        <v>79.4375</v>
      </c>
      <c r="AH11">
        <f t="shared" si="0"/>
        <v>567.0625</v>
      </c>
      <c r="AI11">
        <f t="shared" si="1"/>
        <v>8.1384736428009443</v>
      </c>
      <c r="AJ11">
        <f t="shared" si="2"/>
        <v>0.38957779618343591</v>
      </c>
      <c r="AK11">
        <f t="shared" si="3"/>
        <v>1659.4888269648461</v>
      </c>
      <c r="AM11" t="s">
        <v>1244</v>
      </c>
      <c r="AN11">
        <f>AVERAGE(H2:H500)</f>
        <v>4.9177914816012853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1.8903422251771398E-2</v>
      </c>
      <c r="E12">
        <v>5120</v>
      </c>
      <c r="F12">
        <v>5120</v>
      </c>
      <c r="G12">
        <v>1</v>
      </c>
      <c r="H12">
        <v>4.11471404486635</v>
      </c>
      <c r="I12">
        <v>5.5612932012646796</v>
      </c>
      <c r="J12">
        <v>-1.0415417249777099</v>
      </c>
      <c r="K12" t="b">
        <v>1</v>
      </c>
      <c r="L12">
        <v>22.48</v>
      </c>
      <c r="M12" t="s">
        <v>92</v>
      </c>
      <c r="N12">
        <v>5.9605179122639997</v>
      </c>
      <c r="O12">
        <v>3.5529999999999999</v>
      </c>
      <c r="P12">
        <v>1.3520000000000001</v>
      </c>
      <c r="Q12" t="s">
        <v>663</v>
      </c>
      <c r="S12">
        <v>0</v>
      </c>
      <c r="T12">
        <v>3568</v>
      </c>
      <c r="U12">
        <v>5120</v>
      </c>
      <c r="V12">
        <v>187</v>
      </c>
      <c r="W12">
        <v>5120</v>
      </c>
      <c r="X12">
        <v>1</v>
      </c>
      <c r="Y12">
        <v>0.227770449005224</v>
      </c>
      <c r="Z12">
        <v>22.48</v>
      </c>
      <c r="AA12">
        <v>158.80000000000001</v>
      </c>
      <c r="AB12" t="s">
        <v>94</v>
      </c>
      <c r="AC12">
        <v>4.7421875</v>
      </c>
      <c r="AE12">
        <v>8</v>
      </c>
      <c r="AF12">
        <v>22.484375</v>
      </c>
      <c r="AG12">
        <v>3.45703125</v>
      </c>
      <c r="AH12">
        <f t="shared" si="0"/>
        <v>19.02734375</v>
      </c>
      <c r="AI12">
        <f t="shared" si="1"/>
        <v>6.5039548022598872</v>
      </c>
      <c r="AJ12">
        <f t="shared" si="2"/>
        <v>0.35291017189735147</v>
      </c>
      <c r="AK12">
        <f t="shared" si="3"/>
        <v>63.711325970337498</v>
      </c>
      <c r="AP12">
        <f>MEDIAN(AI1:AI500)</f>
        <v>7.4658041603247085</v>
      </c>
    </row>
    <row r="13" spans="1:60" x14ac:dyDescent="0.3">
      <c r="A13">
        <v>11</v>
      </c>
      <c r="B13">
        <v>23</v>
      </c>
      <c r="C13" t="s">
        <v>91</v>
      </c>
      <c r="D13">
        <v>1.9761364637175899E-2</v>
      </c>
      <c r="E13">
        <v>5120</v>
      </c>
      <c r="F13">
        <v>5120</v>
      </c>
      <c r="G13">
        <v>1</v>
      </c>
      <c r="H13">
        <v>4.2727299630491196</v>
      </c>
      <c r="I13">
        <v>6.9807394806456804</v>
      </c>
      <c r="J13">
        <v>-1.04797099488498</v>
      </c>
      <c r="K13" t="b">
        <v>1</v>
      </c>
      <c r="L13">
        <v>43.06</v>
      </c>
      <c r="M13" t="s">
        <v>92</v>
      </c>
      <c r="N13">
        <v>7.0464171786029501</v>
      </c>
      <c r="O13">
        <v>3.5739999999999998</v>
      </c>
      <c r="P13">
        <v>1.6339999999999999</v>
      </c>
      <c r="Q13" t="s">
        <v>664</v>
      </c>
      <c r="S13">
        <v>0</v>
      </c>
      <c r="T13">
        <v>3748</v>
      </c>
      <c r="U13">
        <v>5120</v>
      </c>
      <c r="V13">
        <v>339</v>
      </c>
      <c r="W13">
        <v>5120</v>
      </c>
      <c r="X13">
        <v>1</v>
      </c>
      <c r="Y13">
        <v>0.17775029227611999</v>
      </c>
      <c r="Z13">
        <v>43.06</v>
      </c>
      <c r="AA13">
        <v>87.06</v>
      </c>
      <c r="AB13" t="s">
        <v>94</v>
      </c>
      <c r="AC13">
        <v>6.5625</v>
      </c>
      <c r="AE13">
        <v>6</v>
      </c>
      <c r="AF13">
        <v>43.0625</v>
      </c>
      <c r="AG13">
        <v>2.603515625</v>
      </c>
      <c r="AH13">
        <f t="shared" si="0"/>
        <v>40.458984375</v>
      </c>
      <c r="AI13">
        <f t="shared" si="1"/>
        <v>16.540135033758439</v>
      </c>
      <c r="AJ13">
        <f t="shared" si="2"/>
        <v>0.35064849540413545</v>
      </c>
      <c r="AK13">
        <f t="shared" si="3"/>
        <v>122.80816990350654</v>
      </c>
    </row>
    <row r="14" spans="1:60" x14ac:dyDescent="0.3">
      <c r="A14">
        <v>12</v>
      </c>
      <c r="B14">
        <v>26</v>
      </c>
      <c r="C14" t="s">
        <v>91</v>
      </c>
      <c r="D14">
        <v>1.47911849144378E-2</v>
      </c>
      <c r="E14">
        <v>5120</v>
      </c>
      <c r="F14">
        <v>13824</v>
      </c>
      <c r="G14">
        <v>2.7</v>
      </c>
      <c r="H14">
        <v>2.5313462025118199</v>
      </c>
      <c r="I14">
        <v>6.1108279420011904</v>
      </c>
      <c r="J14">
        <v>-1.0399344075008901</v>
      </c>
      <c r="K14" t="b">
        <v>1</v>
      </c>
      <c r="L14">
        <v>259</v>
      </c>
      <c r="M14" t="s">
        <v>92</v>
      </c>
      <c r="N14">
        <v>6.9907488530468997</v>
      </c>
      <c r="O14">
        <v>4.5</v>
      </c>
      <c r="P14">
        <v>2.4140000000000001</v>
      </c>
      <c r="Q14" t="s">
        <v>665</v>
      </c>
      <c r="S14">
        <v>0</v>
      </c>
      <c r="T14">
        <v>31490</v>
      </c>
      <c r="U14">
        <v>5120</v>
      </c>
      <c r="V14">
        <v>831</v>
      </c>
      <c r="W14">
        <v>5120</v>
      </c>
      <c r="X14">
        <v>1</v>
      </c>
      <c r="Y14">
        <v>5.3121811202632298E-2</v>
      </c>
      <c r="Z14">
        <v>259</v>
      </c>
      <c r="AA14">
        <v>121.56</v>
      </c>
      <c r="AB14" t="s">
        <v>94</v>
      </c>
      <c r="AC14">
        <v>16.09375</v>
      </c>
      <c r="AE14">
        <v>0</v>
      </c>
      <c r="AF14">
        <v>259</v>
      </c>
      <c r="AG14">
        <v>9.640625</v>
      </c>
      <c r="AH14">
        <f t="shared" si="0"/>
        <v>249.359375</v>
      </c>
      <c r="AI14">
        <f t="shared" si="1"/>
        <v>26.865478119935169</v>
      </c>
      <c r="AJ14">
        <f t="shared" si="2"/>
        <v>0.35347786669505604</v>
      </c>
      <c r="AK14">
        <f t="shared" si="3"/>
        <v>732.71914426098499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7.7235932900227205E-2</v>
      </c>
      <c r="E15">
        <v>5120</v>
      </c>
      <c r="F15">
        <v>13824</v>
      </c>
      <c r="G15">
        <v>2.7</v>
      </c>
      <c r="H15">
        <v>3.47900503492541</v>
      </c>
      <c r="I15">
        <v>5.6737679768803098</v>
      </c>
      <c r="J15">
        <v>-1.06886612208361</v>
      </c>
      <c r="K15" t="b">
        <v>1</v>
      </c>
      <c r="L15">
        <v>42.72</v>
      </c>
      <c r="M15" t="s">
        <v>92</v>
      </c>
      <c r="N15">
        <v>7.5090749131194796</v>
      </c>
      <c r="O15">
        <v>4.4400000000000004</v>
      </c>
      <c r="P15">
        <v>1.631</v>
      </c>
      <c r="Q15" t="s">
        <v>667</v>
      </c>
      <c r="S15">
        <v>0</v>
      </c>
      <c r="T15">
        <v>27570</v>
      </c>
      <c r="U15">
        <v>5120</v>
      </c>
      <c r="V15">
        <v>646</v>
      </c>
      <c r="W15">
        <v>5120</v>
      </c>
      <c r="X15">
        <v>1</v>
      </c>
      <c r="Y15">
        <v>9.7535148567937296E-2</v>
      </c>
      <c r="Z15">
        <v>42.72</v>
      </c>
      <c r="AA15">
        <v>645.5</v>
      </c>
      <c r="AB15" t="s">
        <v>94</v>
      </c>
      <c r="AC15">
        <v>6.53515625</v>
      </c>
      <c r="AE15">
        <v>0</v>
      </c>
      <c r="AF15">
        <v>42.71875</v>
      </c>
      <c r="AG15">
        <v>12.28125</v>
      </c>
      <c r="AH15">
        <f t="shared" si="0"/>
        <v>30.4375</v>
      </c>
      <c r="AI15">
        <f t="shared" si="1"/>
        <v>3.4783715012722647</v>
      </c>
      <c r="AJ15">
        <f t="shared" si="2"/>
        <v>0.34339766778455089</v>
      </c>
      <c r="AK15">
        <f t="shared" si="3"/>
        <v>124.40023333764142</v>
      </c>
      <c r="AM15" t="s">
        <v>1259</v>
      </c>
      <c r="AN15">
        <f>MAX(AK2:AK500)</f>
        <v>4339.8779792821797</v>
      </c>
    </row>
    <row r="16" spans="1:60" x14ac:dyDescent="0.3">
      <c r="A16">
        <v>14</v>
      </c>
      <c r="B16">
        <v>28</v>
      </c>
      <c r="C16" t="s">
        <v>91</v>
      </c>
      <c r="D16">
        <v>1.6175136327631599E-2</v>
      </c>
      <c r="E16">
        <v>5120</v>
      </c>
      <c r="F16">
        <v>13824</v>
      </c>
      <c r="G16">
        <v>2.7</v>
      </c>
      <c r="H16">
        <v>4.8712423801795497</v>
      </c>
      <c r="I16">
        <v>10.589243689726199</v>
      </c>
      <c r="J16">
        <v>-1.0905649080206401</v>
      </c>
      <c r="K16" t="b">
        <v>1</v>
      </c>
      <c r="L16">
        <v>149.5</v>
      </c>
      <c r="M16" t="s">
        <v>92</v>
      </c>
      <c r="N16">
        <v>10.6101811037129</v>
      </c>
      <c r="O16">
        <v>4.4800000000000004</v>
      </c>
      <c r="P16">
        <v>2.1739999999999999</v>
      </c>
      <c r="Q16" t="s">
        <v>666</v>
      </c>
      <c r="R16" t="s">
        <v>1941</v>
      </c>
      <c r="S16">
        <v>0</v>
      </c>
      <c r="T16">
        <v>30190</v>
      </c>
      <c r="U16">
        <v>5120</v>
      </c>
      <c r="V16">
        <v>500</v>
      </c>
      <c r="W16">
        <v>5120</v>
      </c>
      <c r="X16">
        <v>1</v>
      </c>
      <c r="Y16">
        <v>0.17312722238919101</v>
      </c>
      <c r="Z16">
        <v>149.5</v>
      </c>
      <c r="AA16">
        <v>202</v>
      </c>
      <c r="AB16" t="s">
        <v>94</v>
      </c>
      <c r="AC16">
        <v>12.2265625</v>
      </c>
      <c r="AE16">
        <v>0</v>
      </c>
      <c r="AF16">
        <v>149.5</v>
      </c>
      <c r="AG16">
        <v>11.9140625</v>
      </c>
      <c r="AH16">
        <f t="shared" si="0"/>
        <v>137.5859375</v>
      </c>
      <c r="AI16">
        <f t="shared" si="1"/>
        <v>12.548196721311475</v>
      </c>
      <c r="AJ16">
        <f t="shared" si="2"/>
        <v>0.33602661594955041</v>
      </c>
      <c r="AK16">
        <f t="shared" si="3"/>
        <v>444.90523340700275</v>
      </c>
      <c r="AM16" t="s">
        <v>1260</v>
      </c>
      <c r="AN16">
        <f>MIN(AK2:AK500)</f>
        <v>41.753215183278478</v>
      </c>
    </row>
    <row r="17" spans="1:55" x14ac:dyDescent="0.3">
      <c r="A17">
        <v>15</v>
      </c>
      <c r="B17">
        <v>34</v>
      </c>
      <c r="C17" t="s">
        <v>91</v>
      </c>
      <c r="D17">
        <v>4.4882495281507603E-2</v>
      </c>
      <c r="E17">
        <v>5120</v>
      </c>
      <c r="F17">
        <v>5120</v>
      </c>
      <c r="G17">
        <v>1</v>
      </c>
      <c r="H17">
        <v>2.6021619899265702</v>
      </c>
      <c r="I17">
        <v>6.8205105282840996</v>
      </c>
      <c r="J17">
        <v>-0.97162341473615399</v>
      </c>
      <c r="K17" t="b">
        <v>1</v>
      </c>
      <c r="L17">
        <v>418.2</v>
      </c>
      <c r="M17" t="s">
        <v>92</v>
      </c>
      <c r="N17">
        <v>7.64457635147751</v>
      </c>
      <c r="O17">
        <v>4.46</v>
      </c>
      <c r="P17">
        <v>2.621</v>
      </c>
      <c r="Q17" t="s">
        <v>668</v>
      </c>
      <c r="S17">
        <v>0</v>
      </c>
      <c r="T17">
        <v>28960</v>
      </c>
      <c r="U17">
        <v>5120</v>
      </c>
      <c r="V17">
        <v>166</v>
      </c>
      <c r="W17">
        <v>5120</v>
      </c>
      <c r="X17">
        <v>1</v>
      </c>
      <c r="Y17">
        <v>0.124351887074821</v>
      </c>
      <c r="Z17">
        <v>418.2</v>
      </c>
      <c r="AA17">
        <v>69.25</v>
      </c>
      <c r="AB17" t="s">
        <v>94</v>
      </c>
      <c r="AC17">
        <v>20.453125</v>
      </c>
      <c r="AE17">
        <v>10</v>
      </c>
      <c r="AF17">
        <v>418.25</v>
      </c>
      <c r="AG17">
        <v>38.4375</v>
      </c>
      <c r="AH17">
        <f t="shared" si="0"/>
        <v>379.8125</v>
      </c>
      <c r="AI17">
        <f t="shared" si="1"/>
        <v>10.88130081300813</v>
      </c>
      <c r="AJ17">
        <f t="shared" si="2"/>
        <v>0.37846812837492133</v>
      </c>
      <c r="AK17">
        <f t="shared" si="3"/>
        <v>1105.1128711838837</v>
      </c>
      <c r="AM17" t="s">
        <v>1263</v>
      </c>
      <c r="AN17">
        <f>AVERAGE(AK2:AK500)</f>
        <v>518.72557573744712</v>
      </c>
    </row>
    <row r="18" spans="1:55" x14ac:dyDescent="0.3">
      <c r="A18">
        <v>16</v>
      </c>
      <c r="B18">
        <v>35</v>
      </c>
      <c r="C18" t="s">
        <v>91</v>
      </c>
      <c r="D18">
        <v>3.7612362517156703E-2</v>
      </c>
      <c r="E18">
        <v>5120</v>
      </c>
      <c r="F18">
        <v>5120</v>
      </c>
      <c r="G18">
        <v>1</v>
      </c>
      <c r="H18">
        <v>3.0177581507562499</v>
      </c>
      <c r="I18">
        <v>8.4167160923436199</v>
      </c>
      <c r="J18">
        <v>-0.97081975599774495</v>
      </c>
      <c r="K18" t="b">
        <v>1</v>
      </c>
      <c r="L18">
        <v>614</v>
      </c>
      <c r="M18" t="s">
        <v>92</v>
      </c>
      <c r="N18">
        <v>8.7411681321393608</v>
      </c>
      <c r="O18">
        <v>4.49</v>
      </c>
      <c r="P18">
        <v>2.79</v>
      </c>
      <c r="Q18" t="s">
        <v>669</v>
      </c>
      <c r="S18">
        <v>0</v>
      </c>
      <c r="T18">
        <v>30750</v>
      </c>
      <c r="U18">
        <v>5120</v>
      </c>
      <c r="V18">
        <v>97</v>
      </c>
      <c r="W18">
        <v>5120</v>
      </c>
      <c r="X18">
        <v>1</v>
      </c>
      <c r="Y18">
        <v>0.20487230005374599</v>
      </c>
      <c r="Z18">
        <v>614</v>
      </c>
      <c r="AA18">
        <v>50.1</v>
      </c>
      <c r="AB18" t="s">
        <v>94</v>
      </c>
      <c r="AC18">
        <v>24.78125</v>
      </c>
      <c r="AE18">
        <v>12</v>
      </c>
      <c r="AF18">
        <v>614</v>
      </c>
      <c r="AG18">
        <v>62.6875</v>
      </c>
      <c r="AH18">
        <f t="shared" si="0"/>
        <v>551.3125</v>
      </c>
      <c r="AI18">
        <f t="shared" si="1"/>
        <v>9.7946161515453642</v>
      </c>
      <c r="AJ18">
        <f t="shared" si="2"/>
        <v>0.37877240984635374</v>
      </c>
      <c r="AK18">
        <f t="shared" si="3"/>
        <v>1621.0261994770544</v>
      </c>
      <c r="AM18" t="s">
        <v>1226</v>
      </c>
      <c r="AN18">
        <f>AN15-AN16</f>
        <v>4298.1247640989013</v>
      </c>
    </row>
    <row r="19" spans="1:55" x14ac:dyDescent="0.3">
      <c r="A19">
        <v>17</v>
      </c>
      <c r="B19">
        <v>36</v>
      </c>
      <c r="C19" t="s">
        <v>91</v>
      </c>
      <c r="D19">
        <v>2.2266395449988801E-2</v>
      </c>
      <c r="E19">
        <v>5120</v>
      </c>
      <c r="F19">
        <v>5120</v>
      </c>
      <c r="G19">
        <v>1</v>
      </c>
      <c r="H19">
        <v>5.1722033799200897</v>
      </c>
      <c r="I19">
        <v>6.0157170170750298</v>
      </c>
      <c r="J19">
        <v>-1.0544002647922499</v>
      </c>
      <c r="K19" t="b">
        <v>1</v>
      </c>
      <c r="L19">
        <v>14.55</v>
      </c>
      <c r="M19" t="s">
        <v>92</v>
      </c>
      <c r="N19">
        <v>6.8895950249854403</v>
      </c>
      <c r="O19">
        <v>3.7269999999999999</v>
      </c>
      <c r="P19">
        <v>1.163</v>
      </c>
      <c r="Q19" t="s">
        <v>670</v>
      </c>
      <c r="S19">
        <v>0</v>
      </c>
      <c r="T19">
        <v>5336</v>
      </c>
      <c r="U19">
        <v>5120</v>
      </c>
      <c r="V19">
        <v>133</v>
      </c>
      <c r="W19">
        <v>5120</v>
      </c>
      <c r="X19">
        <v>1</v>
      </c>
      <c r="Y19">
        <v>0.36177591456109398</v>
      </c>
      <c r="Z19">
        <v>14.55</v>
      </c>
      <c r="AA19">
        <v>366.8</v>
      </c>
      <c r="AB19" t="s">
        <v>94</v>
      </c>
      <c r="AC19">
        <v>3.814453125</v>
      </c>
      <c r="AE19">
        <v>4</v>
      </c>
      <c r="AF19">
        <v>14.546875</v>
      </c>
      <c r="AG19">
        <v>5.33984375</v>
      </c>
      <c r="AH19">
        <f t="shared" si="0"/>
        <v>9.20703125</v>
      </c>
      <c r="AI19">
        <f t="shared" si="1"/>
        <v>2.7242136064374542</v>
      </c>
      <c r="AJ19">
        <f t="shared" si="2"/>
        <v>0.34840131319577516</v>
      </c>
      <c r="AK19">
        <f t="shared" si="3"/>
        <v>41.753215183278478</v>
      </c>
      <c r="AM19" t="s">
        <v>1261</v>
      </c>
      <c r="AN19">
        <f>_xlfn.STDEV.P(AK2:AK500)</f>
        <v>510.15213841835822</v>
      </c>
    </row>
    <row r="20" spans="1:55" x14ac:dyDescent="0.3">
      <c r="A20">
        <v>18</v>
      </c>
      <c r="B20">
        <v>37</v>
      </c>
      <c r="C20" t="s">
        <v>91</v>
      </c>
      <c r="D20">
        <v>2.2999601643016902E-2</v>
      </c>
      <c r="E20">
        <v>5120</v>
      </c>
      <c r="F20">
        <v>5120</v>
      </c>
      <c r="G20">
        <v>1</v>
      </c>
      <c r="H20">
        <v>4.4965186627590503</v>
      </c>
      <c r="I20">
        <v>8.5187951228052299</v>
      </c>
      <c r="J20">
        <v>-1.0592222172226999</v>
      </c>
      <c r="K20" t="b">
        <v>1</v>
      </c>
      <c r="L20">
        <v>78.400000000000006</v>
      </c>
      <c r="M20" t="s">
        <v>92</v>
      </c>
      <c r="N20">
        <v>8.5187226043765101</v>
      </c>
      <c r="O20">
        <v>3.7440000000000002</v>
      </c>
      <c r="P20">
        <v>1.895</v>
      </c>
      <c r="Q20" t="s">
        <v>671</v>
      </c>
      <c r="S20">
        <v>0</v>
      </c>
      <c r="T20">
        <v>5536</v>
      </c>
      <c r="U20">
        <v>5120</v>
      </c>
      <c r="V20">
        <v>376</v>
      </c>
      <c r="W20">
        <v>5120</v>
      </c>
      <c r="X20">
        <v>1</v>
      </c>
      <c r="Y20">
        <v>0.180319181835503</v>
      </c>
      <c r="Z20">
        <v>78.400000000000006</v>
      </c>
      <c r="AA20">
        <v>70.599999999999994</v>
      </c>
      <c r="AB20" t="s">
        <v>94</v>
      </c>
      <c r="AC20">
        <v>8.8515625</v>
      </c>
      <c r="AE20">
        <v>5</v>
      </c>
      <c r="AF20">
        <v>78.375</v>
      </c>
      <c r="AG20">
        <v>3.328125</v>
      </c>
      <c r="AH20">
        <f t="shared" si="0"/>
        <v>75.046875</v>
      </c>
      <c r="AI20">
        <f t="shared" si="1"/>
        <v>23.549295774647888</v>
      </c>
      <c r="AJ20">
        <f t="shared" si="2"/>
        <v>0.34672538251313861</v>
      </c>
      <c r="AK20">
        <f t="shared" si="3"/>
        <v>226.04344519550745</v>
      </c>
      <c r="AM20" t="s">
        <v>1262</v>
      </c>
      <c r="AN20">
        <f>MEDIAN(AK2:AK500)</f>
        <v>240.11946490249613</v>
      </c>
    </row>
    <row r="21" spans="1:55" x14ac:dyDescent="0.3">
      <c r="A21">
        <v>19</v>
      </c>
      <c r="B21">
        <v>40</v>
      </c>
      <c r="C21" t="s">
        <v>91</v>
      </c>
      <c r="D21">
        <v>1.12933005886086E-2</v>
      </c>
      <c r="E21">
        <v>5120</v>
      </c>
      <c r="F21">
        <v>13824</v>
      </c>
      <c r="G21">
        <v>2.7</v>
      </c>
      <c r="H21">
        <v>2.91704797533973</v>
      </c>
      <c r="I21">
        <v>7.1387912365247796</v>
      </c>
      <c r="J21">
        <v>-1.0680624633452001</v>
      </c>
      <c r="K21" t="b">
        <v>1</v>
      </c>
      <c r="L21">
        <v>280</v>
      </c>
      <c r="M21" t="s">
        <v>92</v>
      </c>
      <c r="N21">
        <v>7.5488959427323401</v>
      </c>
      <c r="O21">
        <v>4.5469999999999997</v>
      </c>
      <c r="P21">
        <v>2.4470000000000001</v>
      </c>
      <c r="Q21" t="s">
        <v>672</v>
      </c>
      <c r="S21">
        <v>0</v>
      </c>
      <c r="T21">
        <v>35230</v>
      </c>
      <c r="U21">
        <v>5120</v>
      </c>
      <c r="V21">
        <v>833</v>
      </c>
      <c r="W21">
        <v>5120</v>
      </c>
      <c r="X21">
        <v>1</v>
      </c>
      <c r="Y21">
        <v>6.6421775560522797E-2</v>
      </c>
      <c r="Z21">
        <v>280</v>
      </c>
      <c r="AA21">
        <v>125.8</v>
      </c>
      <c r="AB21" t="s">
        <v>94</v>
      </c>
      <c r="AC21">
        <v>16.734375</v>
      </c>
      <c r="AE21">
        <v>0</v>
      </c>
      <c r="AF21">
        <v>280</v>
      </c>
      <c r="AG21">
        <v>11.0234375</v>
      </c>
      <c r="AH21">
        <f t="shared" si="0"/>
        <v>268.9765625</v>
      </c>
      <c r="AI21">
        <f t="shared" si="1"/>
        <v>25.400425230333099</v>
      </c>
      <c r="AJ21">
        <f t="shared" si="2"/>
        <v>0.34367375324540256</v>
      </c>
      <c r="AK21">
        <f t="shared" si="3"/>
        <v>814.72616793073553</v>
      </c>
    </row>
    <row r="22" spans="1:55" x14ac:dyDescent="0.3">
      <c r="A22">
        <v>20</v>
      </c>
      <c r="B22">
        <v>41</v>
      </c>
      <c r="C22" t="s">
        <v>91</v>
      </c>
      <c r="D22">
        <v>6.1253513745868002E-2</v>
      </c>
      <c r="E22">
        <v>5120</v>
      </c>
      <c r="F22">
        <v>13824</v>
      </c>
      <c r="G22">
        <v>2.7</v>
      </c>
      <c r="H22">
        <v>11.7382649555563</v>
      </c>
      <c r="I22">
        <v>20.2783112366983</v>
      </c>
      <c r="J22">
        <v>-1.0849392968517799</v>
      </c>
      <c r="K22" t="b">
        <v>1</v>
      </c>
      <c r="L22">
        <v>53.4</v>
      </c>
      <c r="M22" t="s">
        <v>92</v>
      </c>
      <c r="N22">
        <v>20.2867871668265</v>
      </c>
      <c r="O22">
        <v>4.4569999999999999</v>
      </c>
      <c r="P22">
        <v>1.728</v>
      </c>
      <c r="Q22" t="s">
        <v>674</v>
      </c>
      <c r="S22">
        <v>0</v>
      </c>
      <c r="T22">
        <v>28740</v>
      </c>
      <c r="U22">
        <v>5120</v>
      </c>
      <c r="V22">
        <v>39</v>
      </c>
      <c r="W22">
        <v>5120</v>
      </c>
      <c r="X22">
        <v>1</v>
      </c>
      <c r="Y22">
        <v>1.71949854240309</v>
      </c>
      <c r="Z22">
        <v>53.4</v>
      </c>
      <c r="AA22">
        <v>538</v>
      </c>
      <c r="AB22" t="s">
        <v>94</v>
      </c>
      <c r="AC22">
        <v>7.30859375</v>
      </c>
      <c r="AD22" t="s">
        <v>98</v>
      </c>
      <c r="AE22">
        <v>0</v>
      </c>
      <c r="AF22">
        <v>53.40625</v>
      </c>
      <c r="AG22">
        <v>24.578125</v>
      </c>
      <c r="AH22">
        <f t="shared" si="0"/>
        <v>28.828125</v>
      </c>
      <c r="AI22">
        <f t="shared" si="1"/>
        <v>2.1729179910998093</v>
      </c>
      <c r="AJ22">
        <f t="shared" si="2"/>
        <v>0.33792229821948105</v>
      </c>
      <c r="AK22">
        <f t="shared" si="3"/>
        <v>158.0429888213904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1.25160331299065E-2</v>
      </c>
      <c r="E23">
        <v>5120</v>
      </c>
      <c r="F23">
        <v>13824</v>
      </c>
      <c r="G23">
        <v>2.7</v>
      </c>
      <c r="H23">
        <v>4.5498752291916302</v>
      </c>
      <c r="I23">
        <v>8.3710595037080395</v>
      </c>
      <c r="J23">
        <v>-1.0905649080206401</v>
      </c>
      <c r="K23" t="b">
        <v>1</v>
      </c>
      <c r="L23">
        <v>69.099999999999994</v>
      </c>
      <c r="M23" t="s">
        <v>92</v>
      </c>
      <c r="N23">
        <v>8.8735883692982593</v>
      </c>
      <c r="O23">
        <v>4.4800000000000004</v>
      </c>
      <c r="P23">
        <v>1.84</v>
      </c>
      <c r="Q23" t="s">
        <v>673</v>
      </c>
      <c r="R23" t="s">
        <v>1941</v>
      </c>
      <c r="S23">
        <v>0</v>
      </c>
      <c r="T23">
        <v>30340</v>
      </c>
      <c r="U23">
        <v>5120</v>
      </c>
      <c r="V23">
        <v>517</v>
      </c>
      <c r="W23">
        <v>5120</v>
      </c>
      <c r="X23">
        <v>1</v>
      </c>
      <c r="Y23">
        <v>0.15612333406852899</v>
      </c>
      <c r="Z23">
        <v>69.099999999999994</v>
      </c>
      <c r="AA23">
        <v>438.8</v>
      </c>
      <c r="AB23" t="s">
        <v>94</v>
      </c>
      <c r="AC23">
        <v>8.3125</v>
      </c>
      <c r="AE23">
        <v>0</v>
      </c>
      <c r="AF23">
        <v>69.125</v>
      </c>
      <c r="AG23">
        <v>11.734375</v>
      </c>
      <c r="AH23">
        <f t="shared" si="0"/>
        <v>57.390625</v>
      </c>
      <c r="AI23">
        <f t="shared" si="1"/>
        <v>5.8908122503328899</v>
      </c>
      <c r="AJ23">
        <f t="shared" si="2"/>
        <v>0.33602661594955041</v>
      </c>
      <c r="AK23">
        <f t="shared" si="3"/>
        <v>205.71287129939174</v>
      </c>
      <c r="AM23">
        <f>AN7</f>
        <v>240.15070815264349</v>
      </c>
      <c r="AN23">
        <f>AN9</f>
        <v>15.241656486687933</v>
      </c>
      <c r="AO23">
        <f>AN8</f>
        <v>16.830877341649245</v>
      </c>
      <c r="AP23">
        <f>AN3</f>
        <v>-0.38389105036513244</v>
      </c>
      <c r="AQ23">
        <f>AN4</f>
        <v>-0.48824679381442815</v>
      </c>
      <c r="AR23">
        <f>AN15</f>
        <v>4339.8779792821797</v>
      </c>
      <c r="AS23">
        <f>AN16</f>
        <v>41.753215183278478</v>
      </c>
      <c r="AT23">
        <f>AN17</f>
        <v>518.72557573744712</v>
      </c>
      <c r="AU23">
        <f>AN18</f>
        <v>4298.1247640989013</v>
      </c>
      <c r="AV23">
        <f>AN19</f>
        <v>510.15213841835822</v>
      </c>
      <c r="AW23">
        <f>AN20</f>
        <v>240.11946490249613</v>
      </c>
      <c r="AX23">
        <f>AQ4</f>
        <v>0.73550454995233761</v>
      </c>
      <c r="AY23">
        <f>AR4</f>
        <v>0.33414156811033796</v>
      </c>
      <c r="AZ23">
        <f t="shared" ref="AZ23:BC23" si="4">AS4</f>
        <v>0.40136298184199964</v>
      </c>
      <c r="BA23">
        <f t="shared" si="4"/>
        <v>0.34739407564206082</v>
      </c>
      <c r="BB23">
        <f t="shared" si="4"/>
        <v>2.6028109592684603E-2</v>
      </c>
      <c r="BC23">
        <f t="shared" si="4"/>
        <v>0.34312180411306237</v>
      </c>
    </row>
    <row r="24" spans="1:55" x14ac:dyDescent="0.3">
      <c r="A24">
        <v>22</v>
      </c>
      <c r="B24">
        <v>48</v>
      </c>
      <c r="C24" t="s">
        <v>91</v>
      </c>
      <c r="D24">
        <v>3.8437056640660702E-2</v>
      </c>
      <c r="E24">
        <v>5120</v>
      </c>
      <c r="F24">
        <v>5120</v>
      </c>
      <c r="G24">
        <v>1</v>
      </c>
      <c r="H24">
        <v>3.8039204378451799</v>
      </c>
      <c r="I24">
        <v>9.5098010946129499</v>
      </c>
      <c r="J24">
        <v>-1.0118063516565901</v>
      </c>
      <c r="K24" t="b">
        <v>1</v>
      </c>
      <c r="L24">
        <v>316.2</v>
      </c>
      <c r="M24" t="s">
        <v>92</v>
      </c>
      <c r="N24">
        <v>9.6177052527667293</v>
      </c>
      <c r="O24">
        <v>4.3159999999999998</v>
      </c>
      <c r="P24">
        <v>2.5</v>
      </c>
      <c r="Q24" t="s">
        <v>675</v>
      </c>
      <c r="S24">
        <v>0</v>
      </c>
      <c r="T24">
        <v>20750</v>
      </c>
      <c r="U24">
        <v>5120</v>
      </c>
      <c r="V24">
        <v>61</v>
      </c>
      <c r="W24">
        <v>5120</v>
      </c>
      <c r="X24">
        <v>1</v>
      </c>
      <c r="Y24">
        <v>0.35900522444177602</v>
      </c>
      <c r="Z24">
        <v>316.2</v>
      </c>
      <c r="AA24">
        <v>65.599999999999994</v>
      </c>
      <c r="AB24" t="s">
        <v>94</v>
      </c>
      <c r="AC24">
        <v>17.78125</v>
      </c>
      <c r="AE24">
        <v>5</v>
      </c>
      <c r="AF24">
        <v>316.25</v>
      </c>
      <c r="AG24">
        <v>45.5625</v>
      </c>
      <c r="AH24">
        <f t="shared" si="0"/>
        <v>270.6875</v>
      </c>
      <c r="AI24">
        <f t="shared" si="1"/>
        <v>6.941015089163237</v>
      </c>
      <c r="AJ24">
        <f t="shared" si="2"/>
        <v>0.36356166586299532</v>
      </c>
      <c r="AK24">
        <f t="shared" si="3"/>
        <v>869.8661869350542</v>
      </c>
    </row>
    <row r="25" spans="1:55" x14ac:dyDescent="0.3">
      <c r="A25">
        <v>23</v>
      </c>
      <c r="B25">
        <v>49</v>
      </c>
      <c r="C25" t="s">
        <v>91</v>
      </c>
      <c r="D25">
        <v>2.3874700219924602E-2</v>
      </c>
      <c r="E25">
        <v>5120</v>
      </c>
      <c r="F25">
        <v>5120</v>
      </c>
      <c r="G25">
        <v>1</v>
      </c>
      <c r="H25">
        <v>3.8836339736982399</v>
      </c>
      <c r="I25">
        <v>9.9669825028115202</v>
      </c>
      <c r="J25">
        <v>-1.01743196282545</v>
      </c>
      <c r="K25" t="b">
        <v>1</v>
      </c>
      <c r="L25">
        <v>368.8</v>
      </c>
      <c r="M25" t="s">
        <v>92</v>
      </c>
      <c r="N25">
        <v>10.0063267171208</v>
      </c>
      <c r="O25">
        <v>4.33</v>
      </c>
      <c r="P25">
        <v>2.5659999999999998</v>
      </c>
      <c r="Q25" t="s">
        <v>676</v>
      </c>
      <c r="S25">
        <v>0</v>
      </c>
      <c r="T25">
        <v>21330</v>
      </c>
      <c r="U25">
        <v>5120</v>
      </c>
      <c r="V25">
        <v>86</v>
      </c>
      <c r="W25">
        <v>5120</v>
      </c>
      <c r="X25">
        <v>1</v>
      </c>
      <c r="Y25">
        <v>0.31277401904789498</v>
      </c>
      <c r="Z25">
        <v>368.8</v>
      </c>
      <c r="AA25">
        <v>57.84</v>
      </c>
      <c r="AB25" t="s">
        <v>94</v>
      </c>
      <c r="AC25">
        <v>19.203125</v>
      </c>
      <c r="AE25">
        <v>5</v>
      </c>
      <c r="AF25">
        <v>368.75</v>
      </c>
      <c r="AG25">
        <v>36.15625</v>
      </c>
      <c r="AH25">
        <f t="shared" si="0"/>
        <v>332.59375</v>
      </c>
      <c r="AI25">
        <f t="shared" si="1"/>
        <v>10.198789974070873</v>
      </c>
      <c r="AJ25">
        <f t="shared" si="2"/>
        <v>0.36152215143132183</v>
      </c>
      <c r="AK25">
        <f t="shared" si="3"/>
        <v>1019.9928235104322</v>
      </c>
    </row>
    <row r="26" spans="1:55" x14ac:dyDescent="0.3">
      <c r="A26">
        <v>24</v>
      </c>
      <c r="B26">
        <v>50</v>
      </c>
      <c r="C26" t="s">
        <v>91</v>
      </c>
      <c r="D26">
        <v>3.0720750881724601E-2</v>
      </c>
      <c r="E26">
        <v>5120</v>
      </c>
      <c r="F26">
        <v>5120</v>
      </c>
      <c r="G26">
        <v>1</v>
      </c>
      <c r="H26">
        <v>3.9353025459893498</v>
      </c>
      <c r="I26">
        <v>4.9114420447015599</v>
      </c>
      <c r="J26">
        <v>-1.0600258759611101</v>
      </c>
      <c r="K26" t="b">
        <v>1</v>
      </c>
      <c r="L26">
        <v>17.7</v>
      </c>
      <c r="M26" t="s">
        <v>92</v>
      </c>
      <c r="N26">
        <v>6.0778674999837303</v>
      </c>
      <c r="O26">
        <v>3.8340000000000001</v>
      </c>
      <c r="P26">
        <v>1.248</v>
      </c>
      <c r="Q26" t="s">
        <v>677</v>
      </c>
      <c r="S26">
        <v>0</v>
      </c>
      <c r="T26">
        <v>6828</v>
      </c>
      <c r="U26">
        <v>5120</v>
      </c>
      <c r="V26">
        <v>322</v>
      </c>
      <c r="W26">
        <v>5120</v>
      </c>
      <c r="X26">
        <v>1</v>
      </c>
      <c r="Y26">
        <v>0.16357801561968299</v>
      </c>
      <c r="Z26">
        <v>17.7</v>
      </c>
      <c r="AA26">
        <v>385.8</v>
      </c>
      <c r="AB26" t="s">
        <v>94</v>
      </c>
      <c r="AC26">
        <v>4.20703125</v>
      </c>
      <c r="AE26">
        <v>4</v>
      </c>
      <c r="AF26">
        <v>17.703125</v>
      </c>
      <c r="AG26">
        <v>4.41015625</v>
      </c>
      <c r="AH26">
        <f t="shared" si="0"/>
        <v>13.29296875</v>
      </c>
      <c r="AI26">
        <f t="shared" si="1"/>
        <v>4.0141718334809564</v>
      </c>
      <c r="AJ26">
        <f t="shared" si="2"/>
        <v>0.34644684556896937</v>
      </c>
      <c r="AK26">
        <f t="shared" si="3"/>
        <v>51.099108640825328</v>
      </c>
    </row>
    <row r="27" spans="1:55" x14ac:dyDescent="0.3">
      <c r="A27">
        <v>25</v>
      </c>
      <c r="B27">
        <v>51</v>
      </c>
      <c r="C27" t="s">
        <v>91</v>
      </c>
      <c r="D27">
        <v>1.23341471560075E-2</v>
      </c>
      <c r="E27">
        <v>5120</v>
      </c>
      <c r="F27">
        <v>5120</v>
      </c>
      <c r="G27">
        <v>1</v>
      </c>
      <c r="H27">
        <v>4.0449457461409697</v>
      </c>
      <c r="I27">
        <v>7.3354143072107298</v>
      </c>
      <c r="J27">
        <v>-1.06082953469952</v>
      </c>
      <c r="K27" t="b">
        <v>1</v>
      </c>
      <c r="L27">
        <v>65.099999999999994</v>
      </c>
      <c r="M27" t="s">
        <v>92</v>
      </c>
      <c r="N27">
        <v>7.3635642648107398</v>
      </c>
      <c r="O27">
        <v>3.8460000000000001</v>
      </c>
      <c r="P27">
        <v>1.8129999999999999</v>
      </c>
      <c r="Q27" t="s">
        <v>678</v>
      </c>
      <c r="S27">
        <v>0</v>
      </c>
      <c r="T27">
        <v>7004</v>
      </c>
      <c r="U27">
        <v>5120</v>
      </c>
      <c r="V27">
        <v>306</v>
      </c>
      <c r="W27">
        <v>5120</v>
      </c>
      <c r="X27">
        <v>1</v>
      </c>
      <c r="Y27">
        <v>0.17406796243295899</v>
      </c>
      <c r="Z27">
        <v>65.099999999999994</v>
      </c>
      <c r="AA27">
        <v>107.56</v>
      </c>
      <c r="AB27" t="s">
        <v>94</v>
      </c>
      <c r="AC27">
        <v>8.0703125</v>
      </c>
      <c r="AE27">
        <v>4</v>
      </c>
      <c r="AF27">
        <v>65.125</v>
      </c>
      <c r="AG27">
        <v>4.41015625</v>
      </c>
      <c r="AH27">
        <f t="shared" si="0"/>
        <v>60.71484375</v>
      </c>
      <c r="AI27">
        <f t="shared" si="1"/>
        <v>14.767050487156776</v>
      </c>
      <c r="AJ27">
        <f t="shared" si="2"/>
        <v>0.34616853238352452</v>
      </c>
      <c r="AK27">
        <f t="shared" si="3"/>
        <v>188.1309070803905</v>
      </c>
    </row>
    <row r="28" spans="1:55" x14ac:dyDescent="0.3">
      <c r="A28">
        <v>26</v>
      </c>
      <c r="B28">
        <v>54</v>
      </c>
      <c r="C28" t="s">
        <v>91</v>
      </c>
      <c r="D28">
        <v>9.6369207272868594E-3</v>
      </c>
      <c r="E28">
        <v>5120</v>
      </c>
      <c r="F28">
        <v>13824</v>
      </c>
      <c r="G28">
        <v>2.7</v>
      </c>
      <c r="H28">
        <v>3.4846780099712298</v>
      </c>
      <c r="I28">
        <v>8.2012441445612101</v>
      </c>
      <c r="J28">
        <v>-1.0801173444213299</v>
      </c>
      <c r="K28" t="b">
        <v>1</v>
      </c>
      <c r="L28">
        <v>226</v>
      </c>
      <c r="M28" t="s">
        <v>92</v>
      </c>
      <c r="N28">
        <v>8.4644354347052495</v>
      </c>
      <c r="O28">
        <v>4.5659999999999998</v>
      </c>
      <c r="P28">
        <v>2.3540000000000001</v>
      </c>
      <c r="Q28" t="s">
        <v>679</v>
      </c>
      <c r="S28">
        <v>0</v>
      </c>
      <c r="T28">
        <v>36930</v>
      </c>
      <c r="U28">
        <v>5120</v>
      </c>
      <c r="V28">
        <v>676</v>
      </c>
      <c r="W28">
        <v>5120</v>
      </c>
      <c r="X28">
        <v>1</v>
      </c>
      <c r="Y28">
        <v>9.5564538845047606E-2</v>
      </c>
      <c r="Z28">
        <v>226</v>
      </c>
      <c r="AA28">
        <v>163.4</v>
      </c>
      <c r="AB28" t="s">
        <v>94</v>
      </c>
      <c r="AC28">
        <v>15.03125</v>
      </c>
      <c r="AE28">
        <v>0</v>
      </c>
      <c r="AF28">
        <v>226</v>
      </c>
      <c r="AG28">
        <v>13.03125</v>
      </c>
      <c r="AH28">
        <f t="shared" si="0"/>
        <v>212.96875</v>
      </c>
      <c r="AI28">
        <f t="shared" si="1"/>
        <v>17.342925659472421</v>
      </c>
      <c r="AJ28">
        <f t="shared" si="2"/>
        <v>0.33955567834247119</v>
      </c>
      <c r="AK28">
        <f t="shared" si="3"/>
        <v>665.57567555109324</v>
      </c>
    </row>
    <row r="29" spans="1:55" x14ac:dyDescent="0.3">
      <c r="A29">
        <v>27</v>
      </c>
      <c r="B29">
        <v>55</v>
      </c>
      <c r="C29" t="s">
        <v>91</v>
      </c>
      <c r="D29">
        <v>5.3540474002435598E-2</v>
      </c>
      <c r="E29">
        <v>5120</v>
      </c>
      <c r="F29">
        <v>13824</v>
      </c>
      <c r="G29">
        <v>2.7</v>
      </c>
      <c r="H29">
        <v>9.5609536523984406</v>
      </c>
      <c r="I29">
        <v>14.7522527058491</v>
      </c>
      <c r="J29">
        <v>-1.0905649080206401</v>
      </c>
      <c r="K29" t="b">
        <v>1</v>
      </c>
      <c r="L29">
        <v>34.94</v>
      </c>
      <c r="M29" t="s">
        <v>92</v>
      </c>
      <c r="N29">
        <v>15.304892939376099</v>
      </c>
      <c r="O29">
        <v>4.49</v>
      </c>
      <c r="P29">
        <v>1.5429999999999999</v>
      </c>
      <c r="Q29" t="s">
        <v>681</v>
      </c>
      <c r="S29">
        <v>0</v>
      </c>
      <c r="T29">
        <v>30770</v>
      </c>
      <c r="U29">
        <v>5120</v>
      </c>
      <c r="V29">
        <v>60</v>
      </c>
      <c r="W29">
        <v>5120</v>
      </c>
      <c r="X29">
        <v>1</v>
      </c>
      <c r="Y29">
        <v>1.10521436411309</v>
      </c>
      <c r="Z29">
        <v>34.94</v>
      </c>
      <c r="AA29">
        <v>880.5</v>
      </c>
      <c r="AB29" t="s">
        <v>94</v>
      </c>
      <c r="AC29">
        <v>5.91015625</v>
      </c>
      <c r="AD29" t="s">
        <v>98</v>
      </c>
      <c r="AE29">
        <v>0</v>
      </c>
      <c r="AF29">
        <v>34.9375</v>
      </c>
      <c r="AG29">
        <v>20.75</v>
      </c>
      <c r="AH29">
        <f t="shared" si="0"/>
        <v>14.1875</v>
      </c>
      <c r="AI29">
        <f t="shared" si="1"/>
        <v>1.6837349397590362</v>
      </c>
      <c r="AJ29">
        <f t="shared" si="2"/>
        <v>0.33602661594955041</v>
      </c>
      <c r="AK29">
        <f t="shared" si="3"/>
        <v>103.97241867663651</v>
      </c>
    </row>
    <row r="30" spans="1:55" x14ac:dyDescent="0.3">
      <c r="A30">
        <v>28</v>
      </c>
      <c r="B30">
        <v>56</v>
      </c>
      <c r="C30" t="s">
        <v>91</v>
      </c>
      <c r="D30">
        <v>3.99801550965313E-2</v>
      </c>
      <c r="E30">
        <v>5120</v>
      </c>
      <c r="F30">
        <v>13824</v>
      </c>
      <c r="G30">
        <v>2.7</v>
      </c>
      <c r="H30">
        <v>5.1633895068239202</v>
      </c>
      <c r="I30">
        <v>9.5401688934676407</v>
      </c>
      <c r="J30">
        <v>-1.0873502730670099</v>
      </c>
      <c r="K30" t="b">
        <v>1</v>
      </c>
      <c r="L30">
        <v>70.400000000000006</v>
      </c>
      <c r="M30" t="s">
        <v>92</v>
      </c>
      <c r="N30">
        <v>9.9396814427162692</v>
      </c>
      <c r="O30">
        <v>4.484</v>
      </c>
      <c r="P30">
        <v>1.8480000000000001</v>
      </c>
      <c r="Q30" t="s">
        <v>680</v>
      </c>
      <c r="R30" t="s">
        <v>1941</v>
      </c>
      <c r="S30">
        <v>0</v>
      </c>
      <c r="T30">
        <v>30580</v>
      </c>
      <c r="U30">
        <v>5120</v>
      </c>
      <c r="V30">
        <v>133</v>
      </c>
      <c r="W30">
        <v>5120</v>
      </c>
      <c r="X30">
        <v>1</v>
      </c>
      <c r="Y30">
        <v>0.36101165483791298</v>
      </c>
      <c r="Z30">
        <v>70.400000000000006</v>
      </c>
      <c r="AA30">
        <v>434.5</v>
      </c>
      <c r="AB30" t="s">
        <v>94</v>
      </c>
      <c r="AC30">
        <v>8.390625</v>
      </c>
      <c r="AE30">
        <v>0</v>
      </c>
      <c r="AF30">
        <v>70.375</v>
      </c>
      <c r="AG30">
        <v>20.046875</v>
      </c>
      <c r="AH30">
        <f t="shared" si="0"/>
        <v>50.328125</v>
      </c>
      <c r="AI30">
        <f t="shared" si="1"/>
        <v>3.510522213561964</v>
      </c>
      <c r="AJ30">
        <f t="shared" si="2"/>
        <v>0.3371085569454832</v>
      </c>
      <c r="AK30">
        <f t="shared" si="3"/>
        <v>208.76064564383324</v>
      </c>
    </row>
    <row r="31" spans="1:55" x14ac:dyDescent="0.3">
      <c r="A31">
        <v>29</v>
      </c>
      <c r="B31">
        <v>62</v>
      </c>
      <c r="C31" t="s">
        <v>91</v>
      </c>
      <c r="D31">
        <v>3.3938674450037398E-2</v>
      </c>
      <c r="E31">
        <v>5120</v>
      </c>
      <c r="F31">
        <v>5120</v>
      </c>
      <c r="G31">
        <v>1</v>
      </c>
      <c r="H31">
        <v>2.40325711100198</v>
      </c>
      <c r="I31">
        <v>5.9330409927861396</v>
      </c>
      <c r="J31">
        <v>-1.0110026929181799</v>
      </c>
      <c r="K31" t="b">
        <v>1</v>
      </c>
      <c r="L31">
        <v>293.8</v>
      </c>
      <c r="M31" t="s">
        <v>92</v>
      </c>
      <c r="N31">
        <v>6.5299800645513502</v>
      </c>
      <c r="O31">
        <v>4.3049999999999997</v>
      </c>
      <c r="P31">
        <v>2.4689999999999999</v>
      </c>
      <c r="Q31" t="s">
        <v>682</v>
      </c>
      <c r="S31">
        <v>0</v>
      </c>
      <c r="T31">
        <v>20210</v>
      </c>
      <c r="U31">
        <v>5120</v>
      </c>
      <c r="V31">
        <v>505</v>
      </c>
      <c r="W31">
        <v>5120</v>
      </c>
      <c r="X31">
        <v>1</v>
      </c>
      <c r="Y31">
        <v>6.2444121865867203E-2</v>
      </c>
      <c r="Z31">
        <v>293.8</v>
      </c>
      <c r="AA31">
        <v>68.8</v>
      </c>
      <c r="AB31" t="s">
        <v>94</v>
      </c>
      <c r="AC31">
        <v>17.140625</v>
      </c>
      <c r="AE31">
        <v>3</v>
      </c>
      <c r="AF31">
        <v>293.75</v>
      </c>
      <c r="AG31">
        <v>9.71875</v>
      </c>
      <c r="AH31">
        <f t="shared" si="0"/>
        <v>284.03125</v>
      </c>
      <c r="AI31">
        <f t="shared" si="1"/>
        <v>30.225080385852092</v>
      </c>
      <c r="AJ31">
        <f t="shared" si="2"/>
        <v>0.36385396281048299</v>
      </c>
      <c r="AK31">
        <f t="shared" si="3"/>
        <v>807.32939592306343</v>
      </c>
    </row>
    <row r="32" spans="1:55" x14ac:dyDescent="0.3">
      <c r="A32">
        <v>30</v>
      </c>
      <c r="B32">
        <v>63</v>
      </c>
      <c r="C32" t="s">
        <v>91</v>
      </c>
      <c r="D32">
        <v>3.2379223740997297E-2</v>
      </c>
      <c r="E32">
        <v>5120</v>
      </c>
      <c r="F32">
        <v>5120</v>
      </c>
      <c r="G32">
        <v>1</v>
      </c>
      <c r="H32">
        <v>3.8407480859759802</v>
      </c>
      <c r="I32">
        <v>9.57936583162369</v>
      </c>
      <c r="J32">
        <v>-1.0182356215638599</v>
      </c>
      <c r="K32" t="b">
        <v>1</v>
      </c>
      <c r="L32">
        <v>312.2</v>
      </c>
      <c r="M32" t="s">
        <v>92</v>
      </c>
      <c r="N32">
        <v>9.6630895922497295</v>
      </c>
      <c r="O32">
        <v>4.3159999999999998</v>
      </c>
      <c r="P32">
        <v>2.4940000000000002</v>
      </c>
      <c r="Q32" t="s">
        <v>683</v>
      </c>
      <c r="S32">
        <v>0</v>
      </c>
      <c r="T32">
        <v>20660</v>
      </c>
      <c r="U32">
        <v>5120</v>
      </c>
      <c r="V32">
        <v>57</v>
      </c>
      <c r="W32">
        <v>5120</v>
      </c>
      <c r="X32">
        <v>1</v>
      </c>
      <c r="Y32">
        <v>0.376266275814578</v>
      </c>
      <c r="Z32">
        <v>312.2</v>
      </c>
      <c r="AA32">
        <v>66.099999999999994</v>
      </c>
      <c r="AB32" t="s">
        <v>94</v>
      </c>
      <c r="AC32">
        <v>17.671875</v>
      </c>
      <c r="AE32">
        <v>5</v>
      </c>
      <c r="AF32">
        <v>312.25</v>
      </c>
      <c r="AG32">
        <v>43.125</v>
      </c>
      <c r="AH32">
        <f t="shared" si="0"/>
        <v>269.125</v>
      </c>
      <c r="AI32">
        <f t="shared" si="1"/>
        <v>7.2405797101449272</v>
      </c>
      <c r="AJ32">
        <f t="shared" si="2"/>
        <v>0.36123172771160661</v>
      </c>
      <c r="AK32">
        <f t="shared" si="3"/>
        <v>864.40358375521294</v>
      </c>
    </row>
    <row r="33" spans="1:37" x14ac:dyDescent="0.3">
      <c r="A33">
        <v>31</v>
      </c>
      <c r="B33">
        <v>64</v>
      </c>
      <c r="C33" t="s">
        <v>91</v>
      </c>
      <c r="D33">
        <v>5.2222031739363503E-2</v>
      </c>
      <c r="E33">
        <v>5120</v>
      </c>
      <c r="F33">
        <v>5120</v>
      </c>
      <c r="G33">
        <v>1</v>
      </c>
      <c r="H33">
        <v>5.5689808941526602</v>
      </c>
      <c r="I33">
        <v>7.0645568178753004</v>
      </c>
      <c r="J33">
        <v>-1.0592222172226999</v>
      </c>
      <c r="K33" t="b">
        <v>1</v>
      </c>
      <c r="L33">
        <v>18.559999999999999</v>
      </c>
      <c r="M33" t="s">
        <v>92</v>
      </c>
      <c r="N33">
        <v>7.8859242844692403</v>
      </c>
      <c r="O33">
        <v>3.87</v>
      </c>
      <c r="P33">
        <v>1.2689999999999999</v>
      </c>
      <c r="Q33" t="s">
        <v>684</v>
      </c>
      <c r="S33">
        <v>0</v>
      </c>
      <c r="T33">
        <v>7390</v>
      </c>
      <c r="U33">
        <v>5120</v>
      </c>
      <c r="V33">
        <v>67</v>
      </c>
      <c r="W33">
        <v>5120</v>
      </c>
      <c r="X33">
        <v>1</v>
      </c>
      <c r="Y33">
        <v>0.55818985711320501</v>
      </c>
      <c r="Z33">
        <v>18.559999999999999</v>
      </c>
      <c r="AA33">
        <v>398.2</v>
      </c>
      <c r="AB33" t="s">
        <v>94</v>
      </c>
      <c r="AC33">
        <v>4.30859375</v>
      </c>
      <c r="AE33">
        <v>3</v>
      </c>
      <c r="AF33">
        <v>18.5625</v>
      </c>
      <c r="AG33">
        <v>8.46875</v>
      </c>
      <c r="AH33">
        <f t="shared" si="0"/>
        <v>10.09375</v>
      </c>
      <c r="AI33">
        <f t="shared" si="1"/>
        <v>2.1918819188191883</v>
      </c>
      <c r="AJ33">
        <f t="shared" si="2"/>
        <v>0.34672538251313861</v>
      </c>
      <c r="AK33">
        <f t="shared" si="3"/>
        <v>53.536605441041232</v>
      </c>
    </row>
    <row r="34" spans="1:37" x14ac:dyDescent="0.3">
      <c r="A34">
        <v>32</v>
      </c>
      <c r="B34">
        <v>65</v>
      </c>
      <c r="C34" t="s">
        <v>91</v>
      </c>
      <c r="D34">
        <v>2.69214774109994E-2</v>
      </c>
      <c r="E34">
        <v>5120</v>
      </c>
      <c r="F34">
        <v>5120</v>
      </c>
      <c r="G34">
        <v>1</v>
      </c>
      <c r="H34">
        <v>4.1397496693831801</v>
      </c>
      <c r="I34">
        <v>7.4547835843189301</v>
      </c>
      <c r="J34">
        <v>-1.0592222172226999</v>
      </c>
      <c r="K34" t="b">
        <v>1</v>
      </c>
      <c r="L34">
        <v>63.2</v>
      </c>
      <c r="M34" t="s">
        <v>92</v>
      </c>
      <c r="N34">
        <v>7.4849620586686196</v>
      </c>
      <c r="O34">
        <v>3.867</v>
      </c>
      <c r="P34">
        <v>1.8009999999999999</v>
      </c>
      <c r="Q34" t="s">
        <v>685</v>
      </c>
      <c r="S34">
        <v>0</v>
      </c>
      <c r="T34">
        <v>7376</v>
      </c>
      <c r="U34">
        <v>5120</v>
      </c>
      <c r="V34">
        <v>257</v>
      </c>
      <c r="W34">
        <v>5120</v>
      </c>
      <c r="X34">
        <v>1</v>
      </c>
      <c r="Y34">
        <v>0.19585220333241701</v>
      </c>
      <c r="Z34">
        <v>63.2</v>
      </c>
      <c r="AA34">
        <v>116.75</v>
      </c>
      <c r="AB34" t="s">
        <v>94</v>
      </c>
      <c r="AC34">
        <v>7.94921875</v>
      </c>
      <c r="AE34">
        <v>4</v>
      </c>
      <c r="AF34">
        <v>63.1875</v>
      </c>
      <c r="AG34">
        <v>5.16015625</v>
      </c>
      <c r="AH34">
        <f t="shared" si="0"/>
        <v>58.02734375</v>
      </c>
      <c r="AI34">
        <f t="shared" si="1"/>
        <v>12.245268735806208</v>
      </c>
      <c r="AJ34">
        <f t="shared" si="2"/>
        <v>0.34672538251313861</v>
      </c>
      <c r="AK34">
        <f t="shared" si="3"/>
        <v>182.24076801647371</v>
      </c>
    </row>
    <row r="35" spans="1:37" x14ac:dyDescent="0.3">
      <c r="A35">
        <v>33</v>
      </c>
      <c r="B35">
        <v>68</v>
      </c>
      <c r="C35" t="s">
        <v>91</v>
      </c>
      <c r="D35">
        <v>1.4289531112608E-2</v>
      </c>
      <c r="E35">
        <v>5120</v>
      </c>
      <c r="F35">
        <v>13824</v>
      </c>
      <c r="G35">
        <v>2.7</v>
      </c>
      <c r="H35">
        <v>3.3150669722552299</v>
      </c>
      <c r="I35">
        <v>7.9768799019891601</v>
      </c>
      <c r="J35">
        <v>-1.08092100315974</v>
      </c>
      <c r="K35" t="b">
        <v>1</v>
      </c>
      <c r="L35">
        <v>254.5</v>
      </c>
      <c r="M35" t="s">
        <v>92</v>
      </c>
      <c r="N35">
        <v>8.23461953019949</v>
      </c>
      <c r="O35">
        <v>4.5739999999999998</v>
      </c>
      <c r="P35">
        <v>2.4060000000000001</v>
      </c>
      <c r="Q35" t="s">
        <v>686</v>
      </c>
      <c r="S35">
        <v>0</v>
      </c>
      <c r="T35">
        <v>37570</v>
      </c>
      <c r="U35">
        <v>5120</v>
      </c>
      <c r="V35">
        <v>305</v>
      </c>
      <c r="W35">
        <v>5120</v>
      </c>
      <c r="X35">
        <v>1</v>
      </c>
      <c r="Y35">
        <v>0.132778197099858</v>
      </c>
      <c r="Z35">
        <v>254.5</v>
      </c>
      <c r="AA35">
        <v>147.6</v>
      </c>
      <c r="AB35" t="s">
        <v>94</v>
      </c>
      <c r="AC35">
        <v>15.953125</v>
      </c>
      <c r="AE35">
        <v>0</v>
      </c>
      <c r="AF35">
        <v>254.5</v>
      </c>
      <c r="AG35">
        <v>17.59375</v>
      </c>
      <c r="AH35">
        <f t="shared" si="0"/>
        <v>236.90625</v>
      </c>
      <c r="AI35">
        <f t="shared" si="1"/>
        <v>14.465364120781528</v>
      </c>
      <c r="AJ35">
        <f t="shared" si="2"/>
        <v>0.33928290107899167</v>
      </c>
      <c r="AK35">
        <f t="shared" si="3"/>
        <v>750.11148274975233</v>
      </c>
    </row>
    <row r="36" spans="1:37" x14ac:dyDescent="0.3">
      <c r="A36">
        <v>34</v>
      </c>
      <c r="B36">
        <v>69</v>
      </c>
      <c r="C36" t="s">
        <v>91</v>
      </c>
      <c r="D36">
        <v>4.5891354945343098E-2</v>
      </c>
      <c r="E36">
        <v>5120</v>
      </c>
      <c r="F36">
        <v>13824</v>
      </c>
      <c r="G36">
        <v>2.7</v>
      </c>
      <c r="H36">
        <v>5.4258310830797001</v>
      </c>
      <c r="I36">
        <v>8.5043543831473905</v>
      </c>
      <c r="J36">
        <v>-1.09217222549746</v>
      </c>
      <c r="K36" t="b">
        <v>1</v>
      </c>
      <c r="L36">
        <v>36.9</v>
      </c>
      <c r="M36" t="s">
        <v>92</v>
      </c>
      <c r="N36">
        <v>9.5972535147677096</v>
      </c>
      <c r="O36">
        <v>4.49</v>
      </c>
      <c r="P36">
        <v>1.5669999999999999</v>
      </c>
      <c r="Q36" t="s">
        <v>688</v>
      </c>
      <c r="S36">
        <v>0</v>
      </c>
      <c r="T36">
        <v>30690</v>
      </c>
      <c r="U36">
        <v>5120</v>
      </c>
      <c r="V36">
        <v>415</v>
      </c>
      <c r="W36">
        <v>5120</v>
      </c>
      <c r="X36">
        <v>1</v>
      </c>
      <c r="Y36">
        <v>0.21725550321452999</v>
      </c>
      <c r="Z36">
        <v>36.9</v>
      </c>
      <c r="AA36">
        <v>831.5</v>
      </c>
      <c r="AB36" t="s">
        <v>94</v>
      </c>
      <c r="AC36">
        <v>6.07421875</v>
      </c>
      <c r="AE36">
        <v>0</v>
      </c>
      <c r="AF36">
        <v>36.90625</v>
      </c>
      <c r="AG36">
        <v>13.171875</v>
      </c>
      <c r="AH36">
        <f t="shared" si="0"/>
        <v>23.734375</v>
      </c>
      <c r="AI36">
        <f t="shared" si="1"/>
        <v>2.8018979833926454</v>
      </c>
      <c r="AJ36">
        <f t="shared" si="2"/>
        <v>0.33548694832184744</v>
      </c>
      <c r="AK36">
        <f t="shared" si="3"/>
        <v>110.00800533257767</v>
      </c>
    </row>
    <row r="37" spans="1:37" x14ac:dyDescent="0.3">
      <c r="A37">
        <v>35</v>
      </c>
      <c r="B37">
        <v>70</v>
      </c>
      <c r="C37" t="s">
        <v>91</v>
      </c>
      <c r="D37">
        <v>3.4963791234792999E-2</v>
      </c>
      <c r="E37">
        <v>5120</v>
      </c>
      <c r="F37">
        <v>13824</v>
      </c>
      <c r="G37">
        <v>2.7</v>
      </c>
      <c r="H37">
        <v>6.4785114236802199</v>
      </c>
      <c r="I37">
        <v>11.773935311981299</v>
      </c>
      <c r="J37">
        <v>-1.0857429555901901</v>
      </c>
      <c r="K37" t="b">
        <v>1</v>
      </c>
      <c r="L37">
        <v>65.599999999999994</v>
      </c>
      <c r="M37" t="s">
        <v>92</v>
      </c>
      <c r="N37">
        <v>12.1043882125356</v>
      </c>
      <c r="O37">
        <v>4.4800000000000004</v>
      </c>
      <c r="P37">
        <v>1.8169999999999999</v>
      </c>
      <c r="Q37" t="s">
        <v>687</v>
      </c>
      <c r="R37" t="s">
        <v>1941</v>
      </c>
      <c r="S37">
        <v>0</v>
      </c>
      <c r="T37">
        <v>30300</v>
      </c>
      <c r="U37">
        <v>5120</v>
      </c>
      <c r="V37">
        <v>46</v>
      </c>
      <c r="W37">
        <v>5120</v>
      </c>
      <c r="X37">
        <v>1</v>
      </c>
      <c r="Y37">
        <v>0.80776244112436202</v>
      </c>
      <c r="Z37">
        <v>65.599999999999994</v>
      </c>
      <c r="AA37">
        <v>461.8</v>
      </c>
      <c r="AB37" t="s">
        <v>94</v>
      </c>
      <c r="AC37">
        <v>8.1015625</v>
      </c>
      <c r="AD37" t="s">
        <v>98</v>
      </c>
      <c r="AE37">
        <v>0</v>
      </c>
      <c r="AF37">
        <v>65.625</v>
      </c>
      <c r="AG37">
        <v>27.6875</v>
      </c>
      <c r="AH37">
        <f t="shared" si="0"/>
        <v>37.9375</v>
      </c>
      <c r="AI37">
        <f t="shared" si="1"/>
        <v>2.3702031602708802</v>
      </c>
      <c r="AJ37">
        <f t="shared" si="2"/>
        <v>0.33765083310887839</v>
      </c>
      <c r="AK37">
        <f t="shared" si="3"/>
        <v>194.35758353019867</v>
      </c>
    </row>
    <row r="38" spans="1:37" x14ac:dyDescent="0.3">
      <c r="A38">
        <v>36</v>
      </c>
      <c r="B38">
        <v>76</v>
      </c>
      <c r="C38" t="s">
        <v>91</v>
      </c>
      <c r="D38">
        <v>2.43400998046121E-2</v>
      </c>
      <c r="E38">
        <v>5120</v>
      </c>
      <c r="F38">
        <v>5120</v>
      </c>
      <c r="G38">
        <v>1</v>
      </c>
      <c r="H38">
        <v>4.7111113058034002</v>
      </c>
      <c r="I38">
        <v>11.179687962013899</v>
      </c>
      <c r="J38">
        <v>-1.01743196282545</v>
      </c>
      <c r="K38" t="b">
        <v>1</v>
      </c>
      <c r="L38">
        <v>236.4</v>
      </c>
      <c r="M38" t="s">
        <v>92</v>
      </c>
      <c r="N38">
        <v>11.255109600093199</v>
      </c>
      <c r="O38">
        <v>4.2729999999999997</v>
      </c>
      <c r="P38">
        <v>2.3730000000000002</v>
      </c>
      <c r="Q38" t="s">
        <v>689</v>
      </c>
      <c r="S38">
        <v>0</v>
      </c>
      <c r="T38">
        <v>18780</v>
      </c>
      <c r="U38">
        <v>5120</v>
      </c>
      <c r="V38">
        <v>37</v>
      </c>
      <c r="W38">
        <v>5120</v>
      </c>
      <c r="X38">
        <v>1</v>
      </c>
      <c r="Y38">
        <v>0.61010294045154201</v>
      </c>
      <c r="Z38">
        <v>236.4</v>
      </c>
      <c r="AA38">
        <v>79.44</v>
      </c>
      <c r="AB38" t="s">
        <v>94</v>
      </c>
      <c r="AC38">
        <v>15.375</v>
      </c>
      <c r="AE38">
        <v>5</v>
      </c>
      <c r="AF38">
        <v>236.375</v>
      </c>
      <c r="AG38">
        <v>51.84375</v>
      </c>
      <c r="AH38">
        <f t="shared" si="0"/>
        <v>184.53125</v>
      </c>
      <c r="AI38">
        <f t="shared" si="1"/>
        <v>4.5593731163351414</v>
      </c>
      <c r="AJ38">
        <f t="shared" si="2"/>
        <v>0.36152215143132183</v>
      </c>
      <c r="AK38">
        <f t="shared" si="3"/>
        <v>653.83268788414489</v>
      </c>
    </row>
    <row r="39" spans="1:37" x14ac:dyDescent="0.3">
      <c r="A39">
        <v>37</v>
      </c>
      <c r="B39">
        <v>77</v>
      </c>
      <c r="C39" t="s">
        <v>91</v>
      </c>
      <c r="D39">
        <v>2.8559508604482101E-2</v>
      </c>
      <c r="E39">
        <v>5120</v>
      </c>
      <c r="F39">
        <v>5120</v>
      </c>
      <c r="G39">
        <v>1</v>
      </c>
      <c r="H39">
        <v>4.2025902501388197</v>
      </c>
      <c r="I39">
        <v>10.268438286960301</v>
      </c>
      <c r="J39">
        <v>-1.02546855020953</v>
      </c>
      <c r="K39" t="b">
        <v>1</v>
      </c>
      <c r="L39">
        <v>278</v>
      </c>
      <c r="M39" t="s">
        <v>92</v>
      </c>
      <c r="N39">
        <v>10.3031791246616</v>
      </c>
      <c r="O39">
        <v>4.28</v>
      </c>
      <c r="P39">
        <v>2.4430000000000001</v>
      </c>
      <c r="Q39" t="s">
        <v>690</v>
      </c>
      <c r="S39">
        <v>0</v>
      </c>
      <c r="T39">
        <v>19100</v>
      </c>
      <c r="U39">
        <v>5120</v>
      </c>
      <c r="V39">
        <v>54</v>
      </c>
      <c r="W39">
        <v>5120</v>
      </c>
      <c r="X39">
        <v>1</v>
      </c>
      <c r="Y39">
        <v>0.43581733155847002</v>
      </c>
      <c r="Z39">
        <v>278</v>
      </c>
      <c r="AA39">
        <v>68.75</v>
      </c>
      <c r="AB39" t="s">
        <v>94</v>
      </c>
      <c r="AC39">
        <v>16.671875</v>
      </c>
      <c r="AE39">
        <v>5</v>
      </c>
      <c r="AF39">
        <v>278</v>
      </c>
      <c r="AG39">
        <v>36.9375</v>
      </c>
      <c r="AH39">
        <f t="shared" si="0"/>
        <v>241.0625</v>
      </c>
      <c r="AI39">
        <f t="shared" si="1"/>
        <v>7.5262267343485618</v>
      </c>
      <c r="AJ39">
        <f t="shared" si="2"/>
        <v>0.35862839062571866</v>
      </c>
      <c r="AK39">
        <f t="shared" si="3"/>
        <v>775.17566167853613</v>
      </c>
    </row>
    <row r="40" spans="1:37" x14ac:dyDescent="0.3">
      <c r="A40">
        <v>38</v>
      </c>
      <c r="B40">
        <v>78</v>
      </c>
      <c r="C40" t="s">
        <v>91</v>
      </c>
      <c r="D40">
        <v>4.0132963663205803E-2</v>
      </c>
      <c r="E40">
        <v>5120</v>
      </c>
      <c r="F40">
        <v>5120</v>
      </c>
      <c r="G40">
        <v>1</v>
      </c>
      <c r="H40">
        <v>3.62145629751969</v>
      </c>
      <c r="I40">
        <v>4.8168198019744297</v>
      </c>
      <c r="J40">
        <v>-1.0552039235306601</v>
      </c>
      <c r="K40" t="b">
        <v>1</v>
      </c>
      <c r="L40">
        <v>21.39</v>
      </c>
      <c r="M40" t="s">
        <v>92</v>
      </c>
      <c r="N40">
        <v>6.0623424001612101</v>
      </c>
      <c r="O40">
        <v>3.8650000000000002</v>
      </c>
      <c r="P40">
        <v>1.33</v>
      </c>
      <c r="Q40" t="s">
        <v>691</v>
      </c>
      <c r="S40">
        <v>0</v>
      </c>
      <c r="T40">
        <v>7348</v>
      </c>
      <c r="U40">
        <v>5120</v>
      </c>
      <c r="V40">
        <v>286</v>
      </c>
      <c r="W40">
        <v>5120</v>
      </c>
      <c r="X40">
        <v>1</v>
      </c>
      <c r="Y40">
        <v>0.15500996042670301</v>
      </c>
      <c r="Z40">
        <v>21.39</v>
      </c>
      <c r="AA40">
        <v>343.5</v>
      </c>
      <c r="AB40" t="s">
        <v>94</v>
      </c>
      <c r="AC40">
        <v>4.625</v>
      </c>
      <c r="AE40">
        <v>4</v>
      </c>
      <c r="AF40">
        <v>21.390625</v>
      </c>
      <c r="AG40">
        <v>5.125</v>
      </c>
      <c r="AH40">
        <f t="shared" si="0"/>
        <v>16.265625</v>
      </c>
      <c r="AI40">
        <f t="shared" si="1"/>
        <v>4.1737804878048781</v>
      </c>
      <c r="AJ40">
        <f t="shared" si="2"/>
        <v>0.34812142991633743</v>
      </c>
      <c r="AK40">
        <f t="shared" si="3"/>
        <v>61.445872508166815</v>
      </c>
    </row>
    <row r="41" spans="1:37" x14ac:dyDescent="0.3">
      <c r="A41">
        <v>39</v>
      </c>
      <c r="B41">
        <v>79</v>
      </c>
      <c r="C41" t="s">
        <v>91</v>
      </c>
      <c r="D41">
        <v>3.5157974165040698E-2</v>
      </c>
      <c r="E41">
        <v>5120</v>
      </c>
      <c r="F41">
        <v>5120</v>
      </c>
      <c r="G41">
        <v>1</v>
      </c>
      <c r="H41">
        <v>3.6466803421704799</v>
      </c>
      <c r="I41">
        <v>6.5882408525540903</v>
      </c>
      <c r="J41">
        <v>-1.05279294731543</v>
      </c>
      <c r="K41" t="b">
        <v>1</v>
      </c>
      <c r="L41">
        <v>64.099999999999994</v>
      </c>
      <c r="M41" t="s">
        <v>92</v>
      </c>
      <c r="N41">
        <v>6.7089854309197596</v>
      </c>
      <c r="O41">
        <v>3.867</v>
      </c>
      <c r="P41">
        <v>1.8069999999999999</v>
      </c>
      <c r="Q41" t="s">
        <v>692</v>
      </c>
      <c r="S41">
        <v>0</v>
      </c>
      <c r="T41">
        <v>7350</v>
      </c>
      <c r="U41">
        <v>5120</v>
      </c>
      <c r="V41">
        <v>227</v>
      </c>
      <c r="W41">
        <v>5120</v>
      </c>
      <c r="X41">
        <v>1</v>
      </c>
      <c r="Y41">
        <v>0.175666344145193</v>
      </c>
      <c r="Z41">
        <v>64.099999999999994</v>
      </c>
      <c r="AA41">
        <v>114.6</v>
      </c>
      <c r="AB41" t="s">
        <v>94</v>
      </c>
      <c r="AC41">
        <v>8.0078125</v>
      </c>
      <c r="AE41">
        <v>5</v>
      </c>
      <c r="AF41">
        <v>64.125</v>
      </c>
      <c r="AG41">
        <v>5.6328125</v>
      </c>
      <c r="AH41">
        <f t="shared" si="0"/>
        <v>58.4921875</v>
      </c>
      <c r="AI41">
        <f t="shared" si="1"/>
        <v>11.384188626907074</v>
      </c>
      <c r="AJ41">
        <f t="shared" si="2"/>
        <v>0.34896175499871701</v>
      </c>
      <c r="AK41">
        <f t="shared" si="3"/>
        <v>183.75939220111889</v>
      </c>
    </row>
    <row r="42" spans="1:37" x14ac:dyDescent="0.3">
      <c r="A42">
        <v>40</v>
      </c>
      <c r="B42">
        <v>82</v>
      </c>
      <c r="C42" t="s">
        <v>91</v>
      </c>
      <c r="D42">
        <v>1.7604532591365699E-2</v>
      </c>
      <c r="E42">
        <v>5120</v>
      </c>
      <c r="F42">
        <v>13824</v>
      </c>
      <c r="G42">
        <v>2.7</v>
      </c>
      <c r="H42">
        <v>3.3903157519612401</v>
      </c>
      <c r="I42">
        <v>8.2109209617811292</v>
      </c>
      <c r="J42">
        <v>-1.08172466189815</v>
      </c>
      <c r="K42" t="b">
        <v>1</v>
      </c>
      <c r="L42">
        <v>264.5</v>
      </c>
      <c r="M42" t="s">
        <v>92</v>
      </c>
      <c r="N42">
        <v>8.4020987850236697</v>
      </c>
      <c r="O42">
        <v>4.57</v>
      </c>
      <c r="P42">
        <v>2.4220000000000002</v>
      </c>
      <c r="Q42" t="s">
        <v>693</v>
      </c>
      <c r="S42">
        <v>0</v>
      </c>
      <c r="T42">
        <v>37340</v>
      </c>
      <c r="U42">
        <v>5120</v>
      </c>
      <c r="V42">
        <v>938</v>
      </c>
      <c r="W42">
        <v>5120</v>
      </c>
      <c r="X42">
        <v>1</v>
      </c>
      <c r="Y42">
        <v>7.8046575906569493E-2</v>
      </c>
      <c r="Z42">
        <v>264.5</v>
      </c>
      <c r="AA42">
        <v>141.1</v>
      </c>
      <c r="AB42" t="s">
        <v>94</v>
      </c>
      <c r="AC42">
        <v>16.265625</v>
      </c>
      <c r="AE42">
        <v>0</v>
      </c>
      <c r="AF42">
        <v>264.5</v>
      </c>
      <c r="AG42">
        <v>11</v>
      </c>
      <c r="AH42">
        <f t="shared" si="0"/>
        <v>253.5</v>
      </c>
      <c r="AI42">
        <f t="shared" si="1"/>
        <v>24.045454545454547</v>
      </c>
      <c r="AJ42">
        <f t="shared" si="2"/>
        <v>0.33901034294727833</v>
      </c>
      <c r="AK42">
        <f t="shared" si="3"/>
        <v>780.21218379503568</v>
      </c>
    </row>
    <row r="43" spans="1:37" x14ac:dyDescent="0.3">
      <c r="A43">
        <v>41</v>
      </c>
      <c r="B43">
        <v>83</v>
      </c>
      <c r="C43" t="s">
        <v>91</v>
      </c>
      <c r="D43">
        <v>3.00322527770178E-2</v>
      </c>
      <c r="E43">
        <v>5120</v>
      </c>
      <c r="F43">
        <v>13824</v>
      </c>
      <c r="G43">
        <v>2.7</v>
      </c>
      <c r="H43">
        <v>5.7389561640938496</v>
      </c>
      <c r="I43">
        <v>9.3370126654105103</v>
      </c>
      <c r="J43">
        <v>-1.0929758842358701</v>
      </c>
      <c r="K43" t="b">
        <v>1</v>
      </c>
      <c r="L43">
        <v>42.3</v>
      </c>
      <c r="M43" t="s">
        <v>92</v>
      </c>
      <c r="N43">
        <v>10.1170270875787</v>
      </c>
      <c r="O43">
        <v>4.492</v>
      </c>
      <c r="P43">
        <v>1.627</v>
      </c>
      <c r="Q43" t="s">
        <v>695</v>
      </c>
      <c r="S43">
        <v>0</v>
      </c>
      <c r="T43">
        <v>30960</v>
      </c>
      <c r="U43">
        <v>5120</v>
      </c>
      <c r="V43">
        <v>311</v>
      </c>
      <c r="W43">
        <v>5120</v>
      </c>
      <c r="X43">
        <v>1</v>
      </c>
      <c r="Y43">
        <v>0.268721550652751</v>
      </c>
      <c r="Z43">
        <v>42.3</v>
      </c>
      <c r="AA43">
        <v>731.5</v>
      </c>
      <c r="AB43" t="s">
        <v>94</v>
      </c>
      <c r="AC43">
        <v>6.50390625</v>
      </c>
      <c r="AE43">
        <v>0</v>
      </c>
      <c r="AF43">
        <v>42.3125</v>
      </c>
      <c r="AG43">
        <v>14.109375</v>
      </c>
      <c r="AH43">
        <f t="shared" si="0"/>
        <v>28.203125</v>
      </c>
      <c r="AI43">
        <f t="shared" si="1"/>
        <v>2.9988925802879289</v>
      </c>
      <c r="AJ43">
        <f t="shared" si="2"/>
        <v>0.33521743961522521</v>
      </c>
      <c r="AK43">
        <f t="shared" si="3"/>
        <v>126.22404147161267</v>
      </c>
    </row>
    <row r="44" spans="1:37" x14ac:dyDescent="0.3">
      <c r="A44">
        <v>42</v>
      </c>
      <c r="B44">
        <v>84</v>
      </c>
      <c r="C44" t="s">
        <v>91</v>
      </c>
      <c r="D44">
        <v>3.59437837798883E-2</v>
      </c>
      <c r="E44">
        <v>5120</v>
      </c>
      <c r="F44">
        <v>13824</v>
      </c>
      <c r="G44">
        <v>2.7</v>
      </c>
      <c r="H44">
        <v>5.2615131611019699</v>
      </c>
      <c r="I44">
        <v>9.8088170161559205</v>
      </c>
      <c r="J44">
        <v>-1.0833319793749601</v>
      </c>
      <c r="K44" t="b">
        <v>1</v>
      </c>
      <c r="L44">
        <v>73.2</v>
      </c>
      <c r="M44" t="s">
        <v>92</v>
      </c>
      <c r="N44">
        <v>10.5016622080523</v>
      </c>
      <c r="O44">
        <v>4.4800000000000004</v>
      </c>
      <c r="P44">
        <v>1.8640000000000001</v>
      </c>
      <c r="Q44" t="s">
        <v>694</v>
      </c>
      <c r="R44" t="s">
        <v>1941</v>
      </c>
      <c r="S44">
        <v>0</v>
      </c>
      <c r="T44">
        <v>30290</v>
      </c>
      <c r="U44">
        <v>5120</v>
      </c>
      <c r="V44">
        <v>62</v>
      </c>
      <c r="W44">
        <v>5120</v>
      </c>
      <c r="X44">
        <v>1</v>
      </c>
      <c r="Y44">
        <v>0.54121271267293303</v>
      </c>
      <c r="Z44">
        <v>73.2</v>
      </c>
      <c r="AA44">
        <v>413.8</v>
      </c>
      <c r="AB44" t="s">
        <v>94</v>
      </c>
      <c r="AC44">
        <v>8.5546875</v>
      </c>
      <c r="AE44">
        <v>0</v>
      </c>
      <c r="AF44">
        <v>73.1875</v>
      </c>
      <c r="AG44">
        <v>28.46875</v>
      </c>
      <c r="AH44">
        <f t="shared" si="0"/>
        <v>44.71875</v>
      </c>
      <c r="AI44">
        <f t="shared" si="1"/>
        <v>2.5708013172338089</v>
      </c>
      <c r="AJ44">
        <f t="shared" si="2"/>
        <v>0.33846588337514882</v>
      </c>
      <c r="AK44">
        <f t="shared" si="3"/>
        <v>216.23301961834787</v>
      </c>
    </row>
    <row r="45" spans="1:37" x14ac:dyDescent="0.3">
      <c r="A45">
        <v>43</v>
      </c>
      <c r="B45">
        <v>90</v>
      </c>
      <c r="C45" t="s">
        <v>91</v>
      </c>
      <c r="D45">
        <v>2.6119434754175701E-2</v>
      </c>
      <c r="E45">
        <v>5120</v>
      </c>
      <c r="F45">
        <v>5120</v>
      </c>
      <c r="G45">
        <v>1</v>
      </c>
      <c r="H45">
        <v>4.8618725412680099</v>
      </c>
      <c r="I45">
        <v>11.4709805270542</v>
      </c>
      <c r="J45">
        <v>-1.01502098661022</v>
      </c>
      <c r="K45" t="b">
        <v>1</v>
      </c>
      <c r="L45">
        <v>228.2</v>
      </c>
      <c r="M45" t="s">
        <v>92</v>
      </c>
      <c r="N45">
        <v>11.565943697311001</v>
      </c>
      <c r="O45">
        <v>4.2930000000000001</v>
      </c>
      <c r="P45">
        <v>2.36</v>
      </c>
      <c r="Q45" t="s">
        <v>696</v>
      </c>
      <c r="S45">
        <v>0</v>
      </c>
      <c r="T45">
        <v>19650</v>
      </c>
      <c r="U45">
        <v>5120</v>
      </c>
      <c r="V45">
        <v>40</v>
      </c>
      <c r="W45">
        <v>5120</v>
      </c>
      <c r="X45">
        <v>1</v>
      </c>
      <c r="Y45">
        <v>0.61061566318347604</v>
      </c>
      <c r="Z45">
        <v>228.2</v>
      </c>
      <c r="AA45">
        <v>86.06</v>
      </c>
      <c r="AB45" t="s">
        <v>94</v>
      </c>
      <c r="AC45">
        <v>15.109375</v>
      </c>
      <c r="AE45">
        <v>4</v>
      </c>
      <c r="AF45">
        <v>228.25</v>
      </c>
      <c r="AG45">
        <v>54.6875</v>
      </c>
      <c r="AH45">
        <f t="shared" si="0"/>
        <v>173.5625</v>
      </c>
      <c r="AI45">
        <f t="shared" si="1"/>
        <v>4.1737142857142855</v>
      </c>
      <c r="AJ45">
        <f t="shared" si="2"/>
        <v>0.36239482431375997</v>
      </c>
      <c r="AK45">
        <f t="shared" si="3"/>
        <v>629.83791347522686</v>
      </c>
    </row>
    <row r="46" spans="1:37" x14ac:dyDescent="0.3">
      <c r="A46">
        <v>44</v>
      </c>
      <c r="B46">
        <v>91</v>
      </c>
      <c r="C46" t="s">
        <v>91</v>
      </c>
      <c r="D46">
        <v>3.5973743104448397E-2</v>
      </c>
      <c r="E46">
        <v>5120</v>
      </c>
      <c r="F46">
        <v>5120</v>
      </c>
      <c r="G46">
        <v>1</v>
      </c>
      <c r="H46">
        <v>3.6658793541618602</v>
      </c>
      <c r="I46">
        <v>9.0429797349734908</v>
      </c>
      <c r="J46">
        <v>-1.0182356215638599</v>
      </c>
      <c r="K46" t="b">
        <v>1</v>
      </c>
      <c r="L46">
        <v>292.8</v>
      </c>
      <c r="M46" t="s">
        <v>92</v>
      </c>
      <c r="N46">
        <v>9.1563398393278206</v>
      </c>
      <c r="O46">
        <v>4.2930000000000001</v>
      </c>
      <c r="P46">
        <v>2.4670000000000001</v>
      </c>
      <c r="Q46" t="s">
        <v>697</v>
      </c>
      <c r="S46">
        <v>0</v>
      </c>
      <c r="T46">
        <v>19650</v>
      </c>
      <c r="U46">
        <v>5120</v>
      </c>
      <c r="V46">
        <v>73</v>
      </c>
      <c r="W46">
        <v>5120</v>
      </c>
      <c r="X46">
        <v>1</v>
      </c>
      <c r="Y46">
        <v>0.312017577897583</v>
      </c>
      <c r="Z46">
        <v>292.8</v>
      </c>
      <c r="AA46">
        <v>67.099999999999994</v>
      </c>
      <c r="AB46" t="s">
        <v>94</v>
      </c>
      <c r="AC46">
        <v>17.109375</v>
      </c>
      <c r="AE46">
        <v>5</v>
      </c>
      <c r="AF46">
        <v>292.75</v>
      </c>
      <c r="AG46">
        <v>37.125</v>
      </c>
      <c r="AH46">
        <f t="shared" si="0"/>
        <v>255.625</v>
      </c>
      <c r="AI46">
        <f t="shared" si="1"/>
        <v>7.8855218855218858</v>
      </c>
      <c r="AJ46">
        <f t="shared" si="2"/>
        <v>0.36123172771160661</v>
      </c>
      <c r="AK46">
        <f t="shared" si="3"/>
        <v>810.4216145535263</v>
      </c>
    </row>
    <row r="47" spans="1:37" x14ac:dyDescent="0.3">
      <c r="A47">
        <v>45</v>
      </c>
      <c r="B47">
        <v>92</v>
      </c>
      <c r="C47" t="s">
        <v>91</v>
      </c>
      <c r="D47">
        <v>4.2639674832546097E-2</v>
      </c>
      <c r="E47">
        <v>5120</v>
      </c>
      <c r="F47">
        <v>5120</v>
      </c>
      <c r="G47">
        <v>1</v>
      </c>
      <c r="H47">
        <v>4.2139287866168003</v>
      </c>
      <c r="I47">
        <v>5.6254303235401997</v>
      </c>
      <c r="J47">
        <v>-1.0552039235306601</v>
      </c>
      <c r="K47" t="b">
        <v>1</v>
      </c>
      <c r="L47">
        <v>21.64</v>
      </c>
      <c r="M47" t="s">
        <v>92</v>
      </c>
      <c r="N47">
        <v>6.7263081953696604</v>
      </c>
      <c r="O47">
        <v>3.879</v>
      </c>
      <c r="P47">
        <v>1.335</v>
      </c>
      <c r="Q47" t="s">
        <v>698</v>
      </c>
      <c r="S47">
        <v>0</v>
      </c>
      <c r="T47">
        <v>7556</v>
      </c>
      <c r="U47">
        <v>5120</v>
      </c>
      <c r="V47">
        <v>155</v>
      </c>
      <c r="W47">
        <v>5120</v>
      </c>
      <c r="X47">
        <v>1</v>
      </c>
      <c r="Y47">
        <v>0.25814897231267597</v>
      </c>
      <c r="Z47">
        <v>21.64</v>
      </c>
      <c r="AA47">
        <v>349.2</v>
      </c>
      <c r="AB47" t="s">
        <v>94</v>
      </c>
      <c r="AC47">
        <v>4.65234375</v>
      </c>
      <c r="AE47">
        <v>3</v>
      </c>
      <c r="AF47">
        <v>21.640625</v>
      </c>
      <c r="AG47">
        <v>7.015625</v>
      </c>
      <c r="AH47">
        <f t="shared" si="0"/>
        <v>14.625</v>
      </c>
      <c r="AI47">
        <f t="shared" si="1"/>
        <v>3.084632516703786</v>
      </c>
      <c r="AJ47">
        <f t="shared" si="2"/>
        <v>0.34812142991633743</v>
      </c>
      <c r="AK47">
        <f t="shared" si="3"/>
        <v>62.164012727400326</v>
      </c>
    </row>
    <row r="48" spans="1:37" x14ac:dyDescent="0.3">
      <c r="A48">
        <v>46</v>
      </c>
      <c r="B48">
        <v>93</v>
      </c>
      <c r="C48" t="s">
        <v>91</v>
      </c>
      <c r="D48">
        <v>2.37244400793164E-2</v>
      </c>
      <c r="E48">
        <v>5120</v>
      </c>
      <c r="F48">
        <v>5120</v>
      </c>
      <c r="G48">
        <v>1</v>
      </c>
      <c r="H48">
        <v>5.0377632602671802</v>
      </c>
      <c r="I48">
        <v>8.5897799340102505</v>
      </c>
      <c r="J48">
        <v>-1.05841855848429</v>
      </c>
      <c r="K48" t="b">
        <v>1</v>
      </c>
      <c r="L48">
        <v>50.75</v>
      </c>
      <c r="M48" t="s">
        <v>92</v>
      </c>
      <c r="N48">
        <v>8.6258434628876106</v>
      </c>
      <c r="O48">
        <v>3.88</v>
      </c>
      <c r="P48">
        <v>1.7050000000000001</v>
      </c>
      <c r="Q48" t="s">
        <v>699</v>
      </c>
      <c r="S48">
        <v>0</v>
      </c>
      <c r="T48">
        <v>7604</v>
      </c>
      <c r="U48">
        <v>5120</v>
      </c>
      <c r="V48">
        <v>85</v>
      </c>
      <c r="W48">
        <v>5120</v>
      </c>
      <c r="X48">
        <v>1</v>
      </c>
      <c r="Y48">
        <v>0.43795691630655398</v>
      </c>
      <c r="Z48">
        <v>50.75</v>
      </c>
      <c r="AA48">
        <v>149.9</v>
      </c>
      <c r="AB48" t="s">
        <v>94</v>
      </c>
      <c r="AC48">
        <v>7.125</v>
      </c>
      <c r="AE48">
        <v>3</v>
      </c>
      <c r="AF48">
        <v>50.75</v>
      </c>
      <c r="AG48">
        <v>7.91015625</v>
      </c>
      <c r="AH48">
        <f t="shared" si="0"/>
        <v>42.83984375</v>
      </c>
      <c r="AI48">
        <f t="shared" si="1"/>
        <v>6.4158024691358024</v>
      </c>
      <c r="AJ48">
        <f t="shared" si="2"/>
        <v>0.34700414339592994</v>
      </c>
      <c r="AK48">
        <f t="shared" si="3"/>
        <v>146.25185596730617</v>
      </c>
    </row>
    <row r="49" spans="1:37" x14ac:dyDescent="0.3">
      <c r="A49">
        <v>47</v>
      </c>
      <c r="B49">
        <v>96</v>
      </c>
      <c r="C49" t="s">
        <v>91</v>
      </c>
      <c r="D49">
        <v>1.04275634298158E-2</v>
      </c>
      <c r="E49">
        <v>5120</v>
      </c>
      <c r="F49">
        <v>13824</v>
      </c>
      <c r="G49">
        <v>2.7</v>
      </c>
      <c r="H49">
        <v>3.1526039240194699</v>
      </c>
      <c r="I49">
        <v>8.0046584008306905</v>
      </c>
      <c r="J49">
        <v>-1.07609905072928</v>
      </c>
      <c r="K49" t="b">
        <v>1</v>
      </c>
      <c r="L49">
        <v>345.2</v>
      </c>
      <c r="M49" t="s">
        <v>92</v>
      </c>
      <c r="N49">
        <v>8.1766538777433304</v>
      </c>
      <c r="O49">
        <v>4.5739999999999998</v>
      </c>
      <c r="P49">
        <v>2.54</v>
      </c>
      <c r="Q49" t="s">
        <v>700</v>
      </c>
      <c r="S49">
        <v>0</v>
      </c>
      <c r="T49">
        <v>37600</v>
      </c>
      <c r="U49">
        <v>5120</v>
      </c>
      <c r="V49">
        <v>886</v>
      </c>
      <c r="W49">
        <v>5120</v>
      </c>
      <c r="X49">
        <v>1</v>
      </c>
      <c r="Y49">
        <v>7.2318143161766199E-2</v>
      </c>
      <c r="Z49">
        <v>345.2</v>
      </c>
      <c r="AA49">
        <v>108.94</v>
      </c>
      <c r="AB49" t="s">
        <v>94</v>
      </c>
      <c r="AC49">
        <v>18.578125</v>
      </c>
      <c r="AE49">
        <v>0</v>
      </c>
      <c r="AF49">
        <v>345.25</v>
      </c>
      <c r="AG49">
        <v>11.1171875</v>
      </c>
      <c r="AH49">
        <f t="shared" si="0"/>
        <v>334.1328125</v>
      </c>
      <c r="AI49">
        <f t="shared" si="1"/>
        <v>31.055516514406182</v>
      </c>
      <c r="AJ49">
        <f t="shared" si="2"/>
        <v>0.34092285780754722</v>
      </c>
      <c r="AK49">
        <f t="shared" si="3"/>
        <v>1012.6924378737183</v>
      </c>
    </row>
    <row r="50" spans="1:37" x14ac:dyDescent="0.3">
      <c r="A50">
        <v>48</v>
      </c>
      <c r="B50">
        <v>97</v>
      </c>
      <c r="C50" t="s">
        <v>91</v>
      </c>
      <c r="D50">
        <v>3.75512407960501E-2</v>
      </c>
      <c r="E50">
        <v>5120</v>
      </c>
      <c r="F50">
        <v>13824</v>
      </c>
      <c r="G50">
        <v>2.7</v>
      </c>
      <c r="H50">
        <v>4.58297219029747</v>
      </c>
      <c r="I50">
        <v>8.3871971529467402</v>
      </c>
      <c r="J50">
        <v>-1.0905649080206401</v>
      </c>
      <c r="K50" t="b">
        <v>1</v>
      </c>
      <c r="L50">
        <v>67.7</v>
      </c>
      <c r="M50" t="s">
        <v>92</v>
      </c>
      <c r="N50">
        <v>8.8588357578142105</v>
      </c>
      <c r="O50">
        <v>4.49</v>
      </c>
      <c r="P50">
        <v>1.83</v>
      </c>
      <c r="Q50" t="s">
        <v>702</v>
      </c>
      <c r="S50">
        <v>0</v>
      </c>
      <c r="T50">
        <v>30740</v>
      </c>
      <c r="U50">
        <v>5120</v>
      </c>
      <c r="V50">
        <v>454</v>
      </c>
      <c r="W50">
        <v>5120</v>
      </c>
      <c r="X50">
        <v>1</v>
      </c>
      <c r="Y50">
        <v>0.16815721690041699</v>
      </c>
      <c r="Z50">
        <v>67.7</v>
      </c>
      <c r="AA50">
        <v>454</v>
      </c>
      <c r="AB50" t="s">
        <v>94</v>
      </c>
      <c r="AC50">
        <v>8.2265625</v>
      </c>
      <c r="AE50">
        <v>0</v>
      </c>
      <c r="AF50">
        <v>67.6875</v>
      </c>
      <c r="AG50">
        <v>12.8046875</v>
      </c>
      <c r="AH50">
        <f t="shared" si="0"/>
        <v>54.8828125</v>
      </c>
      <c r="AI50">
        <f t="shared" si="1"/>
        <v>5.286150091519219</v>
      </c>
      <c r="AJ50">
        <f t="shared" si="2"/>
        <v>0.33602661594955041</v>
      </c>
      <c r="AK50">
        <f t="shared" si="3"/>
        <v>201.43493636278595</v>
      </c>
    </row>
    <row r="51" spans="1:37" x14ac:dyDescent="0.3">
      <c r="A51">
        <v>49</v>
      </c>
      <c r="B51">
        <v>98</v>
      </c>
      <c r="C51" t="s">
        <v>91</v>
      </c>
      <c r="D51">
        <v>3.3689116939107103E-2</v>
      </c>
      <c r="E51">
        <v>5120</v>
      </c>
      <c r="F51">
        <v>13824</v>
      </c>
      <c r="G51">
        <v>2.7</v>
      </c>
      <c r="H51">
        <v>4.3436119237238797</v>
      </c>
      <c r="I51">
        <v>7.8600711861917496</v>
      </c>
      <c r="J51">
        <v>-1.0865466143286</v>
      </c>
      <c r="K51" t="b">
        <v>1</v>
      </c>
      <c r="L51">
        <v>64.5</v>
      </c>
      <c r="M51" t="s">
        <v>92</v>
      </c>
      <c r="N51">
        <v>8.7014512099873098</v>
      </c>
      <c r="O51">
        <v>4.4770000000000003</v>
      </c>
      <c r="P51">
        <v>1.81</v>
      </c>
      <c r="Q51" t="s">
        <v>701</v>
      </c>
      <c r="R51" t="s">
        <v>1941</v>
      </c>
      <c r="S51">
        <v>0</v>
      </c>
      <c r="T51">
        <v>30060</v>
      </c>
      <c r="U51">
        <v>5120</v>
      </c>
      <c r="V51">
        <v>261</v>
      </c>
      <c r="W51">
        <v>5120</v>
      </c>
      <c r="X51">
        <v>1</v>
      </c>
      <c r="Y51">
        <v>0.20696438230290901</v>
      </c>
      <c r="Z51">
        <v>64.5</v>
      </c>
      <c r="AA51">
        <v>466</v>
      </c>
      <c r="AB51" t="s">
        <v>94</v>
      </c>
      <c r="AC51">
        <v>8.03125</v>
      </c>
      <c r="AE51">
        <v>0</v>
      </c>
      <c r="AF51">
        <v>64.5</v>
      </c>
      <c r="AG51">
        <v>15.9375</v>
      </c>
      <c r="AH51">
        <f t="shared" si="0"/>
        <v>48.5625</v>
      </c>
      <c r="AI51">
        <f t="shared" si="1"/>
        <v>4.0470588235294116</v>
      </c>
      <c r="AJ51">
        <f t="shared" si="2"/>
        <v>0.33737958607594232</v>
      </c>
      <c r="AK51">
        <f t="shared" si="3"/>
        <v>191.17932045088645</v>
      </c>
    </row>
    <row r="52" spans="1:37" x14ac:dyDescent="0.3">
      <c r="A52">
        <v>50</v>
      </c>
      <c r="B52">
        <v>104</v>
      </c>
      <c r="C52" t="s">
        <v>91</v>
      </c>
      <c r="D52">
        <v>4.1928628170644799E-2</v>
      </c>
      <c r="E52">
        <v>5120</v>
      </c>
      <c r="F52">
        <v>5120</v>
      </c>
      <c r="G52">
        <v>1</v>
      </c>
      <c r="H52">
        <v>2.6758379143680799</v>
      </c>
      <c r="I52">
        <v>6.3394363088447001</v>
      </c>
      <c r="J52">
        <v>-1.0222539152559</v>
      </c>
      <c r="K52" t="b">
        <v>1</v>
      </c>
      <c r="L52">
        <v>234.2</v>
      </c>
      <c r="M52" t="s">
        <v>92</v>
      </c>
      <c r="N52">
        <v>6.8434846300155696</v>
      </c>
      <c r="O52">
        <v>4.2729999999999997</v>
      </c>
      <c r="P52">
        <v>2.37</v>
      </c>
      <c r="Q52" t="s">
        <v>703</v>
      </c>
      <c r="S52">
        <v>0</v>
      </c>
      <c r="T52">
        <v>18700</v>
      </c>
      <c r="U52">
        <v>5120</v>
      </c>
      <c r="V52">
        <v>407</v>
      </c>
      <c r="W52">
        <v>5120</v>
      </c>
      <c r="X52">
        <v>1</v>
      </c>
      <c r="Y52">
        <v>8.3068201386902504E-2</v>
      </c>
      <c r="Z52">
        <v>234.2</v>
      </c>
      <c r="AA52">
        <v>79.900000000000006</v>
      </c>
      <c r="AB52" t="s">
        <v>94</v>
      </c>
      <c r="AC52">
        <v>15.3046875</v>
      </c>
      <c r="AE52">
        <v>4</v>
      </c>
      <c r="AF52">
        <v>234.25</v>
      </c>
      <c r="AG52">
        <v>11.328125</v>
      </c>
      <c r="AH52">
        <f t="shared" si="0"/>
        <v>222.921875</v>
      </c>
      <c r="AI52">
        <f t="shared" si="1"/>
        <v>20.678620689655173</v>
      </c>
      <c r="AJ52">
        <f t="shared" si="2"/>
        <v>0.35978310498376698</v>
      </c>
      <c r="AK52">
        <f t="shared" si="3"/>
        <v>651.08671517682603</v>
      </c>
    </row>
    <row r="53" spans="1:37" x14ac:dyDescent="0.3">
      <c r="A53">
        <v>51</v>
      </c>
      <c r="B53">
        <v>105</v>
      </c>
      <c r="C53" t="s">
        <v>91</v>
      </c>
      <c r="D53">
        <v>3.02511929646372E-2</v>
      </c>
      <c r="E53">
        <v>5120</v>
      </c>
      <c r="F53">
        <v>5120</v>
      </c>
      <c r="G53">
        <v>1</v>
      </c>
      <c r="H53">
        <v>2.8835609418639199</v>
      </c>
      <c r="I53">
        <v>7.24832603941186</v>
      </c>
      <c r="J53">
        <v>-1.02546855020953</v>
      </c>
      <c r="K53" t="b">
        <v>1</v>
      </c>
      <c r="L53">
        <v>325.8</v>
      </c>
      <c r="M53" t="s">
        <v>92</v>
      </c>
      <c r="N53">
        <v>7.4263877203605704</v>
      </c>
      <c r="O53">
        <v>4.28</v>
      </c>
      <c r="P53">
        <v>2.5139999999999998</v>
      </c>
      <c r="Q53" t="s">
        <v>704</v>
      </c>
      <c r="S53">
        <v>0</v>
      </c>
      <c r="T53">
        <v>19170</v>
      </c>
      <c r="U53">
        <v>5120</v>
      </c>
      <c r="V53">
        <v>362</v>
      </c>
      <c r="W53">
        <v>5120</v>
      </c>
      <c r="X53">
        <v>1</v>
      </c>
      <c r="Y53">
        <v>9.8997765219981701E-2</v>
      </c>
      <c r="Z53">
        <v>325.8</v>
      </c>
      <c r="AA53">
        <v>58.84</v>
      </c>
      <c r="AB53" t="s">
        <v>94</v>
      </c>
      <c r="AC53">
        <v>18.046875</v>
      </c>
      <c r="AE53">
        <v>3</v>
      </c>
      <c r="AF53">
        <v>325.75</v>
      </c>
      <c r="AG53">
        <v>12.8203125</v>
      </c>
      <c r="AH53">
        <f t="shared" si="0"/>
        <v>312.9296875</v>
      </c>
      <c r="AI53">
        <f t="shared" si="1"/>
        <v>25.408897014015842</v>
      </c>
      <c r="AJ53">
        <f t="shared" si="2"/>
        <v>0.35862839062571866</v>
      </c>
      <c r="AK53">
        <f t="shared" si="3"/>
        <v>908.32184097763729</v>
      </c>
    </row>
    <row r="54" spans="1:37" x14ac:dyDescent="0.3">
      <c r="A54">
        <v>52</v>
      </c>
      <c r="B54">
        <v>106</v>
      </c>
      <c r="C54" t="s">
        <v>91</v>
      </c>
      <c r="D54">
        <v>4.9624515674558001E-2</v>
      </c>
      <c r="E54">
        <v>5120</v>
      </c>
      <c r="F54">
        <v>5120</v>
      </c>
      <c r="G54">
        <v>1</v>
      </c>
      <c r="H54">
        <v>3.1935351222392301</v>
      </c>
      <c r="I54">
        <v>4.4160602862214402</v>
      </c>
      <c r="J54">
        <v>-1.0519892885770199</v>
      </c>
      <c r="K54" t="b">
        <v>1</v>
      </c>
      <c r="L54">
        <v>24.14</v>
      </c>
      <c r="M54" t="s">
        <v>92</v>
      </c>
      <c r="N54">
        <v>5.8275062854941497</v>
      </c>
      <c r="O54">
        <v>3.9159999999999999</v>
      </c>
      <c r="P54">
        <v>1.383</v>
      </c>
      <c r="Q54" t="s">
        <v>705</v>
      </c>
      <c r="S54">
        <v>0</v>
      </c>
      <c r="T54">
        <v>8230</v>
      </c>
      <c r="U54">
        <v>5120</v>
      </c>
      <c r="V54">
        <v>449</v>
      </c>
      <c r="W54">
        <v>5120</v>
      </c>
      <c r="X54">
        <v>1</v>
      </c>
      <c r="Y54">
        <v>0.103519322755392</v>
      </c>
      <c r="Z54">
        <v>24.14</v>
      </c>
      <c r="AA54">
        <v>341</v>
      </c>
      <c r="AB54" t="s">
        <v>94</v>
      </c>
      <c r="AC54">
        <v>4.9140625</v>
      </c>
      <c r="AE54">
        <v>4</v>
      </c>
      <c r="AF54">
        <v>24.140625</v>
      </c>
      <c r="AG54">
        <v>4.625</v>
      </c>
      <c r="AH54">
        <f t="shared" si="0"/>
        <v>19.515625</v>
      </c>
      <c r="AI54">
        <f t="shared" si="1"/>
        <v>5.2195945945945947</v>
      </c>
      <c r="AJ54">
        <f t="shared" si="2"/>
        <v>0.34924231388419236</v>
      </c>
      <c r="AK54">
        <f t="shared" si="3"/>
        <v>69.122852644954577</v>
      </c>
    </row>
    <row r="55" spans="1:37" x14ac:dyDescent="0.3">
      <c r="A55">
        <v>53</v>
      </c>
      <c r="B55">
        <v>107</v>
      </c>
      <c r="C55" t="s">
        <v>91</v>
      </c>
      <c r="D55">
        <v>4.4687844225549403E-2</v>
      </c>
      <c r="E55">
        <v>5120</v>
      </c>
      <c r="F55">
        <v>5120</v>
      </c>
      <c r="G55">
        <v>1</v>
      </c>
      <c r="H55">
        <v>6.24136102027789</v>
      </c>
      <c r="I55">
        <v>9.9715494425533606</v>
      </c>
      <c r="J55">
        <v>-1.0544002647922499</v>
      </c>
      <c r="K55" t="b">
        <v>1</v>
      </c>
      <c r="L55">
        <v>39.6</v>
      </c>
      <c r="M55" t="s">
        <v>92</v>
      </c>
      <c r="N55">
        <v>10.022351528697699</v>
      </c>
      <c r="O55">
        <v>3.9159999999999999</v>
      </c>
      <c r="P55">
        <v>1.5980000000000001</v>
      </c>
      <c r="Q55" t="s">
        <v>706</v>
      </c>
      <c r="S55">
        <v>0</v>
      </c>
      <c r="T55">
        <v>8250</v>
      </c>
      <c r="U55">
        <v>5120</v>
      </c>
      <c r="V55">
        <v>22</v>
      </c>
      <c r="W55">
        <v>5120</v>
      </c>
      <c r="X55">
        <v>1</v>
      </c>
      <c r="Y55">
        <v>1.1174619242016199</v>
      </c>
      <c r="Z55">
        <v>39.6</v>
      </c>
      <c r="AA55">
        <v>208.4</v>
      </c>
      <c r="AB55" t="s">
        <v>94</v>
      </c>
      <c r="AC55">
        <v>6.29296875</v>
      </c>
      <c r="AD55" t="s">
        <v>98</v>
      </c>
      <c r="AE55">
        <v>4</v>
      </c>
      <c r="AF55">
        <v>39.59375</v>
      </c>
      <c r="AG55">
        <v>13.625</v>
      </c>
      <c r="AH55">
        <f t="shared" si="0"/>
        <v>25.96875</v>
      </c>
      <c r="AI55">
        <f t="shared" si="1"/>
        <v>2.9059633027522938</v>
      </c>
      <c r="AJ55">
        <f t="shared" si="2"/>
        <v>0.34840131319577516</v>
      </c>
      <c r="AK55">
        <f t="shared" si="3"/>
        <v>113.64408944621661</v>
      </c>
    </row>
    <row r="56" spans="1:37" x14ac:dyDescent="0.3">
      <c r="A56">
        <v>54</v>
      </c>
      <c r="B56">
        <v>110</v>
      </c>
      <c r="C56" t="s">
        <v>91</v>
      </c>
      <c r="D56">
        <v>7.7665188794205902E-3</v>
      </c>
      <c r="E56">
        <v>5120</v>
      </c>
      <c r="F56">
        <v>13824</v>
      </c>
      <c r="G56">
        <v>2.7</v>
      </c>
      <c r="H56">
        <v>3.2274141682727802</v>
      </c>
      <c r="I56">
        <v>8.11896376706121</v>
      </c>
      <c r="J56">
        <v>-1.0777063682061001</v>
      </c>
      <c r="K56" t="b">
        <v>1</v>
      </c>
      <c r="L56">
        <v>328.5</v>
      </c>
      <c r="M56" t="s">
        <v>92</v>
      </c>
      <c r="N56">
        <v>8.2627710706006496</v>
      </c>
      <c r="O56">
        <v>4.5659999999999998</v>
      </c>
      <c r="P56">
        <v>2.516</v>
      </c>
      <c r="Q56" t="s">
        <v>707</v>
      </c>
      <c r="S56">
        <v>0</v>
      </c>
      <c r="T56">
        <v>36740</v>
      </c>
      <c r="U56">
        <v>5120</v>
      </c>
      <c r="V56">
        <v>718</v>
      </c>
      <c r="W56">
        <v>5120</v>
      </c>
      <c r="X56">
        <v>1</v>
      </c>
      <c r="Y56">
        <v>8.3126358468153305E-2</v>
      </c>
      <c r="Z56">
        <v>328.5</v>
      </c>
      <c r="AA56">
        <v>111.8</v>
      </c>
      <c r="AB56" t="s">
        <v>94</v>
      </c>
      <c r="AC56">
        <v>18.125</v>
      </c>
      <c r="AE56">
        <v>0</v>
      </c>
      <c r="AF56">
        <v>328.5</v>
      </c>
      <c r="AG56">
        <v>12.28125</v>
      </c>
      <c r="AH56">
        <f t="shared" si="0"/>
        <v>316.21875</v>
      </c>
      <c r="AI56">
        <f t="shared" si="1"/>
        <v>26.748091603053435</v>
      </c>
      <c r="AJ56">
        <f t="shared" si="2"/>
        <v>0.34037532668599357</v>
      </c>
      <c r="AK56">
        <f t="shared" si="3"/>
        <v>965.11108251700944</v>
      </c>
    </row>
    <row r="57" spans="1:37" x14ac:dyDescent="0.3">
      <c r="A57">
        <v>55</v>
      </c>
      <c r="B57">
        <v>111</v>
      </c>
      <c r="C57" t="s">
        <v>91</v>
      </c>
      <c r="D57">
        <v>3.8926248447938003E-2</v>
      </c>
      <c r="E57">
        <v>5120</v>
      </c>
      <c r="F57">
        <v>13824</v>
      </c>
      <c r="G57">
        <v>2.7</v>
      </c>
      <c r="H57">
        <v>4.7525883965683704</v>
      </c>
      <c r="I57">
        <v>7.9828633223609398</v>
      </c>
      <c r="J57">
        <v>-1.0897612492822299</v>
      </c>
      <c r="K57" t="b">
        <v>1</v>
      </c>
      <c r="L57">
        <v>47.84</v>
      </c>
      <c r="M57" t="s">
        <v>92</v>
      </c>
      <c r="N57">
        <v>9.0521787737481194</v>
      </c>
      <c r="O57">
        <v>4.5</v>
      </c>
      <c r="P57">
        <v>1.68</v>
      </c>
      <c r="Q57" t="s">
        <v>709</v>
      </c>
      <c r="S57">
        <v>0</v>
      </c>
      <c r="T57">
        <v>31650</v>
      </c>
      <c r="U57">
        <v>5120</v>
      </c>
      <c r="V57">
        <v>321</v>
      </c>
      <c r="W57">
        <v>5120</v>
      </c>
      <c r="X57">
        <v>1</v>
      </c>
      <c r="Y57">
        <v>0.20944905977809999</v>
      </c>
      <c r="Z57">
        <v>47.84</v>
      </c>
      <c r="AA57">
        <v>661.5</v>
      </c>
      <c r="AB57" t="s">
        <v>94</v>
      </c>
      <c r="AC57">
        <v>6.91796875</v>
      </c>
      <c r="AE57">
        <v>0</v>
      </c>
      <c r="AF57">
        <v>47.84375</v>
      </c>
      <c r="AG57">
        <v>14.953125</v>
      </c>
      <c r="AH57">
        <f t="shared" si="0"/>
        <v>32.890625</v>
      </c>
      <c r="AI57">
        <f t="shared" si="1"/>
        <v>3.1995820271682343</v>
      </c>
      <c r="AJ57">
        <f t="shared" si="2"/>
        <v>0.33629677521918494</v>
      </c>
      <c r="AK57">
        <f t="shared" si="3"/>
        <v>142.26645488591836</v>
      </c>
    </row>
    <row r="58" spans="1:37" x14ac:dyDescent="0.3">
      <c r="A58">
        <v>56</v>
      </c>
      <c r="B58">
        <v>112</v>
      </c>
      <c r="C58" t="s">
        <v>91</v>
      </c>
      <c r="D58">
        <v>4.8098808270847303E-2</v>
      </c>
      <c r="E58">
        <v>5120</v>
      </c>
      <c r="F58">
        <v>13824</v>
      </c>
      <c r="G58">
        <v>2.7</v>
      </c>
      <c r="H58">
        <v>3.6889969177515098</v>
      </c>
      <c r="I58">
        <v>6.7907804589468697</v>
      </c>
      <c r="J58">
        <v>-1.0849392968517799</v>
      </c>
      <c r="K58" t="b">
        <v>1</v>
      </c>
      <c r="L58">
        <v>69.25</v>
      </c>
      <c r="M58" t="s">
        <v>92</v>
      </c>
      <c r="N58">
        <v>7.7849678118117804</v>
      </c>
      <c r="O58">
        <v>4.49</v>
      </c>
      <c r="P58">
        <v>1.841</v>
      </c>
      <c r="Q58" t="s">
        <v>708</v>
      </c>
      <c r="R58" t="s">
        <v>1941</v>
      </c>
      <c r="S58">
        <v>0</v>
      </c>
      <c r="T58">
        <v>30800</v>
      </c>
      <c r="U58">
        <v>5120</v>
      </c>
      <c r="V58">
        <v>591</v>
      </c>
      <c r="W58">
        <v>5120</v>
      </c>
      <c r="X58">
        <v>1</v>
      </c>
      <c r="Y58">
        <v>0.110610553096467</v>
      </c>
      <c r="Z58">
        <v>69.25</v>
      </c>
      <c r="AA58">
        <v>444.8</v>
      </c>
      <c r="AB58" t="s">
        <v>94</v>
      </c>
      <c r="AC58">
        <v>8.3203125</v>
      </c>
      <c r="AE58">
        <v>0</v>
      </c>
      <c r="AF58">
        <v>69.25</v>
      </c>
      <c r="AG58">
        <v>12.03125</v>
      </c>
      <c r="AH58">
        <f t="shared" si="0"/>
        <v>57.21875</v>
      </c>
      <c r="AI58">
        <f t="shared" si="1"/>
        <v>5.755844155844156</v>
      </c>
      <c r="AJ58">
        <f t="shared" si="2"/>
        <v>0.33792229821948105</v>
      </c>
      <c r="AK58">
        <f t="shared" si="3"/>
        <v>204.92876724880114</v>
      </c>
    </row>
    <row r="59" spans="1:37" x14ac:dyDescent="0.3">
      <c r="A59">
        <v>57</v>
      </c>
      <c r="B59">
        <v>118</v>
      </c>
      <c r="C59" t="s">
        <v>91</v>
      </c>
      <c r="D59">
        <v>3.8243115347243999E-2</v>
      </c>
      <c r="E59">
        <v>5120</v>
      </c>
      <c r="F59">
        <v>5120</v>
      </c>
      <c r="G59">
        <v>1</v>
      </c>
      <c r="H59">
        <v>2.4447257555558899</v>
      </c>
      <c r="I59">
        <v>5.6009049048184902</v>
      </c>
      <c r="J59">
        <v>-1.01743196282545</v>
      </c>
      <c r="K59" t="b">
        <v>1</v>
      </c>
      <c r="L59">
        <v>195.1</v>
      </c>
      <c r="M59" t="s">
        <v>92</v>
      </c>
      <c r="N59">
        <v>6.3444174189447002</v>
      </c>
      <c r="O59">
        <v>4.2460000000000004</v>
      </c>
      <c r="P59">
        <v>2.2909999999999999</v>
      </c>
      <c r="Q59" t="s">
        <v>710</v>
      </c>
      <c r="S59">
        <v>0</v>
      </c>
      <c r="T59">
        <v>17600</v>
      </c>
      <c r="U59">
        <v>5120</v>
      </c>
      <c r="V59">
        <v>532</v>
      </c>
      <c r="W59">
        <v>5120</v>
      </c>
      <c r="X59">
        <v>1</v>
      </c>
      <c r="Y59">
        <v>6.2636805293539197E-2</v>
      </c>
      <c r="Z59">
        <v>195.1</v>
      </c>
      <c r="AA59">
        <v>90.2</v>
      </c>
      <c r="AB59" t="s">
        <v>94</v>
      </c>
      <c r="AC59">
        <v>13.96875</v>
      </c>
      <c r="AE59">
        <v>4</v>
      </c>
      <c r="AF59">
        <v>195.125</v>
      </c>
      <c r="AG59">
        <v>8.3203125</v>
      </c>
      <c r="AH59">
        <f t="shared" si="0"/>
        <v>186.8046875</v>
      </c>
      <c r="AI59">
        <f t="shared" si="1"/>
        <v>23.451643192488262</v>
      </c>
      <c r="AJ59">
        <f t="shared" si="2"/>
        <v>0.36152215143132183</v>
      </c>
      <c r="AK59">
        <f t="shared" si="3"/>
        <v>539.73179576263885</v>
      </c>
    </row>
    <row r="60" spans="1:37" x14ac:dyDescent="0.3">
      <c r="A60">
        <v>58</v>
      </c>
      <c r="B60">
        <v>119</v>
      </c>
      <c r="C60" t="s">
        <v>91</v>
      </c>
      <c r="D60">
        <v>3.07776573356047E-2</v>
      </c>
      <c r="E60">
        <v>5120</v>
      </c>
      <c r="F60">
        <v>5120</v>
      </c>
      <c r="G60">
        <v>1</v>
      </c>
      <c r="H60">
        <v>3.86002720309782</v>
      </c>
      <c r="I60">
        <v>9.4314336544441009</v>
      </c>
      <c r="J60">
        <v>-1.02466489147113</v>
      </c>
      <c r="K60" t="b">
        <v>1</v>
      </c>
      <c r="L60">
        <v>277.5</v>
      </c>
      <c r="M60" t="s">
        <v>92</v>
      </c>
      <c r="N60">
        <v>9.4757789599287801</v>
      </c>
      <c r="O60">
        <v>4.234</v>
      </c>
      <c r="P60">
        <v>2.4430000000000001</v>
      </c>
      <c r="Q60" t="s">
        <v>711</v>
      </c>
      <c r="S60">
        <v>0</v>
      </c>
      <c r="T60">
        <v>17220</v>
      </c>
      <c r="U60">
        <v>5120</v>
      </c>
      <c r="V60">
        <v>84</v>
      </c>
      <c r="W60">
        <v>5120</v>
      </c>
      <c r="X60">
        <v>1</v>
      </c>
      <c r="Y60">
        <v>0.312054551138776</v>
      </c>
      <c r="Z60">
        <v>277.5</v>
      </c>
      <c r="AA60">
        <v>62.03</v>
      </c>
      <c r="AB60" t="s">
        <v>94</v>
      </c>
      <c r="AC60">
        <v>16.65625</v>
      </c>
      <c r="AE60">
        <v>3</v>
      </c>
      <c r="AF60">
        <v>277.5</v>
      </c>
      <c r="AG60">
        <v>28.96875</v>
      </c>
      <c r="AH60">
        <f t="shared" si="0"/>
        <v>248.53125</v>
      </c>
      <c r="AI60">
        <f t="shared" si="1"/>
        <v>9.5792880258899675</v>
      </c>
      <c r="AJ60">
        <f t="shared" si="2"/>
        <v>0.35891672130990165</v>
      </c>
      <c r="AK60">
        <f t="shared" si="3"/>
        <v>773.15985442872829</v>
      </c>
    </row>
    <row r="61" spans="1:37" x14ac:dyDescent="0.3">
      <c r="A61">
        <v>59</v>
      </c>
      <c r="B61">
        <v>120</v>
      </c>
      <c r="C61" t="s">
        <v>91</v>
      </c>
      <c r="D61">
        <v>4.50435686970274E-2</v>
      </c>
      <c r="E61">
        <v>5120</v>
      </c>
      <c r="F61">
        <v>5120</v>
      </c>
      <c r="G61">
        <v>1</v>
      </c>
      <c r="H61">
        <v>3.2769764301029198</v>
      </c>
      <c r="I61">
        <v>4.6178486217173003</v>
      </c>
      <c r="J61">
        <v>-1.05118562983861</v>
      </c>
      <c r="K61" t="b">
        <v>1</v>
      </c>
      <c r="L61">
        <v>25.67</v>
      </c>
      <c r="M61" t="s">
        <v>92</v>
      </c>
      <c r="N61">
        <v>5.90733981216336</v>
      </c>
      <c r="O61">
        <v>3.8980000000000001</v>
      </c>
      <c r="P61">
        <v>1.409</v>
      </c>
      <c r="Q61" t="s">
        <v>712</v>
      </c>
      <c r="S61">
        <v>0</v>
      </c>
      <c r="T61">
        <v>7916</v>
      </c>
      <c r="U61">
        <v>5120</v>
      </c>
      <c r="V61">
        <v>386</v>
      </c>
      <c r="W61">
        <v>5120</v>
      </c>
      <c r="X61">
        <v>1</v>
      </c>
      <c r="Y61">
        <v>0.115895048815775</v>
      </c>
      <c r="Z61">
        <v>25.67</v>
      </c>
      <c r="AA61">
        <v>308.2</v>
      </c>
      <c r="AB61" t="s">
        <v>94</v>
      </c>
      <c r="AC61">
        <v>5.06640625</v>
      </c>
      <c r="AE61">
        <v>4</v>
      </c>
      <c r="AF61">
        <v>25.671875</v>
      </c>
      <c r="AG61">
        <v>4.8125</v>
      </c>
      <c r="AH61">
        <f t="shared" si="0"/>
        <v>20.859375</v>
      </c>
      <c r="AI61">
        <f t="shared" si="1"/>
        <v>5.3344155844155843</v>
      </c>
      <c r="AJ61">
        <f t="shared" si="2"/>
        <v>0.34952309833389372</v>
      </c>
      <c r="AK61">
        <f t="shared" si="3"/>
        <v>73.448293181116384</v>
      </c>
    </row>
    <row r="62" spans="1:37" x14ac:dyDescent="0.3">
      <c r="A62">
        <v>60</v>
      </c>
      <c r="B62">
        <v>121</v>
      </c>
      <c r="C62" t="s">
        <v>91</v>
      </c>
      <c r="D62">
        <v>4.7976344510908202E-2</v>
      </c>
      <c r="E62">
        <v>5120</v>
      </c>
      <c r="F62">
        <v>5120</v>
      </c>
      <c r="G62">
        <v>1</v>
      </c>
      <c r="H62">
        <v>3.5147275894546599</v>
      </c>
      <c r="I62">
        <v>5.6359206073091404</v>
      </c>
      <c r="J62">
        <v>-1.05118562983861</v>
      </c>
      <c r="K62" t="b">
        <v>1</v>
      </c>
      <c r="L62">
        <v>40.159999999999997</v>
      </c>
      <c r="M62" t="s">
        <v>92</v>
      </c>
      <c r="N62">
        <v>6.18371884501666</v>
      </c>
      <c r="O62">
        <v>3.8980000000000001</v>
      </c>
      <c r="P62">
        <v>1.6040000000000001</v>
      </c>
      <c r="Q62" t="s">
        <v>713</v>
      </c>
      <c r="S62">
        <v>0</v>
      </c>
      <c r="T62">
        <v>7932</v>
      </c>
      <c r="U62">
        <v>5120</v>
      </c>
      <c r="V62">
        <v>363</v>
      </c>
      <c r="W62">
        <v>5120</v>
      </c>
      <c r="X62">
        <v>1</v>
      </c>
      <c r="Y62">
        <v>0.13198896824638401</v>
      </c>
      <c r="Z62">
        <v>40.159999999999997</v>
      </c>
      <c r="AA62">
        <v>197.5</v>
      </c>
      <c r="AB62" t="s">
        <v>94</v>
      </c>
      <c r="AC62">
        <v>6.3359375</v>
      </c>
      <c r="AE62">
        <v>4</v>
      </c>
      <c r="AF62">
        <v>40.15625</v>
      </c>
      <c r="AG62">
        <v>5.125</v>
      </c>
      <c r="AH62">
        <f t="shared" si="0"/>
        <v>35.03125</v>
      </c>
      <c r="AI62">
        <f t="shared" si="1"/>
        <v>7.8353658536585362</v>
      </c>
      <c r="AJ62">
        <f t="shared" si="2"/>
        <v>0.34952309833389372</v>
      </c>
      <c r="AK62">
        <f t="shared" si="3"/>
        <v>114.88868744702928</v>
      </c>
    </row>
    <row r="63" spans="1:37" x14ac:dyDescent="0.3">
      <c r="A63">
        <v>61</v>
      </c>
      <c r="B63">
        <v>124</v>
      </c>
      <c r="C63" t="s">
        <v>91</v>
      </c>
      <c r="D63">
        <v>8.9955289352958694E-3</v>
      </c>
      <c r="E63">
        <v>5120</v>
      </c>
      <c r="F63">
        <v>13824</v>
      </c>
      <c r="G63">
        <v>2.7</v>
      </c>
      <c r="H63">
        <v>3.29297213811825</v>
      </c>
      <c r="I63">
        <v>8.2002724142593308</v>
      </c>
      <c r="J63">
        <v>-1.07851002694451</v>
      </c>
      <c r="K63" t="b">
        <v>1</v>
      </c>
      <c r="L63">
        <v>309</v>
      </c>
      <c r="M63" t="s">
        <v>92</v>
      </c>
      <c r="N63">
        <v>8.3319139536166595</v>
      </c>
      <c r="O63">
        <v>4.5599999999999996</v>
      </c>
      <c r="P63">
        <v>2.4900000000000002</v>
      </c>
      <c r="Q63" t="s">
        <v>714</v>
      </c>
      <c r="S63">
        <v>0</v>
      </c>
      <c r="T63">
        <v>36160</v>
      </c>
      <c r="U63">
        <v>5120</v>
      </c>
      <c r="V63">
        <v>589</v>
      </c>
      <c r="W63">
        <v>5120</v>
      </c>
      <c r="X63">
        <v>1</v>
      </c>
      <c r="Y63">
        <v>9.4480270990450102E-2</v>
      </c>
      <c r="Z63">
        <v>309</v>
      </c>
      <c r="AA63">
        <v>117</v>
      </c>
      <c r="AB63" t="s">
        <v>94</v>
      </c>
      <c r="AC63">
        <v>17.578125</v>
      </c>
      <c r="AE63">
        <v>0</v>
      </c>
      <c r="AF63">
        <v>309</v>
      </c>
      <c r="AG63">
        <v>13.3984375</v>
      </c>
      <c r="AH63">
        <f t="shared" si="0"/>
        <v>295.6015625</v>
      </c>
      <c r="AI63">
        <f t="shared" si="1"/>
        <v>23.062390670553935</v>
      </c>
      <c r="AJ63">
        <f t="shared" si="2"/>
        <v>0.3401018909695816</v>
      </c>
      <c r="AK63">
        <f t="shared" si="3"/>
        <v>908.55125538727646</v>
      </c>
    </row>
    <row r="64" spans="1:37" x14ac:dyDescent="0.3">
      <c r="A64">
        <v>62</v>
      </c>
      <c r="B64">
        <v>125</v>
      </c>
      <c r="C64" t="s">
        <v>91</v>
      </c>
      <c r="D64">
        <v>3.88417509621398E-2</v>
      </c>
      <c r="E64">
        <v>5120</v>
      </c>
      <c r="F64">
        <v>13824</v>
      </c>
      <c r="G64">
        <v>2.7</v>
      </c>
      <c r="H64">
        <v>4.5381190900500998</v>
      </c>
      <c r="I64">
        <v>7.8663685398817602</v>
      </c>
      <c r="J64">
        <v>-1.08895759054382</v>
      </c>
      <c r="K64" t="b">
        <v>1</v>
      </c>
      <c r="L64">
        <v>54.16</v>
      </c>
      <c r="M64" t="s">
        <v>92</v>
      </c>
      <c r="N64">
        <v>8.8603842911439799</v>
      </c>
      <c r="O64">
        <v>4.51</v>
      </c>
      <c r="P64">
        <v>1.7330000000000001</v>
      </c>
      <c r="Q64" t="s">
        <v>716</v>
      </c>
      <c r="S64">
        <v>0</v>
      </c>
      <c r="T64">
        <v>32620</v>
      </c>
      <c r="U64">
        <v>5120</v>
      </c>
      <c r="V64">
        <v>382</v>
      </c>
      <c r="W64">
        <v>5120</v>
      </c>
      <c r="X64">
        <v>1</v>
      </c>
      <c r="Y64">
        <v>0.181025920849229</v>
      </c>
      <c r="Z64">
        <v>54.16</v>
      </c>
      <c r="AA64">
        <v>602.5</v>
      </c>
      <c r="AB64" t="s">
        <v>94</v>
      </c>
      <c r="AC64">
        <v>7.359375</v>
      </c>
      <c r="AE64">
        <v>0</v>
      </c>
      <c r="AF64">
        <v>54.15625</v>
      </c>
      <c r="AG64">
        <v>14.671875</v>
      </c>
      <c r="AH64">
        <f t="shared" si="0"/>
        <v>39.484375</v>
      </c>
      <c r="AI64">
        <f t="shared" si="1"/>
        <v>3.6911608093716719</v>
      </c>
      <c r="AJ64">
        <f t="shared" si="2"/>
        <v>0.33656715169194418</v>
      </c>
      <c r="AK64">
        <f t="shared" si="3"/>
        <v>160.90771106970223</v>
      </c>
    </row>
    <row r="65" spans="1:37" x14ac:dyDescent="0.3">
      <c r="A65">
        <v>63</v>
      </c>
      <c r="B65">
        <v>126</v>
      </c>
      <c r="C65" t="s">
        <v>91</v>
      </c>
      <c r="D65">
        <v>4.27246175830387E-2</v>
      </c>
      <c r="E65">
        <v>5120</v>
      </c>
      <c r="F65">
        <v>13824</v>
      </c>
      <c r="G65">
        <v>2.7</v>
      </c>
      <c r="H65">
        <v>3.5242105609716998</v>
      </c>
      <c r="I65">
        <v>6.3979564773890498</v>
      </c>
      <c r="J65">
        <v>-1.0825283206365499</v>
      </c>
      <c r="K65" t="b">
        <v>1</v>
      </c>
      <c r="L65">
        <v>65.400000000000006</v>
      </c>
      <c r="M65" t="s">
        <v>92</v>
      </c>
      <c r="N65">
        <v>7.6733436935972001</v>
      </c>
      <c r="O65">
        <v>4.4960000000000004</v>
      </c>
      <c r="P65">
        <v>1.8149999999999999</v>
      </c>
      <c r="Q65" t="s">
        <v>715</v>
      </c>
      <c r="R65" t="s">
        <v>1941</v>
      </c>
      <c r="S65">
        <v>0</v>
      </c>
      <c r="T65">
        <v>31410</v>
      </c>
      <c r="U65">
        <v>5120</v>
      </c>
      <c r="V65">
        <v>567</v>
      </c>
      <c r="W65">
        <v>5120</v>
      </c>
      <c r="X65">
        <v>1</v>
      </c>
      <c r="Y65">
        <v>0.10600687938244301</v>
      </c>
      <c r="Z65">
        <v>65.400000000000006</v>
      </c>
      <c r="AA65">
        <v>480.5</v>
      </c>
      <c r="AB65" t="s">
        <v>94</v>
      </c>
      <c r="AC65">
        <v>8.0859375</v>
      </c>
      <c r="AE65">
        <v>0</v>
      </c>
      <c r="AF65">
        <v>65.375</v>
      </c>
      <c r="AG65">
        <v>12.4453125</v>
      </c>
      <c r="AH65">
        <f t="shared" si="0"/>
        <v>52.9296875</v>
      </c>
      <c r="AI65">
        <f t="shared" si="1"/>
        <v>5.2529817953546765</v>
      </c>
      <c r="AJ65">
        <f t="shared" si="2"/>
        <v>0.33873800377129798</v>
      </c>
      <c r="AK65">
        <f t="shared" si="3"/>
        <v>192.99576449100917</v>
      </c>
    </row>
    <row r="66" spans="1:37" x14ac:dyDescent="0.3">
      <c r="A66">
        <v>64</v>
      </c>
      <c r="B66">
        <v>132</v>
      </c>
      <c r="C66" t="s">
        <v>91</v>
      </c>
      <c r="D66">
        <v>4.1875584223885001E-2</v>
      </c>
      <c r="E66">
        <v>5120</v>
      </c>
      <c r="F66">
        <v>5120</v>
      </c>
      <c r="G66">
        <v>1</v>
      </c>
      <c r="H66">
        <v>3.1018442200110101</v>
      </c>
      <c r="I66">
        <v>7.3002388381118504</v>
      </c>
      <c r="J66">
        <v>-1.02546855020953</v>
      </c>
      <c r="K66" t="b">
        <v>1</v>
      </c>
      <c r="L66">
        <v>226.1</v>
      </c>
      <c r="M66" t="s">
        <v>92</v>
      </c>
      <c r="N66">
        <v>7.6047565438503302</v>
      </c>
      <c r="O66">
        <v>4.26</v>
      </c>
      <c r="P66">
        <v>2.3540000000000001</v>
      </c>
      <c r="Q66" t="s">
        <v>717</v>
      </c>
      <c r="S66">
        <v>0</v>
      </c>
      <c r="T66">
        <v>18320</v>
      </c>
      <c r="U66">
        <v>5120</v>
      </c>
      <c r="V66">
        <v>177</v>
      </c>
      <c r="W66">
        <v>5120</v>
      </c>
      <c r="X66">
        <v>1</v>
      </c>
      <c r="Y66">
        <v>0.15798428594519701</v>
      </c>
      <c r="Z66">
        <v>226.1</v>
      </c>
      <c r="AA66">
        <v>81</v>
      </c>
      <c r="AB66" t="s">
        <v>94</v>
      </c>
      <c r="AC66">
        <v>15.0390625</v>
      </c>
      <c r="AE66">
        <v>3</v>
      </c>
      <c r="AF66">
        <v>226.125</v>
      </c>
      <c r="AG66">
        <v>19.34375</v>
      </c>
      <c r="AH66">
        <f t="shared" si="0"/>
        <v>206.78125</v>
      </c>
      <c r="AI66">
        <f t="shared" si="1"/>
        <v>11.689822294022617</v>
      </c>
      <c r="AJ66">
        <f t="shared" si="2"/>
        <v>0.35862839062571866</v>
      </c>
      <c r="AK66">
        <f t="shared" si="3"/>
        <v>630.52732552898919</v>
      </c>
    </row>
    <row r="67" spans="1:37" x14ac:dyDescent="0.3">
      <c r="A67">
        <v>65</v>
      </c>
      <c r="B67">
        <v>133</v>
      </c>
      <c r="C67" t="s">
        <v>91</v>
      </c>
      <c r="D67">
        <v>2.5632636394246299E-2</v>
      </c>
      <c r="E67">
        <v>5120</v>
      </c>
      <c r="F67">
        <v>5120</v>
      </c>
      <c r="G67">
        <v>1</v>
      </c>
      <c r="H67">
        <v>3.04145298107749</v>
      </c>
      <c r="I67">
        <v>7.6749165069377296</v>
      </c>
      <c r="J67">
        <v>-1.02546855020953</v>
      </c>
      <c r="K67" t="b">
        <v>1</v>
      </c>
      <c r="L67">
        <v>334.2</v>
      </c>
      <c r="M67" t="s">
        <v>92</v>
      </c>
      <c r="N67">
        <v>7.8043631586245903</v>
      </c>
      <c r="O67">
        <v>4.2729999999999997</v>
      </c>
      <c r="P67">
        <v>2.5230000000000001</v>
      </c>
      <c r="Q67" t="s">
        <v>718</v>
      </c>
      <c r="S67">
        <v>0</v>
      </c>
      <c r="T67">
        <v>18740</v>
      </c>
      <c r="U67">
        <v>5120</v>
      </c>
      <c r="V67">
        <v>196</v>
      </c>
      <c r="W67">
        <v>5120</v>
      </c>
      <c r="X67">
        <v>1</v>
      </c>
      <c r="Y67">
        <v>0.14581807007696301</v>
      </c>
      <c r="Z67">
        <v>334.2</v>
      </c>
      <c r="AA67">
        <v>56.06</v>
      </c>
      <c r="AB67" t="s">
        <v>94</v>
      </c>
      <c r="AC67">
        <v>18.28125</v>
      </c>
      <c r="AE67">
        <v>5</v>
      </c>
      <c r="AF67">
        <v>334.25</v>
      </c>
      <c r="AG67">
        <v>18</v>
      </c>
      <c r="AH67">
        <f t="shared" ref="AH67:AH130" si="5">AF67-AG67</f>
        <v>316.25</v>
      </c>
      <c r="AI67">
        <f t="shared" ref="AI67:AI130" si="6">AF67/AG67</f>
        <v>18.569444444444443</v>
      </c>
      <c r="AJ67">
        <f t="shared" ref="AJ67:AJ130" si="7">EXP(J67)</f>
        <v>0.35862839062571866</v>
      </c>
      <c r="AK67">
        <f t="shared" ref="AK67:AK130" si="8">AF67/AJ67</f>
        <v>932.02325509370758</v>
      </c>
    </row>
    <row r="68" spans="1:37" x14ac:dyDescent="0.3">
      <c r="A68">
        <v>66</v>
      </c>
      <c r="B68">
        <v>134</v>
      </c>
      <c r="C68" t="s">
        <v>91</v>
      </c>
      <c r="D68">
        <v>5.3514593504184998E-2</v>
      </c>
      <c r="E68">
        <v>5120</v>
      </c>
      <c r="F68">
        <v>5120</v>
      </c>
      <c r="G68">
        <v>1</v>
      </c>
      <c r="H68">
        <v>3.4676823839857098</v>
      </c>
      <c r="I68">
        <v>4.7579040522460101</v>
      </c>
      <c r="J68">
        <v>-1.05279294731543</v>
      </c>
      <c r="K68" t="b">
        <v>1</v>
      </c>
      <c r="L68">
        <v>23.53</v>
      </c>
      <c r="M68" t="s">
        <v>92</v>
      </c>
      <c r="N68">
        <v>6.1188039997100496</v>
      </c>
      <c r="O68">
        <v>3.9260000000000002</v>
      </c>
      <c r="P68">
        <v>1.3720000000000001</v>
      </c>
      <c r="Q68" t="s">
        <v>719</v>
      </c>
      <c r="S68">
        <v>0</v>
      </c>
      <c r="T68">
        <v>8450</v>
      </c>
      <c r="U68">
        <v>5120</v>
      </c>
      <c r="V68">
        <v>344</v>
      </c>
      <c r="W68">
        <v>5120</v>
      </c>
      <c r="X68">
        <v>1</v>
      </c>
      <c r="Y68">
        <v>0.133048517425225</v>
      </c>
      <c r="Z68">
        <v>23.53</v>
      </c>
      <c r="AA68">
        <v>359</v>
      </c>
      <c r="AB68" t="s">
        <v>94</v>
      </c>
      <c r="AC68">
        <v>4.8515625</v>
      </c>
      <c r="AE68">
        <v>3</v>
      </c>
      <c r="AF68">
        <v>23.53125</v>
      </c>
      <c r="AG68">
        <v>5.56640625</v>
      </c>
      <c r="AH68">
        <f t="shared" si="5"/>
        <v>17.96484375</v>
      </c>
      <c r="AI68">
        <f t="shared" si="6"/>
        <v>4.2273684210526312</v>
      </c>
      <c r="AJ68">
        <f t="shared" si="7"/>
        <v>0.34896175499871701</v>
      </c>
      <c r="AK68">
        <f t="shared" si="8"/>
        <v>67.432174623510008</v>
      </c>
    </row>
    <row r="69" spans="1:37" x14ac:dyDescent="0.3">
      <c r="A69">
        <v>67</v>
      </c>
      <c r="B69">
        <v>135</v>
      </c>
      <c r="C69" t="s">
        <v>91</v>
      </c>
      <c r="D69">
        <v>4.7278103704153397E-2</v>
      </c>
      <c r="E69">
        <v>5120</v>
      </c>
      <c r="F69">
        <v>5120</v>
      </c>
      <c r="G69">
        <v>1</v>
      </c>
      <c r="H69">
        <v>4.0380149988768297</v>
      </c>
      <c r="I69">
        <v>6.6800755938450704</v>
      </c>
      <c r="J69">
        <v>-1.0544002647922499</v>
      </c>
      <c r="K69" t="b">
        <v>1</v>
      </c>
      <c r="L69">
        <v>45.1</v>
      </c>
      <c r="M69" t="s">
        <v>92</v>
      </c>
      <c r="N69">
        <v>6.94231198452378</v>
      </c>
      <c r="O69">
        <v>3.9239999999999999</v>
      </c>
      <c r="P69">
        <v>1.6539999999999999</v>
      </c>
      <c r="Q69" t="s">
        <v>720</v>
      </c>
      <c r="S69">
        <v>0</v>
      </c>
      <c r="T69">
        <v>8400</v>
      </c>
      <c r="U69">
        <v>5120</v>
      </c>
      <c r="V69">
        <v>229</v>
      </c>
      <c r="W69">
        <v>5120</v>
      </c>
      <c r="X69">
        <v>1</v>
      </c>
      <c r="Y69">
        <v>0.200757681971936</v>
      </c>
      <c r="Z69">
        <v>45.1</v>
      </c>
      <c r="AA69">
        <v>186.2</v>
      </c>
      <c r="AB69" t="s">
        <v>94</v>
      </c>
      <c r="AC69">
        <v>6.71484375</v>
      </c>
      <c r="AE69">
        <v>3</v>
      </c>
      <c r="AF69">
        <v>45.09375</v>
      </c>
      <c r="AG69">
        <v>6.6484375</v>
      </c>
      <c r="AH69">
        <f t="shared" si="5"/>
        <v>38.4453125</v>
      </c>
      <c r="AI69">
        <f t="shared" si="6"/>
        <v>6.7826086956521738</v>
      </c>
      <c r="AJ69">
        <f t="shared" si="7"/>
        <v>0.34840131319577516</v>
      </c>
      <c r="AK69">
        <f t="shared" si="8"/>
        <v>129.43048229746691</v>
      </c>
    </row>
    <row r="70" spans="1:37" x14ac:dyDescent="0.3">
      <c r="A70">
        <v>68</v>
      </c>
      <c r="B70">
        <v>138</v>
      </c>
      <c r="C70" t="s">
        <v>91</v>
      </c>
      <c r="D70">
        <v>1.3696347809128401E-2</v>
      </c>
      <c r="E70">
        <v>5120</v>
      </c>
      <c r="F70">
        <v>13824</v>
      </c>
      <c r="G70">
        <v>2.7</v>
      </c>
      <c r="H70">
        <v>3.3647399048637401</v>
      </c>
      <c r="I70">
        <v>8.4118497621593509</v>
      </c>
      <c r="J70">
        <v>-1.07851002694451</v>
      </c>
      <c r="K70" t="b">
        <v>1</v>
      </c>
      <c r="L70">
        <v>316.2</v>
      </c>
      <c r="M70" t="s">
        <v>92</v>
      </c>
      <c r="N70">
        <v>8.5121897714555796</v>
      </c>
      <c r="O70">
        <v>4.55</v>
      </c>
      <c r="P70">
        <v>2.5</v>
      </c>
      <c r="Q70" t="s">
        <v>721</v>
      </c>
      <c r="S70">
        <v>0</v>
      </c>
      <c r="T70">
        <v>35550</v>
      </c>
      <c r="U70">
        <v>5120</v>
      </c>
      <c r="V70">
        <v>430</v>
      </c>
      <c r="W70">
        <v>5120</v>
      </c>
      <c r="X70">
        <v>1</v>
      </c>
      <c r="Y70">
        <v>0.114037884542048</v>
      </c>
      <c r="Z70">
        <v>316.2</v>
      </c>
      <c r="AA70">
        <v>112.44</v>
      </c>
      <c r="AB70" t="s">
        <v>94</v>
      </c>
      <c r="AC70">
        <v>17.78125</v>
      </c>
      <c r="AE70">
        <v>0</v>
      </c>
      <c r="AF70">
        <v>316.25</v>
      </c>
      <c r="AG70">
        <v>15.3359375</v>
      </c>
      <c r="AH70">
        <f t="shared" si="5"/>
        <v>300.9140625</v>
      </c>
      <c r="AI70">
        <f t="shared" si="6"/>
        <v>20.621497707590422</v>
      </c>
      <c r="AJ70">
        <f t="shared" si="7"/>
        <v>0.3401018909695816</v>
      </c>
      <c r="AK70">
        <f t="shared" si="8"/>
        <v>929.86839649264141</v>
      </c>
    </row>
    <row r="71" spans="1:37" x14ac:dyDescent="0.3">
      <c r="A71">
        <v>69</v>
      </c>
      <c r="B71">
        <v>139</v>
      </c>
      <c r="C71" t="s">
        <v>91</v>
      </c>
      <c r="D71">
        <v>3.3871141266629899E-2</v>
      </c>
      <c r="E71">
        <v>5120</v>
      </c>
      <c r="F71">
        <v>13824</v>
      </c>
      <c r="G71">
        <v>2.7</v>
      </c>
      <c r="H71">
        <v>4.7023305669175297</v>
      </c>
      <c r="I71">
        <v>8.1556045769975896</v>
      </c>
      <c r="J71">
        <v>-1.08895759054382</v>
      </c>
      <c r="K71" t="b">
        <v>1</v>
      </c>
      <c r="L71">
        <v>54.28</v>
      </c>
      <c r="M71" t="s">
        <v>92</v>
      </c>
      <c r="N71">
        <v>9.1314793931291405</v>
      </c>
      <c r="O71">
        <v>4.516</v>
      </c>
      <c r="P71">
        <v>1.734</v>
      </c>
      <c r="Q71" t="s">
        <v>723</v>
      </c>
      <c r="S71">
        <v>0</v>
      </c>
      <c r="T71">
        <v>32660</v>
      </c>
      <c r="U71">
        <v>5120</v>
      </c>
      <c r="V71">
        <v>274</v>
      </c>
      <c r="W71">
        <v>5120</v>
      </c>
      <c r="X71">
        <v>1</v>
      </c>
      <c r="Y71">
        <v>0.22366596922865201</v>
      </c>
      <c r="Z71">
        <v>54.28</v>
      </c>
      <c r="AA71">
        <v>601.5</v>
      </c>
      <c r="AB71" t="s">
        <v>94</v>
      </c>
      <c r="AC71">
        <v>7.3671875</v>
      </c>
      <c r="AE71">
        <v>0</v>
      </c>
      <c r="AF71">
        <v>54.28125</v>
      </c>
      <c r="AG71">
        <v>16.34375</v>
      </c>
      <c r="AH71">
        <f t="shared" si="5"/>
        <v>37.9375</v>
      </c>
      <c r="AI71">
        <f t="shared" si="6"/>
        <v>3.3212237093690247</v>
      </c>
      <c r="AJ71">
        <f t="shared" si="7"/>
        <v>0.33656715169194418</v>
      </c>
      <c r="AK71">
        <f t="shared" si="8"/>
        <v>161.27910797926879</v>
      </c>
    </row>
    <row r="72" spans="1:37" x14ac:dyDescent="0.3">
      <c r="A72">
        <v>70</v>
      </c>
      <c r="B72">
        <v>140</v>
      </c>
      <c r="C72" t="s">
        <v>91</v>
      </c>
      <c r="D72">
        <v>4.2352746952673201E-2</v>
      </c>
      <c r="E72">
        <v>5120</v>
      </c>
      <c r="F72">
        <v>13824</v>
      </c>
      <c r="G72">
        <v>2.7</v>
      </c>
      <c r="H72">
        <v>3.36000984263553</v>
      </c>
      <c r="I72">
        <v>6.3295497914491703</v>
      </c>
      <c r="J72">
        <v>-1.0825283206365499</v>
      </c>
      <c r="K72" t="b">
        <v>1</v>
      </c>
      <c r="L72">
        <v>76.44</v>
      </c>
      <c r="M72" t="s">
        <v>92</v>
      </c>
      <c r="N72">
        <v>7.4660066968958896</v>
      </c>
      <c r="O72">
        <v>4.5</v>
      </c>
      <c r="P72">
        <v>1.8839999999999999</v>
      </c>
      <c r="Q72" t="s">
        <v>722</v>
      </c>
      <c r="R72" t="s">
        <v>1941</v>
      </c>
      <c r="S72">
        <v>0</v>
      </c>
      <c r="T72">
        <v>31500</v>
      </c>
      <c r="U72">
        <v>5120</v>
      </c>
      <c r="V72">
        <v>717</v>
      </c>
      <c r="W72">
        <v>5120</v>
      </c>
      <c r="X72">
        <v>1</v>
      </c>
      <c r="Y72">
        <v>8.8136182642805996E-2</v>
      </c>
      <c r="Z72">
        <v>76.44</v>
      </c>
      <c r="AA72">
        <v>412.2</v>
      </c>
      <c r="AB72" t="s">
        <v>94</v>
      </c>
      <c r="AC72">
        <v>8.7421875</v>
      </c>
      <c r="AE72">
        <v>0</v>
      </c>
      <c r="AF72">
        <v>76.4375</v>
      </c>
      <c r="AG72">
        <v>11.0625</v>
      </c>
      <c r="AH72">
        <f t="shared" si="5"/>
        <v>65.375</v>
      </c>
      <c r="AI72">
        <f t="shared" si="6"/>
        <v>6.9096045197740112</v>
      </c>
      <c r="AJ72">
        <f t="shared" si="7"/>
        <v>0.33873800377129798</v>
      </c>
      <c r="AK72">
        <f t="shared" si="8"/>
        <v>225.65374758365604</v>
      </c>
    </row>
    <row r="73" spans="1:37" x14ac:dyDescent="0.3">
      <c r="A73">
        <v>71</v>
      </c>
      <c r="B73">
        <v>146</v>
      </c>
      <c r="C73" t="s">
        <v>91</v>
      </c>
      <c r="D73">
        <v>2.8200250696682999E-2</v>
      </c>
      <c r="E73">
        <v>5120</v>
      </c>
      <c r="F73">
        <v>5120</v>
      </c>
      <c r="G73">
        <v>1</v>
      </c>
      <c r="H73">
        <v>3.2929142064842098</v>
      </c>
      <c r="I73">
        <v>7.7113361983878299</v>
      </c>
      <c r="J73">
        <v>-1.0294868439015801</v>
      </c>
      <c r="K73" t="b">
        <v>1</v>
      </c>
      <c r="L73">
        <v>220.1</v>
      </c>
      <c r="M73" t="s">
        <v>92</v>
      </c>
      <c r="N73">
        <v>7.9158426528670898</v>
      </c>
      <c r="O73">
        <v>4.24</v>
      </c>
      <c r="P73">
        <v>2.3420000000000001</v>
      </c>
      <c r="Q73" t="s">
        <v>724</v>
      </c>
      <c r="S73">
        <v>0</v>
      </c>
      <c r="T73">
        <v>17330</v>
      </c>
      <c r="U73">
        <v>5120</v>
      </c>
      <c r="V73">
        <v>166</v>
      </c>
      <c r="W73">
        <v>5120</v>
      </c>
      <c r="X73">
        <v>1</v>
      </c>
      <c r="Y73">
        <v>0.17796465667622399</v>
      </c>
      <c r="Z73">
        <v>220.1</v>
      </c>
      <c r="AA73">
        <v>78.75</v>
      </c>
      <c r="AB73" t="s">
        <v>94</v>
      </c>
      <c r="AC73">
        <v>14.8359375</v>
      </c>
      <c r="AE73">
        <v>4</v>
      </c>
      <c r="AF73">
        <v>220.125</v>
      </c>
      <c r="AG73">
        <v>18.671875</v>
      </c>
      <c r="AH73">
        <f t="shared" si="5"/>
        <v>201.453125</v>
      </c>
      <c r="AI73">
        <f t="shared" si="6"/>
        <v>11.789121338912134</v>
      </c>
      <c r="AJ73">
        <f t="shared" si="7"/>
        <v>0.35719020788135847</v>
      </c>
      <c r="AK73">
        <f t="shared" si="8"/>
        <v>616.26829387527619</v>
      </c>
    </row>
    <row r="74" spans="1:37" x14ac:dyDescent="0.3">
      <c r="A74">
        <v>72</v>
      </c>
      <c r="B74">
        <v>147</v>
      </c>
      <c r="C74" t="s">
        <v>91</v>
      </c>
      <c r="D74">
        <v>1.9745576350045899E-2</v>
      </c>
      <c r="E74">
        <v>5120</v>
      </c>
      <c r="F74">
        <v>5120</v>
      </c>
      <c r="G74">
        <v>1</v>
      </c>
      <c r="H74">
        <v>3.06250144741982</v>
      </c>
      <c r="I74">
        <v>7.6442907222705703</v>
      </c>
      <c r="J74">
        <v>-1.0310941613783999</v>
      </c>
      <c r="K74" t="b">
        <v>1</v>
      </c>
      <c r="L74">
        <v>314</v>
      </c>
      <c r="M74" t="s">
        <v>92</v>
      </c>
      <c r="N74">
        <v>7.7508418689426204</v>
      </c>
      <c r="O74">
        <v>4.25</v>
      </c>
      <c r="P74">
        <v>2.496</v>
      </c>
      <c r="Q74" t="s">
        <v>725</v>
      </c>
      <c r="S74">
        <v>0</v>
      </c>
      <c r="T74">
        <v>17740</v>
      </c>
      <c r="U74">
        <v>5120</v>
      </c>
      <c r="V74">
        <v>268</v>
      </c>
      <c r="W74">
        <v>5120</v>
      </c>
      <c r="X74">
        <v>1</v>
      </c>
      <c r="Y74">
        <v>0.125987327907677</v>
      </c>
      <c r="Z74">
        <v>314</v>
      </c>
      <c r="AA74">
        <v>56.5</v>
      </c>
      <c r="AB74" t="s">
        <v>94</v>
      </c>
      <c r="AC74">
        <v>17.71875</v>
      </c>
      <c r="AE74">
        <v>4</v>
      </c>
      <c r="AF74">
        <v>314</v>
      </c>
      <c r="AG74">
        <v>13.84375</v>
      </c>
      <c r="AH74">
        <f t="shared" si="5"/>
        <v>300.15625</v>
      </c>
      <c r="AI74">
        <f t="shared" si="6"/>
        <v>22.681715575620768</v>
      </c>
      <c r="AJ74">
        <f t="shared" si="7"/>
        <v>0.35661655096557715</v>
      </c>
      <c r="AK74">
        <f t="shared" si="8"/>
        <v>880.49755164142459</v>
      </c>
    </row>
    <row r="75" spans="1:37" x14ac:dyDescent="0.3">
      <c r="A75">
        <v>73</v>
      </c>
      <c r="B75">
        <v>148</v>
      </c>
      <c r="C75" t="s">
        <v>91</v>
      </c>
      <c r="D75">
        <v>5.7960530009030203E-2</v>
      </c>
      <c r="E75">
        <v>5120</v>
      </c>
      <c r="F75">
        <v>5120</v>
      </c>
      <c r="G75">
        <v>1</v>
      </c>
      <c r="H75">
        <v>3.25979674976587</v>
      </c>
      <c r="I75">
        <v>4.5458884361969396</v>
      </c>
      <c r="J75">
        <v>-1.05279294731543</v>
      </c>
      <c r="K75" t="b">
        <v>1</v>
      </c>
      <c r="L75">
        <v>24.81</v>
      </c>
      <c r="M75" t="s">
        <v>92</v>
      </c>
      <c r="N75">
        <v>5.9570512882255198</v>
      </c>
      <c r="O75">
        <v>3.9449999999999998</v>
      </c>
      <c r="P75">
        <v>1.395</v>
      </c>
      <c r="Q75" t="s">
        <v>726</v>
      </c>
      <c r="S75">
        <v>0</v>
      </c>
      <c r="T75">
        <v>8830</v>
      </c>
      <c r="U75">
        <v>5120</v>
      </c>
      <c r="V75">
        <v>455</v>
      </c>
      <c r="W75">
        <v>5120</v>
      </c>
      <c r="X75">
        <v>1</v>
      </c>
      <c r="Y75">
        <v>0.105940905674155</v>
      </c>
      <c r="Z75">
        <v>24.81</v>
      </c>
      <c r="AA75">
        <v>356</v>
      </c>
      <c r="AB75" t="s">
        <v>94</v>
      </c>
      <c r="AC75">
        <v>4.98046875</v>
      </c>
      <c r="AE75">
        <v>3</v>
      </c>
      <c r="AF75">
        <v>24.8125</v>
      </c>
      <c r="AG75">
        <v>4.9921875</v>
      </c>
      <c r="AH75">
        <f t="shared" si="5"/>
        <v>19.8203125</v>
      </c>
      <c r="AI75">
        <f t="shared" si="6"/>
        <v>4.9702660406885757</v>
      </c>
      <c r="AJ75">
        <f t="shared" si="7"/>
        <v>0.34896175499871701</v>
      </c>
      <c r="AK75">
        <f t="shared" si="8"/>
        <v>71.103780413103507</v>
      </c>
    </row>
    <row r="76" spans="1:37" x14ac:dyDescent="0.3">
      <c r="A76">
        <v>74</v>
      </c>
      <c r="B76">
        <v>149</v>
      </c>
      <c r="C76" t="s">
        <v>91</v>
      </c>
      <c r="D76">
        <v>4.2813438907215999E-2</v>
      </c>
      <c r="E76">
        <v>5120</v>
      </c>
      <c r="F76">
        <v>5120</v>
      </c>
      <c r="G76">
        <v>1</v>
      </c>
      <c r="H76">
        <v>5.3359598706764304</v>
      </c>
      <c r="I76">
        <v>8.5979822134922994</v>
      </c>
      <c r="J76">
        <v>-1.0552039235306601</v>
      </c>
      <c r="K76" t="b">
        <v>1</v>
      </c>
      <c r="L76">
        <v>40.880000000000003</v>
      </c>
      <c r="M76" t="s">
        <v>92</v>
      </c>
      <c r="N76">
        <v>8.7213413131542801</v>
      </c>
      <c r="O76">
        <v>3.9409999999999998</v>
      </c>
      <c r="P76">
        <v>1.611</v>
      </c>
      <c r="Q76" t="s">
        <v>727</v>
      </c>
      <c r="S76">
        <v>0</v>
      </c>
      <c r="T76">
        <v>8740</v>
      </c>
      <c r="U76">
        <v>5120</v>
      </c>
      <c r="V76">
        <v>60</v>
      </c>
      <c r="W76">
        <v>5120</v>
      </c>
      <c r="X76">
        <v>1</v>
      </c>
      <c r="Y76">
        <v>0.55977001229845003</v>
      </c>
      <c r="Z76">
        <v>40.880000000000003</v>
      </c>
      <c r="AA76">
        <v>213.8</v>
      </c>
      <c r="AB76" t="s">
        <v>94</v>
      </c>
      <c r="AC76">
        <v>6.39453125</v>
      </c>
      <c r="AE76">
        <v>4</v>
      </c>
      <c r="AF76">
        <v>40.875</v>
      </c>
      <c r="AG76">
        <v>10.9609375</v>
      </c>
      <c r="AH76">
        <f t="shared" si="5"/>
        <v>29.9140625</v>
      </c>
      <c r="AI76">
        <f t="shared" si="6"/>
        <v>3.7291518175338561</v>
      </c>
      <c r="AJ76">
        <f t="shared" si="7"/>
        <v>0.34812142991633743</v>
      </c>
      <c r="AK76">
        <f t="shared" si="8"/>
        <v>117.41592584467816</v>
      </c>
    </row>
    <row r="77" spans="1:37" x14ac:dyDescent="0.3">
      <c r="A77">
        <v>75</v>
      </c>
      <c r="B77">
        <v>152</v>
      </c>
      <c r="C77" t="s">
        <v>91</v>
      </c>
      <c r="D77">
        <v>1.2345133082240301E-2</v>
      </c>
      <c r="E77">
        <v>5120</v>
      </c>
      <c r="F77">
        <v>13824</v>
      </c>
      <c r="G77">
        <v>2.7</v>
      </c>
      <c r="H77">
        <v>3.4352313838058501</v>
      </c>
      <c r="I77">
        <v>8.4807274787706906</v>
      </c>
      <c r="J77">
        <v>-1.0801173444213299</v>
      </c>
      <c r="K77" t="b">
        <v>1</v>
      </c>
      <c r="L77">
        <v>294.8</v>
      </c>
      <c r="M77" t="s">
        <v>92</v>
      </c>
      <c r="N77">
        <v>8.5737967817483902</v>
      </c>
      <c r="O77">
        <v>4.5430000000000001</v>
      </c>
      <c r="P77">
        <v>2.4689999999999999</v>
      </c>
      <c r="Q77" t="s">
        <v>728</v>
      </c>
      <c r="S77">
        <v>0</v>
      </c>
      <c r="T77">
        <v>34800</v>
      </c>
      <c r="U77">
        <v>5120</v>
      </c>
      <c r="V77">
        <v>485</v>
      </c>
      <c r="W77">
        <v>5120</v>
      </c>
      <c r="X77">
        <v>1</v>
      </c>
      <c r="Y77">
        <v>0.11057816093431</v>
      </c>
      <c r="Z77">
        <v>294.8</v>
      </c>
      <c r="AA77">
        <v>118.1</v>
      </c>
      <c r="AB77" t="s">
        <v>94</v>
      </c>
      <c r="AC77">
        <v>17.171875</v>
      </c>
      <c r="AE77">
        <v>0</v>
      </c>
      <c r="AF77">
        <v>294.75</v>
      </c>
      <c r="AG77">
        <v>14.2265625</v>
      </c>
      <c r="AH77">
        <f t="shared" si="5"/>
        <v>280.5234375</v>
      </c>
      <c r="AI77">
        <f t="shared" si="6"/>
        <v>20.718286655683691</v>
      </c>
      <c r="AJ77">
        <f t="shared" si="7"/>
        <v>0.33955567834247119</v>
      </c>
      <c r="AK77">
        <f t="shared" si="8"/>
        <v>868.04615207382631</v>
      </c>
    </row>
    <row r="78" spans="1:37" x14ac:dyDescent="0.3">
      <c r="A78">
        <v>76</v>
      </c>
      <c r="B78">
        <v>153</v>
      </c>
      <c r="C78" t="s">
        <v>91</v>
      </c>
      <c r="D78">
        <v>3.0416996369763E-2</v>
      </c>
      <c r="E78">
        <v>5120</v>
      </c>
      <c r="F78">
        <v>13824</v>
      </c>
      <c r="G78">
        <v>2.7</v>
      </c>
      <c r="H78">
        <v>4.7775550649623604</v>
      </c>
      <c r="I78">
        <v>8.3840492692747794</v>
      </c>
      <c r="J78">
        <v>-1.08895759054382</v>
      </c>
      <c r="K78" t="b">
        <v>1</v>
      </c>
      <c r="L78">
        <v>56.84</v>
      </c>
      <c r="M78" t="s">
        <v>92</v>
      </c>
      <c r="N78">
        <v>9.3044284818708505</v>
      </c>
      <c r="O78">
        <v>4.5229999999999997</v>
      </c>
      <c r="P78">
        <v>1.7549999999999999</v>
      </c>
      <c r="Q78" t="s">
        <v>730</v>
      </c>
      <c r="S78">
        <v>0</v>
      </c>
      <c r="T78">
        <v>33250</v>
      </c>
      <c r="U78">
        <v>5120</v>
      </c>
      <c r="V78">
        <v>231</v>
      </c>
      <c r="W78">
        <v>5120</v>
      </c>
      <c r="X78">
        <v>1</v>
      </c>
      <c r="Y78">
        <v>0.24854487577958401</v>
      </c>
      <c r="Z78">
        <v>56.84</v>
      </c>
      <c r="AA78">
        <v>585</v>
      </c>
      <c r="AB78" t="s">
        <v>94</v>
      </c>
      <c r="AC78">
        <v>7.5390625</v>
      </c>
      <c r="AE78">
        <v>0</v>
      </c>
      <c r="AF78">
        <v>56.84375</v>
      </c>
      <c r="AG78">
        <v>17.46875</v>
      </c>
      <c r="AH78">
        <f t="shared" si="5"/>
        <v>39.375</v>
      </c>
      <c r="AI78">
        <f t="shared" si="6"/>
        <v>3.2540250447227193</v>
      </c>
      <c r="AJ78">
        <f t="shared" si="7"/>
        <v>0.33656715169194418</v>
      </c>
      <c r="AK78">
        <f t="shared" si="8"/>
        <v>168.89274462538279</v>
      </c>
    </row>
    <row r="79" spans="1:37" x14ac:dyDescent="0.3">
      <c r="A79">
        <v>77</v>
      </c>
      <c r="B79">
        <v>154</v>
      </c>
      <c r="C79" t="s">
        <v>91</v>
      </c>
      <c r="D79">
        <v>3.30491719470749E-2</v>
      </c>
      <c r="E79">
        <v>5120</v>
      </c>
      <c r="F79">
        <v>13824</v>
      </c>
      <c r="G79">
        <v>2.7</v>
      </c>
      <c r="H79">
        <v>3.4807532658346401</v>
      </c>
      <c r="I79">
        <v>6.7983462223332802</v>
      </c>
      <c r="J79">
        <v>-1.0825283206365499</v>
      </c>
      <c r="K79" t="b">
        <v>1</v>
      </c>
      <c r="L79">
        <v>89.8</v>
      </c>
      <c r="M79" t="s">
        <v>92</v>
      </c>
      <c r="N79">
        <v>7.7406735809707197</v>
      </c>
      <c r="O79">
        <v>4.5039999999999996</v>
      </c>
      <c r="P79">
        <v>1.9530000000000001</v>
      </c>
      <c r="Q79" t="s">
        <v>729</v>
      </c>
      <c r="R79" t="s">
        <v>1941</v>
      </c>
      <c r="S79">
        <v>0</v>
      </c>
      <c r="T79">
        <v>32000</v>
      </c>
      <c r="U79">
        <v>5120</v>
      </c>
      <c r="V79">
        <v>501</v>
      </c>
      <c r="W79">
        <v>5120</v>
      </c>
      <c r="X79">
        <v>1</v>
      </c>
      <c r="Y79">
        <v>0.110831882234577</v>
      </c>
      <c r="Z79">
        <v>89.8</v>
      </c>
      <c r="AA79">
        <v>356.2</v>
      </c>
      <c r="AB79" t="s">
        <v>94</v>
      </c>
      <c r="AC79">
        <v>9.4765625</v>
      </c>
      <c r="AE79">
        <v>0</v>
      </c>
      <c r="AF79">
        <v>89.8125</v>
      </c>
      <c r="AG79">
        <v>13.2421875</v>
      </c>
      <c r="AH79">
        <f t="shared" si="5"/>
        <v>76.5703125</v>
      </c>
      <c r="AI79">
        <f t="shared" si="6"/>
        <v>6.7823008849557525</v>
      </c>
      <c r="AJ79">
        <f t="shared" si="7"/>
        <v>0.33873800377129798</v>
      </c>
      <c r="AK79">
        <f t="shared" si="8"/>
        <v>265.13854070131947</v>
      </c>
    </row>
    <row r="80" spans="1:37" x14ac:dyDescent="0.3">
      <c r="A80">
        <v>78</v>
      </c>
      <c r="B80">
        <v>160</v>
      </c>
      <c r="C80" t="s">
        <v>91</v>
      </c>
      <c r="D80">
        <v>3.9240519956673298E-2</v>
      </c>
      <c r="E80">
        <v>5120</v>
      </c>
      <c r="F80">
        <v>5120</v>
      </c>
      <c r="G80">
        <v>1</v>
      </c>
      <c r="H80">
        <v>2.7628743750682099</v>
      </c>
      <c r="I80">
        <v>6.5186567286765698</v>
      </c>
      <c r="J80">
        <v>-1.02305757399431</v>
      </c>
      <c r="K80" t="b">
        <v>1</v>
      </c>
      <c r="L80">
        <v>229.2</v>
      </c>
      <c r="M80" t="s">
        <v>92</v>
      </c>
      <c r="N80">
        <v>6.94276762950917</v>
      </c>
      <c r="O80">
        <v>4.2460000000000004</v>
      </c>
      <c r="P80">
        <v>2.36</v>
      </c>
      <c r="Q80" t="s">
        <v>731</v>
      </c>
      <c r="S80">
        <v>0</v>
      </c>
      <c r="T80">
        <v>17550</v>
      </c>
      <c r="U80">
        <v>5120</v>
      </c>
      <c r="V80">
        <v>318</v>
      </c>
      <c r="W80">
        <v>5120</v>
      </c>
      <c r="X80">
        <v>1</v>
      </c>
      <c r="Y80">
        <v>9.8857086070067005E-2</v>
      </c>
      <c r="Z80">
        <v>229.2</v>
      </c>
      <c r="AA80">
        <v>76.56</v>
      </c>
      <c r="AB80" t="s">
        <v>94</v>
      </c>
      <c r="AC80">
        <v>15.140625</v>
      </c>
      <c r="AE80">
        <v>5</v>
      </c>
      <c r="AF80">
        <v>229.25</v>
      </c>
      <c r="AG80">
        <v>12.5546875</v>
      </c>
      <c r="AH80">
        <f t="shared" si="5"/>
        <v>216.6953125</v>
      </c>
      <c r="AI80">
        <f t="shared" si="6"/>
        <v>18.26011200995644</v>
      </c>
      <c r="AJ80">
        <f t="shared" si="7"/>
        <v>0.35949407830247965</v>
      </c>
      <c r="AK80">
        <f t="shared" si="8"/>
        <v>637.70174207739854</v>
      </c>
    </row>
    <row r="81" spans="1:37" x14ac:dyDescent="0.3">
      <c r="A81">
        <v>79</v>
      </c>
      <c r="B81">
        <v>161</v>
      </c>
      <c r="C81" t="s">
        <v>91</v>
      </c>
      <c r="D81">
        <v>1.8383175778684199E-2</v>
      </c>
      <c r="E81">
        <v>5120</v>
      </c>
      <c r="F81">
        <v>5120</v>
      </c>
      <c r="G81">
        <v>1</v>
      </c>
      <c r="H81">
        <v>2.8710043140575801</v>
      </c>
      <c r="I81">
        <v>7.2784445305600496</v>
      </c>
      <c r="J81">
        <v>-1.02546855020953</v>
      </c>
      <c r="K81" t="b">
        <v>1</v>
      </c>
      <c r="L81">
        <v>342.2</v>
      </c>
      <c r="M81" t="s">
        <v>92</v>
      </c>
      <c r="N81">
        <v>7.4269227713584396</v>
      </c>
      <c r="O81">
        <v>4.2539999999999996</v>
      </c>
      <c r="P81">
        <v>2.5350000000000001</v>
      </c>
      <c r="Q81" t="s">
        <v>732</v>
      </c>
      <c r="S81">
        <v>0</v>
      </c>
      <c r="T81">
        <v>18000</v>
      </c>
      <c r="U81">
        <v>5120</v>
      </c>
      <c r="V81">
        <v>290</v>
      </c>
      <c r="W81">
        <v>5120</v>
      </c>
      <c r="X81">
        <v>1</v>
      </c>
      <c r="Y81">
        <v>0.109869156401385</v>
      </c>
      <c r="Z81">
        <v>342.2</v>
      </c>
      <c r="AA81">
        <v>52.6</v>
      </c>
      <c r="AB81" t="s">
        <v>94</v>
      </c>
      <c r="AC81">
        <v>18.5</v>
      </c>
      <c r="AE81">
        <v>4</v>
      </c>
      <c r="AF81">
        <v>342.25</v>
      </c>
      <c r="AG81">
        <v>13.2578125</v>
      </c>
      <c r="AH81">
        <f t="shared" si="5"/>
        <v>328.9921875</v>
      </c>
      <c r="AI81">
        <f t="shared" si="6"/>
        <v>25.814967589864466</v>
      </c>
      <c r="AJ81">
        <f t="shared" si="7"/>
        <v>0.35862839062571866</v>
      </c>
      <c r="AK81">
        <f t="shared" si="8"/>
        <v>954.33046837942084</v>
      </c>
    </row>
    <row r="82" spans="1:37" x14ac:dyDescent="0.3">
      <c r="A82">
        <v>80</v>
      </c>
      <c r="B82">
        <v>162</v>
      </c>
      <c r="C82" t="s">
        <v>91</v>
      </c>
      <c r="D82">
        <v>4.9771024566257503E-2</v>
      </c>
      <c r="E82">
        <v>5120</v>
      </c>
      <c r="F82">
        <v>5120</v>
      </c>
      <c r="G82">
        <v>1</v>
      </c>
      <c r="H82">
        <v>3.4037491082546398</v>
      </c>
      <c r="I82">
        <v>4.7300146299280801</v>
      </c>
      <c r="J82">
        <v>-1.05359660605384</v>
      </c>
      <c r="K82" t="b">
        <v>1</v>
      </c>
      <c r="L82">
        <v>24.53</v>
      </c>
      <c r="M82" t="s">
        <v>92</v>
      </c>
      <c r="N82">
        <v>6.1286259712586002</v>
      </c>
      <c r="O82">
        <v>3.9529999999999998</v>
      </c>
      <c r="P82">
        <v>1.39</v>
      </c>
      <c r="Q82" t="s">
        <v>733</v>
      </c>
      <c r="S82">
        <v>0</v>
      </c>
      <c r="T82">
        <v>8980</v>
      </c>
      <c r="U82">
        <v>5120</v>
      </c>
      <c r="V82">
        <v>371</v>
      </c>
      <c r="W82">
        <v>5120</v>
      </c>
      <c r="X82">
        <v>1</v>
      </c>
      <c r="Y82">
        <v>0.124796435598536</v>
      </c>
      <c r="Z82">
        <v>24.53</v>
      </c>
      <c r="AA82">
        <v>366</v>
      </c>
      <c r="AB82" t="s">
        <v>94</v>
      </c>
      <c r="AC82">
        <v>4.953125</v>
      </c>
      <c r="AE82">
        <v>3</v>
      </c>
      <c r="AF82">
        <v>24.53125</v>
      </c>
      <c r="AG82">
        <v>5.61328125</v>
      </c>
      <c r="AH82">
        <f t="shared" si="5"/>
        <v>18.91796875</v>
      </c>
      <c r="AI82">
        <f t="shared" si="6"/>
        <v>4.3702157272094642</v>
      </c>
      <c r="AJ82">
        <f t="shared" si="7"/>
        <v>0.34868142149626408</v>
      </c>
      <c r="AK82">
        <f t="shared" si="8"/>
        <v>70.354336330084166</v>
      </c>
    </row>
    <row r="83" spans="1:37" x14ac:dyDescent="0.3">
      <c r="A83">
        <v>81</v>
      </c>
      <c r="B83">
        <v>163</v>
      </c>
      <c r="C83" t="s">
        <v>91</v>
      </c>
      <c r="D83">
        <v>5.9216894512597602E-2</v>
      </c>
      <c r="E83">
        <v>5120</v>
      </c>
      <c r="F83">
        <v>5120</v>
      </c>
      <c r="G83">
        <v>1</v>
      </c>
      <c r="H83">
        <v>3.6692760628451699</v>
      </c>
      <c r="I83">
        <v>5.6615783000931303</v>
      </c>
      <c r="J83">
        <v>-1.0544002647922499</v>
      </c>
      <c r="K83" t="b">
        <v>1</v>
      </c>
      <c r="L83">
        <v>34.94</v>
      </c>
      <c r="M83" t="s">
        <v>92</v>
      </c>
      <c r="N83">
        <v>6.41927732711678</v>
      </c>
      <c r="O83">
        <v>3.9510000000000001</v>
      </c>
      <c r="P83">
        <v>1.5429999999999999</v>
      </c>
      <c r="Q83" t="s">
        <v>734</v>
      </c>
      <c r="S83">
        <v>0</v>
      </c>
      <c r="T83">
        <v>8930</v>
      </c>
      <c r="U83">
        <v>5120</v>
      </c>
      <c r="V83">
        <v>311</v>
      </c>
      <c r="W83">
        <v>5120</v>
      </c>
      <c r="X83">
        <v>1</v>
      </c>
      <c r="Y83">
        <v>0.151360759182118</v>
      </c>
      <c r="Z83">
        <v>34.94</v>
      </c>
      <c r="AA83">
        <v>255.5</v>
      </c>
      <c r="AB83" t="s">
        <v>94</v>
      </c>
      <c r="AC83">
        <v>5.91015625</v>
      </c>
      <c r="AE83">
        <v>3</v>
      </c>
      <c r="AF83">
        <v>34.9375</v>
      </c>
      <c r="AG83">
        <v>6.14453125</v>
      </c>
      <c r="AH83">
        <f t="shared" si="5"/>
        <v>28.79296875</v>
      </c>
      <c r="AI83">
        <f t="shared" si="6"/>
        <v>5.6859504132231402</v>
      </c>
      <c r="AJ83">
        <f t="shared" si="7"/>
        <v>0.34840131319577516</v>
      </c>
      <c r="AK83">
        <f t="shared" si="8"/>
        <v>100.27947277101039</v>
      </c>
    </row>
    <row r="84" spans="1:37" x14ac:dyDescent="0.3">
      <c r="A84">
        <v>82</v>
      </c>
      <c r="B84">
        <v>166</v>
      </c>
      <c r="C84" t="s">
        <v>91</v>
      </c>
      <c r="D84">
        <v>1.7264004942305199E-2</v>
      </c>
      <c r="E84">
        <v>5120</v>
      </c>
      <c r="F84">
        <v>13824</v>
      </c>
      <c r="G84">
        <v>2.7</v>
      </c>
      <c r="H84">
        <v>3.4851781452574899</v>
      </c>
      <c r="I84">
        <v>8.5904195689745197</v>
      </c>
      <c r="J84">
        <v>-1.0801173444213299</v>
      </c>
      <c r="K84" t="b">
        <v>1</v>
      </c>
      <c r="L84">
        <v>291.2</v>
      </c>
      <c r="M84" t="s">
        <v>92</v>
      </c>
      <c r="N84">
        <v>8.6636247794507906</v>
      </c>
      <c r="O84">
        <v>4.5350000000000001</v>
      </c>
      <c r="P84">
        <v>2.4649999999999999</v>
      </c>
      <c r="Q84" t="s">
        <v>735</v>
      </c>
      <c r="S84">
        <v>0</v>
      </c>
      <c r="T84">
        <v>34200</v>
      </c>
      <c r="U84">
        <v>5120</v>
      </c>
      <c r="V84">
        <v>509</v>
      </c>
      <c r="W84">
        <v>5120</v>
      </c>
      <c r="X84">
        <v>1</v>
      </c>
      <c r="Y84">
        <v>0.11015358463343</v>
      </c>
      <c r="Z84">
        <v>291.2</v>
      </c>
      <c r="AA84">
        <v>117.44</v>
      </c>
      <c r="AB84" t="s">
        <v>94</v>
      </c>
      <c r="AC84">
        <v>17.0625</v>
      </c>
      <c r="AE84">
        <v>0</v>
      </c>
      <c r="AF84">
        <v>291.25</v>
      </c>
      <c r="AG84">
        <v>13.7265625</v>
      </c>
      <c r="AH84">
        <f t="shared" si="5"/>
        <v>277.5234375</v>
      </c>
      <c r="AI84">
        <f t="shared" si="6"/>
        <v>21.217985202048947</v>
      </c>
      <c r="AJ84">
        <f t="shared" si="7"/>
        <v>0.33955567834247119</v>
      </c>
      <c r="AK84">
        <f t="shared" si="8"/>
        <v>857.73856417812351</v>
      </c>
    </row>
    <row r="85" spans="1:37" x14ac:dyDescent="0.3">
      <c r="A85">
        <v>83</v>
      </c>
      <c r="B85">
        <v>167</v>
      </c>
      <c r="C85" t="s">
        <v>91</v>
      </c>
      <c r="D85">
        <v>3.4344230926925401E-2</v>
      </c>
      <c r="E85">
        <v>5120</v>
      </c>
      <c r="F85">
        <v>13824</v>
      </c>
      <c r="G85">
        <v>2.7</v>
      </c>
      <c r="H85">
        <v>4.5851869370086504</v>
      </c>
      <c r="I85">
        <v>8.1091538505104293</v>
      </c>
      <c r="J85">
        <v>-1.0897612492822299</v>
      </c>
      <c r="K85" t="b">
        <v>1</v>
      </c>
      <c r="L85">
        <v>58.62</v>
      </c>
      <c r="M85" t="s">
        <v>92</v>
      </c>
      <c r="N85">
        <v>9.0072908667806004</v>
      </c>
      <c r="O85">
        <v>4.5270000000000001</v>
      </c>
      <c r="P85">
        <v>1.7689999999999999</v>
      </c>
      <c r="Q85" t="s">
        <v>737</v>
      </c>
      <c r="S85">
        <v>0</v>
      </c>
      <c r="T85">
        <v>33570</v>
      </c>
      <c r="U85">
        <v>5120</v>
      </c>
      <c r="V85">
        <v>370</v>
      </c>
      <c r="W85">
        <v>5120</v>
      </c>
      <c r="X85">
        <v>1</v>
      </c>
      <c r="Y85">
        <v>0.186384993692564</v>
      </c>
      <c r="Z85">
        <v>58.62</v>
      </c>
      <c r="AA85">
        <v>572.5</v>
      </c>
      <c r="AB85" t="s">
        <v>94</v>
      </c>
      <c r="AC85">
        <v>7.65625</v>
      </c>
      <c r="AE85">
        <v>0</v>
      </c>
      <c r="AF85">
        <v>58.625</v>
      </c>
      <c r="AG85">
        <v>15.140625</v>
      </c>
      <c r="AH85">
        <f t="shared" si="5"/>
        <v>43.484375</v>
      </c>
      <c r="AI85">
        <f t="shared" si="6"/>
        <v>3.8720330237358103</v>
      </c>
      <c r="AJ85">
        <f t="shared" si="7"/>
        <v>0.33629677521918494</v>
      </c>
      <c r="AK85">
        <f t="shared" si="8"/>
        <v>174.32519227040029</v>
      </c>
    </row>
    <row r="86" spans="1:37" x14ac:dyDescent="0.3">
      <c r="A86">
        <v>84</v>
      </c>
      <c r="B86">
        <v>168</v>
      </c>
      <c r="C86" t="s">
        <v>91</v>
      </c>
      <c r="D86">
        <v>3.3023467480660297E-2</v>
      </c>
      <c r="E86">
        <v>5120</v>
      </c>
      <c r="F86">
        <v>13824</v>
      </c>
      <c r="G86">
        <v>2.7</v>
      </c>
      <c r="H86">
        <v>3.2967840449219699</v>
      </c>
      <c r="I86">
        <v>6.3488848990098896</v>
      </c>
      <c r="J86">
        <v>-1.0825283206365499</v>
      </c>
      <c r="K86" t="b">
        <v>1</v>
      </c>
      <c r="L86">
        <v>84.25</v>
      </c>
      <c r="M86" t="s">
        <v>92</v>
      </c>
      <c r="N86">
        <v>7.4561849637776199</v>
      </c>
      <c r="O86">
        <v>4.508</v>
      </c>
      <c r="P86">
        <v>1.9259999999999999</v>
      </c>
      <c r="Q86" t="s">
        <v>736</v>
      </c>
      <c r="R86" t="s">
        <v>1941</v>
      </c>
      <c r="S86">
        <v>0</v>
      </c>
      <c r="T86">
        <v>32300</v>
      </c>
      <c r="U86">
        <v>5120</v>
      </c>
      <c r="V86">
        <v>730</v>
      </c>
      <c r="W86">
        <v>5120</v>
      </c>
      <c r="X86">
        <v>1</v>
      </c>
      <c r="Y86">
        <v>8.5007791335161606E-2</v>
      </c>
      <c r="Z86">
        <v>84.25</v>
      </c>
      <c r="AA86">
        <v>383.5</v>
      </c>
      <c r="AB86" t="s">
        <v>94</v>
      </c>
      <c r="AC86">
        <v>9.1796875</v>
      </c>
      <c r="AE86">
        <v>0</v>
      </c>
      <c r="AF86">
        <v>84.25</v>
      </c>
      <c r="AG86">
        <v>11</v>
      </c>
      <c r="AH86">
        <f t="shared" si="5"/>
        <v>73.25</v>
      </c>
      <c r="AI86">
        <f t="shared" si="6"/>
        <v>7.6590909090909092</v>
      </c>
      <c r="AJ86">
        <f t="shared" si="7"/>
        <v>0.33873800377129798</v>
      </c>
      <c r="AK86">
        <f t="shared" si="8"/>
        <v>248.7172949654688</v>
      </c>
    </row>
    <row r="87" spans="1:37" x14ac:dyDescent="0.3">
      <c r="A87">
        <v>85</v>
      </c>
      <c r="B87">
        <v>174</v>
      </c>
      <c r="C87" t="s">
        <v>91</v>
      </c>
      <c r="D87">
        <v>3.8237735930530599E-2</v>
      </c>
      <c r="E87">
        <v>5120</v>
      </c>
      <c r="F87">
        <v>5120</v>
      </c>
      <c r="G87">
        <v>1</v>
      </c>
      <c r="H87">
        <v>2.7010188870916898</v>
      </c>
      <c r="I87">
        <v>6.3357884441350096</v>
      </c>
      <c r="J87">
        <v>-1.0222539152559</v>
      </c>
      <c r="K87" t="b">
        <v>1</v>
      </c>
      <c r="L87">
        <v>221.8</v>
      </c>
      <c r="M87" t="s">
        <v>92</v>
      </c>
      <c r="N87">
        <v>6.80135601096719</v>
      </c>
      <c r="O87">
        <v>4.2460000000000004</v>
      </c>
      <c r="P87">
        <v>2.3460000000000001</v>
      </c>
      <c r="Q87" t="s">
        <v>738</v>
      </c>
      <c r="S87">
        <v>0</v>
      </c>
      <c r="T87">
        <v>17620</v>
      </c>
      <c r="U87">
        <v>5120</v>
      </c>
      <c r="V87">
        <v>398</v>
      </c>
      <c r="W87">
        <v>5120</v>
      </c>
      <c r="X87">
        <v>1</v>
      </c>
      <c r="Y87">
        <v>8.5264372404977806E-2</v>
      </c>
      <c r="Z87">
        <v>221.8</v>
      </c>
      <c r="AA87">
        <v>79.44</v>
      </c>
      <c r="AB87" t="s">
        <v>94</v>
      </c>
      <c r="AC87">
        <v>14.890625</v>
      </c>
      <c r="AE87">
        <v>4</v>
      </c>
      <c r="AF87">
        <v>221.75</v>
      </c>
      <c r="AG87">
        <v>10.984375</v>
      </c>
      <c r="AH87">
        <f t="shared" si="5"/>
        <v>210.765625</v>
      </c>
      <c r="AI87">
        <f t="shared" si="6"/>
        <v>20.187766714082503</v>
      </c>
      <c r="AJ87">
        <f t="shared" si="7"/>
        <v>0.35978310498376698</v>
      </c>
      <c r="AK87">
        <f t="shared" si="8"/>
        <v>616.34356068499972</v>
      </c>
    </row>
    <row r="88" spans="1:37" x14ac:dyDescent="0.3">
      <c r="A88">
        <v>86</v>
      </c>
      <c r="B88">
        <v>175</v>
      </c>
      <c r="C88" t="s">
        <v>91</v>
      </c>
      <c r="D88">
        <v>2.5789737895999601E-2</v>
      </c>
      <c r="E88">
        <v>5120</v>
      </c>
      <c r="F88">
        <v>5120</v>
      </c>
      <c r="G88">
        <v>1</v>
      </c>
      <c r="H88">
        <v>2.8148760899634699</v>
      </c>
      <c r="I88">
        <v>7.0646792492247199</v>
      </c>
      <c r="J88">
        <v>-1.02064659777908</v>
      </c>
      <c r="K88" t="b">
        <v>1</v>
      </c>
      <c r="L88">
        <v>323.5</v>
      </c>
      <c r="M88" t="s">
        <v>92</v>
      </c>
      <c r="N88">
        <v>7.2844477086854402</v>
      </c>
      <c r="O88">
        <v>4.2539999999999996</v>
      </c>
      <c r="P88">
        <v>2.5099999999999998</v>
      </c>
      <c r="Q88" t="s">
        <v>739</v>
      </c>
      <c r="S88">
        <v>0</v>
      </c>
      <c r="T88">
        <v>17900</v>
      </c>
      <c r="U88">
        <v>5120</v>
      </c>
      <c r="V88">
        <v>225</v>
      </c>
      <c r="W88">
        <v>5120</v>
      </c>
      <c r="X88">
        <v>1</v>
      </c>
      <c r="Y88">
        <v>0.120991739330898</v>
      </c>
      <c r="Z88">
        <v>323.5</v>
      </c>
      <c r="AA88">
        <v>55.34</v>
      </c>
      <c r="AB88" t="s">
        <v>94</v>
      </c>
      <c r="AC88">
        <v>17.984375</v>
      </c>
      <c r="AE88">
        <v>4</v>
      </c>
      <c r="AF88">
        <v>323.5</v>
      </c>
      <c r="AG88">
        <v>15.4921875</v>
      </c>
      <c r="AH88">
        <f t="shared" si="5"/>
        <v>308.0078125</v>
      </c>
      <c r="AI88">
        <f t="shared" si="6"/>
        <v>20.881492687846698</v>
      </c>
      <c r="AJ88">
        <f t="shared" si="7"/>
        <v>0.3603618556497033</v>
      </c>
      <c r="AK88">
        <f t="shared" si="8"/>
        <v>897.70877502213887</v>
      </c>
    </row>
    <row r="89" spans="1:37" x14ac:dyDescent="0.3">
      <c r="A89">
        <v>87</v>
      </c>
      <c r="B89">
        <v>176</v>
      </c>
      <c r="C89" t="s">
        <v>91</v>
      </c>
      <c r="D89">
        <v>6.5373554138047907E-2</v>
      </c>
      <c r="E89">
        <v>5120</v>
      </c>
      <c r="F89">
        <v>5120</v>
      </c>
      <c r="G89">
        <v>1</v>
      </c>
      <c r="H89">
        <v>7.9386915984215403</v>
      </c>
      <c r="I89">
        <v>10.8459272912028</v>
      </c>
      <c r="J89">
        <v>-1.0544002647922499</v>
      </c>
      <c r="K89" t="b">
        <v>1</v>
      </c>
      <c r="L89">
        <v>23.23</v>
      </c>
      <c r="M89" t="s">
        <v>92</v>
      </c>
      <c r="N89">
        <v>11.444297245794999</v>
      </c>
      <c r="O89">
        <v>3.9590000000000001</v>
      </c>
      <c r="P89">
        <v>1.3660000000000001</v>
      </c>
      <c r="Q89" t="s">
        <v>740</v>
      </c>
      <c r="S89">
        <v>0</v>
      </c>
      <c r="T89">
        <v>9080</v>
      </c>
      <c r="U89">
        <v>5120</v>
      </c>
      <c r="V89">
        <v>27</v>
      </c>
      <c r="W89">
        <v>5120</v>
      </c>
      <c r="X89">
        <v>1</v>
      </c>
      <c r="Y89">
        <v>1.3353518207241499</v>
      </c>
      <c r="Z89">
        <v>23.23</v>
      </c>
      <c r="AA89">
        <v>390.8</v>
      </c>
      <c r="AB89" t="s">
        <v>94</v>
      </c>
      <c r="AC89">
        <v>4.8203125</v>
      </c>
      <c r="AD89" t="s">
        <v>98</v>
      </c>
      <c r="AE89">
        <v>5</v>
      </c>
      <c r="AF89">
        <v>23.234375</v>
      </c>
      <c r="AG89">
        <v>14.296875</v>
      </c>
      <c r="AH89">
        <f t="shared" si="5"/>
        <v>8.9375</v>
      </c>
      <c r="AI89">
        <f t="shared" si="6"/>
        <v>1.625136612021858</v>
      </c>
      <c r="AJ89">
        <f t="shared" si="7"/>
        <v>0.34840131319577516</v>
      </c>
      <c r="AK89">
        <f t="shared" si="8"/>
        <v>66.688540255139742</v>
      </c>
    </row>
    <row r="90" spans="1:37" x14ac:dyDescent="0.3">
      <c r="A90">
        <v>88</v>
      </c>
      <c r="B90">
        <v>177</v>
      </c>
      <c r="C90" t="s">
        <v>91</v>
      </c>
      <c r="D90">
        <v>5.49048141538842E-2</v>
      </c>
      <c r="E90">
        <v>5120</v>
      </c>
      <c r="F90">
        <v>5120</v>
      </c>
      <c r="G90">
        <v>1</v>
      </c>
      <c r="H90">
        <v>7.6101281891550601</v>
      </c>
      <c r="I90">
        <v>11.103058119724199</v>
      </c>
      <c r="J90">
        <v>-1.05359660605384</v>
      </c>
      <c r="K90" t="b">
        <v>1</v>
      </c>
      <c r="L90">
        <v>28.77</v>
      </c>
      <c r="M90" t="s">
        <v>92</v>
      </c>
      <c r="N90">
        <v>11.330160431846799</v>
      </c>
      <c r="O90">
        <v>3.9630000000000001</v>
      </c>
      <c r="P90">
        <v>1.4590000000000001</v>
      </c>
      <c r="Q90" t="s">
        <v>741</v>
      </c>
      <c r="S90">
        <v>0</v>
      </c>
      <c r="T90">
        <v>9180</v>
      </c>
      <c r="U90">
        <v>5120</v>
      </c>
      <c r="V90">
        <v>35</v>
      </c>
      <c r="W90">
        <v>5120</v>
      </c>
      <c r="X90">
        <v>1</v>
      </c>
      <c r="Y90">
        <v>1.11731559267306</v>
      </c>
      <c r="Z90">
        <v>28.77</v>
      </c>
      <c r="AA90">
        <v>319.2</v>
      </c>
      <c r="AB90" t="s">
        <v>94</v>
      </c>
      <c r="AC90">
        <v>5.36328125</v>
      </c>
      <c r="AD90" t="s">
        <v>98</v>
      </c>
      <c r="AE90">
        <v>5</v>
      </c>
      <c r="AF90">
        <v>28.765625</v>
      </c>
      <c r="AG90">
        <v>13.9765625</v>
      </c>
      <c r="AH90">
        <f t="shared" si="5"/>
        <v>14.7890625</v>
      </c>
      <c r="AI90">
        <f t="shared" si="6"/>
        <v>2.0581330352152039</v>
      </c>
      <c r="AJ90">
        <f t="shared" si="7"/>
        <v>0.34868142149626408</v>
      </c>
      <c r="AK90">
        <f t="shared" si="8"/>
        <v>82.498301390882133</v>
      </c>
    </row>
    <row r="91" spans="1:37" x14ac:dyDescent="0.3">
      <c r="A91">
        <v>89</v>
      </c>
      <c r="B91">
        <v>180</v>
      </c>
      <c r="C91" t="s">
        <v>91</v>
      </c>
      <c r="D91">
        <v>9.1098260413325308E-3</v>
      </c>
      <c r="E91">
        <v>5120</v>
      </c>
      <c r="F91">
        <v>13824</v>
      </c>
      <c r="G91">
        <v>2.7</v>
      </c>
      <c r="H91">
        <v>3.3490757057420701</v>
      </c>
      <c r="I91">
        <v>8.4838890436473999</v>
      </c>
      <c r="J91">
        <v>-1.0777063682061001</v>
      </c>
      <c r="K91" t="b">
        <v>1</v>
      </c>
      <c r="L91">
        <v>341.8</v>
      </c>
      <c r="M91" t="s">
        <v>92</v>
      </c>
      <c r="N91">
        <v>8.5660833179170695</v>
      </c>
      <c r="O91">
        <v>4.5350000000000001</v>
      </c>
      <c r="P91">
        <v>2.5329999999999999</v>
      </c>
      <c r="Q91" t="s">
        <v>742</v>
      </c>
      <c r="S91">
        <v>0</v>
      </c>
      <c r="T91">
        <v>34240</v>
      </c>
      <c r="U91">
        <v>5120</v>
      </c>
      <c r="V91">
        <v>510</v>
      </c>
      <c r="W91">
        <v>5120</v>
      </c>
      <c r="X91">
        <v>1</v>
      </c>
      <c r="Y91">
        <v>0.104018820613289</v>
      </c>
      <c r="Z91">
        <v>341.8</v>
      </c>
      <c r="AA91">
        <v>100.2</v>
      </c>
      <c r="AB91" t="s">
        <v>94</v>
      </c>
      <c r="AC91">
        <v>18.484375</v>
      </c>
      <c r="AE91">
        <v>0</v>
      </c>
      <c r="AF91">
        <v>341.75</v>
      </c>
      <c r="AG91">
        <v>13.65625</v>
      </c>
      <c r="AH91">
        <f t="shared" si="5"/>
        <v>328.09375</v>
      </c>
      <c r="AI91">
        <f t="shared" si="6"/>
        <v>25.025171624713959</v>
      </c>
      <c r="AJ91">
        <f t="shared" si="7"/>
        <v>0.34037532668599357</v>
      </c>
      <c r="AK91">
        <f t="shared" si="8"/>
        <v>1004.0386984785023</v>
      </c>
    </row>
    <row r="92" spans="1:37" x14ac:dyDescent="0.3">
      <c r="A92">
        <v>90</v>
      </c>
      <c r="B92">
        <v>181</v>
      </c>
      <c r="C92" t="s">
        <v>91</v>
      </c>
      <c r="D92">
        <v>2.74759528203809E-2</v>
      </c>
      <c r="E92">
        <v>5120</v>
      </c>
      <c r="F92">
        <v>13824</v>
      </c>
      <c r="G92">
        <v>2.7</v>
      </c>
      <c r="H92">
        <v>4.3381673110563304</v>
      </c>
      <c r="I92">
        <v>7.9730770306718899</v>
      </c>
      <c r="J92">
        <v>-1.0873502730670099</v>
      </c>
      <c r="K92" t="b">
        <v>1</v>
      </c>
      <c r="L92">
        <v>68.8</v>
      </c>
      <c r="M92" t="s">
        <v>92</v>
      </c>
      <c r="N92">
        <v>8.8296569558528404</v>
      </c>
      <c r="O92">
        <v>4.5350000000000001</v>
      </c>
      <c r="P92">
        <v>1.8380000000000001</v>
      </c>
      <c r="Q92" t="s">
        <v>744</v>
      </c>
      <c r="S92">
        <v>0</v>
      </c>
      <c r="T92">
        <v>34200</v>
      </c>
      <c r="U92">
        <v>5120</v>
      </c>
      <c r="V92">
        <v>336</v>
      </c>
      <c r="W92">
        <v>5120</v>
      </c>
      <c r="X92">
        <v>1</v>
      </c>
      <c r="Y92">
        <v>0.18211195696836699</v>
      </c>
      <c r="Z92">
        <v>68.8</v>
      </c>
      <c r="AA92">
        <v>497</v>
      </c>
      <c r="AB92" t="s">
        <v>94</v>
      </c>
      <c r="AC92">
        <v>8.296875</v>
      </c>
      <c r="AE92">
        <v>0</v>
      </c>
      <c r="AF92">
        <v>68.8125</v>
      </c>
      <c r="AG92">
        <v>16.1875</v>
      </c>
      <c r="AH92">
        <f t="shared" si="5"/>
        <v>52.625</v>
      </c>
      <c r="AI92">
        <f t="shared" si="6"/>
        <v>4.2509652509652511</v>
      </c>
      <c r="AJ92">
        <f t="shared" si="7"/>
        <v>0.3371085569454832</v>
      </c>
      <c r="AK92">
        <f t="shared" si="8"/>
        <v>204.12564018992933</v>
      </c>
    </row>
    <row r="93" spans="1:37" x14ac:dyDescent="0.3">
      <c r="A93">
        <v>91</v>
      </c>
      <c r="B93">
        <v>182</v>
      </c>
      <c r="C93" t="s">
        <v>91</v>
      </c>
      <c r="D93">
        <v>3.3617861652384E-2</v>
      </c>
      <c r="E93">
        <v>5120</v>
      </c>
      <c r="F93">
        <v>13824</v>
      </c>
      <c r="G93">
        <v>2.7</v>
      </c>
      <c r="H93">
        <v>3.79700882629708</v>
      </c>
      <c r="I93">
        <v>6.9636548591659402</v>
      </c>
      <c r="J93">
        <v>-1.0865466143286</v>
      </c>
      <c r="K93" t="b">
        <v>1</v>
      </c>
      <c r="L93">
        <v>68.2</v>
      </c>
      <c r="M93" t="s">
        <v>92</v>
      </c>
      <c r="N93">
        <v>8.0422319741285602</v>
      </c>
      <c r="O93">
        <v>4.516</v>
      </c>
      <c r="P93">
        <v>1.8340000000000001</v>
      </c>
      <c r="Q93" t="s">
        <v>743</v>
      </c>
      <c r="R93" t="s">
        <v>1941</v>
      </c>
      <c r="S93">
        <v>0</v>
      </c>
      <c r="T93">
        <v>32800</v>
      </c>
      <c r="U93">
        <v>5120</v>
      </c>
      <c r="V93">
        <v>556</v>
      </c>
      <c r="W93">
        <v>5120</v>
      </c>
      <c r="X93">
        <v>1</v>
      </c>
      <c r="Y93">
        <v>0.118619596134117</v>
      </c>
      <c r="Z93">
        <v>68.2</v>
      </c>
      <c r="AA93">
        <v>481</v>
      </c>
      <c r="AB93" t="s">
        <v>94</v>
      </c>
      <c r="AC93">
        <v>8.2578125</v>
      </c>
      <c r="AE93">
        <v>0</v>
      </c>
      <c r="AF93">
        <v>68.1875</v>
      </c>
      <c r="AG93">
        <v>12.75</v>
      </c>
      <c r="AH93">
        <f t="shared" si="5"/>
        <v>55.4375</v>
      </c>
      <c r="AI93">
        <f t="shared" si="6"/>
        <v>5.3480392156862742</v>
      </c>
      <c r="AJ93">
        <f t="shared" si="7"/>
        <v>0.33737958607594232</v>
      </c>
      <c r="AK93">
        <f t="shared" si="8"/>
        <v>202.10914594178013</v>
      </c>
    </row>
    <row r="94" spans="1:37" x14ac:dyDescent="0.3">
      <c r="A94">
        <v>92</v>
      </c>
      <c r="B94">
        <v>188</v>
      </c>
      <c r="C94" t="s">
        <v>91</v>
      </c>
      <c r="D94">
        <v>4.1906456890034402E-2</v>
      </c>
      <c r="E94">
        <v>5120</v>
      </c>
      <c r="F94">
        <v>5120</v>
      </c>
      <c r="G94">
        <v>1</v>
      </c>
      <c r="H94">
        <v>2.9769597165391102</v>
      </c>
      <c r="I94">
        <v>6.9481774634067204</v>
      </c>
      <c r="J94">
        <v>-1.02466489147113</v>
      </c>
      <c r="K94" t="b">
        <v>1</v>
      </c>
      <c r="L94">
        <v>216</v>
      </c>
      <c r="M94" t="s">
        <v>92</v>
      </c>
      <c r="N94">
        <v>7.2438388093845898</v>
      </c>
      <c r="O94">
        <v>4.2069999999999999</v>
      </c>
      <c r="P94">
        <v>2.3340000000000001</v>
      </c>
      <c r="Q94" t="s">
        <v>745</v>
      </c>
      <c r="S94">
        <v>0</v>
      </c>
      <c r="T94">
        <v>16110</v>
      </c>
      <c r="U94">
        <v>5120</v>
      </c>
      <c r="V94">
        <v>202</v>
      </c>
      <c r="W94">
        <v>5120</v>
      </c>
      <c r="X94">
        <v>1</v>
      </c>
      <c r="Y94">
        <v>0.139098400258761</v>
      </c>
      <c r="Z94">
        <v>216</v>
      </c>
      <c r="AA94">
        <v>74.56</v>
      </c>
      <c r="AB94" t="s">
        <v>94</v>
      </c>
      <c r="AC94">
        <v>14.6953125</v>
      </c>
      <c r="AE94">
        <v>3</v>
      </c>
      <c r="AF94">
        <v>216</v>
      </c>
      <c r="AG94">
        <v>15.75</v>
      </c>
      <c r="AH94">
        <f t="shared" si="5"/>
        <v>200.25</v>
      </c>
      <c r="AI94">
        <f t="shared" si="6"/>
        <v>13.714285714285714</v>
      </c>
      <c r="AJ94">
        <f t="shared" si="7"/>
        <v>0.35891672130990165</v>
      </c>
      <c r="AK94">
        <f t="shared" si="8"/>
        <v>601.81091371749665</v>
      </c>
    </row>
    <row r="95" spans="1:37" x14ac:dyDescent="0.3">
      <c r="A95">
        <v>93</v>
      </c>
      <c r="B95">
        <v>189</v>
      </c>
      <c r="C95" t="s">
        <v>91</v>
      </c>
      <c r="D95">
        <v>2.0593746096427099E-2</v>
      </c>
      <c r="E95">
        <v>5120</v>
      </c>
      <c r="F95">
        <v>5120</v>
      </c>
      <c r="G95">
        <v>1</v>
      </c>
      <c r="H95">
        <v>2.7618688447333302</v>
      </c>
      <c r="I95">
        <v>6.9262492121828201</v>
      </c>
      <c r="J95">
        <v>-1.02305757399431</v>
      </c>
      <c r="K95" t="b">
        <v>1</v>
      </c>
      <c r="L95">
        <v>321.2</v>
      </c>
      <c r="M95" t="s">
        <v>92</v>
      </c>
      <c r="N95">
        <v>7.1133943033366602</v>
      </c>
      <c r="O95">
        <v>4.2149999999999999</v>
      </c>
      <c r="P95">
        <v>2.508</v>
      </c>
      <c r="Q95" t="s">
        <v>746</v>
      </c>
      <c r="S95">
        <v>0</v>
      </c>
      <c r="T95">
        <v>16330</v>
      </c>
      <c r="U95">
        <v>5120</v>
      </c>
      <c r="V95">
        <v>293</v>
      </c>
      <c r="W95">
        <v>5120</v>
      </c>
      <c r="X95">
        <v>1</v>
      </c>
      <c r="Y95">
        <v>0.102929476934386</v>
      </c>
      <c r="Z95">
        <v>321.2</v>
      </c>
      <c r="AA95">
        <v>50.8</v>
      </c>
      <c r="AB95" t="s">
        <v>94</v>
      </c>
      <c r="AC95">
        <v>17.921875</v>
      </c>
      <c r="AE95">
        <v>4</v>
      </c>
      <c r="AF95">
        <v>321.25</v>
      </c>
      <c r="AG95">
        <v>11.6796875</v>
      </c>
      <c r="AH95">
        <f t="shared" si="5"/>
        <v>309.5703125</v>
      </c>
      <c r="AI95">
        <f t="shared" si="6"/>
        <v>27.505016722408026</v>
      </c>
      <c r="AJ95">
        <f t="shared" si="7"/>
        <v>0.35949407830247965</v>
      </c>
      <c r="AK95">
        <f t="shared" si="8"/>
        <v>893.61694500486055</v>
      </c>
    </row>
    <row r="96" spans="1:37" x14ac:dyDescent="0.3">
      <c r="A96">
        <v>94</v>
      </c>
      <c r="B96">
        <v>190</v>
      </c>
      <c r="C96" t="s">
        <v>91</v>
      </c>
      <c r="D96">
        <v>7.8733722766762798E-2</v>
      </c>
      <c r="E96">
        <v>5120</v>
      </c>
      <c r="F96">
        <v>5120</v>
      </c>
      <c r="G96">
        <v>1</v>
      </c>
      <c r="H96">
        <v>3.5175791839496799</v>
      </c>
      <c r="I96">
        <v>4.58590645563753</v>
      </c>
      <c r="J96">
        <v>-1.0568112410074799</v>
      </c>
      <c r="K96" t="b">
        <v>1</v>
      </c>
      <c r="L96">
        <v>20.14</v>
      </c>
      <c r="M96" t="s">
        <v>92</v>
      </c>
      <c r="N96">
        <v>6.1952855774481597</v>
      </c>
      <c r="O96">
        <v>3.988</v>
      </c>
      <c r="P96">
        <v>1.304</v>
      </c>
      <c r="Q96" t="s">
        <v>747</v>
      </c>
      <c r="S96">
        <v>0</v>
      </c>
      <c r="T96">
        <v>9736</v>
      </c>
      <c r="U96">
        <v>5120</v>
      </c>
      <c r="V96">
        <v>450</v>
      </c>
      <c r="W96">
        <v>5120</v>
      </c>
      <c r="X96">
        <v>1</v>
      </c>
      <c r="Y96">
        <v>0.118679820876327</v>
      </c>
      <c r="Z96">
        <v>20.14</v>
      </c>
      <c r="AA96">
        <v>483.5</v>
      </c>
      <c r="AB96" t="s">
        <v>94</v>
      </c>
      <c r="AC96">
        <v>4.48828125</v>
      </c>
      <c r="AE96">
        <v>4</v>
      </c>
      <c r="AF96">
        <v>20.140625</v>
      </c>
      <c r="AG96">
        <v>5.60546875</v>
      </c>
      <c r="AH96">
        <f t="shared" si="5"/>
        <v>14.53515625</v>
      </c>
      <c r="AI96">
        <f t="shared" si="6"/>
        <v>3.5930313588850176</v>
      </c>
      <c r="AJ96">
        <f t="shared" si="7"/>
        <v>0.3475623376976909</v>
      </c>
      <c r="AK96">
        <f t="shared" si="8"/>
        <v>57.948237813725029</v>
      </c>
    </row>
    <row r="97" spans="1:37" x14ac:dyDescent="0.3">
      <c r="A97">
        <v>95</v>
      </c>
      <c r="B97">
        <v>191</v>
      </c>
      <c r="C97" t="s">
        <v>91</v>
      </c>
      <c r="D97">
        <v>4.6642039953074102E-2</v>
      </c>
      <c r="E97">
        <v>5120</v>
      </c>
      <c r="F97">
        <v>5120</v>
      </c>
      <c r="G97">
        <v>1</v>
      </c>
      <c r="H97">
        <v>4.5306363803868104</v>
      </c>
      <c r="I97">
        <v>6.9994792517304099</v>
      </c>
      <c r="J97">
        <v>-1.05359660605384</v>
      </c>
      <c r="K97" t="b">
        <v>1</v>
      </c>
      <c r="L97">
        <v>35.03</v>
      </c>
      <c r="M97" t="s">
        <v>92</v>
      </c>
      <c r="N97">
        <v>7.5932029287652201</v>
      </c>
      <c r="O97">
        <v>3.988</v>
      </c>
      <c r="P97">
        <v>1.5449999999999999</v>
      </c>
      <c r="Q97" t="s">
        <v>748</v>
      </c>
      <c r="S97">
        <v>0</v>
      </c>
      <c r="T97">
        <v>9740</v>
      </c>
      <c r="U97">
        <v>5120</v>
      </c>
      <c r="V97">
        <v>130</v>
      </c>
      <c r="W97">
        <v>5120</v>
      </c>
      <c r="X97">
        <v>1</v>
      </c>
      <c r="Y97">
        <v>0.30965729506753997</v>
      </c>
      <c r="Z97">
        <v>35.03</v>
      </c>
      <c r="AA97">
        <v>278.2</v>
      </c>
      <c r="AB97" t="s">
        <v>94</v>
      </c>
      <c r="AC97">
        <v>5.91796875</v>
      </c>
      <c r="AE97">
        <v>4</v>
      </c>
      <c r="AF97">
        <v>35.03125</v>
      </c>
      <c r="AG97">
        <v>9.890625</v>
      </c>
      <c r="AH97">
        <f t="shared" si="5"/>
        <v>25.140625</v>
      </c>
      <c r="AI97">
        <f t="shared" si="6"/>
        <v>3.5418641390205372</v>
      </c>
      <c r="AJ97">
        <f t="shared" si="7"/>
        <v>0.34868142149626408</v>
      </c>
      <c r="AK97">
        <f t="shared" si="8"/>
        <v>100.46778474652783</v>
      </c>
    </row>
    <row r="98" spans="1:37" x14ac:dyDescent="0.3">
      <c r="A98">
        <v>96</v>
      </c>
      <c r="B98">
        <v>194</v>
      </c>
      <c r="C98" t="s">
        <v>91</v>
      </c>
      <c r="D98">
        <v>1.0828551974101101E-2</v>
      </c>
      <c r="E98">
        <v>5120</v>
      </c>
      <c r="F98">
        <v>13824</v>
      </c>
      <c r="G98">
        <v>2.7</v>
      </c>
      <c r="H98">
        <v>3.4670010900802</v>
      </c>
      <c r="I98">
        <v>8.9925340773955291</v>
      </c>
      <c r="J98">
        <v>-1.0777063682061001</v>
      </c>
      <c r="K98" t="b">
        <v>1</v>
      </c>
      <c r="L98">
        <v>392</v>
      </c>
      <c r="M98" t="s">
        <v>92</v>
      </c>
      <c r="N98">
        <v>9.0277713483350297</v>
      </c>
      <c r="O98">
        <v>4.5350000000000001</v>
      </c>
      <c r="P98">
        <v>2.5939999999999999</v>
      </c>
      <c r="Q98" t="s">
        <v>749</v>
      </c>
      <c r="S98">
        <v>0</v>
      </c>
      <c r="T98">
        <v>34370</v>
      </c>
      <c r="U98">
        <v>5120</v>
      </c>
      <c r="V98">
        <v>390</v>
      </c>
      <c r="W98">
        <v>5120</v>
      </c>
      <c r="X98">
        <v>1</v>
      </c>
      <c r="Y98">
        <v>0.124921456128127</v>
      </c>
      <c r="Z98">
        <v>392</v>
      </c>
      <c r="AA98">
        <v>87.7</v>
      </c>
      <c r="AB98" t="s">
        <v>94</v>
      </c>
      <c r="AC98">
        <v>19.796875</v>
      </c>
      <c r="AE98">
        <v>0</v>
      </c>
      <c r="AF98">
        <v>392</v>
      </c>
      <c r="AG98">
        <v>15.5625</v>
      </c>
      <c r="AH98">
        <f t="shared" si="5"/>
        <v>376.4375</v>
      </c>
      <c r="AI98">
        <f t="shared" si="6"/>
        <v>25.188755020080322</v>
      </c>
      <c r="AJ98">
        <f t="shared" si="7"/>
        <v>0.34037532668599357</v>
      </c>
      <c r="AK98">
        <f t="shared" si="8"/>
        <v>1151.6698458041635</v>
      </c>
    </row>
    <row r="99" spans="1:37" x14ac:dyDescent="0.3">
      <c r="A99">
        <v>97</v>
      </c>
      <c r="B99">
        <v>195</v>
      </c>
      <c r="C99" t="s">
        <v>91</v>
      </c>
      <c r="D99">
        <v>3.6501195194631103E-2</v>
      </c>
      <c r="E99">
        <v>5120</v>
      </c>
      <c r="F99">
        <v>13824</v>
      </c>
      <c r="G99">
        <v>2.7</v>
      </c>
      <c r="H99">
        <v>4.3456347956589996</v>
      </c>
      <c r="I99">
        <v>8.1862592976818593</v>
      </c>
      <c r="J99">
        <v>-1.0881539318054201</v>
      </c>
      <c r="K99" t="b">
        <v>1</v>
      </c>
      <c r="L99">
        <v>76.44</v>
      </c>
      <c r="M99" t="s">
        <v>92</v>
      </c>
      <c r="N99">
        <v>8.8296658496443392</v>
      </c>
      <c r="O99">
        <v>4.5350000000000001</v>
      </c>
      <c r="P99">
        <v>1.8839999999999999</v>
      </c>
      <c r="Q99" t="s">
        <v>751</v>
      </c>
      <c r="S99">
        <v>0</v>
      </c>
      <c r="T99">
        <v>34400</v>
      </c>
      <c r="U99">
        <v>5120</v>
      </c>
      <c r="V99">
        <v>413</v>
      </c>
      <c r="W99">
        <v>5120</v>
      </c>
      <c r="X99">
        <v>1</v>
      </c>
      <c r="Y99">
        <v>0.16462792582388799</v>
      </c>
      <c r="Z99">
        <v>76.44</v>
      </c>
      <c r="AA99">
        <v>450</v>
      </c>
      <c r="AB99" t="s">
        <v>94</v>
      </c>
      <c r="AC99">
        <v>8.7421875</v>
      </c>
      <c r="AE99">
        <v>0</v>
      </c>
      <c r="AF99">
        <v>76.4375</v>
      </c>
      <c r="AG99">
        <v>15.1953125</v>
      </c>
      <c r="AH99">
        <f t="shared" si="5"/>
        <v>61.2421875</v>
      </c>
      <c r="AI99">
        <f t="shared" si="6"/>
        <v>5.0303341902313621</v>
      </c>
      <c r="AJ99">
        <f t="shared" si="7"/>
        <v>0.33683774554245205</v>
      </c>
      <c r="AK99">
        <f t="shared" si="8"/>
        <v>226.92676522015998</v>
      </c>
    </row>
    <row r="100" spans="1:37" x14ac:dyDescent="0.3">
      <c r="A100">
        <v>98</v>
      </c>
      <c r="B100">
        <v>196</v>
      </c>
      <c r="C100" t="s">
        <v>91</v>
      </c>
      <c r="D100">
        <v>2.1210547237664499E-2</v>
      </c>
      <c r="E100">
        <v>5120</v>
      </c>
      <c r="F100">
        <v>13824</v>
      </c>
      <c r="G100">
        <v>2.7</v>
      </c>
      <c r="H100">
        <v>4.0747416786334298</v>
      </c>
      <c r="I100">
        <v>7.5525973691857997</v>
      </c>
      <c r="J100">
        <v>-1.0881539318054201</v>
      </c>
      <c r="K100" t="b">
        <v>1</v>
      </c>
      <c r="L100">
        <v>71.3</v>
      </c>
      <c r="M100" t="s">
        <v>92</v>
      </c>
      <c r="N100">
        <v>8.4273113469180299</v>
      </c>
      <c r="O100">
        <v>4.516</v>
      </c>
      <c r="P100">
        <v>1.8540000000000001</v>
      </c>
      <c r="Q100" t="s">
        <v>750</v>
      </c>
      <c r="R100" t="s">
        <v>1941</v>
      </c>
      <c r="S100">
        <v>0</v>
      </c>
      <c r="T100">
        <v>32930</v>
      </c>
      <c r="U100">
        <v>5120</v>
      </c>
      <c r="V100">
        <v>435</v>
      </c>
      <c r="W100">
        <v>5120</v>
      </c>
      <c r="X100">
        <v>1</v>
      </c>
      <c r="Y100">
        <v>0.14742257964523001</v>
      </c>
      <c r="Z100">
        <v>71.3</v>
      </c>
      <c r="AA100">
        <v>461.8</v>
      </c>
      <c r="AB100" t="s">
        <v>94</v>
      </c>
      <c r="AC100">
        <v>8.4453125</v>
      </c>
      <c r="AE100">
        <v>0</v>
      </c>
      <c r="AF100">
        <v>71.3125</v>
      </c>
      <c r="AG100">
        <v>13.8125</v>
      </c>
      <c r="AH100">
        <f t="shared" si="5"/>
        <v>57.5</v>
      </c>
      <c r="AI100">
        <f t="shared" si="6"/>
        <v>5.1628959276018103</v>
      </c>
      <c r="AJ100">
        <f t="shared" si="7"/>
        <v>0.33683774554245205</v>
      </c>
      <c r="AK100">
        <f t="shared" si="8"/>
        <v>211.71172454309283</v>
      </c>
    </row>
    <row r="101" spans="1:37" x14ac:dyDescent="0.3">
      <c r="A101">
        <v>99</v>
      </c>
      <c r="B101">
        <v>202</v>
      </c>
      <c r="C101" t="s">
        <v>91</v>
      </c>
      <c r="D101">
        <v>2.8737959241121401E-2</v>
      </c>
      <c r="E101">
        <v>5120</v>
      </c>
      <c r="F101">
        <v>5120</v>
      </c>
      <c r="G101">
        <v>1</v>
      </c>
      <c r="H101">
        <v>2.6931513810589802</v>
      </c>
      <c r="I101">
        <v>6.4435750816352497</v>
      </c>
      <c r="J101">
        <v>-1.02466489147113</v>
      </c>
      <c r="K101" t="b">
        <v>1</v>
      </c>
      <c r="L101">
        <v>246.6</v>
      </c>
      <c r="M101" t="s">
        <v>92</v>
      </c>
      <c r="N101">
        <v>6.7681782713405001</v>
      </c>
      <c r="O101">
        <v>4.2</v>
      </c>
      <c r="P101">
        <v>2.3929999999999998</v>
      </c>
      <c r="Q101" t="s">
        <v>752</v>
      </c>
      <c r="S101">
        <v>0</v>
      </c>
      <c r="T101">
        <v>15870</v>
      </c>
      <c r="U101">
        <v>5120</v>
      </c>
      <c r="V101">
        <v>338</v>
      </c>
      <c r="W101">
        <v>5120</v>
      </c>
      <c r="X101">
        <v>1</v>
      </c>
      <c r="Y101">
        <v>9.2095294086321E-2</v>
      </c>
      <c r="Z101">
        <v>246.6</v>
      </c>
      <c r="AA101">
        <v>64.400000000000006</v>
      </c>
      <c r="AB101" t="s">
        <v>94</v>
      </c>
      <c r="AC101">
        <v>15.703125</v>
      </c>
      <c r="AE101">
        <v>4</v>
      </c>
      <c r="AF101">
        <v>246.625</v>
      </c>
      <c r="AG101">
        <v>10.3828125</v>
      </c>
      <c r="AH101">
        <f t="shared" si="5"/>
        <v>236.2421875</v>
      </c>
      <c r="AI101">
        <f t="shared" si="6"/>
        <v>23.753197893152745</v>
      </c>
      <c r="AJ101">
        <f t="shared" si="7"/>
        <v>0.35891672130990165</v>
      </c>
      <c r="AK101">
        <f t="shared" si="8"/>
        <v>687.13711386841487</v>
      </c>
    </row>
    <row r="102" spans="1:37" x14ac:dyDescent="0.3">
      <c r="A102">
        <v>100</v>
      </c>
      <c r="B102">
        <v>203</v>
      </c>
      <c r="C102" t="s">
        <v>91</v>
      </c>
      <c r="D102">
        <v>1.4857707115246E-2</v>
      </c>
      <c r="E102">
        <v>5120</v>
      </c>
      <c r="F102">
        <v>5120</v>
      </c>
      <c r="G102">
        <v>1</v>
      </c>
      <c r="H102">
        <v>2.7608536784313999</v>
      </c>
      <c r="I102">
        <v>7.0369415045956698</v>
      </c>
      <c r="J102">
        <v>-1.0238612327327199</v>
      </c>
      <c r="K102" t="b">
        <v>1</v>
      </c>
      <c r="L102">
        <v>354.5</v>
      </c>
      <c r="M102" t="s">
        <v>92</v>
      </c>
      <c r="N102">
        <v>7.1925952857476103</v>
      </c>
      <c r="O102">
        <v>4.2149999999999999</v>
      </c>
      <c r="P102">
        <v>2.5489999999999999</v>
      </c>
      <c r="Q102" t="s">
        <v>753</v>
      </c>
      <c r="S102">
        <v>0</v>
      </c>
      <c r="T102">
        <v>16400</v>
      </c>
      <c r="U102">
        <v>5120</v>
      </c>
      <c r="V102">
        <v>327</v>
      </c>
      <c r="W102">
        <v>5120</v>
      </c>
      <c r="X102">
        <v>1</v>
      </c>
      <c r="Y102">
        <v>9.7375430920370501E-2</v>
      </c>
      <c r="Z102">
        <v>354.5</v>
      </c>
      <c r="AA102">
        <v>46.25</v>
      </c>
      <c r="AB102" t="s">
        <v>94</v>
      </c>
      <c r="AC102">
        <v>18.828125</v>
      </c>
      <c r="AE102">
        <v>3</v>
      </c>
      <c r="AF102">
        <v>354.5</v>
      </c>
      <c r="AG102">
        <v>10.703125</v>
      </c>
      <c r="AH102">
        <f t="shared" si="5"/>
        <v>343.796875</v>
      </c>
      <c r="AI102">
        <f t="shared" si="6"/>
        <v>33.121167883211676</v>
      </c>
      <c r="AJ102">
        <f t="shared" si="7"/>
        <v>0.35920528380669886</v>
      </c>
      <c r="AK102">
        <f t="shared" si="8"/>
        <v>986.90085024130394</v>
      </c>
    </row>
    <row r="103" spans="1:37" x14ac:dyDescent="0.3">
      <c r="A103">
        <v>101</v>
      </c>
      <c r="B103">
        <v>204</v>
      </c>
      <c r="C103" t="s">
        <v>91</v>
      </c>
      <c r="D103">
        <v>6.4584070349566494E-2</v>
      </c>
      <c r="E103">
        <v>5120</v>
      </c>
      <c r="F103">
        <v>5120</v>
      </c>
      <c r="G103">
        <v>1</v>
      </c>
      <c r="H103">
        <v>6.7324111242040603</v>
      </c>
      <c r="I103">
        <v>8.83628960051783</v>
      </c>
      <c r="J103">
        <v>-1.0600258759611101</v>
      </c>
      <c r="K103" t="b">
        <v>1</v>
      </c>
      <c r="L103">
        <v>20.53</v>
      </c>
      <c r="M103" t="s">
        <v>92</v>
      </c>
      <c r="N103">
        <v>9.7756434704170303</v>
      </c>
      <c r="O103">
        <v>4.008</v>
      </c>
      <c r="P103">
        <v>1.3125</v>
      </c>
      <c r="Q103" t="s">
        <v>754</v>
      </c>
      <c r="S103">
        <v>0</v>
      </c>
      <c r="T103">
        <v>10160</v>
      </c>
      <c r="U103">
        <v>5120</v>
      </c>
      <c r="V103">
        <v>67</v>
      </c>
      <c r="W103">
        <v>5120</v>
      </c>
      <c r="X103">
        <v>1</v>
      </c>
      <c r="Y103">
        <v>0.70032548186591304</v>
      </c>
      <c r="Z103">
        <v>20.53</v>
      </c>
      <c r="AA103">
        <v>494.8</v>
      </c>
      <c r="AB103" t="s">
        <v>94</v>
      </c>
      <c r="AC103">
        <v>4.53125</v>
      </c>
      <c r="AD103" t="s">
        <v>98</v>
      </c>
      <c r="AE103">
        <v>3</v>
      </c>
      <c r="AF103">
        <v>20.53125</v>
      </c>
      <c r="AG103">
        <v>11.5078125</v>
      </c>
      <c r="AH103">
        <f t="shared" si="5"/>
        <v>9.0234375</v>
      </c>
      <c r="AI103">
        <f t="shared" si="6"/>
        <v>1.7841140529531567</v>
      </c>
      <c r="AJ103">
        <f t="shared" si="7"/>
        <v>0.34644684556896937</v>
      </c>
      <c r="AK103">
        <f t="shared" si="8"/>
        <v>59.262337823516752</v>
      </c>
    </row>
    <row r="104" spans="1:37" x14ac:dyDescent="0.3">
      <c r="A104">
        <v>102</v>
      </c>
      <c r="B104">
        <v>205</v>
      </c>
      <c r="C104" t="s">
        <v>91</v>
      </c>
      <c r="D104">
        <v>3.4736600497708603E-2</v>
      </c>
      <c r="E104">
        <v>5120</v>
      </c>
      <c r="F104">
        <v>5120</v>
      </c>
      <c r="G104">
        <v>1</v>
      </c>
      <c r="H104">
        <v>4.1335029312488301</v>
      </c>
      <c r="I104">
        <v>6.9470298287883203</v>
      </c>
      <c r="J104">
        <v>-1.05600758226907</v>
      </c>
      <c r="K104" t="b">
        <v>1</v>
      </c>
      <c r="L104">
        <v>47.9</v>
      </c>
      <c r="M104" t="s">
        <v>92</v>
      </c>
      <c r="N104">
        <v>7.2730034791361202</v>
      </c>
      <c r="O104">
        <v>4.0039999999999996</v>
      </c>
      <c r="P104">
        <v>1.681</v>
      </c>
      <c r="Q104" t="s">
        <v>755</v>
      </c>
      <c r="S104">
        <v>0</v>
      </c>
      <c r="T104">
        <v>10070</v>
      </c>
      <c r="U104">
        <v>5120</v>
      </c>
      <c r="V104">
        <v>191</v>
      </c>
      <c r="W104">
        <v>5120</v>
      </c>
      <c r="X104">
        <v>1</v>
      </c>
      <c r="Y104">
        <v>0.226732314666102</v>
      </c>
      <c r="Z104">
        <v>47.9</v>
      </c>
      <c r="AA104">
        <v>210.2</v>
      </c>
      <c r="AB104" t="s">
        <v>94</v>
      </c>
      <c r="AC104">
        <v>6.921875</v>
      </c>
      <c r="AE104">
        <v>4</v>
      </c>
      <c r="AF104">
        <v>47.90625</v>
      </c>
      <c r="AG104">
        <v>8.3359375</v>
      </c>
      <c r="AH104">
        <f t="shared" si="5"/>
        <v>39.5703125</v>
      </c>
      <c r="AI104">
        <f t="shared" si="6"/>
        <v>5.7469540768509839</v>
      </c>
      <c r="AJ104">
        <f t="shared" si="7"/>
        <v>0.34784177147718343</v>
      </c>
      <c r="AK104">
        <f t="shared" si="8"/>
        <v>137.72425835044481</v>
      </c>
    </row>
    <row r="105" spans="1:37" x14ac:dyDescent="0.3">
      <c r="A105">
        <v>103</v>
      </c>
      <c r="B105">
        <v>208</v>
      </c>
      <c r="C105" t="s">
        <v>91</v>
      </c>
      <c r="D105">
        <v>1.24820560275686E-2</v>
      </c>
      <c r="E105">
        <v>5120</v>
      </c>
      <c r="F105">
        <v>13824</v>
      </c>
      <c r="G105">
        <v>2.7</v>
      </c>
      <c r="H105">
        <v>3.58070362162962</v>
      </c>
      <c r="I105">
        <v>9.2315015245138792</v>
      </c>
      <c r="J105">
        <v>-1.07931368568292</v>
      </c>
      <c r="K105" t="b">
        <v>1</v>
      </c>
      <c r="L105">
        <v>377.8</v>
      </c>
      <c r="M105" t="s">
        <v>92</v>
      </c>
      <c r="N105">
        <v>9.2562350904201605</v>
      </c>
      <c r="O105">
        <v>4.54</v>
      </c>
      <c r="P105">
        <v>2.5779999999999998</v>
      </c>
      <c r="Q105" t="s">
        <v>756</v>
      </c>
      <c r="S105">
        <v>0</v>
      </c>
      <c r="T105">
        <v>34460</v>
      </c>
      <c r="U105">
        <v>5120</v>
      </c>
      <c r="V105">
        <v>328</v>
      </c>
      <c r="W105">
        <v>5120</v>
      </c>
      <c r="X105">
        <v>1</v>
      </c>
      <c r="Y105">
        <v>0.142495519641721</v>
      </c>
      <c r="Z105">
        <v>377.8</v>
      </c>
      <c r="AA105">
        <v>91.25</v>
      </c>
      <c r="AB105" t="s">
        <v>94</v>
      </c>
      <c r="AC105">
        <v>19.4375</v>
      </c>
      <c r="AE105">
        <v>0</v>
      </c>
      <c r="AF105">
        <v>377.75</v>
      </c>
      <c r="AG105">
        <v>16.734375</v>
      </c>
      <c r="AH105">
        <f t="shared" si="5"/>
        <v>361.015625</v>
      </c>
      <c r="AI105">
        <f t="shared" si="6"/>
        <v>22.573295985060692</v>
      </c>
      <c r="AJ105">
        <f t="shared" si="7"/>
        <v>0.33982867491389462</v>
      </c>
      <c r="AK105">
        <f t="shared" si="8"/>
        <v>1111.58953874541</v>
      </c>
    </row>
    <row r="106" spans="1:37" x14ac:dyDescent="0.3">
      <c r="A106">
        <v>104</v>
      </c>
      <c r="B106">
        <v>209</v>
      </c>
      <c r="C106" t="s">
        <v>91</v>
      </c>
      <c r="D106">
        <v>3.4975259503011197E-2</v>
      </c>
      <c r="E106">
        <v>5120</v>
      </c>
      <c r="F106">
        <v>13824</v>
      </c>
      <c r="G106">
        <v>2.7</v>
      </c>
      <c r="H106">
        <v>5.1972343576698199</v>
      </c>
      <c r="I106">
        <v>9.8361720558243402</v>
      </c>
      <c r="J106">
        <v>-1.08895759054382</v>
      </c>
      <c r="K106" t="b">
        <v>1</v>
      </c>
      <c r="L106">
        <v>78.06</v>
      </c>
      <c r="M106" t="s">
        <v>92</v>
      </c>
      <c r="N106">
        <v>10.1517436981523</v>
      </c>
      <c r="O106">
        <v>4.5350000000000001</v>
      </c>
      <c r="P106">
        <v>1.893</v>
      </c>
      <c r="Q106" t="s">
        <v>758</v>
      </c>
      <c r="S106">
        <v>0</v>
      </c>
      <c r="T106">
        <v>34270</v>
      </c>
      <c r="U106">
        <v>5120</v>
      </c>
      <c r="V106">
        <v>161</v>
      </c>
      <c r="W106">
        <v>5120</v>
      </c>
      <c r="X106">
        <v>1</v>
      </c>
      <c r="Y106">
        <v>0.33078840747038701</v>
      </c>
      <c r="Z106">
        <v>78.06</v>
      </c>
      <c r="AA106">
        <v>439</v>
      </c>
      <c r="AB106" t="s">
        <v>94</v>
      </c>
      <c r="AC106">
        <v>8.8359375</v>
      </c>
      <c r="AE106">
        <v>0</v>
      </c>
      <c r="AF106">
        <v>78.0625</v>
      </c>
      <c r="AG106">
        <v>20.046875</v>
      </c>
      <c r="AH106">
        <f t="shared" si="5"/>
        <v>58.015625</v>
      </c>
      <c r="AI106">
        <f t="shared" si="6"/>
        <v>3.8939984411535464</v>
      </c>
      <c r="AJ106">
        <f t="shared" si="7"/>
        <v>0.33656715169194418</v>
      </c>
      <c r="AK106">
        <f t="shared" si="8"/>
        <v>231.93737002430248</v>
      </c>
    </row>
    <row r="107" spans="1:37" x14ac:dyDescent="0.3">
      <c r="A107">
        <v>105</v>
      </c>
      <c r="B107">
        <v>210</v>
      </c>
      <c r="C107" t="s">
        <v>91</v>
      </c>
      <c r="D107">
        <v>2.7568032108634101E-2</v>
      </c>
      <c r="E107">
        <v>5120</v>
      </c>
      <c r="F107">
        <v>13824</v>
      </c>
      <c r="G107">
        <v>2.7</v>
      </c>
      <c r="H107">
        <v>4.1357880989937996</v>
      </c>
      <c r="I107">
        <v>7.2780177288933903</v>
      </c>
      <c r="J107">
        <v>-1.08895759054382</v>
      </c>
      <c r="K107" t="b">
        <v>1</v>
      </c>
      <c r="L107">
        <v>57.53</v>
      </c>
      <c r="M107" t="s">
        <v>92</v>
      </c>
      <c r="N107">
        <v>8.4166140360876796</v>
      </c>
      <c r="O107">
        <v>4.5199999999999996</v>
      </c>
      <c r="P107">
        <v>1.76</v>
      </c>
      <c r="Q107" t="s">
        <v>757</v>
      </c>
      <c r="R107" t="s">
        <v>1941</v>
      </c>
      <c r="S107">
        <v>0</v>
      </c>
      <c r="T107">
        <v>33020</v>
      </c>
      <c r="U107">
        <v>5120</v>
      </c>
      <c r="V107">
        <v>505</v>
      </c>
      <c r="W107">
        <v>5120</v>
      </c>
      <c r="X107">
        <v>1</v>
      </c>
      <c r="Y107">
        <v>0.13954073894504401</v>
      </c>
      <c r="Z107">
        <v>57.53</v>
      </c>
      <c r="AA107">
        <v>574</v>
      </c>
      <c r="AB107" t="s">
        <v>94</v>
      </c>
      <c r="AC107">
        <v>7.5859375</v>
      </c>
      <c r="AE107">
        <v>0</v>
      </c>
      <c r="AF107">
        <v>57.53125</v>
      </c>
      <c r="AG107">
        <v>13.171875</v>
      </c>
      <c r="AH107">
        <f t="shared" si="5"/>
        <v>44.359375</v>
      </c>
      <c r="AI107">
        <f t="shared" si="6"/>
        <v>4.3677342823250296</v>
      </c>
      <c r="AJ107">
        <f t="shared" si="7"/>
        <v>0.33656715169194418</v>
      </c>
      <c r="AK107">
        <f t="shared" si="8"/>
        <v>170.93542762799873</v>
      </c>
    </row>
    <row r="108" spans="1:37" x14ac:dyDescent="0.3">
      <c r="A108">
        <v>106</v>
      </c>
      <c r="B108">
        <v>216</v>
      </c>
      <c r="C108" t="s">
        <v>91</v>
      </c>
      <c r="D108">
        <v>2.9876191215185401E-2</v>
      </c>
      <c r="E108">
        <v>5120</v>
      </c>
      <c r="F108">
        <v>5120</v>
      </c>
      <c r="G108">
        <v>1</v>
      </c>
      <c r="H108">
        <v>2.6968431295520299</v>
      </c>
      <c r="I108">
        <v>6.3470624435746101</v>
      </c>
      <c r="J108">
        <v>-1.0294868439015801</v>
      </c>
      <c r="K108" t="b">
        <v>1</v>
      </c>
      <c r="L108">
        <v>226.1</v>
      </c>
      <c r="M108" t="s">
        <v>92</v>
      </c>
      <c r="N108">
        <v>6.6712445576822201</v>
      </c>
      <c r="O108">
        <v>4.1950000000000003</v>
      </c>
      <c r="P108">
        <v>2.3540000000000001</v>
      </c>
      <c r="Q108" t="s">
        <v>759</v>
      </c>
      <c r="S108">
        <v>0</v>
      </c>
      <c r="T108">
        <v>15700</v>
      </c>
      <c r="U108">
        <v>5120</v>
      </c>
      <c r="V108">
        <v>411</v>
      </c>
      <c r="W108">
        <v>5120</v>
      </c>
      <c r="X108">
        <v>1</v>
      </c>
      <c r="Y108">
        <v>8.3699099087727297E-2</v>
      </c>
      <c r="Z108">
        <v>226.1</v>
      </c>
      <c r="AA108">
        <v>69.44</v>
      </c>
      <c r="AB108" t="s">
        <v>94</v>
      </c>
      <c r="AC108">
        <v>15.0390625</v>
      </c>
      <c r="AE108">
        <v>3</v>
      </c>
      <c r="AF108">
        <v>226.125</v>
      </c>
      <c r="AG108">
        <v>8.9921875</v>
      </c>
      <c r="AH108">
        <f t="shared" si="5"/>
        <v>217.1328125</v>
      </c>
      <c r="AI108">
        <f t="shared" si="6"/>
        <v>25.146828844483057</v>
      </c>
      <c r="AJ108">
        <f t="shared" si="7"/>
        <v>0.35719020788135847</v>
      </c>
      <c r="AK108">
        <f t="shared" si="8"/>
        <v>633.06606679180834</v>
      </c>
    </row>
    <row r="109" spans="1:37" x14ac:dyDescent="0.3">
      <c r="A109">
        <v>107</v>
      </c>
      <c r="B109">
        <v>217</v>
      </c>
      <c r="C109" t="s">
        <v>91</v>
      </c>
      <c r="D109">
        <v>1.3615187461723599E-2</v>
      </c>
      <c r="E109">
        <v>5120</v>
      </c>
      <c r="F109">
        <v>5120</v>
      </c>
      <c r="G109">
        <v>1</v>
      </c>
      <c r="H109">
        <v>2.7761774124468901</v>
      </c>
      <c r="I109">
        <v>6.9295990880998701</v>
      </c>
      <c r="J109">
        <v>-1.0270758676863501</v>
      </c>
      <c r="K109" t="b">
        <v>1</v>
      </c>
      <c r="L109">
        <v>313.5</v>
      </c>
      <c r="M109" t="s">
        <v>92</v>
      </c>
      <c r="N109">
        <v>7.1034210017339596</v>
      </c>
      <c r="O109">
        <v>4.2030000000000003</v>
      </c>
      <c r="P109">
        <v>2.496</v>
      </c>
      <c r="Q109" t="s">
        <v>760</v>
      </c>
      <c r="S109">
        <v>0</v>
      </c>
      <c r="T109">
        <v>15920</v>
      </c>
      <c r="U109">
        <v>5120</v>
      </c>
      <c r="V109">
        <v>436</v>
      </c>
      <c r="W109">
        <v>5120</v>
      </c>
      <c r="X109">
        <v>1</v>
      </c>
      <c r="Y109">
        <v>8.5063470642886496E-2</v>
      </c>
      <c r="Z109">
        <v>313.5</v>
      </c>
      <c r="AA109">
        <v>50.78</v>
      </c>
      <c r="AB109" t="s">
        <v>94</v>
      </c>
      <c r="AC109">
        <v>17.703125</v>
      </c>
      <c r="AE109">
        <v>4</v>
      </c>
      <c r="AF109">
        <v>313.5</v>
      </c>
      <c r="AG109">
        <v>8.609375</v>
      </c>
      <c r="AH109">
        <f t="shared" si="5"/>
        <v>304.890625</v>
      </c>
      <c r="AI109">
        <f t="shared" si="6"/>
        <v>36.413793103448278</v>
      </c>
      <c r="AJ109">
        <f t="shared" si="7"/>
        <v>0.35805242395043307</v>
      </c>
      <c r="AK109">
        <f t="shared" si="8"/>
        <v>875.57010937426116</v>
      </c>
    </row>
    <row r="110" spans="1:37" x14ac:dyDescent="0.3">
      <c r="A110">
        <v>108</v>
      </c>
      <c r="B110">
        <v>218</v>
      </c>
      <c r="C110" t="s">
        <v>91</v>
      </c>
      <c r="D110">
        <v>4.1738668857735202E-2</v>
      </c>
      <c r="E110">
        <v>5120</v>
      </c>
      <c r="F110">
        <v>5120</v>
      </c>
      <c r="G110">
        <v>1</v>
      </c>
      <c r="H110">
        <v>11.354921987347799</v>
      </c>
      <c r="I110">
        <v>13.3619931589395</v>
      </c>
      <c r="J110">
        <v>-1.0672588046067899</v>
      </c>
      <c r="K110" t="b">
        <v>1</v>
      </c>
      <c r="L110">
        <v>15.016</v>
      </c>
      <c r="M110" t="s">
        <v>92</v>
      </c>
      <c r="N110">
        <v>13.8981382288997</v>
      </c>
      <c r="O110">
        <v>4.008</v>
      </c>
      <c r="P110">
        <v>1.177</v>
      </c>
      <c r="Q110" t="s">
        <v>761</v>
      </c>
      <c r="S110">
        <v>0</v>
      </c>
      <c r="T110">
        <v>10180</v>
      </c>
      <c r="U110">
        <v>5120</v>
      </c>
      <c r="V110">
        <v>37</v>
      </c>
      <c r="W110">
        <v>5120</v>
      </c>
      <c r="X110">
        <v>1</v>
      </c>
      <c r="Y110">
        <v>1.7023386883459599</v>
      </c>
      <c r="Z110">
        <v>15.016</v>
      </c>
      <c r="AA110">
        <v>677.5</v>
      </c>
      <c r="AB110" t="s">
        <v>94</v>
      </c>
      <c r="AC110">
        <v>3.875</v>
      </c>
      <c r="AD110" t="s">
        <v>98</v>
      </c>
      <c r="AE110">
        <v>3</v>
      </c>
      <c r="AF110">
        <v>15.015625</v>
      </c>
      <c r="AG110">
        <v>9.984375</v>
      </c>
      <c r="AH110">
        <f t="shared" si="5"/>
        <v>5.03125</v>
      </c>
      <c r="AI110">
        <f t="shared" si="6"/>
        <v>1.5039123630672926</v>
      </c>
      <c r="AJ110">
        <f t="shared" si="7"/>
        <v>0.34395006067392864</v>
      </c>
      <c r="AK110">
        <f t="shared" si="8"/>
        <v>43.656410382887259</v>
      </c>
    </row>
    <row r="111" spans="1:37" x14ac:dyDescent="0.3">
      <c r="A111">
        <v>109</v>
      </c>
      <c r="B111">
        <v>219</v>
      </c>
      <c r="C111" t="s">
        <v>91</v>
      </c>
      <c r="D111">
        <v>3.2140893428718398E-2</v>
      </c>
      <c r="E111">
        <v>5120</v>
      </c>
      <c r="F111">
        <v>5120</v>
      </c>
      <c r="G111">
        <v>1</v>
      </c>
      <c r="H111">
        <v>7.1775637471804101</v>
      </c>
      <c r="I111">
        <v>11.9158773146549</v>
      </c>
      <c r="J111">
        <v>-1.06645514586838</v>
      </c>
      <c r="K111" t="b">
        <v>1</v>
      </c>
      <c r="L111">
        <v>45.72</v>
      </c>
      <c r="M111" t="s">
        <v>92</v>
      </c>
      <c r="N111">
        <v>11.917062594594301</v>
      </c>
      <c r="O111">
        <v>4.008</v>
      </c>
      <c r="P111">
        <v>1.66</v>
      </c>
      <c r="Q111" t="s">
        <v>762</v>
      </c>
      <c r="S111">
        <v>0</v>
      </c>
      <c r="T111">
        <v>10216</v>
      </c>
      <c r="U111">
        <v>5120</v>
      </c>
      <c r="V111">
        <v>92</v>
      </c>
      <c r="W111">
        <v>5120</v>
      </c>
      <c r="X111">
        <v>1</v>
      </c>
      <c r="Y111">
        <v>0.64405554252177499</v>
      </c>
      <c r="Z111">
        <v>45.72</v>
      </c>
      <c r="AA111">
        <v>223.5</v>
      </c>
      <c r="AB111" t="s">
        <v>94</v>
      </c>
      <c r="AC111">
        <v>6.76171875</v>
      </c>
      <c r="AD111" t="s">
        <v>98</v>
      </c>
      <c r="AE111">
        <v>4</v>
      </c>
      <c r="AF111">
        <v>45.71875</v>
      </c>
      <c r="AG111">
        <v>8.640625</v>
      </c>
      <c r="AH111">
        <f t="shared" si="5"/>
        <v>37.078125</v>
      </c>
      <c r="AI111">
        <f t="shared" si="6"/>
        <v>5.2911392405063289</v>
      </c>
      <c r="AJ111">
        <f t="shared" si="7"/>
        <v>0.34422659024858698</v>
      </c>
      <c r="AK111">
        <f t="shared" si="8"/>
        <v>132.81585820253952</v>
      </c>
    </row>
    <row r="112" spans="1:37" x14ac:dyDescent="0.3">
      <c r="A112">
        <v>110</v>
      </c>
      <c r="B112">
        <v>222</v>
      </c>
      <c r="C112" t="s">
        <v>91</v>
      </c>
      <c r="D112">
        <v>1.11140677045769E-2</v>
      </c>
      <c r="E112">
        <v>5120</v>
      </c>
      <c r="F112">
        <v>13824</v>
      </c>
      <c r="G112">
        <v>2.7</v>
      </c>
      <c r="H112">
        <v>3.6763626215501799</v>
      </c>
      <c r="I112">
        <v>9.4637615921936291</v>
      </c>
      <c r="J112">
        <v>-1.0801173444213299</v>
      </c>
      <c r="K112" t="b">
        <v>1</v>
      </c>
      <c r="L112">
        <v>376</v>
      </c>
      <c r="M112" t="s">
        <v>92</v>
      </c>
      <c r="N112">
        <v>9.4880764683039107</v>
      </c>
      <c r="O112">
        <v>4.54</v>
      </c>
      <c r="P112">
        <v>2.5739999999999998</v>
      </c>
      <c r="Q112" t="s">
        <v>763</v>
      </c>
      <c r="S112">
        <v>0</v>
      </c>
      <c r="T112">
        <v>34700</v>
      </c>
      <c r="U112">
        <v>5120</v>
      </c>
      <c r="V112">
        <v>333</v>
      </c>
      <c r="W112">
        <v>5120</v>
      </c>
      <c r="X112">
        <v>1</v>
      </c>
      <c r="Y112">
        <v>0.14666376821492</v>
      </c>
      <c r="Z112">
        <v>376</v>
      </c>
      <c r="AA112">
        <v>92.25</v>
      </c>
      <c r="AB112" t="s">
        <v>94</v>
      </c>
      <c r="AC112">
        <v>19.390625</v>
      </c>
      <c r="AE112">
        <v>0</v>
      </c>
      <c r="AF112">
        <v>376</v>
      </c>
      <c r="AG112">
        <v>16.734375</v>
      </c>
      <c r="AH112">
        <f t="shared" si="5"/>
        <v>359.265625</v>
      </c>
      <c r="AI112">
        <f t="shared" si="6"/>
        <v>22.468720821661996</v>
      </c>
      <c r="AJ112">
        <f t="shared" si="7"/>
        <v>0.33955567834247119</v>
      </c>
      <c r="AK112">
        <f t="shared" si="8"/>
        <v>1107.3294425097836</v>
      </c>
    </row>
    <row r="113" spans="1:37" x14ac:dyDescent="0.3">
      <c r="A113">
        <v>111</v>
      </c>
      <c r="B113">
        <v>223</v>
      </c>
      <c r="C113" t="s">
        <v>91</v>
      </c>
      <c r="D113">
        <v>3.2189883993599601E-2</v>
      </c>
      <c r="E113">
        <v>5120</v>
      </c>
      <c r="F113">
        <v>13824</v>
      </c>
      <c r="G113">
        <v>2.7</v>
      </c>
      <c r="H113">
        <v>5.1347356885847004</v>
      </c>
      <c r="I113">
        <v>9.8131618579689999</v>
      </c>
      <c r="J113">
        <v>-1.08895759054382</v>
      </c>
      <c r="K113" t="b">
        <v>1</v>
      </c>
      <c r="L113">
        <v>81.44</v>
      </c>
      <c r="M113" t="s">
        <v>92</v>
      </c>
      <c r="N113">
        <v>10.0680020808009</v>
      </c>
      <c r="O113">
        <v>4.5350000000000001</v>
      </c>
      <c r="P113">
        <v>1.911</v>
      </c>
      <c r="Q113" t="s">
        <v>765</v>
      </c>
      <c r="S113">
        <v>0</v>
      </c>
      <c r="T113">
        <v>34340</v>
      </c>
      <c r="U113">
        <v>5120</v>
      </c>
      <c r="V113">
        <v>232</v>
      </c>
      <c r="W113">
        <v>5120</v>
      </c>
      <c r="X113">
        <v>1</v>
      </c>
      <c r="Y113">
        <v>0.27145869704292303</v>
      </c>
      <c r="Z113">
        <v>81.44</v>
      </c>
      <c r="AA113">
        <v>421.5</v>
      </c>
      <c r="AB113" t="s">
        <v>94</v>
      </c>
      <c r="AC113">
        <v>9.0234375</v>
      </c>
      <c r="AE113">
        <v>0</v>
      </c>
      <c r="AF113">
        <v>81.4375</v>
      </c>
      <c r="AG113">
        <v>18.03125</v>
      </c>
      <c r="AH113">
        <f t="shared" si="5"/>
        <v>63.40625</v>
      </c>
      <c r="AI113">
        <f t="shared" si="6"/>
        <v>4.5164644714038129</v>
      </c>
      <c r="AJ113">
        <f t="shared" si="7"/>
        <v>0.33656715169194418</v>
      </c>
      <c r="AK113">
        <f t="shared" si="8"/>
        <v>241.96508658259899</v>
      </c>
    </row>
    <row r="114" spans="1:37" x14ac:dyDescent="0.3">
      <c r="A114">
        <v>112</v>
      </c>
      <c r="B114">
        <v>224</v>
      </c>
      <c r="C114" t="s">
        <v>91</v>
      </c>
      <c r="D114">
        <v>2.1021500129858699E-2</v>
      </c>
      <c r="E114">
        <v>5120</v>
      </c>
      <c r="F114">
        <v>13824</v>
      </c>
      <c r="G114">
        <v>2.7</v>
      </c>
      <c r="H114">
        <v>4.09805317172499</v>
      </c>
      <c r="I114">
        <v>7.5117634798123101</v>
      </c>
      <c r="J114">
        <v>-1.0881539318054201</v>
      </c>
      <c r="K114" t="b">
        <v>1</v>
      </c>
      <c r="L114">
        <v>68.06</v>
      </c>
      <c r="M114" t="s">
        <v>92</v>
      </c>
      <c r="N114">
        <v>8.4344288400705096</v>
      </c>
      <c r="O114">
        <v>4.5199999999999996</v>
      </c>
      <c r="P114">
        <v>1.833</v>
      </c>
      <c r="Q114" t="s">
        <v>764</v>
      </c>
      <c r="R114" t="s">
        <v>1941</v>
      </c>
      <c r="S114">
        <v>0</v>
      </c>
      <c r="T114">
        <v>33020</v>
      </c>
      <c r="U114">
        <v>5120</v>
      </c>
      <c r="V114">
        <v>426</v>
      </c>
      <c r="W114">
        <v>5120</v>
      </c>
      <c r="X114">
        <v>1</v>
      </c>
      <c r="Y114">
        <v>0.15010116662643899</v>
      </c>
      <c r="Z114">
        <v>68.06</v>
      </c>
      <c r="AA114">
        <v>485.2</v>
      </c>
      <c r="AB114" t="s">
        <v>94</v>
      </c>
      <c r="AC114">
        <v>8.25</v>
      </c>
      <c r="AE114">
        <v>0</v>
      </c>
      <c r="AF114">
        <v>68.0625</v>
      </c>
      <c r="AG114">
        <v>13.9765625</v>
      </c>
      <c r="AH114">
        <f t="shared" si="5"/>
        <v>54.0859375</v>
      </c>
      <c r="AI114">
        <f t="shared" si="6"/>
        <v>4.869759642258245</v>
      </c>
      <c r="AJ114">
        <f t="shared" si="7"/>
        <v>0.33683774554245205</v>
      </c>
      <c r="AK114">
        <f t="shared" si="8"/>
        <v>202.06316216251366</v>
      </c>
    </row>
    <row r="115" spans="1:37" x14ac:dyDescent="0.3">
      <c r="A115">
        <v>113</v>
      </c>
      <c r="B115">
        <v>230</v>
      </c>
      <c r="C115" t="s">
        <v>91</v>
      </c>
      <c r="D115">
        <v>2.88544293427924E-2</v>
      </c>
      <c r="E115">
        <v>5120</v>
      </c>
      <c r="F115">
        <v>5120</v>
      </c>
      <c r="G115">
        <v>1</v>
      </c>
      <c r="H115">
        <v>3.1752497490146898</v>
      </c>
      <c r="I115">
        <v>7.5908314312382403</v>
      </c>
      <c r="J115">
        <v>-1.03832709002407</v>
      </c>
      <c r="K115" t="b">
        <v>1</v>
      </c>
      <c r="L115">
        <v>245.9</v>
      </c>
      <c r="M115" t="s">
        <v>92</v>
      </c>
      <c r="N115">
        <v>7.6748512785070497</v>
      </c>
      <c r="O115">
        <v>4.1840000000000002</v>
      </c>
      <c r="P115">
        <v>2.39</v>
      </c>
      <c r="Q115" t="s">
        <v>766</v>
      </c>
      <c r="S115">
        <v>0</v>
      </c>
      <c r="T115">
        <v>15310</v>
      </c>
      <c r="U115">
        <v>5120</v>
      </c>
      <c r="V115">
        <v>252</v>
      </c>
      <c r="W115">
        <v>5120</v>
      </c>
      <c r="X115">
        <v>1</v>
      </c>
      <c r="Y115">
        <v>0.13702785417496499</v>
      </c>
      <c r="Z115">
        <v>245.9</v>
      </c>
      <c r="AA115">
        <v>62.28</v>
      </c>
      <c r="AB115" t="s">
        <v>94</v>
      </c>
      <c r="AC115">
        <v>15.6796875</v>
      </c>
      <c r="AE115">
        <v>4</v>
      </c>
      <c r="AF115">
        <v>245.875</v>
      </c>
      <c r="AG115">
        <v>11.8671875</v>
      </c>
      <c r="AH115">
        <f t="shared" si="5"/>
        <v>234.0078125</v>
      </c>
      <c r="AI115">
        <f t="shared" si="6"/>
        <v>20.718894009216591</v>
      </c>
      <c r="AJ115">
        <f t="shared" si="7"/>
        <v>0.3540464746922346</v>
      </c>
      <c r="AK115">
        <f t="shared" si="8"/>
        <v>694.47097365885122</v>
      </c>
    </row>
    <row r="116" spans="1:37" x14ac:dyDescent="0.3">
      <c r="A116">
        <v>114</v>
      </c>
      <c r="B116">
        <v>231</v>
      </c>
      <c r="C116" t="s">
        <v>91</v>
      </c>
      <c r="D116">
        <v>1.2491998896144101E-2</v>
      </c>
      <c r="E116">
        <v>5120</v>
      </c>
      <c r="F116">
        <v>5120</v>
      </c>
      <c r="G116">
        <v>1</v>
      </c>
      <c r="H116">
        <v>3.0727532981087</v>
      </c>
      <c r="I116">
        <v>7.7178920729839797</v>
      </c>
      <c r="J116">
        <v>-1.0367197725472601</v>
      </c>
      <c r="K116" t="b">
        <v>1</v>
      </c>
      <c r="L116">
        <v>324.5</v>
      </c>
      <c r="M116" t="s">
        <v>92</v>
      </c>
      <c r="N116">
        <v>7.7754749858589696</v>
      </c>
      <c r="O116">
        <v>4.2</v>
      </c>
      <c r="P116">
        <v>2.512</v>
      </c>
      <c r="Q116" t="s">
        <v>767</v>
      </c>
      <c r="S116">
        <v>0</v>
      </c>
      <c r="T116">
        <v>15850</v>
      </c>
      <c r="U116">
        <v>5120</v>
      </c>
      <c r="V116">
        <v>315</v>
      </c>
      <c r="W116">
        <v>5120</v>
      </c>
      <c r="X116">
        <v>1</v>
      </c>
      <c r="Y116">
        <v>0.116786417926609</v>
      </c>
      <c r="Z116">
        <v>324.5</v>
      </c>
      <c r="AA116">
        <v>48.84</v>
      </c>
      <c r="AB116" t="s">
        <v>94</v>
      </c>
      <c r="AC116">
        <v>18.015625</v>
      </c>
      <c r="AE116">
        <v>4</v>
      </c>
      <c r="AF116">
        <v>324.5</v>
      </c>
      <c r="AG116">
        <v>10.5</v>
      </c>
      <c r="AH116">
        <f t="shared" si="5"/>
        <v>314</v>
      </c>
      <c r="AI116">
        <f t="shared" si="6"/>
        <v>30.904761904761905</v>
      </c>
      <c r="AJ116">
        <f t="shared" si="7"/>
        <v>0.35461599735786531</v>
      </c>
      <c r="AK116">
        <f t="shared" si="8"/>
        <v>915.07434074534046</v>
      </c>
    </row>
    <row r="117" spans="1:37" x14ac:dyDescent="0.3">
      <c r="A117">
        <v>115</v>
      </c>
      <c r="B117">
        <v>232</v>
      </c>
      <c r="C117" t="s">
        <v>91</v>
      </c>
      <c r="D117">
        <v>1.8938956334346502E-2</v>
      </c>
      <c r="E117">
        <v>5120</v>
      </c>
      <c r="F117">
        <v>5120</v>
      </c>
      <c r="G117">
        <v>1</v>
      </c>
      <c r="H117">
        <v>9.2461799641204205</v>
      </c>
      <c r="I117">
        <v>12.262023819605</v>
      </c>
      <c r="J117">
        <v>-1.0672588046067899</v>
      </c>
      <c r="K117" t="b">
        <v>1</v>
      </c>
      <c r="L117">
        <v>21.17</v>
      </c>
      <c r="M117" t="s">
        <v>92</v>
      </c>
      <c r="N117">
        <v>12.3600170464598</v>
      </c>
      <c r="O117">
        <v>4.0199999999999996</v>
      </c>
      <c r="P117">
        <v>1.3260000000000001</v>
      </c>
      <c r="Q117" t="s">
        <v>768</v>
      </c>
      <c r="S117">
        <v>0</v>
      </c>
      <c r="T117">
        <v>10470</v>
      </c>
      <c r="U117">
        <v>5120</v>
      </c>
      <c r="V117">
        <v>57</v>
      </c>
      <c r="W117">
        <v>5120</v>
      </c>
      <c r="X117">
        <v>1</v>
      </c>
      <c r="Y117">
        <v>1.0922332184658901</v>
      </c>
      <c r="Z117">
        <v>21.17</v>
      </c>
      <c r="AA117">
        <v>494.5</v>
      </c>
      <c r="AB117" t="s">
        <v>94</v>
      </c>
      <c r="AC117">
        <v>4.6015625</v>
      </c>
      <c r="AD117" t="s">
        <v>98</v>
      </c>
      <c r="AE117">
        <v>3</v>
      </c>
      <c r="AF117">
        <v>21.171875</v>
      </c>
      <c r="AG117">
        <v>9.65625</v>
      </c>
      <c r="AH117">
        <f t="shared" si="5"/>
        <v>11.515625</v>
      </c>
      <c r="AI117">
        <f t="shared" si="6"/>
        <v>2.1925566343042071</v>
      </c>
      <c r="AJ117">
        <f t="shared" si="7"/>
        <v>0.34395006067392864</v>
      </c>
      <c r="AK117">
        <f t="shared" si="8"/>
        <v>61.555084358805651</v>
      </c>
    </row>
    <row r="118" spans="1:37" x14ac:dyDescent="0.3">
      <c r="A118">
        <v>116</v>
      </c>
      <c r="B118">
        <v>233</v>
      </c>
      <c r="C118" t="s">
        <v>91</v>
      </c>
      <c r="D118">
        <v>2.3098373865876501E-2</v>
      </c>
      <c r="E118">
        <v>5120</v>
      </c>
      <c r="F118">
        <v>5120</v>
      </c>
      <c r="G118">
        <v>1</v>
      </c>
      <c r="H118">
        <v>6.5786290333992499</v>
      </c>
      <c r="I118">
        <v>10.1056479194697</v>
      </c>
      <c r="J118">
        <v>-1.06565148712997</v>
      </c>
      <c r="K118" t="b">
        <v>1</v>
      </c>
      <c r="L118">
        <v>34.340000000000003</v>
      </c>
      <c r="M118" t="s">
        <v>92</v>
      </c>
      <c r="N118">
        <v>10.143724646983401</v>
      </c>
      <c r="O118">
        <v>4.016</v>
      </c>
      <c r="P118">
        <v>1.536</v>
      </c>
      <c r="Q118" t="s">
        <v>769</v>
      </c>
      <c r="S118">
        <v>0</v>
      </c>
      <c r="T118">
        <v>10350</v>
      </c>
      <c r="U118">
        <v>5120</v>
      </c>
      <c r="V118">
        <v>104</v>
      </c>
      <c r="W118">
        <v>5120</v>
      </c>
      <c r="X118">
        <v>1</v>
      </c>
      <c r="Y118">
        <v>0.54702958269996205</v>
      </c>
      <c r="Z118">
        <v>34.340000000000003</v>
      </c>
      <c r="AA118">
        <v>301.5</v>
      </c>
      <c r="AB118" t="s">
        <v>94</v>
      </c>
      <c r="AC118">
        <v>5.859375</v>
      </c>
      <c r="AD118" t="s">
        <v>98</v>
      </c>
      <c r="AE118">
        <v>3</v>
      </c>
      <c r="AF118">
        <v>34.34375</v>
      </c>
      <c r="AG118">
        <v>8.8125</v>
      </c>
      <c r="AH118">
        <f t="shared" si="5"/>
        <v>25.53125</v>
      </c>
      <c r="AI118">
        <f t="shared" si="6"/>
        <v>3.897163120567376</v>
      </c>
      <c r="AJ118">
        <f t="shared" si="7"/>
        <v>0.34450334214797906</v>
      </c>
      <c r="AK118">
        <f t="shared" si="8"/>
        <v>99.690614859834582</v>
      </c>
    </row>
    <row r="119" spans="1:37" x14ac:dyDescent="0.3">
      <c r="A119">
        <v>117</v>
      </c>
      <c r="B119">
        <v>236</v>
      </c>
      <c r="C119" t="s">
        <v>91</v>
      </c>
      <c r="D119">
        <v>1.5663138582028301E-2</v>
      </c>
      <c r="E119">
        <v>5120</v>
      </c>
      <c r="F119">
        <v>13824</v>
      </c>
      <c r="G119">
        <v>2.7</v>
      </c>
      <c r="H119">
        <v>3.7771034587110699</v>
      </c>
      <c r="I119">
        <v>9.5091530435128409</v>
      </c>
      <c r="J119">
        <v>-1.08172466189815</v>
      </c>
      <c r="K119" t="b">
        <v>1</v>
      </c>
      <c r="L119">
        <v>329</v>
      </c>
      <c r="M119" t="s">
        <v>92</v>
      </c>
      <c r="N119">
        <v>9.5292194510663908</v>
      </c>
      <c r="O119">
        <v>4.5430000000000001</v>
      </c>
      <c r="P119">
        <v>2.5179999999999998</v>
      </c>
      <c r="Q119" t="s">
        <v>770</v>
      </c>
      <c r="S119">
        <v>0</v>
      </c>
      <c r="T119">
        <v>34800</v>
      </c>
      <c r="U119">
        <v>5120</v>
      </c>
      <c r="V119">
        <v>359</v>
      </c>
      <c r="W119">
        <v>5120</v>
      </c>
      <c r="X119">
        <v>1</v>
      </c>
      <c r="Y119">
        <v>0.14656991468119099</v>
      </c>
      <c r="Z119">
        <v>329</v>
      </c>
      <c r="AA119">
        <v>105.8</v>
      </c>
      <c r="AB119" t="s">
        <v>94</v>
      </c>
      <c r="AC119">
        <v>18.140625</v>
      </c>
      <c r="AE119">
        <v>0</v>
      </c>
      <c r="AF119">
        <v>329</v>
      </c>
      <c r="AG119">
        <v>16.21875</v>
      </c>
      <c r="AH119">
        <f t="shared" si="5"/>
        <v>312.78125</v>
      </c>
      <c r="AI119">
        <f t="shared" si="6"/>
        <v>20.285163776493256</v>
      </c>
      <c r="AJ119">
        <f t="shared" si="7"/>
        <v>0.33901034294727833</v>
      </c>
      <c r="AK119">
        <f t="shared" si="8"/>
        <v>970.4718656656587</v>
      </c>
    </row>
    <row r="120" spans="1:37" x14ac:dyDescent="0.3">
      <c r="A120">
        <v>118</v>
      </c>
      <c r="B120">
        <v>237</v>
      </c>
      <c r="C120" t="s">
        <v>91</v>
      </c>
      <c r="D120">
        <v>3.0260489293138602E-2</v>
      </c>
      <c r="E120">
        <v>5120</v>
      </c>
      <c r="F120">
        <v>13824</v>
      </c>
      <c r="G120">
        <v>2.7</v>
      </c>
      <c r="H120">
        <v>5.8310301749012803</v>
      </c>
      <c r="I120">
        <v>10.944570308750199</v>
      </c>
      <c r="J120">
        <v>-1.0897612492822299</v>
      </c>
      <c r="K120" t="b">
        <v>1</v>
      </c>
      <c r="L120">
        <v>75.3</v>
      </c>
      <c r="M120" t="s">
        <v>92</v>
      </c>
      <c r="N120">
        <v>11.121135936670001</v>
      </c>
      <c r="O120">
        <v>4.5350000000000001</v>
      </c>
      <c r="P120">
        <v>1.877</v>
      </c>
      <c r="Q120" t="s">
        <v>772</v>
      </c>
      <c r="S120">
        <v>0</v>
      </c>
      <c r="T120">
        <v>34270</v>
      </c>
      <c r="U120">
        <v>5120</v>
      </c>
      <c r="V120">
        <v>133</v>
      </c>
      <c r="W120">
        <v>5120</v>
      </c>
      <c r="X120">
        <v>1</v>
      </c>
      <c r="Y120">
        <v>0.418903442772876</v>
      </c>
      <c r="Z120">
        <v>75.3</v>
      </c>
      <c r="AA120">
        <v>455</v>
      </c>
      <c r="AB120" t="s">
        <v>94</v>
      </c>
      <c r="AC120">
        <v>8.6796875</v>
      </c>
      <c r="AE120">
        <v>0</v>
      </c>
      <c r="AF120">
        <v>75.3125</v>
      </c>
      <c r="AG120">
        <v>20.5625</v>
      </c>
      <c r="AH120">
        <f t="shared" si="5"/>
        <v>54.75</v>
      </c>
      <c r="AI120">
        <f t="shared" si="6"/>
        <v>3.662613981762918</v>
      </c>
      <c r="AJ120">
        <f t="shared" si="7"/>
        <v>0.33629677521918494</v>
      </c>
      <c r="AK120">
        <f t="shared" si="8"/>
        <v>223.94654230898971</v>
      </c>
    </row>
    <row r="121" spans="1:37" x14ac:dyDescent="0.3">
      <c r="A121">
        <v>119</v>
      </c>
      <c r="B121">
        <v>238</v>
      </c>
      <c r="C121" t="s">
        <v>91</v>
      </c>
      <c r="D121">
        <v>1.29927129742807E-2</v>
      </c>
      <c r="E121">
        <v>5120</v>
      </c>
      <c r="F121">
        <v>13824</v>
      </c>
      <c r="G121">
        <v>2.7</v>
      </c>
      <c r="H121">
        <v>3.8525123042229699</v>
      </c>
      <c r="I121">
        <v>6.9488185799803004</v>
      </c>
      <c r="J121">
        <v>-1.0873502730670099</v>
      </c>
      <c r="K121" t="b">
        <v>1</v>
      </c>
      <c r="L121">
        <v>63.7</v>
      </c>
      <c r="M121" t="s">
        <v>92</v>
      </c>
      <c r="N121">
        <v>8.1484155936922704</v>
      </c>
      <c r="O121">
        <v>4.5199999999999996</v>
      </c>
      <c r="P121">
        <v>1.804</v>
      </c>
      <c r="Q121" t="s">
        <v>771</v>
      </c>
      <c r="R121" t="s">
        <v>1941</v>
      </c>
      <c r="S121">
        <v>0</v>
      </c>
      <c r="T121">
        <v>33100</v>
      </c>
      <c r="U121">
        <v>5120</v>
      </c>
      <c r="V121">
        <v>561</v>
      </c>
      <c r="W121">
        <v>5120</v>
      </c>
      <c r="X121">
        <v>1</v>
      </c>
      <c r="Y121">
        <v>0.120433163879844</v>
      </c>
      <c r="Z121">
        <v>63.7</v>
      </c>
      <c r="AA121">
        <v>519.5</v>
      </c>
      <c r="AB121" t="s">
        <v>94</v>
      </c>
      <c r="AC121">
        <v>7.98046875</v>
      </c>
      <c r="AE121">
        <v>0</v>
      </c>
      <c r="AF121">
        <v>63.6875</v>
      </c>
      <c r="AG121">
        <v>12.5703125</v>
      </c>
      <c r="AH121">
        <f t="shared" si="5"/>
        <v>51.1171875</v>
      </c>
      <c r="AI121">
        <f t="shared" si="6"/>
        <v>5.0665009322560595</v>
      </c>
      <c r="AJ121">
        <f t="shared" si="7"/>
        <v>0.3371085569454832</v>
      </c>
      <c r="AK121">
        <f t="shared" si="8"/>
        <v>188.9228223011244</v>
      </c>
    </row>
    <row r="122" spans="1:37" x14ac:dyDescent="0.3">
      <c r="A122">
        <v>120</v>
      </c>
      <c r="B122">
        <v>244</v>
      </c>
      <c r="C122" t="s">
        <v>91</v>
      </c>
      <c r="D122">
        <v>3.14394824386348E-2</v>
      </c>
      <c r="E122">
        <v>5120</v>
      </c>
      <c r="F122">
        <v>5120</v>
      </c>
      <c r="G122">
        <v>1</v>
      </c>
      <c r="H122">
        <v>2.9520025882738499</v>
      </c>
      <c r="I122">
        <v>7.1263187482548398</v>
      </c>
      <c r="J122">
        <v>-1.0335051375936199</v>
      </c>
      <c r="K122" t="b">
        <v>1</v>
      </c>
      <c r="L122">
        <v>260</v>
      </c>
      <c r="M122" t="s">
        <v>92</v>
      </c>
      <c r="N122">
        <v>7.2712347288512698</v>
      </c>
      <c r="O122">
        <v>4.1900000000000004</v>
      </c>
      <c r="P122">
        <v>2.4140000000000001</v>
      </c>
      <c r="Q122" t="s">
        <v>773</v>
      </c>
      <c r="S122">
        <v>0</v>
      </c>
      <c r="T122">
        <v>15580</v>
      </c>
      <c r="U122">
        <v>5120</v>
      </c>
      <c r="V122">
        <v>267</v>
      </c>
      <c r="W122">
        <v>5120</v>
      </c>
      <c r="X122">
        <v>1</v>
      </c>
      <c r="Y122">
        <v>0.11946061837767</v>
      </c>
      <c r="Z122">
        <v>260</v>
      </c>
      <c r="AA122">
        <v>59.94</v>
      </c>
      <c r="AB122" t="s">
        <v>94</v>
      </c>
      <c r="AC122">
        <v>16.125</v>
      </c>
      <c r="AE122">
        <v>4</v>
      </c>
      <c r="AF122">
        <v>260</v>
      </c>
      <c r="AG122">
        <v>11.8046875</v>
      </c>
      <c r="AH122">
        <f t="shared" si="5"/>
        <v>248.1953125</v>
      </c>
      <c r="AI122">
        <f t="shared" si="6"/>
        <v>22.025148908007942</v>
      </c>
      <c r="AJ122">
        <f t="shared" si="7"/>
        <v>0.35575779258224677</v>
      </c>
      <c r="AK122">
        <f t="shared" si="8"/>
        <v>730.83430755741279</v>
      </c>
    </row>
    <row r="123" spans="1:37" x14ac:dyDescent="0.3">
      <c r="A123">
        <v>121</v>
      </c>
      <c r="B123">
        <v>245</v>
      </c>
      <c r="C123" t="s">
        <v>91</v>
      </c>
      <c r="D123">
        <v>1.39344976840908E-2</v>
      </c>
      <c r="E123">
        <v>5120</v>
      </c>
      <c r="F123">
        <v>5120</v>
      </c>
      <c r="G123">
        <v>1</v>
      </c>
      <c r="H123">
        <v>2.9441911641331102</v>
      </c>
      <c r="I123">
        <v>7.5329891113562102</v>
      </c>
      <c r="J123">
        <v>-1.03029050263999</v>
      </c>
      <c r="K123" t="b">
        <v>1</v>
      </c>
      <c r="L123">
        <v>361.5</v>
      </c>
      <c r="M123" t="s">
        <v>92</v>
      </c>
      <c r="N123">
        <v>7.6143659135969797</v>
      </c>
      <c r="O123">
        <v>4.2149999999999999</v>
      </c>
      <c r="P123">
        <v>2.5590000000000002</v>
      </c>
      <c r="Q123" t="s">
        <v>774</v>
      </c>
      <c r="S123">
        <v>0</v>
      </c>
      <c r="T123">
        <v>16340</v>
      </c>
      <c r="U123">
        <v>5120</v>
      </c>
      <c r="V123">
        <v>346</v>
      </c>
      <c r="W123">
        <v>5120</v>
      </c>
      <c r="X123">
        <v>1</v>
      </c>
      <c r="Y123">
        <v>0.10452036451036401</v>
      </c>
      <c r="Z123">
        <v>361.5</v>
      </c>
      <c r="AA123">
        <v>45.2</v>
      </c>
      <c r="AB123" t="s">
        <v>94</v>
      </c>
      <c r="AC123">
        <v>19.015625</v>
      </c>
      <c r="AE123">
        <v>3</v>
      </c>
      <c r="AF123">
        <v>361.5</v>
      </c>
      <c r="AG123">
        <v>10.3359375</v>
      </c>
      <c r="AH123">
        <f t="shared" si="5"/>
        <v>351.1640625</v>
      </c>
      <c r="AI123">
        <f t="shared" si="6"/>
        <v>34.975056689342402</v>
      </c>
      <c r="AJ123">
        <f t="shared" si="7"/>
        <v>0.35690326416737572</v>
      </c>
      <c r="AK123">
        <f t="shared" si="8"/>
        <v>1012.8795006774401</v>
      </c>
    </row>
    <row r="124" spans="1:37" x14ac:dyDescent="0.3">
      <c r="A124">
        <v>122</v>
      </c>
      <c r="B124">
        <v>246</v>
      </c>
      <c r="C124" t="s">
        <v>91</v>
      </c>
      <c r="D124">
        <v>3.2817679946158099E-2</v>
      </c>
      <c r="E124">
        <v>5120</v>
      </c>
      <c r="F124">
        <v>5120</v>
      </c>
      <c r="G124">
        <v>1</v>
      </c>
      <c r="H124">
        <v>6.8615117186762804</v>
      </c>
      <c r="I124">
        <v>9.4345786131798892</v>
      </c>
      <c r="J124">
        <v>-1.06565148712997</v>
      </c>
      <c r="K124" t="b">
        <v>1</v>
      </c>
      <c r="L124">
        <v>23.73</v>
      </c>
      <c r="M124" t="s">
        <v>92</v>
      </c>
      <c r="N124">
        <v>9.80570158377121</v>
      </c>
      <c r="O124">
        <v>4.0199999999999996</v>
      </c>
      <c r="P124">
        <v>1.375</v>
      </c>
      <c r="Q124" t="s">
        <v>775</v>
      </c>
      <c r="S124">
        <v>0</v>
      </c>
      <c r="T124">
        <v>10490</v>
      </c>
      <c r="U124">
        <v>5120</v>
      </c>
      <c r="V124">
        <v>59</v>
      </c>
      <c r="W124">
        <v>5120</v>
      </c>
      <c r="X124">
        <v>1</v>
      </c>
      <c r="Y124">
        <v>0.76310382735580295</v>
      </c>
      <c r="Z124">
        <v>23.73</v>
      </c>
      <c r="AA124">
        <v>442</v>
      </c>
      <c r="AB124" t="s">
        <v>94</v>
      </c>
      <c r="AC124">
        <v>4.87109375</v>
      </c>
      <c r="AD124" t="s">
        <v>98</v>
      </c>
      <c r="AE124">
        <v>3</v>
      </c>
      <c r="AF124">
        <v>23.734375</v>
      </c>
      <c r="AG124">
        <v>10.2578125</v>
      </c>
      <c r="AH124">
        <f t="shared" si="5"/>
        <v>13.4765625</v>
      </c>
      <c r="AI124">
        <f t="shared" si="6"/>
        <v>2.3137852246763138</v>
      </c>
      <c r="AJ124">
        <f t="shared" si="7"/>
        <v>0.34450334214797906</v>
      </c>
      <c r="AK124">
        <f t="shared" si="8"/>
        <v>68.894469505044924</v>
      </c>
    </row>
    <row r="125" spans="1:37" x14ac:dyDescent="0.3">
      <c r="A125">
        <v>123</v>
      </c>
      <c r="B125">
        <v>247</v>
      </c>
      <c r="C125" t="s">
        <v>91</v>
      </c>
      <c r="D125">
        <v>2.2921297847948399E-2</v>
      </c>
      <c r="E125">
        <v>5120</v>
      </c>
      <c r="F125">
        <v>5120</v>
      </c>
      <c r="G125">
        <v>1</v>
      </c>
      <c r="H125">
        <v>5.54592338358131</v>
      </c>
      <c r="I125">
        <v>9.9761629614812293</v>
      </c>
      <c r="J125">
        <v>-1.0648478283915599</v>
      </c>
      <c r="K125" t="b">
        <v>1</v>
      </c>
      <c r="L125">
        <v>62.94</v>
      </c>
      <c r="M125" t="s">
        <v>92</v>
      </c>
      <c r="N125">
        <v>9.9831030608051705</v>
      </c>
      <c r="O125">
        <v>4.0199999999999996</v>
      </c>
      <c r="P125">
        <v>1.7989999999999999</v>
      </c>
      <c r="Q125" t="s">
        <v>776</v>
      </c>
      <c r="S125">
        <v>0</v>
      </c>
      <c r="T125">
        <v>10420</v>
      </c>
      <c r="U125">
        <v>5120</v>
      </c>
      <c r="V125">
        <v>132</v>
      </c>
      <c r="W125">
        <v>5120</v>
      </c>
      <c r="X125">
        <v>1</v>
      </c>
      <c r="Y125">
        <v>0.39567184338401501</v>
      </c>
      <c r="Z125">
        <v>62.94</v>
      </c>
      <c r="AA125">
        <v>165.5</v>
      </c>
      <c r="AB125" t="s">
        <v>94</v>
      </c>
      <c r="AC125">
        <v>7.93359375</v>
      </c>
      <c r="AE125">
        <v>3</v>
      </c>
      <c r="AF125">
        <v>62.9375</v>
      </c>
      <c r="AG125">
        <v>8.4375</v>
      </c>
      <c r="AH125">
        <f t="shared" si="5"/>
        <v>54.5</v>
      </c>
      <c r="AI125">
        <f t="shared" si="6"/>
        <v>7.4592592592592597</v>
      </c>
      <c r="AJ125">
        <f t="shared" si="7"/>
        <v>0.34478031655084995</v>
      </c>
      <c r="AK125">
        <f t="shared" si="8"/>
        <v>182.54377346601703</v>
      </c>
    </row>
    <row r="126" spans="1:37" x14ac:dyDescent="0.3">
      <c r="A126">
        <v>124</v>
      </c>
      <c r="B126">
        <v>250</v>
      </c>
      <c r="C126" t="s">
        <v>91</v>
      </c>
      <c r="D126">
        <v>1.0075038219766399E-2</v>
      </c>
      <c r="E126">
        <v>5120</v>
      </c>
      <c r="F126">
        <v>13824</v>
      </c>
      <c r="G126">
        <v>2.7</v>
      </c>
      <c r="H126">
        <v>3.8318249117010099</v>
      </c>
      <c r="I126">
        <v>9.6394345434978597</v>
      </c>
      <c r="J126">
        <v>-1.0825283206365499</v>
      </c>
      <c r="K126" t="b">
        <v>1</v>
      </c>
      <c r="L126">
        <v>327.5</v>
      </c>
      <c r="M126" t="s">
        <v>92</v>
      </c>
      <c r="N126">
        <v>9.6567285017692797</v>
      </c>
      <c r="O126">
        <v>4.54</v>
      </c>
      <c r="P126">
        <v>2.516</v>
      </c>
      <c r="Q126" t="s">
        <v>777</v>
      </c>
      <c r="S126">
        <v>0</v>
      </c>
      <c r="T126">
        <v>34750</v>
      </c>
      <c r="U126">
        <v>5120</v>
      </c>
      <c r="V126">
        <v>396</v>
      </c>
      <c r="W126">
        <v>5120</v>
      </c>
      <c r="X126">
        <v>1</v>
      </c>
      <c r="Y126">
        <v>0.14230455612262899</v>
      </c>
      <c r="Z126">
        <v>327.5</v>
      </c>
      <c r="AA126">
        <v>106.1</v>
      </c>
      <c r="AB126" t="s">
        <v>94</v>
      </c>
      <c r="AC126">
        <v>18.09375</v>
      </c>
      <c r="AE126">
        <v>0</v>
      </c>
      <c r="AF126">
        <v>327.5</v>
      </c>
      <c r="AG126">
        <v>15.3984375</v>
      </c>
      <c r="AH126">
        <f t="shared" si="5"/>
        <v>312.1015625</v>
      </c>
      <c r="AI126">
        <f t="shared" si="6"/>
        <v>21.268391679350582</v>
      </c>
      <c r="AJ126">
        <f t="shared" si="7"/>
        <v>0.33873800377129798</v>
      </c>
      <c r="AK126">
        <f t="shared" si="8"/>
        <v>966.82390624559082</v>
      </c>
    </row>
    <row r="127" spans="1:37" x14ac:dyDescent="0.3">
      <c r="A127">
        <v>125</v>
      </c>
      <c r="B127">
        <v>251</v>
      </c>
      <c r="C127" t="s">
        <v>91</v>
      </c>
      <c r="D127">
        <v>2.7276458728081598E-2</v>
      </c>
      <c r="E127">
        <v>5120</v>
      </c>
      <c r="F127">
        <v>13824</v>
      </c>
      <c r="G127">
        <v>2.7</v>
      </c>
      <c r="H127">
        <v>5.3465434040912401</v>
      </c>
      <c r="I127">
        <v>9.9621140771543892</v>
      </c>
      <c r="J127">
        <v>-1.0905649080206401</v>
      </c>
      <c r="K127" t="b">
        <v>1</v>
      </c>
      <c r="L127">
        <v>73.06</v>
      </c>
      <c r="M127" t="s">
        <v>92</v>
      </c>
      <c r="N127">
        <v>10.2409644754899</v>
      </c>
      <c r="O127">
        <v>4.53</v>
      </c>
      <c r="P127">
        <v>1.863</v>
      </c>
      <c r="Q127" t="s">
        <v>779</v>
      </c>
      <c r="S127">
        <v>0</v>
      </c>
      <c r="T127">
        <v>34020</v>
      </c>
      <c r="U127">
        <v>5120</v>
      </c>
      <c r="V127">
        <v>231</v>
      </c>
      <c r="W127">
        <v>5120</v>
      </c>
      <c r="X127">
        <v>1</v>
      </c>
      <c r="Y127">
        <v>0.28598155999380398</v>
      </c>
      <c r="Z127">
        <v>73.06</v>
      </c>
      <c r="AA127">
        <v>465.5</v>
      </c>
      <c r="AB127" t="s">
        <v>94</v>
      </c>
      <c r="AC127">
        <v>8.546875</v>
      </c>
      <c r="AE127">
        <v>0</v>
      </c>
      <c r="AF127">
        <v>73.0625</v>
      </c>
      <c r="AG127">
        <v>17.40625</v>
      </c>
      <c r="AH127">
        <f t="shared" si="5"/>
        <v>55.65625</v>
      </c>
      <c r="AI127">
        <f t="shared" si="6"/>
        <v>4.1974865350089763</v>
      </c>
      <c r="AJ127">
        <f t="shared" si="7"/>
        <v>0.33602661594955041</v>
      </c>
      <c r="AK127">
        <f t="shared" si="8"/>
        <v>217.43069308226848</v>
      </c>
    </row>
    <row r="128" spans="1:37" x14ac:dyDescent="0.3">
      <c r="A128">
        <v>126</v>
      </c>
      <c r="B128">
        <v>252</v>
      </c>
      <c r="C128" t="s">
        <v>91</v>
      </c>
      <c r="D128">
        <v>1.00323433194869E-2</v>
      </c>
      <c r="E128">
        <v>5120</v>
      </c>
      <c r="F128">
        <v>13824</v>
      </c>
      <c r="G128">
        <v>2.7</v>
      </c>
      <c r="H128">
        <v>4.02709865277048</v>
      </c>
      <c r="I128">
        <v>7.2283274646407696</v>
      </c>
      <c r="J128">
        <v>-1.0881539318054201</v>
      </c>
      <c r="K128" t="b">
        <v>1</v>
      </c>
      <c r="L128">
        <v>62.3</v>
      </c>
      <c r="M128" t="s">
        <v>92</v>
      </c>
      <c r="N128">
        <v>8.3605130067095494</v>
      </c>
      <c r="O128">
        <v>4.5199999999999996</v>
      </c>
      <c r="P128">
        <v>1.7949999999999999</v>
      </c>
      <c r="Q128" t="s">
        <v>778</v>
      </c>
      <c r="R128" t="s">
        <v>1941</v>
      </c>
      <c r="S128">
        <v>0</v>
      </c>
      <c r="T128">
        <v>33120</v>
      </c>
      <c r="U128">
        <v>5120</v>
      </c>
      <c r="V128">
        <v>515</v>
      </c>
      <c r="W128">
        <v>5120</v>
      </c>
      <c r="X128">
        <v>1</v>
      </c>
      <c r="Y128">
        <v>0.133389904085182</v>
      </c>
      <c r="Z128">
        <v>62.3</v>
      </c>
      <c r="AA128">
        <v>531.5</v>
      </c>
      <c r="AB128" t="s">
        <v>94</v>
      </c>
      <c r="AC128">
        <v>7.89453125</v>
      </c>
      <c r="AE128">
        <v>0</v>
      </c>
      <c r="AF128">
        <v>62.3125</v>
      </c>
      <c r="AG128">
        <v>12.9453125</v>
      </c>
      <c r="AH128">
        <f t="shared" si="5"/>
        <v>49.3671875</v>
      </c>
      <c r="AI128">
        <f t="shared" si="6"/>
        <v>4.8135184067592034</v>
      </c>
      <c r="AJ128">
        <f t="shared" si="7"/>
        <v>0.33683774554245205</v>
      </c>
      <c r="AK128">
        <f t="shared" si="8"/>
        <v>184.99262871995052</v>
      </c>
    </row>
    <row r="129" spans="1:37" x14ac:dyDescent="0.3">
      <c r="A129">
        <v>127</v>
      </c>
      <c r="B129">
        <v>258</v>
      </c>
      <c r="C129" t="s">
        <v>91</v>
      </c>
      <c r="D129">
        <v>3.1232568824826099E-2</v>
      </c>
      <c r="E129">
        <v>5120</v>
      </c>
      <c r="F129">
        <v>5120</v>
      </c>
      <c r="G129">
        <v>1</v>
      </c>
      <c r="H129">
        <v>2.8125249418368701</v>
      </c>
      <c r="I129">
        <v>6.7621449285179498</v>
      </c>
      <c r="J129">
        <v>-1.03591611380885</v>
      </c>
      <c r="K129" t="b">
        <v>1</v>
      </c>
      <c r="L129">
        <v>253.2</v>
      </c>
      <c r="M129" t="s">
        <v>92</v>
      </c>
      <c r="N129">
        <v>6.9186768191953503</v>
      </c>
      <c r="O129">
        <v>4.17</v>
      </c>
      <c r="P129">
        <v>2.4039999999999999</v>
      </c>
      <c r="Q129" t="s">
        <v>780</v>
      </c>
      <c r="S129">
        <v>0</v>
      </c>
      <c r="T129">
        <v>14910</v>
      </c>
      <c r="U129">
        <v>5120</v>
      </c>
      <c r="V129">
        <v>484</v>
      </c>
      <c r="W129">
        <v>5120</v>
      </c>
      <c r="X129">
        <v>1</v>
      </c>
      <c r="Y129">
        <v>8.2387497356221404E-2</v>
      </c>
      <c r="Z129">
        <v>253.2</v>
      </c>
      <c r="AA129">
        <v>58.88</v>
      </c>
      <c r="AB129" t="s">
        <v>94</v>
      </c>
      <c r="AC129">
        <v>15.9140625</v>
      </c>
      <c r="AE129">
        <v>3</v>
      </c>
      <c r="AF129">
        <v>253.25</v>
      </c>
      <c r="AG129">
        <v>7.66015625</v>
      </c>
      <c r="AH129">
        <f t="shared" si="5"/>
        <v>245.58984375</v>
      </c>
      <c r="AI129">
        <f t="shared" si="6"/>
        <v>33.060683324834265</v>
      </c>
      <c r="AJ129">
        <f t="shared" si="7"/>
        <v>0.35490110215105619</v>
      </c>
      <c r="AK129">
        <f t="shared" si="8"/>
        <v>713.57907446624233</v>
      </c>
    </row>
    <row r="130" spans="1:37" x14ac:dyDescent="0.3">
      <c r="A130">
        <v>128</v>
      </c>
      <c r="B130">
        <v>259</v>
      </c>
      <c r="C130" t="s">
        <v>91</v>
      </c>
      <c r="D130">
        <v>1.2935988868715E-2</v>
      </c>
      <c r="E130">
        <v>5120</v>
      </c>
      <c r="F130">
        <v>5120</v>
      </c>
      <c r="G130">
        <v>1</v>
      </c>
      <c r="H130">
        <v>3.0880670371488699</v>
      </c>
      <c r="I130">
        <v>7.7684186403276403</v>
      </c>
      <c r="J130">
        <v>-1.03752343128567</v>
      </c>
      <c r="K130" t="b">
        <v>1</v>
      </c>
      <c r="L130">
        <v>327.5</v>
      </c>
      <c r="M130" t="s">
        <v>92</v>
      </c>
      <c r="N130">
        <v>7.81808829336995</v>
      </c>
      <c r="O130">
        <v>4.1840000000000002</v>
      </c>
      <c r="P130">
        <v>2.516</v>
      </c>
      <c r="Q130" t="s">
        <v>781</v>
      </c>
      <c r="S130">
        <v>0</v>
      </c>
      <c r="T130">
        <v>15280</v>
      </c>
      <c r="U130">
        <v>5120</v>
      </c>
      <c r="V130">
        <v>384</v>
      </c>
      <c r="W130">
        <v>5120</v>
      </c>
      <c r="X130">
        <v>1</v>
      </c>
      <c r="Y130">
        <v>0.106556224786246</v>
      </c>
      <c r="Z130">
        <v>327.5</v>
      </c>
      <c r="AA130">
        <v>46.66</v>
      </c>
      <c r="AB130" t="s">
        <v>94</v>
      </c>
      <c r="AC130">
        <v>18.09375</v>
      </c>
      <c r="AE130">
        <v>3</v>
      </c>
      <c r="AF130">
        <v>327.5</v>
      </c>
      <c r="AG130">
        <v>9.0390625</v>
      </c>
      <c r="AH130">
        <f t="shared" si="5"/>
        <v>318.4609375</v>
      </c>
      <c r="AI130">
        <f t="shared" si="6"/>
        <v>36.23163353500432</v>
      </c>
      <c r="AJ130">
        <f t="shared" si="7"/>
        <v>0.35433112159958757</v>
      </c>
      <c r="AK130">
        <f t="shared" si="8"/>
        <v>924.27670062267885</v>
      </c>
    </row>
    <row r="131" spans="1:37" x14ac:dyDescent="0.3">
      <c r="A131">
        <v>129</v>
      </c>
      <c r="B131">
        <v>260</v>
      </c>
      <c r="C131" t="s">
        <v>91</v>
      </c>
      <c r="D131">
        <v>2.7768682138768701E-2</v>
      </c>
      <c r="E131">
        <v>5120</v>
      </c>
      <c r="F131">
        <v>5120</v>
      </c>
      <c r="G131">
        <v>1</v>
      </c>
      <c r="H131">
        <v>8.9274741447347203</v>
      </c>
      <c r="I131">
        <v>11.124469735040501</v>
      </c>
      <c r="J131">
        <v>-1.0696697808220099</v>
      </c>
      <c r="K131" t="b">
        <v>1</v>
      </c>
      <c r="L131">
        <v>17.64</v>
      </c>
      <c r="M131" t="s">
        <v>92</v>
      </c>
      <c r="N131">
        <v>11.5576553210929</v>
      </c>
      <c r="O131">
        <v>4.0350000000000001</v>
      </c>
      <c r="P131">
        <v>1.246</v>
      </c>
      <c r="Q131" t="s">
        <v>782</v>
      </c>
      <c r="S131">
        <v>0</v>
      </c>
      <c r="T131">
        <v>10810</v>
      </c>
      <c r="U131">
        <v>5120</v>
      </c>
      <c r="V131">
        <v>64</v>
      </c>
      <c r="W131">
        <v>5120</v>
      </c>
      <c r="X131">
        <v>1</v>
      </c>
      <c r="Y131">
        <v>0.99093426809184004</v>
      </c>
      <c r="Z131">
        <v>17.64</v>
      </c>
      <c r="AA131">
        <v>612.5</v>
      </c>
      <c r="AB131" t="s">
        <v>94</v>
      </c>
      <c r="AC131">
        <v>4.19921875</v>
      </c>
      <c r="AD131" t="s">
        <v>98</v>
      </c>
      <c r="AE131">
        <v>3</v>
      </c>
      <c r="AF131">
        <v>17.640625</v>
      </c>
      <c r="AG131">
        <v>9.3203125</v>
      </c>
      <c r="AH131">
        <f t="shared" ref="AH131:AH194" si="9">AF131-AG131</f>
        <v>8.3203125</v>
      </c>
      <c r="AI131">
        <f t="shared" ref="AI131:AI194" si="10">AF131/AG131</f>
        <v>1.8927074601844092</v>
      </c>
      <c r="AJ131">
        <f t="shared" ref="AJ131:AJ194" si="11">EXP(J131)</f>
        <v>0.34312180411306237</v>
      </c>
      <c r="AK131">
        <f t="shared" ref="AK131:AK194" si="12">AF131/AJ131</f>
        <v>51.412136414936846</v>
      </c>
    </row>
    <row r="132" spans="1:37" x14ac:dyDescent="0.3">
      <c r="A132">
        <v>130</v>
      </c>
      <c r="B132">
        <v>261</v>
      </c>
      <c r="C132" t="s">
        <v>91</v>
      </c>
      <c r="D132">
        <v>1.89289424050035E-2</v>
      </c>
      <c r="E132">
        <v>5120</v>
      </c>
      <c r="F132">
        <v>5120</v>
      </c>
      <c r="G132">
        <v>1</v>
      </c>
      <c r="H132">
        <v>5.7588587067484998</v>
      </c>
      <c r="I132">
        <v>9.3187782002756592</v>
      </c>
      <c r="J132">
        <v>-1.0672588046067899</v>
      </c>
      <c r="K132" t="b">
        <v>1</v>
      </c>
      <c r="L132">
        <v>41.5</v>
      </c>
      <c r="M132" t="s">
        <v>92</v>
      </c>
      <c r="N132">
        <v>9.3659699511316994</v>
      </c>
      <c r="O132">
        <v>4.03</v>
      </c>
      <c r="P132">
        <v>1.6180000000000001</v>
      </c>
      <c r="Q132" t="s">
        <v>783</v>
      </c>
      <c r="S132">
        <v>0</v>
      </c>
      <c r="T132">
        <v>10760</v>
      </c>
      <c r="U132">
        <v>5120</v>
      </c>
      <c r="V132">
        <v>188</v>
      </c>
      <c r="W132">
        <v>5120</v>
      </c>
      <c r="X132">
        <v>1</v>
      </c>
      <c r="Y132">
        <v>0.347075442399776</v>
      </c>
      <c r="Z132">
        <v>41.5</v>
      </c>
      <c r="AA132">
        <v>259.2</v>
      </c>
      <c r="AB132" t="s">
        <v>94</v>
      </c>
      <c r="AC132">
        <v>6.44140625</v>
      </c>
      <c r="AE132">
        <v>3</v>
      </c>
      <c r="AF132">
        <v>41.5</v>
      </c>
      <c r="AG132">
        <v>7.74609375</v>
      </c>
      <c r="AH132">
        <f t="shared" si="9"/>
        <v>33.75390625</v>
      </c>
      <c r="AI132">
        <f t="shared" si="10"/>
        <v>5.3575390821986888</v>
      </c>
      <c r="AJ132">
        <f t="shared" si="11"/>
        <v>0.34395006067392864</v>
      </c>
      <c r="AK132">
        <f t="shared" si="12"/>
        <v>120.65705096456665</v>
      </c>
    </row>
    <row r="133" spans="1:37" x14ac:dyDescent="0.3">
      <c r="A133">
        <v>131</v>
      </c>
      <c r="B133">
        <v>264</v>
      </c>
      <c r="C133" t="s">
        <v>91</v>
      </c>
      <c r="D133">
        <v>9.3550698241314702E-3</v>
      </c>
      <c r="E133">
        <v>5120</v>
      </c>
      <c r="F133">
        <v>13824</v>
      </c>
      <c r="G133">
        <v>2.7</v>
      </c>
      <c r="H133">
        <v>3.8247112238671801</v>
      </c>
      <c r="I133">
        <v>9.6140690334317593</v>
      </c>
      <c r="J133">
        <v>-1.0833319793749601</v>
      </c>
      <c r="K133" t="b">
        <v>1</v>
      </c>
      <c r="L133">
        <v>326.2</v>
      </c>
      <c r="M133" t="s">
        <v>92</v>
      </c>
      <c r="N133">
        <v>9.6333067259952596</v>
      </c>
      <c r="O133">
        <v>4.5469999999999997</v>
      </c>
      <c r="P133">
        <v>2.5139999999999998</v>
      </c>
      <c r="Q133" t="s">
        <v>784</v>
      </c>
      <c r="S133">
        <v>0</v>
      </c>
      <c r="T133">
        <v>35200</v>
      </c>
      <c r="U133">
        <v>5120</v>
      </c>
      <c r="V133">
        <v>488</v>
      </c>
      <c r="W133">
        <v>5120</v>
      </c>
      <c r="X133">
        <v>1</v>
      </c>
      <c r="Y133">
        <v>0.12786866900374499</v>
      </c>
      <c r="Z133">
        <v>326.2</v>
      </c>
      <c r="AA133">
        <v>107.9</v>
      </c>
      <c r="AB133" t="s">
        <v>94</v>
      </c>
      <c r="AC133">
        <v>18.0625</v>
      </c>
      <c r="AE133">
        <v>0</v>
      </c>
      <c r="AF133">
        <v>326.25</v>
      </c>
      <c r="AG133">
        <v>14.34375</v>
      </c>
      <c r="AH133">
        <f t="shared" si="9"/>
        <v>311.90625</v>
      </c>
      <c r="AI133">
        <f t="shared" si="10"/>
        <v>22.745098039215687</v>
      </c>
      <c r="AJ133">
        <f t="shared" si="11"/>
        <v>0.33846588337514882</v>
      </c>
      <c r="AK133">
        <f t="shared" si="12"/>
        <v>963.90808062149949</v>
      </c>
    </row>
    <row r="134" spans="1:37" x14ac:dyDescent="0.3">
      <c r="A134">
        <v>132</v>
      </c>
      <c r="B134">
        <v>265</v>
      </c>
      <c r="C134" t="s">
        <v>91</v>
      </c>
      <c r="D134">
        <v>1.8461353934249601E-2</v>
      </c>
      <c r="E134">
        <v>5120</v>
      </c>
      <c r="F134">
        <v>13824</v>
      </c>
      <c r="G134">
        <v>2.7</v>
      </c>
      <c r="H134">
        <v>5.3337346106360801</v>
      </c>
      <c r="I134">
        <v>9.7871946615089804</v>
      </c>
      <c r="J134">
        <v>-1.09136856675905</v>
      </c>
      <c r="K134" t="b">
        <v>1</v>
      </c>
      <c r="L134">
        <v>68.44</v>
      </c>
      <c r="M134" t="s">
        <v>92</v>
      </c>
      <c r="N134">
        <v>10.1486738208389</v>
      </c>
      <c r="O134">
        <v>4.53</v>
      </c>
      <c r="P134">
        <v>1.835</v>
      </c>
      <c r="Q134" t="s">
        <v>786</v>
      </c>
      <c r="S134">
        <v>0</v>
      </c>
      <c r="T134">
        <v>33920</v>
      </c>
      <c r="U134">
        <v>5120</v>
      </c>
      <c r="V134">
        <v>216</v>
      </c>
      <c r="W134">
        <v>5120</v>
      </c>
      <c r="X134">
        <v>1</v>
      </c>
      <c r="Y134">
        <v>0.29487329101937598</v>
      </c>
      <c r="Z134">
        <v>68.44</v>
      </c>
      <c r="AA134">
        <v>495.8</v>
      </c>
      <c r="AB134" t="s">
        <v>94</v>
      </c>
      <c r="AC134">
        <v>8.2734375</v>
      </c>
      <c r="AE134">
        <v>0</v>
      </c>
      <c r="AF134">
        <v>68.4375</v>
      </c>
      <c r="AG134">
        <v>17.375</v>
      </c>
      <c r="AH134">
        <f t="shared" si="9"/>
        <v>51.0625</v>
      </c>
      <c r="AI134">
        <f t="shared" si="10"/>
        <v>3.9388489208633093</v>
      </c>
      <c r="AJ134">
        <f t="shared" si="11"/>
        <v>0.33575667370855355</v>
      </c>
      <c r="AK134">
        <f t="shared" si="12"/>
        <v>203.83064689104503</v>
      </c>
    </row>
    <row r="135" spans="1:37" x14ac:dyDescent="0.3">
      <c r="A135">
        <v>133</v>
      </c>
      <c r="B135">
        <v>266</v>
      </c>
      <c r="C135" t="s">
        <v>91</v>
      </c>
      <c r="D135">
        <v>9.2892065956223704E-3</v>
      </c>
      <c r="E135">
        <v>5120</v>
      </c>
      <c r="F135">
        <v>13824</v>
      </c>
      <c r="G135">
        <v>2.7</v>
      </c>
      <c r="H135">
        <v>4.2671312328564603</v>
      </c>
      <c r="I135">
        <v>7.8175177664440696</v>
      </c>
      <c r="J135">
        <v>-1.0897612492822299</v>
      </c>
      <c r="K135" t="b">
        <v>1</v>
      </c>
      <c r="L135">
        <v>67.94</v>
      </c>
      <c r="M135" t="s">
        <v>92</v>
      </c>
      <c r="N135">
        <v>8.6772975418719902</v>
      </c>
      <c r="O135">
        <v>4.5199999999999996</v>
      </c>
      <c r="P135">
        <v>1.8320000000000001</v>
      </c>
      <c r="Q135" t="s">
        <v>785</v>
      </c>
      <c r="R135" t="s">
        <v>1941</v>
      </c>
      <c r="S135">
        <v>0</v>
      </c>
      <c r="T135">
        <v>32960</v>
      </c>
      <c r="U135">
        <v>5120</v>
      </c>
      <c r="V135">
        <v>463</v>
      </c>
      <c r="W135">
        <v>5120</v>
      </c>
      <c r="X135">
        <v>1</v>
      </c>
      <c r="Y135">
        <v>0.15183646491959399</v>
      </c>
      <c r="Z135">
        <v>67.94</v>
      </c>
      <c r="AA135">
        <v>485.2</v>
      </c>
      <c r="AB135" t="s">
        <v>94</v>
      </c>
      <c r="AC135">
        <v>8.2421875</v>
      </c>
      <c r="AE135">
        <v>0</v>
      </c>
      <c r="AF135">
        <v>67.9375</v>
      </c>
      <c r="AG135">
        <v>13.328125</v>
      </c>
      <c r="AH135">
        <f t="shared" si="9"/>
        <v>54.609375</v>
      </c>
      <c r="AI135">
        <f t="shared" si="10"/>
        <v>5.0973036342321221</v>
      </c>
      <c r="AJ135">
        <f t="shared" si="11"/>
        <v>0.33629677521918494</v>
      </c>
      <c r="AK135">
        <f t="shared" si="12"/>
        <v>202.01650746047451</v>
      </c>
    </row>
    <row r="136" spans="1:37" x14ac:dyDescent="0.3">
      <c r="A136">
        <v>134</v>
      </c>
      <c r="B136">
        <v>272</v>
      </c>
      <c r="C136" t="s">
        <v>91</v>
      </c>
      <c r="D136">
        <v>2.65135075308079E-2</v>
      </c>
      <c r="E136">
        <v>5120</v>
      </c>
      <c r="F136">
        <v>5120</v>
      </c>
      <c r="G136">
        <v>1</v>
      </c>
      <c r="H136">
        <v>2.9174598703341399</v>
      </c>
      <c r="I136">
        <v>6.96315617489907</v>
      </c>
      <c r="J136">
        <v>-1.03752343128567</v>
      </c>
      <c r="K136" t="b">
        <v>1</v>
      </c>
      <c r="L136">
        <v>243.4</v>
      </c>
      <c r="M136" t="s">
        <v>92</v>
      </c>
      <c r="N136">
        <v>7.0805997515184496</v>
      </c>
      <c r="O136">
        <v>4.1559999999999997</v>
      </c>
      <c r="P136">
        <v>2.387</v>
      </c>
      <c r="Q136" t="s">
        <v>787</v>
      </c>
      <c r="S136">
        <v>0</v>
      </c>
      <c r="T136">
        <v>14360</v>
      </c>
      <c r="U136">
        <v>5120</v>
      </c>
      <c r="V136">
        <v>416</v>
      </c>
      <c r="W136">
        <v>5120</v>
      </c>
      <c r="X136">
        <v>1</v>
      </c>
      <c r="Y136">
        <v>9.4011204763123996E-2</v>
      </c>
      <c r="Z136">
        <v>243.4</v>
      </c>
      <c r="AA136">
        <v>59</v>
      </c>
      <c r="AB136" t="s">
        <v>94</v>
      </c>
      <c r="AC136">
        <v>15.6015625</v>
      </c>
      <c r="AE136">
        <v>4</v>
      </c>
      <c r="AF136">
        <v>243.375</v>
      </c>
      <c r="AG136">
        <v>8.234375</v>
      </c>
      <c r="AH136">
        <f t="shared" si="9"/>
        <v>235.140625</v>
      </c>
      <c r="AI136">
        <f t="shared" si="10"/>
        <v>29.555977229601517</v>
      </c>
      <c r="AJ136">
        <f t="shared" si="11"/>
        <v>0.35433112159958757</v>
      </c>
      <c r="AK136">
        <f t="shared" si="12"/>
        <v>686.85753286731131</v>
      </c>
    </row>
    <row r="137" spans="1:37" x14ac:dyDescent="0.3">
      <c r="A137">
        <v>135</v>
      </c>
      <c r="B137">
        <v>273</v>
      </c>
      <c r="C137" t="s">
        <v>91</v>
      </c>
      <c r="D137">
        <v>1.4408917432616899E-2</v>
      </c>
      <c r="E137">
        <v>5120</v>
      </c>
      <c r="F137">
        <v>5120</v>
      </c>
      <c r="G137">
        <v>1</v>
      </c>
      <c r="H137">
        <v>2.9997900412725298</v>
      </c>
      <c r="I137">
        <v>7.46432131363518</v>
      </c>
      <c r="J137">
        <v>-1.03591611380885</v>
      </c>
      <c r="K137" t="b">
        <v>1</v>
      </c>
      <c r="L137">
        <v>308</v>
      </c>
      <c r="M137" t="s">
        <v>92</v>
      </c>
      <c r="N137">
        <v>7.5337220946831698</v>
      </c>
      <c r="O137">
        <v>4.1680000000000001</v>
      </c>
      <c r="P137">
        <v>2.488</v>
      </c>
      <c r="Q137" t="s">
        <v>788</v>
      </c>
      <c r="S137">
        <v>0</v>
      </c>
      <c r="T137">
        <v>14760</v>
      </c>
      <c r="U137">
        <v>5120</v>
      </c>
      <c r="V137">
        <v>415</v>
      </c>
      <c r="W137">
        <v>5120</v>
      </c>
      <c r="X137">
        <v>1</v>
      </c>
      <c r="Y137">
        <v>9.8165832266185193E-2</v>
      </c>
      <c r="Z137">
        <v>308</v>
      </c>
      <c r="AA137">
        <v>47.94</v>
      </c>
      <c r="AB137" t="s">
        <v>94</v>
      </c>
      <c r="AC137">
        <v>17.546875</v>
      </c>
      <c r="AE137">
        <v>4</v>
      </c>
      <c r="AF137">
        <v>308</v>
      </c>
      <c r="AG137">
        <v>8.3125</v>
      </c>
      <c r="AH137">
        <f t="shared" si="9"/>
        <v>299.6875</v>
      </c>
      <c r="AI137">
        <f t="shared" si="10"/>
        <v>37.05263157894737</v>
      </c>
      <c r="AJ137">
        <f t="shared" si="11"/>
        <v>0.35490110215105619</v>
      </c>
      <c r="AK137">
        <f t="shared" si="12"/>
        <v>867.84740349695016</v>
      </c>
    </row>
    <row r="138" spans="1:37" x14ac:dyDescent="0.3">
      <c r="A138">
        <v>136</v>
      </c>
      <c r="B138">
        <v>274</v>
      </c>
      <c r="C138" t="s">
        <v>91</v>
      </c>
      <c r="D138">
        <v>1.8984631848334901E-2</v>
      </c>
      <c r="E138">
        <v>5120</v>
      </c>
      <c r="F138">
        <v>5120</v>
      </c>
      <c r="G138">
        <v>1</v>
      </c>
      <c r="H138">
        <v>8.7341014541977895</v>
      </c>
      <c r="I138">
        <v>11.5317433262455</v>
      </c>
      <c r="J138">
        <v>-1.0680624633452001</v>
      </c>
      <c r="K138" t="b">
        <v>1</v>
      </c>
      <c r="L138">
        <v>20.92</v>
      </c>
      <c r="M138" t="s">
        <v>92</v>
      </c>
      <c r="N138">
        <v>11.769328390642301</v>
      </c>
      <c r="O138">
        <v>4.05</v>
      </c>
      <c r="P138">
        <v>1.32</v>
      </c>
      <c r="Q138" t="s">
        <v>789</v>
      </c>
      <c r="S138">
        <v>0</v>
      </c>
      <c r="T138">
        <v>11210</v>
      </c>
      <c r="U138">
        <v>5120</v>
      </c>
      <c r="V138">
        <v>68</v>
      </c>
      <c r="W138">
        <v>5120</v>
      </c>
      <c r="X138">
        <v>1</v>
      </c>
      <c r="Y138">
        <v>0.93789756514413603</v>
      </c>
      <c r="Z138">
        <v>20.92</v>
      </c>
      <c r="AA138">
        <v>535.5</v>
      </c>
      <c r="AB138" t="s">
        <v>94</v>
      </c>
      <c r="AC138">
        <v>4.57421875</v>
      </c>
      <c r="AD138" t="s">
        <v>98</v>
      </c>
      <c r="AE138">
        <v>4</v>
      </c>
      <c r="AF138">
        <v>20.921875</v>
      </c>
      <c r="AG138">
        <v>9.8984375</v>
      </c>
      <c r="AH138">
        <f t="shared" si="9"/>
        <v>11.0234375</v>
      </c>
      <c r="AI138">
        <f t="shared" si="10"/>
        <v>2.1136543014996052</v>
      </c>
      <c r="AJ138">
        <f t="shared" si="11"/>
        <v>0.34367375324540256</v>
      </c>
      <c r="AK138">
        <f t="shared" si="12"/>
        <v>60.87713944527092</v>
      </c>
    </row>
    <row r="139" spans="1:37" x14ac:dyDescent="0.3">
      <c r="A139">
        <v>137</v>
      </c>
      <c r="B139">
        <v>275</v>
      </c>
      <c r="C139" t="s">
        <v>91</v>
      </c>
      <c r="D139">
        <v>1.7686838958291401E-2</v>
      </c>
      <c r="E139">
        <v>5120</v>
      </c>
      <c r="F139">
        <v>5120</v>
      </c>
      <c r="G139">
        <v>1</v>
      </c>
      <c r="H139">
        <v>6.0677543924078696</v>
      </c>
      <c r="I139">
        <v>10.1445268748069</v>
      </c>
      <c r="J139">
        <v>-1.0680624633452001</v>
      </c>
      <c r="K139" t="b">
        <v>1</v>
      </c>
      <c r="L139">
        <v>47</v>
      </c>
      <c r="M139" t="s">
        <v>92</v>
      </c>
      <c r="N139">
        <v>10.1728770728496</v>
      </c>
      <c r="O139">
        <v>4.0469999999999997</v>
      </c>
      <c r="P139">
        <v>1.6719999999999999</v>
      </c>
      <c r="Q139" t="s">
        <v>790</v>
      </c>
      <c r="S139">
        <v>0</v>
      </c>
      <c r="T139">
        <v>11120</v>
      </c>
      <c r="U139">
        <v>5120</v>
      </c>
      <c r="V139">
        <v>166</v>
      </c>
      <c r="W139">
        <v>5120</v>
      </c>
      <c r="X139">
        <v>1</v>
      </c>
      <c r="Y139">
        <v>0.39333402358179398</v>
      </c>
      <c r="Z139">
        <v>47</v>
      </c>
      <c r="AA139">
        <v>236.6</v>
      </c>
      <c r="AB139" t="s">
        <v>94</v>
      </c>
      <c r="AC139">
        <v>6.85546875</v>
      </c>
      <c r="AD139" t="s">
        <v>98</v>
      </c>
      <c r="AE139">
        <v>3</v>
      </c>
      <c r="AF139">
        <v>47</v>
      </c>
      <c r="AG139">
        <v>8.1796875</v>
      </c>
      <c r="AH139">
        <f t="shared" si="9"/>
        <v>38.8203125</v>
      </c>
      <c r="AI139">
        <f t="shared" si="10"/>
        <v>5.7459407831900666</v>
      </c>
      <c r="AJ139">
        <f t="shared" si="11"/>
        <v>0.34367375324540256</v>
      </c>
      <c r="AK139">
        <f t="shared" si="12"/>
        <v>136.75760675980203</v>
      </c>
    </row>
    <row r="140" spans="1:37" x14ac:dyDescent="0.3">
      <c r="A140">
        <v>138</v>
      </c>
      <c r="B140">
        <v>278</v>
      </c>
      <c r="C140" t="s">
        <v>91</v>
      </c>
      <c r="D140">
        <v>9.1150739967548102E-3</v>
      </c>
      <c r="E140">
        <v>5120</v>
      </c>
      <c r="F140">
        <v>13824</v>
      </c>
      <c r="G140">
        <v>2.7</v>
      </c>
      <c r="H140">
        <v>3.8598067361709698</v>
      </c>
      <c r="I140">
        <v>9.7625971159011797</v>
      </c>
      <c r="J140">
        <v>-1.0833319793749601</v>
      </c>
      <c r="K140" t="b">
        <v>1</v>
      </c>
      <c r="L140">
        <v>337.8</v>
      </c>
      <c r="M140" t="s">
        <v>92</v>
      </c>
      <c r="N140">
        <v>9.7768978685281596</v>
      </c>
      <c r="O140">
        <v>4.55</v>
      </c>
      <c r="P140">
        <v>2.5299999999999998</v>
      </c>
      <c r="Q140" t="s">
        <v>791</v>
      </c>
      <c r="S140">
        <v>0</v>
      </c>
      <c r="T140">
        <v>35400</v>
      </c>
      <c r="U140">
        <v>5120</v>
      </c>
      <c r="V140">
        <v>453</v>
      </c>
      <c r="W140">
        <v>5120</v>
      </c>
      <c r="X140">
        <v>1</v>
      </c>
      <c r="Y140">
        <v>0.134365441593398</v>
      </c>
      <c r="Z140">
        <v>337.8</v>
      </c>
      <c r="AA140">
        <v>104.8</v>
      </c>
      <c r="AB140" t="s">
        <v>94</v>
      </c>
      <c r="AC140">
        <v>18.375</v>
      </c>
      <c r="AE140">
        <v>0</v>
      </c>
      <c r="AF140">
        <v>337.75</v>
      </c>
      <c r="AG140">
        <v>14.7578125</v>
      </c>
      <c r="AH140">
        <f t="shared" si="9"/>
        <v>322.9921875</v>
      </c>
      <c r="AI140">
        <f t="shared" si="10"/>
        <v>22.886183165696135</v>
      </c>
      <c r="AJ140">
        <f t="shared" si="11"/>
        <v>0.33846588337514882</v>
      </c>
      <c r="AK140">
        <f t="shared" si="12"/>
        <v>997.88491717980526</v>
      </c>
    </row>
    <row r="141" spans="1:37" x14ac:dyDescent="0.3">
      <c r="A141">
        <v>139</v>
      </c>
      <c r="B141">
        <v>279</v>
      </c>
      <c r="C141" t="s">
        <v>91</v>
      </c>
      <c r="D141">
        <v>1.6996897317716898E-2</v>
      </c>
      <c r="E141">
        <v>5120</v>
      </c>
      <c r="F141">
        <v>13824</v>
      </c>
      <c r="G141">
        <v>2.7</v>
      </c>
      <c r="H141">
        <v>5.7012435955325502</v>
      </c>
      <c r="I141">
        <v>10.3947478445891</v>
      </c>
      <c r="J141">
        <v>-1.09136856675905</v>
      </c>
      <c r="K141" t="b">
        <v>1</v>
      </c>
      <c r="L141">
        <v>66.599999999999994</v>
      </c>
      <c r="M141" t="s">
        <v>92</v>
      </c>
      <c r="N141">
        <v>10.6895509683141</v>
      </c>
      <c r="O141">
        <v>4.5270000000000001</v>
      </c>
      <c r="P141">
        <v>1.823</v>
      </c>
      <c r="Q141" t="s">
        <v>793</v>
      </c>
      <c r="S141">
        <v>0</v>
      </c>
      <c r="T141">
        <v>33700</v>
      </c>
      <c r="U141">
        <v>5120</v>
      </c>
      <c r="V141">
        <v>157</v>
      </c>
      <c r="W141">
        <v>5120</v>
      </c>
      <c r="X141">
        <v>1</v>
      </c>
      <c r="Y141">
        <v>0.375200085428193</v>
      </c>
      <c r="Z141">
        <v>66.599999999999994</v>
      </c>
      <c r="AA141">
        <v>505.8</v>
      </c>
      <c r="AB141" t="s">
        <v>94</v>
      </c>
      <c r="AC141">
        <v>8.1640625</v>
      </c>
      <c r="AE141">
        <v>0</v>
      </c>
      <c r="AF141">
        <v>66.625</v>
      </c>
      <c r="AG141">
        <v>18.5625</v>
      </c>
      <c r="AH141">
        <f t="shared" si="9"/>
        <v>48.0625</v>
      </c>
      <c r="AI141">
        <f t="shared" si="10"/>
        <v>3.5892255892255891</v>
      </c>
      <c r="AJ141">
        <f t="shared" si="11"/>
        <v>0.33575667370855355</v>
      </c>
      <c r="AK141">
        <f t="shared" si="12"/>
        <v>198.4323923158484</v>
      </c>
    </row>
    <row r="142" spans="1:37" x14ac:dyDescent="0.3">
      <c r="A142">
        <v>140</v>
      </c>
      <c r="B142">
        <v>280</v>
      </c>
      <c r="C142" t="s">
        <v>91</v>
      </c>
      <c r="D142">
        <v>1.48218268996492E-2</v>
      </c>
      <c r="E142">
        <v>5120</v>
      </c>
      <c r="F142">
        <v>13824</v>
      </c>
      <c r="G142">
        <v>2.7</v>
      </c>
      <c r="H142">
        <v>4.4980728061606401</v>
      </c>
      <c r="I142">
        <v>8.2230393487624305</v>
      </c>
      <c r="J142">
        <v>-1.09136856675905</v>
      </c>
      <c r="K142" t="b">
        <v>1</v>
      </c>
      <c r="L142">
        <v>67.3</v>
      </c>
      <c r="M142" t="s">
        <v>92</v>
      </c>
      <c r="N142">
        <v>8.9931815936460797</v>
      </c>
      <c r="O142">
        <v>4.516</v>
      </c>
      <c r="P142">
        <v>1.8280000000000001</v>
      </c>
      <c r="Q142" t="s">
        <v>792</v>
      </c>
      <c r="R142" t="s">
        <v>1941</v>
      </c>
      <c r="S142">
        <v>0</v>
      </c>
      <c r="T142">
        <v>32900</v>
      </c>
      <c r="U142">
        <v>5120</v>
      </c>
      <c r="V142">
        <v>577</v>
      </c>
      <c r="W142">
        <v>5120</v>
      </c>
      <c r="X142">
        <v>1</v>
      </c>
      <c r="Y142">
        <v>0.14562667636333601</v>
      </c>
      <c r="Z142">
        <v>67.3</v>
      </c>
      <c r="AA142">
        <v>488.8</v>
      </c>
      <c r="AB142" t="s">
        <v>94</v>
      </c>
      <c r="AC142">
        <v>8.203125</v>
      </c>
      <c r="AE142">
        <v>0</v>
      </c>
      <c r="AF142">
        <v>67.3125</v>
      </c>
      <c r="AG142">
        <v>12.265625</v>
      </c>
      <c r="AH142">
        <f t="shared" si="9"/>
        <v>55.046875</v>
      </c>
      <c r="AI142">
        <f t="shared" si="10"/>
        <v>5.4878980891719742</v>
      </c>
      <c r="AJ142">
        <f t="shared" si="11"/>
        <v>0.33575667370855355</v>
      </c>
      <c r="AK142">
        <f t="shared" si="12"/>
        <v>200.48000612023333</v>
      </c>
    </row>
    <row r="143" spans="1:37" x14ac:dyDescent="0.3">
      <c r="A143">
        <v>141</v>
      </c>
      <c r="B143">
        <v>286</v>
      </c>
      <c r="C143" t="s">
        <v>91</v>
      </c>
      <c r="D143">
        <v>2.8778465742094299E-2</v>
      </c>
      <c r="E143">
        <v>5120</v>
      </c>
      <c r="F143">
        <v>5120</v>
      </c>
      <c r="G143">
        <v>1</v>
      </c>
      <c r="H143">
        <v>3.0692369976030101</v>
      </c>
      <c r="I143">
        <v>7.4093299395260201</v>
      </c>
      <c r="J143">
        <v>-1.0391307487624799</v>
      </c>
      <c r="K143" t="b">
        <v>1</v>
      </c>
      <c r="L143">
        <v>259.5</v>
      </c>
      <c r="M143" t="s">
        <v>92</v>
      </c>
      <c r="N143">
        <v>7.48284087066037</v>
      </c>
      <c r="O143">
        <v>4.16</v>
      </c>
      <c r="P143">
        <v>2.4140000000000001</v>
      </c>
      <c r="Q143" t="s">
        <v>794</v>
      </c>
      <c r="S143">
        <v>0</v>
      </c>
      <c r="T143">
        <v>14480</v>
      </c>
      <c r="U143">
        <v>5120</v>
      </c>
      <c r="V143">
        <v>322</v>
      </c>
      <c r="W143">
        <v>5120</v>
      </c>
      <c r="X143">
        <v>1</v>
      </c>
      <c r="Y143">
        <v>0.115314069541899</v>
      </c>
      <c r="Z143">
        <v>259.5</v>
      </c>
      <c r="AA143">
        <v>55.8</v>
      </c>
      <c r="AB143" t="s">
        <v>94</v>
      </c>
      <c r="AC143">
        <v>16.109375</v>
      </c>
      <c r="AE143">
        <v>4</v>
      </c>
      <c r="AF143">
        <v>259.5</v>
      </c>
      <c r="AG143">
        <v>9.671875</v>
      </c>
      <c r="AH143">
        <f t="shared" si="9"/>
        <v>249.828125</v>
      </c>
      <c r="AI143">
        <f t="shared" si="10"/>
        <v>26.83037156704362</v>
      </c>
      <c r="AJ143">
        <f t="shared" si="11"/>
        <v>0.35376205645195508</v>
      </c>
      <c r="AK143">
        <f t="shared" si="12"/>
        <v>733.54390406548043</v>
      </c>
    </row>
    <row r="144" spans="1:37" x14ac:dyDescent="0.3">
      <c r="A144">
        <v>142</v>
      </c>
      <c r="B144">
        <v>287</v>
      </c>
      <c r="C144" t="s">
        <v>91</v>
      </c>
      <c r="D144">
        <v>1.1910012605291301E-2</v>
      </c>
      <c r="E144">
        <v>5120</v>
      </c>
      <c r="F144">
        <v>5120</v>
      </c>
      <c r="G144">
        <v>1</v>
      </c>
      <c r="H144">
        <v>3.1330960975378801</v>
      </c>
      <c r="I144">
        <v>7.8388595721602004</v>
      </c>
      <c r="J144">
        <v>-1.03832709002407</v>
      </c>
      <c r="K144" t="b">
        <v>1</v>
      </c>
      <c r="L144">
        <v>317.8</v>
      </c>
      <c r="M144" t="s">
        <v>92</v>
      </c>
      <c r="N144">
        <v>7.8809596331015896</v>
      </c>
      <c r="O144">
        <v>4.1680000000000001</v>
      </c>
      <c r="P144">
        <v>2.5019999999999998</v>
      </c>
      <c r="Q144" t="s">
        <v>795</v>
      </c>
      <c r="S144">
        <v>0</v>
      </c>
      <c r="T144">
        <v>14690</v>
      </c>
      <c r="U144">
        <v>5120</v>
      </c>
      <c r="V144">
        <v>343</v>
      </c>
      <c r="W144">
        <v>5120</v>
      </c>
      <c r="X144">
        <v>1</v>
      </c>
      <c r="Y144">
        <v>0.11517636319770599</v>
      </c>
      <c r="Z144">
        <v>317.8</v>
      </c>
      <c r="AA144">
        <v>46.22</v>
      </c>
      <c r="AB144" t="s">
        <v>94</v>
      </c>
      <c r="AC144">
        <v>17.828125</v>
      </c>
      <c r="AE144">
        <v>5</v>
      </c>
      <c r="AF144">
        <v>317.75</v>
      </c>
      <c r="AG144">
        <v>9.2578125</v>
      </c>
      <c r="AH144">
        <f t="shared" si="9"/>
        <v>308.4921875</v>
      </c>
      <c r="AI144">
        <f t="shared" si="10"/>
        <v>34.322362869198315</v>
      </c>
      <c r="AJ144">
        <f t="shared" si="11"/>
        <v>0.3540464746922346</v>
      </c>
      <c r="AK144">
        <f t="shared" si="12"/>
        <v>897.48104475892217</v>
      </c>
    </row>
    <row r="145" spans="1:37" x14ac:dyDescent="0.3">
      <c r="A145">
        <v>143</v>
      </c>
      <c r="B145">
        <v>288</v>
      </c>
      <c r="C145" t="s">
        <v>91</v>
      </c>
      <c r="D145">
        <v>7.0288520193021703E-2</v>
      </c>
      <c r="E145">
        <v>5120</v>
      </c>
      <c r="F145">
        <v>5120</v>
      </c>
      <c r="G145">
        <v>1</v>
      </c>
      <c r="H145">
        <v>5.3260986647334496</v>
      </c>
      <c r="I145">
        <v>7.04771844796272</v>
      </c>
      <c r="J145">
        <v>-1.06645514586838</v>
      </c>
      <c r="K145" t="b">
        <v>1</v>
      </c>
      <c r="L145">
        <v>21.03</v>
      </c>
      <c r="M145" t="s">
        <v>92</v>
      </c>
      <c r="N145">
        <v>8.08378680280555</v>
      </c>
      <c r="O145">
        <v>4.0620000000000003</v>
      </c>
      <c r="P145">
        <v>1.323</v>
      </c>
      <c r="Q145" t="s">
        <v>796</v>
      </c>
      <c r="S145">
        <v>0</v>
      </c>
      <c r="T145">
        <v>11590</v>
      </c>
      <c r="U145">
        <v>5120</v>
      </c>
      <c r="V145">
        <v>238</v>
      </c>
      <c r="W145">
        <v>5120</v>
      </c>
      <c r="X145">
        <v>1</v>
      </c>
      <c r="Y145">
        <v>0.28041932629342697</v>
      </c>
      <c r="Z145">
        <v>21.03</v>
      </c>
      <c r="AA145">
        <v>551</v>
      </c>
      <c r="AB145" t="s">
        <v>94</v>
      </c>
      <c r="AC145">
        <v>4.5859375</v>
      </c>
      <c r="AE145">
        <v>3</v>
      </c>
      <c r="AF145">
        <v>21.03125</v>
      </c>
      <c r="AG145">
        <v>8.1796875</v>
      </c>
      <c r="AH145">
        <f t="shared" si="9"/>
        <v>12.8515625</v>
      </c>
      <c r="AI145">
        <f t="shared" si="10"/>
        <v>2.5711556829035338</v>
      </c>
      <c r="AJ145">
        <f t="shared" si="11"/>
        <v>0.34422659024858698</v>
      </c>
      <c r="AK145">
        <f t="shared" si="12"/>
        <v>61.097110437668555</v>
      </c>
    </row>
    <row r="146" spans="1:37" x14ac:dyDescent="0.3">
      <c r="A146">
        <v>144</v>
      </c>
      <c r="B146">
        <v>289</v>
      </c>
      <c r="C146" t="s">
        <v>91</v>
      </c>
      <c r="D146">
        <v>1.9236563714186E-2</v>
      </c>
      <c r="E146">
        <v>5120</v>
      </c>
      <c r="F146">
        <v>5120</v>
      </c>
      <c r="G146">
        <v>1</v>
      </c>
      <c r="H146">
        <v>6.2026602558403798</v>
      </c>
      <c r="I146">
        <v>10.5215047503854</v>
      </c>
      <c r="J146">
        <v>-1.0648478283915599</v>
      </c>
      <c r="K146" t="b">
        <v>1</v>
      </c>
      <c r="L146">
        <v>49.66</v>
      </c>
      <c r="M146" t="s">
        <v>92</v>
      </c>
      <c r="N146">
        <v>10.5385124763951</v>
      </c>
      <c r="O146">
        <v>4.0549999999999997</v>
      </c>
      <c r="P146">
        <v>1.696</v>
      </c>
      <c r="Q146" t="s">
        <v>797</v>
      </c>
      <c r="S146">
        <v>0</v>
      </c>
      <c r="T146">
        <v>11384</v>
      </c>
      <c r="U146">
        <v>5120</v>
      </c>
      <c r="V146">
        <v>127</v>
      </c>
      <c r="W146">
        <v>5120</v>
      </c>
      <c r="X146">
        <v>1</v>
      </c>
      <c r="Y146">
        <v>0.46166144443004598</v>
      </c>
      <c r="Z146">
        <v>49.66</v>
      </c>
      <c r="AA146">
        <v>229.2</v>
      </c>
      <c r="AB146" t="s">
        <v>94</v>
      </c>
      <c r="AC146">
        <v>7.046875</v>
      </c>
      <c r="AD146" t="s">
        <v>98</v>
      </c>
      <c r="AE146">
        <v>5</v>
      </c>
      <c r="AF146">
        <v>49.65625</v>
      </c>
      <c r="AG146">
        <v>9.6953125</v>
      </c>
      <c r="AH146">
        <f t="shared" si="9"/>
        <v>39.9609375</v>
      </c>
      <c r="AI146">
        <f t="shared" si="10"/>
        <v>5.121676067687349</v>
      </c>
      <c r="AJ146">
        <f t="shared" si="11"/>
        <v>0.34478031655084995</v>
      </c>
      <c r="AK146">
        <f t="shared" si="12"/>
        <v>144.0228679431485</v>
      </c>
    </row>
    <row r="147" spans="1:37" x14ac:dyDescent="0.3">
      <c r="A147">
        <v>145</v>
      </c>
      <c r="B147">
        <v>292</v>
      </c>
      <c r="C147" t="s">
        <v>91</v>
      </c>
      <c r="D147">
        <v>8.3170598456976299E-3</v>
      </c>
      <c r="E147">
        <v>5120</v>
      </c>
      <c r="F147">
        <v>13824</v>
      </c>
      <c r="G147">
        <v>2.7</v>
      </c>
      <c r="H147">
        <v>3.8322244664305898</v>
      </c>
      <c r="I147">
        <v>9.6479244867754606</v>
      </c>
      <c r="J147">
        <v>-1.0833319793749601</v>
      </c>
      <c r="K147" t="b">
        <v>1</v>
      </c>
      <c r="L147">
        <v>329.8</v>
      </c>
      <c r="M147" t="s">
        <v>92</v>
      </c>
      <c r="N147">
        <v>9.6695790789339799</v>
      </c>
      <c r="O147">
        <v>4.55</v>
      </c>
      <c r="P147">
        <v>2.5179999999999998</v>
      </c>
      <c r="Q147" t="s">
        <v>798</v>
      </c>
      <c r="S147">
        <v>0</v>
      </c>
      <c r="T147">
        <v>35650</v>
      </c>
      <c r="U147">
        <v>5120</v>
      </c>
      <c r="V147">
        <v>508</v>
      </c>
      <c r="W147">
        <v>5120</v>
      </c>
      <c r="X147">
        <v>1</v>
      </c>
      <c r="Y147">
        <v>0.12565964082073799</v>
      </c>
      <c r="Z147">
        <v>329.8</v>
      </c>
      <c r="AA147">
        <v>108.1</v>
      </c>
      <c r="AB147" t="s">
        <v>94</v>
      </c>
      <c r="AC147">
        <v>18.15625</v>
      </c>
      <c r="AE147">
        <v>0</v>
      </c>
      <c r="AF147">
        <v>329.75</v>
      </c>
      <c r="AG147">
        <v>14.2421875</v>
      </c>
      <c r="AH147">
        <f t="shared" si="9"/>
        <v>315.5078125</v>
      </c>
      <c r="AI147">
        <f t="shared" si="10"/>
        <v>23.153044432254525</v>
      </c>
      <c r="AJ147">
        <f t="shared" si="11"/>
        <v>0.33846588337514882</v>
      </c>
      <c r="AK147">
        <f t="shared" si="12"/>
        <v>974.2488569653317</v>
      </c>
    </row>
    <row r="148" spans="1:37" x14ac:dyDescent="0.3">
      <c r="A148">
        <v>146</v>
      </c>
      <c r="B148">
        <v>293</v>
      </c>
      <c r="C148" t="s">
        <v>91</v>
      </c>
      <c r="D148">
        <v>1.68347267896592E-2</v>
      </c>
      <c r="E148">
        <v>5120</v>
      </c>
      <c r="F148">
        <v>13824</v>
      </c>
      <c r="G148">
        <v>2.7</v>
      </c>
      <c r="H148">
        <v>5.6059303222278203</v>
      </c>
      <c r="I148">
        <v>10.029359717110699</v>
      </c>
      <c r="J148">
        <v>-1.09136856675905</v>
      </c>
      <c r="K148" t="b">
        <v>1</v>
      </c>
      <c r="L148">
        <v>61.47</v>
      </c>
      <c r="M148" t="s">
        <v>92</v>
      </c>
      <c r="N148">
        <v>10.450590236077099</v>
      </c>
      <c r="O148">
        <v>4.5229999999999997</v>
      </c>
      <c r="P148">
        <v>1.7889999999999999</v>
      </c>
      <c r="Q148" t="s">
        <v>800</v>
      </c>
      <c r="S148">
        <v>0</v>
      </c>
      <c r="T148">
        <v>33470</v>
      </c>
      <c r="U148">
        <v>5120</v>
      </c>
      <c r="V148">
        <v>180</v>
      </c>
      <c r="W148">
        <v>5120</v>
      </c>
      <c r="X148">
        <v>1</v>
      </c>
      <c r="Y148">
        <v>0.34330577667096401</v>
      </c>
      <c r="Z148">
        <v>61.47</v>
      </c>
      <c r="AA148">
        <v>544.5</v>
      </c>
      <c r="AB148" t="s">
        <v>94</v>
      </c>
      <c r="AC148">
        <v>7.83984375</v>
      </c>
      <c r="AE148">
        <v>0</v>
      </c>
      <c r="AF148">
        <v>61.46875</v>
      </c>
      <c r="AG148">
        <v>17.703125</v>
      </c>
      <c r="AH148">
        <f t="shared" si="9"/>
        <v>43.765625</v>
      </c>
      <c r="AI148">
        <f t="shared" si="10"/>
        <v>3.4721977052074138</v>
      </c>
      <c r="AJ148">
        <f t="shared" si="11"/>
        <v>0.33575667370855355</v>
      </c>
      <c r="AK148">
        <f t="shared" si="12"/>
        <v>183.07528878296145</v>
      </c>
    </row>
    <row r="149" spans="1:37" x14ac:dyDescent="0.3">
      <c r="A149">
        <v>147</v>
      </c>
      <c r="B149">
        <v>294</v>
      </c>
      <c r="C149" t="s">
        <v>91</v>
      </c>
      <c r="D149">
        <v>1.9956338932923E-2</v>
      </c>
      <c r="E149">
        <v>5120</v>
      </c>
      <c r="F149">
        <v>13824</v>
      </c>
      <c r="G149">
        <v>2.7</v>
      </c>
      <c r="H149">
        <v>4.9966419705383904</v>
      </c>
      <c r="I149">
        <v>9.1296065692161399</v>
      </c>
      <c r="J149">
        <v>-1.0929758842358701</v>
      </c>
      <c r="K149" t="b">
        <v>1</v>
      </c>
      <c r="L149">
        <v>67.2</v>
      </c>
      <c r="M149" t="s">
        <v>92</v>
      </c>
      <c r="N149">
        <v>9.7117767178419694</v>
      </c>
      <c r="O149">
        <v>4.516</v>
      </c>
      <c r="P149">
        <v>1.827</v>
      </c>
      <c r="Q149" t="s">
        <v>799</v>
      </c>
      <c r="R149" t="s">
        <v>1941</v>
      </c>
      <c r="S149">
        <v>0</v>
      </c>
      <c r="T149">
        <v>32830</v>
      </c>
      <c r="U149">
        <v>5120</v>
      </c>
      <c r="V149">
        <v>485</v>
      </c>
      <c r="W149">
        <v>5120</v>
      </c>
      <c r="X149">
        <v>1</v>
      </c>
      <c r="Y149">
        <v>0.18147816341145201</v>
      </c>
      <c r="Z149">
        <v>67.2</v>
      </c>
      <c r="AA149">
        <v>488.8</v>
      </c>
      <c r="AB149" t="s">
        <v>94</v>
      </c>
      <c r="AC149">
        <v>8.1953125</v>
      </c>
      <c r="AE149">
        <v>0</v>
      </c>
      <c r="AF149">
        <v>67.1875</v>
      </c>
      <c r="AG149">
        <v>12.8984375</v>
      </c>
      <c r="AH149">
        <f t="shared" si="9"/>
        <v>54.2890625</v>
      </c>
      <c r="AI149">
        <f t="shared" si="10"/>
        <v>5.2089642640823746</v>
      </c>
      <c r="AJ149">
        <f t="shared" si="11"/>
        <v>0.33521743961522521</v>
      </c>
      <c r="AK149">
        <f t="shared" si="12"/>
        <v>200.42960794975423</v>
      </c>
    </row>
    <row r="150" spans="1:37" x14ac:dyDescent="0.3">
      <c r="A150">
        <v>148</v>
      </c>
      <c r="B150">
        <v>300</v>
      </c>
      <c r="C150" t="s">
        <v>91</v>
      </c>
      <c r="D150">
        <v>1.52851637945811E-2</v>
      </c>
      <c r="E150">
        <v>5120</v>
      </c>
      <c r="F150">
        <v>5120</v>
      </c>
      <c r="G150">
        <v>1</v>
      </c>
      <c r="H150">
        <v>2.8924606699709998</v>
      </c>
      <c r="I150">
        <v>6.9825808361018797</v>
      </c>
      <c r="J150">
        <v>-1.03511245507044</v>
      </c>
      <c r="K150" t="b">
        <v>1</v>
      </c>
      <c r="L150">
        <v>259</v>
      </c>
      <c r="M150" t="s">
        <v>92</v>
      </c>
      <c r="N150">
        <v>7.0949885138625204</v>
      </c>
      <c r="O150">
        <v>4.1399999999999997</v>
      </c>
      <c r="P150">
        <v>2.4140000000000001</v>
      </c>
      <c r="Q150" t="s">
        <v>801</v>
      </c>
      <c r="S150">
        <v>0</v>
      </c>
      <c r="T150">
        <v>13870</v>
      </c>
      <c r="U150">
        <v>5120</v>
      </c>
      <c r="V150">
        <v>416</v>
      </c>
      <c r="W150">
        <v>5120</v>
      </c>
      <c r="X150">
        <v>1</v>
      </c>
      <c r="Y150">
        <v>9.2785518123933097E-2</v>
      </c>
      <c r="Z150">
        <v>259</v>
      </c>
      <c r="AA150">
        <v>53.56</v>
      </c>
      <c r="AB150" t="s">
        <v>94</v>
      </c>
      <c r="AC150">
        <v>16.09375</v>
      </c>
      <c r="AE150">
        <v>3</v>
      </c>
      <c r="AF150">
        <v>259</v>
      </c>
      <c r="AG150">
        <v>7.82421875</v>
      </c>
      <c r="AH150">
        <f t="shared" si="9"/>
        <v>251.17578125</v>
      </c>
      <c r="AI150">
        <f t="shared" si="10"/>
        <v>33.102346480279579</v>
      </c>
      <c r="AJ150">
        <f t="shared" si="11"/>
        <v>0.35518643616330003</v>
      </c>
      <c r="AK150">
        <f t="shared" si="12"/>
        <v>729.19451203627193</v>
      </c>
    </row>
    <row r="151" spans="1:37" x14ac:dyDescent="0.3">
      <c r="A151">
        <v>149</v>
      </c>
      <c r="B151">
        <v>301</v>
      </c>
      <c r="C151" t="s">
        <v>91</v>
      </c>
      <c r="D151">
        <v>1.64282047158004E-2</v>
      </c>
      <c r="E151">
        <v>5120</v>
      </c>
      <c r="F151">
        <v>5120</v>
      </c>
      <c r="G151">
        <v>1</v>
      </c>
      <c r="H151">
        <v>2.9537776396978899</v>
      </c>
      <c r="I151">
        <v>7.4190586809599397</v>
      </c>
      <c r="J151">
        <v>-1.0335051375936199</v>
      </c>
      <c r="K151" t="b">
        <v>1</v>
      </c>
      <c r="L151">
        <v>324.5</v>
      </c>
      <c r="M151" t="s">
        <v>92</v>
      </c>
      <c r="N151">
        <v>7.4845636274834497</v>
      </c>
      <c r="O151">
        <v>4.1449999999999996</v>
      </c>
      <c r="P151">
        <v>2.512</v>
      </c>
      <c r="Q151" t="s">
        <v>802</v>
      </c>
      <c r="S151">
        <v>0</v>
      </c>
      <c r="T151">
        <v>13990</v>
      </c>
      <c r="U151">
        <v>5120</v>
      </c>
      <c r="V151">
        <v>471</v>
      </c>
      <c r="W151">
        <v>5120</v>
      </c>
      <c r="X151">
        <v>1</v>
      </c>
      <c r="Y151">
        <v>9.0025321578044298E-2</v>
      </c>
      <c r="Z151">
        <v>324.5</v>
      </c>
      <c r="AA151">
        <v>43.12</v>
      </c>
      <c r="AB151" t="s">
        <v>94</v>
      </c>
      <c r="AC151">
        <v>18.015625</v>
      </c>
      <c r="AE151">
        <v>4</v>
      </c>
      <c r="AF151">
        <v>324.5</v>
      </c>
      <c r="AG151">
        <v>7.22265625</v>
      </c>
      <c r="AH151">
        <f t="shared" si="9"/>
        <v>317.27734375</v>
      </c>
      <c r="AI151">
        <f t="shared" si="10"/>
        <v>44.928069226608976</v>
      </c>
      <c r="AJ151">
        <f t="shared" si="11"/>
        <v>0.35575779258224677</v>
      </c>
      <c r="AK151">
        <f t="shared" si="12"/>
        <v>912.13743385530938</v>
      </c>
    </row>
    <row r="152" spans="1:37" x14ac:dyDescent="0.3">
      <c r="A152">
        <v>150</v>
      </c>
      <c r="B152">
        <v>302</v>
      </c>
      <c r="C152" t="s">
        <v>91</v>
      </c>
      <c r="D152">
        <v>2.3278841012816E-2</v>
      </c>
      <c r="E152">
        <v>5120</v>
      </c>
      <c r="F152">
        <v>5120</v>
      </c>
      <c r="G152">
        <v>1</v>
      </c>
      <c r="H152">
        <v>9.07374753419775</v>
      </c>
      <c r="I152">
        <v>11.616877946614499</v>
      </c>
      <c r="J152">
        <v>-1.06886612208361</v>
      </c>
      <c r="K152" t="b">
        <v>1</v>
      </c>
      <c r="L152">
        <v>19.079999999999998</v>
      </c>
      <c r="M152" t="s">
        <v>92</v>
      </c>
      <c r="N152">
        <v>12.159640674531399</v>
      </c>
      <c r="O152">
        <v>4.0860000000000003</v>
      </c>
      <c r="P152">
        <v>1.28</v>
      </c>
      <c r="Q152" t="s">
        <v>803</v>
      </c>
      <c r="S152">
        <v>0</v>
      </c>
      <c r="T152">
        <v>12150</v>
      </c>
      <c r="U152">
        <v>5120</v>
      </c>
      <c r="V152">
        <v>75</v>
      </c>
      <c r="W152">
        <v>5120</v>
      </c>
      <c r="X152">
        <v>1</v>
      </c>
      <c r="Y152">
        <v>0.93227606244762995</v>
      </c>
      <c r="Z152">
        <v>19.079999999999998</v>
      </c>
      <c r="AA152">
        <v>637</v>
      </c>
      <c r="AB152" t="s">
        <v>94</v>
      </c>
      <c r="AC152">
        <v>4.3671875</v>
      </c>
      <c r="AD152" t="s">
        <v>98</v>
      </c>
      <c r="AE152">
        <v>3</v>
      </c>
      <c r="AF152">
        <v>19.078125</v>
      </c>
      <c r="AG152">
        <v>10.4140625</v>
      </c>
      <c r="AH152">
        <f t="shared" si="9"/>
        <v>8.6640625</v>
      </c>
      <c r="AI152">
        <f t="shared" si="10"/>
        <v>1.8319579894973743</v>
      </c>
      <c r="AJ152">
        <f t="shared" si="11"/>
        <v>0.34339766778455089</v>
      </c>
      <c r="AK152">
        <f t="shared" si="12"/>
        <v>55.556944003387045</v>
      </c>
    </row>
    <row r="153" spans="1:37" x14ac:dyDescent="0.3">
      <c r="A153">
        <v>151</v>
      </c>
      <c r="B153">
        <v>303</v>
      </c>
      <c r="C153" t="s">
        <v>91</v>
      </c>
      <c r="D153">
        <v>1.89955167501769E-2</v>
      </c>
      <c r="E153">
        <v>5120</v>
      </c>
      <c r="F153">
        <v>5120</v>
      </c>
      <c r="G153">
        <v>1</v>
      </c>
      <c r="H153">
        <v>7.0265056702615203</v>
      </c>
      <c r="I153">
        <v>10.1966674082115</v>
      </c>
      <c r="J153">
        <v>-1.0720807570372399</v>
      </c>
      <c r="K153" t="b">
        <v>1</v>
      </c>
      <c r="L153">
        <v>28.27</v>
      </c>
      <c r="M153" t="s">
        <v>92</v>
      </c>
      <c r="N153">
        <v>10.3201787293946</v>
      </c>
      <c r="O153">
        <v>4.0819999999999999</v>
      </c>
      <c r="P153">
        <v>1.4510000000000001</v>
      </c>
      <c r="Q153" t="s">
        <v>804</v>
      </c>
      <c r="S153">
        <v>0</v>
      </c>
      <c r="T153">
        <v>12056</v>
      </c>
      <c r="U153">
        <v>5120</v>
      </c>
      <c r="V153">
        <v>127</v>
      </c>
      <c r="W153">
        <v>5120</v>
      </c>
      <c r="X153">
        <v>1</v>
      </c>
      <c r="Y153">
        <v>0.53476590355396803</v>
      </c>
      <c r="Z153">
        <v>28.27</v>
      </c>
      <c r="AA153">
        <v>426.5</v>
      </c>
      <c r="AB153" t="s">
        <v>94</v>
      </c>
      <c r="AC153">
        <v>5.31640625</v>
      </c>
      <c r="AD153" t="s">
        <v>98</v>
      </c>
      <c r="AE153">
        <v>2</v>
      </c>
      <c r="AF153">
        <v>28.265625</v>
      </c>
      <c r="AG153">
        <v>8.71875</v>
      </c>
      <c r="AH153">
        <f t="shared" si="9"/>
        <v>19.546875</v>
      </c>
      <c r="AI153">
        <f t="shared" si="10"/>
        <v>3.2419354838709675</v>
      </c>
      <c r="AJ153">
        <f t="shared" si="11"/>
        <v>0.34229554205374696</v>
      </c>
      <c r="AK153">
        <f t="shared" si="12"/>
        <v>82.576667024082241</v>
      </c>
    </row>
    <row r="154" spans="1:37" x14ac:dyDescent="0.3">
      <c r="A154">
        <v>152</v>
      </c>
      <c r="B154">
        <v>306</v>
      </c>
      <c r="C154" t="s">
        <v>91</v>
      </c>
      <c r="D154">
        <v>1.2255551278309299E-2</v>
      </c>
      <c r="E154">
        <v>5120</v>
      </c>
      <c r="F154">
        <v>13824</v>
      </c>
      <c r="G154">
        <v>2.7</v>
      </c>
      <c r="H154">
        <v>3.9148270929663398</v>
      </c>
      <c r="I154">
        <v>9.7870677324158599</v>
      </c>
      <c r="J154">
        <v>-1.08413563811337</v>
      </c>
      <c r="K154" t="b">
        <v>1</v>
      </c>
      <c r="L154">
        <v>316.8</v>
      </c>
      <c r="M154" t="s">
        <v>92</v>
      </c>
      <c r="N154">
        <v>9.8066784676363206</v>
      </c>
      <c r="O154">
        <v>4.5549999999999997</v>
      </c>
      <c r="P154">
        <v>2.5</v>
      </c>
      <c r="Q154" t="s">
        <v>805</v>
      </c>
      <c r="S154">
        <v>0</v>
      </c>
      <c r="T154">
        <v>35800</v>
      </c>
      <c r="U154">
        <v>5120</v>
      </c>
      <c r="V154">
        <v>443</v>
      </c>
      <c r="W154">
        <v>5120</v>
      </c>
      <c r="X154">
        <v>1</v>
      </c>
      <c r="Y154">
        <v>0.13848761450835001</v>
      </c>
      <c r="Z154">
        <v>316.8</v>
      </c>
      <c r="AA154">
        <v>113.06</v>
      </c>
      <c r="AB154" t="s">
        <v>94</v>
      </c>
      <c r="AC154">
        <v>17.796875</v>
      </c>
      <c r="AE154">
        <v>0</v>
      </c>
      <c r="AF154">
        <v>316.75</v>
      </c>
      <c r="AG154">
        <v>15.125</v>
      </c>
      <c r="AH154">
        <f t="shared" si="9"/>
        <v>301.625</v>
      </c>
      <c r="AI154">
        <f t="shared" si="10"/>
        <v>20.942148760330578</v>
      </c>
      <c r="AJ154">
        <f t="shared" si="11"/>
        <v>0.33819398158308073</v>
      </c>
      <c r="AK154">
        <f t="shared" si="12"/>
        <v>936.59265761412496</v>
      </c>
    </row>
    <row r="155" spans="1:37" x14ac:dyDescent="0.3">
      <c r="A155">
        <v>153</v>
      </c>
      <c r="B155">
        <v>307</v>
      </c>
      <c r="C155" t="s">
        <v>91</v>
      </c>
      <c r="D155">
        <v>1.5745041246819101E-2</v>
      </c>
      <c r="E155">
        <v>5120</v>
      </c>
      <c r="F155">
        <v>13824</v>
      </c>
      <c r="G155">
        <v>2.7</v>
      </c>
      <c r="H155">
        <v>6.1681261235316303</v>
      </c>
      <c r="I155">
        <v>11.0291395822133</v>
      </c>
      <c r="J155">
        <v>-1.09136856675905</v>
      </c>
      <c r="K155" t="b">
        <v>1</v>
      </c>
      <c r="L155">
        <v>61.34</v>
      </c>
      <c r="M155" t="s">
        <v>92</v>
      </c>
      <c r="N155">
        <v>11.331790113117799</v>
      </c>
      <c r="O155">
        <v>4.5229999999999997</v>
      </c>
      <c r="P155">
        <v>1.788</v>
      </c>
      <c r="Q155" t="s">
        <v>807</v>
      </c>
      <c r="S155">
        <v>0</v>
      </c>
      <c r="T155">
        <v>33400</v>
      </c>
      <c r="U155">
        <v>5120</v>
      </c>
      <c r="V155">
        <v>104</v>
      </c>
      <c r="W155">
        <v>5120</v>
      </c>
      <c r="X155">
        <v>1</v>
      </c>
      <c r="Y155">
        <v>0.506776460626855</v>
      </c>
      <c r="Z155">
        <v>61.34</v>
      </c>
      <c r="AA155">
        <v>544.5</v>
      </c>
      <c r="AB155" t="s">
        <v>94</v>
      </c>
      <c r="AC155">
        <v>7.83203125</v>
      </c>
      <c r="AD155" t="s">
        <v>98</v>
      </c>
      <c r="AE155">
        <v>0</v>
      </c>
      <c r="AF155">
        <v>61.34375</v>
      </c>
      <c r="AG155">
        <v>20.046875</v>
      </c>
      <c r="AH155">
        <f t="shared" si="9"/>
        <v>41.296875</v>
      </c>
      <c r="AI155">
        <f t="shared" si="10"/>
        <v>3.0600155884645361</v>
      </c>
      <c r="AJ155">
        <f t="shared" si="11"/>
        <v>0.33575667370855355</v>
      </c>
      <c r="AK155">
        <f t="shared" si="12"/>
        <v>182.70299536398235</v>
      </c>
    </row>
    <row r="156" spans="1:37" x14ac:dyDescent="0.3">
      <c r="A156">
        <v>154</v>
      </c>
      <c r="B156">
        <v>308</v>
      </c>
      <c r="C156" t="s">
        <v>91</v>
      </c>
      <c r="D156">
        <v>2.54320139100979E-2</v>
      </c>
      <c r="E156">
        <v>5120</v>
      </c>
      <c r="F156">
        <v>13824</v>
      </c>
      <c r="G156">
        <v>2.7</v>
      </c>
      <c r="H156">
        <v>5.5684429598701204</v>
      </c>
      <c r="I156">
        <v>10.266816707260499</v>
      </c>
      <c r="J156">
        <v>-1.09377954297428</v>
      </c>
      <c r="K156" t="b">
        <v>1</v>
      </c>
      <c r="L156">
        <v>69.75</v>
      </c>
      <c r="M156" t="s">
        <v>92</v>
      </c>
      <c r="N156">
        <v>10.6423773857403</v>
      </c>
      <c r="O156">
        <v>4.516</v>
      </c>
      <c r="P156">
        <v>1.8440000000000001</v>
      </c>
      <c r="Q156" t="s">
        <v>806</v>
      </c>
      <c r="R156" t="s">
        <v>1941</v>
      </c>
      <c r="S156">
        <v>0</v>
      </c>
      <c r="T156">
        <v>32860</v>
      </c>
      <c r="U156">
        <v>5120</v>
      </c>
      <c r="V156">
        <v>466</v>
      </c>
      <c r="W156">
        <v>5120</v>
      </c>
      <c r="X156">
        <v>1</v>
      </c>
      <c r="Y156">
        <v>0.211629033466536</v>
      </c>
      <c r="Z156">
        <v>69.75</v>
      </c>
      <c r="AA156">
        <v>471.2</v>
      </c>
      <c r="AB156" t="s">
        <v>94</v>
      </c>
      <c r="AC156">
        <v>8.3515625</v>
      </c>
      <c r="AE156">
        <v>0</v>
      </c>
      <c r="AF156">
        <v>69.75</v>
      </c>
      <c r="AG156">
        <v>13.015625</v>
      </c>
      <c r="AH156">
        <f t="shared" si="9"/>
        <v>56.734375</v>
      </c>
      <c r="AI156">
        <f t="shared" si="10"/>
        <v>5.3589435774309724</v>
      </c>
      <c r="AJ156">
        <f t="shared" si="11"/>
        <v>0.33494814741462003</v>
      </c>
      <c r="AK156">
        <f t="shared" si="12"/>
        <v>208.24118759390848</v>
      </c>
    </row>
    <row r="157" spans="1:37" x14ac:dyDescent="0.3">
      <c r="A157">
        <v>155</v>
      </c>
      <c r="B157">
        <v>314</v>
      </c>
      <c r="C157" t="s">
        <v>91</v>
      </c>
      <c r="D157">
        <v>2.1322149544560302E-2</v>
      </c>
      <c r="E157">
        <v>5120</v>
      </c>
      <c r="F157">
        <v>5120</v>
      </c>
      <c r="G157">
        <v>1</v>
      </c>
      <c r="H157">
        <v>3.1316724551374402</v>
      </c>
      <c r="I157">
        <v>7.6518012526893298</v>
      </c>
      <c r="J157">
        <v>-1.03832709002407</v>
      </c>
      <c r="K157" t="b">
        <v>1</v>
      </c>
      <c r="L157">
        <v>278</v>
      </c>
      <c r="M157" t="s">
        <v>92</v>
      </c>
      <c r="N157">
        <v>7.7034359793412701</v>
      </c>
      <c r="O157">
        <v>4.1369999999999996</v>
      </c>
      <c r="P157">
        <v>2.4430000000000001</v>
      </c>
      <c r="Q157" t="s">
        <v>808</v>
      </c>
      <c r="S157">
        <v>0</v>
      </c>
      <c r="T157">
        <v>13640</v>
      </c>
      <c r="U157">
        <v>5120</v>
      </c>
      <c r="V157">
        <v>262</v>
      </c>
      <c r="W157">
        <v>5120</v>
      </c>
      <c r="X157">
        <v>1</v>
      </c>
      <c r="Y157">
        <v>0.13169516408829501</v>
      </c>
      <c r="Z157">
        <v>278</v>
      </c>
      <c r="AA157">
        <v>49.06</v>
      </c>
      <c r="AB157" t="s">
        <v>94</v>
      </c>
      <c r="AC157">
        <v>16.671875</v>
      </c>
      <c r="AE157">
        <v>5</v>
      </c>
      <c r="AF157">
        <v>278</v>
      </c>
      <c r="AG157">
        <v>9.9765625</v>
      </c>
      <c r="AH157">
        <f t="shared" si="9"/>
        <v>268.0234375</v>
      </c>
      <c r="AI157">
        <f t="shared" si="10"/>
        <v>27.865309318715742</v>
      </c>
      <c r="AJ157">
        <f t="shared" si="11"/>
        <v>0.3540464746922346</v>
      </c>
      <c r="AK157">
        <f t="shared" si="12"/>
        <v>785.20764891575254</v>
      </c>
    </row>
    <row r="158" spans="1:37" x14ac:dyDescent="0.3">
      <c r="A158">
        <v>156</v>
      </c>
      <c r="B158">
        <v>315</v>
      </c>
      <c r="C158" t="s">
        <v>91</v>
      </c>
      <c r="D158">
        <v>1.06010923556505E-2</v>
      </c>
      <c r="E158">
        <v>5120</v>
      </c>
      <c r="F158">
        <v>5120</v>
      </c>
      <c r="G158">
        <v>1</v>
      </c>
      <c r="H158">
        <v>3.2221394618310799</v>
      </c>
      <c r="I158">
        <v>8.1497472716235393</v>
      </c>
      <c r="J158">
        <v>-1.03832709002407</v>
      </c>
      <c r="K158" t="b">
        <v>1</v>
      </c>
      <c r="L158">
        <v>338.2</v>
      </c>
      <c r="M158" t="s">
        <v>92</v>
      </c>
      <c r="N158">
        <v>8.1719376027984403</v>
      </c>
      <c r="O158">
        <v>4.1449999999999996</v>
      </c>
      <c r="P158">
        <v>2.5299999999999998</v>
      </c>
      <c r="Q158" t="s">
        <v>809</v>
      </c>
      <c r="S158">
        <v>0</v>
      </c>
      <c r="T158">
        <v>13980</v>
      </c>
      <c r="U158">
        <v>5120</v>
      </c>
      <c r="V158">
        <v>326</v>
      </c>
      <c r="W158">
        <v>5120</v>
      </c>
      <c r="X158">
        <v>1</v>
      </c>
      <c r="Y158">
        <v>0.123072922019583</v>
      </c>
      <c r="Z158">
        <v>338.2</v>
      </c>
      <c r="AA158">
        <v>41.34</v>
      </c>
      <c r="AB158" t="s">
        <v>94</v>
      </c>
      <c r="AC158">
        <v>18.390625</v>
      </c>
      <c r="AE158">
        <v>7</v>
      </c>
      <c r="AF158">
        <v>338.25</v>
      </c>
      <c r="AG158">
        <v>9.0859375</v>
      </c>
      <c r="AH158">
        <f t="shared" si="9"/>
        <v>329.1640625</v>
      </c>
      <c r="AI158">
        <f t="shared" si="10"/>
        <v>37.227858985382632</v>
      </c>
      <c r="AJ158">
        <f t="shared" si="11"/>
        <v>0.3540464746922346</v>
      </c>
      <c r="AK158">
        <f t="shared" si="12"/>
        <v>955.38304764659449</v>
      </c>
    </row>
    <row r="159" spans="1:37" x14ac:dyDescent="0.3">
      <c r="A159">
        <v>157</v>
      </c>
      <c r="B159">
        <v>316</v>
      </c>
      <c r="C159" t="s">
        <v>91</v>
      </c>
      <c r="D159">
        <v>2.7176761712232801E-2</v>
      </c>
      <c r="E159">
        <v>5120</v>
      </c>
      <c r="F159">
        <v>5120</v>
      </c>
      <c r="G159">
        <v>1</v>
      </c>
      <c r="H159">
        <v>8.2621622886880406</v>
      </c>
      <c r="I159">
        <v>11.118417611144601</v>
      </c>
      <c r="J159">
        <v>-1.06886612208361</v>
      </c>
      <c r="K159" t="b">
        <v>1</v>
      </c>
      <c r="L159">
        <v>22.19</v>
      </c>
      <c r="M159" t="s">
        <v>92</v>
      </c>
      <c r="N159">
        <v>11.5434434933475</v>
      </c>
      <c r="O159">
        <v>4.0819999999999999</v>
      </c>
      <c r="P159">
        <v>1.3460000000000001</v>
      </c>
      <c r="Q159" t="s">
        <v>810</v>
      </c>
      <c r="S159">
        <v>0</v>
      </c>
      <c r="T159">
        <v>12090</v>
      </c>
      <c r="U159">
        <v>5120</v>
      </c>
      <c r="V159">
        <v>50</v>
      </c>
      <c r="W159">
        <v>5120</v>
      </c>
      <c r="X159">
        <v>1</v>
      </c>
      <c r="Y159">
        <v>1.0270248400816999</v>
      </c>
      <c r="Z159">
        <v>22.19</v>
      </c>
      <c r="AA159">
        <v>545</v>
      </c>
      <c r="AB159" t="s">
        <v>94</v>
      </c>
      <c r="AC159">
        <v>4.7109375</v>
      </c>
      <c r="AD159" t="s">
        <v>98</v>
      </c>
      <c r="AE159">
        <v>3</v>
      </c>
      <c r="AF159">
        <v>22.1875</v>
      </c>
      <c r="AG159">
        <v>11.40625</v>
      </c>
      <c r="AH159">
        <f t="shared" si="9"/>
        <v>10.78125</v>
      </c>
      <c r="AI159">
        <f t="shared" si="10"/>
        <v>1.9452054794520548</v>
      </c>
      <c r="AJ159">
        <f t="shared" si="11"/>
        <v>0.34339766778455089</v>
      </c>
      <c r="AK159">
        <f t="shared" si="12"/>
        <v>64.611679348738406</v>
      </c>
    </row>
    <row r="160" spans="1:37" x14ac:dyDescent="0.3">
      <c r="A160">
        <v>158</v>
      </c>
      <c r="B160">
        <v>317</v>
      </c>
      <c r="C160" t="s">
        <v>91</v>
      </c>
      <c r="D160">
        <v>3.6438663419453399E-2</v>
      </c>
      <c r="E160">
        <v>5120</v>
      </c>
      <c r="F160">
        <v>5120</v>
      </c>
      <c r="G160">
        <v>1</v>
      </c>
      <c r="H160">
        <v>6.10800795643729</v>
      </c>
      <c r="I160">
        <v>10.8023461026444</v>
      </c>
      <c r="J160">
        <v>-1.0696697808220099</v>
      </c>
      <c r="K160" t="b">
        <v>1</v>
      </c>
      <c r="L160">
        <v>58.7</v>
      </c>
      <c r="M160" t="s">
        <v>92</v>
      </c>
      <c r="N160">
        <v>10.807199161343201</v>
      </c>
      <c r="O160">
        <v>4.08</v>
      </c>
      <c r="P160">
        <v>1.7689999999999999</v>
      </c>
      <c r="Q160" t="s">
        <v>811</v>
      </c>
      <c r="S160">
        <v>0</v>
      </c>
      <c r="T160">
        <v>11960</v>
      </c>
      <c r="U160">
        <v>5120</v>
      </c>
      <c r="V160">
        <v>195</v>
      </c>
      <c r="W160">
        <v>5120</v>
      </c>
      <c r="X160">
        <v>1</v>
      </c>
      <c r="Y160">
        <v>0.365792047431651</v>
      </c>
      <c r="Z160">
        <v>58.7</v>
      </c>
      <c r="AA160">
        <v>203.8</v>
      </c>
      <c r="AB160" t="s">
        <v>94</v>
      </c>
      <c r="AC160">
        <v>7.66015625</v>
      </c>
      <c r="AD160" t="s">
        <v>98</v>
      </c>
      <c r="AE160">
        <v>3</v>
      </c>
      <c r="AF160">
        <v>58.6875</v>
      </c>
      <c r="AG160">
        <v>8.234375</v>
      </c>
      <c r="AH160">
        <f t="shared" si="9"/>
        <v>50.453125</v>
      </c>
      <c r="AI160">
        <f t="shared" si="10"/>
        <v>7.1271347248576848</v>
      </c>
      <c r="AJ160">
        <f t="shared" si="11"/>
        <v>0.34312180411306237</v>
      </c>
      <c r="AK160">
        <f t="shared" si="12"/>
        <v>171.03984444154366</v>
      </c>
    </row>
    <row r="161" spans="1:37" x14ac:dyDescent="0.3">
      <c r="A161">
        <v>159</v>
      </c>
      <c r="B161">
        <v>320</v>
      </c>
      <c r="C161" t="s">
        <v>91</v>
      </c>
      <c r="D161">
        <v>1.3049622993551901E-2</v>
      </c>
      <c r="E161">
        <v>5120</v>
      </c>
      <c r="F161">
        <v>13824</v>
      </c>
      <c r="G161">
        <v>2.7</v>
      </c>
      <c r="H161">
        <v>3.7959835567342601</v>
      </c>
      <c r="I161">
        <v>9.4899588918356699</v>
      </c>
      <c r="J161">
        <v>-1.0833319793749601</v>
      </c>
      <c r="K161" t="b">
        <v>1</v>
      </c>
      <c r="L161">
        <v>316.8</v>
      </c>
      <c r="M161" t="s">
        <v>92</v>
      </c>
      <c r="N161">
        <v>9.5172236932763798</v>
      </c>
      <c r="O161">
        <v>4.5599999999999996</v>
      </c>
      <c r="P161">
        <v>2.5</v>
      </c>
      <c r="Q161" t="s">
        <v>812</v>
      </c>
      <c r="S161">
        <v>0</v>
      </c>
      <c r="T161">
        <v>36100</v>
      </c>
      <c r="U161">
        <v>5120</v>
      </c>
      <c r="V161">
        <v>494</v>
      </c>
      <c r="W161">
        <v>5120</v>
      </c>
      <c r="X161">
        <v>1</v>
      </c>
      <c r="Y161">
        <v>0.125797247460669</v>
      </c>
      <c r="Z161">
        <v>316.8</v>
      </c>
      <c r="AA161">
        <v>113.94</v>
      </c>
      <c r="AB161" t="s">
        <v>94</v>
      </c>
      <c r="AC161">
        <v>17.796875</v>
      </c>
      <c r="AE161">
        <v>0</v>
      </c>
      <c r="AF161">
        <v>316.75</v>
      </c>
      <c r="AG161">
        <v>14.609375</v>
      </c>
      <c r="AH161">
        <f t="shared" si="9"/>
        <v>302.140625</v>
      </c>
      <c r="AI161">
        <f t="shared" si="10"/>
        <v>21.681283422459892</v>
      </c>
      <c r="AJ161">
        <f t="shared" si="11"/>
        <v>0.33846588337514882</v>
      </c>
      <c r="AK161">
        <f t="shared" si="12"/>
        <v>935.84025911681215</v>
      </c>
    </row>
    <row r="162" spans="1:37" x14ac:dyDescent="0.3">
      <c r="A162">
        <v>160</v>
      </c>
      <c r="B162">
        <v>321</v>
      </c>
      <c r="C162" t="s">
        <v>91</v>
      </c>
      <c r="D162">
        <v>1.35593396336564E-2</v>
      </c>
      <c r="E162">
        <v>5120</v>
      </c>
      <c r="F162">
        <v>13824</v>
      </c>
      <c r="G162">
        <v>2.7</v>
      </c>
      <c r="H162">
        <v>5.9735476054985996</v>
      </c>
      <c r="I162">
        <v>10.7453854387972</v>
      </c>
      <c r="J162">
        <v>-1.09136856675905</v>
      </c>
      <c r="K162" t="b">
        <v>1</v>
      </c>
      <c r="L162">
        <v>62.94</v>
      </c>
      <c r="M162" t="s">
        <v>92</v>
      </c>
      <c r="N162">
        <v>11.0813072968893</v>
      </c>
      <c r="O162">
        <v>4.5199999999999996</v>
      </c>
      <c r="P162">
        <v>1.7989999999999999</v>
      </c>
      <c r="Q162" t="s">
        <v>814</v>
      </c>
      <c r="S162">
        <v>0</v>
      </c>
      <c r="T162">
        <v>33150</v>
      </c>
      <c r="U162">
        <v>5120</v>
      </c>
      <c r="V162">
        <v>145</v>
      </c>
      <c r="W162">
        <v>5120</v>
      </c>
      <c r="X162">
        <v>1</v>
      </c>
      <c r="Y162">
        <v>0.41303064747404999</v>
      </c>
      <c r="Z162">
        <v>62.94</v>
      </c>
      <c r="AA162">
        <v>526.5</v>
      </c>
      <c r="AB162" t="s">
        <v>94</v>
      </c>
      <c r="AC162">
        <v>7.93359375</v>
      </c>
      <c r="AE162">
        <v>0</v>
      </c>
      <c r="AF162">
        <v>62.9375</v>
      </c>
      <c r="AG162">
        <v>18.734375</v>
      </c>
      <c r="AH162">
        <f t="shared" si="9"/>
        <v>44.203125</v>
      </c>
      <c r="AI162">
        <f t="shared" si="10"/>
        <v>3.3594662218515428</v>
      </c>
      <c r="AJ162">
        <f t="shared" si="11"/>
        <v>0.33575667370855355</v>
      </c>
      <c r="AK162">
        <f t="shared" si="12"/>
        <v>187.44973645596559</v>
      </c>
    </row>
    <row r="163" spans="1:37" x14ac:dyDescent="0.3">
      <c r="A163">
        <v>161</v>
      </c>
      <c r="B163">
        <v>322</v>
      </c>
      <c r="C163" t="s">
        <v>91</v>
      </c>
      <c r="D163">
        <v>2.6641220706266299E-2</v>
      </c>
      <c r="E163">
        <v>5120</v>
      </c>
      <c r="F163">
        <v>13824</v>
      </c>
      <c r="G163">
        <v>2.7</v>
      </c>
      <c r="H163">
        <v>6.4745551592646198</v>
      </c>
      <c r="I163">
        <v>11.697194379530799</v>
      </c>
      <c r="J163">
        <v>-1.0953868604510899</v>
      </c>
      <c r="K163" t="b">
        <v>1</v>
      </c>
      <c r="L163">
        <v>64.099999999999994</v>
      </c>
      <c r="M163" t="s">
        <v>92</v>
      </c>
      <c r="N163">
        <v>11.917312774924</v>
      </c>
      <c r="O163">
        <v>4.516</v>
      </c>
      <c r="P163">
        <v>1.8069999999999999</v>
      </c>
      <c r="Q163" t="s">
        <v>813</v>
      </c>
      <c r="R163" t="s">
        <v>1941</v>
      </c>
      <c r="S163">
        <v>0</v>
      </c>
      <c r="T163">
        <v>32830</v>
      </c>
      <c r="U163">
        <v>5120</v>
      </c>
      <c r="V163">
        <v>390</v>
      </c>
      <c r="W163">
        <v>5120</v>
      </c>
      <c r="X163">
        <v>1</v>
      </c>
      <c r="Y163">
        <v>0.27721487635291298</v>
      </c>
      <c r="Z163">
        <v>64.099999999999994</v>
      </c>
      <c r="AA163">
        <v>512</v>
      </c>
      <c r="AB163" t="s">
        <v>94</v>
      </c>
      <c r="AC163">
        <v>8.0078125</v>
      </c>
      <c r="AD163" t="s">
        <v>98</v>
      </c>
      <c r="AE163">
        <v>0</v>
      </c>
      <c r="AF163">
        <v>64.125</v>
      </c>
      <c r="AG163">
        <v>13.484375</v>
      </c>
      <c r="AH163">
        <f t="shared" si="9"/>
        <v>50.640625</v>
      </c>
      <c r="AI163">
        <f t="shared" si="10"/>
        <v>4.7555040556199302</v>
      </c>
      <c r="AJ163">
        <f t="shared" si="11"/>
        <v>0.33441021183589564</v>
      </c>
      <c r="AK163">
        <f t="shared" si="12"/>
        <v>191.75550784755316</v>
      </c>
    </row>
    <row r="164" spans="1:37" x14ac:dyDescent="0.3">
      <c r="A164">
        <v>162</v>
      </c>
      <c r="B164">
        <v>328</v>
      </c>
      <c r="C164" t="s">
        <v>91</v>
      </c>
      <c r="D164">
        <v>1.3881646660846901E-2</v>
      </c>
      <c r="E164">
        <v>5120</v>
      </c>
      <c r="F164">
        <v>5120</v>
      </c>
      <c r="G164">
        <v>1</v>
      </c>
      <c r="H164">
        <v>3.1808073989010701</v>
      </c>
      <c r="I164">
        <v>7.7407930059194099</v>
      </c>
      <c r="J164">
        <v>-1.0415417249777099</v>
      </c>
      <c r="K164" t="b">
        <v>1</v>
      </c>
      <c r="L164">
        <v>271.2</v>
      </c>
      <c r="M164" t="s">
        <v>92</v>
      </c>
      <c r="N164">
        <v>7.7765644972914396</v>
      </c>
      <c r="O164">
        <v>4.13</v>
      </c>
      <c r="P164">
        <v>2.4340000000000002</v>
      </c>
      <c r="Q164" t="s">
        <v>815</v>
      </c>
      <c r="S164">
        <v>0</v>
      </c>
      <c r="T164">
        <v>13420</v>
      </c>
      <c r="U164">
        <v>5120</v>
      </c>
      <c r="V164">
        <v>373</v>
      </c>
      <c r="W164">
        <v>5120</v>
      </c>
      <c r="X164">
        <v>1</v>
      </c>
      <c r="Y164">
        <v>0.112917926861534</v>
      </c>
      <c r="Z164">
        <v>271.2</v>
      </c>
      <c r="AA164">
        <v>49.5</v>
      </c>
      <c r="AB164" t="s">
        <v>94</v>
      </c>
      <c r="AC164">
        <v>16.46875</v>
      </c>
      <c r="AE164">
        <v>5</v>
      </c>
      <c r="AF164">
        <v>271.25</v>
      </c>
      <c r="AG164">
        <v>8.1328125</v>
      </c>
      <c r="AH164">
        <f t="shared" si="9"/>
        <v>263.1171875</v>
      </c>
      <c r="AI164">
        <f t="shared" si="10"/>
        <v>33.352545629202687</v>
      </c>
      <c r="AJ164">
        <f t="shared" si="11"/>
        <v>0.35291017189735147</v>
      </c>
      <c r="AK164">
        <f t="shared" si="12"/>
        <v>768.60918613277204</v>
      </c>
    </row>
    <row r="165" spans="1:37" x14ac:dyDescent="0.3">
      <c r="A165">
        <v>163</v>
      </c>
      <c r="B165">
        <v>329</v>
      </c>
      <c r="C165" t="s">
        <v>91</v>
      </c>
      <c r="D165">
        <v>1.4087171893979599E-2</v>
      </c>
      <c r="E165">
        <v>5120</v>
      </c>
      <c r="F165">
        <v>5120</v>
      </c>
      <c r="G165">
        <v>1</v>
      </c>
      <c r="H165">
        <v>3.2873055542708398</v>
      </c>
      <c r="I165">
        <v>8.1540586990702497</v>
      </c>
      <c r="J165">
        <v>-1.0407380662393</v>
      </c>
      <c r="K165" t="b">
        <v>1</v>
      </c>
      <c r="L165">
        <v>303</v>
      </c>
      <c r="M165" t="s">
        <v>92</v>
      </c>
      <c r="N165">
        <v>8.1799821250807891</v>
      </c>
      <c r="O165">
        <v>4.133</v>
      </c>
      <c r="P165">
        <v>2.48</v>
      </c>
      <c r="Q165" t="s">
        <v>816</v>
      </c>
      <c r="S165">
        <v>0</v>
      </c>
      <c r="T165">
        <v>13530</v>
      </c>
      <c r="U165">
        <v>5120</v>
      </c>
      <c r="V165">
        <v>365</v>
      </c>
      <c r="W165">
        <v>5120</v>
      </c>
      <c r="X165">
        <v>1</v>
      </c>
      <c r="Y165">
        <v>0.119723044537882</v>
      </c>
      <c r="Z165">
        <v>303</v>
      </c>
      <c r="AA165">
        <v>44.66</v>
      </c>
      <c r="AB165" t="s">
        <v>94</v>
      </c>
      <c r="AC165">
        <v>17.40625</v>
      </c>
      <c r="AE165">
        <v>4</v>
      </c>
      <c r="AF165">
        <v>303</v>
      </c>
      <c r="AG165">
        <v>8.2578125</v>
      </c>
      <c r="AH165">
        <f t="shared" si="9"/>
        <v>294.7421875</v>
      </c>
      <c r="AI165">
        <f t="shared" si="10"/>
        <v>36.69252601702933</v>
      </c>
      <c r="AJ165">
        <f t="shared" si="11"/>
        <v>0.35319390523798866</v>
      </c>
      <c r="AK165">
        <f t="shared" si="12"/>
        <v>857.8856982139398</v>
      </c>
    </row>
    <row r="166" spans="1:37" x14ac:dyDescent="0.3">
      <c r="A166">
        <v>164</v>
      </c>
      <c r="B166">
        <v>330</v>
      </c>
      <c r="C166" t="s">
        <v>91</v>
      </c>
      <c r="D166">
        <v>2.5255495995859401E-2</v>
      </c>
      <c r="E166">
        <v>5120</v>
      </c>
      <c r="F166">
        <v>5120</v>
      </c>
      <c r="G166">
        <v>1</v>
      </c>
      <c r="H166">
        <v>11.382930089853099</v>
      </c>
      <c r="I166">
        <v>14.551030749626699</v>
      </c>
      <c r="J166">
        <v>-1.0704734395604201</v>
      </c>
      <c r="K166" t="b">
        <v>1</v>
      </c>
      <c r="L166">
        <v>19</v>
      </c>
      <c r="M166" t="s">
        <v>92</v>
      </c>
      <c r="N166">
        <v>14.772783975851</v>
      </c>
      <c r="O166">
        <v>4.1100000000000003</v>
      </c>
      <c r="P166">
        <v>1.278</v>
      </c>
      <c r="Q166" t="s">
        <v>817</v>
      </c>
      <c r="S166">
        <v>0</v>
      </c>
      <c r="T166">
        <v>12870</v>
      </c>
      <c r="U166">
        <v>5120</v>
      </c>
      <c r="V166">
        <v>50</v>
      </c>
      <c r="W166">
        <v>5120</v>
      </c>
      <c r="X166">
        <v>1</v>
      </c>
      <c r="Y166">
        <v>1.4683680550242</v>
      </c>
      <c r="Z166">
        <v>19</v>
      </c>
      <c r="AA166">
        <v>677.5</v>
      </c>
      <c r="AB166" t="s">
        <v>94</v>
      </c>
      <c r="AC166">
        <v>4.359375</v>
      </c>
      <c r="AD166" t="s">
        <v>98</v>
      </c>
      <c r="AE166">
        <v>3</v>
      </c>
      <c r="AF166">
        <v>19</v>
      </c>
      <c r="AG166">
        <v>11.0859375</v>
      </c>
      <c r="AH166">
        <f t="shared" si="9"/>
        <v>7.9140625</v>
      </c>
      <c r="AI166">
        <f t="shared" si="10"/>
        <v>1.7138830162085976</v>
      </c>
      <c r="AJ166">
        <f t="shared" si="11"/>
        <v>0.34284616205275875</v>
      </c>
      <c r="AK166">
        <f t="shared" si="12"/>
        <v>55.41844157227635</v>
      </c>
    </row>
    <row r="167" spans="1:37" x14ac:dyDescent="0.3">
      <c r="A167">
        <v>165</v>
      </c>
      <c r="B167">
        <v>331</v>
      </c>
      <c r="C167" t="s">
        <v>91</v>
      </c>
      <c r="D167">
        <v>2.3562546236501801E-2</v>
      </c>
      <c r="E167">
        <v>5120</v>
      </c>
      <c r="F167">
        <v>5120</v>
      </c>
      <c r="G167">
        <v>1</v>
      </c>
      <c r="H167">
        <v>8.26344109534433</v>
      </c>
      <c r="I167">
        <v>12.257975609207</v>
      </c>
      <c r="J167">
        <v>-1.0728844157756501</v>
      </c>
      <c r="K167" t="b">
        <v>1</v>
      </c>
      <c r="L167">
        <v>30.42</v>
      </c>
      <c r="M167" t="s">
        <v>92</v>
      </c>
      <c r="N167">
        <v>12.2759940627419</v>
      </c>
      <c r="O167">
        <v>4.0999999999999996</v>
      </c>
      <c r="P167">
        <v>1.4830000000000001</v>
      </c>
      <c r="Q167" t="s">
        <v>818</v>
      </c>
      <c r="S167">
        <v>0</v>
      </c>
      <c r="T167">
        <v>12616</v>
      </c>
      <c r="U167">
        <v>5120</v>
      </c>
      <c r="V167">
        <v>127</v>
      </c>
      <c r="W167">
        <v>5120</v>
      </c>
      <c r="X167">
        <v>1</v>
      </c>
      <c r="Y167">
        <v>0.64452617367142995</v>
      </c>
      <c r="Z167">
        <v>30.42</v>
      </c>
      <c r="AA167">
        <v>414.8</v>
      </c>
      <c r="AB167" t="s">
        <v>94</v>
      </c>
      <c r="AC167">
        <v>5.515625</v>
      </c>
      <c r="AD167" t="s">
        <v>98</v>
      </c>
      <c r="AE167">
        <v>2</v>
      </c>
      <c r="AF167">
        <v>30.421875</v>
      </c>
      <c r="AG167">
        <v>8.8984375</v>
      </c>
      <c r="AH167">
        <f t="shared" si="9"/>
        <v>21.5234375</v>
      </c>
      <c r="AI167">
        <f t="shared" si="10"/>
        <v>3.4187884108867426</v>
      </c>
      <c r="AJ167">
        <f t="shared" si="11"/>
        <v>0.34202056375941114</v>
      </c>
      <c r="AK167">
        <f t="shared" si="12"/>
        <v>88.947502646068315</v>
      </c>
    </row>
    <row r="168" spans="1:37" x14ac:dyDescent="0.3">
      <c r="A168">
        <v>166</v>
      </c>
      <c r="B168">
        <v>334</v>
      </c>
      <c r="C168" t="s">
        <v>91</v>
      </c>
      <c r="D168">
        <v>1.74027813030854E-2</v>
      </c>
      <c r="E168">
        <v>5120</v>
      </c>
      <c r="F168">
        <v>13824</v>
      </c>
      <c r="G168">
        <v>2.7</v>
      </c>
      <c r="H168">
        <v>3.7694078752117002</v>
      </c>
      <c r="I168">
        <v>9.5045030603482594</v>
      </c>
      <c r="J168">
        <v>-1.0833319793749601</v>
      </c>
      <c r="K168" t="b">
        <v>1</v>
      </c>
      <c r="L168">
        <v>333</v>
      </c>
      <c r="M168" t="s">
        <v>92</v>
      </c>
      <c r="N168">
        <v>9.5306685582680402</v>
      </c>
      <c r="O168">
        <v>4.5620000000000003</v>
      </c>
      <c r="P168">
        <v>2.5209999999999999</v>
      </c>
      <c r="Q168" t="s">
        <v>819</v>
      </c>
      <c r="S168">
        <v>0</v>
      </c>
      <c r="T168">
        <v>36540</v>
      </c>
      <c r="U168">
        <v>5120</v>
      </c>
      <c r="V168">
        <v>495</v>
      </c>
      <c r="W168">
        <v>5120</v>
      </c>
      <c r="X168">
        <v>1</v>
      </c>
      <c r="Y168">
        <v>0.124475627238156</v>
      </c>
      <c r="Z168">
        <v>333</v>
      </c>
      <c r="AA168">
        <v>109.75</v>
      </c>
      <c r="AB168" t="s">
        <v>94</v>
      </c>
      <c r="AC168">
        <v>18.25</v>
      </c>
      <c r="AE168">
        <v>0</v>
      </c>
      <c r="AF168">
        <v>333</v>
      </c>
      <c r="AG168">
        <v>14.7890625</v>
      </c>
      <c r="AH168">
        <f t="shared" si="9"/>
        <v>318.2109375</v>
      </c>
      <c r="AI168">
        <f t="shared" si="10"/>
        <v>22.516640253565768</v>
      </c>
      <c r="AJ168">
        <f t="shared" si="11"/>
        <v>0.33846588337514882</v>
      </c>
      <c r="AK168">
        <f t="shared" si="12"/>
        <v>983.85100642746158</v>
      </c>
    </row>
    <row r="169" spans="1:37" x14ac:dyDescent="0.3">
      <c r="A169">
        <v>167</v>
      </c>
      <c r="B169">
        <v>335</v>
      </c>
      <c r="C169" t="s">
        <v>91</v>
      </c>
      <c r="D169">
        <v>1.53449831349833E-2</v>
      </c>
      <c r="E169">
        <v>5120</v>
      </c>
      <c r="F169">
        <v>13824</v>
      </c>
      <c r="G169">
        <v>2.7</v>
      </c>
      <c r="H169">
        <v>6.1855979416699096</v>
      </c>
      <c r="I169">
        <v>10.873121381841599</v>
      </c>
      <c r="J169">
        <v>-1.09136856675905</v>
      </c>
      <c r="K169" t="b">
        <v>1</v>
      </c>
      <c r="L169">
        <v>57.3</v>
      </c>
      <c r="M169" t="s">
        <v>92</v>
      </c>
      <c r="N169">
        <v>11.312466090947099</v>
      </c>
      <c r="O169">
        <v>4.5199999999999996</v>
      </c>
      <c r="P169">
        <v>1.758</v>
      </c>
      <c r="Q169" t="s">
        <v>821</v>
      </c>
      <c r="S169">
        <v>0</v>
      </c>
      <c r="T169">
        <v>33060</v>
      </c>
      <c r="U169">
        <v>5120</v>
      </c>
      <c r="V169">
        <v>127</v>
      </c>
      <c r="W169">
        <v>5120</v>
      </c>
      <c r="X169">
        <v>1</v>
      </c>
      <c r="Y169">
        <v>0.46014740887555999</v>
      </c>
      <c r="Z169">
        <v>57.3</v>
      </c>
      <c r="AA169">
        <v>577</v>
      </c>
      <c r="AB169" t="s">
        <v>94</v>
      </c>
      <c r="AC169">
        <v>7.5703125</v>
      </c>
      <c r="AD169" t="s">
        <v>98</v>
      </c>
      <c r="AE169">
        <v>0</v>
      </c>
      <c r="AF169">
        <v>57.3125</v>
      </c>
      <c r="AG169">
        <v>19.28125</v>
      </c>
      <c r="AH169">
        <f t="shared" si="9"/>
        <v>38.03125</v>
      </c>
      <c r="AI169">
        <f t="shared" si="10"/>
        <v>2.972447325769854</v>
      </c>
      <c r="AJ169">
        <f t="shared" si="11"/>
        <v>0.33575667370855355</v>
      </c>
      <c r="AK169">
        <f t="shared" si="12"/>
        <v>170.69653260190711</v>
      </c>
    </row>
    <row r="170" spans="1:37" x14ac:dyDescent="0.3">
      <c r="A170">
        <v>168</v>
      </c>
      <c r="B170">
        <v>336</v>
      </c>
      <c r="C170" t="s">
        <v>91</v>
      </c>
      <c r="D170">
        <v>3.3930895979818403E-2</v>
      </c>
      <c r="E170">
        <v>5120</v>
      </c>
      <c r="F170">
        <v>13824</v>
      </c>
      <c r="G170">
        <v>2.7</v>
      </c>
      <c r="H170">
        <v>7.8104729013723198</v>
      </c>
      <c r="I170">
        <v>13.096271456695501</v>
      </c>
      <c r="J170">
        <v>-1.0953868604510899</v>
      </c>
      <c r="K170" t="b">
        <v>1</v>
      </c>
      <c r="L170">
        <v>47.47</v>
      </c>
      <c r="M170" t="s">
        <v>92</v>
      </c>
      <c r="N170">
        <v>13.4196747103395</v>
      </c>
      <c r="O170">
        <v>4.516</v>
      </c>
      <c r="P170">
        <v>1.677</v>
      </c>
      <c r="Q170" t="s">
        <v>820</v>
      </c>
      <c r="R170" t="s">
        <v>1941</v>
      </c>
      <c r="S170">
        <v>0</v>
      </c>
      <c r="T170">
        <v>32740</v>
      </c>
      <c r="U170">
        <v>5120</v>
      </c>
      <c r="V170">
        <v>315</v>
      </c>
      <c r="W170">
        <v>5120</v>
      </c>
      <c r="X170">
        <v>1</v>
      </c>
      <c r="Y170">
        <v>0.383726676620538</v>
      </c>
      <c r="Z170">
        <v>47.47</v>
      </c>
      <c r="AA170">
        <v>689.5</v>
      </c>
      <c r="AB170" t="s">
        <v>94</v>
      </c>
      <c r="AC170">
        <v>6.890625</v>
      </c>
      <c r="AD170" t="s">
        <v>98</v>
      </c>
      <c r="AE170">
        <v>0</v>
      </c>
      <c r="AF170">
        <v>47.46875</v>
      </c>
      <c r="AG170">
        <v>14.0078125</v>
      </c>
      <c r="AH170">
        <f t="shared" si="9"/>
        <v>33.4609375</v>
      </c>
      <c r="AI170">
        <f t="shared" si="10"/>
        <v>3.388733965421082</v>
      </c>
      <c r="AJ170">
        <f t="shared" si="11"/>
        <v>0.33441021183589564</v>
      </c>
      <c r="AK170">
        <f t="shared" si="12"/>
        <v>141.9476688208739</v>
      </c>
    </row>
    <row r="171" spans="1:37" x14ac:dyDescent="0.3">
      <c r="A171">
        <v>169</v>
      </c>
      <c r="B171">
        <v>342</v>
      </c>
      <c r="C171" t="s">
        <v>91</v>
      </c>
      <c r="D171">
        <v>1.6357785414579301E-2</v>
      </c>
      <c r="E171">
        <v>5120</v>
      </c>
      <c r="F171">
        <v>5120</v>
      </c>
      <c r="G171">
        <v>1</v>
      </c>
      <c r="H171">
        <v>3.1934969217141198</v>
      </c>
      <c r="I171">
        <v>7.7467249546268402</v>
      </c>
      <c r="J171">
        <v>-1.0415417249777099</v>
      </c>
      <c r="K171" t="b">
        <v>1</v>
      </c>
      <c r="L171">
        <v>267</v>
      </c>
      <c r="M171" t="s">
        <v>92</v>
      </c>
      <c r="N171">
        <v>7.7827529971504701</v>
      </c>
      <c r="O171">
        <v>4.117</v>
      </c>
      <c r="P171">
        <v>2.4260000000000002</v>
      </c>
      <c r="Q171" t="s">
        <v>822</v>
      </c>
      <c r="S171">
        <v>0</v>
      </c>
      <c r="T171">
        <v>13060</v>
      </c>
      <c r="U171">
        <v>5120</v>
      </c>
      <c r="V171">
        <v>375</v>
      </c>
      <c r="W171">
        <v>5120</v>
      </c>
      <c r="X171">
        <v>1</v>
      </c>
      <c r="Y171">
        <v>0.11327169397008</v>
      </c>
      <c r="Z171">
        <v>267</v>
      </c>
      <c r="AA171">
        <v>48.9</v>
      </c>
      <c r="AB171" t="s">
        <v>94</v>
      </c>
      <c r="AC171">
        <v>16.34375</v>
      </c>
      <c r="AE171">
        <v>5</v>
      </c>
      <c r="AF171">
        <v>267</v>
      </c>
      <c r="AG171">
        <v>7.94140625</v>
      </c>
      <c r="AH171">
        <f t="shared" si="9"/>
        <v>259.05859375</v>
      </c>
      <c r="AI171">
        <f t="shared" si="10"/>
        <v>33.621249385145106</v>
      </c>
      <c r="AJ171">
        <f t="shared" si="11"/>
        <v>0.35291017189735147</v>
      </c>
      <c r="AK171">
        <f t="shared" si="12"/>
        <v>756.56646155741987</v>
      </c>
    </row>
    <row r="172" spans="1:37" x14ac:dyDescent="0.3">
      <c r="A172">
        <v>170</v>
      </c>
      <c r="B172">
        <v>343</v>
      </c>
      <c r="C172" t="s">
        <v>91</v>
      </c>
      <c r="D172">
        <v>1.4573108854089901E-2</v>
      </c>
      <c r="E172">
        <v>5120</v>
      </c>
      <c r="F172">
        <v>5120</v>
      </c>
      <c r="G172">
        <v>1</v>
      </c>
      <c r="H172">
        <v>3.2805338307356502</v>
      </c>
      <c r="I172">
        <v>8.16289082101021</v>
      </c>
      <c r="J172">
        <v>-1.0407380662393</v>
      </c>
      <c r="K172" t="b">
        <v>1</v>
      </c>
      <c r="L172">
        <v>308</v>
      </c>
      <c r="M172" t="s">
        <v>92</v>
      </c>
      <c r="N172">
        <v>8.1835555446960697</v>
      </c>
      <c r="O172">
        <v>4.117</v>
      </c>
      <c r="P172">
        <v>2.488</v>
      </c>
      <c r="Q172" t="s">
        <v>823</v>
      </c>
      <c r="S172">
        <v>0</v>
      </c>
      <c r="T172">
        <v>13096</v>
      </c>
      <c r="U172">
        <v>5120</v>
      </c>
      <c r="V172">
        <v>388</v>
      </c>
      <c r="W172">
        <v>5120</v>
      </c>
      <c r="X172">
        <v>1</v>
      </c>
      <c r="Y172">
        <v>0.11577656397474601</v>
      </c>
      <c r="Z172">
        <v>308</v>
      </c>
      <c r="AA172">
        <v>42.53</v>
      </c>
      <c r="AB172" t="s">
        <v>94</v>
      </c>
      <c r="AC172">
        <v>17.546875</v>
      </c>
      <c r="AE172">
        <v>5</v>
      </c>
      <c r="AF172">
        <v>308</v>
      </c>
      <c r="AG172">
        <v>7.80078125</v>
      </c>
      <c r="AH172">
        <f t="shared" si="9"/>
        <v>300.19921875</v>
      </c>
      <c r="AI172">
        <f t="shared" si="10"/>
        <v>39.483224837255882</v>
      </c>
      <c r="AJ172">
        <f t="shared" si="11"/>
        <v>0.35319390523798866</v>
      </c>
      <c r="AK172">
        <f t="shared" si="12"/>
        <v>872.04222788743721</v>
      </c>
    </row>
    <row r="173" spans="1:37" x14ac:dyDescent="0.3">
      <c r="A173">
        <v>171</v>
      </c>
      <c r="B173">
        <v>344</v>
      </c>
      <c r="C173" t="s">
        <v>91</v>
      </c>
      <c r="D173">
        <v>4.1603975247401101E-2</v>
      </c>
      <c r="E173">
        <v>5120</v>
      </c>
      <c r="F173">
        <v>5120</v>
      </c>
      <c r="G173">
        <v>1</v>
      </c>
      <c r="H173">
        <v>8.9002531535097908</v>
      </c>
      <c r="I173">
        <v>11.5077491945771</v>
      </c>
      <c r="J173">
        <v>-1.0696697808220099</v>
      </c>
      <c r="K173" t="b">
        <v>1</v>
      </c>
      <c r="L173">
        <v>19.62</v>
      </c>
      <c r="M173" t="s">
        <v>92</v>
      </c>
      <c r="N173">
        <v>12.059506930935701</v>
      </c>
      <c r="O173">
        <v>4.0999999999999996</v>
      </c>
      <c r="P173">
        <v>1.2929999999999999</v>
      </c>
      <c r="Q173" t="s">
        <v>824</v>
      </c>
      <c r="S173">
        <v>0</v>
      </c>
      <c r="T173">
        <v>12630</v>
      </c>
      <c r="U173">
        <v>5120</v>
      </c>
      <c r="V173">
        <v>51</v>
      </c>
      <c r="W173">
        <v>5120</v>
      </c>
      <c r="X173">
        <v>1</v>
      </c>
      <c r="Y173">
        <v>1.10625671496392</v>
      </c>
      <c r="Z173">
        <v>19.62</v>
      </c>
      <c r="AA173">
        <v>643.5</v>
      </c>
      <c r="AB173" t="s">
        <v>94</v>
      </c>
      <c r="AC173">
        <v>4.4296875</v>
      </c>
      <c r="AD173" t="s">
        <v>98</v>
      </c>
      <c r="AE173">
        <v>3</v>
      </c>
      <c r="AF173">
        <v>19.625</v>
      </c>
      <c r="AG173">
        <v>11.484375</v>
      </c>
      <c r="AH173">
        <f t="shared" si="9"/>
        <v>8.140625</v>
      </c>
      <c r="AI173">
        <f t="shared" si="10"/>
        <v>1.708843537414966</v>
      </c>
      <c r="AJ173">
        <f t="shared" si="11"/>
        <v>0.34312180411306237</v>
      </c>
      <c r="AK173">
        <f t="shared" si="12"/>
        <v>57.195432539557729</v>
      </c>
    </row>
    <row r="174" spans="1:37" x14ac:dyDescent="0.3">
      <c r="A174">
        <v>172</v>
      </c>
      <c r="B174">
        <v>345</v>
      </c>
      <c r="C174" t="s">
        <v>91</v>
      </c>
      <c r="D174">
        <v>3.8370000868729902E-2</v>
      </c>
      <c r="E174">
        <v>5120</v>
      </c>
      <c r="F174">
        <v>5120</v>
      </c>
      <c r="G174">
        <v>1</v>
      </c>
      <c r="H174">
        <v>7.9064876392697796</v>
      </c>
      <c r="I174">
        <v>14.037104031437901</v>
      </c>
      <c r="J174">
        <v>-1.0728844157756501</v>
      </c>
      <c r="K174" t="b">
        <v>1</v>
      </c>
      <c r="L174">
        <v>59.6</v>
      </c>
      <c r="M174" t="s">
        <v>92</v>
      </c>
      <c r="N174">
        <v>14.0357458736844</v>
      </c>
      <c r="O174">
        <v>4.09</v>
      </c>
      <c r="P174">
        <v>1.7749999999999999</v>
      </c>
      <c r="Q174" t="s">
        <v>825</v>
      </c>
      <c r="S174">
        <v>0</v>
      </c>
      <c r="T174">
        <v>12340</v>
      </c>
      <c r="U174">
        <v>5120</v>
      </c>
      <c r="V174">
        <v>205</v>
      </c>
      <c r="W174">
        <v>5120</v>
      </c>
      <c r="X174">
        <v>1</v>
      </c>
      <c r="Y174">
        <v>0.48237002046241301</v>
      </c>
      <c r="Z174">
        <v>59.6</v>
      </c>
      <c r="AA174">
        <v>207</v>
      </c>
      <c r="AB174" t="s">
        <v>94</v>
      </c>
      <c r="AC174">
        <v>7.71875</v>
      </c>
      <c r="AD174" t="s">
        <v>98</v>
      </c>
      <c r="AE174">
        <v>2</v>
      </c>
      <c r="AF174">
        <v>59.59375</v>
      </c>
      <c r="AG174">
        <v>7.96484375</v>
      </c>
      <c r="AH174">
        <f t="shared" si="9"/>
        <v>51.62890625</v>
      </c>
      <c r="AI174">
        <f t="shared" si="10"/>
        <v>7.4820990681706716</v>
      </c>
      <c r="AJ174">
        <f t="shared" si="11"/>
        <v>0.34202056375941114</v>
      </c>
      <c r="AK174">
        <f t="shared" si="12"/>
        <v>174.24025428459402</v>
      </c>
    </row>
    <row r="175" spans="1:37" x14ac:dyDescent="0.3">
      <c r="A175">
        <v>173</v>
      </c>
      <c r="B175">
        <v>348</v>
      </c>
      <c r="C175" t="s">
        <v>91</v>
      </c>
      <c r="D175">
        <v>2.1703196411197799E-2</v>
      </c>
      <c r="E175">
        <v>5120</v>
      </c>
      <c r="F175">
        <v>13824</v>
      </c>
      <c r="G175">
        <v>2.7</v>
      </c>
      <c r="H175">
        <v>3.7364246166633799</v>
      </c>
      <c r="I175">
        <v>9.3556569503173002</v>
      </c>
      <c r="J175">
        <v>-1.08413563811337</v>
      </c>
      <c r="K175" t="b">
        <v>1</v>
      </c>
      <c r="L175">
        <v>319</v>
      </c>
      <c r="M175" t="s">
        <v>92</v>
      </c>
      <c r="N175">
        <v>9.3827637624360705</v>
      </c>
      <c r="O175">
        <v>4.5659999999999998</v>
      </c>
      <c r="P175">
        <v>2.504</v>
      </c>
      <c r="Q175" t="s">
        <v>826</v>
      </c>
      <c r="S175">
        <v>0</v>
      </c>
      <c r="T175">
        <v>36770</v>
      </c>
      <c r="U175">
        <v>5120</v>
      </c>
      <c r="V175">
        <v>532</v>
      </c>
      <c r="W175">
        <v>5120</v>
      </c>
      <c r="X175">
        <v>1</v>
      </c>
      <c r="Y175">
        <v>0.11863905329800099</v>
      </c>
      <c r="Z175">
        <v>319</v>
      </c>
      <c r="AA175">
        <v>115.25</v>
      </c>
      <c r="AB175" t="s">
        <v>94</v>
      </c>
      <c r="AC175">
        <v>17.859375</v>
      </c>
      <c r="AE175">
        <v>0</v>
      </c>
      <c r="AF175">
        <v>319</v>
      </c>
      <c r="AG175">
        <v>14.5078125</v>
      </c>
      <c r="AH175">
        <f t="shared" si="9"/>
        <v>304.4921875</v>
      </c>
      <c r="AI175">
        <f t="shared" si="10"/>
        <v>21.988152934841143</v>
      </c>
      <c r="AJ175">
        <f t="shared" si="11"/>
        <v>0.33819398158308073</v>
      </c>
      <c r="AK175">
        <f t="shared" si="12"/>
        <v>943.2456441322995</v>
      </c>
    </row>
    <row r="176" spans="1:37" x14ac:dyDescent="0.3">
      <c r="A176">
        <v>174</v>
      </c>
      <c r="B176">
        <v>349</v>
      </c>
      <c r="C176" t="s">
        <v>91</v>
      </c>
      <c r="D176">
        <v>2.5491064704605201E-2</v>
      </c>
      <c r="E176">
        <v>5120</v>
      </c>
      <c r="F176">
        <v>13824</v>
      </c>
      <c r="G176">
        <v>2.7</v>
      </c>
      <c r="H176">
        <v>6.6203975953209904</v>
      </c>
      <c r="I176">
        <v>11.469321615331401</v>
      </c>
      <c r="J176">
        <v>-1.09136856675905</v>
      </c>
      <c r="K176" t="b">
        <v>1</v>
      </c>
      <c r="L176">
        <v>54</v>
      </c>
      <c r="M176" t="s">
        <v>92</v>
      </c>
      <c r="N176">
        <v>11.862467664816799</v>
      </c>
      <c r="O176">
        <v>4.5199999999999996</v>
      </c>
      <c r="P176">
        <v>1.732</v>
      </c>
      <c r="Q176" t="s">
        <v>828</v>
      </c>
      <c r="S176">
        <v>0</v>
      </c>
      <c r="T176">
        <v>33000</v>
      </c>
      <c r="U176">
        <v>5120</v>
      </c>
      <c r="V176">
        <v>102</v>
      </c>
      <c r="W176">
        <v>5120</v>
      </c>
      <c r="X176">
        <v>1</v>
      </c>
      <c r="Y176">
        <v>0.55650228695590898</v>
      </c>
      <c r="Z176">
        <v>54</v>
      </c>
      <c r="AA176">
        <v>611</v>
      </c>
      <c r="AB176" t="s">
        <v>94</v>
      </c>
      <c r="AC176">
        <v>7.34765625</v>
      </c>
      <c r="AD176" t="s">
        <v>98</v>
      </c>
      <c r="AE176">
        <v>0</v>
      </c>
      <c r="AF176">
        <v>54</v>
      </c>
      <c r="AG176">
        <v>20.078125</v>
      </c>
      <c r="AH176">
        <f t="shared" si="9"/>
        <v>33.921875</v>
      </c>
      <c r="AI176">
        <f t="shared" si="10"/>
        <v>2.6894941634241247</v>
      </c>
      <c r="AJ176">
        <f t="shared" si="11"/>
        <v>0.33575667370855355</v>
      </c>
      <c r="AK176">
        <f t="shared" si="12"/>
        <v>160.83075699896156</v>
      </c>
    </row>
    <row r="177" spans="1:37" x14ac:dyDescent="0.3">
      <c r="A177">
        <v>175</v>
      </c>
      <c r="B177">
        <v>350</v>
      </c>
      <c r="C177" t="s">
        <v>91</v>
      </c>
      <c r="D177">
        <v>3.6481170065625103E-2</v>
      </c>
      <c r="E177">
        <v>5120</v>
      </c>
      <c r="F177">
        <v>13824</v>
      </c>
      <c r="G177">
        <v>2.7</v>
      </c>
      <c r="H177">
        <v>8.2435255042454401</v>
      </c>
      <c r="I177">
        <v>13.605037209155</v>
      </c>
      <c r="J177">
        <v>-1.0953868604510899</v>
      </c>
      <c r="K177" t="b">
        <v>1</v>
      </c>
      <c r="L177">
        <v>44.72</v>
      </c>
      <c r="M177" t="s">
        <v>92</v>
      </c>
      <c r="N177">
        <v>13.8626019670268</v>
      </c>
      <c r="O177">
        <v>4.516</v>
      </c>
      <c r="P177">
        <v>1.65</v>
      </c>
      <c r="Q177" t="s">
        <v>827</v>
      </c>
      <c r="R177" t="s">
        <v>1941</v>
      </c>
      <c r="S177">
        <v>0</v>
      </c>
      <c r="T177">
        <v>32740</v>
      </c>
      <c r="U177">
        <v>5120</v>
      </c>
      <c r="V177">
        <v>298</v>
      </c>
      <c r="W177">
        <v>5120</v>
      </c>
      <c r="X177">
        <v>1</v>
      </c>
      <c r="Y177">
        <v>0.419606166144666</v>
      </c>
      <c r="Z177">
        <v>44.72</v>
      </c>
      <c r="AA177">
        <v>732</v>
      </c>
      <c r="AB177" t="s">
        <v>94</v>
      </c>
      <c r="AC177">
        <v>6.6875</v>
      </c>
      <c r="AD177" t="s">
        <v>98</v>
      </c>
      <c r="AE177">
        <v>0</v>
      </c>
      <c r="AF177">
        <v>44.71875</v>
      </c>
      <c r="AG177">
        <v>14.2421875</v>
      </c>
      <c r="AH177">
        <f t="shared" si="9"/>
        <v>30.4765625</v>
      </c>
      <c r="AI177">
        <f t="shared" si="10"/>
        <v>3.1398793198025232</v>
      </c>
      <c r="AJ177">
        <f t="shared" si="11"/>
        <v>0.33441021183589564</v>
      </c>
      <c r="AK177">
        <f t="shared" si="12"/>
        <v>133.72423573579366</v>
      </c>
    </row>
    <row r="178" spans="1:37" x14ac:dyDescent="0.3">
      <c r="A178">
        <v>176</v>
      </c>
      <c r="B178">
        <v>356</v>
      </c>
      <c r="C178" t="s">
        <v>91</v>
      </c>
      <c r="D178">
        <v>1.19247694259639E-2</v>
      </c>
      <c r="E178">
        <v>5120</v>
      </c>
      <c r="F178">
        <v>5120</v>
      </c>
      <c r="G178">
        <v>1</v>
      </c>
      <c r="H178">
        <v>3.18032665873034</v>
      </c>
      <c r="I178">
        <v>7.8700661652565298</v>
      </c>
      <c r="J178">
        <v>-1.0391307487624799</v>
      </c>
      <c r="K178" t="b">
        <v>1</v>
      </c>
      <c r="L178">
        <v>298</v>
      </c>
      <c r="M178" t="s">
        <v>92</v>
      </c>
      <c r="N178">
        <v>7.89629021397689</v>
      </c>
      <c r="O178">
        <v>4.1100000000000003</v>
      </c>
      <c r="P178">
        <v>2.4750000000000001</v>
      </c>
      <c r="Q178" t="s">
        <v>829</v>
      </c>
      <c r="S178">
        <v>0</v>
      </c>
      <c r="T178">
        <v>12830</v>
      </c>
      <c r="U178">
        <v>5120</v>
      </c>
      <c r="V178">
        <v>365</v>
      </c>
      <c r="W178">
        <v>5120</v>
      </c>
      <c r="X178">
        <v>1</v>
      </c>
      <c r="Y178">
        <v>0.114123513224065</v>
      </c>
      <c r="Z178">
        <v>298</v>
      </c>
      <c r="AA178">
        <v>43.06</v>
      </c>
      <c r="AB178" t="s">
        <v>94</v>
      </c>
      <c r="AC178">
        <v>17.265625</v>
      </c>
      <c r="AE178">
        <v>4</v>
      </c>
      <c r="AF178">
        <v>298</v>
      </c>
      <c r="AG178">
        <v>7.87890625</v>
      </c>
      <c r="AH178">
        <f t="shared" si="9"/>
        <v>290.12109375</v>
      </c>
      <c r="AI178">
        <f t="shared" si="10"/>
        <v>37.822508676251857</v>
      </c>
      <c r="AJ178">
        <f t="shared" si="11"/>
        <v>0.35376205645195508</v>
      </c>
      <c r="AK178">
        <f t="shared" si="12"/>
        <v>842.37411719272893</v>
      </c>
    </row>
    <row r="179" spans="1:37" x14ac:dyDescent="0.3">
      <c r="A179">
        <v>177</v>
      </c>
      <c r="B179">
        <v>357</v>
      </c>
      <c r="C179" t="s">
        <v>91</v>
      </c>
      <c r="D179">
        <v>1.6072338571934599E-2</v>
      </c>
      <c r="E179">
        <v>5120</v>
      </c>
      <c r="F179">
        <v>5120</v>
      </c>
      <c r="G179">
        <v>1</v>
      </c>
      <c r="H179">
        <v>3.2711061159594901</v>
      </c>
      <c r="I179">
        <v>8.2608207186242701</v>
      </c>
      <c r="J179">
        <v>-1.03832709002407</v>
      </c>
      <c r="K179" t="b">
        <v>1</v>
      </c>
      <c r="L179">
        <v>334.8</v>
      </c>
      <c r="M179" t="s">
        <v>92</v>
      </c>
      <c r="N179">
        <v>8.2755013588318107</v>
      </c>
      <c r="O179">
        <v>4.1130000000000004</v>
      </c>
      <c r="P179">
        <v>2.5249999999999999</v>
      </c>
      <c r="Q179" t="s">
        <v>830</v>
      </c>
      <c r="S179">
        <v>0</v>
      </c>
      <c r="T179">
        <v>12930</v>
      </c>
      <c r="U179">
        <v>5120</v>
      </c>
      <c r="V179">
        <v>392</v>
      </c>
      <c r="W179">
        <v>5120</v>
      </c>
      <c r="X179">
        <v>1</v>
      </c>
      <c r="Y179">
        <v>0.11470818109922799</v>
      </c>
      <c r="Z179">
        <v>334.8</v>
      </c>
      <c r="AA179">
        <v>38.619999999999997</v>
      </c>
      <c r="AB179" t="s">
        <v>94</v>
      </c>
      <c r="AC179">
        <v>18.296875</v>
      </c>
      <c r="AE179">
        <v>5</v>
      </c>
      <c r="AF179">
        <v>334.75</v>
      </c>
      <c r="AG179">
        <v>7.6484375</v>
      </c>
      <c r="AH179">
        <f t="shared" si="9"/>
        <v>327.1015625</v>
      </c>
      <c r="AI179">
        <f t="shared" si="10"/>
        <v>43.767109295199184</v>
      </c>
      <c r="AJ179">
        <f t="shared" si="11"/>
        <v>0.3540464746922346</v>
      </c>
      <c r="AK179">
        <f t="shared" si="12"/>
        <v>945.49733983650412</v>
      </c>
    </row>
    <row r="180" spans="1:37" x14ac:dyDescent="0.3">
      <c r="A180">
        <v>178</v>
      </c>
      <c r="B180">
        <v>358</v>
      </c>
      <c r="C180" t="s">
        <v>91</v>
      </c>
      <c r="D180">
        <v>3.0938026266454002E-2</v>
      </c>
      <c r="E180">
        <v>5120</v>
      </c>
      <c r="F180">
        <v>5120</v>
      </c>
      <c r="G180">
        <v>1</v>
      </c>
      <c r="H180">
        <v>10.099651844505299</v>
      </c>
      <c r="I180">
        <v>13.1374377508604</v>
      </c>
      <c r="J180">
        <v>-1.0696697808220099</v>
      </c>
      <c r="K180" t="b">
        <v>1</v>
      </c>
      <c r="L180">
        <v>20</v>
      </c>
      <c r="M180" t="s">
        <v>92</v>
      </c>
      <c r="N180">
        <v>13.5168287324838</v>
      </c>
      <c r="O180">
        <v>4.117</v>
      </c>
      <c r="P180">
        <v>1.3009999999999999</v>
      </c>
      <c r="Q180" t="s">
        <v>831</v>
      </c>
      <c r="S180">
        <v>0</v>
      </c>
      <c r="T180">
        <v>13080</v>
      </c>
      <c r="U180">
        <v>5120</v>
      </c>
      <c r="V180">
        <v>53</v>
      </c>
      <c r="W180">
        <v>5120</v>
      </c>
      <c r="X180">
        <v>1</v>
      </c>
      <c r="Y180">
        <v>1.2499333090979701</v>
      </c>
      <c r="Z180">
        <v>20</v>
      </c>
      <c r="AA180">
        <v>654</v>
      </c>
      <c r="AB180" t="s">
        <v>94</v>
      </c>
      <c r="AC180">
        <v>4.47265625</v>
      </c>
      <c r="AD180" t="s">
        <v>98</v>
      </c>
      <c r="AE180">
        <v>4</v>
      </c>
      <c r="AF180">
        <v>20</v>
      </c>
      <c r="AG180">
        <v>11.5390625</v>
      </c>
      <c r="AH180">
        <f t="shared" si="9"/>
        <v>8.4609375</v>
      </c>
      <c r="AI180">
        <f t="shared" si="10"/>
        <v>1.7332430602572784</v>
      </c>
      <c r="AJ180">
        <f t="shared" si="11"/>
        <v>0.34312180411306237</v>
      </c>
      <c r="AK180">
        <f t="shared" si="12"/>
        <v>58.288338893816793</v>
      </c>
    </row>
    <row r="181" spans="1:37" x14ac:dyDescent="0.3">
      <c r="A181">
        <v>179</v>
      </c>
      <c r="B181">
        <v>359</v>
      </c>
      <c r="C181" t="s">
        <v>91</v>
      </c>
      <c r="D181">
        <v>2.1193643834379602E-2</v>
      </c>
      <c r="E181">
        <v>5120</v>
      </c>
      <c r="F181">
        <v>5120</v>
      </c>
      <c r="G181">
        <v>1</v>
      </c>
      <c r="H181">
        <v>7.0628753328845502</v>
      </c>
      <c r="I181">
        <v>13.532579495233801</v>
      </c>
      <c r="J181">
        <v>-1.07127709829883</v>
      </c>
      <c r="K181" t="b">
        <v>1</v>
      </c>
      <c r="L181">
        <v>82.44</v>
      </c>
      <c r="M181" t="s">
        <v>92</v>
      </c>
      <c r="N181">
        <v>13.5334303562811</v>
      </c>
      <c r="O181">
        <v>4.1100000000000003</v>
      </c>
      <c r="P181">
        <v>1.9159999999999999</v>
      </c>
      <c r="Q181" t="s">
        <v>832</v>
      </c>
      <c r="S181">
        <v>0</v>
      </c>
      <c r="T181">
        <v>12890</v>
      </c>
      <c r="U181">
        <v>5120</v>
      </c>
      <c r="V181">
        <v>175</v>
      </c>
      <c r="W181">
        <v>5120</v>
      </c>
      <c r="X181">
        <v>1</v>
      </c>
      <c r="Y181">
        <v>0.45831029602286999</v>
      </c>
      <c r="Z181">
        <v>82.44</v>
      </c>
      <c r="AA181">
        <v>156.4</v>
      </c>
      <c r="AB181" t="s">
        <v>94</v>
      </c>
      <c r="AC181">
        <v>9.078125</v>
      </c>
      <c r="AD181" t="s">
        <v>98</v>
      </c>
      <c r="AE181">
        <v>3</v>
      </c>
      <c r="AF181">
        <v>82.4375</v>
      </c>
      <c r="AG181">
        <v>8.734375</v>
      </c>
      <c r="AH181">
        <f t="shared" si="9"/>
        <v>73.703125</v>
      </c>
      <c r="AI181">
        <f t="shared" si="10"/>
        <v>9.4382826475849733</v>
      </c>
      <c r="AJ181">
        <f t="shared" si="11"/>
        <v>0.34257074142561539</v>
      </c>
      <c r="AK181">
        <f t="shared" si="12"/>
        <v>240.64372706476507</v>
      </c>
    </row>
    <row r="182" spans="1:37" x14ac:dyDescent="0.3">
      <c r="A182">
        <v>180</v>
      </c>
      <c r="B182">
        <v>362</v>
      </c>
      <c r="C182" t="s">
        <v>91</v>
      </c>
      <c r="D182">
        <v>2.55154584769571E-2</v>
      </c>
      <c r="E182">
        <v>5120</v>
      </c>
      <c r="F182">
        <v>13824</v>
      </c>
      <c r="G182">
        <v>2.7</v>
      </c>
      <c r="H182">
        <v>3.7552015586177099</v>
      </c>
      <c r="I182">
        <v>9.3366632502350608</v>
      </c>
      <c r="J182">
        <v>-1.08413563811337</v>
      </c>
      <c r="K182" t="b">
        <v>1</v>
      </c>
      <c r="L182">
        <v>306.2</v>
      </c>
      <c r="M182" t="s">
        <v>92</v>
      </c>
      <c r="N182">
        <v>9.3619090810541099</v>
      </c>
      <c r="O182">
        <v>4.5659999999999998</v>
      </c>
      <c r="P182">
        <v>2.4860000000000002</v>
      </c>
      <c r="Q182" t="s">
        <v>833</v>
      </c>
      <c r="S182">
        <v>0</v>
      </c>
      <c r="T182">
        <v>36830</v>
      </c>
      <c r="U182">
        <v>5120</v>
      </c>
      <c r="V182">
        <v>576</v>
      </c>
      <c r="W182">
        <v>5120</v>
      </c>
      <c r="X182">
        <v>1</v>
      </c>
      <c r="Y182">
        <v>0.114800064942404</v>
      </c>
      <c r="Z182">
        <v>306.2</v>
      </c>
      <c r="AA182">
        <v>120.25</v>
      </c>
      <c r="AB182" t="s">
        <v>94</v>
      </c>
      <c r="AC182">
        <v>17.5</v>
      </c>
      <c r="AE182">
        <v>0</v>
      </c>
      <c r="AF182">
        <v>306.25</v>
      </c>
      <c r="AG182">
        <v>14.078125</v>
      </c>
      <c r="AH182">
        <f t="shared" si="9"/>
        <v>292.171875</v>
      </c>
      <c r="AI182">
        <f t="shared" si="10"/>
        <v>21.753607103218645</v>
      </c>
      <c r="AJ182">
        <f t="shared" si="11"/>
        <v>0.33819398158308073</v>
      </c>
      <c r="AK182">
        <f t="shared" si="12"/>
        <v>905.54538719597713</v>
      </c>
    </row>
    <row r="183" spans="1:37" x14ac:dyDescent="0.3">
      <c r="A183">
        <v>181</v>
      </c>
      <c r="B183">
        <v>363</v>
      </c>
      <c r="C183" t="s">
        <v>91</v>
      </c>
      <c r="D183">
        <v>2.7420719347804899E-2</v>
      </c>
      <c r="E183">
        <v>5120</v>
      </c>
      <c r="F183">
        <v>13824</v>
      </c>
      <c r="G183">
        <v>2.7</v>
      </c>
      <c r="H183">
        <v>7.5257501949156396</v>
      </c>
      <c r="I183">
        <v>12.4865718566032</v>
      </c>
      <c r="J183">
        <v>-1.09217222549746</v>
      </c>
      <c r="K183" t="b">
        <v>1</v>
      </c>
      <c r="L183">
        <v>45.62</v>
      </c>
      <c r="M183" t="s">
        <v>92</v>
      </c>
      <c r="N183">
        <v>12.953573743472001</v>
      </c>
      <c r="O183">
        <v>4.5199999999999996</v>
      </c>
      <c r="P183">
        <v>1.659</v>
      </c>
      <c r="Q183" t="s">
        <v>835</v>
      </c>
      <c r="S183">
        <v>0</v>
      </c>
      <c r="T183">
        <v>33000</v>
      </c>
      <c r="U183">
        <v>5120</v>
      </c>
      <c r="V183">
        <v>83</v>
      </c>
      <c r="W183">
        <v>5120</v>
      </c>
      <c r="X183">
        <v>1</v>
      </c>
      <c r="Y183">
        <v>0.716294141022493</v>
      </c>
      <c r="Z183">
        <v>45.62</v>
      </c>
      <c r="AA183">
        <v>723</v>
      </c>
      <c r="AB183" t="s">
        <v>94</v>
      </c>
      <c r="AC183">
        <v>6.75390625</v>
      </c>
      <c r="AD183" t="s">
        <v>98</v>
      </c>
      <c r="AE183">
        <v>0</v>
      </c>
      <c r="AF183">
        <v>45.625</v>
      </c>
      <c r="AG183">
        <v>20.75</v>
      </c>
      <c r="AH183">
        <f t="shared" si="9"/>
        <v>24.875</v>
      </c>
      <c r="AI183">
        <f t="shared" si="10"/>
        <v>2.1987951807228914</v>
      </c>
      <c r="AJ183">
        <f t="shared" si="11"/>
        <v>0.33548694832184744</v>
      </c>
      <c r="AK183">
        <f t="shared" si="12"/>
        <v>135.99634867532887</v>
      </c>
    </row>
    <row r="184" spans="1:37" x14ac:dyDescent="0.3">
      <c r="A184">
        <v>182</v>
      </c>
      <c r="B184">
        <v>364</v>
      </c>
      <c r="C184" t="s">
        <v>91</v>
      </c>
      <c r="D184">
        <v>3.58783147307766E-2</v>
      </c>
      <c r="E184">
        <v>5120</v>
      </c>
      <c r="F184">
        <v>13824</v>
      </c>
      <c r="G184">
        <v>2.7</v>
      </c>
      <c r="H184">
        <v>8.6659209766094598</v>
      </c>
      <c r="I184">
        <v>14.0736587735366</v>
      </c>
      <c r="J184">
        <v>-1.0961905191895001</v>
      </c>
      <c r="K184" t="b">
        <v>1</v>
      </c>
      <c r="L184">
        <v>42.06</v>
      </c>
      <c r="M184" t="s">
        <v>92</v>
      </c>
      <c r="N184">
        <v>14.336991603224901</v>
      </c>
      <c r="O184">
        <v>4.516</v>
      </c>
      <c r="P184">
        <v>1.6240000000000001</v>
      </c>
      <c r="Q184" t="s">
        <v>834</v>
      </c>
      <c r="R184" t="s">
        <v>1941</v>
      </c>
      <c r="S184">
        <v>0</v>
      </c>
      <c r="T184">
        <v>32830</v>
      </c>
      <c r="U184">
        <v>5120</v>
      </c>
      <c r="V184">
        <v>253</v>
      </c>
      <c r="W184">
        <v>5120</v>
      </c>
      <c r="X184">
        <v>1</v>
      </c>
      <c r="Y184">
        <v>0.48195232252192</v>
      </c>
      <c r="Z184">
        <v>42.06</v>
      </c>
      <c r="AA184">
        <v>780.5</v>
      </c>
      <c r="AB184" t="s">
        <v>94</v>
      </c>
      <c r="AC184">
        <v>6.484375</v>
      </c>
      <c r="AD184" t="s">
        <v>98</v>
      </c>
      <c r="AE184">
        <v>0</v>
      </c>
      <c r="AF184">
        <v>42.0625</v>
      </c>
      <c r="AG184">
        <v>14.7421875</v>
      </c>
      <c r="AH184">
        <f t="shared" si="9"/>
        <v>27.3203125</v>
      </c>
      <c r="AI184">
        <f t="shared" si="10"/>
        <v>2.8532061473237942</v>
      </c>
      <c r="AJ184">
        <f t="shared" si="11"/>
        <v>0.33414156811033796</v>
      </c>
      <c r="AK184">
        <f t="shared" si="12"/>
        <v>125.88227270816664</v>
      </c>
    </row>
    <row r="185" spans="1:37" x14ac:dyDescent="0.3">
      <c r="A185">
        <v>183</v>
      </c>
      <c r="B185">
        <v>370</v>
      </c>
      <c r="C185" t="s">
        <v>91</v>
      </c>
      <c r="D185">
        <v>1.22549731988007E-2</v>
      </c>
      <c r="E185">
        <v>5120</v>
      </c>
      <c r="F185">
        <v>5120</v>
      </c>
      <c r="G185">
        <v>1</v>
      </c>
      <c r="H185">
        <v>3.4511475306441501</v>
      </c>
      <c r="I185">
        <v>8.4323936735074891</v>
      </c>
      <c r="J185">
        <v>-1.0447563599313401</v>
      </c>
      <c r="K185" t="b">
        <v>1</v>
      </c>
      <c r="L185">
        <v>277</v>
      </c>
      <c r="M185" t="s">
        <v>92</v>
      </c>
      <c r="N185">
        <v>8.4417458995301704</v>
      </c>
      <c r="O185">
        <v>4.1050000000000004</v>
      </c>
      <c r="P185">
        <v>2.4430000000000001</v>
      </c>
      <c r="Q185" t="s">
        <v>836</v>
      </c>
      <c r="S185">
        <v>0</v>
      </c>
      <c r="T185">
        <v>12720</v>
      </c>
      <c r="U185">
        <v>5120</v>
      </c>
      <c r="V185">
        <v>335</v>
      </c>
      <c r="W185">
        <v>5120</v>
      </c>
      <c r="X185">
        <v>1</v>
      </c>
      <c r="Y185">
        <v>0.13392049565011599</v>
      </c>
      <c r="Z185">
        <v>277</v>
      </c>
      <c r="AA185">
        <v>45.9</v>
      </c>
      <c r="AB185" t="s">
        <v>94</v>
      </c>
      <c r="AC185">
        <v>16.640625</v>
      </c>
      <c r="AE185">
        <v>4</v>
      </c>
      <c r="AF185">
        <v>277</v>
      </c>
      <c r="AG185">
        <v>8.140625</v>
      </c>
      <c r="AH185">
        <f t="shared" si="9"/>
        <v>268.859375</v>
      </c>
      <c r="AI185">
        <f t="shared" si="10"/>
        <v>34.026871401151631</v>
      </c>
      <c r="AJ185">
        <f t="shared" si="11"/>
        <v>0.3517775160362332</v>
      </c>
      <c r="AK185">
        <f t="shared" si="12"/>
        <v>787.42951829664094</v>
      </c>
    </row>
    <row r="186" spans="1:37" x14ac:dyDescent="0.3">
      <c r="A186">
        <v>184</v>
      </c>
      <c r="B186">
        <v>371</v>
      </c>
      <c r="C186" t="s">
        <v>91</v>
      </c>
      <c r="D186">
        <v>2.2077469921058902E-2</v>
      </c>
      <c r="E186">
        <v>5120</v>
      </c>
      <c r="F186">
        <v>5120</v>
      </c>
      <c r="G186">
        <v>1</v>
      </c>
      <c r="H186">
        <v>3.50436101202689</v>
      </c>
      <c r="I186">
        <v>8.7129913443559204</v>
      </c>
      <c r="J186">
        <v>-1.0439527011929399</v>
      </c>
      <c r="K186" t="b">
        <v>1</v>
      </c>
      <c r="L186">
        <v>305.8</v>
      </c>
      <c r="M186" t="s">
        <v>92</v>
      </c>
      <c r="N186">
        <v>8.7193743118478793</v>
      </c>
      <c r="O186">
        <v>4.1050000000000004</v>
      </c>
      <c r="P186">
        <v>2.4860000000000002</v>
      </c>
      <c r="Q186" t="s">
        <v>837</v>
      </c>
      <c r="S186">
        <v>0</v>
      </c>
      <c r="T186">
        <v>12780</v>
      </c>
      <c r="U186">
        <v>5120</v>
      </c>
      <c r="V186">
        <v>379</v>
      </c>
      <c r="W186">
        <v>5120</v>
      </c>
      <c r="X186">
        <v>1</v>
      </c>
      <c r="Y186">
        <v>0.12864038437537201</v>
      </c>
      <c r="Z186">
        <v>305.8</v>
      </c>
      <c r="AA186">
        <v>41.8</v>
      </c>
      <c r="AB186" t="s">
        <v>94</v>
      </c>
      <c r="AC186">
        <v>17.484375</v>
      </c>
      <c r="AE186">
        <v>5</v>
      </c>
      <c r="AF186">
        <v>305.75</v>
      </c>
      <c r="AG186">
        <v>7.71484375</v>
      </c>
      <c r="AH186">
        <f t="shared" si="9"/>
        <v>298.03515625</v>
      </c>
      <c r="AI186">
        <f t="shared" si="10"/>
        <v>39.631392405063288</v>
      </c>
      <c r="AJ186">
        <f t="shared" si="11"/>
        <v>0.35206033874221582</v>
      </c>
      <c r="AK186">
        <f t="shared" si="12"/>
        <v>868.45908599740062</v>
      </c>
    </row>
    <row r="187" spans="1:37" x14ac:dyDescent="0.3">
      <c r="A187">
        <v>185</v>
      </c>
      <c r="B187">
        <v>372</v>
      </c>
      <c r="C187" t="s">
        <v>91</v>
      </c>
      <c r="D187">
        <v>5.8267819944653201E-2</v>
      </c>
      <c r="E187">
        <v>5120</v>
      </c>
      <c r="F187">
        <v>5120</v>
      </c>
      <c r="G187">
        <v>1</v>
      </c>
      <c r="H187">
        <v>10.382314412668</v>
      </c>
      <c r="I187">
        <v>13.271923404475</v>
      </c>
      <c r="J187">
        <v>-1.07127709829883</v>
      </c>
      <c r="K187" t="b">
        <v>1</v>
      </c>
      <c r="L187">
        <v>18.97</v>
      </c>
      <c r="M187" t="s">
        <v>92</v>
      </c>
      <c r="N187">
        <v>13.7375482474521</v>
      </c>
      <c r="O187">
        <v>4.125</v>
      </c>
      <c r="P187">
        <v>1.278</v>
      </c>
      <c r="Q187" t="s">
        <v>838</v>
      </c>
      <c r="S187">
        <v>0</v>
      </c>
      <c r="T187">
        <v>13320</v>
      </c>
      <c r="U187">
        <v>5120</v>
      </c>
      <c r="V187">
        <v>79</v>
      </c>
      <c r="W187">
        <v>5120</v>
      </c>
      <c r="X187">
        <v>1</v>
      </c>
      <c r="Y187">
        <v>1.05559284283766</v>
      </c>
      <c r="Z187">
        <v>18.97</v>
      </c>
      <c r="AA187">
        <v>702</v>
      </c>
      <c r="AB187" t="s">
        <v>94</v>
      </c>
      <c r="AC187">
        <v>4.35546875</v>
      </c>
      <c r="AD187" t="s">
        <v>98</v>
      </c>
      <c r="AE187">
        <v>3</v>
      </c>
      <c r="AF187">
        <v>18.96875</v>
      </c>
      <c r="AG187">
        <v>10.8046875</v>
      </c>
      <c r="AH187">
        <f t="shared" si="9"/>
        <v>8.1640625</v>
      </c>
      <c r="AI187">
        <f t="shared" si="10"/>
        <v>1.7556037599421548</v>
      </c>
      <c r="AJ187">
        <f t="shared" si="11"/>
        <v>0.34257074142561539</v>
      </c>
      <c r="AK187">
        <f t="shared" si="12"/>
        <v>55.371774953871267</v>
      </c>
    </row>
    <row r="188" spans="1:37" x14ac:dyDescent="0.3">
      <c r="A188">
        <v>186</v>
      </c>
      <c r="B188">
        <v>373</v>
      </c>
      <c r="C188" t="s">
        <v>91</v>
      </c>
      <c r="D188">
        <v>3.8668136598889603E-2</v>
      </c>
      <c r="E188">
        <v>5120</v>
      </c>
      <c r="F188">
        <v>5120</v>
      </c>
      <c r="G188">
        <v>1</v>
      </c>
      <c r="H188">
        <v>8.3628527790777394</v>
      </c>
      <c r="I188">
        <v>14.1368146099448</v>
      </c>
      <c r="J188">
        <v>-1.07368807451406</v>
      </c>
      <c r="K188" t="b">
        <v>1</v>
      </c>
      <c r="L188">
        <v>49</v>
      </c>
      <c r="M188" t="s">
        <v>92</v>
      </c>
      <c r="N188">
        <v>14.135155061631</v>
      </c>
      <c r="O188">
        <v>4.1130000000000004</v>
      </c>
      <c r="P188">
        <v>1.69</v>
      </c>
      <c r="Q188" t="s">
        <v>839</v>
      </c>
      <c r="S188">
        <v>0</v>
      </c>
      <c r="T188">
        <v>12936</v>
      </c>
      <c r="U188">
        <v>5120</v>
      </c>
      <c r="V188">
        <v>166</v>
      </c>
      <c r="W188">
        <v>5120</v>
      </c>
      <c r="X188">
        <v>1</v>
      </c>
      <c r="Y188">
        <v>0.57146820551795197</v>
      </c>
      <c r="Z188">
        <v>49</v>
      </c>
      <c r="AA188">
        <v>264</v>
      </c>
      <c r="AB188" t="s">
        <v>94</v>
      </c>
      <c r="AC188">
        <v>7</v>
      </c>
      <c r="AD188" t="s">
        <v>98</v>
      </c>
      <c r="AE188">
        <v>3</v>
      </c>
      <c r="AF188">
        <v>49</v>
      </c>
      <c r="AG188">
        <v>8.7109375</v>
      </c>
      <c r="AH188">
        <f t="shared" si="9"/>
        <v>40.2890625</v>
      </c>
      <c r="AI188">
        <f t="shared" si="10"/>
        <v>5.6251121076233188</v>
      </c>
      <c r="AJ188">
        <f t="shared" si="11"/>
        <v>0.34174580636500856</v>
      </c>
      <c r="AK188">
        <f t="shared" si="12"/>
        <v>143.38142293885107</v>
      </c>
    </row>
    <row r="189" spans="1:37" x14ac:dyDescent="0.3">
      <c r="A189">
        <v>187</v>
      </c>
      <c r="B189">
        <v>376</v>
      </c>
      <c r="C189" t="s">
        <v>91</v>
      </c>
      <c r="D189">
        <v>3.1056937451758401E-2</v>
      </c>
      <c r="E189">
        <v>5120</v>
      </c>
      <c r="F189">
        <v>13824</v>
      </c>
      <c r="G189">
        <v>2.7</v>
      </c>
      <c r="H189">
        <v>3.8787942822676502</v>
      </c>
      <c r="I189">
        <v>9.5454703040180497</v>
      </c>
      <c r="J189">
        <v>-1.0849392968517799</v>
      </c>
      <c r="K189" t="b">
        <v>1</v>
      </c>
      <c r="L189">
        <v>288.5</v>
      </c>
      <c r="M189" t="s">
        <v>92</v>
      </c>
      <c r="N189">
        <v>9.5645925381327093</v>
      </c>
      <c r="O189">
        <v>4.57</v>
      </c>
      <c r="P189">
        <v>2.46</v>
      </c>
      <c r="Q189" t="s">
        <v>840</v>
      </c>
      <c r="S189">
        <v>0</v>
      </c>
      <c r="T189">
        <v>37060</v>
      </c>
      <c r="U189">
        <v>5120</v>
      </c>
      <c r="V189">
        <v>533</v>
      </c>
      <c r="W189">
        <v>5120</v>
      </c>
      <c r="X189">
        <v>1</v>
      </c>
      <c r="Y189">
        <v>0.124694422133073</v>
      </c>
      <c r="Z189">
        <v>288.5</v>
      </c>
      <c r="AA189">
        <v>128.5</v>
      </c>
      <c r="AB189" t="s">
        <v>94</v>
      </c>
      <c r="AC189">
        <v>16.984375</v>
      </c>
      <c r="AE189">
        <v>0</v>
      </c>
      <c r="AF189">
        <v>288.5</v>
      </c>
      <c r="AG189">
        <v>14.671875</v>
      </c>
      <c r="AH189">
        <f t="shared" si="9"/>
        <v>273.828125</v>
      </c>
      <c r="AI189">
        <f t="shared" si="10"/>
        <v>19.663471778487754</v>
      </c>
      <c r="AJ189">
        <f t="shared" si="11"/>
        <v>0.33792229821948105</v>
      </c>
      <c r="AK189">
        <f t="shared" si="12"/>
        <v>853.74656102930146</v>
      </c>
    </row>
    <row r="190" spans="1:37" x14ac:dyDescent="0.3">
      <c r="A190">
        <v>188</v>
      </c>
      <c r="B190">
        <v>377</v>
      </c>
      <c r="C190" t="s">
        <v>91</v>
      </c>
      <c r="D190">
        <v>3.1722855738907201E-2</v>
      </c>
      <c r="E190">
        <v>5120</v>
      </c>
      <c r="F190">
        <v>13824</v>
      </c>
      <c r="G190">
        <v>2.7</v>
      </c>
      <c r="H190">
        <v>8.0444241504171892</v>
      </c>
      <c r="I190">
        <v>13.2371627865751</v>
      </c>
      <c r="J190">
        <v>-1.09217222549746</v>
      </c>
      <c r="K190" t="b">
        <v>1</v>
      </c>
      <c r="L190">
        <v>44.25</v>
      </c>
      <c r="M190" t="s">
        <v>92</v>
      </c>
      <c r="N190">
        <v>13.6413904059212</v>
      </c>
      <c r="O190">
        <v>4.5199999999999996</v>
      </c>
      <c r="P190">
        <v>1.6455</v>
      </c>
      <c r="Q190" t="s">
        <v>842</v>
      </c>
      <c r="S190">
        <v>0</v>
      </c>
      <c r="T190">
        <v>33200</v>
      </c>
      <c r="U190">
        <v>5120</v>
      </c>
      <c r="V190">
        <v>93</v>
      </c>
      <c r="W190">
        <v>5120</v>
      </c>
      <c r="X190">
        <v>1</v>
      </c>
      <c r="Y190">
        <v>0.73047275611750395</v>
      </c>
      <c r="Z190">
        <v>44.25</v>
      </c>
      <c r="AA190">
        <v>750.5</v>
      </c>
      <c r="AB190" t="s">
        <v>94</v>
      </c>
      <c r="AC190">
        <v>6.65234375</v>
      </c>
      <c r="AD190" t="s">
        <v>98</v>
      </c>
      <c r="AE190">
        <v>0</v>
      </c>
      <c r="AF190">
        <v>44.25</v>
      </c>
      <c r="AG190">
        <v>20.078125</v>
      </c>
      <c r="AH190">
        <f t="shared" si="9"/>
        <v>24.171875</v>
      </c>
      <c r="AI190">
        <f t="shared" si="10"/>
        <v>2.2038910505836578</v>
      </c>
      <c r="AJ190">
        <f t="shared" si="11"/>
        <v>0.33548694832184744</v>
      </c>
      <c r="AK190">
        <f t="shared" si="12"/>
        <v>131.89782857826415</v>
      </c>
    </row>
    <row r="191" spans="1:37" x14ac:dyDescent="0.3">
      <c r="A191">
        <v>189</v>
      </c>
      <c r="B191">
        <v>378</v>
      </c>
      <c r="C191" t="s">
        <v>91</v>
      </c>
      <c r="D191">
        <v>2.5917704492827699E-2</v>
      </c>
      <c r="E191">
        <v>5120</v>
      </c>
      <c r="F191">
        <v>13824</v>
      </c>
      <c r="G191">
        <v>2.7</v>
      </c>
      <c r="H191">
        <v>8.5646684357035507</v>
      </c>
      <c r="I191">
        <v>14.1935960306532</v>
      </c>
      <c r="J191">
        <v>-1.0953868604510899</v>
      </c>
      <c r="K191" t="b">
        <v>1</v>
      </c>
      <c r="L191">
        <v>45.4</v>
      </c>
      <c r="M191" t="s">
        <v>92</v>
      </c>
      <c r="N191">
        <v>14.3083961679698</v>
      </c>
      <c r="O191">
        <v>4.516</v>
      </c>
      <c r="P191">
        <v>1.657</v>
      </c>
      <c r="Q191" t="s">
        <v>841</v>
      </c>
      <c r="R191" t="s">
        <v>1941</v>
      </c>
      <c r="S191">
        <v>0</v>
      </c>
      <c r="T191">
        <v>32930</v>
      </c>
      <c r="U191">
        <v>5120</v>
      </c>
      <c r="V191">
        <v>222</v>
      </c>
      <c r="W191">
        <v>5120</v>
      </c>
      <c r="X191">
        <v>1</v>
      </c>
      <c r="Y191">
        <v>0.50770730263088404</v>
      </c>
      <c r="Z191">
        <v>45.4</v>
      </c>
      <c r="AA191">
        <v>725</v>
      </c>
      <c r="AB191" t="s">
        <v>94</v>
      </c>
      <c r="AC191">
        <v>6.73828125</v>
      </c>
      <c r="AD191" t="s">
        <v>98</v>
      </c>
      <c r="AE191">
        <v>0</v>
      </c>
      <c r="AF191">
        <v>45.40625</v>
      </c>
      <c r="AG191">
        <v>15.2578125</v>
      </c>
      <c r="AH191">
        <f t="shared" si="9"/>
        <v>30.1484375</v>
      </c>
      <c r="AI191">
        <f t="shared" si="10"/>
        <v>2.9759344598054276</v>
      </c>
      <c r="AJ191">
        <f t="shared" si="11"/>
        <v>0.33441021183589564</v>
      </c>
      <c r="AK191">
        <f t="shared" si="12"/>
        <v>135.78009400706372</v>
      </c>
    </row>
    <row r="192" spans="1:37" x14ac:dyDescent="0.3">
      <c r="A192">
        <v>190</v>
      </c>
      <c r="B192">
        <v>384</v>
      </c>
      <c r="C192" t="s">
        <v>91</v>
      </c>
      <c r="D192">
        <v>1.24041220690489E-2</v>
      </c>
      <c r="E192">
        <v>5120</v>
      </c>
      <c r="F192">
        <v>5120</v>
      </c>
      <c r="G192">
        <v>1</v>
      </c>
      <c r="H192">
        <v>3.0570422542960101</v>
      </c>
      <c r="I192">
        <v>7.4933359944169897</v>
      </c>
      <c r="J192">
        <v>-1.03832709002407</v>
      </c>
      <c r="K192" t="b">
        <v>1</v>
      </c>
      <c r="L192">
        <v>282.8</v>
      </c>
      <c r="M192" t="s">
        <v>92</v>
      </c>
      <c r="N192">
        <v>7.5369306770221298</v>
      </c>
      <c r="O192">
        <v>4.0979999999999999</v>
      </c>
      <c r="P192">
        <v>2.4510000000000001</v>
      </c>
      <c r="Q192" t="s">
        <v>843</v>
      </c>
      <c r="S192">
        <v>0</v>
      </c>
      <c r="T192">
        <v>12540</v>
      </c>
      <c r="U192">
        <v>5120</v>
      </c>
      <c r="V192">
        <v>454</v>
      </c>
      <c r="W192">
        <v>5120</v>
      </c>
      <c r="X192">
        <v>1</v>
      </c>
      <c r="Y192">
        <v>9.6541776535603002E-2</v>
      </c>
      <c r="Z192">
        <v>282.8</v>
      </c>
      <c r="AA192">
        <v>44.38</v>
      </c>
      <c r="AB192" t="s">
        <v>94</v>
      </c>
      <c r="AC192">
        <v>16.8125</v>
      </c>
      <c r="AE192">
        <v>5</v>
      </c>
      <c r="AF192">
        <v>282.75</v>
      </c>
      <c r="AG192">
        <v>6.71875</v>
      </c>
      <c r="AH192">
        <f t="shared" si="9"/>
        <v>276.03125</v>
      </c>
      <c r="AI192">
        <f t="shared" si="10"/>
        <v>42.083720930232559</v>
      </c>
      <c r="AJ192">
        <f t="shared" si="11"/>
        <v>0.3540464746922346</v>
      </c>
      <c r="AK192">
        <f t="shared" si="12"/>
        <v>798.62396665801805</v>
      </c>
    </row>
    <row r="193" spans="1:37" x14ac:dyDescent="0.3">
      <c r="A193">
        <v>191</v>
      </c>
      <c r="B193">
        <v>385</v>
      </c>
      <c r="C193" t="s">
        <v>91</v>
      </c>
      <c r="D193">
        <v>2.00040719058696E-2</v>
      </c>
      <c r="E193">
        <v>5120</v>
      </c>
      <c r="F193">
        <v>5120</v>
      </c>
      <c r="G193">
        <v>1</v>
      </c>
      <c r="H193">
        <v>3.25026934011913</v>
      </c>
      <c r="I193">
        <v>8.1510660795175092</v>
      </c>
      <c r="J193">
        <v>-1.0391307487624799</v>
      </c>
      <c r="K193" t="b">
        <v>1</v>
      </c>
      <c r="L193">
        <v>321.8</v>
      </c>
      <c r="M193" t="s">
        <v>92</v>
      </c>
      <c r="N193">
        <v>8.1695377135885501</v>
      </c>
      <c r="O193">
        <v>4.0999999999999996</v>
      </c>
      <c r="P193">
        <v>2.508</v>
      </c>
      <c r="Q193" t="s">
        <v>844</v>
      </c>
      <c r="S193">
        <v>0</v>
      </c>
      <c r="T193">
        <v>12590</v>
      </c>
      <c r="U193">
        <v>5120</v>
      </c>
      <c r="V193">
        <v>438</v>
      </c>
      <c r="W193">
        <v>5120</v>
      </c>
      <c r="X193">
        <v>1</v>
      </c>
      <c r="Y193">
        <v>0.107522028146388</v>
      </c>
      <c r="Z193">
        <v>321.8</v>
      </c>
      <c r="AA193">
        <v>39.119999999999997</v>
      </c>
      <c r="AB193" t="s">
        <v>94</v>
      </c>
      <c r="AC193">
        <v>17.9375</v>
      </c>
      <c r="AE193">
        <v>5</v>
      </c>
      <c r="AF193">
        <v>321.75</v>
      </c>
      <c r="AG193">
        <v>6.97265625</v>
      </c>
      <c r="AH193">
        <f t="shared" si="9"/>
        <v>314.77734375</v>
      </c>
      <c r="AI193">
        <f t="shared" si="10"/>
        <v>46.14453781512605</v>
      </c>
      <c r="AJ193">
        <f t="shared" si="11"/>
        <v>0.35376205645195508</v>
      </c>
      <c r="AK193">
        <f t="shared" si="12"/>
        <v>909.50963827771989</v>
      </c>
    </row>
    <row r="194" spans="1:37" x14ac:dyDescent="0.3">
      <c r="A194">
        <v>192</v>
      </c>
      <c r="B194">
        <v>386</v>
      </c>
      <c r="C194" t="s">
        <v>91</v>
      </c>
      <c r="D194">
        <v>6.7663949499005102E-2</v>
      </c>
      <c r="E194">
        <v>5120</v>
      </c>
      <c r="F194">
        <v>5120</v>
      </c>
      <c r="G194">
        <v>1</v>
      </c>
      <c r="H194">
        <v>6.7307336723893796</v>
      </c>
      <c r="I194">
        <v>9.3402075668606503</v>
      </c>
      <c r="J194">
        <v>-1.0704734395604201</v>
      </c>
      <c r="K194" t="b">
        <v>1</v>
      </c>
      <c r="L194">
        <v>24.42</v>
      </c>
      <c r="M194" t="s">
        <v>92</v>
      </c>
      <c r="N194">
        <v>9.7939157134603896</v>
      </c>
      <c r="O194">
        <v>4.133</v>
      </c>
      <c r="P194">
        <v>1.3879999999999999</v>
      </c>
      <c r="Q194" t="s">
        <v>845</v>
      </c>
      <c r="S194">
        <v>0</v>
      </c>
      <c r="T194">
        <v>13624</v>
      </c>
      <c r="U194">
        <v>5120</v>
      </c>
      <c r="V194">
        <v>216</v>
      </c>
      <c r="W194">
        <v>5120</v>
      </c>
      <c r="X194">
        <v>1</v>
      </c>
      <c r="Y194">
        <v>0.38992703747611002</v>
      </c>
      <c r="Z194">
        <v>24.42</v>
      </c>
      <c r="AA194">
        <v>558</v>
      </c>
      <c r="AB194" t="s">
        <v>94</v>
      </c>
      <c r="AC194">
        <v>4.94140625</v>
      </c>
      <c r="AD194" t="s">
        <v>98</v>
      </c>
      <c r="AE194">
        <v>2</v>
      </c>
      <c r="AF194">
        <v>24.421875</v>
      </c>
      <c r="AG194">
        <v>9.2734375</v>
      </c>
      <c r="AH194">
        <f t="shared" si="9"/>
        <v>15.1484375</v>
      </c>
      <c r="AI194">
        <f t="shared" si="10"/>
        <v>2.6335299073294021</v>
      </c>
      <c r="AJ194">
        <f t="shared" si="11"/>
        <v>0.34284616205275875</v>
      </c>
      <c r="AK194">
        <f t="shared" si="12"/>
        <v>71.232750145944024</v>
      </c>
    </row>
    <row r="195" spans="1:37" x14ac:dyDescent="0.3">
      <c r="A195">
        <v>193</v>
      </c>
      <c r="B195">
        <v>387</v>
      </c>
      <c r="C195" t="s">
        <v>91</v>
      </c>
      <c r="D195">
        <v>4.9211934779743803E-2</v>
      </c>
      <c r="E195">
        <v>5120</v>
      </c>
      <c r="F195">
        <v>5120</v>
      </c>
      <c r="G195">
        <v>1</v>
      </c>
      <c r="H195">
        <v>8.2965955190916905</v>
      </c>
      <c r="I195">
        <v>13.7493384725572</v>
      </c>
      <c r="J195">
        <v>-1.07368807451406</v>
      </c>
      <c r="K195" t="b">
        <v>1</v>
      </c>
      <c r="L195">
        <v>45.47</v>
      </c>
      <c r="M195" t="s">
        <v>92</v>
      </c>
      <c r="N195">
        <v>13.7540418829979</v>
      </c>
      <c r="O195">
        <v>4.12</v>
      </c>
      <c r="P195">
        <v>1.657</v>
      </c>
      <c r="Q195" t="s">
        <v>846</v>
      </c>
      <c r="S195">
        <v>0</v>
      </c>
      <c r="T195">
        <v>13200</v>
      </c>
      <c r="U195">
        <v>5120</v>
      </c>
      <c r="V195">
        <v>211</v>
      </c>
      <c r="W195">
        <v>5120</v>
      </c>
      <c r="X195">
        <v>1</v>
      </c>
      <c r="Y195">
        <v>0.50231835116837598</v>
      </c>
      <c r="Z195">
        <v>45.47</v>
      </c>
      <c r="AA195">
        <v>290.2</v>
      </c>
      <c r="AB195" t="s">
        <v>94</v>
      </c>
      <c r="AC195">
        <v>6.7421875</v>
      </c>
      <c r="AD195" t="s">
        <v>98</v>
      </c>
      <c r="AE195">
        <v>2</v>
      </c>
      <c r="AF195">
        <v>45.46875</v>
      </c>
      <c r="AG195">
        <v>8.4609375</v>
      </c>
      <c r="AH195">
        <f t="shared" ref="AH195:AH258" si="13">AF195-AG195</f>
        <v>37.0078125</v>
      </c>
      <c r="AI195">
        <f t="shared" ref="AI195:AI258" si="14">AF195/AG195</f>
        <v>5.3739612188365653</v>
      </c>
      <c r="AJ195">
        <f t="shared" ref="AJ195:AJ258" si="15">EXP(J195)</f>
        <v>0.34174580636500856</v>
      </c>
      <c r="AK195">
        <f t="shared" ref="AK195:AK258" si="16">AF195/AJ195</f>
        <v>133.04845049491604</v>
      </c>
    </row>
    <row r="196" spans="1:37" x14ac:dyDescent="0.3">
      <c r="A196">
        <v>194</v>
      </c>
      <c r="B196">
        <v>390</v>
      </c>
      <c r="C196" t="s">
        <v>91</v>
      </c>
      <c r="D196">
        <v>3.0731997060513699E-2</v>
      </c>
      <c r="E196">
        <v>5120</v>
      </c>
      <c r="F196">
        <v>13824</v>
      </c>
      <c r="G196">
        <v>2.7</v>
      </c>
      <c r="H196">
        <v>3.9518188005582902</v>
      </c>
      <c r="I196">
        <v>9.6865870990247096</v>
      </c>
      <c r="J196">
        <v>-1.0857429555901901</v>
      </c>
      <c r="K196" t="b">
        <v>1</v>
      </c>
      <c r="L196">
        <v>282.2</v>
      </c>
      <c r="M196" t="s">
        <v>92</v>
      </c>
      <c r="N196">
        <v>9.7053333262905106</v>
      </c>
      <c r="O196">
        <v>4.57</v>
      </c>
      <c r="P196">
        <v>2.4510000000000001</v>
      </c>
      <c r="Q196" t="s">
        <v>847</v>
      </c>
      <c r="S196">
        <v>0</v>
      </c>
      <c r="T196">
        <v>37100</v>
      </c>
      <c r="U196">
        <v>5120</v>
      </c>
      <c r="V196">
        <v>506</v>
      </c>
      <c r="W196">
        <v>5120</v>
      </c>
      <c r="X196">
        <v>1</v>
      </c>
      <c r="Y196">
        <v>0.13122435176711</v>
      </c>
      <c r="Z196">
        <v>282.2</v>
      </c>
      <c r="AA196">
        <v>131.4</v>
      </c>
      <c r="AB196" t="s">
        <v>94</v>
      </c>
      <c r="AC196">
        <v>16.796875</v>
      </c>
      <c r="AE196">
        <v>0</v>
      </c>
      <c r="AF196">
        <v>282.25</v>
      </c>
      <c r="AG196">
        <v>15</v>
      </c>
      <c r="AH196">
        <f t="shared" si="13"/>
        <v>267.25</v>
      </c>
      <c r="AI196">
        <f t="shared" si="14"/>
        <v>18.816666666666666</v>
      </c>
      <c r="AJ196">
        <f t="shared" si="15"/>
        <v>0.33765083310887839</v>
      </c>
      <c r="AK196">
        <f t="shared" si="16"/>
        <v>835.92271164035924</v>
      </c>
    </row>
    <row r="197" spans="1:37" x14ac:dyDescent="0.3">
      <c r="A197">
        <v>195</v>
      </c>
      <c r="B197">
        <v>391</v>
      </c>
      <c r="C197" t="s">
        <v>91</v>
      </c>
      <c r="D197">
        <v>3.11273893767137E-2</v>
      </c>
      <c r="E197">
        <v>5120</v>
      </c>
      <c r="F197">
        <v>13824</v>
      </c>
      <c r="G197">
        <v>2.7</v>
      </c>
      <c r="H197">
        <v>7.8632255308693804</v>
      </c>
      <c r="I197">
        <v>12.877567593035099</v>
      </c>
      <c r="J197">
        <v>-1.0929758842358701</v>
      </c>
      <c r="K197" t="b">
        <v>1</v>
      </c>
      <c r="L197">
        <v>43.47</v>
      </c>
      <c r="M197" t="s">
        <v>92</v>
      </c>
      <c r="N197">
        <v>13.330282812059901</v>
      </c>
      <c r="O197">
        <v>4.5199999999999996</v>
      </c>
      <c r="P197">
        <v>1.6379999999999999</v>
      </c>
      <c r="Q197" t="s">
        <v>849</v>
      </c>
      <c r="S197">
        <v>0</v>
      </c>
      <c r="T197">
        <v>33180</v>
      </c>
      <c r="U197">
        <v>5120</v>
      </c>
      <c r="V197">
        <v>111</v>
      </c>
      <c r="W197">
        <v>5120</v>
      </c>
      <c r="X197">
        <v>1</v>
      </c>
      <c r="Y197">
        <v>0.651428538927736</v>
      </c>
      <c r="Z197">
        <v>43.47</v>
      </c>
      <c r="AA197">
        <v>763.5</v>
      </c>
      <c r="AB197" t="s">
        <v>94</v>
      </c>
      <c r="AC197">
        <v>6.59375</v>
      </c>
      <c r="AD197" t="s">
        <v>98</v>
      </c>
      <c r="AE197">
        <v>0</v>
      </c>
      <c r="AF197">
        <v>43.46875</v>
      </c>
      <c r="AG197">
        <v>19.25</v>
      </c>
      <c r="AH197">
        <f t="shared" si="13"/>
        <v>24.21875</v>
      </c>
      <c r="AI197">
        <f t="shared" si="14"/>
        <v>2.258116883116883</v>
      </c>
      <c r="AJ197">
        <f t="shared" si="15"/>
        <v>0.33521743961522521</v>
      </c>
      <c r="AK197">
        <f t="shared" si="16"/>
        <v>129.67329518981774</v>
      </c>
    </row>
    <row r="198" spans="1:37" x14ac:dyDescent="0.3">
      <c r="A198">
        <v>196</v>
      </c>
      <c r="B198">
        <v>392</v>
      </c>
      <c r="C198" t="s">
        <v>91</v>
      </c>
      <c r="D198">
        <v>1.6781442350732399E-2</v>
      </c>
      <c r="E198">
        <v>5120</v>
      </c>
      <c r="F198">
        <v>13824</v>
      </c>
      <c r="G198">
        <v>2.7</v>
      </c>
      <c r="H198">
        <v>8.3801190223821909</v>
      </c>
      <c r="I198">
        <v>13.805918740975301</v>
      </c>
      <c r="J198">
        <v>-1.0953868604510899</v>
      </c>
      <c r="K198" t="b">
        <v>1</v>
      </c>
      <c r="L198">
        <v>44.4</v>
      </c>
      <c r="M198" t="s">
        <v>92</v>
      </c>
      <c r="N198">
        <v>13.9519882464998</v>
      </c>
      <c r="O198">
        <v>4.516</v>
      </c>
      <c r="P198">
        <v>1.647</v>
      </c>
      <c r="Q198" t="s">
        <v>848</v>
      </c>
      <c r="R198" t="s">
        <v>1941</v>
      </c>
      <c r="S198">
        <v>0</v>
      </c>
      <c r="T198">
        <v>32930</v>
      </c>
      <c r="U198">
        <v>5120</v>
      </c>
      <c r="V198">
        <v>187</v>
      </c>
      <c r="W198">
        <v>5120</v>
      </c>
      <c r="X198">
        <v>1</v>
      </c>
      <c r="Y198">
        <v>0.53968775278441705</v>
      </c>
      <c r="Z198">
        <v>44.4</v>
      </c>
      <c r="AA198">
        <v>741.5</v>
      </c>
      <c r="AB198" t="s">
        <v>94</v>
      </c>
      <c r="AC198">
        <v>6.6640625</v>
      </c>
      <c r="AD198" t="s">
        <v>98</v>
      </c>
      <c r="AE198">
        <v>0</v>
      </c>
      <c r="AF198">
        <v>44.40625</v>
      </c>
      <c r="AG198">
        <v>15.875</v>
      </c>
      <c r="AH198">
        <f t="shared" si="13"/>
        <v>28.53125</v>
      </c>
      <c r="AI198">
        <f t="shared" si="14"/>
        <v>2.7972440944881889</v>
      </c>
      <c r="AJ198">
        <f t="shared" si="15"/>
        <v>0.33441021183589564</v>
      </c>
      <c r="AK198">
        <f t="shared" si="16"/>
        <v>132.78975470339816</v>
      </c>
    </row>
    <row r="199" spans="1:37" x14ac:dyDescent="0.3">
      <c r="A199">
        <v>197</v>
      </c>
      <c r="B199">
        <v>398</v>
      </c>
      <c r="C199" t="s">
        <v>91</v>
      </c>
      <c r="D199">
        <v>1.4239751198574501E-2</v>
      </c>
      <c r="E199">
        <v>5120</v>
      </c>
      <c r="F199">
        <v>5120</v>
      </c>
      <c r="G199">
        <v>1</v>
      </c>
      <c r="H199">
        <v>3.3328439180217901</v>
      </c>
      <c r="I199">
        <v>8.1954111187293694</v>
      </c>
      <c r="J199">
        <v>-1.04314904245453</v>
      </c>
      <c r="K199" t="b">
        <v>1</v>
      </c>
      <c r="L199">
        <v>287.5</v>
      </c>
      <c r="M199" t="s">
        <v>92</v>
      </c>
      <c r="N199">
        <v>8.2127334537839296</v>
      </c>
      <c r="O199">
        <v>4.1100000000000003</v>
      </c>
      <c r="P199">
        <v>2.4590000000000001</v>
      </c>
      <c r="Q199" t="s">
        <v>850</v>
      </c>
      <c r="S199">
        <v>0</v>
      </c>
      <c r="T199">
        <v>12920</v>
      </c>
      <c r="U199">
        <v>5120</v>
      </c>
      <c r="V199">
        <v>349</v>
      </c>
      <c r="W199">
        <v>5120</v>
      </c>
      <c r="X199">
        <v>1</v>
      </c>
      <c r="Y199">
        <v>0.12487427196584799</v>
      </c>
      <c r="Z199">
        <v>287.5</v>
      </c>
      <c r="AA199">
        <v>44.94</v>
      </c>
      <c r="AB199" t="s">
        <v>94</v>
      </c>
      <c r="AC199">
        <v>16.953125</v>
      </c>
      <c r="AE199">
        <v>4</v>
      </c>
      <c r="AF199">
        <v>287.5</v>
      </c>
      <c r="AG199">
        <v>8.109375</v>
      </c>
      <c r="AH199">
        <f t="shared" si="13"/>
        <v>279.390625</v>
      </c>
      <c r="AI199">
        <f t="shared" si="14"/>
        <v>35.452793834296727</v>
      </c>
      <c r="AJ199">
        <f t="shared" si="15"/>
        <v>0.35234338883249838</v>
      </c>
      <c r="AK199">
        <f t="shared" si="16"/>
        <v>815.96535968119304</v>
      </c>
    </row>
    <row r="200" spans="1:37" x14ac:dyDescent="0.3">
      <c r="A200">
        <v>198</v>
      </c>
      <c r="B200">
        <v>399</v>
      </c>
      <c r="C200" t="s">
        <v>91</v>
      </c>
      <c r="D200">
        <v>1.4085077416772E-2</v>
      </c>
      <c r="E200">
        <v>5120</v>
      </c>
      <c r="F200">
        <v>5120</v>
      </c>
      <c r="G200">
        <v>1</v>
      </c>
      <c r="H200">
        <v>3.6119590101719901</v>
      </c>
      <c r="I200">
        <v>9.1145528147308905</v>
      </c>
      <c r="J200">
        <v>-1.0439527011929399</v>
      </c>
      <c r="K200" t="b">
        <v>1</v>
      </c>
      <c r="L200">
        <v>333.8</v>
      </c>
      <c r="M200" t="s">
        <v>92</v>
      </c>
      <c r="N200">
        <v>9.1192631883425399</v>
      </c>
      <c r="O200">
        <v>4.1130000000000004</v>
      </c>
      <c r="P200">
        <v>2.5230000000000001</v>
      </c>
      <c r="Q200" t="s">
        <v>851</v>
      </c>
      <c r="S200">
        <v>0</v>
      </c>
      <c r="T200">
        <v>12984</v>
      </c>
      <c r="U200">
        <v>5120</v>
      </c>
      <c r="V200">
        <v>301</v>
      </c>
      <c r="W200">
        <v>5120</v>
      </c>
      <c r="X200">
        <v>1</v>
      </c>
      <c r="Y200">
        <v>0.15055081448993701</v>
      </c>
      <c r="Z200">
        <v>333.8</v>
      </c>
      <c r="AA200">
        <v>38.9</v>
      </c>
      <c r="AB200" t="s">
        <v>94</v>
      </c>
      <c r="AC200">
        <v>18.265625</v>
      </c>
      <c r="AE200">
        <v>5</v>
      </c>
      <c r="AF200">
        <v>333.75</v>
      </c>
      <c r="AG200">
        <v>8.7109375</v>
      </c>
      <c r="AH200">
        <f t="shared" si="13"/>
        <v>325.0390625</v>
      </c>
      <c r="AI200">
        <f t="shared" si="14"/>
        <v>38.313901345291477</v>
      </c>
      <c r="AJ200">
        <f t="shared" si="15"/>
        <v>0.35206033874221582</v>
      </c>
      <c r="AK200">
        <f t="shared" si="16"/>
        <v>947.99090744605871</v>
      </c>
    </row>
    <row r="201" spans="1:37" x14ac:dyDescent="0.3">
      <c r="A201">
        <v>199</v>
      </c>
      <c r="B201">
        <v>400</v>
      </c>
      <c r="C201" t="s">
        <v>91</v>
      </c>
      <c r="D201">
        <v>2.40297248315554E-2</v>
      </c>
      <c r="E201">
        <v>5120</v>
      </c>
      <c r="F201">
        <v>5120</v>
      </c>
      <c r="G201">
        <v>1</v>
      </c>
      <c r="H201">
        <v>8.2523643622145304</v>
      </c>
      <c r="I201">
        <v>10.9198766707038</v>
      </c>
      <c r="J201">
        <v>-1.0704734395604201</v>
      </c>
      <c r="K201" t="b">
        <v>1</v>
      </c>
      <c r="L201">
        <v>21.03</v>
      </c>
      <c r="M201" t="s">
        <v>92</v>
      </c>
      <c r="N201">
        <v>11.341278904098999</v>
      </c>
      <c r="O201">
        <v>4.1130000000000004</v>
      </c>
      <c r="P201">
        <v>1.323</v>
      </c>
      <c r="Q201" t="s">
        <v>852</v>
      </c>
      <c r="S201">
        <v>0</v>
      </c>
      <c r="T201">
        <v>12970</v>
      </c>
      <c r="U201">
        <v>5120</v>
      </c>
      <c r="V201">
        <v>84</v>
      </c>
      <c r="W201">
        <v>5120</v>
      </c>
      <c r="X201">
        <v>1</v>
      </c>
      <c r="Y201">
        <v>0.79129782517257696</v>
      </c>
      <c r="Z201">
        <v>21.03</v>
      </c>
      <c r="AA201">
        <v>616.5</v>
      </c>
      <c r="AB201" t="s">
        <v>94</v>
      </c>
      <c r="AC201">
        <v>4.5859375</v>
      </c>
      <c r="AD201" t="s">
        <v>98</v>
      </c>
      <c r="AE201">
        <v>2</v>
      </c>
      <c r="AF201">
        <v>21.03125</v>
      </c>
      <c r="AG201">
        <v>10.375</v>
      </c>
      <c r="AH201">
        <f t="shared" si="13"/>
        <v>10.65625</v>
      </c>
      <c r="AI201">
        <f t="shared" si="14"/>
        <v>2.0271084337349397</v>
      </c>
      <c r="AJ201">
        <f t="shared" si="15"/>
        <v>0.34284616205275875</v>
      </c>
      <c r="AK201">
        <f t="shared" si="16"/>
        <v>61.343110490365106</v>
      </c>
    </row>
    <row r="202" spans="1:37" x14ac:dyDescent="0.3">
      <c r="A202">
        <v>200</v>
      </c>
      <c r="B202">
        <v>401</v>
      </c>
      <c r="C202" t="s">
        <v>91</v>
      </c>
      <c r="D202">
        <v>2.91988690464203E-2</v>
      </c>
      <c r="E202">
        <v>5120</v>
      </c>
      <c r="F202">
        <v>5120</v>
      </c>
      <c r="G202">
        <v>1</v>
      </c>
      <c r="H202">
        <v>6.8677125063573303</v>
      </c>
      <c r="I202">
        <v>14.151243543373001</v>
      </c>
      <c r="J202">
        <v>-1.0696697808220099</v>
      </c>
      <c r="K202" t="b">
        <v>1</v>
      </c>
      <c r="L202">
        <v>115.06</v>
      </c>
      <c r="M202" t="s">
        <v>92</v>
      </c>
      <c r="N202">
        <v>14.1539121743149</v>
      </c>
      <c r="O202">
        <v>4.1050000000000004</v>
      </c>
      <c r="P202">
        <v>2.06</v>
      </c>
      <c r="Q202" t="s">
        <v>853</v>
      </c>
      <c r="S202">
        <v>0</v>
      </c>
      <c r="T202">
        <v>12700</v>
      </c>
      <c r="U202">
        <v>5120</v>
      </c>
      <c r="V202">
        <v>201</v>
      </c>
      <c r="W202">
        <v>5120</v>
      </c>
      <c r="X202">
        <v>1</v>
      </c>
      <c r="Y202">
        <v>0.413876529147781</v>
      </c>
      <c r="Z202">
        <v>115.06</v>
      </c>
      <c r="AA202">
        <v>110.44</v>
      </c>
      <c r="AB202" t="s">
        <v>94</v>
      </c>
      <c r="AC202">
        <v>10.7265625</v>
      </c>
      <c r="AD202" t="s">
        <v>98</v>
      </c>
      <c r="AE202">
        <v>3</v>
      </c>
      <c r="AF202">
        <v>115.0625</v>
      </c>
      <c r="AG202">
        <v>8.4609375</v>
      </c>
      <c r="AH202">
        <f t="shared" si="13"/>
        <v>106.6015625</v>
      </c>
      <c r="AI202">
        <f t="shared" si="14"/>
        <v>13.599261311172668</v>
      </c>
      <c r="AJ202">
        <f t="shared" si="15"/>
        <v>0.34312180411306237</v>
      </c>
      <c r="AK202">
        <f t="shared" si="16"/>
        <v>335.34009969848972</v>
      </c>
    </row>
    <row r="203" spans="1:37" x14ac:dyDescent="0.3">
      <c r="A203">
        <v>201</v>
      </c>
      <c r="B203">
        <v>404</v>
      </c>
      <c r="C203" t="s">
        <v>91</v>
      </c>
      <c r="D203">
        <v>3.1282746066569299E-2</v>
      </c>
      <c r="E203">
        <v>5120</v>
      </c>
      <c r="F203">
        <v>13824</v>
      </c>
      <c r="G203">
        <v>2.7</v>
      </c>
      <c r="H203">
        <v>4.0181983068365597</v>
      </c>
      <c r="I203">
        <v>9.8492946778904003</v>
      </c>
      <c r="J203">
        <v>-1.0857429555901901</v>
      </c>
      <c r="K203" t="b">
        <v>1</v>
      </c>
      <c r="L203">
        <v>282.8</v>
      </c>
      <c r="M203" t="s">
        <v>92</v>
      </c>
      <c r="N203">
        <v>9.8672654765483898</v>
      </c>
      <c r="O203">
        <v>4.57</v>
      </c>
      <c r="P203">
        <v>2.4510000000000001</v>
      </c>
      <c r="Q203" t="s">
        <v>854</v>
      </c>
      <c r="S203">
        <v>0</v>
      </c>
      <c r="T203">
        <v>37280</v>
      </c>
      <c r="U203">
        <v>5120</v>
      </c>
      <c r="V203">
        <v>501</v>
      </c>
      <c r="W203">
        <v>5120</v>
      </c>
      <c r="X203">
        <v>1</v>
      </c>
      <c r="Y203">
        <v>0.13484315587159501</v>
      </c>
      <c r="Z203">
        <v>282.8</v>
      </c>
      <c r="AA203">
        <v>131.9</v>
      </c>
      <c r="AB203" t="s">
        <v>94</v>
      </c>
      <c r="AC203">
        <v>16.8125</v>
      </c>
      <c r="AE203">
        <v>0</v>
      </c>
      <c r="AF203">
        <v>282.75</v>
      </c>
      <c r="AG203">
        <v>15.0625</v>
      </c>
      <c r="AH203">
        <f t="shared" si="13"/>
        <v>267.6875</v>
      </c>
      <c r="AI203">
        <f t="shared" si="14"/>
        <v>18.771784232365146</v>
      </c>
      <c r="AJ203">
        <f t="shared" si="15"/>
        <v>0.33765083310887839</v>
      </c>
      <c r="AK203">
        <f t="shared" si="16"/>
        <v>837.40353132439884</v>
      </c>
    </row>
    <row r="204" spans="1:37" x14ac:dyDescent="0.3">
      <c r="A204">
        <v>202</v>
      </c>
      <c r="B204">
        <v>405</v>
      </c>
      <c r="C204" t="s">
        <v>91</v>
      </c>
      <c r="D204">
        <v>3.053621468168E-2</v>
      </c>
      <c r="E204">
        <v>5120</v>
      </c>
      <c r="F204">
        <v>13824</v>
      </c>
      <c r="G204">
        <v>2.7</v>
      </c>
      <c r="H204">
        <v>8.5169996988325405</v>
      </c>
      <c r="I204">
        <v>13.8068549805293</v>
      </c>
      <c r="J204">
        <v>-1.0929758842358701</v>
      </c>
      <c r="K204" t="b">
        <v>1</v>
      </c>
      <c r="L204">
        <v>41.78</v>
      </c>
      <c r="M204" t="s">
        <v>92</v>
      </c>
      <c r="N204">
        <v>14.1554751160352</v>
      </c>
      <c r="O204">
        <v>4.5199999999999996</v>
      </c>
      <c r="P204">
        <v>1.621</v>
      </c>
      <c r="Q204" t="s">
        <v>856</v>
      </c>
      <c r="S204">
        <v>0</v>
      </c>
      <c r="T204">
        <v>33180</v>
      </c>
      <c r="U204">
        <v>5120</v>
      </c>
      <c r="V204">
        <v>86</v>
      </c>
      <c r="W204">
        <v>5120</v>
      </c>
      <c r="X204">
        <v>1</v>
      </c>
      <c r="Y204">
        <v>0.810578923694524</v>
      </c>
      <c r="Z204">
        <v>41.78</v>
      </c>
      <c r="AA204">
        <v>794</v>
      </c>
      <c r="AB204" t="s">
        <v>94</v>
      </c>
      <c r="AC204">
        <v>6.46484375</v>
      </c>
      <c r="AD204" t="s">
        <v>98</v>
      </c>
      <c r="AE204">
        <v>0</v>
      </c>
      <c r="AF204">
        <v>41.78125</v>
      </c>
      <c r="AG204">
        <v>19.765625</v>
      </c>
      <c r="AH204">
        <f t="shared" si="13"/>
        <v>22.015625</v>
      </c>
      <c r="AI204">
        <f t="shared" si="14"/>
        <v>2.1138339920948614</v>
      </c>
      <c r="AJ204">
        <f t="shared" si="15"/>
        <v>0.33521743961522521</v>
      </c>
      <c r="AK204">
        <f t="shared" si="16"/>
        <v>124.63924922270763</v>
      </c>
    </row>
    <row r="205" spans="1:37" x14ac:dyDescent="0.3">
      <c r="A205">
        <v>203</v>
      </c>
      <c r="B205">
        <v>406</v>
      </c>
      <c r="C205" t="s">
        <v>91</v>
      </c>
      <c r="D205">
        <v>1.85505781457211E-2</v>
      </c>
      <c r="E205">
        <v>5120</v>
      </c>
      <c r="F205">
        <v>13824</v>
      </c>
      <c r="G205">
        <v>2.7</v>
      </c>
      <c r="H205">
        <v>7.4493631240997598</v>
      </c>
      <c r="I205">
        <v>11.8214990983028</v>
      </c>
      <c r="J205">
        <v>-1.09458320171269</v>
      </c>
      <c r="K205" t="b">
        <v>1</v>
      </c>
      <c r="L205">
        <v>38.619999999999997</v>
      </c>
      <c r="M205" t="s">
        <v>92</v>
      </c>
      <c r="N205">
        <v>12.387689644345301</v>
      </c>
      <c r="O205">
        <v>4.5199999999999996</v>
      </c>
      <c r="P205">
        <v>1.587</v>
      </c>
      <c r="Q205" t="s">
        <v>855</v>
      </c>
      <c r="R205" t="s">
        <v>1941</v>
      </c>
      <c r="S205">
        <v>0</v>
      </c>
      <c r="T205">
        <v>32960</v>
      </c>
      <c r="U205">
        <v>5120</v>
      </c>
      <c r="V205">
        <v>203</v>
      </c>
      <c r="W205">
        <v>5120</v>
      </c>
      <c r="X205">
        <v>1</v>
      </c>
      <c r="Y205">
        <v>0.45265655216643103</v>
      </c>
      <c r="Z205">
        <v>38.619999999999997</v>
      </c>
      <c r="AA205">
        <v>853.5</v>
      </c>
      <c r="AB205" t="s">
        <v>94</v>
      </c>
      <c r="AC205">
        <v>6.21484375</v>
      </c>
      <c r="AD205" t="s">
        <v>98</v>
      </c>
      <c r="AE205">
        <v>0</v>
      </c>
      <c r="AF205">
        <v>38.625</v>
      </c>
      <c r="AG205">
        <v>15.921875</v>
      </c>
      <c r="AH205">
        <f t="shared" si="13"/>
        <v>22.703125</v>
      </c>
      <c r="AI205">
        <f t="shared" si="14"/>
        <v>2.4259077526987243</v>
      </c>
      <c r="AJ205">
        <f t="shared" si="15"/>
        <v>0.33467907154610488</v>
      </c>
      <c r="AK205">
        <f t="shared" si="16"/>
        <v>115.40906881797382</v>
      </c>
    </row>
    <row r="206" spans="1:37" x14ac:dyDescent="0.3">
      <c r="A206">
        <v>204</v>
      </c>
      <c r="B206">
        <v>412</v>
      </c>
      <c r="C206" t="s">
        <v>91</v>
      </c>
      <c r="D206">
        <v>1.22221935083497E-2</v>
      </c>
      <c r="E206">
        <v>5120</v>
      </c>
      <c r="F206">
        <v>5120</v>
      </c>
      <c r="G206">
        <v>1</v>
      </c>
      <c r="H206">
        <v>3.5917023916465398</v>
      </c>
      <c r="I206">
        <v>8.9020904980458102</v>
      </c>
      <c r="J206">
        <v>-1.04556001866975</v>
      </c>
      <c r="K206" t="b">
        <v>1</v>
      </c>
      <c r="L206">
        <v>301.2</v>
      </c>
      <c r="M206" t="s">
        <v>92</v>
      </c>
      <c r="N206">
        <v>8.9113671285152201</v>
      </c>
      <c r="O206">
        <v>4.1050000000000004</v>
      </c>
      <c r="P206">
        <v>2.4790000000000001</v>
      </c>
      <c r="Q206" t="s">
        <v>857</v>
      </c>
      <c r="S206">
        <v>0</v>
      </c>
      <c r="T206">
        <v>12800</v>
      </c>
      <c r="U206">
        <v>5120</v>
      </c>
      <c r="V206">
        <v>296</v>
      </c>
      <c r="W206">
        <v>5120</v>
      </c>
      <c r="X206">
        <v>1</v>
      </c>
      <c r="Y206">
        <v>0.15063964167780899</v>
      </c>
      <c r="Z206">
        <v>301.2</v>
      </c>
      <c r="AA206">
        <v>42.5</v>
      </c>
      <c r="AB206" t="s">
        <v>94</v>
      </c>
      <c r="AC206">
        <v>17.359375</v>
      </c>
      <c r="AE206">
        <v>5</v>
      </c>
      <c r="AF206">
        <v>301.25</v>
      </c>
      <c r="AG206">
        <v>8.515625</v>
      </c>
      <c r="AH206">
        <f t="shared" si="13"/>
        <v>292.734375</v>
      </c>
      <c r="AI206">
        <f t="shared" si="14"/>
        <v>35.376146788990823</v>
      </c>
      <c r="AJ206">
        <f t="shared" si="15"/>
        <v>0.35149492053187775</v>
      </c>
      <c r="AK206">
        <f t="shared" si="16"/>
        <v>857.05363691785999</v>
      </c>
    </row>
    <row r="207" spans="1:37" x14ac:dyDescent="0.3">
      <c r="A207">
        <v>205</v>
      </c>
      <c r="B207">
        <v>413</v>
      </c>
      <c r="C207" t="s">
        <v>91</v>
      </c>
      <c r="D207">
        <v>2.2113714172076498E-2</v>
      </c>
      <c r="E207">
        <v>5120</v>
      </c>
      <c r="F207">
        <v>5120</v>
      </c>
      <c r="G207">
        <v>1</v>
      </c>
      <c r="H207">
        <v>3.9162680508663898</v>
      </c>
      <c r="I207">
        <v>9.9054045427186992</v>
      </c>
      <c r="J207">
        <v>-1.0471673361465701</v>
      </c>
      <c r="K207" t="b">
        <v>1</v>
      </c>
      <c r="L207">
        <v>338.2</v>
      </c>
      <c r="M207" t="s">
        <v>92</v>
      </c>
      <c r="N207">
        <v>9.9069568104701897</v>
      </c>
      <c r="O207">
        <v>4.1100000000000003</v>
      </c>
      <c r="P207">
        <v>2.5299999999999998</v>
      </c>
      <c r="Q207" t="s">
        <v>858</v>
      </c>
      <c r="S207">
        <v>0</v>
      </c>
      <c r="T207">
        <v>12904</v>
      </c>
      <c r="U207">
        <v>5120</v>
      </c>
      <c r="V207">
        <v>301</v>
      </c>
      <c r="W207">
        <v>5120</v>
      </c>
      <c r="X207">
        <v>1</v>
      </c>
      <c r="Y207">
        <v>0.16809089599763899</v>
      </c>
      <c r="Z207">
        <v>338.2</v>
      </c>
      <c r="AA207">
        <v>38.159999999999997</v>
      </c>
      <c r="AB207" t="s">
        <v>94</v>
      </c>
      <c r="AC207">
        <v>18.390625</v>
      </c>
      <c r="AE207">
        <v>5</v>
      </c>
      <c r="AF207">
        <v>338.25</v>
      </c>
      <c r="AG207">
        <v>8.6640625</v>
      </c>
      <c r="AH207">
        <f t="shared" si="13"/>
        <v>329.5859375</v>
      </c>
      <c r="AI207">
        <f t="shared" si="14"/>
        <v>39.040577096483318</v>
      </c>
      <c r="AJ207">
        <f t="shared" si="15"/>
        <v>0.35093041039812817</v>
      </c>
      <c r="AK207">
        <f t="shared" si="16"/>
        <v>963.86631074878255</v>
      </c>
    </row>
    <row r="208" spans="1:37" x14ac:dyDescent="0.3">
      <c r="A208">
        <v>206</v>
      </c>
      <c r="B208">
        <v>414</v>
      </c>
      <c r="C208" t="s">
        <v>91</v>
      </c>
      <c r="D208">
        <v>2.3242692654781998E-2</v>
      </c>
      <c r="E208">
        <v>5120</v>
      </c>
      <c r="F208">
        <v>5120</v>
      </c>
      <c r="G208">
        <v>1</v>
      </c>
      <c r="H208">
        <v>8.4995107350942902</v>
      </c>
      <c r="I208">
        <v>11.064304501836601</v>
      </c>
      <c r="J208">
        <v>-1.07127709829883</v>
      </c>
      <c r="K208" t="b">
        <v>1</v>
      </c>
      <c r="L208">
        <v>20.05</v>
      </c>
      <c r="M208" t="s">
        <v>92</v>
      </c>
      <c r="N208">
        <v>11.676645012819099</v>
      </c>
      <c r="O208">
        <v>4.13</v>
      </c>
      <c r="P208">
        <v>1.302</v>
      </c>
      <c r="Q208" t="s">
        <v>859</v>
      </c>
      <c r="S208">
        <v>0</v>
      </c>
      <c r="T208">
        <v>13490</v>
      </c>
      <c r="U208">
        <v>5120</v>
      </c>
      <c r="V208">
        <v>98</v>
      </c>
      <c r="W208">
        <v>5120</v>
      </c>
      <c r="X208">
        <v>1</v>
      </c>
      <c r="Y208">
        <v>0.76145994652563898</v>
      </c>
      <c r="Z208">
        <v>20.05</v>
      </c>
      <c r="AA208">
        <v>673</v>
      </c>
      <c r="AB208" t="s">
        <v>94</v>
      </c>
      <c r="AC208">
        <v>4.4765625</v>
      </c>
      <c r="AD208" t="s">
        <v>98</v>
      </c>
      <c r="AE208">
        <v>3</v>
      </c>
      <c r="AF208">
        <v>20.046875</v>
      </c>
      <c r="AG208">
        <v>10.4765625</v>
      </c>
      <c r="AH208">
        <f t="shared" si="13"/>
        <v>9.5703125</v>
      </c>
      <c r="AI208">
        <f t="shared" si="14"/>
        <v>1.9134973900074572</v>
      </c>
      <c r="AJ208">
        <f t="shared" si="15"/>
        <v>0.34257074142561539</v>
      </c>
      <c r="AK208">
        <f t="shared" si="16"/>
        <v>58.518935144824411</v>
      </c>
    </row>
    <row r="209" spans="1:37" x14ac:dyDescent="0.3">
      <c r="A209">
        <v>207</v>
      </c>
      <c r="B209">
        <v>415</v>
      </c>
      <c r="C209" t="s">
        <v>91</v>
      </c>
      <c r="D209">
        <v>2.00849343318249E-2</v>
      </c>
      <c r="E209">
        <v>5120</v>
      </c>
      <c r="F209">
        <v>5120</v>
      </c>
      <c r="G209">
        <v>1</v>
      </c>
      <c r="H209">
        <v>7.4218309195053003</v>
      </c>
      <c r="I209">
        <v>11.538627757668401</v>
      </c>
      <c r="J209">
        <v>-1.0720807570372399</v>
      </c>
      <c r="K209" t="b">
        <v>1</v>
      </c>
      <c r="L209">
        <v>35.880000000000003</v>
      </c>
      <c r="M209" t="s">
        <v>92</v>
      </c>
      <c r="N209">
        <v>11.5591988859632</v>
      </c>
      <c r="O209">
        <v>4.12</v>
      </c>
      <c r="P209">
        <v>1.5549999999999999</v>
      </c>
      <c r="Q209" t="s">
        <v>860</v>
      </c>
      <c r="S209">
        <v>0</v>
      </c>
      <c r="T209">
        <v>13240</v>
      </c>
      <c r="U209">
        <v>5120</v>
      </c>
      <c r="V209">
        <v>134</v>
      </c>
      <c r="W209">
        <v>5120</v>
      </c>
      <c r="X209">
        <v>1</v>
      </c>
      <c r="Y209">
        <v>0.55476169657827401</v>
      </c>
      <c r="Z209">
        <v>35.880000000000003</v>
      </c>
      <c r="AA209">
        <v>369</v>
      </c>
      <c r="AB209" t="s">
        <v>94</v>
      </c>
      <c r="AC209">
        <v>5.98828125</v>
      </c>
      <c r="AD209" t="s">
        <v>98</v>
      </c>
      <c r="AE209">
        <v>2</v>
      </c>
      <c r="AF209">
        <v>35.875</v>
      </c>
      <c r="AG209">
        <v>9.53125</v>
      </c>
      <c r="AH209">
        <f t="shared" si="13"/>
        <v>26.34375</v>
      </c>
      <c r="AI209">
        <f t="shared" si="14"/>
        <v>3.763934426229508</v>
      </c>
      <c r="AJ209">
        <f t="shared" si="15"/>
        <v>0.34229554205374696</v>
      </c>
      <c r="AK209">
        <f t="shared" si="16"/>
        <v>104.80709092719337</v>
      </c>
    </row>
    <row r="210" spans="1:37" x14ac:dyDescent="0.3">
      <c r="A210">
        <v>208</v>
      </c>
      <c r="B210">
        <v>418</v>
      </c>
      <c r="C210" t="s">
        <v>91</v>
      </c>
      <c r="D210">
        <v>3.5009999146069101E-2</v>
      </c>
      <c r="E210">
        <v>5120</v>
      </c>
      <c r="F210">
        <v>13824</v>
      </c>
      <c r="G210">
        <v>2.7</v>
      </c>
      <c r="H210">
        <v>4.1424703707924602</v>
      </c>
      <c r="I210">
        <v>10.0810900039207</v>
      </c>
      <c r="J210">
        <v>-1.0873502730670099</v>
      </c>
      <c r="K210" t="b">
        <v>1</v>
      </c>
      <c r="L210">
        <v>271.8</v>
      </c>
      <c r="M210" t="s">
        <v>92</v>
      </c>
      <c r="N210">
        <v>10.096310572441499</v>
      </c>
      <c r="O210">
        <v>4.57</v>
      </c>
      <c r="P210">
        <v>2.4340000000000002</v>
      </c>
      <c r="Q210" t="s">
        <v>861</v>
      </c>
      <c r="S210">
        <v>0</v>
      </c>
      <c r="T210">
        <v>37340</v>
      </c>
      <c r="U210">
        <v>5120</v>
      </c>
      <c r="V210">
        <v>520</v>
      </c>
      <c r="W210">
        <v>5120</v>
      </c>
      <c r="X210">
        <v>1</v>
      </c>
      <c r="Y210">
        <v>0.137806441956913</v>
      </c>
      <c r="Z210">
        <v>271.8</v>
      </c>
      <c r="AA210">
        <v>137.4</v>
      </c>
      <c r="AB210" t="s">
        <v>94</v>
      </c>
      <c r="AC210">
        <v>16.484375</v>
      </c>
      <c r="AE210">
        <v>0</v>
      </c>
      <c r="AF210">
        <v>271.75</v>
      </c>
      <c r="AG210">
        <v>14.8984375</v>
      </c>
      <c r="AH210">
        <f t="shared" si="13"/>
        <v>256.8515625</v>
      </c>
      <c r="AI210">
        <f t="shared" si="14"/>
        <v>18.240167802831674</v>
      </c>
      <c r="AJ210">
        <f t="shared" si="15"/>
        <v>0.3371085569454832</v>
      </c>
      <c r="AK210">
        <f t="shared" si="16"/>
        <v>806.1201485429724</v>
      </c>
    </row>
    <row r="211" spans="1:37" x14ac:dyDescent="0.3">
      <c r="A211">
        <v>209</v>
      </c>
      <c r="B211">
        <v>419</v>
      </c>
      <c r="C211" t="s">
        <v>91</v>
      </c>
      <c r="D211">
        <v>2.3265394782443698E-2</v>
      </c>
      <c r="E211">
        <v>5120</v>
      </c>
      <c r="F211">
        <v>13824</v>
      </c>
      <c r="G211">
        <v>2.7</v>
      </c>
      <c r="H211">
        <v>9.2554998547130598</v>
      </c>
      <c r="I211">
        <v>15.311344486214701</v>
      </c>
      <c r="J211">
        <v>-1.09377954297428</v>
      </c>
      <c r="K211" t="b">
        <v>1</v>
      </c>
      <c r="L211">
        <v>45.16</v>
      </c>
      <c r="M211" t="s">
        <v>92</v>
      </c>
      <c r="N211">
        <v>15.4149652598497</v>
      </c>
      <c r="O211">
        <v>4.5229999999999997</v>
      </c>
      <c r="P211">
        <v>1.6539999999999999</v>
      </c>
      <c r="Q211" t="s">
        <v>863</v>
      </c>
      <c r="S211">
        <v>0</v>
      </c>
      <c r="T211">
        <v>33380</v>
      </c>
      <c r="U211">
        <v>5120</v>
      </c>
      <c r="V211">
        <v>92</v>
      </c>
      <c r="W211">
        <v>5120</v>
      </c>
      <c r="X211">
        <v>1</v>
      </c>
      <c r="Y211">
        <v>0.86069535747687997</v>
      </c>
      <c r="Z211">
        <v>45.16</v>
      </c>
      <c r="AA211">
        <v>739</v>
      </c>
      <c r="AB211" t="s">
        <v>94</v>
      </c>
      <c r="AC211">
        <v>6.71875</v>
      </c>
      <c r="AD211" t="s">
        <v>98</v>
      </c>
      <c r="AE211">
        <v>0</v>
      </c>
      <c r="AF211">
        <v>45.15625</v>
      </c>
      <c r="AG211">
        <v>19.25</v>
      </c>
      <c r="AH211">
        <f t="shared" si="13"/>
        <v>25.90625</v>
      </c>
      <c r="AI211">
        <f t="shared" si="14"/>
        <v>2.345779220779221</v>
      </c>
      <c r="AJ211">
        <f t="shared" si="15"/>
        <v>0.33494814741462003</v>
      </c>
      <c r="AK211">
        <f t="shared" si="16"/>
        <v>134.81564340197031</v>
      </c>
    </row>
    <row r="212" spans="1:37" x14ac:dyDescent="0.3">
      <c r="A212">
        <v>210</v>
      </c>
      <c r="B212">
        <v>420</v>
      </c>
      <c r="C212" t="s">
        <v>91</v>
      </c>
      <c r="D212">
        <v>2.0775671676715301E-2</v>
      </c>
      <c r="E212">
        <v>5120</v>
      </c>
      <c r="F212">
        <v>13824</v>
      </c>
      <c r="G212">
        <v>2.7</v>
      </c>
      <c r="H212">
        <v>6.3364254615663196</v>
      </c>
      <c r="I212">
        <v>10.2286243046573</v>
      </c>
      <c r="J212">
        <v>-1.09377954297428</v>
      </c>
      <c r="K212" t="b">
        <v>1</v>
      </c>
      <c r="L212">
        <v>41.1</v>
      </c>
      <c r="M212" t="s">
        <v>92</v>
      </c>
      <c r="N212">
        <v>10.9934850843776</v>
      </c>
      <c r="O212">
        <v>4.5199999999999996</v>
      </c>
      <c r="P212">
        <v>1.6140000000000001</v>
      </c>
      <c r="Q212" t="s">
        <v>862</v>
      </c>
      <c r="R212" t="s">
        <v>1941</v>
      </c>
      <c r="S212">
        <v>0</v>
      </c>
      <c r="T212">
        <v>33100</v>
      </c>
      <c r="U212">
        <v>5120</v>
      </c>
      <c r="V212">
        <v>271</v>
      </c>
      <c r="W212">
        <v>5120</v>
      </c>
      <c r="X212">
        <v>1</v>
      </c>
      <c r="Y212">
        <v>0.32416476100312203</v>
      </c>
      <c r="Z212">
        <v>41.1</v>
      </c>
      <c r="AA212">
        <v>805</v>
      </c>
      <c r="AB212" t="s">
        <v>94</v>
      </c>
      <c r="AC212">
        <v>6.41015625</v>
      </c>
      <c r="AD212" t="s">
        <v>98</v>
      </c>
      <c r="AE212">
        <v>0</v>
      </c>
      <c r="AF212">
        <v>41.09375</v>
      </c>
      <c r="AG212">
        <v>15.3515625</v>
      </c>
      <c r="AH212">
        <f t="shared" si="13"/>
        <v>25.7421875</v>
      </c>
      <c r="AI212">
        <f t="shared" si="14"/>
        <v>2.6768447837150129</v>
      </c>
      <c r="AJ212">
        <f t="shared" si="15"/>
        <v>0.33494814741462003</v>
      </c>
      <c r="AK212">
        <f t="shared" si="16"/>
        <v>122.68690039694876</v>
      </c>
    </row>
    <row r="213" spans="1:37" x14ac:dyDescent="0.3">
      <c r="A213">
        <v>211</v>
      </c>
      <c r="B213">
        <v>426</v>
      </c>
      <c r="C213" t="s">
        <v>91</v>
      </c>
      <c r="D213">
        <v>1.6130323858950298E-2</v>
      </c>
      <c r="E213">
        <v>5120</v>
      </c>
      <c r="F213">
        <v>5120</v>
      </c>
      <c r="G213">
        <v>1</v>
      </c>
      <c r="H213">
        <v>3.5686894815482999</v>
      </c>
      <c r="I213">
        <v>8.7614114810668404</v>
      </c>
      <c r="J213">
        <v>-1.0471673361465701</v>
      </c>
      <c r="K213" t="b">
        <v>1</v>
      </c>
      <c r="L213">
        <v>285.8</v>
      </c>
      <c r="M213" t="s">
        <v>92</v>
      </c>
      <c r="N213">
        <v>8.7750106149593297</v>
      </c>
      <c r="O213">
        <v>4.1100000000000003</v>
      </c>
      <c r="P213">
        <v>2.4550000000000001</v>
      </c>
      <c r="Q213" t="s">
        <v>864</v>
      </c>
      <c r="S213">
        <v>0</v>
      </c>
      <c r="T213">
        <v>12820</v>
      </c>
      <c r="U213">
        <v>5120</v>
      </c>
      <c r="V213">
        <v>378</v>
      </c>
      <c r="W213">
        <v>5120</v>
      </c>
      <c r="X213">
        <v>1</v>
      </c>
      <c r="Y213">
        <v>0.13211913067176401</v>
      </c>
      <c r="Z213">
        <v>285.8</v>
      </c>
      <c r="AA213">
        <v>44.84</v>
      </c>
      <c r="AB213" t="s">
        <v>94</v>
      </c>
      <c r="AC213">
        <v>16.90625</v>
      </c>
      <c r="AE213">
        <v>4</v>
      </c>
      <c r="AF213">
        <v>285.75</v>
      </c>
      <c r="AG213">
        <v>7.6171875</v>
      </c>
      <c r="AH213">
        <f t="shared" si="13"/>
        <v>278.1328125</v>
      </c>
      <c r="AI213">
        <f t="shared" si="14"/>
        <v>37.513846153846153</v>
      </c>
      <c r="AJ213">
        <f t="shared" si="15"/>
        <v>0.35093041039812817</v>
      </c>
      <c r="AK213">
        <f t="shared" si="16"/>
        <v>814.26400087646596</v>
      </c>
    </row>
    <row r="214" spans="1:37" x14ac:dyDescent="0.3">
      <c r="A214">
        <v>212</v>
      </c>
      <c r="B214">
        <v>427</v>
      </c>
      <c r="C214" t="s">
        <v>91</v>
      </c>
      <c r="D214">
        <v>1.39270523492216E-2</v>
      </c>
      <c r="E214">
        <v>5120</v>
      </c>
      <c r="F214">
        <v>5120</v>
      </c>
      <c r="G214">
        <v>1</v>
      </c>
      <c r="H214">
        <v>3.58184214932905</v>
      </c>
      <c r="I214">
        <v>9.0315590132496197</v>
      </c>
      <c r="J214">
        <v>-1.0439527011929399</v>
      </c>
      <c r="K214" t="b">
        <v>1</v>
      </c>
      <c r="L214">
        <v>333</v>
      </c>
      <c r="M214" t="s">
        <v>92</v>
      </c>
      <c r="N214">
        <v>9.0407701803958496</v>
      </c>
      <c r="O214">
        <v>4.1130000000000004</v>
      </c>
      <c r="P214">
        <v>2.5209999999999999</v>
      </c>
      <c r="Q214" t="s">
        <v>865</v>
      </c>
      <c r="S214">
        <v>0</v>
      </c>
      <c r="T214">
        <v>13000</v>
      </c>
      <c r="U214">
        <v>5120</v>
      </c>
      <c r="V214">
        <v>297</v>
      </c>
      <c r="W214">
        <v>5120</v>
      </c>
      <c r="X214">
        <v>1</v>
      </c>
      <c r="Y214">
        <v>0.14981367646760699</v>
      </c>
      <c r="Z214">
        <v>333</v>
      </c>
      <c r="AA214">
        <v>39.03</v>
      </c>
      <c r="AB214" t="s">
        <v>94</v>
      </c>
      <c r="AC214">
        <v>18.25</v>
      </c>
      <c r="AE214">
        <v>4</v>
      </c>
      <c r="AF214">
        <v>333</v>
      </c>
      <c r="AG214">
        <v>8.6875</v>
      </c>
      <c r="AH214">
        <f t="shared" si="13"/>
        <v>324.3125</v>
      </c>
      <c r="AI214">
        <f t="shared" si="14"/>
        <v>38.330935251798564</v>
      </c>
      <c r="AJ214">
        <f t="shared" si="15"/>
        <v>0.35206033874221582</v>
      </c>
      <c r="AK214">
        <f t="shared" si="16"/>
        <v>945.8605908001125</v>
      </c>
    </row>
    <row r="215" spans="1:37" x14ac:dyDescent="0.3">
      <c r="A215">
        <v>213</v>
      </c>
      <c r="B215">
        <v>428</v>
      </c>
      <c r="C215" t="s">
        <v>91</v>
      </c>
      <c r="D215">
        <v>5.8709939627697903E-2</v>
      </c>
      <c r="E215">
        <v>5120</v>
      </c>
      <c r="F215">
        <v>5120</v>
      </c>
      <c r="G215">
        <v>1</v>
      </c>
      <c r="H215">
        <v>6.7119682034297297</v>
      </c>
      <c r="I215">
        <v>8.3702962849411797</v>
      </c>
      <c r="J215">
        <v>-1.07127709829883</v>
      </c>
      <c r="K215" t="b">
        <v>1</v>
      </c>
      <c r="L215">
        <v>17.670000000000002</v>
      </c>
      <c r="M215" t="s">
        <v>92</v>
      </c>
      <c r="N215">
        <v>9.5211551250964703</v>
      </c>
      <c r="O215">
        <v>4.125</v>
      </c>
      <c r="P215">
        <v>1.2470000000000001</v>
      </c>
      <c r="Q215" t="s">
        <v>866</v>
      </c>
      <c r="S215">
        <v>0</v>
      </c>
      <c r="T215">
        <v>13320</v>
      </c>
      <c r="U215">
        <v>5120</v>
      </c>
      <c r="V215">
        <v>218</v>
      </c>
      <c r="W215">
        <v>5120</v>
      </c>
      <c r="X215">
        <v>1</v>
      </c>
      <c r="Y215">
        <v>0.38686330206109698</v>
      </c>
      <c r="Z215">
        <v>17.670000000000002</v>
      </c>
      <c r="AA215">
        <v>753.5</v>
      </c>
      <c r="AB215" t="s">
        <v>94</v>
      </c>
      <c r="AC215">
        <v>4.203125</v>
      </c>
      <c r="AD215" t="s">
        <v>98</v>
      </c>
      <c r="AE215">
        <v>3</v>
      </c>
      <c r="AF215">
        <v>17.671875</v>
      </c>
      <c r="AG215">
        <v>8.875</v>
      </c>
      <c r="AH215">
        <f t="shared" si="13"/>
        <v>8.796875</v>
      </c>
      <c r="AI215">
        <f t="shared" si="14"/>
        <v>1.9911971830985915</v>
      </c>
      <c r="AJ215">
        <f t="shared" si="15"/>
        <v>0.34257074142561539</v>
      </c>
      <c r="AK215">
        <f t="shared" si="16"/>
        <v>51.586060521275456</v>
      </c>
    </row>
    <row r="216" spans="1:37" x14ac:dyDescent="0.3">
      <c r="A216">
        <v>214</v>
      </c>
      <c r="B216">
        <v>429</v>
      </c>
      <c r="C216" t="s">
        <v>91</v>
      </c>
      <c r="D216">
        <v>5.1095303056930698E-2</v>
      </c>
      <c r="E216">
        <v>5120</v>
      </c>
      <c r="F216">
        <v>5120</v>
      </c>
      <c r="G216">
        <v>1</v>
      </c>
      <c r="H216">
        <v>10.3042008585379</v>
      </c>
      <c r="I216">
        <v>17.2273358103681</v>
      </c>
      <c r="J216">
        <v>-1.07368807451406</v>
      </c>
      <c r="K216" t="b">
        <v>1</v>
      </c>
      <c r="L216">
        <v>47</v>
      </c>
      <c r="M216" t="s">
        <v>92</v>
      </c>
      <c r="N216">
        <v>17.229646735451901</v>
      </c>
      <c r="O216">
        <v>4.117</v>
      </c>
      <c r="P216">
        <v>1.6719999999999999</v>
      </c>
      <c r="Q216" t="s">
        <v>867</v>
      </c>
      <c r="S216">
        <v>0</v>
      </c>
      <c r="T216">
        <v>13060</v>
      </c>
      <c r="U216">
        <v>5120</v>
      </c>
      <c r="V216">
        <v>140</v>
      </c>
      <c r="W216">
        <v>5120</v>
      </c>
      <c r="X216">
        <v>1</v>
      </c>
      <c r="Y216">
        <v>0.78634849424420405</v>
      </c>
      <c r="Z216">
        <v>47</v>
      </c>
      <c r="AA216">
        <v>277.8</v>
      </c>
      <c r="AB216" t="s">
        <v>94</v>
      </c>
      <c r="AC216">
        <v>6.85546875</v>
      </c>
      <c r="AD216" t="s">
        <v>98</v>
      </c>
      <c r="AE216">
        <v>3</v>
      </c>
      <c r="AF216">
        <v>47</v>
      </c>
      <c r="AG216">
        <v>9.09375</v>
      </c>
      <c r="AH216">
        <f t="shared" si="13"/>
        <v>37.90625</v>
      </c>
      <c r="AI216">
        <f t="shared" si="14"/>
        <v>5.1683848797250862</v>
      </c>
      <c r="AJ216">
        <f t="shared" si="15"/>
        <v>0.34174580636500856</v>
      </c>
      <c r="AK216">
        <f t="shared" si="16"/>
        <v>137.52911996175513</v>
      </c>
    </row>
    <row r="217" spans="1:37" x14ac:dyDescent="0.3">
      <c r="A217">
        <v>215</v>
      </c>
      <c r="B217">
        <v>432</v>
      </c>
      <c r="C217" t="s">
        <v>91</v>
      </c>
      <c r="D217">
        <v>3.4120114146761103E-2</v>
      </c>
      <c r="E217">
        <v>5120</v>
      </c>
      <c r="F217">
        <v>13824</v>
      </c>
      <c r="G217">
        <v>2.7</v>
      </c>
      <c r="H217">
        <v>5.3377220053876604</v>
      </c>
      <c r="I217">
        <v>12.937720720090001</v>
      </c>
      <c r="J217">
        <v>-1.0881539318054201</v>
      </c>
      <c r="K217" t="b">
        <v>1</v>
      </c>
      <c r="L217">
        <v>265</v>
      </c>
      <c r="M217" t="s">
        <v>92</v>
      </c>
      <c r="N217">
        <v>12.9356549235483</v>
      </c>
      <c r="O217">
        <v>4.5739999999999998</v>
      </c>
      <c r="P217">
        <v>2.4239999999999999</v>
      </c>
      <c r="Q217" t="s">
        <v>868</v>
      </c>
      <c r="S217">
        <v>0</v>
      </c>
      <c r="T217">
        <v>37400</v>
      </c>
      <c r="U217">
        <v>5120</v>
      </c>
      <c r="V217">
        <v>124</v>
      </c>
      <c r="W217">
        <v>5120</v>
      </c>
      <c r="X217">
        <v>1</v>
      </c>
      <c r="Y217">
        <v>0.38953893544291901</v>
      </c>
      <c r="Z217">
        <v>265</v>
      </c>
      <c r="AA217">
        <v>141.1</v>
      </c>
      <c r="AB217" t="s">
        <v>94</v>
      </c>
      <c r="AC217">
        <v>16.28125</v>
      </c>
      <c r="AE217">
        <v>0</v>
      </c>
      <c r="AF217">
        <v>265</v>
      </c>
      <c r="AG217">
        <v>23.578125</v>
      </c>
      <c r="AH217">
        <f t="shared" si="13"/>
        <v>241.421875</v>
      </c>
      <c r="AI217">
        <f t="shared" si="14"/>
        <v>11.23923127899271</v>
      </c>
      <c r="AJ217">
        <f t="shared" si="15"/>
        <v>0.33683774554245205</v>
      </c>
      <c r="AK217">
        <f t="shared" si="16"/>
        <v>786.72893257030114</v>
      </c>
    </row>
    <row r="218" spans="1:37" x14ac:dyDescent="0.3">
      <c r="A218">
        <v>216</v>
      </c>
      <c r="B218">
        <v>433</v>
      </c>
      <c r="C218" t="s">
        <v>91</v>
      </c>
      <c r="D218">
        <v>2.64269530916998E-2</v>
      </c>
      <c r="E218">
        <v>5120</v>
      </c>
      <c r="F218">
        <v>13824</v>
      </c>
      <c r="G218">
        <v>2.7</v>
      </c>
      <c r="H218">
        <v>9.4181295053423106</v>
      </c>
      <c r="I218">
        <v>16.1138309505466</v>
      </c>
      <c r="J218">
        <v>-1.09377954297428</v>
      </c>
      <c r="K218" t="b">
        <v>1</v>
      </c>
      <c r="L218">
        <v>51.38</v>
      </c>
      <c r="M218" t="s">
        <v>92</v>
      </c>
      <c r="N218">
        <v>16.1341175180793</v>
      </c>
      <c r="O218">
        <v>4.5270000000000001</v>
      </c>
      <c r="P218">
        <v>1.7110000000000001</v>
      </c>
      <c r="Q218" t="s">
        <v>870</v>
      </c>
      <c r="S218">
        <v>0</v>
      </c>
      <c r="T218">
        <v>33600</v>
      </c>
      <c r="U218">
        <v>5120</v>
      </c>
      <c r="V218">
        <v>111</v>
      </c>
      <c r="W218">
        <v>5120</v>
      </c>
      <c r="X218">
        <v>1</v>
      </c>
      <c r="Y218">
        <v>0.79901349292756796</v>
      </c>
      <c r="Z218">
        <v>51.38</v>
      </c>
      <c r="AA218">
        <v>654</v>
      </c>
      <c r="AB218" t="s">
        <v>94</v>
      </c>
      <c r="AC218">
        <v>7.16796875</v>
      </c>
      <c r="AD218" t="s">
        <v>98</v>
      </c>
      <c r="AE218">
        <v>0</v>
      </c>
      <c r="AF218">
        <v>51.375</v>
      </c>
      <c r="AG218">
        <v>18.421875</v>
      </c>
      <c r="AH218">
        <f t="shared" si="13"/>
        <v>32.953125</v>
      </c>
      <c r="AI218">
        <f t="shared" si="14"/>
        <v>2.7888040712468194</v>
      </c>
      <c r="AJ218">
        <f t="shared" si="15"/>
        <v>0.33494814741462003</v>
      </c>
      <c r="AK218">
        <f t="shared" si="16"/>
        <v>153.38195000196484</v>
      </c>
    </row>
    <row r="219" spans="1:37" x14ac:dyDescent="0.3">
      <c r="A219">
        <v>217</v>
      </c>
      <c r="B219">
        <v>434</v>
      </c>
      <c r="C219" t="s">
        <v>91</v>
      </c>
      <c r="D219">
        <v>1.7995691798994001E-2</v>
      </c>
      <c r="E219">
        <v>5120</v>
      </c>
      <c r="F219">
        <v>13824</v>
      </c>
      <c r="G219">
        <v>2.7</v>
      </c>
      <c r="H219">
        <v>5.5125263905154602</v>
      </c>
      <c r="I219">
        <v>9.2001050794833201</v>
      </c>
      <c r="J219">
        <v>-1.09217222549746</v>
      </c>
      <c r="K219" t="b">
        <v>1</v>
      </c>
      <c r="L219">
        <v>46.62</v>
      </c>
      <c r="M219" t="s">
        <v>92</v>
      </c>
      <c r="N219">
        <v>10.0454544915676</v>
      </c>
      <c r="O219">
        <v>4.5199999999999996</v>
      </c>
      <c r="P219">
        <v>1.669</v>
      </c>
      <c r="Q219" t="s">
        <v>869</v>
      </c>
      <c r="R219" t="s">
        <v>1941</v>
      </c>
      <c r="S219">
        <v>0</v>
      </c>
      <c r="T219">
        <v>33200</v>
      </c>
      <c r="U219">
        <v>5120</v>
      </c>
      <c r="V219">
        <v>375</v>
      </c>
      <c r="W219">
        <v>5120</v>
      </c>
      <c r="X219">
        <v>1</v>
      </c>
      <c r="Y219">
        <v>0.233025860797171</v>
      </c>
      <c r="Z219">
        <v>46.62</v>
      </c>
      <c r="AA219">
        <v>712.5</v>
      </c>
      <c r="AB219" t="s">
        <v>94</v>
      </c>
      <c r="AC219">
        <v>6.828125</v>
      </c>
      <c r="AE219">
        <v>0</v>
      </c>
      <c r="AF219">
        <v>46.625</v>
      </c>
      <c r="AG219">
        <v>14.375</v>
      </c>
      <c r="AH219">
        <f t="shared" si="13"/>
        <v>32.25</v>
      </c>
      <c r="AI219">
        <f t="shared" si="14"/>
        <v>3.2434782608695651</v>
      </c>
      <c r="AJ219">
        <f t="shared" si="15"/>
        <v>0.33548694832184744</v>
      </c>
      <c r="AK219">
        <f t="shared" si="16"/>
        <v>138.97709056410318</v>
      </c>
    </row>
    <row r="220" spans="1:37" x14ac:dyDescent="0.3">
      <c r="A220">
        <v>218</v>
      </c>
      <c r="B220">
        <v>440</v>
      </c>
      <c r="C220" t="s">
        <v>91</v>
      </c>
      <c r="D220">
        <v>1.6648063416837298E-2</v>
      </c>
      <c r="E220">
        <v>5120</v>
      </c>
      <c r="F220">
        <v>5120</v>
      </c>
      <c r="G220">
        <v>1</v>
      </c>
      <c r="H220">
        <v>3.5185393900587298</v>
      </c>
      <c r="I220">
        <v>8.7001384136999</v>
      </c>
      <c r="J220">
        <v>-1.04556001866975</v>
      </c>
      <c r="K220" t="b">
        <v>1</v>
      </c>
      <c r="L220">
        <v>296.5</v>
      </c>
      <c r="M220" t="s">
        <v>92</v>
      </c>
      <c r="N220">
        <v>8.7098191348050502</v>
      </c>
      <c r="O220">
        <v>4.0979999999999999</v>
      </c>
      <c r="P220">
        <v>2.4729999999999999</v>
      </c>
      <c r="Q220" t="s">
        <v>871</v>
      </c>
      <c r="S220">
        <v>0</v>
      </c>
      <c r="T220">
        <v>12470</v>
      </c>
      <c r="U220">
        <v>5120</v>
      </c>
      <c r="V220">
        <v>373</v>
      </c>
      <c r="W220">
        <v>5120</v>
      </c>
      <c r="X220">
        <v>1</v>
      </c>
      <c r="Y220">
        <v>0.13040502649975</v>
      </c>
      <c r="Z220">
        <v>296.5</v>
      </c>
      <c r="AA220">
        <v>42.06</v>
      </c>
      <c r="AB220" t="s">
        <v>94</v>
      </c>
      <c r="AC220">
        <v>17.21875</v>
      </c>
      <c r="AE220">
        <v>3</v>
      </c>
      <c r="AF220">
        <v>296.5</v>
      </c>
      <c r="AG220">
        <v>7.37109375</v>
      </c>
      <c r="AH220">
        <f t="shared" si="13"/>
        <v>289.12890625</v>
      </c>
      <c r="AI220">
        <f t="shared" si="14"/>
        <v>40.224695283518813</v>
      </c>
      <c r="AJ220">
        <f t="shared" si="15"/>
        <v>0.35149492053187775</v>
      </c>
      <c r="AK220">
        <f t="shared" si="16"/>
        <v>843.53992811998501</v>
      </c>
    </row>
    <row r="221" spans="1:37" x14ac:dyDescent="0.3">
      <c r="A221">
        <v>219</v>
      </c>
      <c r="B221">
        <v>441</v>
      </c>
      <c r="C221" t="s">
        <v>91</v>
      </c>
      <c r="D221">
        <v>1.6597481671443998E-2</v>
      </c>
      <c r="E221">
        <v>5120</v>
      </c>
      <c r="F221">
        <v>5120</v>
      </c>
      <c r="G221">
        <v>1</v>
      </c>
      <c r="H221">
        <v>3.7592231534629699</v>
      </c>
      <c r="I221">
        <v>9.4861646763167293</v>
      </c>
      <c r="J221">
        <v>-1.04556001866975</v>
      </c>
      <c r="K221" t="b">
        <v>1</v>
      </c>
      <c r="L221">
        <v>333.8</v>
      </c>
      <c r="M221" t="s">
        <v>92</v>
      </c>
      <c r="N221">
        <v>9.4893115270359605</v>
      </c>
      <c r="O221">
        <v>4.0999999999999996</v>
      </c>
      <c r="P221">
        <v>2.5230000000000001</v>
      </c>
      <c r="Q221" t="s">
        <v>872</v>
      </c>
      <c r="S221">
        <v>0</v>
      </c>
      <c r="T221">
        <v>12670</v>
      </c>
      <c r="U221">
        <v>5120</v>
      </c>
      <c r="V221">
        <v>310</v>
      </c>
      <c r="W221">
        <v>5120</v>
      </c>
      <c r="X221">
        <v>1</v>
      </c>
      <c r="Y221">
        <v>0.15671334433378001</v>
      </c>
      <c r="Z221">
        <v>333.8</v>
      </c>
      <c r="AA221">
        <v>37.97</v>
      </c>
      <c r="AB221" t="s">
        <v>94</v>
      </c>
      <c r="AC221">
        <v>18.265625</v>
      </c>
      <c r="AE221">
        <v>4</v>
      </c>
      <c r="AF221">
        <v>333.75</v>
      </c>
      <c r="AG221">
        <v>8.3359375</v>
      </c>
      <c r="AH221">
        <f t="shared" si="13"/>
        <v>325.4140625</v>
      </c>
      <c r="AI221">
        <f t="shared" si="14"/>
        <v>40.037488284910964</v>
      </c>
      <c r="AJ221">
        <f t="shared" si="15"/>
        <v>0.35149492053187775</v>
      </c>
      <c r="AK221">
        <f t="shared" si="16"/>
        <v>949.51585500858346</v>
      </c>
    </row>
    <row r="222" spans="1:37" x14ac:dyDescent="0.3">
      <c r="A222">
        <v>220</v>
      </c>
      <c r="B222">
        <v>442</v>
      </c>
      <c r="C222" t="s">
        <v>91</v>
      </c>
      <c r="D222">
        <v>3.0511585511187302E-2</v>
      </c>
      <c r="E222">
        <v>5120</v>
      </c>
      <c r="F222">
        <v>5120</v>
      </c>
      <c r="G222">
        <v>1</v>
      </c>
      <c r="H222">
        <v>7.0132175410095803</v>
      </c>
      <c r="I222">
        <v>9.8075464050055796</v>
      </c>
      <c r="J222">
        <v>-1.07127709829883</v>
      </c>
      <c r="K222" t="b">
        <v>1</v>
      </c>
      <c r="L222">
        <v>25.05</v>
      </c>
      <c r="M222" t="s">
        <v>92</v>
      </c>
      <c r="N222">
        <v>10.3180965469837</v>
      </c>
      <c r="O222">
        <v>4.1369999999999996</v>
      </c>
      <c r="P222">
        <v>1.3979999999999999</v>
      </c>
      <c r="Q222" t="s">
        <v>873</v>
      </c>
      <c r="S222">
        <v>0</v>
      </c>
      <c r="T222">
        <v>13680</v>
      </c>
      <c r="U222">
        <v>5120</v>
      </c>
      <c r="V222">
        <v>198</v>
      </c>
      <c r="W222">
        <v>5120</v>
      </c>
      <c r="X222">
        <v>1</v>
      </c>
      <c r="Y222">
        <v>0.42734076244845498</v>
      </c>
      <c r="Z222">
        <v>25.05</v>
      </c>
      <c r="AA222">
        <v>546</v>
      </c>
      <c r="AB222" t="s">
        <v>94</v>
      </c>
      <c r="AC222">
        <v>5.00390625</v>
      </c>
      <c r="AD222" t="s">
        <v>98</v>
      </c>
      <c r="AE222">
        <v>3</v>
      </c>
      <c r="AF222">
        <v>25.046875</v>
      </c>
      <c r="AG222">
        <v>9.1796875</v>
      </c>
      <c r="AH222">
        <f t="shared" si="13"/>
        <v>15.8671875</v>
      </c>
      <c r="AI222">
        <f t="shared" si="14"/>
        <v>2.7285106382978723</v>
      </c>
      <c r="AJ222">
        <f t="shared" si="15"/>
        <v>0.34257074142561539</v>
      </c>
      <c r="AK222">
        <f t="shared" si="16"/>
        <v>73.114460668085371</v>
      </c>
    </row>
    <row r="223" spans="1:37" x14ac:dyDescent="0.3">
      <c r="A223">
        <v>221</v>
      </c>
      <c r="B223">
        <v>443</v>
      </c>
      <c r="C223" t="s">
        <v>91</v>
      </c>
      <c r="D223">
        <v>2.51868831952347E-2</v>
      </c>
      <c r="E223">
        <v>5120</v>
      </c>
      <c r="F223">
        <v>5120</v>
      </c>
      <c r="G223">
        <v>1</v>
      </c>
      <c r="H223">
        <v>6.9075668763310798</v>
      </c>
      <c r="I223">
        <v>11.575571054476599</v>
      </c>
      <c r="J223">
        <v>-1.07127709829883</v>
      </c>
      <c r="K223" t="b">
        <v>1</v>
      </c>
      <c r="L223">
        <v>47.38</v>
      </c>
      <c r="M223" t="s">
        <v>92</v>
      </c>
      <c r="N223">
        <v>11.584598365984901</v>
      </c>
      <c r="O223">
        <v>4.13</v>
      </c>
      <c r="P223">
        <v>1.6759999999999999</v>
      </c>
      <c r="Q223" t="s">
        <v>874</v>
      </c>
      <c r="S223">
        <v>0</v>
      </c>
      <c r="T223">
        <v>13450</v>
      </c>
      <c r="U223">
        <v>5120</v>
      </c>
      <c r="V223">
        <v>191</v>
      </c>
      <c r="W223">
        <v>5120</v>
      </c>
      <c r="X223">
        <v>1</v>
      </c>
      <c r="Y223">
        <v>0.42745653707798398</v>
      </c>
      <c r="Z223">
        <v>47.38</v>
      </c>
      <c r="AA223">
        <v>283.8</v>
      </c>
      <c r="AB223" t="s">
        <v>94</v>
      </c>
      <c r="AC223">
        <v>6.8828125</v>
      </c>
      <c r="AD223" t="s">
        <v>98</v>
      </c>
      <c r="AE223">
        <v>3</v>
      </c>
      <c r="AF223">
        <v>47.375</v>
      </c>
      <c r="AG223">
        <v>9.15625</v>
      </c>
      <c r="AH223">
        <f t="shared" si="13"/>
        <v>38.21875</v>
      </c>
      <c r="AI223">
        <f t="shared" si="14"/>
        <v>5.1740614334470987</v>
      </c>
      <c r="AJ223">
        <f t="shared" si="15"/>
        <v>0.34257074142561539</v>
      </c>
      <c r="AK223">
        <f t="shared" si="16"/>
        <v>138.29260433289758</v>
      </c>
    </row>
    <row r="224" spans="1:37" x14ac:dyDescent="0.3">
      <c r="A224">
        <v>222</v>
      </c>
      <c r="B224">
        <v>446</v>
      </c>
      <c r="C224" t="s">
        <v>91</v>
      </c>
      <c r="D224">
        <v>3.2588939419165401E-2</v>
      </c>
      <c r="E224">
        <v>5120</v>
      </c>
      <c r="F224">
        <v>13824</v>
      </c>
      <c r="G224">
        <v>2.7</v>
      </c>
      <c r="H224">
        <v>5.5519023660077602</v>
      </c>
      <c r="I224">
        <v>13.391795746132001</v>
      </c>
      <c r="J224">
        <v>-1.08895759054382</v>
      </c>
      <c r="K224" t="b">
        <v>1</v>
      </c>
      <c r="L224">
        <v>258</v>
      </c>
      <c r="M224" t="s">
        <v>92</v>
      </c>
      <c r="N224">
        <v>13.3897294643068</v>
      </c>
      <c r="O224">
        <v>4.5739999999999998</v>
      </c>
      <c r="P224">
        <v>2.4119999999999999</v>
      </c>
      <c r="Q224" t="s">
        <v>875</v>
      </c>
      <c r="S224">
        <v>0</v>
      </c>
      <c r="T224">
        <v>37400</v>
      </c>
      <c r="U224">
        <v>5120</v>
      </c>
      <c r="V224">
        <v>118</v>
      </c>
      <c r="W224">
        <v>5120</v>
      </c>
      <c r="X224">
        <v>1</v>
      </c>
      <c r="Y224">
        <v>0.41903657812980699</v>
      </c>
      <c r="Z224">
        <v>258</v>
      </c>
      <c r="AA224">
        <v>145</v>
      </c>
      <c r="AB224" t="s">
        <v>94</v>
      </c>
      <c r="AC224">
        <v>16.0625</v>
      </c>
      <c r="AE224">
        <v>0</v>
      </c>
      <c r="AF224">
        <v>258</v>
      </c>
      <c r="AG224">
        <v>23.125</v>
      </c>
      <c r="AH224">
        <f t="shared" si="13"/>
        <v>234.875</v>
      </c>
      <c r="AI224">
        <f t="shared" si="14"/>
        <v>11.156756756756756</v>
      </c>
      <c r="AJ224">
        <f t="shared" si="15"/>
        <v>0.33656715169194418</v>
      </c>
      <c r="AK224">
        <f t="shared" si="16"/>
        <v>766.56322134533275</v>
      </c>
    </row>
    <row r="225" spans="1:37" x14ac:dyDescent="0.3">
      <c r="A225">
        <v>223</v>
      </c>
      <c r="B225">
        <v>447</v>
      </c>
      <c r="C225" t="s">
        <v>91</v>
      </c>
      <c r="D225">
        <v>3.7830507977189398E-2</v>
      </c>
      <c r="E225">
        <v>5120</v>
      </c>
      <c r="F225">
        <v>13824</v>
      </c>
      <c r="G225">
        <v>2.7</v>
      </c>
      <c r="H225">
        <v>9.1469577293614108</v>
      </c>
      <c r="I225">
        <v>16.587793460375099</v>
      </c>
      <c r="J225">
        <v>-1.09458320171269</v>
      </c>
      <c r="K225" t="b">
        <v>1</v>
      </c>
      <c r="L225">
        <v>65.099999999999994</v>
      </c>
      <c r="M225" t="s">
        <v>92</v>
      </c>
      <c r="N225">
        <v>16.592859370959701</v>
      </c>
      <c r="O225">
        <v>4.5270000000000001</v>
      </c>
      <c r="P225">
        <v>1.8129999999999999</v>
      </c>
      <c r="Q225" t="s">
        <v>877</v>
      </c>
      <c r="S225">
        <v>0</v>
      </c>
      <c r="T225">
        <v>33730</v>
      </c>
      <c r="U225">
        <v>5120</v>
      </c>
      <c r="V225">
        <v>164</v>
      </c>
      <c r="W225">
        <v>5120</v>
      </c>
      <c r="X225">
        <v>1</v>
      </c>
      <c r="Y225">
        <v>0.63617051827091398</v>
      </c>
      <c r="Z225">
        <v>65.099999999999994</v>
      </c>
      <c r="AA225">
        <v>518</v>
      </c>
      <c r="AB225" t="s">
        <v>94</v>
      </c>
      <c r="AC225">
        <v>8.0703125</v>
      </c>
      <c r="AD225" t="s">
        <v>98</v>
      </c>
      <c r="AE225">
        <v>0</v>
      </c>
      <c r="AF225">
        <v>65.125</v>
      </c>
      <c r="AG225">
        <v>17.171875</v>
      </c>
      <c r="AH225">
        <f t="shared" si="13"/>
        <v>47.953125</v>
      </c>
      <c r="AI225">
        <f t="shared" si="14"/>
        <v>3.792538671519563</v>
      </c>
      <c r="AJ225">
        <f t="shared" si="15"/>
        <v>0.33467907154610488</v>
      </c>
      <c r="AK225">
        <f t="shared" si="16"/>
        <v>194.58940082253838</v>
      </c>
    </row>
    <row r="226" spans="1:37" x14ac:dyDescent="0.3">
      <c r="A226">
        <v>224</v>
      </c>
      <c r="B226">
        <v>448</v>
      </c>
      <c r="C226" t="s">
        <v>91</v>
      </c>
      <c r="D226">
        <v>1.7894728345907E-2</v>
      </c>
      <c r="E226">
        <v>5120</v>
      </c>
      <c r="F226">
        <v>13824</v>
      </c>
      <c r="G226">
        <v>2.7</v>
      </c>
      <c r="H226">
        <v>5.0457641945481297</v>
      </c>
      <c r="I226">
        <v>8.3718294595090601</v>
      </c>
      <c r="J226">
        <v>-1.09217222549746</v>
      </c>
      <c r="K226" t="b">
        <v>1</v>
      </c>
      <c r="L226">
        <v>45.66</v>
      </c>
      <c r="M226" t="s">
        <v>92</v>
      </c>
      <c r="N226">
        <v>9.4700752929720995</v>
      </c>
      <c r="O226">
        <v>4.5229999999999997</v>
      </c>
      <c r="P226">
        <v>1.659</v>
      </c>
      <c r="Q226" t="s">
        <v>876</v>
      </c>
      <c r="R226" t="s">
        <v>1941</v>
      </c>
      <c r="S226">
        <v>0</v>
      </c>
      <c r="T226">
        <v>33300</v>
      </c>
      <c r="U226">
        <v>5120</v>
      </c>
      <c r="V226">
        <v>434</v>
      </c>
      <c r="W226">
        <v>5120</v>
      </c>
      <c r="X226">
        <v>1</v>
      </c>
      <c r="Y226">
        <v>0.19420289593041501</v>
      </c>
      <c r="Z226">
        <v>45.66</v>
      </c>
      <c r="AA226">
        <v>729.5</v>
      </c>
      <c r="AB226" t="s">
        <v>94</v>
      </c>
      <c r="AC226">
        <v>6.7578125</v>
      </c>
      <c r="AE226">
        <v>0</v>
      </c>
      <c r="AF226">
        <v>45.65625</v>
      </c>
      <c r="AG226">
        <v>13.875</v>
      </c>
      <c r="AH226">
        <f t="shared" si="13"/>
        <v>31.78125</v>
      </c>
      <c r="AI226">
        <f t="shared" si="14"/>
        <v>3.2905405405405403</v>
      </c>
      <c r="AJ226">
        <f t="shared" si="15"/>
        <v>0.33548694832184744</v>
      </c>
      <c r="AK226">
        <f t="shared" si="16"/>
        <v>136.08949685935306</v>
      </c>
    </row>
    <row r="227" spans="1:37" x14ac:dyDescent="0.3">
      <c r="A227">
        <v>225</v>
      </c>
      <c r="B227">
        <v>454</v>
      </c>
      <c r="C227" t="s">
        <v>91</v>
      </c>
      <c r="D227">
        <v>2.2985699608972201E-2</v>
      </c>
      <c r="E227">
        <v>5120</v>
      </c>
      <c r="F227">
        <v>5120</v>
      </c>
      <c r="G227">
        <v>1</v>
      </c>
      <c r="H227">
        <v>3.5875962141615898</v>
      </c>
      <c r="I227">
        <v>8.8358570821440807</v>
      </c>
      <c r="J227">
        <v>-1.0463636774081599</v>
      </c>
      <c r="K227" t="b">
        <v>1</v>
      </c>
      <c r="L227">
        <v>290</v>
      </c>
      <c r="M227" t="s">
        <v>92</v>
      </c>
      <c r="N227">
        <v>8.8479936146525109</v>
      </c>
      <c r="O227">
        <v>4.0940000000000003</v>
      </c>
      <c r="P227">
        <v>2.4630000000000001</v>
      </c>
      <c r="Q227" t="s">
        <v>878</v>
      </c>
      <c r="S227">
        <v>0</v>
      </c>
      <c r="T227">
        <v>12400</v>
      </c>
      <c r="U227">
        <v>5120</v>
      </c>
      <c r="V227">
        <v>426</v>
      </c>
      <c r="W227">
        <v>5120</v>
      </c>
      <c r="X227">
        <v>1</v>
      </c>
      <c r="Y227">
        <v>0.12536944622146301</v>
      </c>
      <c r="Z227">
        <v>290</v>
      </c>
      <c r="AA227">
        <v>42.75</v>
      </c>
      <c r="AB227" t="s">
        <v>94</v>
      </c>
      <c r="AC227">
        <v>17.03125</v>
      </c>
      <c r="AE227">
        <v>4</v>
      </c>
      <c r="AF227">
        <v>290</v>
      </c>
      <c r="AG227">
        <v>6.90234375</v>
      </c>
      <c r="AH227">
        <f t="shared" si="13"/>
        <v>283.09765625</v>
      </c>
      <c r="AI227">
        <f t="shared" si="14"/>
        <v>42.014714204867005</v>
      </c>
      <c r="AJ227">
        <f t="shared" si="15"/>
        <v>0.3512125520466336</v>
      </c>
      <c r="AK227">
        <f t="shared" si="16"/>
        <v>825.71080762937572</v>
      </c>
    </row>
    <row r="228" spans="1:37" x14ac:dyDescent="0.3">
      <c r="A228">
        <v>226</v>
      </c>
      <c r="B228">
        <v>455</v>
      </c>
      <c r="C228" t="s">
        <v>91</v>
      </c>
      <c r="D228">
        <v>1.6217066983180001E-2</v>
      </c>
      <c r="E228">
        <v>5120</v>
      </c>
      <c r="F228">
        <v>5120</v>
      </c>
      <c r="G228">
        <v>1</v>
      </c>
      <c r="H228">
        <v>3.7152540031569998</v>
      </c>
      <c r="I228">
        <v>9.3752112735914999</v>
      </c>
      <c r="J228">
        <v>-1.0463636774081599</v>
      </c>
      <c r="K228" t="b">
        <v>1</v>
      </c>
      <c r="L228">
        <v>333.8</v>
      </c>
      <c r="M228" t="s">
        <v>92</v>
      </c>
      <c r="N228">
        <v>9.3790524136781901</v>
      </c>
      <c r="O228">
        <v>4.0979999999999999</v>
      </c>
      <c r="P228">
        <v>2.5230000000000001</v>
      </c>
      <c r="Q228" t="s">
        <v>879</v>
      </c>
      <c r="S228">
        <v>0</v>
      </c>
      <c r="T228">
        <v>12536</v>
      </c>
      <c r="U228">
        <v>5120</v>
      </c>
      <c r="V228">
        <v>339</v>
      </c>
      <c r="W228">
        <v>5120</v>
      </c>
      <c r="X228">
        <v>1</v>
      </c>
      <c r="Y228">
        <v>0.14747235430796199</v>
      </c>
      <c r="Z228">
        <v>333.8</v>
      </c>
      <c r="AA228">
        <v>37.56</v>
      </c>
      <c r="AB228" t="s">
        <v>94</v>
      </c>
      <c r="AC228">
        <v>18.265625</v>
      </c>
      <c r="AE228">
        <v>4</v>
      </c>
      <c r="AF228">
        <v>333.75</v>
      </c>
      <c r="AG228">
        <v>7.8671875</v>
      </c>
      <c r="AH228">
        <f t="shared" si="13"/>
        <v>325.8828125</v>
      </c>
      <c r="AI228">
        <f t="shared" si="14"/>
        <v>42.423038728897716</v>
      </c>
      <c r="AJ228">
        <f t="shared" si="15"/>
        <v>0.3512125520466336</v>
      </c>
      <c r="AK228">
        <f t="shared" si="16"/>
        <v>950.2792484355316</v>
      </c>
    </row>
    <row r="229" spans="1:37" x14ac:dyDescent="0.3">
      <c r="A229">
        <v>227</v>
      </c>
      <c r="B229">
        <v>456</v>
      </c>
      <c r="C229" t="s">
        <v>91</v>
      </c>
      <c r="D229">
        <v>1.87610561229637E-2</v>
      </c>
      <c r="E229">
        <v>5120</v>
      </c>
      <c r="F229">
        <v>5120</v>
      </c>
      <c r="G229">
        <v>1</v>
      </c>
      <c r="H229">
        <v>7.4262133252469802</v>
      </c>
      <c r="I229">
        <v>10.7622075924477</v>
      </c>
      <c r="J229">
        <v>-1.07127709829883</v>
      </c>
      <c r="K229" t="b">
        <v>1</v>
      </c>
      <c r="L229">
        <v>28.14</v>
      </c>
      <c r="M229" t="s">
        <v>92</v>
      </c>
      <c r="N229">
        <v>11.0811340214207</v>
      </c>
      <c r="O229">
        <v>4.1399999999999997</v>
      </c>
      <c r="P229">
        <v>1.4490000000000001</v>
      </c>
      <c r="Q229" t="s">
        <v>880</v>
      </c>
      <c r="S229">
        <v>0</v>
      </c>
      <c r="T229">
        <v>13860</v>
      </c>
      <c r="U229">
        <v>5120</v>
      </c>
      <c r="V229">
        <v>153</v>
      </c>
      <c r="W229">
        <v>5120</v>
      </c>
      <c r="X229">
        <v>1</v>
      </c>
      <c r="Y229">
        <v>0.51952855515186203</v>
      </c>
      <c r="Z229">
        <v>28.14</v>
      </c>
      <c r="AA229">
        <v>492.5</v>
      </c>
      <c r="AB229" t="s">
        <v>94</v>
      </c>
      <c r="AC229">
        <v>5.3046875</v>
      </c>
      <c r="AD229" t="s">
        <v>98</v>
      </c>
      <c r="AE229">
        <v>1</v>
      </c>
      <c r="AF229">
        <v>28.140625</v>
      </c>
      <c r="AG229">
        <v>9.8671875</v>
      </c>
      <c r="AH229">
        <f t="shared" si="13"/>
        <v>18.2734375</v>
      </c>
      <c r="AI229">
        <f t="shared" si="14"/>
        <v>2.8519398258115598</v>
      </c>
      <c r="AJ229">
        <f t="shared" si="15"/>
        <v>0.34257074142561539</v>
      </c>
      <c r="AK229">
        <f t="shared" si="16"/>
        <v>82.145442085603094</v>
      </c>
    </row>
    <row r="230" spans="1:37" x14ac:dyDescent="0.3">
      <c r="A230">
        <v>228</v>
      </c>
      <c r="B230">
        <v>457</v>
      </c>
      <c r="C230" t="s">
        <v>91</v>
      </c>
      <c r="D230">
        <v>3.0765792462379898E-2</v>
      </c>
      <c r="E230">
        <v>5120</v>
      </c>
      <c r="F230">
        <v>5120</v>
      </c>
      <c r="G230">
        <v>1</v>
      </c>
      <c r="H230">
        <v>8.0626214039662703</v>
      </c>
      <c r="I230">
        <v>13.219864587167301</v>
      </c>
      <c r="J230">
        <v>-1.07127709829883</v>
      </c>
      <c r="K230" t="b">
        <v>1</v>
      </c>
      <c r="L230">
        <v>43.62</v>
      </c>
      <c r="M230" t="s">
        <v>92</v>
      </c>
      <c r="N230">
        <v>13.223263067888</v>
      </c>
      <c r="O230">
        <v>4.133</v>
      </c>
      <c r="P230">
        <v>1.64</v>
      </c>
      <c r="Q230" t="s">
        <v>881</v>
      </c>
      <c r="S230">
        <v>0</v>
      </c>
      <c r="T230">
        <v>13600</v>
      </c>
      <c r="U230">
        <v>5120</v>
      </c>
      <c r="V230">
        <v>143</v>
      </c>
      <c r="W230">
        <v>5120</v>
      </c>
      <c r="X230">
        <v>1</v>
      </c>
      <c r="Y230">
        <v>0.59060607187718495</v>
      </c>
      <c r="Z230">
        <v>43.62</v>
      </c>
      <c r="AA230">
        <v>311.8</v>
      </c>
      <c r="AB230" t="s">
        <v>94</v>
      </c>
      <c r="AC230">
        <v>6.60546875</v>
      </c>
      <c r="AD230" t="s">
        <v>98</v>
      </c>
      <c r="AE230">
        <v>3</v>
      </c>
      <c r="AF230">
        <v>43.625</v>
      </c>
      <c r="AG230">
        <v>9.8671875</v>
      </c>
      <c r="AH230">
        <f t="shared" si="13"/>
        <v>33.7578125</v>
      </c>
      <c r="AI230">
        <f t="shared" si="14"/>
        <v>4.4212193190815521</v>
      </c>
      <c r="AJ230">
        <f t="shared" si="15"/>
        <v>0.34257074142561539</v>
      </c>
      <c r="AK230">
        <f t="shared" si="16"/>
        <v>127.34596019045188</v>
      </c>
    </row>
    <row r="231" spans="1:37" x14ac:dyDescent="0.3">
      <c r="A231">
        <v>229</v>
      </c>
      <c r="B231">
        <v>460</v>
      </c>
      <c r="C231" t="s">
        <v>91</v>
      </c>
      <c r="D231">
        <v>3.2860913645410599E-2</v>
      </c>
      <c r="E231">
        <v>5120</v>
      </c>
      <c r="F231">
        <v>13824</v>
      </c>
      <c r="G231">
        <v>2.7</v>
      </c>
      <c r="H231">
        <v>5.7383366369093798</v>
      </c>
      <c r="I231">
        <v>13.751834088843299</v>
      </c>
      <c r="J231">
        <v>-1.0897612492822299</v>
      </c>
      <c r="K231" t="b">
        <v>1</v>
      </c>
      <c r="L231">
        <v>248.8</v>
      </c>
      <c r="M231" t="s">
        <v>92</v>
      </c>
      <c r="N231">
        <v>13.7482422796124</v>
      </c>
      <c r="O231">
        <v>4.57</v>
      </c>
      <c r="P231">
        <v>2.3959999999999999</v>
      </c>
      <c r="Q231" t="s">
        <v>882</v>
      </c>
      <c r="S231">
        <v>0</v>
      </c>
      <c r="T231">
        <v>37250</v>
      </c>
      <c r="U231">
        <v>5120</v>
      </c>
      <c r="V231">
        <v>141</v>
      </c>
      <c r="W231">
        <v>5120</v>
      </c>
      <c r="X231">
        <v>1</v>
      </c>
      <c r="Y231">
        <v>0.39903993014331002</v>
      </c>
      <c r="Z231">
        <v>248.8</v>
      </c>
      <c r="AA231">
        <v>149.80000000000001</v>
      </c>
      <c r="AB231" t="s">
        <v>94</v>
      </c>
      <c r="AC231">
        <v>15.7734375</v>
      </c>
      <c r="AE231">
        <v>0</v>
      </c>
      <c r="AF231">
        <v>248.75</v>
      </c>
      <c r="AG231">
        <v>21.421875</v>
      </c>
      <c r="AH231">
        <f t="shared" si="13"/>
        <v>227.328125</v>
      </c>
      <c r="AI231">
        <f t="shared" si="14"/>
        <v>11.61196207148067</v>
      </c>
      <c r="AJ231">
        <f t="shared" si="15"/>
        <v>0.33629677521918494</v>
      </c>
      <c r="AK231">
        <f t="shared" si="16"/>
        <v>739.67405675500333</v>
      </c>
    </row>
    <row r="232" spans="1:37" x14ac:dyDescent="0.3">
      <c r="A232">
        <v>230</v>
      </c>
      <c r="B232">
        <v>461</v>
      </c>
      <c r="C232" t="s">
        <v>91</v>
      </c>
      <c r="D232">
        <v>4.0333519000530497E-2</v>
      </c>
      <c r="E232">
        <v>5120</v>
      </c>
      <c r="F232">
        <v>13824</v>
      </c>
      <c r="G232">
        <v>2.7</v>
      </c>
      <c r="H232">
        <v>9.6983068251002695</v>
      </c>
      <c r="I232">
        <v>17.852840200501898</v>
      </c>
      <c r="J232">
        <v>-1.09458320171269</v>
      </c>
      <c r="K232" t="b">
        <v>1</v>
      </c>
      <c r="L232">
        <v>69.25</v>
      </c>
      <c r="M232" t="s">
        <v>92</v>
      </c>
      <c r="N232">
        <v>17.849696878648601</v>
      </c>
      <c r="O232">
        <v>4.53</v>
      </c>
      <c r="P232">
        <v>1.841</v>
      </c>
      <c r="Q232" t="s">
        <v>884</v>
      </c>
      <c r="S232">
        <v>0</v>
      </c>
      <c r="T232">
        <v>34080</v>
      </c>
      <c r="U232">
        <v>5120</v>
      </c>
      <c r="V232">
        <v>147</v>
      </c>
      <c r="W232">
        <v>5120</v>
      </c>
      <c r="X232">
        <v>1</v>
      </c>
      <c r="Y232">
        <v>0.71742425528080001</v>
      </c>
      <c r="Z232">
        <v>69.25</v>
      </c>
      <c r="AA232">
        <v>492.2</v>
      </c>
      <c r="AB232" t="s">
        <v>94</v>
      </c>
      <c r="AC232">
        <v>8.3203125</v>
      </c>
      <c r="AD232" t="s">
        <v>98</v>
      </c>
      <c r="AE232">
        <v>0</v>
      </c>
      <c r="AF232">
        <v>69.25</v>
      </c>
      <c r="AG232">
        <v>17.34375</v>
      </c>
      <c r="AH232">
        <f t="shared" si="13"/>
        <v>51.90625</v>
      </c>
      <c r="AI232">
        <f t="shared" si="14"/>
        <v>3.9927927927927929</v>
      </c>
      <c r="AJ232">
        <f t="shared" si="15"/>
        <v>0.33467907154610488</v>
      </c>
      <c r="AK232">
        <f t="shared" si="16"/>
        <v>206.91464118173946</v>
      </c>
    </row>
    <row r="233" spans="1:37" x14ac:dyDescent="0.3">
      <c r="A233">
        <v>231</v>
      </c>
      <c r="B233">
        <v>462</v>
      </c>
      <c r="C233" t="s">
        <v>91</v>
      </c>
      <c r="D233">
        <v>1.9190351050080399E-2</v>
      </c>
      <c r="E233">
        <v>5120</v>
      </c>
      <c r="F233">
        <v>13824</v>
      </c>
      <c r="G233">
        <v>2.7</v>
      </c>
      <c r="H233">
        <v>4.6081666039670797</v>
      </c>
      <c r="I233">
        <v>7.7717809814952599</v>
      </c>
      <c r="J233">
        <v>-1.0905649080206401</v>
      </c>
      <c r="K233" t="b">
        <v>1</v>
      </c>
      <c r="L233">
        <v>48.62</v>
      </c>
      <c r="M233" t="s">
        <v>92</v>
      </c>
      <c r="N233">
        <v>9.0222815829093701</v>
      </c>
      <c r="O233">
        <v>4.5270000000000001</v>
      </c>
      <c r="P233">
        <v>1.6870000000000001</v>
      </c>
      <c r="Q233" t="s">
        <v>883</v>
      </c>
      <c r="R233" t="s">
        <v>1941</v>
      </c>
      <c r="S233">
        <v>0</v>
      </c>
      <c r="T233">
        <v>33600</v>
      </c>
      <c r="U233">
        <v>5120</v>
      </c>
      <c r="V233">
        <v>487</v>
      </c>
      <c r="W233">
        <v>5120</v>
      </c>
      <c r="X233">
        <v>1</v>
      </c>
      <c r="Y233">
        <v>0.163501635744527</v>
      </c>
      <c r="Z233">
        <v>48.62</v>
      </c>
      <c r="AA233">
        <v>691</v>
      </c>
      <c r="AB233" t="s">
        <v>94</v>
      </c>
      <c r="AC233">
        <v>6.97265625</v>
      </c>
      <c r="AE233">
        <v>0</v>
      </c>
      <c r="AF233">
        <v>48.625</v>
      </c>
      <c r="AG233">
        <v>13.5</v>
      </c>
      <c r="AH233">
        <f t="shared" si="13"/>
        <v>35.125</v>
      </c>
      <c r="AI233">
        <f t="shared" si="14"/>
        <v>3.6018518518518516</v>
      </c>
      <c r="AJ233">
        <f t="shared" si="15"/>
        <v>0.33602661594955041</v>
      </c>
      <c r="AK233">
        <f t="shared" si="16"/>
        <v>144.70579915996996</v>
      </c>
    </row>
    <row r="234" spans="1:37" x14ac:dyDescent="0.3">
      <c r="A234">
        <v>232</v>
      </c>
      <c r="B234">
        <v>468</v>
      </c>
      <c r="C234" t="s">
        <v>91</v>
      </c>
      <c r="D234">
        <v>2.2873522240809099E-2</v>
      </c>
      <c r="E234">
        <v>5120</v>
      </c>
      <c r="F234">
        <v>5120</v>
      </c>
      <c r="G234">
        <v>1</v>
      </c>
      <c r="H234">
        <v>3.5473779766461102</v>
      </c>
      <c r="I234">
        <v>8.6605907632961596</v>
      </c>
      <c r="J234">
        <v>-1.04797099488498</v>
      </c>
      <c r="K234" t="b">
        <v>1</v>
      </c>
      <c r="L234">
        <v>275.8</v>
      </c>
      <c r="M234" t="s">
        <v>92</v>
      </c>
      <c r="N234">
        <v>8.6739176529678694</v>
      </c>
      <c r="O234">
        <v>4.0979999999999999</v>
      </c>
      <c r="P234">
        <v>2.4409999999999998</v>
      </c>
      <c r="Q234" t="s">
        <v>885</v>
      </c>
      <c r="S234">
        <v>0</v>
      </c>
      <c r="T234">
        <v>12536</v>
      </c>
      <c r="U234">
        <v>5120</v>
      </c>
      <c r="V234">
        <v>443</v>
      </c>
      <c r="W234">
        <v>5120</v>
      </c>
      <c r="X234">
        <v>1</v>
      </c>
      <c r="Y234">
        <v>0.121029580138084</v>
      </c>
      <c r="Z234">
        <v>275.8</v>
      </c>
      <c r="AA234">
        <v>45.47</v>
      </c>
      <c r="AB234" t="s">
        <v>94</v>
      </c>
      <c r="AC234">
        <v>16.609375</v>
      </c>
      <c r="AE234">
        <v>4</v>
      </c>
      <c r="AF234">
        <v>275.75</v>
      </c>
      <c r="AG234">
        <v>6.8203125</v>
      </c>
      <c r="AH234">
        <f t="shared" si="13"/>
        <v>268.9296875</v>
      </c>
      <c r="AI234">
        <f t="shared" si="14"/>
        <v>40.430698739977089</v>
      </c>
      <c r="AJ234">
        <f t="shared" si="15"/>
        <v>0.35064849540413545</v>
      </c>
      <c r="AK234">
        <f t="shared" si="16"/>
        <v>786.40006620358622</v>
      </c>
    </row>
    <row r="235" spans="1:37" x14ac:dyDescent="0.3">
      <c r="A235">
        <v>233</v>
      </c>
      <c r="B235">
        <v>469</v>
      </c>
      <c r="C235" t="s">
        <v>91</v>
      </c>
      <c r="D235">
        <v>1.7607391298325201E-2</v>
      </c>
      <c r="E235">
        <v>5120</v>
      </c>
      <c r="F235">
        <v>5120</v>
      </c>
      <c r="G235">
        <v>1</v>
      </c>
      <c r="H235">
        <v>3.7351403035928201</v>
      </c>
      <c r="I235">
        <v>9.3159651712657006</v>
      </c>
      <c r="J235">
        <v>-1.0471673361465701</v>
      </c>
      <c r="K235" t="b">
        <v>1</v>
      </c>
      <c r="L235">
        <v>311.8</v>
      </c>
      <c r="M235" t="s">
        <v>92</v>
      </c>
      <c r="N235">
        <v>9.3190537221395093</v>
      </c>
      <c r="O235">
        <v>4.0999999999999996</v>
      </c>
      <c r="P235">
        <v>2.4940000000000002</v>
      </c>
      <c r="Q235" t="s">
        <v>886</v>
      </c>
      <c r="S235">
        <v>0</v>
      </c>
      <c r="T235">
        <v>12650</v>
      </c>
      <c r="U235">
        <v>5120</v>
      </c>
      <c r="V235">
        <v>325</v>
      </c>
      <c r="W235">
        <v>5120</v>
      </c>
      <c r="X235">
        <v>1</v>
      </c>
      <c r="Y235">
        <v>0.15171828631064699</v>
      </c>
      <c r="Z235">
        <v>311.8</v>
      </c>
      <c r="AA235">
        <v>40.56</v>
      </c>
      <c r="AB235" t="s">
        <v>94</v>
      </c>
      <c r="AC235">
        <v>17.65625</v>
      </c>
      <c r="AE235">
        <v>4</v>
      </c>
      <c r="AF235">
        <v>311.75</v>
      </c>
      <c r="AG235">
        <v>8.0390625</v>
      </c>
      <c r="AH235">
        <f t="shared" si="13"/>
        <v>303.7109375</v>
      </c>
      <c r="AI235">
        <f t="shared" si="14"/>
        <v>38.779397473275026</v>
      </c>
      <c r="AJ235">
        <f t="shared" si="15"/>
        <v>0.35093041039812817</v>
      </c>
      <c r="AK235">
        <f t="shared" si="16"/>
        <v>888.35276386085138</v>
      </c>
    </row>
    <row r="236" spans="1:37" x14ac:dyDescent="0.3">
      <c r="A236">
        <v>234</v>
      </c>
      <c r="B236">
        <v>470</v>
      </c>
      <c r="C236" t="s">
        <v>91</v>
      </c>
      <c r="D236">
        <v>3.5604901702233002E-2</v>
      </c>
      <c r="E236">
        <v>5120</v>
      </c>
      <c r="F236">
        <v>5120</v>
      </c>
      <c r="G236">
        <v>1</v>
      </c>
      <c r="H236">
        <v>5.7728286349933704</v>
      </c>
      <c r="I236">
        <v>7.2385859055971604</v>
      </c>
      <c r="J236">
        <v>-1.07127709829883</v>
      </c>
      <c r="K236" t="b">
        <v>1</v>
      </c>
      <c r="L236">
        <v>17.940000000000001</v>
      </c>
      <c r="M236" t="s">
        <v>92</v>
      </c>
      <c r="N236">
        <v>8.7189314612586308</v>
      </c>
      <c r="O236">
        <v>4.1449999999999996</v>
      </c>
      <c r="P236">
        <v>1.254</v>
      </c>
      <c r="Q236" t="s">
        <v>887</v>
      </c>
      <c r="S236">
        <v>0</v>
      </c>
      <c r="T236">
        <v>13990</v>
      </c>
      <c r="U236">
        <v>5120</v>
      </c>
      <c r="V236">
        <v>271</v>
      </c>
      <c r="W236">
        <v>5120</v>
      </c>
      <c r="X236">
        <v>1</v>
      </c>
      <c r="Y236">
        <v>0.28992869195204002</v>
      </c>
      <c r="Z236">
        <v>17.940000000000001</v>
      </c>
      <c r="AA236">
        <v>780</v>
      </c>
      <c r="AB236" t="s">
        <v>94</v>
      </c>
      <c r="AC236">
        <v>4.234375</v>
      </c>
      <c r="AE236">
        <v>2</v>
      </c>
      <c r="AF236">
        <v>17.9375</v>
      </c>
      <c r="AG236">
        <v>8.7109375</v>
      </c>
      <c r="AH236">
        <f t="shared" si="13"/>
        <v>9.2265625</v>
      </c>
      <c r="AI236">
        <f t="shared" si="14"/>
        <v>2.0591928251121074</v>
      </c>
      <c r="AJ236">
        <f t="shared" si="15"/>
        <v>0.34257074142561539</v>
      </c>
      <c r="AK236">
        <f t="shared" si="16"/>
        <v>52.361447814698693</v>
      </c>
    </row>
    <row r="237" spans="1:37" x14ac:dyDescent="0.3">
      <c r="A237">
        <v>235</v>
      </c>
      <c r="B237">
        <v>471</v>
      </c>
      <c r="C237" t="s">
        <v>91</v>
      </c>
      <c r="D237">
        <v>5.5053306350201003E-2</v>
      </c>
      <c r="E237">
        <v>5120</v>
      </c>
      <c r="F237">
        <v>5120</v>
      </c>
      <c r="G237">
        <v>1</v>
      </c>
      <c r="H237">
        <v>10.269246257674499</v>
      </c>
      <c r="I237">
        <v>16.7677536551091</v>
      </c>
      <c r="J237">
        <v>-1.07127709829883</v>
      </c>
      <c r="K237" t="b">
        <v>1</v>
      </c>
      <c r="L237">
        <v>42.97</v>
      </c>
      <c r="M237" t="s">
        <v>92</v>
      </c>
      <c r="N237">
        <v>16.771375168511099</v>
      </c>
      <c r="O237">
        <v>4.1399999999999997</v>
      </c>
      <c r="P237">
        <v>1.633</v>
      </c>
      <c r="Q237" t="s">
        <v>888</v>
      </c>
      <c r="S237">
        <v>0</v>
      </c>
      <c r="T237">
        <v>13810</v>
      </c>
      <c r="U237">
        <v>5120</v>
      </c>
      <c r="V237">
        <v>101</v>
      </c>
      <c r="W237">
        <v>5120</v>
      </c>
      <c r="X237">
        <v>1</v>
      </c>
      <c r="Y237">
        <v>0.92232447516009097</v>
      </c>
      <c r="Z237">
        <v>42.97</v>
      </c>
      <c r="AA237">
        <v>321.2</v>
      </c>
      <c r="AB237" t="s">
        <v>94</v>
      </c>
      <c r="AC237">
        <v>6.5546875</v>
      </c>
      <c r="AD237" t="s">
        <v>98</v>
      </c>
      <c r="AE237">
        <v>2</v>
      </c>
      <c r="AF237">
        <v>42.96875</v>
      </c>
      <c r="AG237">
        <v>10.71875</v>
      </c>
      <c r="AH237">
        <f t="shared" si="13"/>
        <v>32.25</v>
      </c>
      <c r="AI237">
        <f t="shared" si="14"/>
        <v>4.0087463556851315</v>
      </c>
      <c r="AJ237">
        <f t="shared" si="15"/>
        <v>0.34257074142561539</v>
      </c>
      <c r="AK237">
        <f t="shared" si="16"/>
        <v>125.43029746552388</v>
      </c>
    </row>
    <row r="238" spans="1:37" x14ac:dyDescent="0.3">
      <c r="A238">
        <v>236</v>
      </c>
      <c r="B238">
        <v>474</v>
      </c>
      <c r="C238" t="s">
        <v>91</v>
      </c>
      <c r="D238">
        <v>2.8374061211765701E-2</v>
      </c>
      <c r="E238">
        <v>5120</v>
      </c>
      <c r="F238">
        <v>13824</v>
      </c>
      <c r="G238">
        <v>2.7</v>
      </c>
      <c r="H238">
        <v>5.6385344824273904</v>
      </c>
      <c r="I238">
        <v>13.457595971730999</v>
      </c>
      <c r="J238">
        <v>-1.0905649080206401</v>
      </c>
      <c r="K238" t="b">
        <v>1</v>
      </c>
      <c r="L238">
        <v>243.9</v>
      </c>
      <c r="M238" t="s">
        <v>92</v>
      </c>
      <c r="N238">
        <v>13.4611081750586</v>
      </c>
      <c r="O238">
        <v>4.57</v>
      </c>
      <c r="P238">
        <v>2.387</v>
      </c>
      <c r="Q238" t="s">
        <v>889</v>
      </c>
      <c r="S238">
        <v>0</v>
      </c>
      <c r="T238">
        <v>37200</v>
      </c>
      <c r="U238">
        <v>5120</v>
      </c>
      <c r="V238">
        <v>209</v>
      </c>
      <c r="W238">
        <v>5120</v>
      </c>
      <c r="X238">
        <v>1</v>
      </c>
      <c r="Y238">
        <v>0.32085413926365602</v>
      </c>
      <c r="Z238">
        <v>243.9</v>
      </c>
      <c r="AA238">
        <v>152.5</v>
      </c>
      <c r="AB238" t="s">
        <v>94</v>
      </c>
      <c r="AC238">
        <v>15.6171875</v>
      </c>
      <c r="AE238">
        <v>0</v>
      </c>
      <c r="AF238">
        <v>243.875</v>
      </c>
      <c r="AG238">
        <v>18.9375</v>
      </c>
      <c r="AH238">
        <f t="shared" si="13"/>
        <v>224.9375</v>
      </c>
      <c r="AI238">
        <f t="shared" si="14"/>
        <v>12.877887788778878</v>
      </c>
      <c r="AJ238">
        <f t="shared" si="15"/>
        <v>0.33602661594955041</v>
      </c>
      <c r="AK238">
        <f t="shared" si="16"/>
        <v>725.76096185373103</v>
      </c>
    </row>
    <row r="239" spans="1:37" x14ac:dyDescent="0.3">
      <c r="A239">
        <v>237</v>
      </c>
      <c r="B239">
        <v>475</v>
      </c>
      <c r="C239" t="s">
        <v>91</v>
      </c>
      <c r="D239">
        <v>4.3644601965801402E-2</v>
      </c>
      <c r="E239">
        <v>5120</v>
      </c>
      <c r="F239">
        <v>13824</v>
      </c>
      <c r="G239">
        <v>2.7</v>
      </c>
      <c r="H239">
        <v>9.0020081853778606</v>
      </c>
      <c r="I239">
        <v>17.1424960561394</v>
      </c>
      <c r="J239">
        <v>-1.09458320171269</v>
      </c>
      <c r="K239" t="b">
        <v>1</v>
      </c>
      <c r="L239">
        <v>80.2</v>
      </c>
      <c r="M239" t="s">
        <v>92</v>
      </c>
      <c r="N239">
        <v>17.1414534694953</v>
      </c>
      <c r="O239">
        <v>4.5350000000000001</v>
      </c>
      <c r="P239">
        <v>1.9039999999999999</v>
      </c>
      <c r="Q239" t="s">
        <v>891</v>
      </c>
      <c r="S239">
        <v>0</v>
      </c>
      <c r="T239">
        <v>34430</v>
      </c>
      <c r="U239">
        <v>5120</v>
      </c>
      <c r="V239">
        <v>208</v>
      </c>
      <c r="W239">
        <v>5120</v>
      </c>
      <c r="X239">
        <v>1</v>
      </c>
      <c r="Y239">
        <v>0.55483943882812303</v>
      </c>
      <c r="Z239">
        <v>80.2</v>
      </c>
      <c r="AA239">
        <v>429.5</v>
      </c>
      <c r="AB239" t="s">
        <v>94</v>
      </c>
      <c r="AC239">
        <v>8.953125</v>
      </c>
      <c r="AD239" t="s">
        <v>98</v>
      </c>
      <c r="AE239">
        <v>0</v>
      </c>
      <c r="AF239">
        <v>80.1875</v>
      </c>
      <c r="AG239">
        <v>16.4375</v>
      </c>
      <c r="AH239">
        <f t="shared" si="13"/>
        <v>63.75</v>
      </c>
      <c r="AI239">
        <f t="shared" si="14"/>
        <v>4.8783269961977185</v>
      </c>
      <c r="AJ239">
        <f t="shared" si="15"/>
        <v>0.33467907154610488</v>
      </c>
      <c r="AK239">
        <f t="shared" si="16"/>
        <v>239.59520274022719</v>
      </c>
    </row>
    <row r="240" spans="1:37" x14ac:dyDescent="0.3">
      <c r="A240">
        <v>238</v>
      </c>
      <c r="B240">
        <v>476</v>
      </c>
      <c r="C240" t="s">
        <v>91</v>
      </c>
      <c r="D240">
        <v>1.88621949741796E-2</v>
      </c>
      <c r="E240">
        <v>5120</v>
      </c>
      <c r="F240">
        <v>13824</v>
      </c>
      <c r="G240">
        <v>2.7</v>
      </c>
      <c r="H240">
        <v>4.3478705803686601</v>
      </c>
      <c r="I240">
        <v>7.4686565926449999</v>
      </c>
      <c r="J240">
        <v>-1.0897612492822299</v>
      </c>
      <c r="K240" t="b">
        <v>1</v>
      </c>
      <c r="L240">
        <v>52.16</v>
      </c>
      <c r="M240" t="s">
        <v>92</v>
      </c>
      <c r="N240">
        <v>8.7832955678586409</v>
      </c>
      <c r="O240">
        <v>4.53</v>
      </c>
      <c r="P240">
        <v>1.718</v>
      </c>
      <c r="Q240" t="s">
        <v>890</v>
      </c>
      <c r="R240" t="s">
        <v>1941</v>
      </c>
      <c r="S240">
        <v>0</v>
      </c>
      <c r="T240">
        <v>33860</v>
      </c>
      <c r="U240">
        <v>5120</v>
      </c>
      <c r="V240">
        <v>560</v>
      </c>
      <c r="W240">
        <v>5120</v>
      </c>
      <c r="X240">
        <v>1</v>
      </c>
      <c r="Y240">
        <v>0.14147335326395</v>
      </c>
      <c r="Z240">
        <v>52.16</v>
      </c>
      <c r="AA240">
        <v>649</v>
      </c>
      <c r="AB240" t="s">
        <v>94</v>
      </c>
      <c r="AC240">
        <v>7.22265625</v>
      </c>
      <c r="AE240">
        <v>0</v>
      </c>
      <c r="AF240">
        <v>52.15625</v>
      </c>
      <c r="AG240">
        <v>12.9609375</v>
      </c>
      <c r="AH240">
        <f t="shared" si="13"/>
        <v>39.1953125</v>
      </c>
      <c r="AI240">
        <f t="shared" si="14"/>
        <v>4.0241109101868595</v>
      </c>
      <c r="AJ240">
        <f t="shared" si="15"/>
        <v>0.33629677521918494</v>
      </c>
      <c r="AK240">
        <f t="shared" si="16"/>
        <v>155.08994983971112</v>
      </c>
    </row>
    <row r="241" spans="1:37" x14ac:dyDescent="0.3">
      <c r="A241">
        <v>239</v>
      </c>
      <c r="B241">
        <v>482</v>
      </c>
      <c r="C241" t="s">
        <v>91</v>
      </c>
      <c r="D241">
        <v>8.0363139036712106E-3</v>
      </c>
      <c r="E241">
        <v>5120</v>
      </c>
      <c r="F241">
        <v>5120</v>
      </c>
      <c r="G241">
        <v>1</v>
      </c>
      <c r="H241">
        <v>3.3198685260982601</v>
      </c>
      <c r="I241">
        <v>8.1051477687945894</v>
      </c>
      <c r="J241">
        <v>-1.04314904245453</v>
      </c>
      <c r="K241" t="b">
        <v>1</v>
      </c>
      <c r="L241">
        <v>276.5</v>
      </c>
      <c r="M241" t="s">
        <v>92</v>
      </c>
      <c r="N241">
        <v>8.1354739050693201</v>
      </c>
      <c r="O241">
        <v>4.0999999999999996</v>
      </c>
      <c r="P241">
        <v>2.4409999999999998</v>
      </c>
      <c r="Q241" t="s">
        <v>892</v>
      </c>
      <c r="S241">
        <v>0</v>
      </c>
      <c r="T241">
        <v>12590</v>
      </c>
      <c r="U241">
        <v>5120</v>
      </c>
      <c r="V241">
        <v>367</v>
      </c>
      <c r="W241">
        <v>5120</v>
      </c>
      <c r="X241">
        <v>1</v>
      </c>
      <c r="Y241">
        <v>0.121096151343669</v>
      </c>
      <c r="Z241">
        <v>276.5</v>
      </c>
      <c r="AA241">
        <v>45.53</v>
      </c>
      <c r="AB241" t="s">
        <v>94</v>
      </c>
      <c r="AC241">
        <v>16.625</v>
      </c>
      <c r="AE241">
        <v>4</v>
      </c>
      <c r="AF241">
        <v>276.5</v>
      </c>
      <c r="AG241">
        <v>7.48828125</v>
      </c>
      <c r="AH241">
        <f t="shared" si="13"/>
        <v>269.01171875</v>
      </c>
      <c r="AI241">
        <f t="shared" si="14"/>
        <v>36.924360980699007</v>
      </c>
      <c r="AJ241">
        <f t="shared" si="15"/>
        <v>0.35234338883249838</v>
      </c>
      <c r="AK241">
        <f t="shared" si="16"/>
        <v>784.74581548469519</v>
      </c>
    </row>
    <row r="242" spans="1:37" x14ac:dyDescent="0.3">
      <c r="A242">
        <v>240</v>
      </c>
      <c r="B242">
        <v>483</v>
      </c>
      <c r="C242" t="s">
        <v>91</v>
      </c>
      <c r="D242">
        <v>1.28617516915244E-2</v>
      </c>
      <c r="E242">
        <v>5120</v>
      </c>
      <c r="F242">
        <v>5120</v>
      </c>
      <c r="G242">
        <v>1</v>
      </c>
      <c r="H242">
        <v>3.5445858665180499</v>
      </c>
      <c r="I242">
        <v>8.9653099553532698</v>
      </c>
      <c r="J242">
        <v>-1.04314904245453</v>
      </c>
      <c r="K242" t="b">
        <v>1</v>
      </c>
      <c r="L242">
        <v>338.8</v>
      </c>
      <c r="M242" t="s">
        <v>92</v>
      </c>
      <c r="N242">
        <v>8.9741563717324002</v>
      </c>
      <c r="O242">
        <v>4.1050000000000004</v>
      </c>
      <c r="P242">
        <v>2.5299999999999998</v>
      </c>
      <c r="Q242" t="s">
        <v>893</v>
      </c>
      <c r="S242">
        <v>0</v>
      </c>
      <c r="T242">
        <v>12744</v>
      </c>
      <c r="U242">
        <v>5120</v>
      </c>
      <c r="V242">
        <v>316</v>
      </c>
      <c r="W242">
        <v>5120</v>
      </c>
      <c r="X242">
        <v>1</v>
      </c>
      <c r="Y242">
        <v>0.14314413856434099</v>
      </c>
      <c r="Z242">
        <v>338.8</v>
      </c>
      <c r="AA242">
        <v>37.619999999999997</v>
      </c>
      <c r="AB242" t="s">
        <v>94</v>
      </c>
      <c r="AC242">
        <v>18.40625</v>
      </c>
      <c r="AE242">
        <v>3</v>
      </c>
      <c r="AF242">
        <v>338.75</v>
      </c>
      <c r="AG242">
        <v>8.2578125</v>
      </c>
      <c r="AH242">
        <f t="shared" si="13"/>
        <v>330.4921875</v>
      </c>
      <c r="AI242">
        <f t="shared" si="14"/>
        <v>41.021759697256385</v>
      </c>
      <c r="AJ242">
        <f t="shared" si="15"/>
        <v>0.35234338883249838</v>
      </c>
      <c r="AK242">
        <f t="shared" si="16"/>
        <v>961.42005423305784</v>
      </c>
    </row>
    <row r="243" spans="1:37" x14ac:dyDescent="0.3">
      <c r="A243">
        <v>241</v>
      </c>
      <c r="B243">
        <v>484</v>
      </c>
      <c r="C243" t="s">
        <v>91</v>
      </c>
      <c r="D243">
        <v>1.40239163602228E-2</v>
      </c>
      <c r="E243">
        <v>5120</v>
      </c>
      <c r="F243">
        <v>5120</v>
      </c>
      <c r="G243">
        <v>1</v>
      </c>
      <c r="H243">
        <v>5.8610949313189797</v>
      </c>
      <c r="I243">
        <v>8.70006278867662</v>
      </c>
      <c r="J243">
        <v>-1.06886612208361</v>
      </c>
      <c r="K243" t="b">
        <v>1</v>
      </c>
      <c r="L243">
        <v>30.52</v>
      </c>
      <c r="M243" t="s">
        <v>92</v>
      </c>
      <c r="N243">
        <v>9.3158132359832795</v>
      </c>
      <c r="O243">
        <v>4.1520000000000001</v>
      </c>
      <c r="P243">
        <v>1.484</v>
      </c>
      <c r="Q243" t="s">
        <v>894</v>
      </c>
      <c r="S243">
        <v>0</v>
      </c>
      <c r="T243">
        <v>14250</v>
      </c>
      <c r="U243">
        <v>5120</v>
      </c>
      <c r="V243">
        <v>200</v>
      </c>
      <c r="W243">
        <v>5120</v>
      </c>
      <c r="X243">
        <v>1</v>
      </c>
      <c r="Y243">
        <v>0.34373131899272102</v>
      </c>
      <c r="Z243">
        <v>30.52</v>
      </c>
      <c r="AA243">
        <v>467</v>
      </c>
      <c r="AB243" t="s">
        <v>94</v>
      </c>
      <c r="AC243">
        <v>5.5234375</v>
      </c>
      <c r="AE243">
        <v>2</v>
      </c>
      <c r="AF243">
        <v>30.515625</v>
      </c>
      <c r="AG243">
        <v>9.78125</v>
      </c>
      <c r="AH243">
        <f t="shared" si="13"/>
        <v>20.734375</v>
      </c>
      <c r="AI243">
        <f t="shared" si="14"/>
        <v>3.119808306709265</v>
      </c>
      <c r="AJ243">
        <f t="shared" si="15"/>
        <v>0.34339766778455089</v>
      </c>
      <c r="AK243">
        <f t="shared" si="16"/>
        <v>88.8638096958353</v>
      </c>
    </row>
    <row r="244" spans="1:37" x14ac:dyDescent="0.3">
      <c r="A244">
        <v>242</v>
      </c>
      <c r="B244">
        <v>485</v>
      </c>
      <c r="C244" t="s">
        <v>91</v>
      </c>
      <c r="D244">
        <v>3.8574214427744502E-2</v>
      </c>
      <c r="E244">
        <v>5120</v>
      </c>
      <c r="F244">
        <v>5120</v>
      </c>
      <c r="G244">
        <v>1</v>
      </c>
      <c r="H244">
        <v>5.6070108423173703</v>
      </c>
      <c r="I244">
        <v>9.5768183234502704</v>
      </c>
      <c r="J244">
        <v>-1.0672588046067899</v>
      </c>
      <c r="K244" t="b">
        <v>1</v>
      </c>
      <c r="L244">
        <v>51.03</v>
      </c>
      <c r="M244" t="s">
        <v>92</v>
      </c>
      <c r="N244">
        <v>9.7138589522831396</v>
      </c>
      <c r="O244">
        <v>4.1559999999999997</v>
      </c>
      <c r="P244">
        <v>1.708</v>
      </c>
      <c r="Q244" t="s">
        <v>895</v>
      </c>
      <c r="S244">
        <v>0</v>
      </c>
      <c r="T244">
        <v>14270</v>
      </c>
      <c r="U244">
        <v>5120</v>
      </c>
      <c r="V244">
        <v>168</v>
      </c>
      <c r="W244">
        <v>5120</v>
      </c>
      <c r="X244">
        <v>1</v>
      </c>
      <c r="Y244">
        <v>0.35543860314062398</v>
      </c>
      <c r="Z244">
        <v>51.03</v>
      </c>
      <c r="AA244">
        <v>279.8</v>
      </c>
      <c r="AB244" t="s">
        <v>94</v>
      </c>
      <c r="AC244">
        <v>7.14453125</v>
      </c>
      <c r="AE244">
        <v>3</v>
      </c>
      <c r="AF244">
        <v>51.03125</v>
      </c>
      <c r="AG244">
        <v>10.6796875</v>
      </c>
      <c r="AH244">
        <f t="shared" si="13"/>
        <v>40.3515625</v>
      </c>
      <c r="AI244">
        <f t="shared" si="14"/>
        <v>4.7783467446964156</v>
      </c>
      <c r="AJ244">
        <f t="shared" si="15"/>
        <v>0.34395006067392864</v>
      </c>
      <c r="AK244">
        <f t="shared" si="16"/>
        <v>148.36819595266365</v>
      </c>
    </row>
    <row r="245" spans="1:37" x14ac:dyDescent="0.3">
      <c r="A245">
        <v>243</v>
      </c>
      <c r="B245">
        <v>488</v>
      </c>
      <c r="C245" t="s">
        <v>91</v>
      </c>
      <c r="D245">
        <v>2.31051168699315E-2</v>
      </c>
      <c r="E245">
        <v>5120</v>
      </c>
      <c r="F245">
        <v>13824</v>
      </c>
      <c r="G245">
        <v>2.7</v>
      </c>
      <c r="H245">
        <v>5.5932654128278703</v>
      </c>
      <c r="I245">
        <v>13.0982914648059</v>
      </c>
      <c r="J245">
        <v>-1.09136856675905</v>
      </c>
      <c r="K245" t="b">
        <v>1</v>
      </c>
      <c r="L245">
        <v>219.4</v>
      </c>
      <c r="M245" t="s">
        <v>92</v>
      </c>
      <c r="N245">
        <v>13.0980840369627</v>
      </c>
      <c r="O245">
        <v>4.5620000000000003</v>
      </c>
      <c r="P245">
        <v>2.3420000000000001</v>
      </c>
      <c r="Q245" t="s">
        <v>896</v>
      </c>
      <c r="S245">
        <v>0</v>
      </c>
      <c r="T245">
        <v>36540</v>
      </c>
      <c r="U245">
        <v>5120</v>
      </c>
      <c r="V245">
        <v>235</v>
      </c>
      <c r="W245">
        <v>5120</v>
      </c>
      <c r="X245">
        <v>1</v>
      </c>
      <c r="Y245">
        <v>0.29963159757730301</v>
      </c>
      <c r="Z245">
        <v>219.4</v>
      </c>
      <c r="AA245">
        <v>166.6</v>
      </c>
      <c r="AB245" t="s">
        <v>94</v>
      </c>
      <c r="AC245">
        <v>14.8125</v>
      </c>
      <c r="AE245">
        <v>0</v>
      </c>
      <c r="AF245">
        <v>219.375</v>
      </c>
      <c r="AG245">
        <v>17.9375</v>
      </c>
      <c r="AH245">
        <f t="shared" si="13"/>
        <v>201.4375</v>
      </c>
      <c r="AI245">
        <f t="shared" si="14"/>
        <v>12.229965156794425</v>
      </c>
      <c r="AJ245">
        <f t="shared" si="15"/>
        <v>0.33575667370855355</v>
      </c>
      <c r="AK245">
        <f t="shared" si="16"/>
        <v>653.37495030828131</v>
      </c>
    </row>
    <row r="246" spans="1:37" x14ac:dyDescent="0.3">
      <c r="A246">
        <v>244</v>
      </c>
      <c r="B246">
        <v>489</v>
      </c>
      <c r="C246" t="s">
        <v>91</v>
      </c>
      <c r="D246">
        <v>4.6868471602789903E-2</v>
      </c>
      <c r="E246">
        <v>5120</v>
      </c>
      <c r="F246">
        <v>13824</v>
      </c>
      <c r="G246">
        <v>2.7</v>
      </c>
      <c r="H246">
        <v>8.45362002227799</v>
      </c>
      <c r="I246">
        <v>17.022816880798</v>
      </c>
      <c r="J246">
        <v>-1.0953868604510899</v>
      </c>
      <c r="K246" t="b">
        <v>1</v>
      </c>
      <c r="L246">
        <v>103</v>
      </c>
      <c r="M246" t="s">
        <v>92</v>
      </c>
      <c r="N246">
        <v>17.0159454825876</v>
      </c>
      <c r="O246">
        <v>4.54</v>
      </c>
      <c r="P246">
        <v>2.0139999999999998</v>
      </c>
      <c r="Q246" t="s">
        <v>898</v>
      </c>
      <c r="S246">
        <v>0</v>
      </c>
      <c r="T246">
        <v>34620</v>
      </c>
      <c r="U246">
        <v>5120</v>
      </c>
      <c r="V246">
        <v>230</v>
      </c>
      <c r="W246">
        <v>5120</v>
      </c>
      <c r="X246">
        <v>1</v>
      </c>
      <c r="Y246">
        <v>0.49147714988019803</v>
      </c>
      <c r="Z246">
        <v>103</v>
      </c>
      <c r="AA246">
        <v>336.2</v>
      </c>
      <c r="AB246" t="s">
        <v>94</v>
      </c>
      <c r="AC246">
        <v>10.1484375</v>
      </c>
      <c r="AD246" t="s">
        <v>98</v>
      </c>
      <c r="AE246">
        <v>0</v>
      </c>
      <c r="AF246">
        <v>103</v>
      </c>
      <c r="AG246">
        <v>16.21875</v>
      </c>
      <c r="AH246">
        <f t="shared" si="13"/>
        <v>86.78125</v>
      </c>
      <c r="AI246">
        <f t="shared" si="14"/>
        <v>6.3506743737957612</v>
      </c>
      <c r="AJ246">
        <f t="shared" si="15"/>
        <v>0.33441021183589564</v>
      </c>
      <c r="AK246">
        <f t="shared" si="16"/>
        <v>308.00494827755125</v>
      </c>
    </row>
    <row r="247" spans="1:37" x14ac:dyDescent="0.3">
      <c r="A247">
        <v>245</v>
      </c>
      <c r="B247">
        <v>490</v>
      </c>
      <c r="C247" t="s">
        <v>91</v>
      </c>
      <c r="D247">
        <v>1.70495761067933E-2</v>
      </c>
      <c r="E247">
        <v>5120</v>
      </c>
      <c r="F247">
        <v>13824</v>
      </c>
      <c r="G247">
        <v>2.7</v>
      </c>
      <c r="H247">
        <v>4.7391740916515603</v>
      </c>
      <c r="I247">
        <v>8.8720671227500496</v>
      </c>
      <c r="J247">
        <v>-1.0905649080206401</v>
      </c>
      <c r="K247" t="b">
        <v>1</v>
      </c>
      <c r="L247">
        <v>74.5</v>
      </c>
      <c r="M247" t="s">
        <v>92</v>
      </c>
      <c r="N247">
        <v>9.3619003375976195</v>
      </c>
      <c r="O247">
        <v>4.5350000000000001</v>
      </c>
      <c r="P247">
        <v>1.8720000000000001</v>
      </c>
      <c r="Q247" t="s">
        <v>897</v>
      </c>
      <c r="R247" t="s">
        <v>1941</v>
      </c>
      <c r="S247">
        <v>0</v>
      </c>
      <c r="T247">
        <v>34200</v>
      </c>
      <c r="U247">
        <v>5120</v>
      </c>
      <c r="V247">
        <v>396</v>
      </c>
      <c r="W247">
        <v>5120</v>
      </c>
      <c r="X247">
        <v>1</v>
      </c>
      <c r="Y247">
        <v>0.18790056799736701</v>
      </c>
      <c r="Z247">
        <v>74.5</v>
      </c>
      <c r="AA247">
        <v>459.2</v>
      </c>
      <c r="AB247" t="s">
        <v>94</v>
      </c>
      <c r="AC247">
        <v>8.6328125</v>
      </c>
      <c r="AE247">
        <v>0</v>
      </c>
      <c r="AF247">
        <v>74.5</v>
      </c>
      <c r="AG247">
        <v>14.7734375</v>
      </c>
      <c r="AH247">
        <f t="shared" si="13"/>
        <v>59.7265625</v>
      </c>
      <c r="AI247">
        <f t="shared" si="14"/>
        <v>5.0428344791115816</v>
      </c>
      <c r="AJ247">
        <f t="shared" si="15"/>
        <v>0.33602661594955041</v>
      </c>
      <c r="AK247">
        <f t="shared" si="16"/>
        <v>221.70862801887429</v>
      </c>
    </row>
    <row r="248" spans="1:37" x14ac:dyDescent="0.3">
      <c r="A248">
        <v>246</v>
      </c>
      <c r="B248">
        <v>496</v>
      </c>
      <c r="C248" t="s">
        <v>91</v>
      </c>
      <c r="D248">
        <v>1.0715433847711999E-2</v>
      </c>
      <c r="E248">
        <v>5120</v>
      </c>
      <c r="F248">
        <v>5120</v>
      </c>
      <c r="G248">
        <v>1</v>
      </c>
      <c r="H248">
        <v>3.08435765844211</v>
      </c>
      <c r="I248">
        <v>7.5482424727108803</v>
      </c>
      <c r="J248">
        <v>-1.0391307487624799</v>
      </c>
      <c r="K248" t="b">
        <v>1</v>
      </c>
      <c r="L248">
        <v>279.5</v>
      </c>
      <c r="M248" t="s">
        <v>92</v>
      </c>
      <c r="N248">
        <v>7.6012078332994104</v>
      </c>
      <c r="O248">
        <v>4.0979999999999999</v>
      </c>
      <c r="P248">
        <v>2.4470000000000001</v>
      </c>
      <c r="Q248" t="s">
        <v>899</v>
      </c>
      <c r="S248">
        <v>0</v>
      </c>
      <c r="T248">
        <v>12480</v>
      </c>
      <c r="U248">
        <v>5120</v>
      </c>
      <c r="V248">
        <v>134</v>
      </c>
      <c r="W248">
        <v>5120</v>
      </c>
      <c r="X248">
        <v>1</v>
      </c>
      <c r="Y248">
        <v>0.18006107687468401</v>
      </c>
      <c r="Z248">
        <v>279.5</v>
      </c>
      <c r="AA248">
        <v>44.66</v>
      </c>
      <c r="AB248" t="s">
        <v>94</v>
      </c>
      <c r="AC248">
        <v>16.71875</v>
      </c>
      <c r="AE248">
        <v>5</v>
      </c>
      <c r="AF248">
        <v>279.5</v>
      </c>
      <c r="AG248">
        <v>11.5</v>
      </c>
      <c r="AH248">
        <f t="shared" si="13"/>
        <v>268</v>
      </c>
      <c r="AI248">
        <f t="shared" si="14"/>
        <v>24.304347826086957</v>
      </c>
      <c r="AJ248">
        <f t="shared" si="15"/>
        <v>0.35376205645195508</v>
      </c>
      <c r="AK248">
        <f t="shared" si="16"/>
        <v>790.07907971599911</v>
      </c>
    </row>
    <row r="249" spans="1:37" x14ac:dyDescent="0.3">
      <c r="A249">
        <v>247</v>
      </c>
      <c r="B249">
        <v>497</v>
      </c>
      <c r="C249" t="s">
        <v>91</v>
      </c>
      <c r="D249">
        <v>1.44693244303191E-2</v>
      </c>
      <c r="E249">
        <v>5120</v>
      </c>
      <c r="F249">
        <v>5120</v>
      </c>
      <c r="G249">
        <v>1</v>
      </c>
      <c r="H249">
        <v>3.3952381367782198</v>
      </c>
      <c r="I249">
        <v>8.6538784540929292</v>
      </c>
      <c r="J249">
        <v>-1.0399344075008901</v>
      </c>
      <c r="K249" t="b">
        <v>1</v>
      </c>
      <c r="L249">
        <v>353.2</v>
      </c>
      <c r="M249" t="s">
        <v>92</v>
      </c>
      <c r="N249">
        <v>8.6615467287225396</v>
      </c>
      <c r="O249">
        <v>4.0999999999999996</v>
      </c>
      <c r="P249">
        <v>2.5489999999999999</v>
      </c>
      <c r="Q249" t="s">
        <v>900</v>
      </c>
      <c r="S249">
        <v>0</v>
      </c>
      <c r="T249">
        <v>12584</v>
      </c>
      <c r="U249">
        <v>5120</v>
      </c>
      <c r="V249">
        <v>361</v>
      </c>
      <c r="W249">
        <v>5120</v>
      </c>
      <c r="X249">
        <v>1</v>
      </c>
      <c r="Y249">
        <v>0.12606516509359</v>
      </c>
      <c r="Z249">
        <v>353.2</v>
      </c>
      <c r="AA249">
        <v>35.619999999999997</v>
      </c>
      <c r="AB249" t="s">
        <v>94</v>
      </c>
      <c r="AC249">
        <v>18.796875</v>
      </c>
      <c r="AE249">
        <v>6</v>
      </c>
      <c r="AF249">
        <v>353.25</v>
      </c>
      <c r="AG249">
        <v>7.703125</v>
      </c>
      <c r="AH249">
        <f t="shared" si="13"/>
        <v>345.546875</v>
      </c>
      <c r="AI249">
        <f t="shared" si="14"/>
        <v>45.858012170385393</v>
      </c>
      <c r="AJ249">
        <f t="shared" si="15"/>
        <v>0.35347786669505604</v>
      </c>
      <c r="AK249">
        <f t="shared" si="16"/>
        <v>999.35535795441297</v>
      </c>
    </row>
    <row r="250" spans="1:37" x14ac:dyDescent="0.3">
      <c r="A250">
        <v>248</v>
      </c>
      <c r="B250">
        <v>498</v>
      </c>
      <c r="C250" t="s">
        <v>91</v>
      </c>
      <c r="D250">
        <v>3.16774828367812E-2</v>
      </c>
      <c r="E250">
        <v>5120</v>
      </c>
      <c r="F250">
        <v>5120</v>
      </c>
      <c r="G250">
        <v>1</v>
      </c>
      <c r="H250">
        <v>6.5447461847744801</v>
      </c>
      <c r="I250">
        <v>9.7723798012892402</v>
      </c>
      <c r="J250">
        <v>-1.07127709829883</v>
      </c>
      <c r="K250" t="b">
        <v>1</v>
      </c>
      <c r="L250">
        <v>31.11</v>
      </c>
      <c r="M250" t="s">
        <v>92</v>
      </c>
      <c r="N250">
        <v>10.0627893322932</v>
      </c>
      <c r="O250">
        <v>4.133</v>
      </c>
      <c r="P250">
        <v>1.4930000000000001</v>
      </c>
      <c r="Q250" t="s">
        <v>901</v>
      </c>
      <c r="S250">
        <v>0</v>
      </c>
      <c r="T250">
        <v>13550</v>
      </c>
      <c r="U250">
        <v>5120</v>
      </c>
      <c r="V250">
        <v>229</v>
      </c>
      <c r="W250">
        <v>5120</v>
      </c>
      <c r="X250">
        <v>1</v>
      </c>
      <c r="Y250">
        <v>0.36640714137013702</v>
      </c>
      <c r="Z250">
        <v>31.11</v>
      </c>
      <c r="AA250">
        <v>435.5</v>
      </c>
      <c r="AB250" t="s">
        <v>94</v>
      </c>
      <c r="AC250">
        <v>5.578125</v>
      </c>
      <c r="AD250" t="s">
        <v>98</v>
      </c>
      <c r="AE250">
        <v>2</v>
      </c>
      <c r="AF250">
        <v>31.109375</v>
      </c>
      <c r="AG250">
        <v>8.8125</v>
      </c>
      <c r="AH250">
        <f t="shared" si="13"/>
        <v>22.296875</v>
      </c>
      <c r="AI250">
        <f t="shared" si="14"/>
        <v>3.5301418439716312</v>
      </c>
      <c r="AJ250">
        <f t="shared" si="15"/>
        <v>0.34257074142561539</v>
      </c>
      <c r="AK250">
        <f t="shared" si="16"/>
        <v>90.81153536503929</v>
      </c>
    </row>
    <row r="251" spans="1:37" x14ac:dyDescent="0.3">
      <c r="A251">
        <v>249</v>
      </c>
      <c r="B251">
        <v>499</v>
      </c>
      <c r="C251" t="s">
        <v>91</v>
      </c>
      <c r="D251">
        <v>3.0902155140233301E-2</v>
      </c>
      <c r="E251">
        <v>5120</v>
      </c>
      <c r="F251">
        <v>5120</v>
      </c>
      <c r="G251">
        <v>1</v>
      </c>
      <c r="H251">
        <v>6.6820096771176702</v>
      </c>
      <c r="I251">
        <v>11.967583738118901</v>
      </c>
      <c r="J251">
        <v>-1.0696697808220099</v>
      </c>
      <c r="K251" t="b">
        <v>1</v>
      </c>
      <c r="L251">
        <v>61.78</v>
      </c>
      <c r="M251" t="s">
        <v>92</v>
      </c>
      <c r="N251">
        <v>11.9694345505026</v>
      </c>
      <c r="O251">
        <v>4.13</v>
      </c>
      <c r="P251">
        <v>1.7909999999999999</v>
      </c>
      <c r="Q251" t="s">
        <v>902</v>
      </c>
      <c r="S251">
        <v>0</v>
      </c>
      <c r="T251">
        <v>13480</v>
      </c>
      <c r="U251">
        <v>5120</v>
      </c>
      <c r="V251">
        <v>187</v>
      </c>
      <c r="W251">
        <v>5120</v>
      </c>
      <c r="X251">
        <v>1</v>
      </c>
      <c r="Y251">
        <v>0.41550969904996499</v>
      </c>
      <c r="Z251">
        <v>61.78</v>
      </c>
      <c r="AA251">
        <v>218.2</v>
      </c>
      <c r="AB251" t="s">
        <v>94</v>
      </c>
      <c r="AC251">
        <v>7.859375</v>
      </c>
      <c r="AD251" t="s">
        <v>98</v>
      </c>
      <c r="AE251">
        <v>2</v>
      </c>
      <c r="AF251">
        <v>61.78125</v>
      </c>
      <c r="AG251">
        <v>9.390625</v>
      </c>
      <c r="AH251">
        <f t="shared" si="13"/>
        <v>52.390625</v>
      </c>
      <c r="AI251">
        <f t="shared" si="14"/>
        <v>6.5790349417637275</v>
      </c>
      <c r="AJ251">
        <f t="shared" si="15"/>
        <v>0.34312180411306237</v>
      </c>
      <c r="AK251">
        <f t="shared" si="16"/>
        <v>180.05632186418094</v>
      </c>
    </row>
    <row r="252" spans="1:37" x14ac:dyDescent="0.3">
      <c r="A252">
        <v>250</v>
      </c>
      <c r="B252">
        <v>502</v>
      </c>
      <c r="C252" t="s">
        <v>91</v>
      </c>
      <c r="D252">
        <v>2.23756046878004E-2</v>
      </c>
      <c r="E252">
        <v>5120</v>
      </c>
      <c r="F252">
        <v>13824</v>
      </c>
      <c r="G252">
        <v>2.7</v>
      </c>
      <c r="H252">
        <v>5.5210778455448901</v>
      </c>
      <c r="I252">
        <v>12.659658966151699</v>
      </c>
      <c r="J252">
        <v>-1.09136856675905</v>
      </c>
      <c r="K252" t="b">
        <v>1</v>
      </c>
      <c r="L252">
        <v>196.5</v>
      </c>
      <c r="M252" t="s">
        <v>92</v>
      </c>
      <c r="N252">
        <v>12.6732560870088</v>
      </c>
      <c r="O252">
        <v>4.5599999999999996</v>
      </c>
      <c r="P252">
        <v>2.2930000000000001</v>
      </c>
      <c r="Q252" t="s">
        <v>903</v>
      </c>
      <c r="S252">
        <v>0</v>
      </c>
      <c r="T252">
        <v>36160</v>
      </c>
      <c r="U252">
        <v>5120</v>
      </c>
      <c r="V252">
        <v>321</v>
      </c>
      <c r="W252">
        <v>5120</v>
      </c>
      <c r="X252">
        <v>1</v>
      </c>
      <c r="Y252">
        <v>0.25234195809988602</v>
      </c>
      <c r="Z252">
        <v>196.5</v>
      </c>
      <c r="AA252">
        <v>184</v>
      </c>
      <c r="AB252" t="s">
        <v>94</v>
      </c>
      <c r="AC252">
        <v>14.015625</v>
      </c>
      <c r="AE252">
        <v>0</v>
      </c>
      <c r="AF252">
        <v>196.5</v>
      </c>
      <c r="AG252">
        <v>16.21875</v>
      </c>
      <c r="AH252">
        <f t="shared" si="13"/>
        <v>180.28125</v>
      </c>
      <c r="AI252">
        <f t="shared" si="14"/>
        <v>12.115606936416185</v>
      </c>
      <c r="AJ252">
        <f t="shared" si="15"/>
        <v>0.33575667370855355</v>
      </c>
      <c r="AK252">
        <f t="shared" si="16"/>
        <v>585.24525463511009</v>
      </c>
    </row>
    <row r="253" spans="1:37" x14ac:dyDescent="0.3">
      <c r="A253">
        <v>251</v>
      </c>
      <c r="B253">
        <v>503</v>
      </c>
      <c r="C253" t="s">
        <v>91</v>
      </c>
      <c r="D253">
        <v>4.4336682229792999E-2</v>
      </c>
      <c r="E253">
        <v>5120</v>
      </c>
      <c r="F253">
        <v>13824</v>
      </c>
      <c r="G253">
        <v>2.7</v>
      </c>
      <c r="H253">
        <v>7.5295352295447904</v>
      </c>
      <c r="I253">
        <v>15.5149602874409</v>
      </c>
      <c r="J253">
        <v>-1.09458320171269</v>
      </c>
      <c r="K253" t="b">
        <v>1</v>
      </c>
      <c r="L253">
        <v>115.06</v>
      </c>
      <c r="M253" t="s">
        <v>92</v>
      </c>
      <c r="N253">
        <v>15.518382432468099</v>
      </c>
      <c r="O253">
        <v>4.5430000000000001</v>
      </c>
      <c r="P253">
        <v>2.06</v>
      </c>
      <c r="Q253" t="s">
        <v>905</v>
      </c>
      <c r="S253">
        <v>0</v>
      </c>
      <c r="T253">
        <v>34880</v>
      </c>
      <c r="U253">
        <v>5120</v>
      </c>
      <c r="V253">
        <v>305</v>
      </c>
      <c r="W253">
        <v>5120</v>
      </c>
      <c r="X253">
        <v>1</v>
      </c>
      <c r="Y253">
        <v>0.37388009962810698</v>
      </c>
      <c r="Z253">
        <v>115.06</v>
      </c>
      <c r="AA253">
        <v>303.2</v>
      </c>
      <c r="AB253" t="s">
        <v>94</v>
      </c>
      <c r="AC253">
        <v>10.7265625</v>
      </c>
      <c r="AD253" t="s">
        <v>98</v>
      </c>
      <c r="AE253">
        <v>0</v>
      </c>
      <c r="AF253">
        <v>115.0625</v>
      </c>
      <c r="AG253">
        <v>15.3984375</v>
      </c>
      <c r="AH253">
        <f t="shared" si="13"/>
        <v>99.6640625</v>
      </c>
      <c r="AI253">
        <f t="shared" si="14"/>
        <v>7.4723490613901573</v>
      </c>
      <c r="AJ253">
        <f t="shared" si="15"/>
        <v>0.33467907154610488</v>
      </c>
      <c r="AK253">
        <f t="shared" si="16"/>
        <v>343.79950759529095</v>
      </c>
    </row>
    <row r="254" spans="1:37" x14ac:dyDescent="0.3">
      <c r="A254">
        <v>252</v>
      </c>
      <c r="B254">
        <v>504</v>
      </c>
      <c r="C254" t="s">
        <v>91</v>
      </c>
      <c r="D254">
        <v>1.5016595885014901E-2</v>
      </c>
      <c r="E254">
        <v>5120</v>
      </c>
      <c r="F254">
        <v>13824</v>
      </c>
      <c r="G254">
        <v>2.7</v>
      </c>
      <c r="H254">
        <v>4.8422977988657996</v>
      </c>
      <c r="I254">
        <v>10.649272112349299</v>
      </c>
      <c r="J254">
        <v>-1.0897612492822299</v>
      </c>
      <c r="K254" t="b">
        <v>1</v>
      </c>
      <c r="L254">
        <v>158.4</v>
      </c>
      <c r="M254" t="s">
        <v>92</v>
      </c>
      <c r="N254">
        <v>10.6746217275878</v>
      </c>
      <c r="O254">
        <v>4.54</v>
      </c>
      <c r="P254">
        <v>2.2000000000000002</v>
      </c>
      <c r="Q254" t="s">
        <v>904</v>
      </c>
      <c r="R254" t="s">
        <v>1941</v>
      </c>
      <c r="S254">
        <v>0</v>
      </c>
      <c r="T254">
        <v>34620</v>
      </c>
      <c r="U254">
        <v>5120</v>
      </c>
      <c r="V254">
        <v>376</v>
      </c>
      <c r="W254">
        <v>5120</v>
      </c>
      <c r="X254">
        <v>1</v>
      </c>
      <c r="Y254">
        <v>0.198151379210179</v>
      </c>
      <c r="Z254">
        <v>158.4</v>
      </c>
      <c r="AA254">
        <v>218.6</v>
      </c>
      <c r="AB254" t="s">
        <v>94</v>
      </c>
      <c r="AC254">
        <v>12.5859375</v>
      </c>
      <c r="AE254">
        <v>0</v>
      </c>
      <c r="AF254">
        <v>158.375</v>
      </c>
      <c r="AG254">
        <v>15.140625</v>
      </c>
      <c r="AH254">
        <f t="shared" si="13"/>
        <v>143.234375</v>
      </c>
      <c r="AI254">
        <f t="shared" si="14"/>
        <v>10.460268317853457</v>
      </c>
      <c r="AJ254">
        <f t="shared" si="15"/>
        <v>0.33629677521918494</v>
      </c>
      <c r="AK254">
        <f t="shared" si="16"/>
        <v>470.9382059842157</v>
      </c>
    </row>
    <row r="255" spans="1:37" x14ac:dyDescent="0.3">
      <c r="A255">
        <v>253</v>
      </c>
      <c r="B255">
        <v>510</v>
      </c>
      <c r="C255" t="s">
        <v>91</v>
      </c>
      <c r="D255">
        <v>1.9509390665947798E-2</v>
      </c>
      <c r="E255">
        <v>5120</v>
      </c>
      <c r="F255">
        <v>5120</v>
      </c>
      <c r="G255">
        <v>1</v>
      </c>
      <c r="H255">
        <v>3.1236836241909498</v>
      </c>
      <c r="I255">
        <v>7.5590703327589699</v>
      </c>
      <c r="J255">
        <v>-1.03832709002407</v>
      </c>
      <c r="K255" t="b">
        <v>1</v>
      </c>
      <c r="L255">
        <v>263.5</v>
      </c>
      <c r="M255" t="s">
        <v>92</v>
      </c>
      <c r="N255">
        <v>7.6412767915415403</v>
      </c>
      <c r="O255">
        <v>4.0739999999999998</v>
      </c>
      <c r="P255">
        <v>2.42</v>
      </c>
      <c r="Q255" t="s">
        <v>906</v>
      </c>
      <c r="S255">
        <v>0</v>
      </c>
      <c r="T255">
        <v>11820</v>
      </c>
      <c r="U255">
        <v>5120</v>
      </c>
      <c r="V255">
        <v>520</v>
      </c>
      <c r="W255">
        <v>5120</v>
      </c>
      <c r="X255">
        <v>1</v>
      </c>
      <c r="Y255">
        <v>9.3129687653384696E-2</v>
      </c>
      <c r="Z255">
        <v>263.5</v>
      </c>
      <c r="AA255">
        <v>44.88</v>
      </c>
      <c r="AB255" t="s">
        <v>94</v>
      </c>
      <c r="AC255">
        <v>16.234375</v>
      </c>
      <c r="AE255">
        <v>4</v>
      </c>
      <c r="AF255">
        <v>263.5</v>
      </c>
      <c r="AG255">
        <v>5.76171875</v>
      </c>
      <c r="AH255">
        <f t="shared" si="13"/>
        <v>257.73828125</v>
      </c>
      <c r="AI255">
        <f t="shared" si="14"/>
        <v>45.7328813559322</v>
      </c>
      <c r="AJ255">
        <f t="shared" si="15"/>
        <v>0.3540464746922346</v>
      </c>
      <c r="AK255">
        <f t="shared" si="16"/>
        <v>744.25257370252075</v>
      </c>
    </row>
    <row r="256" spans="1:37" x14ac:dyDescent="0.3">
      <c r="A256">
        <v>254</v>
      </c>
      <c r="B256">
        <v>511</v>
      </c>
      <c r="C256" t="s">
        <v>91</v>
      </c>
      <c r="D256">
        <v>1.77978256693343E-2</v>
      </c>
      <c r="E256">
        <v>5120</v>
      </c>
      <c r="F256">
        <v>5120</v>
      </c>
      <c r="G256">
        <v>1</v>
      </c>
      <c r="H256">
        <v>3.2952456551503602</v>
      </c>
      <c r="I256">
        <v>8.3410905645993498</v>
      </c>
      <c r="J256">
        <v>-1.03832709002407</v>
      </c>
      <c r="K256" t="b">
        <v>1</v>
      </c>
      <c r="L256">
        <v>340.5</v>
      </c>
      <c r="M256" t="s">
        <v>92</v>
      </c>
      <c r="N256">
        <v>8.3603027860974795</v>
      </c>
      <c r="O256">
        <v>4.08</v>
      </c>
      <c r="P256">
        <v>2.5310000000000001</v>
      </c>
      <c r="Q256" t="s">
        <v>907</v>
      </c>
      <c r="S256">
        <v>0</v>
      </c>
      <c r="T256">
        <v>11980</v>
      </c>
      <c r="U256">
        <v>5120</v>
      </c>
      <c r="V256">
        <v>373</v>
      </c>
      <c r="W256">
        <v>5120</v>
      </c>
      <c r="X256">
        <v>1</v>
      </c>
      <c r="Y256">
        <v>0.118843315163055</v>
      </c>
      <c r="Z256">
        <v>340.5</v>
      </c>
      <c r="AA256">
        <v>35.200000000000003</v>
      </c>
      <c r="AB256" t="s">
        <v>94</v>
      </c>
      <c r="AC256">
        <v>18.453125</v>
      </c>
      <c r="AE256">
        <v>4</v>
      </c>
      <c r="AF256">
        <v>340.5</v>
      </c>
      <c r="AG256">
        <v>7.16015625</v>
      </c>
      <c r="AH256">
        <f t="shared" si="13"/>
        <v>333.33984375</v>
      </c>
      <c r="AI256">
        <f t="shared" si="14"/>
        <v>47.554828150572831</v>
      </c>
      <c r="AJ256">
        <f t="shared" si="15"/>
        <v>0.3540464746922346</v>
      </c>
      <c r="AK256">
        <f t="shared" si="16"/>
        <v>961.73814552450983</v>
      </c>
    </row>
    <row r="257" spans="1:37" x14ac:dyDescent="0.3">
      <c r="A257">
        <v>255</v>
      </c>
      <c r="B257">
        <v>512</v>
      </c>
      <c r="C257" t="s">
        <v>91</v>
      </c>
      <c r="D257">
        <v>3.6317836235995903E-2</v>
      </c>
      <c r="E257">
        <v>5120</v>
      </c>
      <c r="F257">
        <v>5120</v>
      </c>
      <c r="G257">
        <v>1</v>
      </c>
      <c r="H257">
        <v>7.8756984760622304</v>
      </c>
      <c r="I257">
        <v>12.628805564154399</v>
      </c>
      <c r="J257">
        <v>-1.0720807570372399</v>
      </c>
      <c r="K257" t="b">
        <v>1</v>
      </c>
      <c r="L257">
        <v>40.159999999999997</v>
      </c>
      <c r="M257" t="s">
        <v>92</v>
      </c>
      <c r="N257">
        <v>12.6428618673276</v>
      </c>
      <c r="O257">
        <v>4.1520000000000001</v>
      </c>
      <c r="P257">
        <v>1.6040000000000001</v>
      </c>
      <c r="Q257" t="s">
        <v>908</v>
      </c>
      <c r="S257">
        <v>0</v>
      </c>
      <c r="T257">
        <v>14160</v>
      </c>
      <c r="U257">
        <v>5120</v>
      </c>
      <c r="V257">
        <v>178</v>
      </c>
      <c r="W257">
        <v>5120</v>
      </c>
      <c r="X257">
        <v>1</v>
      </c>
      <c r="Y257">
        <v>0.51535538917891999</v>
      </c>
      <c r="Z257">
        <v>40.159999999999997</v>
      </c>
      <c r="AA257">
        <v>352.5</v>
      </c>
      <c r="AB257" t="s">
        <v>94</v>
      </c>
      <c r="AC257">
        <v>6.3359375</v>
      </c>
      <c r="AD257" t="s">
        <v>98</v>
      </c>
      <c r="AE257">
        <v>2</v>
      </c>
      <c r="AF257">
        <v>40.15625</v>
      </c>
      <c r="AG257">
        <v>9.671875</v>
      </c>
      <c r="AH257">
        <f t="shared" si="13"/>
        <v>30.484375</v>
      </c>
      <c r="AI257">
        <f t="shared" si="14"/>
        <v>4.1518578352180935</v>
      </c>
      <c r="AJ257">
        <f t="shared" si="15"/>
        <v>0.34229554205374696</v>
      </c>
      <c r="AK257">
        <f t="shared" si="16"/>
        <v>117.31455735317377</v>
      </c>
    </row>
    <row r="258" spans="1:37" x14ac:dyDescent="0.3">
      <c r="A258">
        <v>256</v>
      </c>
      <c r="B258">
        <v>513</v>
      </c>
      <c r="C258" t="s">
        <v>91</v>
      </c>
      <c r="D258">
        <v>3.0924049474468099E-2</v>
      </c>
      <c r="E258">
        <v>5120</v>
      </c>
      <c r="F258">
        <v>5120</v>
      </c>
      <c r="G258">
        <v>1</v>
      </c>
      <c r="H258">
        <v>7.2010858510802302</v>
      </c>
      <c r="I258">
        <v>11.9127338200487</v>
      </c>
      <c r="J258">
        <v>-1.07127709829883</v>
      </c>
      <c r="K258" t="b">
        <v>1</v>
      </c>
      <c r="L258">
        <v>45.16</v>
      </c>
      <c r="M258" t="s">
        <v>92</v>
      </c>
      <c r="N258">
        <v>11.9270983524671</v>
      </c>
      <c r="O258">
        <v>4.1520000000000001</v>
      </c>
      <c r="P258">
        <v>1.6539999999999999</v>
      </c>
      <c r="Q258" t="s">
        <v>909</v>
      </c>
      <c r="S258">
        <v>0</v>
      </c>
      <c r="T258">
        <v>14190</v>
      </c>
      <c r="U258">
        <v>5120</v>
      </c>
      <c r="V258">
        <v>197</v>
      </c>
      <c r="W258">
        <v>5120</v>
      </c>
      <c r="X258">
        <v>1</v>
      </c>
      <c r="Y258">
        <v>0.44180907361123301</v>
      </c>
      <c r="Z258">
        <v>45.16</v>
      </c>
      <c r="AA258">
        <v>314.2</v>
      </c>
      <c r="AB258" t="s">
        <v>94</v>
      </c>
      <c r="AC258">
        <v>6.71875</v>
      </c>
      <c r="AD258" t="s">
        <v>98</v>
      </c>
      <c r="AE258">
        <v>2</v>
      </c>
      <c r="AF258">
        <v>45.15625</v>
      </c>
      <c r="AG258">
        <v>9.6328125</v>
      </c>
      <c r="AH258">
        <f t="shared" si="13"/>
        <v>35.5234375</v>
      </c>
      <c r="AI258">
        <f t="shared" si="14"/>
        <v>4.6877534468775348</v>
      </c>
      <c r="AJ258">
        <f t="shared" si="15"/>
        <v>0.34257074142561539</v>
      </c>
      <c r="AK258">
        <f t="shared" si="16"/>
        <v>131.81583988195055</v>
      </c>
    </row>
    <row r="259" spans="1:37" x14ac:dyDescent="0.3">
      <c r="A259">
        <v>257</v>
      </c>
      <c r="B259">
        <v>516</v>
      </c>
      <c r="C259" t="s">
        <v>91</v>
      </c>
      <c r="D259">
        <v>2.4740423428700101E-2</v>
      </c>
      <c r="E259">
        <v>5120</v>
      </c>
      <c r="F259">
        <v>13824</v>
      </c>
      <c r="G259">
        <v>2.7</v>
      </c>
      <c r="H259">
        <v>5.2435177685182497</v>
      </c>
      <c r="I259">
        <v>12.0437048745653</v>
      </c>
      <c r="J259">
        <v>-1.09136856675905</v>
      </c>
      <c r="K259" t="b">
        <v>1</v>
      </c>
      <c r="L259">
        <v>197.8</v>
      </c>
      <c r="M259" t="s">
        <v>92</v>
      </c>
      <c r="N259">
        <v>12.086365148776</v>
      </c>
      <c r="O259">
        <v>4.5599999999999996</v>
      </c>
      <c r="P259">
        <v>2.2970000000000002</v>
      </c>
      <c r="Q259" t="s">
        <v>910</v>
      </c>
      <c r="S259">
        <v>0</v>
      </c>
      <c r="T259">
        <v>36100</v>
      </c>
      <c r="U259">
        <v>5120</v>
      </c>
      <c r="V259">
        <v>468</v>
      </c>
      <c r="W259">
        <v>5120</v>
      </c>
      <c r="X259">
        <v>1</v>
      </c>
      <c r="Y259">
        <v>0.19615667824019301</v>
      </c>
      <c r="Z259">
        <v>197.8</v>
      </c>
      <c r="AA259">
        <v>182.5</v>
      </c>
      <c r="AB259" t="s">
        <v>94</v>
      </c>
      <c r="AC259">
        <v>14.0625</v>
      </c>
      <c r="AE259">
        <v>0</v>
      </c>
      <c r="AF259">
        <v>197.75</v>
      </c>
      <c r="AG259">
        <v>14.4921875</v>
      </c>
      <c r="AH259">
        <f t="shared" ref="AH259:AH283" si="17">AF259-AG259</f>
        <v>183.2578125</v>
      </c>
      <c r="AI259">
        <f t="shared" ref="AI259:AI283" si="18">AF259/AG259</f>
        <v>13.645283018867925</v>
      </c>
      <c r="AJ259">
        <f t="shared" ref="AJ259:AJ283" si="19">EXP(J259)</f>
        <v>0.33575667370855355</v>
      </c>
      <c r="AK259">
        <f t="shared" ref="AK259:AK283" si="20">AF259/AJ259</f>
        <v>588.96818882490084</v>
      </c>
    </row>
    <row r="260" spans="1:37" x14ac:dyDescent="0.3">
      <c r="A260">
        <v>258</v>
      </c>
      <c r="B260">
        <v>517</v>
      </c>
      <c r="C260" t="s">
        <v>91</v>
      </c>
      <c r="D260">
        <v>4.2914557290477301E-2</v>
      </c>
      <c r="E260">
        <v>5120</v>
      </c>
      <c r="F260">
        <v>13824</v>
      </c>
      <c r="G260">
        <v>2.7</v>
      </c>
      <c r="H260">
        <v>6.71696726993253</v>
      </c>
      <c r="I260">
        <v>14.6933659029774</v>
      </c>
      <c r="J260">
        <v>-1.09458320171269</v>
      </c>
      <c r="K260" t="b">
        <v>1</v>
      </c>
      <c r="L260">
        <v>153.9</v>
      </c>
      <c r="M260" t="s">
        <v>92</v>
      </c>
      <c r="N260">
        <v>14.6916349884602</v>
      </c>
      <c r="O260">
        <v>4.5469999999999997</v>
      </c>
      <c r="P260">
        <v>2.1880000000000002</v>
      </c>
      <c r="Q260" t="s">
        <v>912</v>
      </c>
      <c r="S260">
        <v>0</v>
      </c>
      <c r="T260">
        <v>35260</v>
      </c>
      <c r="U260">
        <v>5120</v>
      </c>
      <c r="V260">
        <v>378</v>
      </c>
      <c r="W260">
        <v>5120</v>
      </c>
      <c r="X260">
        <v>1</v>
      </c>
      <c r="Y260">
        <v>0.29404906712474099</v>
      </c>
      <c r="Z260">
        <v>153.9</v>
      </c>
      <c r="AA260">
        <v>229.1</v>
      </c>
      <c r="AB260" t="s">
        <v>94</v>
      </c>
      <c r="AC260">
        <v>12.40625</v>
      </c>
      <c r="AD260" t="s">
        <v>98</v>
      </c>
      <c r="AE260">
        <v>0</v>
      </c>
      <c r="AF260">
        <v>153.875</v>
      </c>
      <c r="AG260">
        <v>14.8046875</v>
      </c>
      <c r="AH260">
        <f t="shared" si="17"/>
        <v>139.0703125</v>
      </c>
      <c r="AI260">
        <f t="shared" si="18"/>
        <v>10.393667546174143</v>
      </c>
      <c r="AJ260">
        <f t="shared" si="19"/>
        <v>0.33467907154610488</v>
      </c>
      <c r="AK260">
        <f t="shared" si="20"/>
        <v>459.76881461141022</v>
      </c>
    </row>
    <row r="261" spans="1:37" x14ac:dyDescent="0.3">
      <c r="A261">
        <v>259</v>
      </c>
      <c r="B261">
        <v>518</v>
      </c>
      <c r="C261" t="s">
        <v>91</v>
      </c>
      <c r="D261">
        <v>1.82510652880402E-2</v>
      </c>
      <c r="E261">
        <v>5120</v>
      </c>
      <c r="F261">
        <v>13824</v>
      </c>
      <c r="G261">
        <v>2.7</v>
      </c>
      <c r="H261">
        <v>4.8138900055608804</v>
      </c>
      <c r="I261">
        <v>10.944078059517301</v>
      </c>
      <c r="J261">
        <v>-1.0897612492822299</v>
      </c>
      <c r="K261" t="b">
        <v>1</v>
      </c>
      <c r="L261">
        <v>188</v>
      </c>
      <c r="M261" t="s">
        <v>92</v>
      </c>
      <c r="N261">
        <v>10.9586405824558</v>
      </c>
      <c r="O261">
        <v>4.5430000000000001</v>
      </c>
      <c r="P261">
        <v>2.2730000000000001</v>
      </c>
      <c r="Q261" t="s">
        <v>911</v>
      </c>
      <c r="R261" t="s">
        <v>1941</v>
      </c>
      <c r="S261">
        <v>0</v>
      </c>
      <c r="T261">
        <v>34880</v>
      </c>
      <c r="U261">
        <v>5120</v>
      </c>
      <c r="V261">
        <v>399</v>
      </c>
      <c r="W261">
        <v>5120</v>
      </c>
      <c r="X261">
        <v>1</v>
      </c>
      <c r="Y261">
        <v>0.190933316276793</v>
      </c>
      <c r="Z261">
        <v>188</v>
      </c>
      <c r="AA261">
        <v>185.5</v>
      </c>
      <c r="AB261" t="s">
        <v>94</v>
      </c>
      <c r="AC261">
        <v>13.7109375</v>
      </c>
      <c r="AE261">
        <v>0</v>
      </c>
      <c r="AF261">
        <v>188</v>
      </c>
      <c r="AG261">
        <v>14.984375</v>
      </c>
      <c r="AH261">
        <f t="shared" si="17"/>
        <v>173.015625</v>
      </c>
      <c r="AI261">
        <f t="shared" si="18"/>
        <v>12.546402502606883</v>
      </c>
      <c r="AJ261">
        <f t="shared" si="19"/>
        <v>0.33629677521918494</v>
      </c>
      <c r="AK261">
        <f t="shared" si="20"/>
        <v>559.03004088418345</v>
      </c>
    </row>
    <row r="262" spans="1:37" x14ac:dyDescent="0.3">
      <c r="A262">
        <v>260</v>
      </c>
      <c r="B262">
        <v>524</v>
      </c>
      <c r="C262" t="s">
        <v>91</v>
      </c>
      <c r="D262">
        <v>9.5088178796993699E-3</v>
      </c>
      <c r="E262">
        <v>5120</v>
      </c>
      <c r="F262">
        <v>5120</v>
      </c>
      <c r="G262">
        <v>1</v>
      </c>
      <c r="H262">
        <v>2.9439246923142699</v>
      </c>
      <c r="I262">
        <v>7.12981761419862</v>
      </c>
      <c r="J262">
        <v>-1.0343087963320301</v>
      </c>
      <c r="K262" t="b">
        <v>1</v>
      </c>
      <c r="L262">
        <v>264.5</v>
      </c>
      <c r="M262" t="s">
        <v>92</v>
      </c>
      <c r="N262">
        <v>7.21981950210645</v>
      </c>
      <c r="O262">
        <v>4.0819999999999999</v>
      </c>
      <c r="P262">
        <v>2.4220000000000002</v>
      </c>
      <c r="Q262" t="s">
        <v>913</v>
      </c>
      <c r="S262">
        <v>0</v>
      </c>
      <c r="T262">
        <v>12070</v>
      </c>
      <c r="U262">
        <v>5120</v>
      </c>
      <c r="V262">
        <v>444</v>
      </c>
      <c r="W262">
        <v>5120</v>
      </c>
      <c r="X262">
        <v>1</v>
      </c>
      <c r="Y262">
        <v>9.2358649359374406E-2</v>
      </c>
      <c r="Z262">
        <v>264.5</v>
      </c>
      <c r="AA262">
        <v>45.66</v>
      </c>
      <c r="AB262" t="s">
        <v>94</v>
      </c>
      <c r="AC262">
        <v>16.265625</v>
      </c>
      <c r="AE262">
        <v>6</v>
      </c>
      <c r="AF262">
        <v>264.5</v>
      </c>
      <c r="AG262">
        <v>6.41796875</v>
      </c>
      <c r="AH262">
        <f t="shared" si="17"/>
        <v>258.08203125</v>
      </c>
      <c r="AI262">
        <f t="shared" si="18"/>
        <v>41.212416311625077</v>
      </c>
      <c r="AJ262">
        <f t="shared" si="19"/>
        <v>0.35547199957888481</v>
      </c>
      <c r="AK262">
        <f t="shared" si="20"/>
        <v>744.08110994211597</v>
      </c>
    </row>
    <row r="263" spans="1:37" x14ac:dyDescent="0.3">
      <c r="A263">
        <v>261</v>
      </c>
      <c r="B263">
        <v>525</v>
      </c>
      <c r="C263" t="s">
        <v>91</v>
      </c>
      <c r="D263">
        <v>1.49089214544336E-2</v>
      </c>
      <c r="E263">
        <v>5120</v>
      </c>
      <c r="F263">
        <v>5120</v>
      </c>
      <c r="G263">
        <v>1</v>
      </c>
      <c r="H263">
        <v>3.2490315683743298</v>
      </c>
      <c r="I263">
        <v>8.2685315109214095</v>
      </c>
      <c r="J263">
        <v>-1.0367197725472601</v>
      </c>
      <c r="K263" t="b">
        <v>1</v>
      </c>
      <c r="L263">
        <v>350.5</v>
      </c>
      <c r="M263" t="s">
        <v>92</v>
      </c>
      <c r="N263">
        <v>8.2819048695317097</v>
      </c>
      <c r="O263">
        <v>4.0860000000000003</v>
      </c>
      <c r="P263">
        <v>2.5449999999999999</v>
      </c>
      <c r="Q263" t="s">
        <v>914</v>
      </c>
      <c r="S263">
        <v>0</v>
      </c>
      <c r="T263">
        <v>12184</v>
      </c>
      <c r="U263">
        <v>5120</v>
      </c>
      <c r="V263">
        <v>356</v>
      </c>
      <c r="W263">
        <v>5120</v>
      </c>
      <c r="X263">
        <v>1</v>
      </c>
      <c r="Y263">
        <v>0.11919843472720799</v>
      </c>
      <c r="Z263">
        <v>350.5</v>
      </c>
      <c r="AA263">
        <v>34.75</v>
      </c>
      <c r="AB263" t="s">
        <v>94</v>
      </c>
      <c r="AC263">
        <v>18.71875</v>
      </c>
      <c r="AE263">
        <v>6</v>
      </c>
      <c r="AF263">
        <v>350.5</v>
      </c>
      <c r="AG263">
        <v>7.55078125</v>
      </c>
      <c r="AH263">
        <f t="shared" si="17"/>
        <v>342.94921875</v>
      </c>
      <c r="AI263">
        <f t="shared" si="18"/>
        <v>46.419037765131918</v>
      </c>
      <c r="AJ263">
        <f t="shared" si="19"/>
        <v>0.35461599735786531</v>
      </c>
      <c r="AK263">
        <f t="shared" si="20"/>
        <v>988.39308607470525</v>
      </c>
    </row>
    <row r="264" spans="1:37" x14ac:dyDescent="0.3">
      <c r="A264">
        <v>262</v>
      </c>
      <c r="B264">
        <v>526</v>
      </c>
      <c r="C264" t="s">
        <v>91</v>
      </c>
      <c r="D264">
        <v>1.65565042483303E-2</v>
      </c>
      <c r="E264">
        <v>5120</v>
      </c>
      <c r="F264">
        <v>5120</v>
      </c>
      <c r="G264">
        <v>1</v>
      </c>
      <c r="H264">
        <v>5.2696517790093997</v>
      </c>
      <c r="I264">
        <v>8.1360541627088594</v>
      </c>
      <c r="J264">
        <v>-1.0672588046067899</v>
      </c>
      <c r="K264" t="b">
        <v>1</v>
      </c>
      <c r="L264">
        <v>34.97</v>
      </c>
      <c r="M264" t="s">
        <v>92</v>
      </c>
      <c r="N264">
        <v>8.7526284381126604</v>
      </c>
      <c r="O264">
        <v>4.1520000000000001</v>
      </c>
      <c r="P264">
        <v>1.544</v>
      </c>
      <c r="Q264" t="s">
        <v>915</v>
      </c>
      <c r="S264">
        <v>0</v>
      </c>
      <c r="T264">
        <v>14160</v>
      </c>
      <c r="U264">
        <v>5120</v>
      </c>
      <c r="V264">
        <v>170</v>
      </c>
      <c r="W264">
        <v>5120</v>
      </c>
      <c r="X264">
        <v>1</v>
      </c>
      <c r="Y264">
        <v>0.32746734290701002</v>
      </c>
      <c r="Z264">
        <v>34.97</v>
      </c>
      <c r="AA264">
        <v>405</v>
      </c>
      <c r="AB264" t="s">
        <v>94</v>
      </c>
      <c r="AC264">
        <v>5.9140625</v>
      </c>
      <c r="AE264">
        <v>3</v>
      </c>
      <c r="AF264">
        <v>34.96875</v>
      </c>
      <c r="AG264">
        <v>10.3515625</v>
      </c>
      <c r="AH264">
        <f t="shared" si="17"/>
        <v>24.6171875</v>
      </c>
      <c r="AI264">
        <f t="shared" si="18"/>
        <v>3.3781132075471696</v>
      </c>
      <c r="AJ264">
        <f t="shared" si="19"/>
        <v>0.34395006067392864</v>
      </c>
      <c r="AK264">
        <f t="shared" si="20"/>
        <v>101.66810243173953</v>
      </c>
    </row>
    <row r="265" spans="1:37" x14ac:dyDescent="0.3">
      <c r="A265">
        <v>263</v>
      </c>
      <c r="B265">
        <v>527</v>
      </c>
      <c r="C265" t="s">
        <v>91</v>
      </c>
      <c r="D265">
        <v>1.15130995477892E-2</v>
      </c>
      <c r="E265">
        <v>5120</v>
      </c>
      <c r="F265">
        <v>5120</v>
      </c>
      <c r="G265">
        <v>1</v>
      </c>
      <c r="H265">
        <v>4.6373585036186</v>
      </c>
      <c r="I265">
        <v>8.6542891605616603</v>
      </c>
      <c r="J265">
        <v>-1.06324051091474</v>
      </c>
      <c r="K265" t="b">
        <v>1</v>
      </c>
      <c r="L265">
        <v>73.44</v>
      </c>
      <c r="M265" t="s">
        <v>92</v>
      </c>
      <c r="N265">
        <v>8.8103120053283508</v>
      </c>
      <c r="O265">
        <v>4.16</v>
      </c>
      <c r="P265">
        <v>1.8660000000000001</v>
      </c>
      <c r="Q265" t="s">
        <v>916</v>
      </c>
      <c r="S265">
        <v>0</v>
      </c>
      <c r="T265">
        <v>14420</v>
      </c>
      <c r="U265">
        <v>5120</v>
      </c>
      <c r="V265">
        <v>154</v>
      </c>
      <c r="W265">
        <v>5120</v>
      </c>
      <c r="X265">
        <v>1</v>
      </c>
      <c r="Y265">
        <v>0.29310670106088599</v>
      </c>
      <c r="Z265">
        <v>73.44</v>
      </c>
      <c r="AA265">
        <v>196.2</v>
      </c>
      <c r="AB265" t="s">
        <v>94</v>
      </c>
      <c r="AC265">
        <v>8.5703125</v>
      </c>
      <c r="AE265">
        <v>2</v>
      </c>
      <c r="AF265">
        <v>73.4375</v>
      </c>
      <c r="AG265">
        <v>11.3671875</v>
      </c>
      <c r="AH265">
        <f t="shared" si="17"/>
        <v>62.0703125</v>
      </c>
      <c r="AI265">
        <f t="shared" si="18"/>
        <v>6.4604810996563575</v>
      </c>
      <c r="AJ265">
        <f t="shared" si="19"/>
        <v>0.34533493358272677</v>
      </c>
      <c r="AK265">
        <f t="shared" si="20"/>
        <v>212.65586785012491</v>
      </c>
    </row>
    <row r="266" spans="1:37" x14ac:dyDescent="0.3">
      <c r="A266">
        <v>264</v>
      </c>
      <c r="B266">
        <v>530</v>
      </c>
      <c r="C266" t="s">
        <v>91</v>
      </c>
      <c r="D266">
        <v>2.83196212373589E-2</v>
      </c>
      <c r="E266">
        <v>5120</v>
      </c>
      <c r="F266">
        <v>13824</v>
      </c>
      <c r="G266">
        <v>2.7</v>
      </c>
      <c r="H266">
        <v>4.7810148184024497</v>
      </c>
      <c r="I266">
        <v>11.2615309980339</v>
      </c>
      <c r="J266">
        <v>-1.0905649080206401</v>
      </c>
      <c r="K266" t="b">
        <v>1</v>
      </c>
      <c r="L266">
        <v>227.1</v>
      </c>
      <c r="M266" t="s">
        <v>92</v>
      </c>
      <c r="N266">
        <v>11.324213784038999</v>
      </c>
      <c r="O266">
        <v>4.5599999999999996</v>
      </c>
      <c r="P266">
        <v>2.355</v>
      </c>
      <c r="Q266" t="s">
        <v>917</v>
      </c>
      <c r="S266">
        <v>0</v>
      </c>
      <c r="T266">
        <v>36220</v>
      </c>
      <c r="U266">
        <v>5120</v>
      </c>
      <c r="V266">
        <v>603</v>
      </c>
      <c r="W266">
        <v>5120</v>
      </c>
      <c r="X266">
        <v>1</v>
      </c>
      <c r="Y266">
        <v>0.153974826489061</v>
      </c>
      <c r="Z266">
        <v>227.1</v>
      </c>
      <c r="AA266">
        <v>159.5</v>
      </c>
      <c r="AB266" t="s">
        <v>94</v>
      </c>
      <c r="AC266">
        <v>15.0703125</v>
      </c>
      <c r="AE266">
        <v>0</v>
      </c>
      <c r="AF266">
        <v>227.125</v>
      </c>
      <c r="AG266">
        <v>13.328125</v>
      </c>
      <c r="AH266">
        <f t="shared" si="17"/>
        <v>213.796875</v>
      </c>
      <c r="AI266">
        <f t="shared" si="18"/>
        <v>17.041031652989449</v>
      </c>
      <c r="AJ266">
        <f t="shared" si="19"/>
        <v>0.33602661594955041</v>
      </c>
      <c r="AK266">
        <f t="shared" si="20"/>
        <v>675.91371998371574</v>
      </c>
    </row>
    <row r="267" spans="1:37" x14ac:dyDescent="0.3">
      <c r="A267">
        <v>265</v>
      </c>
      <c r="B267">
        <v>531</v>
      </c>
      <c r="C267" t="s">
        <v>91</v>
      </c>
      <c r="D267">
        <v>4.0847143412370703E-2</v>
      </c>
      <c r="E267">
        <v>5120</v>
      </c>
      <c r="F267">
        <v>13824</v>
      </c>
      <c r="G267">
        <v>2.7</v>
      </c>
      <c r="H267">
        <v>5.7133743075993397</v>
      </c>
      <c r="I267">
        <v>13.2679727572961</v>
      </c>
      <c r="J267">
        <v>-1.0929758842358701</v>
      </c>
      <c r="K267" t="b">
        <v>1</v>
      </c>
      <c r="L267">
        <v>209.8</v>
      </c>
      <c r="M267" t="s">
        <v>92</v>
      </c>
      <c r="N267">
        <v>13.2661036259491</v>
      </c>
      <c r="O267">
        <v>4.5469999999999997</v>
      </c>
      <c r="P267">
        <v>2.3220000000000001</v>
      </c>
      <c r="Q267" t="s">
        <v>919</v>
      </c>
      <c r="S267">
        <v>0</v>
      </c>
      <c r="T267">
        <v>35230</v>
      </c>
      <c r="U267">
        <v>5120</v>
      </c>
      <c r="V267">
        <v>495</v>
      </c>
      <c r="W267">
        <v>5120</v>
      </c>
      <c r="X267">
        <v>1</v>
      </c>
      <c r="Y267">
        <v>0.21185042066141699</v>
      </c>
      <c r="Z267">
        <v>209.8</v>
      </c>
      <c r="AA267">
        <v>168</v>
      </c>
      <c r="AB267" t="s">
        <v>94</v>
      </c>
      <c r="AC267">
        <v>14.484375</v>
      </c>
      <c r="AE267">
        <v>0</v>
      </c>
      <c r="AF267">
        <v>209.75</v>
      </c>
      <c r="AG267">
        <v>13.7734375</v>
      </c>
      <c r="AH267">
        <f t="shared" si="17"/>
        <v>195.9765625</v>
      </c>
      <c r="AI267">
        <f t="shared" si="18"/>
        <v>15.228587634713556</v>
      </c>
      <c r="AJ267">
        <f t="shared" si="19"/>
        <v>0.33521743961522521</v>
      </c>
      <c r="AK267">
        <f t="shared" si="20"/>
        <v>625.71326909709319</v>
      </c>
    </row>
    <row r="268" spans="1:37" x14ac:dyDescent="0.3">
      <c r="A268">
        <v>266</v>
      </c>
      <c r="B268">
        <v>532</v>
      </c>
      <c r="C268" t="s">
        <v>91</v>
      </c>
      <c r="D268">
        <v>1.9919305264291101E-2</v>
      </c>
      <c r="E268">
        <v>5120</v>
      </c>
      <c r="F268">
        <v>13824</v>
      </c>
      <c r="G268">
        <v>2.7</v>
      </c>
      <c r="H268">
        <v>5.0920033495576096</v>
      </c>
      <c r="I268">
        <v>13.744430916188699</v>
      </c>
      <c r="J268">
        <v>-1.0873502730670099</v>
      </c>
      <c r="K268" t="b">
        <v>1</v>
      </c>
      <c r="L268">
        <v>501.2</v>
      </c>
      <c r="M268" t="s">
        <v>92</v>
      </c>
      <c r="N268">
        <v>13.7487220438438</v>
      </c>
      <c r="O268">
        <v>4.54</v>
      </c>
      <c r="P268">
        <v>2.7</v>
      </c>
      <c r="Q268" t="s">
        <v>918</v>
      </c>
      <c r="R268" t="s">
        <v>1941</v>
      </c>
      <c r="S268">
        <v>0</v>
      </c>
      <c r="T268">
        <v>34750</v>
      </c>
      <c r="U268">
        <v>5120</v>
      </c>
      <c r="V268">
        <v>429</v>
      </c>
      <c r="W268">
        <v>5120</v>
      </c>
      <c r="X268">
        <v>1</v>
      </c>
      <c r="Y268">
        <v>0.19756378340845601</v>
      </c>
      <c r="Z268">
        <v>501.2</v>
      </c>
      <c r="AA268">
        <v>69.3</v>
      </c>
      <c r="AB268" t="s">
        <v>94</v>
      </c>
      <c r="AC268">
        <v>22.390625</v>
      </c>
      <c r="AE268">
        <v>0</v>
      </c>
      <c r="AF268">
        <v>501.25</v>
      </c>
      <c r="AG268">
        <v>14.53125</v>
      </c>
      <c r="AH268">
        <f t="shared" si="17"/>
        <v>486.71875</v>
      </c>
      <c r="AI268">
        <f t="shared" si="18"/>
        <v>34.494623655913976</v>
      </c>
      <c r="AJ268">
        <f t="shared" si="19"/>
        <v>0.3371085569454832</v>
      </c>
      <c r="AK268">
        <f t="shared" si="20"/>
        <v>1486.9097496123825</v>
      </c>
    </row>
    <row r="269" spans="1:37" x14ac:dyDescent="0.3">
      <c r="A269">
        <v>267</v>
      </c>
      <c r="B269">
        <v>538</v>
      </c>
      <c r="C269" t="s">
        <v>91</v>
      </c>
      <c r="D269">
        <v>9.4627299102853207E-3</v>
      </c>
      <c r="E269">
        <v>5120</v>
      </c>
      <c r="F269">
        <v>5120</v>
      </c>
      <c r="G269">
        <v>1</v>
      </c>
      <c r="H269">
        <v>2.73265844226863</v>
      </c>
      <c r="I269">
        <v>6.5380988120684904</v>
      </c>
      <c r="J269">
        <v>-1.0270758676863501</v>
      </c>
      <c r="K269" t="b">
        <v>1</v>
      </c>
      <c r="L269">
        <v>247.1</v>
      </c>
      <c r="M269" t="s">
        <v>92</v>
      </c>
      <c r="N269">
        <v>6.7254177789093497</v>
      </c>
      <c r="O269">
        <v>4.0659999999999998</v>
      </c>
      <c r="P269">
        <v>2.3929999999999998</v>
      </c>
      <c r="Q269" t="s">
        <v>920</v>
      </c>
      <c r="S269">
        <v>0</v>
      </c>
      <c r="T269">
        <v>11640</v>
      </c>
      <c r="U269">
        <v>5120</v>
      </c>
      <c r="V269">
        <v>450</v>
      </c>
      <c r="W269">
        <v>5120</v>
      </c>
      <c r="X269">
        <v>1</v>
      </c>
      <c r="Y269">
        <v>8.1678302267217895E-2</v>
      </c>
      <c r="Z269">
        <v>247.1</v>
      </c>
      <c r="AA269">
        <v>47.1</v>
      </c>
      <c r="AB269" t="s">
        <v>94</v>
      </c>
      <c r="AC269">
        <v>15.71875</v>
      </c>
      <c r="AE269">
        <v>5</v>
      </c>
      <c r="AF269">
        <v>247.125</v>
      </c>
      <c r="AG269">
        <v>5.96875</v>
      </c>
      <c r="AH269">
        <f t="shared" si="17"/>
        <v>241.15625</v>
      </c>
      <c r="AI269">
        <f t="shared" si="18"/>
        <v>41.403141361256544</v>
      </c>
      <c r="AJ269">
        <f t="shared" si="19"/>
        <v>0.35805242395043307</v>
      </c>
      <c r="AK269">
        <f t="shared" si="20"/>
        <v>690.19222736559584</v>
      </c>
    </row>
    <row r="270" spans="1:37" x14ac:dyDescent="0.3">
      <c r="A270">
        <v>268</v>
      </c>
      <c r="B270">
        <v>539</v>
      </c>
      <c r="C270" t="s">
        <v>91</v>
      </c>
      <c r="D270">
        <v>9.4832814181300407E-3</v>
      </c>
      <c r="E270">
        <v>5120</v>
      </c>
      <c r="F270">
        <v>5120</v>
      </c>
      <c r="G270">
        <v>1</v>
      </c>
      <c r="H270">
        <v>3.0164718340745198</v>
      </c>
      <c r="I270">
        <v>7.6118781437974299</v>
      </c>
      <c r="J270">
        <v>-1.0310941613783999</v>
      </c>
      <c r="K270" t="b">
        <v>1</v>
      </c>
      <c r="L270">
        <v>334.2</v>
      </c>
      <c r="M270" t="s">
        <v>92</v>
      </c>
      <c r="N270">
        <v>7.6498911007980297</v>
      </c>
      <c r="O270">
        <v>4.07</v>
      </c>
      <c r="P270">
        <v>2.5230000000000001</v>
      </c>
      <c r="Q270" t="s">
        <v>921</v>
      </c>
      <c r="S270">
        <v>0</v>
      </c>
      <c r="T270">
        <v>11730</v>
      </c>
      <c r="U270">
        <v>5120</v>
      </c>
      <c r="V270">
        <v>371</v>
      </c>
      <c r="W270">
        <v>5120</v>
      </c>
      <c r="X270">
        <v>1</v>
      </c>
      <c r="Y270">
        <v>0.10469000134546699</v>
      </c>
      <c r="Z270">
        <v>334.2</v>
      </c>
      <c r="AA270">
        <v>35.1</v>
      </c>
      <c r="AB270" t="s">
        <v>94</v>
      </c>
      <c r="AC270">
        <v>18.28125</v>
      </c>
      <c r="AE270">
        <v>6</v>
      </c>
      <c r="AF270">
        <v>334.25</v>
      </c>
      <c r="AG270">
        <v>7.015625</v>
      </c>
      <c r="AH270">
        <f t="shared" si="17"/>
        <v>327.234375</v>
      </c>
      <c r="AI270">
        <f t="shared" si="18"/>
        <v>47.643652561247215</v>
      </c>
      <c r="AJ270">
        <f t="shared" si="19"/>
        <v>0.35661655096557715</v>
      </c>
      <c r="AK270">
        <f t="shared" si="20"/>
        <v>937.28123132530629</v>
      </c>
    </row>
    <row r="271" spans="1:37" x14ac:dyDescent="0.3">
      <c r="A271">
        <v>269</v>
      </c>
      <c r="B271">
        <v>540</v>
      </c>
      <c r="C271" t="s">
        <v>91</v>
      </c>
      <c r="D271">
        <v>2.8660541200981399E-2</v>
      </c>
      <c r="E271">
        <v>5120</v>
      </c>
      <c r="F271">
        <v>5120</v>
      </c>
      <c r="G271">
        <v>1</v>
      </c>
      <c r="H271">
        <v>5.6178366085488696</v>
      </c>
      <c r="I271">
        <v>9.8696172449017805</v>
      </c>
      <c r="J271">
        <v>-1.06645514586838</v>
      </c>
      <c r="K271" t="b">
        <v>1</v>
      </c>
      <c r="L271">
        <v>57.06</v>
      </c>
      <c r="M271" t="s">
        <v>92</v>
      </c>
      <c r="N271">
        <v>10.001892495721799</v>
      </c>
      <c r="O271">
        <v>4.1559999999999997</v>
      </c>
      <c r="P271">
        <v>1.7569999999999999</v>
      </c>
      <c r="Q271" t="s">
        <v>922</v>
      </c>
      <c r="S271">
        <v>0</v>
      </c>
      <c r="T271">
        <v>14300</v>
      </c>
      <c r="U271">
        <v>5120</v>
      </c>
      <c r="V271">
        <v>223</v>
      </c>
      <c r="W271">
        <v>5120</v>
      </c>
      <c r="X271">
        <v>1</v>
      </c>
      <c r="Y271">
        <v>0.30923321153739503</v>
      </c>
      <c r="Z271">
        <v>57.06</v>
      </c>
      <c r="AA271">
        <v>250.6</v>
      </c>
      <c r="AB271" t="s">
        <v>94</v>
      </c>
      <c r="AC271">
        <v>7.5546875</v>
      </c>
      <c r="AE271">
        <v>2</v>
      </c>
      <c r="AF271">
        <v>57.0625</v>
      </c>
      <c r="AG271">
        <v>9.953125</v>
      </c>
      <c r="AH271">
        <f t="shared" si="17"/>
        <v>47.109375</v>
      </c>
      <c r="AI271">
        <f t="shared" si="18"/>
        <v>5.7331240188383044</v>
      </c>
      <c r="AJ271">
        <f t="shared" si="19"/>
        <v>0.34422659024858698</v>
      </c>
      <c r="AK271">
        <f t="shared" si="20"/>
        <v>165.77016888437262</v>
      </c>
    </row>
    <row r="272" spans="1:37" x14ac:dyDescent="0.3">
      <c r="A272">
        <v>270</v>
      </c>
      <c r="B272">
        <v>541</v>
      </c>
      <c r="C272" t="s">
        <v>91</v>
      </c>
      <c r="D272">
        <v>3.5377045076406703E-2</v>
      </c>
      <c r="E272">
        <v>5120</v>
      </c>
      <c r="F272">
        <v>5120</v>
      </c>
      <c r="G272">
        <v>1</v>
      </c>
      <c r="H272">
        <v>4.4165298260250596</v>
      </c>
      <c r="I272">
        <v>13.3962320699549</v>
      </c>
      <c r="J272">
        <v>-1.03029050263999</v>
      </c>
      <c r="K272" t="b">
        <v>1</v>
      </c>
      <c r="L272">
        <v>1079</v>
      </c>
      <c r="M272" t="s">
        <v>92</v>
      </c>
      <c r="N272">
        <v>13.395435571739</v>
      </c>
      <c r="O272">
        <v>4.1680000000000001</v>
      </c>
      <c r="P272">
        <v>3.0329999999999999</v>
      </c>
      <c r="Q272" t="s">
        <v>923</v>
      </c>
      <c r="S272">
        <v>0</v>
      </c>
      <c r="T272">
        <v>14780</v>
      </c>
      <c r="U272">
        <v>5120</v>
      </c>
      <c r="V272">
        <v>362</v>
      </c>
      <c r="W272">
        <v>5120</v>
      </c>
      <c r="X272">
        <v>1</v>
      </c>
      <c r="Y272">
        <v>0.17956882098499599</v>
      </c>
      <c r="Z272">
        <v>1079</v>
      </c>
      <c r="AA272">
        <v>13.7</v>
      </c>
      <c r="AB272" t="s">
        <v>94</v>
      </c>
      <c r="AC272">
        <v>32.84375</v>
      </c>
      <c r="AE272">
        <v>2</v>
      </c>
      <c r="AF272">
        <v>1079</v>
      </c>
      <c r="AG272">
        <v>8.6171875</v>
      </c>
      <c r="AH272">
        <f t="shared" si="17"/>
        <v>1070.3828125</v>
      </c>
      <c r="AI272">
        <f t="shared" si="18"/>
        <v>125.21486854034451</v>
      </c>
      <c r="AJ272">
        <f t="shared" si="19"/>
        <v>0.35690326416737572</v>
      </c>
      <c r="AK272">
        <f t="shared" si="20"/>
        <v>3023.2281638477393</v>
      </c>
    </row>
    <row r="273" spans="1:37" x14ac:dyDescent="0.3">
      <c r="A273">
        <v>271</v>
      </c>
      <c r="B273">
        <v>544</v>
      </c>
      <c r="C273" t="s">
        <v>91</v>
      </c>
      <c r="D273">
        <v>2.0435136905879302E-2</v>
      </c>
      <c r="E273">
        <v>5120</v>
      </c>
      <c r="F273">
        <v>13824</v>
      </c>
      <c r="G273">
        <v>2.7</v>
      </c>
      <c r="H273">
        <v>3.3992538002547499</v>
      </c>
      <c r="I273">
        <v>8.2325677974919795</v>
      </c>
      <c r="J273">
        <v>-1.0881539318054201</v>
      </c>
      <c r="K273" t="b">
        <v>1</v>
      </c>
      <c r="L273">
        <v>264.5</v>
      </c>
      <c r="M273" t="s">
        <v>92</v>
      </c>
      <c r="N273">
        <v>8.4208927147090904</v>
      </c>
      <c r="O273">
        <v>4.57</v>
      </c>
      <c r="P273">
        <v>2.4220000000000002</v>
      </c>
      <c r="Q273" t="s">
        <v>924</v>
      </c>
      <c r="S273">
        <v>0</v>
      </c>
      <c r="T273">
        <v>37100</v>
      </c>
      <c r="U273">
        <v>5120</v>
      </c>
      <c r="V273">
        <v>70</v>
      </c>
      <c r="W273">
        <v>5120</v>
      </c>
      <c r="X273">
        <v>1</v>
      </c>
      <c r="Y273">
        <v>0.28676567831187499</v>
      </c>
      <c r="Z273">
        <v>264.5</v>
      </c>
      <c r="AA273">
        <v>140.19999999999999</v>
      </c>
      <c r="AB273" t="s">
        <v>94</v>
      </c>
      <c r="AC273">
        <v>16.265625</v>
      </c>
      <c r="AE273">
        <v>0</v>
      </c>
      <c r="AF273">
        <v>264.5</v>
      </c>
      <c r="AG273">
        <v>24.734375</v>
      </c>
      <c r="AH273">
        <f t="shared" si="17"/>
        <v>239.765625</v>
      </c>
      <c r="AI273">
        <f t="shared" si="18"/>
        <v>10.693619709412507</v>
      </c>
      <c r="AJ273">
        <f t="shared" si="19"/>
        <v>0.33683774554245205</v>
      </c>
      <c r="AK273">
        <f t="shared" si="20"/>
        <v>785.24453835790428</v>
      </c>
    </row>
    <row r="274" spans="1:37" x14ac:dyDescent="0.3">
      <c r="A274">
        <v>272</v>
      </c>
      <c r="B274">
        <v>545</v>
      </c>
      <c r="C274" t="s">
        <v>91</v>
      </c>
      <c r="D274">
        <v>2.2293366119607499E-2</v>
      </c>
      <c r="E274">
        <v>5120</v>
      </c>
      <c r="F274">
        <v>13824</v>
      </c>
      <c r="G274">
        <v>2.7</v>
      </c>
      <c r="H274">
        <v>3.3247775465721698</v>
      </c>
      <c r="I274">
        <v>8.3509061033043306</v>
      </c>
      <c r="J274">
        <v>-1.08895759054382</v>
      </c>
      <c r="K274" t="b">
        <v>1</v>
      </c>
      <c r="L274">
        <v>324.5</v>
      </c>
      <c r="M274" t="s">
        <v>92</v>
      </c>
      <c r="N274">
        <v>8.4028873822596601</v>
      </c>
      <c r="O274">
        <v>4.55</v>
      </c>
      <c r="P274">
        <v>2.512</v>
      </c>
      <c r="Q274" t="s">
        <v>926</v>
      </c>
      <c r="S274">
        <v>0</v>
      </c>
      <c r="T274">
        <v>35680</v>
      </c>
      <c r="U274">
        <v>5120</v>
      </c>
      <c r="V274">
        <v>45</v>
      </c>
      <c r="W274">
        <v>5120</v>
      </c>
      <c r="X274">
        <v>1</v>
      </c>
      <c r="Y274">
        <v>0.34655737511337098</v>
      </c>
      <c r="Z274">
        <v>324.5</v>
      </c>
      <c r="AA274">
        <v>109.94</v>
      </c>
      <c r="AB274" t="s">
        <v>94</v>
      </c>
      <c r="AC274">
        <v>18.015625</v>
      </c>
      <c r="AE274">
        <v>0</v>
      </c>
      <c r="AF274">
        <v>324.5</v>
      </c>
      <c r="AG274">
        <v>25.390625</v>
      </c>
      <c r="AH274">
        <f t="shared" si="17"/>
        <v>299.109375</v>
      </c>
      <c r="AI274">
        <f t="shared" si="18"/>
        <v>12.780307692307693</v>
      </c>
      <c r="AJ274">
        <f t="shared" si="19"/>
        <v>0.33656715169194418</v>
      </c>
      <c r="AK274">
        <f t="shared" si="20"/>
        <v>964.14637723473061</v>
      </c>
    </row>
    <row r="275" spans="1:37" x14ac:dyDescent="0.3">
      <c r="A275">
        <v>273</v>
      </c>
      <c r="B275">
        <v>546</v>
      </c>
      <c r="C275" t="s">
        <v>91</v>
      </c>
      <c r="D275">
        <v>3.1990354529965702E-2</v>
      </c>
      <c r="E275">
        <v>5120</v>
      </c>
      <c r="F275">
        <v>13824</v>
      </c>
      <c r="G275">
        <v>2.7</v>
      </c>
      <c r="H275">
        <v>4.9240455905302198</v>
      </c>
      <c r="I275">
        <v>9.1796904612521502</v>
      </c>
      <c r="J275">
        <v>-1.0897612492822299</v>
      </c>
      <c r="K275" t="b">
        <v>1</v>
      </c>
      <c r="L275">
        <v>73.2</v>
      </c>
      <c r="M275" t="s">
        <v>92</v>
      </c>
      <c r="N275">
        <v>9.8168063522312394</v>
      </c>
      <c r="O275">
        <v>4.53</v>
      </c>
      <c r="P275">
        <v>1.8640000000000001</v>
      </c>
      <c r="Q275" t="s">
        <v>925</v>
      </c>
      <c r="R275" t="s">
        <v>1941</v>
      </c>
      <c r="S275">
        <v>0</v>
      </c>
      <c r="T275">
        <v>34050</v>
      </c>
      <c r="U275">
        <v>5120</v>
      </c>
      <c r="V275">
        <v>508</v>
      </c>
      <c r="W275">
        <v>5120</v>
      </c>
      <c r="X275">
        <v>1</v>
      </c>
      <c r="Y275">
        <v>0.174101369900129</v>
      </c>
      <c r="Z275">
        <v>73.2</v>
      </c>
      <c r="AA275">
        <v>465.2</v>
      </c>
      <c r="AB275" t="s">
        <v>94</v>
      </c>
      <c r="AC275">
        <v>8.5546875</v>
      </c>
      <c r="AE275">
        <v>0</v>
      </c>
      <c r="AF275">
        <v>73.1875</v>
      </c>
      <c r="AG275">
        <v>13.6875</v>
      </c>
      <c r="AH275">
        <f t="shared" si="17"/>
        <v>59.5</v>
      </c>
      <c r="AI275">
        <f t="shared" si="18"/>
        <v>5.3470319634703198</v>
      </c>
      <c r="AJ275">
        <f t="shared" si="19"/>
        <v>0.33629677521918494</v>
      </c>
      <c r="AK275">
        <f t="shared" si="20"/>
        <v>217.62771870857009</v>
      </c>
    </row>
    <row r="276" spans="1:37" x14ac:dyDescent="0.3">
      <c r="A276">
        <v>274</v>
      </c>
      <c r="B276">
        <v>552</v>
      </c>
      <c r="C276" t="s">
        <v>91</v>
      </c>
      <c r="D276">
        <v>9.2951261932109897E-3</v>
      </c>
      <c r="E276">
        <v>5120</v>
      </c>
      <c r="F276">
        <v>5120</v>
      </c>
      <c r="G276">
        <v>1</v>
      </c>
      <c r="H276">
        <v>2.6228395302620902</v>
      </c>
      <c r="I276">
        <v>6.5724670260278604</v>
      </c>
      <c r="J276">
        <v>-1.00778805796454</v>
      </c>
      <c r="K276" t="b">
        <v>1</v>
      </c>
      <c r="L276">
        <v>320</v>
      </c>
      <c r="M276" t="s">
        <v>92</v>
      </c>
      <c r="N276">
        <v>6.7690335674646098</v>
      </c>
      <c r="O276">
        <v>4.04</v>
      </c>
      <c r="P276">
        <v>2.5059999999999998</v>
      </c>
      <c r="Q276" t="s">
        <v>927</v>
      </c>
      <c r="S276">
        <v>0</v>
      </c>
      <c r="T276">
        <v>10950</v>
      </c>
      <c r="U276">
        <v>5120</v>
      </c>
      <c r="V276">
        <v>499</v>
      </c>
      <c r="W276">
        <v>5120</v>
      </c>
      <c r="X276">
        <v>1</v>
      </c>
      <c r="Y276">
        <v>7.2648274760064496E-2</v>
      </c>
      <c r="Z276">
        <v>320</v>
      </c>
      <c r="AA276">
        <v>34.22</v>
      </c>
      <c r="AB276" t="s">
        <v>94</v>
      </c>
      <c r="AC276">
        <v>17.890625</v>
      </c>
      <c r="AE276">
        <v>12</v>
      </c>
      <c r="AF276">
        <v>320</v>
      </c>
      <c r="AG276">
        <v>5.21484375</v>
      </c>
      <c r="AH276">
        <f t="shared" si="17"/>
        <v>314.78515625</v>
      </c>
      <c r="AI276">
        <f t="shared" si="18"/>
        <v>61.363295880149813</v>
      </c>
      <c r="AJ276">
        <f t="shared" si="19"/>
        <v>0.36502550250470045</v>
      </c>
      <c r="AK276">
        <f t="shared" si="20"/>
        <v>876.65107726515453</v>
      </c>
    </row>
    <row r="277" spans="1:37" x14ac:dyDescent="0.3">
      <c r="A277">
        <v>275</v>
      </c>
      <c r="B277">
        <v>553</v>
      </c>
      <c r="C277" t="s">
        <v>91</v>
      </c>
      <c r="D277">
        <v>1.2451340359496599E-2</v>
      </c>
      <c r="E277">
        <v>5120</v>
      </c>
      <c r="F277">
        <v>5120</v>
      </c>
      <c r="G277">
        <v>1</v>
      </c>
      <c r="H277">
        <v>2.7493229770265999</v>
      </c>
      <c r="I277">
        <v>7.3189984720454397</v>
      </c>
      <c r="J277">
        <v>-1.0085917167029499</v>
      </c>
      <c r="K277" t="b">
        <v>1</v>
      </c>
      <c r="L277">
        <v>459.5</v>
      </c>
      <c r="M277" t="s">
        <v>92</v>
      </c>
      <c r="N277">
        <v>7.3657276510827101</v>
      </c>
      <c r="O277">
        <v>4.05</v>
      </c>
      <c r="P277">
        <v>2.6619999999999999</v>
      </c>
      <c r="Q277" t="s">
        <v>928</v>
      </c>
      <c r="S277">
        <v>0</v>
      </c>
      <c r="T277">
        <v>11220</v>
      </c>
      <c r="U277">
        <v>5120</v>
      </c>
      <c r="V277">
        <v>380</v>
      </c>
      <c r="W277">
        <v>5120</v>
      </c>
      <c r="X277">
        <v>1</v>
      </c>
      <c r="Y277">
        <v>8.9738375261722694E-2</v>
      </c>
      <c r="Z277">
        <v>459.5</v>
      </c>
      <c r="AA277">
        <v>24.4</v>
      </c>
      <c r="AB277" t="s">
        <v>94</v>
      </c>
      <c r="AC277">
        <v>21.4375</v>
      </c>
      <c r="AE277">
        <v>14</v>
      </c>
      <c r="AF277">
        <v>459.5</v>
      </c>
      <c r="AG277">
        <v>6.71875</v>
      </c>
      <c r="AH277">
        <f t="shared" si="17"/>
        <v>452.78125</v>
      </c>
      <c r="AI277">
        <f t="shared" si="18"/>
        <v>68.390697674418604</v>
      </c>
      <c r="AJ277">
        <f t="shared" si="19"/>
        <v>0.36473226441732848</v>
      </c>
      <c r="AK277">
        <f t="shared" si="20"/>
        <v>1259.8282214875233</v>
      </c>
    </row>
    <row r="278" spans="1:37" x14ac:dyDescent="0.3">
      <c r="A278">
        <v>276</v>
      </c>
      <c r="B278">
        <v>554</v>
      </c>
      <c r="C278" t="s">
        <v>91</v>
      </c>
      <c r="D278">
        <v>2.6906153696389601E-2</v>
      </c>
      <c r="E278">
        <v>5120</v>
      </c>
      <c r="F278">
        <v>5120</v>
      </c>
      <c r="G278">
        <v>1</v>
      </c>
      <c r="H278">
        <v>6.6932760081792502</v>
      </c>
      <c r="I278">
        <v>11.353730884968099</v>
      </c>
      <c r="J278">
        <v>-1.0672588046067899</v>
      </c>
      <c r="K278" t="b">
        <v>1</v>
      </c>
      <c r="L278">
        <v>49.72</v>
      </c>
      <c r="M278" t="s">
        <v>92</v>
      </c>
      <c r="N278">
        <v>11.3648163443871</v>
      </c>
      <c r="O278">
        <v>4.0819999999999999</v>
      </c>
      <c r="P278">
        <v>1.696</v>
      </c>
      <c r="Q278" t="s">
        <v>929</v>
      </c>
      <c r="S278">
        <v>0</v>
      </c>
      <c r="T278">
        <v>12060</v>
      </c>
      <c r="U278">
        <v>5120</v>
      </c>
      <c r="V278">
        <v>132</v>
      </c>
      <c r="W278">
        <v>5120</v>
      </c>
      <c r="X278">
        <v>1</v>
      </c>
      <c r="Y278">
        <v>0.49553607110632802</v>
      </c>
      <c r="Z278">
        <v>49.72</v>
      </c>
      <c r="AA278">
        <v>242.6</v>
      </c>
      <c r="AB278" t="s">
        <v>94</v>
      </c>
      <c r="AC278">
        <v>7.05078125</v>
      </c>
      <c r="AD278" t="s">
        <v>98</v>
      </c>
      <c r="AE278">
        <v>4</v>
      </c>
      <c r="AF278">
        <v>49.71875</v>
      </c>
      <c r="AG278">
        <v>9.5234375</v>
      </c>
      <c r="AH278">
        <f t="shared" si="17"/>
        <v>40.1953125</v>
      </c>
      <c r="AI278">
        <f t="shared" si="18"/>
        <v>5.2206726825266614</v>
      </c>
      <c r="AJ278">
        <f t="shared" si="19"/>
        <v>0.34395006067392864</v>
      </c>
      <c r="AK278">
        <f t="shared" si="20"/>
        <v>144.5522350034831</v>
      </c>
    </row>
    <row r="279" spans="1:37" x14ac:dyDescent="0.3">
      <c r="A279">
        <v>277</v>
      </c>
      <c r="B279">
        <v>555</v>
      </c>
      <c r="C279" t="s">
        <v>91</v>
      </c>
      <c r="D279">
        <v>4.74199194361139E-2</v>
      </c>
      <c r="E279">
        <v>5120</v>
      </c>
      <c r="F279">
        <v>5120</v>
      </c>
      <c r="G279">
        <v>1</v>
      </c>
      <c r="H279">
        <v>4.3670768661506898</v>
      </c>
      <c r="I279">
        <v>9.3312150225954191</v>
      </c>
      <c r="J279">
        <v>-1.0592222172226999</v>
      </c>
      <c r="K279" t="b">
        <v>1</v>
      </c>
      <c r="L279">
        <v>136.80000000000001</v>
      </c>
      <c r="M279" t="s">
        <v>92</v>
      </c>
      <c r="N279">
        <v>9.4129808848750596</v>
      </c>
      <c r="O279">
        <v>4.09</v>
      </c>
      <c r="P279">
        <v>2.137</v>
      </c>
      <c r="Q279" t="s">
        <v>930</v>
      </c>
      <c r="S279">
        <v>0</v>
      </c>
      <c r="T279">
        <v>12270</v>
      </c>
      <c r="U279">
        <v>5120</v>
      </c>
      <c r="V279">
        <v>452</v>
      </c>
      <c r="W279">
        <v>5120</v>
      </c>
      <c r="X279">
        <v>1</v>
      </c>
      <c r="Y279">
        <v>0.15837397367198</v>
      </c>
      <c r="Z279">
        <v>136.80000000000001</v>
      </c>
      <c r="AA279">
        <v>89.75</v>
      </c>
      <c r="AB279" t="s">
        <v>94</v>
      </c>
      <c r="AC279">
        <v>11.6953125</v>
      </c>
      <c r="AE279">
        <v>3</v>
      </c>
      <c r="AF279">
        <v>136.75</v>
      </c>
      <c r="AG279">
        <v>6.71875</v>
      </c>
      <c r="AH279">
        <f t="shared" si="17"/>
        <v>130.03125</v>
      </c>
      <c r="AI279">
        <f t="shared" si="18"/>
        <v>20.353488372093022</v>
      </c>
      <c r="AJ279">
        <f t="shared" si="19"/>
        <v>0.34672538251313861</v>
      </c>
      <c r="AK279">
        <f t="shared" si="20"/>
        <v>394.40435254208154</v>
      </c>
    </row>
    <row r="280" spans="1:37" x14ac:dyDescent="0.3">
      <c r="A280">
        <v>278</v>
      </c>
      <c r="B280">
        <v>558</v>
      </c>
      <c r="C280" t="s">
        <v>91</v>
      </c>
      <c r="D280">
        <v>2.70172430116681E-2</v>
      </c>
      <c r="E280">
        <v>5120</v>
      </c>
      <c r="F280">
        <v>13824</v>
      </c>
      <c r="G280">
        <v>2.7</v>
      </c>
      <c r="H280">
        <v>2.9032521327545902</v>
      </c>
      <c r="I280">
        <v>7.7457859635600999</v>
      </c>
      <c r="J280">
        <v>-1.08172466189815</v>
      </c>
      <c r="K280" t="b">
        <v>1</v>
      </c>
      <c r="L280">
        <v>466.2</v>
      </c>
      <c r="M280" t="s">
        <v>92</v>
      </c>
      <c r="N280">
        <v>7.9471046522957902</v>
      </c>
      <c r="O280">
        <v>4.5979999999999999</v>
      </c>
      <c r="P280">
        <v>2.6680000000000001</v>
      </c>
      <c r="Q280" t="s">
        <v>931</v>
      </c>
      <c r="S280">
        <v>0</v>
      </c>
      <c r="T280">
        <v>39460</v>
      </c>
      <c r="U280">
        <v>5120</v>
      </c>
      <c r="V280">
        <v>60</v>
      </c>
      <c r="W280">
        <v>5120</v>
      </c>
      <c r="X280">
        <v>1</v>
      </c>
      <c r="Y280">
        <v>0.245708793793076</v>
      </c>
      <c r="Z280">
        <v>466.2</v>
      </c>
      <c r="AA280">
        <v>84.6</v>
      </c>
      <c r="AB280" t="s">
        <v>94</v>
      </c>
      <c r="AC280">
        <v>21.59375</v>
      </c>
      <c r="AE280">
        <v>0</v>
      </c>
      <c r="AF280">
        <v>466.25</v>
      </c>
      <c r="AG280">
        <v>30.078125</v>
      </c>
      <c r="AH280">
        <f t="shared" si="17"/>
        <v>436.171875</v>
      </c>
      <c r="AI280">
        <f t="shared" si="18"/>
        <v>15.501298701298701</v>
      </c>
      <c r="AJ280">
        <f t="shared" si="19"/>
        <v>0.33901034294727833</v>
      </c>
      <c r="AK280">
        <f t="shared" si="20"/>
        <v>1375.3267701112868</v>
      </c>
    </row>
    <row r="281" spans="1:37" x14ac:dyDescent="0.3">
      <c r="A281">
        <v>279</v>
      </c>
      <c r="B281">
        <v>559</v>
      </c>
      <c r="C281" t="s">
        <v>91</v>
      </c>
      <c r="D281">
        <v>2.9911698106706699E-2</v>
      </c>
      <c r="E281">
        <v>5120</v>
      </c>
      <c r="F281">
        <v>13824</v>
      </c>
      <c r="G281">
        <v>2.7</v>
      </c>
      <c r="H281">
        <v>2.88211409109896</v>
      </c>
      <c r="I281">
        <v>8.0215089449531796</v>
      </c>
      <c r="J281">
        <v>-1.08092100315974</v>
      </c>
      <c r="K281" t="b">
        <v>1</v>
      </c>
      <c r="L281">
        <v>608</v>
      </c>
      <c r="M281" t="s">
        <v>92</v>
      </c>
      <c r="N281">
        <v>8.1117318561057203</v>
      </c>
      <c r="O281">
        <v>4.58</v>
      </c>
      <c r="P281">
        <v>2.7829999999999999</v>
      </c>
      <c r="Q281" t="s">
        <v>933</v>
      </c>
      <c r="S281">
        <v>0</v>
      </c>
      <c r="T281">
        <v>37820</v>
      </c>
      <c r="U281">
        <v>5120</v>
      </c>
      <c r="V281">
        <v>64</v>
      </c>
      <c r="W281">
        <v>5120</v>
      </c>
      <c r="X281">
        <v>1</v>
      </c>
      <c r="Y281">
        <v>0.235264261387371</v>
      </c>
      <c r="Z281">
        <v>608</v>
      </c>
      <c r="AA281">
        <v>62.22</v>
      </c>
      <c r="AB281" t="s">
        <v>94</v>
      </c>
      <c r="AC281">
        <v>24.65625</v>
      </c>
      <c r="AE281">
        <v>0</v>
      </c>
      <c r="AF281">
        <v>608</v>
      </c>
      <c r="AG281">
        <v>26.46875</v>
      </c>
      <c r="AH281">
        <f t="shared" si="17"/>
        <v>581.53125</v>
      </c>
      <c r="AI281">
        <f t="shared" si="18"/>
        <v>22.970484061393151</v>
      </c>
      <c r="AJ281">
        <f t="shared" si="19"/>
        <v>0.33928290107899167</v>
      </c>
      <c r="AK281">
        <f t="shared" si="20"/>
        <v>1792.0148585927286</v>
      </c>
    </row>
    <row r="282" spans="1:37" x14ac:dyDescent="0.3">
      <c r="A282">
        <v>280</v>
      </c>
      <c r="B282">
        <v>560</v>
      </c>
      <c r="C282" t="s">
        <v>91</v>
      </c>
      <c r="D282">
        <v>3.38489352939981E-2</v>
      </c>
      <c r="E282">
        <v>5120</v>
      </c>
      <c r="F282">
        <v>13824</v>
      </c>
      <c r="G282">
        <v>2.7</v>
      </c>
      <c r="H282">
        <v>3.0094695406209202</v>
      </c>
      <c r="I282">
        <v>7.1357344185816398</v>
      </c>
      <c r="J282">
        <v>-1.08413563811337</v>
      </c>
      <c r="K282" t="b">
        <v>1</v>
      </c>
      <c r="L282">
        <v>235.2</v>
      </c>
      <c r="M282" t="s">
        <v>92</v>
      </c>
      <c r="N282">
        <v>7.47426593076288</v>
      </c>
      <c r="O282">
        <v>4.54</v>
      </c>
      <c r="P282">
        <v>2.371</v>
      </c>
      <c r="Q282" t="s">
        <v>932</v>
      </c>
      <c r="R282" t="s">
        <v>1941</v>
      </c>
      <c r="S282">
        <v>0</v>
      </c>
      <c r="T282">
        <v>34600</v>
      </c>
      <c r="U282">
        <v>5120</v>
      </c>
      <c r="V282">
        <v>43</v>
      </c>
      <c r="W282">
        <v>5120</v>
      </c>
      <c r="X282">
        <v>1</v>
      </c>
      <c r="Y282">
        <v>0.30644123207160701</v>
      </c>
      <c r="Z282">
        <v>235.2</v>
      </c>
      <c r="AA282">
        <v>147</v>
      </c>
      <c r="AB282" t="s">
        <v>94</v>
      </c>
      <c r="AC282">
        <v>15.3359375</v>
      </c>
      <c r="AE282">
        <v>0</v>
      </c>
      <c r="AF282">
        <v>235.25</v>
      </c>
      <c r="AG282">
        <v>28.71875</v>
      </c>
      <c r="AH282">
        <f t="shared" si="17"/>
        <v>206.53125</v>
      </c>
      <c r="AI282">
        <f t="shared" si="18"/>
        <v>8.1915125136017402</v>
      </c>
      <c r="AJ282">
        <f t="shared" si="19"/>
        <v>0.33819398158308073</v>
      </c>
      <c r="AK282">
        <f t="shared" si="20"/>
        <v>695.60670151135878</v>
      </c>
    </row>
    <row r="283" spans="1:37" x14ac:dyDescent="0.3">
      <c r="A283">
        <v>281</v>
      </c>
      <c r="B283">
        <v>565</v>
      </c>
      <c r="C283" t="s">
        <v>91</v>
      </c>
      <c r="D283">
        <v>1.86635071791319E-2</v>
      </c>
      <c r="E283">
        <v>5120</v>
      </c>
      <c r="F283">
        <v>32000</v>
      </c>
      <c r="G283">
        <v>6.25</v>
      </c>
      <c r="H283">
        <v>4.9918226190503798</v>
      </c>
      <c r="I283">
        <v>17.490878473782001</v>
      </c>
      <c r="J283">
        <v>-0.30719855275673702</v>
      </c>
      <c r="K283" t="b">
        <v>1</v>
      </c>
      <c r="L283">
        <v>3192</v>
      </c>
      <c r="M283" t="s">
        <v>92</v>
      </c>
      <c r="N283">
        <v>17.4916606113283</v>
      </c>
      <c r="O283" t="s">
        <v>101</v>
      </c>
      <c r="P283">
        <v>3.504</v>
      </c>
      <c r="Q283" t="s">
        <v>934</v>
      </c>
      <c r="S283">
        <v>0</v>
      </c>
      <c r="T283" t="s">
        <v>101</v>
      </c>
      <c r="U283">
        <v>5120</v>
      </c>
      <c r="V283">
        <v>568</v>
      </c>
      <c r="W283">
        <v>5120</v>
      </c>
      <c r="X283">
        <v>1</v>
      </c>
      <c r="Y283">
        <v>0.167493156376707</v>
      </c>
      <c r="Z283">
        <v>3192</v>
      </c>
      <c r="AA283" t="s">
        <v>101</v>
      </c>
      <c r="AB283" t="s">
        <v>94</v>
      </c>
      <c r="AC283">
        <v>56.5</v>
      </c>
      <c r="AE283">
        <v>0</v>
      </c>
      <c r="AF283">
        <v>3192</v>
      </c>
      <c r="AG283">
        <v>23.125</v>
      </c>
      <c r="AH283">
        <f t="shared" si="17"/>
        <v>3168.875</v>
      </c>
      <c r="AI283">
        <f t="shared" si="18"/>
        <v>138.03243243243244</v>
      </c>
      <c r="AJ283">
        <f t="shared" si="19"/>
        <v>0.73550454995233761</v>
      </c>
      <c r="AK283">
        <f t="shared" si="20"/>
        <v>4339.8779792821797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9916D-1598-4D60-A9D4-72EF527AAA9D}">
  <dimension ref="A1:BH133"/>
  <sheetViews>
    <sheetView topLeftCell="AG1" workbookViewId="0">
      <selection activeCell="AR1" sqref="AR1:BH2"/>
    </sheetView>
  </sheetViews>
  <sheetFormatPr defaultRowHeight="14.4" x14ac:dyDescent="0.3"/>
  <cols>
    <col min="17" max="17" width="28" bestFit="1" customWidth="1"/>
    <col min="18" max="18" width="28" customWidth="1"/>
    <col min="35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10</v>
      </c>
      <c r="C2" t="s">
        <v>91</v>
      </c>
      <c r="D2">
        <v>2.2676413349259999E-2</v>
      </c>
      <c r="E2">
        <v>4096</v>
      </c>
      <c r="F2">
        <v>12288</v>
      </c>
      <c r="G2">
        <v>3</v>
      </c>
      <c r="H2">
        <v>3.7212031693119298</v>
      </c>
      <c r="I2">
        <v>8.7288379030149006</v>
      </c>
      <c r="J2">
        <v>-0.97724902590501495</v>
      </c>
      <c r="K2" t="b">
        <v>1</v>
      </c>
      <c r="L2">
        <v>221.5</v>
      </c>
      <c r="M2" t="s">
        <v>92</v>
      </c>
      <c r="N2">
        <v>8.8211129757389806</v>
      </c>
      <c r="O2">
        <v>4.242</v>
      </c>
      <c r="P2">
        <v>2.3460000000000001</v>
      </c>
      <c r="Q2" t="s">
        <v>1452</v>
      </c>
      <c r="S2">
        <v>0</v>
      </c>
      <c r="T2">
        <v>17390</v>
      </c>
      <c r="U2">
        <v>4096</v>
      </c>
      <c r="V2">
        <v>293</v>
      </c>
      <c r="W2">
        <v>4096</v>
      </c>
      <c r="X2">
        <v>1</v>
      </c>
      <c r="Y2">
        <v>0.15897438659338001</v>
      </c>
      <c r="Z2">
        <v>221.5</v>
      </c>
      <c r="AA2">
        <v>78.5</v>
      </c>
      <c r="AB2" t="s">
        <v>94</v>
      </c>
      <c r="AC2">
        <v>14.8828125</v>
      </c>
      <c r="AE2">
        <v>0</v>
      </c>
      <c r="AF2">
        <v>221.5</v>
      </c>
      <c r="AG2">
        <v>13.3125</v>
      </c>
      <c r="AH2">
        <f>AF2-AG2</f>
        <v>208.1875</v>
      </c>
      <c r="AI2">
        <f>AF2/AG2</f>
        <v>16.63849765258216</v>
      </c>
      <c r="AJ2">
        <f>EXP(J2)</f>
        <v>0.37634499141570149</v>
      </c>
      <c r="AK2">
        <f>AF2/AJ2</f>
        <v>588.55572693230431</v>
      </c>
      <c r="AM2" s="1"/>
      <c r="AN2" s="1" t="s">
        <v>52</v>
      </c>
      <c r="AR2">
        <f>AVERAGE($D$2:$D$500)</f>
        <v>2.9633164792511595E-2</v>
      </c>
      <c r="AS2">
        <f>_xlfn.MAXIFS($H$2:$H$500,$R$2:$R$500,"Y")</f>
        <v>8.3097814342692295</v>
      </c>
      <c r="AT2">
        <f>_xlfn.MINIFS(H2:H500,R2:R500,"Y")</f>
        <v>2.7289202637288899</v>
      </c>
      <c r="AU2" cm="1">
        <f t="array" ref="AU2">LOOKUP(2,1/($H$2:$H$500&lt;&gt;""),$H$2:$H$500)</f>
        <v>3.3805138614627599</v>
      </c>
      <c r="AV2">
        <f>_xlfn.MAXIFS($Z$2:$Z$500,$R$2:$R$500,"Y")</f>
        <v>687.5</v>
      </c>
      <c r="AW2">
        <f>LOG(AV2)</f>
        <v>2.8372727025023003</v>
      </c>
      <c r="AX2">
        <f>_xlfn.MINIFS($Z$2:$Z$500,$R$2:$R$500,"Y")</f>
        <v>23.08</v>
      </c>
      <c r="AY2">
        <f>_xlfn.MAXIFS($AH$2:$AH$500,$R$2:$R$500,"Y")</f>
        <v>680.0546875</v>
      </c>
      <c r="AZ2">
        <f>AV2-AX2</f>
        <v>664.42</v>
      </c>
      <c r="BA2">
        <f>MAX($Z$2:$Z$500)</f>
        <v>1056</v>
      </c>
      <c r="BB2">
        <f>MIN($Z$2:$Z$500)</f>
        <v>6.5270000000000001</v>
      </c>
      <c r="BC2">
        <f>BA2-BB2</f>
        <v>1049.473</v>
      </c>
      <c r="BD2">
        <f>MEDIAN($Z$2:$Z$500)</f>
        <v>161.15</v>
      </c>
      <c r="BE2">
        <f>LOG10(BC2)</f>
        <v>3.0209712698818798</v>
      </c>
      <c r="BF2">
        <f>LOG(BD2)</f>
        <v>2.2072303098483532</v>
      </c>
      <c r="BG2">
        <f>MEDIAN(AH2:AH500)</f>
        <v>141.296875</v>
      </c>
      <c r="BH2">
        <f>LOG(BG2)</f>
        <v>2.1501325568573075</v>
      </c>
    </row>
    <row r="3" spans="1:60" x14ac:dyDescent="0.3">
      <c r="A3">
        <v>1</v>
      </c>
      <c r="B3">
        <v>11</v>
      </c>
      <c r="C3" t="s">
        <v>91</v>
      </c>
      <c r="D3">
        <v>2.49173412161675E-2</v>
      </c>
      <c r="E3">
        <v>4096</v>
      </c>
      <c r="F3">
        <v>4096</v>
      </c>
      <c r="G3">
        <v>1</v>
      </c>
      <c r="H3">
        <v>3.31456584114011</v>
      </c>
      <c r="I3">
        <v>3.8972043679030199</v>
      </c>
      <c r="J3">
        <v>-0.96278316861365798</v>
      </c>
      <c r="K3" t="b">
        <v>1</v>
      </c>
      <c r="L3">
        <v>15</v>
      </c>
      <c r="M3" t="s">
        <v>92</v>
      </c>
      <c r="N3">
        <v>4.7526616561738999</v>
      </c>
      <c r="O3">
        <v>3.3769999999999998</v>
      </c>
      <c r="P3">
        <v>1.1759999999999999</v>
      </c>
      <c r="Q3" t="s">
        <v>938</v>
      </c>
      <c r="S3">
        <v>0</v>
      </c>
      <c r="T3">
        <v>2386</v>
      </c>
      <c r="U3">
        <v>4096</v>
      </c>
      <c r="V3">
        <v>158</v>
      </c>
      <c r="W3">
        <v>4096</v>
      </c>
      <c r="X3">
        <v>1</v>
      </c>
      <c r="Y3">
        <v>0.18413697146233399</v>
      </c>
      <c r="Z3">
        <v>15</v>
      </c>
      <c r="AA3">
        <v>159.1</v>
      </c>
      <c r="AB3" t="s">
        <v>94</v>
      </c>
      <c r="AC3">
        <v>3.873046875</v>
      </c>
      <c r="AE3">
        <v>7</v>
      </c>
      <c r="AF3">
        <v>15</v>
      </c>
      <c r="AG3">
        <v>2.681640625</v>
      </c>
      <c r="AH3">
        <f t="shared" ref="AH3:AH66" si="0">AF3-AG3</f>
        <v>12.318359375</v>
      </c>
      <c r="AI3">
        <f t="shared" ref="AI3:AI66" si="1">AF3/AG3</f>
        <v>5.5935906773488711</v>
      </c>
      <c r="AJ3">
        <f t="shared" ref="AJ3:AJ66" si="2">EXP(J3)</f>
        <v>0.38182871208708208</v>
      </c>
      <c r="AK3">
        <f t="shared" ref="AK3:AK66" si="3">AF3/AJ3</f>
        <v>39.284630844049815</v>
      </c>
      <c r="AM3" s="1" t="s">
        <v>1226</v>
      </c>
      <c r="AN3" s="1">
        <f>CORREL(AH2:AH500,H2:H500)</f>
        <v>-0.44864152477036356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4.6618839617003797E-2</v>
      </c>
      <c r="E4">
        <v>4096</v>
      </c>
      <c r="F4">
        <v>16384</v>
      </c>
      <c r="G4">
        <v>4</v>
      </c>
      <c r="H4">
        <v>4.7362516164403097</v>
      </c>
      <c r="I4">
        <v>13.496467008567199</v>
      </c>
      <c r="J4">
        <v>-0.98207097833546797</v>
      </c>
      <c r="K4" t="b">
        <v>1</v>
      </c>
      <c r="L4">
        <v>707</v>
      </c>
      <c r="M4" t="s">
        <v>92</v>
      </c>
      <c r="N4">
        <v>13.4959321872927</v>
      </c>
      <c r="O4">
        <v>4.2930000000000001</v>
      </c>
      <c r="P4">
        <v>2.85</v>
      </c>
      <c r="Q4" t="s">
        <v>939</v>
      </c>
      <c r="S4">
        <v>0</v>
      </c>
      <c r="T4">
        <v>19570</v>
      </c>
      <c r="U4">
        <v>4096</v>
      </c>
      <c r="V4">
        <v>294</v>
      </c>
      <c r="W4">
        <v>4096</v>
      </c>
      <c r="X4">
        <v>1</v>
      </c>
      <c r="Y4">
        <v>0.2179026193078</v>
      </c>
      <c r="Z4">
        <v>707</v>
      </c>
      <c r="AA4">
        <v>27.67</v>
      </c>
      <c r="AB4" t="s">
        <v>94</v>
      </c>
      <c r="AC4">
        <v>26.59375</v>
      </c>
      <c r="AE4">
        <v>0</v>
      </c>
      <c r="AF4">
        <v>707</v>
      </c>
      <c r="AG4">
        <v>13.6875</v>
      </c>
      <c r="AH4">
        <f t="shared" si="0"/>
        <v>693.3125</v>
      </c>
      <c r="AI4">
        <f t="shared" si="1"/>
        <v>51.652968036529678</v>
      </c>
      <c r="AJ4">
        <f t="shared" si="2"/>
        <v>0.37453464198680558</v>
      </c>
      <c r="AK4">
        <f t="shared" si="3"/>
        <v>1887.6758535593799</v>
      </c>
      <c r="AM4" t="s">
        <v>1231</v>
      </c>
      <c r="AN4">
        <f>CORREL(AI2:AI500,H2:H500)</f>
        <v>-0.46671194195877347</v>
      </c>
      <c r="AP4" t="s">
        <v>1274</v>
      </c>
      <c r="AQ4">
        <f>MAX(AJ2:AJ500)</f>
        <v>0.38863966474358291</v>
      </c>
      <c r="AR4">
        <f>AQ5</f>
        <v>0.35978310498376698</v>
      </c>
      <c r="AS4">
        <f>AQ6</f>
        <v>2.8856559759815936E-2</v>
      </c>
      <c r="AT4">
        <f>AQ7</f>
        <v>0.3688483996680274</v>
      </c>
      <c r="AU4">
        <f>AQ8</f>
        <v>5.3560972878135609E-3</v>
      </c>
      <c r="AV4">
        <f>AQ9</f>
        <v>0.36856280300190597</v>
      </c>
    </row>
    <row r="5" spans="1:60" x14ac:dyDescent="0.3">
      <c r="A5">
        <v>3</v>
      </c>
      <c r="B5">
        <v>14</v>
      </c>
      <c r="C5" t="s">
        <v>91</v>
      </c>
      <c r="D5">
        <v>4.2306501516588997E-2</v>
      </c>
      <c r="E5">
        <v>4096</v>
      </c>
      <c r="F5">
        <v>16384</v>
      </c>
      <c r="G5">
        <v>4</v>
      </c>
      <c r="H5">
        <v>8.3097814342692295</v>
      </c>
      <c r="I5">
        <v>11.3285692209373</v>
      </c>
      <c r="J5">
        <v>-1.01502098661022</v>
      </c>
      <c r="K5" t="b">
        <v>1</v>
      </c>
      <c r="L5">
        <v>23.08</v>
      </c>
      <c r="M5" t="s">
        <v>92</v>
      </c>
      <c r="N5">
        <v>11.329634354487199</v>
      </c>
      <c r="O5">
        <v>3.83</v>
      </c>
      <c r="P5">
        <v>1.363</v>
      </c>
      <c r="Q5" t="s">
        <v>940</v>
      </c>
      <c r="R5" t="s">
        <v>1941</v>
      </c>
      <c r="S5">
        <v>0</v>
      </c>
      <c r="T5">
        <v>6748</v>
      </c>
      <c r="U5">
        <v>4096</v>
      </c>
      <c r="V5">
        <v>257</v>
      </c>
      <c r="W5">
        <v>4096</v>
      </c>
      <c r="X5">
        <v>1</v>
      </c>
      <c r="Y5">
        <v>0.45597163803867102</v>
      </c>
      <c r="Z5">
        <v>23.08</v>
      </c>
      <c r="AA5">
        <v>292.5</v>
      </c>
      <c r="AB5" t="s">
        <v>94</v>
      </c>
      <c r="AC5">
        <v>4.8046875</v>
      </c>
      <c r="AD5" t="s">
        <v>98</v>
      </c>
      <c r="AE5">
        <v>0</v>
      </c>
      <c r="AF5">
        <v>23.078125</v>
      </c>
      <c r="AG5">
        <v>3.93359375</v>
      </c>
      <c r="AH5">
        <f t="shared" si="0"/>
        <v>19.14453125</v>
      </c>
      <c r="AI5">
        <f t="shared" si="1"/>
        <v>5.8669314796425027</v>
      </c>
      <c r="AJ5">
        <f t="shared" si="2"/>
        <v>0.36239482431375997</v>
      </c>
      <c r="AK5">
        <f t="shared" si="3"/>
        <v>63.682269866026161</v>
      </c>
      <c r="AP5" t="s">
        <v>1260</v>
      </c>
      <c r="AQ5">
        <f>MIN(AJ2:AJ500)</f>
        <v>0.35978310498376698</v>
      </c>
    </row>
    <row r="6" spans="1:60" x14ac:dyDescent="0.3">
      <c r="A6">
        <v>4</v>
      </c>
      <c r="B6">
        <v>22</v>
      </c>
      <c r="C6" t="s">
        <v>91</v>
      </c>
      <c r="D6">
        <v>2.1406163411908E-2</v>
      </c>
      <c r="E6">
        <v>4096</v>
      </c>
      <c r="F6">
        <v>12288</v>
      </c>
      <c r="G6">
        <v>3</v>
      </c>
      <c r="H6">
        <v>3.9668383667203502</v>
      </c>
      <c r="I6">
        <v>9.1965569165958208</v>
      </c>
      <c r="J6">
        <v>-0.96197950987524905</v>
      </c>
      <c r="K6" t="b">
        <v>1</v>
      </c>
      <c r="L6">
        <v>207.8</v>
      </c>
      <c r="M6" t="s">
        <v>92</v>
      </c>
      <c r="N6">
        <v>9.24147826426581</v>
      </c>
      <c r="O6">
        <v>4.17</v>
      </c>
      <c r="P6">
        <v>2.3180000000000001</v>
      </c>
      <c r="Q6" t="s">
        <v>1453</v>
      </c>
      <c r="S6">
        <v>0</v>
      </c>
      <c r="T6">
        <v>14850</v>
      </c>
      <c r="U6">
        <v>4096</v>
      </c>
      <c r="V6">
        <v>176</v>
      </c>
      <c r="W6">
        <v>4096</v>
      </c>
      <c r="X6">
        <v>1</v>
      </c>
      <c r="Y6">
        <v>0.22363385627368701</v>
      </c>
      <c r="Z6">
        <v>207.8</v>
      </c>
      <c r="AA6">
        <v>71.5</v>
      </c>
      <c r="AB6" t="s">
        <v>94</v>
      </c>
      <c r="AC6">
        <v>14.4140625</v>
      </c>
      <c r="AE6">
        <v>0</v>
      </c>
      <c r="AF6">
        <v>207.75</v>
      </c>
      <c r="AG6">
        <v>16.859375</v>
      </c>
      <c r="AH6">
        <f t="shared" si="0"/>
        <v>190.890625</v>
      </c>
      <c r="AI6">
        <f t="shared" si="1"/>
        <v>12.322520852641334</v>
      </c>
      <c r="AJ6">
        <f t="shared" si="2"/>
        <v>0.38213569540651737</v>
      </c>
      <c r="AK6">
        <f t="shared" si="3"/>
        <v>543.65504844815598</v>
      </c>
      <c r="AP6" t="s">
        <v>1226</v>
      </c>
      <c r="AQ6">
        <f>AQ4-AQ5</f>
        <v>2.8856559759815936E-2</v>
      </c>
    </row>
    <row r="7" spans="1:60" x14ac:dyDescent="0.3">
      <c r="A7">
        <v>5</v>
      </c>
      <c r="B7">
        <v>23</v>
      </c>
      <c r="C7" t="s">
        <v>91</v>
      </c>
      <c r="D7">
        <v>3.0907375418454001E-2</v>
      </c>
      <c r="E7">
        <v>4096</v>
      </c>
      <c r="F7">
        <v>4096</v>
      </c>
      <c r="G7">
        <v>1</v>
      </c>
      <c r="H7">
        <v>5.9388913458545201</v>
      </c>
      <c r="I7">
        <v>5.1530321882731798</v>
      </c>
      <c r="J7">
        <v>-0.97724902590501495</v>
      </c>
      <c r="K7" t="b">
        <v>1</v>
      </c>
      <c r="L7">
        <v>7.37</v>
      </c>
      <c r="M7" t="s">
        <v>92</v>
      </c>
      <c r="N7">
        <v>5.4783823280569104</v>
      </c>
      <c r="O7">
        <v>3.2730000000000001</v>
      </c>
      <c r="P7">
        <v>0.86770000000000003</v>
      </c>
      <c r="Q7" t="s">
        <v>944</v>
      </c>
      <c r="S7">
        <v>0</v>
      </c>
      <c r="T7">
        <v>1873</v>
      </c>
      <c r="U7">
        <v>4096</v>
      </c>
      <c r="V7">
        <v>48</v>
      </c>
      <c r="W7">
        <v>4096</v>
      </c>
      <c r="X7">
        <v>1</v>
      </c>
      <c r="Y7">
        <v>0.71286756200685497</v>
      </c>
      <c r="Z7">
        <v>7.37</v>
      </c>
      <c r="AA7">
        <v>254.1</v>
      </c>
      <c r="AB7" t="s">
        <v>94</v>
      </c>
      <c r="AC7">
        <v>2.71484375</v>
      </c>
      <c r="AE7">
        <v>6</v>
      </c>
      <c r="AF7">
        <v>7.37109375</v>
      </c>
      <c r="AG7">
        <v>2.833984375</v>
      </c>
      <c r="AH7">
        <f t="shared" si="0"/>
        <v>4.537109375</v>
      </c>
      <c r="AI7">
        <f t="shared" si="1"/>
        <v>2.6009648518263266</v>
      </c>
      <c r="AJ7">
        <f t="shared" si="2"/>
        <v>0.37634499141570149</v>
      </c>
      <c r="AK7">
        <f t="shared" si="3"/>
        <v>19.586001987889006</v>
      </c>
      <c r="AM7" t="s">
        <v>1232</v>
      </c>
      <c r="AN7">
        <f>_xlfn.STDEV.P(AH2:AH500)</f>
        <v>240.00368558475643</v>
      </c>
      <c r="AP7" t="s">
        <v>1275</v>
      </c>
      <c r="AQ7">
        <f>AVERAGE(AJ2:AJ500)</f>
        <v>0.3688483996680274</v>
      </c>
    </row>
    <row r="8" spans="1:60" x14ac:dyDescent="0.3">
      <c r="A8">
        <v>6</v>
      </c>
      <c r="B8">
        <v>25</v>
      </c>
      <c r="C8" t="s">
        <v>91</v>
      </c>
      <c r="D8">
        <v>2.6178967297842502E-2</v>
      </c>
      <c r="E8">
        <v>4096</v>
      </c>
      <c r="F8">
        <v>16384</v>
      </c>
      <c r="G8">
        <v>4</v>
      </c>
      <c r="H8">
        <v>2.9850589309371198</v>
      </c>
      <c r="I8">
        <v>9.01347872505624</v>
      </c>
      <c r="J8">
        <v>-0.94510267636866596</v>
      </c>
      <c r="K8" t="b">
        <v>1</v>
      </c>
      <c r="L8">
        <v>1046</v>
      </c>
      <c r="M8" t="s">
        <v>92</v>
      </c>
      <c r="N8">
        <v>9.0598560260586893</v>
      </c>
      <c r="O8">
        <v>4.41</v>
      </c>
      <c r="P8">
        <v>3.02</v>
      </c>
      <c r="Q8" t="s">
        <v>945</v>
      </c>
      <c r="S8">
        <v>0</v>
      </c>
      <c r="T8">
        <v>25650</v>
      </c>
      <c r="U8">
        <v>4096</v>
      </c>
      <c r="V8">
        <v>314</v>
      </c>
      <c r="W8">
        <v>4096</v>
      </c>
      <c r="X8">
        <v>1</v>
      </c>
      <c r="Y8">
        <v>0.112023356289825</v>
      </c>
      <c r="Z8">
        <v>1046</v>
      </c>
      <c r="AA8">
        <v>24.52</v>
      </c>
      <c r="AB8" t="s">
        <v>94</v>
      </c>
      <c r="AC8">
        <v>32.34375</v>
      </c>
      <c r="AE8">
        <v>0</v>
      </c>
      <c r="AF8">
        <v>1046</v>
      </c>
      <c r="AG8">
        <v>18.265625</v>
      </c>
      <c r="AH8">
        <f t="shared" si="0"/>
        <v>1027.734375</v>
      </c>
      <c r="AI8">
        <f t="shared" si="1"/>
        <v>57.266039349871683</v>
      </c>
      <c r="AJ8">
        <f t="shared" si="2"/>
        <v>0.38863966474358291</v>
      </c>
      <c r="AK8">
        <f t="shared" si="3"/>
        <v>2691.4391270127585</v>
      </c>
      <c r="AM8" t="s">
        <v>1233</v>
      </c>
      <c r="AN8">
        <f>_xlfn.STDEV.P(AI2:AI500)</f>
        <v>23.304817291653219</v>
      </c>
      <c r="AP8" t="s">
        <v>1276</v>
      </c>
      <c r="AQ8">
        <f>_xlfn.STDEV.P(AJ2:AJ500)</f>
        <v>5.3560972878135609E-3</v>
      </c>
    </row>
    <row r="9" spans="1:60" x14ac:dyDescent="0.3">
      <c r="A9">
        <v>7</v>
      </c>
      <c r="B9">
        <v>26</v>
      </c>
      <c r="C9" t="s">
        <v>91</v>
      </c>
      <c r="D9">
        <v>7.5582471829648201E-3</v>
      </c>
      <c r="E9">
        <v>4096</v>
      </c>
      <c r="F9">
        <v>16384</v>
      </c>
      <c r="G9">
        <v>4</v>
      </c>
      <c r="H9">
        <v>3.87263413730525</v>
      </c>
      <c r="I9">
        <v>7.7112314511380902</v>
      </c>
      <c r="J9">
        <v>-1.0110026929181799</v>
      </c>
      <c r="K9" t="b">
        <v>1</v>
      </c>
      <c r="L9">
        <v>98</v>
      </c>
      <c r="M9" t="s">
        <v>92</v>
      </c>
      <c r="N9">
        <v>7.8276244544376201</v>
      </c>
      <c r="O9">
        <v>4.0430000000000001</v>
      </c>
      <c r="P9">
        <v>1.9910000000000001</v>
      </c>
      <c r="Q9" t="s">
        <v>946</v>
      </c>
      <c r="R9" t="s">
        <v>1941</v>
      </c>
      <c r="S9">
        <v>0</v>
      </c>
      <c r="T9">
        <v>11040</v>
      </c>
      <c r="U9">
        <v>4096</v>
      </c>
      <c r="V9">
        <v>348</v>
      </c>
      <c r="W9">
        <v>4096</v>
      </c>
      <c r="X9">
        <v>1</v>
      </c>
      <c r="Y9">
        <v>0.15398935333039501</v>
      </c>
      <c r="Z9">
        <v>98</v>
      </c>
      <c r="AA9">
        <v>112.6</v>
      </c>
      <c r="AB9" t="s">
        <v>94</v>
      </c>
      <c r="AC9">
        <v>9.8984375</v>
      </c>
      <c r="AE9">
        <v>0</v>
      </c>
      <c r="AF9">
        <v>98</v>
      </c>
      <c r="AG9">
        <v>5.53125</v>
      </c>
      <c r="AH9">
        <f t="shared" si="0"/>
        <v>92.46875</v>
      </c>
      <c r="AI9">
        <f t="shared" si="1"/>
        <v>17.717514124293785</v>
      </c>
      <c r="AJ9">
        <f t="shared" si="2"/>
        <v>0.36385396281048299</v>
      </c>
      <c r="AK9">
        <f t="shared" si="3"/>
        <v>269.33882825688585</v>
      </c>
      <c r="AM9" t="s">
        <v>1236</v>
      </c>
      <c r="AN9">
        <f>AVERAGE(AI2:AI500)</f>
        <v>20.432905839276511</v>
      </c>
      <c r="AP9" t="s">
        <v>1262</v>
      </c>
      <c r="AQ9">
        <f>MEDIAN(AJ2:AJ500)</f>
        <v>0.36856280300190597</v>
      </c>
    </row>
    <row r="10" spans="1:60" x14ac:dyDescent="0.3">
      <c r="A10">
        <v>8</v>
      </c>
      <c r="B10">
        <v>34</v>
      </c>
      <c r="C10" t="s">
        <v>91</v>
      </c>
      <c r="D10">
        <v>2.20140849188806E-2</v>
      </c>
      <c r="E10">
        <v>4096</v>
      </c>
      <c r="F10">
        <v>12288</v>
      </c>
      <c r="G10">
        <v>3</v>
      </c>
      <c r="H10">
        <v>3.6915016041204098</v>
      </c>
      <c r="I10">
        <v>8.1616793278599804</v>
      </c>
      <c r="J10">
        <v>-0.98126731959705904</v>
      </c>
      <c r="K10" t="b">
        <v>1</v>
      </c>
      <c r="L10">
        <v>162.5</v>
      </c>
      <c r="M10" t="s">
        <v>92</v>
      </c>
      <c r="N10">
        <v>8.2617340757208506</v>
      </c>
      <c r="O10">
        <v>4.1520000000000001</v>
      </c>
      <c r="P10">
        <v>2.21</v>
      </c>
      <c r="Q10" t="s">
        <v>1454</v>
      </c>
      <c r="S10">
        <v>0</v>
      </c>
      <c r="T10">
        <v>14240</v>
      </c>
      <c r="U10">
        <v>4096</v>
      </c>
      <c r="V10">
        <v>96</v>
      </c>
      <c r="W10">
        <v>4096</v>
      </c>
      <c r="X10">
        <v>1</v>
      </c>
      <c r="Y10">
        <v>0.27470023216572598</v>
      </c>
      <c r="Z10">
        <v>162.5</v>
      </c>
      <c r="AA10">
        <v>87.6</v>
      </c>
      <c r="AB10" t="s">
        <v>94</v>
      </c>
      <c r="AC10">
        <v>12.75</v>
      </c>
      <c r="AE10">
        <v>0</v>
      </c>
      <c r="AF10">
        <v>162.5</v>
      </c>
      <c r="AG10">
        <v>17.078125</v>
      </c>
      <c r="AH10">
        <f t="shared" si="0"/>
        <v>145.421875</v>
      </c>
      <c r="AI10">
        <f t="shared" si="1"/>
        <v>9.5150960658737418</v>
      </c>
      <c r="AJ10">
        <f t="shared" si="2"/>
        <v>0.37483576100693411</v>
      </c>
      <c r="AK10">
        <f t="shared" si="3"/>
        <v>433.52320377188852</v>
      </c>
    </row>
    <row r="11" spans="1:60" x14ac:dyDescent="0.3">
      <c r="A11">
        <v>9</v>
      </c>
      <c r="B11">
        <v>35</v>
      </c>
      <c r="C11" t="s">
        <v>91</v>
      </c>
      <c r="D11">
        <v>5.5317195729245698E-2</v>
      </c>
      <c r="E11">
        <v>4096</v>
      </c>
      <c r="F11">
        <v>4096</v>
      </c>
      <c r="G11">
        <v>1</v>
      </c>
      <c r="H11">
        <v>4.4953037379082499</v>
      </c>
      <c r="I11">
        <v>3.6634091496918302</v>
      </c>
      <c r="J11">
        <v>-0.97885634338183303</v>
      </c>
      <c r="K11" t="b">
        <v>1</v>
      </c>
      <c r="L11">
        <v>6.5270000000000001</v>
      </c>
      <c r="M11" t="s">
        <v>92</v>
      </c>
      <c r="N11">
        <v>4.6715824901796097</v>
      </c>
      <c r="O11">
        <v>3.3180000000000001</v>
      </c>
      <c r="P11">
        <v>0.81499999999999995</v>
      </c>
      <c r="Q11" t="s">
        <v>950</v>
      </c>
      <c r="S11">
        <v>0</v>
      </c>
      <c r="T11">
        <v>2084</v>
      </c>
      <c r="U11">
        <v>4096</v>
      </c>
      <c r="V11">
        <v>152</v>
      </c>
      <c r="W11">
        <v>4096</v>
      </c>
      <c r="X11">
        <v>1</v>
      </c>
      <c r="Y11">
        <v>0.28350656982357098</v>
      </c>
      <c r="Z11">
        <v>6.5270000000000001</v>
      </c>
      <c r="AA11">
        <v>319.2</v>
      </c>
      <c r="AB11" t="s">
        <v>94</v>
      </c>
      <c r="AC11">
        <v>2.5546875</v>
      </c>
      <c r="AE11">
        <v>4</v>
      </c>
      <c r="AF11">
        <v>6.52734375</v>
      </c>
      <c r="AG11">
        <v>2.2421875</v>
      </c>
      <c r="AH11">
        <f t="shared" si="0"/>
        <v>4.28515625</v>
      </c>
      <c r="AI11">
        <f t="shared" si="1"/>
        <v>2.9111498257839723</v>
      </c>
      <c r="AJ11">
        <f t="shared" si="2"/>
        <v>0.37574057141122941</v>
      </c>
      <c r="AK11">
        <f t="shared" si="3"/>
        <v>17.371942895291301</v>
      </c>
      <c r="AM11" t="s">
        <v>1244</v>
      </c>
      <c r="AN11">
        <f>AVERAGE(H2:H500)</f>
        <v>4.8414347859609004</v>
      </c>
      <c r="AP11" s="24" t="s">
        <v>1290</v>
      </c>
    </row>
    <row r="12" spans="1:60" x14ac:dyDescent="0.3">
      <c r="A12">
        <v>10</v>
      </c>
      <c r="B12">
        <v>37</v>
      </c>
      <c r="C12" t="s">
        <v>91</v>
      </c>
      <c r="D12">
        <v>2.1995998435603001E-2</v>
      </c>
      <c r="E12">
        <v>4096</v>
      </c>
      <c r="F12">
        <v>16384</v>
      </c>
      <c r="G12">
        <v>4</v>
      </c>
      <c r="H12">
        <v>2.8085906994988501</v>
      </c>
      <c r="I12">
        <v>8.06921273234925</v>
      </c>
      <c r="J12">
        <v>-0.96760512104411001</v>
      </c>
      <c r="K12" t="b">
        <v>1</v>
      </c>
      <c r="L12">
        <v>745</v>
      </c>
      <c r="M12" t="s">
        <v>92</v>
      </c>
      <c r="N12">
        <v>8.1319079414394899</v>
      </c>
      <c r="O12">
        <v>4.4000000000000004</v>
      </c>
      <c r="P12">
        <v>2.8730000000000002</v>
      </c>
      <c r="Q12" t="s">
        <v>951</v>
      </c>
      <c r="S12">
        <v>0</v>
      </c>
      <c r="T12">
        <v>25120</v>
      </c>
      <c r="U12">
        <v>4096</v>
      </c>
      <c r="V12">
        <v>232</v>
      </c>
      <c r="W12">
        <v>4096</v>
      </c>
      <c r="X12">
        <v>1</v>
      </c>
      <c r="Y12">
        <v>0.118739796627232</v>
      </c>
      <c r="Z12">
        <v>745</v>
      </c>
      <c r="AA12">
        <v>33.72</v>
      </c>
      <c r="AB12" t="s">
        <v>94</v>
      </c>
      <c r="AC12">
        <v>27.296875</v>
      </c>
      <c r="AE12">
        <v>0</v>
      </c>
      <c r="AF12">
        <v>745</v>
      </c>
      <c r="AG12">
        <v>18.96875</v>
      </c>
      <c r="AH12">
        <f t="shared" si="0"/>
        <v>726.03125</v>
      </c>
      <c r="AI12">
        <f t="shared" si="1"/>
        <v>39.275123558484353</v>
      </c>
      <c r="AJ12">
        <f t="shared" si="2"/>
        <v>0.37999198406723378</v>
      </c>
      <c r="AK12">
        <f t="shared" si="3"/>
        <v>1960.5676731017138</v>
      </c>
      <c r="AP12">
        <f>MEDIAN(AI1:AI500)</f>
        <v>9.4394353997557445</v>
      </c>
    </row>
    <row r="13" spans="1:60" x14ac:dyDescent="0.3">
      <c r="A13">
        <v>11</v>
      </c>
      <c r="B13">
        <v>38</v>
      </c>
      <c r="C13" t="s">
        <v>91</v>
      </c>
      <c r="D13">
        <v>7.7904913426186601E-3</v>
      </c>
      <c r="E13">
        <v>4096</v>
      </c>
      <c r="F13">
        <v>16384</v>
      </c>
      <c r="G13">
        <v>4</v>
      </c>
      <c r="H13">
        <v>3.5670117636011498</v>
      </c>
      <c r="I13">
        <v>7.6077672770555802</v>
      </c>
      <c r="J13">
        <v>-1.01019903417977</v>
      </c>
      <c r="K13" t="b">
        <v>1</v>
      </c>
      <c r="L13">
        <v>135.6</v>
      </c>
      <c r="M13" t="s">
        <v>92</v>
      </c>
      <c r="N13">
        <v>7.6273248436583803</v>
      </c>
      <c r="O13">
        <v>4.0350000000000001</v>
      </c>
      <c r="P13">
        <v>2.133</v>
      </c>
      <c r="Q13" t="s">
        <v>952</v>
      </c>
      <c r="R13" t="s">
        <v>1941</v>
      </c>
      <c r="S13">
        <v>0</v>
      </c>
      <c r="T13">
        <v>10800</v>
      </c>
      <c r="U13">
        <v>4096</v>
      </c>
      <c r="V13">
        <v>517</v>
      </c>
      <c r="W13">
        <v>4096</v>
      </c>
      <c r="X13">
        <v>1</v>
      </c>
      <c r="Y13">
        <v>0.113006391690558</v>
      </c>
      <c r="Z13">
        <v>135.6</v>
      </c>
      <c r="AA13">
        <v>79.599999999999994</v>
      </c>
      <c r="AB13" t="s">
        <v>94</v>
      </c>
      <c r="AC13">
        <v>11.6484375</v>
      </c>
      <c r="AE13">
        <v>0</v>
      </c>
      <c r="AF13">
        <v>135.625</v>
      </c>
      <c r="AG13">
        <v>4.55859375</v>
      </c>
      <c r="AH13">
        <f t="shared" si="0"/>
        <v>131.06640625</v>
      </c>
      <c r="AI13">
        <f t="shared" si="1"/>
        <v>29.751499571550987</v>
      </c>
      <c r="AJ13">
        <f t="shared" si="2"/>
        <v>0.36414649475938449</v>
      </c>
      <c r="AK13">
        <f t="shared" si="3"/>
        <v>372.44625982083488</v>
      </c>
    </row>
    <row r="14" spans="1:60" x14ac:dyDescent="0.3">
      <c r="A14">
        <v>12</v>
      </c>
      <c r="B14">
        <v>46</v>
      </c>
      <c r="C14" t="s">
        <v>91</v>
      </c>
      <c r="D14">
        <v>3.3348233785387503E-2</v>
      </c>
      <c r="E14">
        <v>4096</v>
      </c>
      <c r="F14">
        <v>12288</v>
      </c>
      <c r="G14">
        <v>3</v>
      </c>
      <c r="H14">
        <v>4.72897705019545</v>
      </c>
      <c r="I14">
        <v>9.9751859652560295</v>
      </c>
      <c r="J14">
        <v>-0.98448195455069398</v>
      </c>
      <c r="K14" t="b">
        <v>1</v>
      </c>
      <c r="L14">
        <v>128.6</v>
      </c>
      <c r="M14" t="s">
        <v>92</v>
      </c>
      <c r="N14">
        <v>10.0211252116093</v>
      </c>
      <c r="O14">
        <v>4.1840000000000002</v>
      </c>
      <c r="P14">
        <v>2.11</v>
      </c>
      <c r="Q14" t="s">
        <v>1455</v>
      </c>
      <c r="S14">
        <v>0</v>
      </c>
      <c r="T14">
        <v>15256</v>
      </c>
      <c r="U14">
        <v>4096</v>
      </c>
      <c r="V14">
        <v>129</v>
      </c>
      <c r="W14">
        <v>4096</v>
      </c>
      <c r="X14">
        <v>1</v>
      </c>
      <c r="Y14">
        <v>0.328318122351204</v>
      </c>
      <c r="Z14">
        <v>128.6</v>
      </c>
      <c r="AA14">
        <v>118.6</v>
      </c>
      <c r="AB14" t="s">
        <v>94</v>
      </c>
      <c r="AC14">
        <v>11.34375</v>
      </c>
      <c r="AE14">
        <v>0</v>
      </c>
      <c r="AF14">
        <v>128.625</v>
      </c>
      <c r="AG14">
        <v>17.5</v>
      </c>
      <c r="AH14">
        <f t="shared" si="0"/>
        <v>111.125</v>
      </c>
      <c r="AI14">
        <f t="shared" si="1"/>
        <v>7.35</v>
      </c>
      <c r="AJ14">
        <f t="shared" si="2"/>
        <v>0.37363273554756776</v>
      </c>
      <c r="AK14">
        <f t="shared" si="3"/>
        <v>344.25516760863303</v>
      </c>
      <c r="AN14" t="s">
        <v>1258</v>
      </c>
    </row>
    <row r="15" spans="1:60" x14ac:dyDescent="0.3">
      <c r="A15">
        <v>13</v>
      </c>
      <c r="B15">
        <v>47</v>
      </c>
      <c r="C15" t="s">
        <v>91</v>
      </c>
      <c r="D15">
        <v>3.6677518466238498E-2</v>
      </c>
      <c r="E15">
        <v>4096</v>
      </c>
      <c r="F15">
        <v>4096</v>
      </c>
      <c r="G15">
        <v>1</v>
      </c>
      <c r="H15">
        <v>6.1295204110885999</v>
      </c>
      <c r="I15">
        <v>5.7823405440542803</v>
      </c>
      <c r="J15">
        <v>-0.97805268464342399</v>
      </c>
      <c r="K15" t="b">
        <v>1</v>
      </c>
      <c r="L15">
        <v>8.7799999999999994</v>
      </c>
      <c r="M15" t="s">
        <v>92</v>
      </c>
      <c r="N15">
        <v>6.2903418501566204</v>
      </c>
      <c r="O15">
        <v>3.379</v>
      </c>
      <c r="P15">
        <v>0.94340000000000002</v>
      </c>
      <c r="Q15" t="s">
        <v>956</v>
      </c>
      <c r="S15">
        <v>0</v>
      </c>
      <c r="T15">
        <v>2392</v>
      </c>
      <c r="U15">
        <v>4096</v>
      </c>
      <c r="V15">
        <v>45</v>
      </c>
      <c r="W15">
        <v>4096</v>
      </c>
      <c r="X15">
        <v>1</v>
      </c>
      <c r="Y15">
        <v>0.76466375541111897</v>
      </c>
      <c r="Z15">
        <v>8.7799999999999994</v>
      </c>
      <c r="AA15">
        <v>272.5</v>
      </c>
      <c r="AB15" t="s">
        <v>94</v>
      </c>
      <c r="AC15">
        <v>2.962890625</v>
      </c>
      <c r="AD15" t="s">
        <v>98</v>
      </c>
      <c r="AE15">
        <v>4</v>
      </c>
      <c r="AF15">
        <v>8.78125</v>
      </c>
      <c r="AG15">
        <v>3.94921875</v>
      </c>
      <c r="AH15">
        <f t="shared" si="0"/>
        <v>4.83203125</v>
      </c>
      <c r="AI15">
        <f t="shared" si="1"/>
        <v>2.2235410484668643</v>
      </c>
      <c r="AJ15">
        <f t="shared" si="2"/>
        <v>0.37604265997661745</v>
      </c>
      <c r="AK15">
        <f t="shared" si="3"/>
        <v>23.351738870653726</v>
      </c>
      <c r="AM15" t="s">
        <v>1259</v>
      </c>
      <c r="AN15">
        <f>MAX(AK2:AK500)</f>
        <v>2817.2338657422415</v>
      </c>
    </row>
    <row r="16" spans="1:60" x14ac:dyDescent="0.3">
      <c r="A16">
        <v>14</v>
      </c>
      <c r="B16">
        <v>49</v>
      </c>
      <c r="C16" t="s">
        <v>91</v>
      </c>
      <c r="D16">
        <v>2.2779833823938798E-2</v>
      </c>
      <c r="E16">
        <v>4096</v>
      </c>
      <c r="F16">
        <v>16384</v>
      </c>
      <c r="G16">
        <v>4</v>
      </c>
      <c r="H16">
        <v>3.0007212310079998</v>
      </c>
      <c r="I16">
        <v>8.5391617843333094</v>
      </c>
      <c r="J16">
        <v>-0.98769658950432904</v>
      </c>
      <c r="K16" t="b">
        <v>1</v>
      </c>
      <c r="L16">
        <v>700.5</v>
      </c>
      <c r="M16" t="s">
        <v>92</v>
      </c>
      <c r="N16">
        <v>8.5549079849010798</v>
      </c>
      <c r="O16">
        <v>4.367</v>
      </c>
      <c r="P16">
        <v>2.8460000000000001</v>
      </c>
      <c r="Q16" t="s">
        <v>957</v>
      </c>
      <c r="S16">
        <v>0</v>
      </c>
      <c r="T16">
        <v>23340</v>
      </c>
      <c r="U16">
        <v>4096</v>
      </c>
      <c r="V16">
        <v>472</v>
      </c>
      <c r="W16">
        <v>4096</v>
      </c>
      <c r="X16">
        <v>1</v>
      </c>
      <c r="Y16">
        <v>9.2090659137812697E-2</v>
      </c>
      <c r="Z16">
        <v>700.5</v>
      </c>
      <c r="AA16">
        <v>33.299999999999997</v>
      </c>
      <c r="AB16" t="s">
        <v>94</v>
      </c>
      <c r="AC16">
        <v>26.46875</v>
      </c>
      <c r="AE16">
        <v>0</v>
      </c>
      <c r="AF16">
        <v>700.5</v>
      </c>
      <c r="AG16">
        <v>10.78125</v>
      </c>
      <c r="AH16">
        <f t="shared" si="0"/>
        <v>689.71875</v>
      </c>
      <c r="AI16">
        <f t="shared" si="1"/>
        <v>64.973913043478262</v>
      </c>
      <c r="AJ16">
        <f t="shared" si="2"/>
        <v>0.37243357116658943</v>
      </c>
      <c r="AK16">
        <f t="shared" si="3"/>
        <v>1880.8723333017329</v>
      </c>
      <c r="AM16" t="s">
        <v>1260</v>
      </c>
      <c r="AN16">
        <f>MIN(AK2:AK500)</f>
        <v>17.371942895291301</v>
      </c>
    </row>
    <row r="17" spans="1:55" x14ac:dyDescent="0.3">
      <c r="A17">
        <v>15</v>
      </c>
      <c r="B17">
        <v>50</v>
      </c>
      <c r="C17" t="s">
        <v>91</v>
      </c>
      <c r="D17">
        <v>8.1179716981308603E-3</v>
      </c>
      <c r="E17">
        <v>4096</v>
      </c>
      <c r="F17">
        <v>16384</v>
      </c>
      <c r="G17">
        <v>4</v>
      </c>
      <c r="H17">
        <v>3.0073045336830901</v>
      </c>
      <c r="I17">
        <v>6.1203346173784903</v>
      </c>
      <c r="J17">
        <v>-1.0029661055340899</v>
      </c>
      <c r="K17" t="b">
        <v>1</v>
      </c>
      <c r="L17">
        <v>108.6</v>
      </c>
      <c r="M17" t="s">
        <v>92</v>
      </c>
      <c r="N17">
        <v>6.3884907741317001</v>
      </c>
      <c r="O17">
        <v>4.0469999999999997</v>
      </c>
      <c r="P17">
        <v>2.0350000000000001</v>
      </c>
      <c r="Q17" t="s">
        <v>958</v>
      </c>
      <c r="R17" t="s">
        <v>1941</v>
      </c>
      <c r="S17">
        <v>0</v>
      </c>
      <c r="T17">
        <v>11170</v>
      </c>
      <c r="U17">
        <v>4096</v>
      </c>
      <c r="V17">
        <v>740</v>
      </c>
      <c r="W17">
        <v>4096</v>
      </c>
      <c r="X17">
        <v>1</v>
      </c>
      <c r="Y17">
        <v>7.37899822079503E-2</v>
      </c>
      <c r="Z17">
        <v>108.6</v>
      </c>
      <c r="AA17">
        <v>102.8</v>
      </c>
      <c r="AB17" t="s">
        <v>94</v>
      </c>
      <c r="AC17">
        <v>10.421875</v>
      </c>
      <c r="AE17">
        <v>0</v>
      </c>
      <c r="AF17">
        <v>108.625</v>
      </c>
      <c r="AG17">
        <v>3.810546875</v>
      </c>
      <c r="AH17">
        <f t="shared" si="0"/>
        <v>104.814453125</v>
      </c>
      <c r="AI17">
        <f t="shared" si="1"/>
        <v>28.506406970784212</v>
      </c>
      <c r="AJ17">
        <f t="shared" si="2"/>
        <v>0.36678988858788342</v>
      </c>
      <c r="AK17">
        <f t="shared" si="3"/>
        <v>296.15047573475647</v>
      </c>
      <c r="AM17" t="s">
        <v>1263</v>
      </c>
      <c r="AN17">
        <f>AVERAGE(AK2:AK500)</f>
        <v>584.7238653377018</v>
      </c>
    </row>
    <row r="18" spans="1:55" x14ac:dyDescent="0.3">
      <c r="A18">
        <v>16</v>
      </c>
      <c r="B18">
        <v>58</v>
      </c>
      <c r="C18" t="s">
        <v>91</v>
      </c>
      <c r="D18">
        <v>1.3105448168182701E-2</v>
      </c>
      <c r="E18">
        <v>4096</v>
      </c>
      <c r="F18">
        <v>12288</v>
      </c>
      <c r="G18">
        <v>3</v>
      </c>
      <c r="H18">
        <v>4.0103198642488698</v>
      </c>
      <c r="I18">
        <v>9.0232196945599696</v>
      </c>
      <c r="J18">
        <v>-0.98850024824273797</v>
      </c>
      <c r="K18" t="b">
        <v>1</v>
      </c>
      <c r="L18">
        <v>177.6</v>
      </c>
      <c r="M18" t="s">
        <v>92</v>
      </c>
      <c r="N18">
        <v>9.0535710957888806</v>
      </c>
      <c r="O18">
        <v>4.17</v>
      </c>
      <c r="P18">
        <v>2.25</v>
      </c>
      <c r="Q18" t="s">
        <v>1456</v>
      </c>
      <c r="S18">
        <v>0</v>
      </c>
      <c r="T18">
        <v>14856</v>
      </c>
      <c r="U18">
        <v>4096</v>
      </c>
      <c r="V18">
        <v>120</v>
      </c>
      <c r="W18">
        <v>4096</v>
      </c>
      <c r="X18">
        <v>1</v>
      </c>
      <c r="Y18">
        <v>0.27480334915916599</v>
      </c>
      <c r="Z18">
        <v>177.6</v>
      </c>
      <c r="AA18">
        <v>83.6</v>
      </c>
      <c r="AB18" t="s">
        <v>94</v>
      </c>
      <c r="AC18">
        <v>13.328125</v>
      </c>
      <c r="AE18">
        <v>0</v>
      </c>
      <c r="AF18">
        <v>177.625</v>
      </c>
      <c r="AG18">
        <v>15.5625</v>
      </c>
      <c r="AH18">
        <f t="shared" si="0"/>
        <v>162.0625</v>
      </c>
      <c r="AI18">
        <f t="shared" si="1"/>
        <v>11.413654618473895</v>
      </c>
      <c r="AJ18">
        <f t="shared" si="2"/>
        <v>0.37213438191177711</v>
      </c>
      <c r="AK18">
        <f t="shared" si="3"/>
        <v>477.31413337161098</v>
      </c>
      <c r="AM18" t="s">
        <v>1226</v>
      </c>
      <c r="AN18">
        <f>AN15-AN16</f>
        <v>2799.8619228469502</v>
      </c>
    </row>
    <row r="19" spans="1:55" x14ac:dyDescent="0.3">
      <c r="A19">
        <v>17</v>
      </c>
      <c r="B19">
        <v>59</v>
      </c>
      <c r="C19" t="s">
        <v>91</v>
      </c>
      <c r="D19">
        <v>6.0618260966035099E-2</v>
      </c>
      <c r="E19">
        <v>4096</v>
      </c>
      <c r="F19">
        <v>4096</v>
      </c>
      <c r="G19">
        <v>1</v>
      </c>
      <c r="H19">
        <v>5.2710930906003899</v>
      </c>
      <c r="I19">
        <v>5.2067486925217699</v>
      </c>
      <c r="J19">
        <v>-0.97483804968978904</v>
      </c>
      <c r="K19" t="b">
        <v>1</v>
      </c>
      <c r="L19">
        <v>9.7200000000000006</v>
      </c>
      <c r="M19" t="s">
        <v>92</v>
      </c>
      <c r="N19">
        <v>6.0717725580904496</v>
      </c>
      <c r="O19">
        <v>3.47</v>
      </c>
      <c r="P19">
        <v>0.98799999999999999</v>
      </c>
      <c r="Q19" t="s">
        <v>962</v>
      </c>
      <c r="S19">
        <v>0</v>
      </c>
      <c r="T19">
        <v>2960</v>
      </c>
      <c r="U19">
        <v>4096</v>
      </c>
      <c r="V19">
        <v>85</v>
      </c>
      <c r="W19">
        <v>4096</v>
      </c>
      <c r="X19">
        <v>1</v>
      </c>
      <c r="Y19">
        <v>0.46326508976502101</v>
      </c>
      <c r="Z19">
        <v>9.7200000000000006</v>
      </c>
      <c r="AA19">
        <v>304.5</v>
      </c>
      <c r="AB19" t="s">
        <v>94</v>
      </c>
      <c r="AC19">
        <v>3.1171875</v>
      </c>
      <c r="AE19">
        <v>4</v>
      </c>
      <c r="AF19">
        <v>9.71875</v>
      </c>
      <c r="AG19">
        <v>4.15625</v>
      </c>
      <c r="AH19">
        <f t="shared" si="0"/>
        <v>5.5625</v>
      </c>
      <c r="AI19">
        <f t="shared" si="1"/>
        <v>2.3383458646616542</v>
      </c>
      <c r="AJ19">
        <f t="shared" si="2"/>
        <v>0.37725344492857493</v>
      </c>
      <c r="AK19">
        <f t="shared" si="3"/>
        <v>25.761858852846373</v>
      </c>
      <c r="AM19" t="s">
        <v>1261</v>
      </c>
      <c r="AN19">
        <f>_xlfn.STDEV.P(AK2:AK500)</f>
        <v>650.09268102103704</v>
      </c>
    </row>
    <row r="20" spans="1:55" x14ac:dyDescent="0.3">
      <c r="A20">
        <v>18</v>
      </c>
      <c r="B20">
        <v>61</v>
      </c>
      <c r="C20" t="s">
        <v>91</v>
      </c>
      <c r="D20">
        <v>1.3331327128901199E-2</v>
      </c>
      <c r="E20">
        <v>4096</v>
      </c>
      <c r="F20">
        <v>16384</v>
      </c>
      <c r="G20">
        <v>4</v>
      </c>
      <c r="H20">
        <v>3.02959197292006</v>
      </c>
      <c r="I20">
        <v>9.1597819806255103</v>
      </c>
      <c r="J20">
        <v>-0.98126731959705904</v>
      </c>
      <c r="K20" t="b">
        <v>1</v>
      </c>
      <c r="L20">
        <v>1056</v>
      </c>
      <c r="M20" t="s">
        <v>92</v>
      </c>
      <c r="N20">
        <v>9.1818493477318892</v>
      </c>
      <c r="O20">
        <v>4.3899999999999997</v>
      </c>
      <c r="P20">
        <v>3.0230000000000001</v>
      </c>
      <c r="Q20" t="s">
        <v>963</v>
      </c>
      <c r="S20">
        <v>0</v>
      </c>
      <c r="T20">
        <v>24640</v>
      </c>
      <c r="U20">
        <v>4096</v>
      </c>
      <c r="V20">
        <v>525</v>
      </c>
      <c r="W20">
        <v>4096</v>
      </c>
      <c r="X20">
        <v>1</v>
      </c>
      <c r="Y20">
        <v>8.8578655674104403E-2</v>
      </c>
      <c r="Z20">
        <v>1056</v>
      </c>
      <c r="AA20">
        <v>23.33</v>
      </c>
      <c r="AB20" t="s">
        <v>94</v>
      </c>
      <c r="AC20">
        <v>32.5</v>
      </c>
      <c r="AE20">
        <v>0</v>
      </c>
      <c r="AF20">
        <v>1056</v>
      </c>
      <c r="AG20">
        <v>10.234375</v>
      </c>
      <c r="AH20">
        <f t="shared" si="0"/>
        <v>1045.765625</v>
      </c>
      <c r="AI20">
        <f t="shared" si="1"/>
        <v>103.18167938931298</v>
      </c>
      <c r="AJ20">
        <f t="shared" si="2"/>
        <v>0.37483576100693411</v>
      </c>
      <c r="AK20">
        <f t="shared" si="3"/>
        <v>2817.2338657422415</v>
      </c>
      <c r="AM20" t="s">
        <v>1262</v>
      </c>
      <c r="AN20">
        <f>MEDIAN(AK2:AK500)</f>
        <v>434.3569022406806</v>
      </c>
    </row>
    <row r="21" spans="1:55" x14ac:dyDescent="0.3">
      <c r="A21">
        <v>19</v>
      </c>
      <c r="B21">
        <v>62</v>
      </c>
      <c r="C21" t="s">
        <v>91</v>
      </c>
      <c r="D21">
        <v>2.0587587754593101E-2</v>
      </c>
      <c r="E21">
        <v>4096</v>
      </c>
      <c r="F21">
        <v>16384</v>
      </c>
      <c r="G21">
        <v>4</v>
      </c>
      <c r="H21">
        <v>3.1901945796616298</v>
      </c>
      <c r="I21">
        <v>7.1467835602966501</v>
      </c>
      <c r="J21">
        <v>-1.0053770817493199</v>
      </c>
      <c r="K21" t="b">
        <v>1</v>
      </c>
      <c r="L21">
        <v>173.9</v>
      </c>
      <c r="M21" t="s">
        <v>92</v>
      </c>
      <c r="N21">
        <v>7.1783192135354597</v>
      </c>
      <c r="O21">
        <v>4.0599999999999996</v>
      </c>
      <c r="P21">
        <v>2.2400000000000002</v>
      </c>
      <c r="Q21" t="s">
        <v>964</v>
      </c>
      <c r="R21" t="s">
        <v>1941</v>
      </c>
      <c r="S21">
        <v>0</v>
      </c>
      <c r="T21">
        <v>11464</v>
      </c>
      <c r="U21">
        <v>4096</v>
      </c>
      <c r="V21">
        <v>648</v>
      </c>
      <c r="W21">
        <v>4096</v>
      </c>
      <c r="X21">
        <v>1</v>
      </c>
      <c r="Y21">
        <v>8.6038968855375403E-2</v>
      </c>
      <c r="Z21">
        <v>173.9</v>
      </c>
      <c r="AA21">
        <v>65.94</v>
      </c>
      <c r="AB21" t="s">
        <v>94</v>
      </c>
      <c r="AC21">
        <v>13.1875</v>
      </c>
      <c r="AE21">
        <v>0</v>
      </c>
      <c r="AF21">
        <v>173.875</v>
      </c>
      <c r="AG21">
        <v>4.3359375</v>
      </c>
      <c r="AH21">
        <f t="shared" si="0"/>
        <v>169.5390625</v>
      </c>
      <c r="AI21">
        <f t="shared" si="1"/>
        <v>40.100900900900903</v>
      </c>
      <c r="AJ21">
        <f t="shared" si="2"/>
        <v>0.36590663207358498</v>
      </c>
      <c r="AK21">
        <f t="shared" si="3"/>
        <v>475.18952858179728</v>
      </c>
    </row>
    <row r="22" spans="1:55" x14ac:dyDescent="0.3">
      <c r="A22">
        <v>20</v>
      </c>
      <c r="B22">
        <v>70</v>
      </c>
      <c r="C22" t="s">
        <v>91</v>
      </c>
      <c r="D22">
        <v>4.6679610748632902E-2</v>
      </c>
      <c r="E22">
        <v>4096</v>
      </c>
      <c r="F22">
        <v>12288</v>
      </c>
      <c r="G22">
        <v>3</v>
      </c>
      <c r="H22">
        <v>5.6389274263895297</v>
      </c>
      <c r="I22">
        <v>12.478329636912701</v>
      </c>
      <c r="J22">
        <v>-0.98126731959705904</v>
      </c>
      <c r="K22" t="b">
        <v>1</v>
      </c>
      <c r="L22">
        <v>163.1</v>
      </c>
      <c r="M22" t="s">
        <v>92</v>
      </c>
      <c r="N22">
        <v>12.4847063997556</v>
      </c>
      <c r="O22">
        <v>4.25</v>
      </c>
      <c r="P22">
        <v>2.2130000000000001</v>
      </c>
      <c r="Q22" t="s">
        <v>1457</v>
      </c>
      <c r="S22">
        <v>0</v>
      </c>
      <c r="T22">
        <v>17730</v>
      </c>
      <c r="U22">
        <v>4096</v>
      </c>
      <c r="V22">
        <v>93</v>
      </c>
      <c r="W22">
        <v>4096</v>
      </c>
      <c r="X22">
        <v>1</v>
      </c>
      <c r="Y22">
        <v>0.48103436565260699</v>
      </c>
      <c r="Z22">
        <v>163.1</v>
      </c>
      <c r="AA22">
        <v>108.7</v>
      </c>
      <c r="AB22" t="s">
        <v>94</v>
      </c>
      <c r="AC22">
        <v>12.7734375</v>
      </c>
      <c r="AE22">
        <v>0</v>
      </c>
      <c r="AF22">
        <v>163.125</v>
      </c>
      <c r="AG22">
        <v>24.921875</v>
      </c>
      <c r="AH22">
        <f t="shared" si="0"/>
        <v>138.203125</v>
      </c>
      <c r="AI22">
        <f t="shared" si="1"/>
        <v>6.5454545454545459</v>
      </c>
      <c r="AJ22">
        <f t="shared" si="2"/>
        <v>0.37483576100693411</v>
      </c>
      <c r="AK22">
        <f t="shared" si="3"/>
        <v>435.19060070947268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71</v>
      </c>
      <c r="C23" t="s">
        <v>91</v>
      </c>
      <c r="D23">
        <v>6.8938237798835997E-2</v>
      </c>
      <c r="E23">
        <v>4096</v>
      </c>
      <c r="F23">
        <v>4096</v>
      </c>
      <c r="G23">
        <v>1</v>
      </c>
      <c r="H23">
        <v>4.4101858622807999</v>
      </c>
      <c r="I23">
        <v>4.2723675540845196</v>
      </c>
      <c r="J23">
        <v>-0.97805268464342399</v>
      </c>
      <c r="K23" t="b">
        <v>1</v>
      </c>
      <c r="L23">
        <v>9.3049999999999997</v>
      </c>
      <c r="M23" t="s">
        <v>92</v>
      </c>
      <c r="N23">
        <v>5.36624517674288</v>
      </c>
      <c r="O23">
        <v>3.4860000000000002</v>
      </c>
      <c r="P23">
        <v>0.96879999999999999</v>
      </c>
      <c r="Q23" t="s">
        <v>968</v>
      </c>
      <c r="S23">
        <v>0</v>
      </c>
      <c r="T23">
        <v>3070</v>
      </c>
      <c r="U23">
        <v>4096</v>
      </c>
      <c r="V23">
        <v>165</v>
      </c>
      <c r="W23">
        <v>4096</v>
      </c>
      <c r="X23">
        <v>1</v>
      </c>
      <c r="Y23">
        <v>0.26548260931801498</v>
      </c>
      <c r="Z23">
        <v>9.3049999999999997</v>
      </c>
      <c r="AA23">
        <v>330</v>
      </c>
      <c r="AB23" t="s">
        <v>94</v>
      </c>
      <c r="AC23">
        <v>3.05078125</v>
      </c>
      <c r="AE23">
        <v>4</v>
      </c>
      <c r="AF23">
        <v>9.3046875</v>
      </c>
      <c r="AG23">
        <v>3.25390625</v>
      </c>
      <c r="AH23">
        <f t="shared" si="0"/>
        <v>6.05078125</v>
      </c>
      <c r="AI23">
        <f t="shared" si="1"/>
        <v>2.8595438175270109</v>
      </c>
      <c r="AJ23">
        <f t="shared" si="2"/>
        <v>0.37604265997661745</v>
      </c>
      <c r="AK23">
        <f t="shared" si="3"/>
        <v>24.743701952801235</v>
      </c>
      <c r="AM23">
        <f>AN7</f>
        <v>240.00368558475643</v>
      </c>
      <c r="AN23">
        <f>AN9</f>
        <v>20.432905839276511</v>
      </c>
      <c r="AO23">
        <f>AN8</f>
        <v>23.304817291653219</v>
      </c>
      <c r="AP23">
        <f>AN3</f>
        <v>-0.44864152477036356</v>
      </c>
      <c r="AQ23">
        <f>AN4</f>
        <v>-0.46671194195877347</v>
      </c>
      <c r="AR23">
        <f>AN15</f>
        <v>2817.2338657422415</v>
      </c>
      <c r="AS23">
        <f>AN16</f>
        <v>17.371942895291301</v>
      </c>
      <c r="AT23">
        <f>AN17</f>
        <v>584.7238653377018</v>
      </c>
      <c r="AU23">
        <f>AN18</f>
        <v>2799.8619228469502</v>
      </c>
      <c r="AV23">
        <f>AN19</f>
        <v>650.09268102103704</v>
      </c>
      <c r="AW23">
        <f>AN20</f>
        <v>434.3569022406806</v>
      </c>
      <c r="AX23">
        <f>AQ4</f>
        <v>0.38863966474358291</v>
      </c>
      <c r="AY23">
        <f>AR4</f>
        <v>0.35978310498376698</v>
      </c>
      <c r="AZ23">
        <f t="shared" ref="AZ23:BC23" si="4">AS4</f>
        <v>2.8856559759815936E-2</v>
      </c>
      <c r="BA23">
        <f t="shared" si="4"/>
        <v>0.3688483996680274</v>
      </c>
      <c r="BB23">
        <f t="shared" si="4"/>
        <v>5.3560972878135609E-3</v>
      </c>
      <c r="BC23">
        <f t="shared" si="4"/>
        <v>0.36856280300190597</v>
      </c>
    </row>
    <row r="24" spans="1:55" x14ac:dyDescent="0.3">
      <c r="A24">
        <v>22</v>
      </c>
      <c r="B24">
        <v>73</v>
      </c>
      <c r="C24" t="s">
        <v>91</v>
      </c>
      <c r="D24">
        <v>1.7100793263767299E-2</v>
      </c>
      <c r="E24">
        <v>4096</v>
      </c>
      <c r="F24">
        <v>16384</v>
      </c>
      <c r="G24">
        <v>4</v>
      </c>
      <c r="H24">
        <v>3.0874553639999802</v>
      </c>
      <c r="I24">
        <v>8.5327135548046495</v>
      </c>
      <c r="J24">
        <v>-0.99573317688841601</v>
      </c>
      <c r="K24" t="b">
        <v>1</v>
      </c>
      <c r="L24">
        <v>581.5</v>
      </c>
      <c r="M24" t="s">
        <v>92</v>
      </c>
      <c r="N24">
        <v>8.5455646368179501</v>
      </c>
      <c r="O24">
        <v>4.3319999999999999</v>
      </c>
      <c r="P24">
        <v>2.7639999999999998</v>
      </c>
      <c r="Q24" t="s">
        <v>969</v>
      </c>
      <c r="S24">
        <v>0</v>
      </c>
      <c r="T24">
        <v>21440</v>
      </c>
      <c r="U24">
        <v>4096</v>
      </c>
      <c r="V24">
        <v>609</v>
      </c>
      <c r="W24">
        <v>4096</v>
      </c>
      <c r="X24">
        <v>1</v>
      </c>
      <c r="Y24">
        <v>8.4587960036132795E-2</v>
      </c>
      <c r="Z24">
        <v>581.5</v>
      </c>
      <c r="AA24">
        <v>36.880000000000003</v>
      </c>
      <c r="AB24" t="s">
        <v>94</v>
      </c>
      <c r="AC24">
        <v>24.109375</v>
      </c>
      <c r="AE24">
        <v>0</v>
      </c>
      <c r="AF24">
        <v>581.5</v>
      </c>
      <c r="AG24">
        <v>8.359375</v>
      </c>
      <c r="AH24">
        <f t="shared" si="0"/>
        <v>573.140625</v>
      </c>
      <c r="AI24">
        <f t="shared" si="1"/>
        <v>69.562616822429902</v>
      </c>
      <c r="AJ24">
        <f t="shared" si="2"/>
        <v>0.36945247120724611</v>
      </c>
      <c r="AK24">
        <f t="shared" si="3"/>
        <v>1573.9507658450736</v>
      </c>
    </row>
    <row r="25" spans="1:55" x14ac:dyDescent="0.3">
      <c r="A25">
        <v>23</v>
      </c>
      <c r="B25">
        <v>74</v>
      </c>
      <c r="C25" t="s">
        <v>91</v>
      </c>
      <c r="D25">
        <v>2.5086764201434499E-2</v>
      </c>
      <c r="E25">
        <v>4096</v>
      </c>
      <c r="F25">
        <v>16384</v>
      </c>
      <c r="G25">
        <v>4</v>
      </c>
      <c r="H25">
        <v>3.2594637177168901</v>
      </c>
      <c r="I25">
        <v>5.4207682727264297</v>
      </c>
      <c r="J25">
        <v>-1.0085917167029499</v>
      </c>
      <c r="K25" t="b">
        <v>1</v>
      </c>
      <c r="L25">
        <v>46.03</v>
      </c>
      <c r="M25" t="s">
        <v>92</v>
      </c>
      <c r="N25">
        <v>6.2570427568522602</v>
      </c>
      <c r="O25">
        <v>4.08</v>
      </c>
      <c r="P25">
        <v>1.663</v>
      </c>
      <c r="Q25" t="s">
        <v>970</v>
      </c>
      <c r="R25" t="s">
        <v>1941</v>
      </c>
      <c r="S25">
        <v>0</v>
      </c>
      <c r="T25">
        <v>12000</v>
      </c>
      <c r="U25">
        <v>4096</v>
      </c>
      <c r="V25">
        <v>545</v>
      </c>
      <c r="W25">
        <v>4096</v>
      </c>
      <c r="X25">
        <v>1</v>
      </c>
      <c r="Y25">
        <v>9.6784791925358493E-2</v>
      </c>
      <c r="Z25">
        <v>46.03</v>
      </c>
      <c r="AA25">
        <v>260.8</v>
      </c>
      <c r="AB25" t="s">
        <v>94</v>
      </c>
      <c r="AC25">
        <v>6.78515625</v>
      </c>
      <c r="AE25">
        <v>0</v>
      </c>
      <c r="AF25">
        <v>46.03125</v>
      </c>
      <c r="AG25">
        <v>5.046875</v>
      </c>
      <c r="AH25">
        <f t="shared" si="0"/>
        <v>40.984375</v>
      </c>
      <c r="AI25">
        <f t="shared" si="1"/>
        <v>9.1207430340557281</v>
      </c>
      <c r="AJ25">
        <f t="shared" si="2"/>
        <v>0.36473226441732848</v>
      </c>
      <c r="AK25">
        <f t="shared" si="3"/>
        <v>126.2055882923777</v>
      </c>
    </row>
    <row r="26" spans="1:55" x14ac:dyDescent="0.3">
      <c r="A26">
        <v>24</v>
      </c>
      <c r="B26">
        <v>82</v>
      </c>
      <c r="C26" t="s">
        <v>91</v>
      </c>
      <c r="D26">
        <v>1.4391782458421E-2</v>
      </c>
      <c r="E26">
        <v>4096</v>
      </c>
      <c r="F26">
        <v>12288</v>
      </c>
      <c r="G26">
        <v>3</v>
      </c>
      <c r="H26">
        <v>4.2475143226830703</v>
      </c>
      <c r="I26">
        <v>9.4241724034530705</v>
      </c>
      <c r="J26">
        <v>-0.99171488319637202</v>
      </c>
      <c r="K26" t="b">
        <v>1</v>
      </c>
      <c r="L26">
        <v>165.8</v>
      </c>
      <c r="M26" t="s">
        <v>92</v>
      </c>
      <c r="N26">
        <v>9.4682653929315901</v>
      </c>
      <c r="O26">
        <v>4.2229999999999999</v>
      </c>
      <c r="P26">
        <v>2.2189999999999999</v>
      </c>
      <c r="Q26" t="s">
        <v>1458</v>
      </c>
      <c r="S26">
        <v>0</v>
      </c>
      <c r="T26">
        <v>16770</v>
      </c>
      <c r="U26">
        <v>4096</v>
      </c>
      <c r="V26">
        <v>68</v>
      </c>
      <c r="W26">
        <v>4096</v>
      </c>
      <c r="X26">
        <v>1</v>
      </c>
      <c r="Y26">
        <v>0.393818958033191</v>
      </c>
      <c r="Z26">
        <v>165.8</v>
      </c>
      <c r="AA26">
        <v>101.2</v>
      </c>
      <c r="AB26" t="s">
        <v>94</v>
      </c>
      <c r="AC26">
        <v>12.875</v>
      </c>
      <c r="AE26">
        <v>0</v>
      </c>
      <c r="AF26">
        <v>165.75</v>
      </c>
      <c r="AG26">
        <v>21.359375</v>
      </c>
      <c r="AH26">
        <f t="shared" si="0"/>
        <v>144.390625</v>
      </c>
      <c r="AI26">
        <f t="shared" si="1"/>
        <v>7.7600585223116312</v>
      </c>
      <c r="AJ26">
        <f t="shared" si="2"/>
        <v>0.37094002645715707</v>
      </c>
      <c r="AK26">
        <f t="shared" si="3"/>
        <v>446.83773164917221</v>
      </c>
    </row>
    <row r="27" spans="1:55" x14ac:dyDescent="0.3">
      <c r="A27">
        <v>25</v>
      </c>
      <c r="B27">
        <v>83</v>
      </c>
      <c r="C27" t="s">
        <v>91</v>
      </c>
      <c r="D27">
        <v>7.2903706060588699E-2</v>
      </c>
      <c r="E27">
        <v>4096</v>
      </c>
      <c r="F27">
        <v>4096</v>
      </c>
      <c r="G27">
        <v>1</v>
      </c>
      <c r="H27">
        <v>3.4475241720088499</v>
      </c>
      <c r="I27">
        <v>3.6966616610016798</v>
      </c>
      <c r="J27">
        <v>-0.97483804968978904</v>
      </c>
      <c r="K27" t="b">
        <v>1</v>
      </c>
      <c r="L27">
        <v>11.805</v>
      </c>
      <c r="M27" t="s">
        <v>92</v>
      </c>
      <c r="N27">
        <v>4.9793217075999996</v>
      </c>
      <c r="O27">
        <v>3.5470000000000002</v>
      </c>
      <c r="P27">
        <v>1.0720000000000001</v>
      </c>
      <c r="Q27" t="s">
        <v>974</v>
      </c>
      <c r="S27">
        <v>0</v>
      </c>
      <c r="T27">
        <v>3526</v>
      </c>
      <c r="U27">
        <v>4096</v>
      </c>
      <c r="V27">
        <v>325</v>
      </c>
      <c r="W27">
        <v>4096</v>
      </c>
      <c r="X27">
        <v>1</v>
      </c>
      <c r="Y27">
        <v>0.13576421384793</v>
      </c>
      <c r="Z27">
        <v>11.805</v>
      </c>
      <c r="AA27">
        <v>298.8</v>
      </c>
      <c r="AB27" t="s">
        <v>94</v>
      </c>
      <c r="AC27">
        <v>3.435546875</v>
      </c>
      <c r="AE27">
        <v>4</v>
      </c>
      <c r="AF27">
        <v>11.8046875</v>
      </c>
      <c r="AG27">
        <v>2.740234375</v>
      </c>
      <c r="AH27">
        <f t="shared" si="0"/>
        <v>9.064453125</v>
      </c>
      <c r="AI27">
        <f t="shared" si="1"/>
        <v>4.3079116179615111</v>
      </c>
      <c r="AJ27">
        <f t="shared" si="2"/>
        <v>0.37725344492857493</v>
      </c>
      <c r="AK27">
        <f t="shared" si="3"/>
        <v>31.291132416921922</v>
      </c>
    </row>
    <row r="28" spans="1:55" x14ac:dyDescent="0.3">
      <c r="A28">
        <v>26</v>
      </c>
      <c r="B28">
        <v>85</v>
      </c>
      <c r="C28" t="s">
        <v>91</v>
      </c>
      <c r="D28">
        <v>1.28853489718769E-2</v>
      </c>
      <c r="E28">
        <v>4096</v>
      </c>
      <c r="F28">
        <v>16384</v>
      </c>
      <c r="G28">
        <v>4</v>
      </c>
      <c r="H28">
        <v>3.1276605058281302</v>
      </c>
      <c r="I28">
        <v>8.7965451726416308</v>
      </c>
      <c r="J28">
        <v>-0.99492951815000696</v>
      </c>
      <c r="K28" t="b">
        <v>1</v>
      </c>
      <c r="L28">
        <v>649.5</v>
      </c>
      <c r="M28" t="s">
        <v>92</v>
      </c>
      <c r="N28">
        <v>8.8034345278806008</v>
      </c>
      <c r="O28">
        <v>4.3360000000000003</v>
      </c>
      <c r="P28">
        <v>2.8119999999999998</v>
      </c>
      <c r="Q28" t="s">
        <v>975</v>
      </c>
      <c r="S28">
        <v>0</v>
      </c>
      <c r="T28">
        <v>21600</v>
      </c>
      <c r="U28">
        <v>4096</v>
      </c>
      <c r="V28">
        <v>492</v>
      </c>
      <c r="W28">
        <v>4096</v>
      </c>
      <c r="X28">
        <v>1</v>
      </c>
      <c r="Y28">
        <v>9.5922343549319E-2</v>
      </c>
      <c r="Z28">
        <v>649.5</v>
      </c>
      <c r="AA28">
        <v>33.25</v>
      </c>
      <c r="AB28" t="s">
        <v>94</v>
      </c>
      <c r="AC28">
        <v>25.484375</v>
      </c>
      <c r="AE28">
        <v>0</v>
      </c>
      <c r="AF28">
        <v>649.5</v>
      </c>
      <c r="AG28">
        <v>9.296875</v>
      </c>
      <c r="AH28">
        <f t="shared" si="0"/>
        <v>640.203125</v>
      </c>
      <c r="AI28">
        <f t="shared" si="1"/>
        <v>69.862184873949573</v>
      </c>
      <c r="AJ28">
        <f t="shared" si="2"/>
        <v>0.36974950425477376</v>
      </c>
      <c r="AK28">
        <f t="shared" si="3"/>
        <v>1756.5946472573653</v>
      </c>
    </row>
    <row r="29" spans="1:55" x14ac:dyDescent="0.3">
      <c r="A29">
        <v>27</v>
      </c>
      <c r="B29">
        <v>86</v>
      </c>
      <c r="C29" t="s">
        <v>91</v>
      </c>
      <c r="D29">
        <v>3.3114203285114503E-2</v>
      </c>
      <c r="E29">
        <v>4096</v>
      </c>
      <c r="F29">
        <v>16384</v>
      </c>
      <c r="G29">
        <v>4</v>
      </c>
      <c r="H29">
        <v>3.0985901008908701</v>
      </c>
      <c r="I29">
        <v>5.2107149938809396</v>
      </c>
      <c r="J29">
        <v>-1.00698439922613</v>
      </c>
      <c r="K29" t="b">
        <v>1</v>
      </c>
      <c r="L29">
        <v>48.06</v>
      </c>
      <c r="M29" t="s">
        <v>92</v>
      </c>
      <c r="N29">
        <v>6.19892382298982</v>
      </c>
      <c r="O29">
        <v>4.117</v>
      </c>
      <c r="P29">
        <v>1.6819999999999999</v>
      </c>
      <c r="Q29" t="s">
        <v>976</v>
      </c>
      <c r="R29" t="s">
        <v>1941</v>
      </c>
      <c r="S29">
        <v>0</v>
      </c>
      <c r="T29">
        <v>13110</v>
      </c>
      <c r="U29">
        <v>4096</v>
      </c>
      <c r="V29">
        <v>631</v>
      </c>
      <c r="W29">
        <v>4096</v>
      </c>
      <c r="X29">
        <v>1</v>
      </c>
      <c r="Y29">
        <v>8.3543552811775196E-2</v>
      </c>
      <c r="Z29">
        <v>48.06</v>
      </c>
      <c r="AA29">
        <v>272.8</v>
      </c>
      <c r="AB29" t="s">
        <v>94</v>
      </c>
      <c r="AC29">
        <v>6.93359375</v>
      </c>
      <c r="AE29">
        <v>0</v>
      </c>
      <c r="AF29">
        <v>48.0625</v>
      </c>
      <c r="AG29">
        <v>5.1328125</v>
      </c>
      <c r="AH29">
        <f t="shared" si="0"/>
        <v>42.9296875</v>
      </c>
      <c r="AI29">
        <f t="shared" si="1"/>
        <v>9.3637747336377473</v>
      </c>
      <c r="AJ29">
        <f t="shared" si="2"/>
        <v>0.3653189763501456</v>
      </c>
      <c r="AK29">
        <f t="shared" si="3"/>
        <v>131.56310816423004</v>
      </c>
    </row>
    <row r="30" spans="1:55" x14ac:dyDescent="0.3">
      <c r="A30">
        <v>28</v>
      </c>
      <c r="B30">
        <v>94</v>
      </c>
      <c r="C30" t="s">
        <v>91</v>
      </c>
      <c r="D30">
        <v>1.4959880789527299E-2</v>
      </c>
      <c r="E30">
        <v>4096</v>
      </c>
      <c r="F30">
        <v>12288</v>
      </c>
      <c r="G30">
        <v>3</v>
      </c>
      <c r="H30">
        <v>4.4554712209954896</v>
      </c>
      <c r="I30">
        <v>9.9638956016402993</v>
      </c>
      <c r="J30">
        <v>-0.99573317688841601</v>
      </c>
      <c r="K30" t="b">
        <v>1</v>
      </c>
      <c r="L30">
        <v>172</v>
      </c>
      <c r="M30" t="s">
        <v>92</v>
      </c>
      <c r="N30">
        <v>9.9767763097054605</v>
      </c>
      <c r="O30">
        <v>4.2300000000000004</v>
      </c>
      <c r="P30">
        <v>2.2360000000000002</v>
      </c>
      <c r="Q30" t="s">
        <v>1459</v>
      </c>
      <c r="S30">
        <v>0</v>
      </c>
      <c r="T30">
        <v>17060</v>
      </c>
      <c r="U30">
        <v>4096</v>
      </c>
      <c r="V30">
        <v>90</v>
      </c>
      <c r="W30">
        <v>4096</v>
      </c>
      <c r="X30">
        <v>1</v>
      </c>
      <c r="Y30">
        <v>0.36423864825029301</v>
      </c>
      <c r="Z30">
        <v>172</v>
      </c>
      <c r="AA30">
        <v>99.2</v>
      </c>
      <c r="AB30" t="s">
        <v>94</v>
      </c>
      <c r="AC30">
        <v>13.1171875</v>
      </c>
      <c r="AE30">
        <v>0</v>
      </c>
      <c r="AF30">
        <v>172</v>
      </c>
      <c r="AG30">
        <v>18.46875</v>
      </c>
      <c r="AH30">
        <f t="shared" si="0"/>
        <v>153.53125</v>
      </c>
      <c r="AI30">
        <f t="shared" si="1"/>
        <v>9.3130287648054146</v>
      </c>
      <c r="AJ30">
        <f t="shared" si="2"/>
        <v>0.36945247120724611</v>
      </c>
      <c r="AK30">
        <f t="shared" si="3"/>
        <v>465.55379488452735</v>
      </c>
    </row>
    <row r="31" spans="1:55" x14ac:dyDescent="0.3">
      <c r="A31">
        <v>29</v>
      </c>
      <c r="B31">
        <v>95</v>
      </c>
      <c r="C31" t="s">
        <v>91</v>
      </c>
      <c r="D31">
        <v>7.0487679517487994E-2</v>
      </c>
      <c r="E31">
        <v>4096</v>
      </c>
      <c r="F31">
        <v>4096</v>
      </c>
      <c r="G31">
        <v>1</v>
      </c>
      <c r="H31">
        <v>4.0375857853930697</v>
      </c>
      <c r="I31">
        <v>3.8463524742684898</v>
      </c>
      <c r="J31">
        <v>-0.98367829581228505</v>
      </c>
      <c r="K31" t="b">
        <v>1</v>
      </c>
      <c r="L31">
        <v>8.9700000000000006</v>
      </c>
      <c r="M31" t="s">
        <v>92</v>
      </c>
      <c r="N31">
        <v>5.1819069788130996</v>
      </c>
      <c r="O31">
        <v>3.5619999999999998</v>
      </c>
      <c r="P31">
        <v>0.9526</v>
      </c>
      <c r="Q31" t="s">
        <v>980</v>
      </c>
      <c r="S31">
        <v>0</v>
      </c>
      <c r="T31">
        <v>3652</v>
      </c>
      <c r="U31">
        <v>4096</v>
      </c>
      <c r="V31">
        <v>322</v>
      </c>
      <c r="W31">
        <v>4096</v>
      </c>
      <c r="X31">
        <v>1</v>
      </c>
      <c r="Y31">
        <v>0.16927803770281499</v>
      </c>
      <c r="Z31">
        <v>8.9700000000000006</v>
      </c>
      <c r="AA31">
        <v>407.2</v>
      </c>
      <c r="AB31" t="s">
        <v>94</v>
      </c>
      <c r="AC31">
        <v>2.994140625</v>
      </c>
      <c r="AE31">
        <v>4</v>
      </c>
      <c r="AF31">
        <v>8.96875</v>
      </c>
      <c r="AG31">
        <v>2.75</v>
      </c>
      <c r="AH31">
        <f t="shared" si="0"/>
        <v>6.21875</v>
      </c>
      <c r="AI31">
        <f t="shared" si="1"/>
        <v>3.2613636363636362</v>
      </c>
      <c r="AJ31">
        <f t="shared" si="2"/>
        <v>0.37393312945137119</v>
      </c>
      <c r="AK31">
        <f t="shared" si="3"/>
        <v>23.984903432222787</v>
      </c>
    </row>
    <row r="32" spans="1:55" x14ac:dyDescent="0.3">
      <c r="A32">
        <v>30</v>
      </c>
      <c r="B32">
        <v>97</v>
      </c>
      <c r="C32" t="s">
        <v>91</v>
      </c>
      <c r="D32">
        <v>7.5091894064122002E-3</v>
      </c>
      <c r="E32">
        <v>4096</v>
      </c>
      <c r="F32">
        <v>16384</v>
      </c>
      <c r="G32">
        <v>4</v>
      </c>
      <c r="H32">
        <v>3.1766989338509699</v>
      </c>
      <c r="I32">
        <v>8.9716926920869398</v>
      </c>
      <c r="J32">
        <v>-0.99573317688841601</v>
      </c>
      <c r="K32" t="b">
        <v>1</v>
      </c>
      <c r="L32">
        <v>668.5</v>
      </c>
      <c r="M32" t="s">
        <v>92</v>
      </c>
      <c r="N32">
        <v>8.9793647312886709</v>
      </c>
      <c r="O32">
        <v>4.33</v>
      </c>
      <c r="P32">
        <v>2.8239999999999998</v>
      </c>
      <c r="Q32" t="s">
        <v>981</v>
      </c>
      <c r="S32">
        <v>0</v>
      </c>
      <c r="T32">
        <v>21380</v>
      </c>
      <c r="U32">
        <v>4096</v>
      </c>
      <c r="V32">
        <v>500</v>
      </c>
      <c r="W32">
        <v>4096</v>
      </c>
      <c r="X32">
        <v>1</v>
      </c>
      <c r="Y32">
        <v>9.7344935652842093E-2</v>
      </c>
      <c r="Z32">
        <v>668.5</v>
      </c>
      <c r="AA32">
        <v>31.97</v>
      </c>
      <c r="AB32" t="s">
        <v>94</v>
      </c>
      <c r="AC32">
        <v>25.859375</v>
      </c>
      <c r="AE32">
        <v>0</v>
      </c>
      <c r="AF32">
        <v>668.5</v>
      </c>
      <c r="AG32">
        <v>9.09375</v>
      </c>
      <c r="AH32">
        <f t="shared" si="0"/>
        <v>659.40625</v>
      </c>
      <c r="AI32">
        <f t="shared" si="1"/>
        <v>73.512027491408929</v>
      </c>
      <c r="AJ32">
        <f t="shared" si="2"/>
        <v>0.36945247120724611</v>
      </c>
      <c r="AK32">
        <f t="shared" si="3"/>
        <v>1809.4343713971309</v>
      </c>
    </row>
    <row r="33" spans="1:37" x14ac:dyDescent="0.3">
      <c r="A33">
        <v>31</v>
      </c>
      <c r="B33">
        <v>98</v>
      </c>
      <c r="C33" t="s">
        <v>91</v>
      </c>
      <c r="D33">
        <v>3.0359407214372299E-2</v>
      </c>
      <c r="E33">
        <v>4096</v>
      </c>
      <c r="F33">
        <v>16384</v>
      </c>
      <c r="G33">
        <v>4</v>
      </c>
      <c r="H33">
        <v>2.87800438029887</v>
      </c>
      <c r="I33">
        <v>4.7948002663963702</v>
      </c>
      <c r="J33">
        <v>-1.00457342301091</v>
      </c>
      <c r="K33" t="b">
        <v>1</v>
      </c>
      <c r="L33">
        <v>46.3</v>
      </c>
      <c r="M33" t="s">
        <v>92</v>
      </c>
      <c r="N33">
        <v>6.0249425265691396</v>
      </c>
      <c r="O33">
        <v>4.1369999999999996</v>
      </c>
      <c r="P33">
        <v>1.6659999999999999</v>
      </c>
      <c r="Q33" t="s">
        <v>982</v>
      </c>
      <c r="R33" t="s">
        <v>1941</v>
      </c>
      <c r="S33">
        <v>0</v>
      </c>
      <c r="T33">
        <v>13656</v>
      </c>
      <c r="U33">
        <v>4096</v>
      </c>
      <c r="V33">
        <v>821</v>
      </c>
      <c r="W33">
        <v>4096</v>
      </c>
      <c r="X33">
        <v>1</v>
      </c>
      <c r="Y33">
        <v>6.5542804791627801E-2</v>
      </c>
      <c r="Z33">
        <v>46.3</v>
      </c>
      <c r="AA33">
        <v>294.8</v>
      </c>
      <c r="AB33" t="s">
        <v>94</v>
      </c>
      <c r="AC33">
        <v>6.8046875</v>
      </c>
      <c r="AE33">
        <v>0</v>
      </c>
      <c r="AF33">
        <v>46.3125</v>
      </c>
      <c r="AG33">
        <v>4.4921875</v>
      </c>
      <c r="AH33">
        <f t="shared" si="0"/>
        <v>41.8203125</v>
      </c>
      <c r="AI33">
        <f t="shared" si="1"/>
        <v>10.309565217391304</v>
      </c>
      <c r="AJ33">
        <f t="shared" si="2"/>
        <v>0.3662008143311305</v>
      </c>
      <c r="AK33">
        <f t="shared" si="3"/>
        <v>126.46749594096411</v>
      </c>
    </row>
    <row r="34" spans="1:37" x14ac:dyDescent="0.3">
      <c r="A34">
        <v>32</v>
      </c>
      <c r="B34">
        <v>106</v>
      </c>
      <c r="C34" t="s">
        <v>91</v>
      </c>
      <c r="D34">
        <v>2.16503796090609E-2</v>
      </c>
      <c r="E34">
        <v>4096</v>
      </c>
      <c r="F34">
        <v>12288</v>
      </c>
      <c r="G34">
        <v>3</v>
      </c>
      <c r="H34">
        <v>4.2814018677648997</v>
      </c>
      <c r="I34">
        <v>9.7084132196778405</v>
      </c>
      <c r="J34">
        <v>-0.99251854193478095</v>
      </c>
      <c r="K34" t="b">
        <v>1</v>
      </c>
      <c r="L34">
        <v>185.2</v>
      </c>
      <c r="M34" t="s">
        <v>92</v>
      </c>
      <c r="N34">
        <v>9.7277287653532607</v>
      </c>
      <c r="O34">
        <v>4.2149999999999999</v>
      </c>
      <c r="P34">
        <v>2.2679999999999998</v>
      </c>
      <c r="Q34" t="s">
        <v>1460</v>
      </c>
      <c r="S34">
        <v>0</v>
      </c>
      <c r="T34">
        <v>16400</v>
      </c>
      <c r="U34">
        <v>4096</v>
      </c>
      <c r="V34">
        <v>60</v>
      </c>
      <c r="W34">
        <v>4096</v>
      </c>
      <c r="X34">
        <v>1</v>
      </c>
      <c r="Y34">
        <v>0.423627159535579</v>
      </c>
      <c r="Z34">
        <v>185.2</v>
      </c>
      <c r="AA34">
        <v>88.5</v>
      </c>
      <c r="AB34" t="s">
        <v>94</v>
      </c>
      <c r="AC34">
        <v>13.609375</v>
      </c>
      <c r="AE34">
        <v>0</v>
      </c>
      <c r="AF34">
        <v>185.25</v>
      </c>
      <c r="AG34">
        <v>21.28125</v>
      </c>
      <c r="AH34">
        <f t="shared" si="0"/>
        <v>163.96875</v>
      </c>
      <c r="AI34">
        <f t="shared" si="1"/>
        <v>8.7048458149779737</v>
      </c>
      <c r="AJ34">
        <f t="shared" si="2"/>
        <v>0.37064203702041498</v>
      </c>
      <c r="AK34">
        <f t="shared" si="3"/>
        <v>499.80839056794957</v>
      </c>
    </row>
    <row r="35" spans="1:37" x14ac:dyDescent="0.3">
      <c r="A35">
        <v>33</v>
      </c>
      <c r="B35">
        <v>107</v>
      </c>
      <c r="C35" t="s">
        <v>91</v>
      </c>
      <c r="D35">
        <v>6.2334859733903798E-2</v>
      </c>
      <c r="E35">
        <v>4096</v>
      </c>
      <c r="F35">
        <v>4096</v>
      </c>
      <c r="G35">
        <v>1</v>
      </c>
      <c r="H35">
        <v>4.1383616440672402</v>
      </c>
      <c r="I35">
        <v>4.5990776864731604</v>
      </c>
      <c r="J35">
        <v>-0.97564170842819797</v>
      </c>
      <c r="K35" t="b">
        <v>1</v>
      </c>
      <c r="L35">
        <v>12.914</v>
      </c>
      <c r="M35" t="s">
        <v>92</v>
      </c>
      <c r="N35">
        <v>5.6592797992716601</v>
      </c>
      <c r="O35">
        <v>3.5659999999999998</v>
      </c>
      <c r="P35">
        <v>1.111</v>
      </c>
      <c r="Q35" t="s">
        <v>986</v>
      </c>
      <c r="S35">
        <v>0</v>
      </c>
      <c r="T35">
        <v>3678</v>
      </c>
      <c r="U35">
        <v>4096</v>
      </c>
      <c r="V35">
        <v>142</v>
      </c>
      <c r="W35">
        <v>4096</v>
      </c>
      <c r="X35">
        <v>1</v>
      </c>
      <c r="Y35">
        <v>0.26336545872945699</v>
      </c>
      <c r="Z35">
        <v>12.914</v>
      </c>
      <c r="AA35">
        <v>284.8</v>
      </c>
      <c r="AB35" t="s">
        <v>94</v>
      </c>
      <c r="AC35">
        <v>3.59375</v>
      </c>
      <c r="AE35">
        <v>4</v>
      </c>
      <c r="AF35">
        <v>12.9140625</v>
      </c>
      <c r="AG35">
        <v>4.21484375</v>
      </c>
      <c r="AH35">
        <f t="shared" si="0"/>
        <v>8.69921875</v>
      </c>
      <c r="AI35">
        <f t="shared" si="1"/>
        <v>3.0639481000926785</v>
      </c>
      <c r="AJ35">
        <f t="shared" si="2"/>
        <v>0.3769503836961785</v>
      </c>
      <c r="AK35">
        <f t="shared" si="3"/>
        <v>34.259316500414329</v>
      </c>
    </row>
    <row r="36" spans="1:37" x14ac:dyDescent="0.3">
      <c r="A36">
        <v>34</v>
      </c>
      <c r="B36">
        <v>109</v>
      </c>
      <c r="C36" t="s">
        <v>91</v>
      </c>
      <c r="D36">
        <v>1.52194055069602E-2</v>
      </c>
      <c r="E36">
        <v>4096</v>
      </c>
      <c r="F36">
        <v>16384</v>
      </c>
      <c r="G36">
        <v>4</v>
      </c>
      <c r="H36">
        <v>3.2257429663742401</v>
      </c>
      <c r="I36">
        <v>9.14800544370196</v>
      </c>
      <c r="J36">
        <v>-0.99573317688841601</v>
      </c>
      <c r="K36" t="b">
        <v>1</v>
      </c>
      <c r="L36">
        <v>684</v>
      </c>
      <c r="M36" t="s">
        <v>92</v>
      </c>
      <c r="N36">
        <v>9.1483899976862695</v>
      </c>
      <c r="O36">
        <v>4.33</v>
      </c>
      <c r="P36">
        <v>2.8359999999999999</v>
      </c>
      <c r="Q36" t="s">
        <v>987</v>
      </c>
      <c r="S36">
        <v>0</v>
      </c>
      <c r="T36">
        <v>21300</v>
      </c>
      <c r="U36">
        <v>4096</v>
      </c>
      <c r="V36">
        <v>443</v>
      </c>
      <c r="W36">
        <v>4096</v>
      </c>
      <c r="X36">
        <v>1</v>
      </c>
      <c r="Y36">
        <v>0.105748239635107</v>
      </c>
      <c r="Z36">
        <v>684</v>
      </c>
      <c r="AA36">
        <v>31.14</v>
      </c>
      <c r="AB36" t="s">
        <v>94</v>
      </c>
      <c r="AC36">
        <v>26.15625</v>
      </c>
      <c r="AE36">
        <v>0</v>
      </c>
      <c r="AF36">
        <v>684</v>
      </c>
      <c r="AG36">
        <v>9.71875</v>
      </c>
      <c r="AH36">
        <f t="shared" si="0"/>
        <v>674.28125</v>
      </c>
      <c r="AI36">
        <f t="shared" si="1"/>
        <v>70.379421221864945</v>
      </c>
      <c r="AJ36">
        <f t="shared" si="2"/>
        <v>0.36945247120724611</v>
      </c>
      <c r="AK36">
        <f t="shared" si="3"/>
        <v>1851.3883470989342</v>
      </c>
    </row>
    <row r="37" spans="1:37" x14ac:dyDescent="0.3">
      <c r="A37">
        <v>35</v>
      </c>
      <c r="B37">
        <v>110</v>
      </c>
      <c r="C37" t="s">
        <v>91</v>
      </c>
      <c r="D37">
        <v>2.7188314410064699E-2</v>
      </c>
      <c r="E37">
        <v>4096</v>
      </c>
      <c r="F37">
        <v>16384</v>
      </c>
      <c r="G37">
        <v>4</v>
      </c>
      <c r="H37">
        <v>2.7289202637288899</v>
      </c>
      <c r="I37">
        <v>4.6103828674326</v>
      </c>
      <c r="J37">
        <v>-1.0013587880572701</v>
      </c>
      <c r="K37" t="b">
        <v>1</v>
      </c>
      <c r="L37">
        <v>48.94</v>
      </c>
      <c r="M37" t="s">
        <v>92</v>
      </c>
      <c r="N37">
        <v>5.9033897347435698</v>
      </c>
      <c r="O37">
        <v>4.1369999999999996</v>
      </c>
      <c r="P37">
        <v>1.6890000000000001</v>
      </c>
      <c r="Q37" t="s">
        <v>988</v>
      </c>
      <c r="R37" t="s">
        <v>1941</v>
      </c>
      <c r="S37">
        <v>0</v>
      </c>
      <c r="T37">
        <v>13700</v>
      </c>
      <c r="U37">
        <v>4096</v>
      </c>
      <c r="V37">
        <v>895</v>
      </c>
      <c r="W37">
        <v>4096</v>
      </c>
      <c r="X37">
        <v>1</v>
      </c>
      <c r="Y37">
        <v>5.7791430792091203E-2</v>
      </c>
      <c r="Z37">
        <v>48.94</v>
      </c>
      <c r="AA37">
        <v>279.8</v>
      </c>
      <c r="AB37" t="s">
        <v>94</v>
      </c>
      <c r="AC37">
        <v>6.99609375</v>
      </c>
      <c r="AE37">
        <v>0</v>
      </c>
      <c r="AF37">
        <v>48.9375</v>
      </c>
      <c r="AG37">
        <v>4.1484375</v>
      </c>
      <c r="AH37">
        <f t="shared" si="0"/>
        <v>44.7890625</v>
      </c>
      <c r="AI37">
        <f t="shared" si="1"/>
        <v>11.796610169491526</v>
      </c>
      <c r="AJ37">
        <f t="shared" si="2"/>
        <v>0.36737991043531981</v>
      </c>
      <c r="AK37">
        <f t="shared" si="3"/>
        <v>133.20679386636152</v>
      </c>
    </row>
    <row r="38" spans="1:37" x14ac:dyDescent="0.3">
      <c r="A38">
        <v>36</v>
      </c>
      <c r="B38">
        <v>118</v>
      </c>
      <c r="C38" t="s">
        <v>91</v>
      </c>
      <c r="D38">
        <v>2.7278364797545099E-2</v>
      </c>
      <c r="E38">
        <v>4096</v>
      </c>
      <c r="F38">
        <v>12288</v>
      </c>
      <c r="G38">
        <v>3</v>
      </c>
      <c r="H38">
        <v>4.1334295150263296</v>
      </c>
      <c r="I38">
        <v>9.9218454569674996</v>
      </c>
      <c r="J38">
        <v>-0.99251854193478095</v>
      </c>
      <c r="K38" t="b">
        <v>1</v>
      </c>
      <c r="L38">
        <v>251.5</v>
      </c>
      <c r="M38" t="s">
        <v>92</v>
      </c>
      <c r="N38">
        <v>9.9332831708219391</v>
      </c>
      <c r="O38">
        <v>4.24</v>
      </c>
      <c r="P38">
        <v>2.4</v>
      </c>
      <c r="Q38" t="s">
        <v>1461</v>
      </c>
      <c r="S38">
        <v>0</v>
      </c>
      <c r="T38">
        <v>17360</v>
      </c>
      <c r="U38">
        <v>4096</v>
      </c>
      <c r="V38">
        <v>67</v>
      </c>
      <c r="W38">
        <v>4096</v>
      </c>
      <c r="X38">
        <v>1</v>
      </c>
      <c r="Y38">
        <v>0.38280934278041401</v>
      </c>
      <c r="Z38">
        <v>251.5</v>
      </c>
      <c r="AA38">
        <v>69</v>
      </c>
      <c r="AB38" t="s">
        <v>94</v>
      </c>
      <c r="AC38">
        <v>15.859375</v>
      </c>
      <c r="AE38">
        <v>0</v>
      </c>
      <c r="AF38">
        <v>251.5</v>
      </c>
      <c r="AG38">
        <v>21.75</v>
      </c>
      <c r="AH38">
        <f t="shared" si="0"/>
        <v>229.75</v>
      </c>
      <c r="AI38">
        <f t="shared" si="1"/>
        <v>11.563218390804598</v>
      </c>
      <c r="AJ38">
        <f t="shared" si="2"/>
        <v>0.37064203702041498</v>
      </c>
      <c r="AK38">
        <f t="shared" si="3"/>
        <v>678.55228193165624</v>
      </c>
    </row>
    <row r="39" spans="1:37" x14ac:dyDescent="0.3">
      <c r="A39">
        <v>37</v>
      </c>
      <c r="B39">
        <v>119</v>
      </c>
      <c r="C39" t="s">
        <v>91</v>
      </c>
      <c r="D39">
        <v>5.2242745564788799E-2</v>
      </c>
      <c r="E39">
        <v>4096</v>
      </c>
      <c r="F39">
        <v>4096</v>
      </c>
      <c r="G39">
        <v>1</v>
      </c>
      <c r="H39">
        <v>10.134899318625999</v>
      </c>
      <c r="I39">
        <v>10.7980226138876</v>
      </c>
      <c r="J39">
        <v>-0.97885634338183303</v>
      </c>
      <c r="K39" t="b">
        <v>1</v>
      </c>
      <c r="L39">
        <v>11.62</v>
      </c>
      <c r="M39" t="s">
        <v>92</v>
      </c>
      <c r="N39">
        <v>11.073204402013101</v>
      </c>
      <c r="O39">
        <v>3.617</v>
      </c>
      <c r="P39">
        <v>1.0649999999999999</v>
      </c>
      <c r="Q39" t="s">
        <v>992</v>
      </c>
      <c r="S39">
        <v>0</v>
      </c>
      <c r="T39">
        <v>4148</v>
      </c>
      <c r="U39">
        <v>4096</v>
      </c>
      <c r="V39">
        <v>20</v>
      </c>
      <c r="W39">
        <v>4096</v>
      </c>
      <c r="X39">
        <v>1</v>
      </c>
      <c r="Y39">
        <v>2.0426255844064198</v>
      </c>
      <c r="Z39">
        <v>11.62</v>
      </c>
      <c r="AA39">
        <v>357</v>
      </c>
      <c r="AB39" t="s">
        <v>94</v>
      </c>
      <c r="AC39">
        <v>3.408203125</v>
      </c>
      <c r="AD39" t="s">
        <v>98</v>
      </c>
      <c r="AE39">
        <v>3</v>
      </c>
      <c r="AF39">
        <v>11.6171875</v>
      </c>
      <c r="AG39">
        <v>7.37109375</v>
      </c>
      <c r="AH39">
        <f t="shared" si="0"/>
        <v>4.24609375</v>
      </c>
      <c r="AI39">
        <f t="shared" si="1"/>
        <v>1.5760466348701643</v>
      </c>
      <c r="AJ39">
        <f t="shared" si="2"/>
        <v>0.37574057141122941</v>
      </c>
      <c r="AK39">
        <f t="shared" si="3"/>
        <v>30.918107822020541</v>
      </c>
    </row>
    <row r="40" spans="1:37" x14ac:dyDescent="0.3">
      <c r="A40">
        <v>38</v>
      </c>
      <c r="B40">
        <v>121</v>
      </c>
      <c r="C40" t="s">
        <v>91</v>
      </c>
      <c r="D40">
        <v>9.6275924703171593E-3</v>
      </c>
      <c r="E40">
        <v>4096</v>
      </c>
      <c r="F40">
        <v>16384</v>
      </c>
      <c r="G40">
        <v>4</v>
      </c>
      <c r="H40">
        <v>3.4282858643597298</v>
      </c>
      <c r="I40">
        <v>9.4947448352775297</v>
      </c>
      <c r="J40">
        <v>-0.99975147058045999</v>
      </c>
      <c r="K40" t="b">
        <v>1</v>
      </c>
      <c r="L40">
        <v>588</v>
      </c>
      <c r="M40" t="s">
        <v>92</v>
      </c>
      <c r="N40">
        <v>9.4968070005821694</v>
      </c>
      <c r="O40">
        <v>4.3239999999999998</v>
      </c>
      <c r="P40">
        <v>2.77</v>
      </c>
      <c r="Q40" t="s">
        <v>993</v>
      </c>
      <c r="S40">
        <v>0</v>
      </c>
      <c r="T40">
        <v>21090</v>
      </c>
      <c r="U40">
        <v>4096</v>
      </c>
      <c r="V40">
        <v>300</v>
      </c>
      <c r="W40">
        <v>4096</v>
      </c>
      <c r="X40">
        <v>1</v>
      </c>
      <c r="Y40">
        <v>0.14019714974574499</v>
      </c>
      <c r="Z40">
        <v>588</v>
      </c>
      <c r="AA40">
        <v>35.880000000000003</v>
      </c>
      <c r="AB40" t="s">
        <v>94</v>
      </c>
      <c r="AC40">
        <v>24.25</v>
      </c>
      <c r="AE40">
        <v>0</v>
      </c>
      <c r="AF40">
        <v>588</v>
      </c>
      <c r="AG40">
        <v>11.484375</v>
      </c>
      <c r="AH40">
        <f t="shared" si="0"/>
        <v>576.515625</v>
      </c>
      <c r="AI40">
        <f t="shared" si="1"/>
        <v>51.2</v>
      </c>
      <c r="AJ40">
        <f t="shared" si="2"/>
        <v>0.36797088139773987</v>
      </c>
      <c r="AK40">
        <f t="shared" si="3"/>
        <v>1597.9525275654369</v>
      </c>
    </row>
    <row r="41" spans="1:37" x14ac:dyDescent="0.3">
      <c r="A41">
        <v>39</v>
      </c>
      <c r="B41">
        <v>122</v>
      </c>
      <c r="C41" t="s">
        <v>91</v>
      </c>
      <c r="D41">
        <v>3.1290105395725097E-2</v>
      </c>
      <c r="E41">
        <v>4096</v>
      </c>
      <c r="F41">
        <v>16384</v>
      </c>
      <c r="G41">
        <v>4</v>
      </c>
      <c r="H41">
        <v>3.7343076674229501</v>
      </c>
      <c r="I41">
        <v>5.9333189207979897</v>
      </c>
      <c r="J41">
        <v>-1.0142173278718101</v>
      </c>
      <c r="K41" t="b">
        <v>1</v>
      </c>
      <c r="L41">
        <v>38.78</v>
      </c>
      <c r="M41" t="s">
        <v>92</v>
      </c>
      <c r="N41">
        <v>6.69995506892832</v>
      </c>
      <c r="O41">
        <v>4.1050000000000004</v>
      </c>
      <c r="P41">
        <v>1.589</v>
      </c>
      <c r="Q41" t="s">
        <v>994</v>
      </c>
      <c r="R41" t="s">
        <v>1941</v>
      </c>
      <c r="S41">
        <v>0</v>
      </c>
      <c r="T41">
        <v>12770</v>
      </c>
      <c r="U41">
        <v>4096</v>
      </c>
      <c r="V41">
        <v>440</v>
      </c>
      <c r="W41">
        <v>4096</v>
      </c>
      <c r="X41">
        <v>1</v>
      </c>
      <c r="Y41">
        <v>0.130353003418758</v>
      </c>
      <c r="Z41">
        <v>38.78</v>
      </c>
      <c r="AA41">
        <v>329.2</v>
      </c>
      <c r="AB41" t="s">
        <v>94</v>
      </c>
      <c r="AC41">
        <v>6.2265625</v>
      </c>
      <c r="AE41">
        <v>0</v>
      </c>
      <c r="AF41">
        <v>38.78125</v>
      </c>
      <c r="AG41">
        <v>5.93359375</v>
      </c>
      <c r="AH41">
        <f t="shared" si="0"/>
        <v>32.84765625</v>
      </c>
      <c r="AI41">
        <f t="shared" si="1"/>
        <v>6.5358788676761028</v>
      </c>
      <c r="AJ41">
        <f t="shared" si="2"/>
        <v>0.3626861831419268</v>
      </c>
      <c r="AK41">
        <f t="shared" si="3"/>
        <v>106.92783955550927</v>
      </c>
    </row>
    <row r="42" spans="1:37" x14ac:dyDescent="0.3">
      <c r="A42">
        <v>40</v>
      </c>
      <c r="B42">
        <v>130</v>
      </c>
      <c r="C42" t="s">
        <v>91</v>
      </c>
      <c r="D42">
        <v>3.2858790951855697E-2</v>
      </c>
      <c r="E42">
        <v>4096</v>
      </c>
      <c r="F42">
        <v>12288</v>
      </c>
      <c r="G42">
        <v>3</v>
      </c>
      <c r="H42">
        <v>4.65776002929241</v>
      </c>
      <c r="I42">
        <v>10.8256531930819</v>
      </c>
      <c r="J42">
        <v>-0.98930390698114601</v>
      </c>
      <c r="K42" t="b">
        <v>1</v>
      </c>
      <c r="L42">
        <v>210.5</v>
      </c>
      <c r="M42" t="s">
        <v>92</v>
      </c>
      <c r="N42">
        <v>10.8326193794746</v>
      </c>
      <c r="O42">
        <v>4.2539999999999996</v>
      </c>
      <c r="P42">
        <v>2.3239999999999998</v>
      </c>
      <c r="Q42" t="s">
        <v>1462</v>
      </c>
      <c r="S42">
        <v>0</v>
      </c>
      <c r="T42">
        <v>18020</v>
      </c>
      <c r="U42">
        <v>4096</v>
      </c>
      <c r="V42">
        <v>42</v>
      </c>
      <c r="W42">
        <v>4096</v>
      </c>
      <c r="X42">
        <v>1</v>
      </c>
      <c r="Y42">
        <v>0.56440462587725804</v>
      </c>
      <c r="Z42">
        <v>210.5</v>
      </c>
      <c r="AA42">
        <v>85.56</v>
      </c>
      <c r="AB42" t="s">
        <v>94</v>
      </c>
      <c r="AC42">
        <v>14.5078125</v>
      </c>
      <c r="AE42">
        <v>0</v>
      </c>
      <c r="AF42">
        <v>210.5</v>
      </c>
      <c r="AG42">
        <v>28.6875</v>
      </c>
      <c r="AH42">
        <f t="shared" si="0"/>
        <v>181.8125</v>
      </c>
      <c r="AI42">
        <f t="shared" si="1"/>
        <v>7.3376906318082789</v>
      </c>
      <c r="AJ42">
        <f t="shared" si="2"/>
        <v>0.37183543300643185</v>
      </c>
      <c r="AK42">
        <f t="shared" si="3"/>
        <v>566.11065357065866</v>
      </c>
    </row>
    <row r="43" spans="1:37" x14ac:dyDescent="0.3">
      <c r="A43">
        <v>41</v>
      </c>
      <c r="B43">
        <v>131</v>
      </c>
      <c r="C43" t="s">
        <v>91</v>
      </c>
      <c r="D43">
        <v>4.1521009818905101E-2</v>
      </c>
      <c r="E43">
        <v>4096</v>
      </c>
      <c r="F43">
        <v>4096</v>
      </c>
      <c r="G43">
        <v>1</v>
      </c>
      <c r="H43">
        <v>6.2090736686042298</v>
      </c>
      <c r="I43">
        <v>7.5066730485664399</v>
      </c>
      <c r="J43">
        <v>-0.97403439095138</v>
      </c>
      <c r="K43" t="b">
        <v>1</v>
      </c>
      <c r="L43">
        <v>16.190000000000001</v>
      </c>
      <c r="M43" t="s">
        <v>92</v>
      </c>
      <c r="N43">
        <v>7.8381822499156799</v>
      </c>
      <c r="O43">
        <v>3.5939999999999999</v>
      </c>
      <c r="P43">
        <v>1.2090000000000001</v>
      </c>
      <c r="Q43" t="s">
        <v>998</v>
      </c>
      <c r="S43">
        <v>0</v>
      </c>
      <c r="T43">
        <v>3924</v>
      </c>
      <c r="U43">
        <v>4096</v>
      </c>
      <c r="V43">
        <v>39</v>
      </c>
      <c r="W43">
        <v>4096</v>
      </c>
      <c r="X43">
        <v>1</v>
      </c>
      <c r="Y43">
        <v>0.83411934958828704</v>
      </c>
      <c r="Z43">
        <v>16.190000000000001</v>
      </c>
      <c r="AA43">
        <v>242.4</v>
      </c>
      <c r="AB43" t="s">
        <v>94</v>
      </c>
      <c r="AC43">
        <v>4.0234375</v>
      </c>
      <c r="AD43" t="s">
        <v>98</v>
      </c>
      <c r="AE43">
        <v>4</v>
      </c>
      <c r="AF43">
        <v>16.1875</v>
      </c>
      <c r="AG43">
        <v>6.87109375</v>
      </c>
      <c r="AH43">
        <f t="shared" si="0"/>
        <v>9.31640625</v>
      </c>
      <c r="AI43">
        <f t="shared" si="1"/>
        <v>2.3558840250142126</v>
      </c>
      <c r="AJ43">
        <f t="shared" si="2"/>
        <v>0.37755674981667398</v>
      </c>
      <c r="AK43">
        <f t="shared" si="3"/>
        <v>42.87434937359744</v>
      </c>
    </row>
    <row r="44" spans="1:37" x14ac:dyDescent="0.3">
      <c r="A44">
        <v>42</v>
      </c>
      <c r="B44">
        <v>133</v>
      </c>
      <c r="C44" t="s">
        <v>91</v>
      </c>
      <c r="D44">
        <v>2.4812706082103099E-2</v>
      </c>
      <c r="E44">
        <v>4096</v>
      </c>
      <c r="F44">
        <v>16384</v>
      </c>
      <c r="G44">
        <v>4</v>
      </c>
      <c r="H44">
        <v>3.06114066815912</v>
      </c>
      <c r="I44">
        <v>8.6273945003000208</v>
      </c>
      <c r="J44">
        <v>-0.99332220067318999</v>
      </c>
      <c r="K44" t="b">
        <v>1</v>
      </c>
      <c r="L44">
        <v>658</v>
      </c>
      <c r="M44" t="s">
        <v>92</v>
      </c>
      <c r="N44">
        <v>8.6328789010724591</v>
      </c>
      <c r="O44">
        <v>4.3049999999999997</v>
      </c>
      <c r="P44">
        <v>2.8180000000000001</v>
      </c>
      <c r="Q44" t="s">
        <v>999</v>
      </c>
      <c r="S44">
        <v>0</v>
      </c>
      <c r="T44">
        <v>20130</v>
      </c>
      <c r="U44">
        <v>4096</v>
      </c>
      <c r="V44">
        <v>554</v>
      </c>
      <c r="W44">
        <v>4096</v>
      </c>
      <c r="X44">
        <v>1</v>
      </c>
      <c r="Y44">
        <v>8.7569475810658395E-2</v>
      </c>
      <c r="Z44">
        <v>658</v>
      </c>
      <c r="AA44">
        <v>30.6</v>
      </c>
      <c r="AB44" t="s">
        <v>94</v>
      </c>
      <c r="AC44">
        <v>25.65625</v>
      </c>
      <c r="AE44">
        <v>0</v>
      </c>
      <c r="AF44">
        <v>658</v>
      </c>
      <c r="AG44">
        <v>8.2109375</v>
      </c>
      <c r="AH44">
        <f t="shared" si="0"/>
        <v>649.7890625</v>
      </c>
      <c r="AI44">
        <f t="shared" si="1"/>
        <v>80.137012369172211</v>
      </c>
      <c r="AJ44">
        <f t="shared" si="2"/>
        <v>0.37034428696928262</v>
      </c>
      <c r="AK44">
        <f t="shared" si="3"/>
        <v>1776.7251261920408</v>
      </c>
    </row>
    <row r="45" spans="1:37" x14ac:dyDescent="0.3">
      <c r="A45">
        <v>43</v>
      </c>
      <c r="B45">
        <v>134</v>
      </c>
      <c r="C45" t="s">
        <v>91</v>
      </c>
      <c r="D45">
        <v>3.2570615096048701E-2</v>
      </c>
      <c r="E45">
        <v>4096</v>
      </c>
      <c r="F45">
        <v>16384</v>
      </c>
      <c r="G45">
        <v>4</v>
      </c>
      <c r="H45">
        <v>3.0756073294312398</v>
      </c>
      <c r="I45">
        <v>5.0278971381522499</v>
      </c>
      <c r="J45">
        <v>-1.0053770817493199</v>
      </c>
      <c r="K45" t="b">
        <v>1</v>
      </c>
      <c r="L45">
        <v>43.16</v>
      </c>
      <c r="M45" t="s">
        <v>92</v>
      </c>
      <c r="N45">
        <v>6.2146382783058298</v>
      </c>
      <c r="O45">
        <v>4.125</v>
      </c>
      <c r="P45">
        <v>1.635</v>
      </c>
      <c r="Q45" t="s">
        <v>1000</v>
      </c>
      <c r="R45" t="s">
        <v>1941</v>
      </c>
      <c r="S45">
        <v>0</v>
      </c>
      <c r="T45">
        <v>13320</v>
      </c>
      <c r="U45">
        <v>4096</v>
      </c>
      <c r="V45">
        <v>573</v>
      </c>
      <c r="W45">
        <v>4096</v>
      </c>
      <c r="X45">
        <v>1</v>
      </c>
      <c r="Y45">
        <v>8.6709740128425597E-2</v>
      </c>
      <c r="Z45">
        <v>43.16</v>
      </c>
      <c r="AA45">
        <v>308.8</v>
      </c>
      <c r="AB45" t="s">
        <v>94</v>
      </c>
      <c r="AC45">
        <v>6.5703125</v>
      </c>
      <c r="AE45">
        <v>0</v>
      </c>
      <c r="AF45">
        <v>43.15625</v>
      </c>
      <c r="AG45">
        <v>5.4765625</v>
      </c>
      <c r="AH45">
        <f t="shared" si="0"/>
        <v>37.6796875</v>
      </c>
      <c r="AI45">
        <f t="shared" si="1"/>
        <v>7.8801711840228243</v>
      </c>
      <c r="AJ45">
        <f t="shared" si="2"/>
        <v>0.36590663207358498</v>
      </c>
      <c r="AK45">
        <f t="shared" si="3"/>
        <v>117.94333913937133</v>
      </c>
    </row>
    <row r="46" spans="1:37" x14ac:dyDescent="0.3">
      <c r="A46">
        <v>44</v>
      </c>
      <c r="B46">
        <v>142</v>
      </c>
      <c r="C46" t="s">
        <v>91</v>
      </c>
      <c r="D46">
        <v>2.56059972974634E-2</v>
      </c>
      <c r="E46">
        <v>4096</v>
      </c>
      <c r="F46">
        <v>12288</v>
      </c>
      <c r="G46">
        <v>3</v>
      </c>
      <c r="H46">
        <v>4.3640880644633304</v>
      </c>
      <c r="I46">
        <v>9.9981939445614998</v>
      </c>
      <c r="J46">
        <v>-0.99010756571955505</v>
      </c>
      <c r="K46" t="b">
        <v>1</v>
      </c>
      <c r="L46">
        <v>195.6</v>
      </c>
      <c r="M46" t="s">
        <v>92</v>
      </c>
      <c r="N46">
        <v>10.0253185872727</v>
      </c>
      <c r="O46">
        <v>4.2539999999999996</v>
      </c>
      <c r="P46">
        <v>2.2909999999999999</v>
      </c>
      <c r="Q46" t="s">
        <v>1463</v>
      </c>
      <c r="S46">
        <v>0</v>
      </c>
      <c r="T46">
        <v>17890</v>
      </c>
      <c r="U46">
        <v>4096</v>
      </c>
      <c r="V46">
        <v>43</v>
      </c>
      <c r="W46">
        <v>4096</v>
      </c>
      <c r="X46">
        <v>1</v>
      </c>
      <c r="Y46">
        <v>0.51301862030363699</v>
      </c>
      <c r="Z46">
        <v>195.6</v>
      </c>
      <c r="AA46">
        <v>91.44</v>
      </c>
      <c r="AB46" t="s">
        <v>94</v>
      </c>
      <c r="AC46">
        <v>13.984375</v>
      </c>
      <c r="AE46">
        <v>0</v>
      </c>
      <c r="AF46">
        <v>195.625</v>
      </c>
      <c r="AG46">
        <v>28.140625</v>
      </c>
      <c r="AH46">
        <f t="shared" si="0"/>
        <v>167.484375</v>
      </c>
      <c r="AI46">
        <f t="shared" si="1"/>
        <v>6.9516935036091061</v>
      </c>
      <c r="AJ46">
        <f t="shared" si="2"/>
        <v>0.37153672425747147</v>
      </c>
      <c r="AK46">
        <f t="shared" si="3"/>
        <v>526.52937711867673</v>
      </c>
    </row>
    <row r="47" spans="1:37" x14ac:dyDescent="0.3">
      <c r="A47">
        <v>45</v>
      </c>
      <c r="B47">
        <v>143</v>
      </c>
      <c r="C47" t="s">
        <v>91</v>
      </c>
      <c r="D47">
        <v>5.1097767722571297E-2</v>
      </c>
      <c r="E47">
        <v>4096</v>
      </c>
      <c r="F47">
        <v>4096</v>
      </c>
      <c r="G47">
        <v>1</v>
      </c>
      <c r="H47">
        <v>3.2790835936743199</v>
      </c>
      <c r="I47">
        <v>3.8746983870565699</v>
      </c>
      <c r="J47">
        <v>-0.97242707347456303</v>
      </c>
      <c r="K47" t="b">
        <v>1</v>
      </c>
      <c r="L47">
        <v>15.195</v>
      </c>
      <c r="M47" t="s">
        <v>92</v>
      </c>
      <c r="N47">
        <v>5.1400066382333502</v>
      </c>
      <c r="O47">
        <v>3.613</v>
      </c>
      <c r="P47">
        <v>1.1819999999999999</v>
      </c>
      <c r="Q47" t="s">
        <v>1004</v>
      </c>
      <c r="S47">
        <v>0</v>
      </c>
      <c r="T47">
        <v>4110</v>
      </c>
      <c r="U47">
        <v>4096</v>
      </c>
      <c r="V47">
        <v>380</v>
      </c>
      <c r="W47">
        <v>4096</v>
      </c>
      <c r="X47">
        <v>1</v>
      </c>
      <c r="Y47">
        <v>0.116914521485114</v>
      </c>
      <c r="Z47">
        <v>15.195</v>
      </c>
      <c r="AA47">
        <v>270.5</v>
      </c>
      <c r="AB47" t="s">
        <v>94</v>
      </c>
      <c r="AC47">
        <v>3.8984375</v>
      </c>
      <c r="AE47">
        <v>5</v>
      </c>
      <c r="AF47">
        <v>15.1953125</v>
      </c>
      <c r="AG47">
        <v>2.900390625</v>
      </c>
      <c r="AH47">
        <f t="shared" si="0"/>
        <v>12.294921875</v>
      </c>
      <c r="AI47">
        <f t="shared" si="1"/>
        <v>5.2390572390572387</v>
      </c>
      <c r="AJ47">
        <f t="shared" si="2"/>
        <v>0.37816409134371592</v>
      </c>
      <c r="AK47">
        <f t="shared" si="3"/>
        <v>40.181796336101293</v>
      </c>
    </row>
    <row r="48" spans="1:37" x14ac:dyDescent="0.3">
      <c r="A48">
        <v>46</v>
      </c>
      <c r="B48">
        <v>145</v>
      </c>
      <c r="C48" t="s">
        <v>91</v>
      </c>
      <c r="D48">
        <v>2.4095155377804399E-2</v>
      </c>
      <c r="E48">
        <v>4096</v>
      </c>
      <c r="F48">
        <v>16384</v>
      </c>
      <c r="G48">
        <v>4</v>
      </c>
      <c r="H48">
        <v>3.26114743409777</v>
      </c>
      <c r="I48">
        <v>9.1719771584000007</v>
      </c>
      <c r="J48">
        <v>-0.99573317688841601</v>
      </c>
      <c r="K48" t="b">
        <v>1</v>
      </c>
      <c r="L48">
        <v>648</v>
      </c>
      <c r="M48" t="s">
        <v>92</v>
      </c>
      <c r="N48">
        <v>9.1715493526256999</v>
      </c>
      <c r="O48">
        <v>4.3</v>
      </c>
      <c r="P48">
        <v>2.8119999999999998</v>
      </c>
      <c r="Q48" t="s">
        <v>1005</v>
      </c>
      <c r="S48">
        <v>0</v>
      </c>
      <c r="T48">
        <v>19940</v>
      </c>
      <c r="U48">
        <v>4096</v>
      </c>
      <c r="V48">
        <v>393</v>
      </c>
      <c r="W48">
        <v>4096</v>
      </c>
      <c r="X48">
        <v>1</v>
      </c>
      <c r="Y48">
        <v>0.114059799934671</v>
      </c>
      <c r="Z48">
        <v>648</v>
      </c>
      <c r="AA48">
        <v>30.77</v>
      </c>
      <c r="AB48" t="s">
        <v>94</v>
      </c>
      <c r="AC48">
        <v>25.453125</v>
      </c>
      <c r="AE48">
        <v>0</v>
      </c>
      <c r="AF48">
        <v>648</v>
      </c>
      <c r="AG48">
        <v>9.78125</v>
      </c>
      <c r="AH48">
        <f t="shared" si="0"/>
        <v>638.21875</v>
      </c>
      <c r="AI48">
        <f t="shared" si="1"/>
        <v>66.249201277955265</v>
      </c>
      <c r="AJ48">
        <f t="shared" si="2"/>
        <v>0.36945247120724611</v>
      </c>
      <c r="AK48">
        <f t="shared" si="3"/>
        <v>1753.9468551463588</v>
      </c>
    </row>
    <row r="49" spans="1:37" x14ac:dyDescent="0.3">
      <c r="A49">
        <v>47</v>
      </c>
      <c r="B49">
        <v>146</v>
      </c>
      <c r="C49" t="s">
        <v>91</v>
      </c>
      <c r="D49">
        <v>3.0159570898374E-2</v>
      </c>
      <c r="E49">
        <v>4096</v>
      </c>
      <c r="F49">
        <v>16384</v>
      </c>
      <c r="G49">
        <v>4</v>
      </c>
      <c r="H49">
        <v>2.9359306059707602</v>
      </c>
      <c r="I49">
        <v>4.82249538988557</v>
      </c>
      <c r="J49">
        <v>-1.0053770817493199</v>
      </c>
      <c r="K49" t="b">
        <v>1</v>
      </c>
      <c r="L49">
        <v>43.88</v>
      </c>
      <c r="M49" t="s">
        <v>92</v>
      </c>
      <c r="N49">
        <v>6.1330929591059702</v>
      </c>
      <c r="O49">
        <v>4.1520000000000001</v>
      </c>
      <c r="P49">
        <v>1.643</v>
      </c>
      <c r="Q49" t="s">
        <v>1006</v>
      </c>
      <c r="R49" t="s">
        <v>1941</v>
      </c>
      <c r="S49">
        <v>0</v>
      </c>
      <c r="T49">
        <v>14190</v>
      </c>
      <c r="U49">
        <v>4096</v>
      </c>
      <c r="V49">
        <v>745</v>
      </c>
      <c r="W49">
        <v>4096</v>
      </c>
      <c r="X49">
        <v>1</v>
      </c>
      <c r="Y49">
        <v>7.0927009566781801E-2</v>
      </c>
      <c r="Z49">
        <v>43.88</v>
      </c>
      <c r="AA49">
        <v>323.5</v>
      </c>
      <c r="AB49" t="s">
        <v>94</v>
      </c>
      <c r="AC49">
        <v>6.625</v>
      </c>
      <c r="AE49">
        <v>0</v>
      </c>
      <c r="AF49">
        <v>43.875</v>
      </c>
      <c r="AG49">
        <v>4.96484375</v>
      </c>
      <c r="AH49">
        <f t="shared" si="0"/>
        <v>38.91015625</v>
      </c>
      <c r="AI49">
        <f t="shared" si="1"/>
        <v>8.8371361132966175</v>
      </c>
      <c r="AJ49">
        <f t="shared" si="2"/>
        <v>0.36590663207358498</v>
      </c>
      <c r="AK49">
        <f t="shared" si="3"/>
        <v>119.90763805335072</v>
      </c>
    </row>
    <row r="50" spans="1:37" x14ac:dyDescent="0.3">
      <c r="A50">
        <v>48</v>
      </c>
      <c r="B50">
        <v>154</v>
      </c>
      <c r="C50" t="s">
        <v>91</v>
      </c>
      <c r="D50">
        <v>1.9541775176560101E-2</v>
      </c>
      <c r="E50">
        <v>4096</v>
      </c>
      <c r="F50">
        <v>12288</v>
      </c>
      <c r="G50">
        <v>3</v>
      </c>
      <c r="H50">
        <v>4.22098857584795</v>
      </c>
      <c r="I50">
        <v>10.033091985951</v>
      </c>
      <c r="J50">
        <v>-0.99332220067318999</v>
      </c>
      <c r="K50" t="b">
        <v>1</v>
      </c>
      <c r="L50">
        <v>238.1</v>
      </c>
      <c r="M50" t="s">
        <v>92</v>
      </c>
      <c r="N50">
        <v>10.0434641804897</v>
      </c>
      <c r="O50">
        <v>4.25</v>
      </c>
      <c r="P50">
        <v>2.3769999999999998</v>
      </c>
      <c r="Q50" t="s">
        <v>1464</v>
      </c>
      <c r="S50">
        <v>0</v>
      </c>
      <c r="T50">
        <v>17820</v>
      </c>
      <c r="U50">
        <v>4096</v>
      </c>
      <c r="V50">
        <v>70</v>
      </c>
      <c r="W50">
        <v>4096</v>
      </c>
      <c r="X50">
        <v>1</v>
      </c>
      <c r="Y50">
        <v>0.384981769619271</v>
      </c>
      <c r="Z50">
        <v>238.1</v>
      </c>
      <c r="AA50">
        <v>74.900000000000006</v>
      </c>
      <c r="AB50" t="s">
        <v>94</v>
      </c>
      <c r="AC50">
        <v>15.4296875</v>
      </c>
      <c r="AE50">
        <v>0</v>
      </c>
      <c r="AF50">
        <v>238.125</v>
      </c>
      <c r="AG50">
        <v>21.90625</v>
      </c>
      <c r="AH50">
        <f t="shared" si="0"/>
        <v>216.21875</v>
      </c>
      <c r="AI50">
        <f t="shared" si="1"/>
        <v>10.870185449358059</v>
      </c>
      <c r="AJ50">
        <f t="shared" si="2"/>
        <v>0.37034428696928262</v>
      </c>
      <c r="AK50">
        <f t="shared" si="3"/>
        <v>642.98278218006033</v>
      </c>
    </row>
    <row r="51" spans="1:37" x14ac:dyDescent="0.3">
      <c r="A51">
        <v>49</v>
      </c>
      <c r="B51">
        <v>155</v>
      </c>
      <c r="C51" t="s">
        <v>91</v>
      </c>
      <c r="D51">
        <v>7.6089616851106198E-2</v>
      </c>
      <c r="E51">
        <v>4096</v>
      </c>
      <c r="F51">
        <v>4096</v>
      </c>
      <c r="G51">
        <v>1</v>
      </c>
      <c r="H51">
        <v>6.5098612673116296</v>
      </c>
      <c r="I51">
        <v>7.0693024699712304</v>
      </c>
      <c r="J51">
        <v>-0.97323073221297196</v>
      </c>
      <c r="K51" t="b">
        <v>1</v>
      </c>
      <c r="L51">
        <v>12.18</v>
      </c>
      <c r="M51" t="s">
        <v>92</v>
      </c>
      <c r="N51">
        <v>7.9640176482781797</v>
      </c>
      <c r="O51">
        <v>3.6150000000000002</v>
      </c>
      <c r="P51">
        <v>1.0860000000000001</v>
      </c>
      <c r="Q51" t="s">
        <v>1010</v>
      </c>
      <c r="S51">
        <v>0</v>
      </c>
      <c r="T51">
        <v>4132</v>
      </c>
      <c r="U51">
        <v>4096</v>
      </c>
      <c r="V51">
        <v>64</v>
      </c>
      <c r="W51">
        <v>4096</v>
      </c>
      <c r="X51">
        <v>1</v>
      </c>
      <c r="Y51">
        <v>0.68873265841395404</v>
      </c>
      <c r="Z51">
        <v>12.18</v>
      </c>
      <c r="AA51">
        <v>339.2</v>
      </c>
      <c r="AB51" t="s">
        <v>94</v>
      </c>
      <c r="AC51">
        <v>3.490234375</v>
      </c>
      <c r="AD51" t="s">
        <v>98</v>
      </c>
      <c r="AE51">
        <v>4</v>
      </c>
      <c r="AF51">
        <v>12.1796875</v>
      </c>
      <c r="AG51">
        <v>6.67578125</v>
      </c>
      <c r="AH51">
        <f t="shared" si="0"/>
        <v>5.50390625</v>
      </c>
      <c r="AI51">
        <f t="shared" si="1"/>
        <v>1.8244587478057344</v>
      </c>
      <c r="AJ51">
        <f t="shared" si="2"/>
        <v>0.37786029855636999</v>
      </c>
      <c r="AK51">
        <f t="shared" si="3"/>
        <v>32.23330830609347</v>
      </c>
    </row>
    <row r="52" spans="1:37" x14ac:dyDescent="0.3">
      <c r="A52">
        <v>50</v>
      </c>
      <c r="B52">
        <v>157</v>
      </c>
      <c r="C52" t="s">
        <v>91</v>
      </c>
      <c r="D52">
        <v>2.1687165474816899E-2</v>
      </c>
      <c r="E52">
        <v>4096</v>
      </c>
      <c r="F52">
        <v>16384</v>
      </c>
      <c r="G52">
        <v>4</v>
      </c>
      <c r="H52">
        <v>3.2762882472913799</v>
      </c>
      <c r="I52">
        <v>9.1377726897111096</v>
      </c>
      <c r="J52">
        <v>-0.99653683562682505</v>
      </c>
      <c r="K52" t="b">
        <v>1</v>
      </c>
      <c r="L52">
        <v>615.5</v>
      </c>
      <c r="M52" t="s">
        <v>92</v>
      </c>
      <c r="N52">
        <v>9.14133053245369</v>
      </c>
      <c r="O52">
        <v>4.3099999999999996</v>
      </c>
      <c r="P52">
        <v>2.79</v>
      </c>
      <c r="Q52" t="s">
        <v>1011</v>
      </c>
      <c r="S52">
        <v>0</v>
      </c>
      <c r="T52">
        <v>20290</v>
      </c>
      <c r="U52">
        <v>4096</v>
      </c>
      <c r="V52">
        <v>419</v>
      </c>
      <c r="W52">
        <v>4096</v>
      </c>
      <c r="X52">
        <v>1</v>
      </c>
      <c r="Y52">
        <v>0.111203957888271</v>
      </c>
      <c r="Z52">
        <v>615.5</v>
      </c>
      <c r="AA52">
        <v>32.97</v>
      </c>
      <c r="AB52" t="s">
        <v>94</v>
      </c>
      <c r="AC52">
        <v>24.8125</v>
      </c>
      <c r="AE52">
        <v>0</v>
      </c>
      <c r="AF52">
        <v>615.5</v>
      </c>
      <c r="AG52">
        <v>9.6953125</v>
      </c>
      <c r="AH52">
        <f t="shared" si="0"/>
        <v>605.8046875</v>
      </c>
      <c r="AI52">
        <f t="shared" si="1"/>
        <v>63.484286865431102</v>
      </c>
      <c r="AJ52">
        <f t="shared" si="2"/>
        <v>0.36915567677702643</v>
      </c>
      <c r="AK52">
        <f t="shared" si="3"/>
        <v>1667.3182581769368</v>
      </c>
    </row>
    <row r="53" spans="1:37" x14ac:dyDescent="0.3">
      <c r="A53">
        <v>51</v>
      </c>
      <c r="B53">
        <v>158</v>
      </c>
      <c r="C53" t="s">
        <v>91</v>
      </c>
      <c r="D53">
        <v>3.2649269459497497E-2</v>
      </c>
      <c r="E53">
        <v>4096</v>
      </c>
      <c r="F53">
        <v>16384</v>
      </c>
      <c r="G53">
        <v>4</v>
      </c>
      <c r="H53">
        <v>2.9918928932609901</v>
      </c>
      <c r="I53">
        <v>4.8033905434776196</v>
      </c>
      <c r="J53">
        <v>-1.00698439922613</v>
      </c>
      <c r="K53" t="b">
        <v>1</v>
      </c>
      <c r="L53">
        <v>40.340000000000003</v>
      </c>
      <c r="M53" t="s">
        <v>92</v>
      </c>
      <c r="N53">
        <v>6.1629339413451998</v>
      </c>
      <c r="O53">
        <v>4.1559999999999997</v>
      </c>
      <c r="P53">
        <v>1.605</v>
      </c>
      <c r="Q53" t="s">
        <v>1012</v>
      </c>
      <c r="R53" t="s">
        <v>1941</v>
      </c>
      <c r="S53">
        <v>0</v>
      </c>
      <c r="T53">
        <v>14344</v>
      </c>
      <c r="U53">
        <v>4096</v>
      </c>
      <c r="V53">
        <v>763</v>
      </c>
      <c r="W53">
        <v>4096</v>
      </c>
      <c r="X53">
        <v>1</v>
      </c>
      <c r="Y53">
        <v>7.2111364455599694E-2</v>
      </c>
      <c r="Z53">
        <v>40.340000000000003</v>
      </c>
      <c r="AA53">
        <v>355.5</v>
      </c>
      <c r="AB53" t="s">
        <v>94</v>
      </c>
      <c r="AC53">
        <v>6.3515625</v>
      </c>
      <c r="AE53">
        <v>0</v>
      </c>
      <c r="AF53">
        <v>40.34375</v>
      </c>
      <c r="AG53">
        <v>4.9765625</v>
      </c>
      <c r="AH53">
        <f t="shared" si="0"/>
        <v>35.3671875</v>
      </c>
      <c r="AI53">
        <f t="shared" si="1"/>
        <v>8.1067503924646775</v>
      </c>
      <c r="AJ53">
        <f t="shared" si="2"/>
        <v>0.3653189763501456</v>
      </c>
      <c r="AK53">
        <f t="shared" si="3"/>
        <v>110.43431250976657</v>
      </c>
    </row>
    <row r="54" spans="1:37" x14ac:dyDescent="0.3">
      <c r="A54">
        <v>52</v>
      </c>
      <c r="B54">
        <v>166</v>
      </c>
      <c r="C54" t="s">
        <v>91</v>
      </c>
      <c r="D54">
        <v>3.7615775478388201E-2</v>
      </c>
      <c r="E54">
        <v>4096</v>
      </c>
      <c r="F54">
        <v>12288</v>
      </c>
      <c r="G54">
        <v>3</v>
      </c>
      <c r="H54">
        <v>3.1080422847385099</v>
      </c>
      <c r="I54">
        <v>7.1387846227587604</v>
      </c>
      <c r="J54">
        <v>-0.99010756571955505</v>
      </c>
      <c r="K54" t="b">
        <v>1</v>
      </c>
      <c r="L54">
        <v>198.4</v>
      </c>
      <c r="M54" t="s">
        <v>92</v>
      </c>
      <c r="N54">
        <v>7.3663470540613503</v>
      </c>
      <c r="O54">
        <v>4.29</v>
      </c>
      <c r="P54">
        <v>2.2970000000000002</v>
      </c>
      <c r="Q54" t="s">
        <v>1465</v>
      </c>
      <c r="S54">
        <v>0</v>
      </c>
      <c r="T54">
        <v>19440</v>
      </c>
      <c r="U54">
        <v>4096</v>
      </c>
      <c r="V54">
        <v>351</v>
      </c>
      <c r="W54">
        <v>4096</v>
      </c>
      <c r="X54">
        <v>1</v>
      </c>
      <c r="Y54">
        <v>0.112518973066078</v>
      </c>
      <c r="Z54">
        <v>198.4</v>
      </c>
      <c r="AA54">
        <v>98</v>
      </c>
      <c r="AB54" t="s">
        <v>94</v>
      </c>
      <c r="AC54">
        <v>14.0859375</v>
      </c>
      <c r="AE54">
        <v>0</v>
      </c>
      <c r="AF54">
        <v>198.375</v>
      </c>
      <c r="AG54">
        <v>11.734375</v>
      </c>
      <c r="AH54">
        <f t="shared" si="0"/>
        <v>186.640625</v>
      </c>
      <c r="AI54">
        <f t="shared" si="1"/>
        <v>16.905459387483354</v>
      </c>
      <c r="AJ54">
        <f t="shared" si="2"/>
        <v>0.37153672425747147</v>
      </c>
      <c r="AK54">
        <f t="shared" si="3"/>
        <v>533.93106804302874</v>
      </c>
    </row>
    <row r="55" spans="1:37" x14ac:dyDescent="0.3">
      <c r="A55">
        <v>53</v>
      </c>
      <c r="B55">
        <v>167</v>
      </c>
      <c r="C55" t="s">
        <v>91</v>
      </c>
      <c r="D55">
        <v>8.7325711850893495E-2</v>
      </c>
      <c r="E55">
        <v>4096</v>
      </c>
      <c r="F55">
        <v>4096</v>
      </c>
      <c r="G55">
        <v>1</v>
      </c>
      <c r="H55">
        <v>5.2674772905415796</v>
      </c>
      <c r="I55">
        <v>5.7407272033636696</v>
      </c>
      <c r="J55">
        <v>-0.97162341473615399</v>
      </c>
      <c r="K55" t="b">
        <v>1</v>
      </c>
      <c r="L55">
        <v>12.305</v>
      </c>
      <c r="M55" t="s">
        <v>92</v>
      </c>
      <c r="N55">
        <v>6.9864330226545599</v>
      </c>
      <c r="O55">
        <v>3.6579999999999999</v>
      </c>
      <c r="P55">
        <v>1.0900000000000001</v>
      </c>
      <c r="Q55" t="s">
        <v>1016</v>
      </c>
      <c r="S55">
        <v>0</v>
      </c>
      <c r="T55">
        <v>4544</v>
      </c>
      <c r="U55">
        <v>4096</v>
      </c>
      <c r="V55">
        <v>107</v>
      </c>
      <c r="W55">
        <v>4096</v>
      </c>
      <c r="X55">
        <v>1</v>
      </c>
      <c r="Y55">
        <v>0.41255260129402599</v>
      </c>
      <c r="Z55">
        <v>12.305</v>
      </c>
      <c r="AA55">
        <v>369.2</v>
      </c>
      <c r="AB55" t="s">
        <v>94</v>
      </c>
      <c r="AC55">
        <v>3.5078125</v>
      </c>
      <c r="AE55">
        <v>5</v>
      </c>
      <c r="AF55">
        <v>12.3046875</v>
      </c>
      <c r="AG55">
        <v>6.18359375</v>
      </c>
      <c r="AH55">
        <f t="shared" si="0"/>
        <v>6.12109375</v>
      </c>
      <c r="AI55">
        <f t="shared" si="1"/>
        <v>1.9898926089703095</v>
      </c>
      <c r="AJ55">
        <f t="shared" si="2"/>
        <v>0.37846812837492133</v>
      </c>
      <c r="AK55">
        <f t="shared" si="3"/>
        <v>32.511819562810388</v>
      </c>
    </row>
    <row r="56" spans="1:37" x14ac:dyDescent="0.3">
      <c r="A56">
        <v>54</v>
      </c>
      <c r="B56">
        <v>169</v>
      </c>
      <c r="C56" t="s">
        <v>91</v>
      </c>
      <c r="D56">
        <v>1.9078089966118501E-2</v>
      </c>
      <c r="E56">
        <v>4096</v>
      </c>
      <c r="F56">
        <v>16384</v>
      </c>
      <c r="G56">
        <v>4</v>
      </c>
      <c r="H56">
        <v>3.4281715287998802</v>
      </c>
      <c r="I56">
        <v>9.5011238268887492</v>
      </c>
      <c r="J56">
        <v>-0.99814415310364202</v>
      </c>
      <c r="K56" t="b">
        <v>1</v>
      </c>
      <c r="L56">
        <v>591</v>
      </c>
      <c r="M56" t="s">
        <v>92</v>
      </c>
      <c r="N56">
        <v>9.5030078031422693</v>
      </c>
      <c r="O56">
        <v>4.2770000000000001</v>
      </c>
      <c r="P56">
        <v>2.7709999999999999</v>
      </c>
      <c r="Q56" t="s">
        <v>1017</v>
      </c>
      <c r="S56">
        <v>0</v>
      </c>
      <c r="T56">
        <v>18930</v>
      </c>
      <c r="U56">
        <v>4096</v>
      </c>
      <c r="V56">
        <v>330</v>
      </c>
      <c r="W56">
        <v>4096</v>
      </c>
      <c r="X56">
        <v>1</v>
      </c>
      <c r="Y56">
        <v>0.133666443436007</v>
      </c>
      <c r="Z56">
        <v>591</v>
      </c>
      <c r="AA56">
        <v>32.03</v>
      </c>
      <c r="AB56" t="s">
        <v>94</v>
      </c>
      <c r="AC56">
        <v>24.3125</v>
      </c>
      <c r="AE56">
        <v>0</v>
      </c>
      <c r="AF56">
        <v>591</v>
      </c>
      <c r="AG56">
        <v>9.9375</v>
      </c>
      <c r="AH56">
        <f t="shared" si="0"/>
        <v>581.0625</v>
      </c>
      <c r="AI56">
        <f t="shared" si="1"/>
        <v>59.471698113207545</v>
      </c>
      <c r="AJ56">
        <f t="shared" si="2"/>
        <v>0.36856280300190597</v>
      </c>
      <c r="AK56">
        <f t="shared" si="3"/>
        <v>1603.5258989414178</v>
      </c>
    </row>
    <row r="57" spans="1:37" x14ac:dyDescent="0.3">
      <c r="A57">
        <v>55</v>
      </c>
      <c r="B57">
        <v>170</v>
      </c>
      <c r="C57" t="s">
        <v>91</v>
      </c>
      <c r="D57">
        <v>2.2018502991227699E-2</v>
      </c>
      <c r="E57">
        <v>4096</v>
      </c>
      <c r="F57">
        <v>16384</v>
      </c>
      <c r="G57">
        <v>4</v>
      </c>
      <c r="H57">
        <v>3.3724478402583098</v>
      </c>
      <c r="I57">
        <v>5.6020837658978397</v>
      </c>
      <c r="J57">
        <v>-1.0110026929181799</v>
      </c>
      <c r="K57" t="b">
        <v>1</v>
      </c>
      <c r="L57">
        <v>45.78</v>
      </c>
      <c r="M57" t="s">
        <v>92</v>
      </c>
      <c r="N57">
        <v>6.6078941680067302</v>
      </c>
      <c r="O57">
        <v>4.1639999999999997</v>
      </c>
      <c r="P57">
        <v>1.661</v>
      </c>
      <c r="Q57" t="s">
        <v>1018</v>
      </c>
      <c r="R57" t="s">
        <v>1941</v>
      </c>
      <c r="S57">
        <v>0</v>
      </c>
      <c r="T57">
        <v>14616</v>
      </c>
      <c r="U57">
        <v>4096</v>
      </c>
      <c r="V57">
        <v>528</v>
      </c>
      <c r="W57">
        <v>4096</v>
      </c>
      <c r="X57">
        <v>1</v>
      </c>
      <c r="Y57">
        <v>0.103247539727331</v>
      </c>
      <c r="Z57">
        <v>45.78</v>
      </c>
      <c r="AA57">
        <v>319.2</v>
      </c>
      <c r="AB57" t="s">
        <v>94</v>
      </c>
      <c r="AC57">
        <v>6.765625</v>
      </c>
      <c r="AE57">
        <v>0</v>
      </c>
      <c r="AF57">
        <v>45.78125</v>
      </c>
      <c r="AG57">
        <v>6.14453125</v>
      </c>
      <c r="AH57">
        <f t="shared" si="0"/>
        <v>39.63671875</v>
      </c>
      <c r="AI57">
        <f t="shared" si="1"/>
        <v>7.4507310870947236</v>
      </c>
      <c r="AJ57">
        <f t="shared" si="2"/>
        <v>0.36385396281048299</v>
      </c>
      <c r="AK57">
        <f t="shared" si="3"/>
        <v>125.82314521566892</v>
      </c>
    </row>
    <row r="58" spans="1:37" x14ac:dyDescent="0.3">
      <c r="A58">
        <v>56</v>
      </c>
      <c r="B58">
        <v>178</v>
      </c>
      <c r="C58" t="s">
        <v>91</v>
      </c>
      <c r="D58">
        <v>2.0647419886743401E-2</v>
      </c>
      <c r="E58">
        <v>4096</v>
      </c>
      <c r="F58">
        <v>12288</v>
      </c>
      <c r="G58">
        <v>3</v>
      </c>
      <c r="H58">
        <v>4.0680321296879196</v>
      </c>
      <c r="I58">
        <v>9.4708873019296806</v>
      </c>
      <c r="J58">
        <v>-0.99734049436523398</v>
      </c>
      <c r="K58" t="b">
        <v>1</v>
      </c>
      <c r="L58">
        <v>212.8</v>
      </c>
      <c r="M58" t="s">
        <v>92</v>
      </c>
      <c r="N58">
        <v>9.4878945050341095</v>
      </c>
      <c r="O58">
        <v>4.2460000000000004</v>
      </c>
      <c r="P58">
        <v>2.3279999999999998</v>
      </c>
      <c r="Q58" t="s">
        <v>1466</v>
      </c>
      <c r="S58">
        <v>0</v>
      </c>
      <c r="T58">
        <v>17700</v>
      </c>
      <c r="U58">
        <v>4096</v>
      </c>
      <c r="V58">
        <v>73</v>
      </c>
      <c r="W58">
        <v>4096</v>
      </c>
      <c r="X58">
        <v>1</v>
      </c>
      <c r="Y58">
        <v>0.35908600009326103</v>
      </c>
      <c r="Z58">
        <v>212.8</v>
      </c>
      <c r="AA58">
        <v>83.2</v>
      </c>
      <c r="AB58" t="s">
        <v>94</v>
      </c>
      <c r="AC58">
        <v>14.5859375</v>
      </c>
      <c r="AE58">
        <v>0</v>
      </c>
      <c r="AF58">
        <v>212.75</v>
      </c>
      <c r="AG58">
        <v>19.96875</v>
      </c>
      <c r="AH58">
        <f t="shared" si="0"/>
        <v>192.78125</v>
      </c>
      <c r="AI58">
        <f t="shared" si="1"/>
        <v>10.654147104851329</v>
      </c>
      <c r="AJ58">
        <f t="shared" si="2"/>
        <v>0.36885912077242489</v>
      </c>
      <c r="AK58">
        <f t="shared" si="3"/>
        <v>576.7784718308767</v>
      </c>
    </row>
    <row r="59" spans="1:37" x14ac:dyDescent="0.3">
      <c r="A59">
        <v>57</v>
      </c>
      <c r="B59">
        <v>179</v>
      </c>
      <c r="C59" t="s">
        <v>91</v>
      </c>
      <c r="D59">
        <v>4.3025750311732301E-2</v>
      </c>
      <c r="E59">
        <v>4096</v>
      </c>
      <c r="F59">
        <v>4096</v>
      </c>
      <c r="G59">
        <v>1</v>
      </c>
      <c r="H59">
        <v>11.273689642671901</v>
      </c>
      <c r="I59">
        <v>11.8351722322972</v>
      </c>
      <c r="J59">
        <v>-0.98448195455069398</v>
      </c>
      <c r="K59" t="b">
        <v>1</v>
      </c>
      <c r="L59">
        <v>11.2</v>
      </c>
      <c r="M59" t="s">
        <v>92</v>
      </c>
      <c r="N59">
        <v>11.968529658736401</v>
      </c>
      <c r="O59">
        <v>3.64</v>
      </c>
      <c r="P59">
        <v>1.05</v>
      </c>
      <c r="Q59" t="s">
        <v>1022</v>
      </c>
      <c r="S59">
        <v>0</v>
      </c>
      <c r="T59">
        <v>4370</v>
      </c>
      <c r="U59">
        <v>4096</v>
      </c>
      <c r="V59">
        <v>20</v>
      </c>
      <c r="W59">
        <v>4096</v>
      </c>
      <c r="X59">
        <v>1</v>
      </c>
      <c r="Y59">
        <v>2.297266842075</v>
      </c>
      <c r="Z59">
        <v>11.2</v>
      </c>
      <c r="AA59">
        <v>390</v>
      </c>
      <c r="AB59" t="s">
        <v>94</v>
      </c>
      <c r="AC59">
        <v>3.34765625</v>
      </c>
      <c r="AD59" t="s">
        <v>98</v>
      </c>
      <c r="AE59">
        <v>3</v>
      </c>
      <c r="AF59">
        <v>11.203125</v>
      </c>
      <c r="AG59">
        <v>6.9921875</v>
      </c>
      <c r="AH59">
        <f t="shared" si="0"/>
        <v>4.2109375</v>
      </c>
      <c r="AI59">
        <f t="shared" si="1"/>
        <v>1.6022346368715084</v>
      </c>
      <c r="AJ59">
        <f t="shared" si="2"/>
        <v>0.37363273554756776</v>
      </c>
      <c r="AK59">
        <f t="shared" si="3"/>
        <v>29.984324000897701</v>
      </c>
    </row>
    <row r="60" spans="1:37" x14ac:dyDescent="0.3">
      <c r="A60">
        <v>58</v>
      </c>
      <c r="B60">
        <v>181</v>
      </c>
      <c r="C60" t="s">
        <v>91</v>
      </c>
      <c r="D60">
        <v>3.06771955504281E-2</v>
      </c>
      <c r="E60">
        <v>4096</v>
      </c>
      <c r="F60">
        <v>16384</v>
      </c>
      <c r="G60">
        <v>4</v>
      </c>
      <c r="H60">
        <v>3.2999837654808899</v>
      </c>
      <c r="I60">
        <v>9.1716345669517807</v>
      </c>
      <c r="J60">
        <v>-0.99573317688841601</v>
      </c>
      <c r="K60" t="b">
        <v>1</v>
      </c>
      <c r="L60">
        <v>601</v>
      </c>
      <c r="M60" t="s">
        <v>92</v>
      </c>
      <c r="N60">
        <v>9.1732330422212591</v>
      </c>
      <c r="O60">
        <v>4.3049999999999997</v>
      </c>
      <c r="P60">
        <v>2.78</v>
      </c>
      <c r="Q60" t="s">
        <v>1023</v>
      </c>
      <c r="S60">
        <v>0</v>
      </c>
      <c r="T60">
        <v>20100</v>
      </c>
      <c r="U60">
        <v>4096</v>
      </c>
      <c r="V60">
        <v>350</v>
      </c>
      <c r="W60">
        <v>4096</v>
      </c>
      <c r="X60">
        <v>1</v>
      </c>
      <c r="Y60">
        <v>0.12293930350816699</v>
      </c>
      <c r="Z60">
        <v>601</v>
      </c>
      <c r="AA60">
        <v>33.44</v>
      </c>
      <c r="AB60" t="s">
        <v>94</v>
      </c>
      <c r="AC60">
        <v>24.515625</v>
      </c>
      <c r="AE60">
        <v>0</v>
      </c>
      <c r="AF60">
        <v>601</v>
      </c>
      <c r="AG60">
        <v>10.6171875</v>
      </c>
      <c r="AH60">
        <f t="shared" si="0"/>
        <v>590.3828125</v>
      </c>
      <c r="AI60">
        <f t="shared" si="1"/>
        <v>56.606328182487125</v>
      </c>
      <c r="AJ60">
        <f t="shared" si="2"/>
        <v>0.36945247120724611</v>
      </c>
      <c r="AK60">
        <f t="shared" si="3"/>
        <v>1626.7315739860519</v>
      </c>
    </row>
    <row r="61" spans="1:37" x14ac:dyDescent="0.3">
      <c r="A61">
        <v>59</v>
      </c>
      <c r="B61">
        <v>182</v>
      </c>
      <c r="C61" t="s">
        <v>91</v>
      </c>
      <c r="D61">
        <v>2.3653921300805601E-2</v>
      </c>
      <c r="E61">
        <v>4096</v>
      </c>
      <c r="F61">
        <v>16384</v>
      </c>
      <c r="G61">
        <v>4</v>
      </c>
      <c r="H61">
        <v>3.0847725015188301</v>
      </c>
      <c r="I61">
        <v>5.13626671395469</v>
      </c>
      <c r="J61">
        <v>-1.00778805796454</v>
      </c>
      <c r="K61" t="b">
        <v>1</v>
      </c>
      <c r="L61">
        <v>46.25</v>
      </c>
      <c r="M61" t="s">
        <v>92</v>
      </c>
      <c r="N61">
        <v>6.4020959614368804</v>
      </c>
      <c r="O61">
        <v>4.1879999999999997</v>
      </c>
      <c r="P61">
        <v>1.665</v>
      </c>
      <c r="Q61" t="s">
        <v>1024</v>
      </c>
      <c r="R61" t="s">
        <v>1941</v>
      </c>
      <c r="S61">
        <v>0</v>
      </c>
      <c r="T61">
        <v>15380</v>
      </c>
      <c r="U61">
        <v>4096</v>
      </c>
      <c r="V61">
        <v>620</v>
      </c>
      <c r="W61">
        <v>4096</v>
      </c>
      <c r="X61">
        <v>1</v>
      </c>
      <c r="Y61">
        <v>8.3726478479216895E-2</v>
      </c>
      <c r="Z61">
        <v>46.25</v>
      </c>
      <c r="AA61">
        <v>332.5</v>
      </c>
      <c r="AB61" t="s">
        <v>94</v>
      </c>
      <c r="AC61">
        <v>6.80078125</v>
      </c>
      <c r="AE61">
        <v>0</v>
      </c>
      <c r="AF61">
        <v>46.25</v>
      </c>
      <c r="AG61">
        <v>5.93359375</v>
      </c>
      <c r="AH61">
        <f t="shared" si="0"/>
        <v>40.31640625</v>
      </c>
      <c r="AI61">
        <f t="shared" si="1"/>
        <v>7.7946017116524029</v>
      </c>
      <c r="AJ61">
        <f t="shared" si="2"/>
        <v>0.36502550250470045</v>
      </c>
      <c r="AK61">
        <f t="shared" si="3"/>
        <v>126.70347601097936</v>
      </c>
    </row>
    <row r="62" spans="1:37" x14ac:dyDescent="0.3">
      <c r="A62">
        <v>60</v>
      </c>
      <c r="B62">
        <v>190</v>
      </c>
      <c r="C62" t="s">
        <v>91</v>
      </c>
      <c r="D62">
        <v>2.7755366708367799E-2</v>
      </c>
      <c r="E62">
        <v>4096</v>
      </c>
      <c r="F62">
        <v>12288</v>
      </c>
      <c r="G62">
        <v>3</v>
      </c>
      <c r="H62">
        <v>3.5707745607085002</v>
      </c>
      <c r="I62">
        <v>8.2504420025745198</v>
      </c>
      <c r="J62">
        <v>-0.99814415310364202</v>
      </c>
      <c r="K62" t="b">
        <v>1</v>
      </c>
      <c r="L62">
        <v>204.4</v>
      </c>
      <c r="M62" t="s">
        <v>92</v>
      </c>
      <c r="N62">
        <v>8.3044428073797096</v>
      </c>
      <c r="O62">
        <v>4.258</v>
      </c>
      <c r="P62">
        <v>2.31</v>
      </c>
      <c r="Q62" t="s">
        <v>1467</v>
      </c>
      <c r="S62">
        <v>0</v>
      </c>
      <c r="T62">
        <v>18140</v>
      </c>
      <c r="U62">
        <v>4096</v>
      </c>
      <c r="V62">
        <v>230</v>
      </c>
      <c r="W62">
        <v>4096</v>
      </c>
      <c r="X62">
        <v>1</v>
      </c>
      <c r="Y62">
        <v>0.16951185468338101</v>
      </c>
      <c r="Z62">
        <v>204.4</v>
      </c>
      <c r="AA62">
        <v>88.75</v>
      </c>
      <c r="AB62" t="s">
        <v>94</v>
      </c>
      <c r="AC62">
        <v>14.296875</v>
      </c>
      <c r="AE62">
        <v>0</v>
      </c>
      <c r="AF62">
        <v>204.375</v>
      </c>
      <c r="AG62">
        <v>12.75</v>
      </c>
      <c r="AH62">
        <f t="shared" si="0"/>
        <v>191.625</v>
      </c>
      <c r="AI62">
        <f t="shared" si="1"/>
        <v>16.029411764705884</v>
      </c>
      <c r="AJ62">
        <f t="shared" si="2"/>
        <v>0.36856280300190597</v>
      </c>
      <c r="AK62">
        <f t="shared" si="3"/>
        <v>554.51879119484317</v>
      </c>
    </row>
    <row r="63" spans="1:37" x14ac:dyDescent="0.3">
      <c r="A63">
        <v>61</v>
      </c>
      <c r="B63">
        <v>191</v>
      </c>
      <c r="C63" t="s">
        <v>91</v>
      </c>
      <c r="D63">
        <v>5.8875277553367397E-2</v>
      </c>
      <c r="E63">
        <v>4096</v>
      </c>
      <c r="F63">
        <v>4096</v>
      </c>
      <c r="G63">
        <v>1</v>
      </c>
      <c r="H63">
        <v>10.4164241871309</v>
      </c>
      <c r="I63">
        <v>10.009532617321099</v>
      </c>
      <c r="J63">
        <v>-0.98046366085865</v>
      </c>
      <c r="K63" t="b">
        <v>1</v>
      </c>
      <c r="L63">
        <v>9.14</v>
      </c>
      <c r="M63" t="s">
        <v>92</v>
      </c>
      <c r="N63">
        <v>10.8793454120894</v>
      </c>
      <c r="O63">
        <v>3.6459999999999999</v>
      </c>
      <c r="P63">
        <v>0.96099999999999997</v>
      </c>
      <c r="Q63" t="s">
        <v>1028</v>
      </c>
      <c r="S63">
        <v>0</v>
      </c>
      <c r="T63">
        <v>4436</v>
      </c>
      <c r="U63">
        <v>4096</v>
      </c>
      <c r="V63">
        <v>51</v>
      </c>
      <c r="W63">
        <v>4096</v>
      </c>
      <c r="X63">
        <v>1</v>
      </c>
      <c r="Y63">
        <v>1.3185631251999099</v>
      </c>
      <c r="Z63">
        <v>9.14</v>
      </c>
      <c r="AA63">
        <v>485.2</v>
      </c>
      <c r="AB63" t="s">
        <v>94</v>
      </c>
      <c r="AC63">
        <v>3.0234375</v>
      </c>
      <c r="AD63" t="s">
        <v>98</v>
      </c>
      <c r="AE63">
        <v>4</v>
      </c>
      <c r="AF63">
        <v>9.140625</v>
      </c>
      <c r="AG63">
        <v>6.42578125</v>
      </c>
      <c r="AH63">
        <f t="shared" si="0"/>
        <v>2.71484375</v>
      </c>
      <c r="AI63">
        <f t="shared" si="1"/>
        <v>1.4224924012158056</v>
      </c>
      <c r="AJ63">
        <f t="shared" si="2"/>
        <v>0.3751371221212621</v>
      </c>
      <c r="AK63">
        <f t="shared" si="3"/>
        <v>24.366090320022547</v>
      </c>
    </row>
    <row r="64" spans="1:37" x14ac:dyDescent="0.3">
      <c r="A64">
        <v>62</v>
      </c>
      <c r="B64">
        <v>193</v>
      </c>
      <c r="C64" t="s">
        <v>91</v>
      </c>
      <c r="D64">
        <v>3.09565363966888E-2</v>
      </c>
      <c r="E64">
        <v>4096</v>
      </c>
      <c r="F64">
        <v>16384</v>
      </c>
      <c r="G64">
        <v>4</v>
      </c>
      <c r="H64">
        <v>3.35527041866714</v>
      </c>
      <c r="I64">
        <v>9.2007806011888107</v>
      </c>
      <c r="J64">
        <v>-0.99814415310364202</v>
      </c>
      <c r="K64" t="b">
        <v>1</v>
      </c>
      <c r="L64">
        <v>551.5</v>
      </c>
      <c r="M64" t="s">
        <v>92</v>
      </c>
      <c r="N64">
        <v>9.2013852617491505</v>
      </c>
      <c r="O64">
        <v>4.3</v>
      </c>
      <c r="P64">
        <v>2.742</v>
      </c>
      <c r="Q64" t="s">
        <v>1029</v>
      </c>
      <c r="S64">
        <v>0</v>
      </c>
      <c r="T64">
        <v>19900</v>
      </c>
      <c r="U64">
        <v>4096</v>
      </c>
      <c r="V64">
        <v>378</v>
      </c>
      <c r="W64">
        <v>4096</v>
      </c>
      <c r="X64">
        <v>1</v>
      </c>
      <c r="Y64">
        <v>0.121142038555653</v>
      </c>
      <c r="Z64">
        <v>551.5</v>
      </c>
      <c r="AA64">
        <v>36.1</v>
      </c>
      <c r="AB64" t="s">
        <v>94</v>
      </c>
      <c r="AC64">
        <v>23.484375</v>
      </c>
      <c r="AE64">
        <v>0</v>
      </c>
      <c r="AF64">
        <v>551.5</v>
      </c>
      <c r="AG64">
        <v>10.1015625</v>
      </c>
      <c r="AH64">
        <f t="shared" si="0"/>
        <v>541.3984375</v>
      </c>
      <c r="AI64">
        <f t="shared" si="1"/>
        <v>54.595514307811293</v>
      </c>
      <c r="AJ64">
        <f t="shared" si="2"/>
        <v>0.36856280300190597</v>
      </c>
      <c r="AK64">
        <f t="shared" si="3"/>
        <v>1496.3528481661456</v>
      </c>
    </row>
    <row r="65" spans="1:37" x14ac:dyDescent="0.3">
      <c r="A65">
        <v>63</v>
      </c>
      <c r="B65">
        <v>194</v>
      </c>
      <c r="C65" t="s">
        <v>91</v>
      </c>
      <c r="D65">
        <v>1.6354198559375699E-2</v>
      </c>
      <c r="E65">
        <v>4096</v>
      </c>
      <c r="F65">
        <v>16384</v>
      </c>
      <c r="G65">
        <v>4</v>
      </c>
      <c r="H65">
        <v>3.2191182982924902</v>
      </c>
      <c r="I65">
        <v>5.2782222879229499</v>
      </c>
      <c r="J65">
        <v>-1.01019903417977</v>
      </c>
      <c r="K65" t="b">
        <v>1</v>
      </c>
      <c r="L65">
        <v>43.62</v>
      </c>
      <c r="M65" t="s">
        <v>92</v>
      </c>
      <c r="N65">
        <v>6.5023139478828904</v>
      </c>
      <c r="O65">
        <v>4.1879999999999997</v>
      </c>
      <c r="P65">
        <v>1.64</v>
      </c>
      <c r="Q65" t="s">
        <v>1030</v>
      </c>
      <c r="R65" t="s">
        <v>1941</v>
      </c>
      <c r="S65">
        <v>0</v>
      </c>
      <c r="T65">
        <v>15384</v>
      </c>
      <c r="U65">
        <v>4096</v>
      </c>
      <c r="V65">
        <v>704</v>
      </c>
      <c r="W65">
        <v>4096</v>
      </c>
      <c r="X65">
        <v>1</v>
      </c>
      <c r="Y65">
        <v>8.3636167736911099E-2</v>
      </c>
      <c r="Z65">
        <v>43.62</v>
      </c>
      <c r="AA65">
        <v>352.8</v>
      </c>
      <c r="AB65" t="s">
        <v>94</v>
      </c>
      <c r="AC65">
        <v>6.60546875</v>
      </c>
      <c r="AE65">
        <v>0</v>
      </c>
      <c r="AF65">
        <v>43.625</v>
      </c>
      <c r="AG65">
        <v>5.55859375</v>
      </c>
      <c r="AH65">
        <f t="shared" si="0"/>
        <v>38.06640625</v>
      </c>
      <c r="AI65">
        <f t="shared" si="1"/>
        <v>7.8482080112438508</v>
      </c>
      <c r="AJ65">
        <f t="shared" si="2"/>
        <v>0.36414649475938449</v>
      </c>
      <c r="AK65">
        <f t="shared" si="3"/>
        <v>119.80068633868329</v>
      </c>
    </row>
    <row r="66" spans="1:37" x14ac:dyDescent="0.3">
      <c r="A66">
        <v>64</v>
      </c>
      <c r="B66">
        <v>202</v>
      </c>
      <c r="C66" t="s">
        <v>91</v>
      </c>
      <c r="D66">
        <v>2.5146351225950599E-2</v>
      </c>
      <c r="E66">
        <v>4096</v>
      </c>
      <c r="F66">
        <v>12288</v>
      </c>
      <c r="G66">
        <v>3</v>
      </c>
      <c r="H66">
        <v>4.3156574151446403</v>
      </c>
      <c r="I66">
        <v>10.0726769748004</v>
      </c>
      <c r="J66">
        <v>-0.99894781184205095</v>
      </c>
      <c r="K66" t="b">
        <v>1</v>
      </c>
      <c r="L66">
        <v>215.8</v>
      </c>
      <c r="M66" t="s">
        <v>92</v>
      </c>
      <c r="N66">
        <v>10.0823591524848</v>
      </c>
      <c r="O66">
        <v>4.2539999999999996</v>
      </c>
      <c r="P66">
        <v>2.3340000000000001</v>
      </c>
      <c r="Q66" t="s">
        <v>1468</v>
      </c>
      <c r="S66">
        <v>0</v>
      </c>
      <c r="T66">
        <v>18000</v>
      </c>
      <c r="U66">
        <v>4096</v>
      </c>
      <c r="V66">
        <v>50</v>
      </c>
      <c r="W66">
        <v>4096</v>
      </c>
      <c r="X66">
        <v>1</v>
      </c>
      <c r="Y66">
        <v>0.46890476846804702</v>
      </c>
      <c r="Z66">
        <v>215.8</v>
      </c>
      <c r="AA66">
        <v>83.44</v>
      </c>
      <c r="AB66" t="s">
        <v>94</v>
      </c>
      <c r="AC66">
        <v>14.6875</v>
      </c>
      <c r="AE66">
        <v>0</v>
      </c>
      <c r="AF66">
        <v>215.75</v>
      </c>
      <c r="AG66">
        <v>23.125</v>
      </c>
      <c r="AH66">
        <f t="shared" si="0"/>
        <v>192.625</v>
      </c>
      <c r="AI66">
        <f t="shared" si="1"/>
        <v>9.3297297297297295</v>
      </c>
      <c r="AJ66">
        <f t="shared" si="2"/>
        <v>0.36826672327408694</v>
      </c>
      <c r="AK66">
        <f t="shared" si="3"/>
        <v>585.85255295908303</v>
      </c>
    </row>
    <row r="67" spans="1:37" x14ac:dyDescent="0.3">
      <c r="A67">
        <v>65</v>
      </c>
      <c r="B67">
        <v>203</v>
      </c>
      <c r="C67" t="s">
        <v>91</v>
      </c>
      <c r="D67">
        <v>4.7419876852297399E-2</v>
      </c>
      <c r="E67">
        <v>4096</v>
      </c>
      <c r="F67">
        <v>4096</v>
      </c>
      <c r="G67">
        <v>1</v>
      </c>
      <c r="H67">
        <v>9.6233148614049107</v>
      </c>
      <c r="I67">
        <v>9.5951215561468892</v>
      </c>
      <c r="J67">
        <v>-0.98608927202751095</v>
      </c>
      <c r="K67" t="b">
        <v>1</v>
      </c>
      <c r="L67">
        <v>9.94</v>
      </c>
      <c r="M67" t="s">
        <v>92</v>
      </c>
      <c r="N67">
        <v>10.030376584780701</v>
      </c>
      <c r="O67">
        <v>3.64</v>
      </c>
      <c r="P67">
        <v>0.997</v>
      </c>
      <c r="Q67" t="s">
        <v>1034</v>
      </c>
      <c r="S67">
        <v>0</v>
      </c>
      <c r="T67">
        <v>4372</v>
      </c>
      <c r="U67">
        <v>4096</v>
      </c>
      <c r="V67">
        <v>24</v>
      </c>
      <c r="W67">
        <v>4096</v>
      </c>
      <c r="X67">
        <v>1</v>
      </c>
      <c r="Y67">
        <v>1.76022677515009</v>
      </c>
      <c r="Z67">
        <v>9.94</v>
      </c>
      <c r="AA67">
        <v>440</v>
      </c>
      <c r="AB67" t="s">
        <v>94</v>
      </c>
      <c r="AC67">
        <v>3.15234375</v>
      </c>
      <c r="AD67" t="s">
        <v>98</v>
      </c>
      <c r="AE67">
        <v>4</v>
      </c>
      <c r="AF67">
        <v>9.9375</v>
      </c>
      <c r="AG67">
        <v>6.328125</v>
      </c>
      <c r="AH67">
        <f t="shared" ref="AH67:AH130" si="5">AF67-AG67</f>
        <v>3.609375</v>
      </c>
      <c r="AI67">
        <f t="shared" ref="AI67:AI130" si="6">AF67/AG67</f>
        <v>1.5703703703703704</v>
      </c>
      <c r="AJ67">
        <f t="shared" ref="AJ67:AJ130" si="7">EXP(J67)</f>
        <v>0.37303267149771574</v>
      </c>
      <c r="AK67">
        <f t="shared" ref="AK67:AK130" si="8">AF67/AJ67</f>
        <v>26.639757745886481</v>
      </c>
    </row>
    <row r="68" spans="1:37" x14ac:dyDescent="0.3">
      <c r="A68">
        <v>66</v>
      </c>
      <c r="B68">
        <v>205</v>
      </c>
      <c r="C68" t="s">
        <v>91</v>
      </c>
      <c r="D68">
        <v>2.80657570175065E-2</v>
      </c>
      <c r="E68">
        <v>4096</v>
      </c>
      <c r="F68">
        <v>16384</v>
      </c>
      <c r="G68">
        <v>4</v>
      </c>
      <c r="H68">
        <v>3.7746751704251</v>
      </c>
      <c r="I68">
        <v>10.1223222831907</v>
      </c>
      <c r="J68">
        <v>-0.99975147058045999</v>
      </c>
      <c r="K68" t="b">
        <v>1</v>
      </c>
      <c r="L68">
        <v>481.2</v>
      </c>
      <c r="M68" t="s">
        <v>92</v>
      </c>
      <c r="N68">
        <v>10.126525522014999</v>
      </c>
      <c r="O68">
        <v>4.2969999999999997</v>
      </c>
      <c r="P68">
        <v>2.6819999999999999</v>
      </c>
      <c r="Q68" t="s">
        <v>1035</v>
      </c>
      <c r="S68">
        <v>0</v>
      </c>
      <c r="T68">
        <v>19800</v>
      </c>
      <c r="U68">
        <v>4096</v>
      </c>
      <c r="V68">
        <v>110</v>
      </c>
      <c r="W68">
        <v>4096</v>
      </c>
      <c r="X68">
        <v>1</v>
      </c>
      <c r="Y68">
        <v>0.26455489723089698</v>
      </c>
      <c r="Z68">
        <v>481.2</v>
      </c>
      <c r="AA68">
        <v>41.16</v>
      </c>
      <c r="AB68" t="s">
        <v>94</v>
      </c>
      <c r="AC68">
        <v>21.9375</v>
      </c>
      <c r="AE68">
        <v>0</v>
      </c>
      <c r="AF68">
        <v>481.25</v>
      </c>
      <c r="AG68">
        <v>17.5625</v>
      </c>
      <c r="AH68">
        <f t="shared" si="5"/>
        <v>463.6875</v>
      </c>
      <c r="AI68">
        <f t="shared" si="6"/>
        <v>27.402135231316727</v>
      </c>
      <c r="AJ68">
        <f t="shared" si="7"/>
        <v>0.36797088139773987</v>
      </c>
      <c r="AK68">
        <f t="shared" si="8"/>
        <v>1307.8480508348068</v>
      </c>
    </row>
    <row r="69" spans="1:37" x14ac:dyDescent="0.3">
      <c r="A69">
        <v>67</v>
      </c>
      <c r="B69">
        <v>206</v>
      </c>
      <c r="C69" t="s">
        <v>91</v>
      </c>
      <c r="D69">
        <v>2.80549860100274E-2</v>
      </c>
      <c r="E69">
        <v>4096</v>
      </c>
      <c r="F69">
        <v>16384</v>
      </c>
      <c r="G69">
        <v>4</v>
      </c>
      <c r="H69">
        <v>3.8641955938547898</v>
      </c>
      <c r="I69">
        <v>5.8227087903495498</v>
      </c>
      <c r="J69">
        <v>-1.0166283040870401</v>
      </c>
      <c r="K69" t="b">
        <v>1</v>
      </c>
      <c r="L69">
        <v>32.159999999999997</v>
      </c>
      <c r="M69" t="s">
        <v>92</v>
      </c>
      <c r="N69">
        <v>7.0167937166205201</v>
      </c>
      <c r="O69">
        <v>4.1950000000000003</v>
      </c>
      <c r="P69">
        <v>1.5069999999999999</v>
      </c>
      <c r="Q69" t="s">
        <v>1036</v>
      </c>
      <c r="R69" t="s">
        <v>1941</v>
      </c>
      <c r="S69">
        <v>0</v>
      </c>
      <c r="T69">
        <v>15620</v>
      </c>
      <c r="U69">
        <v>4096</v>
      </c>
      <c r="V69">
        <v>420</v>
      </c>
      <c r="W69">
        <v>4096</v>
      </c>
      <c r="X69">
        <v>1</v>
      </c>
      <c r="Y69">
        <v>0.139758434449088</v>
      </c>
      <c r="Z69">
        <v>32.159999999999997</v>
      </c>
      <c r="AA69">
        <v>485.8</v>
      </c>
      <c r="AB69" t="s">
        <v>94</v>
      </c>
      <c r="AC69">
        <v>5.671875</v>
      </c>
      <c r="AE69">
        <v>0</v>
      </c>
      <c r="AF69">
        <v>32.15625</v>
      </c>
      <c r="AG69">
        <v>7.22265625</v>
      </c>
      <c r="AH69">
        <f t="shared" si="5"/>
        <v>24.93359375</v>
      </c>
      <c r="AI69">
        <f t="shared" si="6"/>
        <v>4.4521362898864254</v>
      </c>
      <c r="AJ69">
        <f t="shared" si="7"/>
        <v>0.36181280864640991</v>
      </c>
      <c r="AK69">
        <f t="shared" si="8"/>
        <v>88.875377630495805</v>
      </c>
    </row>
    <row r="70" spans="1:37" x14ac:dyDescent="0.3">
      <c r="A70">
        <v>68</v>
      </c>
      <c r="B70">
        <v>214</v>
      </c>
      <c r="C70" t="s">
        <v>91</v>
      </c>
      <c r="D70">
        <v>2.5441868440786702E-2</v>
      </c>
      <c r="E70">
        <v>4096</v>
      </c>
      <c r="F70">
        <v>12288</v>
      </c>
      <c r="G70">
        <v>3</v>
      </c>
      <c r="H70">
        <v>4.0970294495940403</v>
      </c>
      <c r="I70">
        <v>9.2103142509428704</v>
      </c>
      <c r="J70">
        <v>-1.00216244679568</v>
      </c>
      <c r="K70" t="b">
        <v>1</v>
      </c>
      <c r="L70">
        <v>177</v>
      </c>
      <c r="M70" t="s">
        <v>92</v>
      </c>
      <c r="N70">
        <v>9.2341227975693592</v>
      </c>
      <c r="O70">
        <v>4.25</v>
      </c>
      <c r="P70">
        <v>2.2480000000000002</v>
      </c>
      <c r="Q70" t="s">
        <v>1469</v>
      </c>
      <c r="S70">
        <v>0</v>
      </c>
      <c r="T70">
        <v>17840</v>
      </c>
      <c r="U70">
        <v>4096</v>
      </c>
      <c r="V70">
        <v>97</v>
      </c>
      <c r="W70">
        <v>4096</v>
      </c>
      <c r="X70">
        <v>1</v>
      </c>
      <c r="Y70">
        <v>0.31445569749511998</v>
      </c>
      <c r="Z70">
        <v>177</v>
      </c>
      <c r="AA70">
        <v>100.8</v>
      </c>
      <c r="AB70" t="s">
        <v>94</v>
      </c>
      <c r="AC70">
        <v>13.3046875</v>
      </c>
      <c r="AE70">
        <v>0</v>
      </c>
      <c r="AF70">
        <v>177</v>
      </c>
      <c r="AG70">
        <v>16.734375</v>
      </c>
      <c r="AH70">
        <f t="shared" si="5"/>
        <v>160.265625</v>
      </c>
      <c r="AI70">
        <f t="shared" si="6"/>
        <v>10.57703081232493</v>
      </c>
      <c r="AJ70">
        <f t="shared" si="7"/>
        <v>0.36708478096755459</v>
      </c>
      <c r="AK70">
        <f t="shared" si="8"/>
        <v>482.1774401364911</v>
      </c>
    </row>
    <row r="71" spans="1:37" x14ac:dyDescent="0.3">
      <c r="A71">
        <v>69</v>
      </c>
      <c r="B71">
        <v>215</v>
      </c>
      <c r="C71" t="s">
        <v>91</v>
      </c>
      <c r="D71">
        <v>3.6232632660064698E-2</v>
      </c>
      <c r="E71">
        <v>4096</v>
      </c>
      <c r="F71">
        <v>4096</v>
      </c>
      <c r="G71">
        <v>1</v>
      </c>
      <c r="H71">
        <v>13.6459257473277</v>
      </c>
      <c r="I71">
        <v>12.3666202085157</v>
      </c>
      <c r="J71">
        <v>-0.98930390698114601</v>
      </c>
      <c r="K71" t="b">
        <v>1</v>
      </c>
      <c r="L71">
        <v>8.06</v>
      </c>
      <c r="M71" t="s">
        <v>92</v>
      </c>
      <c r="N71">
        <v>12.8875919048503</v>
      </c>
      <c r="O71">
        <v>3.6739999999999999</v>
      </c>
      <c r="P71">
        <v>0.90620000000000001</v>
      </c>
      <c r="Q71" t="s">
        <v>1040</v>
      </c>
      <c r="S71">
        <v>0</v>
      </c>
      <c r="T71">
        <v>4716</v>
      </c>
      <c r="U71">
        <v>4096</v>
      </c>
      <c r="V71">
        <v>43</v>
      </c>
      <c r="W71">
        <v>4096</v>
      </c>
      <c r="X71">
        <v>1</v>
      </c>
      <c r="Y71">
        <v>1.9284855969997501</v>
      </c>
      <c r="Z71">
        <v>8.06</v>
      </c>
      <c r="AA71">
        <v>585</v>
      </c>
      <c r="AB71" t="s">
        <v>94</v>
      </c>
      <c r="AC71">
        <v>2.83984375</v>
      </c>
      <c r="AD71" t="s">
        <v>98</v>
      </c>
      <c r="AE71">
        <v>4</v>
      </c>
      <c r="AF71">
        <v>8.0625</v>
      </c>
      <c r="AG71">
        <v>5.72265625</v>
      </c>
      <c r="AH71">
        <f t="shared" si="5"/>
        <v>2.33984375</v>
      </c>
      <c r="AI71">
        <f t="shared" si="6"/>
        <v>1.4088737201365187</v>
      </c>
      <c r="AJ71">
        <f t="shared" si="7"/>
        <v>0.37183543300643185</v>
      </c>
      <c r="AK71">
        <f t="shared" si="8"/>
        <v>21.682979308377366</v>
      </c>
    </row>
    <row r="72" spans="1:37" x14ac:dyDescent="0.3">
      <c r="A72">
        <v>70</v>
      </c>
      <c r="B72">
        <v>217</v>
      </c>
      <c r="C72" t="s">
        <v>91</v>
      </c>
      <c r="D72">
        <v>3.03171440050694E-2</v>
      </c>
      <c r="E72">
        <v>4096</v>
      </c>
      <c r="F72">
        <v>16384</v>
      </c>
      <c r="G72">
        <v>4</v>
      </c>
      <c r="H72">
        <v>3.36579795340247</v>
      </c>
      <c r="I72">
        <v>9.2099276029626207</v>
      </c>
      <c r="J72">
        <v>-0.99814415310364202</v>
      </c>
      <c r="K72" t="b">
        <v>1</v>
      </c>
      <c r="L72">
        <v>544</v>
      </c>
      <c r="M72" t="s">
        <v>92</v>
      </c>
      <c r="N72">
        <v>9.2103641237912193</v>
      </c>
      <c r="O72">
        <v>4.2969999999999997</v>
      </c>
      <c r="P72">
        <v>2.7360000000000002</v>
      </c>
      <c r="Q72" t="s">
        <v>1041</v>
      </c>
      <c r="S72">
        <v>0</v>
      </c>
      <c r="T72">
        <v>19870</v>
      </c>
      <c r="U72">
        <v>4096</v>
      </c>
      <c r="V72">
        <v>342</v>
      </c>
      <c r="W72">
        <v>4096</v>
      </c>
      <c r="X72">
        <v>1</v>
      </c>
      <c r="Y72">
        <v>0.127927702036399</v>
      </c>
      <c r="Z72">
        <v>544</v>
      </c>
      <c r="AA72">
        <v>36.53</v>
      </c>
      <c r="AB72" t="s">
        <v>94</v>
      </c>
      <c r="AC72">
        <v>23.328125</v>
      </c>
      <c r="AE72">
        <v>0</v>
      </c>
      <c r="AF72">
        <v>544</v>
      </c>
      <c r="AG72">
        <v>10.625</v>
      </c>
      <c r="AH72">
        <f t="shared" si="5"/>
        <v>533.375</v>
      </c>
      <c r="AI72">
        <f t="shared" si="6"/>
        <v>51.2</v>
      </c>
      <c r="AJ72">
        <f t="shared" si="7"/>
        <v>0.36856280300190597</v>
      </c>
      <c r="AK72">
        <f t="shared" si="8"/>
        <v>1476.0035347278026</v>
      </c>
    </row>
    <row r="73" spans="1:37" x14ac:dyDescent="0.3">
      <c r="A73">
        <v>71</v>
      </c>
      <c r="B73">
        <v>218</v>
      </c>
      <c r="C73" t="s">
        <v>91</v>
      </c>
      <c r="D73">
        <v>2.31281844522194E-2</v>
      </c>
      <c r="E73">
        <v>4096</v>
      </c>
      <c r="F73">
        <v>16384</v>
      </c>
      <c r="G73">
        <v>4</v>
      </c>
      <c r="H73">
        <v>3.6724462964574802</v>
      </c>
      <c r="I73">
        <v>6.2259441119630798</v>
      </c>
      <c r="J73">
        <v>-1.0142173278718101</v>
      </c>
      <c r="K73" t="b">
        <v>1</v>
      </c>
      <c r="L73">
        <v>49.56</v>
      </c>
      <c r="M73" t="s">
        <v>92</v>
      </c>
      <c r="N73">
        <v>7.0773081349504698</v>
      </c>
      <c r="O73">
        <v>4.22</v>
      </c>
      <c r="P73">
        <v>1.6950000000000001</v>
      </c>
      <c r="Q73" t="s">
        <v>1042</v>
      </c>
      <c r="R73" t="s">
        <v>1941</v>
      </c>
      <c r="S73">
        <v>0</v>
      </c>
      <c r="T73">
        <v>16580</v>
      </c>
      <c r="U73">
        <v>4096</v>
      </c>
      <c r="V73">
        <v>417</v>
      </c>
      <c r="W73">
        <v>4096</v>
      </c>
      <c r="X73">
        <v>1</v>
      </c>
      <c r="Y73">
        <v>0.13087025818838899</v>
      </c>
      <c r="Z73">
        <v>49.56</v>
      </c>
      <c r="AA73">
        <v>334.5</v>
      </c>
      <c r="AB73" t="s">
        <v>94</v>
      </c>
      <c r="AC73">
        <v>7.0390625</v>
      </c>
      <c r="AE73">
        <v>0</v>
      </c>
      <c r="AF73">
        <v>49.5625</v>
      </c>
      <c r="AG73">
        <v>7.703125</v>
      </c>
      <c r="AH73">
        <f t="shared" si="5"/>
        <v>41.859375</v>
      </c>
      <c r="AI73">
        <f t="shared" si="6"/>
        <v>6.4340770791075048</v>
      </c>
      <c r="AJ73">
        <f t="shared" si="7"/>
        <v>0.3626861831419268</v>
      </c>
      <c r="AK73">
        <f t="shared" si="8"/>
        <v>136.65395127722618</v>
      </c>
    </row>
    <row r="74" spans="1:37" x14ac:dyDescent="0.3">
      <c r="A74">
        <v>72</v>
      </c>
      <c r="B74">
        <v>226</v>
      </c>
      <c r="C74" t="s">
        <v>91</v>
      </c>
      <c r="D74">
        <v>1.5222181289453501E-2</v>
      </c>
      <c r="E74">
        <v>4096</v>
      </c>
      <c r="F74">
        <v>12288</v>
      </c>
      <c r="G74">
        <v>3</v>
      </c>
      <c r="H74">
        <v>3.7770698365853002</v>
      </c>
      <c r="I74">
        <v>8.4836529532677805</v>
      </c>
      <c r="J74">
        <v>-1.0029661055340899</v>
      </c>
      <c r="K74" t="b">
        <v>1</v>
      </c>
      <c r="L74">
        <v>176.4</v>
      </c>
      <c r="M74" t="s">
        <v>92</v>
      </c>
      <c r="N74">
        <v>8.5234330597296495</v>
      </c>
      <c r="O74">
        <v>4.242</v>
      </c>
      <c r="P74">
        <v>2.246</v>
      </c>
      <c r="Q74" t="s">
        <v>1470</v>
      </c>
      <c r="S74">
        <v>0</v>
      </c>
      <c r="T74">
        <v>17420</v>
      </c>
      <c r="U74">
        <v>4096</v>
      </c>
      <c r="V74">
        <v>298</v>
      </c>
      <c r="W74">
        <v>4096</v>
      </c>
      <c r="X74">
        <v>1</v>
      </c>
      <c r="Y74">
        <v>0.16087133627990699</v>
      </c>
      <c r="Z74">
        <v>176.4</v>
      </c>
      <c r="AA74">
        <v>98.8</v>
      </c>
      <c r="AB74" t="s">
        <v>94</v>
      </c>
      <c r="AC74">
        <v>13.28125</v>
      </c>
      <c r="AE74">
        <v>0</v>
      </c>
      <c r="AF74">
        <v>176.375</v>
      </c>
      <c r="AG74">
        <v>10.4765625</v>
      </c>
      <c r="AH74">
        <f t="shared" si="5"/>
        <v>165.8984375</v>
      </c>
      <c r="AI74">
        <f t="shared" si="6"/>
        <v>16.835197613721103</v>
      </c>
      <c r="AJ74">
        <f t="shared" si="7"/>
        <v>0.36678988858788342</v>
      </c>
      <c r="AK74">
        <f t="shared" si="8"/>
        <v>480.86112918497281</v>
      </c>
    </row>
    <row r="75" spans="1:37" x14ac:dyDescent="0.3">
      <c r="A75">
        <v>73</v>
      </c>
      <c r="B75">
        <v>227</v>
      </c>
      <c r="C75" t="s">
        <v>91</v>
      </c>
      <c r="D75">
        <v>3.56110057512245E-2</v>
      </c>
      <c r="E75">
        <v>4096</v>
      </c>
      <c r="F75">
        <v>4096</v>
      </c>
      <c r="G75">
        <v>1</v>
      </c>
      <c r="H75">
        <v>10.9954670858738</v>
      </c>
      <c r="I75">
        <v>10.4424724033323</v>
      </c>
      <c r="J75">
        <v>-0.98769658950432904</v>
      </c>
      <c r="K75" t="b">
        <v>1</v>
      </c>
      <c r="L75">
        <v>8.91</v>
      </c>
      <c r="M75" t="s">
        <v>92</v>
      </c>
      <c r="N75">
        <v>10.9901667057126</v>
      </c>
      <c r="O75">
        <v>3.6640000000000001</v>
      </c>
      <c r="P75">
        <v>0.94969999999999999</v>
      </c>
      <c r="Q75" t="s">
        <v>1046</v>
      </c>
      <c r="S75">
        <v>0</v>
      </c>
      <c r="T75">
        <v>4610</v>
      </c>
      <c r="U75">
        <v>4096</v>
      </c>
      <c r="V75">
        <v>41</v>
      </c>
      <c r="W75">
        <v>4096</v>
      </c>
      <c r="X75">
        <v>1</v>
      </c>
      <c r="Y75">
        <v>1.56102969663465</v>
      </c>
      <c r="Z75">
        <v>8.91</v>
      </c>
      <c r="AA75">
        <v>517.5</v>
      </c>
      <c r="AB75" t="s">
        <v>94</v>
      </c>
      <c r="AC75">
        <v>2.984375</v>
      </c>
      <c r="AD75" t="s">
        <v>98</v>
      </c>
      <c r="AE75">
        <v>4</v>
      </c>
      <c r="AF75">
        <v>8.90625</v>
      </c>
      <c r="AG75">
        <v>5.90234375</v>
      </c>
      <c r="AH75">
        <f t="shared" si="5"/>
        <v>3.00390625</v>
      </c>
      <c r="AI75">
        <f t="shared" si="6"/>
        <v>1.5089344804765057</v>
      </c>
      <c r="AJ75">
        <f t="shared" si="7"/>
        <v>0.37243357116658943</v>
      </c>
      <c r="AK75">
        <f t="shared" si="8"/>
        <v>23.91366055455897</v>
      </c>
    </row>
    <row r="76" spans="1:37" x14ac:dyDescent="0.3">
      <c r="A76">
        <v>74</v>
      </c>
      <c r="B76">
        <v>229</v>
      </c>
      <c r="C76" t="s">
        <v>91</v>
      </c>
      <c r="D76">
        <v>3.6150323291633299E-2</v>
      </c>
      <c r="E76">
        <v>4096</v>
      </c>
      <c r="F76">
        <v>16384</v>
      </c>
      <c r="G76">
        <v>4</v>
      </c>
      <c r="H76">
        <v>3.7076888755896902</v>
      </c>
      <c r="I76">
        <v>10.123728609520301</v>
      </c>
      <c r="J76">
        <v>-0.99894781184205095</v>
      </c>
      <c r="K76" t="b">
        <v>1</v>
      </c>
      <c r="L76">
        <v>537.5</v>
      </c>
      <c r="M76" t="s">
        <v>92</v>
      </c>
      <c r="N76">
        <v>10.1244834299319</v>
      </c>
      <c r="O76">
        <v>4.3120000000000003</v>
      </c>
      <c r="P76">
        <v>2.73</v>
      </c>
      <c r="Q76" t="s">
        <v>1047</v>
      </c>
      <c r="S76">
        <v>0</v>
      </c>
      <c r="T76">
        <v>20480</v>
      </c>
      <c r="U76">
        <v>4096</v>
      </c>
      <c r="V76">
        <v>174</v>
      </c>
      <c r="W76">
        <v>4096</v>
      </c>
      <c r="X76">
        <v>1</v>
      </c>
      <c r="Y76">
        <v>0.20526936392049</v>
      </c>
      <c r="Z76">
        <v>537.5</v>
      </c>
      <c r="AA76">
        <v>38.1</v>
      </c>
      <c r="AB76" t="s">
        <v>94</v>
      </c>
      <c r="AC76">
        <v>23.1875</v>
      </c>
      <c r="AE76">
        <v>0</v>
      </c>
      <c r="AF76">
        <v>537.5</v>
      </c>
      <c r="AG76">
        <v>15.109375</v>
      </c>
      <c r="AH76">
        <f t="shared" si="5"/>
        <v>522.390625</v>
      </c>
      <c r="AI76">
        <f t="shared" si="6"/>
        <v>35.573940020682521</v>
      </c>
      <c r="AJ76">
        <f t="shared" si="7"/>
        <v>0.36826672327408694</v>
      </c>
      <c r="AK76">
        <f t="shared" si="8"/>
        <v>1459.5399639189206</v>
      </c>
    </row>
    <row r="77" spans="1:37" x14ac:dyDescent="0.3">
      <c r="A77">
        <v>75</v>
      </c>
      <c r="B77">
        <v>230</v>
      </c>
      <c r="C77" t="s">
        <v>91</v>
      </c>
      <c r="D77">
        <v>2.3268820981070699E-2</v>
      </c>
      <c r="E77">
        <v>4096</v>
      </c>
      <c r="F77">
        <v>16384</v>
      </c>
      <c r="G77">
        <v>4</v>
      </c>
      <c r="H77">
        <v>3.9023228245426602</v>
      </c>
      <c r="I77">
        <v>6.4060592461486499</v>
      </c>
      <c r="J77">
        <v>-1.01743196282545</v>
      </c>
      <c r="K77" t="b">
        <v>1</v>
      </c>
      <c r="L77">
        <v>43.78</v>
      </c>
      <c r="M77" t="s">
        <v>92</v>
      </c>
      <c r="N77">
        <v>7.2567048364960298</v>
      </c>
      <c r="O77">
        <v>4.2300000000000004</v>
      </c>
      <c r="P77">
        <v>1.6419999999999999</v>
      </c>
      <c r="Q77" t="s">
        <v>1048</v>
      </c>
      <c r="R77" t="s">
        <v>1941</v>
      </c>
      <c r="S77">
        <v>0</v>
      </c>
      <c r="T77">
        <v>16940</v>
      </c>
      <c r="U77">
        <v>4096</v>
      </c>
      <c r="V77">
        <v>443</v>
      </c>
      <c r="W77">
        <v>4096</v>
      </c>
      <c r="X77">
        <v>1</v>
      </c>
      <c r="Y77">
        <v>0.137893518786739</v>
      </c>
      <c r="Z77">
        <v>43.78</v>
      </c>
      <c r="AA77">
        <v>387</v>
      </c>
      <c r="AB77" t="s">
        <v>94</v>
      </c>
      <c r="AC77">
        <v>6.6171875</v>
      </c>
      <c r="AE77">
        <v>0</v>
      </c>
      <c r="AF77">
        <v>43.78125</v>
      </c>
      <c r="AG77">
        <v>7.62890625</v>
      </c>
      <c r="AH77">
        <f t="shared" si="5"/>
        <v>36.15234375</v>
      </c>
      <c r="AI77">
        <f t="shared" si="6"/>
        <v>5.7388632872503837</v>
      </c>
      <c r="AJ77">
        <f t="shared" si="7"/>
        <v>0.36152215143132183</v>
      </c>
      <c r="AK77">
        <f t="shared" si="8"/>
        <v>121.10253777441658</v>
      </c>
    </row>
    <row r="78" spans="1:37" x14ac:dyDescent="0.3">
      <c r="A78">
        <v>76</v>
      </c>
      <c r="B78">
        <v>238</v>
      </c>
      <c r="C78" t="s">
        <v>91</v>
      </c>
      <c r="D78">
        <v>1.06816399189956E-2</v>
      </c>
      <c r="E78">
        <v>4096</v>
      </c>
      <c r="F78">
        <v>12288</v>
      </c>
      <c r="G78">
        <v>3</v>
      </c>
      <c r="H78">
        <v>3.9342025802360099</v>
      </c>
      <c r="I78">
        <v>8.8442718161165104</v>
      </c>
      <c r="J78">
        <v>-1.0053770817493199</v>
      </c>
      <c r="K78" t="b">
        <v>1</v>
      </c>
      <c r="L78">
        <v>176.8</v>
      </c>
      <c r="M78" t="s">
        <v>92</v>
      </c>
      <c r="N78">
        <v>8.8660765100575691</v>
      </c>
      <c r="O78">
        <v>4.242</v>
      </c>
      <c r="P78">
        <v>2.2480000000000002</v>
      </c>
      <c r="Q78" t="s">
        <v>1471</v>
      </c>
      <c r="S78">
        <v>0</v>
      </c>
      <c r="T78">
        <v>17520</v>
      </c>
      <c r="U78">
        <v>4096</v>
      </c>
      <c r="V78">
        <v>273</v>
      </c>
      <c r="W78">
        <v>4096</v>
      </c>
      <c r="X78">
        <v>1</v>
      </c>
      <c r="Y78">
        <v>0.17758601879866701</v>
      </c>
      <c r="Z78">
        <v>176.8</v>
      </c>
      <c r="AA78">
        <v>99.1</v>
      </c>
      <c r="AB78" t="s">
        <v>94</v>
      </c>
      <c r="AC78">
        <v>13.296875</v>
      </c>
      <c r="AE78">
        <v>0</v>
      </c>
      <c r="AF78">
        <v>176.75</v>
      </c>
      <c r="AG78">
        <v>10.6875</v>
      </c>
      <c r="AH78">
        <f t="shared" si="5"/>
        <v>166.0625</v>
      </c>
      <c r="AI78">
        <f t="shared" si="6"/>
        <v>16.538011695906434</v>
      </c>
      <c r="AJ78">
        <f t="shared" si="7"/>
        <v>0.36590663207358498</v>
      </c>
      <c r="AK78">
        <f t="shared" si="8"/>
        <v>483.0467242377149</v>
      </c>
    </row>
    <row r="79" spans="1:37" x14ac:dyDescent="0.3">
      <c r="A79">
        <v>77</v>
      </c>
      <c r="B79">
        <v>239</v>
      </c>
      <c r="C79" t="s">
        <v>91</v>
      </c>
      <c r="D79">
        <v>3.21799751585417E-2</v>
      </c>
      <c r="E79">
        <v>4096</v>
      </c>
      <c r="F79">
        <v>4096</v>
      </c>
      <c r="G79">
        <v>1</v>
      </c>
      <c r="H79">
        <v>11.327815485440301</v>
      </c>
      <c r="I79">
        <v>10.199458864820301</v>
      </c>
      <c r="J79">
        <v>-0.99332220067318999</v>
      </c>
      <c r="K79" t="b">
        <v>1</v>
      </c>
      <c r="L79">
        <v>7.9530000000000003</v>
      </c>
      <c r="M79" t="s">
        <v>92</v>
      </c>
      <c r="N79">
        <v>10.5480154482168</v>
      </c>
      <c r="O79">
        <v>3.66</v>
      </c>
      <c r="P79">
        <v>0.90039999999999998</v>
      </c>
      <c r="Q79" t="s">
        <v>1052</v>
      </c>
      <c r="S79">
        <v>0</v>
      </c>
      <c r="T79">
        <v>4570</v>
      </c>
      <c r="U79">
        <v>4096</v>
      </c>
      <c r="V79">
        <v>37</v>
      </c>
      <c r="W79">
        <v>4096</v>
      </c>
      <c r="X79">
        <v>1</v>
      </c>
      <c r="Y79">
        <v>1.6978824068829801</v>
      </c>
      <c r="Z79">
        <v>7.9530000000000003</v>
      </c>
      <c r="AA79">
        <v>574.5</v>
      </c>
      <c r="AB79" t="s">
        <v>94</v>
      </c>
      <c r="AC79">
        <v>2.8203125</v>
      </c>
      <c r="AD79" t="s">
        <v>98</v>
      </c>
      <c r="AE79">
        <v>3</v>
      </c>
      <c r="AF79">
        <v>7.953125</v>
      </c>
      <c r="AG79">
        <v>5.046875</v>
      </c>
      <c r="AH79">
        <f t="shared" si="5"/>
        <v>2.90625</v>
      </c>
      <c r="AI79">
        <f t="shared" si="6"/>
        <v>1.5758513931888545</v>
      </c>
      <c r="AJ79">
        <f t="shared" si="7"/>
        <v>0.37034428696928262</v>
      </c>
      <c r="AK79">
        <f t="shared" si="8"/>
        <v>21.474949877273669</v>
      </c>
    </row>
    <row r="80" spans="1:37" x14ac:dyDescent="0.3">
      <c r="A80">
        <v>78</v>
      </c>
      <c r="B80">
        <v>241</v>
      </c>
      <c r="C80" t="s">
        <v>91</v>
      </c>
      <c r="D80">
        <v>3.7131022880247E-2</v>
      </c>
      <c r="E80">
        <v>4096</v>
      </c>
      <c r="F80">
        <v>16384</v>
      </c>
      <c r="G80">
        <v>4</v>
      </c>
      <c r="H80">
        <v>3.77479952420564</v>
      </c>
      <c r="I80">
        <v>10.218500274509701</v>
      </c>
      <c r="J80">
        <v>-0.99975147058045999</v>
      </c>
      <c r="K80" t="b">
        <v>1</v>
      </c>
      <c r="L80">
        <v>508.2</v>
      </c>
      <c r="M80" t="s">
        <v>92</v>
      </c>
      <c r="N80">
        <v>10.216058807885901</v>
      </c>
      <c r="O80">
        <v>4.32</v>
      </c>
      <c r="P80">
        <v>2.7069999999999999</v>
      </c>
      <c r="Q80" t="s">
        <v>1053</v>
      </c>
      <c r="S80">
        <v>0</v>
      </c>
      <c r="T80">
        <v>20830</v>
      </c>
      <c r="U80">
        <v>4096</v>
      </c>
      <c r="V80">
        <v>177</v>
      </c>
      <c r="W80">
        <v>4096</v>
      </c>
      <c r="X80">
        <v>1</v>
      </c>
      <c r="Y80">
        <v>0.20856670408733</v>
      </c>
      <c r="Z80">
        <v>508.2</v>
      </c>
      <c r="AA80">
        <v>41</v>
      </c>
      <c r="AB80" t="s">
        <v>94</v>
      </c>
      <c r="AC80">
        <v>22.546875</v>
      </c>
      <c r="AE80">
        <v>0</v>
      </c>
      <c r="AF80">
        <v>508.25</v>
      </c>
      <c r="AG80">
        <v>15.515625</v>
      </c>
      <c r="AH80">
        <f t="shared" si="5"/>
        <v>492.734375</v>
      </c>
      <c r="AI80">
        <f t="shared" si="6"/>
        <v>32.75730110775428</v>
      </c>
      <c r="AJ80">
        <f t="shared" si="7"/>
        <v>0.36797088139773987</v>
      </c>
      <c r="AK80">
        <f t="shared" si="8"/>
        <v>1381.223421998526</v>
      </c>
    </row>
    <row r="81" spans="1:37" x14ac:dyDescent="0.3">
      <c r="A81">
        <v>79</v>
      </c>
      <c r="B81">
        <v>242</v>
      </c>
      <c r="C81" t="s">
        <v>91</v>
      </c>
      <c r="D81">
        <v>2.6032467877038001E-2</v>
      </c>
      <c r="E81">
        <v>4096</v>
      </c>
      <c r="F81">
        <v>16384</v>
      </c>
      <c r="G81">
        <v>4</v>
      </c>
      <c r="H81">
        <v>4.34114848001858</v>
      </c>
      <c r="I81">
        <v>6.9271841956546503</v>
      </c>
      <c r="J81">
        <v>-1.0190392803022601</v>
      </c>
      <c r="K81" t="b">
        <v>1</v>
      </c>
      <c r="L81">
        <v>39.4</v>
      </c>
      <c r="M81" t="s">
        <v>92</v>
      </c>
      <c r="N81">
        <v>7.6972006302695997</v>
      </c>
      <c r="O81">
        <v>4.2460000000000004</v>
      </c>
      <c r="P81">
        <v>1.5960000000000001</v>
      </c>
      <c r="Q81" t="s">
        <v>1054</v>
      </c>
      <c r="R81" t="s">
        <v>1941</v>
      </c>
      <c r="S81">
        <v>0</v>
      </c>
      <c r="T81">
        <v>17580</v>
      </c>
      <c r="U81">
        <v>4096</v>
      </c>
      <c r="V81">
        <v>390</v>
      </c>
      <c r="W81">
        <v>4096</v>
      </c>
      <c r="X81">
        <v>1</v>
      </c>
      <c r="Y81">
        <v>0.169185629849328</v>
      </c>
      <c r="Z81">
        <v>39.4</v>
      </c>
      <c r="AA81">
        <v>446.2</v>
      </c>
      <c r="AB81" t="s">
        <v>94</v>
      </c>
      <c r="AC81">
        <v>6.27734375</v>
      </c>
      <c r="AE81">
        <v>0</v>
      </c>
      <c r="AF81">
        <v>39.40625</v>
      </c>
      <c r="AG81">
        <v>8.2578125</v>
      </c>
      <c r="AH81">
        <f t="shared" si="5"/>
        <v>31.1484375</v>
      </c>
      <c r="AI81">
        <f t="shared" si="6"/>
        <v>4.7719962157048252</v>
      </c>
      <c r="AJ81">
        <f t="shared" si="7"/>
        <v>0.36094153729969269</v>
      </c>
      <c r="AK81">
        <f t="shared" si="8"/>
        <v>109.17626797627526</v>
      </c>
    </row>
    <row r="82" spans="1:37" x14ac:dyDescent="0.3">
      <c r="A82">
        <v>80</v>
      </c>
      <c r="B82">
        <v>250</v>
      </c>
      <c r="C82" t="s">
        <v>91</v>
      </c>
      <c r="D82">
        <v>1.42068224244222E-2</v>
      </c>
      <c r="E82">
        <v>4096</v>
      </c>
      <c r="F82">
        <v>12288</v>
      </c>
      <c r="G82">
        <v>3</v>
      </c>
      <c r="H82">
        <v>3.91442764277194</v>
      </c>
      <c r="I82">
        <v>8.7233631648492</v>
      </c>
      <c r="J82">
        <v>-1.00457342301091</v>
      </c>
      <c r="K82" t="b">
        <v>1</v>
      </c>
      <c r="L82">
        <v>169.2</v>
      </c>
      <c r="M82" t="s">
        <v>92</v>
      </c>
      <c r="N82">
        <v>8.7498628278914694</v>
      </c>
      <c r="O82">
        <v>4.2300000000000004</v>
      </c>
      <c r="P82">
        <v>2.2290000000000001</v>
      </c>
      <c r="Q82" t="s">
        <v>1472</v>
      </c>
      <c r="S82">
        <v>0</v>
      </c>
      <c r="T82">
        <v>16960</v>
      </c>
      <c r="U82">
        <v>4096</v>
      </c>
      <c r="V82">
        <v>341</v>
      </c>
      <c r="W82">
        <v>4096</v>
      </c>
      <c r="X82">
        <v>1</v>
      </c>
      <c r="Y82">
        <v>0.15782510537139899</v>
      </c>
      <c r="Z82">
        <v>169.2</v>
      </c>
      <c r="AA82">
        <v>100.2</v>
      </c>
      <c r="AB82" t="s">
        <v>94</v>
      </c>
      <c r="AC82">
        <v>13.0078125</v>
      </c>
      <c r="AE82">
        <v>0</v>
      </c>
      <c r="AF82">
        <v>169.25</v>
      </c>
      <c r="AG82">
        <v>9.609375</v>
      </c>
      <c r="AH82">
        <f t="shared" si="5"/>
        <v>159.640625</v>
      </c>
      <c r="AI82">
        <f t="shared" si="6"/>
        <v>17.613008130081301</v>
      </c>
      <c r="AJ82">
        <f t="shared" si="7"/>
        <v>0.3662008143311305</v>
      </c>
      <c r="AK82">
        <f t="shared" si="8"/>
        <v>462.17810932271368</v>
      </c>
    </row>
    <row r="83" spans="1:37" x14ac:dyDescent="0.3">
      <c r="A83">
        <v>81</v>
      </c>
      <c r="B83">
        <v>251</v>
      </c>
      <c r="C83" t="s">
        <v>91</v>
      </c>
      <c r="D83">
        <v>3.2093300101621897E-2</v>
      </c>
      <c r="E83">
        <v>4096</v>
      </c>
      <c r="F83">
        <v>4096</v>
      </c>
      <c r="G83">
        <v>1</v>
      </c>
      <c r="H83">
        <v>8.6398720366155999</v>
      </c>
      <c r="I83">
        <v>7.6864486575750099</v>
      </c>
      <c r="J83">
        <v>-0.99412585941159903</v>
      </c>
      <c r="K83" t="b">
        <v>1</v>
      </c>
      <c r="L83">
        <v>7.758</v>
      </c>
      <c r="M83" t="s">
        <v>92</v>
      </c>
      <c r="N83">
        <v>8.4619757473943</v>
      </c>
      <c r="O83">
        <v>3.6739999999999999</v>
      </c>
      <c r="P83">
        <v>0.88959999999999995</v>
      </c>
      <c r="Q83" t="s">
        <v>1058</v>
      </c>
      <c r="S83">
        <v>0</v>
      </c>
      <c r="T83">
        <v>4710</v>
      </c>
      <c r="U83">
        <v>4096</v>
      </c>
      <c r="V83">
        <v>93</v>
      </c>
      <c r="W83">
        <v>4096</v>
      </c>
      <c r="X83">
        <v>1</v>
      </c>
      <c r="Y83">
        <v>0.79221782558921305</v>
      </c>
      <c r="Z83">
        <v>7.758</v>
      </c>
      <c r="AA83">
        <v>607.5</v>
      </c>
      <c r="AB83" t="s">
        <v>94</v>
      </c>
      <c r="AC83">
        <v>2.78515625</v>
      </c>
      <c r="AD83" t="s">
        <v>98</v>
      </c>
      <c r="AE83">
        <v>2</v>
      </c>
      <c r="AF83">
        <v>7.7578125</v>
      </c>
      <c r="AG83">
        <v>4.43359375</v>
      </c>
      <c r="AH83">
        <f t="shared" si="5"/>
        <v>3.32421875</v>
      </c>
      <c r="AI83">
        <f t="shared" si="6"/>
        <v>1.7497797356828193</v>
      </c>
      <c r="AJ83">
        <f t="shared" si="7"/>
        <v>0.37004677611145292</v>
      </c>
      <c r="AK83">
        <f t="shared" si="8"/>
        <v>20.96441044973043</v>
      </c>
    </row>
    <row r="84" spans="1:37" x14ac:dyDescent="0.3">
      <c r="A84">
        <v>82</v>
      </c>
      <c r="B84">
        <v>253</v>
      </c>
      <c r="C84" t="s">
        <v>91</v>
      </c>
      <c r="D84">
        <v>4.4210853888678903E-2</v>
      </c>
      <c r="E84">
        <v>4096</v>
      </c>
      <c r="F84">
        <v>16384</v>
      </c>
      <c r="G84">
        <v>4</v>
      </c>
      <c r="H84">
        <v>3.9454976074970598</v>
      </c>
      <c r="I84">
        <v>10.773057920470499</v>
      </c>
      <c r="J84">
        <v>-1.0005551293188599</v>
      </c>
      <c r="K84" t="b">
        <v>1</v>
      </c>
      <c r="L84">
        <v>537</v>
      </c>
      <c r="M84" t="s">
        <v>92</v>
      </c>
      <c r="N84">
        <v>10.7716237432596</v>
      </c>
      <c r="O84">
        <v>4.3239999999999998</v>
      </c>
      <c r="P84">
        <v>2.73</v>
      </c>
      <c r="Q84" t="s">
        <v>1059</v>
      </c>
      <c r="S84">
        <v>0</v>
      </c>
      <c r="T84">
        <v>21060</v>
      </c>
      <c r="U84">
        <v>4096</v>
      </c>
      <c r="V84">
        <v>154</v>
      </c>
      <c r="W84">
        <v>4096</v>
      </c>
      <c r="X84">
        <v>1</v>
      </c>
      <c r="Y84">
        <v>0.23735496126029501</v>
      </c>
      <c r="Z84">
        <v>537</v>
      </c>
      <c r="AA84">
        <v>39.22</v>
      </c>
      <c r="AB84" t="s">
        <v>94</v>
      </c>
      <c r="AC84">
        <v>23.171875</v>
      </c>
      <c r="AE84">
        <v>0</v>
      </c>
      <c r="AF84">
        <v>537</v>
      </c>
      <c r="AG84">
        <v>16.46875</v>
      </c>
      <c r="AH84">
        <f t="shared" si="5"/>
        <v>520.53125</v>
      </c>
      <c r="AI84">
        <f t="shared" si="6"/>
        <v>32.60721062618596</v>
      </c>
      <c r="AJ84">
        <f t="shared" si="7"/>
        <v>0.3676752771817936</v>
      </c>
      <c r="AK84">
        <f t="shared" si="8"/>
        <v>1460.5278987373561</v>
      </c>
    </row>
    <row r="85" spans="1:37" x14ac:dyDescent="0.3">
      <c r="A85">
        <v>83</v>
      </c>
      <c r="B85">
        <v>254</v>
      </c>
      <c r="C85" t="s">
        <v>91</v>
      </c>
      <c r="D85">
        <v>1.9836967212543001E-2</v>
      </c>
      <c r="E85">
        <v>4096</v>
      </c>
      <c r="F85">
        <v>16384</v>
      </c>
      <c r="G85">
        <v>4</v>
      </c>
      <c r="H85">
        <v>4.8194086194364996</v>
      </c>
      <c r="I85">
        <v>7.9774390722117898</v>
      </c>
      <c r="J85">
        <v>-1.01984293904067</v>
      </c>
      <c r="K85" t="b">
        <v>1</v>
      </c>
      <c r="L85">
        <v>45.25</v>
      </c>
      <c r="M85" t="s">
        <v>92</v>
      </c>
      <c r="N85">
        <v>8.4159114108823392</v>
      </c>
      <c r="O85">
        <v>4.258</v>
      </c>
      <c r="P85">
        <v>1.655</v>
      </c>
      <c r="Q85" t="s">
        <v>1060</v>
      </c>
      <c r="R85" t="s">
        <v>1941</v>
      </c>
      <c r="S85">
        <v>0</v>
      </c>
      <c r="T85">
        <v>18030</v>
      </c>
      <c r="U85">
        <v>4096</v>
      </c>
      <c r="V85">
        <v>200</v>
      </c>
      <c r="W85">
        <v>4096</v>
      </c>
      <c r="X85">
        <v>1</v>
      </c>
      <c r="Y85">
        <v>0.27007297349259002</v>
      </c>
      <c r="Z85">
        <v>45.25</v>
      </c>
      <c r="AA85">
        <v>398.5</v>
      </c>
      <c r="AB85" t="s">
        <v>94</v>
      </c>
      <c r="AC85">
        <v>6.7265625</v>
      </c>
      <c r="AE85">
        <v>0</v>
      </c>
      <c r="AF85">
        <v>45.25</v>
      </c>
      <c r="AG85">
        <v>10.3515625</v>
      </c>
      <c r="AH85">
        <f t="shared" si="5"/>
        <v>34.8984375</v>
      </c>
      <c r="AI85">
        <f t="shared" si="6"/>
        <v>4.3713207547169812</v>
      </c>
      <c r="AJ85">
        <f t="shared" si="7"/>
        <v>0.3606515800081484</v>
      </c>
      <c r="AK85">
        <f t="shared" si="8"/>
        <v>125.46735549856081</v>
      </c>
    </row>
    <row r="86" spans="1:37" x14ac:dyDescent="0.3">
      <c r="A86">
        <v>84</v>
      </c>
      <c r="B86">
        <v>262</v>
      </c>
      <c r="C86" t="s">
        <v>91</v>
      </c>
      <c r="D86">
        <v>1.14633115931283E-2</v>
      </c>
      <c r="E86">
        <v>4096</v>
      </c>
      <c r="F86">
        <v>12288</v>
      </c>
      <c r="G86">
        <v>3</v>
      </c>
      <c r="H86">
        <v>3.9761440656006002</v>
      </c>
      <c r="I86">
        <v>8.8841968965763591</v>
      </c>
      <c r="J86">
        <v>-1.00457342301091</v>
      </c>
      <c r="K86" t="b">
        <v>1</v>
      </c>
      <c r="L86">
        <v>171.2</v>
      </c>
      <c r="M86" t="s">
        <v>92</v>
      </c>
      <c r="N86">
        <v>8.9081045725936399</v>
      </c>
      <c r="O86">
        <v>4.2460000000000004</v>
      </c>
      <c r="P86">
        <v>2.234</v>
      </c>
      <c r="Q86" t="s">
        <v>1473</v>
      </c>
      <c r="S86">
        <v>0</v>
      </c>
      <c r="T86">
        <v>17630</v>
      </c>
      <c r="U86">
        <v>4096</v>
      </c>
      <c r="V86">
        <v>292</v>
      </c>
      <c r="W86">
        <v>4096</v>
      </c>
      <c r="X86">
        <v>1</v>
      </c>
      <c r="Y86">
        <v>0.174165657829425</v>
      </c>
      <c r="Z86">
        <v>171.2</v>
      </c>
      <c r="AA86">
        <v>102.94</v>
      </c>
      <c r="AB86" t="s">
        <v>94</v>
      </c>
      <c r="AC86">
        <v>13.0859375</v>
      </c>
      <c r="AE86">
        <v>0</v>
      </c>
      <c r="AF86">
        <v>171.25</v>
      </c>
      <c r="AG86">
        <v>10.71875</v>
      </c>
      <c r="AH86">
        <f t="shared" si="5"/>
        <v>160.53125</v>
      </c>
      <c r="AI86">
        <f t="shared" si="6"/>
        <v>15.976676384839649</v>
      </c>
      <c r="AJ86">
        <f t="shared" si="7"/>
        <v>0.3662008143311305</v>
      </c>
      <c r="AK86">
        <f t="shared" si="8"/>
        <v>467.63959362785653</v>
      </c>
    </row>
    <row r="87" spans="1:37" x14ac:dyDescent="0.3">
      <c r="A87">
        <v>85</v>
      </c>
      <c r="B87">
        <v>263</v>
      </c>
      <c r="C87" t="s">
        <v>91</v>
      </c>
      <c r="D87">
        <v>6.8988188508894294E-2</v>
      </c>
      <c r="E87">
        <v>4096</v>
      </c>
      <c r="F87">
        <v>4096</v>
      </c>
      <c r="G87">
        <v>1</v>
      </c>
      <c r="H87">
        <v>11.948522364993799</v>
      </c>
      <c r="I87">
        <v>12.006864759354199</v>
      </c>
      <c r="J87">
        <v>-0.99091122445796398</v>
      </c>
      <c r="K87" t="b">
        <v>1</v>
      </c>
      <c r="L87">
        <v>10.11</v>
      </c>
      <c r="M87" t="s">
        <v>92</v>
      </c>
      <c r="N87">
        <v>12.1372242102087</v>
      </c>
      <c r="O87">
        <v>3.6840000000000002</v>
      </c>
      <c r="P87">
        <v>1.0049999999999999</v>
      </c>
      <c r="Q87" t="s">
        <v>1064</v>
      </c>
      <c r="S87">
        <v>0</v>
      </c>
      <c r="T87">
        <v>4816</v>
      </c>
      <c r="U87">
        <v>4096</v>
      </c>
      <c r="V87">
        <v>43</v>
      </c>
      <c r="W87">
        <v>4096</v>
      </c>
      <c r="X87">
        <v>1</v>
      </c>
      <c r="Y87">
        <v>1.6696340079161101</v>
      </c>
      <c r="Z87">
        <v>10.11</v>
      </c>
      <c r="AA87">
        <v>476.5</v>
      </c>
      <c r="AB87" t="s">
        <v>94</v>
      </c>
      <c r="AC87">
        <v>3.1796875</v>
      </c>
      <c r="AD87" t="s">
        <v>98</v>
      </c>
      <c r="AE87">
        <v>3</v>
      </c>
      <c r="AF87">
        <v>10.109375</v>
      </c>
      <c r="AG87">
        <v>5.6328125</v>
      </c>
      <c r="AH87">
        <f t="shared" si="5"/>
        <v>4.4765625</v>
      </c>
      <c r="AI87">
        <f t="shared" si="6"/>
        <v>1.7947295423023579</v>
      </c>
      <c r="AJ87">
        <f t="shared" si="7"/>
        <v>0.3712382554719702</v>
      </c>
      <c r="AK87">
        <f t="shared" si="8"/>
        <v>27.231501201694698</v>
      </c>
    </row>
    <row r="88" spans="1:37" x14ac:dyDescent="0.3">
      <c r="A88">
        <v>86</v>
      </c>
      <c r="B88">
        <v>265</v>
      </c>
      <c r="C88" t="s">
        <v>91</v>
      </c>
      <c r="D88">
        <v>4.4834519444857501E-2</v>
      </c>
      <c r="E88">
        <v>4096</v>
      </c>
      <c r="F88">
        <v>16384</v>
      </c>
      <c r="G88">
        <v>4</v>
      </c>
      <c r="H88">
        <v>3.8992254949930798</v>
      </c>
      <c r="I88">
        <v>10.540093916153101</v>
      </c>
      <c r="J88">
        <v>-1.0013587880572701</v>
      </c>
      <c r="K88" t="b">
        <v>1</v>
      </c>
      <c r="L88">
        <v>504.8</v>
      </c>
      <c r="M88" t="s">
        <v>92</v>
      </c>
      <c r="N88">
        <v>10.5405671932626</v>
      </c>
      <c r="O88">
        <v>4.32</v>
      </c>
      <c r="P88">
        <v>2.7029999999999998</v>
      </c>
      <c r="Q88" t="s">
        <v>1065</v>
      </c>
      <c r="S88">
        <v>0</v>
      </c>
      <c r="T88">
        <v>20860</v>
      </c>
      <c r="U88">
        <v>4096</v>
      </c>
      <c r="V88">
        <v>198</v>
      </c>
      <c r="W88">
        <v>4096</v>
      </c>
      <c r="X88">
        <v>1</v>
      </c>
      <c r="Y88">
        <v>0.20603898413632399</v>
      </c>
      <c r="Z88">
        <v>504.8</v>
      </c>
      <c r="AA88">
        <v>41.34</v>
      </c>
      <c r="AB88" t="s">
        <v>94</v>
      </c>
      <c r="AC88">
        <v>22.46875</v>
      </c>
      <c r="AE88">
        <v>0</v>
      </c>
      <c r="AF88">
        <v>504.75</v>
      </c>
      <c r="AG88">
        <v>14.640625</v>
      </c>
      <c r="AH88">
        <f t="shared" si="5"/>
        <v>490.109375</v>
      </c>
      <c r="AI88">
        <f t="shared" si="6"/>
        <v>34.475987193169694</v>
      </c>
      <c r="AJ88">
        <f t="shared" si="7"/>
        <v>0.36737991043531981</v>
      </c>
      <c r="AK88">
        <f t="shared" si="8"/>
        <v>1373.9183489971081</v>
      </c>
    </row>
    <row r="89" spans="1:37" x14ac:dyDescent="0.3">
      <c r="A89">
        <v>87</v>
      </c>
      <c r="B89">
        <v>266</v>
      </c>
      <c r="C89" t="s">
        <v>91</v>
      </c>
      <c r="D89">
        <v>2.0822238399214599E-2</v>
      </c>
      <c r="E89">
        <v>4096</v>
      </c>
      <c r="F89">
        <v>16384</v>
      </c>
      <c r="G89">
        <v>4</v>
      </c>
      <c r="H89">
        <v>5.5588529204969301</v>
      </c>
      <c r="I89">
        <v>8.4794221306798896</v>
      </c>
      <c r="J89">
        <v>-1.0214502565174901</v>
      </c>
      <c r="K89" t="b">
        <v>1</v>
      </c>
      <c r="L89">
        <v>33.5</v>
      </c>
      <c r="M89" t="s">
        <v>92</v>
      </c>
      <c r="N89">
        <v>9.06915197492145</v>
      </c>
      <c r="O89">
        <v>4.258</v>
      </c>
      <c r="P89">
        <v>1.5249999999999999</v>
      </c>
      <c r="Q89" t="s">
        <v>1066</v>
      </c>
      <c r="R89" t="s">
        <v>1941</v>
      </c>
      <c r="S89">
        <v>0</v>
      </c>
      <c r="T89">
        <v>18080</v>
      </c>
      <c r="U89">
        <v>4096</v>
      </c>
      <c r="V89">
        <v>175</v>
      </c>
      <c r="W89">
        <v>4096</v>
      </c>
      <c r="X89">
        <v>1</v>
      </c>
      <c r="Y89">
        <v>0.34461688832443998</v>
      </c>
      <c r="Z89">
        <v>33.5</v>
      </c>
      <c r="AA89">
        <v>539.5</v>
      </c>
      <c r="AB89" t="s">
        <v>94</v>
      </c>
      <c r="AC89">
        <v>5.7890625</v>
      </c>
      <c r="AE89">
        <v>0</v>
      </c>
      <c r="AF89">
        <v>33.5</v>
      </c>
      <c r="AG89">
        <v>10.4375</v>
      </c>
      <c r="AH89">
        <f t="shared" si="5"/>
        <v>23.0625</v>
      </c>
      <c r="AI89">
        <f t="shared" si="6"/>
        <v>3.2095808383233533</v>
      </c>
      <c r="AJ89">
        <f t="shared" si="7"/>
        <v>0.36007236403723386</v>
      </c>
      <c r="AK89">
        <f t="shared" si="8"/>
        <v>93.036854104515172</v>
      </c>
    </row>
    <row r="90" spans="1:37" x14ac:dyDescent="0.3">
      <c r="A90">
        <v>88</v>
      </c>
      <c r="B90">
        <v>274</v>
      </c>
      <c r="C90" t="s">
        <v>91</v>
      </c>
      <c r="D90">
        <v>9.61245695838428E-3</v>
      </c>
      <c r="E90">
        <v>4096</v>
      </c>
      <c r="F90">
        <v>12288</v>
      </c>
      <c r="G90">
        <v>3</v>
      </c>
      <c r="H90">
        <v>4.11963278684689</v>
      </c>
      <c r="I90">
        <v>9.1162967724561206</v>
      </c>
      <c r="J90">
        <v>-1.00457342301091</v>
      </c>
      <c r="K90" t="b">
        <v>1</v>
      </c>
      <c r="L90">
        <v>163</v>
      </c>
      <c r="M90" t="s">
        <v>92</v>
      </c>
      <c r="N90">
        <v>9.1331668443556993</v>
      </c>
      <c r="O90">
        <v>4.22</v>
      </c>
      <c r="P90">
        <v>2.2130000000000001</v>
      </c>
      <c r="Q90" t="s">
        <v>1474</v>
      </c>
      <c r="S90">
        <v>0</v>
      </c>
      <c r="T90">
        <v>16530</v>
      </c>
      <c r="U90">
        <v>4096</v>
      </c>
      <c r="V90">
        <v>258</v>
      </c>
      <c r="W90">
        <v>4096</v>
      </c>
      <c r="X90">
        <v>1</v>
      </c>
      <c r="Y90">
        <v>0.194219853893457</v>
      </c>
      <c r="Z90">
        <v>163</v>
      </c>
      <c r="AA90">
        <v>101.4</v>
      </c>
      <c r="AB90" t="s">
        <v>94</v>
      </c>
      <c r="AC90">
        <v>12.765625</v>
      </c>
      <c r="AE90">
        <v>0</v>
      </c>
      <c r="AF90">
        <v>163</v>
      </c>
      <c r="AG90">
        <v>10.4375</v>
      </c>
      <c r="AH90">
        <f t="shared" si="5"/>
        <v>152.5625</v>
      </c>
      <c r="AI90">
        <f t="shared" si="6"/>
        <v>15.616766467065869</v>
      </c>
      <c r="AJ90">
        <f t="shared" si="7"/>
        <v>0.3662008143311305</v>
      </c>
      <c r="AK90">
        <f t="shared" si="8"/>
        <v>445.11097086914225</v>
      </c>
    </row>
    <row r="91" spans="1:37" x14ac:dyDescent="0.3">
      <c r="A91">
        <v>89</v>
      </c>
      <c r="B91">
        <v>275</v>
      </c>
      <c r="C91" t="s">
        <v>91</v>
      </c>
      <c r="D91">
        <v>2.67411876235411E-2</v>
      </c>
      <c r="E91">
        <v>4096</v>
      </c>
      <c r="F91">
        <v>4096</v>
      </c>
      <c r="G91">
        <v>1</v>
      </c>
      <c r="H91">
        <v>6.5349910047142696</v>
      </c>
      <c r="I91">
        <v>6.6498638934690097</v>
      </c>
      <c r="J91">
        <v>-0.99171488319637202</v>
      </c>
      <c r="K91" t="b">
        <v>1</v>
      </c>
      <c r="L91">
        <v>10.42</v>
      </c>
      <c r="M91" t="s">
        <v>92</v>
      </c>
      <c r="N91">
        <v>7.3578425399768204</v>
      </c>
      <c r="O91">
        <v>3.66</v>
      </c>
      <c r="P91">
        <v>1.018</v>
      </c>
      <c r="Q91" t="s">
        <v>1070</v>
      </c>
      <c r="S91">
        <v>0</v>
      </c>
      <c r="T91">
        <v>4580</v>
      </c>
      <c r="U91">
        <v>4096</v>
      </c>
      <c r="V91">
        <v>154</v>
      </c>
      <c r="W91">
        <v>4096</v>
      </c>
      <c r="X91">
        <v>1</v>
      </c>
      <c r="Y91">
        <v>0.44602228572726699</v>
      </c>
      <c r="Z91">
        <v>10.42</v>
      </c>
      <c r="AA91">
        <v>439.5</v>
      </c>
      <c r="AB91" t="s">
        <v>94</v>
      </c>
      <c r="AC91">
        <v>3.228515625</v>
      </c>
      <c r="AD91" t="s">
        <v>98</v>
      </c>
      <c r="AE91">
        <v>3</v>
      </c>
      <c r="AF91">
        <v>10.421875</v>
      </c>
      <c r="AG91">
        <v>4.046875</v>
      </c>
      <c r="AH91">
        <f t="shared" si="5"/>
        <v>6.375</v>
      </c>
      <c r="AI91">
        <f t="shared" si="6"/>
        <v>2.5752895752895753</v>
      </c>
      <c r="AJ91">
        <f t="shared" si="7"/>
        <v>0.37094002645715707</v>
      </c>
      <c r="AK91">
        <f t="shared" si="8"/>
        <v>28.095849077111414</v>
      </c>
    </row>
    <row r="92" spans="1:37" x14ac:dyDescent="0.3">
      <c r="A92">
        <v>90</v>
      </c>
      <c r="B92">
        <v>277</v>
      </c>
      <c r="C92" t="s">
        <v>91</v>
      </c>
      <c r="D92">
        <v>4.57362626179319E-2</v>
      </c>
      <c r="E92">
        <v>4096</v>
      </c>
      <c r="F92">
        <v>16384</v>
      </c>
      <c r="G92">
        <v>4</v>
      </c>
      <c r="H92">
        <v>3.03746285638656</v>
      </c>
      <c r="I92">
        <v>8.2640346854423505</v>
      </c>
      <c r="J92">
        <v>-1.0013587880572701</v>
      </c>
      <c r="K92" t="b">
        <v>1</v>
      </c>
      <c r="L92">
        <v>524.5</v>
      </c>
      <c r="M92" t="s">
        <v>92</v>
      </c>
      <c r="N92">
        <v>8.2708586315046997</v>
      </c>
      <c r="O92">
        <v>4.3360000000000003</v>
      </c>
      <c r="P92">
        <v>2.72</v>
      </c>
      <c r="Q92" t="s">
        <v>1071</v>
      </c>
      <c r="S92">
        <v>0</v>
      </c>
      <c r="T92">
        <v>21580</v>
      </c>
      <c r="U92">
        <v>4096</v>
      </c>
      <c r="V92">
        <v>817</v>
      </c>
      <c r="W92">
        <v>4096</v>
      </c>
      <c r="X92">
        <v>1</v>
      </c>
      <c r="Y92">
        <v>7.1281802292106095E-2</v>
      </c>
      <c r="Z92">
        <v>524.5</v>
      </c>
      <c r="AA92">
        <v>41.16</v>
      </c>
      <c r="AB92" t="s">
        <v>94</v>
      </c>
      <c r="AC92">
        <v>22.90625</v>
      </c>
      <c r="AE92">
        <v>0</v>
      </c>
      <c r="AF92">
        <v>524.5</v>
      </c>
      <c r="AG92">
        <v>7.265625</v>
      </c>
      <c r="AH92">
        <f t="shared" si="5"/>
        <v>517.234375</v>
      </c>
      <c r="AI92">
        <f t="shared" si="6"/>
        <v>72.189247311827955</v>
      </c>
      <c r="AJ92">
        <f t="shared" si="7"/>
        <v>0.36737991043531981</v>
      </c>
      <c r="AK92">
        <f t="shared" si="8"/>
        <v>1427.6774126775297</v>
      </c>
    </row>
    <row r="93" spans="1:37" x14ac:dyDescent="0.3">
      <c r="A93">
        <v>91</v>
      </c>
      <c r="B93">
        <v>278</v>
      </c>
      <c r="C93" t="s">
        <v>91</v>
      </c>
      <c r="D93">
        <v>2.10721258134778E-2</v>
      </c>
      <c r="E93">
        <v>4096</v>
      </c>
      <c r="F93">
        <v>16384</v>
      </c>
      <c r="G93">
        <v>4</v>
      </c>
      <c r="H93">
        <v>6.8264113206913102</v>
      </c>
      <c r="I93">
        <v>10.719599027022999</v>
      </c>
      <c r="J93">
        <v>-1.0222539152559</v>
      </c>
      <c r="K93" t="b">
        <v>1</v>
      </c>
      <c r="L93">
        <v>37.22</v>
      </c>
      <c r="M93" t="s">
        <v>92</v>
      </c>
      <c r="N93">
        <v>10.886370323002</v>
      </c>
      <c r="O93">
        <v>4.2770000000000001</v>
      </c>
      <c r="P93">
        <v>1.57</v>
      </c>
      <c r="Q93" t="s">
        <v>1072</v>
      </c>
      <c r="R93" t="s">
        <v>1941</v>
      </c>
      <c r="S93">
        <v>0</v>
      </c>
      <c r="T93">
        <v>18980</v>
      </c>
      <c r="U93">
        <v>4096</v>
      </c>
      <c r="V93">
        <v>97</v>
      </c>
      <c r="W93">
        <v>4096</v>
      </c>
      <c r="X93">
        <v>1</v>
      </c>
      <c r="Y93">
        <v>0.59158243909550301</v>
      </c>
      <c r="Z93">
        <v>37.22</v>
      </c>
      <c r="AA93">
        <v>509.8</v>
      </c>
      <c r="AB93" t="s">
        <v>94</v>
      </c>
      <c r="AC93">
        <v>6.1015625</v>
      </c>
      <c r="AD93" t="s">
        <v>98</v>
      </c>
      <c r="AE93">
        <v>0</v>
      </c>
      <c r="AF93">
        <v>37.21875</v>
      </c>
      <c r="AG93">
        <v>12.171875</v>
      </c>
      <c r="AH93">
        <f t="shared" si="5"/>
        <v>25.046875</v>
      </c>
      <c r="AI93">
        <f t="shared" si="6"/>
        <v>3.0577663671373556</v>
      </c>
      <c r="AJ93">
        <f t="shared" si="7"/>
        <v>0.35978310498376698</v>
      </c>
      <c r="AK93">
        <f t="shared" si="8"/>
        <v>103.447742499413</v>
      </c>
    </row>
    <row r="94" spans="1:37" x14ac:dyDescent="0.3">
      <c r="A94">
        <v>92</v>
      </c>
      <c r="B94">
        <v>286</v>
      </c>
      <c r="C94" t="s">
        <v>91</v>
      </c>
      <c r="D94">
        <v>1.7100436121906901E-2</v>
      </c>
      <c r="E94">
        <v>4096</v>
      </c>
      <c r="F94">
        <v>12288</v>
      </c>
      <c r="G94">
        <v>3</v>
      </c>
      <c r="H94">
        <v>4.29528377635617</v>
      </c>
      <c r="I94">
        <v>9.4127117130305304</v>
      </c>
      <c r="J94">
        <v>-1.00457342301091</v>
      </c>
      <c r="K94" t="b">
        <v>1</v>
      </c>
      <c r="L94">
        <v>155.1</v>
      </c>
      <c r="M94" t="s">
        <v>92</v>
      </c>
      <c r="N94">
        <v>9.4301063868349608</v>
      </c>
      <c r="O94">
        <v>4.2270000000000003</v>
      </c>
      <c r="P94">
        <v>2.1909999999999998</v>
      </c>
      <c r="Q94" t="s">
        <v>1475</v>
      </c>
      <c r="S94">
        <v>0</v>
      </c>
      <c r="T94">
        <v>16800</v>
      </c>
      <c r="U94">
        <v>4096</v>
      </c>
      <c r="V94">
        <v>63</v>
      </c>
      <c r="W94">
        <v>4096</v>
      </c>
      <c r="X94">
        <v>1</v>
      </c>
      <c r="Y94">
        <v>0.41516673198210602</v>
      </c>
      <c r="Z94">
        <v>155.1</v>
      </c>
      <c r="AA94">
        <v>108.3</v>
      </c>
      <c r="AB94" t="s">
        <v>94</v>
      </c>
      <c r="AC94">
        <v>12.453125</v>
      </c>
      <c r="AE94">
        <v>0</v>
      </c>
      <c r="AF94">
        <v>155.125</v>
      </c>
      <c r="AG94">
        <v>17.828125</v>
      </c>
      <c r="AH94">
        <f t="shared" si="5"/>
        <v>137.296875</v>
      </c>
      <c r="AI94">
        <f t="shared" si="6"/>
        <v>8.7011393514461002</v>
      </c>
      <c r="AJ94">
        <f t="shared" si="7"/>
        <v>0.3662008143311305</v>
      </c>
      <c r="AK94">
        <f t="shared" si="8"/>
        <v>423.60637641764231</v>
      </c>
    </row>
    <row r="95" spans="1:37" x14ac:dyDescent="0.3">
      <c r="A95">
        <v>93</v>
      </c>
      <c r="B95">
        <v>287</v>
      </c>
      <c r="C95" t="s">
        <v>91</v>
      </c>
      <c r="D95">
        <v>5.5600518264297301E-2</v>
      </c>
      <c r="E95">
        <v>4096</v>
      </c>
      <c r="F95">
        <v>4096</v>
      </c>
      <c r="G95">
        <v>1</v>
      </c>
      <c r="H95">
        <v>6.66887760315264</v>
      </c>
      <c r="I95">
        <v>5.8971373727096896</v>
      </c>
      <c r="J95">
        <v>-0.99251854193478095</v>
      </c>
      <c r="K95" t="b">
        <v>1</v>
      </c>
      <c r="L95">
        <v>7.66</v>
      </c>
      <c r="M95" t="s">
        <v>92</v>
      </c>
      <c r="N95">
        <v>7.0578258521596</v>
      </c>
      <c r="O95">
        <v>3.66</v>
      </c>
      <c r="P95">
        <v>0.88429999999999997</v>
      </c>
      <c r="Q95" t="s">
        <v>1076</v>
      </c>
      <c r="S95">
        <v>0</v>
      </c>
      <c r="T95">
        <v>4564</v>
      </c>
      <c r="U95">
        <v>4096</v>
      </c>
      <c r="V95">
        <v>169</v>
      </c>
      <c r="W95">
        <v>4096</v>
      </c>
      <c r="X95">
        <v>1</v>
      </c>
      <c r="Y95">
        <v>0.43606750793481902</v>
      </c>
      <c r="Z95">
        <v>7.66</v>
      </c>
      <c r="AA95">
        <v>596</v>
      </c>
      <c r="AB95" t="s">
        <v>94</v>
      </c>
      <c r="AC95">
        <v>2.767578125</v>
      </c>
      <c r="AD95" t="s">
        <v>98</v>
      </c>
      <c r="AE95">
        <v>3</v>
      </c>
      <c r="AF95">
        <v>7.66015625</v>
      </c>
      <c r="AG95">
        <v>3.98828125</v>
      </c>
      <c r="AH95">
        <f t="shared" si="5"/>
        <v>3.671875</v>
      </c>
      <c r="AI95">
        <f t="shared" si="6"/>
        <v>1.920666013712047</v>
      </c>
      <c r="AJ95">
        <f t="shared" si="7"/>
        <v>0.37064203702041498</v>
      </c>
      <c r="AK95">
        <f t="shared" si="8"/>
        <v>20.667262438928582</v>
      </c>
    </row>
    <row r="96" spans="1:37" x14ac:dyDescent="0.3">
      <c r="A96">
        <v>94</v>
      </c>
      <c r="B96">
        <v>289</v>
      </c>
      <c r="C96" t="s">
        <v>91</v>
      </c>
      <c r="D96">
        <v>4.9594156902750999E-2</v>
      </c>
      <c r="E96">
        <v>4096</v>
      </c>
      <c r="F96">
        <v>16384</v>
      </c>
      <c r="G96">
        <v>4</v>
      </c>
      <c r="H96">
        <v>3.0438218723987398</v>
      </c>
      <c r="I96">
        <v>8.2397209280169097</v>
      </c>
      <c r="J96">
        <v>-1.0029661055340899</v>
      </c>
      <c r="K96" t="b">
        <v>1</v>
      </c>
      <c r="L96">
        <v>510.5</v>
      </c>
      <c r="M96" t="s">
        <v>92</v>
      </c>
      <c r="N96">
        <v>8.2518707518179593</v>
      </c>
      <c r="O96">
        <v>4.3360000000000003</v>
      </c>
      <c r="P96">
        <v>2.7069999999999999</v>
      </c>
      <c r="Q96" t="s">
        <v>1077</v>
      </c>
      <c r="S96">
        <v>0</v>
      </c>
      <c r="T96">
        <v>21600</v>
      </c>
      <c r="U96">
        <v>4096</v>
      </c>
      <c r="V96">
        <v>894</v>
      </c>
      <c r="W96">
        <v>4096</v>
      </c>
      <c r="X96">
        <v>1</v>
      </c>
      <c r="Y96">
        <v>6.83556288674875E-2</v>
      </c>
      <c r="Z96">
        <v>510.5</v>
      </c>
      <c r="AA96">
        <v>42.3</v>
      </c>
      <c r="AB96" t="s">
        <v>94</v>
      </c>
      <c r="AC96">
        <v>22.59375</v>
      </c>
      <c r="AE96">
        <v>0</v>
      </c>
      <c r="AF96">
        <v>510.5</v>
      </c>
      <c r="AG96">
        <v>6.93359375</v>
      </c>
      <c r="AH96">
        <f t="shared" si="5"/>
        <v>503.56640625</v>
      </c>
      <c r="AI96">
        <f t="shared" si="6"/>
        <v>73.627042253521125</v>
      </c>
      <c r="AJ96">
        <f t="shared" si="7"/>
        <v>0.36678988858788342</v>
      </c>
      <c r="AK96">
        <f t="shared" si="8"/>
        <v>1391.8049975842871</v>
      </c>
    </row>
    <row r="97" spans="1:37" x14ac:dyDescent="0.3">
      <c r="A97">
        <v>95</v>
      </c>
      <c r="B97">
        <v>290</v>
      </c>
      <c r="C97" t="s">
        <v>91</v>
      </c>
      <c r="D97">
        <v>1.8005676418711199E-2</v>
      </c>
      <c r="E97">
        <v>4096</v>
      </c>
      <c r="F97">
        <v>16384</v>
      </c>
      <c r="G97">
        <v>4</v>
      </c>
      <c r="H97">
        <v>6.9007687956418202</v>
      </c>
      <c r="I97">
        <v>11.0385344602161</v>
      </c>
      <c r="J97">
        <v>-1.0222539152559</v>
      </c>
      <c r="K97" t="b">
        <v>1</v>
      </c>
      <c r="L97">
        <v>39.75</v>
      </c>
      <c r="M97" t="s">
        <v>92</v>
      </c>
      <c r="N97">
        <v>11.130604451106</v>
      </c>
      <c r="O97">
        <v>4.2850000000000001</v>
      </c>
      <c r="P97">
        <v>1.6</v>
      </c>
      <c r="Q97" t="s">
        <v>1078</v>
      </c>
      <c r="R97" t="s">
        <v>1941</v>
      </c>
      <c r="S97">
        <v>0</v>
      </c>
      <c r="T97">
        <v>19260</v>
      </c>
      <c r="U97">
        <v>4096</v>
      </c>
      <c r="V97">
        <v>89</v>
      </c>
      <c r="W97">
        <v>4096</v>
      </c>
      <c r="X97">
        <v>1</v>
      </c>
      <c r="Y97">
        <v>0.62548024137880098</v>
      </c>
      <c r="Z97">
        <v>39.75</v>
      </c>
      <c r="AA97">
        <v>484.8</v>
      </c>
      <c r="AB97" t="s">
        <v>94</v>
      </c>
      <c r="AC97">
        <v>6.3046875</v>
      </c>
      <c r="AD97" t="s">
        <v>98</v>
      </c>
      <c r="AE97">
        <v>0</v>
      </c>
      <c r="AF97">
        <v>39.75</v>
      </c>
      <c r="AG97">
        <v>12.375</v>
      </c>
      <c r="AH97">
        <f t="shared" si="5"/>
        <v>27.375</v>
      </c>
      <c r="AI97">
        <f t="shared" si="6"/>
        <v>3.2121212121212119</v>
      </c>
      <c r="AJ97">
        <f t="shared" si="7"/>
        <v>0.35978310498376698</v>
      </c>
      <c r="AK97">
        <f t="shared" si="8"/>
        <v>110.48323128400784</v>
      </c>
    </row>
    <row r="98" spans="1:37" x14ac:dyDescent="0.3">
      <c r="A98">
        <v>96</v>
      </c>
      <c r="B98">
        <v>298</v>
      </c>
      <c r="C98" t="s">
        <v>91</v>
      </c>
      <c r="D98">
        <v>1.33755092599845E-2</v>
      </c>
      <c r="E98">
        <v>4096</v>
      </c>
      <c r="F98">
        <v>12288</v>
      </c>
      <c r="G98">
        <v>3</v>
      </c>
      <c r="H98">
        <v>4.23670546604672</v>
      </c>
      <c r="I98">
        <v>9.3919154374277998</v>
      </c>
      <c r="J98">
        <v>-1.00698439922613</v>
      </c>
      <c r="K98" t="b">
        <v>1</v>
      </c>
      <c r="L98">
        <v>165</v>
      </c>
      <c r="M98" t="s">
        <v>92</v>
      </c>
      <c r="N98">
        <v>9.40832604601189</v>
      </c>
      <c r="O98">
        <v>4.2300000000000004</v>
      </c>
      <c r="P98">
        <v>2.2170000000000001</v>
      </c>
      <c r="Q98" t="s">
        <v>1476</v>
      </c>
      <c r="S98">
        <v>0</v>
      </c>
      <c r="T98">
        <v>16940</v>
      </c>
      <c r="U98">
        <v>4096</v>
      </c>
      <c r="V98">
        <v>306</v>
      </c>
      <c r="W98">
        <v>4096</v>
      </c>
      <c r="X98">
        <v>1</v>
      </c>
      <c r="Y98">
        <v>0.185030135983346</v>
      </c>
      <c r="Z98">
        <v>165</v>
      </c>
      <c r="AA98">
        <v>102.7</v>
      </c>
      <c r="AB98" t="s">
        <v>94</v>
      </c>
      <c r="AC98">
        <v>12.84375</v>
      </c>
      <c r="AE98">
        <v>0</v>
      </c>
      <c r="AF98">
        <v>165</v>
      </c>
      <c r="AG98">
        <v>9.8515625</v>
      </c>
      <c r="AH98">
        <f t="shared" si="5"/>
        <v>155.1484375</v>
      </c>
      <c r="AI98">
        <f t="shared" si="6"/>
        <v>16.748612212529739</v>
      </c>
      <c r="AJ98">
        <f t="shared" si="7"/>
        <v>0.3653189763501456</v>
      </c>
      <c r="AK98">
        <f t="shared" si="8"/>
        <v>451.66008524521106</v>
      </c>
    </row>
    <row r="99" spans="1:37" x14ac:dyDescent="0.3">
      <c r="A99">
        <v>97</v>
      </c>
      <c r="B99">
        <v>299</v>
      </c>
      <c r="C99" t="s">
        <v>91</v>
      </c>
      <c r="D99">
        <v>3.8533954323811202E-2</v>
      </c>
      <c r="E99">
        <v>4096</v>
      </c>
      <c r="F99">
        <v>4096</v>
      </c>
      <c r="G99">
        <v>1</v>
      </c>
      <c r="H99">
        <v>11.7254683144828</v>
      </c>
      <c r="I99">
        <v>9.8074839954634498</v>
      </c>
      <c r="J99">
        <v>-0.99492951815000696</v>
      </c>
      <c r="K99" t="b">
        <v>1</v>
      </c>
      <c r="L99">
        <v>6.86</v>
      </c>
      <c r="M99" t="s">
        <v>92</v>
      </c>
      <c r="N99">
        <v>10.3957682054182</v>
      </c>
      <c r="O99">
        <v>3.6680000000000001</v>
      </c>
      <c r="P99">
        <v>0.83640000000000003</v>
      </c>
      <c r="Q99" t="s">
        <v>1082</v>
      </c>
      <c r="S99">
        <v>0</v>
      </c>
      <c r="T99">
        <v>4652</v>
      </c>
      <c r="U99">
        <v>4096</v>
      </c>
      <c r="V99">
        <v>44</v>
      </c>
      <c r="W99">
        <v>4096</v>
      </c>
      <c r="X99">
        <v>1</v>
      </c>
      <c r="Y99">
        <v>1.6169251863629599</v>
      </c>
      <c r="Z99">
        <v>6.86</v>
      </c>
      <c r="AA99">
        <v>678</v>
      </c>
      <c r="AB99" t="s">
        <v>94</v>
      </c>
      <c r="AC99">
        <v>2.619140625</v>
      </c>
      <c r="AD99" t="s">
        <v>98</v>
      </c>
      <c r="AE99">
        <v>4</v>
      </c>
      <c r="AF99">
        <v>6.859375</v>
      </c>
      <c r="AG99">
        <v>4.67578125</v>
      </c>
      <c r="AH99">
        <f t="shared" si="5"/>
        <v>2.18359375</v>
      </c>
      <c r="AI99">
        <f t="shared" si="6"/>
        <v>1.467000835421888</v>
      </c>
      <c r="AJ99">
        <f t="shared" si="7"/>
        <v>0.36974950425477376</v>
      </c>
      <c r="AK99">
        <f t="shared" si="8"/>
        <v>18.551410944620461</v>
      </c>
    </row>
    <row r="100" spans="1:37" x14ac:dyDescent="0.3">
      <c r="A100">
        <v>98</v>
      </c>
      <c r="B100">
        <v>301</v>
      </c>
      <c r="C100" t="s">
        <v>91</v>
      </c>
      <c r="D100">
        <v>5.2292526366181001E-2</v>
      </c>
      <c r="E100">
        <v>4096</v>
      </c>
      <c r="F100">
        <v>16384</v>
      </c>
      <c r="G100">
        <v>4</v>
      </c>
      <c r="H100">
        <v>3.1152750497979702</v>
      </c>
      <c r="I100">
        <v>8.3966397826585908</v>
      </c>
      <c r="J100">
        <v>-1.00457342301091</v>
      </c>
      <c r="K100" t="b">
        <v>1</v>
      </c>
      <c r="L100">
        <v>495.8</v>
      </c>
      <c r="M100" t="s">
        <v>92</v>
      </c>
      <c r="N100">
        <v>8.4039040321542693</v>
      </c>
      <c r="O100">
        <v>4.3360000000000003</v>
      </c>
      <c r="P100">
        <v>2.6949999999999998</v>
      </c>
      <c r="Q100" t="s">
        <v>1083</v>
      </c>
      <c r="S100">
        <v>0</v>
      </c>
      <c r="T100">
        <v>21700</v>
      </c>
      <c r="U100">
        <v>4096</v>
      </c>
      <c r="V100">
        <v>874</v>
      </c>
      <c r="W100">
        <v>4096</v>
      </c>
      <c r="X100">
        <v>1</v>
      </c>
      <c r="Y100">
        <v>7.1550245873450893E-2</v>
      </c>
      <c r="Z100">
        <v>495.8</v>
      </c>
      <c r="AA100">
        <v>43.75</v>
      </c>
      <c r="AB100" t="s">
        <v>94</v>
      </c>
      <c r="AC100">
        <v>22.265625</v>
      </c>
      <c r="AE100">
        <v>0</v>
      </c>
      <c r="AF100">
        <v>495.75</v>
      </c>
      <c r="AG100">
        <v>7.1171875</v>
      </c>
      <c r="AH100">
        <f t="shared" si="5"/>
        <v>488.6328125</v>
      </c>
      <c r="AI100">
        <f t="shared" si="6"/>
        <v>69.655323819978051</v>
      </c>
      <c r="AJ100">
        <f t="shared" si="7"/>
        <v>0.3662008143311305</v>
      </c>
      <c r="AK100">
        <f t="shared" si="8"/>
        <v>1353.7654221372838</v>
      </c>
    </row>
    <row r="101" spans="1:37" x14ac:dyDescent="0.3">
      <c r="A101">
        <v>99</v>
      </c>
      <c r="B101">
        <v>302</v>
      </c>
      <c r="C101" t="s">
        <v>91</v>
      </c>
      <c r="D101">
        <v>2.2700927679719402E-2</v>
      </c>
      <c r="E101">
        <v>4096</v>
      </c>
      <c r="F101">
        <v>16384</v>
      </c>
      <c r="G101">
        <v>4</v>
      </c>
      <c r="H101">
        <v>6.0566783749883397</v>
      </c>
      <c r="I101">
        <v>9.6528311601376693</v>
      </c>
      <c r="J101">
        <v>-1.0222539152559</v>
      </c>
      <c r="K101" t="b">
        <v>1</v>
      </c>
      <c r="L101">
        <v>39.25</v>
      </c>
      <c r="M101" t="s">
        <v>92</v>
      </c>
      <c r="N101">
        <v>9.8553527355003592</v>
      </c>
      <c r="O101">
        <v>4.2930000000000001</v>
      </c>
      <c r="P101">
        <v>1.5940000000000001</v>
      </c>
      <c r="Q101" t="s">
        <v>1084</v>
      </c>
      <c r="R101" t="s">
        <v>1941</v>
      </c>
      <c r="S101">
        <v>0</v>
      </c>
      <c r="T101">
        <v>19550</v>
      </c>
      <c r="U101">
        <v>4096</v>
      </c>
      <c r="V101">
        <v>257</v>
      </c>
      <c r="W101">
        <v>4096</v>
      </c>
      <c r="X101">
        <v>1</v>
      </c>
      <c r="Y101">
        <v>0.31542693066973598</v>
      </c>
      <c r="Z101">
        <v>39.25</v>
      </c>
      <c r="AA101">
        <v>498.2</v>
      </c>
      <c r="AB101" t="s">
        <v>94</v>
      </c>
      <c r="AC101">
        <v>6.265625</v>
      </c>
      <c r="AD101" t="s">
        <v>98</v>
      </c>
      <c r="AE101">
        <v>0</v>
      </c>
      <c r="AF101">
        <v>39.25</v>
      </c>
      <c r="AG101">
        <v>10.1015625</v>
      </c>
      <c r="AH101">
        <f t="shared" si="5"/>
        <v>29.1484375</v>
      </c>
      <c r="AI101">
        <f t="shared" si="6"/>
        <v>3.88553750966744</v>
      </c>
      <c r="AJ101">
        <f t="shared" si="7"/>
        <v>0.35978310498376698</v>
      </c>
      <c r="AK101">
        <f t="shared" si="8"/>
        <v>109.09350510433478</v>
      </c>
    </row>
    <row r="102" spans="1:37" x14ac:dyDescent="0.3">
      <c r="A102">
        <v>100</v>
      </c>
      <c r="B102">
        <v>310</v>
      </c>
      <c r="C102" t="s">
        <v>91</v>
      </c>
      <c r="D102">
        <v>2.2513166871019299E-2</v>
      </c>
      <c r="E102">
        <v>4096</v>
      </c>
      <c r="F102">
        <v>12288</v>
      </c>
      <c r="G102">
        <v>3</v>
      </c>
      <c r="H102">
        <v>4.5019729357773102</v>
      </c>
      <c r="I102">
        <v>10.0503028624872</v>
      </c>
      <c r="J102">
        <v>-1.00939537544136</v>
      </c>
      <c r="K102" t="b">
        <v>1</v>
      </c>
      <c r="L102">
        <v>170.6</v>
      </c>
      <c r="M102" t="s">
        <v>92</v>
      </c>
      <c r="N102">
        <v>10.054721478631199</v>
      </c>
      <c r="O102">
        <v>4.234</v>
      </c>
      <c r="P102">
        <v>2.2320000000000002</v>
      </c>
      <c r="Q102" t="s">
        <v>1477</v>
      </c>
      <c r="S102">
        <v>0</v>
      </c>
      <c r="T102">
        <v>17140</v>
      </c>
      <c r="U102">
        <v>4096</v>
      </c>
      <c r="V102">
        <v>375</v>
      </c>
      <c r="W102">
        <v>4096</v>
      </c>
      <c r="X102">
        <v>1</v>
      </c>
      <c r="Y102">
        <v>0.18084110478846099</v>
      </c>
      <c r="Z102">
        <v>170.6</v>
      </c>
      <c r="AA102">
        <v>100.44</v>
      </c>
      <c r="AB102" t="s">
        <v>94</v>
      </c>
      <c r="AC102">
        <v>13.0625</v>
      </c>
      <c r="AE102">
        <v>0</v>
      </c>
      <c r="AF102">
        <v>170.625</v>
      </c>
      <c r="AG102">
        <v>9.0703125</v>
      </c>
      <c r="AH102">
        <f t="shared" si="5"/>
        <v>161.5546875</v>
      </c>
      <c r="AI102">
        <f t="shared" si="6"/>
        <v>18.811369509043928</v>
      </c>
      <c r="AJ102">
        <f t="shared" si="7"/>
        <v>0.36443926189863673</v>
      </c>
      <c r="AK102">
        <f t="shared" si="8"/>
        <v>468.18501143671165</v>
      </c>
    </row>
    <row r="103" spans="1:37" x14ac:dyDescent="0.3">
      <c r="A103">
        <v>101</v>
      </c>
      <c r="B103">
        <v>311</v>
      </c>
      <c r="C103" t="s">
        <v>91</v>
      </c>
      <c r="D103">
        <v>2.4979964394114498E-2</v>
      </c>
      <c r="E103">
        <v>4096</v>
      </c>
      <c r="F103">
        <v>4096</v>
      </c>
      <c r="G103">
        <v>1</v>
      </c>
      <c r="H103">
        <v>7.8387418690438802</v>
      </c>
      <c r="I103">
        <v>7.2225126498465899</v>
      </c>
      <c r="J103">
        <v>-0.99492951815000696</v>
      </c>
      <c r="K103" t="b">
        <v>1</v>
      </c>
      <c r="L103">
        <v>8.34</v>
      </c>
      <c r="M103" t="s">
        <v>92</v>
      </c>
      <c r="N103">
        <v>7.91604232937914</v>
      </c>
      <c r="O103">
        <v>3.6720000000000002</v>
      </c>
      <c r="P103">
        <v>0.9214</v>
      </c>
      <c r="Q103" t="s">
        <v>1088</v>
      </c>
      <c r="S103">
        <v>0</v>
      </c>
      <c r="T103">
        <v>4696</v>
      </c>
      <c r="U103">
        <v>4096</v>
      </c>
      <c r="V103">
        <v>118</v>
      </c>
      <c r="W103">
        <v>4096</v>
      </c>
      <c r="X103">
        <v>1</v>
      </c>
      <c r="Y103">
        <v>0.62955721830003397</v>
      </c>
      <c r="Z103">
        <v>8.34</v>
      </c>
      <c r="AA103">
        <v>563</v>
      </c>
      <c r="AB103" t="s">
        <v>94</v>
      </c>
      <c r="AC103">
        <v>2.888671875</v>
      </c>
      <c r="AD103" t="s">
        <v>98</v>
      </c>
      <c r="AE103">
        <v>3</v>
      </c>
      <c r="AF103">
        <v>8.34375</v>
      </c>
      <c r="AG103">
        <v>4.15625</v>
      </c>
      <c r="AH103">
        <f t="shared" si="5"/>
        <v>4.1875</v>
      </c>
      <c r="AI103">
        <f t="shared" si="6"/>
        <v>2.007518796992481</v>
      </c>
      <c r="AJ103">
        <f t="shared" si="7"/>
        <v>0.36974950425477376</v>
      </c>
      <c r="AK103">
        <f t="shared" si="8"/>
        <v>22.565953176372041</v>
      </c>
    </row>
    <row r="104" spans="1:37" x14ac:dyDescent="0.3">
      <c r="A104">
        <v>102</v>
      </c>
      <c r="B104">
        <v>313</v>
      </c>
      <c r="C104" t="s">
        <v>91</v>
      </c>
      <c r="D104">
        <v>5.51393434772132E-2</v>
      </c>
      <c r="E104">
        <v>4096</v>
      </c>
      <c r="F104">
        <v>16384</v>
      </c>
      <c r="G104">
        <v>4</v>
      </c>
      <c r="H104">
        <v>3.2048764341051701</v>
      </c>
      <c r="I104">
        <v>8.6131054166576497</v>
      </c>
      <c r="J104">
        <v>-1.0053770817493199</v>
      </c>
      <c r="K104" t="b">
        <v>1</v>
      </c>
      <c r="L104">
        <v>486.8</v>
      </c>
      <c r="M104" t="s">
        <v>92</v>
      </c>
      <c r="N104">
        <v>8.6178105558553195</v>
      </c>
      <c r="O104">
        <v>4.34</v>
      </c>
      <c r="P104">
        <v>2.6880000000000002</v>
      </c>
      <c r="Q104" t="s">
        <v>1089</v>
      </c>
      <c r="S104">
        <v>0</v>
      </c>
      <c r="T104">
        <v>21810</v>
      </c>
      <c r="U104">
        <v>4096</v>
      </c>
      <c r="V104">
        <v>864</v>
      </c>
      <c r="W104">
        <v>4096</v>
      </c>
      <c r="X104">
        <v>1</v>
      </c>
      <c r="Y104">
        <v>7.5011419575624599E-2</v>
      </c>
      <c r="Z104">
        <v>486.8</v>
      </c>
      <c r="AA104">
        <v>44.8</v>
      </c>
      <c r="AB104" t="s">
        <v>94</v>
      </c>
      <c r="AC104">
        <v>22.0625</v>
      </c>
      <c r="AE104">
        <v>0</v>
      </c>
      <c r="AF104">
        <v>486.75</v>
      </c>
      <c r="AG104">
        <v>7.265625</v>
      </c>
      <c r="AH104">
        <f t="shared" si="5"/>
        <v>479.484375</v>
      </c>
      <c r="AI104">
        <f t="shared" si="6"/>
        <v>66.99354838709678</v>
      </c>
      <c r="AJ104">
        <f t="shared" si="7"/>
        <v>0.36590663207358498</v>
      </c>
      <c r="AK104">
        <f t="shared" si="8"/>
        <v>1330.2573862670874</v>
      </c>
    </row>
    <row r="105" spans="1:37" x14ac:dyDescent="0.3">
      <c r="A105">
        <v>103</v>
      </c>
      <c r="B105">
        <v>314</v>
      </c>
      <c r="C105" t="s">
        <v>91</v>
      </c>
      <c r="D105">
        <v>1.9789978456617899E-2</v>
      </c>
      <c r="E105">
        <v>4096</v>
      </c>
      <c r="F105">
        <v>16384</v>
      </c>
      <c r="G105">
        <v>4</v>
      </c>
      <c r="H105">
        <v>5.6883184379081797</v>
      </c>
      <c r="I105">
        <v>8.9990975287219293</v>
      </c>
      <c r="J105">
        <v>-1.0222539152559</v>
      </c>
      <c r="K105" t="b">
        <v>1</v>
      </c>
      <c r="L105">
        <v>38.200000000000003</v>
      </c>
      <c r="M105" t="s">
        <v>92</v>
      </c>
      <c r="N105">
        <v>9.3593988238453996</v>
      </c>
      <c r="O105">
        <v>4.2969999999999997</v>
      </c>
      <c r="P105">
        <v>1.5820000000000001</v>
      </c>
      <c r="Q105" t="s">
        <v>1090</v>
      </c>
      <c r="R105" t="s">
        <v>1941</v>
      </c>
      <c r="S105">
        <v>0</v>
      </c>
      <c r="T105">
        <v>19820</v>
      </c>
      <c r="U105">
        <v>4096</v>
      </c>
      <c r="V105">
        <v>304</v>
      </c>
      <c r="W105">
        <v>4096</v>
      </c>
      <c r="X105">
        <v>1</v>
      </c>
      <c r="Y105">
        <v>0.268893503762898</v>
      </c>
      <c r="Z105">
        <v>38.200000000000003</v>
      </c>
      <c r="AA105">
        <v>519</v>
      </c>
      <c r="AB105" t="s">
        <v>94</v>
      </c>
      <c r="AC105">
        <v>6.1796875</v>
      </c>
      <c r="AE105">
        <v>0</v>
      </c>
      <c r="AF105">
        <v>38.1875</v>
      </c>
      <c r="AG105">
        <v>9.875</v>
      </c>
      <c r="AH105">
        <f t="shared" si="5"/>
        <v>28.3125</v>
      </c>
      <c r="AI105">
        <f t="shared" si="6"/>
        <v>3.8670886075949369</v>
      </c>
      <c r="AJ105">
        <f t="shared" si="7"/>
        <v>0.35978310498376698</v>
      </c>
      <c r="AK105">
        <f t="shared" si="8"/>
        <v>106.14033697252954</v>
      </c>
    </row>
    <row r="106" spans="1:37" x14ac:dyDescent="0.3">
      <c r="A106">
        <v>104</v>
      </c>
      <c r="B106">
        <v>322</v>
      </c>
      <c r="C106" t="s">
        <v>91</v>
      </c>
      <c r="D106">
        <v>1.5794467905780998E-2</v>
      </c>
      <c r="E106">
        <v>4096</v>
      </c>
      <c r="F106">
        <v>12288</v>
      </c>
      <c r="G106">
        <v>3</v>
      </c>
      <c r="H106">
        <v>3.8394551159328998</v>
      </c>
      <c r="I106">
        <v>8.7962516620884603</v>
      </c>
      <c r="J106">
        <v>-1.0061807404877301</v>
      </c>
      <c r="K106" t="b">
        <v>1</v>
      </c>
      <c r="L106">
        <v>195.1</v>
      </c>
      <c r="M106" t="s">
        <v>92</v>
      </c>
      <c r="N106">
        <v>8.8118135421881192</v>
      </c>
      <c r="O106">
        <v>4.22</v>
      </c>
      <c r="P106">
        <v>2.2909999999999999</v>
      </c>
      <c r="Q106" t="s">
        <v>1478</v>
      </c>
      <c r="S106">
        <v>0</v>
      </c>
      <c r="T106">
        <v>16580</v>
      </c>
      <c r="U106">
        <v>4096</v>
      </c>
      <c r="V106">
        <v>413</v>
      </c>
      <c r="W106">
        <v>4096</v>
      </c>
      <c r="X106">
        <v>1</v>
      </c>
      <c r="Y106">
        <v>0.13972045209853301</v>
      </c>
      <c r="Z106">
        <v>195.1</v>
      </c>
      <c r="AA106">
        <v>84.94</v>
      </c>
      <c r="AB106" t="s">
        <v>94</v>
      </c>
      <c r="AC106">
        <v>13.96875</v>
      </c>
      <c r="AE106">
        <v>0</v>
      </c>
      <c r="AF106">
        <v>195.125</v>
      </c>
      <c r="AG106">
        <v>8.3359375</v>
      </c>
      <c r="AH106">
        <f t="shared" si="5"/>
        <v>186.7890625</v>
      </c>
      <c r="AI106">
        <f t="shared" si="6"/>
        <v>23.407685098406748</v>
      </c>
      <c r="AJ106">
        <f t="shared" si="7"/>
        <v>0.36561268614320547</v>
      </c>
      <c r="AK106">
        <f t="shared" si="8"/>
        <v>533.69318788783005</v>
      </c>
    </row>
    <row r="107" spans="1:37" x14ac:dyDescent="0.3">
      <c r="A107">
        <v>105</v>
      </c>
      <c r="B107">
        <v>323</v>
      </c>
      <c r="C107" t="s">
        <v>91</v>
      </c>
      <c r="D107">
        <v>2.9966172856852099E-2</v>
      </c>
      <c r="E107">
        <v>4096</v>
      </c>
      <c r="F107">
        <v>4096</v>
      </c>
      <c r="G107">
        <v>1</v>
      </c>
      <c r="H107">
        <v>10.1214545321314</v>
      </c>
      <c r="I107">
        <v>9.5679374874054695</v>
      </c>
      <c r="J107">
        <v>-0.99332220067318999</v>
      </c>
      <c r="K107" t="b">
        <v>1</v>
      </c>
      <c r="L107">
        <v>8.81</v>
      </c>
      <c r="M107" t="s">
        <v>92</v>
      </c>
      <c r="N107">
        <v>9.8739688318619496</v>
      </c>
      <c r="O107">
        <v>3.6880000000000002</v>
      </c>
      <c r="P107">
        <v>0.94530000000000003</v>
      </c>
      <c r="Q107" t="s">
        <v>1094</v>
      </c>
      <c r="S107">
        <v>0</v>
      </c>
      <c r="T107">
        <v>4868</v>
      </c>
      <c r="U107">
        <v>4096</v>
      </c>
      <c r="V107">
        <v>67</v>
      </c>
      <c r="W107">
        <v>4096</v>
      </c>
      <c r="X107">
        <v>1</v>
      </c>
      <c r="Y107">
        <v>1.1143630319117901</v>
      </c>
      <c r="Z107">
        <v>8.81</v>
      </c>
      <c r="AA107">
        <v>552.5</v>
      </c>
      <c r="AB107" t="s">
        <v>94</v>
      </c>
      <c r="AC107">
        <v>2.96875</v>
      </c>
      <c r="AD107" t="s">
        <v>98</v>
      </c>
      <c r="AE107">
        <v>3</v>
      </c>
      <c r="AF107">
        <v>8.8125</v>
      </c>
      <c r="AG107">
        <v>4.78515625</v>
      </c>
      <c r="AH107">
        <f t="shared" si="5"/>
        <v>4.02734375</v>
      </c>
      <c r="AI107">
        <f t="shared" si="6"/>
        <v>1.8416326530612246</v>
      </c>
      <c r="AJ107">
        <f t="shared" si="7"/>
        <v>0.37034428696928262</v>
      </c>
      <c r="AK107">
        <f t="shared" si="8"/>
        <v>23.795425797214829</v>
      </c>
    </row>
    <row r="108" spans="1:37" x14ac:dyDescent="0.3">
      <c r="A108">
        <v>106</v>
      </c>
      <c r="B108">
        <v>325</v>
      </c>
      <c r="C108" t="s">
        <v>91</v>
      </c>
      <c r="D108">
        <v>5.5545445608230999E-2</v>
      </c>
      <c r="E108">
        <v>4096</v>
      </c>
      <c r="F108">
        <v>16384</v>
      </c>
      <c r="G108">
        <v>4</v>
      </c>
      <c r="H108">
        <v>4.8230074011697104</v>
      </c>
      <c r="I108">
        <v>12.801693473026599</v>
      </c>
      <c r="J108">
        <v>-1.00778805796454</v>
      </c>
      <c r="K108" t="b">
        <v>1</v>
      </c>
      <c r="L108">
        <v>450.2</v>
      </c>
      <c r="M108" t="s">
        <v>92</v>
      </c>
      <c r="N108">
        <v>12.797674413486201</v>
      </c>
      <c r="O108">
        <v>4.3440000000000003</v>
      </c>
      <c r="P108">
        <v>2.6539999999999999</v>
      </c>
      <c r="Q108" t="s">
        <v>1095</v>
      </c>
      <c r="S108">
        <v>0</v>
      </c>
      <c r="T108">
        <v>22050</v>
      </c>
      <c r="U108">
        <v>4096</v>
      </c>
      <c r="V108">
        <v>145</v>
      </c>
      <c r="W108">
        <v>4096</v>
      </c>
      <c r="X108">
        <v>1</v>
      </c>
      <c r="Y108">
        <v>0.31748348411453797</v>
      </c>
      <c r="Z108">
        <v>450.2</v>
      </c>
      <c r="AA108">
        <v>48.97</v>
      </c>
      <c r="AB108" t="s">
        <v>94</v>
      </c>
      <c r="AC108">
        <v>21.21875</v>
      </c>
      <c r="AE108">
        <v>0</v>
      </c>
      <c r="AF108">
        <v>450.25</v>
      </c>
      <c r="AG108">
        <v>16.5625</v>
      </c>
      <c r="AH108">
        <f t="shared" si="5"/>
        <v>433.6875</v>
      </c>
      <c r="AI108">
        <f t="shared" si="6"/>
        <v>27.184905660377357</v>
      </c>
      <c r="AJ108">
        <f t="shared" si="7"/>
        <v>0.36502550250470045</v>
      </c>
      <c r="AK108">
        <f t="shared" si="8"/>
        <v>1233.475461058237</v>
      </c>
    </row>
    <row r="109" spans="1:37" x14ac:dyDescent="0.3">
      <c r="A109">
        <v>107</v>
      </c>
      <c r="B109">
        <v>326</v>
      </c>
      <c r="C109" t="s">
        <v>91</v>
      </c>
      <c r="D109">
        <v>2.25614408118903E-2</v>
      </c>
      <c r="E109">
        <v>4096</v>
      </c>
      <c r="F109">
        <v>16384</v>
      </c>
      <c r="G109">
        <v>4</v>
      </c>
      <c r="H109">
        <v>5.5906034912385998</v>
      </c>
      <c r="I109">
        <v>8.5387733010714602</v>
      </c>
      <c r="J109">
        <v>-1.0214502565174901</v>
      </c>
      <c r="K109" t="b">
        <v>1</v>
      </c>
      <c r="L109">
        <v>33.659999999999997</v>
      </c>
      <c r="M109" t="s">
        <v>92</v>
      </c>
      <c r="N109">
        <v>9.1822338451990806</v>
      </c>
      <c r="O109">
        <v>4.3099999999999996</v>
      </c>
      <c r="P109">
        <v>1.5269999999999999</v>
      </c>
      <c r="Q109" t="s">
        <v>1096</v>
      </c>
      <c r="R109" t="s">
        <v>1941</v>
      </c>
      <c r="S109">
        <v>0</v>
      </c>
      <c r="T109">
        <v>20380</v>
      </c>
      <c r="U109">
        <v>4096</v>
      </c>
      <c r="V109">
        <v>305</v>
      </c>
      <c r="W109">
        <v>4096</v>
      </c>
      <c r="X109">
        <v>1</v>
      </c>
      <c r="Y109">
        <v>0.262857191257865</v>
      </c>
      <c r="Z109">
        <v>33.659999999999997</v>
      </c>
      <c r="AA109">
        <v>605.5</v>
      </c>
      <c r="AB109" t="s">
        <v>94</v>
      </c>
      <c r="AC109">
        <v>5.80078125</v>
      </c>
      <c r="AE109">
        <v>0</v>
      </c>
      <c r="AF109">
        <v>33.65625</v>
      </c>
      <c r="AG109">
        <v>10.171875</v>
      </c>
      <c r="AH109">
        <f t="shared" si="5"/>
        <v>23.484375</v>
      </c>
      <c r="AI109">
        <f t="shared" si="6"/>
        <v>3.3087557603686637</v>
      </c>
      <c r="AJ109">
        <f t="shared" si="7"/>
        <v>0.36007236403723386</v>
      </c>
      <c r="AK109">
        <f t="shared" si="8"/>
        <v>93.470794655375784</v>
      </c>
    </row>
    <row r="110" spans="1:37" x14ac:dyDescent="0.3">
      <c r="A110">
        <v>108</v>
      </c>
      <c r="B110">
        <v>334</v>
      </c>
      <c r="C110" t="s">
        <v>91</v>
      </c>
      <c r="D110">
        <v>1.7752373523246299E-2</v>
      </c>
      <c r="E110">
        <v>4096</v>
      </c>
      <c r="F110">
        <v>12288</v>
      </c>
      <c r="G110">
        <v>3</v>
      </c>
      <c r="H110">
        <v>4.3405458870841098</v>
      </c>
      <c r="I110">
        <v>9.70688484513928</v>
      </c>
      <c r="J110">
        <v>-1.00939537544136</v>
      </c>
      <c r="K110" t="b">
        <v>1</v>
      </c>
      <c r="L110">
        <v>172.2</v>
      </c>
      <c r="M110" t="s">
        <v>92</v>
      </c>
      <c r="N110">
        <v>9.7141907575252802</v>
      </c>
      <c r="O110">
        <v>4.2270000000000003</v>
      </c>
      <c r="P110">
        <v>2.2360000000000002</v>
      </c>
      <c r="Q110" t="s">
        <v>1479</v>
      </c>
      <c r="S110">
        <v>0</v>
      </c>
      <c r="T110">
        <v>16910</v>
      </c>
      <c r="U110">
        <v>4096</v>
      </c>
      <c r="V110">
        <v>362</v>
      </c>
      <c r="W110">
        <v>4096</v>
      </c>
      <c r="X110">
        <v>1</v>
      </c>
      <c r="Y110">
        <v>0.17557519381818801</v>
      </c>
      <c r="Z110">
        <v>172.2</v>
      </c>
      <c r="AA110">
        <v>98.2</v>
      </c>
      <c r="AB110" t="s">
        <v>94</v>
      </c>
      <c r="AC110">
        <v>13.125</v>
      </c>
      <c r="AE110">
        <v>0</v>
      </c>
      <c r="AF110">
        <v>172.25</v>
      </c>
      <c r="AG110">
        <v>9.0625</v>
      </c>
      <c r="AH110">
        <f t="shared" si="5"/>
        <v>163.1875</v>
      </c>
      <c r="AI110">
        <f t="shared" si="6"/>
        <v>19.006896551724139</v>
      </c>
      <c r="AJ110">
        <f t="shared" si="7"/>
        <v>0.36443926189863673</v>
      </c>
      <c r="AK110">
        <f t="shared" si="8"/>
        <v>472.64391630753749</v>
      </c>
    </row>
    <row r="111" spans="1:37" x14ac:dyDescent="0.3">
      <c r="A111">
        <v>109</v>
      </c>
      <c r="B111">
        <v>335</v>
      </c>
      <c r="C111" t="s">
        <v>91</v>
      </c>
      <c r="D111">
        <v>2.0574882066963701E-2</v>
      </c>
      <c r="E111">
        <v>4096</v>
      </c>
      <c r="F111">
        <v>4096</v>
      </c>
      <c r="G111">
        <v>1</v>
      </c>
      <c r="H111">
        <v>8.5881722300156191</v>
      </c>
      <c r="I111">
        <v>8.8146181774867305</v>
      </c>
      <c r="J111">
        <v>-0.99492951815000696</v>
      </c>
      <c r="K111" t="b">
        <v>1</v>
      </c>
      <c r="L111">
        <v>10.62</v>
      </c>
      <c r="M111" t="s">
        <v>92</v>
      </c>
      <c r="N111">
        <v>8.9582637805184309</v>
      </c>
      <c r="O111">
        <v>3.6819999999999999</v>
      </c>
      <c r="P111">
        <v>1.026</v>
      </c>
      <c r="Q111" t="s">
        <v>1100</v>
      </c>
      <c r="S111">
        <v>0</v>
      </c>
      <c r="T111">
        <v>4796</v>
      </c>
      <c r="U111">
        <v>4096</v>
      </c>
      <c r="V111">
        <v>99</v>
      </c>
      <c r="W111">
        <v>4096</v>
      </c>
      <c r="X111">
        <v>1</v>
      </c>
      <c r="Y111">
        <v>0.76264000398655196</v>
      </c>
      <c r="Z111">
        <v>10.62</v>
      </c>
      <c r="AA111">
        <v>451.8</v>
      </c>
      <c r="AB111" t="s">
        <v>94</v>
      </c>
      <c r="AC111">
        <v>3.2578125</v>
      </c>
      <c r="AD111" t="s">
        <v>98</v>
      </c>
      <c r="AE111">
        <v>3</v>
      </c>
      <c r="AF111">
        <v>10.6171875</v>
      </c>
      <c r="AG111">
        <v>4.41796875</v>
      </c>
      <c r="AH111">
        <f t="shared" si="5"/>
        <v>6.19921875</v>
      </c>
      <c r="AI111">
        <f t="shared" si="6"/>
        <v>2.4031830238726792</v>
      </c>
      <c r="AJ111">
        <f t="shared" si="7"/>
        <v>0.36974950425477376</v>
      </c>
      <c r="AK111">
        <f t="shared" si="8"/>
        <v>28.714541541844198</v>
      </c>
    </row>
    <row r="112" spans="1:37" x14ac:dyDescent="0.3">
      <c r="A112">
        <v>110</v>
      </c>
      <c r="B112">
        <v>337</v>
      </c>
      <c r="C112" t="s">
        <v>91</v>
      </c>
      <c r="D112">
        <v>5.0987462997497901E-2</v>
      </c>
      <c r="E112">
        <v>4096</v>
      </c>
      <c r="F112">
        <v>16384</v>
      </c>
      <c r="G112">
        <v>4</v>
      </c>
      <c r="H112">
        <v>5.0025839367776497</v>
      </c>
      <c r="I112">
        <v>13.3760496278293</v>
      </c>
      <c r="J112">
        <v>-1.00778805796454</v>
      </c>
      <c r="K112" t="b">
        <v>1</v>
      </c>
      <c r="L112">
        <v>471</v>
      </c>
      <c r="M112" t="s">
        <v>92</v>
      </c>
      <c r="N112">
        <v>13.3720308367459</v>
      </c>
      <c r="O112">
        <v>4.3440000000000003</v>
      </c>
      <c r="P112">
        <v>2.6739999999999999</v>
      </c>
      <c r="Q112" t="s">
        <v>1101</v>
      </c>
      <c r="S112">
        <v>0</v>
      </c>
      <c r="T112">
        <v>22030</v>
      </c>
      <c r="U112">
        <v>4096</v>
      </c>
      <c r="V112">
        <v>112</v>
      </c>
      <c r="W112">
        <v>4096</v>
      </c>
      <c r="X112">
        <v>1</v>
      </c>
      <c r="Y112">
        <v>0.37820863208484101</v>
      </c>
      <c r="Z112">
        <v>471</v>
      </c>
      <c r="AA112">
        <v>46.78</v>
      </c>
      <c r="AB112" t="s">
        <v>94</v>
      </c>
      <c r="AC112">
        <v>21.703125</v>
      </c>
      <c r="AE112">
        <v>0</v>
      </c>
      <c r="AF112">
        <v>471</v>
      </c>
      <c r="AG112">
        <v>17.4375</v>
      </c>
      <c r="AH112">
        <f t="shared" si="5"/>
        <v>453.5625</v>
      </c>
      <c r="AI112">
        <f t="shared" si="6"/>
        <v>27.010752688172044</v>
      </c>
      <c r="AJ112">
        <f t="shared" si="7"/>
        <v>0.36502550250470045</v>
      </c>
      <c r="AK112">
        <f t="shared" si="8"/>
        <v>1290.3208043496493</v>
      </c>
    </row>
    <row r="113" spans="1:37" x14ac:dyDescent="0.3">
      <c r="A113">
        <v>111</v>
      </c>
      <c r="B113">
        <v>338</v>
      </c>
      <c r="C113" t="s">
        <v>91</v>
      </c>
      <c r="D113">
        <v>1.7697321802721398E-2</v>
      </c>
      <c r="E113">
        <v>4096</v>
      </c>
      <c r="F113">
        <v>16384</v>
      </c>
      <c r="G113">
        <v>4</v>
      </c>
      <c r="H113">
        <v>5.6923656076828602</v>
      </c>
      <c r="I113">
        <v>8.88320336042697</v>
      </c>
      <c r="J113">
        <v>-1.02064659777908</v>
      </c>
      <c r="K113" t="b">
        <v>1</v>
      </c>
      <c r="L113">
        <v>36.380000000000003</v>
      </c>
      <c r="M113" t="s">
        <v>92</v>
      </c>
      <c r="N113">
        <v>9.4834144292572198</v>
      </c>
      <c r="O113">
        <v>4.3239999999999998</v>
      </c>
      <c r="P113">
        <v>1.5609999999999999</v>
      </c>
      <c r="Q113" t="s">
        <v>1102</v>
      </c>
      <c r="R113" t="s">
        <v>1941</v>
      </c>
      <c r="S113">
        <v>0</v>
      </c>
      <c r="T113">
        <v>21040</v>
      </c>
      <c r="U113">
        <v>4096</v>
      </c>
      <c r="V113">
        <v>261</v>
      </c>
      <c r="W113">
        <v>4096</v>
      </c>
      <c r="X113">
        <v>1</v>
      </c>
      <c r="Y113">
        <v>0.29100816137223701</v>
      </c>
      <c r="Z113">
        <v>36.380000000000003</v>
      </c>
      <c r="AA113">
        <v>578.5</v>
      </c>
      <c r="AB113" t="s">
        <v>94</v>
      </c>
      <c r="AC113">
        <v>6.03125</v>
      </c>
      <c r="AE113">
        <v>0</v>
      </c>
      <c r="AF113">
        <v>36.375</v>
      </c>
      <c r="AG113">
        <v>11.0390625</v>
      </c>
      <c r="AH113">
        <f t="shared" si="5"/>
        <v>25.3359375</v>
      </c>
      <c r="AI113">
        <f t="shared" si="6"/>
        <v>3.2951167728237793</v>
      </c>
      <c r="AJ113">
        <f t="shared" si="7"/>
        <v>0.3603618556497033</v>
      </c>
      <c r="AK113">
        <f t="shared" si="8"/>
        <v>100.94020615588965</v>
      </c>
    </row>
    <row r="114" spans="1:37" x14ac:dyDescent="0.3">
      <c r="A114">
        <v>112</v>
      </c>
      <c r="B114">
        <v>346</v>
      </c>
      <c r="C114" t="s">
        <v>91</v>
      </c>
      <c r="D114">
        <v>1.94655995822345E-2</v>
      </c>
      <c r="E114">
        <v>4096</v>
      </c>
      <c r="F114">
        <v>12288</v>
      </c>
      <c r="G114">
        <v>3</v>
      </c>
      <c r="H114">
        <v>3.84551437884959</v>
      </c>
      <c r="I114">
        <v>8.6373858118691995</v>
      </c>
      <c r="J114">
        <v>-1.00778805796454</v>
      </c>
      <c r="K114" t="b">
        <v>1</v>
      </c>
      <c r="L114">
        <v>176.4</v>
      </c>
      <c r="M114" t="s">
        <v>92</v>
      </c>
      <c r="N114">
        <v>8.6606360813146299</v>
      </c>
      <c r="O114">
        <v>4.2270000000000003</v>
      </c>
      <c r="P114">
        <v>2.246</v>
      </c>
      <c r="Q114" t="s">
        <v>1480</v>
      </c>
      <c r="S114">
        <v>0</v>
      </c>
      <c r="T114">
        <v>16800</v>
      </c>
      <c r="U114">
        <v>4096</v>
      </c>
      <c r="V114">
        <v>103</v>
      </c>
      <c r="W114">
        <v>4096</v>
      </c>
      <c r="X114">
        <v>1</v>
      </c>
      <c r="Y114">
        <v>0.28037686289179797</v>
      </c>
      <c r="Z114">
        <v>176.4</v>
      </c>
      <c r="AA114">
        <v>95.25</v>
      </c>
      <c r="AB114" t="s">
        <v>94</v>
      </c>
      <c r="AC114">
        <v>13.28125</v>
      </c>
      <c r="AE114">
        <v>0</v>
      </c>
      <c r="AF114">
        <v>176.375</v>
      </c>
      <c r="AG114">
        <v>13</v>
      </c>
      <c r="AH114">
        <f t="shared" si="5"/>
        <v>163.375</v>
      </c>
      <c r="AI114">
        <f t="shared" si="6"/>
        <v>13.567307692307692</v>
      </c>
      <c r="AJ114">
        <f t="shared" si="7"/>
        <v>0.36502550250470045</v>
      </c>
      <c r="AK114">
        <f t="shared" si="8"/>
        <v>483.1854179770051</v>
      </c>
    </row>
    <row r="115" spans="1:37" x14ac:dyDescent="0.3">
      <c r="A115">
        <v>113</v>
      </c>
      <c r="B115">
        <v>347</v>
      </c>
      <c r="C115" t="s">
        <v>91</v>
      </c>
      <c r="D115">
        <v>3.5472504180208801E-2</v>
      </c>
      <c r="E115">
        <v>4096</v>
      </c>
      <c r="F115">
        <v>4096</v>
      </c>
      <c r="G115">
        <v>1</v>
      </c>
      <c r="H115">
        <v>6.8056368605326503</v>
      </c>
      <c r="I115">
        <v>6.7292063684465901</v>
      </c>
      <c r="J115">
        <v>-0.99332220067318999</v>
      </c>
      <c r="K115" t="b">
        <v>1</v>
      </c>
      <c r="L115">
        <v>9.74</v>
      </c>
      <c r="M115" t="s">
        <v>92</v>
      </c>
      <c r="N115">
        <v>7.4458827309902</v>
      </c>
      <c r="O115">
        <v>3.6909999999999998</v>
      </c>
      <c r="P115">
        <v>0.98899999999999999</v>
      </c>
      <c r="Q115" t="s">
        <v>1481</v>
      </c>
      <c r="S115">
        <v>0</v>
      </c>
      <c r="T115">
        <v>4920</v>
      </c>
      <c r="U115">
        <v>4096</v>
      </c>
      <c r="V115">
        <v>125</v>
      </c>
      <c r="W115">
        <v>4096</v>
      </c>
      <c r="X115">
        <v>1</v>
      </c>
      <c r="Y115">
        <v>0.51927194691317802</v>
      </c>
      <c r="Z115">
        <v>9.74</v>
      </c>
      <c r="AA115">
        <v>505</v>
      </c>
      <c r="AB115" t="s">
        <v>94</v>
      </c>
      <c r="AC115">
        <v>3.12109375</v>
      </c>
      <c r="AD115" t="s">
        <v>98</v>
      </c>
      <c r="AE115">
        <v>3</v>
      </c>
      <c r="AF115">
        <v>9.7421875</v>
      </c>
      <c r="AG115">
        <v>4.45703125</v>
      </c>
      <c r="AH115">
        <f t="shared" si="5"/>
        <v>5.28515625</v>
      </c>
      <c r="AI115">
        <f t="shared" si="6"/>
        <v>2.1858019281332166</v>
      </c>
      <c r="AJ115">
        <f t="shared" si="7"/>
        <v>0.37034428696928262</v>
      </c>
      <c r="AK115">
        <f t="shared" si="8"/>
        <v>26.305758837878454</v>
      </c>
    </row>
    <row r="116" spans="1:37" x14ac:dyDescent="0.3">
      <c r="A116">
        <v>114</v>
      </c>
      <c r="B116">
        <v>349</v>
      </c>
      <c r="C116" t="s">
        <v>91</v>
      </c>
      <c r="D116">
        <v>4.9837190362403798E-2</v>
      </c>
      <c r="E116">
        <v>4096</v>
      </c>
      <c r="F116">
        <v>16384</v>
      </c>
      <c r="G116">
        <v>4</v>
      </c>
      <c r="H116">
        <v>5.44603018826745</v>
      </c>
      <c r="I116">
        <v>14.402197021316599</v>
      </c>
      <c r="J116">
        <v>-1.00939537544136</v>
      </c>
      <c r="K116" t="b">
        <v>1</v>
      </c>
      <c r="L116">
        <v>441</v>
      </c>
      <c r="M116" t="s">
        <v>92</v>
      </c>
      <c r="N116">
        <v>14.401698558163</v>
      </c>
      <c r="O116">
        <v>4.3440000000000003</v>
      </c>
      <c r="P116">
        <v>2.645</v>
      </c>
      <c r="Q116" t="s">
        <v>1482</v>
      </c>
      <c r="S116">
        <v>0</v>
      </c>
      <c r="T116">
        <v>22110</v>
      </c>
      <c r="U116">
        <v>4096</v>
      </c>
      <c r="V116">
        <v>98</v>
      </c>
      <c r="W116">
        <v>4096</v>
      </c>
      <c r="X116">
        <v>1</v>
      </c>
      <c r="Y116">
        <v>0.44911687078343099</v>
      </c>
      <c r="Z116">
        <v>441</v>
      </c>
      <c r="AA116">
        <v>50.12</v>
      </c>
      <c r="AB116" t="s">
        <v>94</v>
      </c>
      <c r="AC116">
        <v>21</v>
      </c>
      <c r="AE116">
        <v>0</v>
      </c>
      <c r="AF116">
        <v>441</v>
      </c>
      <c r="AG116">
        <v>17.734375</v>
      </c>
      <c r="AH116">
        <f t="shared" si="5"/>
        <v>423.265625</v>
      </c>
      <c r="AI116">
        <f t="shared" si="6"/>
        <v>24.866960352422907</v>
      </c>
      <c r="AJ116">
        <f t="shared" si="7"/>
        <v>0.36443926189863673</v>
      </c>
      <c r="AK116">
        <f t="shared" si="8"/>
        <v>1210.0781834056547</v>
      </c>
    </row>
    <row r="117" spans="1:37" x14ac:dyDescent="0.3">
      <c r="A117">
        <v>115</v>
      </c>
      <c r="B117">
        <v>350</v>
      </c>
      <c r="C117" t="s">
        <v>91</v>
      </c>
      <c r="D117">
        <v>1.5588104487618E-2</v>
      </c>
      <c r="E117">
        <v>4096</v>
      </c>
      <c r="F117">
        <v>16384</v>
      </c>
      <c r="G117">
        <v>4</v>
      </c>
      <c r="H117">
        <v>5.6566071048108499</v>
      </c>
      <c r="I117">
        <v>9.2637989402029195</v>
      </c>
      <c r="J117">
        <v>-1.02064659777908</v>
      </c>
      <c r="K117" t="b">
        <v>1</v>
      </c>
      <c r="L117">
        <v>43.44</v>
      </c>
      <c r="M117" t="s">
        <v>92</v>
      </c>
      <c r="N117">
        <v>9.6802086942984396</v>
      </c>
      <c r="O117">
        <v>4.3319999999999999</v>
      </c>
      <c r="P117">
        <v>1.6379999999999999</v>
      </c>
      <c r="Q117" t="s">
        <v>1483</v>
      </c>
      <c r="R117" t="s">
        <v>1941</v>
      </c>
      <c r="S117">
        <v>0</v>
      </c>
      <c r="T117">
        <v>21470</v>
      </c>
      <c r="U117">
        <v>4096</v>
      </c>
      <c r="V117">
        <v>212</v>
      </c>
      <c r="W117">
        <v>4096</v>
      </c>
      <c r="X117">
        <v>1</v>
      </c>
      <c r="Y117">
        <v>0.31981708900214501</v>
      </c>
      <c r="Z117">
        <v>43.44</v>
      </c>
      <c r="AA117">
        <v>494.2</v>
      </c>
      <c r="AB117" t="s">
        <v>94</v>
      </c>
      <c r="AC117">
        <v>6.58984375</v>
      </c>
      <c r="AE117">
        <v>0</v>
      </c>
      <c r="AF117">
        <v>43.4375</v>
      </c>
      <c r="AG117">
        <v>11.953125</v>
      </c>
      <c r="AH117">
        <f t="shared" si="5"/>
        <v>31.484375</v>
      </c>
      <c r="AI117">
        <f t="shared" si="6"/>
        <v>3.6339869281045751</v>
      </c>
      <c r="AJ117">
        <f t="shared" si="7"/>
        <v>0.3603618556497033</v>
      </c>
      <c r="AK117">
        <f t="shared" si="8"/>
        <v>120.53856233392321</v>
      </c>
    </row>
    <row r="118" spans="1:37" x14ac:dyDescent="0.3">
      <c r="A118">
        <v>116</v>
      </c>
      <c r="B118">
        <v>358</v>
      </c>
      <c r="C118" t="s">
        <v>91</v>
      </c>
      <c r="D118">
        <v>1.7246584590347301E-2</v>
      </c>
      <c r="E118">
        <v>4096</v>
      </c>
      <c r="F118">
        <v>12288</v>
      </c>
      <c r="G118">
        <v>3</v>
      </c>
      <c r="H118">
        <v>4.0722002980758596</v>
      </c>
      <c r="I118">
        <v>8.9715662816983901</v>
      </c>
      <c r="J118">
        <v>-1.0085917167029499</v>
      </c>
      <c r="K118" t="b">
        <v>1</v>
      </c>
      <c r="L118">
        <v>159.80000000000001</v>
      </c>
      <c r="M118" t="s">
        <v>92</v>
      </c>
      <c r="N118">
        <v>9.0009035574012604</v>
      </c>
      <c r="O118">
        <v>4.2300000000000004</v>
      </c>
      <c r="P118">
        <v>2.2029999999999998</v>
      </c>
      <c r="Q118" t="s">
        <v>1484</v>
      </c>
      <c r="S118">
        <v>0</v>
      </c>
      <c r="T118">
        <v>17000</v>
      </c>
      <c r="U118">
        <v>4096</v>
      </c>
      <c r="V118">
        <v>406</v>
      </c>
      <c r="W118">
        <v>4096</v>
      </c>
      <c r="X118">
        <v>1</v>
      </c>
      <c r="Y118">
        <v>0.15247074072453101</v>
      </c>
      <c r="Z118">
        <v>159.80000000000001</v>
      </c>
      <c r="AA118">
        <v>106.4</v>
      </c>
      <c r="AB118" t="s">
        <v>94</v>
      </c>
      <c r="AC118">
        <v>12.640625</v>
      </c>
      <c r="AE118">
        <v>0</v>
      </c>
      <c r="AF118">
        <v>159.75</v>
      </c>
      <c r="AG118">
        <v>8.609375</v>
      </c>
      <c r="AH118">
        <f t="shared" si="5"/>
        <v>151.140625</v>
      </c>
      <c r="AI118">
        <f t="shared" si="6"/>
        <v>18.555353901996369</v>
      </c>
      <c r="AJ118">
        <f t="shared" si="7"/>
        <v>0.36473226441732848</v>
      </c>
      <c r="AK118">
        <f t="shared" si="8"/>
        <v>437.99251008189736</v>
      </c>
    </row>
    <row r="119" spans="1:37" x14ac:dyDescent="0.3">
      <c r="A119">
        <v>117</v>
      </c>
      <c r="B119">
        <v>359</v>
      </c>
      <c r="C119" t="s">
        <v>91</v>
      </c>
      <c r="D119">
        <v>1.2694839544058201E-2</v>
      </c>
      <c r="E119">
        <v>4096</v>
      </c>
      <c r="F119">
        <v>4096</v>
      </c>
      <c r="G119">
        <v>1</v>
      </c>
      <c r="H119">
        <v>5.6531947083801199</v>
      </c>
      <c r="I119">
        <v>6.3101577653110104</v>
      </c>
      <c r="J119">
        <v>-0.99091122445796398</v>
      </c>
      <c r="K119" t="b">
        <v>1</v>
      </c>
      <c r="L119">
        <v>13.07</v>
      </c>
      <c r="M119" t="s">
        <v>92</v>
      </c>
      <c r="N119">
        <v>6.8719341219307797</v>
      </c>
      <c r="O119">
        <v>3.6779999999999999</v>
      </c>
      <c r="P119">
        <v>1.1160000000000001</v>
      </c>
      <c r="Q119" t="s">
        <v>1485</v>
      </c>
      <c r="S119">
        <v>0</v>
      </c>
      <c r="T119">
        <v>4756</v>
      </c>
      <c r="U119">
        <v>4096</v>
      </c>
      <c r="V119">
        <v>172</v>
      </c>
      <c r="W119">
        <v>4096</v>
      </c>
      <c r="X119">
        <v>1</v>
      </c>
      <c r="Y119">
        <v>0.35480277025360502</v>
      </c>
      <c r="Z119">
        <v>13.07</v>
      </c>
      <c r="AA119">
        <v>364</v>
      </c>
      <c r="AB119" t="s">
        <v>94</v>
      </c>
      <c r="AC119">
        <v>3.615234375</v>
      </c>
      <c r="AE119">
        <v>4</v>
      </c>
      <c r="AF119">
        <v>13.0703125</v>
      </c>
      <c r="AG119">
        <v>4.09375</v>
      </c>
      <c r="AH119">
        <f t="shared" si="5"/>
        <v>8.9765625</v>
      </c>
      <c r="AI119">
        <f t="shared" si="6"/>
        <v>3.1927480916030535</v>
      </c>
      <c r="AJ119">
        <f t="shared" si="7"/>
        <v>0.3712382554719702</v>
      </c>
      <c r="AK119">
        <f t="shared" si="8"/>
        <v>35.207342743767569</v>
      </c>
    </row>
    <row r="120" spans="1:37" x14ac:dyDescent="0.3">
      <c r="A120">
        <v>118</v>
      </c>
      <c r="B120">
        <v>361</v>
      </c>
      <c r="C120" t="s">
        <v>91</v>
      </c>
      <c r="D120">
        <v>3.3130322105824901E-2</v>
      </c>
      <c r="E120">
        <v>4096</v>
      </c>
      <c r="F120">
        <v>16384</v>
      </c>
      <c r="G120">
        <v>4</v>
      </c>
      <c r="H120">
        <v>5.0686947847393702</v>
      </c>
      <c r="I120">
        <v>13.4043217549552</v>
      </c>
      <c r="J120">
        <v>-1.0110026929181799</v>
      </c>
      <c r="K120" t="b">
        <v>1</v>
      </c>
      <c r="L120">
        <v>440.2</v>
      </c>
      <c r="M120" t="s">
        <v>92</v>
      </c>
      <c r="N120">
        <v>13.400122864462499</v>
      </c>
      <c r="O120">
        <v>4.3479999999999999</v>
      </c>
      <c r="P120">
        <v>2.645</v>
      </c>
      <c r="Q120" t="s">
        <v>1486</v>
      </c>
      <c r="S120">
        <v>0</v>
      </c>
      <c r="T120">
        <v>22270</v>
      </c>
      <c r="U120">
        <v>4096</v>
      </c>
      <c r="V120">
        <v>146</v>
      </c>
      <c r="W120">
        <v>4096</v>
      </c>
      <c r="X120">
        <v>1</v>
      </c>
      <c r="Y120">
        <v>0.33672757627760402</v>
      </c>
      <c r="Z120">
        <v>440.2</v>
      </c>
      <c r="AA120">
        <v>50.6</v>
      </c>
      <c r="AB120" t="s">
        <v>94</v>
      </c>
      <c r="AC120">
        <v>20.984375</v>
      </c>
      <c r="AE120">
        <v>0</v>
      </c>
      <c r="AF120">
        <v>440.25</v>
      </c>
      <c r="AG120">
        <v>15.2734375</v>
      </c>
      <c r="AH120">
        <f t="shared" si="5"/>
        <v>424.9765625</v>
      </c>
      <c r="AI120">
        <f t="shared" si="6"/>
        <v>28.82455242966752</v>
      </c>
      <c r="AJ120">
        <f t="shared" si="7"/>
        <v>0.36385396281048299</v>
      </c>
      <c r="AK120">
        <f t="shared" si="8"/>
        <v>1209.963460613204</v>
      </c>
    </row>
    <row r="121" spans="1:37" x14ac:dyDescent="0.3">
      <c r="A121">
        <v>119</v>
      </c>
      <c r="B121">
        <v>362</v>
      </c>
      <c r="C121" t="s">
        <v>91</v>
      </c>
      <c r="D121">
        <v>1.1930364517932199E-2</v>
      </c>
      <c r="E121">
        <v>4096</v>
      </c>
      <c r="F121">
        <v>16384</v>
      </c>
      <c r="G121">
        <v>4</v>
      </c>
      <c r="H121">
        <v>4.9878316544393302</v>
      </c>
      <c r="I121">
        <v>9.7272459120267101</v>
      </c>
      <c r="J121">
        <v>-1.0190392803022601</v>
      </c>
      <c r="K121" t="b">
        <v>1</v>
      </c>
      <c r="L121">
        <v>89.2</v>
      </c>
      <c r="M121" t="s">
        <v>92</v>
      </c>
      <c r="N121">
        <v>9.8298293301188906</v>
      </c>
      <c r="O121">
        <v>4.3479999999999999</v>
      </c>
      <c r="P121">
        <v>1.95</v>
      </c>
      <c r="Q121" t="s">
        <v>1487</v>
      </c>
      <c r="R121" t="s">
        <v>1941</v>
      </c>
      <c r="S121">
        <v>0</v>
      </c>
      <c r="T121">
        <v>22270</v>
      </c>
      <c r="U121">
        <v>4096</v>
      </c>
      <c r="V121">
        <v>255</v>
      </c>
      <c r="W121">
        <v>4096</v>
      </c>
      <c r="X121">
        <v>1</v>
      </c>
      <c r="Y121">
        <v>0.24972770507681899</v>
      </c>
      <c r="Z121">
        <v>89.2</v>
      </c>
      <c r="AA121">
        <v>249.8</v>
      </c>
      <c r="AB121" t="s">
        <v>94</v>
      </c>
      <c r="AC121">
        <v>9.4453125</v>
      </c>
      <c r="AE121">
        <v>0</v>
      </c>
      <c r="AF121">
        <v>89.1875</v>
      </c>
      <c r="AG121">
        <v>12.0859375</v>
      </c>
      <c r="AH121">
        <f t="shared" si="5"/>
        <v>77.1015625</v>
      </c>
      <c r="AI121">
        <f t="shared" si="6"/>
        <v>7.3794440853264387</v>
      </c>
      <c r="AJ121">
        <f t="shared" si="7"/>
        <v>0.36094153729969269</v>
      </c>
      <c r="AK121">
        <f t="shared" si="8"/>
        <v>247.09680317548737</v>
      </c>
    </row>
    <row r="122" spans="1:37" x14ac:dyDescent="0.3">
      <c r="A122">
        <v>120</v>
      </c>
      <c r="B122">
        <v>370</v>
      </c>
      <c r="C122" t="s">
        <v>91</v>
      </c>
      <c r="D122">
        <v>8.0786905496333904E-3</v>
      </c>
      <c r="E122">
        <v>4096</v>
      </c>
      <c r="F122">
        <v>12288</v>
      </c>
      <c r="G122">
        <v>3</v>
      </c>
      <c r="H122">
        <v>3.7507489614781599</v>
      </c>
      <c r="I122">
        <v>8.5124419789797408</v>
      </c>
      <c r="J122">
        <v>-1.0053770817493199</v>
      </c>
      <c r="K122" t="b">
        <v>1</v>
      </c>
      <c r="L122">
        <v>186.2</v>
      </c>
      <c r="M122" t="s">
        <v>92</v>
      </c>
      <c r="N122">
        <v>8.5413175520783202</v>
      </c>
      <c r="O122">
        <v>4.21</v>
      </c>
      <c r="P122">
        <v>2.27</v>
      </c>
      <c r="Q122" t="s">
        <v>1488</v>
      </c>
      <c r="S122">
        <v>0</v>
      </c>
      <c r="T122">
        <v>16250</v>
      </c>
      <c r="U122">
        <v>4096</v>
      </c>
      <c r="V122">
        <v>418</v>
      </c>
      <c r="W122">
        <v>4096</v>
      </c>
      <c r="X122">
        <v>1</v>
      </c>
      <c r="Y122">
        <v>0.134543529615582</v>
      </c>
      <c r="Z122">
        <v>186.2</v>
      </c>
      <c r="AA122">
        <v>87.25</v>
      </c>
      <c r="AB122" t="s">
        <v>94</v>
      </c>
      <c r="AC122">
        <v>13.6484375</v>
      </c>
      <c r="AE122">
        <v>0</v>
      </c>
      <c r="AF122">
        <v>186.25</v>
      </c>
      <c r="AG122">
        <v>8.1015625</v>
      </c>
      <c r="AH122">
        <f t="shared" si="5"/>
        <v>178.1484375</v>
      </c>
      <c r="AI122">
        <f t="shared" si="6"/>
        <v>22.989392478302797</v>
      </c>
      <c r="AJ122">
        <f t="shared" si="7"/>
        <v>0.36590663207358498</v>
      </c>
      <c r="AK122">
        <f t="shared" si="8"/>
        <v>509.00963162248598</v>
      </c>
    </row>
    <row r="123" spans="1:37" x14ac:dyDescent="0.3">
      <c r="A123">
        <v>121</v>
      </c>
      <c r="B123">
        <v>371</v>
      </c>
      <c r="C123" t="s">
        <v>91</v>
      </c>
      <c r="D123">
        <v>3.3395011349245697E-2</v>
      </c>
      <c r="E123">
        <v>4096</v>
      </c>
      <c r="F123">
        <v>4096</v>
      </c>
      <c r="G123">
        <v>1</v>
      </c>
      <c r="H123">
        <v>6.46089047766886</v>
      </c>
      <c r="I123">
        <v>7.8805197330160199</v>
      </c>
      <c r="J123">
        <v>-0.98769658950432904</v>
      </c>
      <c r="K123" t="b">
        <v>1</v>
      </c>
      <c r="L123">
        <v>16.600000000000001</v>
      </c>
      <c r="M123" t="s">
        <v>92</v>
      </c>
      <c r="N123">
        <v>8.0198054316834693</v>
      </c>
      <c r="O123">
        <v>3.6840000000000002</v>
      </c>
      <c r="P123">
        <v>1.22</v>
      </c>
      <c r="Q123" t="s">
        <v>1489</v>
      </c>
      <c r="S123">
        <v>0</v>
      </c>
      <c r="T123">
        <v>4828</v>
      </c>
      <c r="U123">
        <v>4096</v>
      </c>
      <c r="V123">
        <v>179</v>
      </c>
      <c r="W123">
        <v>4096</v>
      </c>
      <c r="X123">
        <v>1</v>
      </c>
      <c r="Y123">
        <v>0.40816611806845898</v>
      </c>
      <c r="Z123">
        <v>16.600000000000001</v>
      </c>
      <c r="AA123">
        <v>291</v>
      </c>
      <c r="AB123" t="s">
        <v>94</v>
      </c>
      <c r="AC123">
        <v>4.07421875</v>
      </c>
      <c r="AD123" t="s">
        <v>98</v>
      </c>
      <c r="AE123">
        <v>3</v>
      </c>
      <c r="AF123">
        <v>16.59375</v>
      </c>
      <c r="AG123">
        <v>4.328125</v>
      </c>
      <c r="AH123">
        <f t="shared" si="5"/>
        <v>12.265625</v>
      </c>
      <c r="AI123">
        <f t="shared" si="6"/>
        <v>3.8339350180505414</v>
      </c>
      <c r="AJ123">
        <f t="shared" si="7"/>
        <v>0.37243357116658943</v>
      </c>
      <c r="AK123">
        <f t="shared" si="8"/>
        <v>44.554925454283548</v>
      </c>
    </row>
    <row r="124" spans="1:37" x14ac:dyDescent="0.3">
      <c r="A124">
        <v>122</v>
      </c>
      <c r="B124">
        <v>373</v>
      </c>
      <c r="C124" t="s">
        <v>91</v>
      </c>
      <c r="D124">
        <v>2.05552126063091E-2</v>
      </c>
      <c r="E124">
        <v>4096</v>
      </c>
      <c r="F124">
        <v>16384</v>
      </c>
      <c r="G124">
        <v>4</v>
      </c>
      <c r="H124">
        <v>4.7639474135585296</v>
      </c>
      <c r="I124">
        <v>12.477448206214801</v>
      </c>
      <c r="J124">
        <v>-1.0118063516565901</v>
      </c>
      <c r="K124" t="b">
        <v>1</v>
      </c>
      <c r="L124">
        <v>415.8</v>
      </c>
      <c r="M124" t="s">
        <v>92</v>
      </c>
      <c r="N124">
        <v>12.476056484753499</v>
      </c>
      <c r="O124">
        <v>4.3600000000000003</v>
      </c>
      <c r="P124">
        <v>2.62</v>
      </c>
      <c r="Q124" t="s">
        <v>1490</v>
      </c>
      <c r="S124">
        <v>0</v>
      </c>
      <c r="T124">
        <v>22820</v>
      </c>
      <c r="U124">
        <v>4096</v>
      </c>
      <c r="V124">
        <v>183</v>
      </c>
      <c r="W124">
        <v>4096</v>
      </c>
      <c r="X124">
        <v>1</v>
      </c>
      <c r="Y124">
        <v>0.278238999085692</v>
      </c>
      <c r="Z124">
        <v>415.8</v>
      </c>
      <c r="AA124">
        <v>54.88</v>
      </c>
      <c r="AB124" t="s">
        <v>94</v>
      </c>
      <c r="AC124">
        <v>20.390625</v>
      </c>
      <c r="AE124">
        <v>0</v>
      </c>
      <c r="AF124">
        <v>415.75</v>
      </c>
      <c r="AG124">
        <v>14.328125</v>
      </c>
      <c r="AH124">
        <f t="shared" si="5"/>
        <v>401.421875</v>
      </c>
      <c r="AI124">
        <f t="shared" si="6"/>
        <v>29.016357688113413</v>
      </c>
      <c r="AJ124">
        <f t="shared" si="7"/>
        <v>0.36356166586299532</v>
      </c>
      <c r="AK124">
        <f t="shared" si="8"/>
        <v>1143.5474062237115</v>
      </c>
    </row>
    <row r="125" spans="1:37" x14ac:dyDescent="0.3">
      <c r="A125">
        <v>123</v>
      </c>
      <c r="B125">
        <v>374</v>
      </c>
      <c r="C125" t="s">
        <v>91</v>
      </c>
      <c r="D125">
        <v>1.60908189055631E-2</v>
      </c>
      <c r="E125">
        <v>4096</v>
      </c>
      <c r="F125">
        <v>16384</v>
      </c>
      <c r="G125">
        <v>4</v>
      </c>
      <c r="H125">
        <v>5.0338965795713602</v>
      </c>
      <c r="I125">
        <v>10.2644297442822</v>
      </c>
      <c r="J125">
        <v>-1.0166283040870401</v>
      </c>
      <c r="K125" t="b">
        <v>1</v>
      </c>
      <c r="L125">
        <v>109.25</v>
      </c>
      <c r="M125" t="s">
        <v>92</v>
      </c>
      <c r="N125">
        <v>10.2901771196331</v>
      </c>
      <c r="O125">
        <v>4.3499999999999996</v>
      </c>
      <c r="P125">
        <v>2.04</v>
      </c>
      <c r="Q125" t="s">
        <v>1491</v>
      </c>
      <c r="R125" t="s">
        <v>1941</v>
      </c>
      <c r="S125">
        <v>0</v>
      </c>
      <c r="T125">
        <v>22430</v>
      </c>
      <c r="U125">
        <v>4096</v>
      </c>
      <c r="V125">
        <v>127</v>
      </c>
      <c r="W125">
        <v>4096</v>
      </c>
      <c r="X125">
        <v>1</v>
      </c>
      <c r="Y125">
        <v>0.35795043881940403</v>
      </c>
      <c r="Z125">
        <v>109.25</v>
      </c>
      <c r="AA125">
        <v>205.4</v>
      </c>
      <c r="AB125" t="s">
        <v>94</v>
      </c>
      <c r="AC125">
        <v>10.453125</v>
      </c>
      <c r="AE125">
        <v>0</v>
      </c>
      <c r="AF125">
        <v>109.25</v>
      </c>
      <c r="AG125">
        <v>15.3046875</v>
      </c>
      <c r="AH125">
        <f t="shared" si="5"/>
        <v>93.9453125</v>
      </c>
      <c r="AI125">
        <f t="shared" si="6"/>
        <v>7.1383358856559473</v>
      </c>
      <c r="AJ125">
        <f t="shared" si="7"/>
        <v>0.36181280864640991</v>
      </c>
      <c r="AK125">
        <f t="shared" si="8"/>
        <v>301.95172030730163</v>
      </c>
    </row>
    <row r="126" spans="1:37" x14ac:dyDescent="0.3">
      <c r="A126">
        <v>124</v>
      </c>
      <c r="B126">
        <v>382</v>
      </c>
      <c r="C126" t="s">
        <v>91</v>
      </c>
      <c r="D126">
        <v>1.24376878847796E-2</v>
      </c>
      <c r="E126">
        <v>4096</v>
      </c>
      <c r="F126">
        <v>12288</v>
      </c>
      <c r="G126">
        <v>3</v>
      </c>
      <c r="H126">
        <v>3.60863148717391</v>
      </c>
      <c r="I126">
        <v>8.1405651712614606</v>
      </c>
      <c r="J126">
        <v>-1.0005551293188599</v>
      </c>
      <c r="K126" t="b">
        <v>1</v>
      </c>
      <c r="L126">
        <v>180.1</v>
      </c>
      <c r="M126" t="s">
        <v>92</v>
      </c>
      <c r="N126">
        <v>8.1931534358861402</v>
      </c>
      <c r="O126">
        <v>4.2</v>
      </c>
      <c r="P126">
        <v>2.2559999999999998</v>
      </c>
      <c r="Q126" t="s">
        <v>1492</v>
      </c>
      <c r="S126">
        <v>0</v>
      </c>
      <c r="T126">
        <v>15830</v>
      </c>
      <c r="U126">
        <v>4096</v>
      </c>
      <c r="V126">
        <v>144</v>
      </c>
      <c r="W126">
        <v>4096</v>
      </c>
      <c r="X126">
        <v>1</v>
      </c>
      <c r="Y126">
        <v>0.217385957264492</v>
      </c>
      <c r="Z126">
        <v>180.1</v>
      </c>
      <c r="AA126">
        <v>87.9</v>
      </c>
      <c r="AB126" t="s">
        <v>94</v>
      </c>
      <c r="AC126">
        <v>13.421875</v>
      </c>
      <c r="AE126">
        <v>0</v>
      </c>
      <c r="AF126">
        <v>180.125</v>
      </c>
      <c r="AG126">
        <v>12.6640625</v>
      </c>
      <c r="AH126">
        <f t="shared" si="5"/>
        <v>167.4609375</v>
      </c>
      <c r="AI126">
        <f t="shared" si="6"/>
        <v>14.223318938926589</v>
      </c>
      <c r="AJ126">
        <f t="shared" si="7"/>
        <v>0.3676752771817936</v>
      </c>
      <c r="AK126">
        <f t="shared" si="8"/>
        <v>489.90239806343811</v>
      </c>
    </row>
    <row r="127" spans="1:37" x14ac:dyDescent="0.3">
      <c r="A127">
        <v>125</v>
      </c>
      <c r="B127">
        <v>383</v>
      </c>
      <c r="C127" t="s">
        <v>91</v>
      </c>
      <c r="D127">
        <v>1.36578010201582E-2</v>
      </c>
      <c r="E127">
        <v>4096</v>
      </c>
      <c r="F127">
        <v>4096</v>
      </c>
      <c r="G127">
        <v>1</v>
      </c>
      <c r="H127">
        <v>5.3381670460863297</v>
      </c>
      <c r="I127">
        <v>6.1826817545492103</v>
      </c>
      <c r="J127">
        <v>-0.98528561328910302</v>
      </c>
      <c r="K127" t="b">
        <v>1</v>
      </c>
      <c r="L127">
        <v>14.4</v>
      </c>
      <c r="M127" t="s">
        <v>92</v>
      </c>
      <c r="N127">
        <v>6.6793735334014999</v>
      </c>
      <c r="O127">
        <v>3.6269999999999998</v>
      </c>
      <c r="P127">
        <v>1.1579999999999999</v>
      </c>
      <c r="Q127" t="s">
        <v>1493</v>
      </c>
      <c r="S127">
        <v>0</v>
      </c>
      <c r="T127">
        <v>4228</v>
      </c>
      <c r="U127">
        <v>4096</v>
      </c>
      <c r="V127">
        <v>185</v>
      </c>
      <c r="W127">
        <v>4096</v>
      </c>
      <c r="X127">
        <v>1</v>
      </c>
      <c r="Y127">
        <v>0.31894838453681701</v>
      </c>
      <c r="Z127">
        <v>14.4</v>
      </c>
      <c r="AA127">
        <v>293.8</v>
      </c>
      <c r="AB127" t="s">
        <v>94</v>
      </c>
      <c r="AC127">
        <v>3.794921875</v>
      </c>
      <c r="AE127">
        <v>4</v>
      </c>
      <c r="AF127">
        <v>14.3984375</v>
      </c>
      <c r="AG127">
        <v>3.818359375</v>
      </c>
      <c r="AH127">
        <f t="shared" si="5"/>
        <v>10.580078125</v>
      </c>
      <c r="AI127">
        <f t="shared" si="6"/>
        <v>3.7708439897698209</v>
      </c>
      <c r="AJ127">
        <f t="shared" si="7"/>
        <v>0.37333258296096872</v>
      </c>
      <c r="AK127">
        <f t="shared" si="8"/>
        <v>38.567320821031394</v>
      </c>
    </row>
    <row r="128" spans="1:37" x14ac:dyDescent="0.3">
      <c r="A128">
        <v>126</v>
      </c>
      <c r="B128">
        <v>385</v>
      </c>
      <c r="C128" t="s">
        <v>91</v>
      </c>
      <c r="D128">
        <v>2.2922247953847699E-2</v>
      </c>
      <c r="E128">
        <v>4096</v>
      </c>
      <c r="F128">
        <v>16384</v>
      </c>
      <c r="G128">
        <v>4</v>
      </c>
      <c r="H128">
        <v>4.1058613976117302</v>
      </c>
      <c r="I128">
        <v>10.8741172952373</v>
      </c>
      <c r="J128">
        <v>-1.01019903417977</v>
      </c>
      <c r="K128" t="b">
        <v>1</v>
      </c>
      <c r="L128">
        <v>445</v>
      </c>
      <c r="M128" t="s">
        <v>92</v>
      </c>
      <c r="N128">
        <v>10.8746908114022</v>
      </c>
      <c r="O128">
        <v>4.375</v>
      </c>
      <c r="P128">
        <v>2.6480000000000001</v>
      </c>
      <c r="Q128" t="s">
        <v>1494</v>
      </c>
      <c r="S128">
        <v>0</v>
      </c>
      <c r="T128">
        <v>23660</v>
      </c>
      <c r="U128">
        <v>4096</v>
      </c>
      <c r="V128">
        <v>400</v>
      </c>
      <c r="W128">
        <v>4096</v>
      </c>
      <c r="X128">
        <v>1</v>
      </c>
      <c r="Y128">
        <v>0.155293069880586</v>
      </c>
      <c r="Z128">
        <v>445</v>
      </c>
      <c r="AA128">
        <v>53.2</v>
      </c>
      <c r="AB128" t="s">
        <v>94</v>
      </c>
      <c r="AC128">
        <v>21.09375</v>
      </c>
      <c r="AE128">
        <v>0</v>
      </c>
      <c r="AF128">
        <v>445</v>
      </c>
      <c r="AG128">
        <v>11.1953125</v>
      </c>
      <c r="AH128">
        <f t="shared" si="5"/>
        <v>433.8046875</v>
      </c>
      <c r="AI128">
        <f t="shared" si="6"/>
        <v>39.748778785764131</v>
      </c>
      <c r="AJ128">
        <f t="shared" si="7"/>
        <v>0.36414649475938449</v>
      </c>
      <c r="AK128">
        <f t="shared" si="8"/>
        <v>1222.0356543430157</v>
      </c>
    </row>
    <row r="129" spans="1:37" x14ac:dyDescent="0.3">
      <c r="A129">
        <v>127</v>
      </c>
      <c r="B129">
        <v>386</v>
      </c>
      <c r="C129" t="s">
        <v>91</v>
      </c>
      <c r="D129">
        <v>1.5650575984766001E-2</v>
      </c>
      <c r="E129">
        <v>4096</v>
      </c>
      <c r="F129">
        <v>16384</v>
      </c>
      <c r="G129">
        <v>4</v>
      </c>
      <c r="H129">
        <v>4.16634056396573</v>
      </c>
      <c r="I129">
        <v>9.3661288850088997</v>
      </c>
      <c r="J129">
        <v>-1.01261001039499</v>
      </c>
      <c r="K129" t="b">
        <v>1</v>
      </c>
      <c r="L129">
        <v>177.4</v>
      </c>
      <c r="M129" t="s">
        <v>92</v>
      </c>
      <c r="N129">
        <v>9.4027616295284808</v>
      </c>
      <c r="O129">
        <v>4.34</v>
      </c>
      <c r="P129">
        <v>2.2480000000000002</v>
      </c>
      <c r="Q129" t="s">
        <v>1495</v>
      </c>
      <c r="R129" t="s">
        <v>1941</v>
      </c>
      <c r="S129">
        <v>0</v>
      </c>
      <c r="T129">
        <v>21970</v>
      </c>
      <c r="U129">
        <v>4096</v>
      </c>
      <c r="V129">
        <v>281</v>
      </c>
      <c r="W129">
        <v>4096</v>
      </c>
      <c r="X129">
        <v>1</v>
      </c>
      <c r="Y129">
        <v>0.18888804199658901</v>
      </c>
      <c r="Z129">
        <v>177.4</v>
      </c>
      <c r="AA129">
        <v>123.9</v>
      </c>
      <c r="AB129" t="s">
        <v>94</v>
      </c>
      <c r="AC129">
        <v>13.3203125</v>
      </c>
      <c r="AE129">
        <v>0</v>
      </c>
      <c r="AF129">
        <v>177.375</v>
      </c>
      <c r="AG129">
        <v>12.1015625</v>
      </c>
      <c r="AH129">
        <f t="shared" si="5"/>
        <v>165.2734375</v>
      </c>
      <c r="AI129">
        <f t="shared" si="6"/>
        <v>14.657198192382182</v>
      </c>
      <c r="AJ129">
        <f t="shared" si="7"/>
        <v>0.36326960372814016</v>
      </c>
      <c r="AK129">
        <f t="shared" si="8"/>
        <v>488.27371786586917</v>
      </c>
    </row>
    <row r="130" spans="1:37" x14ac:dyDescent="0.3">
      <c r="A130">
        <v>128</v>
      </c>
      <c r="B130">
        <v>394</v>
      </c>
      <c r="C130" t="s">
        <v>91</v>
      </c>
      <c r="D130">
        <v>9.7445982440829103E-3</v>
      </c>
      <c r="E130">
        <v>4096</v>
      </c>
      <c r="F130">
        <v>12288</v>
      </c>
      <c r="G130">
        <v>3</v>
      </c>
      <c r="H130">
        <v>3.36657996666277</v>
      </c>
      <c r="I130">
        <v>8.0745316387927506</v>
      </c>
      <c r="J130">
        <v>-0.99332220067318999</v>
      </c>
      <c r="K130" t="b">
        <v>1</v>
      </c>
      <c r="L130">
        <v>249.8</v>
      </c>
      <c r="M130" t="s">
        <v>92</v>
      </c>
      <c r="N130">
        <v>8.1309971554460905</v>
      </c>
      <c r="O130">
        <v>4.2</v>
      </c>
      <c r="P130">
        <v>2.3980000000000001</v>
      </c>
      <c r="Q130" t="s">
        <v>1496</v>
      </c>
      <c r="S130">
        <v>0</v>
      </c>
      <c r="T130">
        <v>15790</v>
      </c>
      <c r="U130">
        <v>4096</v>
      </c>
      <c r="V130">
        <v>258</v>
      </c>
      <c r="W130">
        <v>4096</v>
      </c>
      <c r="X130">
        <v>1</v>
      </c>
      <c r="Y130">
        <v>0.147336833133169</v>
      </c>
      <c r="Z130">
        <v>249.8</v>
      </c>
      <c r="AA130">
        <v>63.22</v>
      </c>
      <c r="AB130" t="s">
        <v>94</v>
      </c>
      <c r="AC130">
        <v>15.8046875</v>
      </c>
      <c r="AE130">
        <v>0</v>
      </c>
      <c r="AF130">
        <v>249.75</v>
      </c>
      <c r="AG130">
        <v>10.3515625</v>
      </c>
      <c r="AH130">
        <f t="shared" si="5"/>
        <v>239.3984375</v>
      </c>
      <c r="AI130">
        <f t="shared" si="6"/>
        <v>24.126792452830188</v>
      </c>
      <c r="AJ130">
        <f t="shared" si="7"/>
        <v>0.37034428696928262</v>
      </c>
      <c r="AK130">
        <f t="shared" si="8"/>
        <v>674.37249280617345</v>
      </c>
    </row>
    <row r="131" spans="1:37" x14ac:dyDescent="0.3">
      <c r="A131">
        <v>129</v>
      </c>
      <c r="B131">
        <v>395</v>
      </c>
      <c r="C131" t="s">
        <v>91</v>
      </c>
      <c r="D131">
        <v>4.3808585679916599E-2</v>
      </c>
      <c r="E131">
        <v>4096</v>
      </c>
      <c r="F131">
        <v>4096</v>
      </c>
      <c r="G131">
        <v>1</v>
      </c>
      <c r="H131">
        <v>5.7129786991304696</v>
      </c>
      <c r="I131">
        <v>9.7299168469565807</v>
      </c>
      <c r="J131">
        <v>-0.98528561328910302</v>
      </c>
      <c r="K131" t="b">
        <v>1</v>
      </c>
      <c r="L131">
        <v>50.53</v>
      </c>
      <c r="M131" t="s">
        <v>92</v>
      </c>
      <c r="N131">
        <v>9.7329764980489397</v>
      </c>
      <c r="O131">
        <v>3.6110000000000002</v>
      </c>
      <c r="P131">
        <v>1.7030000000000001</v>
      </c>
      <c r="Q131" t="s">
        <v>1497</v>
      </c>
      <c r="S131">
        <v>0</v>
      </c>
      <c r="T131">
        <v>4094</v>
      </c>
      <c r="U131">
        <v>4096</v>
      </c>
      <c r="V131">
        <v>226</v>
      </c>
      <c r="W131">
        <v>4096</v>
      </c>
      <c r="X131">
        <v>1</v>
      </c>
      <c r="Y131">
        <v>0.31350267968578199</v>
      </c>
      <c r="Z131">
        <v>50.53</v>
      </c>
      <c r="AA131">
        <v>81</v>
      </c>
      <c r="AB131" t="s">
        <v>94</v>
      </c>
      <c r="AC131">
        <v>7.109375</v>
      </c>
      <c r="AE131">
        <v>4</v>
      </c>
      <c r="AF131">
        <v>50.53125</v>
      </c>
      <c r="AG131">
        <v>3.41796875</v>
      </c>
      <c r="AH131">
        <f t="shared" ref="AH131:AH133" si="9">AF131-AG131</f>
        <v>47.11328125</v>
      </c>
      <c r="AI131">
        <f t="shared" ref="AI131:AI133" si="10">AF131/AG131</f>
        <v>14.784000000000001</v>
      </c>
      <c r="AJ131">
        <f t="shared" ref="AJ131:AJ133" si="11">EXP(J131)</f>
        <v>0.37333258296096872</v>
      </c>
      <c r="AK131">
        <f t="shared" ref="AK131:AK133" si="12">AF131/AJ131</f>
        <v>135.35183454716824</v>
      </c>
    </row>
    <row r="132" spans="1:37" x14ac:dyDescent="0.3">
      <c r="A132">
        <v>130</v>
      </c>
      <c r="B132">
        <v>397</v>
      </c>
      <c r="C132" t="s">
        <v>91</v>
      </c>
      <c r="D132">
        <v>2.5601987283764199E-2</v>
      </c>
      <c r="E132">
        <v>4096</v>
      </c>
      <c r="F132">
        <v>16384</v>
      </c>
      <c r="G132">
        <v>4</v>
      </c>
      <c r="H132">
        <v>3.4772891753705002</v>
      </c>
      <c r="I132">
        <v>9.3520062392288601</v>
      </c>
      <c r="J132">
        <v>-1.0037697642725001</v>
      </c>
      <c r="K132" t="b">
        <v>1</v>
      </c>
      <c r="L132">
        <v>489.5</v>
      </c>
      <c r="M132" t="s">
        <v>92</v>
      </c>
      <c r="N132">
        <v>9.3791383113215208</v>
      </c>
      <c r="O132">
        <v>4.41</v>
      </c>
      <c r="P132">
        <v>2.69</v>
      </c>
      <c r="Q132" t="s">
        <v>1498</v>
      </c>
      <c r="S132">
        <v>0</v>
      </c>
      <c r="T132">
        <v>25680</v>
      </c>
      <c r="U132">
        <v>4096</v>
      </c>
      <c r="V132">
        <v>739</v>
      </c>
      <c r="W132">
        <v>4096</v>
      </c>
      <c r="X132">
        <v>1</v>
      </c>
      <c r="Y132">
        <v>9.1128555408478099E-2</v>
      </c>
      <c r="Z132">
        <v>489.5</v>
      </c>
      <c r="AA132">
        <v>52.47</v>
      </c>
      <c r="AB132" t="s">
        <v>94</v>
      </c>
      <c r="AC132">
        <v>22.125</v>
      </c>
      <c r="AE132">
        <v>0</v>
      </c>
      <c r="AF132">
        <v>489.5</v>
      </c>
      <c r="AG132">
        <v>9.1328125</v>
      </c>
      <c r="AH132">
        <f t="shared" si="9"/>
        <v>480.3671875</v>
      </c>
      <c r="AI132">
        <f t="shared" si="10"/>
        <v>53.597946963216422</v>
      </c>
      <c r="AJ132">
        <f t="shared" si="11"/>
        <v>0.36649523310584481</v>
      </c>
      <c r="AK132">
        <f t="shared" si="12"/>
        <v>1335.6244659766996</v>
      </c>
    </row>
    <row r="133" spans="1:37" x14ac:dyDescent="0.3">
      <c r="A133">
        <v>131</v>
      </c>
      <c r="B133">
        <v>398</v>
      </c>
      <c r="C133" t="s">
        <v>91</v>
      </c>
      <c r="D133">
        <v>2.38854680764796E-2</v>
      </c>
      <c r="E133">
        <v>4096</v>
      </c>
      <c r="F133">
        <v>16384</v>
      </c>
      <c r="G133">
        <v>4</v>
      </c>
      <c r="H133">
        <v>3.3805138614627599</v>
      </c>
      <c r="I133">
        <v>9.5935285951277098</v>
      </c>
      <c r="J133">
        <v>-0.98689293076592</v>
      </c>
      <c r="K133" t="b">
        <v>1</v>
      </c>
      <c r="L133">
        <v>687.5</v>
      </c>
      <c r="M133" t="s">
        <v>92</v>
      </c>
      <c r="N133">
        <v>9.6273423273812693</v>
      </c>
      <c r="O133">
        <v>4.2770000000000001</v>
      </c>
      <c r="P133">
        <v>2.8380000000000001</v>
      </c>
      <c r="Q133" t="s">
        <v>1499</v>
      </c>
      <c r="R133" t="s">
        <v>1941</v>
      </c>
      <c r="S133">
        <v>0</v>
      </c>
      <c r="T133">
        <v>18960</v>
      </c>
      <c r="U133">
        <v>4096</v>
      </c>
      <c r="V133">
        <v>614</v>
      </c>
      <c r="W133">
        <v>4096</v>
      </c>
      <c r="X133">
        <v>1</v>
      </c>
      <c r="Y133">
        <v>9.6069720921197505E-2</v>
      </c>
      <c r="Z133">
        <v>687.5</v>
      </c>
      <c r="AA133">
        <v>27.58</v>
      </c>
      <c r="AB133" t="s">
        <v>94</v>
      </c>
      <c r="AC133">
        <v>26.21875</v>
      </c>
      <c r="AE133">
        <v>0</v>
      </c>
      <c r="AF133">
        <v>687.5</v>
      </c>
      <c r="AG133">
        <v>7.4453125</v>
      </c>
      <c r="AH133">
        <f t="shared" si="9"/>
        <v>680.0546875</v>
      </c>
      <c r="AI133">
        <f t="shared" si="10"/>
        <v>92.339979013641127</v>
      </c>
      <c r="AJ133">
        <f t="shared" si="11"/>
        <v>0.372733000964105</v>
      </c>
      <c r="AK133">
        <f t="shared" si="12"/>
        <v>1844.4838482820783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C53204-8311-494E-967E-11A0C415E2B0}">
  <dimension ref="A1:BH145"/>
  <sheetViews>
    <sheetView topLeftCell="AG1" zoomScaleNormal="100" workbookViewId="0">
      <selection activeCell="AR1" sqref="AR1:BH2"/>
    </sheetView>
  </sheetViews>
  <sheetFormatPr defaultRowHeight="14.4" x14ac:dyDescent="0.3"/>
  <cols>
    <col min="17" max="17" width="42.21875" bestFit="1" customWidth="1"/>
    <col min="18" max="18" width="14.33203125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12</v>
      </c>
      <c r="C2" t="s">
        <v>91</v>
      </c>
      <c r="D2">
        <v>2.02652254509392E-2</v>
      </c>
      <c r="E2">
        <v>5120</v>
      </c>
      <c r="F2">
        <v>15360</v>
      </c>
      <c r="G2">
        <v>3</v>
      </c>
      <c r="H2">
        <v>3.6698361774367201</v>
      </c>
      <c r="I2">
        <v>9.3896199071134898</v>
      </c>
      <c r="J2">
        <v>-1.06565148712997</v>
      </c>
      <c r="K2" t="b">
        <v>1</v>
      </c>
      <c r="L2">
        <v>361.5</v>
      </c>
      <c r="M2" t="s">
        <v>92</v>
      </c>
      <c r="N2">
        <v>9.4130596616506903</v>
      </c>
      <c r="O2">
        <v>4.375</v>
      </c>
      <c r="P2">
        <v>2.5590000000000002</v>
      </c>
      <c r="Q2" t="s">
        <v>93</v>
      </c>
      <c r="S2">
        <v>0</v>
      </c>
      <c r="T2">
        <v>23730</v>
      </c>
      <c r="U2">
        <v>5120</v>
      </c>
      <c r="V2">
        <v>218</v>
      </c>
      <c r="W2">
        <v>5120</v>
      </c>
      <c r="X2">
        <v>1</v>
      </c>
      <c r="Y2">
        <v>0.180824122750748</v>
      </c>
      <c r="Z2">
        <v>361.5</v>
      </c>
      <c r="AA2">
        <v>65.599999999999994</v>
      </c>
      <c r="AB2" t="s">
        <v>94</v>
      </c>
      <c r="AC2">
        <v>19.015625</v>
      </c>
      <c r="AE2">
        <v>0</v>
      </c>
      <c r="AF2">
        <v>361.5</v>
      </c>
      <c r="AG2">
        <v>16.21875</v>
      </c>
      <c r="AH2">
        <f>AF2-AG2</f>
        <v>345.28125</v>
      </c>
      <c r="AI2">
        <f>AF2/AG2</f>
        <v>22.289017341040463</v>
      </c>
      <c r="AJ2">
        <f>EXP(J2)</f>
        <v>0.34450334214797906</v>
      </c>
      <c r="AK2">
        <f>AF2/AJ2</f>
        <v>1049.3366994527448</v>
      </c>
      <c r="AM2" s="1"/>
      <c r="AN2" s="1" t="s">
        <v>52</v>
      </c>
      <c r="AR2">
        <f>AVERAGE($D$2:$D$500)</f>
        <v>2.7027499314060566E-2</v>
      </c>
      <c r="AS2">
        <f>_xlfn.MAXIFS($H$2:$H$500,$R$2:$R$500,"Y")</f>
        <v>9.7623597908399695</v>
      </c>
      <c r="AT2">
        <f>_xlfn.MINIFS(H2:H500,R2:R500,"Y")</f>
        <v>2.9188979446421399</v>
      </c>
      <c r="AU2" cm="1">
        <f t="array" ref="AU2">LOOKUP(2,1/($H$2:$H$500&lt;&gt;""),$H$2:$H$500)</f>
        <v>3.7400472082946501</v>
      </c>
      <c r="AV2">
        <f>_xlfn.MAXIFS($Z$2:$Z$500,$R$2:$R$500,"Y")</f>
        <v>899</v>
      </c>
      <c r="AW2">
        <f>LOG(AV2)</f>
        <v>2.9537596917332287</v>
      </c>
      <c r="AX2">
        <f>_xlfn.MINIFS($Z$2:$Z$500,$R$2:$R$500,"Y")</f>
        <v>50.28</v>
      </c>
      <c r="AY2">
        <f>_xlfn.MAXIFS($AH$2:$AH$500,$R$2:$R$500,"Y")</f>
        <v>888.0390625</v>
      </c>
      <c r="AZ2">
        <f>AV2-AX2</f>
        <v>848.72</v>
      </c>
      <c r="BA2">
        <f>MAX($Z$2:$Z$500)</f>
        <v>2122</v>
      </c>
      <c r="BB2">
        <f>MIN($Z$2:$Z$500)</f>
        <v>7.4770000000000003</v>
      </c>
      <c r="BC2">
        <f>BA2-BB2</f>
        <v>2114.5230000000001</v>
      </c>
      <c r="BD2">
        <f>MEDIAN($Z$2:$Z$500)</f>
        <v>171.75</v>
      </c>
      <c r="BE2">
        <f>LOG10(BC2)</f>
        <v>3.3252124133981518</v>
      </c>
      <c r="BF2">
        <f>LOG(BD2)</f>
        <v>2.234896745731588</v>
      </c>
      <c r="BG2">
        <f>MEDIAN(AH2:AH500)</f>
        <v>152.248046875</v>
      </c>
      <c r="BH2">
        <f>LOG(BG2)</f>
        <v>2.1825517299627077</v>
      </c>
    </row>
    <row r="3" spans="1:60" x14ac:dyDescent="0.3">
      <c r="A3">
        <v>1</v>
      </c>
      <c r="B3">
        <v>13</v>
      </c>
      <c r="C3" t="s">
        <v>91</v>
      </c>
      <c r="D3">
        <v>9.3208882910658097E-3</v>
      </c>
      <c r="E3">
        <v>5120</v>
      </c>
      <c r="F3">
        <v>5120</v>
      </c>
      <c r="G3">
        <v>1</v>
      </c>
      <c r="H3">
        <v>3.3766338742697002</v>
      </c>
      <c r="I3">
        <v>7.4259565281790598</v>
      </c>
      <c r="J3">
        <v>-1.03832709002407</v>
      </c>
      <c r="K3" t="b">
        <v>1</v>
      </c>
      <c r="L3">
        <v>158</v>
      </c>
      <c r="M3" t="s">
        <v>92</v>
      </c>
      <c r="N3">
        <v>7.4257509663070502</v>
      </c>
      <c r="O3">
        <v>3.5590000000000002</v>
      </c>
      <c r="P3">
        <v>2.2000000000000002</v>
      </c>
      <c r="Q3" t="s">
        <v>95</v>
      </c>
      <c r="S3">
        <v>0</v>
      </c>
      <c r="T3">
        <v>3620</v>
      </c>
      <c r="U3">
        <v>5120</v>
      </c>
      <c r="V3">
        <v>247</v>
      </c>
      <c r="W3">
        <v>5120</v>
      </c>
      <c r="X3">
        <v>1</v>
      </c>
      <c r="Y3">
        <v>0.15122159213698999</v>
      </c>
      <c r="Z3">
        <v>158</v>
      </c>
      <c r="AA3">
        <v>22.9</v>
      </c>
      <c r="AB3" t="s">
        <v>94</v>
      </c>
      <c r="AC3">
        <v>12.5703125</v>
      </c>
      <c r="AE3">
        <v>6</v>
      </c>
      <c r="AF3">
        <v>158</v>
      </c>
      <c r="AG3">
        <v>2.47265625</v>
      </c>
      <c r="AH3">
        <f t="shared" ref="AH3:AH66" si="0">AF3-AG3</f>
        <v>155.52734375</v>
      </c>
      <c r="AI3">
        <f t="shared" ref="AI3:AI66" si="1">AF3/AG3</f>
        <v>63.898894154818322</v>
      </c>
      <c r="AJ3">
        <f t="shared" ref="AJ3:AJ66" si="2">EXP(J3)</f>
        <v>0.3540464746922346</v>
      </c>
      <c r="AK3">
        <f t="shared" ref="AK3:AK66" si="3">AF3/AJ3</f>
        <v>446.26909542693846</v>
      </c>
      <c r="AM3" s="1" t="s">
        <v>1226</v>
      </c>
      <c r="AN3" s="1">
        <f>CORREL(AH2:AH500,H2:H500)</f>
        <v>-0.46535791054573356</v>
      </c>
      <c r="AP3" t="s">
        <v>1256</v>
      </c>
    </row>
    <row r="4" spans="1:60" x14ac:dyDescent="0.3">
      <c r="A4">
        <v>2</v>
      </c>
      <c r="B4">
        <v>16</v>
      </c>
      <c r="C4" t="s">
        <v>91</v>
      </c>
      <c r="D4">
        <v>5.6705171314116599E-2</v>
      </c>
      <c r="E4">
        <v>5120</v>
      </c>
      <c r="F4">
        <v>20480</v>
      </c>
      <c r="G4">
        <v>4</v>
      </c>
      <c r="H4">
        <v>7.4710712235843602</v>
      </c>
      <c r="I4">
        <v>19.378090986171902</v>
      </c>
      <c r="J4">
        <v>-1.09377954297428</v>
      </c>
      <c r="K4" t="b">
        <v>1</v>
      </c>
      <c r="L4">
        <v>392</v>
      </c>
      <c r="M4" t="s">
        <v>92</v>
      </c>
      <c r="N4">
        <v>19.3746249521467</v>
      </c>
      <c r="O4">
        <v>4.49</v>
      </c>
      <c r="P4">
        <v>2.5939999999999999</v>
      </c>
      <c r="Q4" t="s">
        <v>96</v>
      </c>
      <c r="S4">
        <v>0</v>
      </c>
      <c r="T4">
        <v>30900</v>
      </c>
      <c r="U4">
        <v>5120</v>
      </c>
      <c r="V4">
        <v>462</v>
      </c>
      <c r="W4">
        <v>5120</v>
      </c>
      <c r="X4">
        <v>1</v>
      </c>
      <c r="Y4">
        <v>0.30106147989545801</v>
      </c>
      <c r="Z4">
        <v>392</v>
      </c>
      <c r="AA4">
        <v>78.8</v>
      </c>
      <c r="AB4" t="s">
        <v>94</v>
      </c>
      <c r="AC4">
        <v>19.796875</v>
      </c>
      <c r="AD4" t="s">
        <v>98</v>
      </c>
      <c r="AE4">
        <v>0</v>
      </c>
      <c r="AF4">
        <v>392</v>
      </c>
      <c r="AG4">
        <v>11.859375</v>
      </c>
      <c r="AH4">
        <f t="shared" si="0"/>
        <v>380.140625</v>
      </c>
      <c r="AI4">
        <f t="shared" si="1"/>
        <v>33.054018445322797</v>
      </c>
      <c r="AJ4">
        <f t="shared" si="2"/>
        <v>0.33494814741462003</v>
      </c>
      <c r="AK4">
        <f t="shared" si="3"/>
        <v>1170.3304019614641</v>
      </c>
      <c r="AM4" t="s">
        <v>1231</v>
      </c>
      <c r="AN4">
        <f>CORREL(AI2:AI500,H2:H500)</f>
        <v>-0.37601351701193308</v>
      </c>
      <c r="AP4" t="s">
        <v>1274</v>
      </c>
      <c r="AQ4">
        <f>MAX(AJ2:AJ500)</f>
        <v>0.37907693595453829</v>
      </c>
      <c r="AR4">
        <f>AQ5</f>
        <v>0.33387314019592701</v>
      </c>
      <c r="AS4">
        <f>AQ6</f>
        <v>4.5203795758611276E-2</v>
      </c>
      <c r="AT4">
        <f>AQ7</f>
        <v>0.34573055065551928</v>
      </c>
      <c r="AU4">
        <f>AQ8</f>
        <v>1.1136369034130567E-2</v>
      </c>
      <c r="AV4">
        <f>AQ9</f>
        <v>0.34298398308291056</v>
      </c>
    </row>
    <row r="5" spans="1:60" x14ac:dyDescent="0.3">
      <c r="A5">
        <v>3</v>
      </c>
      <c r="B5">
        <v>17</v>
      </c>
      <c r="C5" t="s">
        <v>91</v>
      </c>
      <c r="D5">
        <v>4.9328040579103602E-2</v>
      </c>
      <c r="E5">
        <v>5120</v>
      </c>
      <c r="F5">
        <v>20480</v>
      </c>
      <c r="G5">
        <v>4</v>
      </c>
      <c r="H5">
        <v>9.7623597908399695</v>
      </c>
      <c r="I5">
        <v>20.516209247937098</v>
      </c>
      <c r="J5">
        <v>-1.09136856675905</v>
      </c>
      <c r="K5" t="b">
        <v>1</v>
      </c>
      <c r="L5">
        <v>126.4</v>
      </c>
      <c r="M5" t="s">
        <v>92</v>
      </c>
      <c r="N5">
        <v>20.517172486704101</v>
      </c>
      <c r="O5">
        <v>4.1639999999999997</v>
      </c>
      <c r="P5">
        <v>2.1019999999999999</v>
      </c>
      <c r="Q5" t="s">
        <v>97</v>
      </c>
      <c r="R5" t="s">
        <v>1941</v>
      </c>
      <c r="S5">
        <v>0</v>
      </c>
      <c r="T5">
        <v>14640</v>
      </c>
      <c r="U5">
        <v>5120</v>
      </c>
      <c r="V5">
        <v>296</v>
      </c>
      <c r="W5">
        <v>5120</v>
      </c>
      <c r="X5">
        <v>1</v>
      </c>
      <c r="Y5">
        <v>0.50930181775446604</v>
      </c>
      <c r="Z5">
        <v>126.4</v>
      </c>
      <c r="AA5">
        <v>115.9</v>
      </c>
      <c r="AB5" t="s">
        <v>94</v>
      </c>
      <c r="AC5">
        <v>11.2421875</v>
      </c>
      <c r="AD5" t="s">
        <v>98</v>
      </c>
      <c r="AE5">
        <v>0</v>
      </c>
      <c r="AF5">
        <v>126.375</v>
      </c>
      <c r="AG5">
        <v>6.578125</v>
      </c>
      <c r="AH5">
        <f t="shared" si="0"/>
        <v>119.796875</v>
      </c>
      <c r="AI5">
        <f t="shared" si="1"/>
        <v>19.211401425178146</v>
      </c>
      <c r="AJ5">
        <f t="shared" si="2"/>
        <v>0.33575667370855355</v>
      </c>
      <c r="AK5">
        <f t="shared" si="3"/>
        <v>376.38864658784752</v>
      </c>
      <c r="AP5" t="s">
        <v>1260</v>
      </c>
      <c r="AQ5">
        <f>MIN(AJ2:AJ500)</f>
        <v>0.33387314019592701</v>
      </c>
    </row>
    <row r="6" spans="1:60" x14ac:dyDescent="0.3">
      <c r="A6">
        <v>4</v>
      </c>
      <c r="B6">
        <v>26</v>
      </c>
      <c r="C6" t="s">
        <v>91</v>
      </c>
      <c r="D6">
        <v>2.377265311099E-2</v>
      </c>
      <c r="E6">
        <v>5120</v>
      </c>
      <c r="F6">
        <v>15360</v>
      </c>
      <c r="G6">
        <v>3</v>
      </c>
      <c r="H6">
        <v>3.6758729274738502</v>
      </c>
      <c r="I6">
        <v>8.1486636185211392</v>
      </c>
      <c r="J6">
        <v>-1.0568112410074799</v>
      </c>
      <c r="K6" t="b">
        <v>1</v>
      </c>
      <c r="L6">
        <v>164.5</v>
      </c>
      <c r="M6" t="s">
        <v>92</v>
      </c>
      <c r="N6">
        <v>8.7128235278514108</v>
      </c>
      <c r="O6">
        <v>4.4379999999999997</v>
      </c>
      <c r="P6">
        <v>2.2170000000000001</v>
      </c>
      <c r="Q6" t="s">
        <v>99</v>
      </c>
      <c r="S6">
        <v>0</v>
      </c>
      <c r="T6">
        <v>27310</v>
      </c>
      <c r="U6">
        <v>5120</v>
      </c>
      <c r="V6">
        <v>93</v>
      </c>
      <c r="W6">
        <v>5120</v>
      </c>
      <c r="X6">
        <v>1</v>
      </c>
      <c r="Y6">
        <v>0.27747509670272702</v>
      </c>
      <c r="Z6">
        <v>164.5</v>
      </c>
      <c r="AA6">
        <v>166</v>
      </c>
      <c r="AB6" t="s">
        <v>94</v>
      </c>
      <c r="AC6">
        <v>12.828125</v>
      </c>
      <c r="AE6">
        <v>0</v>
      </c>
      <c r="AF6">
        <v>164.5</v>
      </c>
      <c r="AG6">
        <v>31.078125</v>
      </c>
      <c r="AH6">
        <f t="shared" si="0"/>
        <v>133.421875</v>
      </c>
      <c r="AI6">
        <f t="shared" si="1"/>
        <v>5.2931121166415283</v>
      </c>
      <c r="AJ6">
        <f t="shared" si="2"/>
        <v>0.3475623376976909</v>
      </c>
      <c r="AK6">
        <f t="shared" si="3"/>
        <v>473.2963907702848</v>
      </c>
      <c r="AP6" t="s">
        <v>1226</v>
      </c>
      <c r="AQ6">
        <f>AQ4-AQ5</f>
        <v>4.5203795758611276E-2</v>
      </c>
    </row>
    <row r="7" spans="1:60" x14ac:dyDescent="0.3">
      <c r="A7">
        <v>5</v>
      </c>
      <c r="B7">
        <v>27</v>
      </c>
      <c r="C7" t="s">
        <v>91</v>
      </c>
      <c r="D7">
        <v>2.18670051405805E-2</v>
      </c>
      <c r="E7">
        <v>5120</v>
      </c>
      <c r="F7">
        <v>5120</v>
      </c>
      <c r="G7">
        <v>1</v>
      </c>
      <c r="H7">
        <v>4.1393060439407803</v>
      </c>
      <c r="I7">
        <v>6.6819071197598801</v>
      </c>
      <c r="J7">
        <v>-1.05279294731543</v>
      </c>
      <c r="K7" t="b">
        <v>1</v>
      </c>
      <c r="L7">
        <v>41.1</v>
      </c>
      <c r="M7" t="s">
        <v>92</v>
      </c>
      <c r="N7">
        <v>6.7062473813472803</v>
      </c>
      <c r="O7">
        <v>3.5939999999999999</v>
      </c>
      <c r="P7">
        <v>1.6140000000000001</v>
      </c>
      <c r="Q7" t="s">
        <v>100</v>
      </c>
      <c r="S7">
        <v>0</v>
      </c>
      <c r="T7">
        <v>3930</v>
      </c>
      <c r="U7">
        <v>5120</v>
      </c>
      <c r="V7">
        <v>155</v>
      </c>
      <c r="W7">
        <v>5120</v>
      </c>
      <c r="X7">
        <v>1</v>
      </c>
      <c r="Y7">
        <v>0.25215512938336698</v>
      </c>
      <c r="Z7">
        <v>41.1</v>
      </c>
      <c r="AA7">
        <v>95.6</v>
      </c>
      <c r="AB7" t="s">
        <v>94</v>
      </c>
      <c r="AC7">
        <v>6.41015625</v>
      </c>
      <c r="AE7">
        <v>5</v>
      </c>
      <c r="AF7">
        <v>41.09375</v>
      </c>
      <c r="AG7">
        <v>3.552734375</v>
      </c>
      <c r="AH7">
        <f t="shared" si="0"/>
        <v>37.541015625</v>
      </c>
      <c r="AI7">
        <f t="shared" si="1"/>
        <v>11.566794942275976</v>
      </c>
      <c r="AJ7">
        <f t="shared" si="2"/>
        <v>0.34896175499871701</v>
      </c>
      <c r="AK7">
        <f t="shared" si="3"/>
        <v>117.76003934915758</v>
      </c>
      <c r="AM7" t="s">
        <v>1232</v>
      </c>
      <c r="AN7">
        <f>_xlfn.STDEV.P(AH2:AH500)</f>
        <v>587.6761903900599</v>
      </c>
      <c r="AP7" t="s">
        <v>1275</v>
      </c>
      <c r="AQ7">
        <f>AVERAGE(AJ2:AJ500)</f>
        <v>0.34573055065551928</v>
      </c>
    </row>
    <row r="8" spans="1:60" x14ac:dyDescent="0.3">
      <c r="A8">
        <v>6</v>
      </c>
      <c r="B8">
        <v>30</v>
      </c>
      <c r="C8" t="s">
        <v>91</v>
      </c>
      <c r="D8">
        <v>9.6863241258119404E-3</v>
      </c>
      <c r="E8">
        <v>5120</v>
      </c>
      <c r="F8">
        <v>20480</v>
      </c>
      <c r="G8">
        <v>4</v>
      </c>
      <c r="H8">
        <v>2.6852580099788099</v>
      </c>
      <c r="I8">
        <v>7.9928382953275499</v>
      </c>
      <c r="J8">
        <v>-1.03752343128567</v>
      </c>
      <c r="K8" t="b">
        <v>1</v>
      </c>
      <c r="L8">
        <v>945.5</v>
      </c>
      <c r="M8" t="s">
        <v>92</v>
      </c>
      <c r="N8">
        <v>8.2483541607482902</v>
      </c>
      <c r="O8">
        <v>4.54</v>
      </c>
      <c r="P8">
        <v>2.9769999999999999</v>
      </c>
      <c r="Q8" t="s">
        <v>102</v>
      </c>
      <c r="S8">
        <v>0</v>
      </c>
      <c r="T8">
        <v>34560</v>
      </c>
      <c r="U8">
        <v>5120</v>
      </c>
      <c r="V8">
        <v>551</v>
      </c>
      <c r="W8">
        <v>5120</v>
      </c>
      <c r="X8">
        <v>1</v>
      </c>
      <c r="Y8">
        <v>7.1794404993569302E-2</v>
      </c>
      <c r="Z8">
        <v>945.5</v>
      </c>
      <c r="AA8">
        <v>36.56</v>
      </c>
      <c r="AB8" t="s">
        <v>94</v>
      </c>
      <c r="AC8">
        <v>30.75</v>
      </c>
      <c r="AE8">
        <v>0</v>
      </c>
      <c r="AF8">
        <v>945.5</v>
      </c>
      <c r="AG8">
        <v>12.8203125</v>
      </c>
      <c r="AH8">
        <f t="shared" si="0"/>
        <v>932.6796875</v>
      </c>
      <c r="AI8">
        <f t="shared" si="1"/>
        <v>73.750152346130406</v>
      </c>
      <c r="AJ8">
        <f t="shared" si="2"/>
        <v>0.35433112159958757</v>
      </c>
      <c r="AK8">
        <f t="shared" si="3"/>
        <v>2668.4080013396729</v>
      </c>
      <c r="AM8" t="s">
        <v>1233</v>
      </c>
      <c r="AN8">
        <f>_xlfn.STDEV.P(AI2:AI500)</f>
        <v>87.420520050231403</v>
      </c>
      <c r="AP8" t="s">
        <v>1276</v>
      </c>
      <c r="AQ8">
        <f>_xlfn.STDEV.P(AJ2:AJ500)</f>
        <v>1.1136369034130567E-2</v>
      </c>
    </row>
    <row r="9" spans="1:60" x14ac:dyDescent="0.3">
      <c r="A9">
        <v>7</v>
      </c>
      <c r="B9">
        <v>31</v>
      </c>
      <c r="C9" t="s">
        <v>91</v>
      </c>
      <c r="D9">
        <v>2.5905799757470298E-2</v>
      </c>
      <c r="E9">
        <v>5120</v>
      </c>
      <c r="F9">
        <v>20480</v>
      </c>
      <c r="G9">
        <v>4</v>
      </c>
      <c r="H9">
        <v>5.35834043884861</v>
      </c>
      <c r="I9">
        <v>12.171386582775201</v>
      </c>
      <c r="J9">
        <v>-1.0905649080206401</v>
      </c>
      <c r="K9" t="b">
        <v>1</v>
      </c>
      <c r="L9">
        <v>186.8</v>
      </c>
      <c r="M9" t="s">
        <v>92</v>
      </c>
      <c r="N9">
        <v>12.172006179481</v>
      </c>
      <c r="O9">
        <v>4.3049999999999997</v>
      </c>
      <c r="P9">
        <v>2.2709999999999999</v>
      </c>
      <c r="Q9" t="s">
        <v>103</v>
      </c>
      <c r="R9" t="s">
        <v>1941</v>
      </c>
      <c r="S9">
        <v>0</v>
      </c>
      <c r="T9">
        <v>20140</v>
      </c>
      <c r="U9">
        <v>5120</v>
      </c>
      <c r="V9">
        <v>327</v>
      </c>
      <c r="W9">
        <v>5120</v>
      </c>
      <c r="X9">
        <v>1</v>
      </c>
      <c r="Y9">
        <v>0.24101677699229199</v>
      </c>
      <c r="Z9">
        <v>186.8</v>
      </c>
      <c r="AA9">
        <v>107.9</v>
      </c>
      <c r="AB9" t="s">
        <v>94</v>
      </c>
      <c r="AC9">
        <v>13.6640625</v>
      </c>
      <c r="AE9">
        <v>0</v>
      </c>
      <c r="AF9">
        <v>186.75</v>
      </c>
      <c r="AG9">
        <v>9.015625</v>
      </c>
      <c r="AH9">
        <f t="shared" si="0"/>
        <v>177.734375</v>
      </c>
      <c r="AI9">
        <f t="shared" si="1"/>
        <v>20.714038128249566</v>
      </c>
      <c r="AJ9">
        <f t="shared" si="2"/>
        <v>0.33602661594955041</v>
      </c>
      <c r="AK9">
        <f t="shared" si="3"/>
        <v>555.75954741643989</v>
      </c>
      <c r="AM9" t="s">
        <v>1236</v>
      </c>
      <c r="AN9">
        <f>AVERAGE(AI2:AI500)</f>
        <v>50.379914206798638</v>
      </c>
      <c r="AP9" t="s">
        <v>1262</v>
      </c>
      <c r="AQ9">
        <f>MEDIAN(AJ2:AJ500)</f>
        <v>0.34298398308291056</v>
      </c>
    </row>
    <row r="10" spans="1:60" x14ac:dyDescent="0.3">
      <c r="A10">
        <v>8</v>
      </c>
      <c r="B10">
        <v>40</v>
      </c>
      <c r="C10" t="s">
        <v>91</v>
      </c>
      <c r="D10">
        <v>2.86875790653663E-2</v>
      </c>
      <c r="E10">
        <v>5120</v>
      </c>
      <c r="F10">
        <v>15360</v>
      </c>
      <c r="G10">
        <v>3</v>
      </c>
      <c r="H10">
        <v>3.34639087989554</v>
      </c>
      <c r="I10">
        <v>7.2025834954001802</v>
      </c>
      <c r="J10">
        <v>-1.0624368521763401</v>
      </c>
      <c r="K10" t="b">
        <v>1</v>
      </c>
      <c r="L10">
        <v>142</v>
      </c>
      <c r="M10" t="s">
        <v>92</v>
      </c>
      <c r="N10">
        <v>7.99874553750558</v>
      </c>
      <c r="O10">
        <v>4.4450000000000003</v>
      </c>
      <c r="P10">
        <v>2.1520000000000001</v>
      </c>
      <c r="Q10" t="s">
        <v>104</v>
      </c>
      <c r="S10">
        <v>0</v>
      </c>
      <c r="T10">
        <v>27860</v>
      </c>
      <c r="U10">
        <v>5120</v>
      </c>
      <c r="V10">
        <v>200</v>
      </c>
      <c r="W10">
        <v>5120</v>
      </c>
      <c r="X10">
        <v>1</v>
      </c>
      <c r="Y10">
        <v>0.16591489024884101</v>
      </c>
      <c r="Z10">
        <v>142</v>
      </c>
      <c r="AA10">
        <v>196.1</v>
      </c>
      <c r="AB10" t="s">
        <v>94</v>
      </c>
      <c r="AC10">
        <v>11.9140625</v>
      </c>
      <c r="AE10">
        <v>0</v>
      </c>
      <c r="AF10">
        <v>142</v>
      </c>
      <c r="AG10">
        <v>21.0625</v>
      </c>
      <c r="AH10">
        <f t="shared" si="0"/>
        <v>120.9375</v>
      </c>
      <c r="AI10">
        <f t="shared" si="1"/>
        <v>6.741839762611276</v>
      </c>
      <c r="AJ10">
        <f t="shared" si="2"/>
        <v>0.34561257656993832</v>
      </c>
      <c r="AK10">
        <f t="shared" si="3"/>
        <v>410.86467804294386</v>
      </c>
    </row>
    <row r="11" spans="1:60" x14ac:dyDescent="0.3">
      <c r="A11">
        <v>9</v>
      </c>
      <c r="B11">
        <v>41</v>
      </c>
      <c r="C11" t="s">
        <v>91</v>
      </c>
      <c r="D11">
        <v>2.3608651463063599E-2</v>
      </c>
      <c r="E11">
        <v>5120</v>
      </c>
      <c r="F11">
        <v>5120</v>
      </c>
      <c r="G11">
        <v>1</v>
      </c>
      <c r="H11">
        <v>4.4455671416457703</v>
      </c>
      <c r="I11">
        <v>7.5279427964978201</v>
      </c>
      <c r="J11">
        <v>-1.0552039235306601</v>
      </c>
      <c r="K11" t="b">
        <v>1</v>
      </c>
      <c r="L11">
        <v>49.38</v>
      </c>
      <c r="M11" t="s">
        <v>92</v>
      </c>
      <c r="N11">
        <v>7.5363879838524399</v>
      </c>
      <c r="O11">
        <v>3.6150000000000002</v>
      </c>
      <c r="P11">
        <v>1.6930000000000001</v>
      </c>
      <c r="Q11" t="s">
        <v>105</v>
      </c>
      <c r="S11">
        <v>0</v>
      </c>
      <c r="T11">
        <v>4124</v>
      </c>
      <c r="U11">
        <v>5120</v>
      </c>
      <c r="V11">
        <v>51</v>
      </c>
      <c r="W11">
        <v>5120</v>
      </c>
      <c r="X11">
        <v>1</v>
      </c>
      <c r="Y11">
        <v>0.482475904662789</v>
      </c>
      <c r="Z11">
        <v>49.38</v>
      </c>
      <c r="AA11">
        <v>83.5</v>
      </c>
      <c r="AB11" t="s">
        <v>94</v>
      </c>
      <c r="AC11">
        <v>7.02734375</v>
      </c>
      <c r="AE11">
        <v>5</v>
      </c>
      <c r="AF11">
        <v>49.375</v>
      </c>
      <c r="AG11">
        <v>5.28515625</v>
      </c>
      <c r="AH11">
        <f t="shared" si="0"/>
        <v>44.08984375</v>
      </c>
      <c r="AI11">
        <f t="shared" si="1"/>
        <v>9.3422025129342199</v>
      </c>
      <c r="AJ11">
        <f t="shared" si="2"/>
        <v>0.34812142991633743</v>
      </c>
      <c r="AK11">
        <f t="shared" si="3"/>
        <v>141.83269329861736</v>
      </c>
      <c r="AM11" t="s">
        <v>1244</v>
      </c>
      <c r="AN11">
        <f>AVERAGE(H2:H500)</f>
        <v>4.3737272070421316</v>
      </c>
      <c r="AP11" s="24" t="s">
        <v>1290</v>
      </c>
    </row>
    <row r="12" spans="1:60" x14ac:dyDescent="0.3">
      <c r="A12">
        <v>10</v>
      </c>
      <c r="B12">
        <v>44</v>
      </c>
      <c r="C12" t="s">
        <v>91</v>
      </c>
      <c r="D12">
        <v>1.1968886150891599E-2</v>
      </c>
      <c r="E12">
        <v>5120</v>
      </c>
      <c r="F12">
        <v>20480</v>
      </c>
      <c r="G12">
        <v>4</v>
      </c>
      <c r="H12">
        <v>2.69111644065788</v>
      </c>
      <c r="I12">
        <v>7.1587902190938104</v>
      </c>
      <c r="J12">
        <v>-1.05279294731543</v>
      </c>
      <c r="K12" t="b">
        <v>1</v>
      </c>
      <c r="L12">
        <v>457.5</v>
      </c>
      <c r="M12" t="s">
        <v>92</v>
      </c>
      <c r="N12">
        <v>7.6869665626783696</v>
      </c>
      <c r="O12">
        <v>4.5739999999999998</v>
      </c>
      <c r="P12">
        <v>2.66</v>
      </c>
      <c r="Q12" t="s">
        <v>106</v>
      </c>
      <c r="S12">
        <v>0</v>
      </c>
      <c r="T12">
        <v>37630</v>
      </c>
      <c r="U12">
        <v>5120</v>
      </c>
      <c r="V12">
        <v>867</v>
      </c>
      <c r="W12">
        <v>5120</v>
      </c>
      <c r="X12">
        <v>1</v>
      </c>
      <c r="Y12">
        <v>5.7433325426166401E-2</v>
      </c>
      <c r="Z12">
        <v>457.5</v>
      </c>
      <c r="AA12">
        <v>82.25</v>
      </c>
      <c r="AB12" t="s">
        <v>94</v>
      </c>
      <c r="AC12">
        <v>21.390625</v>
      </c>
      <c r="AE12">
        <v>0</v>
      </c>
      <c r="AF12">
        <v>457.5</v>
      </c>
      <c r="AG12">
        <v>10.4375</v>
      </c>
      <c r="AH12">
        <f t="shared" si="0"/>
        <v>447.0625</v>
      </c>
      <c r="AI12">
        <f t="shared" si="1"/>
        <v>43.832335329341319</v>
      </c>
      <c r="AJ12">
        <f t="shared" si="2"/>
        <v>0.34896175499871701</v>
      </c>
      <c r="AK12">
        <f t="shared" si="3"/>
        <v>1311.031920967047</v>
      </c>
      <c r="AP12">
        <f>MEDIAN(AI1:AI500)</f>
        <v>15.581473403382702</v>
      </c>
    </row>
    <row r="13" spans="1:60" x14ac:dyDescent="0.3">
      <c r="A13">
        <v>11</v>
      </c>
      <c r="B13">
        <v>45</v>
      </c>
      <c r="C13" t="s">
        <v>91</v>
      </c>
      <c r="D13">
        <v>2.6608101211922398E-2</v>
      </c>
      <c r="E13">
        <v>5120</v>
      </c>
      <c r="F13">
        <v>20480</v>
      </c>
      <c r="G13">
        <v>4</v>
      </c>
      <c r="H13">
        <v>3.8150651108698299</v>
      </c>
      <c r="I13">
        <v>8.1144646596430601</v>
      </c>
      <c r="J13">
        <v>-1.0897612492822299</v>
      </c>
      <c r="K13" t="b">
        <v>1</v>
      </c>
      <c r="L13">
        <v>134</v>
      </c>
      <c r="M13" t="s">
        <v>92</v>
      </c>
      <c r="N13">
        <v>8.1991492733675706</v>
      </c>
      <c r="O13">
        <v>4.32</v>
      </c>
      <c r="P13">
        <v>2.1269999999999998</v>
      </c>
      <c r="Q13" t="s">
        <v>107</v>
      </c>
      <c r="R13" t="s">
        <v>1941</v>
      </c>
      <c r="S13">
        <v>0</v>
      </c>
      <c r="T13">
        <v>20880</v>
      </c>
      <c r="U13">
        <v>5120</v>
      </c>
      <c r="V13">
        <v>971</v>
      </c>
      <c r="W13">
        <v>5120</v>
      </c>
      <c r="X13">
        <v>1</v>
      </c>
      <c r="Y13">
        <v>9.0339738547899104E-2</v>
      </c>
      <c r="Z13">
        <v>134</v>
      </c>
      <c r="AA13">
        <v>155.9</v>
      </c>
      <c r="AB13" t="s">
        <v>94</v>
      </c>
      <c r="AC13">
        <v>11.578125</v>
      </c>
      <c r="AE13">
        <v>0</v>
      </c>
      <c r="AF13">
        <v>134</v>
      </c>
      <c r="AG13">
        <v>5.921875</v>
      </c>
      <c r="AH13">
        <f t="shared" si="0"/>
        <v>128.078125</v>
      </c>
      <c r="AI13">
        <f t="shared" si="1"/>
        <v>22.62796833773087</v>
      </c>
      <c r="AJ13">
        <f t="shared" si="2"/>
        <v>0.33629677521918494</v>
      </c>
      <c r="AK13">
        <f t="shared" si="3"/>
        <v>398.45758233234352</v>
      </c>
    </row>
    <row r="14" spans="1:60" x14ac:dyDescent="0.3">
      <c r="A14">
        <v>12</v>
      </c>
      <c r="B14">
        <v>54</v>
      </c>
      <c r="C14" t="s">
        <v>91</v>
      </c>
      <c r="D14">
        <v>2.41692263805274E-2</v>
      </c>
      <c r="E14">
        <v>5120</v>
      </c>
      <c r="F14">
        <v>15360</v>
      </c>
      <c r="G14">
        <v>3</v>
      </c>
      <c r="H14">
        <v>3.1099386245311602</v>
      </c>
      <c r="I14">
        <v>6.62684187375684</v>
      </c>
      <c r="J14">
        <v>-1.0648478283915599</v>
      </c>
      <c r="K14" t="b">
        <v>1</v>
      </c>
      <c r="L14">
        <v>135</v>
      </c>
      <c r="M14" t="s">
        <v>92</v>
      </c>
      <c r="N14">
        <v>7.4889722808808896</v>
      </c>
      <c r="O14">
        <v>4.4260000000000002</v>
      </c>
      <c r="P14">
        <v>2.13</v>
      </c>
      <c r="Q14" t="s">
        <v>108</v>
      </c>
      <c r="S14">
        <v>0</v>
      </c>
      <c r="T14">
        <v>26660</v>
      </c>
      <c r="U14">
        <v>5120</v>
      </c>
      <c r="V14">
        <v>316</v>
      </c>
      <c r="W14">
        <v>5120</v>
      </c>
      <c r="X14">
        <v>1</v>
      </c>
      <c r="Y14">
        <v>0.118693320907825</v>
      </c>
      <c r="Z14">
        <v>135</v>
      </c>
      <c r="AA14">
        <v>197.5</v>
      </c>
      <c r="AB14" t="s">
        <v>94</v>
      </c>
      <c r="AC14">
        <v>11.6171875</v>
      </c>
      <c r="AE14">
        <v>0</v>
      </c>
      <c r="AF14">
        <v>135</v>
      </c>
      <c r="AG14">
        <v>15.2265625</v>
      </c>
      <c r="AH14">
        <f t="shared" si="0"/>
        <v>119.7734375</v>
      </c>
      <c r="AI14">
        <f t="shared" si="1"/>
        <v>8.8660851718830163</v>
      </c>
      <c r="AJ14">
        <f t="shared" si="2"/>
        <v>0.34478031655084995</v>
      </c>
      <c r="AK14">
        <f t="shared" si="3"/>
        <v>391.55367496186375</v>
      </c>
      <c r="AN14" t="s">
        <v>1258</v>
      </c>
    </row>
    <row r="15" spans="1:60" x14ac:dyDescent="0.3">
      <c r="A15">
        <v>13</v>
      </c>
      <c r="B15">
        <v>55</v>
      </c>
      <c r="C15" t="s">
        <v>91</v>
      </c>
      <c r="D15">
        <v>3.2433121352640398E-2</v>
      </c>
      <c r="E15">
        <v>5120</v>
      </c>
      <c r="F15">
        <v>5120</v>
      </c>
      <c r="G15">
        <v>1</v>
      </c>
      <c r="H15">
        <v>4.87416268027639</v>
      </c>
      <c r="I15">
        <v>8.0061929963133593</v>
      </c>
      <c r="J15">
        <v>-1.0495783123618001</v>
      </c>
      <c r="K15" t="b">
        <v>1</v>
      </c>
      <c r="L15">
        <v>43.88</v>
      </c>
      <c r="M15" t="s">
        <v>92</v>
      </c>
      <c r="N15">
        <v>8.0169900288312306</v>
      </c>
      <c r="O15">
        <v>3.645</v>
      </c>
      <c r="P15">
        <v>1.643</v>
      </c>
      <c r="Q15" t="s">
        <v>109</v>
      </c>
      <c r="S15">
        <v>0</v>
      </c>
      <c r="T15">
        <v>4420</v>
      </c>
      <c r="U15">
        <v>5120</v>
      </c>
      <c r="V15">
        <v>46</v>
      </c>
      <c r="W15">
        <v>5120</v>
      </c>
      <c r="X15">
        <v>1</v>
      </c>
      <c r="Y15">
        <v>0.57121412404225003</v>
      </c>
      <c r="Z15">
        <v>43.88</v>
      </c>
      <c r="AA15">
        <v>100.75</v>
      </c>
      <c r="AB15" t="s">
        <v>94</v>
      </c>
      <c r="AC15">
        <v>6.625</v>
      </c>
      <c r="AE15">
        <v>5</v>
      </c>
      <c r="AF15">
        <v>43.875</v>
      </c>
      <c r="AG15">
        <v>6.7265625</v>
      </c>
      <c r="AH15">
        <f t="shared" si="0"/>
        <v>37.1484375</v>
      </c>
      <c r="AI15">
        <f t="shared" si="1"/>
        <v>6.5226480836236931</v>
      </c>
      <c r="AJ15">
        <f t="shared" si="2"/>
        <v>0.35008534465151531</v>
      </c>
      <c r="AK15">
        <f t="shared" si="3"/>
        <v>125.32658298985464</v>
      </c>
      <c r="AM15" t="s">
        <v>1259</v>
      </c>
      <c r="AN15">
        <f>MAX(AK2:AK500)</f>
        <v>5670.2526581415796</v>
      </c>
    </row>
    <row r="16" spans="1:60" x14ac:dyDescent="0.3">
      <c r="A16">
        <v>14</v>
      </c>
      <c r="B16">
        <v>58</v>
      </c>
      <c r="C16" t="s">
        <v>91</v>
      </c>
      <c r="D16">
        <v>7.8542837955740599E-3</v>
      </c>
      <c r="E16">
        <v>5120</v>
      </c>
      <c r="F16">
        <v>20480</v>
      </c>
      <c r="G16">
        <v>4</v>
      </c>
      <c r="H16">
        <v>2.8089417889824801</v>
      </c>
      <c r="I16">
        <v>7.7081312764070002</v>
      </c>
      <c r="J16">
        <v>-1.06565148712997</v>
      </c>
      <c r="K16" t="b">
        <v>1</v>
      </c>
      <c r="L16">
        <v>556</v>
      </c>
      <c r="M16" t="s">
        <v>92</v>
      </c>
      <c r="N16">
        <v>7.93231820823208</v>
      </c>
      <c r="O16">
        <v>4.5739999999999998</v>
      </c>
      <c r="P16">
        <v>2.7440000000000002</v>
      </c>
      <c r="Q16" t="s">
        <v>110</v>
      </c>
      <c r="S16">
        <v>0</v>
      </c>
      <c r="T16">
        <v>37540</v>
      </c>
      <c r="U16">
        <v>5120</v>
      </c>
      <c r="V16">
        <v>978</v>
      </c>
      <c r="W16">
        <v>5120</v>
      </c>
      <c r="X16">
        <v>1</v>
      </c>
      <c r="Y16">
        <v>5.7843580027836697E-2</v>
      </c>
      <c r="Z16">
        <v>556</v>
      </c>
      <c r="AA16">
        <v>67.5</v>
      </c>
      <c r="AB16" t="s">
        <v>94</v>
      </c>
      <c r="AC16">
        <v>23.578125</v>
      </c>
      <c r="AE16">
        <v>0</v>
      </c>
      <c r="AF16">
        <v>556</v>
      </c>
      <c r="AG16">
        <v>9.6953125</v>
      </c>
      <c r="AH16">
        <f t="shared" si="0"/>
        <v>546.3046875</v>
      </c>
      <c r="AI16">
        <f t="shared" si="1"/>
        <v>57.347300564061243</v>
      </c>
      <c r="AJ16">
        <f t="shared" si="2"/>
        <v>0.34450334214797906</v>
      </c>
      <c r="AK16">
        <f t="shared" si="3"/>
        <v>1613.9175792412893</v>
      </c>
      <c r="AM16" t="s">
        <v>1260</v>
      </c>
      <c r="AN16">
        <f>MIN(AK2:AK500)</f>
        <v>21.824871759001155</v>
      </c>
    </row>
    <row r="17" spans="1:55" x14ac:dyDescent="0.3">
      <c r="A17">
        <v>15</v>
      </c>
      <c r="B17">
        <v>59</v>
      </c>
      <c r="C17" t="s">
        <v>91</v>
      </c>
      <c r="D17">
        <v>1.2847129766466899E-2</v>
      </c>
      <c r="E17">
        <v>5120</v>
      </c>
      <c r="F17">
        <v>20480</v>
      </c>
      <c r="G17">
        <v>4</v>
      </c>
      <c r="H17">
        <v>3.70284992446632</v>
      </c>
      <c r="I17">
        <v>8.6568581241917695</v>
      </c>
      <c r="J17">
        <v>-1.0881539318054201</v>
      </c>
      <c r="K17" t="b">
        <v>1</v>
      </c>
      <c r="L17">
        <v>217.8</v>
      </c>
      <c r="M17" t="s">
        <v>92</v>
      </c>
      <c r="N17">
        <v>8.6715472685847299</v>
      </c>
      <c r="O17">
        <v>4.3120000000000003</v>
      </c>
      <c r="P17">
        <v>2.3380000000000001</v>
      </c>
      <c r="Q17" t="s">
        <v>111</v>
      </c>
      <c r="R17" t="s">
        <v>1941</v>
      </c>
      <c r="S17">
        <v>0</v>
      </c>
      <c r="T17">
        <v>20530</v>
      </c>
      <c r="U17">
        <v>5120</v>
      </c>
      <c r="V17">
        <v>841</v>
      </c>
      <c r="W17">
        <v>5120</v>
      </c>
      <c r="X17">
        <v>1</v>
      </c>
      <c r="Y17">
        <v>9.3201721533321402E-2</v>
      </c>
      <c r="Z17">
        <v>217.8</v>
      </c>
      <c r="AA17">
        <v>94.25</v>
      </c>
      <c r="AB17" t="s">
        <v>94</v>
      </c>
      <c r="AC17">
        <v>14.7578125</v>
      </c>
      <c r="AE17">
        <v>0</v>
      </c>
      <c r="AF17">
        <v>217.75</v>
      </c>
      <c r="AG17">
        <v>6.125</v>
      </c>
      <c r="AH17">
        <f t="shared" si="0"/>
        <v>211.625</v>
      </c>
      <c r="AI17">
        <f t="shared" si="1"/>
        <v>35.551020408163268</v>
      </c>
      <c r="AJ17">
        <f t="shared" si="2"/>
        <v>0.33683774554245205</v>
      </c>
      <c r="AK17">
        <f t="shared" si="3"/>
        <v>646.45367949880404</v>
      </c>
      <c r="AM17" t="s">
        <v>1263</v>
      </c>
      <c r="AN17">
        <f>AVERAGE(AK2:AK500)</f>
        <v>1236.8915441276681</v>
      </c>
    </row>
    <row r="18" spans="1:55" x14ac:dyDescent="0.3">
      <c r="A18">
        <v>16</v>
      </c>
      <c r="B18">
        <v>68</v>
      </c>
      <c r="C18" t="s">
        <v>91</v>
      </c>
      <c r="D18">
        <v>3.1351518707579497E-2</v>
      </c>
      <c r="E18">
        <v>5120</v>
      </c>
      <c r="F18">
        <v>15360</v>
      </c>
      <c r="G18">
        <v>3</v>
      </c>
      <c r="H18">
        <v>4.2117313940969803</v>
      </c>
      <c r="I18">
        <v>9.4105873336854398</v>
      </c>
      <c r="J18">
        <v>-1.0616331934379299</v>
      </c>
      <c r="K18" t="b">
        <v>1</v>
      </c>
      <c r="L18">
        <v>171.2</v>
      </c>
      <c r="M18" t="s">
        <v>92</v>
      </c>
      <c r="N18">
        <v>9.6578096084755405</v>
      </c>
      <c r="O18">
        <v>4.4000000000000004</v>
      </c>
      <c r="P18">
        <v>2.234</v>
      </c>
      <c r="Q18" t="s">
        <v>112</v>
      </c>
      <c r="S18">
        <v>0</v>
      </c>
      <c r="T18">
        <v>25040</v>
      </c>
      <c r="U18">
        <v>5120</v>
      </c>
      <c r="V18">
        <v>95</v>
      </c>
      <c r="W18">
        <v>5120</v>
      </c>
      <c r="X18">
        <v>1</v>
      </c>
      <c r="Y18">
        <v>0.32951668830557701</v>
      </c>
      <c r="Z18">
        <v>171.2</v>
      </c>
      <c r="AA18">
        <v>146.19999999999999</v>
      </c>
      <c r="AB18" t="s">
        <v>94</v>
      </c>
      <c r="AC18">
        <v>13.0859375</v>
      </c>
      <c r="AE18">
        <v>0</v>
      </c>
      <c r="AF18">
        <v>171.25</v>
      </c>
      <c r="AG18">
        <v>29.90625</v>
      </c>
      <c r="AH18">
        <f t="shared" si="0"/>
        <v>141.34375</v>
      </c>
      <c r="AI18">
        <f t="shared" si="1"/>
        <v>5.7262277951933127</v>
      </c>
      <c r="AJ18">
        <f t="shared" si="2"/>
        <v>0.34589044277705056</v>
      </c>
      <c r="AK18">
        <f t="shared" si="3"/>
        <v>495.09896435728359</v>
      </c>
      <c r="AM18" t="s">
        <v>1226</v>
      </c>
      <c r="AN18">
        <f>AN15-AN16</f>
        <v>5648.4277863825782</v>
      </c>
    </row>
    <row r="19" spans="1:55" x14ac:dyDescent="0.3">
      <c r="A19">
        <v>17</v>
      </c>
      <c r="B19">
        <v>69</v>
      </c>
      <c r="C19" t="s">
        <v>91</v>
      </c>
      <c r="D19">
        <v>5.1657462757078498E-2</v>
      </c>
      <c r="E19">
        <v>5120</v>
      </c>
      <c r="F19">
        <v>5120</v>
      </c>
      <c r="G19">
        <v>1</v>
      </c>
      <c r="H19">
        <v>5.4882740446281</v>
      </c>
      <c r="I19">
        <v>8.53255105375775</v>
      </c>
      <c r="J19">
        <v>-1.05118562983861</v>
      </c>
      <c r="K19" t="b">
        <v>1</v>
      </c>
      <c r="L19">
        <v>35.880000000000003</v>
      </c>
      <c r="M19" t="s">
        <v>92</v>
      </c>
      <c r="N19">
        <v>8.5484830124745308</v>
      </c>
      <c r="O19">
        <v>3.66</v>
      </c>
      <c r="P19">
        <v>1.5549999999999999</v>
      </c>
      <c r="Q19" t="s">
        <v>113</v>
      </c>
      <c r="S19">
        <v>0</v>
      </c>
      <c r="T19">
        <v>4576</v>
      </c>
      <c r="U19">
        <v>5120</v>
      </c>
      <c r="V19">
        <v>31</v>
      </c>
      <c r="W19">
        <v>5120</v>
      </c>
      <c r="X19">
        <v>1</v>
      </c>
      <c r="Y19">
        <v>0.806117815364364</v>
      </c>
      <c r="Z19">
        <v>35.880000000000003</v>
      </c>
      <c r="AA19">
        <v>127.56</v>
      </c>
      <c r="AB19" t="s">
        <v>94</v>
      </c>
      <c r="AC19">
        <v>5.98828125</v>
      </c>
      <c r="AE19">
        <v>5</v>
      </c>
      <c r="AF19">
        <v>35.875</v>
      </c>
      <c r="AG19">
        <v>7.76953125</v>
      </c>
      <c r="AH19">
        <f t="shared" si="0"/>
        <v>28.10546875</v>
      </c>
      <c r="AI19">
        <f t="shared" si="1"/>
        <v>4.6173956762192052</v>
      </c>
      <c r="AJ19">
        <f t="shared" si="2"/>
        <v>0.34952309833389372</v>
      </c>
      <c r="AK19">
        <f t="shared" si="3"/>
        <v>102.63985462193745</v>
      </c>
      <c r="AM19" t="s">
        <v>1261</v>
      </c>
      <c r="AN19">
        <f>_xlfn.STDEV.P(AK2:AK500)</f>
        <v>1581.6708776546379</v>
      </c>
    </row>
    <row r="20" spans="1:55" x14ac:dyDescent="0.3">
      <c r="A20">
        <v>18</v>
      </c>
      <c r="B20">
        <v>72</v>
      </c>
      <c r="C20" t="s">
        <v>91</v>
      </c>
      <c r="D20">
        <v>1.3440260479645499E-2</v>
      </c>
      <c r="E20">
        <v>5120</v>
      </c>
      <c r="F20">
        <v>20480</v>
      </c>
      <c r="G20">
        <v>4</v>
      </c>
      <c r="H20">
        <v>2.9313648534241201</v>
      </c>
      <c r="I20">
        <v>7.7978885358665</v>
      </c>
      <c r="J20">
        <v>-1.0728844157756501</v>
      </c>
      <c r="K20" t="b">
        <v>1</v>
      </c>
      <c r="L20">
        <v>458.2</v>
      </c>
      <c r="M20" t="s">
        <v>92</v>
      </c>
      <c r="N20">
        <v>7.9732794747781304</v>
      </c>
      <c r="O20">
        <v>4.5659999999999998</v>
      </c>
      <c r="P20">
        <v>2.66</v>
      </c>
      <c r="Q20" t="s">
        <v>114</v>
      </c>
      <c r="S20">
        <v>0</v>
      </c>
      <c r="T20">
        <v>36700</v>
      </c>
      <c r="U20">
        <v>5120</v>
      </c>
      <c r="V20">
        <v>1091</v>
      </c>
      <c r="W20">
        <v>5120</v>
      </c>
      <c r="X20">
        <v>1</v>
      </c>
      <c r="Y20">
        <v>5.8472538518593499E-2</v>
      </c>
      <c r="Z20">
        <v>458.2</v>
      </c>
      <c r="AA20">
        <v>80.099999999999994</v>
      </c>
      <c r="AB20" t="s">
        <v>94</v>
      </c>
      <c r="AC20">
        <v>21.40625</v>
      </c>
      <c r="AE20">
        <v>0</v>
      </c>
      <c r="AF20">
        <v>458.25</v>
      </c>
      <c r="AG20">
        <v>9.0390625</v>
      </c>
      <c r="AH20">
        <f t="shared" si="0"/>
        <v>449.2109375</v>
      </c>
      <c r="AI20">
        <f t="shared" si="1"/>
        <v>50.696629213483149</v>
      </c>
      <c r="AJ20">
        <f t="shared" si="2"/>
        <v>0.34202056375941114</v>
      </c>
      <c r="AK20">
        <f t="shared" si="3"/>
        <v>1339.8317193651214</v>
      </c>
      <c r="AM20" t="s">
        <v>1262</v>
      </c>
      <c r="AN20">
        <f>MEDIAN(AK2:AK500)</f>
        <v>506.88083874864026</v>
      </c>
    </row>
    <row r="21" spans="1:55" x14ac:dyDescent="0.3">
      <c r="A21">
        <v>19</v>
      </c>
      <c r="B21">
        <v>73</v>
      </c>
      <c r="C21" t="s">
        <v>91</v>
      </c>
      <c r="D21">
        <v>1.4396834679657199E-2</v>
      </c>
      <c r="E21">
        <v>5120</v>
      </c>
      <c r="F21">
        <v>20480</v>
      </c>
      <c r="G21">
        <v>4</v>
      </c>
      <c r="H21">
        <v>3.2238461743967499</v>
      </c>
      <c r="I21">
        <v>7.6692278133110303</v>
      </c>
      <c r="J21">
        <v>-1.08413563811337</v>
      </c>
      <c r="K21" t="b">
        <v>1</v>
      </c>
      <c r="L21">
        <v>238.8</v>
      </c>
      <c r="M21" t="s">
        <v>92</v>
      </c>
      <c r="N21">
        <v>7.7372170894533099</v>
      </c>
      <c r="O21">
        <v>4.33</v>
      </c>
      <c r="P21">
        <v>2.379</v>
      </c>
      <c r="Q21" t="s">
        <v>115</v>
      </c>
      <c r="R21" t="s">
        <v>1941</v>
      </c>
      <c r="S21">
        <v>0</v>
      </c>
      <c r="T21">
        <v>21380</v>
      </c>
      <c r="U21">
        <v>5120</v>
      </c>
      <c r="V21">
        <v>237</v>
      </c>
      <c r="W21">
        <v>5120</v>
      </c>
      <c r="X21">
        <v>1</v>
      </c>
      <c r="Y21">
        <v>0.144454332020795</v>
      </c>
      <c r="Z21">
        <v>238.8</v>
      </c>
      <c r="AA21">
        <v>89.56</v>
      </c>
      <c r="AB21" t="s">
        <v>94</v>
      </c>
      <c r="AC21">
        <v>15.453125</v>
      </c>
      <c r="AE21">
        <v>0</v>
      </c>
      <c r="AF21">
        <v>238.75</v>
      </c>
      <c r="AG21">
        <v>10.15625</v>
      </c>
      <c r="AH21">
        <f t="shared" si="0"/>
        <v>228.59375</v>
      </c>
      <c r="AI21">
        <f t="shared" si="1"/>
        <v>23.507692307692309</v>
      </c>
      <c r="AJ21">
        <f t="shared" si="2"/>
        <v>0.33819398158308073</v>
      </c>
      <c r="AK21">
        <f t="shared" si="3"/>
        <v>705.95579165074139</v>
      </c>
    </row>
    <row r="22" spans="1:55" x14ac:dyDescent="0.3">
      <c r="A22">
        <v>20</v>
      </c>
      <c r="B22">
        <v>82</v>
      </c>
      <c r="C22" t="s">
        <v>91</v>
      </c>
      <c r="D22">
        <v>2.49032975442363E-2</v>
      </c>
      <c r="E22">
        <v>5120</v>
      </c>
      <c r="F22">
        <v>15360</v>
      </c>
      <c r="G22">
        <v>3</v>
      </c>
      <c r="H22">
        <v>4.1702472606896803</v>
      </c>
      <c r="I22">
        <v>9.3260412372845494</v>
      </c>
      <c r="J22">
        <v>-1.06082953469952</v>
      </c>
      <c r="K22" t="b">
        <v>1</v>
      </c>
      <c r="L22">
        <v>172</v>
      </c>
      <c r="M22" t="s">
        <v>92</v>
      </c>
      <c r="N22">
        <v>9.5764408888746608</v>
      </c>
      <c r="O22">
        <v>4.4020000000000001</v>
      </c>
      <c r="P22">
        <v>2.2360000000000002</v>
      </c>
      <c r="Q22" t="s">
        <v>116</v>
      </c>
      <c r="S22">
        <v>0</v>
      </c>
      <c r="T22">
        <v>25260</v>
      </c>
      <c r="U22">
        <v>5120</v>
      </c>
      <c r="V22">
        <v>72</v>
      </c>
      <c r="W22">
        <v>5120</v>
      </c>
      <c r="X22">
        <v>1</v>
      </c>
      <c r="Y22">
        <v>0.37361722267862502</v>
      </c>
      <c r="Z22">
        <v>172</v>
      </c>
      <c r="AA22">
        <v>146.9</v>
      </c>
      <c r="AB22" t="s">
        <v>94</v>
      </c>
      <c r="AC22">
        <v>13.1171875</v>
      </c>
      <c r="AE22">
        <v>0</v>
      </c>
      <c r="AF22">
        <v>172</v>
      </c>
      <c r="AG22">
        <v>33.78125</v>
      </c>
      <c r="AH22">
        <f t="shared" si="0"/>
        <v>138.21875</v>
      </c>
      <c r="AI22">
        <f t="shared" si="1"/>
        <v>5.0915818686401479</v>
      </c>
      <c r="AJ22">
        <f t="shared" si="2"/>
        <v>0.34616853238352452</v>
      </c>
      <c r="AK22">
        <f t="shared" si="3"/>
        <v>496.86780833515803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83</v>
      </c>
      <c r="C23" t="s">
        <v>91</v>
      </c>
      <c r="D23">
        <v>4.44945967137532E-2</v>
      </c>
      <c r="E23">
        <v>5120</v>
      </c>
      <c r="F23">
        <v>5120</v>
      </c>
      <c r="G23">
        <v>1</v>
      </c>
      <c r="H23">
        <v>6.6658563751513098</v>
      </c>
      <c r="I23">
        <v>9.4845241587846303</v>
      </c>
      <c r="J23">
        <v>-1.05118562983861</v>
      </c>
      <c r="K23" t="b">
        <v>1</v>
      </c>
      <c r="L23">
        <v>26.47</v>
      </c>
      <c r="M23" t="s">
        <v>92</v>
      </c>
      <c r="N23">
        <v>9.5227931783777393</v>
      </c>
      <c r="O23">
        <v>3.7010000000000001</v>
      </c>
      <c r="P23">
        <v>1.423</v>
      </c>
      <c r="Q23" t="s">
        <v>117</v>
      </c>
      <c r="S23">
        <v>0</v>
      </c>
      <c r="T23">
        <v>5020</v>
      </c>
      <c r="U23">
        <v>5120</v>
      </c>
      <c r="V23">
        <v>21</v>
      </c>
      <c r="W23">
        <v>5120</v>
      </c>
      <c r="X23">
        <v>1</v>
      </c>
      <c r="Y23">
        <v>1.2363912245656601</v>
      </c>
      <c r="Z23">
        <v>26.47</v>
      </c>
      <c r="AA23">
        <v>189.6</v>
      </c>
      <c r="AB23" t="s">
        <v>94</v>
      </c>
      <c r="AC23">
        <v>5.14453125</v>
      </c>
      <c r="AD23" t="s">
        <v>98</v>
      </c>
      <c r="AE23">
        <v>6</v>
      </c>
      <c r="AF23">
        <v>26.46875</v>
      </c>
      <c r="AG23">
        <v>9.5625</v>
      </c>
      <c r="AH23">
        <f t="shared" si="0"/>
        <v>16.90625</v>
      </c>
      <c r="AI23">
        <f t="shared" si="1"/>
        <v>2.7679738562091503</v>
      </c>
      <c r="AJ23">
        <f t="shared" si="2"/>
        <v>0.34952309833389372</v>
      </c>
      <c r="AK23">
        <f t="shared" si="3"/>
        <v>75.728185422283119</v>
      </c>
      <c r="AM23">
        <f>AN7</f>
        <v>587.6761903900599</v>
      </c>
      <c r="AN23">
        <f>AN9</f>
        <v>50.379914206798638</v>
      </c>
      <c r="AO23">
        <f>AN8</f>
        <v>87.420520050231403</v>
      </c>
      <c r="AP23">
        <f>AN3</f>
        <v>-0.46535791054573356</v>
      </c>
      <c r="AQ23">
        <f>AN4</f>
        <v>-0.37601351701193308</v>
      </c>
      <c r="AR23">
        <f>AN15</f>
        <v>5670.2526581415796</v>
      </c>
      <c r="AS23">
        <f>AN16</f>
        <v>21.824871759001155</v>
      </c>
      <c r="AT23">
        <f>AN17</f>
        <v>1236.8915441276681</v>
      </c>
      <c r="AU23">
        <f>AN18</f>
        <v>5648.4277863825782</v>
      </c>
      <c r="AV23">
        <f>AN19</f>
        <v>1581.6708776546379</v>
      </c>
      <c r="AW23">
        <f>AN20</f>
        <v>506.88083874864026</v>
      </c>
      <c r="AX23">
        <f>AQ4</f>
        <v>0.37907693595453829</v>
      </c>
      <c r="AY23">
        <f>AR4</f>
        <v>0.33387314019592701</v>
      </c>
      <c r="AZ23">
        <f t="shared" ref="AZ23:BC23" si="4">AS4</f>
        <v>4.5203795758611276E-2</v>
      </c>
      <c r="BA23">
        <f t="shared" si="4"/>
        <v>0.34573055065551928</v>
      </c>
      <c r="BB23">
        <f t="shared" si="4"/>
        <v>1.1136369034130567E-2</v>
      </c>
      <c r="BC23">
        <f t="shared" si="4"/>
        <v>0.34298398308291056</v>
      </c>
    </row>
    <row r="24" spans="1:55" x14ac:dyDescent="0.3">
      <c r="A24">
        <v>22</v>
      </c>
      <c r="B24">
        <v>86</v>
      </c>
      <c r="C24" t="s">
        <v>91</v>
      </c>
      <c r="D24">
        <v>7.9968508533528795E-3</v>
      </c>
      <c r="E24">
        <v>5120</v>
      </c>
      <c r="F24">
        <v>20480</v>
      </c>
      <c r="G24">
        <v>4</v>
      </c>
      <c r="H24">
        <v>2.9470743833166901</v>
      </c>
      <c r="I24">
        <v>7.7763622887907298</v>
      </c>
      <c r="J24">
        <v>-1.0752953919908801</v>
      </c>
      <c r="K24" t="b">
        <v>1</v>
      </c>
      <c r="L24">
        <v>435</v>
      </c>
      <c r="M24" t="s">
        <v>92</v>
      </c>
      <c r="N24">
        <v>7.9224100103393598</v>
      </c>
      <c r="O24">
        <v>4.5549999999999997</v>
      </c>
      <c r="P24">
        <v>2.6389999999999998</v>
      </c>
      <c r="Q24" t="s">
        <v>118</v>
      </c>
      <c r="S24">
        <v>0</v>
      </c>
      <c r="T24">
        <v>36000</v>
      </c>
      <c r="U24">
        <v>5120</v>
      </c>
      <c r="V24">
        <v>987</v>
      </c>
      <c r="W24">
        <v>5120</v>
      </c>
      <c r="X24">
        <v>1</v>
      </c>
      <c r="Y24">
        <v>6.1976060467669999E-2</v>
      </c>
      <c r="Z24">
        <v>435</v>
      </c>
      <c r="AA24">
        <v>82.75</v>
      </c>
      <c r="AB24" t="s">
        <v>94</v>
      </c>
      <c r="AC24">
        <v>20.859375</v>
      </c>
      <c r="AE24">
        <v>0</v>
      </c>
      <c r="AF24">
        <v>435</v>
      </c>
      <c r="AG24">
        <v>9.4296875</v>
      </c>
      <c r="AH24">
        <f t="shared" si="0"/>
        <v>425.5703125</v>
      </c>
      <c r="AI24">
        <f t="shared" si="1"/>
        <v>46.130903065451534</v>
      </c>
      <c r="AJ24">
        <f t="shared" si="2"/>
        <v>0.34119695356631791</v>
      </c>
      <c r="AK24">
        <f t="shared" si="3"/>
        <v>1274.923458293568</v>
      </c>
    </row>
    <row r="25" spans="1:55" x14ac:dyDescent="0.3">
      <c r="A25">
        <v>23</v>
      </c>
      <c r="B25">
        <v>87</v>
      </c>
      <c r="C25" t="s">
        <v>91</v>
      </c>
      <c r="D25">
        <v>9.8617323335773392E-3</v>
      </c>
      <c r="E25">
        <v>5120</v>
      </c>
      <c r="F25">
        <v>20480</v>
      </c>
      <c r="G25">
        <v>4</v>
      </c>
      <c r="H25">
        <v>3.27610122018943</v>
      </c>
      <c r="I25">
        <v>7.3200386638607604</v>
      </c>
      <c r="J25">
        <v>-1.0833319793749601</v>
      </c>
      <c r="K25" t="b">
        <v>1</v>
      </c>
      <c r="L25">
        <v>171.5</v>
      </c>
      <c r="M25" t="s">
        <v>92</v>
      </c>
      <c r="N25">
        <v>7.4923285465503797</v>
      </c>
      <c r="O25">
        <v>4.33</v>
      </c>
      <c r="P25">
        <v>2.234</v>
      </c>
      <c r="Q25" t="s">
        <v>119</v>
      </c>
      <c r="R25" t="s">
        <v>1941</v>
      </c>
      <c r="S25">
        <v>0</v>
      </c>
      <c r="T25">
        <v>21280</v>
      </c>
      <c r="U25">
        <v>5120</v>
      </c>
      <c r="V25">
        <v>975</v>
      </c>
      <c r="W25">
        <v>5120</v>
      </c>
      <c r="X25">
        <v>1</v>
      </c>
      <c r="Y25">
        <v>7.2893577252487907E-2</v>
      </c>
      <c r="Z25">
        <v>171.5</v>
      </c>
      <c r="AA25">
        <v>124.06</v>
      </c>
      <c r="AB25" t="s">
        <v>94</v>
      </c>
      <c r="AC25">
        <v>13.09375</v>
      </c>
      <c r="AE25">
        <v>0</v>
      </c>
      <c r="AF25">
        <v>171.5</v>
      </c>
      <c r="AG25">
        <v>5.75390625</v>
      </c>
      <c r="AH25">
        <f t="shared" si="0"/>
        <v>165.74609375</v>
      </c>
      <c r="AI25">
        <f t="shared" si="1"/>
        <v>29.805838424983026</v>
      </c>
      <c r="AJ25">
        <f t="shared" si="2"/>
        <v>0.33846588337514882</v>
      </c>
      <c r="AK25">
        <f t="shared" si="3"/>
        <v>506.69804084777672</v>
      </c>
    </row>
    <row r="26" spans="1:55" x14ac:dyDescent="0.3">
      <c r="A26">
        <v>24</v>
      </c>
      <c r="B26">
        <v>96</v>
      </c>
      <c r="C26" t="s">
        <v>91</v>
      </c>
      <c r="D26">
        <v>2.6768327817263501E-2</v>
      </c>
      <c r="E26">
        <v>5120</v>
      </c>
      <c r="F26">
        <v>15360</v>
      </c>
      <c r="G26">
        <v>3</v>
      </c>
      <c r="H26">
        <v>4.1784414613193599</v>
      </c>
      <c r="I26">
        <v>9.3770102325311502</v>
      </c>
      <c r="J26">
        <v>-1.06404416965315</v>
      </c>
      <c r="K26" t="b">
        <v>1</v>
      </c>
      <c r="L26">
        <v>175.1</v>
      </c>
      <c r="M26" t="s">
        <v>92</v>
      </c>
      <c r="N26">
        <v>9.6058275716513606</v>
      </c>
      <c r="O26">
        <v>4.4139999999999997</v>
      </c>
      <c r="P26">
        <v>2.2440000000000002</v>
      </c>
      <c r="Q26" t="s">
        <v>120</v>
      </c>
      <c r="S26">
        <v>0</v>
      </c>
      <c r="T26">
        <v>26020</v>
      </c>
      <c r="U26">
        <v>5120</v>
      </c>
      <c r="V26">
        <v>52</v>
      </c>
      <c r="W26">
        <v>5120</v>
      </c>
      <c r="X26">
        <v>1</v>
      </c>
      <c r="Y26">
        <v>0.440770525571064</v>
      </c>
      <c r="Z26">
        <v>175.1</v>
      </c>
      <c r="AA26">
        <v>148.5</v>
      </c>
      <c r="AB26" t="s">
        <v>94</v>
      </c>
      <c r="AC26">
        <v>13.234375</v>
      </c>
      <c r="AE26">
        <v>0</v>
      </c>
      <c r="AF26">
        <v>175.125</v>
      </c>
      <c r="AG26">
        <v>36.9375</v>
      </c>
      <c r="AH26">
        <f t="shared" si="0"/>
        <v>138.1875</v>
      </c>
      <c r="AI26">
        <f t="shared" si="1"/>
        <v>4.7411167512690353</v>
      </c>
      <c r="AJ26">
        <f t="shared" si="2"/>
        <v>0.34505751363608833</v>
      </c>
      <c r="AK26">
        <f t="shared" si="3"/>
        <v>507.52408824429756</v>
      </c>
    </row>
    <row r="27" spans="1:55" x14ac:dyDescent="0.3">
      <c r="A27">
        <v>25</v>
      </c>
      <c r="B27">
        <v>97</v>
      </c>
      <c r="C27" t="s">
        <v>91</v>
      </c>
      <c r="D27">
        <v>5.2717519470551699E-2</v>
      </c>
      <c r="E27">
        <v>5120</v>
      </c>
      <c r="F27">
        <v>5120</v>
      </c>
      <c r="G27">
        <v>1</v>
      </c>
      <c r="H27">
        <v>3.9229952612889099</v>
      </c>
      <c r="I27">
        <v>5.1834107309803699</v>
      </c>
      <c r="J27">
        <v>-1.05118562983861</v>
      </c>
      <c r="K27" t="b">
        <v>1</v>
      </c>
      <c r="L27">
        <v>20.95</v>
      </c>
      <c r="M27" t="s">
        <v>92</v>
      </c>
      <c r="N27">
        <v>5.9917152066971102</v>
      </c>
      <c r="O27">
        <v>3.7440000000000002</v>
      </c>
      <c r="P27">
        <v>1.321</v>
      </c>
      <c r="Q27" t="s">
        <v>121</v>
      </c>
      <c r="S27">
        <v>0</v>
      </c>
      <c r="T27">
        <v>5550</v>
      </c>
      <c r="U27">
        <v>5120</v>
      </c>
      <c r="V27">
        <v>188</v>
      </c>
      <c r="W27">
        <v>5120</v>
      </c>
      <c r="X27">
        <v>1</v>
      </c>
      <c r="Y27">
        <v>0.21318133946814699</v>
      </c>
      <c r="Z27">
        <v>20.95</v>
      </c>
      <c r="AA27">
        <v>265</v>
      </c>
      <c r="AB27" t="s">
        <v>94</v>
      </c>
      <c r="AC27">
        <v>4.578125</v>
      </c>
      <c r="AE27">
        <v>5</v>
      </c>
      <c r="AF27">
        <v>20.953125</v>
      </c>
      <c r="AG27">
        <v>4.9921875</v>
      </c>
      <c r="AH27">
        <f t="shared" si="0"/>
        <v>15.9609375</v>
      </c>
      <c r="AI27">
        <f t="shared" si="1"/>
        <v>4.197183098591549</v>
      </c>
      <c r="AJ27">
        <f t="shared" si="2"/>
        <v>0.34952309833389372</v>
      </c>
      <c r="AK27">
        <f t="shared" si="3"/>
        <v>59.94775481185458</v>
      </c>
    </row>
    <row r="28" spans="1:55" x14ac:dyDescent="0.3">
      <c r="A28">
        <v>26</v>
      </c>
      <c r="B28">
        <v>100</v>
      </c>
      <c r="C28" t="s">
        <v>91</v>
      </c>
      <c r="D28">
        <v>8.4365341366407498E-3</v>
      </c>
      <c r="E28">
        <v>5120</v>
      </c>
      <c r="F28">
        <v>20480</v>
      </c>
      <c r="G28">
        <v>4</v>
      </c>
      <c r="H28">
        <v>2.9475914679251201</v>
      </c>
      <c r="I28">
        <v>7.8180258075045304</v>
      </c>
      <c r="J28">
        <v>-1.0752953919908801</v>
      </c>
      <c r="K28" t="b">
        <v>1</v>
      </c>
      <c r="L28">
        <v>449</v>
      </c>
      <c r="M28" t="s">
        <v>92</v>
      </c>
      <c r="N28">
        <v>7.9392842106844199</v>
      </c>
      <c r="O28">
        <v>4.5549999999999997</v>
      </c>
      <c r="P28">
        <v>2.6520000000000001</v>
      </c>
      <c r="Q28" t="s">
        <v>122</v>
      </c>
      <c r="S28">
        <v>0</v>
      </c>
      <c r="T28">
        <v>35800</v>
      </c>
      <c r="U28">
        <v>5120</v>
      </c>
      <c r="V28">
        <v>936</v>
      </c>
      <c r="W28">
        <v>5120</v>
      </c>
      <c r="X28">
        <v>1</v>
      </c>
      <c r="Y28">
        <v>6.3693051744848295E-2</v>
      </c>
      <c r="Z28">
        <v>449</v>
      </c>
      <c r="AA28">
        <v>79.75</v>
      </c>
      <c r="AB28" t="s">
        <v>94</v>
      </c>
      <c r="AC28">
        <v>21.1875</v>
      </c>
      <c r="AE28">
        <v>0</v>
      </c>
      <c r="AF28">
        <v>449</v>
      </c>
      <c r="AG28">
        <v>9.671875</v>
      </c>
      <c r="AH28">
        <f t="shared" si="0"/>
        <v>439.328125</v>
      </c>
      <c r="AI28">
        <f t="shared" si="1"/>
        <v>46.423263327948305</v>
      </c>
      <c r="AJ28">
        <f t="shared" si="2"/>
        <v>0.34119695356631791</v>
      </c>
      <c r="AK28">
        <f t="shared" si="3"/>
        <v>1315.9554776409473</v>
      </c>
    </row>
    <row r="29" spans="1:55" x14ac:dyDescent="0.3">
      <c r="A29">
        <v>27</v>
      </c>
      <c r="B29">
        <v>101</v>
      </c>
      <c r="C29" t="s">
        <v>91</v>
      </c>
      <c r="D29">
        <v>9.0607285775105E-3</v>
      </c>
      <c r="E29">
        <v>5120</v>
      </c>
      <c r="F29">
        <v>20480</v>
      </c>
      <c r="G29">
        <v>4</v>
      </c>
      <c r="H29">
        <v>3.2366359347807099</v>
      </c>
      <c r="I29">
        <v>6.6692400609250999</v>
      </c>
      <c r="J29">
        <v>-1.0857429555901901</v>
      </c>
      <c r="K29" t="b">
        <v>1</v>
      </c>
      <c r="L29">
        <v>114.75</v>
      </c>
      <c r="M29" t="s">
        <v>92</v>
      </c>
      <c r="N29">
        <v>7.0582218873863596</v>
      </c>
      <c r="O29">
        <v>4.3360000000000003</v>
      </c>
      <c r="P29">
        <v>2.06</v>
      </c>
      <c r="Q29" t="s">
        <v>123</v>
      </c>
      <c r="R29" t="s">
        <v>1941</v>
      </c>
      <c r="S29">
        <v>0</v>
      </c>
      <c r="T29">
        <v>21660</v>
      </c>
      <c r="U29">
        <v>5120</v>
      </c>
      <c r="V29">
        <v>907</v>
      </c>
      <c r="W29">
        <v>5120</v>
      </c>
      <c r="X29">
        <v>1</v>
      </c>
      <c r="Y29">
        <v>7.4266277266923406E-2</v>
      </c>
      <c r="Z29">
        <v>114.75</v>
      </c>
      <c r="AA29">
        <v>188.8</v>
      </c>
      <c r="AB29" t="s">
        <v>94</v>
      </c>
      <c r="AC29">
        <v>10.7109375</v>
      </c>
      <c r="AE29">
        <v>0</v>
      </c>
      <c r="AF29">
        <v>114.75</v>
      </c>
      <c r="AG29">
        <v>6.10546875</v>
      </c>
      <c r="AH29">
        <f t="shared" si="0"/>
        <v>108.64453125</v>
      </c>
      <c r="AI29">
        <f t="shared" si="1"/>
        <v>18.794625719769673</v>
      </c>
      <c r="AJ29">
        <f t="shared" si="2"/>
        <v>0.33765083310887839</v>
      </c>
      <c r="AK29">
        <f t="shared" si="3"/>
        <v>339.84811748709024</v>
      </c>
    </row>
    <row r="30" spans="1:55" x14ac:dyDescent="0.3">
      <c r="A30">
        <v>28</v>
      </c>
      <c r="B30">
        <v>110</v>
      </c>
      <c r="C30" t="s">
        <v>91</v>
      </c>
      <c r="D30">
        <v>1.9627790766863999E-2</v>
      </c>
      <c r="E30">
        <v>5120</v>
      </c>
      <c r="F30">
        <v>15360</v>
      </c>
      <c r="G30">
        <v>3</v>
      </c>
      <c r="H30">
        <v>3.72886533106497</v>
      </c>
      <c r="I30">
        <v>9.0089969033737702</v>
      </c>
      <c r="J30">
        <v>-1.0672588046067899</v>
      </c>
      <c r="K30" t="b">
        <v>1</v>
      </c>
      <c r="L30">
        <v>261</v>
      </c>
      <c r="M30" t="s">
        <v>92</v>
      </c>
      <c r="N30">
        <v>9.1527638050544198</v>
      </c>
      <c r="O30">
        <v>4.4139999999999997</v>
      </c>
      <c r="P30">
        <v>2.4159999999999999</v>
      </c>
      <c r="Q30" t="s">
        <v>124</v>
      </c>
      <c r="S30">
        <v>0</v>
      </c>
      <c r="T30">
        <v>26000</v>
      </c>
      <c r="U30">
        <v>5120</v>
      </c>
      <c r="V30">
        <v>100</v>
      </c>
      <c r="W30">
        <v>5120</v>
      </c>
      <c r="X30">
        <v>1</v>
      </c>
      <c r="Y30">
        <v>0.27288653310649702</v>
      </c>
      <c r="Z30">
        <v>261</v>
      </c>
      <c r="AA30">
        <v>99.6</v>
      </c>
      <c r="AB30" t="s">
        <v>94</v>
      </c>
      <c r="AC30">
        <v>16.15625</v>
      </c>
      <c r="AE30">
        <v>0</v>
      </c>
      <c r="AF30">
        <v>261</v>
      </c>
      <c r="AG30">
        <v>25.75</v>
      </c>
      <c r="AH30">
        <f t="shared" si="0"/>
        <v>235.25</v>
      </c>
      <c r="AI30">
        <f t="shared" si="1"/>
        <v>10.135922330097088</v>
      </c>
      <c r="AJ30">
        <f t="shared" si="2"/>
        <v>0.34395006067392864</v>
      </c>
      <c r="AK30">
        <f t="shared" si="3"/>
        <v>758.83109160847948</v>
      </c>
    </row>
    <row r="31" spans="1:55" x14ac:dyDescent="0.3">
      <c r="A31">
        <v>29</v>
      </c>
      <c r="B31">
        <v>111</v>
      </c>
      <c r="C31" t="s">
        <v>91</v>
      </c>
      <c r="D31">
        <v>4.8335088778987102E-2</v>
      </c>
      <c r="E31">
        <v>5120</v>
      </c>
      <c r="F31">
        <v>5120</v>
      </c>
      <c r="G31">
        <v>1</v>
      </c>
      <c r="H31">
        <v>6.7039263850114796</v>
      </c>
      <c r="I31">
        <v>8.9494798518659096</v>
      </c>
      <c r="J31">
        <v>-1.0544002647922499</v>
      </c>
      <c r="K31" t="b">
        <v>1</v>
      </c>
      <c r="L31">
        <v>21.64</v>
      </c>
      <c r="M31" t="s">
        <v>92</v>
      </c>
      <c r="N31">
        <v>9.1011214254885999</v>
      </c>
      <c r="O31">
        <v>3.76</v>
      </c>
      <c r="P31">
        <v>1.335</v>
      </c>
      <c r="Q31" t="s">
        <v>125</v>
      </c>
      <c r="S31">
        <v>0</v>
      </c>
      <c r="T31">
        <v>5744</v>
      </c>
      <c r="U31">
        <v>5120</v>
      </c>
      <c r="V31">
        <v>24</v>
      </c>
      <c r="W31">
        <v>5120</v>
      </c>
      <c r="X31">
        <v>1</v>
      </c>
      <c r="Y31">
        <v>1.16430909780632</v>
      </c>
      <c r="Z31">
        <v>21.64</v>
      </c>
      <c r="AA31">
        <v>265.5</v>
      </c>
      <c r="AB31" t="s">
        <v>94</v>
      </c>
      <c r="AC31">
        <v>4.65234375</v>
      </c>
      <c r="AD31" t="s">
        <v>98</v>
      </c>
      <c r="AE31">
        <v>4</v>
      </c>
      <c r="AF31">
        <v>21.640625</v>
      </c>
      <c r="AG31">
        <v>9.3046875</v>
      </c>
      <c r="AH31">
        <f t="shared" si="0"/>
        <v>12.3359375</v>
      </c>
      <c r="AI31">
        <f t="shared" si="1"/>
        <v>2.3257766582703612</v>
      </c>
      <c r="AJ31">
        <f t="shared" si="2"/>
        <v>0.34840131319577516</v>
      </c>
      <c r="AK31">
        <f t="shared" si="3"/>
        <v>62.114074144834255</v>
      </c>
    </row>
    <row r="32" spans="1:55" x14ac:dyDescent="0.3">
      <c r="A32">
        <v>30</v>
      </c>
      <c r="B32">
        <v>114</v>
      </c>
      <c r="C32" t="s">
        <v>91</v>
      </c>
      <c r="D32">
        <v>1.06545729568131E-2</v>
      </c>
      <c r="E32">
        <v>5120</v>
      </c>
      <c r="F32">
        <v>20480</v>
      </c>
      <c r="G32">
        <v>4</v>
      </c>
      <c r="H32">
        <v>2.9544567525244401</v>
      </c>
      <c r="I32">
        <v>7.8535461722378201</v>
      </c>
      <c r="J32">
        <v>-1.07609905072928</v>
      </c>
      <c r="K32" t="b">
        <v>1</v>
      </c>
      <c r="L32">
        <v>455</v>
      </c>
      <c r="M32" t="s">
        <v>92</v>
      </c>
      <c r="N32">
        <v>7.9658431243695302</v>
      </c>
      <c r="O32">
        <v>4.5549999999999997</v>
      </c>
      <c r="P32">
        <v>2.6579999999999999</v>
      </c>
      <c r="Q32" t="s">
        <v>126</v>
      </c>
      <c r="S32">
        <v>0</v>
      </c>
      <c r="T32">
        <v>35780</v>
      </c>
      <c r="U32">
        <v>5120</v>
      </c>
      <c r="V32">
        <v>909</v>
      </c>
      <c r="W32">
        <v>5120</v>
      </c>
      <c r="X32">
        <v>1</v>
      </c>
      <c r="Y32">
        <v>6.4825238513962102E-2</v>
      </c>
      <c r="Z32">
        <v>455</v>
      </c>
      <c r="AA32">
        <v>78.599999999999994</v>
      </c>
      <c r="AB32" t="s">
        <v>94</v>
      </c>
      <c r="AC32">
        <v>21.328125</v>
      </c>
      <c r="AE32">
        <v>0</v>
      </c>
      <c r="AF32">
        <v>455</v>
      </c>
      <c r="AG32">
        <v>9.828125</v>
      </c>
      <c r="AH32">
        <f t="shared" si="0"/>
        <v>445.171875</v>
      </c>
      <c r="AI32">
        <f t="shared" si="1"/>
        <v>46.295707472178059</v>
      </c>
      <c r="AJ32">
        <f t="shared" si="2"/>
        <v>0.34092285780754722</v>
      </c>
      <c r="AK32">
        <f t="shared" si="3"/>
        <v>1334.6127711297374</v>
      </c>
    </row>
    <row r="33" spans="1:37" x14ac:dyDescent="0.3">
      <c r="A33">
        <v>31</v>
      </c>
      <c r="B33">
        <v>115</v>
      </c>
      <c r="C33" t="s">
        <v>91</v>
      </c>
      <c r="D33">
        <v>9.9888151311913701E-3</v>
      </c>
      <c r="E33">
        <v>5120</v>
      </c>
      <c r="F33">
        <v>20480</v>
      </c>
      <c r="G33">
        <v>4</v>
      </c>
      <c r="H33">
        <v>3.26313329095708</v>
      </c>
      <c r="I33">
        <v>6.3127607904159904</v>
      </c>
      <c r="J33">
        <v>-1.0865466143286</v>
      </c>
      <c r="K33" t="b">
        <v>1</v>
      </c>
      <c r="L33">
        <v>86</v>
      </c>
      <c r="M33" t="s">
        <v>92</v>
      </c>
      <c r="N33">
        <v>6.9835058139197699</v>
      </c>
      <c r="O33">
        <v>4.3550000000000004</v>
      </c>
      <c r="P33">
        <v>1.9350000000000001</v>
      </c>
      <c r="Q33" t="s">
        <v>127</v>
      </c>
      <c r="R33" t="s">
        <v>1941</v>
      </c>
      <c r="S33">
        <v>0</v>
      </c>
      <c r="T33">
        <v>22640</v>
      </c>
      <c r="U33">
        <v>5120</v>
      </c>
      <c r="V33">
        <v>885</v>
      </c>
      <c r="W33">
        <v>5120</v>
      </c>
      <c r="X33">
        <v>1</v>
      </c>
      <c r="Y33">
        <v>7.6074393359493397E-2</v>
      </c>
      <c r="Z33">
        <v>86</v>
      </c>
      <c r="AA33">
        <v>263.2</v>
      </c>
      <c r="AB33" t="s">
        <v>94</v>
      </c>
      <c r="AC33">
        <v>9.2734375</v>
      </c>
      <c r="AE33">
        <v>0</v>
      </c>
      <c r="AF33">
        <v>86</v>
      </c>
      <c r="AG33">
        <v>6.48828125</v>
      </c>
      <c r="AH33">
        <f t="shared" si="0"/>
        <v>79.51171875</v>
      </c>
      <c r="AI33">
        <f t="shared" si="1"/>
        <v>13.254665863937387</v>
      </c>
      <c r="AJ33">
        <f t="shared" si="2"/>
        <v>0.33737958607594232</v>
      </c>
      <c r="AK33">
        <f t="shared" si="3"/>
        <v>254.90576060118192</v>
      </c>
    </row>
    <row r="34" spans="1:37" x14ac:dyDescent="0.3">
      <c r="A34">
        <v>32</v>
      </c>
      <c r="B34">
        <v>124</v>
      </c>
      <c r="C34" t="s">
        <v>91</v>
      </c>
      <c r="D34">
        <v>7.3497265664614897E-3</v>
      </c>
      <c r="E34">
        <v>5120</v>
      </c>
      <c r="F34">
        <v>15360</v>
      </c>
      <c r="G34">
        <v>3</v>
      </c>
      <c r="H34">
        <v>3.25512769772065</v>
      </c>
      <c r="I34">
        <v>8.1505345868708599</v>
      </c>
      <c r="J34">
        <v>-1.0680624633452001</v>
      </c>
      <c r="K34" t="b">
        <v>1</v>
      </c>
      <c r="L34">
        <v>319.5</v>
      </c>
      <c r="M34" t="s">
        <v>92</v>
      </c>
      <c r="N34">
        <v>8.3292538714615301</v>
      </c>
      <c r="O34">
        <v>4.42</v>
      </c>
      <c r="P34">
        <v>2.504</v>
      </c>
      <c r="Q34" t="s">
        <v>128</v>
      </c>
      <c r="S34">
        <v>0</v>
      </c>
      <c r="T34">
        <v>26400</v>
      </c>
      <c r="U34">
        <v>5120</v>
      </c>
      <c r="V34">
        <v>228</v>
      </c>
      <c r="W34">
        <v>5120</v>
      </c>
      <c r="X34">
        <v>1</v>
      </c>
      <c r="Y34">
        <v>0.14934948024722999</v>
      </c>
      <c r="Z34">
        <v>319.5</v>
      </c>
      <c r="AA34">
        <v>82.6</v>
      </c>
      <c r="AB34" t="s">
        <v>94</v>
      </c>
      <c r="AC34">
        <v>17.875</v>
      </c>
      <c r="AE34">
        <v>0</v>
      </c>
      <c r="AF34">
        <v>319.5</v>
      </c>
      <c r="AG34">
        <v>16.3125</v>
      </c>
      <c r="AH34">
        <f t="shared" si="0"/>
        <v>303.1875</v>
      </c>
      <c r="AI34">
        <f t="shared" si="1"/>
        <v>19.586206896551722</v>
      </c>
      <c r="AJ34">
        <f t="shared" si="2"/>
        <v>0.34367375324540256</v>
      </c>
      <c r="AK34">
        <f t="shared" si="3"/>
        <v>929.66075233524998</v>
      </c>
    </row>
    <row r="35" spans="1:37" x14ac:dyDescent="0.3">
      <c r="A35">
        <v>33</v>
      </c>
      <c r="B35">
        <v>125</v>
      </c>
      <c r="C35" t="s">
        <v>91</v>
      </c>
      <c r="D35">
        <v>4.44595854454276E-2</v>
      </c>
      <c r="E35">
        <v>5120</v>
      </c>
      <c r="F35">
        <v>5120</v>
      </c>
      <c r="G35">
        <v>1</v>
      </c>
      <c r="H35">
        <v>3.8832479075404698</v>
      </c>
      <c r="I35">
        <v>5.0588405357998001</v>
      </c>
      <c r="J35">
        <v>-1.0552039235306601</v>
      </c>
      <c r="K35" t="b">
        <v>1</v>
      </c>
      <c r="L35">
        <v>20.079999999999998</v>
      </c>
      <c r="M35" t="s">
        <v>92</v>
      </c>
      <c r="N35">
        <v>5.9188564259394303</v>
      </c>
      <c r="O35">
        <v>3.766</v>
      </c>
      <c r="P35">
        <v>1.3029999999999999</v>
      </c>
      <c r="Q35" t="s">
        <v>129</v>
      </c>
      <c r="S35">
        <v>0</v>
      </c>
      <c r="T35">
        <v>5840</v>
      </c>
      <c r="U35">
        <v>5120</v>
      </c>
      <c r="V35">
        <v>273</v>
      </c>
      <c r="W35">
        <v>5120</v>
      </c>
      <c r="X35">
        <v>1</v>
      </c>
      <c r="Y35">
        <v>0.17450210171532099</v>
      </c>
      <c r="Z35">
        <v>20.079999999999998</v>
      </c>
      <c r="AA35">
        <v>290.8</v>
      </c>
      <c r="AB35" t="s">
        <v>94</v>
      </c>
      <c r="AC35">
        <v>4.48046875</v>
      </c>
      <c r="AE35">
        <v>4</v>
      </c>
      <c r="AF35">
        <v>20.078125</v>
      </c>
      <c r="AG35">
        <v>4.28515625</v>
      </c>
      <c r="AH35">
        <f t="shared" si="0"/>
        <v>15.79296875</v>
      </c>
      <c r="AI35">
        <f t="shared" si="1"/>
        <v>4.6855059252506841</v>
      </c>
      <c r="AJ35">
        <f t="shared" si="2"/>
        <v>0.34812142991633743</v>
      </c>
      <c r="AK35">
        <f t="shared" si="3"/>
        <v>57.675636357190918</v>
      </c>
    </row>
    <row r="36" spans="1:37" x14ac:dyDescent="0.3">
      <c r="A36">
        <v>34</v>
      </c>
      <c r="B36">
        <v>128</v>
      </c>
      <c r="C36" t="s">
        <v>91</v>
      </c>
      <c r="D36">
        <v>1.26740264974852E-2</v>
      </c>
      <c r="E36">
        <v>5120</v>
      </c>
      <c r="F36">
        <v>20480</v>
      </c>
      <c r="G36">
        <v>4</v>
      </c>
      <c r="H36">
        <v>2.92305049628217</v>
      </c>
      <c r="I36">
        <v>7.8100255447539402</v>
      </c>
      <c r="J36">
        <v>-1.07609905072928</v>
      </c>
      <c r="K36" t="b">
        <v>1</v>
      </c>
      <c r="L36">
        <v>470.2</v>
      </c>
      <c r="M36" t="s">
        <v>92</v>
      </c>
      <c r="N36">
        <v>7.9134247312863204</v>
      </c>
      <c r="O36">
        <v>4.5549999999999997</v>
      </c>
      <c r="P36">
        <v>2.6720000000000002</v>
      </c>
      <c r="Q36" t="s">
        <v>130</v>
      </c>
      <c r="S36">
        <v>0</v>
      </c>
      <c r="T36">
        <v>35840</v>
      </c>
      <c r="U36">
        <v>5120</v>
      </c>
      <c r="V36">
        <v>956</v>
      </c>
      <c r="W36">
        <v>5120</v>
      </c>
      <c r="X36">
        <v>1</v>
      </c>
      <c r="Y36">
        <v>6.2195897926486499E-2</v>
      </c>
      <c r="Z36">
        <v>470.2</v>
      </c>
      <c r="AA36">
        <v>76.2</v>
      </c>
      <c r="AB36" t="s">
        <v>94</v>
      </c>
      <c r="AC36">
        <v>21.6875</v>
      </c>
      <c r="AE36">
        <v>0</v>
      </c>
      <c r="AF36">
        <v>470.25</v>
      </c>
      <c r="AG36">
        <v>9.5625</v>
      </c>
      <c r="AH36">
        <f t="shared" si="0"/>
        <v>460.6875</v>
      </c>
      <c r="AI36">
        <f t="shared" si="1"/>
        <v>49.176470588235297</v>
      </c>
      <c r="AJ36">
        <f t="shared" si="2"/>
        <v>0.34092285780754722</v>
      </c>
      <c r="AK36">
        <f t="shared" si="3"/>
        <v>1379.3442980741956</v>
      </c>
    </row>
    <row r="37" spans="1:37" x14ac:dyDescent="0.3">
      <c r="A37">
        <v>35</v>
      </c>
      <c r="B37">
        <v>129</v>
      </c>
      <c r="C37" t="s">
        <v>91</v>
      </c>
      <c r="D37">
        <v>1.3682774266668101E-2</v>
      </c>
      <c r="E37">
        <v>5120</v>
      </c>
      <c r="F37">
        <v>20480</v>
      </c>
      <c r="G37">
        <v>4</v>
      </c>
      <c r="H37">
        <v>3.37369497186689</v>
      </c>
      <c r="I37">
        <v>6.19059848841591</v>
      </c>
      <c r="J37">
        <v>-1.0881539318054201</v>
      </c>
      <c r="K37" t="b">
        <v>1</v>
      </c>
      <c r="L37">
        <v>68.44</v>
      </c>
      <c r="M37" t="s">
        <v>92</v>
      </c>
      <c r="N37">
        <v>7.0433419743112804</v>
      </c>
      <c r="O37">
        <v>4.3630000000000004</v>
      </c>
      <c r="P37">
        <v>1.835</v>
      </c>
      <c r="Q37" t="s">
        <v>131</v>
      </c>
      <c r="R37" t="s">
        <v>1941</v>
      </c>
      <c r="S37">
        <v>0</v>
      </c>
      <c r="T37">
        <v>23090</v>
      </c>
      <c r="U37">
        <v>5120</v>
      </c>
      <c r="V37">
        <v>756</v>
      </c>
      <c r="W37">
        <v>5120</v>
      </c>
      <c r="X37">
        <v>1</v>
      </c>
      <c r="Y37">
        <v>8.6330451470762903E-2</v>
      </c>
      <c r="Z37">
        <v>68.44</v>
      </c>
      <c r="AA37">
        <v>337.2</v>
      </c>
      <c r="AB37" t="s">
        <v>94</v>
      </c>
      <c r="AC37">
        <v>8.2734375</v>
      </c>
      <c r="AE37">
        <v>0</v>
      </c>
      <c r="AF37">
        <v>68.4375</v>
      </c>
      <c r="AG37">
        <v>7.203125</v>
      </c>
      <c r="AH37">
        <f t="shared" si="0"/>
        <v>61.234375</v>
      </c>
      <c r="AI37">
        <f t="shared" si="1"/>
        <v>9.5010845986984815</v>
      </c>
      <c r="AJ37">
        <f t="shared" si="2"/>
        <v>0.33683774554245205</v>
      </c>
      <c r="AK37">
        <f t="shared" si="3"/>
        <v>203.17645782181125</v>
      </c>
    </row>
    <row r="38" spans="1:37" x14ac:dyDescent="0.3">
      <c r="A38">
        <v>36</v>
      </c>
      <c r="B38">
        <v>138</v>
      </c>
      <c r="C38" t="s">
        <v>91</v>
      </c>
      <c r="D38">
        <v>8.4772820398625794E-3</v>
      </c>
      <c r="E38">
        <v>5120</v>
      </c>
      <c r="F38">
        <v>15360</v>
      </c>
      <c r="G38">
        <v>3</v>
      </c>
      <c r="H38">
        <v>3.2252808409782698</v>
      </c>
      <c r="I38">
        <v>8.4726615842105204</v>
      </c>
      <c r="J38">
        <v>-1.0680624633452001</v>
      </c>
      <c r="K38" t="b">
        <v>1</v>
      </c>
      <c r="L38">
        <v>422.8</v>
      </c>
      <c r="M38" t="s">
        <v>92</v>
      </c>
      <c r="N38">
        <v>8.57814662641346</v>
      </c>
      <c r="O38">
        <v>4.42</v>
      </c>
      <c r="P38">
        <v>2.6269999999999998</v>
      </c>
      <c r="Q38" t="s">
        <v>132</v>
      </c>
      <c r="S38">
        <v>0</v>
      </c>
      <c r="T38">
        <v>26340</v>
      </c>
      <c r="U38">
        <v>5120</v>
      </c>
      <c r="V38">
        <v>376</v>
      </c>
      <c r="W38">
        <v>5120</v>
      </c>
      <c r="X38">
        <v>1</v>
      </c>
      <c r="Y38">
        <v>0.114760096913881</v>
      </c>
      <c r="Z38">
        <v>422.8</v>
      </c>
      <c r="AA38">
        <v>62.28</v>
      </c>
      <c r="AB38" t="s">
        <v>94</v>
      </c>
      <c r="AC38">
        <v>20.5625</v>
      </c>
      <c r="AE38">
        <v>0</v>
      </c>
      <c r="AF38">
        <v>422.75</v>
      </c>
      <c r="AG38">
        <v>12.4140625</v>
      </c>
      <c r="AH38">
        <f t="shared" si="0"/>
        <v>410.3359375</v>
      </c>
      <c r="AI38">
        <f t="shared" si="1"/>
        <v>34.054122089364377</v>
      </c>
      <c r="AJ38">
        <f t="shared" si="2"/>
        <v>0.34367375324540256</v>
      </c>
      <c r="AK38">
        <f t="shared" si="3"/>
        <v>1230.0910267597087</v>
      </c>
    </row>
    <row r="39" spans="1:37" x14ac:dyDescent="0.3">
      <c r="A39">
        <v>37</v>
      </c>
      <c r="B39">
        <v>139</v>
      </c>
      <c r="C39" t="s">
        <v>91</v>
      </c>
      <c r="D39">
        <v>4.4713317584595999E-2</v>
      </c>
      <c r="E39">
        <v>5120</v>
      </c>
      <c r="F39">
        <v>5120</v>
      </c>
      <c r="G39">
        <v>1</v>
      </c>
      <c r="H39">
        <v>4.1228790768579504</v>
      </c>
      <c r="I39">
        <v>5.03683762221611</v>
      </c>
      <c r="J39">
        <v>-1.0576148997458801</v>
      </c>
      <c r="K39" t="b">
        <v>1</v>
      </c>
      <c r="L39">
        <v>16.66</v>
      </c>
      <c r="M39" t="s">
        <v>92</v>
      </c>
      <c r="N39">
        <v>6.10466507870004</v>
      </c>
      <c r="O39">
        <v>3.78</v>
      </c>
      <c r="P39">
        <v>1.222</v>
      </c>
      <c r="Q39" t="s">
        <v>133</v>
      </c>
      <c r="S39">
        <v>0</v>
      </c>
      <c r="T39">
        <v>6028</v>
      </c>
      <c r="U39">
        <v>5120</v>
      </c>
      <c r="V39">
        <v>204</v>
      </c>
      <c r="W39">
        <v>5120</v>
      </c>
      <c r="X39">
        <v>1</v>
      </c>
      <c r="Y39">
        <v>0.21864526880759799</v>
      </c>
      <c r="Z39">
        <v>16.66</v>
      </c>
      <c r="AA39">
        <v>362</v>
      </c>
      <c r="AB39" t="s">
        <v>94</v>
      </c>
      <c r="AC39">
        <v>4.08203125</v>
      </c>
      <c r="AE39">
        <v>5</v>
      </c>
      <c r="AF39">
        <v>16.65625</v>
      </c>
      <c r="AG39">
        <v>4.828125</v>
      </c>
      <c r="AH39">
        <f t="shared" si="0"/>
        <v>11.828125</v>
      </c>
      <c r="AI39">
        <f t="shared" si="1"/>
        <v>3.4498381877022655</v>
      </c>
      <c r="AJ39">
        <f t="shared" si="2"/>
        <v>0.34728312839738606</v>
      </c>
      <c r="AK39">
        <f t="shared" si="3"/>
        <v>47.961587068349409</v>
      </c>
    </row>
    <row r="40" spans="1:37" x14ac:dyDescent="0.3">
      <c r="A40">
        <v>38</v>
      </c>
      <c r="B40">
        <v>142</v>
      </c>
      <c r="C40" t="s">
        <v>91</v>
      </c>
      <c r="D40">
        <v>1.5226540742783E-2</v>
      </c>
      <c r="E40">
        <v>5120</v>
      </c>
      <c r="F40">
        <v>20480</v>
      </c>
      <c r="G40">
        <v>4</v>
      </c>
      <c r="H40">
        <v>2.8971618322860202</v>
      </c>
      <c r="I40">
        <v>7.7351957514355396</v>
      </c>
      <c r="J40">
        <v>-1.0752953919908801</v>
      </c>
      <c r="K40" t="b">
        <v>1</v>
      </c>
      <c r="L40">
        <v>467.8</v>
      </c>
      <c r="M40" t="s">
        <v>92</v>
      </c>
      <c r="N40">
        <v>7.8490325975371196</v>
      </c>
      <c r="O40">
        <v>4.5549999999999997</v>
      </c>
      <c r="P40">
        <v>2.67</v>
      </c>
      <c r="Q40" t="s">
        <v>134</v>
      </c>
      <c r="S40">
        <v>0</v>
      </c>
      <c r="T40">
        <v>36000</v>
      </c>
      <c r="U40">
        <v>5120</v>
      </c>
      <c r="V40">
        <v>932</v>
      </c>
      <c r="W40">
        <v>5120</v>
      </c>
      <c r="X40">
        <v>1</v>
      </c>
      <c r="Y40">
        <v>6.2143602023108598E-2</v>
      </c>
      <c r="Z40">
        <v>467.8</v>
      </c>
      <c r="AA40">
        <v>76.94</v>
      </c>
      <c r="AB40" t="s">
        <v>94</v>
      </c>
      <c r="AC40">
        <v>21.625</v>
      </c>
      <c r="AE40">
        <v>0</v>
      </c>
      <c r="AF40">
        <v>467.75</v>
      </c>
      <c r="AG40">
        <v>9.7421875</v>
      </c>
      <c r="AH40">
        <f t="shared" si="0"/>
        <v>458.0078125</v>
      </c>
      <c r="AI40">
        <f t="shared" si="1"/>
        <v>48.012830793905373</v>
      </c>
      <c r="AJ40">
        <f t="shared" si="2"/>
        <v>0.34119695356631791</v>
      </c>
      <c r="AK40">
        <f t="shared" si="3"/>
        <v>1370.9090749811874</v>
      </c>
    </row>
    <row r="41" spans="1:37" x14ac:dyDescent="0.3">
      <c r="A41">
        <v>39</v>
      </c>
      <c r="B41">
        <v>143</v>
      </c>
      <c r="C41" t="s">
        <v>91</v>
      </c>
      <c r="D41">
        <v>1.01552328806033E-2</v>
      </c>
      <c r="E41">
        <v>5120</v>
      </c>
      <c r="F41">
        <v>20480</v>
      </c>
      <c r="G41">
        <v>4</v>
      </c>
      <c r="H41">
        <v>3.0039747241771102</v>
      </c>
      <c r="I41">
        <v>5.6705890056976198</v>
      </c>
      <c r="J41">
        <v>-1.0825283206365499</v>
      </c>
      <c r="K41" t="b">
        <v>1</v>
      </c>
      <c r="L41">
        <v>77.25</v>
      </c>
      <c r="M41" t="s">
        <v>92</v>
      </c>
      <c r="N41">
        <v>6.8174000980345699</v>
      </c>
      <c r="O41">
        <v>4.4000000000000004</v>
      </c>
      <c r="P41">
        <v>1.8879999999999999</v>
      </c>
      <c r="Q41" t="s">
        <v>135</v>
      </c>
      <c r="R41" t="s">
        <v>1941</v>
      </c>
      <c r="S41">
        <v>0</v>
      </c>
      <c r="T41">
        <v>25000</v>
      </c>
      <c r="U41">
        <v>5120</v>
      </c>
      <c r="V41">
        <v>1023</v>
      </c>
      <c r="W41">
        <v>5120</v>
      </c>
      <c r="X41">
        <v>1</v>
      </c>
      <c r="Y41">
        <v>6.2654810772542105E-2</v>
      </c>
      <c r="Z41">
        <v>77.25</v>
      </c>
      <c r="AA41">
        <v>323.5</v>
      </c>
      <c r="AB41" t="s">
        <v>94</v>
      </c>
      <c r="AC41">
        <v>8.7890625</v>
      </c>
      <c r="AE41">
        <v>0</v>
      </c>
      <c r="AF41">
        <v>77.25</v>
      </c>
      <c r="AG41">
        <v>6.4765625</v>
      </c>
      <c r="AH41">
        <f t="shared" si="0"/>
        <v>70.7734375</v>
      </c>
      <c r="AI41">
        <f t="shared" si="1"/>
        <v>11.927623642943304</v>
      </c>
      <c r="AJ41">
        <f t="shared" si="2"/>
        <v>0.33873800377129798</v>
      </c>
      <c r="AK41">
        <f t="shared" si="3"/>
        <v>228.05235651136456</v>
      </c>
    </row>
    <row r="42" spans="1:37" x14ac:dyDescent="0.3">
      <c r="A42">
        <v>40</v>
      </c>
      <c r="B42">
        <v>152</v>
      </c>
      <c r="C42" t="s">
        <v>91</v>
      </c>
      <c r="D42">
        <v>7.4782123624494903E-3</v>
      </c>
      <c r="E42">
        <v>5120</v>
      </c>
      <c r="F42">
        <v>15360</v>
      </c>
      <c r="G42">
        <v>3</v>
      </c>
      <c r="H42">
        <v>3.1399132290560301</v>
      </c>
      <c r="I42">
        <v>8.33426187165459</v>
      </c>
      <c r="J42">
        <v>-1.06645514586838</v>
      </c>
      <c r="K42" t="b">
        <v>1</v>
      </c>
      <c r="L42">
        <v>450.2</v>
      </c>
      <c r="M42" t="s">
        <v>92</v>
      </c>
      <c r="N42">
        <v>8.4380023390090102</v>
      </c>
      <c r="O42">
        <v>4.4260000000000002</v>
      </c>
      <c r="P42">
        <v>2.6539999999999999</v>
      </c>
      <c r="Q42" t="s">
        <v>136</v>
      </c>
      <c r="S42">
        <v>0</v>
      </c>
      <c r="T42">
        <v>26620</v>
      </c>
      <c r="U42">
        <v>5120</v>
      </c>
      <c r="V42">
        <v>468</v>
      </c>
      <c r="W42">
        <v>5120</v>
      </c>
      <c r="X42">
        <v>1</v>
      </c>
      <c r="Y42">
        <v>9.8917524005195406E-2</v>
      </c>
      <c r="Z42">
        <v>450.2</v>
      </c>
      <c r="AA42">
        <v>59.12</v>
      </c>
      <c r="AB42" t="s">
        <v>94</v>
      </c>
      <c r="AC42">
        <v>21.21875</v>
      </c>
      <c r="AE42">
        <v>0</v>
      </c>
      <c r="AF42">
        <v>450.25</v>
      </c>
      <c r="AG42">
        <v>11.1796875</v>
      </c>
      <c r="AH42">
        <f t="shared" si="0"/>
        <v>439.0703125</v>
      </c>
      <c r="AI42">
        <f t="shared" si="1"/>
        <v>40.27393431167016</v>
      </c>
      <c r="AJ42">
        <f t="shared" si="2"/>
        <v>0.34422659024858698</v>
      </c>
      <c r="AK42">
        <f t="shared" si="3"/>
        <v>1308.0047060712161</v>
      </c>
    </row>
    <row r="43" spans="1:37" x14ac:dyDescent="0.3">
      <c r="A43">
        <v>41</v>
      </c>
      <c r="B43">
        <v>153</v>
      </c>
      <c r="C43" t="s">
        <v>91</v>
      </c>
      <c r="D43">
        <v>4.2692807443539697E-2</v>
      </c>
      <c r="E43">
        <v>5120</v>
      </c>
      <c r="F43">
        <v>5120</v>
      </c>
      <c r="G43">
        <v>1</v>
      </c>
      <c r="H43">
        <v>3.5257005529717298</v>
      </c>
      <c r="I43">
        <v>4.5138607665487598</v>
      </c>
      <c r="J43">
        <v>-1.05600758226907</v>
      </c>
      <c r="K43" t="b">
        <v>1</v>
      </c>
      <c r="L43">
        <v>19.079999999999998</v>
      </c>
      <c r="M43" t="s">
        <v>92</v>
      </c>
      <c r="N43">
        <v>5.6806504104387798</v>
      </c>
      <c r="O43">
        <v>3.8029999999999999</v>
      </c>
      <c r="P43">
        <v>1.28</v>
      </c>
      <c r="Q43" t="s">
        <v>137</v>
      </c>
      <c r="S43">
        <v>0</v>
      </c>
      <c r="T43">
        <v>6350</v>
      </c>
      <c r="U43">
        <v>5120</v>
      </c>
      <c r="V43">
        <v>400</v>
      </c>
      <c r="W43">
        <v>5120</v>
      </c>
      <c r="X43">
        <v>1</v>
      </c>
      <c r="Y43">
        <v>0.12628502764858601</v>
      </c>
      <c r="Z43">
        <v>19.079999999999998</v>
      </c>
      <c r="AA43">
        <v>333</v>
      </c>
      <c r="AB43" t="s">
        <v>94</v>
      </c>
      <c r="AC43">
        <v>4.3671875</v>
      </c>
      <c r="AE43">
        <v>4</v>
      </c>
      <c r="AF43">
        <v>19.078125</v>
      </c>
      <c r="AG43">
        <v>3.77734375</v>
      </c>
      <c r="AH43">
        <f t="shared" si="0"/>
        <v>15.30078125</v>
      </c>
      <c r="AI43">
        <f t="shared" si="1"/>
        <v>5.0506721820062044</v>
      </c>
      <c r="AJ43">
        <f t="shared" si="2"/>
        <v>0.34784177147718343</v>
      </c>
      <c r="AK43">
        <f t="shared" si="3"/>
        <v>54.847136153259335</v>
      </c>
    </row>
    <row r="44" spans="1:37" x14ac:dyDescent="0.3">
      <c r="A44">
        <v>42</v>
      </c>
      <c r="B44">
        <v>156</v>
      </c>
      <c r="C44" t="s">
        <v>91</v>
      </c>
      <c r="D44">
        <v>1.28164144258597E-2</v>
      </c>
      <c r="E44">
        <v>5120</v>
      </c>
      <c r="F44">
        <v>20480</v>
      </c>
      <c r="G44">
        <v>4</v>
      </c>
      <c r="H44">
        <v>2.9575057062522401</v>
      </c>
      <c r="I44">
        <v>7.8905328022276597</v>
      </c>
      <c r="J44">
        <v>-1.07609905072928</v>
      </c>
      <c r="K44" t="b">
        <v>1</v>
      </c>
      <c r="L44">
        <v>465</v>
      </c>
      <c r="M44" t="s">
        <v>92</v>
      </c>
      <c r="N44">
        <v>7.9888525861061002</v>
      </c>
      <c r="O44">
        <v>4.5599999999999996</v>
      </c>
      <c r="P44">
        <v>2.6680000000000001</v>
      </c>
      <c r="Q44" t="s">
        <v>138</v>
      </c>
      <c r="S44">
        <v>0</v>
      </c>
      <c r="T44">
        <v>36100</v>
      </c>
      <c r="U44">
        <v>5120</v>
      </c>
      <c r="V44">
        <v>909</v>
      </c>
      <c r="W44">
        <v>5120</v>
      </c>
      <c r="X44">
        <v>1</v>
      </c>
      <c r="Y44">
        <v>6.4926365925641702E-2</v>
      </c>
      <c r="Z44">
        <v>465</v>
      </c>
      <c r="AA44">
        <v>77.599999999999994</v>
      </c>
      <c r="AB44" t="s">
        <v>94</v>
      </c>
      <c r="AC44">
        <v>21.5625</v>
      </c>
      <c r="AE44">
        <v>0</v>
      </c>
      <c r="AF44">
        <v>465</v>
      </c>
      <c r="AG44">
        <v>9.953125</v>
      </c>
      <c r="AH44">
        <f t="shared" si="0"/>
        <v>455.046875</v>
      </c>
      <c r="AI44">
        <f t="shared" si="1"/>
        <v>46.718995290423862</v>
      </c>
      <c r="AJ44">
        <f t="shared" si="2"/>
        <v>0.34092285780754722</v>
      </c>
      <c r="AK44">
        <f t="shared" si="3"/>
        <v>1363.9449199457756</v>
      </c>
    </row>
    <row r="45" spans="1:37" x14ac:dyDescent="0.3">
      <c r="A45">
        <v>43</v>
      </c>
      <c r="B45">
        <v>157</v>
      </c>
      <c r="C45" t="s">
        <v>91</v>
      </c>
      <c r="D45">
        <v>1.10713969350153E-2</v>
      </c>
      <c r="E45">
        <v>5120</v>
      </c>
      <c r="F45">
        <v>20480</v>
      </c>
      <c r="G45">
        <v>4</v>
      </c>
      <c r="H45">
        <v>3.1868855384261301</v>
      </c>
      <c r="I45">
        <v>5.8478104752956197</v>
      </c>
      <c r="J45">
        <v>-1.0857429555901901</v>
      </c>
      <c r="K45" t="b">
        <v>1</v>
      </c>
      <c r="L45">
        <v>68.44</v>
      </c>
      <c r="M45" t="s">
        <v>92</v>
      </c>
      <c r="N45">
        <v>6.9939254917663396</v>
      </c>
      <c r="O45">
        <v>4.4020000000000001</v>
      </c>
      <c r="P45">
        <v>1.835</v>
      </c>
      <c r="Q45" t="s">
        <v>139</v>
      </c>
      <c r="R45" t="s">
        <v>1941</v>
      </c>
      <c r="S45">
        <v>0</v>
      </c>
      <c r="T45">
        <v>25340</v>
      </c>
      <c r="U45">
        <v>5120</v>
      </c>
      <c r="V45">
        <v>893</v>
      </c>
      <c r="W45">
        <v>5120</v>
      </c>
      <c r="X45">
        <v>1</v>
      </c>
      <c r="Y45">
        <v>7.3222343668490203E-2</v>
      </c>
      <c r="Z45">
        <v>68.44</v>
      </c>
      <c r="AA45">
        <v>370.2</v>
      </c>
      <c r="AB45" t="s">
        <v>94</v>
      </c>
      <c r="AC45">
        <v>8.2734375</v>
      </c>
      <c r="AE45">
        <v>0</v>
      </c>
      <c r="AF45">
        <v>68.4375</v>
      </c>
      <c r="AG45">
        <v>7.203125</v>
      </c>
      <c r="AH45">
        <f t="shared" si="0"/>
        <v>61.234375</v>
      </c>
      <c r="AI45">
        <f t="shared" si="1"/>
        <v>9.5010845986984815</v>
      </c>
      <c r="AJ45">
        <f t="shared" si="2"/>
        <v>0.33765083310887839</v>
      </c>
      <c r="AK45">
        <f t="shared" si="3"/>
        <v>202.68719425292147</v>
      </c>
    </row>
    <row r="46" spans="1:37" x14ac:dyDescent="0.3">
      <c r="A46">
        <v>44</v>
      </c>
      <c r="B46">
        <v>166</v>
      </c>
      <c r="C46" t="s">
        <v>91</v>
      </c>
      <c r="D46">
        <v>1.06940196415472E-2</v>
      </c>
      <c r="E46">
        <v>5120</v>
      </c>
      <c r="F46">
        <v>15360</v>
      </c>
      <c r="G46">
        <v>3</v>
      </c>
      <c r="H46">
        <v>3.1846274198470002</v>
      </c>
      <c r="I46">
        <v>8.4840464856861608</v>
      </c>
      <c r="J46">
        <v>-1.06565148712997</v>
      </c>
      <c r="K46" t="b">
        <v>1</v>
      </c>
      <c r="L46">
        <v>461</v>
      </c>
      <c r="M46" t="s">
        <v>92</v>
      </c>
      <c r="N46">
        <v>8.5716263706989295</v>
      </c>
      <c r="O46">
        <v>4.4260000000000002</v>
      </c>
      <c r="P46">
        <v>2.6640000000000001</v>
      </c>
      <c r="Q46" t="s">
        <v>140</v>
      </c>
      <c r="S46">
        <v>0</v>
      </c>
      <c r="T46">
        <v>26700</v>
      </c>
      <c r="U46">
        <v>5120</v>
      </c>
      <c r="V46">
        <v>351</v>
      </c>
      <c r="W46">
        <v>5120</v>
      </c>
      <c r="X46">
        <v>1</v>
      </c>
      <c r="Y46">
        <v>0.11660678516402299</v>
      </c>
      <c r="Z46">
        <v>461</v>
      </c>
      <c r="AA46">
        <v>57.94</v>
      </c>
      <c r="AB46" t="s">
        <v>94</v>
      </c>
      <c r="AC46">
        <v>21.46875</v>
      </c>
      <c r="AE46">
        <v>0</v>
      </c>
      <c r="AF46">
        <v>461</v>
      </c>
      <c r="AG46">
        <v>13</v>
      </c>
      <c r="AH46">
        <f t="shared" si="0"/>
        <v>448</v>
      </c>
      <c r="AI46">
        <f t="shared" si="1"/>
        <v>35.46153846153846</v>
      </c>
      <c r="AJ46">
        <f t="shared" si="2"/>
        <v>0.34450334214797906</v>
      </c>
      <c r="AK46">
        <f t="shared" si="3"/>
        <v>1338.158280629918</v>
      </c>
    </row>
    <row r="47" spans="1:37" x14ac:dyDescent="0.3">
      <c r="A47">
        <v>45</v>
      </c>
      <c r="B47">
        <v>167</v>
      </c>
      <c r="C47" t="s">
        <v>91</v>
      </c>
      <c r="D47">
        <v>5.5262660595083203E-2</v>
      </c>
      <c r="E47">
        <v>5120</v>
      </c>
      <c r="F47">
        <v>5120</v>
      </c>
      <c r="G47">
        <v>1</v>
      </c>
      <c r="H47">
        <v>3.3555004962548698</v>
      </c>
      <c r="I47">
        <v>4.2828507310596899</v>
      </c>
      <c r="J47">
        <v>-1.05600758226907</v>
      </c>
      <c r="K47" t="b">
        <v>1</v>
      </c>
      <c r="L47">
        <v>18.88</v>
      </c>
      <c r="M47" t="s">
        <v>92</v>
      </c>
      <c r="N47">
        <v>5.53933147825179</v>
      </c>
      <c r="O47">
        <v>3.81</v>
      </c>
      <c r="P47">
        <v>1.276</v>
      </c>
      <c r="Q47" t="s">
        <v>141</v>
      </c>
      <c r="S47">
        <v>0</v>
      </c>
      <c r="T47">
        <v>6470</v>
      </c>
      <c r="U47">
        <v>5120</v>
      </c>
      <c r="V47">
        <v>484</v>
      </c>
      <c r="W47">
        <v>5120</v>
      </c>
      <c r="X47">
        <v>1</v>
      </c>
      <c r="Y47">
        <v>0.10706820437522099</v>
      </c>
      <c r="Z47">
        <v>18.88</v>
      </c>
      <c r="AA47">
        <v>343</v>
      </c>
      <c r="AB47" t="s">
        <v>94</v>
      </c>
      <c r="AC47">
        <v>4.34375</v>
      </c>
      <c r="AE47">
        <v>3</v>
      </c>
      <c r="AF47">
        <v>18.875</v>
      </c>
      <c r="AG47">
        <v>3.494140625</v>
      </c>
      <c r="AH47">
        <f t="shared" si="0"/>
        <v>15.380859375</v>
      </c>
      <c r="AI47">
        <f t="shared" si="1"/>
        <v>5.4019005030743434</v>
      </c>
      <c r="AJ47">
        <f t="shared" si="2"/>
        <v>0.34784177147718343</v>
      </c>
      <c r="AK47">
        <f t="shared" si="3"/>
        <v>54.263178110677543</v>
      </c>
    </row>
    <row r="48" spans="1:37" x14ac:dyDescent="0.3">
      <c r="A48">
        <v>46</v>
      </c>
      <c r="B48">
        <v>170</v>
      </c>
      <c r="C48" t="s">
        <v>91</v>
      </c>
      <c r="D48">
        <v>1.7160024122969301E-2</v>
      </c>
      <c r="E48">
        <v>5120</v>
      </c>
      <c r="F48">
        <v>20480</v>
      </c>
      <c r="G48">
        <v>4</v>
      </c>
      <c r="H48">
        <v>2.9100840256695202</v>
      </c>
      <c r="I48">
        <v>7.7412782089099501</v>
      </c>
      <c r="J48">
        <v>-1.07609905072928</v>
      </c>
      <c r="K48" t="b">
        <v>1</v>
      </c>
      <c r="L48">
        <v>457.5</v>
      </c>
      <c r="M48" t="s">
        <v>92</v>
      </c>
      <c r="N48">
        <v>7.8502830883736801</v>
      </c>
      <c r="O48">
        <v>4.5549999999999997</v>
      </c>
      <c r="P48">
        <v>2.66</v>
      </c>
      <c r="Q48" t="s">
        <v>142</v>
      </c>
      <c r="S48">
        <v>0</v>
      </c>
      <c r="T48">
        <v>35870</v>
      </c>
      <c r="U48">
        <v>5120</v>
      </c>
      <c r="V48">
        <v>898</v>
      </c>
      <c r="W48">
        <v>5120</v>
      </c>
      <c r="X48">
        <v>1</v>
      </c>
      <c r="Y48">
        <v>6.3740329500312096E-2</v>
      </c>
      <c r="Z48">
        <v>457.5</v>
      </c>
      <c r="AA48">
        <v>78.44</v>
      </c>
      <c r="AB48" t="s">
        <v>94</v>
      </c>
      <c r="AC48">
        <v>21.390625</v>
      </c>
      <c r="AE48">
        <v>0</v>
      </c>
      <c r="AF48">
        <v>457.5</v>
      </c>
      <c r="AG48">
        <v>9.953125</v>
      </c>
      <c r="AH48">
        <f t="shared" si="0"/>
        <v>447.546875</v>
      </c>
      <c r="AI48">
        <f t="shared" si="1"/>
        <v>45.96546310832025</v>
      </c>
      <c r="AJ48">
        <f t="shared" si="2"/>
        <v>0.34092285780754722</v>
      </c>
      <c r="AK48">
        <f t="shared" si="3"/>
        <v>1341.945808333747</v>
      </c>
    </row>
    <row r="49" spans="1:37" x14ac:dyDescent="0.3">
      <c r="A49">
        <v>47</v>
      </c>
      <c r="B49">
        <v>171</v>
      </c>
      <c r="C49" t="s">
        <v>91</v>
      </c>
      <c r="D49">
        <v>1.13132199566614E-2</v>
      </c>
      <c r="E49">
        <v>5120</v>
      </c>
      <c r="F49">
        <v>20480</v>
      </c>
      <c r="G49">
        <v>4</v>
      </c>
      <c r="H49">
        <v>2.97233459260775</v>
      </c>
      <c r="I49">
        <v>5.5644193496377596</v>
      </c>
      <c r="J49">
        <v>-1.0825283206365499</v>
      </c>
      <c r="K49" t="b">
        <v>1</v>
      </c>
      <c r="L49">
        <v>74.5</v>
      </c>
      <c r="M49" t="s">
        <v>92</v>
      </c>
      <c r="N49">
        <v>6.7908452878878496</v>
      </c>
      <c r="O49">
        <v>4.4059999999999997</v>
      </c>
      <c r="P49">
        <v>1.8720000000000001</v>
      </c>
      <c r="Q49" t="s">
        <v>143</v>
      </c>
      <c r="R49" t="s">
        <v>1941</v>
      </c>
      <c r="S49">
        <v>0</v>
      </c>
      <c r="T49">
        <v>25570</v>
      </c>
      <c r="U49">
        <v>5120</v>
      </c>
      <c r="V49">
        <v>1134</v>
      </c>
      <c r="W49">
        <v>5120</v>
      </c>
      <c r="X49">
        <v>1</v>
      </c>
      <c r="Y49">
        <v>5.8569843631909403E-2</v>
      </c>
      <c r="Z49">
        <v>74.5</v>
      </c>
      <c r="AA49">
        <v>343.2</v>
      </c>
      <c r="AB49" t="s">
        <v>94</v>
      </c>
      <c r="AC49">
        <v>8.6328125</v>
      </c>
      <c r="AE49">
        <v>0</v>
      </c>
      <c r="AF49">
        <v>74.5</v>
      </c>
      <c r="AG49">
        <v>6.2421875</v>
      </c>
      <c r="AH49">
        <f t="shared" si="0"/>
        <v>68.2578125</v>
      </c>
      <c r="AI49">
        <f t="shared" si="1"/>
        <v>11.934918648310388</v>
      </c>
      <c r="AJ49">
        <f t="shared" si="2"/>
        <v>0.33873800377129798</v>
      </c>
      <c r="AK49">
        <f t="shared" si="3"/>
        <v>219.93398783296647</v>
      </c>
    </row>
    <row r="50" spans="1:37" x14ac:dyDescent="0.3">
      <c r="A50">
        <v>48</v>
      </c>
      <c r="B50">
        <v>180</v>
      </c>
      <c r="C50" t="s">
        <v>91</v>
      </c>
      <c r="D50">
        <v>6.8699084487997501E-3</v>
      </c>
      <c r="E50">
        <v>5120</v>
      </c>
      <c r="F50">
        <v>15360</v>
      </c>
      <c r="G50">
        <v>3</v>
      </c>
      <c r="H50">
        <v>3.0281186545001102</v>
      </c>
      <c r="I50">
        <v>8.1735546494514697</v>
      </c>
      <c r="J50">
        <v>-1.0624368521763401</v>
      </c>
      <c r="K50" t="b">
        <v>1</v>
      </c>
      <c r="L50">
        <v>501.2</v>
      </c>
      <c r="M50" t="s">
        <v>92</v>
      </c>
      <c r="N50">
        <v>8.3155214496335308</v>
      </c>
      <c r="O50">
        <v>4.4450000000000003</v>
      </c>
      <c r="P50">
        <v>2.7</v>
      </c>
      <c r="Q50" t="s">
        <v>144</v>
      </c>
      <c r="S50">
        <v>0</v>
      </c>
      <c r="T50">
        <v>27820</v>
      </c>
      <c r="U50">
        <v>5120</v>
      </c>
      <c r="V50">
        <v>385</v>
      </c>
      <c r="W50">
        <v>5120</v>
      </c>
      <c r="X50">
        <v>1</v>
      </c>
      <c r="Y50">
        <v>0.10336249761682299</v>
      </c>
      <c r="Z50">
        <v>501.2</v>
      </c>
      <c r="AA50">
        <v>55.5</v>
      </c>
      <c r="AB50" t="s">
        <v>94</v>
      </c>
      <c r="AC50">
        <v>22.390625</v>
      </c>
      <c r="AE50">
        <v>0</v>
      </c>
      <c r="AF50">
        <v>501.25</v>
      </c>
      <c r="AG50">
        <v>12.8984375</v>
      </c>
      <c r="AH50">
        <f t="shared" si="0"/>
        <v>488.3515625</v>
      </c>
      <c r="AI50">
        <f t="shared" si="1"/>
        <v>38.861296184130829</v>
      </c>
      <c r="AJ50">
        <f t="shared" si="2"/>
        <v>0.34561257656993832</v>
      </c>
      <c r="AK50">
        <f t="shared" si="3"/>
        <v>1450.3233793593354</v>
      </c>
    </row>
    <row r="51" spans="1:37" x14ac:dyDescent="0.3">
      <c r="A51">
        <v>49</v>
      </c>
      <c r="B51">
        <v>181</v>
      </c>
      <c r="C51" t="s">
        <v>91</v>
      </c>
      <c r="D51">
        <v>6.3142719559294E-2</v>
      </c>
      <c r="E51">
        <v>5120</v>
      </c>
      <c r="F51">
        <v>5120</v>
      </c>
      <c r="G51">
        <v>1</v>
      </c>
      <c r="H51">
        <v>11.211028445624599</v>
      </c>
      <c r="I51">
        <v>13.7072339979707</v>
      </c>
      <c r="J51">
        <v>-1.05600758226907</v>
      </c>
      <c r="K51" t="b">
        <v>1</v>
      </c>
      <c r="L51">
        <v>16.690000000000001</v>
      </c>
      <c r="M51" t="s">
        <v>92</v>
      </c>
      <c r="N51">
        <v>13.9470467802961</v>
      </c>
      <c r="O51">
        <v>3.8239999999999998</v>
      </c>
      <c r="P51">
        <v>1.2230000000000001</v>
      </c>
      <c r="Q51" t="s">
        <v>145</v>
      </c>
      <c r="S51">
        <v>0</v>
      </c>
      <c r="T51">
        <v>6660</v>
      </c>
      <c r="U51">
        <v>5120</v>
      </c>
      <c r="V51">
        <v>19</v>
      </c>
      <c r="W51">
        <v>5120</v>
      </c>
      <c r="X51">
        <v>1</v>
      </c>
      <c r="Y51">
        <v>2.3425705844261602</v>
      </c>
      <c r="Z51">
        <v>16.690000000000001</v>
      </c>
      <c r="AA51">
        <v>399</v>
      </c>
      <c r="AB51" t="s">
        <v>94</v>
      </c>
      <c r="AC51">
        <v>4.0859375</v>
      </c>
      <c r="AD51" t="s">
        <v>98</v>
      </c>
      <c r="AE51">
        <v>4</v>
      </c>
      <c r="AF51">
        <v>16.6875</v>
      </c>
      <c r="AG51">
        <v>11.0625</v>
      </c>
      <c r="AH51">
        <f t="shared" si="0"/>
        <v>5.625</v>
      </c>
      <c r="AI51">
        <f t="shared" si="1"/>
        <v>1.5084745762711864</v>
      </c>
      <c r="AJ51">
        <f t="shared" si="2"/>
        <v>0.34784177147718343</v>
      </c>
      <c r="AK51">
        <f t="shared" si="3"/>
        <v>47.974399190565904</v>
      </c>
    </row>
    <row r="52" spans="1:37" x14ac:dyDescent="0.3">
      <c r="A52">
        <v>50</v>
      </c>
      <c r="B52">
        <v>184</v>
      </c>
      <c r="C52" t="s">
        <v>91</v>
      </c>
      <c r="D52">
        <v>1.9655829087362499E-2</v>
      </c>
      <c r="E52">
        <v>5120</v>
      </c>
      <c r="F52">
        <v>20480</v>
      </c>
      <c r="G52">
        <v>4</v>
      </c>
      <c r="H52">
        <v>2.95027308701194</v>
      </c>
      <c r="I52">
        <v>7.8078516267601197</v>
      </c>
      <c r="J52">
        <v>-1.07690270946769</v>
      </c>
      <c r="K52" t="b">
        <v>1</v>
      </c>
      <c r="L52">
        <v>443.8</v>
      </c>
      <c r="M52" t="s">
        <v>92</v>
      </c>
      <c r="N52">
        <v>7.9091135032296203</v>
      </c>
      <c r="O52">
        <v>4.5549999999999997</v>
      </c>
      <c r="P52">
        <v>2.6459999999999999</v>
      </c>
      <c r="Q52" t="s">
        <v>146</v>
      </c>
      <c r="S52">
        <v>0</v>
      </c>
      <c r="T52">
        <v>35840</v>
      </c>
      <c r="U52">
        <v>5120</v>
      </c>
      <c r="V52">
        <v>937</v>
      </c>
      <c r="W52">
        <v>5120</v>
      </c>
      <c r="X52">
        <v>1</v>
      </c>
      <c r="Y52">
        <v>6.3712644601327695E-2</v>
      </c>
      <c r="Z52">
        <v>443.8</v>
      </c>
      <c r="AA52">
        <v>80.75</v>
      </c>
      <c r="AB52" t="s">
        <v>94</v>
      </c>
      <c r="AC52">
        <v>21.0625</v>
      </c>
      <c r="AE52">
        <v>0</v>
      </c>
      <c r="AF52">
        <v>443.75</v>
      </c>
      <c r="AG52">
        <v>9.78125</v>
      </c>
      <c r="AH52">
        <f t="shared" si="0"/>
        <v>433.96875</v>
      </c>
      <c r="AI52">
        <f t="shared" si="1"/>
        <v>45.367412140575077</v>
      </c>
      <c r="AJ52">
        <f t="shared" si="2"/>
        <v>0.34064898223973378</v>
      </c>
      <c r="AK52">
        <f t="shared" si="3"/>
        <v>1302.6605777078419</v>
      </c>
    </row>
    <row r="53" spans="1:37" x14ac:dyDescent="0.3">
      <c r="A53">
        <v>51</v>
      </c>
      <c r="B53">
        <v>185</v>
      </c>
      <c r="C53" t="s">
        <v>91</v>
      </c>
      <c r="D53">
        <v>1.2647321947291601E-2</v>
      </c>
      <c r="E53">
        <v>5120</v>
      </c>
      <c r="F53">
        <v>20480</v>
      </c>
      <c r="G53">
        <v>4</v>
      </c>
      <c r="H53">
        <v>3.2901540424153701</v>
      </c>
      <c r="I53">
        <v>6.1401214600153997</v>
      </c>
      <c r="J53">
        <v>-1.0873502730670099</v>
      </c>
      <c r="K53" t="b">
        <v>1</v>
      </c>
      <c r="L53">
        <v>73.44</v>
      </c>
      <c r="M53" t="s">
        <v>92</v>
      </c>
      <c r="N53">
        <v>7.0985378031526798</v>
      </c>
      <c r="O53">
        <v>4.4059999999999997</v>
      </c>
      <c r="P53">
        <v>1.8660000000000001</v>
      </c>
      <c r="Q53" t="s">
        <v>147</v>
      </c>
      <c r="R53" t="s">
        <v>1941</v>
      </c>
      <c r="S53">
        <v>0</v>
      </c>
      <c r="T53">
        <v>25470</v>
      </c>
      <c r="U53">
        <v>5120</v>
      </c>
      <c r="V53">
        <v>867</v>
      </c>
      <c r="W53">
        <v>5120</v>
      </c>
      <c r="X53">
        <v>1</v>
      </c>
      <c r="Y53">
        <v>7.7777708992601405E-2</v>
      </c>
      <c r="Z53">
        <v>73.44</v>
      </c>
      <c r="AA53">
        <v>346.8</v>
      </c>
      <c r="AB53" t="s">
        <v>94</v>
      </c>
      <c r="AC53">
        <v>8.5703125</v>
      </c>
      <c r="AE53">
        <v>0</v>
      </c>
      <c r="AF53">
        <v>73.4375</v>
      </c>
      <c r="AG53">
        <v>7.40234375</v>
      </c>
      <c r="AH53">
        <f t="shared" si="0"/>
        <v>66.03515625</v>
      </c>
      <c r="AI53">
        <f t="shared" si="1"/>
        <v>9.9208443271767806</v>
      </c>
      <c r="AJ53">
        <f t="shared" si="2"/>
        <v>0.3371085569454832</v>
      </c>
      <c r="AK53">
        <f t="shared" si="3"/>
        <v>217.84525633348497</v>
      </c>
    </row>
    <row r="54" spans="1:37" x14ac:dyDescent="0.3">
      <c r="A54">
        <v>52</v>
      </c>
      <c r="B54">
        <v>194</v>
      </c>
      <c r="C54" t="s">
        <v>91</v>
      </c>
      <c r="D54">
        <v>6.8922528536100496E-3</v>
      </c>
      <c r="E54">
        <v>5120</v>
      </c>
      <c r="F54">
        <v>15360</v>
      </c>
      <c r="G54">
        <v>3</v>
      </c>
      <c r="H54">
        <v>2.8779696120668299</v>
      </c>
      <c r="I54">
        <v>8.0268371211551592</v>
      </c>
      <c r="J54">
        <v>-1.0576148997458801</v>
      </c>
      <c r="K54" t="b">
        <v>1</v>
      </c>
      <c r="L54">
        <v>614</v>
      </c>
      <c r="M54" t="s">
        <v>92</v>
      </c>
      <c r="N54">
        <v>8.1587800000497008</v>
      </c>
      <c r="O54">
        <v>4.4530000000000003</v>
      </c>
      <c r="P54">
        <v>2.79</v>
      </c>
      <c r="Q54" t="s">
        <v>148</v>
      </c>
      <c r="S54">
        <v>0</v>
      </c>
      <c r="T54">
        <v>28370</v>
      </c>
      <c r="U54">
        <v>5120</v>
      </c>
      <c r="V54">
        <v>587</v>
      </c>
      <c r="W54">
        <v>5120</v>
      </c>
      <c r="X54">
        <v>1</v>
      </c>
      <c r="Y54">
        <v>7.7578209616145005E-2</v>
      </c>
      <c r="Z54">
        <v>614</v>
      </c>
      <c r="AA54">
        <v>46.2</v>
      </c>
      <c r="AB54" t="s">
        <v>94</v>
      </c>
      <c r="AC54">
        <v>24.78125</v>
      </c>
      <c r="AE54">
        <v>0</v>
      </c>
      <c r="AF54">
        <v>614</v>
      </c>
      <c r="AG54">
        <v>10.2109375</v>
      </c>
      <c r="AH54">
        <f t="shared" si="0"/>
        <v>603.7890625</v>
      </c>
      <c r="AI54">
        <f t="shared" si="1"/>
        <v>60.131599081866874</v>
      </c>
      <c r="AJ54">
        <f t="shared" si="2"/>
        <v>0.34728312839738606</v>
      </c>
      <c r="AK54">
        <f t="shared" si="3"/>
        <v>1768.009873769098</v>
      </c>
    </row>
    <row r="55" spans="1:37" x14ac:dyDescent="0.3">
      <c r="A55">
        <v>53</v>
      </c>
      <c r="B55">
        <v>195</v>
      </c>
      <c r="C55" t="s">
        <v>91</v>
      </c>
      <c r="D55">
        <v>5.32568099618832E-2</v>
      </c>
      <c r="E55">
        <v>5120</v>
      </c>
      <c r="F55">
        <v>5120</v>
      </c>
      <c r="G55">
        <v>1</v>
      </c>
      <c r="H55">
        <v>3.3007633257512898</v>
      </c>
      <c r="I55">
        <v>4.1581881740421602</v>
      </c>
      <c r="J55">
        <v>-1.0544002647922499</v>
      </c>
      <c r="K55" t="b">
        <v>1</v>
      </c>
      <c r="L55">
        <v>18.2</v>
      </c>
      <c r="M55" t="s">
        <v>92</v>
      </c>
      <c r="N55">
        <v>5.5673173005237597</v>
      </c>
      <c r="O55">
        <v>3.8239999999999998</v>
      </c>
      <c r="P55">
        <v>1.26</v>
      </c>
      <c r="Q55" t="s">
        <v>149</v>
      </c>
      <c r="S55">
        <v>0</v>
      </c>
      <c r="T55">
        <v>6660</v>
      </c>
      <c r="U55">
        <v>5120</v>
      </c>
      <c r="V55">
        <v>428</v>
      </c>
      <c r="W55">
        <v>5120</v>
      </c>
      <c r="X55">
        <v>1</v>
      </c>
      <c r="Y55">
        <v>0.111211592983091</v>
      </c>
      <c r="Z55">
        <v>18.2</v>
      </c>
      <c r="AA55">
        <v>365.8</v>
      </c>
      <c r="AB55" t="s">
        <v>94</v>
      </c>
      <c r="AC55">
        <v>4.265625</v>
      </c>
      <c r="AE55">
        <v>5</v>
      </c>
      <c r="AF55">
        <v>18.203125</v>
      </c>
      <c r="AG55">
        <v>3.853515625</v>
      </c>
      <c r="AH55">
        <f t="shared" si="0"/>
        <v>14.349609375</v>
      </c>
      <c r="AI55">
        <f t="shared" si="1"/>
        <v>4.7237709072478458</v>
      </c>
      <c r="AJ55">
        <f t="shared" si="2"/>
        <v>0.34840131319577516</v>
      </c>
      <c r="AK55">
        <f t="shared" si="3"/>
        <v>52.247578612802819</v>
      </c>
    </row>
    <row r="56" spans="1:37" x14ac:dyDescent="0.3">
      <c r="A56">
        <v>54</v>
      </c>
      <c r="B56">
        <v>198</v>
      </c>
      <c r="C56" t="s">
        <v>91</v>
      </c>
      <c r="D56">
        <v>2.1456209956148699E-2</v>
      </c>
      <c r="E56">
        <v>5120</v>
      </c>
      <c r="F56">
        <v>20480</v>
      </c>
      <c r="G56">
        <v>4</v>
      </c>
      <c r="H56">
        <v>2.88982813413618</v>
      </c>
      <c r="I56">
        <v>7.6140198299798998</v>
      </c>
      <c r="J56">
        <v>-1.07609905072928</v>
      </c>
      <c r="K56" t="b">
        <v>1</v>
      </c>
      <c r="L56">
        <v>431.8</v>
      </c>
      <c r="M56" t="s">
        <v>92</v>
      </c>
      <c r="N56">
        <v>7.7414215958392498</v>
      </c>
      <c r="O56">
        <v>4.5549999999999997</v>
      </c>
      <c r="P56">
        <v>2.6349999999999998</v>
      </c>
      <c r="Q56" t="s">
        <v>150</v>
      </c>
      <c r="S56">
        <v>0</v>
      </c>
      <c r="T56">
        <v>35800</v>
      </c>
      <c r="U56">
        <v>5120</v>
      </c>
      <c r="V56">
        <v>909</v>
      </c>
      <c r="W56">
        <v>5120</v>
      </c>
      <c r="X56">
        <v>1</v>
      </c>
      <c r="Y56">
        <v>6.2681642552355102E-2</v>
      </c>
      <c r="Z56">
        <v>431.8</v>
      </c>
      <c r="AA56">
        <v>82.94</v>
      </c>
      <c r="AB56" t="s">
        <v>94</v>
      </c>
      <c r="AC56">
        <v>20.78125</v>
      </c>
      <c r="AE56">
        <v>0</v>
      </c>
      <c r="AF56">
        <v>431.75</v>
      </c>
      <c r="AG56">
        <v>9.890625</v>
      </c>
      <c r="AH56">
        <f t="shared" si="0"/>
        <v>421.859375</v>
      </c>
      <c r="AI56">
        <f t="shared" si="1"/>
        <v>43.652448657187996</v>
      </c>
      <c r="AJ56">
        <f t="shared" si="2"/>
        <v>0.34092285780754722</v>
      </c>
      <c r="AK56">
        <f t="shared" si="3"/>
        <v>1266.4155251324485</v>
      </c>
    </row>
    <row r="57" spans="1:37" x14ac:dyDescent="0.3">
      <c r="A57">
        <v>55</v>
      </c>
      <c r="B57">
        <v>199</v>
      </c>
      <c r="C57" t="s">
        <v>91</v>
      </c>
      <c r="D57">
        <v>1.0083412977489201E-2</v>
      </c>
      <c r="E57">
        <v>5120</v>
      </c>
      <c r="F57">
        <v>20480</v>
      </c>
      <c r="G57">
        <v>4</v>
      </c>
      <c r="H57">
        <v>3.0166801465241</v>
      </c>
      <c r="I57">
        <v>5.9714947822308204</v>
      </c>
      <c r="J57">
        <v>-1.0833319793749601</v>
      </c>
      <c r="K57" t="b">
        <v>1</v>
      </c>
      <c r="L57">
        <v>95.4</v>
      </c>
      <c r="M57" t="s">
        <v>92</v>
      </c>
      <c r="N57">
        <v>6.9304917801410904</v>
      </c>
      <c r="O57">
        <v>4.4260000000000002</v>
      </c>
      <c r="P57">
        <v>1.9795</v>
      </c>
      <c r="Q57" t="s">
        <v>151</v>
      </c>
      <c r="R57" t="s">
        <v>1941</v>
      </c>
      <c r="S57">
        <v>0</v>
      </c>
      <c r="T57">
        <v>26740</v>
      </c>
      <c r="U57">
        <v>5120</v>
      </c>
      <c r="V57">
        <v>1078</v>
      </c>
      <c r="W57">
        <v>5120</v>
      </c>
      <c r="X57">
        <v>1</v>
      </c>
      <c r="Y57">
        <v>6.1422521699868102E-2</v>
      </c>
      <c r="Z57">
        <v>95.4</v>
      </c>
      <c r="AA57">
        <v>280.2</v>
      </c>
      <c r="AB57" t="s">
        <v>94</v>
      </c>
      <c r="AC57">
        <v>9.765625</v>
      </c>
      <c r="AE57">
        <v>0</v>
      </c>
      <c r="AF57">
        <v>95.375</v>
      </c>
      <c r="AG57">
        <v>6.74609375</v>
      </c>
      <c r="AH57">
        <f t="shared" si="0"/>
        <v>88.62890625</v>
      </c>
      <c r="AI57">
        <f t="shared" si="1"/>
        <v>14.137811233352634</v>
      </c>
      <c r="AJ57">
        <f t="shared" si="2"/>
        <v>0.33846588337514882</v>
      </c>
      <c r="AK57">
        <f t="shared" si="3"/>
        <v>281.78615536942687</v>
      </c>
    </row>
    <row r="58" spans="1:37" x14ac:dyDescent="0.3">
      <c r="A58">
        <v>56</v>
      </c>
      <c r="B58">
        <v>208</v>
      </c>
      <c r="C58" t="s">
        <v>91</v>
      </c>
      <c r="D58">
        <v>6.7464936598953303E-3</v>
      </c>
      <c r="E58">
        <v>5120</v>
      </c>
      <c r="F58">
        <v>15360</v>
      </c>
      <c r="G58">
        <v>3</v>
      </c>
      <c r="H58">
        <v>2.8224538143940001</v>
      </c>
      <c r="I58">
        <v>8.0373782448954305</v>
      </c>
      <c r="J58">
        <v>-1.05359660605384</v>
      </c>
      <c r="K58" t="b">
        <v>1</v>
      </c>
      <c r="L58">
        <v>704</v>
      </c>
      <c r="M58" t="s">
        <v>92</v>
      </c>
      <c r="N58">
        <v>8.1809533272566402</v>
      </c>
      <c r="O58">
        <v>4.46</v>
      </c>
      <c r="P58">
        <v>2.8479999999999999</v>
      </c>
      <c r="Q58" t="s">
        <v>152</v>
      </c>
      <c r="S58">
        <v>0</v>
      </c>
      <c r="T58">
        <v>28940</v>
      </c>
      <c r="U58">
        <v>5120</v>
      </c>
      <c r="V58">
        <v>671</v>
      </c>
      <c r="W58">
        <v>5120</v>
      </c>
      <c r="X58">
        <v>1</v>
      </c>
      <c r="Y58">
        <v>7.0355049173894998E-2</v>
      </c>
      <c r="Z58">
        <v>704</v>
      </c>
      <c r="AA58">
        <v>41.12</v>
      </c>
      <c r="AB58" t="s">
        <v>94</v>
      </c>
      <c r="AC58">
        <v>26.53125</v>
      </c>
      <c r="AE58">
        <v>0</v>
      </c>
      <c r="AF58">
        <v>704</v>
      </c>
      <c r="AG58">
        <v>9.453125</v>
      </c>
      <c r="AH58">
        <f t="shared" si="0"/>
        <v>694.546875</v>
      </c>
      <c r="AI58">
        <f t="shared" si="1"/>
        <v>74.472727272727269</v>
      </c>
      <c r="AJ58">
        <f t="shared" si="2"/>
        <v>0.34868142149626408</v>
      </c>
      <c r="AK58">
        <f t="shared" si="3"/>
        <v>2019.035017635842</v>
      </c>
    </row>
    <row r="59" spans="1:37" x14ac:dyDescent="0.3">
      <c r="A59">
        <v>57</v>
      </c>
      <c r="B59">
        <v>209</v>
      </c>
      <c r="C59" t="s">
        <v>91</v>
      </c>
      <c r="D59">
        <v>6.0853608463217301E-2</v>
      </c>
      <c r="E59">
        <v>5120</v>
      </c>
      <c r="F59">
        <v>5120</v>
      </c>
      <c r="G59">
        <v>1</v>
      </c>
      <c r="H59">
        <v>3.30030597463877</v>
      </c>
      <c r="I59">
        <v>4.1060447379783103</v>
      </c>
      <c r="J59">
        <v>-1.0552039235306601</v>
      </c>
      <c r="K59" t="b">
        <v>1</v>
      </c>
      <c r="L59">
        <v>17.53</v>
      </c>
      <c r="M59" t="s">
        <v>92</v>
      </c>
      <c r="N59">
        <v>5.4691996799874003</v>
      </c>
      <c r="O59">
        <v>3.8050000000000002</v>
      </c>
      <c r="P59">
        <v>1.244</v>
      </c>
      <c r="Q59" t="s">
        <v>153</v>
      </c>
      <c r="S59">
        <v>0</v>
      </c>
      <c r="T59">
        <v>6390</v>
      </c>
      <c r="U59">
        <v>5120</v>
      </c>
      <c r="V59">
        <v>480</v>
      </c>
      <c r="W59">
        <v>5120</v>
      </c>
      <c r="X59">
        <v>1</v>
      </c>
      <c r="Y59">
        <v>0.104994122622796</v>
      </c>
      <c r="Z59">
        <v>17.53</v>
      </c>
      <c r="AA59">
        <v>364.5</v>
      </c>
      <c r="AB59" t="s">
        <v>94</v>
      </c>
      <c r="AC59">
        <v>4.1875</v>
      </c>
      <c r="AE59">
        <v>4</v>
      </c>
      <c r="AF59">
        <v>17.53125</v>
      </c>
      <c r="AG59">
        <v>3.46875</v>
      </c>
      <c r="AH59">
        <f t="shared" si="0"/>
        <v>14.0625</v>
      </c>
      <c r="AI59">
        <f t="shared" si="1"/>
        <v>5.0540540540540544</v>
      </c>
      <c r="AJ59">
        <f t="shared" si="2"/>
        <v>0.34812142991633743</v>
      </c>
      <c r="AK59">
        <f t="shared" si="3"/>
        <v>50.359582873749574</v>
      </c>
    </row>
    <row r="60" spans="1:37" x14ac:dyDescent="0.3">
      <c r="A60">
        <v>58</v>
      </c>
      <c r="B60">
        <v>212</v>
      </c>
      <c r="C60" t="s">
        <v>91</v>
      </c>
      <c r="D60">
        <v>2.5903135442879099E-2</v>
      </c>
      <c r="E60">
        <v>5120</v>
      </c>
      <c r="F60">
        <v>20480</v>
      </c>
      <c r="G60">
        <v>4</v>
      </c>
      <c r="H60">
        <v>2.8727277807090599</v>
      </c>
      <c r="I60">
        <v>7.5577428137013802</v>
      </c>
      <c r="J60">
        <v>-1.07690270946769</v>
      </c>
      <c r="K60" t="b">
        <v>1</v>
      </c>
      <c r="L60">
        <v>427.2</v>
      </c>
      <c r="M60" t="s">
        <v>92</v>
      </c>
      <c r="N60">
        <v>7.6839955679016301</v>
      </c>
      <c r="O60">
        <v>4.5599999999999996</v>
      </c>
      <c r="P60">
        <v>2.63</v>
      </c>
      <c r="Q60" t="s">
        <v>154</v>
      </c>
      <c r="S60">
        <v>0</v>
      </c>
      <c r="T60">
        <v>36060</v>
      </c>
      <c r="U60">
        <v>5120</v>
      </c>
      <c r="V60">
        <v>961</v>
      </c>
      <c r="W60">
        <v>5120</v>
      </c>
      <c r="X60">
        <v>1</v>
      </c>
      <c r="Y60">
        <v>6.0410573571260097E-2</v>
      </c>
      <c r="Z60">
        <v>427.2</v>
      </c>
      <c r="AA60">
        <v>84.44</v>
      </c>
      <c r="AB60" t="s">
        <v>94</v>
      </c>
      <c r="AC60">
        <v>20.671875</v>
      </c>
      <c r="AE60">
        <v>0</v>
      </c>
      <c r="AF60">
        <v>427.25</v>
      </c>
      <c r="AG60">
        <v>9.6953125</v>
      </c>
      <c r="AH60">
        <f t="shared" si="0"/>
        <v>417.5546875</v>
      </c>
      <c r="AI60">
        <f t="shared" si="1"/>
        <v>44.067687348912166</v>
      </c>
      <c r="AJ60">
        <f t="shared" si="2"/>
        <v>0.34064898223973378</v>
      </c>
      <c r="AK60">
        <f t="shared" si="3"/>
        <v>1254.2236210156068</v>
      </c>
    </row>
    <row r="61" spans="1:37" x14ac:dyDescent="0.3">
      <c r="A61">
        <v>59</v>
      </c>
      <c r="B61">
        <v>213</v>
      </c>
      <c r="C61" t="s">
        <v>91</v>
      </c>
      <c r="D61">
        <v>1.11788687781383E-2</v>
      </c>
      <c r="E61">
        <v>5120</v>
      </c>
      <c r="F61">
        <v>20480</v>
      </c>
      <c r="G61">
        <v>4</v>
      </c>
      <c r="H61">
        <v>2.9764978783320601</v>
      </c>
      <c r="I61">
        <v>6.0285708981061603</v>
      </c>
      <c r="J61">
        <v>-1.0825283206365499</v>
      </c>
      <c r="K61" t="b">
        <v>1</v>
      </c>
      <c r="L61">
        <v>106.2</v>
      </c>
      <c r="M61" t="s">
        <v>92</v>
      </c>
      <c r="N61">
        <v>6.9148708892879096</v>
      </c>
      <c r="O61">
        <v>4.4379999999999997</v>
      </c>
      <c r="P61">
        <v>2.0249999999999999</v>
      </c>
      <c r="Q61" t="s">
        <v>155</v>
      </c>
      <c r="R61" t="s">
        <v>1941</v>
      </c>
      <c r="S61">
        <v>0</v>
      </c>
      <c r="T61">
        <v>27360</v>
      </c>
      <c r="U61">
        <v>5120</v>
      </c>
      <c r="V61">
        <v>1080</v>
      </c>
      <c r="W61">
        <v>5120</v>
      </c>
      <c r="X61">
        <v>1</v>
      </c>
      <c r="Y61">
        <v>6.0142915156865297E-2</v>
      </c>
      <c r="Z61">
        <v>106.2</v>
      </c>
      <c r="AA61">
        <v>257.8</v>
      </c>
      <c r="AB61" t="s">
        <v>94</v>
      </c>
      <c r="AC61">
        <v>10.3046875</v>
      </c>
      <c r="AE61">
        <v>0</v>
      </c>
      <c r="AF61">
        <v>106.1875</v>
      </c>
      <c r="AG61">
        <v>6.87109375</v>
      </c>
      <c r="AH61">
        <f t="shared" si="0"/>
        <v>99.31640625</v>
      </c>
      <c r="AI61">
        <f t="shared" si="1"/>
        <v>15.454235361000569</v>
      </c>
      <c r="AJ61">
        <f t="shared" si="2"/>
        <v>0.33873800377129798</v>
      </c>
      <c r="AK61">
        <f t="shared" si="3"/>
        <v>313.47973601359899</v>
      </c>
    </row>
    <row r="62" spans="1:37" x14ac:dyDescent="0.3">
      <c r="A62">
        <v>60</v>
      </c>
      <c r="B62">
        <v>222</v>
      </c>
      <c r="C62" t="s">
        <v>91</v>
      </c>
      <c r="D62">
        <v>1.57818210104534E-2</v>
      </c>
      <c r="E62">
        <v>5120</v>
      </c>
      <c r="F62">
        <v>15360</v>
      </c>
      <c r="G62">
        <v>3</v>
      </c>
      <c r="H62">
        <v>2.7191511570098701</v>
      </c>
      <c r="I62">
        <v>8.2052510499614399</v>
      </c>
      <c r="J62">
        <v>-1.03832709002407</v>
      </c>
      <c r="K62" t="b">
        <v>1</v>
      </c>
      <c r="L62">
        <v>1040</v>
      </c>
      <c r="M62" t="s">
        <v>92</v>
      </c>
      <c r="N62">
        <v>8.3538167941990906</v>
      </c>
      <c r="O62">
        <v>4.5</v>
      </c>
      <c r="P62">
        <v>3.0179999999999998</v>
      </c>
      <c r="Q62" t="s">
        <v>156</v>
      </c>
      <c r="S62">
        <v>0</v>
      </c>
      <c r="T62">
        <v>31700</v>
      </c>
      <c r="U62">
        <v>5120</v>
      </c>
      <c r="V62">
        <v>901</v>
      </c>
      <c r="W62">
        <v>5120</v>
      </c>
      <c r="X62">
        <v>1</v>
      </c>
      <c r="Y62">
        <v>5.7273228940028099E-2</v>
      </c>
      <c r="Z62">
        <v>1040</v>
      </c>
      <c r="AA62">
        <v>30.48</v>
      </c>
      <c r="AB62" t="s">
        <v>94</v>
      </c>
      <c r="AC62">
        <v>32.25</v>
      </c>
      <c r="AE62">
        <v>0</v>
      </c>
      <c r="AF62">
        <v>1040</v>
      </c>
      <c r="AG62">
        <v>8.2578125</v>
      </c>
      <c r="AH62">
        <f t="shared" si="0"/>
        <v>1031.7421875</v>
      </c>
      <c r="AI62">
        <f t="shared" si="1"/>
        <v>125.94134342478714</v>
      </c>
      <c r="AJ62">
        <f t="shared" si="2"/>
        <v>0.3540464746922346</v>
      </c>
      <c r="AK62">
        <f t="shared" si="3"/>
        <v>2937.4674635697215</v>
      </c>
    </row>
    <row r="63" spans="1:37" x14ac:dyDescent="0.3">
      <c r="A63">
        <v>61</v>
      </c>
      <c r="B63">
        <v>223</v>
      </c>
      <c r="C63" t="s">
        <v>91</v>
      </c>
      <c r="D63">
        <v>6.225854990857E-2</v>
      </c>
      <c r="E63">
        <v>5120</v>
      </c>
      <c r="F63">
        <v>5120</v>
      </c>
      <c r="G63">
        <v>1</v>
      </c>
      <c r="H63">
        <v>4.3043885167686602</v>
      </c>
      <c r="I63">
        <v>5.1282753813064099</v>
      </c>
      <c r="J63">
        <v>-1.05841855848429</v>
      </c>
      <c r="K63" t="b">
        <v>1</v>
      </c>
      <c r="L63">
        <v>15.55</v>
      </c>
      <c r="M63" t="s">
        <v>92</v>
      </c>
      <c r="N63">
        <v>6.2753030002492496</v>
      </c>
      <c r="O63">
        <v>3.81</v>
      </c>
      <c r="P63">
        <v>1.1910000000000001</v>
      </c>
      <c r="Q63" t="s">
        <v>157</v>
      </c>
      <c r="S63">
        <v>0</v>
      </c>
      <c r="T63">
        <v>6468</v>
      </c>
      <c r="U63">
        <v>5120</v>
      </c>
      <c r="V63">
        <v>238</v>
      </c>
      <c r="W63">
        <v>5120</v>
      </c>
      <c r="X63">
        <v>1</v>
      </c>
      <c r="Y63">
        <v>0.21419169406324501</v>
      </c>
      <c r="Z63">
        <v>15.55</v>
      </c>
      <c r="AA63">
        <v>416</v>
      </c>
      <c r="AB63" t="s">
        <v>94</v>
      </c>
      <c r="AC63">
        <v>3.943359375</v>
      </c>
      <c r="AE63">
        <v>4</v>
      </c>
      <c r="AF63">
        <v>15.546875</v>
      </c>
      <c r="AG63">
        <v>4.984375</v>
      </c>
      <c r="AH63">
        <f t="shared" si="0"/>
        <v>10.5625</v>
      </c>
      <c r="AI63">
        <f t="shared" si="1"/>
        <v>3.1191222570532915</v>
      </c>
      <c r="AJ63">
        <f t="shared" si="2"/>
        <v>0.34700414339592994</v>
      </c>
      <c r="AK63">
        <f t="shared" si="3"/>
        <v>44.803139374220947</v>
      </c>
    </row>
    <row r="64" spans="1:37" x14ac:dyDescent="0.3">
      <c r="A64">
        <v>62</v>
      </c>
      <c r="B64">
        <v>226</v>
      </c>
      <c r="C64" t="s">
        <v>91</v>
      </c>
      <c r="D64">
        <v>2.1347836896736801E-2</v>
      </c>
      <c r="E64">
        <v>5120</v>
      </c>
      <c r="F64">
        <v>20480</v>
      </c>
      <c r="G64">
        <v>4</v>
      </c>
      <c r="H64">
        <v>2.8554837792310002</v>
      </c>
      <c r="I64">
        <v>7.5625703215571001</v>
      </c>
      <c r="J64">
        <v>-1.0752953919908801</v>
      </c>
      <c r="K64" t="b">
        <v>1</v>
      </c>
      <c r="L64">
        <v>444.2</v>
      </c>
      <c r="M64" t="s">
        <v>92</v>
      </c>
      <c r="N64">
        <v>7.6955165626201403</v>
      </c>
      <c r="O64">
        <v>4.5659999999999998</v>
      </c>
      <c r="P64">
        <v>2.6480000000000001</v>
      </c>
      <c r="Q64" t="s">
        <v>158</v>
      </c>
      <c r="S64">
        <v>0</v>
      </c>
      <c r="T64">
        <v>36860</v>
      </c>
      <c r="U64">
        <v>5120</v>
      </c>
      <c r="V64">
        <v>906</v>
      </c>
      <c r="W64">
        <v>5120</v>
      </c>
      <c r="X64">
        <v>1</v>
      </c>
      <c r="Y64">
        <v>6.1644319574068102E-2</v>
      </c>
      <c r="Z64">
        <v>444.2</v>
      </c>
      <c r="AA64">
        <v>83</v>
      </c>
      <c r="AB64" t="s">
        <v>94</v>
      </c>
      <c r="AC64">
        <v>21.078125</v>
      </c>
      <c r="AE64">
        <v>0</v>
      </c>
      <c r="AF64">
        <v>444.25</v>
      </c>
      <c r="AG64">
        <v>10.1875</v>
      </c>
      <c r="AH64">
        <f t="shared" si="0"/>
        <v>434.0625</v>
      </c>
      <c r="AI64">
        <f t="shared" si="1"/>
        <v>43.607361963190186</v>
      </c>
      <c r="AJ64">
        <f t="shared" si="2"/>
        <v>0.34119695356631791</v>
      </c>
      <c r="AK64">
        <f t="shared" si="3"/>
        <v>1302.0338996480866</v>
      </c>
    </row>
    <row r="65" spans="1:37" x14ac:dyDescent="0.3">
      <c r="A65">
        <v>63</v>
      </c>
      <c r="B65">
        <v>227</v>
      </c>
      <c r="C65" t="s">
        <v>91</v>
      </c>
      <c r="D65">
        <v>1.0061452219387699E-2</v>
      </c>
      <c r="E65">
        <v>5120</v>
      </c>
      <c r="F65">
        <v>20480</v>
      </c>
      <c r="G65">
        <v>4</v>
      </c>
      <c r="H65">
        <v>2.9188979446421399</v>
      </c>
      <c r="I65">
        <v>5.7522813010623404</v>
      </c>
      <c r="J65">
        <v>-1.08092100315974</v>
      </c>
      <c r="K65" t="b">
        <v>1</v>
      </c>
      <c r="L65">
        <v>93.4</v>
      </c>
      <c r="M65" t="s">
        <v>92</v>
      </c>
      <c r="N65">
        <v>6.9082637964293596</v>
      </c>
      <c r="O65">
        <v>4.4530000000000003</v>
      </c>
      <c r="P65">
        <v>1.9710000000000001</v>
      </c>
      <c r="Q65" t="s">
        <v>159</v>
      </c>
      <c r="R65" t="s">
        <v>1941</v>
      </c>
      <c r="S65">
        <v>0</v>
      </c>
      <c r="T65">
        <v>28420</v>
      </c>
      <c r="U65">
        <v>5120</v>
      </c>
      <c r="V65">
        <v>1094</v>
      </c>
      <c r="W65">
        <v>5120</v>
      </c>
      <c r="X65">
        <v>1</v>
      </c>
      <c r="Y65">
        <v>5.8015390080950302E-2</v>
      </c>
      <c r="Z65">
        <v>93.4</v>
      </c>
      <c r="AA65">
        <v>304.2</v>
      </c>
      <c r="AB65" t="s">
        <v>94</v>
      </c>
      <c r="AC65">
        <v>9.6640625</v>
      </c>
      <c r="AE65">
        <v>0</v>
      </c>
      <c r="AF65">
        <v>93.375</v>
      </c>
      <c r="AG65">
        <v>7.00390625</v>
      </c>
      <c r="AH65">
        <f t="shared" si="0"/>
        <v>86.37109375</v>
      </c>
      <c r="AI65">
        <f t="shared" si="1"/>
        <v>13.331846068042386</v>
      </c>
      <c r="AJ65">
        <f t="shared" si="2"/>
        <v>0.33928290107899167</v>
      </c>
      <c r="AK65">
        <f t="shared" si="3"/>
        <v>275.21280825838164</v>
      </c>
    </row>
    <row r="66" spans="1:37" x14ac:dyDescent="0.3">
      <c r="A66">
        <v>64</v>
      </c>
      <c r="B66">
        <v>236</v>
      </c>
      <c r="C66" t="s">
        <v>91</v>
      </c>
      <c r="D66">
        <v>1.5939619125238301E-2</v>
      </c>
      <c r="E66">
        <v>5120</v>
      </c>
      <c r="F66">
        <v>15360</v>
      </c>
      <c r="G66">
        <v>3</v>
      </c>
      <c r="H66">
        <v>2.5748474706109699</v>
      </c>
      <c r="I66">
        <v>8.1268623291158892</v>
      </c>
      <c r="J66">
        <v>-1.0182356215638599</v>
      </c>
      <c r="K66" t="b">
        <v>1</v>
      </c>
      <c r="L66">
        <v>1430</v>
      </c>
      <c r="M66" t="s">
        <v>92</v>
      </c>
      <c r="N66">
        <v>8.3341147236603508</v>
      </c>
      <c r="O66">
        <v>4.5469999999999997</v>
      </c>
      <c r="P66">
        <v>3.1560000000000001</v>
      </c>
      <c r="Q66" t="s">
        <v>160</v>
      </c>
      <c r="S66">
        <v>0</v>
      </c>
      <c r="T66">
        <v>35300</v>
      </c>
      <c r="U66">
        <v>5120</v>
      </c>
      <c r="V66">
        <v>1023</v>
      </c>
      <c r="W66">
        <v>5120</v>
      </c>
      <c r="X66">
        <v>1</v>
      </c>
      <c r="Y66">
        <v>4.9238031336580002E-2</v>
      </c>
      <c r="Z66">
        <v>1430</v>
      </c>
      <c r="AA66">
        <v>24.69</v>
      </c>
      <c r="AB66" t="s">
        <v>94</v>
      </c>
      <c r="AC66">
        <v>37.8125</v>
      </c>
      <c r="AE66">
        <v>0</v>
      </c>
      <c r="AF66">
        <v>1430</v>
      </c>
      <c r="AG66">
        <v>7.71484375</v>
      </c>
      <c r="AH66">
        <f t="shared" si="0"/>
        <v>1422.28515625</v>
      </c>
      <c r="AI66">
        <f t="shared" si="1"/>
        <v>185.35696202531645</v>
      </c>
      <c r="AJ66">
        <f t="shared" si="2"/>
        <v>0.36123172771160661</v>
      </c>
      <c r="AK66">
        <f t="shared" si="3"/>
        <v>3958.6777414570197</v>
      </c>
    </row>
    <row r="67" spans="1:37" x14ac:dyDescent="0.3">
      <c r="A67">
        <v>65</v>
      </c>
      <c r="B67">
        <v>237</v>
      </c>
      <c r="C67" t="s">
        <v>91</v>
      </c>
      <c r="D67">
        <v>5.8007217087393897E-2</v>
      </c>
      <c r="E67">
        <v>5120</v>
      </c>
      <c r="F67">
        <v>5120</v>
      </c>
      <c r="G67">
        <v>1</v>
      </c>
      <c r="H67">
        <v>3.98671302231977</v>
      </c>
      <c r="I67">
        <v>4.9756047290279897</v>
      </c>
      <c r="J67">
        <v>-1.05600758226907</v>
      </c>
      <c r="K67" t="b">
        <v>1</v>
      </c>
      <c r="L67">
        <v>17.7</v>
      </c>
      <c r="M67" t="s">
        <v>92</v>
      </c>
      <c r="N67">
        <v>6.0732328904237196</v>
      </c>
      <c r="O67">
        <v>3.8050000000000002</v>
      </c>
      <c r="P67">
        <v>1.248</v>
      </c>
      <c r="Q67" t="s">
        <v>161</v>
      </c>
      <c r="S67">
        <v>0</v>
      </c>
      <c r="T67">
        <v>6376</v>
      </c>
      <c r="U67">
        <v>5120</v>
      </c>
      <c r="V67">
        <v>240</v>
      </c>
      <c r="W67">
        <v>5120</v>
      </c>
      <c r="X67">
        <v>1</v>
      </c>
      <c r="Y67">
        <v>0.19279149658908801</v>
      </c>
      <c r="Z67">
        <v>17.7</v>
      </c>
      <c r="AA67">
        <v>360.2</v>
      </c>
      <c r="AB67" t="s">
        <v>94</v>
      </c>
      <c r="AC67">
        <v>4.20703125</v>
      </c>
      <c r="AE67">
        <v>5</v>
      </c>
      <c r="AF67">
        <v>17.703125</v>
      </c>
      <c r="AG67">
        <v>4.90625</v>
      </c>
      <c r="AH67">
        <f t="shared" ref="AH67:AH130" si="5">AF67-AG67</f>
        <v>12.796875</v>
      </c>
      <c r="AI67">
        <f t="shared" ref="AI67:AI130" si="6">AF67/AG67</f>
        <v>3.6082802547770703</v>
      </c>
      <c r="AJ67">
        <f t="shared" ref="AJ67:AJ130" si="7">EXP(J67)</f>
        <v>0.34784177147718343</v>
      </c>
      <c r="AK67">
        <f t="shared" ref="AK67:AK130" si="8">AF67/AJ67</f>
        <v>50.894189403474883</v>
      </c>
    </row>
    <row r="68" spans="1:37" x14ac:dyDescent="0.3">
      <c r="A68">
        <v>66</v>
      </c>
      <c r="B68">
        <v>240</v>
      </c>
      <c r="C68" t="s">
        <v>91</v>
      </c>
      <c r="D68">
        <v>2.5932504316562799E-2</v>
      </c>
      <c r="E68">
        <v>5120</v>
      </c>
      <c r="F68">
        <v>20480</v>
      </c>
      <c r="G68">
        <v>4</v>
      </c>
      <c r="H68">
        <v>2.8938980274399801</v>
      </c>
      <c r="I68">
        <v>7.6643080570480704</v>
      </c>
      <c r="J68">
        <v>-1.07609905072928</v>
      </c>
      <c r="K68" t="b">
        <v>1</v>
      </c>
      <c r="L68">
        <v>445.5</v>
      </c>
      <c r="M68" t="s">
        <v>92</v>
      </c>
      <c r="N68">
        <v>7.7914719384192601</v>
      </c>
      <c r="O68">
        <v>4.58</v>
      </c>
      <c r="P68">
        <v>2.6480000000000001</v>
      </c>
      <c r="Q68" t="s">
        <v>162</v>
      </c>
      <c r="S68">
        <v>0</v>
      </c>
      <c r="T68">
        <v>37860</v>
      </c>
      <c r="U68">
        <v>5120</v>
      </c>
      <c r="V68">
        <v>887</v>
      </c>
      <c r="W68">
        <v>5120</v>
      </c>
      <c r="X68">
        <v>1</v>
      </c>
      <c r="Y68">
        <v>6.3590872211107402E-2</v>
      </c>
      <c r="Z68">
        <v>445.5</v>
      </c>
      <c r="AA68">
        <v>85</v>
      </c>
      <c r="AB68" t="s">
        <v>94</v>
      </c>
      <c r="AC68">
        <v>21.109375</v>
      </c>
      <c r="AE68">
        <v>0</v>
      </c>
      <c r="AF68">
        <v>445.5</v>
      </c>
      <c r="AG68">
        <v>10.6796875</v>
      </c>
      <c r="AH68">
        <f t="shared" si="5"/>
        <v>434.8203125</v>
      </c>
      <c r="AI68">
        <f t="shared" si="6"/>
        <v>41.714703730797368</v>
      </c>
      <c r="AJ68">
        <f t="shared" si="7"/>
        <v>0.34092285780754722</v>
      </c>
      <c r="AK68">
        <f t="shared" si="8"/>
        <v>1306.7472297545009</v>
      </c>
    </row>
    <row r="69" spans="1:37" x14ac:dyDescent="0.3">
      <c r="A69">
        <v>67</v>
      </c>
      <c r="B69">
        <v>241</v>
      </c>
      <c r="C69" t="s">
        <v>91</v>
      </c>
      <c r="D69">
        <v>8.9515197769977004E-3</v>
      </c>
      <c r="E69">
        <v>5120</v>
      </c>
      <c r="F69">
        <v>20480</v>
      </c>
      <c r="G69">
        <v>4</v>
      </c>
      <c r="H69">
        <v>3.1109198293821501</v>
      </c>
      <c r="I69">
        <v>6.0790532994079003</v>
      </c>
      <c r="J69">
        <v>-1.08413563811337</v>
      </c>
      <c r="K69" t="b">
        <v>1</v>
      </c>
      <c r="L69">
        <v>89.94</v>
      </c>
      <c r="M69" t="s">
        <v>92</v>
      </c>
      <c r="N69">
        <v>7.1395035435796199</v>
      </c>
      <c r="O69">
        <v>4.46</v>
      </c>
      <c r="P69">
        <v>1.954</v>
      </c>
      <c r="Q69" t="s">
        <v>163</v>
      </c>
      <c r="R69" t="s">
        <v>1941</v>
      </c>
      <c r="S69">
        <v>0</v>
      </c>
      <c r="T69">
        <v>28880</v>
      </c>
      <c r="U69">
        <v>5120</v>
      </c>
      <c r="V69">
        <v>1029</v>
      </c>
      <c r="W69">
        <v>5120</v>
      </c>
      <c r="X69">
        <v>1</v>
      </c>
      <c r="Y69">
        <v>6.5805781660727897E-2</v>
      </c>
      <c r="Z69">
        <v>89.94</v>
      </c>
      <c r="AA69">
        <v>321</v>
      </c>
      <c r="AB69" t="s">
        <v>94</v>
      </c>
      <c r="AC69">
        <v>9.484375</v>
      </c>
      <c r="AE69">
        <v>0</v>
      </c>
      <c r="AF69">
        <v>89.9375</v>
      </c>
      <c r="AG69">
        <v>7.54296875</v>
      </c>
      <c r="AH69">
        <f t="shared" si="5"/>
        <v>82.39453125</v>
      </c>
      <c r="AI69">
        <f t="shared" si="6"/>
        <v>11.923355774210254</v>
      </c>
      <c r="AJ69">
        <f t="shared" si="7"/>
        <v>0.33819398158308073</v>
      </c>
      <c r="AK69">
        <f t="shared" si="8"/>
        <v>265.93465554592063</v>
      </c>
    </row>
    <row r="70" spans="1:37" x14ac:dyDescent="0.3">
      <c r="A70">
        <v>68</v>
      </c>
      <c r="B70">
        <v>250</v>
      </c>
      <c r="C70" t="s">
        <v>91</v>
      </c>
      <c r="D70">
        <v>2.0447571837358701E-2</v>
      </c>
      <c r="E70">
        <v>5120</v>
      </c>
      <c r="F70">
        <v>15360</v>
      </c>
      <c r="G70">
        <v>3</v>
      </c>
      <c r="H70">
        <v>2.4934115422243099</v>
      </c>
      <c r="I70">
        <v>8.0548880680449493</v>
      </c>
      <c r="J70">
        <v>-1.0053770817493199</v>
      </c>
      <c r="K70" t="b">
        <v>1</v>
      </c>
      <c r="L70">
        <v>1699</v>
      </c>
      <c r="M70" t="s">
        <v>92</v>
      </c>
      <c r="N70">
        <v>8.2960624366107005</v>
      </c>
      <c r="O70">
        <v>4.59</v>
      </c>
      <c r="P70">
        <v>3.23</v>
      </c>
      <c r="Q70" t="s">
        <v>164</v>
      </c>
      <c r="S70">
        <v>0</v>
      </c>
      <c r="T70">
        <v>38940</v>
      </c>
      <c r="U70">
        <v>5120</v>
      </c>
      <c r="V70">
        <v>1177</v>
      </c>
      <c r="W70">
        <v>5120</v>
      </c>
      <c r="X70">
        <v>1</v>
      </c>
      <c r="Y70">
        <v>4.3530261102447301E-2</v>
      </c>
      <c r="Z70">
        <v>1699</v>
      </c>
      <c r="AA70">
        <v>22.92</v>
      </c>
      <c r="AB70" t="s">
        <v>94</v>
      </c>
      <c r="AC70">
        <v>41.21875</v>
      </c>
      <c r="AE70">
        <v>0</v>
      </c>
      <c r="AF70">
        <v>1699</v>
      </c>
      <c r="AG70">
        <v>7.22265625</v>
      </c>
      <c r="AH70">
        <f t="shared" si="5"/>
        <v>1691.77734375</v>
      </c>
      <c r="AI70">
        <f t="shared" si="6"/>
        <v>235.23201730665224</v>
      </c>
      <c r="AJ70">
        <f t="shared" si="7"/>
        <v>0.36590663207358498</v>
      </c>
      <c r="AK70">
        <f t="shared" si="8"/>
        <v>4643.2610154448521</v>
      </c>
    </row>
    <row r="71" spans="1:37" x14ac:dyDescent="0.3">
      <c r="A71">
        <v>69</v>
      </c>
      <c r="B71">
        <v>251</v>
      </c>
      <c r="C71" t="s">
        <v>91</v>
      </c>
      <c r="D71">
        <v>4.9054691657355202E-2</v>
      </c>
      <c r="E71">
        <v>5120</v>
      </c>
      <c r="F71">
        <v>5120</v>
      </c>
      <c r="G71">
        <v>1</v>
      </c>
      <c r="H71">
        <v>10.5860238714326</v>
      </c>
      <c r="I71">
        <v>12.1263730480376</v>
      </c>
      <c r="J71">
        <v>-1.0624368521763401</v>
      </c>
      <c r="K71" t="b">
        <v>1</v>
      </c>
      <c r="L71">
        <v>13.99</v>
      </c>
      <c r="M71" t="s">
        <v>92</v>
      </c>
      <c r="N71">
        <v>12.230873538270799</v>
      </c>
      <c r="O71">
        <v>3.78</v>
      </c>
      <c r="P71">
        <v>1.1455</v>
      </c>
      <c r="Q71" t="s">
        <v>165</v>
      </c>
      <c r="S71">
        <v>0</v>
      </c>
      <c r="T71">
        <v>6028</v>
      </c>
      <c r="U71">
        <v>5120</v>
      </c>
      <c r="V71">
        <v>19</v>
      </c>
      <c r="W71">
        <v>5120</v>
      </c>
      <c r="X71">
        <v>1</v>
      </c>
      <c r="Y71">
        <v>2.2594474947020502</v>
      </c>
      <c r="Z71">
        <v>13.99</v>
      </c>
      <c r="AA71">
        <v>430.8</v>
      </c>
      <c r="AB71" t="s">
        <v>94</v>
      </c>
      <c r="AC71">
        <v>3.740234375</v>
      </c>
      <c r="AD71" t="s">
        <v>98</v>
      </c>
      <c r="AE71">
        <v>5</v>
      </c>
      <c r="AF71">
        <v>13.9921875</v>
      </c>
      <c r="AG71">
        <v>8.296875</v>
      </c>
      <c r="AH71">
        <f t="shared" si="5"/>
        <v>5.6953125</v>
      </c>
      <c r="AI71">
        <f t="shared" si="6"/>
        <v>1.6864406779661016</v>
      </c>
      <c r="AJ71">
        <f t="shared" si="7"/>
        <v>0.34561257656993832</v>
      </c>
      <c r="AK71">
        <f t="shared" si="8"/>
        <v>40.485180368338057</v>
      </c>
    </row>
    <row r="72" spans="1:37" x14ac:dyDescent="0.3">
      <c r="A72">
        <v>70</v>
      </c>
      <c r="B72">
        <v>254</v>
      </c>
      <c r="C72" t="s">
        <v>91</v>
      </c>
      <c r="D72">
        <v>2.7068286756332299E-2</v>
      </c>
      <c r="E72">
        <v>5120</v>
      </c>
      <c r="F72">
        <v>20480</v>
      </c>
      <c r="G72">
        <v>4</v>
      </c>
      <c r="H72">
        <v>2.8660626514738001</v>
      </c>
      <c r="I72">
        <v>7.5961855821287996</v>
      </c>
      <c r="J72">
        <v>-1.07609905072928</v>
      </c>
      <c r="K72" t="b">
        <v>1</v>
      </c>
      <c r="L72">
        <v>446.2</v>
      </c>
      <c r="M72" t="s">
        <v>92</v>
      </c>
      <c r="N72">
        <v>7.73571833447813</v>
      </c>
      <c r="O72">
        <v>4.59</v>
      </c>
      <c r="P72">
        <v>2.65</v>
      </c>
      <c r="Q72" t="s">
        <v>166</v>
      </c>
      <c r="S72">
        <v>0</v>
      </c>
      <c r="T72">
        <v>38800</v>
      </c>
      <c r="U72">
        <v>5120</v>
      </c>
      <c r="V72">
        <v>920</v>
      </c>
      <c r="W72">
        <v>5120</v>
      </c>
      <c r="X72">
        <v>1</v>
      </c>
      <c r="Y72">
        <v>6.1522263725749503E-2</v>
      </c>
      <c r="Z72">
        <v>446.2</v>
      </c>
      <c r="AA72">
        <v>86.94</v>
      </c>
      <c r="AB72" t="s">
        <v>94</v>
      </c>
      <c r="AC72">
        <v>21.125</v>
      </c>
      <c r="AE72">
        <v>0</v>
      </c>
      <c r="AF72">
        <v>446.25</v>
      </c>
      <c r="AG72">
        <v>10.71875</v>
      </c>
      <c r="AH72">
        <f t="shared" si="5"/>
        <v>435.53125</v>
      </c>
      <c r="AI72">
        <f t="shared" si="6"/>
        <v>41.632653061224488</v>
      </c>
      <c r="AJ72">
        <f t="shared" si="7"/>
        <v>0.34092285780754722</v>
      </c>
      <c r="AK72">
        <f t="shared" si="8"/>
        <v>1308.9471409157038</v>
      </c>
    </row>
    <row r="73" spans="1:37" x14ac:dyDescent="0.3">
      <c r="A73">
        <v>71</v>
      </c>
      <c r="B73">
        <v>255</v>
      </c>
      <c r="C73" t="s">
        <v>91</v>
      </c>
      <c r="D73">
        <v>8.8624043169748205E-3</v>
      </c>
      <c r="E73">
        <v>5120</v>
      </c>
      <c r="F73">
        <v>20480</v>
      </c>
      <c r="G73">
        <v>4</v>
      </c>
      <c r="H73">
        <v>2.9920111487001599</v>
      </c>
      <c r="I73">
        <v>5.9168189219900702</v>
      </c>
      <c r="J73">
        <v>-1.08172466189815</v>
      </c>
      <c r="K73" t="b">
        <v>1</v>
      </c>
      <c r="L73">
        <v>95.06</v>
      </c>
      <c r="M73" t="s">
        <v>92</v>
      </c>
      <c r="N73">
        <v>7.10288394649087</v>
      </c>
      <c r="O73">
        <v>4.4800000000000004</v>
      </c>
      <c r="P73">
        <v>1.978</v>
      </c>
      <c r="Q73" t="s">
        <v>167</v>
      </c>
      <c r="R73" t="s">
        <v>1941</v>
      </c>
      <c r="S73">
        <v>0</v>
      </c>
      <c r="T73">
        <v>30370</v>
      </c>
      <c r="U73">
        <v>5120</v>
      </c>
      <c r="V73">
        <v>1074</v>
      </c>
      <c r="W73">
        <v>5120</v>
      </c>
      <c r="X73">
        <v>1</v>
      </c>
      <c r="Y73">
        <v>6.0784048681088602E-2</v>
      </c>
      <c r="Z73">
        <v>95.06</v>
      </c>
      <c r="AA73">
        <v>319.5</v>
      </c>
      <c r="AB73" t="s">
        <v>94</v>
      </c>
      <c r="AC73">
        <v>9.75</v>
      </c>
      <c r="AE73">
        <v>0</v>
      </c>
      <c r="AF73">
        <v>95.0625</v>
      </c>
      <c r="AG73">
        <v>7.62890625</v>
      </c>
      <c r="AH73">
        <f t="shared" si="5"/>
        <v>87.43359375</v>
      </c>
      <c r="AI73">
        <f t="shared" si="6"/>
        <v>12.460829493087557</v>
      </c>
      <c r="AJ73">
        <f t="shared" si="7"/>
        <v>0.33901034294727833</v>
      </c>
      <c r="AK73">
        <f t="shared" si="8"/>
        <v>280.41179857094738</v>
      </c>
    </row>
    <row r="74" spans="1:37" x14ac:dyDescent="0.3">
      <c r="A74">
        <v>72</v>
      </c>
      <c r="B74">
        <v>264</v>
      </c>
      <c r="C74" t="s">
        <v>91</v>
      </c>
      <c r="D74">
        <v>2.83309933553447E-2</v>
      </c>
      <c r="E74">
        <v>5120</v>
      </c>
      <c r="F74">
        <v>15360</v>
      </c>
      <c r="G74">
        <v>3</v>
      </c>
      <c r="H74">
        <v>2.46169869683315</v>
      </c>
      <c r="I74">
        <v>8.0966808700528095</v>
      </c>
      <c r="J74">
        <v>-0.99091122445796398</v>
      </c>
      <c r="K74" t="b">
        <v>1</v>
      </c>
      <c r="L74">
        <v>1942</v>
      </c>
      <c r="M74" t="s">
        <v>92</v>
      </c>
      <c r="N74">
        <v>8.4028587176700391</v>
      </c>
      <c r="O74">
        <v>4.62</v>
      </c>
      <c r="P74">
        <v>3.29</v>
      </c>
      <c r="Q74" t="s">
        <v>168</v>
      </c>
      <c r="S74">
        <v>0</v>
      </c>
      <c r="T74">
        <v>41950</v>
      </c>
      <c r="U74">
        <v>5120</v>
      </c>
      <c r="V74">
        <v>1307</v>
      </c>
      <c r="W74">
        <v>5120</v>
      </c>
      <c r="X74">
        <v>1</v>
      </c>
      <c r="Y74">
        <v>4.0431519747309602E-2</v>
      </c>
      <c r="Z74">
        <v>1942</v>
      </c>
      <c r="AA74">
        <v>21.61</v>
      </c>
      <c r="AB74" t="s">
        <v>94</v>
      </c>
      <c r="AC74">
        <v>44.0625</v>
      </c>
      <c r="AE74">
        <v>0</v>
      </c>
      <c r="AF74">
        <v>1942</v>
      </c>
      <c r="AG74">
        <v>6.8203125</v>
      </c>
      <c r="AH74">
        <f t="shared" si="5"/>
        <v>1935.1796875</v>
      </c>
      <c r="AI74">
        <f t="shared" si="6"/>
        <v>284.73768613974801</v>
      </c>
      <c r="AJ74">
        <f t="shared" si="7"/>
        <v>0.3712382554719702</v>
      </c>
      <c r="AK74">
        <f t="shared" si="8"/>
        <v>5231.1419186340509</v>
      </c>
    </row>
    <row r="75" spans="1:37" x14ac:dyDescent="0.3">
      <c r="A75">
        <v>73</v>
      </c>
      <c r="B75">
        <v>265</v>
      </c>
      <c r="C75" t="s">
        <v>91</v>
      </c>
      <c r="D75">
        <v>4.3096371858700001E-2</v>
      </c>
      <c r="E75">
        <v>5120</v>
      </c>
      <c r="F75">
        <v>5120</v>
      </c>
      <c r="G75">
        <v>1</v>
      </c>
      <c r="H75">
        <v>13.264538887872799</v>
      </c>
      <c r="I75">
        <v>15.2594011815568</v>
      </c>
      <c r="J75">
        <v>-1.0616331934379299</v>
      </c>
      <c r="K75" t="b">
        <v>1</v>
      </c>
      <c r="L75">
        <v>14.125</v>
      </c>
      <c r="M75" t="s">
        <v>92</v>
      </c>
      <c r="N75">
        <v>15.2994894462435</v>
      </c>
      <c r="O75">
        <v>3.7770000000000001</v>
      </c>
      <c r="P75">
        <v>1.1499999999999999</v>
      </c>
      <c r="Q75" t="s">
        <v>169</v>
      </c>
      <c r="S75">
        <v>0</v>
      </c>
      <c r="T75">
        <v>5976</v>
      </c>
      <c r="U75">
        <v>5120</v>
      </c>
      <c r="V75">
        <v>22</v>
      </c>
      <c r="W75">
        <v>5120</v>
      </c>
      <c r="X75">
        <v>1</v>
      </c>
      <c r="Y75">
        <v>2.6148084766657198</v>
      </c>
      <c r="Z75">
        <v>14.125</v>
      </c>
      <c r="AA75">
        <v>423</v>
      </c>
      <c r="AB75" t="s">
        <v>94</v>
      </c>
      <c r="AC75">
        <v>3.7578125</v>
      </c>
      <c r="AD75" t="s">
        <v>98</v>
      </c>
      <c r="AE75">
        <v>5</v>
      </c>
      <c r="AF75">
        <v>14.125</v>
      </c>
      <c r="AG75">
        <v>8.625</v>
      </c>
      <c r="AH75">
        <f t="shared" si="5"/>
        <v>5.5</v>
      </c>
      <c r="AI75">
        <f t="shared" si="6"/>
        <v>1.6376811594202898</v>
      </c>
      <c r="AJ75">
        <f t="shared" si="7"/>
        <v>0.34589044277705056</v>
      </c>
      <c r="AK75">
        <f t="shared" si="8"/>
        <v>40.836629906841644</v>
      </c>
    </row>
    <row r="76" spans="1:37" x14ac:dyDescent="0.3">
      <c r="A76">
        <v>74</v>
      </c>
      <c r="B76">
        <v>268</v>
      </c>
      <c r="C76" t="s">
        <v>91</v>
      </c>
      <c r="D76">
        <v>2.7895213263346499E-2</v>
      </c>
      <c r="E76">
        <v>5120</v>
      </c>
      <c r="F76">
        <v>20480</v>
      </c>
      <c r="G76">
        <v>4</v>
      </c>
      <c r="H76">
        <v>2.9903308455548001</v>
      </c>
      <c r="I76">
        <v>7.8963423890431397</v>
      </c>
      <c r="J76">
        <v>-1.07690270946769</v>
      </c>
      <c r="K76" t="b">
        <v>1</v>
      </c>
      <c r="L76">
        <v>437</v>
      </c>
      <c r="M76" t="s">
        <v>92</v>
      </c>
      <c r="N76">
        <v>8.0194631963133691</v>
      </c>
      <c r="O76">
        <v>4.5979999999999999</v>
      </c>
      <c r="P76">
        <v>2.64</v>
      </c>
      <c r="Q76" t="s">
        <v>170</v>
      </c>
      <c r="S76">
        <v>0</v>
      </c>
      <c r="T76">
        <v>39550</v>
      </c>
      <c r="U76">
        <v>5120</v>
      </c>
      <c r="V76">
        <v>629</v>
      </c>
      <c r="W76">
        <v>5120</v>
      </c>
      <c r="X76">
        <v>1</v>
      </c>
      <c r="Y76">
        <v>7.9359687847629895E-2</v>
      </c>
      <c r="Z76">
        <v>437</v>
      </c>
      <c r="AA76">
        <v>90.5</v>
      </c>
      <c r="AB76" t="s">
        <v>94</v>
      </c>
      <c r="AC76">
        <v>20.90625</v>
      </c>
      <c r="AE76">
        <v>0</v>
      </c>
      <c r="AF76">
        <v>437</v>
      </c>
      <c r="AG76">
        <v>13.7265625</v>
      </c>
      <c r="AH76">
        <f t="shared" si="5"/>
        <v>423.2734375</v>
      </c>
      <c r="AI76">
        <f t="shared" si="6"/>
        <v>31.83608423449061</v>
      </c>
      <c r="AJ76">
        <f t="shared" si="7"/>
        <v>0.34064898223973378</v>
      </c>
      <c r="AK76">
        <f t="shared" si="8"/>
        <v>1282.8454590610183</v>
      </c>
    </row>
    <row r="77" spans="1:37" x14ac:dyDescent="0.3">
      <c r="A77">
        <v>75</v>
      </c>
      <c r="B77">
        <v>269</v>
      </c>
      <c r="C77" t="s">
        <v>91</v>
      </c>
      <c r="D77">
        <v>9.0722159053879797E-3</v>
      </c>
      <c r="E77">
        <v>5120</v>
      </c>
      <c r="F77">
        <v>20480</v>
      </c>
      <c r="G77">
        <v>4</v>
      </c>
      <c r="H77">
        <v>3.1564653168519801</v>
      </c>
      <c r="I77">
        <v>6.2204560638743196</v>
      </c>
      <c r="J77">
        <v>-1.0849392968517799</v>
      </c>
      <c r="K77" t="b">
        <v>1</v>
      </c>
      <c r="L77">
        <v>93.4</v>
      </c>
      <c r="M77" t="s">
        <v>92</v>
      </c>
      <c r="N77">
        <v>7.3004110368793702</v>
      </c>
      <c r="O77">
        <v>4.5</v>
      </c>
      <c r="P77">
        <v>1.9710000000000001</v>
      </c>
      <c r="Q77" t="s">
        <v>171</v>
      </c>
      <c r="R77" t="s">
        <v>1941</v>
      </c>
      <c r="S77">
        <v>0</v>
      </c>
      <c r="T77">
        <v>31520</v>
      </c>
      <c r="U77">
        <v>5120</v>
      </c>
      <c r="V77">
        <v>947</v>
      </c>
      <c r="W77">
        <v>5120</v>
      </c>
      <c r="X77">
        <v>1</v>
      </c>
      <c r="Y77">
        <v>7.0075707007141302E-2</v>
      </c>
      <c r="Z77">
        <v>93.4</v>
      </c>
      <c r="AA77">
        <v>337.5</v>
      </c>
      <c r="AB77" t="s">
        <v>94</v>
      </c>
      <c r="AC77">
        <v>9.6640625</v>
      </c>
      <c r="AE77">
        <v>0</v>
      </c>
      <c r="AF77">
        <v>93.375</v>
      </c>
      <c r="AG77">
        <v>8.640625</v>
      </c>
      <c r="AH77">
        <f t="shared" si="5"/>
        <v>84.734375</v>
      </c>
      <c r="AI77">
        <f t="shared" si="6"/>
        <v>10.806509945750452</v>
      </c>
      <c r="AJ77">
        <f t="shared" si="7"/>
        <v>0.33792229821948105</v>
      </c>
      <c r="AK77">
        <f t="shared" si="8"/>
        <v>276.32091901598278</v>
      </c>
    </row>
    <row r="78" spans="1:37" x14ac:dyDescent="0.3">
      <c r="A78">
        <v>76</v>
      </c>
      <c r="B78">
        <v>278</v>
      </c>
      <c r="C78" t="s">
        <v>91</v>
      </c>
      <c r="D78">
        <v>1.8394489108310499E-2</v>
      </c>
      <c r="E78">
        <v>5120</v>
      </c>
      <c r="F78">
        <v>15360</v>
      </c>
      <c r="G78">
        <v>3</v>
      </c>
      <c r="H78">
        <v>2.3604377127049001</v>
      </c>
      <c r="I78">
        <v>7.7036941756443298</v>
      </c>
      <c r="J78">
        <v>-0.97805268464342399</v>
      </c>
      <c r="K78" t="b">
        <v>1</v>
      </c>
      <c r="L78">
        <v>1838</v>
      </c>
      <c r="M78" t="s">
        <v>92</v>
      </c>
      <c r="N78">
        <v>8.1703387351810797</v>
      </c>
      <c r="O78">
        <v>4.6399999999999997</v>
      </c>
      <c r="P78">
        <v>3.2639999999999998</v>
      </c>
      <c r="Q78" t="s">
        <v>172</v>
      </c>
      <c r="S78">
        <v>0</v>
      </c>
      <c r="T78">
        <v>43700</v>
      </c>
      <c r="U78">
        <v>5120</v>
      </c>
      <c r="V78">
        <v>1318</v>
      </c>
      <c r="W78">
        <v>5120</v>
      </c>
      <c r="X78">
        <v>1</v>
      </c>
      <c r="Y78">
        <v>3.7473215220884197E-2</v>
      </c>
      <c r="Z78">
        <v>1838</v>
      </c>
      <c r="AA78">
        <v>23.78</v>
      </c>
      <c r="AB78" t="s">
        <v>94</v>
      </c>
      <c r="AC78">
        <v>42.875</v>
      </c>
      <c r="AE78">
        <v>0</v>
      </c>
      <c r="AF78">
        <v>1838</v>
      </c>
      <c r="AG78">
        <v>6.4765625</v>
      </c>
      <c r="AH78">
        <f t="shared" si="5"/>
        <v>1831.5234375</v>
      </c>
      <c r="AI78">
        <f t="shared" si="6"/>
        <v>283.7925211097708</v>
      </c>
      <c r="AJ78">
        <f t="shared" si="7"/>
        <v>0.37604265997661745</v>
      </c>
      <c r="AK78">
        <f t="shared" si="8"/>
        <v>4887.7433217664393</v>
      </c>
    </row>
    <row r="79" spans="1:37" x14ac:dyDescent="0.3">
      <c r="A79">
        <v>77</v>
      </c>
      <c r="B79">
        <v>279</v>
      </c>
      <c r="C79" t="s">
        <v>91</v>
      </c>
      <c r="D79">
        <v>4.2074999837907301E-2</v>
      </c>
      <c r="E79">
        <v>5120</v>
      </c>
      <c r="F79">
        <v>5120</v>
      </c>
      <c r="G79">
        <v>1</v>
      </c>
      <c r="H79">
        <v>8.4505875537759501</v>
      </c>
      <c r="I79">
        <v>9.2675877176663892</v>
      </c>
      <c r="J79">
        <v>-1.0648478283915599</v>
      </c>
      <c r="K79" t="b">
        <v>1</v>
      </c>
      <c r="L79">
        <v>12.5</v>
      </c>
      <c r="M79" t="s">
        <v>92</v>
      </c>
      <c r="N79">
        <v>9.4546281405199899</v>
      </c>
      <c r="O79">
        <v>3.7480000000000002</v>
      </c>
      <c r="P79">
        <v>1.097</v>
      </c>
      <c r="Q79" t="s">
        <v>173</v>
      </c>
      <c r="S79">
        <v>0</v>
      </c>
      <c r="T79">
        <v>5600</v>
      </c>
      <c r="U79">
        <v>5120</v>
      </c>
      <c r="V79">
        <v>37</v>
      </c>
      <c r="W79">
        <v>5120</v>
      </c>
      <c r="X79">
        <v>1</v>
      </c>
      <c r="Y79">
        <v>1.2248690486706599</v>
      </c>
      <c r="Z79">
        <v>12.5</v>
      </c>
      <c r="AA79">
        <v>448</v>
      </c>
      <c r="AB79" t="s">
        <v>94</v>
      </c>
      <c r="AC79">
        <v>3.53515625</v>
      </c>
      <c r="AD79" t="s">
        <v>98</v>
      </c>
      <c r="AE79">
        <v>3</v>
      </c>
      <c r="AF79">
        <v>12.5</v>
      </c>
      <c r="AG79">
        <v>6.25</v>
      </c>
      <c r="AH79">
        <f t="shared" si="5"/>
        <v>6.25</v>
      </c>
      <c r="AI79">
        <f t="shared" si="6"/>
        <v>2</v>
      </c>
      <c r="AJ79">
        <f t="shared" si="7"/>
        <v>0.34478031655084995</v>
      </c>
      <c r="AK79">
        <f t="shared" si="8"/>
        <v>36.254969903876272</v>
      </c>
    </row>
    <row r="80" spans="1:37" x14ac:dyDescent="0.3">
      <c r="A80">
        <v>78</v>
      </c>
      <c r="B80">
        <v>282</v>
      </c>
      <c r="C80" t="s">
        <v>91</v>
      </c>
      <c r="D80">
        <v>2.86061439405292E-2</v>
      </c>
      <c r="E80">
        <v>5120</v>
      </c>
      <c r="F80">
        <v>20480</v>
      </c>
      <c r="G80">
        <v>4</v>
      </c>
      <c r="H80">
        <v>2.8956629814649402</v>
      </c>
      <c r="I80">
        <v>7.6124265098668298</v>
      </c>
      <c r="J80">
        <v>-1.07609905072928</v>
      </c>
      <c r="K80" t="b">
        <v>1</v>
      </c>
      <c r="L80">
        <v>426</v>
      </c>
      <c r="M80" t="s">
        <v>92</v>
      </c>
      <c r="N80">
        <v>7.7760367229131004</v>
      </c>
      <c r="O80">
        <v>4.6050000000000004</v>
      </c>
      <c r="P80">
        <v>2.629</v>
      </c>
      <c r="Q80" t="s">
        <v>174</v>
      </c>
      <c r="S80">
        <v>0</v>
      </c>
      <c r="T80">
        <v>40300</v>
      </c>
      <c r="U80">
        <v>5120</v>
      </c>
      <c r="V80">
        <v>908</v>
      </c>
      <c r="W80">
        <v>5120</v>
      </c>
      <c r="X80">
        <v>1</v>
      </c>
      <c r="Y80">
        <v>6.2909785586769504E-2</v>
      </c>
      <c r="Z80">
        <v>426</v>
      </c>
      <c r="AA80">
        <v>94.56</v>
      </c>
      <c r="AB80" t="s">
        <v>94</v>
      </c>
      <c r="AC80">
        <v>20.640625</v>
      </c>
      <c r="AE80">
        <v>0</v>
      </c>
      <c r="AF80">
        <v>426</v>
      </c>
      <c r="AG80">
        <v>11.2890625</v>
      </c>
      <c r="AH80">
        <f t="shared" si="5"/>
        <v>414.7109375</v>
      </c>
      <c r="AI80">
        <f t="shared" si="6"/>
        <v>37.735640138408307</v>
      </c>
      <c r="AJ80">
        <f t="shared" si="7"/>
        <v>0.34092285780754722</v>
      </c>
      <c r="AK80">
        <f t="shared" si="8"/>
        <v>1249.5495395632265</v>
      </c>
    </row>
    <row r="81" spans="1:37" x14ac:dyDescent="0.3">
      <c r="A81">
        <v>79</v>
      </c>
      <c r="B81">
        <v>283</v>
      </c>
      <c r="C81" t="s">
        <v>91</v>
      </c>
      <c r="D81">
        <v>1.19997889231345E-2</v>
      </c>
      <c r="E81">
        <v>5120</v>
      </c>
      <c r="F81">
        <v>20480</v>
      </c>
      <c r="G81">
        <v>4</v>
      </c>
      <c r="H81">
        <v>3.36920866618116</v>
      </c>
      <c r="I81">
        <v>6.3830711058510197</v>
      </c>
      <c r="J81">
        <v>-1.0881539318054201</v>
      </c>
      <c r="K81" t="b">
        <v>1</v>
      </c>
      <c r="L81">
        <v>78.5</v>
      </c>
      <c r="M81" t="s">
        <v>92</v>
      </c>
      <c r="N81">
        <v>7.4695458099444698</v>
      </c>
      <c r="O81">
        <v>4.5039999999999996</v>
      </c>
      <c r="P81">
        <v>1.895</v>
      </c>
      <c r="Q81" t="s">
        <v>175</v>
      </c>
      <c r="R81" t="s">
        <v>1941</v>
      </c>
      <c r="S81">
        <v>0</v>
      </c>
      <c r="T81">
        <v>31780</v>
      </c>
      <c r="U81">
        <v>5120</v>
      </c>
      <c r="V81">
        <v>843</v>
      </c>
      <c r="W81">
        <v>5120</v>
      </c>
      <c r="X81">
        <v>1</v>
      </c>
      <c r="Y81">
        <v>8.1599880968238697E-2</v>
      </c>
      <c r="Z81">
        <v>78.5</v>
      </c>
      <c r="AA81">
        <v>404.8</v>
      </c>
      <c r="AB81" t="s">
        <v>94</v>
      </c>
      <c r="AC81">
        <v>8.859375</v>
      </c>
      <c r="AE81">
        <v>0</v>
      </c>
      <c r="AF81">
        <v>78.5</v>
      </c>
      <c r="AG81">
        <v>9.390625</v>
      </c>
      <c r="AH81">
        <f t="shared" si="5"/>
        <v>69.109375</v>
      </c>
      <c r="AI81">
        <f t="shared" si="6"/>
        <v>8.3594009983361062</v>
      </c>
      <c r="AJ81">
        <f t="shared" si="7"/>
        <v>0.33683774554245205</v>
      </c>
      <c r="AK81">
        <f t="shared" si="8"/>
        <v>233.04989134629673</v>
      </c>
    </row>
    <row r="82" spans="1:37" x14ac:dyDescent="0.3">
      <c r="A82">
        <v>80</v>
      </c>
      <c r="B82">
        <v>292</v>
      </c>
      <c r="C82" t="s">
        <v>91</v>
      </c>
      <c r="D82">
        <v>1.4683103382294701E-2</v>
      </c>
      <c r="E82">
        <v>5120</v>
      </c>
      <c r="F82">
        <v>15360</v>
      </c>
      <c r="G82">
        <v>3</v>
      </c>
      <c r="H82">
        <v>2.14252913266062</v>
      </c>
      <c r="I82">
        <v>7.1180508879994404</v>
      </c>
      <c r="J82">
        <v>-0.97001609725933702</v>
      </c>
      <c r="K82" t="b">
        <v>1</v>
      </c>
      <c r="L82">
        <v>2098</v>
      </c>
      <c r="M82" t="s">
        <v>92</v>
      </c>
      <c r="N82">
        <v>7.6121245110353097</v>
      </c>
      <c r="O82">
        <v>4.6639999999999997</v>
      </c>
      <c r="P82">
        <v>3.3220000000000001</v>
      </c>
      <c r="Q82" t="s">
        <v>176</v>
      </c>
      <c r="S82">
        <v>0</v>
      </c>
      <c r="T82">
        <v>45950</v>
      </c>
      <c r="U82">
        <v>5120</v>
      </c>
      <c r="V82">
        <v>230</v>
      </c>
      <c r="W82">
        <v>5120</v>
      </c>
      <c r="X82">
        <v>1</v>
      </c>
      <c r="Y82">
        <v>7.5336140036223798E-2</v>
      </c>
      <c r="Z82">
        <v>2098</v>
      </c>
      <c r="AA82">
        <v>21.9</v>
      </c>
      <c r="AB82" t="s">
        <v>94</v>
      </c>
      <c r="AC82">
        <v>45.8125</v>
      </c>
      <c r="AE82">
        <v>0</v>
      </c>
      <c r="AF82">
        <v>2098</v>
      </c>
      <c r="AG82">
        <v>23.078125</v>
      </c>
      <c r="AH82">
        <f t="shared" si="5"/>
        <v>2074.921875</v>
      </c>
      <c r="AI82">
        <f t="shared" si="6"/>
        <v>90.908598510494244</v>
      </c>
      <c r="AJ82">
        <f t="shared" si="7"/>
        <v>0.37907693595453829</v>
      </c>
      <c r="AK82">
        <f t="shared" si="8"/>
        <v>5534.4965652344717</v>
      </c>
    </row>
    <row r="83" spans="1:37" x14ac:dyDescent="0.3">
      <c r="A83">
        <v>81</v>
      </c>
      <c r="B83">
        <v>293</v>
      </c>
      <c r="C83" t="s">
        <v>91</v>
      </c>
      <c r="D83">
        <v>5.2643887858214299E-2</v>
      </c>
      <c r="E83">
        <v>5120</v>
      </c>
      <c r="F83">
        <v>5120</v>
      </c>
      <c r="G83">
        <v>1</v>
      </c>
      <c r="H83">
        <v>10.5803072748967</v>
      </c>
      <c r="I83">
        <v>11.6755343951497</v>
      </c>
      <c r="J83">
        <v>-1.06565148712997</v>
      </c>
      <c r="K83" t="b">
        <v>1</v>
      </c>
      <c r="L83">
        <v>12.69</v>
      </c>
      <c r="M83" t="s">
        <v>92</v>
      </c>
      <c r="N83">
        <v>11.690333610174401</v>
      </c>
      <c r="O83">
        <v>3.7360000000000002</v>
      </c>
      <c r="P83">
        <v>1.1040000000000001</v>
      </c>
      <c r="Q83" t="s">
        <v>177</v>
      </c>
      <c r="S83">
        <v>0</v>
      </c>
      <c r="T83">
        <v>5452</v>
      </c>
      <c r="U83">
        <v>5120</v>
      </c>
      <c r="V83">
        <v>75</v>
      </c>
      <c r="W83">
        <v>5120</v>
      </c>
      <c r="X83">
        <v>1</v>
      </c>
      <c r="Y83">
        <v>1.1062385968161901</v>
      </c>
      <c r="Z83">
        <v>12.69</v>
      </c>
      <c r="AA83">
        <v>429.8</v>
      </c>
      <c r="AB83" t="s">
        <v>94</v>
      </c>
      <c r="AC83">
        <v>3.5625</v>
      </c>
      <c r="AD83" t="s">
        <v>98</v>
      </c>
      <c r="AE83">
        <v>4</v>
      </c>
      <c r="AF83">
        <v>12.6875</v>
      </c>
      <c r="AG83">
        <v>5.265625</v>
      </c>
      <c r="AH83">
        <f t="shared" si="5"/>
        <v>7.421875</v>
      </c>
      <c r="AI83">
        <f t="shared" si="6"/>
        <v>2.4094955489614245</v>
      </c>
      <c r="AJ83">
        <f t="shared" si="7"/>
        <v>0.34450334214797906</v>
      </c>
      <c r="AK83">
        <f t="shared" si="8"/>
        <v>36.828380011913417</v>
      </c>
    </row>
    <row r="84" spans="1:37" x14ac:dyDescent="0.3">
      <c r="A84">
        <v>82</v>
      </c>
      <c r="B84">
        <v>296</v>
      </c>
      <c r="C84" t="s">
        <v>91</v>
      </c>
      <c r="D84">
        <v>2.9183215889935998E-2</v>
      </c>
      <c r="E84">
        <v>5120</v>
      </c>
      <c r="F84">
        <v>20480</v>
      </c>
      <c r="G84">
        <v>4</v>
      </c>
      <c r="H84">
        <v>2.9972039216727899</v>
      </c>
      <c r="I84">
        <v>7.9905924864909297</v>
      </c>
      <c r="J84">
        <v>-1.07690270946769</v>
      </c>
      <c r="K84" t="b">
        <v>1</v>
      </c>
      <c r="L84">
        <v>463.5</v>
      </c>
      <c r="M84" t="s">
        <v>92</v>
      </c>
      <c r="N84">
        <v>8.1035367933368008</v>
      </c>
      <c r="O84">
        <v>4.617</v>
      </c>
      <c r="P84">
        <v>2.6659999999999999</v>
      </c>
      <c r="Q84" t="s">
        <v>178</v>
      </c>
      <c r="S84">
        <v>0</v>
      </c>
      <c r="T84">
        <v>41300</v>
      </c>
      <c r="U84">
        <v>5120</v>
      </c>
      <c r="V84">
        <v>673</v>
      </c>
      <c r="W84">
        <v>5120</v>
      </c>
      <c r="X84">
        <v>1</v>
      </c>
      <c r="Y84">
        <v>7.6986553550317999E-2</v>
      </c>
      <c r="Z84">
        <v>463.5</v>
      </c>
      <c r="AA84">
        <v>89.1</v>
      </c>
      <c r="AB84" t="s">
        <v>94</v>
      </c>
      <c r="AC84">
        <v>21.53125</v>
      </c>
      <c r="AE84">
        <v>0</v>
      </c>
      <c r="AF84">
        <v>463.5</v>
      </c>
      <c r="AG84">
        <v>13.890625</v>
      </c>
      <c r="AH84">
        <f t="shared" si="5"/>
        <v>449.609375</v>
      </c>
      <c r="AI84">
        <f t="shared" si="6"/>
        <v>33.36782902137233</v>
      </c>
      <c r="AJ84">
        <f t="shared" si="7"/>
        <v>0.34064898223973378</v>
      </c>
      <c r="AK84">
        <f t="shared" si="8"/>
        <v>1360.638147081881</v>
      </c>
    </row>
    <row r="85" spans="1:37" x14ac:dyDescent="0.3">
      <c r="A85">
        <v>83</v>
      </c>
      <c r="B85">
        <v>297</v>
      </c>
      <c r="C85" t="s">
        <v>91</v>
      </c>
      <c r="D85">
        <v>1.50409031402347E-2</v>
      </c>
      <c r="E85">
        <v>5120</v>
      </c>
      <c r="F85">
        <v>20480</v>
      </c>
      <c r="G85">
        <v>4</v>
      </c>
      <c r="H85">
        <v>3.3804555837858801</v>
      </c>
      <c r="I85">
        <v>6.7873209768200802</v>
      </c>
      <c r="J85">
        <v>-1.08895759054382</v>
      </c>
      <c r="K85" t="b">
        <v>1</v>
      </c>
      <c r="L85">
        <v>101.75</v>
      </c>
      <c r="M85" t="s">
        <v>92</v>
      </c>
      <c r="N85">
        <v>7.6322624158279897</v>
      </c>
      <c r="O85">
        <v>4.53</v>
      </c>
      <c r="P85">
        <v>2.008</v>
      </c>
      <c r="Q85" t="s">
        <v>179</v>
      </c>
      <c r="R85" t="s">
        <v>1941</v>
      </c>
      <c r="S85">
        <v>0</v>
      </c>
      <c r="T85">
        <v>34100</v>
      </c>
      <c r="U85">
        <v>5120</v>
      </c>
      <c r="V85">
        <v>857</v>
      </c>
      <c r="W85">
        <v>5120</v>
      </c>
      <c r="X85">
        <v>1</v>
      </c>
      <c r="Y85">
        <v>8.1314813742203507E-2</v>
      </c>
      <c r="Z85">
        <v>101.75</v>
      </c>
      <c r="AA85">
        <v>335.2</v>
      </c>
      <c r="AB85" t="s">
        <v>94</v>
      </c>
      <c r="AC85">
        <v>10.0859375</v>
      </c>
      <c r="AE85">
        <v>0</v>
      </c>
      <c r="AF85">
        <v>101.75</v>
      </c>
      <c r="AG85">
        <v>10.0390625</v>
      </c>
      <c r="AH85">
        <f t="shared" si="5"/>
        <v>91.7109375</v>
      </c>
      <c r="AI85">
        <f t="shared" si="6"/>
        <v>10.135408560311284</v>
      </c>
      <c r="AJ85">
        <f t="shared" si="7"/>
        <v>0.33656715169194418</v>
      </c>
      <c r="AK85">
        <f t="shared" si="8"/>
        <v>302.31708438716129</v>
      </c>
    </row>
    <row r="86" spans="1:37" x14ac:dyDescent="0.3">
      <c r="A86">
        <v>84</v>
      </c>
      <c r="B86">
        <v>306</v>
      </c>
      <c r="C86" t="s">
        <v>91</v>
      </c>
      <c r="D86">
        <v>2.2654187607105102E-2</v>
      </c>
      <c r="E86">
        <v>5120</v>
      </c>
      <c r="F86">
        <v>15360</v>
      </c>
      <c r="G86">
        <v>3</v>
      </c>
      <c r="H86">
        <v>2.3561839912456999</v>
      </c>
      <c r="I86">
        <v>7.8370729240067201</v>
      </c>
      <c r="J86">
        <v>-0.98287463707387601</v>
      </c>
      <c r="K86" t="b">
        <v>1</v>
      </c>
      <c r="L86">
        <v>2122</v>
      </c>
      <c r="M86" t="s">
        <v>92</v>
      </c>
      <c r="N86">
        <v>8.2068591130394708</v>
      </c>
      <c r="O86">
        <v>4.6500000000000004</v>
      </c>
      <c r="P86">
        <v>3.3260000000000001</v>
      </c>
      <c r="Q86" t="s">
        <v>180</v>
      </c>
      <c r="S86">
        <v>0</v>
      </c>
      <c r="T86">
        <v>44670</v>
      </c>
      <c r="U86">
        <v>5120</v>
      </c>
      <c r="V86">
        <v>1379</v>
      </c>
      <c r="W86">
        <v>5120</v>
      </c>
      <c r="X86">
        <v>1</v>
      </c>
      <c r="Y86">
        <v>3.6520480293443097E-2</v>
      </c>
      <c r="Z86">
        <v>2122</v>
      </c>
      <c r="AA86">
        <v>21.05</v>
      </c>
      <c r="AB86" t="s">
        <v>94</v>
      </c>
      <c r="AC86">
        <v>46.0625</v>
      </c>
      <c r="AE86">
        <v>0</v>
      </c>
      <c r="AF86">
        <v>2122</v>
      </c>
      <c r="AG86">
        <v>6.49609375</v>
      </c>
      <c r="AH86">
        <f t="shared" si="5"/>
        <v>2115.50390625</v>
      </c>
      <c r="AI86">
        <f t="shared" si="6"/>
        <v>326.65784726398078</v>
      </c>
      <c r="AJ86">
        <f t="shared" si="7"/>
        <v>0.37423376486639376</v>
      </c>
      <c r="AK86">
        <f t="shared" si="8"/>
        <v>5670.2526581415796</v>
      </c>
    </row>
    <row r="87" spans="1:37" x14ac:dyDescent="0.3">
      <c r="A87">
        <v>85</v>
      </c>
      <c r="B87">
        <v>307</v>
      </c>
      <c r="C87" t="s">
        <v>91</v>
      </c>
      <c r="D87">
        <v>4.47219500567589E-2</v>
      </c>
      <c r="E87">
        <v>5120</v>
      </c>
      <c r="F87">
        <v>5120</v>
      </c>
      <c r="G87">
        <v>1</v>
      </c>
      <c r="H87">
        <v>10.4385707696004</v>
      </c>
      <c r="I87">
        <v>11.5293198636895</v>
      </c>
      <c r="J87">
        <v>-1.06886612208361</v>
      </c>
      <c r="K87" t="b">
        <v>1</v>
      </c>
      <c r="L87">
        <v>12.734</v>
      </c>
      <c r="M87" t="s">
        <v>92</v>
      </c>
      <c r="N87">
        <v>11.538731235187999</v>
      </c>
      <c r="O87">
        <v>3.734</v>
      </c>
      <c r="P87">
        <v>1.1045</v>
      </c>
      <c r="Q87" t="s">
        <v>181</v>
      </c>
      <c r="S87">
        <v>0</v>
      </c>
      <c r="T87">
        <v>5430</v>
      </c>
      <c r="U87">
        <v>5120</v>
      </c>
      <c r="V87">
        <v>81</v>
      </c>
      <c r="W87">
        <v>5120</v>
      </c>
      <c r="X87">
        <v>1</v>
      </c>
      <c r="Y87">
        <v>1.0487300855111601</v>
      </c>
      <c r="Z87">
        <v>12.734</v>
      </c>
      <c r="AA87">
        <v>426.5</v>
      </c>
      <c r="AB87" t="s">
        <v>94</v>
      </c>
      <c r="AC87">
        <v>3.568359375</v>
      </c>
      <c r="AD87" t="s">
        <v>98</v>
      </c>
      <c r="AE87">
        <v>4</v>
      </c>
      <c r="AF87">
        <v>12.734375</v>
      </c>
      <c r="AG87">
        <v>4.56640625</v>
      </c>
      <c r="AH87">
        <f t="shared" si="5"/>
        <v>8.16796875</v>
      </c>
      <c r="AI87">
        <f t="shared" si="6"/>
        <v>2.7887082976903335</v>
      </c>
      <c r="AJ87">
        <f t="shared" si="7"/>
        <v>0.34339766778455089</v>
      </c>
      <c r="AK87">
        <f t="shared" si="8"/>
        <v>37.083463851564652</v>
      </c>
    </row>
    <row r="88" spans="1:37" x14ac:dyDescent="0.3">
      <c r="A88">
        <v>86</v>
      </c>
      <c r="B88">
        <v>310</v>
      </c>
      <c r="C88" t="s">
        <v>91</v>
      </c>
      <c r="D88">
        <v>3.2452926380966897E-2</v>
      </c>
      <c r="E88">
        <v>5120</v>
      </c>
      <c r="F88">
        <v>20480</v>
      </c>
      <c r="G88">
        <v>4</v>
      </c>
      <c r="H88">
        <v>2.9148370236097998</v>
      </c>
      <c r="I88">
        <v>7.72545672077832</v>
      </c>
      <c r="J88">
        <v>-1.0777063682061001</v>
      </c>
      <c r="K88" t="b">
        <v>1</v>
      </c>
      <c r="L88">
        <v>447</v>
      </c>
      <c r="M88" t="s">
        <v>92</v>
      </c>
      <c r="N88">
        <v>7.8640363890939904</v>
      </c>
      <c r="O88">
        <v>4.617</v>
      </c>
      <c r="P88">
        <v>2.65</v>
      </c>
      <c r="Q88" t="s">
        <v>182</v>
      </c>
      <c r="S88">
        <v>0</v>
      </c>
      <c r="T88">
        <v>41600</v>
      </c>
      <c r="U88">
        <v>5120</v>
      </c>
      <c r="V88">
        <v>947</v>
      </c>
      <c r="W88">
        <v>5120</v>
      </c>
      <c r="X88">
        <v>1</v>
      </c>
      <c r="Y88">
        <v>6.2223842500183903E-2</v>
      </c>
      <c r="Z88">
        <v>447</v>
      </c>
      <c r="AA88">
        <v>93.06</v>
      </c>
      <c r="AB88" t="s">
        <v>94</v>
      </c>
      <c r="AC88">
        <v>21.140625</v>
      </c>
      <c r="AE88">
        <v>0</v>
      </c>
      <c r="AF88">
        <v>447</v>
      </c>
      <c r="AG88">
        <v>11.484375</v>
      </c>
      <c r="AH88">
        <f t="shared" si="5"/>
        <v>435.515625</v>
      </c>
      <c r="AI88">
        <f t="shared" si="6"/>
        <v>38.922448979591834</v>
      </c>
      <c r="AJ88">
        <f t="shared" si="7"/>
        <v>0.34037532668599357</v>
      </c>
      <c r="AK88">
        <f t="shared" si="8"/>
        <v>1313.2561762103599</v>
      </c>
    </row>
    <row r="89" spans="1:37" x14ac:dyDescent="0.3">
      <c r="A89">
        <v>87</v>
      </c>
      <c r="B89">
        <v>311</v>
      </c>
      <c r="C89" t="s">
        <v>91</v>
      </c>
      <c r="D89">
        <v>1.44411351242136E-2</v>
      </c>
      <c r="E89">
        <v>5120</v>
      </c>
      <c r="F89">
        <v>20480</v>
      </c>
      <c r="G89">
        <v>4</v>
      </c>
      <c r="H89">
        <v>3.6089442614900902</v>
      </c>
      <c r="I89">
        <v>7.1368282514818704</v>
      </c>
      <c r="J89">
        <v>-1.0905649080206401</v>
      </c>
      <c r="K89" t="b">
        <v>1</v>
      </c>
      <c r="L89">
        <v>95.06</v>
      </c>
      <c r="M89" t="s">
        <v>92</v>
      </c>
      <c r="N89">
        <v>7.9455537170560397</v>
      </c>
      <c r="O89">
        <v>4.5469999999999997</v>
      </c>
      <c r="P89">
        <v>1.978</v>
      </c>
      <c r="Q89" t="s">
        <v>183</v>
      </c>
      <c r="R89" t="s">
        <v>1941</v>
      </c>
      <c r="S89">
        <v>0</v>
      </c>
      <c r="T89">
        <v>35360</v>
      </c>
      <c r="U89">
        <v>5120</v>
      </c>
      <c r="V89">
        <v>764</v>
      </c>
      <c r="W89">
        <v>5120</v>
      </c>
      <c r="X89">
        <v>1</v>
      </c>
      <c r="Y89">
        <v>9.4388290711880998E-2</v>
      </c>
      <c r="Z89">
        <v>95.06</v>
      </c>
      <c r="AA89">
        <v>372</v>
      </c>
      <c r="AB89" t="s">
        <v>94</v>
      </c>
      <c r="AC89">
        <v>9.75</v>
      </c>
      <c r="AE89">
        <v>0</v>
      </c>
      <c r="AF89">
        <v>95.0625</v>
      </c>
      <c r="AG89">
        <v>11.0625</v>
      </c>
      <c r="AH89">
        <f t="shared" si="5"/>
        <v>84</v>
      </c>
      <c r="AI89">
        <f t="shared" si="6"/>
        <v>8.5932203389830502</v>
      </c>
      <c r="AJ89">
        <f t="shared" si="7"/>
        <v>0.33602661594955041</v>
      </c>
      <c r="AK89">
        <f t="shared" si="8"/>
        <v>282.90169732945282</v>
      </c>
    </row>
    <row r="90" spans="1:37" x14ac:dyDescent="0.3">
      <c r="A90">
        <v>88</v>
      </c>
      <c r="B90">
        <v>320</v>
      </c>
      <c r="C90" t="s">
        <v>91</v>
      </c>
      <c r="D90">
        <v>2.6475888293759402E-2</v>
      </c>
      <c r="E90">
        <v>5120</v>
      </c>
      <c r="F90">
        <v>15360</v>
      </c>
      <c r="G90">
        <v>3</v>
      </c>
      <c r="H90">
        <v>2.0337214827827399</v>
      </c>
      <c r="I90">
        <v>6.6771207276519497</v>
      </c>
      <c r="J90">
        <v>-0.98448195455069398</v>
      </c>
      <c r="K90" t="b">
        <v>1</v>
      </c>
      <c r="L90">
        <v>1920</v>
      </c>
      <c r="M90" t="s">
        <v>92</v>
      </c>
      <c r="N90">
        <v>7.1791798137468996</v>
      </c>
      <c r="O90">
        <v>4.6449999999999996</v>
      </c>
      <c r="P90">
        <v>3.2829999999999999</v>
      </c>
      <c r="Q90" t="s">
        <v>184</v>
      </c>
      <c r="S90">
        <v>0</v>
      </c>
      <c r="T90">
        <v>44300</v>
      </c>
      <c r="U90">
        <v>5120</v>
      </c>
      <c r="V90">
        <v>109</v>
      </c>
      <c r="W90">
        <v>5120</v>
      </c>
      <c r="X90">
        <v>1</v>
      </c>
      <c r="Y90">
        <v>9.9012560780709996E-2</v>
      </c>
      <c r="Z90">
        <v>1920</v>
      </c>
      <c r="AA90">
        <v>23.06</v>
      </c>
      <c r="AB90" t="s">
        <v>94</v>
      </c>
      <c r="AC90">
        <v>43.8125</v>
      </c>
      <c r="AE90">
        <v>0</v>
      </c>
      <c r="AF90">
        <v>1920</v>
      </c>
      <c r="AG90">
        <v>35.21875</v>
      </c>
      <c r="AH90">
        <f t="shared" si="5"/>
        <v>1884.78125</v>
      </c>
      <c r="AI90">
        <f t="shared" si="6"/>
        <v>54.516415261756876</v>
      </c>
      <c r="AJ90">
        <f t="shared" si="7"/>
        <v>0.37363273554756776</v>
      </c>
      <c r="AK90">
        <f t="shared" si="8"/>
        <v>5138.7360296099159</v>
      </c>
    </row>
    <row r="91" spans="1:37" x14ac:dyDescent="0.3">
      <c r="A91">
        <v>89</v>
      </c>
      <c r="B91">
        <v>321</v>
      </c>
      <c r="C91" t="s">
        <v>91</v>
      </c>
      <c r="D91">
        <v>4.3901709205512798E-2</v>
      </c>
      <c r="E91">
        <v>5120</v>
      </c>
      <c r="F91">
        <v>5120</v>
      </c>
      <c r="G91">
        <v>1</v>
      </c>
      <c r="H91">
        <v>10.662523209062</v>
      </c>
      <c r="I91">
        <v>11.9953386101948</v>
      </c>
      <c r="J91">
        <v>-1.0672588046067899</v>
      </c>
      <c r="K91" t="b">
        <v>1</v>
      </c>
      <c r="L91">
        <v>13.33</v>
      </c>
      <c r="M91" t="s">
        <v>92</v>
      </c>
      <c r="N91">
        <v>12.0020068054686</v>
      </c>
      <c r="O91">
        <v>3.762</v>
      </c>
      <c r="P91">
        <v>1.125</v>
      </c>
      <c r="Q91" t="s">
        <v>185</v>
      </c>
      <c r="S91">
        <v>0</v>
      </c>
      <c r="T91">
        <v>5772</v>
      </c>
      <c r="U91">
        <v>5120</v>
      </c>
      <c r="V91">
        <v>55</v>
      </c>
      <c r="W91">
        <v>5120</v>
      </c>
      <c r="X91">
        <v>1</v>
      </c>
      <c r="Y91">
        <v>1.3028943637195101</v>
      </c>
      <c r="Z91">
        <v>13.33</v>
      </c>
      <c r="AA91">
        <v>433</v>
      </c>
      <c r="AB91" t="s">
        <v>94</v>
      </c>
      <c r="AC91">
        <v>3.650390625</v>
      </c>
      <c r="AD91" t="s">
        <v>98</v>
      </c>
      <c r="AE91">
        <v>3</v>
      </c>
      <c r="AF91">
        <v>13.328125</v>
      </c>
      <c r="AG91">
        <v>5.4921875</v>
      </c>
      <c r="AH91">
        <f t="shared" si="5"/>
        <v>7.8359375</v>
      </c>
      <c r="AI91">
        <f t="shared" si="6"/>
        <v>2.4267425320056897</v>
      </c>
      <c r="AJ91">
        <f t="shared" si="7"/>
        <v>0.34395006067392864</v>
      </c>
      <c r="AK91">
        <f t="shared" si="8"/>
        <v>38.750174876797949</v>
      </c>
    </row>
    <row r="92" spans="1:37" x14ac:dyDescent="0.3">
      <c r="A92">
        <v>90</v>
      </c>
      <c r="B92">
        <v>324</v>
      </c>
      <c r="C92" t="s">
        <v>91</v>
      </c>
      <c r="D92">
        <v>3.5466000408149102E-2</v>
      </c>
      <c r="E92">
        <v>5120</v>
      </c>
      <c r="F92">
        <v>20480</v>
      </c>
      <c r="G92">
        <v>4</v>
      </c>
      <c r="H92">
        <v>2.9284620898600702</v>
      </c>
      <c r="I92">
        <v>7.7672881211523102</v>
      </c>
      <c r="J92">
        <v>-1.07851002694451</v>
      </c>
      <c r="K92" t="b">
        <v>1</v>
      </c>
      <c r="L92">
        <v>449</v>
      </c>
      <c r="M92" t="s">
        <v>92</v>
      </c>
      <c r="N92">
        <v>7.8905059139533797</v>
      </c>
      <c r="O92">
        <v>4.617</v>
      </c>
      <c r="P92">
        <v>2.6520000000000001</v>
      </c>
      <c r="Q92" t="s">
        <v>186</v>
      </c>
      <c r="S92">
        <v>0</v>
      </c>
      <c r="T92">
        <v>41470</v>
      </c>
      <c r="U92">
        <v>5120</v>
      </c>
      <c r="V92">
        <v>963</v>
      </c>
      <c r="W92">
        <v>5120</v>
      </c>
      <c r="X92">
        <v>1</v>
      </c>
      <c r="Y92">
        <v>6.2143822333633102E-2</v>
      </c>
      <c r="Z92">
        <v>449</v>
      </c>
      <c r="AA92">
        <v>92.4</v>
      </c>
      <c r="AB92" t="s">
        <v>94</v>
      </c>
      <c r="AC92">
        <v>21.1875</v>
      </c>
      <c r="AE92">
        <v>0</v>
      </c>
      <c r="AF92">
        <v>449</v>
      </c>
      <c r="AG92">
        <v>11.3671875</v>
      </c>
      <c r="AH92">
        <f t="shared" si="5"/>
        <v>437.6328125</v>
      </c>
      <c r="AI92">
        <f t="shared" si="6"/>
        <v>39.499656357388318</v>
      </c>
      <c r="AJ92">
        <f t="shared" si="7"/>
        <v>0.3401018909695816</v>
      </c>
      <c r="AK92">
        <f t="shared" si="8"/>
        <v>1320.1926008701851</v>
      </c>
    </row>
    <row r="93" spans="1:37" x14ac:dyDescent="0.3">
      <c r="A93">
        <v>91</v>
      </c>
      <c r="B93">
        <v>325</v>
      </c>
      <c r="C93" t="s">
        <v>91</v>
      </c>
      <c r="D93">
        <v>1.2211873522738999E-2</v>
      </c>
      <c r="E93">
        <v>5120</v>
      </c>
      <c r="F93">
        <v>20480</v>
      </c>
      <c r="G93">
        <v>4</v>
      </c>
      <c r="H93">
        <v>4.0505814739153898</v>
      </c>
      <c r="I93">
        <v>7.7649330403280397</v>
      </c>
      <c r="J93">
        <v>-1.09377954297428</v>
      </c>
      <c r="K93" t="b">
        <v>1</v>
      </c>
      <c r="L93">
        <v>82.56</v>
      </c>
      <c r="M93" t="s">
        <v>92</v>
      </c>
      <c r="N93">
        <v>8.4871287307362806</v>
      </c>
      <c r="O93">
        <v>4.5469999999999997</v>
      </c>
      <c r="P93">
        <v>1.917</v>
      </c>
      <c r="Q93" t="s">
        <v>187</v>
      </c>
      <c r="R93" t="s">
        <v>1941</v>
      </c>
      <c r="S93">
        <v>0</v>
      </c>
      <c r="T93">
        <v>35260</v>
      </c>
      <c r="U93">
        <v>5120</v>
      </c>
      <c r="V93">
        <v>593</v>
      </c>
      <c r="W93">
        <v>5120</v>
      </c>
      <c r="X93">
        <v>1</v>
      </c>
      <c r="Y93">
        <v>0.12527236653061899</v>
      </c>
      <c r="Z93">
        <v>82.56</v>
      </c>
      <c r="AA93">
        <v>427</v>
      </c>
      <c r="AB93" t="s">
        <v>94</v>
      </c>
      <c r="AC93">
        <v>9.0859375</v>
      </c>
      <c r="AE93">
        <v>0</v>
      </c>
      <c r="AF93">
        <v>82.5625</v>
      </c>
      <c r="AG93">
        <v>12.28125</v>
      </c>
      <c r="AH93">
        <f t="shared" si="5"/>
        <v>70.28125</v>
      </c>
      <c r="AI93">
        <f t="shared" si="6"/>
        <v>6.7226463104325695</v>
      </c>
      <c r="AJ93">
        <f t="shared" si="7"/>
        <v>0.33494814741462003</v>
      </c>
      <c r="AK93">
        <f t="shared" si="8"/>
        <v>246.49337707128413</v>
      </c>
    </row>
    <row r="94" spans="1:37" x14ac:dyDescent="0.3">
      <c r="A94">
        <v>92</v>
      </c>
      <c r="B94">
        <v>334</v>
      </c>
      <c r="C94" t="s">
        <v>91</v>
      </c>
      <c r="D94">
        <v>2.1414103754918899E-2</v>
      </c>
      <c r="E94">
        <v>5120</v>
      </c>
      <c r="F94">
        <v>15360</v>
      </c>
      <c r="G94">
        <v>3</v>
      </c>
      <c r="H94">
        <v>2.3458806228072402</v>
      </c>
      <c r="I94">
        <v>7.7844749573232699</v>
      </c>
      <c r="J94">
        <v>-0.98367829581228505</v>
      </c>
      <c r="K94" t="b">
        <v>1</v>
      </c>
      <c r="L94">
        <v>2084</v>
      </c>
      <c r="M94" t="s">
        <v>92</v>
      </c>
      <c r="N94">
        <v>8.1466884444899108</v>
      </c>
      <c r="O94">
        <v>4.6399999999999997</v>
      </c>
      <c r="P94">
        <v>3.3180000000000001</v>
      </c>
      <c r="Q94" t="s">
        <v>188</v>
      </c>
      <c r="S94">
        <v>0</v>
      </c>
      <c r="T94">
        <v>43900</v>
      </c>
      <c r="U94">
        <v>5120</v>
      </c>
      <c r="V94">
        <v>1344</v>
      </c>
      <c r="W94">
        <v>5120</v>
      </c>
      <c r="X94">
        <v>1</v>
      </c>
      <c r="Y94">
        <v>3.6711903752312598E-2</v>
      </c>
      <c r="Z94">
        <v>2084</v>
      </c>
      <c r="AA94">
        <v>21.06</v>
      </c>
      <c r="AB94" t="s">
        <v>94</v>
      </c>
      <c r="AC94">
        <v>45.65625</v>
      </c>
      <c r="AE94">
        <v>0</v>
      </c>
      <c r="AF94">
        <v>2084</v>
      </c>
      <c r="AG94">
        <v>6.52734375</v>
      </c>
      <c r="AH94">
        <f t="shared" si="5"/>
        <v>2077.47265625</v>
      </c>
      <c r="AI94">
        <f t="shared" si="6"/>
        <v>319.2722920406942</v>
      </c>
      <c r="AJ94">
        <f t="shared" si="7"/>
        <v>0.37393312945137119</v>
      </c>
      <c r="AK94">
        <f t="shared" si="8"/>
        <v>5573.188989853913</v>
      </c>
    </row>
    <row r="95" spans="1:37" x14ac:dyDescent="0.3">
      <c r="A95">
        <v>93</v>
      </c>
      <c r="B95">
        <v>335</v>
      </c>
      <c r="C95" t="s">
        <v>91</v>
      </c>
      <c r="D95">
        <v>4.5662402006257097E-2</v>
      </c>
      <c r="E95">
        <v>5120</v>
      </c>
      <c r="F95">
        <v>5120</v>
      </c>
      <c r="G95">
        <v>1</v>
      </c>
      <c r="H95">
        <v>5.9520991022451799</v>
      </c>
      <c r="I95">
        <v>6.1148518120722004</v>
      </c>
      <c r="J95">
        <v>-1.0672588046067899</v>
      </c>
      <c r="K95" t="b">
        <v>1</v>
      </c>
      <c r="L95">
        <v>10.64</v>
      </c>
      <c r="M95" t="s">
        <v>92</v>
      </c>
      <c r="N95">
        <v>6.7909056222231197</v>
      </c>
      <c r="O95">
        <v>3.7290000000000001</v>
      </c>
      <c r="P95">
        <v>1.0269999999999999</v>
      </c>
      <c r="Q95" t="s">
        <v>189</v>
      </c>
      <c r="S95">
        <v>0</v>
      </c>
      <c r="T95">
        <v>5356</v>
      </c>
      <c r="U95">
        <v>5120</v>
      </c>
      <c r="V95">
        <v>170</v>
      </c>
      <c r="W95">
        <v>5120</v>
      </c>
      <c r="X95">
        <v>1</v>
      </c>
      <c r="Y95">
        <v>0.37980866327245499</v>
      </c>
      <c r="Z95">
        <v>10.64</v>
      </c>
      <c r="AA95">
        <v>503.2</v>
      </c>
      <c r="AB95" t="s">
        <v>94</v>
      </c>
      <c r="AC95">
        <v>3.26171875</v>
      </c>
      <c r="AE95">
        <v>4</v>
      </c>
      <c r="AF95">
        <v>10.640625</v>
      </c>
      <c r="AG95">
        <v>4.109375</v>
      </c>
      <c r="AH95">
        <f t="shared" si="5"/>
        <v>6.53125</v>
      </c>
      <c r="AI95">
        <f t="shared" si="6"/>
        <v>2.5893536121673004</v>
      </c>
      <c r="AJ95">
        <f t="shared" si="7"/>
        <v>0.34395006067392864</v>
      </c>
      <c r="AK95">
        <f t="shared" si="8"/>
        <v>30.936540552285351</v>
      </c>
    </row>
    <row r="96" spans="1:37" x14ac:dyDescent="0.3">
      <c r="A96">
        <v>94</v>
      </c>
      <c r="B96">
        <v>338</v>
      </c>
      <c r="C96" t="s">
        <v>91</v>
      </c>
      <c r="D96">
        <v>3.7510235229972898E-2</v>
      </c>
      <c r="E96">
        <v>5120</v>
      </c>
      <c r="F96">
        <v>20480</v>
      </c>
      <c r="G96">
        <v>4</v>
      </c>
      <c r="H96">
        <v>2.9328044684157502</v>
      </c>
      <c r="I96">
        <v>7.7272523982282202</v>
      </c>
      <c r="J96">
        <v>-1.07931368568292</v>
      </c>
      <c r="K96" t="b">
        <v>1</v>
      </c>
      <c r="L96">
        <v>431.2</v>
      </c>
      <c r="M96" t="s">
        <v>92</v>
      </c>
      <c r="N96">
        <v>7.8576240359227096</v>
      </c>
      <c r="O96">
        <v>4.62</v>
      </c>
      <c r="P96">
        <v>2.6349999999999998</v>
      </c>
      <c r="Q96" t="s">
        <v>190</v>
      </c>
      <c r="S96">
        <v>0</v>
      </c>
      <c r="T96">
        <v>41900</v>
      </c>
      <c r="U96">
        <v>5120</v>
      </c>
      <c r="V96">
        <v>1018</v>
      </c>
      <c r="W96">
        <v>5120</v>
      </c>
      <c r="X96">
        <v>1</v>
      </c>
      <c r="Y96">
        <v>6.0577874616504497E-2</v>
      </c>
      <c r="Z96">
        <v>431.2</v>
      </c>
      <c r="AA96">
        <v>97.1</v>
      </c>
      <c r="AB96" t="s">
        <v>94</v>
      </c>
      <c r="AC96">
        <v>20.765625</v>
      </c>
      <c r="AE96">
        <v>0</v>
      </c>
      <c r="AF96">
        <v>431.25</v>
      </c>
      <c r="AG96">
        <v>11.15625</v>
      </c>
      <c r="AH96">
        <f t="shared" si="5"/>
        <v>420.09375</v>
      </c>
      <c r="AI96">
        <f t="shared" si="6"/>
        <v>38.655462184873947</v>
      </c>
      <c r="AJ96">
        <f t="shared" si="7"/>
        <v>0.33982867491389462</v>
      </c>
      <c r="AK96">
        <f t="shared" si="8"/>
        <v>1269.0218096200081</v>
      </c>
    </row>
    <row r="97" spans="1:37" x14ac:dyDescent="0.3">
      <c r="A97">
        <v>95</v>
      </c>
      <c r="B97">
        <v>339</v>
      </c>
      <c r="C97" t="s">
        <v>91</v>
      </c>
      <c r="D97">
        <v>1.8431817744413399E-2</v>
      </c>
      <c r="E97">
        <v>5120</v>
      </c>
      <c r="F97">
        <v>20480</v>
      </c>
      <c r="G97">
        <v>4</v>
      </c>
      <c r="H97">
        <v>4.5762918337251604</v>
      </c>
      <c r="I97">
        <v>8.7280253430324599</v>
      </c>
      <c r="J97">
        <v>-1.09458320171269</v>
      </c>
      <c r="K97" t="b">
        <v>1</v>
      </c>
      <c r="L97">
        <v>80.75</v>
      </c>
      <c r="M97" t="s">
        <v>92</v>
      </c>
      <c r="N97">
        <v>9.3165353346056392</v>
      </c>
      <c r="O97">
        <v>4.5659999999999998</v>
      </c>
      <c r="P97">
        <v>1.907</v>
      </c>
      <c r="Q97" t="s">
        <v>191</v>
      </c>
      <c r="R97" t="s">
        <v>1941</v>
      </c>
      <c r="S97">
        <v>0</v>
      </c>
      <c r="T97">
        <v>36740</v>
      </c>
      <c r="U97">
        <v>5120</v>
      </c>
      <c r="V97">
        <v>211</v>
      </c>
      <c r="W97">
        <v>5120</v>
      </c>
      <c r="X97">
        <v>1</v>
      </c>
      <c r="Y97">
        <v>0.24620208321995299</v>
      </c>
      <c r="Z97">
        <v>80.75</v>
      </c>
      <c r="AA97">
        <v>455</v>
      </c>
      <c r="AB97" t="s">
        <v>94</v>
      </c>
      <c r="AC97">
        <v>8.984375</v>
      </c>
      <c r="AE97">
        <v>0</v>
      </c>
      <c r="AF97">
        <v>80.75</v>
      </c>
      <c r="AG97">
        <v>17.890625</v>
      </c>
      <c r="AH97">
        <f t="shared" si="5"/>
        <v>62.859375</v>
      </c>
      <c r="AI97">
        <f t="shared" si="6"/>
        <v>4.5135371179039305</v>
      </c>
      <c r="AJ97">
        <f t="shared" si="7"/>
        <v>0.33467907154610488</v>
      </c>
      <c r="AK97">
        <f t="shared" si="8"/>
        <v>241.27591733466372</v>
      </c>
    </row>
    <row r="98" spans="1:37" x14ac:dyDescent="0.3">
      <c r="A98">
        <v>96</v>
      </c>
      <c r="B98">
        <v>348</v>
      </c>
      <c r="C98" t="s">
        <v>91</v>
      </c>
      <c r="D98">
        <v>2.3720640062011002E-2</v>
      </c>
      <c r="E98">
        <v>5120</v>
      </c>
      <c r="F98">
        <v>15360</v>
      </c>
      <c r="G98">
        <v>3</v>
      </c>
      <c r="H98">
        <v>2.09090595693573</v>
      </c>
      <c r="I98">
        <v>6.9057069788639298</v>
      </c>
      <c r="J98">
        <v>-0.98207097833546797</v>
      </c>
      <c r="K98" t="b">
        <v>1</v>
      </c>
      <c r="L98">
        <v>2008</v>
      </c>
      <c r="M98" t="s">
        <v>92</v>
      </c>
      <c r="N98">
        <v>7.3788472458239802</v>
      </c>
      <c r="O98">
        <v>4.6449999999999996</v>
      </c>
      <c r="P98">
        <v>3.3029999999999999</v>
      </c>
      <c r="Q98" t="s">
        <v>192</v>
      </c>
      <c r="S98">
        <v>0</v>
      </c>
      <c r="T98">
        <v>44060</v>
      </c>
      <c r="U98">
        <v>5120</v>
      </c>
      <c r="V98">
        <v>136</v>
      </c>
      <c r="W98">
        <v>5120</v>
      </c>
      <c r="X98">
        <v>1</v>
      </c>
      <c r="Y98">
        <v>9.3544414069006807E-2</v>
      </c>
      <c r="Z98">
        <v>2008</v>
      </c>
      <c r="AA98">
        <v>21.94</v>
      </c>
      <c r="AB98" t="s">
        <v>94</v>
      </c>
      <c r="AC98">
        <v>44.8125</v>
      </c>
      <c r="AE98">
        <v>0</v>
      </c>
      <c r="AF98">
        <v>2008</v>
      </c>
      <c r="AG98">
        <v>31.03125</v>
      </c>
      <c r="AH98">
        <f t="shared" si="5"/>
        <v>1976.96875</v>
      </c>
      <c r="AI98">
        <f t="shared" si="6"/>
        <v>64.708962739174225</v>
      </c>
      <c r="AJ98">
        <f t="shared" si="7"/>
        <v>0.37453464198680558</v>
      </c>
      <c r="AK98">
        <f t="shared" si="8"/>
        <v>5361.319821707546</v>
      </c>
    </row>
    <row r="99" spans="1:37" x14ac:dyDescent="0.3">
      <c r="A99">
        <v>97</v>
      </c>
      <c r="B99">
        <v>349</v>
      </c>
      <c r="C99" t="s">
        <v>91</v>
      </c>
      <c r="D99">
        <v>3.1480917889318998E-2</v>
      </c>
      <c r="E99">
        <v>5120</v>
      </c>
      <c r="F99">
        <v>5120</v>
      </c>
      <c r="G99">
        <v>1</v>
      </c>
      <c r="H99">
        <v>7.9456265780421704</v>
      </c>
      <c r="I99">
        <v>7.8098370613275803</v>
      </c>
      <c r="J99">
        <v>-1.06886612208361</v>
      </c>
      <c r="K99" t="b">
        <v>1</v>
      </c>
      <c r="L99">
        <v>9.61</v>
      </c>
      <c r="M99" t="s">
        <v>92</v>
      </c>
      <c r="N99">
        <v>8.1787237359761402</v>
      </c>
      <c r="O99">
        <v>3.74</v>
      </c>
      <c r="P99">
        <v>0.98299999999999998</v>
      </c>
      <c r="Q99" t="s">
        <v>193</v>
      </c>
      <c r="S99">
        <v>0</v>
      </c>
      <c r="T99">
        <v>5500</v>
      </c>
      <c r="U99">
        <v>5120</v>
      </c>
      <c r="V99">
        <v>108</v>
      </c>
      <c r="W99">
        <v>5120</v>
      </c>
      <c r="X99">
        <v>1</v>
      </c>
      <c r="Y99">
        <v>0.668343229087211</v>
      </c>
      <c r="Z99">
        <v>9.61</v>
      </c>
      <c r="AA99">
        <v>572.5</v>
      </c>
      <c r="AB99" t="s">
        <v>94</v>
      </c>
      <c r="AC99">
        <v>3.099609375</v>
      </c>
      <c r="AD99" t="s">
        <v>98</v>
      </c>
      <c r="AE99">
        <v>3</v>
      </c>
      <c r="AF99">
        <v>9.609375</v>
      </c>
      <c r="AG99">
        <v>4.41015625</v>
      </c>
      <c r="AH99">
        <f t="shared" si="5"/>
        <v>5.19921875</v>
      </c>
      <c r="AI99">
        <f t="shared" si="6"/>
        <v>2.1789193976970771</v>
      </c>
      <c r="AJ99">
        <f t="shared" si="7"/>
        <v>0.34339766778455089</v>
      </c>
      <c r="AK99">
        <f t="shared" si="8"/>
        <v>27.983227323573328</v>
      </c>
    </row>
    <row r="100" spans="1:37" x14ac:dyDescent="0.3">
      <c r="A100">
        <v>98</v>
      </c>
      <c r="B100">
        <v>352</v>
      </c>
      <c r="C100" t="s">
        <v>91</v>
      </c>
      <c r="D100">
        <v>3.52033320887222E-2</v>
      </c>
      <c r="E100">
        <v>5120</v>
      </c>
      <c r="F100">
        <v>20480</v>
      </c>
      <c r="G100">
        <v>4</v>
      </c>
      <c r="H100">
        <v>3.6989374669760902</v>
      </c>
      <c r="I100">
        <v>9.7964046976945003</v>
      </c>
      <c r="J100">
        <v>-1.0801173444213299</v>
      </c>
      <c r="K100" t="b">
        <v>1</v>
      </c>
      <c r="L100">
        <v>444.2</v>
      </c>
      <c r="M100" t="s">
        <v>92</v>
      </c>
      <c r="N100">
        <v>9.8148861398549094</v>
      </c>
      <c r="O100">
        <v>4.62</v>
      </c>
      <c r="P100">
        <v>2.6480000000000001</v>
      </c>
      <c r="Q100" t="s">
        <v>194</v>
      </c>
      <c r="S100">
        <v>0</v>
      </c>
      <c r="T100">
        <v>41660</v>
      </c>
      <c r="U100">
        <v>5120</v>
      </c>
      <c r="V100">
        <v>199</v>
      </c>
      <c r="W100">
        <v>5120</v>
      </c>
      <c r="X100">
        <v>1</v>
      </c>
      <c r="Y100">
        <v>0.19132260438321599</v>
      </c>
      <c r="Z100">
        <v>444.2</v>
      </c>
      <c r="AA100">
        <v>93.8</v>
      </c>
      <c r="AB100" t="s">
        <v>94</v>
      </c>
      <c r="AC100">
        <v>21.078125</v>
      </c>
      <c r="AE100">
        <v>0</v>
      </c>
      <c r="AF100">
        <v>444.25</v>
      </c>
      <c r="AG100">
        <v>26.03125</v>
      </c>
      <c r="AH100">
        <f t="shared" si="5"/>
        <v>418.21875</v>
      </c>
      <c r="AI100">
        <f t="shared" si="6"/>
        <v>17.066026410564227</v>
      </c>
      <c r="AJ100">
        <f t="shared" si="7"/>
        <v>0.33955567834247119</v>
      </c>
      <c r="AK100">
        <f t="shared" si="8"/>
        <v>1308.3274064759876</v>
      </c>
    </row>
    <row r="101" spans="1:37" x14ac:dyDescent="0.3">
      <c r="A101">
        <v>99</v>
      </c>
      <c r="B101">
        <v>353</v>
      </c>
      <c r="C101" t="s">
        <v>91</v>
      </c>
      <c r="D101">
        <v>1.53014256586204E-2</v>
      </c>
      <c r="E101">
        <v>5120</v>
      </c>
      <c r="F101">
        <v>20480</v>
      </c>
      <c r="G101">
        <v>4</v>
      </c>
      <c r="H101">
        <v>4.7605964877709797</v>
      </c>
      <c r="I101">
        <v>9.02374783472996</v>
      </c>
      <c r="J101">
        <v>-1.0953868604510899</v>
      </c>
      <c r="K101" t="b">
        <v>1</v>
      </c>
      <c r="L101">
        <v>78.599999999999994</v>
      </c>
      <c r="M101" t="s">
        <v>92</v>
      </c>
      <c r="N101">
        <v>9.5228759323531804</v>
      </c>
      <c r="O101">
        <v>4.5739999999999998</v>
      </c>
      <c r="P101">
        <v>1.8955</v>
      </c>
      <c r="Q101" t="s">
        <v>195</v>
      </c>
      <c r="R101" t="s">
        <v>1941</v>
      </c>
      <c r="S101">
        <v>0</v>
      </c>
      <c r="T101">
        <v>37400</v>
      </c>
      <c r="U101">
        <v>5120</v>
      </c>
      <c r="V101">
        <v>327</v>
      </c>
      <c r="W101">
        <v>5120</v>
      </c>
      <c r="X101">
        <v>1</v>
      </c>
      <c r="Y101">
        <v>0.20796146096621601</v>
      </c>
      <c r="Z101">
        <v>78.599999999999994</v>
      </c>
      <c r="AA101">
        <v>475.8</v>
      </c>
      <c r="AB101" t="s">
        <v>94</v>
      </c>
      <c r="AC101">
        <v>8.8671875</v>
      </c>
      <c r="AE101">
        <v>0</v>
      </c>
      <c r="AF101">
        <v>78.625</v>
      </c>
      <c r="AG101">
        <v>15.8125</v>
      </c>
      <c r="AH101">
        <f t="shared" si="5"/>
        <v>62.8125</v>
      </c>
      <c r="AI101">
        <f t="shared" si="6"/>
        <v>4.9723320158102764</v>
      </c>
      <c r="AJ101">
        <f t="shared" si="7"/>
        <v>0.33441021183589564</v>
      </c>
      <c r="AK101">
        <f t="shared" si="8"/>
        <v>235.11542775070359</v>
      </c>
    </row>
    <row r="102" spans="1:37" x14ac:dyDescent="0.3">
      <c r="A102">
        <v>100</v>
      </c>
      <c r="B102">
        <v>362</v>
      </c>
      <c r="C102" t="s">
        <v>91</v>
      </c>
      <c r="D102">
        <v>2.6652193789564901E-2</v>
      </c>
      <c r="E102">
        <v>5120</v>
      </c>
      <c r="F102">
        <v>15360</v>
      </c>
      <c r="G102">
        <v>3</v>
      </c>
      <c r="H102">
        <v>2.3619468721602699</v>
      </c>
      <c r="I102">
        <v>7.8239490140309096</v>
      </c>
      <c r="J102">
        <v>-0.98126731959705904</v>
      </c>
      <c r="K102" t="b">
        <v>1</v>
      </c>
      <c r="L102">
        <v>2050</v>
      </c>
      <c r="M102" t="s">
        <v>92</v>
      </c>
      <c r="N102">
        <v>8.20969804501261</v>
      </c>
      <c r="O102">
        <v>4.6500000000000004</v>
      </c>
      <c r="P102">
        <v>3.3119999999999998</v>
      </c>
      <c r="Q102" t="s">
        <v>196</v>
      </c>
      <c r="S102">
        <v>0</v>
      </c>
      <c r="T102">
        <v>44700</v>
      </c>
      <c r="U102">
        <v>5120</v>
      </c>
      <c r="V102">
        <v>1470</v>
      </c>
      <c r="W102">
        <v>5120</v>
      </c>
      <c r="X102">
        <v>1</v>
      </c>
      <c r="Y102">
        <v>3.5522334476466098E-2</v>
      </c>
      <c r="Z102">
        <v>2050</v>
      </c>
      <c r="AA102">
        <v>21.81</v>
      </c>
      <c r="AB102" t="s">
        <v>94</v>
      </c>
      <c r="AC102">
        <v>45.28125</v>
      </c>
      <c r="AE102">
        <v>0</v>
      </c>
      <c r="AF102">
        <v>2050</v>
      </c>
      <c r="AG102">
        <v>6.125</v>
      </c>
      <c r="AH102">
        <f t="shared" si="5"/>
        <v>2043.875</v>
      </c>
      <c r="AI102">
        <f t="shared" si="6"/>
        <v>334.69387755102042</v>
      </c>
      <c r="AJ102">
        <f t="shared" si="7"/>
        <v>0.37483576100693411</v>
      </c>
      <c r="AK102">
        <f t="shared" si="8"/>
        <v>5469.0619552761318</v>
      </c>
    </row>
    <row r="103" spans="1:37" x14ac:dyDescent="0.3">
      <c r="A103">
        <v>101</v>
      </c>
      <c r="B103">
        <v>363</v>
      </c>
      <c r="C103" t="s">
        <v>91</v>
      </c>
      <c r="D103">
        <v>2.3804112562947601E-2</v>
      </c>
      <c r="E103">
        <v>5120</v>
      </c>
      <c r="F103">
        <v>5120</v>
      </c>
      <c r="G103">
        <v>1</v>
      </c>
      <c r="H103">
        <v>8.4690062788724596</v>
      </c>
      <c r="I103">
        <v>8.0968331513829401</v>
      </c>
      <c r="J103">
        <v>-1.0704734395604201</v>
      </c>
      <c r="K103" t="b">
        <v>1</v>
      </c>
      <c r="L103">
        <v>9.0399999999999991</v>
      </c>
      <c r="M103" t="s">
        <v>92</v>
      </c>
      <c r="N103">
        <v>8.3517388830191805</v>
      </c>
      <c r="O103">
        <v>3.7050000000000001</v>
      </c>
      <c r="P103">
        <v>0.95599999999999996</v>
      </c>
      <c r="Q103" t="s">
        <v>197</v>
      </c>
      <c r="S103">
        <v>0</v>
      </c>
      <c r="T103">
        <v>5060</v>
      </c>
      <c r="U103">
        <v>5120</v>
      </c>
      <c r="V103">
        <v>105</v>
      </c>
      <c r="W103">
        <v>5120</v>
      </c>
      <c r="X103">
        <v>1</v>
      </c>
      <c r="Y103">
        <v>0.72890037724046797</v>
      </c>
      <c r="Z103">
        <v>9.0399999999999991</v>
      </c>
      <c r="AA103">
        <v>560</v>
      </c>
      <c r="AB103" t="s">
        <v>94</v>
      </c>
      <c r="AC103">
        <v>3.005859375</v>
      </c>
      <c r="AD103" t="s">
        <v>98</v>
      </c>
      <c r="AE103">
        <v>5</v>
      </c>
      <c r="AF103">
        <v>9.0390625</v>
      </c>
      <c r="AG103">
        <v>3.92578125</v>
      </c>
      <c r="AH103">
        <f t="shared" si="5"/>
        <v>5.11328125</v>
      </c>
      <c r="AI103">
        <f t="shared" si="6"/>
        <v>2.3024875621890546</v>
      </c>
      <c r="AJ103">
        <f t="shared" si="7"/>
        <v>0.34284616205275875</v>
      </c>
      <c r="AK103">
        <f t="shared" si="8"/>
        <v>26.364776685494956</v>
      </c>
    </row>
    <row r="104" spans="1:37" x14ac:dyDescent="0.3">
      <c r="A104">
        <v>102</v>
      </c>
      <c r="B104">
        <v>366</v>
      </c>
      <c r="C104" t="s">
        <v>91</v>
      </c>
      <c r="D104">
        <v>3.1382344607687601E-2</v>
      </c>
      <c r="E104">
        <v>5120</v>
      </c>
      <c r="F104">
        <v>20480</v>
      </c>
      <c r="G104">
        <v>4</v>
      </c>
      <c r="H104">
        <v>3.9628187907786998</v>
      </c>
      <c r="I104">
        <v>10.4101392062448</v>
      </c>
      <c r="J104">
        <v>-1.08172466189815</v>
      </c>
      <c r="K104" t="b">
        <v>1</v>
      </c>
      <c r="L104">
        <v>422.8</v>
      </c>
      <c r="M104" t="s">
        <v>92</v>
      </c>
      <c r="N104">
        <v>10.419881972427</v>
      </c>
      <c r="O104">
        <v>4.617</v>
      </c>
      <c r="P104">
        <v>2.6269999999999998</v>
      </c>
      <c r="Q104" t="s">
        <v>198</v>
      </c>
      <c r="S104">
        <v>0</v>
      </c>
      <c r="T104">
        <v>41570</v>
      </c>
      <c r="U104">
        <v>5120</v>
      </c>
      <c r="V104">
        <v>149</v>
      </c>
      <c r="W104">
        <v>5120</v>
      </c>
      <c r="X104">
        <v>1</v>
      </c>
      <c r="Y104">
        <v>0.242723572811954</v>
      </c>
      <c r="Z104">
        <v>422.8</v>
      </c>
      <c r="AA104">
        <v>98.3</v>
      </c>
      <c r="AB104" t="s">
        <v>94</v>
      </c>
      <c r="AC104">
        <v>20.5625</v>
      </c>
      <c r="AE104">
        <v>0</v>
      </c>
      <c r="AF104">
        <v>422.75</v>
      </c>
      <c r="AG104">
        <v>29.140625</v>
      </c>
      <c r="AH104">
        <f t="shared" si="5"/>
        <v>393.609375</v>
      </c>
      <c r="AI104">
        <f t="shared" si="6"/>
        <v>14.507238605898124</v>
      </c>
      <c r="AJ104">
        <f t="shared" si="7"/>
        <v>0.33901034294727833</v>
      </c>
      <c r="AK104">
        <f t="shared" si="8"/>
        <v>1247.0121009427271</v>
      </c>
    </row>
    <row r="105" spans="1:37" x14ac:dyDescent="0.3">
      <c r="A105">
        <v>103</v>
      </c>
      <c r="B105">
        <v>367</v>
      </c>
      <c r="C105" t="s">
        <v>91</v>
      </c>
      <c r="D105">
        <v>1.3955170152433799E-2</v>
      </c>
      <c r="E105">
        <v>5120</v>
      </c>
      <c r="F105">
        <v>20480</v>
      </c>
      <c r="G105">
        <v>4</v>
      </c>
      <c r="H105">
        <v>5.6572340934338099</v>
      </c>
      <c r="I105">
        <v>10.253736794348701</v>
      </c>
      <c r="J105">
        <v>-1.09699417792791</v>
      </c>
      <c r="K105" t="b">
        <v>1</v>
      </c>
      <c r="L105">
        <v>65</v>
      </c>
      <c r="M105" t="s">
        <v>92</v>
      </c>
      <c r="N105">
        <v>10.642002578328</v>
      </c>
      <c r="O105">
        <v>4.58</v>
      </c>
      <c r="P105">
        <v>1.8125</v>
      </c>
      <c r="Q105" t="s">
        <v>199</v>
      </c>
      <c r="R105" t="s">
        <v>1941</v>
      </c>
      <c r="S105">
        <v>0</v>
      </c>
      <c r="T105">
        <v>37730</v>
      </c>
      <c r="U105">
        <v>5120</v>
      </c>
      <c r="V105">
        <v>163</v>
      </c>
      <c r="W105">
        <v>5120</v>
      </c>
      <c r="X105">
        <v>1</v>
      </c>
      <c r="Y105">
        <v>0.36478272717222299</v>
      </c>
      <c r="Z105">
        <v>65</v>
      </c>
      <c r="AA105">
        <v>580.5</v>
      </c>
      <c r="AB105" t="s">
        <v>94</v>
      </c>
      <c r="AC105">
        <v>8.0625</v>
      </c>
      <c r="AE105">
        <v>0</v>
      </c>
      <c r="AF105">
        <v>65</v>
      </c>
      <c r="AG105">
        <v>18.53125</v>
      </c>
      <c r="AH105">
        <f t="shared" si="5"/>
        <v>46.46875</v>
      </c>
      <c r="AI105">
        <f t="shared" si="6"/>
        <v>3.5075885328836427</v>
      </c>
      <c r="AJ105">
        <f t="shared" si="7"/>
        <v>0.33387314019592701</v>
      </c>
      <c r="AK105">
        <f t="shared" si="8"/>
        <v>194.68472355055576</v>
      </c>
    </row>
    <row r="106" spans="1:37" x14ac:dyDescent="0.3">
      <c r="A106">
        <v>104</v>
      </c>
      <c r="B106">
        <v>376</v>
      </c>
      <c r="C106" t="s">
        <v>91</v>
      </c>
      <c r="D106">
        <v>2.6074195460230001E-2</v>
      </c>
      <c r="E106">
        <v>5120</v>
      </c>
      <c r="F106">
        <v>15360</v>
      </c>
      <c r="G106">
        <v>3</v>
      </c>
      <c r="H106">
        <v>2.35479901225886</v>
      </c>
      <c r="I106">
        <v>7.7680772103617501</v>
      </c>
      <c r="J106">
        <v>-0.98528561328910302</v>
      </c>
      <c r="K106" t="b">
        <v>1</v>
      </c>
      <c r="L106">
        <v>1991</v>
      </c>
      <c r="M106" t="s">
        <v>92</v>
      </c>
      <c r="N106">
        <v>8.1383585605748401</v>
      </c>
      <c r="O106">
        <v>4.6369999999999996</v>
      </c>
      <c r="P106">
        <v>3.2989999999999999</v>
      </c>
      <c r="Q106" t="s">
        <v>200</v>
      </c>
      <c r="S106">
        <v>0</v>
      </c>
      <c r="T106">
        <v>43420</v>
      </c>
      <c r="U106">
        <v>5120</v>
      </c>
      <c r="V106">
        <v>1505</v>
      </c>
      <c r="W106">
        <v>5120</v>
      </c>
      <c r="X106">
        <v>1</v>
      </c>
      <c r="Y106">
        <v>3.4922604162253998E-2</v>
      </c>
      <c r="Z106">
        <v>1991</v>
      </c>
      <c r="AA106">
        <v>21.81</v>
      </c>
      <c r="AB106" t="s">
        <v>94</v>
      </c>
      <c r="AC106">
        <v>44.625</v>
      </c>
      <c r="AE106">
        <v>0</v>
      </c>
      <c r="AF106">
        <v>1991</v>
      </c>
      <c r="AG106">
        <v>5.875</v>
      </c>
      <c r="AH106">
        <f t="shared" si="5"/>
        <v>1985.125</v>
      </c>
      <c r="AI106">
        <f t="shared" si="6"/>
        <v>338.89361702127661</v>
      </c>
      <c r="AJ106">
        <f t="shared" si="7"/>
        <v>0.37333258296096872</v>
      </c>
      <c r="AK106">
        <f t="shared" si="8"/>
        <v>5333.0464333142754</v>
      </c>
    </row>
    <row r="107" spans="1:37" x14ac:dyDescent="0.3">
      <c r="A107">
        <v>105</v>
      </c>
      <c r="B107">
        <v>377</v>
      </c>
      <c r="C107" t="s">
        <v>91</v>
      </c>
      <c r="D107">
        <v>3.08111326071181E-2</v>
      </c>
      <c r="E107">
        <v>5120</v>
      </c>
      <c r="F107">
        <v>5120</v>
      </c>
      <c r="G107">
        <v>1</v>
      </c>
      <c r="H107">
        <v>12.842358491295601</v>
      </c>
      <c r="I107">
        <v>11.2182516313124</v>
      </c>
      <c r="J107">
        <v>-1.07127709829883</v>
      </c>
      <c r="K107" t="b">
        <v>1</v>
      </c>
      <c r="L107">
        <v>7.4770000000000003</v>
      </c>
      <c r="M107" t="s">
        <v>92</v>
      </c>
      <c r="N107">
        <v>11.300056892851201</v>
      </c>
      <c r="O107">
        <v>3.7010000000000001</v>
      </c>
      <c r="P107">
        <v>0.87350000000000005</v>
      </c>
      <c r="Q107" t="s">
        <v>201</v>
      </c>
      <c r="S107">
        <v>0</v>
      </c>
      <c r="T107">
        <v>5036</v>
      </c>
      <c r="U107">
        <v>5120</v>
      </c>
      <c r="V107">
        <v>44</v>
      </c>
      <c r="W107">
        <v>5120</v>
      </c>
      <c r="X107">
        <v>1</v>
      </c>
      <c r="Y107">
        <v>1.78530271584121</v>
      </c>
      <c r="Z107">
        <v>7.4770000000000003</v>
      </c>
      <c r="AA107">
        <v>673.5</v>
      </c>
      <c r="AB107" t="s">
        <v>94</v>
      </c>
      <c r="AC107">
        <v>2.734375</v>
      </c>
      <c r="AD107" t="s">
        <v>98</v>
      </c>
      <c r="AE107">
        <v>4</v>
      </c>
      <c r="AF107">
        <v>7.4765625</v>
      </c>
      <c r="AG107">
        <v>4.328125</v>
      </c>
      <c r="AH107">
        <f t="shared" si="5"/>
        <v>3.1484375</v>
      </c>
      <c r="AI107">
        <f t="shared" si="6"/>
        <v>1.727436823104693</v>
      </c>
      <c r="AJ107">
        <f t="shared" si="7"/>
        <v>0.34257074142561539</v>
      </c>
      <c r="AK107">
        <f t="shared" si="8"/>
        <v>21.824871759001155</v>
      </c>
    </row>
    <row r="108" spans="1:37" x14ac:dyDescent="0.3">
      <c r="A108">
        <v>106</v>
      </c>
      <c r="B108">
        <v>380</v>
      </c>
      <c r="C108" t="s">
        <v>91</v>
      </c>
      <c r="D108">
        <v>3.5042160639345503E-2</v>
      </c>
      <c r="E108">
        <v>5120</v>
      </c>
      <c r="F108">
        <v>20480</v>
      </c>
      <c r="G108">
        <v>4</v>
      </c>
      <c r="H108">
        <v>4.0558931586110898</v>
      </c>
      <c r="I108">
        <v>10.6784062066557</v>
      </c>
      <c r="J108">
        <v>-1.0833319793749601</v>
      </c>
      <c r="K108" t="b">
        <v>1</v>
      </c>
      <c r="L108">
        <v>429.2</v>
      </c>
      <c r="M108" t="s">
        <v>92</v>
      </c>
      <c r="N108">
        <v>10.685873497026501</v>
      </c>
      <c r="O108">
        <v>4.617</v>
      </c>
      <c r="P108">
        <v>2.633</v>
      </c>
      <c r="Q108" t="s">
        <v>202</v>
      </c>
      <c r="S108">
        <v>0</v>
      </c>
      <c r="T108">
        <v>41250</v>
      </c>
      <c r="U108">
        <v>5120</v>
      </c>
      <c r="V108">
        <v>162</v>
      </c>
      <c r="W108">
        <v>5120</v>
      </c>
      <c r="X108">
        <v>1</v>
      </c>
      <c r="Y108">
        <v>0.24009364167060901</v>
      </c>
      <c r="Z108">
        <v>429.2</v>
      </c>
      <c r="AA108">
        <v>96.06</v>
      </c>
      <c r="AB108" t="s">
        <v>94</v>
      </c>
      <c r="AC108">
        <v>20.71875</v>
      </c>
      <c r="AE108">
        <v>0</v>
      </c>
      <c r="AF108">
        <v>429.25</v>
      </c>
      <c r="AG108">
        <v>27.4375</v>
      </c>
      <c r="AH108">
        <f t="shared" si="5"/>
        <v>401.8125</v>
      </c>
      <c r="AI108">
        <f t="shared" si="6"/>
        <v>15.644646924829157</v>
      </c>
      <c r="AJ108">
        <f t="shared" si="7"/>
        <v>0.33846588337514882</v>
      </c>
      <c r="AK108">
        <f t="shared" si="8"/>
        <v>1268.2223558828464</v>
      </c>
    </row>
    <row r="109" spans="1:37" x14ac:dyDescent="0.3">
      <c r="A109">
        <v>107</v>
      </c>
      <c r="B109">
        <v>381</v>
      </c>
      <c r="C109" t="s">
        <v>91</v>
      </c>
      <c r="D109">
        <v>1.44848837611277E-2</v>
      </c>
      <c r="E109">
        <v>5120</v>
      </c>
      <c r="F109">
        <v>20480</v>
      </c>
      <c r="G109">
        <v>4</v>
      </c>
      <c r="H109">
        <v>5.9259118117722798</v>
      </c>
      <c r="I109">
        <v>10.9779831122383</v>
      </c>
      <c r="J109">
        <v>-1.09699417792791</v>
      </c>
      <c r="K109" t="b">
        <v>1</v>
      </c>
      <c r="L109">
        <v>71.2</v>
      </c>
      <c r="M109" t="s">
        <v>92</v>
      </c>
      <c r="N109">
        <v>11.1819725828546</v>
      </c>
      <c r="O109">
        <v>4.5819999999999999</v>
      </c>
      <c r="P109">
        <v>1.853</v>
      </c>
      <c r="Q109" t="s">
        <v>203</v>
      </c>
      <c r="R109" t="s">
        <v>1941</v>
      </c>
      <c r="S109">
        <v>0</v>
      </c>
      <c r="T109">
        <v>38340</v>
      </c>
      <c r="U109">
        <v>5120</v>
      </c>
      <c r="V109">
        <v>120</v>
      </c>
      <c r="W109">
        <v>5120</v>
      </c>
      <c r="X109">
        <v>1</v>
      </c>
      <c r="Y109">
        <v>0.44967216926480302</v>
      </c>
      <c r="Z109">
        <v>71.2</v>
      </c>
      <c r="AA109">
        <v>538.5</v>
      </c>
      <c r="AB109" t="s">
        <v>94</v>
      </c>
      <c r="AC109">
        <v>8.4375</v>
      </c>
      <c r="AE109">
        <v>0</v>
      </c>
      <c r="AF109">
        <v>71.1875</v>
      </c>
      <c r="AG109">
        <v>19.9375</v>
      </c>
      <c r="AH109">
        <f t="shared" si="5"/>
        <v>51.25</v>
      </c>
      <c r="AI109">
        <f t="shared" si="6"/>
        <v>3.5705329153605017</v>
      </c>
      <c r="AJ109">
        <f t="shared" si="7"/>
        <v>0.33387314019592701</v>
      </c>
      <c r="AK109">
        <f t="shared" si="8"/>
        <v>213.21721165777214</v>
      </c>
    </row>
    <row r="110" spans="1:37" x14ac:dyDescent="0.3">
      <c r="A110">
        <v>108</v>
      </c>
      <c r="B110">
        <v>390</v>
      </c>
      <c r="C110" t="s">
        <v>91</v>
      </c>
      <c r="D110">
        <v>2.2734940946701102E-2</v>
      </c>
      <c r="E110">
        <v>5120</v>
      </c>
      <c r="F110">
        <v>15360</v>
      </c>
      <c r="G110">
        <v>3</v>
      </c>
      <c r="H110">
        <v>2.3685090822035102</v>
      </c>
      <c r="I110">
        <v>7.7762964202814402</v>
      </c>
      <c r="J110">
        <v>-0.98769658950432904</v>
      </c>
      <c r="K110" t="b">
        <v>1</v>
      </c>
      <c r="L110">
        <v>1920</v>
      </c>
      <c r="M110" t="s">
        <v>92</v>
      </c>
      <c r="N110">
        <v>8.1504326293500693</v>
      </c>
      <c r="O110">
        <v>4.617</v>
      </c>
      <c r="P110">
        <v>3.2829999999999999</v>
      </c>
      <c r="Q110" t="s">
        <v>204</v>
      </c>
      <c r="S110">
        <v>0</v>
      </c>
      <c r="T110">
        <v>41540</v>
      </c>
      <c r="U110">
        <v>5120</v>
      </c>
      <c r="V110">
        <v>1366</v>
      </c>
      <c r="W110">
        <v>5120</v>
      </c>
      <c r="X110">
        <v>1</v>
      </c>
      <c r="Y110">
        <v>3.7027324682102403E-2</v>
      </c>
      <c r="Z110">
        <v>1920</v>
      </c>
      <c r="AA110">
        <v>21.64</v>
      </c>
      <c r="AB110" t="s">
        <v>94</v>
      </c>
      <c r="AC110">
        <v>43.8125</v>
      </c>
      <c r="AE110">
        <v>0</v>
      </c>
      <c r="AF110">
        <v>1920</v>
      </c>
      <c r="AG110">
        <v>6.22265625</v>
      </c>
      <c r="AH110">
        <f t="shared" si="5"/>
        <v>1913.77734375</v>
      </c>
      <c r="AI110">
        <f t="shared" si="6"/>
        <v>308.54990583804141</v>
      </c>
      <c r="AJ110">
        <f t="shared" si="7"/>
        <v>0.37243357116658943</v>
      </c>
      <c r="AK110">
        <f t="shared" si="8"/>
        <v>5155.281770077554</v>
      </c>
    </row>
    <row r="111" spans="1:37" x14ac:dyDescent="0.3">
      <c r="A111">
        <v>109</v>
      </c>
      <c r="B111">
        <v>391</v>
      </c>
      <c r="C111" t="s">
        <v>91</v>
      </c>
      <c r="D111">
        <v>4.2062513575685502E-2</v>
      </c>
      <c r="E111">
        <v>5120</v>
      </c>
      <c r="F111">
        <v>5120</v>
      </c>
      <c r="G111">
        <v>1</v>
      </c>
      <c r="H111">
        <v>13.1444442849096</v>
      </c>
      <c r="I111">
        <v>12.3742620025906</v>
      </c>
      <c r="J111">
        <v>-1.0696697808220099</v>
      </c>
      <c r="K111" t="b">
        <v>1</v>
      </c>
      <c r="L111">
        <v>8.74</v>
      </c>
      <c r="M111" t="s">
        <v>92</v>
      </c>
      <c r="N111">
        <v>12.3829425328908</v>
      </c>
      <c r="O111">
        <v>3.6859999999999999</v>
      </c>
      <c r="P111">
        <v>0.94140000000000001</v>
      </c>
      <c r="Q111" t="s">
        <v>205</v>
      </c>
      <c r="S111">
        <v>0</v>
      </c>
      <c r="T111">
        <v>4852</v>
      </c>
      <c r="U111">
        <v>5120</v>
      </c>
      <c r="V111">
        <v>46</v>
      </c>
      <c r="W111">
        <v>5120</v>
      </c>
      <c r="X111">
        <v>1</v>
      </c>
      <c r="Y111">
        <v>1.79060062178123</v>
      </c>
      <c r="Z111">
        <v>8.74</v>
      </c>
      <c r="AA111">
        <v>555</v>
      </c>
      <c r="AB111" t="s">
        <v>94</v>
      </c>
      <c r="AC111">
        <v>2.95703125</v>
      </c>
      <c r="AD111" t="s">
        <v>98</v>
      </c>
      <c r="AE111">
        <v>5</v>
      </c>
      <c r="AF111">
        <v>8.7421875</v>
      </c>
      <c r="AG111">
        <v>4.21484375</v>
      </c>
      <c r="AH111">
        <f t="shared" si="5"/>
        <v>4.52734375</v>
      </c>
      <c r="AI111">
        <f t="shared" si="6"/>
        <v>2.0741427247451343</v>
      </c>
      <c r="AJ111">
        <f t="shared" si="7"/>
        <v>0.34312180411306237</v>
      </c>
      <c r="AK111">
        <f t="shared" si="8"/>
        <v>25.47837938366445</v>
      </c>
    </row>
    <row r="112" spans="1:37" x14ac:dyDescent="0.3">
      <c r="A112">
        <v>110</v>
      </c>
      <c r="B112">
        <v>394</v>
      </c>
      <c r="C112" t="s">
        <v>91</v>
      </c>
      <c r="D112">
        <v>3.8848624531744001E-2</v>
      </c>
      <c r="E112">
        <v>5120</v>
      </c>
      <c r="F112">
        <v>20480</v>
      </c>
      <c r="G112">
        <v>4</v>
      </c>
      <c r="H112">
        <v>4.0553899993852696</v>
      </c>
      <c r="I112">
        <v>10.645398748386301</v>
      </c>
      <c r="J112">
        <v>-1.08413563811337</v>
      </c>
      <c r="K112" t="b">
        <v>1</v>
      </c>
      <c r="L112">
        <v>421.5</v>
      </c>
      <c r="M112" t="s">
        <v>92</v>
      </c>
      <c r="N112">
        <v>10.6518626940292</v>
      </c>
      <c r="O112">
        <v>4.6130000000000004</v>
      </c>
      <c r="P112">
        <v>2.625</v>
      </c>
      <c r="Q112" t="s">
        <v>206</v>
      </c>
      <c r="S112">
        <v>0</v>
      </c>
      <c r="T112">
        <v>40960</v>
      </c>
      <c r="U112">
        <v>5120</v>
      </c>
      <c r="V112">
        <v>174</v>
      </c>
      <c r="W112">
        <v>5120</v>
      </c>
      <c r="X112">
        <v>1</v>
      </c>
      <c r="Y112">
        <v>0.23162851809045201</v>
      </c>
      <c r="Z112">
        <v>421.5</v>
      </c>
      <c r="AA112">
        <v>97.2</v>
      </c>
      <c r="AB112" t="s">
        <v>94</v>
      </c>
      <c r="AC112">
        <v>20.53125</v>
      </c>
      <c r="AE112">
        <v>0</v>
      </c>
      <c r="AF112">
        <v>421.5</v>
      </c>
      <c r="AG112">
        <v>25.953125</v>
      </c>
      <c r="AH112">
        <f t="shared" si="5"/>
        <v>395.546875</v>
      </c>
      <c r="AI112">
        <f t="shared" si="6"/>
        <v>16.240818783865141</v>
      </c>
      <c r="AJ112">
        <f t="shared" si="7"/>
        <v>0.33819398158308073</v>
      </c>
      <c r="AK112">
        <f t="shared" si="8"/>
        <v>1246.3261410713612</v>
      </c>
    </row>
    <row r="113" spans="1:37" x14ac:dyDescent="0.3">
      <c r="A113">
        <v>111</v>
      </c>
      <c r="B113">
        <v>395</v>
      </c>
      <c r="C113" t="s">
        <v>91</v>
      </c>
      <c r="D113">
        <v>1.12318646735255E-2</v>
      </c>
      <c r="E113">
        <v>5120</v>
      </c>
      <c r="F113">
        <v>20480</v>
      </c>
      <c r="G113">
        <v>4</v>
      </c>
      <c r="H113">
        <v>5.8956269027792896</v>
      </c>
      <c r="I113">
        <v>10.8182450686741</v>
      </c>
      <c r="J113">
        <v>-1.09699417792791</v>
      </c>
      <c r="K113" t="b">
        <v>1</v>
      </c>
      <c r="L113">
        <v>68.44</v>
      </c>
      <c r="M113" t="s">
        <v>92</v>
      </c>
      <c r="N113">
        <v>11.0673899864052</v>
      </c>
      <c r="O113">
        <v>4.59</v>
      </c>
      <c r="P113">
        <v>1.835</v>
      </c>
      <c r="Q113" t="s">
        <v>207</v>
      </c>
      <c r="R113" t="s">
        <v>1941</v>
      </c>
      <c r="S113">
        <v>0</v>
      </c>
      <c r="T113">
        <v>38880</v>
      </c>
      <c r="U113">
        <v>5120</v>
      </c>
      <c r="V113">
        <v>222</v>
      </c>
      <c r="W113">
        <v>5120</v>
      </c>
      <c r="X113">
        <v>1</v>
      </c>
      <c r="Y113">
        <v>0.3285729639869</v>
      </c>
      <c r="Z113">
        <v>68.44</v>
      </c>
      <c r="AA113">
        <v>568</v>
      </c>
      <c r="AB113" t="s">
        <v>94</v>
      </c>
      <c r="AC113">
        <v>8.2734375</v>
      </c>
      <c r="AE113">
        <v>0</v>
      </c>
      <c r="AF113">
        <v>68.4375</v>
      </c>
      <c r="AG113">
        <v>17.640625</v>
      </c>
      <c r="AH113">
        <f t="shared" si="5"/>
        <v>50.796875</v>
      </c>
      <c r="AI113">
        <f t="shared" si="6"/>
        <v>3.8795394154118688</v>
      </c>
      <c r="AJ113">
        <f t="shared" si="7"/>
        <v>0.33387314019592701</v>
      </c>
      <c r="AK113">
        <f t="shared" si="8"/>
        <v>204.98055027678708</v>
      </c>
    </row>
    <row r="114" spans="1:37" x14ac:dyDescent="0.3">
      <c r="A114">
        <v>112</v>
      </c>
      <c r="B114">
        <v>404</v>
      </c>
      <c r="C114" t="s">
        <v>91</v>
      </c>
      <c r="D114">
        <v>2.93075830854473E-2</v>
      </c>
      <c r="E114">
        <v>5120</v>
      </c>
      <c r="F114">
        <v>15360</v>
      </c>
      <c r="G114">
        <v>3</v>
      </c>
      <c r="H114">
        <v>2.4173116015489602</v>
      </c>
      <c r="I114">
        <v>7.9129184456954302</v>
      </c>
      <c r="J114">
        <v>-0.98850024824273797</v>
      </c>
      <c r="K114" t="b">
        <v>1</v>
      </c>
      <c r="L114">
        <v>1879</v>
      </c>
      <c r="M114" t="s">
        <v>92</v>
      </c>
      <c r="N114">
        <v>8.2832634317292193</v>
      </c>
      <c r="O114">
        <v>4.62</v>
      </c>
      <c r="P114">
        <v>3.2730000000000001</v>
      </c>
      <c r="Q114" t="s">
        <v>208</v>
      </c>
      <c r="S114">
        <v>0</v>
      </c>
      <c r="T114">
        <v>41660</v>
      </c>
      <c r="U114">
        <v>5120</v>
      </c>
      <c r="V114">
        <v>1505</v>
      </c>
      <c r="W114">
        <v>5120</v>
      </c>
      <c r="X114">
        <v>1</v>
      </c>
      <c r="Y114">
        <v>3.6533988870378203E-2</v>
      </c>
      <c r="Z114">
        <v>1879</v>
      </c>
      <c r="AA114">
        <v>22.17</v>
      </c>
      <c r="AB114" t="s">
        <v>94</v>
      </c>
      <c r="AC114">
        <v>43.34375</v>
      </c>
      <c r="AE114">
        <v>0</v>
      </c>
      <c r="AF114">
        <v>1879</v>
      </c>
      <c r="AG114">
        <v>5.89453125</v>
      </c>
      <c r="AH114">
        <f t="shared" si="5"/>
        <v>1873.10546875</v>
      </c>
      <c r="AI114">
        <f t="shared" si="6"/>
        <v>318.77004638833665</v>
      </c>
      <c r="AJ114">
        <f t="shared" si="7"/>
        <v>0.37213438191177711</v>
      </c>
      <c r="AK114">
        <f t="shared" si="8"/>
        <v>5049.2512687136214</v>
      </c>
    </row>
    <row r="115" spans="1:37" x14ac:dyDescent="0.3">
      <c r="A115">
        <v>113</v>
      </c>
      <c r="B115">
        <v>405</v>
      </c>
      <c r="C115" t="s">
        <v>91</v>
      </c>
      <c r="D115">
        <v>2.4750621585316799E-2</v>
      </c>
      <c r="E115">
        <v>5120</v>
      </c>
      <c r="F115">
        <v>5120</v>
      </c>
      <c r="G115">
        <v>1</v>
      </c>
      <c r="H115">
        <v>8.3824131760534595</v>
      </c>
      <c r="I115">
        <v>9.5775619296704608</v>
      </c>
      <c r="J115">
        <v>-1.0696697808220099</v>
      </c>
      <c r="K115" t="b">
        <v>1</v>
      </c>
      <c r="L115">
        <v>13.875</v>
      </c>
      <c r="M115" t="s">
        <v>92</v>
      </c>
      <c r="N115">
        <v>9.5866037674011704</v>
      </c>
      <c r="O115">
        <v>3.7130000000000001</v>
      </c>
      <c r="P115">
        <v>1.143</v>
      </c>
      <c r="Q115" t="s">
        <v>209</v>
      </c>
      <c r="S115">
        <v>0</v>
      </c>
      <c r="T115">
        <v>5170</v>
      </c>
      <c r="U115">
        <v>5120</v>
      </c>
      <c r="V115">
        <v>82</v>
      </c>
      <c r="W115">
        <v>5120</v>
      </c>
      <c r="X115">
        <v>1</v>
      </c>
      <c r="Y115">
        <v>0.81525115314663799</v>
      </c>
      <c r="Z115">
        <v>13.875</v>
      </c>
      <c r="AA115">
        <v>372.5</v>
      </c>
      <c r="AB115" t="s">
        <v>94</v>
      </c>
      <c r="AC115">
        <v>3.724609375</v>
      </c>
      <c r="AD115" t="s">
        <v>98</v>
      </c>
      <c r="AE115">
        <v>4</v>
      </c>
      <c r="AF115">
        <v>13.875</v>
      </c>
      <c r="AG115">
        <v>4.30859375</v>
      </c>
      <c r="AH115">
        <f t="shared" si="5"/>
        <v>9.56640625</v>
      </c>
      <c r="AI115">
        <f t="shared" si="6"/>
        <v>3.2203082502266547</v>
      </c>
      <c r="AJ115">
        <f t="shared" si="7"/>
        <v>0.34312180411306237</v>
      </c>
      <c r="AK115">
        <f t="shared" si="8"/>
        <v>40.437535107585397</v>
      </c>
    </row>
    <row r="116" spans="1:37" x14ac:dyDescent="0.3">
      <c r="A116">
        <v>114</v>
      </c>
      <c r="B116">
        <v>408</v>
      </c>
      <c r="C116" t="s">
        <v>91</v>
      </c>
      <c r="D116">
        <v>4.0713708240959497E-2</v>
      </c>
      <c r="E116">
        <v>5120</v>
      </c>
      <c r="F116">
        <v>20480</v>
      </c>
      <c r="G116">
        <v>4</v>
      </c>
      <c r="H116">
        <v>4.2131193018328004</v>
      </c>
      <c r="I116">
        <v>11.010065675492701</v>
      </c>
      <c r="J116">
        <v>-1.0849392968517799</v>
      </c>
      <c r="K116" t="b">
        <v>1</v>
      </c>
      <c r="L116">
        <v>410.8</v>
      </c>
      <c r="M116" t="s">
        <v>92</v>
      </c>
      <c r="N116">
        <v>11.0163140938773</v>
      </c>
      <c r="O116">
        <v>4.6100000000000003</v>
      </c>
      <c r="P116">
        <v>2.613</v>
      </c>
      <c r="Q116" t="s">
        <v>210</v>
      </c>
      <c r="S116">
        <v>0</v>
      </c>
      <c r="T116">
        <v>40800</v>
      </c>
      <c r="U116">
        <v>5120</v>
      </c>
      <c r="V116">
        <v>160</v>
      </c>
      <c r="W116">
        <v>5120</v>
      </c>
      <c r="X116">
        <v>1</v>
      </c>
      <c r="Y116">
        <v>0.25401938469104202</v>
      </c>
      <c r="Z116">
        <v>410.8</v>
      </c>
      <c r="AA116">
        <v>99.3</v>
      </c>
      <c r="AB116" t="s">
        <v>94</v>
      </c>
      <c r="AC116">
        <v>20.265625</v>
      </c>
      <c r="AE116">
        <v>0</v>
      </c>
      <c r="AF116">
        <v>410.75</v>
      </c>
      <c r="AG116">
        <v>26.46875</v>
      </c>
      <c r="AH116">
        <f t="shared" si="5"/>
        <v>384.28125</v>
      </c>
      <c r="AI116">
        <f t="shared" si="6"/>
        <v>15.518299881936246</v>
      </c>
      <c r="AJ116">
        <f t="shared" si="7"/>
        <v>0.33792229821948105</v>
      </c>
      <c r="AK116">
        <f t="shared" si="8"/>
        <v>1215.5161176526362</v>
      </c>
    </row>
    <row r="117" spans="1:37" x14ac:dyDescent="0.3">
      <c r="A117">
        <v>115</v>
      </c>
      <c r="B117">
        <v>409</v>
      </c>
      <c r="C117" t="s">
        <v>91</v>
      </c>
      <c r="D117">
        <v>1.5456883639746601E-2</v>
      </c>
      <c r="E117">
        <v>5120</v>
      </c>
      <c r="F117">
        <v>20480</v>
      </c>
      <c r="G117">
        <v>4</v>
      </c>
      <c r="H117">
        <v>6.2767622766814704</v>
      </c>
      <c r="I117">
        <v>10.9904636348534</v>
      </c>
      <c r="J117">
        <v>-1.09699417792791</v>
      </c>
      <c r="K117" t="b">
        <v>1</v>
      </c>
      <c r="L117">
        <v>56.3</v>
      </c>
      <c r="M117" t="s">
        <v>92</v>
      </c>
      <c r="N117">
        <v>11.366970771180499</v>
      </c>
      <c r="O117">
        <v>4.5940000000000003</v>
      </c>
      <c r="P117">
        <v>1.7509999999999999</v>
      </c>
      <c r="Q117" t="s">
        <v>211</v>
      </c>
      <c r="R117" t="s">
        <v>1941</v>
      </c>
      <c r="S117">
        <v>0</v>
      </c>
      <c r="T117">
        <v>39330</v>
      </c>
      <c r="U117">
        <v>5120</v>
      </c>
      <c r="V117">
        <v>270</v>
      </c>
      <c r="W117">
        <v>5120</v>
      </c>
      <c r="X117">
        <v>1</v>
      </c>
      <c r="Y117">
        <v>0.32113352550341701</v>
      </c>
      <c r="Z117">
        <v>56.3</v>
      </c>
      <c r="AA117">
        <v>698.5</v>
      </c>
      <c r="AB117" t="s">
        <v>94</v>
      </c>
      <c r="AC117">
        <v>7.50390625</v>
      </c>
      <c r="AD117" t="s">
        <v>98</v>
      </c>
      <c r="AE117">
        <v>0</v>
      </c>
      <c r="AF117">
        <v>56.3125</v>
      </c>
      <c r="AG117">
        <v>17.078125</v>
      </c>
      <c r="AH117">
        <f t="shared" si="5"/>
        <v>39.234375</v>
      </c>
      <c r="AI117">
        <f t="shared" si="6"/>
        <v>3.2973467520585547</v>
      </c>
      <c r="AJ117">
        <f t="shared" si="7"/>
        <v>0.33387314019592701</v>
      </c>
      <c r="AK117">
        <f t="shared" si="8"/>
        <v>168.66436146062571</v>
      </c>
    </row>
    <row r="118" spans="1:37" x14ac:dyDescent="0.3">
      <c r="A118">
        <v>116</v>
      </c>
      <c r="B118">
        <v>418</v>
      </c>
      <c r="C118" t="s">
        <v>91</v>
      </c>
      <c r="D118">
        <v>2.79337443616956E-2</v>
      </c>
      <c r="E118">
        <v>5120</v>
      </c>
      <c r="F118">
        <v>15360</v>
      </c>
      <c r="G118">
        <v>3</v>
      </c>
      <c r="H118">
        <v>2.0751766533968401</v>
      </c>
      <c r="I118">
        <v>6.7078464089292398</v>
      </c>
      <c r="J118">
        <v>-0.99251854193478095</v>
      </c>
      <c r="K118" t="b">
        <v>1</v>
      </c>
      <c r="L118">
        <v>1709</v>
      </c>
      <c r="M118" t="s">
        <v>92</v>
      </c>
      <c r="N118">
        <v>7.12601888357944</v>
      </c>
      <c r="O118">
        <v>4.5860000000000003</v>
      </c>
      <c r="P118">
        <v>3.2320000000000002</v>
      </c>
      <c r="Q118" t="s">
        <v>212</v>
      </c>
      <c r="S118">
        <v>0</v>
      </c>
      <c r="T118">
        <v>38600</v>
      </c>
      <c r="U118">
        <v>5120</v>
      </c>
      <c r="V118">
        <v>137</v>
      </c>
      <c r="W118">
        <v>5120</v>
      </c>
      <c r="X118">
        <v>1</v>
      </c>
      <c r="Y118">
        <v>9.1858540722787096E-2</v>
      </c>
      <c r="Z118">
        <v>1709</v>
      </c>
      <c r="AA118">
        <v>22.58</v>
      </c>
      <c r="AB118" t="s">
        <v>94</v>
      </c>
      <c r="AC118">
        <v>41.34375</v>
      </c>
      <c r="AE118">
        <v>0</v>
      </c>
      <c r="AF118">
        <v>1709</v>
      </c>
      <c r="AG118">
        <v>25.515625</v>
      </c>
      <c r="AH118">
        <f t="shared" si="5"/>
        <v>1683.484375</v>
      </c>
      <c r="AI118">
        <f t="shared" si="6"/>
        <v>66.978567054500914</v>
      </c>
      <c r="AJ118">
        <f t="shared" si="7"/>
        <v>0.37064203702041498</v>
      </c>
      <c r="AK118">
        <f t="shared" si="8"/>
        <v>4610.9178919332026</v>
      </c>
    </row>
    <row r="119" spans="1:37" x14ac:dyDescent="0.3">
      <c r="A119">
        <v>117</v>
      </c>
      <c r="B119">
        <v>419</v>
      </c>
      <c r="C119" t="s">
        <v>91</v>
      </c>
      <c r="D119">
        <v>1.89159129429958E-2</v>
      </c>
      <c r="E119">
        <v>5120</v>
      </c>
      <c r="F119">
        <v>5120</v>
      </c>
      <c r="G119">
        <v>1</v>
      </c>
      <c r="H119">
        <v>7.2416320684630699</v>
      </c>
      <c r="I119">
        <v>8.3589932665267099</v>
      </c>
      <c r="J119">
        <v>-1.0680624633452001</v>
      </c>
      <c r="K119" t="b">
        <v>1</v>
      </c>
      <c r="L119">
        <v>14.25</v>
      </c>
      <c r="M119" t="s">
        <v>92</v>
      </c>
      <c r="N119">
        <v>8.3810553116086393</v>
      </c>
      <c r="O119">
        <v>3.6840000000000002</v>
      </c>
      <c r="P119">
        <v>1.1539999999999999</v>
      </c>
      <c r="Q119" t="s">
        <v>213</v>
      </c>
      <c r="S119">
        <v>0</v>
      </c>
      <c r="T119">
        <v>4836</v>
      </c>
      <c r="U119">
        <v>5120</v>
      </c>
      <c r="V119">
        <v>111</v>
      </c>
      <c r="W119">
        <v>5120</v>
      </c>
      <c r="X119">
        <v>1</v>
      </c>
      <c r="Y119">
        <v>0.59242949843269299</v>
      </c>
      <c r="Z119">
        <v>14.25</v>
      </c>
      <c r="AA119">
        <v>339.2</v>
      </c>
      <c r="AB119" t="s">
        <v>94</v>
      </c>
      <c r="AC119">
        <v>3.775390625</v>
      </c>
      <c r="AD119" t="s">
        <v>98</v>
      </c>
      <c r="AE119">
        <v>5</v>
      </c>
      <c r="AF119">
        <v>14.25</v>
      </c>
      <c r="AG119">
        <v>3.890625</v>
      </c>
      <c r="AH119">
        <f t="shared" si="5"/>
        <v>10.359375</v>
      </c>
      <c r="AI119">
        <f t="shared" si="6"/>
        <v>3.6626506024096384</v>
      </c>
      <c r="AJ119">
        <f t="shared" si="7"/>
        <v>0.34367375324540256</v>
      </c>
      <c r="AK119">
        <f t="shared" si="8"/>
        <v>41.463742475046359</v>
      </c>
    </row>
    <row r="120" spans="1:37" x14ac:dyDescent="0.3">
      <c r="A120">
        <v>118</v>
      </c>
      <c r="B120">
        <v>422</v>
      </c>
      <c r="C120" t="s">
        <v>91</v>
      </c>
      <c r="D120">
        <v>4.2364913110575303E-2</v>
      </c>
      <c r="E120">
        <v>5120</v>
      </c>
      <c r="F120">
        <v>20480</v>
      </c>
      <c r="G120">
        <v>4</v>
      </c>
      <c r="H120">
        <v>4.3103392114321801</v>
      </c>
      <c r="I120">
        <v>11.272547273647801</v>
      </c>
      <c r="J120">
        <v>-1.0857429555901901</v>
      </c>
      <c r="K120" t="b">
        <v>1</v>
      </c>
      <c r="L120">
        <v>412.5</v>
      </c>
      <c r="M120" t="s">
        <v>92</v>
      </c>
      <c r="N120">
        <v>11.2763260683057</v>
      </c>
      <c r="O120">
        <v>4.6050000000000004</v>
      </c>
      <c r="P120">
        <v>2.6150000000000002</v>
      </c>
      <c r="Q120" t="s">
        <v>214</v>
      </c>
      <c r="S120">
        <v>0</v>
      </c>
      <c r="T120">
        <v>40260</v>
      </c>
      <c r="U120">
        <v>5120</v>
      </c>
      <c r="V120">
        <v>173</v>
      </c>
      <c r="W120">
        <v>5120</v>
      </c>
      <c r="X120">
        <v>1</v>
      </c>
      <c r="Y120">
        <v>0.251680429707895</v>
      </c>
      <c r="Z120">
        <v>412.5</v>
      </c>
      <c r="AA120">
        <v>97.56</v>
      </c>
      <c r="AB120" t="s">
        <v>94</v>
      </c>
      <c r="AC120">
        <v>20.3125</v>
      </c>
      <c r="AE120">
        <v>0</v>
      </c>
      <c r="AF120">
        <v>412.5</v>
      </c>
      <c r="AG120">
        <v>24.765625</v>
      </c>
      <c r="AH120">
        <f t="shared" si="5"/>
        <v>387.734375</v>
      </c>
      <c r="AI120">
        <f t="shared" si="6"/>
        <v>16.656151419558359</v>
      </c>
      <c r="AJ120">
        <f t="shared" si="7"/>
        <v>0.33765083310887839</v>
      </c>
      <c r="AK120">
        <f t="shared" si="8"/>
        <v>1221.6762393326774</v>
      </c>
    </row>
    <row r="121" spans="1:37" x14ac:dyDescent="0.3">
      <c r="A121">
        <v>119</v>
      </c>
      <c r="B121">
        <v>423</v>
      </c>
      <c r="C121" t="s">
        <v>91</v>
      </c>
      <c r="D121">
        <v>1.6957629195030799E-2</v>
      </c>
      <c r="E121">
        <v>5120</v>
      </c>
      <c r="F121">
        <v>20480</v>
      </c>
      <c r="G121">
        <v>4</v>
      </c>
      <c r="H121">
        <v>6.0959381001258102</v>
      </c>
      <c r="I121">
        <v>10.4773936095912</v>
      </c>
      <c r="J121">
        <v>-1.09699417792791</v>
      </c>
      <c r="K121" t="b">
        <v>1</v>
      </c>
      <c r="L121">
        <v>52.28</v>
      </c>
      <c r="M121" t="s">
        <v>92</v>
      </c>
      <c r="N121">
        <v>11.1009708083942</v>
      </c>
      <c r="O121">
        <v>4.5979999999999999</v>
      </c>
      <c r="P121">
        <v>1.7190000000000001</v>
      </c>
      <c r="Q121" t="s">
        <v>215</v>
      </c>
      <c r="R121" t="s">
        <v>1941</v>
      </c>
      <c r="S121">
        <v>0</v>
      </c>
      <c r="T121">
        <v>39600</v>
      </c>
      <c r="U121">
        <v>5120</v>
      </c>
      <c r="V121">
        <v>282</v>
      </c>
      <c r="W121">
        <v>5120</v>
      </c>
      <c r="X121">
        <v>1</v>
      </c>
      <c r="Y121">
        <v>0.30345869781192403</v>
      </c>
      <c r="Z121">
        <v>52.28</v>
      </c>
      <c r="AA121">
        <v>757.5</v>
      </c>
      <c r="AB121" t="s">
        <v>94</v>
      </c>
      <c r="AC121">
        <v>7.23046875</v>
      </c>
      <c r="AD121" t="s">
        <v>98</v>
      </c>
      <c r="AE121">
        <v>0</v>
      </c>
      <c r="AF121">
        <v>52.28125</v>
      </c>
      <c r="AG121">
        <v>17.140625</v>
      </c>
      <c r="AH121">
        <f t="shared" si="5"/>
        <v>35.140625</v>
      </c>
      <c r="AI121">
        <f t="shared" si="6"/>
        <v>3.0501367365542387</v>
      </c>
      <c r="AJ121">
        <f t="shared" si="7"/>
        <v>0.33387314019592701</v>
      </c>
      <c r="AK121">
        <f t="shared" si="8"/>
        <v>156.59016466349991</v>
      </c>
    </row>
    <row r="122" spans="1:37" x14ac:dyDescent="0.3">
      <c r="A122">
        <v>120</v>
      </c>
      <c r="B122">
        <v>432</v>
      </c>
      <c r="C122" t="s">
        <v>91</v>
      </c>
      <c r="D122">
        <v>3.8963800298140602E-2</v>
      </c>
      <c r="E122">
        <v>5120</v>
      </c>
      <c r="F122">
        <v>15360</v>
      </c>
      <c r="G122">
        <v>3</v>
      </c>
      <c r="H122">
        <v>2.5704634356238398</v>
      </c>
      <c r="I122">
        <v>8.2435565650280207</v>
      </c>
      <c r="J122">
        <v>-1.00216244679568</v>
      </c>
      <c r="K122" t="b">
        <v>1</v>
      </c>
      <c r="L122">
        <v>1610</v>
      </c>
      <c r="M122" t="s">
        <v>92</v>
      </c>
      <c r="N122">
        <v>8.5337833174065008</v>
      </c>
      <c r="O122">
        <v>4.55</v>
      </c>
      <c r="P122">
        <v>3.2069999999999999</v>
      </c>
      <c r="Q122" t="s">
        <v>216</v>
      </c>
      <c r="S122">
        <v>0</v>
      </c>
      <c r="T122">
        <v>35600</v>
      </c>
      <c r="U122">
        <v>5120</v>
      </c>
      <c r="V122">
        <v>1375</v>
      </c>
      <c r="W122">
        <v>5120</v>
      </c>
      <c r="X122">
        <v>1</v>
      </c>
      <c r="Y122">
        <v>4.2352249292045799E-2</v>
      </c>
      <c r="Z122">
        <v>1610</v>
      </c>
      <c r="AA122">
        <v>22.11</v>
      </c>
      <c r="AB122" t="s">
        <v>94</v>
      </c>
      <c r="AC122">
        <v>40.125</v>
      </c>
      <c r="AE122">
        <v>0</v>
      </c>
      <c r="AF122">
        <v>1610</v>
      </c>
      <c r="AG122">
        <v>6.01953125</v>
      </c>
      <c r="AH122">
        <f t="shared" si="5"/>
        <v>1603.98046875</v>
      </c>
      <c r="AI122">
        <f t="shared" si="6"/>
        <v>267.46268656716416</v>
      </c>
      <c r="AJ122">
        <f t="shared" si="7"/>
        <v>0.36708478096755459</v>
      </c>
      <c r="AK122">
        <f t="shared" si="8"/>
        <v>4385.907788812151</v>
      </c>
    </row>
    <row r="123" spans="1:37" x14ac:dyDescent="0.3">
      <c r="A123">
        <v>121</v>
      </c>
      <c r="B123">
        <v>433</v>
      </c>
      <c r="C123" t="s">
        <v>91</v>
      </c>
      <c r="D123">
        <v>5.2005185215070797E-2</v>
      </c>
      <c r="E123">
        <v>5120</v>
      </c>
      <c r="F123">
        <v>5120</v>
      </c>
      <c r="G123">
        <v>1</v>
      </c>
      <c r="H123">
        <v>8.5632500869615509</v>
      </c>
      <c r="I123">
        <v>11.180727896745699</v>
      </c>
      <c r="J123">
        <v>-1.0680624633452001</v>
      </c>
      <c r="K123" t="b">
        <v>1</v>
      </c>
      <c r="L123">
        <v>20.22</v>
      </c>
      <c r="M123" t="s">
        <v>92</v>
      </c>
      <c r="N123">
        <v>11.181686889245899</v>
      </c>
      <c r="O123">
        <v>3.6930000000000001</v>
      </c>
      <c r="P123">
        <v>1.306</v>
      </c>
      <c r="Q123" t="s">
        <v>217</v>
      </c>
      <c r="S123">
        <v>0</v>
      </c>
      <c r="T123">
        <v>4932</v>
      </c>
      <c r="U123">
        <v>5120</v>
      </c>
      <c r="V123">
        <v>153</v>
      </c>
      <c r="W123">
        <v>5120</v>
      </c>
      <c r="X123">
        <v>1</v>
      </c>
      <c r="Y123">
        <v>0.61145252904910596</v>
      </c>
      <c r="Z123">
        <v>20.22</v>
      </c>
      <c r="AA123">
        <v>243.9</v>
      </c>
      <c r="AB123" t="s">
        <v>94</v>
      </c>
      <c r="AC123">
        <v>4.49609375</v>
      </c>
      <c r="AD123" t="s">
        <v>98</v>
      </c>
      <c r="AE123">
        <v>6</v>
      </c>
      <c r="AF123">
        <v>20.21875</v>
      </c>
      <c r="AG123">
        <v>3.693359375</v>
      </c>
      <c r="AH123">
        <f t="shared" si="5"/>
        <v>16.525390625</v>
      </c>
      <c r="AI123">
        <f t="shared" si="6"/>
        <v>5.4743521946060287</v>
      </c>
      <c r="AJ123">
        <f t="shared" si="7"/>
        <v>0.34367375324540256</v>
      </c>
      <c r="AK123">
        <f t="shared" si="8"/>
        <v>58.831231099462705</v>
      </c>
    </row>
    <row r="124" spans="1:37" x14ac:dyDescent="0.3">
      <c r="A124">
        <v>122</v>
      </c>
      <c r="B124">
        <v>436</v>
      </c>
      <c r="C124" t="s">
        <v>91</v>
      </c>
      <c r="D124">
        <v>4.0780704451283602E-2</v>
      </c>
      <c r="E124">
        <v>5120</v>
      </c>
      <c r="F124">
        <v>20480</v>
      </c>
      <c r="G124">
        <v>4</v>
      </c>
      <c r="H124">
        <v>4.5566273712935299</v>
      </c>
      <c r="I124">
        <v>11.863250558465401</v>
      </c>
      <c r="J124">
        <v>-1.0865466143286</v>
      </c>
      <c r="K124" t="b">
        <v>1</v>
      </c>
      <c r="L124">
        <v>401.2</v>
      </c>
      <c r="M124" t="s">
        <v>92</v>
      </c>
      <c r="N124">
        <v>11.8642696721348</v>
      </c>
      <c r="O124">
        <v>4.5999999999999996</v>
      </c>
      <c r="P124">
        <v>2.6040000000000001</v>
      </c>
      <c r="Q124" t="s">
        <v>218</v>
      </c>
      <c r="S124">
        <v>0</v>
      </c>
      <c r="T124">
        <v>39970</v>
      </c>
      <c r="U124">
        <v>5120</v>
      </c>
      <c r="V124">
        <v>165</v>
      </c>
      <c r="W124">
        <v>5120</v>
      </c>
      <c r="X124">
        <v>1</v>
      </c>
      <c r="Y124">
        <v>0.27688306533279899</v>
      </c>
      <c r="Z124">
        <v>401.2</v>
      </c>
      <c r="AA124">
        <v>99.6</v>
      </c>
      <c r="AB124" t="s">
        <v>94</v>
      </c>
      <c r="AC124">
        <v>20.03125</v>
      </c>
      <c r="AE124">
        <v>0</v>
      </c>
      <c r="AF124">
        <v>401.25</v>
      </c>
      <c r="AG124">
        <v>24.53125</v>
      </c>
      <c r="AH124">
        <f t="shared" si="5"/>
        <v>376.71875</v>
      </c>
      <c r="AI124">
        <f t="shared" si="6"/>
        <v>16.356687898089174</v>
      </c>
      <c r="AJ124">
        <f t="shared" si="7"/>
        <v>0.33737958607594232</v>
      </c>
      <c r="AK124">
        <f t="shared" si="8"/>
        <v>1189.3132144328401</v>
      </c>
    </row>
    <row r="125" spans="1:37" x14ac:dyDescent="0.3">
      <c r="A125">
        <v>123</v>
      </c>
      <c r="B125">
        <v>437</v>
      </c>
      <c r="C125" t="s">
        <v>91</v>
      </c>
      <c r="D125">
        <v>2.0551193889937001E-2</v>
      </c>
      <c r="E125">
        <v>5120</v>
      </c>
      <c r="F125">
        <v>20480</v>
      </c>
      <c r="G125">
        <v>4</v>
      </c>
      <c r="H125">
        <v>6.1716903704086103</v>
      </c>
      <c r="I125">
        <v>10.499106079347399</v>
      </c>
      <c r="J125">
        <v>-1.0961905191895001</v>
      </c>
      <c r="K125" t="b">
        <v>1</v>
      </c>
      <c r="L125">
        <v>50.28</v>
      </c>
      <c r="M125" t="s">
        <v>92</v>
      </c>
      <c r="N125">
        <v>11.186883676823101</v>
      </c>
      <c r="O125">
        <v>4.5999999999999996</v>
      </c>
      <c r="P125">
        <v>1.7010000000000001</v>
      </c>
      <c r="Q125" t="s">
        <v>219</v>
      </c>
      <c r="R125" t="s">
        <v>1941</v>
      </c>
      <c r="S125">
        <v>0</v>
      </c>
      <c r="T125">
        <v>39940</v>
      </c>
      <c r="U125">
        <v>5120</v>
      </c>
      <c r="V125">
        <v>263</v>
      </c>
      <c r="W125">
        <v>5120</v>
      </c>
      <c r="X125">
        <v>1</v>
      </c>
      <c r="Y125">
        <v>0.31890008976540701</v>
      </c>
      <c r="Z125">
        <v>50.28</v>
      </c>
      <c r="AA125">
        <v>794.5</v>
      </c>
      <c r="AB125" t="s">
        <v>94</v>
      </c>
      <c r="AC125">
        <v>7.08984375</v>
      </c>
      <c r="AD125" t="s">
        <v>98</v>
      </c>
      <c r="AE125">
        <v>0</v>
      </c>
      <c r="AF125">
        <v>50.28125</v>
      </c>
      <c r="AG125">
        <v>17.703125</v>
      </c>
      <c r="AH125">
        <f t="shared" si="5"/>
        <v>32.578125</v>
      </c>
      <c r="AI125">
        <f t="shared" si="6"/>
        <v>2.8402471315092672</v>
      </c>
      <c r="AJ125">
        <f t="shared" si="7"/>
        <v>0.33414156811033796</v>
      </c>
      <c r="AK125">
        <f t="shared" si="8"/>
        <v>150.47888320017839</v>
      </c>
    </row>
    <row r="126" spans="1:37" x14ac:dyDescent="0.3">
      <c r="A126">
        <v>124</v>
      </c>
      <c r="B126">
        <v>446</v>
      </c>
      <c r="C126" t="s">
        <v>91</v>
      </c>
      <c r="D126">
        <v>3.8830388178841303E-2</v>
      </c>
      <c r="E126">
        <v>5120</v>
      </c>
      <c r="F126">
        <v>15360</v>
      </c>
      <c r="G126">
        <v>3</v>
      </c>
      <c r="H126">
        <v>2.55571132600214</v>
      </c>
      <c r="I126">
        <v>8.2461623253037999</v>
      </c>
      <c r="J126">
        <v>-0.99573317688841601</v>
      </c>
      <c r="K126" t="b">
        <v>1</v>
      </c>
      <c r="L126">
        <v>1684</v>
      </c>
      <c r="M126" t="s">
        <v>92</v>
      </c>
      <c r="N126">
        <v>8.5221526632520401</v>
      </c>
      <c r="O126">
        <v>4.5659999999999998</v>
      </c>
      <c r="P126">
        <v>3.2269999999999999</v>
      </c>
      <c r="Q126" t="s">
        <v>220</v>
      </c>
      <c r="S126">
        <v>0</v>
      </c>
      <c r="T126">
        <v>36700</v>
      </c>
      <c r="U126">
        <v>5120</v>
      </c>
      <c r="V126">
        <v>1522</v>
      </c>
      <c r="W126">
        <v>5120</v>
      </c>
      <c r="X126">
        <v>1</v>
      </c>
      <c r="Y126">
        <v>3.9876927367862899E-2</v>
      </c>
      <c r="Z126">
        <v>1684</v>
      </c>
      <c r="AA126">
        <v>21.8</v>
      </c>
      <c r="AB126" t="s">
        <v>94</v>
      </c>
      <c r="AC126">
        <v>41.03125</v>
      </c>
      <c r="AE126">
        <v>0</v>
      </c>
      <c r="AF126">
        <v>1684</v>
      </c>
      <c r="AG126">
        <v>5.546875</v>
      </c>
      <c r="AH126">
        <f t="shared" si="5"/>
        <v>1678.453125</v>
      </c>
      <c r="AI126">
        <f t="shared" si="6"/>
        <v>303.59436619718309</v>
      </c>
      <c r="AJ126">
        <f t="shared" si="7"/>
        <v>0.36945247120724611</v>
      </c>
      <c r="AK126">
        <f t="shared" si="8"/>
        <v>4558.0964568926975</v>
      </c>
    </row>
    <row r="127" spans="1:37" x14ac:dyDescent="0.3">
      <c r="A127">
        <v>125</v>
      </c>
      <c r="B127">
        <v>447</v>
      </c>
      <c r="C127" t="s">
        <v>91</v>
      </c>
      <c r="D127">
        <v>2.9475091260063702E-2</v>
      </c>
      <c r="E127">
        <v>5120</v>
      </c>
      <c r="F127">
        <v>5120</v>
      </c>
      <c r="G127">
        <v>1</v>
      </c>
      <c r="H127">
        <v>5.3561718395631397</v>
      </c>
      <c r="I127">
        <v>7.3751975525234599</v>
      </c>
      <c r="J127">
        <v>-1.06645514586838</v>
      </c>
      <c r="K127" t="b">
        <v>1</v>
      </c>
      <c r="L127">
        <v>23.8</v>
      </c>
      <c r="M127" t="s">
        <v>92</v>
      </c>
      <c r="N127">
        <v>7.3999932918697597</v>
      </c>
      <c r="O127">
        <v>3.7170000000000001</v>
      </c>
      <c r="P127">
        <v>1.377</v>
      </c>
      <c r="Q127" t="s">
        <v>221</v>
      </c>
      <c r="S127">
        <v>0</v>
      </c>
      <c r="T127">
        <v>5210</v>
      </c>
      <c r="U127">
        <v>5120</v>
      </c>
      <c r="V127">
        <v>45</v>
      </c>
      <c r="W127">
        <v>5120</v>
      </c>
      <c r="X127">
        <v>1</v>
      </c>
      <c r="Y127">
        <v>0.64937975699556605</v>
      </c>
      <c r="Z127">
        <v>23.8</v>
      </c>
      <c r="AA127">
        <v>218.9</v>
      </c>
      <c r="AB127" t="s">
        <v>94</v>
      </c>
      <c r="AC127">
        <v>4.87890625</v>
      </c>
      <c r="AE127">
        <v>6</v>
      </c>
      <c r="AF127">
        <v>23.796875</v>
      </c>
      <c r="AG127">
        <v>4.84375</v>
      </c>
      <c r="AH127">
        <f t="shared" si="5"/>
        <v>18.953125</v>
      </c>
      <c r="AI127">
        <f t="shared" si="6"/>
        <v>4.9129032258064518</v>
      </c>
      <c r="AJ127">
        <f t="shared" si="7"/>
        <v>0.34422659024858698</v>
      </c>
      <c r="AK127">
        <f t="shared" si="8"/>
        <v>69.131425851834479</v>
      </c>
    </row>
    <row r="128" spans="1:37" x14ac:dyDescent="0.3">
      <c r="A128">
        <v>126</v>
      </c>
      <c r="B128">
        <v>450</v>
      </c>
      <c r="C128" t="s">
        <v>91</v>
      </c>
      <c r="D128">
        <v>4.28740141330523E-2</v>
      </c>
      <c r="E128">
        <v>5120</v>
      </c>
      <c r="F128">
        <v>20480</v>
      </c>
      <c r="G128">
        <v>4</v>
      </c>
      <c r="H128">
        <v>5.0877943537016499</v>
      </c>
      <c r="I128">
        <v>13.2362149983019</v>
      </c>
      <c r="J128">
        <v>-1.0881539318054201</v>
      </c>
      <c r="K128" t="b">
        <v>1</v>
      </c>
      <c r="L128">
        <v>398.8</v>
      </c>
      <c r="M128" t="s">
        <v>92</v>
      </c>
      <c r="N128">
        <v>13.2321587270755</v>
      </c>
      <c r="O128">
        <v>4.5979999999999999</v>
      </c>
      <c r="P128">
        <v>2.6019999999999999</v>
      </c>
      <c r="Q128" t="s">
        <v>222</v>
      </c>
      <c r="S128">
        <v>0</v>
      </c>
      <c r="T128">
        <v>39600</v>
      </c>
      <c r="U128">
        <v>5120</v>
      </c>
      <c r="V128">
        <v>108</v>
      </c>
      <c r="W128">
        <v>5120</v>
      </c>
      <c r="X128">
        <v>1</v>
      </c>
      <c r="Y128">
        <v>0.39334819508357999</v>
      </c>
      <c r="Z128">
        <v>398.8</v>
      </c>
      <c r="AA128">
        <v>99.4</v>
      </c>
      <c r="AB128" t="s">
        <v>94</v>
      </c>
      <c r="AC128">
        <v>19.96875</v>
      </c>
      <c r="AE128">
        <v>0</v>
      </c>
      <c r="AF128">
        <v>398.75</v>
      </c>
      <c r="AG128">
        <v>26.953125</v>
      </c>
      <c r="AH128">
        <f t="shared" si="5"/>
        <v>371.796875</v>
      </c>
      <c r="AI128">
        <f t="shared" si="6"/>
        <v>14.794202898550724</v>
      </c>
      <c r="AJ128">
        <f t="shared" si="7"/>
        <v>0.33683774554245205</v>
      </c>
      <c r="AK128">
        <f t="shared" si="8"/>
        <v>1183.8043843864436</v>
      </c>
    </row>
    <row r="129" spans="1:37" x14ac:dyDescent="0.3">
      <c r="A129">
        <v>127</v>
      </c>
      <c r="B129">
        <v>451</v>
      </c>
      <c r="C129" t="s">
        <v>91</v>
      </c>
      <c r="D129">
        <v>1.7215744425847501E-2</v>
      </c>
      <c r="E129">
        <v>5120</v>
      </c>
      <c r="F129">
        <v>20480</v>
      </c>
      <c r="G129">
        <v>4</v>
      </c>
      <c r="H129">
        <v>5.7513868740263199</v>
      </c>
      <c r="I129">
        <v>10.3289067005218</v>
      </c>
      <c r="J129">
        <v>-1.0961905191895001</v>
      </c>
      <c r="K129" t="b">
        <v>1</v>
      </c>
      <c r="L129">
        <v>62.44</v>
      </c>
      <c r="M129" t="s">
        <v>92</v>
      </c>
      <c r="N129">
        <v>10.811512163940399</v>
      </c>
      <c r="O129">
        <v>4.6050000000000004</v>
      </c>
      <c r="P129">
        <v>1.796</v>
      </c>
      <c r="Q129" t="s">
        <v>223</v>
      </c>
      <c r="R129" t="s">
        <v>1941</v>
      </c>
      <c r="S129">
        <v>0</v>
      </c>
      <c r="T129">
        <v>40350</v>
      </c>
      <c r="U129">
        <v>5120</v>
      </c>
      <c r="V129">
        <v>270</v>
      </c>
      <c r="W129">
        <v>5120</v>
      </c>
      <c r="X129">
        <v>1</v>
      </c>
      <c r="Y129">
        <v>0.28916019670424098</v>
      </c>
      <c r="Z129">
        <v>62.44</v>
      </c>
      <c r="AA129">
        <v>646.5</v>
      </c>
      <c r="AB129" t="s">
        <v>94</v>
      </c>
      <c r="AC129">
        <v>7.90234375</v>
      </c>
      <c r="AE129">
        <v>0</v>
      </c>
      <c r="AF129">
        <v>62.4375</v>
      </c>
      <c r="AG129">
        <v>18</v>
      </c>
      <c r="AH129">
        <f t="shared" si="5"/>
        <v>44.4375</v>
      </c>
      <c r="AI129">
        <f t="shared" si="6"/>
        <v>3.46875</v>
      </c>
      <c r="AJ129">
        <f t="shared" si="7"/>
        <v>0.33414156811033796</v>
      </c>
      <c r="AK129">
        <f t="shared" si="8"/>
        <v>186.85942115224142</v>
      </c>
    </row>
    <row r="130" spans="1:37" x14ac:dyDescent="0.3">
      <c r="A130">
        <v>128</v>
      </c>
      <c r="B130">
        <v>460</v>
      </c>
      <c r="C130" t="s">
        <v>91</v>
      </c>
      <c r="D130">
        <v>4.5349536395378601E-2</v>
      </c>
      <c r="E130">
        <v>5120</v>
      </c>
      <c r="F130">
        <v>15360</v>
      </c>
      <c r="G130">
        <v>3</v>
      </c>
      <c r="H130">
        <v>2.7716423962354799</v>
      </c>
      <c r="I130">
        <v>8.8670903223314692</v>
      </c>
      <c r="J130">
        <v>-1.0118063516565901</v>
      </c>
      <c r="K130" t="b">
        <v>1</v>
      </c>
      <c r="L130">
        <v>1580</v>
      </c>
      <c r="M130" t="s">
        <v>92</v>
      </c>
      <c r="N130">
        <v>9.1110735648106793</v>
      </c>
      <c r="O130">
        <v>4.5430000000000001</v>
      </c>
      <c r="P130">
        <v>3.2</v>
      </c>
      <c r="Q130" t="s">
        <v>224</v>
      </c>
      <c r="S130">
        <v>0</v>
      </c>
      <c r="T130">
        <v>34900</v>
      </c>
      <c r="U130">
        <v>5120</v>
      </c>
      <c r="V130">
        <v>1438</v>
      </c>
      <c r="W130">
        <v>5120</v>
      </c>
      <c r="X130">
        <v>1</v>
      </c>
      <c r="Y130">
        <v>4.6719331681957403E-2</v>
      </c>
      <c r="Z130">
        <v>1580</v>
      </c>
      <c r="AA130">
        <v>22.1</v>
      </c>
      <c r="AB130" t="s">
        <v>94</v>
      </c>
      <c r="AC130">
        <v>39.75</v>
      </c>
      <c r="AE130">
        <v>0</v>
      </c>
      <c r="AF130">
        <v>1580</v>
      </c>
      <c r="AG130">
        <v>6.14453125</v>
      </c>
      <c r="AH130">
        <f t="shared" si="5"/>
        <v>1573.85546875</v>
      </c>
      <c r="AI130">
        <f t="shared" si="6"/>
        <v>257.13922441195166</v>
      </c>
      <c r="AJ130">
        <f t="shared" si="7"/>
        <v>0.36356166586299532</v>
      </c>
      <c r="AK130">
        <f t="shared" si="8"/>
        <v>4345.8927284028005</v>
      </c>
    </row>
    <row r="131" spans="1:37" x14ac:dyDescent="0.3">
      <c r="A131">
        <v>129</v>
      </c>
      <c r="B131">
        <v>461</v>
      </c>
      <c r="C131" t="s">
        <v>91</v>
      </c>
      <c r="D131">
        <v>5.2426821248368297E-2</v>
      </c>
      <c r="E131">
        <v>5120</v>
      </c>
      <c r="F131">
        <v>5120</v>
      </c>
      <c r="G131">
        <v>1</v>
      </c>
      <c r="H131">
        <v>10.0107871330059</v>
      </c>
      <c r="I131">
        <v>10.1281010447208</v>
      </c>
      <c r="J131">
        <v>-1.0704734395604201</v>
      </c>
      <c r="K131" t="b">
        <v>1</v>
      </c>
      <c r="L131">
        <v>10.27</v>
      </c>
      <c r="M131" t="s">
        <v>92</v>
      </c>
      <c r="N131">
        <v>10.186202155405599</v>
      </c>
      <c r="O131">
        <v>3.746</v>
      </c>
      <c r="P131">
        <v>1.012</v>
      </c>
      <c r="Q131" t="s">
        <v>225</v>
      </c>
      <c r="S131">
        <v>0</v>
      </c>
      <c r="T131">
        <v>5584</v>
      </c>
      <c r="U131">
        <v>5120</v>
      </c>
      <c r="V131">
        <v>133</v>
      </c>
      <c r="W131">
        <v>5120</v>
      </c>
      <c r="X131">
        <v>1</v>
      </c>
      <c r="Y131">
        <v>0.78133433562891097</v>
      </c>
      <c r="Z131">
        <v>10.27</v>
      </c>
      <c r="AA131">
        <v>543.5</v>
      </c>
      <c r="AB131" t="s">
        <v>94</v>
      </c>
      <c r="AC131">
        <v>3.205078125</v>
      </c>
      <c r="AD131" t="s">
        <v>98</v>
      </c>
      <c r="AE131">
        <v>4</v>
      </c>
      <c r="AF131">
        <v>10.2734375</v>
      </c>
      <c r="AG131">
        <v>4.15625</v>
      </c>
      <c r="AH131">
        <f t="shared" ref="AH131:AH145" si="9">AF131-AG131</f>
        <v>6.1171875</v>
      </c>
      <c r="AI131">
        <f t="shared" ref="AI131:AI145" si="10">AF131/AG131</f>
        <v>2.4718045112781954</v>
      </c>
      <c r="AJ131">
        <f t="shared" ref="AJ131:AJ145" si="11">EXP(J131)</f>
        <v>0.34284616205275875</v>
      </c>
      <c r="AK131">
        <f t="shared" ref="AK131:AK145" si="12">AF131/AJ131</f>
        <v>29.965152412641199</v>
      </c>
    </row>
    <row r="132" spans="1:37" x14ac:dyDescent="0.3">
      <c r="A132">
        <v>130</v>
      </c>
      <c r="B132">
        <v>464</v>
      </c>
      <c r="C132" t="s">
        <v>91</v>
      </c>
      <c r="D132">
        <v>3.4083934782738599E-2</v>
      </c>
      <c r="E132">
        <v>5120</v>
      </c>
      <c r="F132">
        <v>20480</v>
      </c>
      <c r="G132">
        <v>4</v>
      </c>
      <c r="H132">
        <v>5.1140227012557</v>
      </c>
      <c r="I132">
        <v>13.284473032558701</v>
      </c>
      <c r="J132">
        <v>-1.08895759054382</v>
      </c>
      <c r="K132" t="b">
        <v>1</v>
      </c>
      <c r="L132">
        <v>396.2</v>
      </c>
      <c r="M132" t="s">
        <v>92</v>
      </c>
      <c r="N132">
        <v>13.286333755909601</v>
      </c>
      <c r="O132">
        <v>4.5940000000000003</v>
      </c>
      <c r="P132">
        <v>2.5979999999999999</v>
      </c>
      <c r="Q132" t="s">
        <v>226</v>
      </c>
      <c r="S132">
        <v>0</v>
      </c>
      <c r="T132">
        <v>39140</v>
      </c>
      <c r="U132">
        <v>5120</v>
      </c>
      <c r="V132">
        <v>143</v>
      </c>
      <c r="W132">
        <v>5120</v>
      </c>
      <c r="X132">
        <v>1</v>
      </c>
      <c r="Y132">
        <v>0.34403186129128599</v>
      </c>
      <c r="Z132">
        <v>396.2</v>
      </c>
      <c r="AA132">
        <v>98.75</v>
      </c>
      <c r="AB132" t="s">
        <v>94</v>
      </c>
      <c r="AC132">
        <v>19.90625</v>
      </c>
      <c r="AE132">
        <v>0</v>
      </c>
      <c r="AF132">
        <v>396.25</v>
      </c>
      <c r="AG132">
        <v>23.65625</v>
      </c>
      <c r="AH132">
        <f t="shared" si="9"/>
        <v>372.59375</v>
      </c>
      <c r="AI132">
        <f t="shared" si="10"/>
        <v>16.750330250990753</v>
      </c>
      <c r="AJ132">
        <f t="shared" si="11"/>
        <v>0.33656715169194418</v>
      </c>
      <c r="AK132">
        <f t="shared" si="12"/>
        <v>1177.3282033259229</v>
      </c>
    </row>
    <row r="133" spans="1:37" x14ac:dyDescent="0.3">
      <c r="A133">
        <v>131</v>
      </c>
      <c r="B133">
        <v>465</v>
      </c>
      <c r="C133" t="s">
        <v>91</v>
      </c>
      <c r="D133">
        <v>1.30539764636361E-2</v>
      </c>
      <c r="E133">
        <v>5120</v>
      </c>
      <c r="F133">
        <v>20480</v>
      </c>
      <c r="G133">
        <v>4</v>
      </c>
      <c r="H133">
        <v>5.4740704190578402</v>
      </c>
      <c r="I133">
        <v>10.392180561180099</v>
      </c>
      <c r="J133">
        <v>-1.0953868604510899</v>
      </c>
      <c r="K133" t="b">
        <v>1</v>
      </c>
      <c r="L133">
        <v>79.2</v>
      </c>
      <c r="M133" t="s">
        <v>92</v>
      </c>
      <c r="N133">
        <v>10.6957166168956</v>
      </c>
      <c r="O133">
        <v>4.6100000000000003</v>
      </c>
      <c r="P133">
        <v>1.8979999999999999</v>
      </c>
      <c r="Q133" t="s">
        <v>227</v>
      </c>
      <c r="R133" t="s">
        <v>1941</v>
      </c>
      <c r="S133">
        <v>0</v>
      </c>
      <c r="T133">
        <v>40700</v>
      </c>
      <c r="U133">
        <v>5120</v>
      </c>
      <c r="V133">
        <v>256</v>
      </c>
      <c r="W133">
        <v>5120</v>
      </c>
      <c r="X133">
        <v>1</v>
      </c>
      <c r="Y133">
        <v>0.27962940119111501</v>
      </c>
      <c r="Z133">
        <v>79.2</v>
      </c>
      <c r="AA133">
        <v>514</v>
      </c>
      <c r="AB133" t="s">
        <v>94</v>
      </c>
      <c r="AC133">
        <v>8.8984375</v>
      </c>
      <c r="AE133">
        <v>0</v>
      </c>
      <c r="AF133">
        <v>79.1875</v>
      </c>
      <c r="AG133">
        <v>18.671875</v>
      </c>
      <c r="AH133">
        <f t="shared" si="9"/>
        <v>60.515625</v>
      </c>
      <c r="AI133">
        <f t="shared" si="10"/>
        <v>4.2410041841004187</v>
      </c>
      <c r="AJ133">
        <f t="shared" si="11"/>
        <v>0.33441021183589564</v>
      </c>
      <c r="AK133">
        <f t="shared" si="12"/>
        <v>236.79749360901545</v>
      </c>
    </row>
    <row r="134" spans="1:37" x14ac:dyDescent="0.3">
      <c r="A134">
        <v>132</v>
      </c>
      <c r="B134">
        <v>474</v>
      </c>
      <c r="C134" t="s">
        <v>91</v>
      </c>
      <c r="D134">
        <v>4.6998909920585703E-2</v>
      </c>
      <c r="E134">
        <v>5120</v>
      </c>
      <c r="F134">
        <v>15360</v>
      </c>
      <c r="G134">
        <v>3</v>
      </c>
      <c r="H134">
        <v>2.7267666791892502</v>
      </c>
      <c r="I134">
        <v>8.80340882949187</v>
      </c>
      <c r="J134">
        <v>-1.0013587880572701</v>
      </c>
      <c r="K134" t="b">
        <v>1</v>
      </c>
      <c r="L134">
        <v>1696</v>
      </c>
      <c r="M134" t="s">
        <v>92</v>
      </c>
      <c r="N134">
        <v>9.0128939824111001</v>
      </c>
      <c r="O134">
        <v>4.5270000000000001</v>
      </c>
      <c r="P134">
        <v>3.2290000000000001</v>
      </c>
      <c r="Q134" t="s">
        <v>228</v>
      </c>
      <c r="S134">
        <v>0</v>
      </c>
      <c r="T134">
        <v>33540</v>
      </c>
      <c r="U134">
        <v>5120</v>
      </c>
      <c r="V134">
        <v>1541</v>
      </c>
      <c r="W134">
        <v>5120</v>
      </c>
      <c r="X134">
        <v>1</v>
      </c>
      <c r="Y134">
        <v>4.3987809977072398E-2</v>
      </c>
      <c r="Z134">
        <v>1696</v>
      </c>
      <c r="AA134">
        <v>19.78</v>
      </c>
      <c r="AB134" t="s">
        <v>94</v>
      </c>
      <c r="AC134">
        <v>41.1875</v>
      </c>
      <c r="AE134">
        <v>0</v>
      </c>
      <c r="AF134">
        <v>1696</v>
      </c>
      <c r="AG134">
        <v>5.39453125</v>
      </c>
      <c r="AH134">
        <f t="shared" si="9"/>
        <v>1690.60546875</v>
      </c>
      <c r="AI134">
        <f t="shared" si="10"/>
        <v>314.39246922519914</v>
      </c>
      <c r="AJ134">
        <f t="shared" si="11"/>
        <v>0.36737991043531981</v>
      </c>
      <c r="AK134">
        <f t="shared" si="12"/>
        <v>4616.4745317465977</v>
      </c>
    </row>
    <row r="135" spans="1:37" x14ac:dyDescent="0.3">
      <c r="A135">
        <v>133</v>
      </c>
      <c r="B135">
        <v>475</v>
      </c>
      <c r="C135" t="s">
        <v>91</v>
      </c>
      <c r="D135">
        <v>4.1563992662277803E-2</v>
      </c>
      <c r="E135">
        <v>5120</v>
      </c>
      <c r="F135">
        <v>5120</v>
      </c>
      <c r="G135">
        <v>1</v>
      </c>
      <c r="H135">
        <v>7.2156942955075198</v>
      </c>
      <c r="I135">
        <v>10.7530756786567</v>
      </c>
      <c r="J135">
        <v>-1.06565148712997</v>
      </c>
      <c r="K135" t="b">
        <v>1</v>
      </c>
      <c r="L135">
        <v>30.89</v>
      </c>
      <c r="M135" t="s">
        <v>92</v>
      </c>
      <c r="N135">
        <v>10.7504805450133</v>
      </c>
      <c r="O135">
        <v>3.7189999999999999</v>
      </c>
      <c r="P135">
        <v>1.49</v>
      </c>
      <c r="Q135" t="s">
        <v>229</v>
      </c>
      <c r="S135">
        <v>0</v>
      </c>
      <c r="T135">
        <v>5228</v>
      </c>
      <c r="U135">
        <v>5120</v>
      </c>
      <c r="V135">
        <v>177</v>
      </c>
      <c r="W135">
        <v>5120</v>
      </c>
      <c r="X135">
        <v>1</v>
      </c>
      <c r="Y135">
        <v>0.46720019284980602</v>
      </c>
      <c r="Z135">
        <v>30.89</v>
      </c>
      <c r="AA135">
        <v>169.2</v>
      </c>
      <c r="AB135" t="s">
        <v>94</v>
      </c>
      <c r="AC135">
        <v>5.55859375</v>
      </c>
      <c r="AD135" t="s">
        <v>98</v>
      </c>
      <c r="AE135">
        <v>5</v>
      </c>
      <c r="AF135">
        <v>30.890625</v>
      </c>
      <c r="AG135">
        <v>3.861328125</v>
      </c>
      <c r="AH135">
        <f t="shared" si="9"/>
        <v>27.029296875</v>
      </c>
      <c r="AI135">
        <f t="shared" si="10"/>
        <v>8</v>
      </c>
      <c r="AJ135">
        <f t="shared" si="11"/>
        <v>0.34450334214797906</v>
      </c>
      <c r="AK135">
        <f t="shared" si="12"/>
        <v>89.667127196493624</v>
      </c>
    </row>
    <row r="136" spans="1:37" x14ac:dyDescent="0.3">
      <c r="A136">
        <v>134</v>
      </c>
      <c r="B136">
        <v>478</v>
      </c>
      <c r="C136" t="s">
        <v>91</v>
      </c>
      <c r="D136">
        <v>2.93968508422566E-2</v>
      </c>
      <c r="E136">
        <v>5120</v>
      </c>
      <c r="F136">
        <v>20480</v>
      </c>
      <c r="G136">
        <v>4</v>
      </c>
      <c r="H136">
        <v>5.1748544305128901</v>
      </c>
      <c r="I136">
        <v>13.4829215045003</v>
      </c>
      <c r="J136">
        <v>-1.0905649080206401</v>
      </c>
      <c r="K136" t="b">
        <v>1</v>
      </c>
      <c r="L136">
        <v>403.8</v>
      </c>
      <c r="M136" t="s">
        <v>92</v>
      </c>
      <c r="N136">
        <v>13.4864770512552</v>
      </c>
      <c r="O136">
        <v>4.59</v>
      </c>
      <c r="P136">
        <v>2.605</v>
      </c>
      <c r="Q136" t="s">
        <v>230</v>
      </c>
      <c r="S136">
        <v>0</v>
      </c>
      <c r="T136">
        <v>38800</v>
      </c>
      <c r="U136">
        <v>5120</v>
      </c>
      <c r="V136">
        <v>164</v>
      </c>
      <c r="W136">
        <v>5120</v>
      </c>
      <c r="X136">
        <v>1</v>
      </c>
      <c r="Y136">
        <v>0.326001360875256</v>
      </c>
      <c r="Z136">
        <v>403.8</v>
      </c>
      <c r="AA136">
        <v>96.06</v>
      </c>
      <c r="AB136" t="s">
        <v>94</v>
      </c>
      <c r="AC136">
        <v>20.09375</v>
      </c>
      <c r="AE136">
        <v>0</v>
      </c>
      <c r="AF136">
        <v>403.75</v>
      </c>
      <c r="AG136">
        <v>21.75</v>
      </c>
      <c r="AH136">
        <f t="shared" si="9"/>
        <v>382</v>
      </c>
      <c r="AI136">
        <f t="shared" si="10"/>
        <v>18.563218390804597</v>
      </c>
      <c r="AJ136">
        <f t="shared" si="11"/>
        <v>0.33602661594955041</v>
      </c>
      <c r="AK136">
        <f t="shared" si="12"/>
        <v>1201.5417256727583</v>
      </c>
    </row>
    <row r="137" spans="1:37" x14ac:dyDescent="0.3">
      <c r="A137">
        <v>135</v>
      </c>
      <c r="B137">
        <v>479</v>
      </c>
      <c r="C137" t="s">
        <v>91</v>
      </c>
      <c r="D137">
        <v>1.6365404346470401E-2</v>
      </c>
      <c r="E137">
        <v>5120</v>
      </c>
      <c r="F137">
        <v>20480</v>
      </c>
      <c r="G137">
        <v>4</v>
      </c>
      <c r="H137">
        <v>5.0064384298169502</v>
      </c>
      <c r="I137">
        <v>9.9737640594009598</v>
      </c>
      <c r="J137">
        <v>-1.09377954297428</v>
      </c>
      <c r="K137" t="b">
        <v>1</v>
      </c>
      <c r="L137">
        <v>98.1</v>
      </c>
      <c r="M137" t="s">
        <v>92</v>
      </c>
      <c r="N137">
        <v>10.239169794245001</v>
      </c>
      <c r="O137">
        <v>4.6100000000000003</v>
      </c>
      <c r="P137">
        <v>1.992</v>
      </c>
      <c r="Q137" t="s">
        <v>231</v>
      </c>
      <c r="R137" t="s">
        <v>1941</v>
      </c>
      <c r="S137">
        <v>0</v>
      </c>
      <c r="T137">
        <v>40770</v>
      </c>
      <c r="U137">
        <v>5120</v>
      </c>
      <c r="V137">
        <v>337</v>
      </c>
      <c r="W137">
        <v>5120</v>
      </c>
      <c r="X137">
        <v>1</v>
      </c>
      <c r="Y137">
        <v>0.21824460790150901</v>
      </c>
      <c r="Z137">
        <v>98.1</v>
      </c>
      <c r="AA137">
        <v>415.5</v>
      </c>
      <c r="AB137" t="s">
        <v>94</v>
      </c>
      <c r="AC137">
        <v>9.90625</v>
      </c>
      <c r="AE137">
        <v>0</v>
      </c>
      <c r="AF137">
        <v>98.125</v>
      </c>
      <c r="AG137">
        <v>17.734375</v>
      </c>
      <c r="AH137">
        <f t="shared" si="9"/>
        <v>80.390625</v>
      </c>
      <c r="AI137">
        <f t="shared" si="10"/>
        <v>5.5330396475770929</v>
      </c>
      <c r="AJ137">
        <f t="shared" si="11"/>
        <v>0.33494814741462003</v>
      </c>
      <c r="AK137">
        <f t="shared" si="12"/>
        <v>292.95579258282822</v>
      </c>
    </row>
    <row r="138" spans="1:37" x14ac:dyDescent="0.3">
      <c r="A138">
        <v>136</v>
      </c>
      <c r="B138">
        <v>488</v>
      </c>
      <c r="C138" t="s">
        <v>91</v>
      </c>
      <c r="D138">
        <v>3.9836078585542299E-2</v>
      </c>
      <c r="E138">
        <v>5120</v>
      </c>
      <c r="F138">
        <v>15360</v>
      </c>
      <c r="G138">
        <v>3</v>
      </c>
      <c r="H138">
        <v>2.71046336475229</v>
      </c>
      <c r="I138">
        <v>8.5972509850736998</v>
      </c>
      <c r="J138">
        <v>-0.99251854193478095</v>
      </c>
      <c r="K138" t="b">
        <v>1</v>
      </c>
      <c r="L138">
        <v>1485</v>
      </c>
      <c r="M138" t="s">
        <v>92</v>
      </c>
      <c r="N138">
        <v>8.7676548840412192</v>
      </c>
      <c r="O138">
        <v>4.367</v>
      </c>
      <c r="P138">
        <v>3.1720000000000002</v>
      </c>
      <c r="Q138" t="s">
        <v>232</v>
      </c>
      <c r="S138">
        <v>0</v>
      </c>
      <c r="T138">
        <v>23380</v>
      </c>
      <c r="U138">
        <v>5120</v>
      </c>
      <c r="V138">
        <v>1294</v>
      </c>
      <c r="W138">
        <v>5120</v>
      </c>
      <c r="X138">
        <v>1</v>
      </c>
      <c r="Y138">
        <v>4.7549574895748799E-2</v>
      </c>
      <c r="Z138">
        <v>1485</v>
      </c>
      <c r="AA138">
        <v>15.74</v>
      </c>
      <c r="AB138" t="s">
        <v>94</v>
      </c>
      <c r="AC138">
        <v>38.53125</v>
      </c>
      <c r="AE138">
        <v>0</v>
      </c>
      <c r="AF138">
        <v>1485</v>
      </c>
      <c r="AG138">
        <v>4.18359375</v>
      </c>
      <c r="AH138">
        <f t="shared" si="9"/>
        <v>1480.81640625</v>
      </c>
      <c r="AI138">
        <f t="shared" si="10"/>
        <v>354.9579831932773</v>
      </c>
      <c r="AJ138">
        <f t="shared" si="11"/>
        <v>0.37064203702041498</v>
      </c>
      <c r="AK138">
        <f t="shared" si="12"/>
        <v>4006.5611875487457</v>
      </c>
    </row>
    <row r="139" spans="1:37" x14ac:dyDescent="0.3">
      <c r="A139">
        <v>137</v>
      </c>
      <c r="B139">
        <v>489</v>
      </c>
      <c r="C139" t="s">
        <v>91</v>
      </c>
      <c r="D139">
        <v>5.5680357154108198E-2</v>
      </c>
      <c r="E139">
        <v>5120</v>
      </c>
      <c r="F139">
        <v>5120</v>
      </c>
      <c r="G139">
        <v>1</v>
      </c>
      <c r="H139">
        <v>4.8071636686962202</v>
      </c>
      <c r="I139">
        <v>8.8115685606863394</v>
      </c>
      <c r="J139">
        <v>-1.0415417249777099</v>
      </c>
      <c r="K139" t="b">
        <v>1</v>
      </c>
      <c r="L139">
        <v>68.06</v>
      </c>
      <c r="M139" t="s">
        <v>92</v>
      </c>
      <c r="N139">
        <v>8.8134100505128394</v>
      </c>
      <c r="O139">
        <v>3.5619999999999998</v>
      </c>
      <c r="P139">
        <v>1.833</v>
      </c>
      <c r="Q139" t="s">
        <v>233</v>
      </c>
      <c r="S139">
        <v>0</v>
      </c>
      <c r="T139">
        <v>3652</v>
      </c>
      <c r="U139">
        <v>5120</v>
      </c>
      <c r="V139">
        <v>297</v>
      </c>
      <c r="W139">
        <v>5120</v>
      </c>
      <c r="X139">
        <v>1</v>
      </c>
      <c r="Y139">
        <v>0.22091404242877799</v>
      </c>
      <c r="Z139">
        <v>68.06</v>
      </c>
      <c r="AA139">
        <v>53.66</v>
      </c>
      <c r="AB139" t="s">
        <v>94</v>
      </c>
      <c r="AC139">
        <v>8.25</v>
      </c>
      <c r="AE139">
        <v>11</v>
      </c>
      <c r="AF139">
        <v>68.0625</v>
      </c>
      <c r="AG139">
        <v>2.78515625</v>
      </c>
      <c r="AH139">
        <f t="shared" si="9"/>
        <v>65.27734375</v>
      </c>
      <c r="AI139">
        <f t="shared" si="10"/>
        <v>24.437587657784011</v>
      </c>
      <c r="AJ139">
        <f t="shared" si="11"/>
        <v>0.35291017189735147</v>
      </c>
      <c r="AK139">
        <f t="shared" si="12"/>
        <v>192.86069209644904</v>
      </c>
    </row>
    <row r="140" spans="1:37" x14ac:dyDescent="0.3">
      <c r="A140">
        <v>138</v>
      </c>
      <c r="B140">
        <v>492</v>
      </c>
      <c r="C140" t="s">
        <v>91</v>
      </c>
      <c r="D140">
        <v>3.23828355365137E-2</v>
      </c>
      <c r="E140">
        <v>5120</v>
      </c>
      <c r="F140">
        <v>20480</v>
      </c>
      <c r="G140">
        <v>4</v>
      </c>
      <c r="H140">
        <v>4.8589932518891903</v>
      </c>
      <c r="I140">
        <v>12.849759498159999</v>
      </c>
      <c r="J140">
        <v>-1.0905649080206401</v>
      </c>
      <c r="K140" t="b">
        <v>1</v>
      </c>
      <c r="L140">
        <v>440.2</v>
      </c>
      <c r="M140" t="s">
        <v>92</v>
      </c>
      <c r="N140">
        <v>12.846122391442</v>
      </c>
      <c r="O140">
        <v>4.58</v>
      </c>
      <c r="P140">
        <v>2.645</v>
      </c>
      <c r="Q140" t="s">
        <v>234</v>
      </c>
      <c r="S140">
        <v>0</v>
      </c>
      <c r="T140">
        <v>37920</v>
      </c>
      <c r="U140">
        <v>5120</v>
      </c>
      <c r="V140">
        <v>310</v>
      </c>
      <c r="W140">
        <v>5120</v>
      </c>
      <c r="X140">
        <v>1</v>
      </c>
      <c r="Y140">
        <v>0.219176088569003</v>
      </c>
      <c r="Z140">
        <v>440.2</v>
      </c>
      <c r="AA140">
        <v>86.1</v>
      </c>
      <c r="AB140" t="s">
        <v>94</v>
      </c>
      <c r="AC140">
        <v>20.984375</v>
      </c>
      <c r="AE140">
        <v>0</v>
      </c>
      <c r="AF140">
        <v>440.25</v>
      </c>
      <c r="AG140">
        <v>17.140625</v>
      </c>
      <c r="AH140">
        <f t="shared" si="9"/>
        <v>423.109375</v>
      </c>
      <c r="AI140">
        <f t="shared" si="10"/>
        <v>25.684594348222426</v>
      </c>
      <c r="AJ140">
        <f t="shared" si="11"/>
        <v>0.33602661594955041</v>
      </c>
      <c r="AK140">
        <f t="shared" si="12"/>
        <v>1310.1640736283141</v>
      </c>
    </row>
    <row r="141" spans="1:37" x14ac:dyDescent="0.3">
      <c r="A141">
        <v>139</v>
      </c>
      <c r="B141">
        <v>493</v>
      </c>
      <c r="C141" t="s">
        <v>91</v>
      </c>
      <c r="D141">
        <v>1.31593161226404E-2</v>
      </c>
      <c r="E141">
        <v>5120</v>
      </c>
      <c r="F141">
        <v>20480</v>
      </c>
      <c r="G141">
        <v>4</v>
      </c>
      <c r="H141">
        <v>4.2985510547720303</v>
      </c>
      <c r="I141">
        <v>9.5877837979485694</v>
      </c>
      <c r="J141">
        <v>-1.09136856675905</v>
      </c>
      <c r="K141" t="b">
        <v>1</v>
      </c>
      <c r="L141">
        <v>170.2</v>
      </c>
      <c r="M141" t="s">
        <v>92</v>
      </c>
      <c r="N141">
        <v>9.7234740324318008</v>
      </c>
      <c r="O141">
        <v>4.5999999999999996</v>
      </c>
      <c r="P141">
        <v>2.23</v>
      </c>
      <c r="Q141" t="s">
        <v>235</v>
      </c>
      <c r="R141" t="s">
        <v>1941</v>
      </c>
      <c r="S141">
        <v>0</v>
      </c>
      <c r="T141">
        <v>39870</v>
      </c>
      <c r="U141">
        <v>5120</v>
      </c>
      <c r="V141">
        <v>164</v>
      </c>
      <c r="W141">
        <v>5120</v>
      </c>
      <c r="X141">
        <v>1</v>
      </c>
      <c r="Y141">
        <v>0.25757356350268901</v>
      </c>
      <c r="Z141">
        <v>170.2</v>
      </c>
      <c r="AA141">
        <v>234.2</v>
      </c>
      <c r="AB141" t="s">
        <v>94</v>
      </c>
      <c r="AC141">
        <v>13.046875</v>
      </c>
      <c r="AE141">
        <v>0</v>
      </c>
      <c r="AF141">
        <v>170.25</v>
      </c>
      <c r="AG141">
        <v>21.28125</v>
      </c>
      <c r="AH141">
        <f t="shared" si="9"/>
        <v>148.96875</v>
      </c>
      <c r="AI141">
        <f t="shared" si="10"/>
        <v>8</v>
      </c>
      <c r="AJ141">
        <f t="shared" si="11"/>
        <v>0.33575667370855355</v>
      </c>
      <c r="AK141">
        <f t="shared" si="12"/>
        <v>507.06363664950379</v>
      </c>
    </row>
    <row r="142" spans="1:37" x14ac:dyDescent="0.3">
      <c r="A142">
        <v>140</v>
      </c>
      <c r="B142">
        <v>502</v>
      </c>
      <c r="C142" t="s">
        <v>91</v>
      </c>
      <c r="D142">
        <v>5.0407348606628502E-2</v>
      </c>
      <c r="E142">
        <v>5120</v>
      </c>
      <c r="F142">
        <v>15360</v>
      </c>
      <c r="G142">
        <v>3</v>
      </c>
      <c r="H142">
        <v>2.10639341875221</v>
      </c>
      <c r="I142">
        <v>6.47140009315864</v>
      </c>
      <c r="J142">
        <v>-1.0310941613783999</v>
      </c>
      <c r="K142" t="b">
        <v>1</v>
      </c>
      <c r="L142">
        <v>1182</v>
      </c>
      <c r="M142" t="s">
        <v>92</v>
      </c>
      <c r="N142">
        <v>6.62975352315327</v>
      </c>
      <c r="O142">
        <v>4.34</v>
      </c>
      <c r="P142">
        <v>3.0720000000000001</v>
      </c>
      <c r="Q142" t="s">
        <v>236</v>
      </c>
      <c r="S142">
        <v>0</v>
      </c>
      <c r="T142">
        <v>21890</v>
      </c>
      <c r="U142">
        <v>5120</v>
      </c>
      <c r="V142">
        <v>63</v>
      </c>
      <c r="W142">
        <v>5120</v>
      </c>
      <c r="X142">
        <v>1</v>
      </c>
      <c r="Y142">
        <v>0.13939246848651801</v>
      </c>
      <c r="Z142">
        <v>1182</v>
      </c>
      <c r="AA142">
        <v>18.52</v>
      </c>
      <c r="AB142" t="s">
        <v>94</v>
      </c>
      <c r="AC142">
        <v>34.375</v>
      </c>
      <c r="AE142">
        <v>0</v>
      </c>
      <c r="AF142">
        <v>1182</v>
      </c>
      <c r="AG142">
        <v>17.859375</v>
      </c>
      <c r="AH142">
        <f t="shared" si="9"/>
        <v>1164.140625</v>
      </c>
      <c r="AI142">
        <f t="shared" si="10"/>
        <v>66.183727034120736</v>
      </c>
      <c r="AJ142">
        <f t="shared" si="11"/>
        <v>0.35661655096557715</v>
      </c>
      <c r="AK142">
        <f t="shared" si="12"/>
        <v>3314.4844141406493</v>
      </c>
    </row>
    <row r="143" spans="1:37" x14ac:dyDescent="0.3">
      <c r="A143">
        <v>141</v>
      </c>
      <c r="B143">
        <v>503</v>
      </c>
      <c r="C143" t="s">
        <v>91</v>
      </c>
      <c r="D143">
        <v>5.2396612859666E-2</v>
      </c>
      <c r="E143">
        <v>5120</v>
      </c>
      <c r="F143">
        <v>5120</v>
      </c>
      <c r="G143">
        <v>1</v>
      </c>
      <c r="H143">
        <v>3.2120932271332898</v>
      </c>
      <c r="I143">
        <v>4.9749803303060602</v>
      </c>
      <c r="J143">
        <v>-1.05038197110021</v>
      </c>
      <c r="K143" t="b">
        <v>1</v>
      </c>
      <c r="L143">
        <v>35.4</v>
      </c>
      <c r="M143" t="s">
        <v>92</v>
      </c>
      <c r="N143">
        <v>5.2403274697475997</v>
      </c>
      <c r="O143">
        <v>3.621</v>
      </c>
      <c r="P143">
        <v>1.5489999999999999</v>
      </c>
      <c r="Q143" t="s">
        <v>237</v>
      </c>
      <c r="S143">
        <v>0</v>
      </c>
      <c r="T143">
        <v>4172</v>
      </c>
      <c r="U143">
        <v>5120</v>
      </c>
      <c r="V143">
        <v>28</v>
      </c>
      <c r="W143">
        <v>5120</v>
      </c>
      <c r="X143">
        <v>1</v>
      </c>
      <c r="Y143">
        <v>0.41804632542035802</v>
      </c>
      <c r="Z143">
        <v>35.4</v>
      </c>
      <c r="AA143">
        <v>117.8</v>
      </c>
      <c r="AB143" t="s">
        <v>94</v>
      </c>
      <c r="AC143">
        <v>5.94921875</v>
      </c>
      <c r="AE143">
        <v>9</v>
      </c>
      <c r="AF143">
        <v>35.40625</v>
      </c>
      <c r="AG143">
        <v>4.76953125</v>
      </c>
      <c r="AH143">
        <f t="shared" si="9"/>
        <v>30.63671875</v>
      </c>
      <c r="AI143">
        <f t="shared" si="10"/>
        <v>7.4234234234234231</v>
      </c>
      <c r="AJ143">
        <f t="shared" si="11"/>
        <v>0.34980410852916727</v>
      </c>
      <c r="AK143">
        <f t="shared" si="12"/>
        <v>101.21736462408579</v>
      </c>
    </row>
    <row r="144" spans="1:37" x14ac:dyDescent="0.3">
      <c r="A144">
        <v>142</v>
      </c>
      <c r="B144">
        <v>506</v>
      </c>
      <c r="C144" t="s">
        <v>91</v>
      </c>
      <c r="D144">
        <v>2.4227349394659901E-2</v>
      </c>
      <c r="E144">
        <v>5120</v>
      </c>
      <c r="F144">
        <v>20480</v>
      </c>
      <c r="G144">
        <v>4</v>
      </c>
      <c r="H144">
        <v>2.98378428228121</v>
      </c>
      <c r="I144">
        <v>8.0597141843650597</v>
      </c>
      <c r="J144">
        <v>-1.0881539318054201</v>
      </c>
      <c r="K144" t="b">
        <v>1</v>
      </c>
      <c r="L144">
        <v>503.5</v>
      </c>
      <c r="M144" t="s">
        <v>92</v>
      </c>
      <c r="N144">
        <v>8.1071601529068698</v>
      </c>
      <c r="O144">
        <v>4.57</v>
      </c>
      <c r="P144">
        <v>2.7010000000000001</v>
      </c>
      <c r="Q144" t="s">
        <v>238</v>
      </c>
      <c r="S144">
        <v>0</v>
      </c>
      <c r="T144">
        <v>37340</v>
      </c>
      <c r="U144">
        <v>5120</v>
      </c>
      <c r="V144">
        <v>45</v>
      </c>
      <c r="W144">
        <v>5120</v>
      </c>
      <c r="X144">
        <v>1</v>
      </c>
      <c r="Y144">
        <v>0.29572510052509399</v>
      </c>
      <c r="Z144">
        <v>503.5</v>
      </c>
      <c r="AA144">
        <v>74.2</v>
      </c>
      <c r="AB144" t="s">
        <v>94</v>
      </c>
      <c r="AC144">
        <v>22.4375</v>
      </c>
      <c r="AE144">
        <v>0</v>
      </c>
      <c r="AF144">
        <v>503.5</v>
      </c>
      <c r="AG144">
        <v>26.984375</v>
      </c>
      <c r="AH144">
        <f t="shared" si="9"/>
        <v>476.515625</v>
      </c>
      <c r="AI144">
        <f t="shared" si="10"/>
        <v>18.658946149392008</v>
      </c>
      <c r="AJ144">
        <f t="shared" si="11"/>
        <v>0.33683774554245205</v>
      </c>
      <c r="AK144">
        <f t="shared" si="12"/>
        <v>1494.7849718835721</v>
      </c>
    </row>
    <row r="145" spans="1:37" x14ac:dyDescent="0.3">
      <c r="A145">
        <v>143</v>
      </c>
      <c r="B145">
        <v>507</v>
      </c>
      <c r="C145" t="s">
        <v>91</v>
      </c>
      <c r="D145">
        <v>3.2030143270737998E-2</v>
      </c>
      <c r="E145">
        <v>5120</v>
      </c>
      <c r="F145">
        <v>20480</v>
      </c>
      <c r="G145">
        <v>4</v>
      </c>
      <c r="H145">
        <v>3.7400472082946501</v>
      </c>
      <c r="I145">
        <v>11.0448269119951</v>
      </c>
      <c r="J145">
        <v>-1.07609905072928</v>
      </c>
      <c r="K145" t="b">
        <v>1</v>
      </c>
      <c r="L145">
        <v>899</v>
      </c>
      <c r="M145" t="s">
        <v>92</v>
      </c>
      <c r="N145">
        <v>11.053444029103099</v>
      </c>
      <c r="O145">
        <v>4.55</v>
      </c>
      <c r="P145">
        <v>2.9529999999999998</v>
      </c>
      <c r="Q145" t="s">
        <v>239</v>
      </c>
      <c r="R145" t="s">
        <v>1941</v>
      </c>
      <c r="S145">
        <v>0</v>
      </c>
      <c r="T145">
        <v>35460</v>
      </c>
      <c r="U145">
        <v>5120</v>
      </c>
      <c r="V145">
        <v>817</v>
      </c>
      <c r="W145">
        <v>5120</v>
      </c>
      <c r="X145">
        <v>1</v>
      </c>
      <c r="Y145">
        <v>9.5862117319325202E-2</v>
      </c>
      <c r="Z145">
        <v>899</v>
      </c>
      <c r="AA145">
        <v>39.44</v>
      </c>
      <c r="AB145" t="s">
        <v>94</v>
      </c>
      <c r="AC145">
        <v>29.984375</v>
      </c>
      <c r="AE145">
        <v>0</v>
      </c>
      <c r="AF145">
        <v>899</v>
      </c>
      <c r="AG145">
        <v>10.9609375</v>
      </c>
      <c r="AH145">
        <f t="shared" si="9"/>
        <v>888.0390625</v>
      </c>
      <c r="AI145">
        <f t="shared" si="10"/>
        <v>82.018531717747678</v>
      </c>
      <c r="AJ145">
        <f t="shared" si="11"/>
        <v>0.34092285780754722</v>
      </c>
      <c r="AK145">
        <f t="shared" si="12"/>
        <v>2636.9601785618324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343723-4D57-422B-B4CF-EDAC012B4C15}">
  <dimension ref="A1:BH177"/>
  <sheetViews>
    <sheetView topLeftCell="AF1" workbookViewId="0">
      <selection activeCell="AR1" sqref="AR1:BH2"/>
    </sheetView>
  </sheetViews>
  <sheetFormatPr defaultRowHeight="14.4" x14ac:dyDescent="0.3"/>
  <cols>
    <col min="17" max="17" width="42.21875" bestFit="1" customWidth="1"/>
    <col min="18" max="18" width="18.21875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12</v>
      </c>
      <c r="C2" t="s">
        <v>91</v>
      </c>
      <c r="D2">
        <v>1.8675884656364699E-2</v>
      </c>
      <c r="E2">
        <v>6144</v>
      </c>
      <c r="F2">
        <v>18432</v>
      </c>
      <c r="G2">
        <v>3</v>
      </c>
      <c r="H2">
        <v>3.7110874471063999</v>
      </c>
      <c r="I2">
        <v>10.1620011735218</v>
      </c>
      <c r="J2">
        <v>-1.1436063847556199</v>
      </c>
      <c r="K2" t="b">
        <v>1</v>
      </c>
      <c r="L2">
        <v>547</v>
      </c>
      <c r="M2" t="s">
        <v>92</v>
      </c>
      <c r="N2">
        <v>10.1709440957734</v>
      </c>
      <c r="O2">
        <v>4.5599999999999996</v>
      </c>
      <c r="P2">
        <v>2.738</v>
      </c>
      <c r="Q2" t="s">
        <v>93</v>
      </c>
      <c r="S2">
        <v>0</v>
      </c>
      <c r="T2">
        <v>36260</v>
      </c>
      <c r="U2">
        <v>6144</v>
      </c>
      <c r="V2">
        <v>516</v>
      </c>
      <c r="W2">
        <v>6144</v>
      </c>
      <c r="X2">
        <v>1</v>
      </c>
      <c r="Y2">
        <v>0.119348969996642</v>
      </c>
      <c r="Z2">
        <v>547</v>
      </c>
      <c r="AA2">
        <v>66.3</v>
      </c>
      <c r="AB2" t="s">
        <v>94</v>
      </c>
      <c r="AC2">
        <v>23.390625</v>
      </c>
      <c r="AE2">
        <v>0</v>
      </c>
      <c r="AF2">
        <v>547</v>
      </c>
      <c r="AG2">
        <v>14.34375</v>
      </c>
      <c r="AH2">
        <f>AF2-AG2</f>
        <v>532.65625</v>
      </c>
      <c r="AI2">
        <f>AF2/AG2</f>
        <v>38.135076252723309</v>
      </c>
      <c r="AJ2">
        <f>EXP(J2)</f>
        <v>0.31866770865841143</v>
      </c>
      <c r="AK2">
        <f>AF2/AJ2</f>
        <v>1716.5215838870708</v>
      </c>
      <c r="AM2" s="1"/>
      <c r="AN2" s="1" t="s">
        <v>52</v>
      </c>
      <c r="AR2">
        <f>AVERAGE($D$2:$D$500)</f>
        <v>2.6149609832175666E-2</v>
      </c>
      <c r="AS2">
        <f>_xlfn.MAXIFS($H$2:$H$500,$R$2:$R$500,"Y")</f>
        <v>7.6123566095823296</v>
      </c>
      <c r="AT2">
        <f>_xlfn.MINIFS(H2:H500,R2:R500,"Y")</f>
        <v>2.7541204582210201</v>
      </c>
      <c r="AU2" cm="1">
        <f t="array" ref="AU2">LOOKUP(2,1/($H$2:$H$500&lt;&gt;""),$H$2:$H$500)</f>
        <v>3.4526456276452802</v>
      </c>
      <c r="AV2">
        <f>_xlfn.MAXIFS($Z$2:$Z$500,$R$2:$R$500,"Y")</f>
        <v>3046</v>
      </c>
      <c r="AW2">
        <f>LOG(AV2)</f>
        <v>3.4837298990000236</v>
      </c>
      <c r="AX2">
        <f>_xlfn.MINIFS($Z$2:$Z$500,$R$2:$R$500,"Y")</f>
        <v>131</v>
      </c>
      <c r="AY2">
        <f>_xlfn.MAXIFS($AH$2:$AH$500,$R$2:$R$500,"Y")</f>
        <v>3028.65625</v>
      </c>
      <c r="AZ2">
        <f>AV2-AX2</f>
        <v>2915</v>
      </c>
      <c r="BA2">
        <f>MAX($Z$2:$Z$500)</f>
        <v>4372</v>
      </c>
      <c r="BB2">
        <f>MIN($Z$2:$Z$500)</f>
        <v>24.66</v>
      </c>
      <c r="BC2">
        <f>BA2-BB2</f>
        <v>4347.34</v>
      </c>
      <c r="BD2">
        <f>MEDIAN($Z$2:$Z$500)</f>
        <v>529.5</v>
      </c>
      <c r="BE2">
        <f>LOG10(BC2)</f>
        <v>3.6382236071449525</v>
      </c>
      <c r="BF2">
        <f>LOG(BD2)</f>
        <v>2.7238659644435037</v>
      </c>
      <c r="BG2">
        <f>MEDIAN(AH2:AH500)</f>
        <v>512.2578125</v>
      </c>
      <c r="BH2">
        <f>LOG(BG2)</f>
        <v>2.7094885905964476</v>
      </c>
    </row>
    <row r="3" spans="1:60" x14ac:dyDescent="0.3">
      <c r="A3">
        <v>1</v>
      </c>
      <c r="B3">
        <v>13</v>
      </c>
      <c r="C3" t="s">
        <v>91</v>
      </c>
      <c r="D3">
        <v>1.97403253815529E-2</v>
      </c>
      <c r="E3">
        <v>6144</v>
      </c>
      <c r="F3">
        <v>6144</v>
      </c>
      <c r="G3">
        <v>1</v>
      </c>
      <c r="H3">
        <v>3.4301202980757002</v>
      </c>
      <c r="I3">
        <v>7.8048635688636496</v>
      </c>
      <c r="J3">
        <v>-1.11949662260336</v>
      </c>
      <c r="K3" t="b">
        <v>1</v>
      </c>
      <c r="L3">
        <v>188.4</v>
      </c>
      <c r="M3" t="s">
        <v>92</v>
      </c>
      <c r="N3">
        <v>7.8109510427738904</v>
      </c>
      <c r="O3">
        <v>3.8980000000000001</v>
      </c>
      <c r="P3">
        <v>2.2749999999999999</v>
      </c>
      <c r="Q3" t="s">
        <v>95</v>
      </c>
      <c r="S3">
        <v>0</v>
      </c>
      <c r="T3">
        <v>7916</v>
      </c>
      <c r="U3">
        <v>6144</v>
      </c>
      <c r="V3">
        <v>178</v>
      </c>
      <c r="W3">
        <v>6144</v>
      </c>
      <c r="X3">
        <v>1</v>
      </c>
      <c r="Y3">
        <v>0.18214521714797999</v>
      </c>
      <c r="Z3">
        <v>188.4</v>
      </c>
      <c r="AA3">
        <v>42.03</v>
      </c>
      <c r="AB3" t="s">
        <v>94</v>
      </c>
      <c r="AC3">
        <v>13.7265625</v>
      </c>
      <c r="AE3">
        <v>6</v>
      </c>
      <c r="AF3">
        <v>188.375</v>
      </c>
      <c r="AG3">
        <v>5.93359375</v>
      </c>
      <c r="AH3">
        <f t="shared" ref="AH3:AH66" si="0">AF3-AG3</f>
        <v>182.44140625</v>
      </c>
      <c r="AI3">
        <f t="shared" ref="AI3:AI66" si="1">AF3/AG3</f>
        <v>31.747202106649112</v>
      </c>
      <c r="AJ3">
        <f t="shared" ref="AJ3:AJ66" si="2">EXP(J3)</f>
        <v>0.32644407784139345</v>
      </c>
      <c r="AK3">
        <f t="shared" ref="AK3:AK66" si="3">AF3/AJ3</f>
        <v>577.05136281113403</v>
      </c>
      <c r="AM3" s="1" t="s">
        <v>1226</v>
      </c>
      <c r="AN3" s="1">
        <f>CORREL(AH2:AH500,H2:H500)</f>
        <v>-0.54550110450690337</v>
      </c>
      <c r="AP3" t="s">
        <v>1256</v>
      </c>
    </row>
    <row r="4" spans="1:60" x14ac:dyDescent="0.3">
      <c r="A4">
        <v>2</v>
      </c>
      <c r="B4">
        <v>16</v>
      </c>
      <c r="C4" t="s">
        <v>91</v>
      </c>
      <c r="D4">
        <v>3.6833340866456198E-2</v>
      </c>
      <c r="E4">
        <v>6144</v>
      </c>
      <c r="F4">
        <v>24576</v>
      </c>
      <c r="G4">
        <v>4</v>
      </c>
      <c r="H4">
        <v>5.62024440843087</v>
      </c>
      <c r="I4">
        <v>15.203200206399901</v>
      </c>
      <c r="J4">
        <v>-1.1572685833085701</v>
      </c>
      <c r="K4" t="b">
        <v>1</v>
      </c>
      <c r="L4">
        <v>506.2</v>
      </c>
      <c r="M4" t="s">
        <v>92</v>
      </c>
      <c r="N4">
        <v>15.199569843631</v>
      </c>
      <c r="O4">
        <v>4.7149999999999999</v>
      </c>
      <c r="P4">
        <v>2.7050000000000001</v>
      </c>
      <c r="Q4" t="s">
        <v>96</v>
      </c>
      <c r="S4">
        <v>0</v>
      </c>
      <c r="T4">
        <v>51840</v>
      </c>
      <c r="U4">
        <v>6144</v>
      </c>
      <c r="V4">
        <v>336</v>
      </c>
      <c r="W4">
        <v>6144</v>
      </c>
      <c r="X4">
        <v>1</v>
      </c>
      <c r="Y4">
        <v>0.252054996795606</v>
      </c>
      <c r="Z4">
        <v>506.2</v>
      </c>
      <c r="AA4">
        <v>102.4</v>
      </c>
      <c r="AB4" t="s">
        <v>94</v>
      </c>
      <c r="AC4">
        <v>22.5</v>
      </c>
      <c r="AE4">
        <v>0</v>
      </c>
      <c r="AF4">
        <v>506.25</v>
      </c>
      <c r="AG4">
        <v>22.53125</v>
      </c>
      <c r="AH4">
        <f t="shared" si="0"/>
        <v>483.71875</v>
      </c>
      <c r="AI4">
        <f t="shared" si="1"/>
        <v>22.468793342579751</v>
      </c>
      <c r="AJ4">
        <f t="shared" si="2"/>
        <v>0.3143436127383597</v>
      </c>
      <c r="AK4">
        <f t="shared" si="3"/>
        <v>1610.4987646794382</v>
      </c>
      <c r="AM4" t="s">
        <v>1231</v>
      </c>
      <c r="AN4">
        <f>CORREL(AI2:AI500,H2:H500)</f>
        <v>-0.47130118984019531</v>
      </c>
      <c r="AP4" t="s">
        <v>1274</v>
      </c>
      <c r="AQ4">
        <f>MAX(AJ2:AJ500)</f>
        <v>0.6917867527923699</v>
      </c>
      <c r="AR4">
        <f>AQ5</f>
        <v>0.31207819051219188</v>
      </c>
      <c r="AS4">
        <f>AQ6</f>
        <v>0.37970856228017802</v>
      </c>
      <c r="AT4">
        <f>AQ7</f>
        <v>0.5340336304063118</v>
      </c>
      <c r="AU4">
        <f>AQ8</f>
        <v>0.18311271217849598</v>
      </c>
      <c r="AV4">
        <f>AQ9</f>
        <v>0.6917867527923699</v>
      </c>
    </row>
    <row r="5" spans="1:60" x14ac:dyDescent="0.3">
      <c r="A5">
        <v>3</v>
      </c>
      <c r="B5">
        <v>17</v>
      </c>
      <c r="C5" t="s">
        <v>91</v>
      </c>
      <c r="D5">
        <v>5.4711116736497999E-2</v>
      </c>
      <c r="E5">
        <v>6144</v>
      </c>
      <c r="F5">
        <v>24576</v>
      </c>
      <c r="G5">
        <v>4</v>
      </c>
      <c r="H5">
        <v>7.6123566095823296</v>
      </c>
      <c r="I5">
        <v>21.067791632379201</v>
      </c>
      <c r="J5">
        <v>-1.1548576070933401</v>
      </c>
      <c r="K5" t="b">
        <v>1</v>
      </c>
      <c r="L5">
        <v>586.5</v>
      </c>
      <c r="M5" t="s">
        <v>92</v>
      </c>
      <c r="N5">
        <v>21.073043533097</v>
      </c>
      <c r="O5">
        <v>4.46</v>
      </c>
      <c r="P5">
        <v>2.7679999999999998</v>
      </c>
      <c r="Q5" t="s">
        <v>97</v>
      </c>
      <c r="R5" s="1" t="s">
        <v>1941</v>
      </c>
      <c r="S5">
        <v>0</v>
      </c>
      <c r="T5">
        <v>29000</v>
      </c>
      <c r="U5">
        <v>6144</v>
      </c>
      <c r="V5">
        <v>464</v>
      </c>
      <c r="W5">
        <v>6144</v>
      </c>
      <c r="X5">
        <v>1</v>
      </c>
      <c r="Y5">
        <v>0.306970949190914</v>
      </c>
      <c r="Z5">
        <v>586.5</v>
      </c>
      <c r="AA5">
        <v>49.44</v>
      </c>
      <c r="AB5" t="s">
        <v>94</v>
      </c>
      <c r="AC5">
        <v>24.21875</v>
      </c>
      <c r="AD5" t="s">
        <v>98</v>
      </c>
      <c r="AE5">
        <v>0</v>
      </c>
      <c r="AF5">
        <v>586.5</v>
      </c>
      <c r="AG5">
        <v>11.15625</v>
      </c>
      <c r="AH5">
        <f t="shared" si="0"/>
        <v>575.34375</v>
      </c>
      <c r="AI5">
        <f t="shared" si="1"/>
        <v>52.571428571428569</v>
      </c>
      <c r="AJ5">
        <f t="shared" si="2"/>
        <v>0.31510240205602208</v>
      </c>
      <c r="AK5">
        <f t="shared" si="3"/>
        <v>1861.2996796378789</v>
      </c>
      <c r="AP5" t="s">
        <v>1260</v>
      </c>
      <c r="AQ5">
        <f>MIN(AJ2:AJ500)</f>
        <v>0.31207819051219188</v>
      </c>
    </row>
    <row r="6" spans="1:60" x14ac:dyDescent="0.3">
      <c r="A6">
        <v>4</v>
      </c>
      <c r="B6">
        <v>26</v>
      </c>
      <c r="C6" t="s">
        <v>91</v>
      </c>
      <c r="D6">
        <v>1.25671109235998E-2</v>
      </c>
      <c r="E6">
        <v>6144</v>
      </c>
      <c r="F6">
        <v>18432</v>
      </c>
      <c r="G6">
        <v>3</v>
      </c>
      <c r="H6">
        <v>2.9226058747963402</v>
      </c>
      <c r="I6">
        <v>8.2084125936662993</v>
      </c>
      <c r="J6">
        <v>-1.105030765312</v>
      </c>
      <c r="K6" t="b">
        <v>1</v>
      </c>
      <c r="L6">
        <v>644</v>
      </c>
      <c r="M6" t="s">
        <v>92</v>
      </c>
      <c r="N6">
        <v>8.6138170176493194</v>
      </c>
      <c r="O6">
        <v>4.71</v>
      </c>
      <c r="P6">
        <v>2.8090000000000002</v>
      </c>
      <c r="Q6" t="s">
        <v>99</v>
      </c>
      <c r="S6">
        <v>0</v>
      </c>
      <c r="T6">
        <v>51360</v>
      </c>
      <c r="U6">
        <v>6144</v>
      </c>
      <c r="V6">
        <v>253</v>
      </c>
      <c r="W6">
        <v>6144</v>
      </c>
      <c r="X6">
        <v>1</v>
      </c>
      <c r="Y6">
        <v>0.120873195729472</v>
      </c>
      <c r="Z6">
        <v>644</v>
      </c>
      <c r="AA6">
        <v>79.75</v>
      </c>
      <c r="AB6" t="s">
        <v>94</v>
      </c>
      <c r="AC6">
        <v>25.375</v>
      </c>
      <c r="AE6">
        <v>0</v>
      </c>
      <c r="AF6">
        <v>644</v>
      </c>
      <c r="AG6">
        <v>37</v>
      </c>
      <c r="AH6">
        <f t="shared" si="0"/>
        <v>607</v>
      </c>
      <c r="AI6">
        <f t="shared" si="1"/>
        <v>17.405405405405407</v>
      </c>
      <c r="AJ6">
        <f t="shared" si="2"/>
        <v>0.33120069259259571</v>
      </c>
      <c r="AK6">
        <f t="shared" si="3"/>
        <v>1944.4403783061327</v>
      </c>
      <c r="AP6" t="s">
        <v>1226</v>
      </c>
      <c r="AQ6">
        <f>AQ4-AQ5</f>
        <v>0.37970856228017802</v>
      </c>
    </row>
    <row r="7" spans="1:60" x14ac:dyDescent="0.3">
      <c r="A7">
        <v>5</v>
      </c>
      <c r="B7">
        <v>27</v>
      </c>
      <c r="C7" t="s">
        <v>91</v>
      </c>
      <c r="D7">
        <v>3.8529190128815803E-2</v>
      </c>
      <c r="E7">
        <v>6144</v>
      </c>
      <c r="F7">
        <v>6144</v>
      </c>
      <c r="G7">
        <v>1</v>
      </c>
      <c r="H7">
        <v>3.5719440391937001</v>
      </c>
      <c r="I7">
        <v>6.3660135464145702</v>
      </c>
      <c r="J7">
        <v>-1.1235149162953999</v>
      </c>
      <c r="K7" t="b">
        <v>1</v>
      </c>
      <c r="L7">
        <v>60.56</v>
      </c>
      <c r="M7" t="s">
        <v>92</v>
      </c>
      <c r="N7">
        <v>6.6187708524093702</v>
      </c>
      <c r="O7">
        <v>3.97</v>
      </c>
      <c r="P7">
        <v>1.782</v>
      </c>
      <c r="Q7" t="s">
        <v>100</v>
      </c>
      <c r="S7">
        <v>0</v>
      </c>
      <c r="T7">
        <v>9336</v>
      </c>
      <c r="U7">
        <v>6144</v>
      </c>
      <c r="V7">
        <v>318</v>
      </c>
      <c r="W7">
        <v>6144</v>
      </c>
      <c r="X7">
        <v>1</v>
      </c>
      <c r="Y7">
        <v>0.14422745990628399</v>
      </c>
      <c r="Z7">
        <v>60.56</v>
      </c>
      <c r="AA7">
        <v>154.1</v>
      </c>
      <c r="AB7" t="s">
        <v>94</v>
      </c>
      <c r="AC7">
        <v>7.78125</v>
      </c>
      <c r="AE7">
        <v>4</v>
      </c>
      <c r="AF7">
        <v>60.5625</v>
      </c>
      <c r="AG7">
        <v>5.93359375</v>
      </c>
      <c r="AH7">
        <f t="shared" si="0"/>
        <v>54.62890625</v>
      </c>
      <c r="AI7">
        <f t="shared" si="1"/>
        <v>10.206714944042133</v>
      </c>
      <c r="AJ7">
        <f t="shared" si="2"/>
        <v>0.32513496163079525</v>
      </c>
      <c r="AK7">
        <f t="shared" si="3"/>
        <v>186.26880264193591</v>
      </c>
      <c r="AM7" t="s">
        <v>1232</v>
      </c>
      <c r="AN7">
        <f>_xlfn.STDEV.P(AH2:AH500)</f>
        <v>1372.3775563378495</v>
      </c>
      <c r="AP7" t="s">
        <v>1275</v>
      </c>
      <c r="AQ7">
        <f>AVERAGE(AJ2:AJ500)</f>
        <v>0.5340336304063118</v>
      </c>
    </row>
    <row r="8" spans="1:60" x14ac:dyDescent="0.3">
      <c r="A8">
        <v>6</v>
      </c>
      <c r="B8">
        <v>30</v>
      </c>
      <c r="C8" t="s">
        <v>91</v>
      </c>
      <c r="D8">
        <v>2.62274775338644E-2</v>
      </c>
      <c r="E8">
        <v>6144</v>
      </c>
      <c r="F8">
        <v>24576</v>
      </c>
      <c r="G8">
        <v>4</v>
      </c>
      <c r="H8">
        <v>2.2463943318684101</v>
      </c>
      <c r="I8">
        <v>7.2393567335603102</v>
      </c>
      <c r="J8">
        <v>-0.36847753156040203</v>
      </c>
      <c r="K8" t="b">
        <v>1</v>
      </c>
      <c r="L8">
        <v>1673</v>
      </c>
      <c r="M8" t="s">
        <v>92</v>
      </c>
      <c r="N8">
        <v>7.8336813920459001</v>
      </c>
      <c r="O8" t="s">
        <v>101</v>
      </c>
      <c r="P8">
        <v>3.2229999999999999</v>
      </c>
      <c r="Q8" t="s">
        <v>102</v>
      </c>
      <c r="S8">
        <v>0</v>
      </c>
      <c r="T8" t="s">
        <v>101</v>
      </c>
      <c r="U8">
        <v>6144</v>
      </c>
      <c r="V8">
        <v>1006</v>
      </c>
      <c r="W8">
        <v>6144</v>
      </c>
      <c r="X8">
        <v>1</v>
      </c>
      <c r="Y8">
        <v>3.9296735614222401E-2</v>
      </c>
      <c r="Z8">
        <v>1673</v>
      </c>
      <c r="AA8" t="s">
        <v>101</v>
      </c>
      <c r="AB8" t="s">
        <v>94</v>
      </c>
      <c r="AC8">
        <v>40.90625</v>
      </c>
      <c r="AE8">
        <v>0</v>
      </c>
      <c r="AF8">
        <v>1673</v>
      </c>
      <c r="AG8">
        <v>15.3515625</v>
      </c>
      <c r="AH8">
        <f t="shared" si="0"/>
        <v>1657.6484375</v>
      </c>
      <c r="AI8">
        <f t="shared" si="1"/>
        <v>108.97913486005089</v>
      </c>
      <c r="AJ8">
        <f t="shared" si="2"/>
        <v>0.6917867527923699</v>
      </c>
      <c r="AK8">
        <f t="shared" si="3"/>
        <v>2418.3753060419294</v>
      </c>
      <c r="AM8" t="s">
        <v>1233</v>
      </c>
      <c r="AN8">
        <f>_xlfn.STDEV.P(AI2:AI500)</f>
        <v>153.93790000248583</v>
      </c>
      <c r="AP8" t="s">
        <v>1276</v>
      </c>
      <c r="AQ8">
        <f>_xlfn.STDEV.P(AJ2:AJ500)</f>
        <v>0.18311271217849598</v>
      </c>
    </row>
    <row r="9" spans="1:60" x14ac:dyDescent="0.3">
      <c r="A9">
        <v>7</v>
      </c>
      <c r="B9">
        <v>31</v>
      </c>
      <c r="C9" t="s">
        <v>91</v>
      </c>
      <c r="D9">
        <v>3.7696808095022599E-2</v>
      </c>
      <c r="E9">
        <v>6144</v>
      </c>
      <c r="F9">
        <v>24576</v>
      </c>
      <c r="G9">
        <v>4</v>
      </c>
      <c r="H9">
        <v>6.1437165089455696</v>
      </c>
      <c r="I9">
        <v>16.919219292213398</v>
      </c>
      <c r="J9">
        <v>-1.1645015119542499</v>
      </c>
      <c r="K9" t="b">
        <v>1</v>
      </c>
      <c r="L9">
        <v>568</v>
      </c>
      <c r="M9" t="s">
        <v>92</v>
      </c>
      <c r="N9">
        <v>16.921969540285801</v>
      </c>
      <c r="O9">
        <v>4.6879999999999997</v>
      </c>
      <c r="P9">
        <v>2.754</v>
      </c>
      <c r="Q9" t="s">
        <v>103</v>
      </c>
      <c r="R9" s="1" t="s">
        <v>1941</v>
      </c>
      <c r="S9">
        <v>0</v>
      </c>
      <c r="T9">
        <v>48640</v>
      </c>
      <c r="U9">
        <v>6144</v>
      </c>
      <c r="V9">
        <v>440</v>
      </c>
      <c r="W9">
        <v>6144</v>
      </c>
      <c r="X9">
        <v>1</v>
      </c>
      <c r="Y9">
        <v>0.24521706304822699</v>
      </c>
      <c r="Z9">
        <v>568</v>
      </c>
      <c r="AA9">
        <v>85.6</v>
      </c>
      <c r="AB9" t="s">
        <v>94</v>
      </c>
      <c r="AC9">
        <v>23.828125</v>
      </c>
      <c r="AD9" t="s">
        <v>98</v>
      </c>
      <c r="AE9">
        <v>0</v>
      </c>
      <c r="AF9">
        <v>568</v>
      </c>
      <c r="AG9">
        <v>16.796875</v>
      </c>
      <c r="AH9">
        <f t="shared" si="0"/>
        <v>551.203125</v>
      </c>
      <c r="AI9">
        <f t="shared" si="1"/>
        <v>33.815813953488373</v>
      </c>
      <c r="AJ9">
        <f t="shared" si="2"/>
        <v>0.31207819051219188</v>
      </c>
      <c r="AK9">
        <f t="shared" si="3"/>
        <v>1820.0566949833365</v>
      </c>
      <c r="AM9" t="s">
        <v>1236</v>
      </c>
      <c r="AN9">
        <f>AVERAGE(AI2:AI500)</f>
        <v>95.20849467971307</v>
      </c>
      <c r="AP9" t="s">
        <v>1262</v>
      </c>
      <c r="AQ9">
        <f>MEDIAN(AJ2:AJ500)</f>
        <v>0.6917867527923699</v>
      </c>
    </row>
    <row r="10" spans="1:60" x14ac:dyDescent="0.3">
      <c r="A10">
        <v>8</v>
      </c>
      <c r="B10">
        <v>40</v>
      </c>
      <c r="C10" t="s">
        <v>91</v>
      </c>
      <c r="D10">
        <v>2.2868379304546601E-2</v>
      </c>
      <c r="E10">
        <v>6144</v>
      </c>
      <c r="F10">
        <v>18432</v>
      </c>
      <c r="G10">
        <v>3</v>
      </c>
      <c r="H10">
        <v>2.8051438028660698</v>
      </c>
      <c r="I10">
        <v>7.8675517596009499</v>
      </c>
      <c r="J10">
        <v>-1.105030765312</v>
      </c>
      <c r="K10" t="b">
        <v>1</v>
      </c>
      <c r="L10">
        <v>637.5</v>
      </c>
      <c r="M10" t="s">
        <v>92</v>
      </c>
      <c r="N10">
        <v>8.3586604792612302</v>
      </c>
      <c r="O10">
        <v>4.6840000000000002</v>
      </c>
      <c r="P10">
        <v>2.8050000000000002</v>
      </c>
      <c r="Q10" t="s">
        <v>104</v>
      </c>
      <c r="S10">
        <v>0</v>
      </c>
      <c r="T10">
        <v>48320</v>
      </c>
      <c r="U10">
        <v>6144</v>
      </c>
      <c r="V10">
        <v>137</v>
      </c>
      <c r="W10">
        <v>6144</v>
      </c>
      <c r="X10">
        <v>1</v>
      </c>
      <c r="Y10">
        <v>0.15422384312585799</v>
      </c>
      <c r="Z10">
        <v>637.5</v>
      </c>
      <c r="AA10">
        <v>75.8</v>
      </c>
      <c r="AB10" t="s">
        <v>94</v>
      </c>
      <c r="AC10">
        <v>25.25</v>
      </c>
      <c r="AE10">
        <v>0</v>
      </c>
      <c r="AF10">
        <v>637.5</v>
      </c>
      <c r="AG10">
        <v>48.40625</v>
      </c>
      <c r="AH10">
        <f t="shared" si="0"/>
        <v>589.09375</v>
      </c>
      <c r="AI10">
        <f t="shared" si="1"/>
        <v>13.169786959328599</v>
      </c>
      <c r="AJ10">
        <f t="shared" si="2"/>
        <v>0.33120069259259571</v>
      </c>
      <c r="AK10">
        <f t="shared" si="3"/>
        <v>1924.8148154816145</v>
      </c>
    </row>
    <row r="11" spans="1:60" x14ac:dyDescent="0.3">
      <c r="A11">
        <v>9</v>
      </c>
      <c r="B11">
        <v>41</v>
      </c>
      <c r="C11" t="s">
        <v>91</v>
      </c>
      <c r="D11">
        <v>3.9984483499208003E-2</v>
      </c>
      <c r="E11">
        <v>6144</v>
      </c>
      <c r="F11">
        <v>6144</v>
      </c>
      <c r="G11">
        <v>1</v>
      </c>
      <c r="H11">
        <v>3.4561727233715702</v>
      </c>
      <c r="I11">
        <v>6.4229459888438498</v>
      </c>
      <c r="J11">
        <v>-1.1235149162953999</v>
      </c>
      <c r="K11" t="b">
        <v>1</v>
      </c>
      <c r="L11">
        <v>72.25</v>
      </c>
      <c r="M11" t="s">
        <v>92</v>
      </c>
      <c r="N11">
        <v>6.6030492885297898</v>
      </c>
      <c r="O11">
        <v>3.9529999999999998</v>
      </c>
      <c r="P11">
        <v>1.8580000000000001</v>
      </c>
      <c r="Q11" t="s">
        <v>105</v>
      </c>
      <c r="S11">
        <v>0</v>
      </c>
      <c r="T11">
        <v>8990</v>
      </c>
      <c r="U11">
        <v>6144</v>
      </c>
      <c r="V11">
        <v>280</v>
      </c>
      <c r="W11">
        <v>6144</v>
      </c>
      <c r="X11">
        <v>1</v>
      </c>
      <c r="Y11">
        <v>0.14678439542202301</v>
      </c>
      <c r="Z11">
        <v>72.25</v>
      </c>
      <c r="AA11">
        <v>124.44</v>
      </c>
      <c r="AB11" t="s">
        <v>94</v>
      </c>
      <c r="AC11">
        <v>8.5</v>
      </c>
      <c r="AE11">
        <v>4</v>
      </c>
      <c r="AF11">
        <v>72.25</v>
      </c>
      <c r="AG11">
        <v>5.8671875</v>
      </c>
      <c r="AH11">
        <f t="shared" si="0"/>
        <v>66.3828125</v>
      </c>
      <c r="AI11">
        <f t="shared" si="1"/>
        <v>12.314247669773636</v>
      </c>
      <c r="AJ11">
        <f t="shared" si="2"/>
        <v>0.32513496163079525</v>
      </c>
      <c r="AK11">
        <f t="shared" si="3"/>
        <v>222.21541367809897</v>
      </c>
      <c r="AM11" t="s">
        <v>1244</v>
      </c>
      <c r="AN11">
        <f>AVERAGE(H2:H500)</f>
        <v>3.9093026095241865</v>
      </c>
      <c r="AP11" s="24" t="s">
        <v>1290</v>
      </c>
    </row>
    <row r="12" spans="1:60" x14ac:dyDescent="0.3">
      <c r="A12">
        <v>10</v>
      </c>
      <c r="B12">
        <v>44</v>
      </c>
      <c r="C12" t="s">
        <v>91</v>
      </c>
      <c r="D12">
        <v>1.36221790241385E-2</v>
      </c>
      <c r="E12">
        <v>6144</v>
      </c>
      <c r="F12">
        <v>24576</v>
      </c>
      <c r="G12">
        <v>4</v>
      </c>
      <c r="H12">
        <v>2.4256063483951702</v>
      </c>
      <c r="I12">
        <v>7.0115183508297898</v>
      </c>
      <c r="J12">
        <v>-0.36847753156040203</v>
      </c>
      <c r="K12" t="b">
        <v>1</v>
      </c>
      <c r="L12">
        <v>777</v>
      </c>
      <c r="M12" t="s">
        <v>92</v>
      </c>
      <c r="N12">
        <v>7.9183800511343199</v>
      </c>
      <c r="O12" t="s">
        <v>101</v>
      </c>
      <c r="P12">
        <v>2.89</v>
      </c>
      <c r="Q12" t="s">
        <v>106</v>
      </c>
      <c r="S12">
        <v>0</v>
      </c>
      <c r="T12" t="s">
        <v>101</v>
      </c>
      <c r="U12">
        <v>6144</v>
      </c>
      <c r="V12">
        <v>1039</v>
      </c>
      <c r="W12">
        <v>6144</v>
      </c>
      <c r="X12">
        <v>1</v>
      </c>
      <c r="Y12">
        <v>4.42274445712805E-2</v>
      </c>
      <c r="Z12">
        <v>777</v>
      </c>
      <c r="AA12" t="s">
        <v>101</v>
      </c>
      <c r="AB12" t="s">
        <v>94</v>
      </c>
      <c r="AC12">
        <v>27.875</v>
      </c>
      <c r="AE12">
        <v>0</v>
      </c>
      <c r="AF12">
        <v>777</v>
      </c>
      <c r="AG12">
        <v>17.5</v>
      </c>
      <c r="AH12">
        <f t="shared" si="0"/>
        <v>759.5</v>
      </c>
      <c r="AI12">
        <f t="shared" si="1"/>
        <v>44.4</v>
      </c>
      <c r="AJ12">
        <f t="shared" si="2"/>
        <v>0.6917867527923699</v>
      </c>
      <c r="AK12">
        <f t="shared" si="3"/>
        <v>1123.178489416963</v>
      </c>
      <c r="AP12">
        <f>MEDIAN(AI1:AI500)</f>
        <v>24.049191548457493</v>
      </c>
    </row>
    <row r="13" spans="1:60" x14ac:dyDescent="0.3">
      <c r="A13">
        <v>11</v>
      </c>
      <c r="B13">
        <v>45</v>
      </c>
      <c r="C13" t="s">
        <v>91</v>
      </c>
      <c r="D13">
        <v>2.3389646016126302E-2</v>
      </c>
      <c r="E13">
        <v>6144</v>
      </c>
      <c r="F13">
        <v>24576</v>
      </c>
      <c r="G13">
        <v>4</v>
      </c>
      <c r="H13">
        <v>3.5314358960114198</v>
      </c>
      <c r="I13">
        <v>8.7044376968093999</v>
      </c>
      <c r="J13">
        <v>-1.16369785321584</v>
      </c>
      <c r="K13" t="b">
        <v>1</v>
      </c>
      <c r="L13">
        <v>292.2</v>
      </c>
      <c r="M13" t="s">
        <v>92</v>
      </c>
      <c r="N13">
        <v>8.84286676905276</v>
      </c>
      <c r="O13">
        <v>4.742</v>
      </c>
      <c r="P13">
        <v>2.4649999999999999</v>
      </c>
      <c r="Q13" t="s">
        <v>107</v>
      </c>
      <c r="R13" s="1" t="s">
        <v>1941</v>
      </c>
      <c r="S13">
        <v>0</v>
      </c>
      <c r="T13">
        <v>55330</v>
      </c>
      <c r="U13">
        <v>6144</v>
      </c>
      <c r="V13">
        <v>174</v>
      </c>
      <c r="W13">
        <v>6144</v>
      </c>
      <c r="X13">
        <v>1</v>
      </c>
      <c r="Y13">
        <v>0.19246150723342401</v>
      </c>
      <c r="Z13">
        <v>292.2</v>
      </c>
      <c r="AA13">
        <v>189.4</v>
      </c>
      <c r="AB13" t="s">
        <v>94</v>
      </c>
      <c r="AC13">
        <v>17.09375</v>
      </c>
      <c r="AE13">
        <v>0</v>
      </c>
      <c r="AF13">
        <v>292.25</v>
      </c>
      <c r="AG13">
        <v>24.265625</v>
      </c>
      <c r="AH13">
        <f t="shared" si="0"/>
        <v>267.984375</v>
      </c>
      <c r="AI13">
        <f t="shared" si="1"/>
        <v>12.043786220218932</v>
      </c>
      <c r="AJ13">
        <f t="shared" si="2"/>
        <v>0.31232909568462702</v>
      </c>
      <c r="AK13">
        <f t="shared" si="3"/>
        <v>935.7117349550366</v>
      </c>
    </row>
    <row r="14" spans="1:60" x14ac:dyDescent="0.3">
      <c r="A14">
        <v>12</v>
      </c>
      <c r="B14">
        <v>54</v>
      </c>
      <c r="C14" t="s">
        <v>91</v>
      </c>
      <c r="D14">
        <v>2.45718066203293E-2</v>
      </c>
      <c r="E14">
        <v>6144</v>
      </c>
      <c r="F14">
        <v>18432</v>
      </c>
      <c r="G14">
        <v>3</v>
      </c>
      <c r="H14">
        <v>3.2965117548294698</v>
      </c>
      <c r="I14">
        <v>9.3808938023174804</v>
      </c>
      <c r="J14">
        <v>-1.11949662260336</v>
      </c>
      <c r="K14" t="b">
        <v>1</v>
      </c>
      <c r="L14">
        <v>700</v>
      </c>
      <c r="M14" t="s">
        <v>92</v>
      </c>
      <c r="N14">
        <v>9.5591684926073803</v>
      </c>
      <c r="O14">
        <v>4.7</v>
      </c>
      <c r="P14">
        <v>2.8460000000000001</v>
      </c>
      <c r="Q14" t="s">
        <v>108</v>
      </c>
      <c r="S14">
        <v>0</v>
      </c>
      <c r="T14">
        <v>49950</v>
      </c>
      <c r="U14">
        <v>6144</v>
      </c>
      <c r="V14">
        <v>107</v>
      </c>
      <c r="W14">
        <v>6144</v>
      </c>
      <c r="X14">
        <v>1</v>
      </c>
      <c r="Y14">
        <v>0.22201217109159399</v>
      </c>
      <c r="Z14">
        <v>700</v>
      </c>
      <c r="AA14">
        <v>71.400000000000006</v>
      </c>
      <c r="AB14" t="s">
        <v>94</v>
      </c>
      <c r="AC14">
        <v>26.453125</v>
      </c>
      <c r="AE14">
        <v>0</v>
      </c>
      <c r="AF14">
        <v>700</v>
      </c>
      <c r="AG14">
        <v>54.34375</v>
      </c>
      <c r="AH14">
        <f t="shared" si="0"/>
        <v>645.65625</v>
      </c>
      <c r="AI14">
        <f t="shared" si="1"/>
        <v>12.880966072455434</v>
      </c>
      <c r="AJ14">
        <f t="shared" si="2"/>
        <v>0.32644407784139345</v>
      </c>
      <c r="AK14">
        <f t="shared" si="3"/>
        <v>2144.3182692384539</v>
      </c>
      <c r="AN14" t="s">
        <v>1258</v>
      </c>
    </row>
    <row r="15" spans="1:60" x14ac:dyDescent="0.3">
      <c r="A15">
        <v>13</v>
      </c>
      <c r="B15">
        <v>55</v>
      </c>
      <c r="C15" t="s">
        <v>91</v>
      </c>
      <c r="D15">
        <v>3.1338600622357202E-2</v>
      </c>
      <c r="E15">
        <v>6144</v>
      </c>
      <c r="F15">
        <v>6144</v>
      </c>
      <c r="G15">
        <v>1</v>
      </c>
      <c r="H15">
        <v>3.2888229599265602</v>
      </c>
      <c r="I15">
        <v>5.9128154972898397</v>
      </c>
      <c r="J15">
        <v>-1.1259258925106299</v>
      </c>
      <c r="K15" t="b">
        <v>1</v>
      </c>
      <c r="L15">
        <v>62.8</v>
      </c>
      <c r="M15" t="s">
        <v>92</v>
      </c>
      <c r="N15">
        <v>6.2738406008775804</v>
      </c>
      <c r="O15">
        <v>3.9820000000000002</v>
      </c>
      <c r="P15">
        <v>1.798</v>
      </c>
      <c r="Q15" t="s">
        <v>109</v>
      </c>
      <c r="S15">
        <v>0</v>
      </c>
      <c r="T15">
        <v>9610</v>
      </c>
      <c r="U15">
        <v>6144</v>
      </c>
      <c r="V15">
        <v>409</v>
      </c>
      <c r="W15">
        <v>6144</v>
      </c>
      <c r="X15">
        <v>1</v>
      </c>
      <c r="Y15">
        <v>0.113175011517549</v>
      </c>
      <c r="Z15">
        <v>62.8</v>
      </c>
      <c r="AA15">
        <v>153</v>
      </c>
      <c r="AB15" t="s">
        <v>94</v>
      </c>
      <c r="AC15">
        <v>7.92578125</v>
      </c>
      <c r="AE15">
        <v>4</v>
      </c>
      <c r="AF15">
        <v>62.8125</v>
      </c>
      <c r="AG15">
        <v>5.03515625</v>
      </c>
      <c r="AH15">
        <f t="shared" si="0"/>
        <v>57.77734375</v>
      </c>
      <c r="AI15">
        <f t="shared" si="1"/>
        <v>12.474786656322731</v>
      </c>
      <c r="AJ15">
        <f t="shared" si="2"/>
        <v>0.32435201318586354</v>
      </c>
      <c r="AK15">
        <f t="shared" si="3"/>
        <v>193.65534187082886</v>
      </c>
      <c r="AM15" t="s">
        <v>1259</v>
      </c>
      <c r="AN15">
        <f>MAX(AK2:AK500)</f>
        <v>10827.153199808343</v>
      </c>
    </row>
    <row r="16" spans="1:60" x14ac:dyDescent="0.3">
      <c r="A16">
        <v>14</v>
      </c>
      <c r="B16">
        <v>58</v>
      </c>
      <c r="C16" t="s">
        <v>91</v>
      </c>
      <c r="D16">
        <v>1.3880784035932301E-2</v>
      </c>
      <c r="E16">
        <v>6144</v>
      </c>
      <c r="F16">
        <v>24576</v>
      </c>
      <c r="G16">
        <v>4</v>
      </c>
      <c r="H16">
        <v>2.6097580255979298</v>
      </c>
      <c r="I16">
        <v>7.5744148946064902</v>
      </c>
      <c r="J16">
        <v>-0.36847753156040203</v>
      </c>
      <c r="K16" t="b">
        <v>1</v>
      </c>
      <c r="L16">
        <v>797</v>
      </c>
      <c r="M16" t="s">
        <v>92</v>
      </c>
      <c r="N16">
        <v>8.1747344065965208</v>
      </c>
      <c r="O16" t="s">
        <v>101</v>
      </c>
      <c r="P16">
        <v>2.9020000000000001</v>
      </c>
      <c r="Q16" t="s">
        <v>110</v>
      </c>
      <c r="S16">
        <v>0</v>
      </c>
      <c r="T16" t="s">
        <v>101</v>
      </c>
      <c r="U16">
        <v>6144</v>
      </c>
      <c r="V16">
        <v>1325</v>
      </c>
      <c r="W16">
        <v>6144</v>
      </c>
      <c r="X16">
        <v>1</v>
      </c>
      <c r="Y16">
        <v>4.4223454043411999E-2</v>
      </c>
      <c r="Z16">
        <v>797</v>
      </c>
      <c r="AA16" t="s">
        <v>101</v>
      </c>
      <c r="AB16" t="s">
        <v>94</v>
      </c>
      <c r="AC16">
        <v>28.234375</v>
      </c>
      <c r="AE16">
        <v>0</v>
      </c>
      <c r="AF16">
        <v>797</v>
      </c>
      <c r="AG16">
        <v>15.078125</v>
      </c>
      <c r="AH16">
        <f t="shared" si="0"/>
        <v>781.921875</v>
      </c>
      <c r="AI16">
        <f t="shared" si="1"/>
        <v>52.858031088082903</v>
      </c>
      <c r="AJ16">
        <f t="shared" si="2"/>
        <v>0.6917867527923699</v>
      </c>
      <c r="AK16">
        <f t="shared" si="3"/>
        <v>1152.0891326451988</v>
      </c>
      <c r="AM16" t="s">
        <v>1260</v>
      </c>
      <c r="AN16">
        <f>MIN(AK2:AK500)</f>
        <v>76.81530269574705</v>
      </c>
    </row>
    <row r="17" spans="1:55" x14ac:dyDescent="0.3">
      <c r="A17">
        <v>15</v>
      </c>
      <c r="B17">
        <v>59</v>
      </c>
      <c r="C17" t="s">
        <v>91</v>
      </c>
      <c r="D17">
        <v>1.1534162889695601E-2</v>
      </c>
      <c r="E17">
        <v>6144</v>
      </c>
      <c r="F17">
        <v>24576</v>
      </c>
      <c r="G17">
        <v>4</v>
      </c>
      <c r="H17">
        <v>3.7372864481502002</v>
      </c>
      <c r="I17">
        <v>9.4454075466921097</v>
      </c>
      <c r="J17">
        <v>-1.1620905357390201</v>
      </c>
      <c r="K17" t="b">
        <v>1</v>
      </c>
      <c r="L17">
        <v>337</v>
      </c>
      <c r="M17" t="s">
        <v>92</v>
      </c>
      <c r="N17">
        <v>9.5037347314893292</v>
      </c>
      <c r="O17">
        <v>4.7460000000000004</v>
      </c>
      <c r="P17">
        <v>2.5270000000000001</v>
      </c>
      <c r="Q17" t="s">
        <v>111</v>
      </c>
      <c r="R17" s="1" t="s">
        <v>1941</v>
      </c>
      <c r="S17">
        <v>0</v>
      </c>
      <c r="T17">
        <v>55680</v>
      </c>
      <c r="U17">
        <v>6144</v>
      </c>
      <c r="V17">
        <v>931</v>
      </c>
      <c r="W17">
        <v>6144</v>
      </c>
      <c r="X17">
        <v>1</v>
      </c>
      <c r="Y17">
        <v>8.9710939902331699E-2</v>
      </c>
      <c r="Z17">
        <v>337</v>
      </c>
      <c r="AA17">
        <v>165.2</v>
      </c>
      <c r="AB17" t="s">
        <v>94</v>
      </c>
      <c r="AC17">
        <v>18.359375</v>
      </c>
      <c r="AE17">
        <v>0</v>
      </c>
      <c r="AF17">
        <v>337</v>
      </c>
      <c r="AG17">
        <v>14.5078125</v>
      </c>
      <c r="AH17">
        <f t="shared" si="0"/>
        <v>322.4921875</v>
      </c>
      <c r="AI17">
        <f t="shared" si="1"/>
        <v>23.228863758750673</v>
      </c>
      <c r="AJ17">
        <f t="shared" si="2"/>
        <v>0.3128315113612245</v>
      </c>
      <c r="AK17">
        <f t="shared" si="3"/>
        <v>1077.2572063907855</v>
      </c>
      <c r="AM17" t="s">
        <v>1263</v>
      </c>
      <c r="AN17">
        <f>AVERAGE(AK2:AK500)</f>
        <v>1796.1424031380591</v>
      </c>
    </row>
    <row r="18" spans="1:55" x14ac:dyDescent="0.3">
      <c r="A18">
        <v>16</v>
      </c>
      <c r="B18">
        <v>68</v>
      </c>
      <c r="C18" t="s">
        <v>91</v>
      </c>
      <c r="D18">
        <v>2.2277898619851001E-2</v>
      </c>
      <c r="E18">
        <v>6144</v>
      </c>
      <c r="F18">
        <v>18432</v>
      </c>
      <c r="G18">
        <v>3</v>
      </c>
      <c r="H18">
        <v>3.2202645353220398</v>
      </c>
      <c r="I18">
        <v>8.4972214594142201</v>
      </c>
      <c r="J18">
        <v>-1.1331588211563</v>
      </c>
      <c r="K18" t="b">
        <v>1</v>
      </c>
      <c r="L18">
        <v>435</v>
      </c>
      <c r="M18" t="s">
        <v>92</v>
      </c>
      <c r="N18">
        <v>8.93058075798149</v>
      </c>
      <c r="O18">
        <v>4.72</v>
      </c>
      <c r="P18">
        <v>2.6389999999999998</v>
      </c>
      <c r="Q18" t="s">
        <v>112</v>
      </c>
      <c r="S18">
        <v>0</v>
      </c>
      <c r="T18">
        <v>52300</v>
      </c>
      <c r="U18">
        <v>6144</v>
      </c>
      <c r="V18">
        <v>137</v>
      </c>
      <c r="W18">
        <v>6144</v>
      </c>
      <c r="X18">
        <v>1</v>
      </c>
      <c r="Y18">
        <v>0.18969000079093301</v>
      </c>
      <c r="Z18">
        <v>435</v>
      </c>
      <c r="AA18">
        <v>120.2</v>
      </c>
      <c r="AB18" t="s">
        <v>94</v>
      </c>
      <c r="AC18">
        <v>20.859375</v>
      </c>
      <c r="AE18">
        <v>0</v>
      </c>
      <c r="AF18">
        <v>435</v>
      </c>
      <c r="AG18">
        <v>42.40625</v>
      </c>
      <c r="AH18">
        <f t="shared" si="0"/>
        <v>392.59375</v>
      </c>
      <c r="AI18">
        <f t="shared" si="1"/>
        <v>10.257921886514369</v>
      </c>
      <c r="AJ18">
        <f t="shared" si="2"/>
        <v>0.32201446207938011</v>
      </c>
      <c r="AK18">
        <f t="shared" si="3"/>
        <v>1350.8710049574347</v>
      </c>
      <c r="AM18" t="s">
        <v>1226</v>
      </c>
      <c r="AN18">
        <f>AN15-AN16</f>
        <v>10750.337897112597</v>
      </c>
    </row>
    <row r="19" spans="1:55" x14ac:dyDescent="0.3">
      <c r="A19">
        <v>17</v>
      </c>
      <c r="B19">
        <v>69</v>
      </c>
      <c r="C19" t="s">
        <v>91</v>
      </c>
      <c r="D19">
        <v>2.24342455656544E-2</v>
      </c>
      <c r="E19">
        <v>6144</v>
      </c>
      <c r="F19">
        <v>6144</v>
      </c>
      <c r="G19">
        <v>1</v>
      </c>
      <c r="H19">
        <v>3.3387583377711301</v>
      </c>
      <c r="I19">
        <v>6.3221215009162401</v>
      </c>
      <c r="J19">
        <v>-1.12512223377222</v>
      </c>
      <c r="K19" t="b">
        <v>1</v>
      </c>
      <c r="L19">
        <v>78.2</v>
      </c>
      <c r="M19" t="s">
        <v>92</v>
      </c>
      <c r="N19">
        <v>6.6044069403382197</v>
      </c>
      <c r="O19">
        <v>4.0350000000000001</v>
      </c>
      <c r="P19">
        <v>1.8939999999999999</v>
      </c>
      <c r="Q19" t="s">
        <v>113</v>
      </c>
      <c r="S19">
        <v>0</v>
      </c>
      <c r="T19">
        <v>10890</v>
      </c>
      <c r="U19">
        <v>6144</v>
      </c>
      <c r="V19">
        <v>336</v>
      </c>
      <c r="W19">
        <v>6144</v>
      </c>
      <c r="X19">
        <v>1</v>
      </c>
      <c r="Y19">
        <v>0.12758972756006301</v>
      </c>
      <c r="Z19">
        <v>78.2</v>
      </c>
      <c r="AA19">
        <v>139.19999999999999</v>
      </c>
      <c r="AB19" t="s">
        <v>94</v>
      </c>
      <c r="AC19">
        <v>8.84375</v>
      </c>
      <c r="AE19">
        <v>4</v>
      </c>
      <c r="AF19">
        <v>78.1875</v>
      </c>
      <c r="AG19">
        <v>6.26171875</v>
      </c>
      <c r="AH19">
        <f t="shared" si="0"/>
        <v>71.92578125</v>
      </c>
      <c r="AI19">
        <f t="shared" si="1"/>
        <v>12.4865876481597</v>
      </c>
      <c r="AJ19">
        <f t="shared" si="2"/>
        <v>0.32461278628783685</v>
      </c>
      <c r="AK19">
        <f t="shared" si="3"/>
        <v>240.86389477791701</v>
      </c>
      <c r="AM19" t="s">
        <v>1261</v>
      </c>
      <c r="AN19">
        <f>_xlfn.STDEV.P(AK2:AK500)</f>
        <v>2230.2523781261243</v>
      </c>
    </row>
    <row r="20" spans="1:55" x14ac:dyDescent="0.3">
      <c r="A20">
        <v>18</v>
      </c>
      <c r="B20">
        <v>72</v>
      </c>
      <c r="C20" t="s">
        <v>91</v>
      </c>
      <c r="D20">
        <v>1.8076897051795601E-2</v>
      </c>
      <c r="E20">
        <v>6144</v>
      </c>
      <c r="F20">
        <v>24576</v>
      </c>
      <c r="G20">
        <v>4</v>
      </c>
      <c r="H20">
        <v>2.6834180024241201</v>
      </c>
      <c r="I20">
        <v>7.82488882347503</v>
      </c>
      <c r="J20">
        <v>-0.36847753156040203</v>
      </c>
      <c r="K20" t="b">
        <v>1</v>
      </c>
      <c r="L20">
        <v>825</v>
      </c>
      <c r="M20" t="s">
        <v>92</v>
      </c>
      <c r="N20">
        <v>8.2326038147485701</v>
      </c>
      <c r="O20" t="s">
        <v>101</v>
      </c>
      <c r="P20">
        <v>2.9159999999999999</v>
      </c>
      <c r="Q20" t="s">
        <v>114</v>
      </c>
      <c r="S20">
        <v>0</v>
      </c>
      <c r="T20" t="s">
        <v>101</v>
      </c>
      <c r="U20">
        <v>6144</v>
      </c>
      <c r="V20">
        <v>1542</v>
      </c>
      <c r="W20">
        <v>6144</v>
      </c>
      <c r="X20">
        <v>1</v>
      </c>
      <c r="Y20">
        <v>4.2869634454839697E-2</v>
      </c>
      <c r="Z20">
        <v>825</v>
      </c>
      <c r="AA20" t="s">
        <v>101</v>
      </c>
      <c r="AB20" t="s">
        <v>94</v>
      </c>
      <c r="AC20">
        <v>28.71875</v>
      </c>
      <c r="AE20">
        <v>0</v>
      </c>
      <c r="AF20">
        <v>825</v>
      </c>
      <c r="AG20">
        <v>13.7734375</v>
      </c>
      <c r="AH20">
        <f t="shared" si="0"/>
        <v>811.2265625</v>
      </c>
      <c r="AI20">
        <f t="shared" si="1"/>
        <v>59.897901304594441</v>
      </c>
      <c r="AJ20">
        <f t="shared" si="2"/>
        <v>0.6917867527923699</v>
      </c>
      <c r="AK20">
        <f t="shared" si="3"/>
        <v>1192.5640331647289</v>
      </c>
      <c r="AM20" t="s">
        <v>1262</v>
      </c>
      <c r="AN20">
        <f>MEDIAN(AK2:AK500)</f>
        <v>1069.8389834931615</v>
      </c>
    </row>
    <row r="21" spans="1:55" x14ac:dyDescent="0.3">
      <c r="A21">
        <v>19</v>
      </c>
      <c r="B21">
        <v>73</v>
      </c>
      <c r="C21" t="s">
        <v>91</v>
      </c>
      <c r="D21">
        <v>1.62099203540629E-2</v>
      </c>
      <c r="E21">
        <v>6144</v>
      </c>
      <c r="F21">
        <v>24576</v>
      </c>
      <c r="G21">
        <v>4</v>
      </c>
      <c r="H21">
        <v>3.70706543359133</v>
      </c>
      <c r="I21">
        <v>9.1373370648286407</v>
      </c>
      <c r="J21">
        <v>-1.1620905357390201</v>
      </c>
      <c r="K21" t="b">
        <v>1</v>
      </c>
      <c r="L21">
        <v>292.2</v>
      </c>
      <c r="M21" t="s">
        <v>92</v>
      </c>
      <c r="N21">
        <v>9.2169508123901593</v>
      </c>
      <c r="O21">
        <v>4.734</v>
      </c>
      <c r="P21">
        <v>2.4649999999999999</v>
      </c>
      <c r="Q21" t="s">
        <v>115</v>
      </c>
      <c r="R21" s="1" t="s">
        <v>1941</v>
      </c>
      <c r="S21">
        <v>0</v>
      </c>
      <c r="T21">
        <v>54400</v>
      </c>
      <c r="U21">
        <v>6144</v>
      </c>
      <c r="V21">
        <v>787</v>
      </c>
      <c r="W21">
        <v>6144</v>
      </c>
      <c r="X21">
        <v>1</v>
      </c>
      <c r="Y21">
        <v>9.6496461290595595E-2</v>
      </c>
      <c r="Z21">
        <v>292.2</v>
      </c>
      <c r="AA21">
        <v>186.1</v>
      </c>
      <c r="AB21" t="s">
        <v>94</v>
      </c>
      <c r="AC21">
        <v>17.09375</v>
      </c>
      <c r="AE21">
        <v>0</v>
      </c>
      <c r="AF21">
        <v>292.25</v>
      </c>
      <c r="AG21">
        <v>15.4140625</v>
      </c>
      <c r="AH21">
        <f t="shared" si="0"/>
        <v>276.8359375</v>
      </c>
      <c r="AI21">
        <f t="shared" si="1"/>
        <v>18.959959452610239</v>
      </c>
      <c r="AJ21">
        <f t="shared" si="2"/>
        <v>0.3128315113612245</v>
      </c>
      <c r="AK21">
        <f t="shared" si="3"/>
        <v>934.20895717420501</v>
      </c>
    </row>
    <row r="22" spans="1:55" x14ac:dyDescent="0.3">
      <c r="A22">
        <v>20</v>
      </c>
      <c r="B22">
        <v>82</v>
      </c>
      <c r="C22" t="s">
        <v>91</v>
      </c>
      <c r="D22">
        <v>1.28986481927612E-2</v>
      </c>
      <c r="E22">
        <v>6144</v>
      </c>
      <c r="F22">
        <v>18432</v>
      </c>
      <c r="G22">
        <v>3</v>
      </c>
      <c r="H22">
        <v>3.2118608743256498</v>
      </c>
      <c r="I22">
        <v>8.2366666562296391</v>
      </c>
      <c r="J22">
        <v>-1.1387844323251699</v>
      </c>
      <c r="K22" t="b">
        <v>1</v>
      </c>
      <c r="L22">
        <v>366.2</v>
      </c>
      <c r="M22" t="s">
        <v>92</v>
      </c>
      <c r="N22">
        <v>8.7451878684843596</v>
      </c>
      <c r="O22">
        <v>4.7300000000000004</v>
      </c>
      <c r="P22">
        <v>2.5640000000000001</v>
      </c>
      <c r="Q22" t="s">
        <v>116</v>
      </c>
      <c r="S22">
        <v>0</v>
      </c>
      <c r="T22">
        <v>53900</v>
      </c>
      <c r="U22">
        <v>6144</v>
      </c>
      <c r="V22">
        <v>197</v>
      </c>
      <c r="W22">
        <v>6144</v>
      </c>
      <c r="X22">
        <v>1</v>
      </c>
      <c r="Y22">
        <v>0.15758856227938101</v>
      </c>
      <c r="Z22">
        <v>366.2</v>
      </c>
      <c r="AA22">
        <v>147.1</v>
      </c>
      <c r="AB22" t="s">
        <v>94</v>
      </c>
      <c r="AC22">
        <v>19.140625</v>
      </c>
      <c r="AE22">
        <v>0</v>
      </c>
      <c r="AF22">
        <v>366.25</v>
      </c>
      <c r="AG22">
        <v>33.875</v>
      </c>
      <c r="AH22">
        <f t="shared" si="0"/>
        <v>332.375</v>
      </c>
      <c r="AI22">
        <f t="shared" si="1"/>
        <v>10.811808118081181</v>
      </c>
      <c r="AJ22">
        <f t="shared" si="2"/>
        <v>0.32020801985984443</v>
      </c>
      <c r="AK22">
        <f t="shared" si="3"/>
        <v>1143.7877169981821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83</v>
      </c>
      <c r="C23" t="s">
        <v>91</v>
      </c>
      <c r="D23">
        <v>3.2765428556792799E-2</v>
      </c>
      <c r="E23">
        <v>6144</v>
      </c>
      <c r="F23">
        <v>6144</v>
      </c>
      <c r="G23">
        <v>1</v>
      </c>
      <c r="H23">
        <v>3.4768520802070002</v>
      </c>
      <c r="I23">
        <v>6.6345400046137497</v>
      </c>
      <c r="J23">
        <v>-1.12753320998744</v>
      </c>
      <c r="K23" t="b">
        <v>1</v>
      </c>
      <c r="L23">
        <v>80.900000000000006</v>
      </c>
      <c r="M23" t="s">
        <v>92</v>
      </c>
      <c r="N23">
        <v>6.8181157950540099</v>
      </c>
      <c r="O23">
        <v>4.0430000000000001</v>
      </c>
      <c r="P23">
        <v>1.9079999999999999</v>
      </c>
      <c r="Q23" t="s">
        <v>117</v>
      </c>
      <c r="S23">
        <v>0</v>
      </c>
      <c r="T23">
        <v>11040</v>
      </c>
      <c r="U23">
        <v>6144</v>
      </c>
      <c r="V23">
        <v>378</v>
      </c>
      <c r="W23">
        <v>6144</v>
      </c>
      <c r="X23">
        <v>1</v>
      </c>
      <c r="Y23">
        <v>0.127395524445505</v>
      </c>
      <c r="Z23">
        <v>80.900000000000006</v>
      </c>
      <c r="AA23">
        <v>136.5</v>
      </c>
      <c r="AB23" t="s">
        <v>94</v>
      </c>
      <c r="AC23">
        <v>8.9921875</v>
      </c>
      <c r="AE23">
        <v>4</v>
      </c>
      <c r="AF23">
        <v>80.875</v>
      </c>
      <c r="AG23">
        <v>6.01953125</v>
      </c>
      <c r="AH23">
        <f t="shared" si="0"/>
        <v>74.85546875</v>
      </c>
      <c r="AI23">
        <f t="shared" si="1"/>
        <v>13.435431537962362</v>
      </c>
      <c r="AJ23">
        <f t="shared" si="2"/>
        <v>0.32383109527880732</v>
      </c>
      <c r="AK23">
        <f t="shared" si="3"/>
        <v>249.74439199660378</v>
      </c>
      <c r="AM23">
        <f>AN7</f>
        <v>1372.3775563378495</v>
      </c>
      <c r="AN23">
        <f>AN9</f>
        <v>95.20849467971307</v>
      </c>
      <c r="AO23">
        <f>AN8</f>
        <v>153.93790000248583</v>
      </c>
      <c r="AP23">
        <f>AN3</f>
        <v>-0.54550110450690337</v>
      </c>
      <c r="AQ23">
        <f>AN4</f>
        <v>-0.47130118984019531</v>
      </c>
      <c r="AR23">
        <f>AN15</f>
        <v>10827.153199808343</v>
      </c>
      <c r="AS23">
        <f>AN16</f>
        <v>76.81530269574705</v>
      </c>
      <c r="AT23">
        <f>AN17</f>
        <v>1796.1424031380591</v>
      </c>
      <c r="AU23">
        <f>AN18</f>
        <v>10750.337897112597</v>
      </c>
      <c r="AV23">
        <f>AN19</f>
        <v>2230.2523781261243</v>
      </c>
      <c r="AW23">
        <f>AN20</f>
        <v>1069.8389834931615</v>
      </c>
      <c r="AX23">
        <f>AQ4</f>
        <v>0.6917867527923699</v>
      </c>
      <c r="AY23">
        <f>AR4</f>
        <v>0.31207819051219188</v>
      </c>
      <c r="AZ23">
        <f t="shared" ref="AZ23:BC23" si="4">AS4</f>
        <v>0.37970856228017802</v>
      </c>
      <c r="BA23">
        <f t="shared" si="4"/>
        <v>0.5340336304063118</v>
      </c>
      <c r="BB23">
        <f t="shared" si="4"/>
        <v>0.18311271217849598</v>
      </c>
      <c r="BC23">
        <f t="shared" si="4"/>
        <v>0.6917867527923699</v>
      </c>
    </row>
    <row r="24" spans="1:55" x14ac:dyDescent="0.3">
      <c r="A24">
        <v>22</v>
      </c>
      <c r="B24">
        <v>86</v>
      </c>
      <c r="C24" t="s">
        <v>91</v>
      </c>
      <c r="D24">
        <v>1.41406082872702E-2</v>
      </c>
      <c r="E24">
        <v>6144</v>
      </c>
      <c r="F24">
        <v>24576</v>
      </c>
      <c r="G24">
        <v>4</v>
      </c>
      <c r="H24">
        <v>2.8041242190423898</v>
      </c>
      <c r="I24">
        <v>8.0782875450928397</v>
      </c>
      <c r="J24">
        <v>-0.36847753156040203</v>
      </c>
      <c r="K24" t="b">
        <v>1</v>
      </c>
      <c r="L24">
        <v>759.5</v>
      </c>
      <c r="M24" t="s">
        <v>92</v>
      </c>
      <c r="N24">
        <v>8.3804747920421594</v>
      </c>
      <c r="O24" t="s">
        <v>101</v>
      </c>
      <c r="P24">
        <v>2.88</v>
      </c>
      <c r="Q24" t="s">
        <v>118</v>
      </c>
      <c r="S24">
        <v>0</v>
      </c>
      <c r="T24" t="s">
        <v>101</v>
      </c>
      <c r="U24">
        <v>6144</v>
      </c>
      <c r="V24">
        <v>1395</v>
      </c>
      <c r="W24">
        <v>6144</v>
      </c>
      <c r="X24">
        <v>1</v>
      </c>
      <c r="Y24">
        <v>4.8303581482532498E-2</v>
      </c>
      <c r="Z24">
        <v>759.5</v>
      </c>
      <c r="AA24" t="s">
        <v>101</v>
      </c>
      <c r="AB24" t="s">
        <v>94</v>
      </c>
      <c r="AC24">
        <v>27.5625</v>
      </c>
      <c r="AE24">
        <v>0</v>
      </c>
      <c r="AF24">
        <v>759.5</v>
      </c>
      <c r="AG24">
        <v>15.03125</v>
      </c>
      <c r="AH24">
        <f t="shared" si="0"/>
        <v>744.46875</v>
      </c>
      <c r="AI24">
        <f t="shared" si="1"/>
        <v>50.528066528066525</v>
      </c>
      <c r="AJ24">
        <f t="shared" si="2"/>
        <v>0.6917867527923699</v>
      </c>
      <c r="AK24">
        <f t="shared" si="3"/>
        <v>1097.8816765922566</v>
      </c>
    </row>
    <row r="25" spans="1:55" x14ac:dyDescent="0.3">
      <c r="A25">
        <v>23</v>
      </c>
      <c r="B25">
        <v>87</v>
      </c>
      <c r="C25" t="s">
        <v>91</v>
      </c>
      <c r="D25">
        <v>8.7716097644996403E-3</v>
      </c>
      <c r="E25">
        <v>6144</v>
      </c>
      <c r="F25">
        <v>24576</v>
      </c>
      <c r="G25">
        <v>4</v>
      </c>
      <c r="H25">
        <v>3.2072216534545599</v>
      </c>
      <c r="I25">
        <v>8.1120157055149598</v>
      </c>
      <c r="J25">
        <v>-1.1564649245701599</v>
      </c>
      <c r="K25" t="b">
        <v>1</v>
      </c>
      <c r="L25">
        <v>337.8</v>
      </c>
      <c r="M25" t="s">
        <v>92</v>
      </c>
      <c r="N25">
        <v>8.3057083227674298</v>
      </c>
      <c r="O25">
        <v>4.7149999999999999</v>
      </c>
      <c r="P25">
        <v>2.5299999999999998</v>
      </c>
      <c r="Q25" t="s">
        <v>119</v>
      </c>
      <c r="R25" s="1" t="s">
        <v>1941</v>
      </c>
      <c r="S25">
        <v>0</v>
      </c>
      <c r="T25">
        <v>51740</v>
      </c>
      <c r="U25">
        <v>6144</v>
      </c>
      <c r="V25">
        <v>1000</v>
      </c>
      <c r="W25">
        <v>6144</v>
      </c>
      <c r="X25">
        <v>1</v>
      </c>
      <c r="Y25">
        <v>6.9798477257592806E-2</v>
      </c>
      <c r="Z25">
        <v>337.8</v>
      </c>
      <c r="AA25">
        <v>153.19999999999999</v>
      </c>
      <c r="AB25" t="s">
        <v>94</v>
      </c>
      <c r="AC25">
        <v>18.375</v>
      </c>
      <c r="AE25">
        <v>0</v>
      </c>
      <c r="AF25">
        <v>337.75</v>
      </c>
      <c r="AG25">
        <v>12.6796875</v>
      </c>
      <c r="AH25">
        <f t="shared" si="0"/>
        <v>325.0703125</v>
      </c>
      <c r="AI25">
        <f t="shared" si="1"/>
        <v>26.63709180529883</v>
      </c>
      <c r="AJ25">
        <f t="shared" si="2"/>
        <v>0.31459633926894032</v>
      </c>
      <c r="AK25">
        <f t="shared" si="3"/>
        <v>1073.5979979451261</v>
      </c>
    </row>
    <row r="26" spans="1:55" x14ac:dyDescent="0.3">
      <c r="A26">
        <v>24</v>
      </c>
      <c r="B26">
        <v>96</v>
      </c>
      <c r="C26" t="s">
        <v>91</v>
      </c>
      <c r="D26">
        <v>1.6072742139482399E-2</v>
      </c>
      <c r="E26">
        <v>6144</v>
      </c>
      <c r="F26">
        <v>18432</v>
      </c>
      <c r="G26">
        <v>3</v>
      </c>
      <c r="H26">
        <v>3.0764307318866302</v>
      </c>
      <c r="I26">
        <v>7.6610335608505098</v>
      </c>
      <c r="J26">
        <v>-1.1411954085403899</v>
      </c>
      <c r="K26" t="b">
        <v>1</v>
      </c>
      <c r="L26">
        <v>309</v>
      </c>
      <c r="M26" t="s">
        <v>92</v>
      </c>
      <c r="N26">
        <v>8.3582353572658992</v>
      </c>
      <c r="O26">
        <v>4.74</v>
      </c>
      <c r="P26">
        <v>2.4900000000000002</v>
      </c>
      <c r="Q26" t="s">
        <v>120</v>
      </c>
      <c r="S26">
        <v>0</v>
      </c>
      <c r="T26">
        <v>54980</v>
      </c>
      <c r="U26">
        <v>6144</v>
      </c>
      <c r="V26">
        <v>520</v>
      </c>
      <c r="W26">
        <v>6144</v>
      </c>
      <c r="X26">
        <v>1</v>
      </c>
      <c r="Y26">
        <v>9.1057511246837003E-2</v>
      </c>
      <c r="Z26">
        <v>309</v>
      </c>
      <c r="AA26">
        <v>177.9</v>
      </c>
      <c r="AB26" t="s">
        <v>94</v>
      </c>
      <c r="AC26">
        <v>17.578125</v>
      </c>
      <c r="AE26">
        <v>0</v>
      </c>
      <c r="AF26">
        <v>309</v>
      </c>
      <c r="AG26">
        <v>20.953125</v>
      </c>
      <c r="AH26">
        <f t="shared" si="0"/>
        <v>288.046875</v>
      </c>
      <c r="AI26">
        <f t="shared" si="1"/>
        <v>14.747203579418345</v>
      </c>
      <c r="AJ26">
        <f t="shared" si="2"/>
        <v>0.31943693584616156</v>
      </c>
      <c r="AK26">
        <f t="shared" si="3"/>
        <v>967.32708502066305</v>
      </c>
    </row>
    <row r="27" spans="1:55" x14ac:dyDescent="0.3">
      <c r="A27">
        <v>25</v>
      </c>
      <c r="B27">
        <v>97</v>
      </c>
      <c r="C27" t="s">
        <v>91</v>
      </c>
      <c r="D27">
        <v>3.87606698408356E-2</v>
      </c>
      <c r="E27">
        <v>6144</v>
      </c>
      <c r="F27">
        <v>6144</v>
      </c>
      <c r="G27">
        <v>1</v>
      </c>
      <c r="H27">
        <v>5.0623167026877596</v>
      </c>
      <c r="I27">
        <v>9.4572381369547696</v>
      </c>
      <c r="J27">
        <v>-1.1267295512490301</v>
      </c>
      <c r="K27" t="b">
        <v>1</v>
      </c>
      <c r="L27">
        <v>73.900000000000006</v>
      </c>
      <c r="M27" t="s">
        <v>92</v>
      </c>
      <c r="N27">
        <v>9.49016595911141</v>
      </c>
      <c r="O27">
        <v>4.0430000000000001</v>
      </c>
      <c r="P27">
        <v>1.8680000000000001</v>
      </c>
      <c r="Q27" t="s">
        <v>121</v>
      </c>
      <c r="S27">
        <v>0</v>
      </c>
      <c r="T27">
        <v>11064</v>
      </c>
      <c r="U27">
        <v>6144</v>
      </c>
      <c r="V27">
        <v>42</v>
      </c>
      <c r="W27">
        <v>6144</v>
      </c>
      <c r="X27">
        <v>1</v>
      </c>
      <c r="Y27">
        <v>0.62682907583168102</v>
      </c>
      <c r="Z27">
        <v>73.900000000000006</v>
      </c>
      <c r="AA27">
        <v>149.80000000000001</v>
      </c>
      <c r="AB27" t="s">
        <v>94</v>
      </c>
      <c r="AC27">
        <v>8.59375</v>
      </c>
      <c r="AE27">
        <v>4</v>
      </c>
      <c r="AF27">
        <v>73.875</v>
      </c>
      <c r="AG27">
        <v>14.90625</v>
      </c>
      <c r="AH27">
        <f t="shared" si="0"/>
        <v>58.96875</v>
      </c>
      <c r="AI27">
        <f t="shared" si="1"/>
        <v>4.9559748427672954</v>
      </c>
      <c r="AJ27">
        <f t="shared" si="2"/>
        <v>0.32409144957228564</v>
      </c>
      <c r="AK27">
        <f t="shared" si="3"/>
        <v>227.94492140257114</v>
      </c>
    </row>
    <row r="28" spans="1:55" x14ac:dyDescent="0.3">
      <c r="A28">
        <v>26</v>
      </c>
      <c r="B28">
        <v>100</v>
      </c>
      <c r="C28" t="s">
        <v>91</v>
      </c>
      <c r="D28">
        <v>8.7113545135304397E-3</v>
      </c>
      <c r="E28">
        <v>6144</v>
      </c>
      <c r="F28">
        <v>24576</v>
      </c>
      <c r="G28">
        <v>4</v>
      </c>
      <c r="H28">
        <v>2.8287123619045</v>
      </c>
      <c r="I28">
        <v>8.2154204729531095</v>
      </c>
      <c r="J28">
        <v>-0.36847753156040203</v>
      </c>
      <c r="K28" t="b">
        <v>1</v>
      </c>
      <c r="L28">
        <v>800.5</v>
      </c>
      <c r="M28" t="s">
        <v>92</v>
      </c>
      <c r="N28">
        <v>8.4450628774329797</v>
      </c>
      <c r="O28" t="s">
        <v>101</v>
      </c>
      <c r="P28">
        <v>2.9039999999999999</v>
      </c>
      <c r="Q28" t="s">
        <v>122</v>
      </c>
      <c r="S28">
        <v>0</v>
      </c>
      <c r="T28" t="s">
        <v>101</v>
      </c>
      <c r="U28">
        <v>6144</v>
      </c>
      <c r="V28">
        <v>1204</v>
      </c>
      <c r="W28">
        <v>6144</v>
      </c>
      <c r="X28">
        <v>1</v>
      </c>
      <c r="Y28">
        <v>5.2702614106951699E-2</v>
      </c>
      <c r="Z28">
        <v>800.5</v>
      </c>
      <c r="AA28" t="s">
        <v>101</v>
      </c>
      <c r="AB28" t="s">
        <v>94</v>
      </c>
      <c r="AC28">
        <v>28.296875</v>
      </c>
      <c r="AE28">
        <v>0</v>
      </c>
      <c r="AF28">
        <v>800.5</v>
      </c>
      <c r="AG28">
        <v>16.25</v>
      </c>
      <c r="AH28">
        <f t="shared" si="0"/>
        <v>784.25</v>
      </c>
      <c r="AI28">
        <f t="shared" si="1"/>
        <v>49.261538461538464</v>
      </c>
      <c r="AJ28">
        <f t="shared" si="2"/>
        <v>0.6917867527923699</v>
      </c>
      <c r="AK28">
        <f t="shared" si="3"/>
        <v>1157.14849521014</v>
      </c>
    </row>
    <row r="29" spans="1:55" x14ac:dyDescent="0.3">
      <c r="A29">
        <v>27</v>
      </c>
      <c r="B29">
        <v>101</v>
      </c>
      <c r="C29" t="s">
        <v>91</v>
      </c>
      <c r="D29">
        <v>9.4389365203323399E-3</v>
      </c>
      <c r="E29">
        <v>6144</v>
      </c>
      <c r="F29">
        <v>24576</v>
      </c>
      <c r="G29">
        <v>4</v>
      </c>
      <c r="H29">
        <v>3.14071062942305</v>
      </c>
      <c r="I29">
        <v>8.1707549968584203</v>
      </c>
      <c r="J29">
        <v>-1.1548576070933401</v>
      </c>
      <c r="K29" t="b">
        <v>1</v>
      </c>
      <c r="L29">
        <v>398.8</v>
      </c>
      <c r="M29" t="s">
        <v>92</v>
      </c>
      <c r="N29">
        <v>8.30571239588844</v>
      </c>
      <c r="O29">
        <v>4.6879999999999997</v>
      </c>
      <c r="P29">
        <v>2.6019999999999999</v>
      </c>
      <c r="Q29" t="s">
        <v>123</v>
      </c>
      <c r="R29" s="1" t="s">
        <v>1941</v>
      </c>
      <c r="S29">
        <v>0</v>
      </c>
      <c r="T29">
        <v>48540</v>
      </c>
      <c r="U29">
        <v>6144</v>
      </c>
      <c r="V29">
        <v>989</v>
      </c>
      <c r="W29">
        <v>6144</v>
      </c>
      <c r="X29">
        <v>1</v>
      </c>
      <c r="Y29">
        <v>6.80706377811469E-2</v>
      </c>
      <c r="Z29">
        <v>398.8</v>
      </c>
      <c r="AA29">
        <v>121.75</v>
      </c>
      <c r="AB29" t="s">
        <v>94</v>
      </c>
      <c r="AC29">
        <v>19.96875</v>
      </c>
      <c r="AE29">
        <v>0</v>
      </c>
      <c r="AF29">
        <v>398.75</v>
      </c>
      <c r="AG29">
        <v>11.9140625</v>
      </c>
      <c r="AH29">
        <f t="shared" si="0"/>
        <v>386.8359375</v>
      </c>
      <c r="AI29">
        <f t="shared" si="1"/>
        <v>33.468852459016396</v>
      </c>
      <c r="AJ29">
        <f t="shared" si="2"/>
        <v>0.31510240205602208</v>
      </c>
      <c r="AK29">
        <f t="shared" si="3"/>
        <v>1265.4616321493677</v>
      </c>
    </row>
    <row r="30" spans="1:55" x14ac:dyDescent="0.3">
      <c r="A30">
        <v>28</v>
      </c>
      <c r="B30">
        <v>110</v>
      </c>
      <c r="C30" t="s">
        <v>91</v>
      </c>
      <c r="D30">
        <v>1.86451703544822E-2</v>
      </c>
      <c r="E30">
        <v>6144</v>
      </c>
      <c r="F30">
        <v>18432</v>
      </c>
      <c r="G30">
        <v>3</v>
      </c>
      <c r="H30">
        <v>2.98639016928378</v>
      </c>
      <c r="I30">
        <v>7.3143227974255201</v>
      </c>
      <c r="J30">
        <v>-1.14039174980198</v>
      </c>
      <c r="K30" t="b">
        <v>1</v>
      </c>
      <c r="L30">
        <v>281</v>
      </c>
      <c r="M30" t="s">
        <v>92</v>
      </c>
      <c r="N30">
        <v>8.0829229164151393</v>
      </c>
      <c r="O30">
        <v>4.7300000000000004</v>
      </c>
      <c r="P30">
        <v>2.4500000000000002</v>
      </c>
      <c r="Q30" t="s">
        <v>124</v>
      </c>
      <c r="S30">
        <v>0</v>
      </c>
      <c r="T30">
        <v>53660</v>
      </c>
      <c r="U30">
        <v>6144</v>
      </c>
      <c r="V30">
        <v>557</v>
      </c>
      <c r="W30">
        <v>6144</v>
      </c>
      <c r="X30">
        <v>1</v>
      </c>
      <c r="Y30">
        <v>8.4166052686487094E-2</v>
      </c>
      <c r="Z30">
        <v>281</v>
      </c>
      <c r="AA30">
        <v>191</v>
      </c>
      <c r="AB30" t="s">
        <v>94</v>
      </c>
      <c r="AC30">
        <v>16.765625</v>
      </c>
      <c r="AE30">
        <v>0</v>
      </c>
      <c r="AF30">
        <v>281</v>
      </c>
      <c r="AG30">
        <v>19.625</v>
      </c>
      <c r="AH30">
        <f t="shared" si="0"/>
        <v>261.375</v>
      </c>
      <c r="AI30">
        <f t="shared" si="1"/>
        <v>14.318471337579618</v>
      </c>
      <c r="AJ30">
        <f t="shared" si="2"/>
        <v>0.31969375731561162</v>
      </c>
      <c r="AK30">
        <f t="shared" si="3"/>
        <v>878.96617800574711</v>
      </c>
    </row>
    <row r="31" spans="1:55" x14ac:dyDescent="0.3">
      <c r="A31">
        <v>29</v>
      </c>
      <c r="B31">
        <v>111</v>
      </c>
      <c r="C31" t="s">
        <v>91</v>
      </c>
      <c r="D31">
        <v>4.0933609837266099E-2</v>
      </c>
      <c r="E31">
        <v>6144</v>
      </c>
      <c r="F31">
        <v>6144</v>
      </c>
      <c r="G31">
        <v>1</v>
      </c>
      <c r="H31">
        <v>5.9769260335062597</v>
      </c>
      <c r="I31">
        <v>11.002446848788299</v>
      </c>
      <c r="J31">
        <v>-1.1211039400801699</v>
      </c>
      <c r="K31" t="b">
        <v>1</v>
      </c>
      <c r="L31">
        <v>69.25</v>
      </c>
      <c r="M31" t="s">
        <v>92</v>
      </c>
      <c r="N31">
        <v>11.0241074582586</v>
      </c>
      <c r="O31">
        <v>4.07</v>
      </c>
      <c r="P31">
        <v>1.841</v>
      </c>
      <c r="Q31" t="s">
        <v>125</v>
      </c>
      <c r="S31">
        <v>0</v>
      </c>
      <c r="T31">
        <v>11720</v>
      </c>
      <c r="U31">
        <v>6144</v>
      </c>
      <c r="V31">
        <v>31</v>
      </c>
      <c r="W31">
        <v>6144</v>
      </c>
      <c r="X31">
        <v>1</v>
      </c>
      <c r="Y31">
        <v>0.89388230341281105</v>
      </c>
      <c r="Z31">
        <v>69.25</v>
      </c>
      <c r="AA31">
        <v>169.2</v>
      </c>
      <c r="AB31" t="s">
        <v>94</v>
      </c>
      <c r="AC31">
        <v>8.3203125</v>
      </c>
      <c r="AE31">
        <v>5</v>
      </c>
      <c r="AF31">
        <v>69.25</v>
      </c>
      <c r="AG31">
        <v>18.359375</v>
      </c>
      <c r="AH31">
        <f t="shared" si="0"/>
        <v>50.890625</v>
      </c>
      <c r="AI31">
        <f t="shared" si="1"/>
        <v>3.7719148936170215</v>
      </c>
      <c r="AJ31">
        <f t="shared" si="2"/>
        <v>0.32591980002319915</v>
      </c>
      <c r="AK31">
        <f t="shared" si="3"/>
        <v>212.47558446915698</v>
      </c>
    </row>
    <row r="32" spans="1:55" x14ac:dyDescent="0.3">
      <c r="A32">
        <v>30</v>
      </c>
      <c r="B32">
        <v>114</v>
      </c>
      <c r="C32" t="s">
        <v>91</v>
      </c>
      <c r="D32">
        <v>8.4680507322549003E-3</v>
      </c>
      <c r="E32">
        <v>6144</v>
      </c>
      <c r="F32">
        <v>24576</v>
      </c>
      <c r="G32">
        <v>4</v>
      </c>
      <c r="H32">
        <v>2.80639289512632</v>
      </c>
      <c r="I32">
        <v>9.8717062580517894</v>
      </c>
      <c r="J32">
        <v>-0.36847753156040203</v>
      </c>
      <c r="K32" t="b">
        <v>1</v>
      </c>
      <c r="L32">
        <v>3296</v>
      </c>
      <c r="M32" t="s">
        <v>92</v>
      </c>
      <c r="N32">
        <v>9.8810143071515295</v>
      </c>
      <c r="O32" t="s">
        <v>101</v>
      </c>
      <c r="P32">
        <v>3.5179999999999998</v>
      </c>
      <c r="Q32" t="s">
        <v>126</v>
      </c>
      <c r="S32">
        <v>0</v>
      </c>
      <c r="T32" t="s">
        <v>101</v>
      </c>
      <c r="U32">
        <v>6144</v>
      </c>
      <c r="V32">
        <v>1291</v>
      </c>
      <c r="W32">
        <v>6144</v>
      </c>
      <c r="X32">
        <v>1</v>
      </c>
      <c r="Y32">
        <v>5.0274654568608697E-2</v>
      </c>
      <c r="Z32">
        <v>3296</v>
      </c>
      <c r="AA32" t="s">
        <v>101</v>
      </c>
      <c r="AB32" t="s">
        <v>94</v>
      </c>
      <c r="AC32">
        <v>57.40625</v>
      </c>
      <c r="AE32">
        <v>0</v>
      </c>
      <c r="AF32">
        <v>3296</v>
      </c>
      <c r="AG32">
        <v>15.140625</v>
      </c>
      <c r="AH32">
        <f t="shared" si="0"/>
        <v>3280.859375</v>
      </c>
      <c r="AI32">
        <f t="shared" si="1"/>
        <v>217.69246646026832</v>
      </c>
      <c r="AJ32">
        <f t="shared" si="2"/>
        <v>0.6917867527923699</v>
      </c>
      <c r="AK32">
        <f t="shared" si="3"/>
        <v>4764.4740040132692</v>
      </c>
    </row>
    <row r="33" spans="1:37" x14ac:dyDescent="0.3">
      <c r="A33">
        <v>31</v>
      </c>
      <c r="B33">
        <v>115</v>
      </c>
      <c r="C33" t="s">
        <v>91</v>
      </c>
      <c r="D33">
        <v>7.9875191134755E-3</v>
      </c>
      <c r="E33">
        <v>6144</v>
      </c>
      <c r="F33">
        <v>24576</v>
      </c>
      <c r="G33">
        <v>4</v>
      </c>
      <c r="H33">
        <v>3.1683515518699701</v>
      </c>
      <c r="I33">
        <v>9.1585162046241404</v>
      </c>
      <c r="J33">
        <v>-1.1516429721397099</v>
      </c>
      <c r="K33" t="b">
        <v>1</v>
      </c>
      <c r="L33">
        <v>778</v>
      </c>
      <c r="M33" t="s">
        <v>92</v>
      </c>
      <c r="N33">
        <v>9.1785396117429094</v>
      </c>
      <c r="O33">
        <v>4.6760000000000002</v>
      </c>
      <c r="P33">
        <v>2.89</v>
      </c>
      <c r="Q33" t="s">
        <v>127</v>
      </c>
      <c r="R33" s="1" t="s">
        <v>1941</v>
      </c>
      <c r="S33">
        <v>0</v>
      </c>
      <c r="T33">
        <v>47360</v>
      </c>
      <c r="U33">
        <v>6144</v>
      </c>
      <c r="V33">
        <v>957</v>
      </c>
      <c r="W33">
        <v>6144</v>
      </c>
      <c r="X33">
        <v>1</v>
      </c>
      <c r="Y33">
        <v>7.0092851185788604E-2</v>
      </c>
      <c r="Z33">
        <v>778</v>
      </c>
      <c r="AA33">
        <v>60.88</v>
      </c>
      <c r="AB33" t="s">
        <v>94</v>
      </c>
      <c r="AC33">
        <v>27.890625</v>
      </c>
      <c r="AE33">
        <v>0</v>
      </c>
      <c r="AF33">
        <v>778</v>
      </c>
      <c r="AG33">
        <v>11.75</v>
      </c>
      <c r="AH33">
        <f t="shared" si="0"/>
        <v>766.25</v>
      </c>
      <c r="AI33">
        <f t="shared" si="1"/>
        <v>66.212765957446805</v>
      </c>
      <c r="AJ33">
        <f t="shared" si="2"/>
        <v>0.31611697111251758</v>
      </c>
      <c r="AK33">
        <f t="shared" si="3"/>
        <v>2461.1143060809645</v>
      </c>
    </row>
    <row r="34" spans="1:37" x14ac:dyDescent="0.3">
      <c r="A34">
        <v>32</v>
      </c>
      <c r="B34">
        <v>124</v>
      </c>
      <c r="C34" t="s">
        <v>91</v>
      </c>
      <c r="D34">
        <v>2.47402298836699E-2</v>
      </c>
      <c r="E34">
        <v>6144</v>
      </c>
      <c r="F34">
        <v>18432</v>
      </c>
      <c r="G34">
        <v>3</v>
      </c>
      <c r="H34">
        <v>3.3813962688234098</v>
      </c>
      <c r="I34">
        <v>8.77710086184827</v>
      </c>
      <c r="J34">
        <v>-1.13717711484835</v>
      </c>
      <c r="K34" t="b">
        <v>1</v>
      </c>
      <c r="L34">
        <v>395</v>
      </c>
      <c r="M34" t="s">
        <v>92</v>
      </c>
      <c r="N34">
        <v>9.1910577715554798</v>
      </c>
      <c r="O34">
        <v>4.7300000000000004</v>
      </c>
      <c r="P34">
        <v>2.5960000000000001</v>
      </c>
      <c r="Q34" t="s">
        <v>128</v>
      </c>
      <c r="S34">
        <v>0</v>
      </c>
      <c r="T34">
        <v>53950</v>
      </c>
      <c r="U34">
        <v>6144</v>
      </c>
      <c r="V34">
        <v>75</v>
      </c>
      <c r="W34">
        <v>6144</v>
      </c>
      <c r="X34">
        <v>1</v>
      </c>
      <c r="Y34">
        <v>0.27497995537047298</v>
      </c>
      <c r="Z34">
        <v>395</v>
      </c>
      <c r="AA34">
        <v>136.6</v>
      </c>
      <c r="AB34" t="s">
        <v>94</v>
      </c>
      <c r="AC34">
        <v>19.875</v>
      </c>
      <c r="AE34">
        <v>0</v>
      </c>
      <c r="AF34">
        <v>395</v>
      </c>
      <c r="AG34">
        <v>56.53125</v>
      </c>
      <c r="AH34">
        <f t="shared" si="0"/>
        <v>338.46875</v>
      </c>
      <c r="AI34">
        <f t="shared" si="1"/>
        <v>6.9872857932559427</v>
      </c>
      <c r="AJ34">
        <f t="shared" si="2"/>
        <v>0.32072310965190226</v>
      </c>
      <c r="AK34">
        <f t="shared" si="3"/>
        <v>1231.5919499181532</v>
      </c>
    </row>
    <row r="35" spans="1:37" x14ac:dyDescent="0.3">
      <c r="A35">
        <v>33</v>
      </c>
      <c r="B35">
        <v>125</v>
      </c>
      <c r="C35" t="s">
        <v>91</v>
      </c>
      <c r="D35">
        <v>4.1948514056926699E-2</v>
      </c>
      <c r="E35">
        <v>6144</v>
      </c>
      <c r="F35">
        <v>6144</v>
      </c>
      <c r="G35">
        <v>1</v>
      </c>
      <c r="H35">
        <v>5.52512726424722</v>
      </c>
      <c r="I35">
        <v>10.2678878748656</v>
      </c>
      <c r="J35">
        <v>-1.1211039400801699</v>
      </c>
      <c r="K35" t="b">
        <v>1</v>
      </c>
      <c r="L35">
        <v>72.25</v>
      </c>
      <c r="M35" t="s">
        <v>92</v>
      </c>
      <c r="N35">
        <v>10.316152983839</v>
      </c>
      <c r="O35">
        <v>4.09</v>
      </c>
      <c r="P35">
        <v>1.8580000000000001</v>
      </c>
      <c r="Q35" t="s">
        <v>129</v>
      </c>
      <c r="S35">
        <v>0</v>
      </c>
      <c r="T35">
        <v>12310</v>
      </c>
      <c r="U35">
        <v>6144</v>
      </c>
      <c r="V35">
        <v>28</v>
      </c>
      <c r="W35">
        <v>6144</v>
      </c>
      <c r="X35">
        <v>1</v>
      </c>
      <c r="Y35">
        <v>0.85516867086544401</v>
      </c>
      <c r="Z35">
        <v>72.25</v>
      </c>
      <c r="AA35">
        <v>170.4</v>
      </c>
      <c r="AB35" t="s">
        <v>94</v>
      </c>
      <c r="AC35">
        <v>8.5</v>
      </c>
      <c r="AE35">
        <v>4</v>
      </c>
      <c r="AF35">
        <v>72.25</v>
      </c>
      <c r="AG35">
        <v>19.765625</v>
      </c>
      <c r="AH35">
        <f t="shared" si="0"/>
        <v>52.484375</v>
      </c>
      <c r="AI35">
        <f t="shared" si="1"/>
        <v>3.6553359683794469</v>
      </c>
      <c r="AJ35">
        <f t="shared" si="2"/>
        <v>0.32591980002319915</v>
      </c>
      <c r="AK35">
        <f t="shared" si="3"/>
        <v>221.68030292991469</v>
      </c>
    </row>
    <row r="36" spans="1:37" x14ac:dyDescent="0.3">
      <c r="A36">
        <v>34</v>
      </c>
      <c r="B36">
        <v>128</v>
      </c>
      <c r="C36" t="s">
        <v>91</v>
      </c>
      <c r="D36">
        <v>9.6041144826672607E-3</v>
      </c>
      <c r="E36">
        <v>6144</v>
      </c>
      <c r="F36">
        <v>24576</v>
      </c>
      <c r="G36">
        <v>4</v>
      </c>
      <c r="H36">
        <v>2.7981426679482202</v>
      </c>
      <c r="I36">
        <v>7.9298925999860899</v>
      </c>
      <c r="J36">
        <v>-0.36847753156040203</v>
      </c>
      <c r="K36" t="b">
        <v>1</v>
      </c>
      <c r="L36">
        <v>682.5</v>
      </c>
      <c r="M36" t="s">
        <v>92</v>
      </c>
      <c r="N36">
        <v>8.1954756584196797</v>
      </c>
      <c r="O36" t="s">
        <v>101</v>
      </c>
      <c r="P36">
        <v>2.8340000000000001</v>
      </c>
      <c r="Q36" t="s">
        <v>130</v>
      </c>
      <c r="S36">
        <v>0</v>
      </c>
      <c r="T36" t="s">
        <v>101</v>
      </c>
      <c r="U36">
        <v>6144</v>
      </c>
      <c r="V36">
        <v>1235</v>
      </c>
      <c r="W36">
        <v>6144</v>
      </c>
      <c r="X36">
        <v>1</v>
      </c>
      <c r="Y36">
        <v>5.1167084041485802E-2</v>
      </c>
      <c r="Z36">
        <v>682.5</v>
      </c>
      <c r="AA36" t="s">
        <v>101</v>
      </c>
      <c r="AB36" t="s">
        <v>94</v>
      </c>
      <c r="AC36">
        <v>26.125</v>
      </c>
      <c r="AE36">
        <v>0</v>
      </c>
      <c r="AF36">
        <v>682.5</v>
      </c>
      <c r="AG36">
        <v>15.4921875</v>
      </c>
      <c r="AH36">
        <f t="shared" si="0"/>
        <v>667.0078125</v>
      </c>
      <c r="AI36">
        <f t="shared" si="1"/>
        <v>44.054462934947047</v>
      </c>
      <c r="AJ36">
        <f t="shared" si="2"/>
        <v>0.6917867527923699</v>
      </c>
      <c r="AK36">
        <f t="shared" si="3"/>
        <v>986.5757001635485</v>
      </c>
    </row>
    <row r="37" spans="1:37" x14ac:dyDescent="0.3">
      <c r="A37">
        <v>35</v>
      </c>
      <c r="B37">
        <v>129</v>
      </c>
      <c r="C37" t="s">
        <v>91</v>
      </c>
      <c r="D37">
        <v>7.4330988819980501E-3</v>
      </c>
      <c r="E37">
        <v>6144</v>
      </c>
      <c r="F37">
        <v>24576</v>
      </c>
      <c r="G37">
        <v>4</v>
      </c>
      <c r="H37">
        <v>3.0575950409591601</v>
      </c>
      <c r="I37">
        <v>7.9604964640597</v>
      </c>
      <c r="J37">
        <v>-1.15325028961652</v>
      </c>
      <c r="K37" t="b">
        <v>1</v>
      </c>
      <c r="L37">
        <v>402</v>
      </c>
      <c r="M37" t="s">
        <v>92</v>
      </c>
      <c r="N37">
        <v>8.1586377400378005</v>
      </c>
      <c r="O37">
        <v>4.7</v>
      </c>
      <c r="P37">
        <v>2.6040000000000001</v>
      </c>
      <c r="Q37" t="s">
        <v>131</v>
      </c>
      <c r="R37" s="1" t="s">
        <v>1941</v>
      </c>
      <c r="S37">
        <v>0</v>
      </c>
      <c r="T37">
        <v>49950</v>
      </c>
      <c r="U37">
        <v>6144</v>
      </c>
      <c r="V37">
        <v>1049</v>
      </c>
      <c r="W37">
        <v>6144</v>
      </c>
      <c r="X37">
        <v>1</v>
      </c>
      <c r="Y37">
        <v>6.3529020657945204E-2</v>
      </c>
      <c r="Z37">
        <v>402</v>
      </c>
      <c r="AA37">
        <v>124.25</v>
      </c>
      <c r="AB37" t="s">
        <v>94</v>
      </c>
      <c r="AC37">
        <v>20.046875</v>
      </c>
      <c r="AE37">
        <v>0</v>
      </c>
      <c r="AF37">
        <v>402</v>
      </c>
      <c r="AG37">
        <v>11.7109375</v>
      </c>
      <c r="AH37">
        <f t="shared" si="0"/>
        <v>390.2890625</v>
      </c>
      <c r="AI37">
        <f t="shared" si="1"/>
        <v>34.326884589726482</v>
      </c>
      <c r="AJ37">
        <f t="shared" si="2"/>
        <v>0.31560927890071516</v>
      </c>
      <c r="AK37">
        <f t="shared" si="3"/>
        <v>1273.7268099347034</v>
      </c>
    </row>
    <row r="38" spans="1:37" x14ac:dyDescent="0.3">
      <c r="A38">
        <v>36</v>
      </c>
      <c r="B38">
        <v>138</v>
      </c>
      <c r="C38" t="s">
        <v>91</v>
      </c>
      <c r="D38">
        <v>1.71014070835852E-2</v>
      </c>
      <c r="E38">
        <v>6144</v>
      </c>
      <c r="F38">
        <v>18432</v>
      </c>
      <c r="G38">
        <v>3</v>
      </c>
      <c r="H38">
        <v>3.0361399555063402</v>
      </c>
      <c r="I38">
        <v>8.8178517848397</v>
      </c>
      <c r="J38">
        <v>-1.12512223377222</v>
      </c>
      <c r="K38" t="b">
        <v>1</v>
      </c>
      <c r="L38">
        <v>802.5</v>
      </c>
      <c r="M38" t="s">
        <v>92</v>
      </c>
      <c r="N38">
        <v>9.0797630980205497</v>
      </c>
      <c r="O38">
        <v>4.7460000000000004</v>
      </c>
      <c r="P38">
        <v>2.9039999999999999</v>
      </c>
      <c r="Q38" t="s">
        <v>132</v>
      </c>
      <c r="S38">
        <v>0</v>
      </c>
      <c r="T38">
        <v>55840</v>
      </c>
      <c r="U38">
        <v>6144</v>
      </c>
      <c r="V38">
        <v>95</v>
      </c>
      <c r="W38">
        <v>6144</v>
      </c>
      <c r="X38">
        <v>1</v>
      </c>
      <c r="Y38">
        <v>0.208903551616513</v>
      </c>
      <c r="Z38">
        <v>802.5</v>
      </c>
      <c r="AA38">
        <v>69.56</v>
      </c>
      <c r="AB38" t="s">
        <v>94</v>
      </c>
      <c r="AC38">
        <v>28.328125</v>
      </c>
      <c r="AE38">
        <v>0</v>
      </c>
      <c r="AF38">
        <v>802.5</v>
      </c>
      <c r="AG38">
        <v>56.65625</v>
      </c>
      <c r="AH38">
        <f t="shared" si="0"/>
        <v>745.84375</v>
      </c>
      <c r="AI38">
        <f t="shared" si="1"/>
        <v>14.164368450082735</v>
      </c>
      <c r="AJ38">
        <f t="shared" si="2"/>
        <v>0.32461278628783685</v>
      </c>
      <c r="AK38">
        <f t="shared" si="3"/>
        <v>2472.1761862097956</v>
      </c>
    </row>
    <row r="39" spans="1:37" x14ac:dyDescent="0.3">
      <c r="A39">
        <v>37</v>
      </c>
      <c r="B39">
        <v>139</v>
      </c>
      <c r="C39" t="s">
        <v>91</v>
      </c>
      <c r="D39">
        <v>5.4351542857791799E-2</v>
      </c>
      <c r="E39">
        <v>6144</v>
      </c>
      <c r="F39">
        <v>6144</v>
      </c>
      <c r="G39">
        <v>1</v>
      </c>
      <c r="H39">
        <v>6.3185032179741496</v>
      </c>
      <c r="I39">
        <v>11.4831391490721</v>
      </c>
      <c r="J39">
        <v>-1.11949662260336</v>
      </c>
      <c r="K39" t="b">
        <v>1</v>
      </c>
      <c r="L39">
        <v>65.599999999999994</v>
      </c>
      <c r="M39" t="s">
        <v>92</v>
      </c>
      <c r="N39">
        <v>11.535317926208799</v>
      </c>
      <c r="O39">
        <v>4.1369999999999996</v>
      </c>
      <c r="P39">
        <v>1.8169999999999999</v>
      </c>
      <c r="Q39" t="s">
        <v>133</v>
      </c>
      <c r="S39">
        <v>0</v>
      </c>
      <c r="T39">
        <v>13680</v>
      </c>
      <c r="U39">
        <v>6144</v>
      </c>
      <c r="V39">
        <v>38</v>
      </c>
      <c r="W39">
        <v>6144</v>
      </c>
      <c r="X39">
        <v>1</v>
      </c>
      <c r="Y39">
        <v>0.86277515030829999</v>
      </c>
      <c r="Z39">
        <v>65.599999999999994</v>
      </c>
      <c r="AA39">
        <v>208.5</v>
      </c>
      <c r="AB39" t="s">
        <v>94</v>
      </c>
      <c r="AC39">
        <v>8.1015625</v>
      </c>
      <c r="AD39" t="s">
        <v>98</v>
      </c>
      <c r="AE39">
        <v>5</v>
      </c>
      <c r="AF39">
        <v>65.625</v>
      </c>
      <c r="AG39">
        <v>21</v>
      </c>
      <c r="AH39">
        <f t="shared" si="0"/>
        <v>44.625</v>
      </c>
      <c r="AI39">
        <f t="shared" si="1"/>
        <v>3.125</v>
      </c>
      <c r="AJ39">
        <f t="shared" si="2"/>
        <v>0.32644407784139345</v>
      </c>
      <c r="AK39">
        <f t="shared" si="3"/>
        <v>201.02983774110507</v>
      </c>
    </row>
    <row r="40" spans="1:37" x14ac:dyDescent="0.3">
      <c r="A40">
        <v>38</v>
      </c>
      <c r="B40">
        <v>142</v>
      </c>
      <c r="C40" t="s">
        <v>91</v>
      </c>
      <c r="D40">
        <v>1.6535706527485899E-2</v>
      </c>
      <c r="E40">
        <v>6144</v>
      </c>
      <c r="F40">
        <v>24576</v>
      </c>
      <c r="G40">
        <v>4</v>
      </c>
      <c r="H40">
        <v>2.80754112819973</v>
      </c>
      <c r="I40">
        <v>8.0497468285101803</v>
      </c>
      <c r="J40">
        <v>-0.36847753156040203</v>
      </c>
      <c r="K40" t="b">
        <v>1</v>
      </c>
      <c r="L40">
        <v>737.5</v>
      </c>
      <c r="M40" t="s">
        <v>92</v>
      </c>
      <c r="N40">
        <v>8.2803092799354001</v>
      </c>
      <c r="O40" t="s">
        <v>101</v>
      </c>
      <c r="P40">
        <v>2.867</v>
      </c>
      <c r="Q40" t="s">
        <v>134</v>
      </c>
      <c r="S40">
        <v>0</v>
      </c>
      <c r="T40" t="s">
        <v>101</v>
      </c>
      <c r="U40">
        <v>6144</v>
      </c>
      <c r="V40">
        <v>1064</v>
      </c>
      <c r="W40">
        <v>6144</v>
      </c>
      <c r="X40">
        <v>1</v>
      </c>
      <c r="Y40">
        <v>5.5413728671814801E-2</v>
      </c>
      <c r="Z40">
        <v>737.5</v>
      </c>
      <c r="AA40" t="s">
        <v>101</v>
      </c>
      <c r="AB40" t="s">
        <v>94</v>
      </c>
      <c r="AC40">
        <v>27.15625</v>
      </c>
      <c r="AE40">
        <v>0</v>
      </c>
      <c r="AF40">
        <v>737.5</v>
      </c>
      <c r="AG40">
        <v>17.3125</v>
      </c>
      <c r="AH40">
        <f t="shared" si="0"/>
        <v>720.1875</v>
      </c>
      <c r="AI40">
        <f t="shared" si="1"/>
        <v>42.599277978339352</v>
      </c>
      <c r="AJ40">
        <f t="shared" si="2"/>
        <v>0.6917867527923699</v>
      </c>
      <c r="AK40">
        <f t="shared" si="3"/>
        <v>1066.079969041197</v>
      </c>
    </row>
    <row r="41" spans="1:37" x14ac:dyDescent="0.3">
      <c r="A41">
        <v>39</v>
      </c>
      <c r="B41">
        <v>143</v>
      </c>
      <c r="C41" t="s">
        <v>91</v>
      </c>
      <c r="D41">
        <v>7.9190470538693606E-3</v>
      </c>
      <c r="E41">
        <v>6144</v>
      </c>
      <c r="F41">
        <v>24576</v>
      </c>
      <c r="G41">
        <v>4</v>
      </c>
      <c r="H41">
        <v>2.8390000283299899</v>
      </c>
      <c r="I41">
        <v>7.4080156989235899</v>
      </c>
      <c r="J41">
        <v>-1.14842833718607</v>
      </c>
      <c r="K41" t="b">
        <v>1</v>
      </c>
      <c r="L41">
        <v>406.2</v>
      </c>
      <c r="M41" t="s">
        <v>92</v>
      </c>
      <c r="N41">
        <v>7.7689689569714897</v>
      </c>
      <c r="O41">
        <v>4.7300000000000004</v>
      </c>
      <c r="P41">
        <v>2.61</v>
      </c>
      <c r="Q41" t="s">
        <v>135</v>
      </c>
      <c r="R41" s="1" t="s">
        <v>1941</v>
      </c>
      <c r="S41">
        <v>0</v>
      </c>
      <c r="T41">
        <v>53600</v>
      </c>
      <c r="U41">
        <v>6144</v>
      </c>
      <c r="V41">
        <v>1262</v>
      </c>
      <c r="W41">
        <v>6144</v>
      </c>
      <c r="X41">
        <v>1</v>
      </c>
      <c r="Y41">
        <v>5.1766888071740597E-2</v>
      </c>
      <c r="Z41">
        <v>406.2</v>
      </c>
      <c r="AA41">
        <v>132</v>
      </c>
      <c r="AB41" t="s">
        <v>94</v>
      </c>
      <c r="AC41">
        <v>20.15625</v>
      </c>
      <c r="AE41">
        <v>0</v>
      </c>
      <c r="AF41">
        <v>406.25</v>
      </c>
      <c r="AG41">
        <v>11.0390625</v>
      </c>
      <c r="AH41">
        <f t="shared" si="0"/>
        <v>395.2109375</v>
      </c>
      <c r="AI41">
        <f t="shared" si="1"/>
        <v>36.801132342533613</v>
      </c>
      <c r="AJ41">
        <f t="shared" si="2"/>
        <v>0.31713480688600615</v>
      </c>
      <c r="AK41">
        <f t="shared" si="3"/>
        <v>1281.0009850039141</v>
      </c>
    </row>
    <row r="42" spans="1:37" x14ac:dyDescent="0.3">
      <c r="A42">
        <v>40</v>
      </c>
      <c r="B42">
        <v>152</v>
      </c>
      <c r="C42" t="s">
        <v>91</v>
      </c>
      <c r="D42">
        <v>1.0176378537156101E-2</v>
      </c>
      <c r="E42">
        <v>6144</v>
      </c>
      <c r="F42">
        <v>18432</v>
      </c>
      <c r="G42">
        <v>3</v>
      </c>
      <c r="H42">
        <v>2.57936962977635</v>
      </c>
      <c r="I42">
        <v>8.3073838271508098</v>
      </c>
      <c r="J42">
        <v>-0.36847753156040203</v>
      </c>
      <c r="K42" t="b">
        <v>1</v>
      </c>
      <c r="L42">
        <v>1663</v>
      </c>
      <c r="M42" t="s">
        <v>92</v>
      </c>
      <c r="N42">
        <v>8.6420822574219507</v>
      </c>
      <c r="O42" t="s">
        <v>101</v>
      </c>
      <c r="P42">
        <v>3.22</v>
      </c>
      <c r="Q42" t="s">
        <v>136</v>
      </c>
      <c r="S42">
        <v>0</v>
      </c>
      <c r="T42" t="s">
        <v>101</v>
      </c>
      <c r="U42">
        <v>6144</v>
      </c>
      <c r="V42">
        <v>629</v>
      </c>
      <c r="W42">
        <v>6144</v>
      </c>
      <c r="X42">
        <v>1</v>
      </c>
      <c r="Y42">
        <v>6.2973591096680603E-2</v>
      </c>
      <c r="Z42">
        <v>1663</v>
      </c>
      <c r="AA42" t="s">
        <v>101</v>
      </c>
      <c r="AB42" t="s">
        <v>94</v>
      </c>
      <c r="AC42">
        <v>40.78125</v>
      </c>
      <c r="AE42">
        <v>0</v>
      </c>
      <c r="AF42">
        <v>1663</v>
      </c>
      <c r="AG42">
        <v>20.390625</v>
      </c>
      <c r="AH42">
        <f t="shared" si="0"/>
        <v>1642.609375</v>
      </c>
      <c r="AI42">
        <f t="shared" si="1"/>
        <v>81.557088122605364</v>
      </c>
      <c r="AJ42">
        <f t="shared" si="2"/>
        <v>0.6917867527923699</v>
      </c>
      <c r="AK42">
        <f t="shared" si="3"/>
        <v>2403.9199844278114</v>
      </c>
    </row>
    <row r="43" spans="1:37" x14ac:dyDescent="0.3">
      <c r="A43">
        <v>41</v>
      </c>
      <c r="B43">
        <v>153</v>
      </c>
      <c r="C43" t="s">
        <v>91</v>
      </c>
      <c r="D43">
        <v>5.5867296208128303E-2</v>
      </c>
      <c r="E43">
        <v>6144</v>
      </c>
      <c r="F43">
        <v>6144</v>
      </c>
      <c r="G43">
        <v>1</v>
      </c>
      <c r="H43">
        <v>3.03100111094715</v>
      </c>
      <c r="I43">
        <v>5.2272929315748797</v>
      </c>
      <c r="J43">
        <v>-1.11949662260336</v>
      </c>
      <c r="K43" t="b">
        <v>1</v>
      </c>
      <c r="L43">
        <v>53.03</v>
      </c>
      <c r="M43" t="s">
        <v>92</v>
      </c>
      <c r="N43">
        <v>6.27703167026585</v>
      </c>
      <c r="O43">
        <v>4.1369999999999996</v>
      </c>
      <c r="P43">
        <v>1.7250000000000001</v>
      </c>
      <c r="Q43" t="s">
        <v>137</v>
      </c>
      <c r="S43">
        <v>0</v>
      </c>
      <c r="T43">
        <v>13640</v>
      </c>
      <c r="U43">
        <v>6144</v>
      </c>
      <c r="V43">
        <v>555</v>
      </c>
      <c r="W43">
        <v>6144</v>
      </c>
      <c r="X43">
        <v>1</v>
      </c>
      <c r="Y43">
        <v>8.6211195868614102E-2</v>
      </c>
      <c r="Z43">
        <v>53.03</v>
      </c>
      <c r="AA43">
        <v>257.2</v>
      </c>
      <c r="AB43" t="s">
        <v>94</v>
      </c>
      <c r="AC43">
        <v>7.28125</v>
      </c>
      <c r="AE43">
        <v>4</v>
      </c>
      <c r="AF43">
        <v>53.03125</v>
      </c>
      <c r="AG43">
        <v>6.45703125</v>
      </c>
      <c r="AH43">
        <f t="shared" si="0"/>
        <v>46.57421875</v>
      </c>
      <c r="AI43">
        <f t="shared" si="1"/>
        <v>8.2129461584996974</v>
      </c>
      <c r="AJ43">
        <f t="shared" si="2"/>
        <v>0.32644407784139345</v>
      </c>
      <c r="AK43">
        <f t="shared" si="3"/>
        <v>162.45125459364539</v>
      </c>
    </row>
    <row r="44" spans="1:37" x14ac:dyDescent="0.3">
      <c r="A44">
        <v>42</v>
      </c>
      <c r="B44">
        <v>156</v>
      </c>
      <c r="C44" t="s">
        <v>91</v>
      </c>
      <c r="D44">
        <v>2.1048335294514699E-2</v>
      </c>
      <c r="E44">
        <v>6144</v>
      </c>
      <c r="F44">
        <v>24576</v>
      </c>
      <c r="G44">
        <v>4</v>
      </c>
      <c r="H44">
        <v>2.7469181909871598</v>
      </c>
      <c r="I44">
        <v>7.8061835310279903</v>
      </c>
      <c r="J44">
        <v>-0.36847753156040203</v>
      </c>
      <c r="K44" t="b">
        <v>1</v>
      </c>
      <c r="L44">
        <v>695</v>
      </c>
      <c r="M44" t="s">
        <v>92</v>
      </c>
      <c r="N44">
        <v>8.1259293807216597</v>
      </c>
      <c r="O44" t="s">
        <v>101</v>
      </c>
      <c r="P44">
        <v>2.8420000000000001</v>
      </c>
      <c r="Q44" t="s">
        <v>138</v>
      </c>
      <c r="S44">
        <v>0</v>
      </c>
      <c r="T44" t="s">
        <v>101</v>
      </c>
      <c r="U44">
        <v>6144</v>
      </c>
      <c r="V44">
        <v>1129</v>
      </c>
      <c r="W44">
        <v>6144</v>
      </c>
      <c r="X44">
        <v>1</v>
      </c>
      <c r="Y44">
        <v>5.1990691798241798E-2</v>
      </c>
      <c r="Z44">
        <v>695</v>
      </c>
      <c r="AA44" t="s">
        <v>101</v>
      </c>
      <c r="AB44" t="s">
        <v>94</v>
      </c>
      <c r="AC44">
        <v>26.359375</v>
      </c>
      <c r="AE44">
        <v>0</v>
      </c>
      <c r="AF44">
        <v>695</v>
      </c>
      <c r="AG44">
        <v>17.375</v>
      </c>
      <c r="AH44">
        <f t="shared" si="0"/>
        <v>677.625</v>
      </c>
      <c r="AI44">
        <f t="shared" si="1"/>
        <v>40</v>
      </c>
      <c r="AJ44">
        <f t="shared" si="2"/>
        <v>0.6917867527923699</v>
      </c>
      <c r="AK44">
        <f t="shared" si="3"/>
        <v>1004.6448521811959</v>
      </c>
    </row>
    <row r="45" spans="1:37" x14ac:dyDescent="0.3">
      <c r="A45">
        <v>43</v>
      </c>
      <c r="B45">
        <v>157</v>
      </c>
      <c r="C45" t="s">
        <v>91</v>
      </c>
      <c r="D45">
        <v>2.0259000911456299E-2</v>
      </c>
      <c r="E45">
        <v>6144</v>
      </c>
      <c r="F45">
        <v>24576</v>
      </c>
      <c r="G45">
        <v>4</v>
      </c>
      <c r="H45">
        <v>2.9275332335910602</v>
      </c>
      <c r="I45">
        <v>7.4446255276085198</v>
      </c>
      <c r="J45">
        <v>-1.1516429721397099</v>
      </c>
      <c r="K45" t="b">
        <v>1</v>
      </c>
      <c r="L45">
        <v>349.2</v>
      </c>
      <c r="M45" t="s">
        <v>92</v>
      </c>
      <c r="N45">
        <v>7.7832742300165503</v>
      </c>
      <c r="O45">
        <v>4.7270000000000003</v>
      </c>
      <c r="P45">
        <v>2.5430000000000001</v>
      </c>
      <c r="Q45" t="s">
        <v>139</v>
      </c>
      <c r="R45" s="1" t="s">
        <v>1941</v>
      </c>
      <c r="S45">
        <v>0</v>
      </c>
      <c r="T45">
        <v>53200</v>
      </c>
      <c r="U45">
        <v>6144</v>
      </c>
      <c r="V45">
        <v>1132</v>
      </c>
      <c r="W45">
        <v>6144</v>
      </c>
      <c r="X45">
        <v>1</v>
      </c>
      <c r="Y45">
        <v>5.7289978762485302E-2</v>
      </c>
      <c r="Z45">
        <v>349.2</v>
      </c>
      <c r="AA45">
        <v>152.19999999999999</v>
      </c>
      <c r="AB45" t="s">
        <v>94</v>
      </c>
      <c r="AC45">
        <v>18.6875</v>
      </c>
      <c r="AE45">
        <v>0</v>
      </c>
      <c r="AF45">
        <v>349.25</v>
      </c>
      <c r="AG45">
        <v>12.0625</v>
      </c>
      <c r="AH45">
        <f t="shared" si="0"/>
        <v>337.1875</v>
      </c>
      <c r="AI45">
        <f t="shared" si="1"/>
        <v>28.953367875647668</v>
      </c>
      <c r="AJ45">
        <f t="shared" si="2"/>
        <v>0.31611697111251758</v>
      </c>
      <c r="AK45">
        <f t="shared" si="3"/>
        <v>1104.8125596385307</v>
      </c>
    </row>
    <row r="46" spans="1:37" x14ac:dyDescent="0.3">
      <c r="A46">
        <v>44</v>
      </c>
      <c r="B46">
        <v>166</v>
      </c>
      <c r="C46" t="s">
        <v>91</v>
      </c>
      <c r="D46">
        <v>5.38528992616582E-3</v>
      </c>
      <c r="E46">
        <v>6144</v>
      </c>
      <c r="F46">
        <v>18432</v>
      </c>
      <c r="G46">
        <v>3</v>
      </c>
      <c r="H46">
        <v>2.3361277926013599</v>
      </c>
      <c r="I46">
        <v>8.1171315293707504</v>
      </c>
      <c r="J46">
        <v>-0.36847753156040203</v>
      </c>
      <c r="K46" t="b">
        <v>1</v>
      </c>
      <c r="L46">
        <v>2988</v>
      </c>
      <c r="M46" t="s">
        <v>92</v>
      </c>
      <c r="N46">
        <v>8.3615813353579398</v>
      </c>
      <c r="O46" t="s">
        <v>101</v>
      </c>
      <c r="P46">
        <v>3.4750000000000001</v>
      </c>
      <c r="Q46" t="s">
        <v>140</v>
      </c>
      <c r="S46">
        <v>0</v>
      </c>
      <c r="T46" t="s">
        <v>101</v>
      </c>
      <c r="U46">
        <v>6144</v>
      </c>
      <c r="V46">
        <v>932</v>
      </c>
      <c r="W46">
        <v>6144</v>
      </c>
      <c r="X46">
        <v>1</v>
      </c>
      <c r="Y46">
        <v>4.3766321028809001E-2</v>
      </c>
      <c r="Z46">
        <v>2988</v>
      </c>
      <c r="AA46" t="s">
        <v>101</v>
      </c>
      <c r="AB46" t="s">
        <v>94</v>
      </c>
      <c r="AC46">
        <v>54.65625</v>
      </c>
      <c r="AE46">
        <v>0</v>
      </c>
      <c r="AF46">
        <v>2988</v>
      </c>
      <c r="AG46">
        <v>15.78125</v>
      </c>
      <c r="AH46">
        <f t="shared" si="0"/>
        <v>2972.21875</v>
      </c>
      <c r="AI46">
        <f t="shared" si="1"/>
        <v>189.33861386138614</v>
      </c>
      <c r="AJ46">
        <f t="shared" si="2"/>
        <v>0.6917867527923699</v>
      </c>
      <c r="AK46">
        <f t="shared" si="3"/>
        <v>4319.2500982984366</v>
      </c>
    </row>
    <row r="47" spans="1:37" x14ac:dyDescent="0.3">
      <c r="A47">
        <v>45</v>
      </c>
      <c r="B47">
        <v>167</v>
      </c>
      <c r="C47" t="s">
        <v>91</v>
      </c>
      <c r="D47">
        <v>4.7350244013959403E-2</v>
      </c>
      <c r="E47">
        <v>6144</v>
      </c>
      <c r="F47">
        <v>6144</v>
      </c>
      <c r="G47">
        <v>1</v>
      </c>
      <c r="H47">
        <v>6.3863605596680397</v>
      </c>
      <c r="I47">
        <v>9.9287949326089109</v>
      </c>
      <c r="J47">
        <v>-1.1283368687258499</v>
      </c>
      <c r="K47" t="b">
        <v>1</v>
      </c>
      <c r="L47">
        <v>35.880000000000003</v>
      </c>
      <c r="M47" t="s">
        <v>92</v>
      </c>
      <c r="N47">
        <v>10.1653618960071</v>
      </c>
      <c r="O47">
        <v>4.0819999999999999</v>
      </c>
      <c r="P47">
        <v>1.5549999999999999</v>
      </c>
      <c r="Q47" t="s">
        <v>141</v>
      </c>
      <c r="S47">
        <v>0</v>
      </c>
      <c r="T47">
        <v>12050</v>
      </c>
      <c r="U47">
        <v>6144</v>
      </c>
      <c r="V47">
        <v>51</v>
      </c>
      <c r="W47">
        <v>6144</v>
      </c>
      <c r="X47">
        <v>1</v>
      </c>
      <c r="Y47">
        <v>0.75424134170971202</v>
      </c>
      <c r="Z47">
        <v>35.880000000000003</v>
      </c>
      <c r="AA47">
        <v>335.8</v>
      </c>
      <c r="AB47" t="s">
        <v>94</v>
      </c>
      <c r="AC47">
        <v>5.98828125</v>
      </c>
      <c r="AD47" t="s">
        <v>98</v>
      </c>
      <c r="AE47">
        <v>4</v>
      </c>
      <c r="AF47">
        <v>35.875</v>
      </c>
      <c r="AG47">
        <v>13.9765625</v>
      </c>
      <c r="AH47">
        <f t="shared" si="0"/>
        <v>21.8984375</v>
      </c>
      <c r="AI47">
        <f t="shared" si="1"/>
        <v>2.5667970933482391</v>
      </c>
      <c r="AJ47">
        <f t="shared" si="2"/>
        <v>0.32357095013727738</v>
      </c>
      <c r="AK47">
        <f t="shared" si="3"/>
        <v>110.87212861593343</v>
      </c>
    </row>
    <row r="48" spans="1:37" x14ac:dyDescent="0.3">
      <c r="A48">
        <v>46</v>
      </c>
      <c r="B48">
        <v>170</v>
      </c>
      <c r="C48" t="s">
        <v>91</v>
      </c>
      <c r="D48">
        <v>2.35811892718676E-2</v>
      </c>
      <c r="E48">
        <v>6144</v>
      </c>
      <c r="F48">
        <v>24576</v>
      </c>
      <c r="G48">
        <v>4</v>
      </c>
      <c r="H48">
        <v>2.7013780507498</v>
      </c>
      <c r="I48">
        <v>7.9089173790506901</v>
      </c>
      <c r="J48">
        <v>-0.36847753156040203</v>
      </c>
      <c r="K48" t="b">
        <v>1</v>
      </c>
      <c r="L48">
        <v>847.5</v>
      </c>
      <c r="M48" t="s">
        <v>92</v>
      </c>
      <c r="N48">
        <v>8.1691233686761695</v>
      </c>
      <c r="O48" t="s">
        <v>101</v>
      </c>
      <c r="P48">
        <v>2.9279999999999999</v>
      </c>
      <c r="Q48" t="s">
        <v>142</v>
      </c>
      <c r="S48">
        <v>0</v>
      </c>
      <c r="T48" t="s">
        <v>101</v>
      </c>
      <c r="U48">
        <v>6144</v>
      </c>
      <c r="V48">
        <v>1069</v>
      </c>
      <c r="W48">
        <v>6144</v>
      </c>
      <c r="X48">
        <v>1</v>
      </c>
      <c r="Y48">
        <v>5.2036966708143798E-2</v>
      </c>
      <c r="Z48">
        <v>847.5</v>
      </c>
      <c r="AA48" t="s">
        <v>101</v>
      </c>
      <c r="AB48" t="s">
        <v>94</v>
      </c>
      <c r="AC48">
        <v>29.109375</v>
      </c>
      <c r="AE48">
        <v>0</v>
      </c>
      <c r="AF48">
        <v>847.5</v>
      </c>
      <c r="AG48">
        <v>18.5</v>
      </c>
      <c r="AH48">
        <f t="shared" si="0"/>
        <v>829</v>
      </c>
      <c r="AI48">
        <f t="shared" si="1"/>
        <v>45.810810810810814</v>
      </c>
      <c r="AJ48">
        <f t="shared" si="2"/>
        <v>0.6917867527923699</v>
      </c>
      <c r="AK48">
        <f t="shared" si="3"/>
        <v>1225.0885067964944</v>
      </c>
    </row>
    <row r="49" spans="1:37" x14ac:dyDescent="0.3">
      <c r="A49">
        <v>47</v>
      </c>
      <c r="B49">
        <v>171</v>
      </c>
      <c r="C49" t="s">
        <v>91</v>
      </c>
      <c r="D49">
        <v>1.2346075415609E-2</v>
      </c>
      <c r="E49">
        <v>6144</v>
      </c>
      <c r="F49">
        <v>24576</v>
      </c>
      <c r="G49">
        <v>4</v>
      </c>
      <c r="H49">
        <v>2.7541204582210201</v>
      </c>
      <c r="I49">
        <v>6.7131686169137303</v>
      </c>
      <c r="J49">
        <v>-1.14762467844766</v>
      </c>
      <c r="K49" t="b">
        <v>1</v>
      </c>
      <c r="L49">
        <v>274.2</v>
      </c>
      <c r="M49" t="s">
        <v>92</v>
      </c>
      <c r="N49">
        <v>7.5314642909526501</v>
      </c>
      <c r="O49">
        <v>4.766</v>
      </c>
      <c r="P49">
        <v>2.4380000000000002</v>
      </c>
      <c r="Q49" t="s">
        <v>143</v>
      </c>
      <c r="R49" s="1" t="s">
        <v>1941</v>
      </c>
      <c r="S49">
        <v>0</v>
      </c>
      <c r="T49">
        <v>58400</v>
      </c>
      <c r="U49">
        <v>6144</v>
      </c>
      <c r="V49">
        <v>1269</v>
      </c>
      <c r="W49">
        <v>6144</v>
      </c>
      <c r="X49">
        <v>1</v>
      </c>
      <c r="Y49">
        <v>4.9241197122430497E-2</v>
      </c>
      <c r="Z49">
        <v>274.2</v>
      </c>
      <c r="AA49">
        <v>213</v>
      </c>
      <c r="AB49" t="s">
        <v>94</v>
      </c>
      <c r="AC49">
        <v>16.5625</v>
      </c>
      <c r="AE49">
        <v>0</v>
      </c>
      <c r="AF49">
        <v>274.25</v>
      </c>
      <c r="AG49">
        <v>11.953125</v>
      </c>
      <c r="AH49">
        <f t="shared" si="0"/>
        <v>262.296875</v>
      </c>
      <c r="AI49">
        <f t="shared" si="1"/>
        <v>22.943790849673203</v>
      </c>
      <c r="AJ49">
        <f t="shared" si="2"/>
        <v>0.31738977748576624</v>
      </c>
      <c r="AK49">
        <f t="shared" si="3"/>
        <v>864.07949925954722</v>
      </c>
    </row>
    <row r="50" spans="1:37" x14ac:dyDescent="0.3">
      <c r="A50">
        <v>48</v>
      </c>
      <c r="B50">
        <v>180</v>
      </c>
      <c r="C50" t="s">
        <v>91</v>
      </c>
      <c r="D50">
        <v>7.9941899041124902E-3</v>
      </c>
      <c r="E50">
        <v>6144</v>
      </c>
      <c r="F50">
        <v>18432</v>
      </c>
      <c r="G50">
        <v>3</v>
      </c>
      <c r="H50">
        <v>2.3151708687031101</v>
      </c>
      <c r="I50">
        <v>8.1211853128726492</v>
      </c>
      <c r="J50">
        <v>-0.36847753156040203</v>
      </c>
      <c r="K50" t="b">
        <v>1</v>
      </c>
      <c r="L50">
        <v>3220</v>
      </c>
      <c r="M50" t="s">
        <v>92</v>
      </c>
      <c r="N50">
        <v>8.3782410347924294</v>
      </c>
      <c r="O50" t="s">
        <v>101</v>
      </c>
      <c r="P50">
        <v>3.508</v>
      </c>
      <c r="Q50" t="s">
        <v>144</v>
      </c>
      <c r="S50">
        <v>0</v>
      </c>
      <c r="T50" t="s">
        <v>101</v>
      </c>
      <c r="U50">
        <v>6144</v>
      </c>
      <c r="V50">
        <v>955</v>
      </c>
      <c r="W50">
        <v>6144</v>
      </c>
      <c r="X50">
        <v>1</v>
      </c>
      <c r="Y50">
        <v>4.2557929892542298E-2</v>
      </c>
      <c r="Z50">
        <v>3220</v>
      </c>
      <c r="AA50" t="s">
        <v>101</v>
      </c>
      <c r="AB50" t="s">
        <v>94</v>
      </c>
      <c r="AC50">
        <v>56.75</v>
      </c>
      <c r="AE50">
        <v>0</v>
      </c>
      <c r="AF50">
        <v>3220</v>
      </c>
      <c r="AG50">
        <v>16.15625</v>
      </c>
      <c r="AH50">
        <f t="shared" si="0"/>
        <v>3203.84375</v>
      </c>
      <c r="AI50">
        <f t="shared" si="1"/>
        <v>199.3036750483559</v>
      </c>
      <c r="AJ50">
        <f t="shared" si="2"/>
        <v>0.6917867527923699</v>
      </c>
      <c r="AK50">
        <f t="shared" si="3"/>
        <v>4654.6135597459725</v>
      </c>
    </row>
    <row r="51" spans="1:37" x14ac:dyDescent="0.3">
      <c r="A51">
        <v>49</v>
      </c>
      <c r="B51">
        <v>181</v>
      </c>
      <c r="C51" t="s">
        <v>91</v>
      </c>
      <c r="D51">
        <v>5.1838068032543698E-2</v>
      </c>
      <c r="E51">
        <v>6144</v>
      </c>
      <c r="F51">
        <v>6144</v>
      </c>
      <c r="G51">
        <v>1</v>
      </c>
      <c r="H51">
        <v>2.91425305640393</v>
      </c>
      <c r="I51">
        <v>4.67305031114772</v>
      </c>
      <c r="J51">
        <v>-1.12271125755699</v>
      </c>
      <c r="K51" t="b">
        <v>1</v>
      </c>
      <c r="L51">
        <v>40.159999999999997</v>
      </c>
      <c r="M51" t="s">
        <v>92</v>
      </c>
      <c r="N51">
        <v>6.0248482125254199</v>
      </c>
      <c r="O51">
        <v>4.1130000000000004</v>
      </c>
      <c r="P51">
        <v>1.6040000000000001</v>
      </c>
      <c r="Q51" t="s">
        <v>145</v>
      </c>
      <c r="S51">
        <v>0</v>
      </c>
      <c r="T51">
        <v>12930</v>
      </c>
      <c r="U51">
        <v>6144</v>
      </c>
      <c r="V51">
        <v>680</v>
      </c>
      <c r="W51">
        <v>6144</v>
      </c>
      <c r="X51">
        <v>1</v>
      </c>
      <c r="Y51">
        <v>7.3408253702794607E-2</v>
      </c>
      <c r="Z51">
        <v>40.159999999999997</v>
      </c>
      <c r="AA51">
        <v>322</v>
      </c>
      <c r="AB51" t="s">
        <v>94</v>
      </c>
      <c r="AC51">
        <v>6.3359375</v>
      </c>
      <c r="AE51">
        <v>5</v>
      </c>
      <c r="AF51">
        <v>40.15625</v>
      </c>
      <c r="AG51">
        <v>5.1875</v>
      </c>
      <c r="AH51">
        <f t="shared" si="0"/>
        <v>34.96875</v>
      </c>
      <c r="AI51">
        <f t="shared" si="1"/>
        <v>7.7409638554216871</v>
      </c>
      <c r="AJ51">
        <f t="shared" si="2"/>
        <v>0.32539636420903628</v>
      </c>
      <c r="AK51">
        <f t="shared" si="3"/>
        <v>123.40718710121611</v>
      </c>
    </row>
    <row r="52" spans="1:37" x14ac:dyDescent="0.3">
      <c r="A52">
        <v>50</v>
      </c>
      <c r="B52">
        <v>184</v>
      </c>
      <c r="C52" t="s">
        <v>91</v>
      </c>
      <c r="D52">
        <v>2.49267172684061E-2</v>
      </c>
      <c r="E52">
        <v>6144</v>
      </c>
      <c r="F52">
        <v>24576</v>
      </c>
      <c r="G52">
        <v>4</v>
      </c>
      <c r="H52">
        <v>2.7005783131890402</v>
      </c>
      <c r="I52">
        <v>7.89602682586718</v>
      </c>
      <c r="J52">
        <v>-0.36847753156040203</v>
      </c>
      <c r="K52" t="b">
        <v>1</v>
      </c>
      <c r="L52">
        <v>840</v>
      </c>
      <c r="M52" t="s">
        <v>92</v>
      </c>
      <c r="N52">
        <v>8.1536361626800495</v>
      </c>
      <c r="O52" t="s">
        <v>101</v>
      </c>
      <c r="P52">
        <v>2.9239999999999999</v>
      </c>
      <c r="Q52" t="s">
        <v>146</v>
      </c>
      <c r="S52">
        <v>0</v>
      </c>
      <c r="T52" t="s">
        <v>101</v>
      </c>
      <c r="U52">
        <v>6144</v>
      </c>
      <c r="V52">
        <v>1187</v>
      </c>
      <c r="W52">
        <v>6144</v>
      </c>
      <c r="X52">
        <v>1</v>
      </c>
      <c r="Y52">
        <v>4.93595596871527E-2</v>
      </c>
      <c r="Z52">
        <v>840</v>
      </c>
      <c r="AA52" t="s">
        <v>101</v>
      </c>
      <c r="AB52" t="s">
        <v>94</v>
      </c>
      <c r="AC52">
        <v>28.984375</v>
      </c>
      <c r="AE52">
        <v>0</v>
      </c>
      <c r="AF52">
        <v>840</v>
      </c>
      <c r="AG52">
        <v>17.640625</v>
      </c>
      <c r="AH52">
        <f t="shared" si="0"/>
        <v>822.359375</v>
      </c>
      <c r="AI52">
        <f t="shared" si="1"/>
        <v>47.617360496014172</v>
      </c>
      <c r="AJ52">
        <f t="shared" si="2"/>
        <v>0.6917867527923699</v>
      </c>
      <c r="AK52">
        <f t="shared" si="3"/>
        <v>1214.247015585906</v>
      </c>
    </row>
    <row r="53" spans="1:37" x14ac:dyDescent="0.3">
      <c r="A53">
        <v>51</v>
      </c>
      <c r="B53">
        <v>185</v>
      </c>
      <c r="C53" t="s">
        <v>91</v>
      </c>
      <c r="D53">
        <v>1.53587420351437E-2</v>
      </c>
      <c r="E53">
        <v>6144</v>
      </c>
      <c r="F53">
        <v>24576</v>
      </c>
      <c r="G53">
        <v>4</v>
      </c>
      <c r="H53">
        <v>2.9027893345881601</v>
      </c>
      <c r="I53">
        <v>6.9508197738380604</v>
      </c>
      <c r="J53">
        <v>-1.1516429721397099</v>
      </c>
      <c r="K53" t="b">
        <v>1</v>
      </c>
      <c r="L53">
        <v>247.9</v>
      </c>
      <c r="M53" t="s">
        <v>92</v>
      </c>
      <c r="N53">
        <v>7.7145956717415096</v>
      </c>
      <c r="O53">
        <v>4.7699999999999996</v>
      </c>
      <c r="P53">
        <v>2.395</v>
      </c>
      <c r="Q53" t="s">
        <v>147</v>
      </c>
      <c r="R53" s="1" t="s">
        <v>1941</v>
      </c>
      <c r="S53">
        <v>0</v>
      </c>
      <c r="T53">
        <v>58880</v>
      </c>
      <c r="U53">
        <v>6144</v>
      </c>
      <c r="V53">
        <v>1128</v>
      </c>
      <c r="W53">
        <v>6144</v>
      </c>
      <c r="X53">
        <v>1</v>
      </c>
      <c r="Y53">
        <v>5.6654727975432598E-2</v>
      </c>
      <c r="Z53">
        <v>247.9</v>
      </c>
      <c r="AA53">
        <v>237.5</v>
      </c>
      <c r="AB53" t="s">
        <v>94</v>
      </c>
      <c r="AC53">
        <v>15.7421875</v>
      </c>
      <c r="AE53">
        <v>0</v>
      </c>
      <c r="AF53">
        <v>247.875</v>
      </c>
      <c r="AG53">
        <v>13.28125</v>
      </c>
      <c r="AH53">
        <f t="shared" si="0"/>
        <v>234.59375</v>
      </c>
      <c r="AI53">
        <f t="shared" si="1"/>
        <v>18.663529411764706</v>
      </c>
      <c r="AJ53">
        <f t="shared" si="2"/>
        <v>0.31611697111251758</v>
      </c>
      <c r="AK53">
        <f t="shared" si="3"/>
        <v>784.12430413858499</v>
      </c>
    </row>
    <row r="54" spans="1:37" x14ac:dyDescent="0.3">
      <c r="A54">
        <v>52</v>
      </c>
      <c r="B54">
        <v>194</v>
      </c>
      <c r="C54" t="s">
        <v>91</v>
      </c>
      <c r="D54">
        <v>1.3008658964038E-2</v>
      </c>
      <c r="E54">
        <v>6144</v>
      </c>
      <c r="F54">
        <v>18432</v>
      </c>
      <c r="G54">
        <v>3</v>
      </c>
      <c r="H54">
        <v>2.3607217148147601</v>
      </c>
      <c r="I54">
        <v>8.2809691402486596</v>
      </c>
      <c r="J54">
        <v>-0.36847753156040203</v>
      </c>
      <c r="K54" t="b">
        <v>1</v>
      </c>
      <c r="L54">
        <v>3218</v>
      </c>
      <c r="M54" t="s">
        <v>92</v>
      </c>
      <c r="N54">
        <v>8.5407761836790108</v>
      </c>
      <c r="O54" t="s">
        <v>101</v>
      </c>
      <c r="P54">
        <v>3.508</v>
      </c>
      <c r="Q54" t="s">
        <v>148</v>
      </c>
      <c r="S54">
        <v>0</v>
      </c>
      <c r="T54" t="s">
        <v>101</v>
      </c>
      <c r="U54">
        <v>6144</v>
      </c>
      <c r="V54">
        <v>1194</v>
      </c>
      <c r="W54">
        <v>6144</v>
      </c>
      <c r="X54">
        <v>1</v>
      </c>
      <c r="Y54">
        <v>3.9379223845326397E-2</v>
      </c>
      <c r="Z54">
        <v>3218</v>
      </c>
      <c r="AA54" t="s">
        <v>101</v>
      </c>
      <c r="AB54" t="s">
        <v>94</v>
      </c>
      <c r="AC54">
        <v>56.71875</v>
      </c>
      <c r="AE54">
        <v>0</v>
      </c>
      <c r="AF54">
        <v>3218</v>
      </c>
      <c r="AG54">
        <v>13.5859375</v>
      </c>
      <c r="AH54">
        <f t="shared" si="0"/>
        <v>3204.4140625</v>
      </c>
      <c r="AI54">
        <f t="shared" si="1"/>
        <v>236.86256469235192</v>
      </c>
      <c r="AJ54">
        <f t="shared" si="2"/>
        <v>0.6917867527923699</v>
      </c>
      <c r="AK54">
        <f t="shared" si="3"/>
        <v>4651.7224954231488</v>
      </c>
    </row>
    <row r="55" spans="1:37" x14ac:dyDescent="0.3">
      <c r="A55">
        <v>53</v>
      </c>
      <c r="B55">
        <v>195</v>
      </c>
      <c r="C55" t="s">
        <v>91</v>
      </c>
      <c r="D55">
        <v>5.9512798252191398E-2</v>
      </c>
      <c r="E55">
        <v>6144</v>
      </c>
      <c r="F55">
        <v>6144</v>
      </c>
      <c r="G55">
        <v>1</v>
      </c>
      <c r="H55">
        <v>4.1793571056966297</v>
      </c>
      <c r="I55">
        <v>6.3751521475567703</v>
      </c>
      <c r="J55">
        <v>-1.1315515036794901</v>
      </c>
      <c r="K55" t="b">
        <v>1</v>
      </c>
      <c r="L55">
        <v>33.5</v>
      </c>
      <c r="M55" t="s">
        <v>92</v>
      </c>
      <c r="N55">
        <v>7.2379165519567703</v>
      </c>
      <c r="O55">
        <v>4.117</v>
      </c>
      <c r="P55">
        <v>1.5249999999999999</v>
      </c>
      <c r="Q55" t="s">
        <v>149</v>
      </c>
      <c r="S55">
        <v>0</v>
      </c>
      <c r="T55">
        <v>13070</v>
      </c>
      <c r="U55">
        <v>6144</v>
      </c>
      <c r="V55">
        <v>327</v>
      </c>
      <c r="W55">
        <v>6144</v>
      </c>
      <c r="X55">
        <v>1</v>
      </c>
      <c r="Y55">
        <v>0.17581884969155401</v>
      </c>
      <c r="Z55">
        <v>33.5</v>
      </c>
      <c r="AA55">
        <v>390.2</v>
      </c>
      <c r="AB55" t="s">
        <v>94</v>
      </c>
      <c r="AC55">
        <v>5.7890625</v>
      </c>
      <c r="AE55">
        <v>4</v>
      </c>
      <c r="AF55">
        <v>33.5</v>
      </c>
      <c r="AG55">
        <v>7.98828125</v>
      </c>
      <c r="AH55">
        <f t="shared" si="0"/>
        <v>25.51171875</v>
      </c>
      <c r="AI55">
        <f t="shared" si="1"/>
        <v>4.1936430317848412</v>
      </c>
      <c r="AJ55">
        <f t="shared" si="2"/>
        <v>0.32253245773227995</v>
      </c>
      <c r="AK55">
        <f t="shared" si="3"/>
        <v>103.86551553768545</v>
      </c>
    </row>
    <row r="56" spans="1:37" x14ac:dyDescent="0.3">
      <c r="A56">
        <v>54</v>
      </c>
      <c r="B56">
        <v>198</v>
      </c>
      <c r="C56" t="s">
        <v>91</v>
      </c>
      <c r="D56">
        <v>2.6756720205529799E-2</v>
      </c>
      <c r="E56">
        <v>6144</v>
      </c>
      <c r="F56">
        <v>24576</v>
      </c>
      <c r="G56">
        <v>4</v>
      </c>
      <c r="H56">
        <v>2.6182728426719901</v>
      </c>
      <c r="I56">
        <v>7.6246968914530298</v>
      </c>
      <c r="J56">
        <v>-0.36847753156040203</v>
      </c>
      <c r="K56" t="b">
        <v>1</v>
      </c>
      <c r="L56">
        <v>816</v>
      </c>
      <c r="M56" t="s">
        <v>92</v>
      </c>
      <c r="N56">
        <v>7.9288949126224697</v>
      </c>
      <c r="O56" t="s">
        <v>101</v>
      </c>
      <c r="P56">
        <v>2.9119999999999999</v>
      </c>
      <c r="Q56" t="s">
        <v>150</v>
      </c>
      <c r="S56">
        <v>0</v>
      </c>
      <c r="T56" t="s">
        <v>101</v>
      </c>
      <c r="U56">
        <v>6144</v>
      </c>
      <c r="V56">
        <v>1413</v>
      </c>
      <c r="W56">
        <v>6144</v>
      </c>
      <c r="X56">
        <v>1</v>
      </c>
      <c r="Y56">
        <v>4.3050744374221898E-2</v>
      </c>
      <c r="Z56">
        <v>816</v>
      </c>
      <c r="AA56" t="s">
        <v>101</v>
      </c>
      <c r="AB56" t="s">
        <v>94</v>
      </c>
      <c r="AC56">
        <v>28.5625</v>
      </c>
      <c r="AE56">
        <v>0</v>
      </c>
      <c r="AF56">
        <v>816</v>
      </c>
      <c r="AG56">
        <v>15.4609375</v>
      </c>
      <c r="AH56">
        <f t="shared" si="0"/>
        <v>800.5390625</v>
      </c>
      <c r="AI56">
        <f t="shared" si="1"/>
        <v>52.778170793329963</v>
      </c>
      <c r="AJ56">
        <f t="shared" si="2"/>
        <v>0.6917867527923699</v>
      </c>
      <c r="AK56">
        <f t="shared" si="3"/>
        <v>1179.554243712023</v>
      </c>
    </row>
    <row r="57" spans="1:37" x14ac:dyDescent="0.3">
      <c r="A57">
        <v>55</v>
      </c>
      <c r="B57">
        <v>199</v>
      </c>
      <c r="C57" t="s">
        <v>91</v>
      </c>
      <c r="D57">
        <v>1.3182178275571299E-2</v>
      </c>
      <c r="E57">
        <v>6144</v>
      </c>
      <c r="F57">
        <v>24576</v>
      </c>
      <c r="G57">
        <v>4</v>
      </c>
      <c r="H57">
        <v>2.8820977792777902</v>
      </c>
      <c r="I57">
        <v>6.9744514619632598</v>
      </c>
      <c r="J57">
        <v>-1.1516429721397099</v>
      </c>
      <c r="K57" t="b">
        <v>1</v>
      </c>
      <c r="L57">
        <v>262.5</v>
      </c>
      <c r="M57" t="s">
        <v>92</v>
      </c>
      <c r="N57">
        <v>7.7228237416019097</v>
      </c>
      <c r="O57">
        <v>4.7770000000000001</v>
      </c>
      <c r="P57">
        <v>2.42</v>
      </c>
      <c r="Q57" t="s">
        <v>151</v>
      </c>
      <c r="R57" s="1" t="s">
        <v>1941</v>
      </c>
      <c r="S57">
        <v>0</v>
      </c>
      <c r="T57">
        <v>60000</v>
      </c>
      <c r="U57">
        <v>6144</v>
      </c>
      <c r="V57">
        <v>1162</v>
      </c>
      <c r="W57">
        <v>6144</v>
      </c>
      <c r="X57">
        <v>1</v>
      </c>
      <c r="Y57">
        <v>5.5212716883409403E-2</v>
      </c>
      <c r="Z57">
        <v>262.5</v>
      </c>
      <c r="AA57">
        <v>228.6</v>
      </c>
      <c r="AB57" t="s">
        <v>94</v>
      </c>
      <c r="AC57">
        <v>16.203125</v>
      </c>
      <c r="AE57">
        <v>0</v>
      </c>
      <c r="AF57">
        <v>262.5</v>
      </c>
      <c r="AG57">
        <v>13.2109375</v>
      </c>
      <c r="AH57">
        <f t="shared" si="0"/>
        <v>249.2890625</v>
      </c>
      <c r="AI57">
        <f t="shared" si="1"/>
        <v>19.869899467770551</v>
      </c>
      <c r="AJ57">
        <f t="shared" si="2"/>
        <v>0.31611697111251758</v>
      </c>
      <c r="AK57">
        <f t="shared" si="3"/>
        <v>830.38882435251048</v>
      </c>
    </row>
    <row r="58" spans="1:37" x14ac:dyDescent="0.3">
      <c r="A58">
        <v>56</v>
      </c>
      <c r="B58">
        <v>208</v>
      </c>
      <c r="C58" t="s">
        <v>91</v>
      </c>
      <c r="D58">
        <v>1.7072511286784098E-2</v>
      </c>
      <c r="E58">
        <v>6144</v>
      </c>
      <c r="F58">
        <v>18432</v>
      </c>
      <c r="G58">
        <v>3</v>
      </c>
      <c r="H58">
        <v>2.3243597013244899</v>
      </c>
      <c r="I58">
        <v>8.1942759001771801</v>
      </c>
      <c r="J58">
        <v>-0.36847753156040203</v>
      </c>
      <c r="K58" t="b">
        <v>1</v>
      </c>
      <c r="L58">
        <v>3354</v>
      </c>
      <c r="M58" t="s">
        <v>92</v>
      </c>
      <c r="N58">
        <v>8.5171472780013193</v>
      </c>
      <c r="O58" t="s">
        <v>101</v>
      </c>
      <c r="P58">
        <v>3.5249999999999999</v>
      </c>
      <c r="Q58" t="s">
        <v>152</v>
      </c>
      <c r="S58">
        <v>0</v>
      </c>
      <c r="T58" t="s">
        <v>101</v>
      </c>
      <c r="U58">
        <v>6144</v>
      </c>
      <c r="V58">
        <v>1430</v>
      </c>
      <c r="W58">
        <v>6144</v>
      </c>
      <c r="X58">
        <v>1</v>
      </c>
      <c r="Y58">
        <v>3.5021757657707299E-2</v>
      </c>
      <c r="Z58">
        <v>3354</v>
      </c>
      <c r="AA58" t="s">
        <v>101</v>
      </c>
      <c r="AB58" t="s">
        <v>94</v>
      </c>
      <c r="AC58">
        <v>57.90625</v>
      </c>
      <c r="AE58">
        <v>0</v>
      </c>
      <c r="AF58">
        <v>3354</v>
      </c>
      <c r="AG58">
        <v>11.3671875</v>
      </c>
      <c r="AH58">
        <f t="shared" si="0"/>
        <v>3342.6328125</v>
      </c>
      <c r="AI58">
        <f t="shared" si="1"/>
        <v>295.05979381443296</v>
      </c>
      <c r="AJ58">
        <f t="shared" si="2"/>
        <v>0.6917867527923699</v>
      </c>
      <c r="AK58">
        <f t="shared" si="3"/>
        <v>4848.3148693751527</v>
      </c>
    </row>
    <row r="59" spans="1:37" x14ac:dyDescent="0.3">
      <c r="A59">
        <v>57</v>
      </c>
      <c r="B59">
        <v>209</v>
      </c>
      <c r="C59" t="s">
        <v>91</v>
      </c>
      <c r="D59">
        <v>4.8889836301693503E-2</v>
      </c>
      <c r="E59">
        <v>6144</v>
      </c>
      <c r="F59">
        <v>6144</v>
      </c>
      <c r="G59">
        <v>1</v>
      </c>
      <c r="H59">
        <v>9.6169047780862407</v>
      </c>
      <c r="I59">
        <v>14.9324986300362</v>
      </c>
      <c r="J59">
        <v>-1.1315515036794901</v>
      </c>
      <c r="K59" t="b">
        <v>1</v>
      </c>
      <c r="L59">
        <v>35.700000000000003</v>
      </c>
      <c r="M59" t="s">
        <v>92</v>
      </c>
      <c r="N59">
        <v>14.968422885842701</v>
      </c>
      <c r="O59">
        <v>4.1100000000000003</v>
      </c>
      <c r="P59">
        <v>1.5529999999999999</v>
      </c>
      <c r="Q59" t="s">
        <v>153</v>
      </c>
      <c r="S59">
        <v>0</v>
      </c>
      <c r="T59">
        <v>12860</v>
      </c>
      <c r="U59">
        <v>6144</v>
      </c>
      <c r="V59">
        <v>25</v>
      </c>
      <c r="W59">
        <v>6144</v>
      </c>
      <c r="X59">
        <v>1</v>
      </c>
      <c r="Y59">
        <v>1.7233809556172399</v>
      </c>
      <c r="Z59">
        <v>35.700000000000003</v>
      </c>
      <c r="AA59">
        <v>360.5</v>
      </c>
      <c r="AB59" t="s">
        <v>94</v>
      </c>
      <c r="AC59">
        <v>5.97265625</v>
      </c>
      <c r="AD59" t="s">
        <v>98</v>
      </c>
      <c r="AE59">
        <v>3</v>
      </c>
      <c r="AF59">
        <v>35.6875</v>
      </c>
      <c r="AG59">
        <v>17.3125</v>
      </c>
      <c r="AH59">
        <f t="shared" si="0"/>
        <v>18.375</v>
      </c>
      <c r="AI59">
        <f t="shared" si="1"/>
        <v>2.0613718411552346</v>
      </c>
      <c r="AJ59">
        <f t="shared" si="2"/>
        <v>0.32253245773227995</v>
      </c>
      <c r="AK59">
        <f t="shared" si="3"/>
        <v>110.6477786791388</v>
      </c>
    </row>
    <row r="60" spans="1:37" x14ac:dyDescent="0.3">
      <c r="A60">
        <v>58</v>
      </c>
      <c r="B60">
        <v>212</v>
      </c>
      <c r="C60" t="s">
        <v>91</v>
      </c>
      <c r="D60">
        <v>2.8589710474213201E-2</v>
      </c>
      <c r="E60">
        <v>6144</v>
      </c>
      <c r="F60">
        <v>24576</v>
      </c>
      <c r="G60">
        <v>4</v>
      </c>
      <c r="H60">
        <v>2.6119148219174599</v>
      </c>
      <c r="I60">
        <v>7.6316886202900998</v>
      </c>
      <c r="J60">
        <v>-0.36847753156040203</v>
      </c>
      <c r="K60" t="b">
        <v>1</v>
      </c>
      <c r="L60">
        <v>835.5</v>
      </c>
      <c r="M60" t="s">
        <v>92</v>
      </c>
      <c r="N60">
        <v>7.9138282676683396</v>
      </c>
      <c r="O60" t="s">
        <v>101</v>
      </c>
      <c r="P60">
        <v>2.9220000000000002</v>
      </c>
      <c r="Q60" t="s">
        <v>154</v>
      </c>
      <c r="S60">
        <v>0</v>
      </c>
      <c r="T60" t="s">
        <v>101</v>
      </c>
      <c r="U60">
        <v>6144</v>
      </c>
      <c r="V60">
        <v>1465</v>
      </c>
      <c r="W60">
        <v>6144</v>
      </c>
      <c r="X60">
        <v>1</v>
      </c>
      <c r="Y60">
        <v>4.2113688103481102E-2</v>
      </c>
      <c r="Z60">
        <v>835.5</v>
      </c>
      <c r="AA60" t="s">
        <v>101</v>
      </c>
      <c r="AB60" t="s">
        <v>94</v>
      </c>
      <c r="AC60">
        <v>28.90625</v>
      </c>
      <c r="AE60">
        <v>0</v>
      </c>
      <c r="AF60">
        <v>835.5</v>
      </c>
      <c r="AG60">
        <v>15.109375</v>
      </c>
      <c r="AH60">
        <f t="shared" si="0"/>
        <v>820.390625</v>
      </c>
      <c r="AI60">
        <f t="shared" si="1"/>
        <v>55.296794208893488</v>
      </c>
      <c r="AJ60">
        <f t="shared" si="2"/>
        <v>0.6917867527923699</v>
      </c>
      <c r="AK60">
        <f t="shared" si="3"/>
        <v>1207.7421208595529</v>
      </c>
    </row>
    <row r="61" spans="1:37" x14ac:dyDescent="0.3">
      <c r="A61">
        <v>59</v>
      </c>
      <c r="B61">
        <v>213</v>
      </c>
      <c r="C61" t="s">
        <v>91</v>
      </c>
      <c r="D61">
        <v>1.09064409468072E-2</v>
      </c>
      <c r="E61">
        <v>6144</v>
      </c>
      <c r="F61">
        <v>24576</v>
      </c>
      <c r="G61">
        <v>4</v>
      </c>
      <c r="H61">
        <v>2.8875557767819102</v>
      </c>
      <c r="I61">
        <v>6.9651003600110597</v>
      </c>
      <c r="J61">
        <v>-1.1516429721397099</v>
      </c>
      <c r="K61" t="b">
        <v>1</v>
      </c>
      <c r="L61">
        <v>258.5</v>
      </c>
      <c r="M61" t="s">
        <v>92</v>
      </c>
      <c r="N61">
        <v>7.7926946994204904</v>
      </c>
      <c r="O61">
        <v>4.79</v>
      </c>
      <c r="P61">
        <v>2.4119999999999999</v>
      </c>
      <c r="Q61" t="s">
        <v>155</v>
      </c>
      <c r="R61" s="1" t="s">
        <v>1941</v>
      </c>
      <c r="S61">
        <v>0</v>
      </c>
      <c r="T61">
        <v>61800</v>
      </c>
      <c r="U61">
        <v>6144</v>
      </c>
      <c r="V61">
        <v>1211</v>
      </c>
      <c r="W61">
        <v>6144</v>
      </c>
      <c r="X61">
        <v>1</v>
      </c>
      <c r="Y61">
        <v>5.4241004311215799E-2</v>
      </c>
      <c r="Z61">
        <v>258.5</v>
      </c>
      <c r="AA61">
        <v>239</v>
      </c>
      <c r="AB61" t="s">
        <v>94</v>
      </c>
      <c r="AC61">
        <v>16.078125</v>
      </c>
      <c r="AE61">
        <v>0</v>
      </c>
      <c r="AF61">
        <v>258.5</v>
      </c>
      <c r="AG61">
        <v>13.2578125</v>
      </c>
      <c r="AH61">
        <f t="shared" si="0"/>
        <v>245.2421875</v>
      </c>
      <c r="AI61">
        <f t="shared" si="1"/>
        <v>19.497937536829699</v>
      </c>
      <c r="AJ61">
        <f t="shared" si="2"/>
        <v>0.31611697111251758</v>
      </c>
      <c r="AK61">
        <f t="shared" si="3"/>
        <v>817.73528036237701</v>
      </c>
    </row>
    <row r="62" spans="1:37" x14ac:dyDescent="0.3">
      <c r="A62">
        <v>60</v>
      </c>
      <c r="B62">
        <v>222</v>
      </c>
      <c r="C62" t="s">
        <v>91</v>
      </c>
      <c r="D62">
        <v>1.9640085247086801E-2</v>
      </c>
      <c r="E62">
        <v>6144</v>
      </c>
      <c r="F62">
        <v>18432</v>
      </c>
      <c r="G62">
        <v>3</v>
      </c>
      <c r="H62">
        <v>2.2643574057071301</v>
      </c>
      <c r="I62">
        <v>8.0800409770057193</v>
      </c>
      <c r="J62">
        <v>-0.36847753156040203</v>
      </c>
      <c r="K62" t="b">
        <v>1</v>
      </c>
      <c r="L62">
        <v>3702</v>
      </c>
      <c r="M62" t="s">
        <v>92</v>
      </c>
      <c r="N62">
        <v>8.4637809069484806</v>
      </c>
      <c r="O62" t="s">
        <v>101</v>
      </c>
      <c r="P62">
        <v>3.5680000000000001</v>
      </c>
      <c r="Q62" t="s">
        <v>156</v>
      </c>
      <c r="S62">
        <v>0</v>
      </c>
      <c r="T62" t="s">
        <v>101</v>
      </c>
      <c r="U62">
        <v>6144</v>
      </c>
      <c r="V62">
        <v>1632</v>
      </c>
      <c r="W62">
        <v>6144</v>
      </c>
      <c r="X62">
        <v>1</v>
      </c>
      <c r="Y62">
        <v>3.12975094676319E-2</v>
      </c>
      <c r="Z62">
        <v>3702</v>
      </c>
      <c r="AA62" t="s">
        <v>101</v>
      </c>
      <c r="AB62" t="s">
        <v>94</v>
      </c>
      <c r="AC62">
        <v>60.84375</v>
      </c>
      <c r="AE62">
        <v>0</v>
      </c>
      <c r="AF62">
        <v>3702</v>
      </c>
      <c r="AG62">
        <v>10.125</v>
      </c>
      <c r="AH62">
        <f t="shared" si="0"/>
        <v>3691.875</v>
      </c>
      <c r="AI62">
        <f t="shared" si="1"/>
        <v>365.62962962962962</v>
      </c>
      <c r="AJ62">
        <f t="shared" si="2"/>
        <v>0.6917867527923699</v>
      </c>
      <c r="AK62">
        <f t="shared" si="3"/>
        <v>5351.3600615464566</v>
      </c>
    </row>
    <row r="63" spans="1:37" x14ac:dyDescent="0.3">
      <c r="A63">
        <v>61</v>
      </c>
      <c r="B63">
        <v>223</v>
      </c>
      <c r="C63" t="s">
        <v>91</v>
      </c>
      <c r="D63">
        <v>5.94472612480344E-2</v>
      </c>
      <c r="E63">
        <v>6144</v>
      </c>
      <c r="F63">
        <v>6144</v>
      </c>
      <c r="G63">
        <v>1</v>
      </c>
      <c r="H63">
        <v>10.0661397816187</v>
      </c>
      <c r="I63">
        <v>15.0500585992756</v>
      </c>
      <c r="J63">
        <v>-1.1315515036794901</v>
      </c>
      <c r="K63" t="b">
        <v>1</v>
      </c>
      <c r="L63">
        <v>31.25</v>
      </c>
      <c r="M63" t="s">
        <v>92</v>
      </c>
      <c r="N63">
        <v>15.114089693635499</v>
      </c>
      <c r="O63">
        <v>4.09</v>
      </c>
      <c r="P63">
        <v>1.4950000000000001</v>
      </c>
      <c r="Q63" t="s">
        <v>157</v>
      </c>
      <c r="S63">
        <v>0</v>
      </c>
      <c r="T63">
        <v>12270</v>
      </c>
      <c r="U63">
        <v>6144</v>
      </c>
      <c r="V63">
        <v>22</v>
      </c>
      <c r="W63">
        <v>6144</v>
      </c>
      <c r="X63">
        <v>1</v>
      </c>
      <c r="Y63">
        <v>1.9329074960212</v>
      </c>
      <c r="Z63">
        <v>31.25</v>
      </c>
      <c r="AA63">
        <v>392.8</v>
      </c>
      <c r="AB63" t="s">
        <v>94</v>
      </c>
      <c r="AC63">
        <v>5.58984375</v>
      </c>
      <c r="AD63" t="s">
        <v>98</v>
      </c>
      <c r="AE63">
        <v>4</v>
      </c>
      <c r="AF63">
        <v>31.25</v>
      </c>
      <c r="AG63">
        <v>16.921875</v>
      </c>
      <c r="AH63">
        <f t="shared" si="0"/>
        <v>14.328125</v>
      </c>
      <c r="AI63">
        <f t="shared" si="1"/>
        <v>1.8467220683287164</v>
      </c>
      <c r="AJ63">
        <f t="shared" si="2"/>
        <v>0.32253245773227995</v>
      </c>
      <c r="AK63">
        <f t="shared" si="3"/>
        <v>96.889473449333451</v>
      </c>
    </row>
    <row r="64" spans="1:37" x14ac:dyDescent="0.3">
      <c r="A64">
        <v>62</v>
      </c>
      <c r="B64">
        <v>226</v>
      </c>
      <c r="C64" t="s">
        <v>91</v>
      </c>
      <c r="D64">
        <v>2.7780339823799099E-2</v>
      </c>
      <c r="E64">
        <v>6144</v>
      </c>
      <c r="F64">
        <v>24576</v>
      </c>
      <c r="G64">
        <v>4</v>
      </c>
      <c r="H64">
        <v>2.5954239087222102</v>
      </c>
      <c r="I64">
        <v>7.55308910936738</v>
      </c>
      <c r="J64">
        <v>-0.36847753156040203</v>
      </c>
      <c r="K64" t="b">
        <v>1</v>
      </c>
      <c r="L64">
        <v>814</v>
      </c>
      <c r="M64" t="s">
        <v>92</v>
      </c>
      <c r="N64">
        <v>7.8713456395636303</v>
      </c>
      <c r="O64" t="s">
        <v>101</v>
      </c>
      <c r="P64">
        <v>2.91</v>
      </c>
      <c r="Q64" t="s">
        <v>158</v>
      </c>
      <c r="S64">
        <v>0</v>
      </c>
      <c r="T64" t="s">
        <v>101</v>
      </c>
      <c r="U64">
        <v>6144</v>
      </c>
      <c r="V64">
        <v>1431</v>
      </c>
      <c r="W64">
        <v>6144</v>
      </c>
      <c r="X64">
        <v>1</v>
      </c>
      <c r="Y64">
        <v>4.2175115356826401E-2</v>
      </c>
      <c r="Z64">
        <v>814</v>
      </c>
      <c r="AA64" t="s">
        <v>101</v>
      </c>
      <c r="AB64" t="s">
        <v>94</v>
      </c>
      <c r="AC64">
        <v>28.53125</v>
      </c>
      <c r="AE64">
        <v>0</v>
      </c>
      <c r="AF64">
        <v>814</v>
      </c>
      <c r="AG64">
        <v>15.4921875</v>
      </c>
      <c r="AH64">
        <f t="shared" si="0"/>
        <v>798.5078125</v>
      </c>
      <c r="AI64">
        <f t="shared" si="1"/>
        <v>52.542612203731721</v>
      </c>
      <c r="AJ64">
        <f t="shared" si="2"/>
        <v>0.6917867527923699</v>
      </c>
      <c r="AK64">
        <f t="shared" si="3"/>
        <v>1176.6631793891993</v>
      </c>
    </row>
    <row r="65" spans="1:37" x14ac:dyDescent="0.3">
      <c r="A65">
        <v>63</v>
      </c>
      <c r="B65">
        <v>227</v>
      </c>
      <c r="C65" t="s">
        <v>91</v>
      </c>
      <c r="D65">
        <v>1.33461908152929E-2</v>
      </c>
      <c r="E65">
        <v>6144</v>
      </c>
      <c r="F65">
        <v>24576</v>
      </c>
      <c r="G65">
        <v>4</v>
      </c>
      <c r="H65">
        <v>2.9289461208881198</v>
      </c>
      <c r="I65">
        <v>7.1335855717724304</v>
      </c>
      <c r="J65">
        <v>-1.15325028961652</v>
      </c>
      <c r="K65" t="b">
        <v>1</v>
      </c>
      <c r="L65">
        <v>272.8</v>
      </c>
      <c r="M65" t="s">
        <v>92</v>
      </c>
      <c r="N65">
        <v>7.8179937824856403</v>
      </c>
      <c r="O65">
        <v>4.7969999999999997</v>
      </c>
      <c r="P65">
        <v>2.4359999999999999</v>
      </c>
      <c r="Q65" t="s">
        <v>159</v>
      </c>
      <c r="R65" s="1" t="s">
        <v>1941</v>
      </c>
      <c r="S65">
        <v>0</v>
      </c>
      <c r="T65">
        <v>62400</v>
      </c>
      <c r="U65">
        <v>6144</v>
      </c>
      <c r="V65">
        <v>1188</v>
      </c>
      <c r="W65">
        <v>6144</v>
      </c>
      <c r="X65">
        <v>1</v>
      </c>
      <c r="Y65">
        <v>5.5964403198173397E-2</v>
      </c>
      <c r="Z65">
        <v>272.8</v>
      </c>
      <c r="AA65">
        <v>228.8</v>
      </c>
      <c r="AB65" t="s">
        <v>94</v>
      </c>
      <c r="AC65">
        <v>16.515625</v>
      </c>
      <c r="AE65">
        <v>0</v>
      </c>
      <c r="AF65">
        <v>272.75</v>
      </c>
      <c r="AG65">
        <v>13.671875</v>
      </c>
      <c r="AH65">
        <f t="shared" si="0"/>
        <v>259.078125</v>
      </c>
      <c r="AI65">
        <f t="shared" si="1"/>
        <v>19.949714285714286</v>
      </c>
      <c r="AJ65">
        <f t="shared" si="2"/>
        <v>0.31560927890071516</v>
      </c>
      <c r="AK65">
        <f t="shared" si="3"/>
        <v>864.20146121813514</v>
      </c>
    </row>
    <row r="66" spans="1:37" x14ac:dyDescent="0.3">
      <c r="A66">
        <v>64</v>
      </c>
      <c r="B66">
        <v>236</v>
      </c>
      <c r="C66" t="s">
        <v>91</v>
      </c>
      <c r="D66">
        <v>1.8390294098815999E-2</v>
      </c>
      <c r="E66">
        <v>6144</v>
      </c>
      <c r="F66">
        <v>18432</v>
      </c>
      <c r="G66">
        <v>3</v>
      </c>
      <c r="H66">
        <v>2.26161308912986</v>
      </c>
      <c r="I66">
        <v>8.0790826953486707</v>
      </c>
      <c r="J66">
        <v>-0.36847753156040203</v>
      </c>
      <c r="K66" t="b">
        <v>1</v>
      </c>
      <c r="L66">
        <v>3728</v>
      </c>
      <c r="M66" t="s">
        <v>92</v>
      </c>
      <c r="N66">
        <v>8.4328867847911102</v>
      </c>
      <c r="O66" t="s">
        <v>101</v>
      </c>
      <c r="P66">
        <v>3.5720000000000001</v>
      </c>
      <c r="Q66" t="s">
        <v>160</v>
      </c>
      <c r="S66">
        <v>0</v>
      </c>
      <c r="T66" t="s">
        <v>101</v>
      </c>
      <c r="U66">
        <v>6144</v>
      </c>
      <c r="V66">
        <v>1592</v>
      </c>
      <c r="W66">
        <v>6144</v>
      </c>
      <c r="X66">
        <v>1</v>
      </c>
      <c r="Y66">
        <v>3.1619474974343503E-2</v>
      </c>
      <c r="Z66">
        <v>3728</v>
      </c>
      <c r="AA66" t="s">
        <v>101</v>
      </c>
      <c r="AB66" t="s">
        <v>94</v>
      </c>
      <c r="AC66">
        <v>61.0625</v>
      </c>
      <c r="AE66">
        <v>0</v>
      </c>
      <c r="AF66">
        <v>3728</v>
      </c>
      <c r="AG66">
        <v>10.4140625</v>
      </c>
      <c r="AH66">
        <f t="shared" si="0"/>
        <v>3717.5859375</v>
      </c>
      <c r="AI66">
        <f t="shared" si="1"/>
        <v>357.9774943735934</v>
      </c>
      <c r="AJ66">
        <f t="shared" si="2"/>
        <v>0.6917867527923699</v>
      </c>
      <c r="AK66">
        <f t="shared" si="3"/>
        <v>5388.9438977431637</v>
      </c>
    </row>
    <row r="67" spans="1:37" x14ac:dyDescent="0.3">
      <c r="A67">
        <v>65</v>
      </c>
      <c r="B67">
        <v>237</v>
      </c>
      <c r="C67" t="s">
        <v>91</v>
      </c>
      <c r="D67">
        <v>5.8073413146383299E-2</v>
      </c>
      <c r="E67">
        <v>6144</v>
      </c>
      <c r="F67">
        <v>6144</v>
      </c>
      <c r="G67">
        <v>1</v>
      </c>
      <c r="H67">
        <v>3.3663633203519798</v>
      </c>
      <c r="I67">
        <v>5.0363951238078402</v>
      </c>
      <c r="J67">
        <v>-1.1283368687258499</v>
      </c>
      <c r="K67" t="b">
        <v>1</v>
      </c>
      <c r="L67">
        <v>31.33</v>
      </c>
      <c r="M67" t="s">
        <v>92</v>
      </c>
      <c r="N67">
        <v>6.3756034212277504</v>
      </c>
      <c r="O67">
        <v>4.0999999999999996</v>
      </c>
      <c r="P67">
        <v>1.496</v>
      </c>
      <c r="Q67" t="s">
        <v>161</v>
      </c>
      <c r="S67">
        <v>0</v>
      </c>
      <c r="T67">
        <v>12690</v>
      </c>
      <c r="U67">
        <v>6144</v>
      </c>
      <c r="V67">
        <v>493</v>
      </c>
      <c r="W67">
        <v>6144</v>
      </c>
      <c r="X67">
        <v>1</v>
      </c>
      <c r="Y67">
        <v>0.106575643925373</v>
      </c>
      <c r="Z67">
        <v>31.33</v>
      </c>
      <c r="AA67">
        <v>405</v>
      </c>
      <c r="AB67" t="s">
        <v>94</v>
      </c>
      <c r="AC67">
        <v>5.59765625</v>
      </c>
      <c r="AE67">
        <v>4</v>
      </c>
      <c r="AF67">
        <v>31.328125</v>
      </c>
      <c r="AG67">
        <v>6.28125</v>
      </c>
      <c r="AH67">
        <f t="shared" ref="AH67:AH130" si="5">AF67-AG67</f>
        <v>25.046875</v>
      </c>
      <c r="AI67">
        <f t="shared" ref="AI67:AI130" si="6">AF67/AG67</f>
        <v>4.9875621890547261</v>
      </c>
      <c r="AJ67">
        <f t="shared" ref="AJ67:AJ130" si="7">EXP(J67)</f>
        <v>0.32357095013727738</v>
      </c>
      <c r="AK67">
        <f t="shared" ref="AK67:AK130" si="8">AF67/AJ67</f>
        <v>96.819955520447095</v>
      </c>
    </row>
    <row r="68" spans="1:37" x14ac:dyDescent="0.3">
      <c r="A68">
        <v>66</v>
      </c>
      <c r="B68">
        <v>240</v>
      </c>
      <c r="C68" t="s">
        <v>91</v>
      </c>
      <c r="D68">
        <v>2.74848448221344E-2</v>
      </c>
      <c r="E68">
        <v>6144</v>
      </c>
      <c r="F68">
        <v>24576</v>
      </c>
      <c r="G68">
        <v>4</v>
      </c>
      <c r="H68">
        <v>2.5977682251577199</v>
      </c>
      <c r="I68">
        <v>7.6816818220484402</v>
      </c>
      <c r="J68">
        <v>-0.36847753156040203</v>
      </c>
      <c r="K68" t="b">
        <v>1</v>
      </c>
      <c r="L68">
        <v>904</v>
      </c>
      <c r="M68" t="s">
        <v>92</v>
      </c>
      <c r="N68">
        <v>7.9446070605092798</v>
      </c>
      <c r="O68" t="s">
        <v>101</v>
      </c>
      <c r="P68">
        <v>2.9569999999999999</v>
      </c>
      <c r="Q68" t="s">
        <v>162</v>
      </c>
      <c r="S68">
        <v>0</v>
      </c>
      <c r="T68" t="s">
        <v>101</v>
      </c>
      <c r="U68">
        <v>6144</v>
      </c>
      <c r="V68">
        <v>1463</v>
      </c>
      <c r="W68">
        <v>6144</v>
      </c>
      <c r="X68">
        <v>1</v>
      </c>
      <c r="Y68">
        <v>4.1772610548287702E-2</v>
      </c>
      <c r="Z68">
        <v>904</v>
      </c>
      <c r="AA68" t="s">
        <v>101</v>
      </c>
      <c r="AB68" t="s">
        <v>94</v>
      </c>
      <c r="AC68">
        <v>30.0625</v>
      </c>
      <c r="AE68">
        <v>0</v>
      </c>
      <c r="AF68">
        <v>904</v>
      </c>
      <c r="AG68">
        <v>15.4765625</v>
      </c>
      <c r="AH68">
        <f t="shared" si="5"/>
        <v>888.5234375</v>
      </c>
      <c r="AI68">
        <f t="shared" si="6"/>
        <v>58.410903584048462</v>
      </c>
      <c r="AJ68">
        <f t="shared" si="7"/>
        <v>0.6917867527923699</v>
      </c>
      <c r="AK68">
        <f t="shared" si="8"/>
        <v>1306.7610739162606</v>
      </c>
    </row>
    <row r="69" spans="1:37" x14ac:dyDescent="0.3">
      <c r="A69">
        <v>67</v>
      </c>
      <c r="B69">
        <v>241</v>
      </c>
      <c r="C69" t="s">
        <v>91</v>
      </c>
      <c r="D69">
        <v>1.30548269514007E-2</v>
      </c>
      <c r="E69">
        <v>6144</v>
      </c>
      <c r="F69">
        <v>24576</v>
      </c>
      <c r="G69">
        <v>4</v>
      </c>
      <c r="H69">
        <v>2.9696127293230501</v>
      </c>
      <c r="I69">
        <v>7.2094309034151296</v>
      </c>
      <c r="J69">
        <v>-0.36847753156040203</v>
      </c>
      <c r="K69" t="b">
        <v>1</v>
      </c>
      <c r="L69">
        <v>267.8</v>
      </c>
      <c r="M69" t="s">
        <v>92</v>
      </c>
      <c r="N69">
        <v>7.9219528306212403</v>
      </c>
      <c r="O69" t="s">
        <v>101</v>
      </c>
      <c r="P69">
        <v>2.4279999999999999</v>
      </c>
      <c r="Q69" t="s">
        <v>163</v>
      </c>
      <c r="R69" s="1" t="s">
        <v>1941</v>
      </c>
      <c r="S69">
        <v>0</v>
      </c>
      <c r="T69" t="s">
        <v>101</v>
      </c>
      <c r="U69">
        <v>6144</v>
      </c>
      <c r="V69">
        <v>1205</v>
      </c>
      <c r="W69">
        <v>6144</v>
      </c>
      <c r="X69">
        <v>1</v>
      </c>
      <c r="Y69">
        <v>5.6739737065394598E-2</v>
      </c>
      <c r="Z69">
        <v>267.8</v>
      </c>
      <c r="AA69" t="s">
        <v>101</v>
      </c>
      <c r="AB69" t="s">
        <v>94</v>
      </c>
      <c r="AC69">
        <v>16.359375</v>
      </c>
      <c r="AE69">
        <v>0</v>
      </c>
      <c r="AF69">
        <v>267.75</v>
      </c>
      <c r="AG69">
        <v>14.3125</v>
      </c>
      <c r="AH69">
        <f t="shared" si="5"/>
        <v>253.4375</v>
      </c>
      <c r="AI69">
        <f t="shared" si="6"/>
        <v>18.707423580786028</v>
      </c>
      <c r="AJ69">
        <f t="shared" si="7"/>
        <v>0.6917867527923699</v>
      </c>
      <c r="AK69">
        <f t="shared" si="8"/>
        <v>387.0412362180075</v>
      </c>
    </row>
    <row r="70" spans="1:37" x14ac:dyDescent="0.3">
      <c r="A70">
        <v>68</v>
      </c>
      <c r="B70">
        <v>250</v>
      </c>
      <c r="C70" t="s">
        <v>91</v>
      </c>
      <c r="D70">
        <v>2.4118499523129E-2</v>
      </c>
      <c r="E70">
        <v>6144</v>
      </c>
      <c r="F70">
        <v>18432</v>
      </c>
      <c r="G70">
        <v>3</v>
      </c>
      <c r="H70">
        <v>2.2877607426418201</v>
      </c>
      <c r="I70">
        <v>8.1590842110624209</v>
      </c>
      <c r="J70">
        <v>-0.36847753156040203</v>
      </c>
      <c r="K70" t="b">
        <v>1</v>
      </c>
      <c r="L70">
        <v>3682</v>
      </c>
      <c r="M70" t="s">
        <v>92</v>
      </c>
      <c r="N70">
        <v>8.5268249317644198</v>
      </c>
      <c r="O70" t="s">
        <v>101</v>
      </c>
      <c r="P70">
        <v>3.5659999999999998</v>
      </c>
      <c r="Q70" t="s">
        <v>164</v>
      </c>
      <c r="S70">
        <v>0</v>
      </c>
      <c r="T70" t="s">
        <v>101</v>
      </c>
      <c r="U70">
        <v>6144</v>
      </c>
      <c r="V70">
        <v>1656</v>
      </c>
      <c r="W70">
        <v>6144</v>
      </c>
      <c r="X70">
        <v>1</v>
      </c>
      <c r="Y70">
        <v>3.1644993825765501E-2</v>
      </c>
      <c r="Z70">
        <v>3682</v>
      </c>
      <c r="AA70" t="s">
        <v>101</v>
      </c>
      <c r="AB70" t="s">
        <v>94</v>
      </c>
      <c r="AC70">
        <v>60.6875</v>
      </c>
      <c r="AE70">
        <v>0</v>
      </c>
      <c r="AF70">
        <v>3682</v>
      </c>
      <c r="AG70">
        <v>9.9765625</v>
      </c>
      <c r="AH70">
        <f t="shared" si="5"/>
        <v>3672.0234375</v>
      </c>
      <c r="AI70">
        <f t="shared" si="6"/>
        <v>369.06499608457324</v>
      </c>
      <c r="AJ70">
        <f t="shared" si="7"/>
        <v>0.6917867527923699</v>
      </c>
      <c r="AK70">
        <f t="shared" si="8"/>
        <v>5322.4494183182205</v>
      </c>
    </row>
    <row r="71" spans="1:37" x14ac:dyDescent="0.3">
      <c r="A71">
        <v>69</v>
      </c>
      <c r="B71">
        <v>251</v>
      </c>
      <c r="C71" t="s">
        <v>91</v>
      </c>
      <c r="D71">
        <v>5.2117267733947502E-2</v>
      </c>
      <c r="E71">
        <v>6144</v>
      </c>
      <c r="F71">
        <v>6144</v>
      </c>
      <c r="G71">
        <v>1</v>
      </c>
      <c r="H71">
        <v>7.9608607185441302</v>
      </c>
      <c r="I71">
        <v>11.9957110241343</v>
      </c>
      <c r="J71">
        <v>-1.1315515036794901</v>
      </c>
      <c r="K71" t="b">
        <v>1</v>
      </c>
      <c r="L71">
        <v>32.1</v>
      </c>
      <c r="M71" t="s">
        <v>92</v>
      </c>
      <c r="N71">
        <v>12.229780193759099</v>
      </c>
      <c r="O71">
        <v>4.0999999999999996</v>
      </c>
      <c r="P71">
        <v>1.5069999999999999</v>
      </c>
      <c r="Q71" t="s">
        <v>165</v>
      </c>
      <c r="S71">
        <v>0</v>
      </c>
      <c r="T71">
        <v>12630</v>
      </c>
      <c r="U71">
        <v>6144</v>
      </c>
      <c r="V71">
        <v>25</v>
      </c>
      <c r="W71">
        <v>6144</v>
      </c>
      <c r="X71">
        <v>1</v>
      </c>
      <c r="Y71">
        <v>1.3921721437088199</v>
      </c>
      <c r="Z71">
        <v>32.1</v>
      </c>
      <c r="AA71">
        <v>393.5</v>
      </c>
      <c r="AB71" t="s">
        <v>94</v>
      </c>
      <c r="AC71">
        <v>5.6640625</v>
      </c>
      <c r="AD71" t="s">
        <v>98</v>
      </c>
      <c r="AE71">
        <v>3</v>
      </c>
      <c r="AF71">
        <v>32.09375</v>
      </c>
      <c r="AG71">
        <v>16.3125</v>
      </c>
      <c r="AH71">
        <f t="shared" si="5"/>
        <v>15.78125</v>
      </c>
      <c r="AI71">
        <f t="shared" si="6"/>
        <v>1.9674329501915708</v>
      </c>
      <c r="AJ71">
        <f t="shared" si="7"/>
        <v>0.32253245773227995</v>
      </c>
      <c r="AK71">
        <f t="shared" si="8"/>
        <v>99.50548923246545</v>
      </c>
    </row>
    <row r="72" spans="1:37" x14ac:dyDescent="0.3">
      <c r="A72">
        <v>70</v>
      </c>
      <c r="B72">
        <v>254</v>
      </c>
      <c r="C72" t="s">
        <v>91</v>
      </c>
      <c r="D72">
        <v>3.0673537861078098E-2</v>
      </c>
      <c r="E72">
        <v>6144</v>
      </c>
      <c r="F72">
        <v>24576</v>
      </c>
      <c r="G72">
        <v>4</v>
      </c>
      <c r="H72">
        <v>2.6226674446202498</v>
      </c>
      <c r="I72">
        <v>7.7757991815108198</v>
      </c>
      <c r="J72">
        <v>-0.36847753156040203</v>
      </c>
      <c r="K72" t="b">
        <v>1</v>
      </c>
      <c r="L72">
        <v>922.5</v>
      </c>
      <c r="M72" t="s">
        <v>92</v>
      </c>
      <c r="N72">
        <v>8.0045307409663504</v>
      </c>
      <c r="O72" t="s">
        <v>101</v>
      </c>
      <c r="P72">
        <v>2.9649999999999999</v>
      </c>
      <c r="Q72" t="s">
        <v>166</v>
      </c>
      <c r="S72">
        <v>0</v>
      </c>
      <c r="T72" t="s">
        <v>101</v>
      </c>
      <c r="U72">
        <v>6144</v>
      </c>
      <c r="V72">
        <v>1412</v>
      </c>
      <c r="W72">
        <v>6144</v>
      </c>
      <c r="X72">
        <v>1</v>
      </c>
      <c r="Y72">
        <v>4.3182936804267602E-2</v>
      </c>
      <c r="Z72">
        <v>922.5</v>
      </c>
      <c r="AA72" t="s">
        <v>101</v>
      </c>
      <c r="AB72" t="s">
        <v>94</v>
      </c>
      <c r="AC72">
        <v>30.375</v>
      </c>
      <c r="AE72">
        <v>0</v>
      </c>
      <c r="AF72">
        <v>922.5</v>
      </c>
      <c r="AG72">
        <v>15.953125</v>
      </c>
      <c r="AH72">
        <f t="shared" si="5"/>
        <v>906.546875</v>
      </c>
      <c r="AI72">
        <f t="shared" si="6"/>
        <v>57.825661116552396</v>
      </c>
      <c r="AJ72">
        <f t="shared" si="7"/>
        <v>0.6917867527923699</v>
      </c>
      <c r="AK72">
        <f t="shared" si="8"/>
        <v>1333.5034189023788</v>
      </c>
    </row>
    <row r="73" spans="1:37" x14ac:dyDescent="0.3">
      <c r="A73">
        <v>71</v>
      </c>
      <c r="B73">
        <v>255</v>
      </c>
      <c r="C73" t="s">
        <v>91</v>
      </c>
      <c r="D73">
        <v>8.0794650762864295E-3</v>
      </c>
      <c r="E73">
        <v>6144</v>
      </c>
      <c r="F73">
        <v>24576</v>
      </c>
      <c r="G73">
        <v>4</v>
      </c>
      <c r="H73">
        <v>2.9093302939707999</v>
      </c>
      <c r="I73">
        <v>7.0914925915538403</v>
      </c>
      <c r="J73">
        <v>-0.36847753156040203</v>
      </c>
      <c r="K73" t="b">
        <v>1</v>
      </c>
      <c r="L73">
        <v>273.8</v>
      </c>
      <c r="M73" t="s">
        <v>92</v>
      </c>
      <c r="N73">
        <v>7.9821275218122798</v>
      </c>
      <c r="O73" t="s">
        <v>101</v>
      </c>
      <c r="P73">
        <v>2.4380000000000002</v>
      </c>
      <c r="Q73" t="s">
        <v>167</v>
      </c>
      <c r="R73" s="1" t="s">
        <v>1941</v>
      </c>
      <c r="S73">
        <v>0</v>
      </c>
      <c r="T73" t="s">
        <v>101</v>
      </c>
      <c r="U73">
        <v>6144</v>
      </c>
      <c r="V73">
        <v>1358</v>
      </c>
      <c r="W73">
        <v>6144</v>
      </c>
      <c r="X73">
        <v>1</v>
      </c>
      <c r="Y73">
        <v>5.18120979972512E-2</v>
      </c>
      <c r="Z73">
        <v>273.8</v>
      </c>
      <c r="AA73" t="s">
        <v>101</v>
      </c>
      <c r="AB73" t="s">
        <v>94</v>
      </c>
      <c r="AC73">
        <v>16.546875</v>
      </c>
      <c r="AE73">
        <v>0</v>
      </c>
      <c r="AF73">
        <v>273.75</v>
      </c>
      <c r="AG73">
        <v>13.7734375</v>
      </c>
      <c r="AH73">
        <f t="shared" si="5"/>
        <v>259.9765625</v>
      </c>
      <c r="AI73">
        <f t="shared" si="6"/>
        <v>19.875212705615429</v>
      </c>
      <c r="AJ73">
        <f t="shared" si="7"/>
        <v>0.6917867527923699</v>
      </c>
      <c r="AK73">
        <f t="shared" si="8"/>
        <v>395.71442918647824</v>
      </c>
    </row>
    <row r="74" spans="1:37" x14ac:dyDescent="0.3">
      <c r="A74">
        <v>72</v>
      </c>
      <c r="B74">
        <v>264</v>
      </c>
      <c r="C74" t="s">
        <v>91</v>
      </c>
      <c r="D74">
        <v>2.34704385208379E-2</v>
      </c>
      <c r="E74">
        <v>6144</v>
      </c>
      <c r="F74">
        <v>18432</v>
      </c>
      <c r="G74">
        <v>3</v>
      </c>
      <c r="H74">
        <v>2.28067029575941</v>
      </c>
      <c r="I74">
        <v>8.1872500070425893</v>
      </c>
      <c r="J74">
        <v>-0.36847753156040203</v>
      </c>
      <c r="K74" t="b">
        <v>1</v>
      </c>
      <c r="L74">
        <v>3882</v>
      </c>
      <c r="M74" t="s">
        <v>92</v>
      </c>
      <c r="N74">
        <v>8.55988503653038</v>
      </c>
      <c r="O74" t="s">
        <v>101</v>
      </c>
      <c r="P74">
        <v>3.59</v>
      </c>
      <c r="Q74" t="s">
        <v>168</v>
      </c>
      <c r="S74">
        <v>0</v>
      </c>
      <c r="T74" t="s">
        <v>101</v>
      </c>
      <c r="U74">
        <v>6144</v>
      </c>
      <c r="V74">
        <v>1701</v>
      </c>
      <c r="W74">
        <v>6144</v>
      </c>
      <c r="X74">
        <v>1</v>
      </c>
      <c r="Y74">
        <v>3.1051685558724899E-2</v>
      </c>
      <c r="Z74">
        <v>3882</v>
      </c>
      <c r="AA74" t="s">
        <v>101</v>
      </c>
      <c r="AB74" t="s">
        <v>94</v>
      </c>
      <c r="AC74">
        <v>62.3125</v>
      </c>
      <c r="AE74">
        <v>0</v>
      </c>
      <c r="AF74">
        <v>3882</v>
      </c>
      <c r="AG74">
        <v>9.71875</v>
      </c>
      <c r="AH74">
        <f t="shared" si="5"/>
        <v>3872.28125</v>
      </c>
      <c r="AI74">
        <f t="shared" si="6"/>
        <v>399.43408360128615</v>
      </c>
      <c r="AJ74">
        <f t="shared" si="7"/>
        <v>0.6917867527923699</v>
      </c>
      <c r="AK74">
        <f t="shared" si="8"/>
        <v>5611.5558506005791</v>
      </c>
    </row>
    <row r="75" spans="1:37" x14ac:dyDescent="0.3">
      <c r="A75">
        <v>73</v>
      </c>
      <c r="B75">
        <v>265</v>
      </c>
      <c r="C75" t="s">
        <v>91</v>
      </c>
      <c r="D75">
        <v>6.4327432501341306E-2</v>
      </c>
      <c r="E75">
        <v>6144</v>
      </c>
      <c r="F75">
        <v>6144</v>
      </c>
      <c r="G75">
        <v>1</v>
      </c>
      <c r="H75">
        <v>5.2452399004363697</v>
      </c>
      <c r="I75">
        <v>7.6578453624534903</v>
      </c>
      <c r="J75">
        <v>-1.1339624798947101</v>
      </c>
      <c r="K75" t="b">
        <v>1</v>
      </c>
      <c r="L75">
        <v>28.84</v>
      </c>
      <c r="M75" t="s">
        <v>92</v>
      </c>
      <c r="N75">
        <v>8.3418172080201405</v>
      </c>
      <c r="O75">
        <v>4.0940000000000003</v>
      </c>
      <c r="P75">
        <v>1.46</v>
      </c>
      <c r="Q75" t="s">
        <v>169</v>
      </c>
      <c r="S75">
        <v>0</v>
      </c>
      <c r="T75">
        <v>12420</v>
      </c>
      <c r="U75">
        <v>6144</v>
      </c>
      <c r="V75">
        <v>151</v>
      </c>
      <c r="W75">
        <v>6144</v>
      </c>
      <c r="X75">
        <v>1</v>
      </c>
      <c r="Y75">
        <v>0.345472723568994</v>
      </c>
      <c r="Z75">
        <v>28.84</v>
      </c>
      <c r="AA75">
        <v>430.5</v>
      </c>
      <c r="AB75" t="s">
        <v>94</v>
      </c>
      <c r="AC75">
        <v>5.37109375</v>
      </c>
      <c r="AE75">
        <v>4</v>
      </c>
      <c r="AF75">
        <v>28.84375</v>
      </c>
      <c r="AG75">
        <v>9.9375</v>
      </c>
      <c r="AH75">
        <f t="shared" si="5"/>
        <v>18.90625</v>
      </c>
      <c r="AI75">
        <f t="shared" si="6"/>
        <v>2.9025157232704402</v>
      </c>
      <c r="AJ75">
        <f t="shared" si="7"/>
        <v>0.32175577630450042</v>
      </c>
      <c r="AK75">
        <f t="shared" si="8"/>
        <v>89.644855272786472</v>
      </c>
    </row>
    <row r="76" spans="1:37" x14ac:dyDescent="0.3">
      <c r="A76">
        <v>74</v>
      </c>
      <c r="B76">
        <v>268</v>
      </c>
      <c r="C76" t="s">
        <v>91</v>
      </c>
      <c r="D76">
        <v>2.8802084664472E-2</v>
      </c>
      <c r="E76">
        <v>6144</v>
      </c>
      <c r="F76">
        <v>24576</v>
      </c>
      <c r="G76">
        <v>4</v>
      </c>
      <c r="H76">
        <v>2.6515476410600498</v>
      </c>
      <c r="I76">
        <v>7.8407092354783599</v>
      </c>
      <c r="J76">
        <v>-0.36847753156040203</v>
      </c>
      <c r="K76" t="b">
        <v>1</v>
      </c>
      <c r="L76">
        <v>905.5</v>
      </c>
      <c r="M76" t="s">
        <v>92</v>
      </c>
      <c r="N76">
        <v>8.0508178720713506</v>
      </c>
      <c r="O76" t="s">
        <v>101</v>
      </c>
      <c r="P76">
        <v>2.9569999999999999</v>
      </c>
      <c r="Q76" t="s">
        <v>170</v>
      </c>
      <c r="S76">
        <v>0</v>
      </c>
      <c r="T76" t="s">
        <v>101</v>
      </c>
      <c r="U76">
        <v>6144</v>
      </c>
      <c r="V76">
        <v>1364</v>
      </c>
      <c r="W76">
        <v>6144</v>
      </c>
      <c r="X76">
        <v>1</v>
      </c>
      <c r="Y76">
        <v>4.4718159519698403E-2</v>
      </c>
      <c r="Z76">
        <v>905.5</v>
      </c>
      <c r="AA76" t="s">
        <v>101</v>
      </c>
      <c r="AB76" t="s">
        <v>94</v>
      </c>
      <c r="AC76">
        <v>30.09375</v>
      </c>
      <c r="AE76">
        <v>0</v>
      </c>
      <c r="AF76">
        <v>905.5</v>
      </c>
      <c r="AG76">
        <v>16.25</v>
      </c>
      <c r="AH76">
        <f t="shared" si="5"/>
        <v>889.25</v>
      </c>
      <c r="AI76">
        <f t="shared" si="6"/>
        <v>55.723076923076924</v>
      </c>
      <c r="AJ76">
        <f t="shared" si="7"/>
        <v>0.6917867527923699</v>
      </c>
      <c r="AK76">
        <f t="shared" si="8"/>
        <v>1308.9293721583783</v>
      </c>
    </row>
    <row r="77" spans="1:37" x14ac:dyDescent="0.3">
      <c r="A77">
        <v>75</v>
      </c>
      <c r="B77">
        <v>269</v>
      </c>
      <c r="C77" t="s">
        <v>91</v>
      </c>
      <c r="D77">
        <v>8.2757572887637298E-3</v>
      </c>
      <c r="E77">
        <v>6144</v>
      </c>
      <c r="F77">
        <v>24576</v>
      </c>
      <c r="G77">
        <v>4</v>
      </c>
      <c r="H77">
        <v>2.9814730963070901</v>
      </c>
      <c r="I77">
        <v>7.0926449830118097</v>
      </c>
      <c r="J77">
        <v>-0.36847753156040203</v>
      </c>
      <c r="K77" t="b">
        <v>1</v>
      </c>
      <c r="L77">
        <v>238.8</v>
      </c>
      <c r="M77" t="s">
        <v>92</v>
      </c>
      <c r="N77">
        <v>8.0573144611810399</v>
      </c>
      <c r="O77" t="s">
        <v>101</v>
      </c>
      <c r="P77">
        <v>2.379</v>
      </c>
      <c r="Q77" t="s">
        <v>171</v>
      </c>
      <c r="R77" s="1" t="s">
        <v>1941</v>
      </c>
      <c r="S77">
        <v>0</v>
      </c>
      <c r="T77" t="s">
        <v>101</v>
      </c>
      <c r="U77">
        <v>6144</v>
      </c>
      <c r="V77">
        <v>1295</v>
      </c>
      <c r="W77">
        <v>6144</v>
      </c>
      <c r="X77">
        <v>1</v>
      </c>
      <c r="Y77">
        <v>5.5062166561084799E-2</v>
      </c>
      <c r="Z77">
        <v>238.8</v>
      </c>
      <c r="AA77" t="s">
        <v>101</v>
      </c>
      <c r="AB77" t="s">
        <v>94</v>
      </c>
      <c r="AC77">
        <v>15.453125</v>
      </c>
      <c r="AE77">
        <v>0</v>
      </c>
      <c r="AF77">
        <v>238.75</v>
      </c>
      <c r="AG77">
        <v>14.296875</v>
      </c>
      <c r="AH77">
        <f t="shared" si="5"/>
        <v>224.453125</v>
      </c>
      <c r="AI77">
        <f t="shared" si="6"/>
        <v>16.699453551912569</v>
      </c>
      <c r="AJ77">
        <f t="shared" si="7"/>
        <v>0.6917867527923699</v>
      </c>
      <c r="AK77">
        <f t="shared" si="8"/>
        <v>345.12080353706551</v>
      </c>
    </row>
    <row r="78" spans="1:37" x14ac:dyDescent="0.3">
      <c r="A78">
        <v>76</v>
      </c>
      <c r="B78">
        <v>278</v>
      </c>
      <c r="C78" t="s">
        <v>91</v>
      </c>
      <c r="D78">
        <v>1.9580752709767099E-2</v>
      </c>
      <c r="E78">
        <v>6144</v>
      </c>
      <c r="F78">
        <v>18432</v>
      </c>
      <c r="G78">
        <v>3</v>
      </c>
      <c r="H78">
        <v>2.2904886567444902</v>
      </c>
      <c r="I78">
        <v>8.2672324954371508</v>
      </c>
      <c r="J78">
        <v>-0.36847753156040203</v>
      </c>
      <c r="K78" t="b">
        <v>1</v>
      </c>
      <c r="L78">
        <v>4068</v>
      </c>
      <c r="M78" t="s">
        <v>92</v>
      </c>
      <c r="N78">
        <v>8.6185677387040407</v>
      </c>
      <c r="O78" t="s">
        <v>101</v>
      </c>
      <c r="P78">
        <v>3.61</v>
      </c>
      <c r="Q78" t="s">
        <v>172</v>
      </c>
      <c r="S78">
        <v>0</v>
      </c>
      <c r="T78" t="s">
        <v>101</v>
      </c>
      <c r="U78">
        <v>6144</v>
      </c>
      <c r="V78">
        <v>1575</v>
      </c>
      <c r="W78">
        <v>6144</v>
      </c>
      <c r="X78">
        <v>1</v>
      </c>
      <c r="Y78">
        <v>3.25172576713878E-2</v>
      </c>
      <c r="Z78">
        <v>4068</v>
      </c>
      <c r="AA78" t="s">
        <v>101</v>
      </c>
      <c r="AB78" t="s">
        <v>94</v>
      </c>
      <c r="AC78">
        <v>63.78125</v>
      </c>
      <c r="AE78">
        <v>0</v>
      </c>
      <c r="AF78">
        <v>4068</v>
      </c>
      <c r="AG78">
        <v>10.1875</v>
      </c>
      <c r="AH78">
        <f t="shared" si="5"/>
        <v>4057.8125</v>
      </c>
      <c r="AI78">
        <f t="shared" si="6"/>
        <v>399.31288343558282</v>
      </c>
      <c r="AJ78">
        <f t="shared" si="7"/>
        <v>0.6917867527923699</v>
      </c>
      <c r="AK78">
        <f t="shared" si="8"/>
        <v>5880.4248326231727</v>
      </c>
    </row>
    <row r="79" spans="1:37" x14ac:dyDescent="0.3">
      <c r="A79">
        <v>77</v>
      </c>
      <c r="B79">
        <v>279</v>
      </c>
      <c r="C79" t="s">
        <v>91</v>
      </c>
      <c r="D79">
        <v>5.6946042749173503E-2</v>
      </c>
      <c r="E79">
        <v>6144</v>
      </c>
      <c r="F79">
        <v>6144</v>
      </c>
      <c r="G79">
        <v>1</v>
      </c>
      <c r="H79">
        <v>7.0228014421660001</v>
      </c>
      <c r="I79">
        <v>9.7729414600454501</v>
      </c>
      <c r="J79">
        <v>-1.1363734561099399</v>
      </c>
      <c r="K79" t="b">
        <v>1</v>
      </c>
      <c r="L79">
        <v>24.66</v>
      </c>
      <c r="M79" t="s">
        <v>92</v>
      </c>
      <c r="N79">
        <v>10.1743127454694</v>
      </c>
      <c r="O79">
        <v>4.0620000000000003</v>
      </c>
      <c r="P79">
        <v>1.3919999999999999</v>
      </c>
      <c r="Q79" t="s">
        <v>173</v>
      </c>
      <c r="S79">
        <v>0</v>
      </c>
      <c r="T79">
        <v>11580</v>
      </c>
      <c r="U79">
        <v>6144</v>
      </c>
      <c r="V79">
        <v>80</v>
      </c>
      <c r="W79">
        <v>6144</v>
      </c>
      <c r="X79">
        <v>1</v>
      </c>
      <c r="Y79">
        <v>0.67336967198334696</v>
      </c>
      <c r="Z79">
        <v>24.66</v>
      </c>
      <c r="AA79">
        <v>469.8</v>
      </c>
      <c r="AB79" t="s">
        <v>94</v>
      </c>
      <c r="AC79">
        <v>4.96484375</v>
      </c>
      <c r="AD79" t="s">
        <v>98</v>
      </c>
      <c r="AE79">
        <v>2</v>
      </c>
      <c r="AF79">
        <v>24.65625</v>
      </c>
      <c r="AG79">
        <v>10.4765625</v>
      </c>
      <c r="AH79">
        <f t="shared" si="5"/>
        <v>14.1796875</v>
      </c>
      <c r="AI79">
        <f t="shared" si="6"/>
        <v>2.3534675615212528</v>
      </c>
      <c r="AJ79">
        <f t="shared" si="7"/>
        <v>0.32098096518163061</v>
      </c>
      <c r="AK79">
        <f t="shared" si="8"/>
        <v>76.81530269574705</v>
      </c>
    </row>
    <row r="80" spans="1:37" x14ac:dyDescent="0.3">
      <c r="A80">
        <v>78</v>
      </c>
      <c r="B80">
        <v>282</v>
      </c>
      <c r="C80" t="s">
        <v>91</v>
      </c>
      <c r="D80">
        <v>2.7996420287669702E-2</v>
      </c>
      <c r="E80">
        <v>6144</v>
      </c>
      <c r="F80">
        <v>24576</v>
      </c>
      <c r="G80">
        <v>4</v>
      </c>
      <c r="H80">
        <v>2.6601915110894701</v>
      </c>
      <c r="I80">
        <v>7.8610737427311896</v>
      </c>
      <c r="J80">
        <v>-0.36847753156040203</v>
      </c>
      <c r="K80" t="b">
        <v>1</v>
      </c>
      <c r="L80">
        <v>901</v>
      </c>
      <c r="M80" t="s">
        <v>92</v>
      </c>
      <c r="N80">
        <v>8.0720376098085005</v>
      </c>
      <c r="O80" t="s">
        <v>101</v>
      </c>
      <c r="P80">
        <v>2.9550000000000001</v>
      </c>
      <c r="Q80" t="s">
        <v>174</v>
      </c>
      <c r="S80">
        <v>0</v>
      </c>
      <c r="T80" t="s">
        <v>101</v>
      </c>
      <c r="U80">
        <v>6144</v>
      </c>
      <c r="V80">
        <v>1402</v>
      </c>
      <c r="W80">
        <v>6144</v>
      </c>
      <c r="X80">
        <v>1</v>
      </c>
      <c r="Y80">
        <v>4.4338825220033497E-2</v>
      </c>
      <c r="Z80">
        <v>901</v>
      </c>
      <c r="AA80" t="s">
        <v>101</v>
      </c>
      <c r="AB80" t="s">
        <v>94</v>
      </c>
      <c r="AC80">
        <v>30.015625</v>
      </c>
      <c r="AE80">
        <v>0</v>
      </c>
      <c r="AF80">
        <v>901</v>
      </c>
      <c r="AG80">
        <v>16.1875</v>
      </c>
      <c r="AH80">
        <f t="shared" si="5"/>
        <v>884.8125</v>
      </c>
      <c r="AI80">
        <f t="shared" si="6"/>
        <v>55.660231660231659</v>
      </c>
      <c r="AJ80">
        <f t="shared" si="7"/>
        <v>0.6917867527923699</v>
      </c>
      <c r="AK80">
        <f t="shared" si="8"/>
        <v>1302.4244774320252</v>
      </c>
    </row>
    <row r="81" spans="1:37" x14ac:dyDescent="0.3">
      <c r="A81">
        <v>79</v>
      </c>
      <c r="B81">
        <v>283</v>
      </c>
      <c r="C81" t="s">
        <v>91</v>
      </c>
      <c r="D81">
        <v>8.3064837030243296E-3</v>
      </c>
      <c r="E81">
        <v>6144</v>
      </c>
      <c r="F81">
        <v>24576</v>
      </c>
      <c r="G81">
        <v>4</v>
      </c>
      <c r="H81">
        <v>3.0428813924145</v>
      </c>
      <c r="I81">
        <v>7.3278764782169503</v>
      </c>
      <c r="J81">
        <v>-0.36847753156040203</v>
      </c>
      <c r="K81" t="b">
        <v>1</v>
      </c>
      <c r="L81">
        <v>256</v>
      </c>
      <c r="M81" t="s">
        <v>92</v>
      </c>
      <c r="N81">
        <v>8.1854947680570795</v>
      </c>
      <c r="O81" t="s">
        <v>101</v>
      </c>
      <c r="P81">
        <v>2.4079999999999999</v>
      </c>
      <c r="Q81" t="s">
        <v>175</v>
      </c>
      <c r="R81" s="1" t="s">
        <v>1941</v>
      </c>
      <c r="S81">
        <v>0</v>
      </c>
      <c r="T81" t="s">
        <v>101</v>
      </c>
      <c r="U81">
        <v>6144</v>
      </c>
      <c r="V81">
        <v>1295</v>
      </c>
      <c r="W81">
        <v>6144</v>
      </c>
      <c r="X81">
        <v>1</v>
      </c>
      <c r="Y81">
        <v>5.6768611041607797E-2</v>
      </c>
      <c r="Z81">
        <v>256</v>
      </c>
      <c r="AA81" t="s">
        <v>101</v>
      </c>
      <c r="AB81" t="s">
        <v>94</v>
      </c>
      <c r="AC81">
        <v>16</v>
      </c>
      <c r="AE81">
        <v>0</v>
      </c>
      <c r="AF81">
        <v>256</v>
      </c>
      <c r="AG81">
        <v>14.8515625</v>
      </c>
      <c r="AH81">
        <f t="shared" si="5"/>
        <v>241.1484375</v>
      </c>
      <c r="AI81">
        <f t="shared" si="6"/>
        <v>17.237243556023145</v>
      </c>
      <c r="AJ81">
        <f t="shared" si="7"/>
        <v>0.6917867527923699</v>
      </c>
      <c r="AK81">
        <f t="shared" si="8"/>
        <v>370.05623332141892</v>
      </c>
    </row>
    <row r="82" spans="1:37" x14ac:dyDescent="0.3">
      <c r="A82">
        <v>80</v>
      </c>
      <c r="B82">
        <v>292</v>
      </c>
      <c r="C82" t="s">
        <v>91</v>
      </c>
      <c r="D82">
        <v>2.3844780498996399E-2</v>
      </c>
      <c r="E82">
        <v>6144</v>
      </c>
      <c r="F82">
        <v>18432</v>
      </c>
      <c r="G82">
        <v>3</v>
      </c>
      <c r="H82">
        <v>2.28475478393834</v>
      </c>
      <c r="I82">
        <v>8.3179353852755398</v>
      </c>
      <c r="J82">
        <v>-0.36847753156040203</v>
      </c>
      <c r="K82" t="b">
        <v>1</v>
      </c>
      <c r="L82">
        <v>4372</v>
      </c>
      <c r="M82" t="s">
        <v>92</v>
      </c>
      <c r="N82">
        <v>8.6235583212574998</v>
      </c>
      <c r="O82" t="s">
        <v>101</v>
      </c>
      <c r="P82">
        <v>3.64</v>
      </c>
      <c r="Q82" t="s">
        <v>176</v>
      </c>
      <c r="S82">
        <v>0</v>
      </c>
      <c r="T82" t="s">
        <v>101</v>
      </c>
      <c r="U82">
        <v>6144</v>
      </c>
      <c r="V82">
        <v>1690</v>
      </c>
      <c r="W82">
        <v>6144</v>
      </c>
      <c r="X82">
        <v>1</v>
      </c>
      <c r="Y82">
        <v>3.1251933477251401E-2</v>
      </c>
      <c r="Z82">
        <v>4372</v>
      </c>
      <c r="AA82" t="s">
        <v>101</v>
      </c>
      <c r="AB82" t="s">
        <v>94</v>
      </c>
      <c r="AC82">
        <v>66.125</v>
      </c>
      <c r="AE82">
        <v>0</v>
      </c>
      <c r="AF82">
        <v>4372</v>
      </c>
      <c r="AG82">
        <v>9.78125</v>
      </c>
      <c r="AH82">
        <f t="shared" si="5"/>
        <v>4362.21875</v>
      </c>
      <c r="AI82">
        <f t="shared" si="6"/>
        <v>446.9776357827476</v>
      </c>
      <c r="AJ82">
        <f t="shared" si="7"/>
        <v>0.6917867527923699</v>
      </c>
      <c r="AK82">
        <f t="shared" si="8"/>
        <v>6319.866609692358</v>
      </c>
    </row>
    <row r="83" spans="1:37" x14ac:dyDescent="0.3">
      <c r="A83">
        <v>81</v>
      </c>
      <c r="B83">
        <v>293</v>
      </c>
      <c r="C83" t="s">
        <v>91</v>
      </c>
      <c r="D83">
        <v>3.0481506138124601E-2</v>
      </c>
      <c r="E83">
        <v>6144</v>
      </c>
      <c r="F83">
        <v>6144</v>
      </c>
      <c r="G83">
        <v>1</v>
      </c>
      <c r="H83">
        <v>6.5243153886275502</v>
      </c>
      <c r="I83">
        <v>10.136900179010199</v>
      </c>
      <c r="J83">
        <v>-1.13798077358676</v>
      </c>
      <c r="K83" t="b">
        <v>1</v>
      </c>
      <c r="L83">
        <v>35.78</v>
      </c>
      <c r="M83" t="s">
        <v>92</v>
      </c>
      <c r="N83">
        <v>10.2141648975251</v>
      </c>
      <c r="O83">
        <v>4.0599999999999996</v>
      </c>
      <c r="P83">
        <v>1.554</v>
      </c>
      <c r="Q83" t="s">
        <v>177</v>
      </c>
      <c r="S83">
        <v>0</v>
      </c>
      <c r="T83">
        <v>11464</v>
      </c>
      <c r="U83">
        <v>6144</v>
      </c>
      <c r="V83">
        <v>97</v>
      </c>
      <c r="W83">
        <v>6144</v>
      </c>
      <c r="X83">
        <v>1</v>
      </c>
      <c r="Y83">
        <v>0.56090924448316304</v>
      </c>
      <c r="Z83">
        <v>35.78</v>
      </c>
      <c r="AA83">
        <v>320.5</v>
      </c>
      <c r="AB83" t="s">
        <v>94</v>
      </c>
      <c r="AC83">
        <v>5.98046875</v>
      </c>
      <c r="AD83" t="s">
        <v>98</v>
      </c>
      <c r="AE83">
        <v>3</v>
      </c>
      <c r="AF83">
        <v>35.78125</v>
      </c>
      <c r="AG83">
        <v>9.2265625</v>
      </c>
      <c r="AH83">
        <f t="shared" si="5"/>
        <v>26.5546875</v>
      </c>
      <c r="AI83">
        <f t="shared" si="6"/>
        <v>3.8780694326841658</v>
      </c>
      <c r="AJ83">
        <f t="shared" si="7"/>
        <v>0.32046546126677583</v>
      </c>
      <c r="AK83">
        <f t="shared" si="8"/>
        <v>111.65399808940225</v>
      </c>
    </row>
    <row r="84" spans="1:37" x14ac:dyDescent="0.3">
      <c r="A84">
        <v>82</v>
      </c>
      <c r="B84">
        <v>296</v>
      </c>
      <c r="C84" t="s">
        <v>91</v>
      </c>
      <c r="D84">
        <v>2.7410913317109199E-2</v>
      </c>
      <c r="E84">
        <v>6144</v>
      </c>
      <c r="F84">
        <v>24576</v>
      </c>
      <c r="G84">
        <v>4</v>
      </c>
      <c r="H84">
        <v>2.6893721708376801</v>
      </c>
      <c r="I84">
        <v>7.9735682721320202</v>
      </c>
      <c r="J84">
        <v>-0.36847753156040203</v>
      </c>
      <c r="K84" t="b">
        <v>1</v>
      </c>
      <c r="L84">
        <v>923.5</v>
      </c>
      <c r="M84" t="s">
        <v>92</v>
      </c>
      <c r="N84">
        <v>8.1625658797407503</v>
      </c>
      <c r="O84" t="s">
        <v>101</v>
      </c>
      <c r="P84">
        <v>2.9649999999999999</v>
      </c>
      <c r="Q84" t="s">
        <v>178</v>
      </c>
      <c r="S84">
        <v>0</v>
      </c>
      <c r="T84" t="s">
        <v>101</v>
      </c>
      <c r="U84">
        <v>6144</v>
      </c>
      <c r="V84">
        <v>1378</v>
      </c>
      <c r="W84">
        <v>6144</v>
      </c>
      <c r="X84">
        <v>1</v>
      </c>
      <c r="Y84">
        <v>4.5509359885147697E-2</v>
      </c>
      <c r="Z84">
        <v>923.5</v>
      </c>
      <c r="AA84" t="s">
        <v>101</v>
      </c>
      <c r="AB84" t="s">
        <v>94</v>
      </c>
      <c r="AC84">
        <v>30.390625</v>
      </c>
      <c r="AE84">
        <v>0</v>
      </c>
      <c r="AF84">
        <v>923.5</v>
      </c>
      <c r="AG84">
        <v>16.40625</v>
      </c>
      <c r="AH84">
        <f t="shared" si="5"/>
        <v>907.09375</v>
      </c>
      <c r="AI84">
        <f t="shared" si="6"/>
        <v>56.289523809523807</v>
      </c>
      <c r="AJ84">
        <f t="shared" si="7"/>
        <v>0.6917867527923699</v>
      </c>
      <c r="AK84">
        <f t="shared" si="8"/>
        <v>1334.9489510637907</v>
      </c>
    </row>
    <row r="85" spans="1:37" x14ac:dyDescent="0.3">
      <c r="A85">
        <v>83</v>
      </c>
      <c r="B85">
        <v>297</v>
      </c>
      <c r="C85" t="s">
        <v>91</v>
      </c>
      <c r="D85">
        <v>6.6699456633528796E-3</v>
      </c>
      <c r="E85">
        <v>6144</v>
      </c>
      <c r="F85">
        <v>24576</v>
      </c>
      <c r="G85">
        <v>4</v>
      </c>
      <c r="H85">
        <v>3.1323417976308301</v>
      </c>
      <c r="I85">
        <v>8.2346329289279403</v>
      </c>
      <c r="J85">
        <v>-0.36847753156040203</v>
      </c>
      <c r="K85" t="b">
        <v>1</v>
      </c>
      <c r="L85">
        <v>424.8</v>
      </c>
      <c r="M85" t="s">
        <v>92</v>
      </c>
      <c r="N85">
        <v>8.5686328712596698</v>
      </c>
      <c r="O85" t="s">
        <v>101</v>
      </c>
      <c r="P85">
        <v>2.629</v>
      </c>
      <c r="Q85" t="s">
        <v>179</v>
      </c>
      <c r="R85" s="1" t="s">
        <v>1941</v>
      </c>
      <c r="S85">
        <v>0</v>
      </c>
      <c r="T85" t="s">
        <v>101</v>
      </c>
      <c r="U85">
        <v>6144</v>
      </c>
      <c r="V85">
        <v>1110</v>
      </c>
      <c r="W85">
        <v>6144</v>
      </c>
      <c r="X85">
        <v>1</v>
      </c>
      <c r="Y85">
        <v>6.4002263064743006E-2</v>
      </c>
      <c r="Z85">
        <v>424.8</v>
      </c>
      <c r="AA85" t="s">
        <v>101</v>
      </c>
      <c r="AB85" t="s">
        <v>94</v>
      </c>
      <c r="AC85">
        <v>20.609375</v>
      </c>
      <c r="AE85">
        <v>0</v>
      </c>
      <c r="AF85">
        <v>424.75</v>
      </c>
      <c r="AG85">
        <v>16.5</v>
      </c>
      <c r="AH85">
        <f t="shared" si="5"/>
        <v>408.25</v>
      </c>
      <c r="AI85">
        <f t="shared" si="6"/>
        <v>25.742424242424242</v>
      </c>
      <c r="AJ85">
        <f t="shared" si="7"/>
        <v>0.6917867527923699</v>
      </c>
      <c r="AK85">
        <f t="shared" si="8"/>
        <v>613.98978555965891</v>
      </c>
    </row>
    <row r="86" spans="1:37" x14ac:dyDescent="0.3">
      <c r="A86">
        <v>84</v>
      </c>
      <c r="B86">
        <v>306</v>
      </c>
      <c r="C86" t="s">
        <v>91</v>
      </c>
      <c r="D86">
        <v>2.0332270836376402E-2</v>
      </c>
      <c r="E86">
        <v>6144</v>
      </c>
      <c r="F86">
        <v>18432</v>
      </c>
      <c r="G86">
        <v>3</v>
      </c>
      <c r="H86">
        <v>2.2901916885449398</v>
      </c>
      <c r="I86">
        <v>8.2885257790503601</v>
      </c>
      <c r="J86">
        <v>-0.36847753156040203</v>
      </c>
      <c r="K86" t="b">
        <v>1</v>
      </c>
      <c r="L86">
        <v>4170</v>
      </c>
      <c r="M86" t="s">
        <v>92</v>
      </c>
      <c r="N86">
        <v>8.6504619438781596</v>
      </c>
      <c r="O86" t="s">
        <v>101</v>
      </c>
      <c r="P86">
        <v>3.62</v>
      </c>
      <c r="Q86" t="s">
        <v>180</v>
      </c>
      <c r="S86">
        <v>0</v>
      </c>
      <c r="T86" t="s">
        <v>101</v>
      </c>
      <c r="U86">
        <v>6144</v>
      </c>
      <c r="V86">
        <v>1638</v>
      </c>
      <c r="W86">
        <v>6144</v>
      </c>
      <c r="X86">
        <v>1</v>
      </c>
      <c r="Y86">
        <v>3.1878456916525799E-2</v>
      </c>
      <c r="Z86">
        <v>4170</v>
      </c>
      <c r="AA86" t="s">
        <v>101</v>
      </c>
      <c r="AB86" t="s">
        <v>94</v>
      </c>
      <c r="AC86">
        <v>64.5625</v>
      </c>
      <c r="AE86">
        <v>0</v>
      </c>
      <c r="AF86">
        <v>4168</v>
      </c>
      <c r="AG86">
        <v>9.8671875</v>
      </c>
      <c r="AH86">
        <f t="shared" si="5"/>
        <v>4158.1328125</v>
      </c>
      <c r="AI86">
        <f t="shared" si="6"/>
        <v>422.41013460015836</v>
      </c>
      <c r="AJ86">
        <f t="shared" si="7"/>
        <v>0.6917867527923699</v>
      </c>
      <c r="AK86">
        <f t="shared" si="8"/>
        <v>6024.978048764352</v>
      </c>
    </row>
    <row r="87" spans="1:37" x14ac:dyDescent="0.3">
      <c r="A87">
        <v>85</v>
      </c>
      <c r="B87">
        <v>307</v>
      </c>
      <c r="C87" t="s">
        <v>91</v>
      </c>
      <c r="D87">
        <v>2.8532695096572702E-2</v>
      </c>
      <c r="E87">
        <v>6144</v>
      </c>
      <c r="F87">
        <v>6144</v>
      </c>
      <c r="G87">
        <v>1</v>
      </c>
      <c r="H87">
        <v>6.1033675562354999</v>
      </c>
      <c r="I87">
        <v>11.086194975193401</v>
      </c>
      <c r="J87">
        <v>-1.13798077358676</v>
      </c>
      <c r="K87" t="b">
        <v>1</v>
      </c>
      <c r="L87">
        <v>65.5</v>
      </c>
      <c r="M87" t="s">
        <v>92</v>
      </c>
      <c r="N87">
        <v>11.0873727625586</v>
      </c>
      <c r="O87">
        <v>4.0620000000000003</v>
      </c>
      <c r="P87">
        <v>1.8160000000000001</v>
      </c>
      <c r="Q87" t="s">
        <v>181</v>
      </c>
      <c r="S87">
        <v>0</v>
      </c>
      <c r="T87">
        <v>11580</v>
      </c>
      <c r="U87">
        <v>6144</v>
      </c>
      <c r="V87">
        <v>151</v>
      </c>
      <c r="W87">
        <v>6144</v>
      </c>
      <c r="X87">
        <v>1</v>
      </c>
      <c r="Y87">
        <v>0.41530616181316299</v>
      </c>
      <c r="Z87">
        <v>65.5</v>
      </c>
      <c r="AA87">
        <v>176.9</v>
      </c>
      <c r="AB87" t="s">
        <v>94</v>
      </c>
      <c r="AC87">
        <v>8.09375</v>
      </c>
      <c r="AD87" t="s">
        <v>98</v>
      </c>
      <c r="AE87">
        <v>3</v>
      </c>
      <c r="AF87">
        <v>65.5</v>
      </c>
      <c r="AG87">
        <v>8.2578125</v>
      </c>
      <c r="AH87">
        <f t="shared" si="5"/>
        <v>57.2421875</v>
      </c>
      <c r="AI87">
        <f t="shared" si="6"/>
        <v>7.9318826868495744</v>
      </c>
      <c r="AJ87">
        <f t="shared" si="7"/>
        <v>0.32046546126677583</v>
      </c>
      <c r="AK87">
        <f t="shared" si="8"/>
        <v>204.39020086933374</v>
      </c>
    </row>
    <row r="88" spans="1:37" x14ac:dyDescent="0.3">
      <c r="A88">
        <v>86</v>
      </c>
      <c r="B88">
        <v>310</v>
      </c>
      <c r="C88" t="s">
        <v>91</v>
      </c>
      <c r="D88">
        <v>2.6031333804936399E-2</v>
      </c>
      <c r="E88">
        <v>6144</v>
      </c>
      <c r="F88">
        <v>24576</v>
      </c>
      <c r="G88">
        <v>4</v>
      </c>
      <c r="H88">
        <v>2.6989490794750299</v>
      </c>
      <c r="I88">
        <v>7.92289153603706</v>
      </c>
      <c r="J88">
        <v>-0.36847753156040203</v>
      </c>
      <c r="K88" t="b">
        <v>1</v>
      </c>
      <c r="L88">
        <v>862</v>
      </c>
      <c r="M88" t="s">
        <v>92</v>
      </c>
      <c r="N88">
        <v>8.12951112544234</v>
      </c>
      <c r="O88" t="s">
        <v>101</v>
      </c>
      <c r="P88">
        <v>2.9359999999999999</v>
      </c>
      <c r="Q88" t="s">
        <v>182</v>
      </c>
      <c r="S88">
        <v>0</v>
      </c>
      <c r="T88" t="s">
        <v>101</v>
      </c>
      <c r="U88">
        <v>6144</v>
      </c>
      <c r="V88">
        <v>1392</v>
      </c>
      <c r="W88">
        <v>6144</v>
      </c>
      <c r="X88">
        <v>1</v>
      </c>
      <c r="Y88">
        <v>4.5536615103907899E-2</v>
      </c>
      <c r="Z88">
        <v>862</v>
      </c>
      <c r="AA88" t="s">
        <v>101</v>
      </c>
      <c r="AB88" t="s">
        <v>94</v>
      </c>
      <c r="AC88">
        <v>29.359375</v>
      </c>
      <c r="AE88">
        <v>0</v>
      </c>
      <c r="AF88">
        <v>862</v>
      </c>
      <c r="AG88">
        <v>16.25</v>
      </c>
      <c r="AH88">
        <f t="shared" si="5"/>
        <v>845.75</v>
      </c>
      <c r="AI88">
        <f t="shared" si="6"/>
        <v>53.04615384615385</v>
      </c>
      <c r="AJ88">
        <f t="shared" si="7"/>
        <v>0.6917867527923699</v>
      </c>
      <c r="AK88">
        <f t="shared" si="8"/>
        <v>1246.0487231369652</v>
      </c>
    </row>
    <row r="89" spans="1:37" x14ac:dyDescent="0.3">
      <c r="A89">
        <v>87</v>
      </c>
      <c r="B89">
        <v>311</v>
      </c>
      <c r="C89" t="s">
        <v>91</v>
      </c>
      <c r="D89">
        <v>1.1561233114359E-2</v>
      </c>
      <c r="E89">
        <v>6144</v>
      </c>
      <c r="F89">
        <v>24576</v>
      </c>
      <c r="G89">
        <v>4</v>
      </c>
      <c r="H89">
        <v>3.3226403008133798</v>
      </c>
      <c r="I89">
        <v>8.9555539357860603</v>
      </c>
      <c r="J89">
        <v>-0.36847753156040203</v>
      </c>
      <c r="K89" t="b">
        <v>1</v>
      </c>
      <c r="L89">
        <v>495.8</v>
      </c>
      <c r="M89" t="s">
        <v>92</v>
      </c>
      <c r="N89">
        <v>9.0702590810389498</v>
      </c>
      <c r="O89" t="s">
        <v>101</v>
      </c>
      <c r="P89">
        <v>2.6949999999999998</v>
      </c>
      <c r="Q89" t="s">
        <v>183</v>
      </c>
      <c r="R89" s="1" t="s">
        <v>1941</v>
      </c>
      <c r="S89">
        <v>0</v>
      </c>
      <c r="T89" t="s">
        <v>101</v>
      </c>
      <c r="U89">
        <v>6144</v>
      </c>
      <c r="V89">
        <v>953</v>
      </c>
      <c r="W89">
        <v>6144</v>
      </c>
      <c r="X89">
        <v>1</v>
      </c>
      <c r="Y89">
        <v>7.5237699346130296E-2</v>
      </c>
      <c r="Z89">
        <v>495.8</v>
      </c>
      <c r="AA89" t="s">
        <v>101</v>
      </c>
      <c r="AB89" t="s">
        <v>94</v>
      </c>
      <c r="AC89">
        <v>22.265625</v>
      </c>
      <c r="AE89">
        <v>0</v>
      </c>
      <c r="AF89">
        <v>495.75</v>
      </c>
      <c r="AG89">
        <v>18.234375</v>
      </c>
      <c r="AH89">
        <f t="shared" si="5"/>
        <v>477.515625</v>
      </c>
      <c r="AI89">
        <f t="shared" si="6"/>
        <v>27.187660668380463</v>
      </c>
      <c r="AJ89">
        <f t="shared" si="7"/>
        <v>0.6917867527923699</v>
      </c>
      <c r="AK89">
        <f t="shared" si="8"/>
        <v>716.62256901989622</v>
      </c>
    </row>
    <row r="90" spans="1:37" x14ac:dyDescent="0.3">
      <c r="A90">
        <v>88</v>
      </c>
      <c r="B90">
        <v>320</v>
      </c>
      <c r="C90" t="s">
        <v>91</v>
      </c>
      <c r="D90">
        <v>2.1239054761396901E-2</v>
      </c>
      <c r="E90">
        <v>6144</v>
      </c>
      <c r="F90">
        <v>18432</v>
      </c>
      <c r="G90">
        <v>3</v>
      </c>
      <c r="H90">
        <v>2.2593966783955901</v>
      </c>
      <c r="I90">
        <v>8.1461841178091206</v>
      </c>
      <c r="J90">
        <v>-0.36847753156040203</v>
      </c>
      <c r="K90" t="b">
        <v>1</v>
      </c>
      <c r="L90">
        <v>4024</v>
      </c>
      <c r="M90" t="s">
        <v>92</v>
      </c>
      <c r="N90">
        <v>8.4940210297978993</v>
      </c>
      <c r="O90" t="s">
        <v>101</v>
      </c>
      <c r="P90">
        <v>3.605</v>
      </c>
      <c r="Q90" t="s">
        <v>184</v>
      </c>
      <c r="S90">
        <v>0</v>
      </c>
      <c r="T90" t="s">
        <v>101</v>
      </c>
      <c r="U90">
        <v>6144</v>
      </c>
      <c r="V90">
        <v>1733</v>
      </c>
      <c r="W90">
        <v>6144</v>
      </c>
      <c r="X90">
        <v>1</v>
      </c>
      <c r="Y90">
        <v>3.0252638800403599E-2</v>
      </c>
      <c r="Z90">
        <v>4024</v>
      </c>
      <c r="AA90" t="s">
        <v>101</v>
      </c>
      <c r="AB90" t="s">
        <v>94</v>
      </c>
      <c r="AC90">
        <v>63.4375</v>
      </c>
      <c r="AE90">
        <v>0</v>
      </c>
      <c r="AF90">
        <v>4024</v>
      </c>
      <c r="AG90">
        <v>9.1328125</v>
      </c>
      <c r="AH90">
        <f t="shared" si="5"/>
        <v>4014.8671875</v>
      </c>
      <c r="AI90">
        <f t="shared" si="6"/>
        <v>440.60906757912744</v>
      </c>
      <c r="AJ90">
        <f t="shared" si="7"/>
        <v>0.6917867527923699</v>
      </c>
      <c r="AK90">
        <f t="shared" si="8"/>
        <v>5816.8214175210542</v>
      </c>
    </row>
    <row r="91" spans="1:37" x14ac:dyDescent="0.3">
      <c r="A91">
        <v>89</v>
      </c>
      <c r="B91">
        <v>321</v>
      </c>
      <c r="C91" t="s">
        <v>91</v>
      </c>
      <c r="D91">
        <v>4.7130776021859798E-2</v>
      </c>
      <c r="E91">
        <v>6144</v>
      </c>
      <c r="F91">
        <v>6144</v>
      </c>
      <c r="G91">
        <v>1</v>
      </c>
      <c r="H91">
        <v>7.6538209290332704</v>
      </c>
      <c r="I91">
        <v>12.220700409149799</v>
      </c>
      <c r="J91">
        <v>-1.13798077358676</v>
      </c>
      <c r="K91" t="b">
        <v>1</v>
      </c>
      <c r="L91">
        <v>39.5</v>
      </c>
      <c r="M91" t="s">
        <v>92</v>
      </c>
      <c r="N91">
        <v>12.228703363310499</v>
      </c>
      <c r="O91">
        <v>4.05</v>
      </c>
      <c r="P91">
        <v>1.597</v>
      </c>
      <c r="Q91" t="s">
        <v>185</v>
      </c>
      <c r="S91">
        <v>0</v>
      </c>
      <c r="T91">
        <v>11240</v>
      </c>
      <c r="U91">
        <v>6144</v>
      </c>
      <c r="V91">
        <v>97</v>
      </c>
      <c r="W91">
        <v>6144</v>
      </c>
      <c r="X91">
        <v>1</v>
      </c>
      <c r="Y91">
        <v>0.67559315637797501</v>
      </c>
      <c r="Z91">
        <v>39.5</v>
      </c>
      <c r="AA91">
        <v>284.5</v>
      </c>
      <c r="AB91" t="s">
        <v>94</v>
      </c>
      <c r="AC91">
        <v>6.28515625</v>
      </c>
      <c r="AD91" t="s">
        <v>98</v>
      </c>
      <c r="AE91">
        <v>4</v>
      </c>
      <c r="AF91">
        <v>39.5</v>
      </c>
      <c r="AG91">
        <v>9.0859375</v>
      </c>
      <c r="AH91">
        <f t="shared" si="5"/>
        <v>30.4140625</v>
      </c>
      <c r="AI91">
        <f t="shared" si="6"/>
        <v>4.3473774720550304</v>
      </c>
      <c r="AJ91">
        <f t="shared" si="7"/>
        <v>0.32046546126677583</v>
      </c>
      <c r="AK91">
        <f t="shared" si="8"/>
        <v>123.25821273799515</v>
      </c>
    </row>
    <row r="92" spans="1:37" x14ac:dyDescent="0.3">
      <c r="A92">
        <v>90</v>
      </c>
      <c r="B92">
        <v>324</v>
      </c>
      <c r="C92" t="s">
        <v>91</v>
      </c>
      <c r="D92">
        <v>2.6574840469713201E-2</v>
      </c>
      <c r="E92">
        <v>6144</v>
      </c>
      <c r="F92">
        <v>24576</v>
      </c>
      <c r="G92">
        <v>4</v>
      </c>
      <c r="H92">
        <v>2.7259745228084</v>
      </c>
      <c r="I92">
        <v>8.0714401886280207</v>
      </c>
      <c r="J92">
        <v>-0.36847753156040203</v>
      </c>
      <c r="K92" t="b">
        <v>1</v>
      </c>
      <c r="L92">
        <v>914</v>
      </c>
      <c r="M92" t="s">
        <v>92</v>
      </c>
      <c r="N92">
        <v>8.2437223374360098</v>
      </c>
      <c r="O92" t="s">
        <v>101</v>
      </c>
      <c r="P92">
        <v>2.96</v>
      </c>
      <c r="Q92" t="s">
        <v>186</v>
      </c>
      <c r="S92">
        <v>0</v>
      </c>
      <c r="T92" t="s">
        <v>101</v>
      </c>
      <c r="U92">
        <v>6144</v>
      </c>
      <c r="V92">
        <v>1330</v>
      </c>
      <c r="W92">
        <v>6144</v>
      </c>
      <c r="X92">
        <v>1</v>
      </c>
      <c r="Y92">
        <v>4.7326954704923603E-2</v>
      </c>
      <c r="Z92">
        <v>914</v>
      </c>
      <c r="AA92" t="s">
        <v>101</v>
      </c>
      <c r="AB92" t="s">
        <v>94</v>
      </c>
      <c r="AC92">
        <v>30.234375</v>
      </c>
      <c r="AE92">
        <v>0</v>
      </c>
      <c r="AF92">
        <v>914</v>
      </c>
      <c r="AG92">
        <v>16.796875</v>
      </c>
      <c r="AH92">
        <f t="shared" si="5"/>
        <v>897.203125</v>
      </c>
      <c r="AI92">
        <f t="shared" si="6"/>
        <v>54.414883720930234</v>
      </c>
      <c r="AJ92">
        <f t="shared" si="7"/>
        <v>0.6917867527923699</v>
      </c>
      <c r="AK92">
        <f t="shared" si="8"/>
        <v>1321.2163955303786</v>
      </c>
    </row>
    <row r="93" spans="1:37" x14ac:dyDescent="0.3">
      <c r="A93">
        <v>91</v>
      </c>
      <c r="B93">
        <v>325</v>
      </c>
      <c r="C93" t="s">
        <v>91</v>
      </c>
      <c r="D93">
        <v>9.2871496232993494E-3</v>
      </c>
      <c r="E93">
        <v>6144</v>
      </c>
      <c r="F93">
        <v>24576</v>
      </c>
      <c r="G93">
        <v>4</v>
      </c>
      <c r="H93">
        <v>3.3092065292911199</v>
      </c>
      <c r="I93">
        <v>8.8094697254371095</v>
      </c>
      <c r="J93">
        <v>-0.36847753156040203</v>
      </c>
      <c r="K93" t="b">
        <v>1</v>
      </c>
      <c r="L93">
        <v>459</v>
      </c>
      <c r="M93" t="s">
        <v>92</v>
      </c>
      <c r="N93">
        <v>8.9932613144813693</v>
      </c>
      <c r="O93" t="s">
        <v>101</v>
      </c>
      <c r="P93">
        <v>2.6619999999999999</v>
      </c>
      <c r="Q93" t="s">
        <v>187</v>
      </c>
      <c r="R93" s="1" t="s">
        <v>1941</v>
      </c>
      <c r="S93">
        <v>0</v>
      </c>
      <c r="T93" t="s">
        <v>101</v>
      </c>
      <c r="U93">
        <v>6144</v>
      </c>
      <c r="V93">
        <v>995</v>
      </c>
      <c r="W93">
        <v>6144</v>
      </c>
      <c r="X93">
        <v>1</v>
      </c>
      <c r="Y93">
        <v>7.3206768468967995E-2</v>
      </c>
      <c r="Z93">
        <v>459</v>
      </c>
      <c r="AA93" t="s">
        <v>101</v>
      </c>
      <c r="AB93" t="s">
        <v>94</v>
      </c>
      <c r="AC93">
        <v>21.421875</v>
      </c>
      <c r="AE93">
        <v>0</v>
      </c>
      <c r="AF93">
        <v>459</v>
      </c>
      <c r="AG93">
        <v>18.53125</v>
      </c>
      <c r="AH93">
        <f t="shared" si="5"/>
        <v>440.46875</v>
      </c>
      <c r="AI93">
        <f t="shared" si="6"/>
        <v>24.768971332209105</v>
      </c>
      <c r="AJ93">
        <f t="shared" si="7"/>
        <v>0.6917867527923699</v>
      </c>
      <c r="AK93">
        <f t="shared" si="8"/>
        <v>663.49926208801287</v>
      </c>
    </row>
    <row r="94" spans="1:37" x14ac:dyDescent="0.3">
      <c r="A94">
        <v>92</v>
      </c>
      <c r="B94">
        <v>334</v>
      </c>
      <c r="C94" t="s">
        <v>91</v>
      </c>
      <c r="D94">
        <v>1.7911001972249201E-2</v>
      </c>
      <c r="E94">
        <v>6144</v>
      </c>
      <c r="F94">
        <v>18432</v>
      </c>
      <c r="G94">
        <v>3</v>
      </c>
      <c r="H94">
        <v>2.2771220968052002</v>
      </c>
      <c r="I94">
        <v>8.2812526254908203</v>
      </c>
      <c r="J94">
        <v>-0.36847753156040203</v>
      </c>
      <c r="K94" t="b">
        <v>1</v>
      </c>
      <c r="L94">
        <v>4324</v>
      </c>
      <c r="M94" t="s">
        <v>92</v>
      </c>
      <c r="N94">
        <v>8.5339059504590793</v>
      </c>
      <c r="O94" t="s">
        <v>101</v>
      </c>
      <c r="P94">
        <v>3.637</v>
      </c>
      <c r="Q94" t="s">
        <v>188</v>
      </c>
      <c r="S94">
        <v>0</v>
      </c>
      <c r="T94" t="s">
        <v>101</v>
      </c>
      <c r="U94">
        <v>6144</v>
      </c>
      <c r="V94">
        <v>1588</v>
      </c>
      <c r="W94">
        <v>6144</v>
      </c>
      <c r="X94">
        <v>1</v>
      </c>
      <c r="Y94">
        <v>3.2048460336137202E-2</v>
      </c>
      <c r="Z94">
        <v>4324</v>
      </c>
      <c r="AA94" t="s">
        <v>101</v>
      </c>
      <c r="AB94" t="s">
        <v>94</v>
      </c>
      <c r="AC94">
        <v>65.75</v>
      </c>
      <c r="AE94">
        <v>0</v>
      </c>
      <c r="AF94">
        <v>4324</v>
      </c>
      <c r="AG94">
        <v>10.359375</v>
      </c>
      <c r="AH94">
        <f t="shared" si="5"/>
        <v>4313.640625</v>
      </c>
      <c r="AI94">
        <f t="shared" si="6"/>
        <v>417.39969834087481</v>
      </c>
      <c r="AJ94">
        <f t="shared" si="7"/>
        <v>0.6917867527923699</v>
      </c>
      <c r="AK94">
        <f t="shared" si="8"/>
        <v>6250.481065944592</v>
      </c>
    </row>
    <row r="95" spans="1:37" x14ac:dyDescent="0.3">
      <c r="A95">
        <v>93</v>
      </c>
      <c r="B95">
        <v>335</v>
      </c>
      <c r="C95" t="s">
        <v>91</v>
      </c>
      <c r="D95">
        <v>4.6308402817048899E-2</v>
      </c>
      <c r="E95">
        <v>6144</v>
      </c>
      <c r="F95">
        <v>6144</v>
      </c>
      <c r="G95">
        <v>1</v>
      </c>
      <c r="H95">
        <v>6.9546855185569401</v>
      </c>
      <c r="I95">
        <v>11.858282143945701</v>
      </c>
      <c r="J95">
        <v>-1.13798077358676</v>
      </c>
      <c r="K95" t="b">
        <v>1</v>
      </c>
      <c r="L95">
        <v>50.66</v>
      </c>
      <c r="M95" t="s">
        <v>92</v>
      </c>
      <c r="N95">
        <v>11.8608740819228</v>
      </c>
      <c r="O95">
        <v>4.0549999999999997</v>
      </c>
      <c r="P95">
        <v>1.7050000000000001</v>
      </c>
      <c r="Q95" t="s">
        <v>189</v>
      </c>
      <c r="S95">
        <v>0</v>
      </c>
      <c r="T95">
        <v>11380</v>
      </c>
      <c r="U95">
        <v>6144</v>
      </c>
      <c r="V95">
        <v>129</v>
      </c>
      <c r="W95">
        <v>6144</v>
      </c>
      <c r="X95">
        <v>1</v>
      </c>
      <c r="Y95">
        <v>0.52428082616975202</v>
      </c>
      <c r="Z95">
        <v>50.66</v>
      </c>
      <c r="AA95">
        <v>224.6</v>
      </c>
      <c r="AB95" t="s">
        <v>94</v>
      </c>
      <c r="AC95">
        <v>7.1171875</v>
      </c>
      <c r="AD95" t="s">
        <v>98</v>
      </c>
      <c r="AE95">
        <v>4</v>
      </c>
      <c r="AF95">
        <v>50.65625</v>
      </c>
      <c r="AG95">
        <v>8.5625</v>
      </c>
      <c r="AH95">
        <f t="shared" si="5"/>
        <v>42.09375</v>
      </c>
      <c r="AI95">
        <f t="shared" si="6"/>
        <v>5.9160583941605838</v>
      </c>
      <c r="AJ95">
        <f t="shared" si="7"/>
        <v>0.32046546126677583</v>
      </c>
      <c r="AK95">
        <f t="shared" si="8"/>
        <v>158.07085668377385</v>
      </c>
    </row>
    <row r="96" spans="1:37" x14ac:dyDescent="0.3">
      <c r="A96">
        <v>94</v>
      </c>
      <c r="B96">
        <v>338</v>
      </c>
      <c r="C96" t="s">
        <v>91</v>
      </c>
      <c r="D96">
        <v>2.60415898860837E-2</v>
      </c>
      <c r="E96">
        <v>6144</v>
      </c>
      <c r="F96">
        <v>24576</v>
      </c>
      <c r="G96">
        <v>4</v>
      </c>
      <c r="H96">
        <v>2.7530977227633699</v>
      </c>
      <c r="I96">
        <v>8.1033559925867191</v>
      </c>
      <c r="J96">
        <v>-0.36847753156040203</v>
      </c>
      <c r="K96" t="b">
        <v>1</v>
      </c>
      <c r="L96">
        <v>876</v>
      </c>
      <c r="M96" t="s">
        <v>92</v>
      </c>
      <c r="N96">
        <v>8.2798858243940803</v>
      </c>
      <c r="O96" t="s">
        <v>101</v>
      </c>
      <c r="P96">
        <v>2.9430000000000001</v>
      </c>
      <c r="Q96" t="s">
        <v>190</v>
      </c>
      <c r="S96">
        <v>0</v>
      </c>
      <c r="T96" t="s">
        <v>101</v>
      </c>
      <c r="U96">
        <v>6144</v>
      </c>
      <c r="V96">
        <v>1283</v>
      </c>
      <c r="W96">
        <v>6144</v>
      </c>
      <c r="X96">
        <v>1</v>
      </c>
      <c r="Y96">
        <v>4.8943249188431501E-2</v>
      </c>
      <c r="Z96">
        <v>876</v>
      </c>
      <c r="AA96" t="s">
        <v>101</v>
      </c>
      <c r="AB96" t="s">
        <v>94</v>
      </c>
      <c r="AC96">
        <v>29.59375</v>
      </c>
      <c r="AE96">
        <v>0</v>
      </c>
      <c r="AF96">
        <v>876</v>
      </c>
      <c r="AG96">
        <v>17.34375</v>
      </c>
      <c r="AH96">
        <f t="shared" si="5"/>
        <v>858.65625</v>
      </c>
      <c r="AI96">
        <f t="shared" si="6"/>
        <v>50.508108108108111</v>
      </c>
      <c r="AJ96">
        <f t="shared" si="7"/>
        <v>0.6917867527923699</v>
      </c>
      <c r="AK96">
        <f t="shared" si="8"/>
        <v>1266.2861733967304</v>
      </c>
    </row>
    <row r="97" spans="1:37" x14ac:dyDescent="0.3">
      <c r="A97">
        <v>95</v>
      </c>
      <c r="B97">
        <v>339</v>
      </c>
      <c r="C97" t="s">
        <v>91</v>
      </c>
      <c r="D97">
        <v>8.6240553474019599E-3</v>
      </c>
      <c r="E97">
        <v>6144</v>
      </c>
      <c r="F97">
        <v>24576</v>
      </c>
      <c r="G97">
        <v>4</v>
      </c>
      <c r="H97">
        <v>3.4152892853874102</v>
      </c>
      <c r="I97">
        <v>9.2519653102194308</v>
      </c>
      <c r="J97">
        <v>-0.36847753156040203</v>
      </c>
      <c r="K97" t="b">
        <v>1</v>
      </c>
      <c r="L97">
        <v>512</v>
      </c>
      <c r="M97" t="s">
        <v>92</v>
      </c>
      <c r="N97">
        <v>9.3652530963086402</v>
      </c>
      <c r="O97" t="s">
        <v>101</v>
      </c>
      <c r="P97">
        <v>2.7090000000000001</v>
      </c>
      <c r="Q97" t="s">
        <v>191</v>
      </c>
      <c r="R97" s="1" t="s">
        <v>1941</v>
      </c>
      <c r="S97">
        <v>0</v>
      </c>
      <c r="T97" t="s">
        <v>101</v>
      </c>
      <c r="U97">
        <v>6144</v>
      </c>
      <c r="V97">
        <v>891</v>
      </c>
      <c r="W97">
        <v>6144</v>
      </c>
      <c r="X97">
        <v>1</v>
      </c>
      <c r="Y97">
        <v>8.0915235553491796E-2</v>
      </c>
      <c r="Z97">
        <v>512</v>
      </c>
      <c r="AA97" t="s">
        <v>101</v>
      </c>
      <c r="AB97" t="s">
        <v>94</v>
      </c>
      <c r="AC97">
        <v>22.625</v>
      </c>
      <c r="AE97">
        <v>0</v>
      </c>
      <c r="AF97">
        <v>512</v>
      </c>
      <c r="AG97">
        <v>20.140625</v>
      </c>
      <c r="AH97">
        <f t="shared" si="5"/>
        <v>491.859375</v>
      </c>
      <c r="AI97">
        <f t="shared" si="6"/>
        <v>25.421256788207913</v>
      </c>
      <c r="AJ97">
        <f t="shared" si="7"/>
        <v>0.6917867527923699</v>
      </c>
      <c r="AK97">
        <f t="shared" si="8"/>
        <v>740.11246664283783</v>
      </c>
    </row>
    <row r="98" spans="1:37" x14ac:dyDescent="0.3">
      <c r="A98">
        <v>96</v>
      </c>
      <c r="B98">
        <v>348</v>
      </c>
      <c r="C98" t="s">
        <v>91</v>
      </c>
      <c r="D98">
        <v>2.42892549762109E-2</v>
      </c>
      <c r="E98">
        <v>6144</v>
      </c>
      <c r="F98">
        <v>18432</v>
      </c>
      <c r="G98">
        <v>3</v>
      </c>
      <c r="H98">
        <v>2.2121923598224398</v>
      </c>
      <c r="I98">
        <v>8.0105559279507901</v>
      </c>
      <c r="J98">
        <v>-0.36847753156040203</v>
      </c>
      <c r="K98" t="b">
        <v>1</v>
      </c>
      <c r="L98">
        <v>4184</v>
      </c>
      <c r="M98" t="s">
        <v>92</v>
      </c>
      <c r="N98">
        <v>8.3241346787779893</v>
      </c>
      <c r="O98" t="s">
        <v>101</v>
      </c>
      <c r="P98">
        <v>3.621</v>
      </c>
      <c r="Q98" t="s">
        <v>192</v>
      </c>
      <c r="S98">
        <v>0</v>
      </c>
      <c r="T98" t="s">
        <v>101</v>
      </c>
      <c r="U98">
        <v>6144</v>
      </c>
      <c r="V98">
        <v>1995</v>
      </c>
      <c r="W98">
        <v>6144</v>
      </c>
      <c r="X98">
        <v>1</v>
      </c>
      <c r="Y98">
        <v>2.7139390651196301E-2</v>
      </c>
      <c r="Z98">
        <v>4184</v>
      </c>
      <c r="AA98" t="s">
        <v>101</v>
      </c>
      <c r="AB98" t="s">
        <v>94</v>
      </c>
      <c r="AC98">
        <v>64.6875</v>
      </c>
      <c r="AE98">
        <v>0</v>
      </c>
      <c r="AF98">
        <v>4184</v>
      </c>
      <c r="AG98">
        <v>7.62890625</v>
      </c>
      <c r="AH98">
        <f t="shared" si="5"/>
        <v>4176.37109375</v>
      </c>
      <c r="AI98">
        <f t="shared" si="6"/>
        <v>548.44034818228363</v>
      </c>
      <c r="AJ98">
        <f t="shared" si="7"/>
        <v>0.6917867527923699</v>
      </c>
      <c r="AK98">
        <f t="shared" si="8"/>
        <v>6048.1065633469407</v>
      </c>
    </row>
    <row r="99" spans="1:37" x14ac:dyDescent="0.3">
      <c r="A99">
        <v>97</v>
      </c>
      <c r="B99">
        <v>349</v>
      </c>
      <c r="C99" t="s">
        <v>91</v>
      </c>
      <c r="D99">
        <v>2.5355095602972E-2</v>
      </c>
      <c r="E99">
        <v>6144</v>
      </c>
      <c r="F99">
        <v>6144</v>
      </c>
      <c r="G99">
        <v>1</v>
      </c>
      <c r="H99">
        <v>7.0550263840231899</v>
      </c>
      <c r="I99">
        <v>11.5402042902723</v>
      </c>
      <c r="J99">
        <v>-1.1411954085403899</v>
      </c>
      <c r="K99" t="b">
        <v>1</v>
      </c>
      <c r="L99">
        <v>43.22</v>
      </c>
      <c r="M99" t="s">
        <v>92</v>
      </c>
      <c r="N99">
        <v>11.5421694604991</v>
      </c>
      <c r="O99">
        <v>4.0270000000000001</v>
      </c>
      <c r="P99">
        <v>1.6359999999999999</v>
      </c>
      <c r="Q99" t="s">
        <v>193</v>
      </c>
      <c r="S99">
        <v>0</v>
      </c>
      <c r="T99">
        <v>10664</v>
      </c>
      <c r="U99">
        <v>6144</v>
      </c>
      <c r="V99">
        <v>160</v>
      </c>
      <c r="W99">
        <v>6144</v>
      </c>
      <c r="X99">
        <v>1</v>
      </c>
      <c r="Y99">
        <v>0.47869186664816599</v>
      </c>
      <c r="Z99">
        <v>43.22</v>
      </c>
      <c r="AA99">
        <v>246.8</v>
      </c>
      <c r="AB99" t="s">
        <v>94</v>
      </c>
      <c r="AC99">
        <v>6.57421875</v>
      </c>
      <c r="AD99" t="s">
        <v>98</v>
      </c>
      <c r="AE99">
        <v>4</v>
      </c>
      <c r="AF99">
        <v>43.21875</v>
      </c>
      <c r="AG99">
        <v>6.93359375</v>
      </c>
      <c r="AH99">
        <f t="shared" si="5"/>
        <v>36.28515625</v>
      </c>
      <c r="AI99">
        <f t="shared" si="6"/>
        <v>6.2332394366197184</v>
      </c>
      <c r="AJ99">
        <f t="shared" si="7"/>
        <v>0.31943693584616156</v>
      </c>
      <c r="AK99">
        <f t="shared" si="8"/>
        <v>135.29665843280512</v>
      </c>
    </row>
    <row r="100" spans="1:37" x14ac:dyDescent="0.3">
      <c r="A100">
        <v>98</v>
      </c>
      <c r="B100">
        <v>352</v>
      </c>
      <c r="C100" t="s">
        <v>91</v>
      </c>
      <c r="D100">
        <v>2.69872803933149E-2</v>
      </c>
      <c r="E100">
        <v>6144</v>
      </c>
      <c r="F100">
        <v>24576</v>
      </c>
      <c r="G100">
        <v>4</v>
      </c>
      <c r="H100">
        <v>2.7883678483413101</v>
      </c>
      <c r="I100">
        <v>8.2343988021329402</v>
      </c>
      <c r="J100">
        <v>-0.36847753156040203</v>
      </c>
      <c r="K100" t="b">
        <v>1</v>
      </c>
      <c r="L100">
        <v>896.5</v>
      </c>
      <c r="M100" t="s">
        <v>92</v>
      </c>
      <c r="N100">
        <v>8.3821217648536805</v>
      </c>
      <c r="O100" t="s">
        <v>101</v>
      </c>
      <c r="P100">
        <v>2.9529999999999998</v>
      </c>
      <c r="Q100" t="s">
        <v>194</v>
      </c>
      <c r="S100">
        <v>0</v>
      </c>
      <c r="T100" t="s">
        <v>101</v>
      </c>
      <c r="U100">
        <v>6144</v>
      </c>
      <c r="V100">
        <v>1233</v>
      </c>
      <c r="W100">
        <v>6144</v>
      </c>
      <c r="X100">
        <v>1</v>
      </c>
      <c r="Y100">
        <v>5.0930192201494903E-2</v>
      </c>
      <c r="Z100">
        <v>896.5</v>
      </c>
      <c r="AA100" t="s">
        <v>101</v>
      </c>
      <c r="AB100" t="s">
        <v>94</v>
      </c>
      <c r="AC100">
        <v>29.9375</v>
      </c>
      <c r="AE100">
        <v>0</v>
      </c>
      <c r="AF100">
        <v>896.5</v>
      </c>
      <c r="AG100">
        <v>17.796875</v>
      </c>
      <c r="AH100">
        <f t="shared" si="5"/>
        <v>878.703125</v>
      </c>
      <c r="AI100">
        <f t="shared" si="6"/>
        <v>50.374012291483758</v>
      </c>
      <c r="AJ100">
        <f t="shared" si="7"/>
        <v>0.6917867527923699</v>
      </c>
      <c r="AK100">
        <f t="shared" si="8"/>
        <v>1295.9195827056722</v>
      </c>
    </row>
    <row r="101" spans="1:37" x14ac:dyDescent="0.3">
      <c r="A101">
        <v>99</v>
      </c>
      <c r="B101">
        <v>353</v>
      </c>
      <c r="C101" t="s">
        <v>91</v>
      </c>
      <c r="D101">
        <v>5.6423207070195802E-3</v>
      </c>
      <c r="E101">
        <v>6144</v>
      </c>
      <c r="F101">
        <v>24576</v>
      </c>
      <c r="G101">
        <v>4</v>
      </c>
      <c r="H101">
        <v>3.5095182329547399</v>
      </c>
      <c r="I101">
        <v>9.4592483622608299</v>
      </c>
      <c r="J101">
        <v>-0.36847753156040203</v>
      </c>
      <c r="K101" t="b">
        <v>1</v>
      </c>
      <c r="L101">
        <v>495.8</v>
      </c>
      <c r="M101" t="s">
        <v>92</v>
      </c>
      <c r="N101">
        <v>9.5715386063209191</v>
      </c>
      <c r="O101" t="s">
        <v>101</v>
      </c>
      <c r="P101">
        <v>2.6949999999999998</v>
      </c>
      <c r="Q101" t="s">
        <v>195</v>
      </c>
      <c r="R101" s="1" t="s">
        <v>1941</v>
      </c>
      <c r="S101">
        <v>0</v>
      </c>
      <c r="T101" t="s">
        <v>101</v>
      </c>
      <c r="U101">
        <v>6144</v>
      </c>
      <c r="V101">
        <v>806</v>
      </c>
      <c r="W101">
        <v>6144</v>
      </c>
      <c r="X101">
        <v>1</v>
      </c>
      <c r="Y101">
        <v>8.8394009665978795E-2</v>
      </c>
      <c r="Z101">
        <v>495.8</v>
      </c>
      <c r="AA101" t="s">
        <v>101</v>
      </c>
      <c r="AB101" t="s">
        <v>94</v>
      </c>
      <c r="AC101">
        <v>22.265625</v>
      </c>
      <c r="AE101">
        <v>0</v>
      </c>
      <c r="AF101">
        <v>495.75</v>
      </c>
      <c r="AG101">
        <v>21.25</v>
      </c>
      <c r="AH101">
        <f t="shared" si="5"/>
        <v>474.5</v>
      </c>
      <c r="AI101">
        <f t="shared" si="6"/>
        <v>23.329411764705881</v>
      </c>
      <c r="AJ101">
        <f t="shared" si="7"/>
        <v>0.6917867527923699</v>
      </c>
      <c r="AK101">
        <f t="shared" si="8"/>
        <v>716.62256901989622</v>
      </c>
    </row>
    <row r="102" spans="1:37" x14ac:dyDescent="0.3">
      <c r="A102">
        <v>100</v>
      </c>
      <c r="B102">
        <v>362</v>
      </c>
      <c r="C102" t="s">
        <v>91</v>
      </c>
      <c r="D102">
        <v>2.12852129250037E-2</v>
      </c>
      <c r="E102">
        <v>6144</v>
      </c>
      <c r="F102">
        <v>18432</v>
      </c>
      <c r="G102">
        <v>3</v>
      </c>
      <c r="H102">
        <v>2.2322828230328899</v>
      </c>
      <c r="I102">
        <v>8.0484259596068704</v>
      </c>
      <c r="J102">
        <v>-0.36847753156040203</v>
      </c>
      <c r="K102" t="b">
        <v>1</v>
      </c>
      <c r="L102">
        <v>4024</v>
      </c>
      <c r="M102" t="s">
        <v>92</v>
      </c>
      <c r="N102">
        <v>8.3535030202769995</v>
      </c>
      <c r="O102" t="s">
        <v>101</v>
      </c>
      <c r="P102">
        <v>3.605</v>
      </c>
      <c r="Q102" t="s">
        <v>196</v>
      </c>
      <c r="S102">
        <v>0</v>
      </c>
      <c r="T102" t="s">
        <v>101</v>
      </c>
      <c r="U102">
        <v>6144</v>
      </c>
      <c r="V102">
        <v>1910</v>
      </c>
      <c r="W102">
        <v>6144</v>
      </c>
      <c r="X102">
        <v>1</v>
      </c>
      <c r="Y102">
        <v>2.8196403134226299E-2</v>
      </c>
      <c r="Z102">
        <v>4024</v>
      </c>
      <c r="AA102" t="s">
        <v>101</v>
      </c>
      <c r="AB102" t="s">
        <v>94</v>
      </c>
      <c r="AC102">
        <v>63.4375</v>
      </c>
      <c r="AE102">
        <v>0</v>
      </c>
      <c r="AF102">
        <v>4024</v>
      </c>
      <c r="AG102">
        <v>8.359375</v>
      </c>
      <c r="AH102">
        <f t="shared" si="5"/>
        <v>4015.640625</v>
      </c>
      <c r="AI102">
        <f t="shared" si="6"/>
        <v>481.37570093457941</v>
      </c>
      <c r="AJ102">
        <f t="shared" si="7"/>
        <v>0.6917867527923699</v>
      </c>
      <c r="AK102">
        <f t="shared" si="8"/>
        <v>5816.8214175210542</v>
      </c>
    </row>
    <row r="103" spans="1:37" x14ac:dyDescent="0.3">
      <c r="A103">
        <v>101</v>
      </c>
      <c r="B103">
        <v>363</v>
      </c>
      <c r="C103" t="s">
        <v>91</v>
      </c>
      <c r="D103">
        <v>3.6011930635801902E-2</v>
      </c>
      <c r="E103">
        <v>6144</v>
      </c>
      <c r="F103">
        <v>6144</v>
      </c>
      <c r="G103">
        <v>1</v>
      </c>
      <c r="H103">
        <v>6.40046443933507</v>
      </c>
      <c r="I103">
        <v>11.963368102429</v>
      </c>
      <c r="J103">
        <v>-1.1395880910635701</v>
      </c>
      <c r="K103" t="b">
        <v>1</v>
      </c>
      <c r="L103">
        <v>74</v>
      </c>
      <c r="M103" t="s">
        <v>92</v>
      </c>
      <c r="N103">
        <v>11.9644321989754</v>
      </c>
      <c r="O103">
        <v>4.0469999999999997</v>
      </c>
      <c r="P103">
        <v>1.869</v>
      </c>
      <c r="Q103" t="s">
        <v>197</v>
      </c>
      <c r="S103">
        <v>0</v>
      </c>
      <c r="T103">
        <v>11096</v>
      </c>
      <c r="U103">
        <v>6144</v>
      </c>
      <c r="V103">
        <v>202</v>
      </c>
      <c r="W103">
        <v>6144</v>
      </c>
      <c r="X103">
        <v>1</v>
      </c>
      <c r="Y103">
        <v>0.37997535199194099</v>
      </c>
      <c r="Z103">
        <v>74</v>
      </c>
      <c r="AA103">
        <v>150</v>
      </c>
      <c r="AB103" t="s">
        <v>94</v>
      </c>
      <c r="AC103">
        <v>8.6015625</v>
      </c>
      <c r="AD103" t="s">
        <v>98</v>
      </c>
      <c r="AE103">
        <v>3</v>
      </c>
      <c r="AF103">
        <v>74</v>
      </c>
      <c r="AG103">
        <v>7.0234375</v>
      </c>
      <c r="AH103">
        <f t="shared" si="5"/>
        <v>66.9765625</v>
      </c>
      <c r="AI103">
        <f t="shared" si="6"/>
        <v>10.53615127919911</v>
      </c>
      <c r="AJ103">
        <f t="shared" si="7"/>
        <v>0.31995078526483828</v>
      </c>
      <c r="AK103">
        <f t="shared" si="8"/>
        <v>231.28557080660616</v>
      </c>
    </row>
    <row r="104" spans="1:37" x14ac:dyDescent="0.3">
      <c r="A104">
        <v>102</v>
      </c>
      <c r="B104">
        <v>366</v>
      </c>
      <c r="C104" t="s">
        <v>91</v>
      </c>
      <c r="D104">
        <v>2.4777061754650699E-2</v>
      </c>
      <c r="E104">
        <v>6144</v>
      </c>
      <c r="F104">
        <v>24576</v>
      </c>
      <c r="G104">
        <v>4</v>
      </c>
      <c r="H104">
        <v>2.7985125648656002</v>
      </c>
      <c r="I104">
        <v>8.2370281938524705</v>
      </c>
      <c r="J104">
        <v>-0.36847753156040203</v>
      </c>
      <c r="K104" t="b">
        <v>1</v>
      </c>
      <c r="L104">
        <v>879.5</v>
      </c>
      <c r="M104" t="s">
        <v>92</v>
      </c>
      <c r="N104">
        <v>8.3927499991178802</v>
      </c>
      <c r="O104" t="s">
        <v>101</v>
      </c>
      <c r="P104">
        <v>2.9430000000000001</v>
      </c>
      <c r="Q104" t="s">
        <v>198</v>
      </c>
      <c r="S104">
        <v>0</v>
      </c>
      <c r="T104" t="s">
        <v>101</v>
      </c>
      <c r="U104">
        <v>6144</v>
      </c>
      <c r="V104">
        <v>1250</v>
      </c>
      <c r="W104">
        <v>6144</v>
      </c>
      <c r="X104">
        <v>1</v>
      </c>
      <c r="Y104">
        <v>5.0869617226627098E-2</v>
      </c>
      <c r="Z104">
        <v>879.5</v>
      </c>
      <c r="AA104" t="s">
        <v>101</v>
      </c>
      <c r="AB104" t="s">
        <v>94</v>
      </c>
      <c r="AC104">
        <v>29.65625</v>
      </c>
      <c r="AE104">
        <v>0</v>
      </c>
      <c r="AF104">
        <v>879.5</v>
      </c>
      <c r="AG104">
        <v>17.703125</v>
      </c>
      <c r="AH104">
        <f t="shared" si="5"/>
        <v>861.796875</v>
      </c>
      <c r="AI104">
        <f t="shared" si="6"/>
        <v>49.680494263018538</v>
      </c>
      <c r="AJ104">
        <f t="shared" si="7"/>
        <v>0.6917867527923699</v>
      </c>
      <c r="AK104">
        <f t="shared" si="8"/>
        <v>1271.3455359616717</v>
      </c>
    </row>
    <row r="105" spans="1:37" x14ac:dyDescent="0.3">
      <c r="A105">
        <v>103</v>
      </c>
      <c r="B105">
        <v>367</v>
      </c>
      <c r="C105" t="s">
        <v>91</v>
      </c>
      <c r="D105">
        <v>1.15879889432352E-2</v>
      </c>
      <c r="E105">
        <v>6144</v>
      </c>
      <c r="F105">
        <v>24576</v>
      </c>
      <c r="G105">
        <v>4</v>
      </c>
      <c r="H105">
        <v>3.8679726521329099</v>
      </c>
      <c r="I105">
        <v>10.7275804023998</v>
      </c>
      <c r="J105">
        <v>-0.36847753156040203</v>
      </c>
      <c r="K105" t="b">
        <v>1</v>
      </c>
      <c r="L105">
        <v>592.5</v>
      </c>
      <c r="M105" t="s">
        <v>92</v>
      </c>
      <c r="N105">
        <v>10.746535764801401</v>
      </c>
      <c r="O105" t="s">
        <v>101</v>
      </c>
      <c r="P105">
        <v>2.7730000000000001</v>
      </c>
      <c r="Q105" t="s">
        <v>199</v>
      </c>
      <c r="R105" s="1" t="s">
        <v>1941</v>
      </c>
      <c r="S105">
        <v>0</v>
      </c>
      <c r="T105" t="s">
        <v>101</v>
      </c>
      <c r="U105">
        <v>6144</v>
      </c>
      <c r="V105">
        <v>328</v>
      </c>
      <c r="W105">
        <v>6144</v>
      </c>
      <c r="X105">
        <v>1</v>
      </c>
      <c r="Y105">
        <v>0.15835729835798101</v>
      </c>
      <c r="Z105">
        <v>592.5</v>
      </c>
      <c r="AA105" t="s">
        <v>101</v>
      </c>
      <c r="AB105" t="s">
        <v>94</v>
      </c>
      <c r="AC105">
        <v>24.34375</v>
      </c>
      <c r="AE105">
        <v>0</v>
      </c>
      <c r="AF105">
        <v>592.5</v>
      </c>
      <c r="AG105">
        <v>30.6875</v>
      </c>
      <c r="AH105">
        <f t="shared" si="5"/>
        <v>561.8125</v>
      </c>
      <c r="AI105">
        <f t="shared" si="6"/>
        <v>19.307535641547862</v>
      </c>
      <c r="AJ105">
        <f t="shared" si="7"/>
        <v>0.6917867527923699</v>
      </c>
      <c r="AK105">
        <f t="shared" si="8"/>
        <v>856.47780563648723</v>
      </c>
    </row>
    <row r="106" spans="1:37" x14ac:dyDescent="0.3">
      <c r="A106">
        <v>104</v>
      </c>
      <c r="B106">
        <v>376</v>
      </c>
      <c r="C106" t="s">
        <v>91</v>
      </c>
      <c r="D106">
        <v>2.1393426514616801E-2</v>
      </c>
      <c r="E106">
        <v>6144</v>
      </c>
      <c r="F106">
        <v>18432</v>
      </c>
      <c r="G106">
        <v>3</v>
      </c>
      <c r="H106">
        <v>2.2747287481323699</v>
      </c>
      <c r="I106">
        <v>8.1037211652215699</v>
      </c>
      <c r="J106">
        <v>-0.36847753156040203</v>
      </c>
      <c r="K106" t="b">
        <v>1</v>
      </c>
      <c r="L106">
        <v>3646</v>
      </c>
      <c r="M106" t="s">
        <v>92</v>
      </c>
      <c r="N106">
        <v>8.4366661332755797</v>
      </c>
      <c r="O106" t="s">
        <v>101</v>
      </c>
      <c r="P106">
        <v>3.5619999999999998</v>
      </c>
      <c r="Q106" t="s">
        <v>200</v>
      </c>
      <c r="S106">
        <v>0</v>
      </c>
      <c r="T106" t="s">
        <v>101</v>
      </c>
      <c r="U106">
        <v>6144</v>
      </c>
      <c r="V106">
        <v>1771</v>
      </c>
      <c r="W106">
        <v>6144</v>
      </c>
      <c r="X106">
        <v>1</v>
      </c>
      <c r="Y106">
        <v>3.0290643501691101E-2</v>
      </c>
      <c r="Z106">
        <v>3646</v>
      </c>
      <c r="AA106" t="s">
        <v>101</v>
      </c>
      <c r="AB106" t="s">
        <v>94</v>
      </c>
      <c r="AC106">
        <v>60.375</v>
      </c>
      <c r="AE106">
        <v>0</v>
      </c>
      <c r="AF106">
        <v>3646</v>
      </c>
      <c r="AG106">
        <v>8.8984375</v>
      </c>
      <c r="AH106">
        <f t="shared" si="5"/>
        <v>3637.1015625</v>
      </c>
      <c r="AI106">
        <f t="shared" si="6"/>
        <v>409.73485513608426</v>
      </c>
      <c r="AJ106">
        <f t="shared" si="7"/>
        <v>0.6917867527923699</v>
      </c>
      <c r="AK106">
        <f t="shared" si="8"/>
        <v>5270.4102605073967</v>
      </c>
    </row>
    <row r="107" spans="1:37" x14ac:dyDescent="0.3">
      <c r="A107">
        <v>105</v>
      </c>
      <c r="B107">
        <v>377</v>
      </c>
      <c r="C107" t="s">
        <v>91</v>
      </c>
      <c r="D107">
        <v>4.11971732680095E-2</v>
      </c>
      <c r="E107">
        <v>6144</v>
      </c>
      <c r="F107">
        <v>6144</v>
      </c>
      <c r="G107">
        <v>1</v>
      </c>
      <c r="H107">
        <v>6.4353944879151603</v>
      </c>
      <c r="I107">
        <v>12.1166411842777</v>
      </c>
      <c r="J107">
        <v>-1.14039174980198</v>
      </c>
      <c r="K107" t="b">
        <v>1</v>
      </c>
      <c r="L107">
        <v>76.3</v>
      </c>
      <c r="M107" t="s">
        <v>92</v>
      </c>
      <c r="N107">
        <v>12.1154990000535</v>
      </c>
      <c r="O107">
        <v>4.0270000000000001</v>
      </c>
      <c r="P107">
        <v>1.883</v>
      </c>
      <c r="Q107" t="s">
        <v>201</v>
      </c>
      <c r="S107">
        <v>0</v>
      </c>
      <c r="T107">
        <v>10650</v>
      </c>
      <c r="U107">
        <v>6144</v>
      </c>
      <c r="V107">
        <v>210</v>
      </c>
      <c r="W107">
        <v>6144</v>
      </c>
      <c r="X107">
        <v>1</v>
      </c>
      <c r="Y107">
        <v>0.37507785375495201</v>
      </c>
      <c r="Z107">
        <v>76.3</v>
      </c>
      <c r="AA107">
        <v>139.5</v>
      </c>
      <c r="AB107" t="s">
        <v>94</v>
      </c>
      <c r="AC107">
        <v>8.734375</v>
      </c>
      <c r="AD107" t="s">
        <v>98</v>
      </c>
      <c r="AE107">
        <v>4</v>
      </c>
      <c r="AF107">
        <v>76.3125</v>
      </c>
      <c r="AG107">
        <v>6.578125</v>
      </c>
      <c r="AH107">
        <f t="shared" si="5"/>
        <v>69.734375</v>
      </c>
      <c r="AI107">
        <f t="shared" si="6"/>
        <v>11.600950118764846</v>
      </c>
      <c r="AJ107">
        <f t="shared" si="7"/>
        <v>0.31969375731561162</v>
      </c>
      <c r="AK107">
        <f t="shared" si="8"/>
        <v>238.70500519239707</v>
      </c>
    </row>
    <row r="108" spans="1:37" x14ac:dyDescent="0.3">
      <c r="A108">
        <v>106</v>
      </c>
      <c r="B108">
        <v>380</v>
      </c>
      <c r="C108" t="s">
        <v>91</v>
      </c>
      <c r="D108">
        <v>2.50901067499361E-2</v>
      </c>
      <c r="E108">
        <v>6144</v>
      </c>
      <c r="F108">
        <v>24576</v>
      </c>
      <c r="G108">
        <v>4</v>
      </c>
      <c r="H108">
        <v>2.8326269031850702</v>
      </c>
      <c r="I108">
        <v>8.3208415281061701</v>
      </c>
      <c r="J108">
        <v>-0.36847753156040203</v>
      </c>
      <c r="K108" t="b">
        <v>1</v>
      </c>
      <c r="L108">
        <v>866.5</v>
      </c>
      <c r="M108" t="s">
        <v>92</v>
      </c>
      <c r="N108">
        <v>8.4614339648489008</v>
      </c>
      <c r="O108" t="s">
        <v>101</v>
      </c>
      <c r="P108">
        <v>2.9380000000000002</v>
      </c>
      <c r="Q108" t="s">
        <v>202</v>
      </c>
      <c r="S108">
        <v>0</v>
      </c>
      <c r="T108" t="s">
        <v>101</v>
      </c>
      <c r="U108">
        <v>6144</v>
      </c>
      <c r="V108">
        <v>1203</v>
      </c>
      <c r="W108">
        <v>6144</v>
      </c>
      <c r="X108">
        <v>1</v>
      </c>
      <c r="Y108">
        <v>5.2837376301207897E-2</v>
      </c>
      <c r="Z108">
        <v>866.5</v>
      </c>
      <c r="AA108" t="s">
        <v>101</v>
      </c>
      <c r="AB108" t="s">
        <v>94</v>
      </c>
      <c r="AC108">
        <v>29.4375</v>
      </c>
      <c r="AE108">
        <v>0</v>
      </c>
      <c r="AF108">
        <v>866.5</v>
      </c>
      <c r="AG108">
        <v>18.203125</v>
      </c>
      <c r="AH108">
        <f t="shared" si="5"/>
        <v>848.296875</v>
      </c>
      <c r="AI108">
        <f t="shared" si="6"/>
        <v>47.601716738197425</v>
      </c>
      <c r="AJ108">
        <f t="shared" si="7"/>
        <v>0.6917867527923699</v>
      </c>
      <c r="AK108">
        <f t="shared" si="8"/>
        <v>1252.5536178633183</v>
      </c>
    </row>
    <row r="109" spans="1:37" x14ac:dyDescent="0.3">
      <c r="A109">
        <v>107</v>
      </c>
      <c r="B109">
        <v>381</v>
      </c>
      <c r="C109" t="s">
        <v>91</v>
      </c>
      <c r="D109">
        <v>1.5920008924236E-2</v>
      </c>
      <c r="E109">
        <v>6144</v>
      </c>
      <c r="F109">
        <v>24576</v>
      </c>
      <c r="G109">
        <v>4</v>
      </c>
      <c r="H109">
        <v>4.0136206842454598</v>
      </c>
      <c r="I109">
        <v>10.731731868617199</v>
      </c>
      <c r="J109">
        <v>-0.36847753156040203</v>
      </c>
      <c r="K109" t="b">
        <v>1</v>
      </c>
      <c r="L109">
        <v>472.5</v>
      </c>
      <c r="M109" t="s">
        <v>92</v>
      </c>
      <c r="N109">
        <v>10.7687330984786</v>
      </c>
      <c r="O109" t="s">
        <v>101</v>
      </c>
      <c r="P109">
        <v>2.6739999999999999</v>
      </c>
      <c r="Q109" t="s">
        <v>203</v>
      </c>
      <c r="R109" s="1" t="s">
        <v>1941</v>
      </c>
      <c r="S109">
        <v>0</v>
      </c>
      <c r="T109" t="s">
        <v>101</v>
      </c>
      <c r="U109">
        <v>6144</v>
      </c>
      <c r="V109">
        <v>436</v>
      </c>
      <c r="W109">
        <v>6144</v>
      </c>
      <c r="X109">
        <v>1</v>
      </c>
      <c r="Y109">
        <v>0.144326255252822</v>
      </c>
      <c r="Z109">
        <v>472.5</v>
      </c>
      <c r="AA109" t="s">
        <v>101</v>
      </c>
      <c r="AB109" t="s">
        <v>94</v>
      </c>
      <c r="AC109">
        <v>21.734375</v>
      </c>
      <c r="AE109">
        <v>0</v>
      </c>
      <c r="AF109">
        <v>472.5</v>
      </c>
      <c r="AG109">
        <v>28.140625</v>
      </c>
      <c r="AH109">
        <f t="shared" si="5"/>
        <v>444.359375</v>
      </c>
      <c r="AI109">
        <f t="shared" si="6"/>
        <v>16.790671848972792</v>
      </c>
      <c r="AJ109">
        <f t="shared" si="7"/>
        <v>0.6917867527923699</v>
      </c>
      <c r="AK109">
        <f t="shared" si="8"/>
        <v>683.01394626707201</v>
      </c>
    </row>
    <row r="110" spans="1:37" x14ac:dyDescent="0.3">
      <c r="A110">
        <v>108</v>
      </c>
      <c r="B110">
        <v>390</v>
      </c>
      <c r="C110" t="s">
        <v>91</v>
      </c>
      <c r="D110">
        <v>2.06944939253541E-2</v>
      </c>
      <c r="E110">
        <v>6144</v>
      </c>
      <c r="F110">
        <v>18432</v>
      </c>
      <c r="G110">
        <v>3</v>
      </c>
      <c r="H110">
        <v>2.2372777145927598</v>
      </c>
      <c r="I110">
        <v>7.9965199564546099</v>
      </c>
      <c r="J110">
        <v>-0.36847753156040203</v>
      </c>
      <c r="K110" t="b">
        <v>1</v>
      </c>
      <c r="L110">
        <v>3756</v>
      </c>
      <c r="M110" t="s">
        <v>92</v>
      </c>
      <c r="N110">
        <v>8.32509748199125</v>
      </c>
      <c r="O110" t="s">
        <v>101</v>
      </c>
      <c r="P110">
        <v>3.5739999999999998</v>
      </c>
      <c r="Q110" t="s">
        <v>204</v>
      </c>
      <c r="S110">
        <v>0</v>
      </c>
      <c r="T110" t="s">
        <v>101</v>
      </c>
      <c r="U110">
        <v>6144</v>
      </c>
      <c r="V110">
        <v>1887</v>
      </c>
      <c r="W110">
        <v>6144</v>
      </c>
      <c r="X110">
        <v>1</v>
      </c>
      <c r="Y110">
        <v>2.8482705572117701E-2</v>
      </c>
      <c r="Z110">
        <v>3756</v>
      </c>
      <c r="AA110" t="s">
        <v>101</v>
      </c>
      <c r="AB110" t="s">
        <v>94</v>
      </c>
      <c r="AC110">
        <v>61.28125</v>
      </c>
      <c r="AE110">
        <v>0</v>
      </c>
      <c r="AF110">
        <v>3756</v>
      </c>
      <c r="AG110">
        <v>8.078125</v>
      </c>
      <c r="AH110">
        <f t="shared" si="5"/>
        <v>3747.921875</v>
      </c>
      <c r="AI110">
        <f t="shared" si="6"/>
        <v>464.95938104448743</v>
      </c>
      <c r="AJ110">
        <f t="shared" si="7"/>
        <v>0.6917867527923699</v>
      </c>
      <c r="AK110">
        <f t="shared" si="8"/>
        <v>5429.4187982626936</v>
      </c>
    </row>
    <row r="111" spans="1:37" x14ac:dyDescent="0.3">
      <c r="A111">
        <v>109</v>
      </c>
      <c r="B111">
        <v>391</v>
      </c>
      <c r="C111" t="s">
        <v>91</v>
      </c>
      <c r="D111">
        <v>2.61421233140362E-2</v>
      </c>
      <c r="E111">
        <v>6144</v>
      </c>
      <c r="F111">
        <v>6144</v>
      </c>
      <c r="G111">
        <v>1</v>
      </c>
      <c r="H111">
        <v>6.6742343516058504</v>
      </c>
      <c r="I111">
        <v>11.966693622605799</v>
      </c>
      <c r="J111">
        <v>-1.14039174980198</v>
      </c>
      <c r="K111" t="b">
        <v>1</v>
      </c>
      <c r="L111">
        <v>62.12</v>
      </c>
      <c r="M111" t="s">
        <v>92</v>
      </c>
      <c r="N111">
        <v>11.9693379957674</v>
      </c>
      <c r="O111">
        <v>4.0199999999999996</v>
      </c>
      <c r="P111">
        <v>1.7929999999999999</v>
      </c>
      <c r="Q111" t="s">
        <v>205</v>
      </c>
      <c r="S111">
        <v>0</v>
      </c>
      <c r="T111">
        <v>10430</v>
      </c>
      <c r="U111">
        <v>6144</v>
      </c>
      <c r="V111">
        <v>165</v>
      </c>
      <c r="W111">
        <v>6144</v>
      </c>
      <c r="X111">
        <v>1</v>
      </c>
      <c r="Y111">
        <v>0.44173854516501998</v>
      </c>
      <c r="Z111">
        <v>62.12</v>
      </c>
      <c r="AA111">
        <v>167.9</v>
      </c>
      <c r="AB111" t="s">
        <v>94</v>
      </c>
      <c r="AC111">
        <v>7.8828125</v>
      </c>
      <c r="AD111" t="s">
        <v>98</v>
      </c>
      <c r="AE111">
        <v>4</v>
      </c>
      <c r="AF111">
        <v>62.125</v>
      </c>
      <c r="AG111">
        <v>6.7578125</v>
      </c>
      <c r="AH111">
        <f t="shared" si="5"/>
        <v>55.3671875</v>
      </c>
      <c r="AI111">
        <f t="shared" si="6"/>
        <v>9.1930635838150287</v>
      </c>
      <c r="AJ111">
        <f t="shared" si="7"/>
        <v>0.31969375731561162</v>
      </c>
      <c r="AK111">
        <f t="shared" si="8"/>
        <v>194.32659718365494</v>
      </c>
    </row>
    <row r="112" spans="1:37" x14ac:dyDescent="0.3">
      <c r="A112">
        <v>110</v>
      </c>
      <c r="B112">
        <v>394</v>
      </c>
      <c r="C112" t="s">
        <v>91</v>
      </c>
      <c r="D112">
        <v>2.7126291061061798E-2</v>
      </c>
      <c r="E112">
        <v>6144</v>
      </c>
      <c r="F112">
        <v>24576</v>
      </c>
      <c r="G112">
        <v>4</v>
      </c>
      <c r="H112">
        <v>2.8532968525198301</v>
      </c>
      <c r="I112">
        <v>8.3592681226166992</v>
      </c>
      <c r="J112">
        <v>-0.36847753156040203</v>
      </c>
      <c r="K112" t="b">
        <v>1</v>
      </c>
      <c r="L112">
        <v>850</v>
      </c>
      <c r="M112" t="s">
        <v>92</v>
      </c>
      <c r="N112">
        <v>8.4888653363082298</v>
      </c>
      <c r="O112" t="s">
        <v>101</v>
      </c>
      <c r="P112">
        <v>2.93</v>
      </c>
      <c r="Q112" t="s">
        <v>206</v>
      </c>
      <c r="S112">
        <v>0</v>
      </c>
      <c r="T112" t="s">
        <v>101</v>
      </c>
      <c r="U112">
        <v>6144</v>
      </c>
      <c r="V112">
        <v>1279</v>
      </c>
      <c r="W112">
        <v>6144</v>
      </c>
      <c r="X112">
        <v>1</v>
      </c>
      <c r="Y112">
        <v>5.18214685253615E-2</v>
      </c>
      <c r="Z112">
        <v>850</v>
      </c>
      <c r="AA112" t="s">
        <v>101</v>
      </c>
      <c r="AB112" t="s">
        <v>94</v>
      </c>
      <c r="AC112">
        <v>29.15625</v>
      </c>
      <c r="AE112">
        <v>0</v>
      </c>
      <c r="AF112">
        <v>850</v>
      </c>
      <c r="AG112">
        <v>17.671875</v>
      </c>
      <c r="AH112">
        <f t="shared" si="5"/>
        <v>832.328125</v>
      </c>
      <c r="AI112">
        <f t="shared" si="6"/>
        <v>48.099027409372233</v>
      </c>
      <c r="AJ112">
        <f t="shared" si="7"/>
        <v>0.6917867527923699</v>
      </c>
      <c r="AK112">
        <f t="shared" si="8"/>
        <v>1228.7023372000237</v>
      </c>
    </row>
    <row r="113" spans="1:37" x14ac:dyDescent="0.3">
      <c r="A113">
        <v>111</v>
      </c>
      <c r="B113">
        <v>395</v>
      </c>
      <c r="C113" t="s">
        <v>91</v>
      </c>
      <c r="D113">
        <v>1.34643572938466E-2</v>
      </c>
      <c r="E113">
        <v>6144</v>
      </c>
      <c r="F113">
        <v>24576</v>
      </c>
      <c r="G113">
        <v>4</v>
      </c>
      <c r="H113">
        <v>4.1567665135470202</v>
      </c>
      <c r="I113">
        <v>10.7410197215287</v>
      </c>
      <c r="J113">
        <v>-0.36847753156040203</v>
      </c>
      <c r="K113" t="b">
        <v>1</v>
      </c>
      <c r="L113">
        <v>383.2</v>
      </c>
      <c r="M113" t="s">
        <v>92</v>
      </c>
      <c r="N113">
        <v>10.807080361395199</v>
      </c>
      <c r="O113" t="s">
        <v>101</v>
      </c>
      <c r="P113">
        <v>2.5840000000000001</v>
      </c>
      <c r="Q113" t="s">
        <v>207</v>
      </c>
      <c r="R113" s="1" t="s">
        <v>1941</v>
      </c>
      <c r="S113">
        <v>0</v>
      </c>
      <c r="T113" t="s">
        <v>101</v>
      </c>
      <c r="U113">
        <v>6144</v>
      </c>
      <c r="V113">
        <v>290</v>
      </c>
      <c r="W113">
        <v>6144</v>
      </c>
      <c r="X113">
        <v>1</v>
      </c>
      <c r="Y113">
        <v>0.185371712504175</v>
      </c>
      <c r="Z113">
        <v>383.2</v>
      </c>
      <c r="AA113" t="s">
        <v>101</v>
      </c>
      <c r="AB113" t="s">
        <v>94</v>
      </c>
      <c r="AC113">
        <v>19.578125</v>
      </c>
      <c r="AE113">
        <v>0</v>
      </c>
      <c r="AF113">
        <v>383.25</v>
      </c>
      <c r="AG113">
        <v>33.03125</v>
      </c>
      <c r="AH113">
        <f t="shared" si="5"/>
        <v>350.21875</v>
      </c>
      <c r="AI113">
        <f t="shared" si="6"/>
        <v>11.602649006622517</v>
      </c>
      <c r="AJ113">
        <f t="shared" si="7"/>
        <v>0.6917867527923699</v>
      </c>
      <c r="AK113">
        <f t="shared" si="8"/>
        <v>554.00020086106952</v>
      </c>
    </row>
    <row r="114" spans="1:37" x14ac:dyDescent="0.3">
      <c r="A114">
        <v>112</v>
      </c>
      <c r="B114">
        <v>404</v>
      </c>
      <c r="C114" t="s">
        <v>91</v>
      </c>
      <c r="D114">
        <v>2.5245832999904901E-2</v>
      </c>
      <c r="E114">
        <v>6144</v>
      </c>
      <c r="F114">
        <v>18432</v>
      </c>
      <c r="G114">
        <v>3</v>
      </c>
      <c r="H114">
        <v>2.2868596463027502</v>
      </c>
      <c r="I114">
        <v>8.1648035809403101</v>
      </c>
      <c r="J114">
        <v>-0.36847753156040203</v>
      </c>
      <c r="K114" t="b">
        <v>1</v>
      </c>
      <c r="L114">
        <v>3718</v>
      </c>
      <c r="M114" t="s">
        <v>92</v>
      </c>
      <c r="N114">
        <v>8.4570242589840099</v>
      </c>
      <c r="O114" t="s">
        <v>101</v>
      </c>
      <c r="P114">
        <v>3.57</v>
      </c>
      <c r="Q114" t="s">
        <v>208</v>
      </c>
      <c r="S114">
        <v>0</v>
      </c>
      <c r="T114" t="s">
        <v>101</v>
      </c>
      <c r="U114">
        <v>6144</v>
      </c>
      <c r="V114">
        <v>1902</v>
      </c>
      <c r="W114">
        <v>6144</v>
      </c>
      <c r="X114">
        <v>1</v>
      </c>
      <c r="Y114">
        <v>2.9507059068108101E-2</v>
      </c>
      <c r="Z114">
        <v>3718</v>
      </c>
      <c r="AA114" t="s">
        <v>101</v>
      </c>
      <c r="AB114" t="s">
        <v>94</v>
      </c>
      <c r="AC114">
        <v>60.96875</v>
      </c>
      <c r="AE114">
        <v>0</v>
      </c>
      <c r="AF114">
        <v>3718</v>
      </c>
      <c r="AG114">
        <v>8.2890625</v>
      </c>
      <c r="AH114">
        <f t="shared" si="5"/>
        <v>3709.7109375</v>
      </c>
      <c r="AI114">
        <f t="shared" si="6"/>
        <v>448.54288407163051</v>
      </c>
      <c r="AJ114">
        <f t="shared" si="7"/>
        <v>0.6917867527923699</v>
      </c>
      <c r="AK114">
        <f t="shared" si="8"/>
        <v>5374.4885761290452</v>
      </c>
    </row>
    <row r="115" spans="1:37" x14ac:dyDescent="0.3">
      <c r="A115">
        <v>113</v>
      </c>
      <c r="B115">
        <v>405</v>
      </c>
      <c r="C115" t="s">
        <v>91</v>
      </c>
      <c r="D115">
        <v>5.3568773070929998E-2</v>
      </c>
      <c r="E115">
        <v>6144</v>
      </c>
      <c r="F115">
        <v>6144</v>
      </c>
      <c r="G115">
        <v>1</v>
      </c>
      <c r="H115">
        <v>7.0892031926821204</v>
      </c>
      <c r="I115">
        <v>12.503028287093599</v>
      </c>
      <c r="J115">
        <v>-1.1419990672788001</v>
      </c>
      <c r="K115" t="b">
        <v>1</v>
      </c>
      <c r="L115">
        <v>58.03</v>
      </c>
      <c r="M115" t="s">
        <v>92</v>
      </c>
      <c r="N115">
        <v>12.5040696412602</v>
      </c>
      <c r="O115">
        <v>4.0229999999999997</v>
      </c>
      <c r="P115">
        <v>1.764</v>
      </c>
      <c r="Q115" t="s">
        <v>209</v>
      </c>
      <c r="S115">
        <v>0</v>
      </c>
      <c r="T115">
        <v>10550</v>
      </c>
      <c r="U115">
        <v>6144</v>
      </c>
      <c r="V115">
        <v>228</v>
      </c>
      <c r="W115">
        <v>6144</v>
      </c>
      <c r="X115">
        <v>1</v>
      </c>
      <c r="Y115">
        <v>0.403267332872562</v>
      </c>
      <c r="Z115">
        <v>58.03</v>
      </c>
      <c r="AA115">
        <v>181.9</v>
      </c>
      <c r="AB115" t="s">
        <v>94</v>
      </c>
      <c r="AC115">
        <v>7.6171875</v>
      </c>
      <c r="AD115" t="s">
        <v>98</v>
      </c>
      <c r="AE115">
        <v>4</v>
      </c>
      <c r="AF115">
        <v>58.03125</v>
      </c>
      <c r="AG115">
        <v>6.2421875</v>
      </c>
      <c r="AH115">
        <f t="shared" si="5"/>
        <v>51.7890625</v>
      </c>
      <c r="AI115">
        <f t="shared" si="6"/>
        <v>9.2966207759699628</v>
      </c>
      <c r="AJ115">
        <f t="shared" si="7"/>
        <v>0.31918032069061553</v>
      </c>
      <c r="AK115">
        <f t="shared" si="8"/>
        <v>181.81337080693717</v>
      </c>
    </row>
    <row r="116" spans="1:37" x14ac:dyDescent="0.3">
      <c r="A116">
        <v>114</v>
      </c>
      <c r="B116">
        <v>408</v>
      </c>
      <c r="C116" t="s">
        <v>91</v>
      </c>
      <c r="D116">
        <v>2.6077111492027901E-2</v>
      </c>
      <c r="E116">
        <v>6144</v>
      </c>
      <c r="F116">
        <v>24576</v>
      </c>
      <c r="G116">
        <v>4</v>
      </c>
      <c r="H116">
        <v>2.8734687492211299</v>
      </c>
      <c r="I116">
        <v>8.4239777198846006</v>
      </c>
      <c r="J116">
        <v>-0.36847753156040203</v>
      </c>
      <c r="K116" t="b">
        <v>1</v>
      </c>
      <c r="L116">
        <v>855.5</v>
      </c>
      <c r="M116" t="s">
        <v>92</v>
      </c>
      <c r="N116">
        <v>8.5477538907222002</v>
      </c>
      <c r="O116" t="s">
        <v>101</v>
      </c>
      <c r="P116">
        <v>2.9319999999999999</v>
      </c>
      <c r="Q116" t="s">
        <v>210</v>
      </c>
      <c r="S116">
        <v>0</v>
      </c>
      <c r="T116" t="s">
        <v>101</v>
      </c>
      <c r="U116">
        <v>6144</v>
      </c>
      <c r="V116">
        <v>1283</v>
      </c>
      <c r="W116">
        <v>6144</v>
      </c>
      <c r="X116">
        <v>1</v>
      </c>
      <c r="Y116">
        <v>5.2303785835357802E-2</v>
      </c>
      <c r="Z116">
        <v>855.5</v>
      </c>
      <c r="AA116" t="s">
        <v>101</v>
      </c>
      <c r="AB116" t="s">
        <v>94</v>
      </c>
      <c r="AC116">
        <v>29.25</v>
      </c>
      <c r="AE116">
        <v>0</v>
      </c>
      <c r="AF116">
        <v>855.5</v>
      </c>
      <c r="AG116">
        <v>17.640625</v>
      </c>
      <c r="AH116">
        <f t="shared" si="5"/>
        <v>837.859375</v>
      </c>
      <c r="AI116">
        <f t="shared" si="6"/>
        <v>48.49601417183348</v>
      </c>
      <c r="AJ116">
        <f t="shared" si="7"/>
        <v>0.6917867527923699</v>
      </c>
      <c r="AK116">
        <f t="shared" si="8"/>
        <v>1236.6527640877887</v>
      </c>
    </row>
    <row r="117" spans="1:37" x14ac:dyDescent="0.3">
      <c r="A117">
        <v>115</v>
      </c>
      <c r="B117">
        <v>409</v>
      </c>
      <c r="C117" t="s">
        <v>91</v>
      </c>
      <c r="D117">
        <v>1.05010483307711E-2</v>
      </c>
      <c r="E117">
        <v>6144</v>
      </c>
      <c r="F117">
        <v>24576</v>
      </c>
      <c r="G117">
        <v>4</v>
      </c>
      <c r="H117">
        <v>4.3307277683042802</v>
      </c>
      <c r="I117">
        <v>10.7676102520534</v>
      </c>
      <c r="J117">
        <v>-0.36847753156040203</v>
      </c>
      <c r="K117" t="b">
        <v>1</v>
      </c>
      <c r="L117">
        <v>305.8</v>
      </c>
      <c r="M117" t="s">
        <v>92</v>
      </c>
      <c r="N117">
        <v>10.876618748088701</v>
      </c>
      <c r="O117" t="s">
        <v>101</v>
      </c>
      <c r="P117">
        <v>2.4860000000000002</v>
      </c>
      <c r="Q117" t="s">
        <v>211</v>
      </c>
      <c r="R117" s="1" t="s">
        <v>1941</v>
      </c>
      <c r="S117">
        <v>0</v>
      </c>
      <c r="T117" t="s">
        <v>101</v>
      </c>
      <c r="U117">
        <v>6144</v>
      </c>
      <c r="V117">
        <v>335</v>
      </c>
      <c r="W117">
        <v>6144</v>
      </c>
      <c r="X117">
        <v>1</v>
      </c>
      <c r="Y117">
        <v>0.18197709767787601</v>
      </c>
      <c r="Z117">
        <v>305.8</v>
      </c>
      <c r="AA117" t="s">
        <v>101</v>
      </c>
      <c r="AB117" t="s">
        <v>94</v>
      </c>
      <c r="AC117">
        <v>17.484375</v>
      </c>
      <c r="AE117">
        <v>0</v>
      </c>
      <c r="AF117">
        <v>305.75</v>
      </c>
      <c r="AG117">
        <v>31.203125</v>
      </c>
      <c r="AH117">
        <f t="shared" si="5"/>
        <v>274.546875</v>
      </c>
      <c r="AI117">
        <f t="shared" si="6"/>
        <v>9.7986980470706051</v>
      </c>
      <c r="AJ117">
        <f t="shared" si="7"/>
        <v>0.6917867527923699</v>
      </c>
      <c r="AK117">
        <f t="shared" si="8"/>
        <v>441.97145835165566</v>
      </c>
    </row>
    <row r="118" spans="1:37" x14ac:dyDescent="0.3">
      <c r="A118">
        <v>116</v>
      </c>
      <c r="B118">
        <v>418</v>
      </c>
      <c r="C118" t="s">
        <v>91</v>
      </c>
      <c r="D118">
        <v>2.4071763487124798E-2</v>
      </c>
      <c r="E118">
        <v>6144</v>
      </c>
      <c r="F118">
        <v>18432</v>
      </c>
      <c r="G118">
        <v>3</v>
      </c>
      <c r="H118">
        <v>2.3334241229645301</v>
      </c>
      <c r="I118">
        <v>8.3857429419037892</v>
      </c>
      <c r="J118">
        <v>-0.36847753156040203</v>
      </c>
      <c r="K118" t="b">
        <v>1</v>
      </c>
      <c r="L118">
        <v>3930</v>
      </c>
      <c r="M118" t="s">
        <v>92</v>
      </c>
      <c r="N118">
        <v>8.6208206372309508</v>
      </c>
      <c r="O118" t="s">
        <v>101</v>
      </c>
      <c r="P118">
        <v>3.5939999999999999</v>
      </c>
      <c r="Q118" t="s">
        <v>212</v>
      </c>
      <c r="S118">
        <v>0</v>
      </c>
      <c r="T118" t="s">
        <v>101</v>
      </c>
      <c r="U118">
        <v>6144</v>
      </c>
      <c r="V118">
        <v>1730</v>
      </c>
      <c r="W118">
        <v>6144</v>
      </c>
      <c r="X118">
        <v>1</v>
      </c>
      <c r="Y118">
        <v>3.2058651918546503E-2</v>
      </c>
      <c r="Z118">
        <v>3930</v>
      </c>
      <c r="AA118" t="s">
        <v>101</v>
      </c>
      <c r="AB118" t="s">
        <v>94</v>
      </c>
      <c r="AC118">
        <v>62.6875</v>
      </c>
      <c r="AE118">
        <v>0</v>
      </c>
      <c r="AF118">
        <v>3930</v>
      </c>
      <c r="AG118">
        <v>9.203125</v>
      </c>
      <c r="AH118">
        <f t="shared" si="5"/>
        <v>3920.796875</v>
      </c>
      <c r="AI118">
        <f t="shared" si="6"/>
        <v>427.02886247877757</v>
      </c>
      <c r="AJ118">
        <f t="shared" si="7"/>
        <v>0.6917867527923699</v>
      </c>
      <c r="AK118">
        <f t="shared" si="8"/>
        <v>5680.9413943483451</v>
      </c>
    </row>
    <row r="119" spans="1:37" x14ac:dyDescent="0.3">
      <c r="A119">
        <v>117</v>
      </c>
      <c r="B119">
        <v>419</v>
      </c>
      <c r="C119" t="s">
        <v>91</v>
      </c>
      <c r="D119">
        <v>2.6066043275711999E-2</v>
      </c>
      <c r="E119">
        <v>6144</v>
      </c>
      <c r="F119">
        <v>6144</v>
      </c>
      <c r="G119">
        <v>1</v>
      </c>
      <c r="H119">
        <v>5.9047567911565499</v>
      </c>
      <c r="I119">
        <v>9.58369705752167</v>
      </c>
      <c r="J119">
        <v>-1.1411954085403899</v>
      </c>
      <c r="K119" t="b">
        <v>1</v>
      </c>
      <c r="L119">
        <v>42</v>
      </c>
      <c r="M119" t="s">
        <v>92</v>
      </c>
      <c r="N119">
        <v>9.6184825687917996</v>
      </c>
      <c r="O119">
        <v>4.05</v>
      </c>
      <c r="P119">
        <v>1.623</v>
      </c>
      <c r="Q119" t="s">
        <v>213</v>
      </c>
      <c r="S119">
        <v>0</v>
      </c>
      <c r="T119">
        <v>11224</v>
      </c>
      <c r="U119">
        <v>6144</v>
      </c>
      <c r="V119">
        <v>132</v>
      </c>
      <c r="W119">
        <v>6144</v>
      </c>
      <c r="X119">
        <v>1</v>
      </c>
      <c r="Y119">
        <v>0.42690428261866098</v>
      </c>
      <c r="Z119">
        <v>42</v>
      </c>
      <c r="AA119">
        <v>267.2</v>
      </c>
      <c r="AB119" t="s">
        <v>94</v>
      </c>
      <c r="AC119">
        <v>6.48046875</v>
      </c>
      <c r="AE119">
        <v>3</v>
      </c>
      <c r="AF119">
        <v>42</v>
      </c>
      <c r="AG119">
        <v>7.66015625</v>
      </c>
      <c r="AH119">
        <f t="shared" si="5"/>
        <v>34.33984375</v>
      </c>
      <c r="AI119">
        <f t="shared" si="6"/>
        <v>5.4829168791432945</v>
      </c>
      <c r="AJ119">
        <f t="shared" si="7"/>
        <v>0.31943693584616156</v>
      </c>
      <c r="AK119">
        <f t="shared" si="8"/>
        <v>131.48135136203186</v>
      </c>
    </row>
    <row r="120" spans="1:37" x14ac:dyDescent="0.3">
      <c r="A120">
        <v>118</v>
      </c>
      <c r="B120">
        <v>422</v>
      </c>
      <c r="C120" t="s">
        <v>91</v>
      </c>
      <c r="D120">
        <v>2.6487924579004899E-2</v>
      </c>
      <c r="E120">
        <v>6144</v>
      </c>
      <c r="F120">
        <v>24576</v>
      </c>
      <c r="G120">
        <v>4</v>
      </c>
      <c r="H120">
        <v>2.9171979361015299</v>
      </c>
      <c r="I120">
        <v>8.5521759806414206</v>
      </c>
      <c r="J120">
        <v>-0.36847753156040203</v>
      </c>
      <c r="K120" t="b">
        <v>1</v>
      </c>
      <c r="L120">
        <v>854.5</v>
      </c>
      <c r="M120" t="s">
        <v>92</v>
      </c>
      <c r="N120">
        <v>8.6573257585871897</v>
      </c>
      <c r="O120" t="s">
        <v>101</v>
      </c>
      <c r="P120">
        <v>2.9319999999999999</v>
      </c>
      <c r="Q120" t="s">
        <v>214</v>
      </c>
      <c r="S120">
        <v>0</v>
      </c>
      <c r="T120" t="s">
        <v>101</v>
      </c>
      <c r="U120">
        <v>6144</v>
      </c>
      <c r="V120">
        <v>1215</v>
      </c>
      <c r="W120">
        <v>6144</v>
      </c>
      <c r="X120">
        <v>1</v>
      </c>
      <c r="Y120">
        <v>5.5002042058551699E-2</v>
      </c>
      <c r="Z120">
        <v>854.5</v>
      </c>
      <c r="AA120" t="s">
        <v>101</v>
      </c>
      <c r="AB120" t="s">
        <v>94</v>
      </c>
      <c r="AC120">
        <v>29.234375</v>
      </c>
      <c r="AE120">
        <v>0</v>
      </c>
      <c r="AF120">
        <v>854.5</v>
      </c>
      <c r="AG120">
        <v>18.296875</v>
      </c>
      <c r="AH120">
        <f t="shared" si="5"/>
        <v>836.203125</v>
      </c>
      <c r="AI120">
        <f t="shared" si="6"/>
        <v>46.701964133219469</v>
      </c>
      <c r="AJ120">
        <f t="shared" si="7"/>
        <v>0.6917867527923699</v>
      </c>
      <c r="AK120">
        <f t="shared" si="8"/>
        <v>1235.2072319263768</v>
      </c>
    </row>
    <row r="121" spans="1:37" x14ac:dyDescent="0.3">
      <c r="A121">
        <v>119</v>
      </c>
      <c r="B121">
        <v>423</v>
      </c>
      <c r="C121" t="s">
        <v>91</v>
      </c>
      <c r="D121">
        <v>1.44493183401044E-2</v>
      </c>
      <c r="E121">
        <v>6144</v>
      </c>
      <c r="F121">
        <v>24576</v>
      </c>
      <c r="G121">
        <v>4</v>
      </c>
      <c r="H121">
        <v>4.7342383628806104</v>
      </c>
      <c r="I121">
        <v>11.086624603698899</v>
      </c>
      <c r="J121">
        <v>-0.36847753156040203</v>
      </c>
      <c r="K121" t="b">
        <v>1</v>
      </c>
      <c r="L121">
        <v>220.1</v>
      </c>
      <c r="M121" t="s">
        <v>92</v>
      </c>
      <c r="N121">
        <v>11.2779932487407</v>
      </c>
      <c r="O121" t="s">
        <v>101</v>
      </c>
      <c r="P121">
        <v>2.3420000000000001</v>
      </c>
      <c r="Q121" t="s">
        <v>215</v>
      </c>
      <c r="R121" s="1" t="s">
        <v>1941</v>
      </c>
      <c r="S121">
        <v>0</v>
      </c>
      <c r="T121" t="s">
        <v>101</v>
      </c>
      <c r="U121">
        <v>6144</v>
      </c>
      <c r="V121">
        <v>213</v>
      </c>
      <c r="W121">
        <v>6144</v>
      </c>
      <c r="X121">
        <v>1</v>
      </c>
      <c r="Y121">
        <v>0.25586579660506398</v>
      </c>
      <c r="Z121">
        <v>220.1</v>
      </c>
      <c r="AA121" t="s">
        <v>101</v>
      </c>
      <c r="AB121" t="s">
        <v>94</v>
      </c>
      <c r="AC121">
        <v>14.8359375</v>
      </c>
      <c r="AE121">
        <v>0</v>
      </c>
      <c r="AF121">
        <v>220.125</v>
      </c>
      <c r="AG121">
        <v>35.78125</v>
      </c>
      <c r="AH121">
        <f t="shared" si="5"/>
        <v>184.34375</v>
      </c>
      <c r="AI121">
        <f t="shared" si="6"/>
        <v>6.1519650655021838</v>
      </c>
      <c r="AJ121">
        <f t="shared" si="7"/>
        <v>0.6917867527923699</v>
      </c>
      <c r="AK121">
        <f t="shared" si="8"/>
        <v>318.19776703077088</v>
      </c>
    </row>
    <row r="122" spans="1:37" x14ac:dyDescent="0.3">
      <c r="A122">
        <v>120</v>
      </c>
      <c r="B122">
        <v>432</v>
      </c>
      <c r="C122" t="s">
        <v>91</v>
      </c>
      <c r="D122">
        <v>2.38200507048811E-2</v>
      </c>
      <c r="E122">
        <v>6144</v>
      </c>
      <c r="F122">
        <v>18432</v>
      </c>
      <c r="G122">
        <v>3</v>
      </c>
      <c r="H122">
        <v>2.3028969690477101</v>
      </c>
      <c r="I122">
        <v>8.3210144389419405</v>
      </c>
      <c r="J122">
        <v>-0.36847753156040203</v>
      </c>
      <c r="K122" t="b">
        <v>1</v>
      </c>
      <c r="L122">
        <v>4104</v>
      </c>
      <c r="M122" t="s">
        <v>92</v>
      </c>
      <c r="N122">
        <v>8.5408053974060891</v>
      </c>
      <c r="O122" t="s">
        <v>101</v>
      </c>
      <c r="P122">
        <v>3.613</v>
      </c>
      <c r="Q122" t="s">
        <v>216</v>
      </c>
      <c r="S122">
        <v>0</v>
      </c>
      <c r="T122" t="s">
        <v>101</v>
      </c>
      <c r="U122">
        <v>6144</v>
      </c>
      <c r="V122">
        <v>1787</v>
      </c>
      <c r="W122">
        <v>6144</v>
      </c>
      <c r="X122">
        <v>1</v>
      </c>
      <c r="Y122">
        <v>3.0821076081277599E-2</v>
      </c>
      <c r="Z122">
        <v>4104</v>
      </c>
      <c r="AA122" t="s">
        <v>101</v>
      </c>
      <c r="AB122" t="s">
        <v>94</v>
      </c>
      <c r="AC122">
        <v>64.0625</v>
      </c>
      <c r="AE122">
        <v>0</v>
      </c>
      <c r="AF122">
        <v>4104</v>
      </c>
      <c r="AG122">
        <v>8.6875</v>
      </c>
      <c r="AH122">
        <f t="shared" si="5"/>
        <v>4095.3125</v>
      </c>
      <c r="AI122">
        <f t="shared" si="6"/>
        <v>472.40287769784175</v>
      </c>
      <c r="AJ122">
        <f t="shared" si="7"/>
        <v>0.6917867527923699</v>
      </c>
      <c r="AK122">
        <f t="shared" si="8"/>
        <v>5932.4639904339974</v>
      </c>
    </row>
    <row r="123" spans="1:37" x14ac:dyDescent="0.3">
      <c r="A123">
        <v>121</v>
      </c>
      <c r="B123">
        <v>433</v>
      </c>
      <c r="C123" t="s">
        <v>91</v>
      </c>
      <c r="D123">
        <v>1.55476587916117E-2</v>
      </c>
      <c r="E123">
        <v>6144</v>
      </c>
      <c r="F123">
        <v>6144</v>
      </c>
      <c r="G123">
        <v>1</v>
      </c>
      <c r="H123">
        <v>6.2842958522845596</v>
      </c>
      <c r="I123">
        <v>9.6473760544837202</v>
      </c>
      <c r="J123">
        <v>-1.1419990672788001</v>
      </c>
      <c r="K123" t="b">
        <v>1</v>
      </c>
      <c r="L123">
        <v>34.28</v>
      </c>
      <c r="M123" t="s">
        <v>92</v>
      </c>
      <c r="N123">
        <v>9.6796582196513796</v>
      </c>
      <c r="O123">
        <v>4.016</v>
      </c>
      <c r="P123">
        <v>1.5349999999999999</v>
      </c>
      <c r="Q123" t="s">
        <v>217</v>
      </c>
      <c r="S123">
        <v>0</v>
      </c>
      <c r="T123">
        <v>10390</v>
      </c>
      <c r="U123">
        <v>6144</v>
      </c>
      <c r="V123">
        <v>146</v>
      </c>
      <c r="W123">
        <v>6144</v>
      </c>
      <c r="X123">
        <v>1</v>
      </c>
      <c r="Y123">
        <v>0.43733143644677702</v>
      </c>
      <c r="Z123">
        <v>34.28</v>
      </c>
      <c r="AA123">
        <v>303.2</v>
      </c>
      <c r="AB123" t="s">
        <v>94</v>
      </c>
      <c r="AC123">
        <v>5.85546875</v>
      </c>
      <c r="AD123" t="s">
        <v>98</v>
      </c>
      <c r="AE123">
        <v>3</v>
      </c>
      <c r="AF123">
        <v>34.28125</v>
      </c>
      <c r="AG123">
        <v>6.83984375</v>
      </c>
      <c r="AH123">
        <f t="shared" si="5"/>
        <v>27.44140625</v>
      </c>
      <c r="AI123">
        <f t="shared" si="6"/>
        <v>5.0119931467732721</v>
      </c>
      <c r="AJ123">
        <f t="shared" si="7"/>
        <v>0.31918032069061553</v>
      </c>
      <c r="AK123">
        <f t="shared" si="8"/>
        <v>107.40402141906843</v>
      </c>
    </row>
    <row r="124" spans="1:37" x14ac:dyDescent="0.3">
      <c r="A124">
        <v>122</v>
      </c>
      <c r="B124">
        <v>436</v>
      </c>
      <c r="C124" t="s">
        <v>91</v>
      </c>
      <c r="D124">
        <v>2.8201978742229902E-2</v>
      </c>
      <c r="E124">
        <v>6144</v>
      </c>
      <c r="F124">
        <v>24576</v>
      </c>
      <c r="G124">
        <v>4</v>
      </c>
      <c r="H124">
        <v>2.9689575117128899</v>
      </c>
      <c r="I124">
        <v>8.6401302586957307</v>
      </c>
      <c r="J124">
        <v>-0.36847753156040203</v>
      </c>
      <c r="K124" t="b">
        <v>1</v>
      </c>
      <c r="L124">
        <v>812</v>
      </c>
      <c r="M124" t="s">
        <v>92</v>
      </c>
      <c r="N124">
        <v>8.7369670558980506</v>
      </c>
      <c r="O124" t="s">
        <v>101</v>
      </c>
      <c r="P124">
        <v>2.91</v>
      </c>
      <c r="Q124" t="s">
        <v>218</v>
      </c>
      <c r="S124">
        <v>0</v>
      </c>
      <c r="T124" t="s">
        <v>101</v>
      </c>
      <c r="U124">
        <v>6144</v>
      </c>
      <c r="V124">
        <v>1180</v>
      </c>
      <c r="W124">
        <v>6144</v>
      </c>
      <c r="X124">
        <v>1</v>
      </c>
      <c r="Y124">
        <v>5.7318569202004198E-2</v>
      </c>
      <c r="Z124">
        <v>812</v>
      </c>
      <c r="AA124" t="s">
        <v>101</v>
      </c>
      <c r="AB124" t="s">
        <v>94</v>
      </c>
      <c r="AC124">
        <v>28.5</v>
      </c>
      <c r="AE124">
        <v>0</v>
      </c>
      <c r="AF124">
        <v>812</v>
      </c>
      <c r="AG124">
        <v>18.671875</v>
      </c>
      <c r="AH124">
        <f t="shared" si="5"/>
        <v>793.328125</v>
      </c>
      <c r="AI124">
        <f t="shared" si="6"/>
        <v>43.487866108786612</v>
      </c>
      <c r="AJ124">
        <f t="shared" si="7"/>
        <v>0.6917867527923699</v>
      </c>
      <c r="AK124">
        <f t="shared" si="8"/>
        <v>1173.7721150663756</v>
      </c>
    </row>
    <row r="125" spans="1:37" x14ac:dyDescent="0.3">
      <c r="A125">
        <v>123</v>
      </c>
      <c r="B125">
        <v>437</v>
      </c>
      <c r="C125" t="s">
        <v>91</v>
      </c>
      <c r="D125">
        <v>1.02157112779381E-2</v>
      </c>
      <c r="E125">
        <v>6144</v>
      </c>
      <c r="F125">
        <v>24576</v>
      </c>
      <c r="G125">
        <v>4</v>
      </c>
      <c r="H125">
        <v>4.9684329112631698</v>
      </c>
      <c r="I125">
        <v>11.0722303745142</v>
      </c>
      <c r="J125">
        <v>-0.36847753156040203</v>
      </c>
      <c r="K125" t="b">
        <v>1</v>
      </c>
      <c r="L125">
        <v>169.2</v>
      </c>
      <c r="M125" t="s">
        <v>92</v>
      </c>
      <c r="N125">
        <v>11.500968769830701</v>
      </c>
      <c r="O125" t="s">
        <v>101</v>
      </c>
      <c r="P125">
        <v>2.2290000000000001</v>
      </c>
      <c r="Q125" t="s">
        <v>219</v>
      </c>
      <c r="R125" s="1" t="s">
        <v>1941</v>
      </c>
      <c r="S125">
        <v>0</v>
      </c>
      <c r="T125" t="s">
        <v>101</v>
      </c>
      <c r="U125">
        <v>6144</v>
      </c>
      <c r="V125">
        <v>161</v>
      </c>
      <c r="W125">
        <v>6144</v>
      </c>
      <c r="X125">
        <v>1</v>
      </c>
      <c r="Y125">
        <v>0.312756327382823</v>
      </c>
      <c r="Z125">
        <v>169.2</v>
      </c>
      <c r="AA125" t="s">
        <v>101</v>
      </c>
      <c r="AB125" t="s">
        <v>94</v>
      </c>
      <c r="AC125">
        <v>13.0078125</v>
      </c>
      <c r="AE125">
        <v>0</v>
      </c>
      <c r="AF125">
        <v>169.25</v>
      </c>
      <c r="AG125">
        <v>38.875</v>
      </c>
      <c r="AH125">
        <f t="shared" si="5"/>
        <v>130.375</v>
      </c>
      <c r="AI125">
        <f t="shared" si="6"/>
        <v>4.3536977491961411</v>
      </c>
      <c r="AJ125">
        <f t="shared" si="7"/>
        <v>0.6917867527923699</v>
      </c>
      <c r="AK125">
        <f t="shared" si="8"/>
        <v>244.65631831894592</v>
      </c>
    </row>
    <row r="126" spans="1:37" x14ac:dyDescent="0.3">
      <c r="A126">
        <v>124</v>
      </c>
      <c r="B126">
        <v>446</v>
      </c>
      <c r="C126" t="s">
        <v>91</v>
      </c>
      <c r="D126">
        <v>2.3883036652461099E-2</v>
      </c>
      <c r="E126">
        <v>6144</v>
      </c>
      <c r="F126">
        <v>18432</v>
      </c>
      <c r="G126">
        <v>3</v>
      </c>
      <c r="H126">
        <v>2.30043054871344</v>
      </c>
      <c r="I126">
        <v>8.2941304549316595</v>
      </c>
      <c r="J126">
        <v>-0.36847753156040203</v>
      </c>
      <c r="K126" t="b">
        <v>1</v>
      </c>
      <c r="L126">
        <v>4040</v>
      </c>
      <c r="M126" t="s">
        <v>92</v>
      </c>
      <c r="N126">
        <v>8.4916585195173298</v>
      </c>
      <c r="O126" t="s">
        <v>101</v>
      </c>
      <c r="P126">
        <v>3.605</v>
      </c>
      <c r="Q126" t="s">
        <v>220</v>
      </c>
      <c r="S126">
        <v>0</v>
      </c>
      <c r="T126" t="s">
        <v>101</v>
      </c>
      <c r="U126">
        <v>6144</v>
      </c>
      <c r="V126">
        <v>1868</v>
      </c>
      <c r="W126">
        <v>6144</v>
      </c>
      <c r="X126">
        <v>1</v>
      </c>
      <c r="Y126">
        <v>3.0088374579081201E-2</v>
      </c>
      <c r="Z126">
        <v>4040</v>
      </c>
      <c r="AA126" t="s">
        <v>101</v>
      </c>
      <c r="AB126" t="s">
        <v>94</v>
      </c>
      <c r="AC126">
        <v>63.5625</v>
      </c>
      <c r="AE126">
        <v>0</v>
      </c>
      <c r="AF126">
        <v>4040</v>
      </c>
      <c r="AG126">
        <v>8.2109375</v>
      </c>
      <c r="AH126">
        <f t="shared" si="5"/>
        <v>4031.7890625</v>
      </c>
      <c r="AI126">
        <f t="shared" si="6"/>
        <v>492.02664129400569</v>
      </c>
      <c r="AJ126">
        <f t="shared" si="7"/>
        <v>0.6917867527923699</v>
      </c>
      <c r="AK126">
        <f t="shared" si="8"/>
        <v>5839.9499321036428</v>
      </c>
    </row>
    <row r="127" spans="1:37" x14ac:dyDescent="0.3">
      <c r="A127">
        <v>125</v>
      </c>
      <c r="B127">
        <v>447</v>
      </c>
      <c r="C127" t="s">
        <v>91</v>
      </c>
      <c r="D127">
        <v>2.3823197875070298E-2</v>
      </c>
      <c r="E127">
        <v>6144</v>
      </c>
      <c r="F127">
        <v>6144</v>
      </c>
      <c r="G127">
        <v>1</v>
      </c>
      <c r="H127">
        <v>5.8572288621811301</v>
      </c>
      <c r="I127">
        <v>8.8258829436967599</v>
      </c>
      <c r="J127">
        <v>-1.14280272601721</v>
      </c>
      <c r="K127" t="b">
        <v>1</v>
      </c>
      <c r="L127">
        <v>32.1</v>
      </c>
      <c r="M127" t="s">
        <v>92</v>
      </c>
      <c r="N127">
        <v>8.8876707163978104</v>
      </c>
      <c r="O127">
        <v>4.0229999999999997</v>
      </c>
      <c r="P127">
        <v>1.5069999999999999</v>
      </c>
      <c r="Q127" t="s">
        <v>221</v>
      </c>
      <c r="S127">
        <v>0</v>
      </c>
      <c r="T127">
        <v>10530</v>
      </c>
      <c r="U127">
        <v>6144</v>
      </c>
      <c r="V127">
        <v>211</v>
      </c>
      <c r="W127">
        <v>6144</v>
      </c>
      <c r="X127">
        <v>1</v>
      </c>
      <c r="Y127">
        <v>0.334385424944317</v>
      </c>
      <c r="Z127">
        <v>32.1</v>
      </c>
      <c r="AA127">
        <v>328</v>
      </c>
      <c r="AB127" t="s">
        <v>94</v>
      </c>
      <c r="AC127">
        <v>5.6640625</v>
      </c>
      <c r="AE127">
        <v>4</v>
      </c>
      <c r="AF127">
        <v>32.09375</v>
      </c>
      <c r="AG127">
        <v>6.33984375</v>
      </c>
      <c r="AH127">
        <f t="shared" si="5"/>
        <v>25.75390625</v>
      </c>
      <c r="AI127">
        <f t="shared" si="6"/>
        <v>5.0622304374614915</v>
      </c>
      <c r="AJ127">
        <f t="shared" si="7"/>
        <v>0.31892391168323425</v>
      </c>
      <c r="AK127">
        <f t="shared" si="8"/>
        <v>100.63136950319539</v>
      </c>
    </row>
    <row r="128" spans="1:37" x14ac:dyDescent="0.3">
      <c r="A128">
        <v>126</v>
      </c>
      <c r="B128">
        <v>450</v>
      </c>
      <c r="C128" t="s">
        <v>91</v>
      </c>
      <c r="D128">
        <v>2.98255278172459E-2</v>
      </c>
      <c r="E128">
        <v>6144</v>
      </c>
      <c r="F128">
        <v>24576</v>
      </c>
      <c r="G128">
        <v>4</v>
      </c>
      <c r="H128">
        <v>2.9947856893199498</v>
      </c>
      <c r="I128">
        <v>8.7035959095861095</v>
      </c>
      <c r="J128">
        <v>-0.36847753156040203</v>
      </c>
      <c r="K128" t="b">
        <v>1</v>
      </c>
      <c r="L128">
        <v>804.5</v>
      </c>
      <c r="M128" t="s">
        <v>92</v>
      </c>
      <c r="N128">
        <v>8.7926733692371997</v>
      </c>
      <c r="O128" t="s">
        <v>101</v>
      </c>
      <c r="P128">
        <v>2.9060000000000001</v>
      </c>
      <c r="Q128" t="s">
        <v>222</v>
      </c>
      <c r="S128">
        <v>0</v>
      </c>
      <c r="T128" t="s">
        <v>101</v>
      </c>
      <c r="U128">
        <v>6144</v>
      </c>
      <c r="V128">
        <v>1231</v>
      </c>
      <c r="W128">
        <v>6144</v>
      </c>
      <c r="X128">
        <v>1</v>
      </c>
      <c r="Y128">
        <v>5.6854810643880302E-2</v>
      </c>
      <c r="Z128">
        <v>804.5</v>
      </c>
      <c r="AA128" t="s">
        <v>101</v>
      </c>
      <c r="AB128" t="s">
        <v>94</v>
      </c>
      <c r="AC128">
        <v>28.359375</v>
      </c>
      <c r="AE128">
        <v>0</v>
      </c>
      <c r="AF128">
        <v>804.5</v>
      </c>
      <c r="AG128">
        <v>18.265625</v>
      </c>
      <c r="AH128">
        <f t="shared" si="5"/>
        <v>786.234375</v>
      </c>
      <c r="AI128">
        <f t="shared" si="6"/>
        <v>44.044482463644137</v>
      </c>
      <c r="AJ128">
        <f t="shared" si="7"/>
        <v>0.6917867527923699</v>
      </c>
      <c r="AK128">
        <f t="shared" si="8"/>
        <v>1162.9306238557872</v>
      </c>
    </row>
    <row r="129" spans="1:37" x14ac:dyDescent="0.3">
      <c r="A129">
        <v>127</v>
      </c>
      <c r="B129">
        <v>451</v>
      </c>
      <c r="C129" t="s">
        <v>91</v>
      </c>
      <c r="D129">
        <v>1.46303796235573E-2</v>
      </c>
      <c r="E129">
        <v>6144</v>
      </c>
      <c r="F129">
        <v>24576</v>
      </c>
      <c r="G129">
        <v>4</v>
      </c>
      <c r="H129">
        <v>5.2340736275608402</v>
      </c>
      <c r="I129">
        <v>11.541541260773799</v>
      </c>
      <c r="J129">
        <v>-0.36847753156040203</v>
      </c>
      <c r="K129" t="b">
        <v>1</v>
      </c>
      <c r="L129">
        <v>160.1</v>
      </c>
      <c r="M129" t="s">
        <v>92</v>
      </c>
      <c r="N129">
        <v>11.9439794066706</v>
      </c>
      <c r="O129" t="s">
        <v>101</v>
      </c>
      <c r="P129">
        <v>2.2050000000000001</v>
      </c>
      <c r="Q129" t="s">
        <v>223</v>
      </c>
      <c r="R129" s="1" t="s">
        <v>1941</v>
      </c>
      <c r="S129">
        <v>0</v>
      </c>
      <c r="T129" t="s">
        <v>101</v>
      </c>
      <c r="U129">
        <v>6144</v>
      </c>
      <c r="V129">
        <v>94</v>
      </c>
      <c r="W129">
        <v>6144</v>
      </c>
      <c r="X129">
        <v>1</v>
      </c>
      <c r="Y129">
        <v>0.43671134976902898</v>
      </c>
      <c r="Z129">
        <v>160.1</v>
      </c>
      <c r="AA129" t="s">
        <v>101</v>
      </c>
      <c r="AB129" t="s">
        <v>94</v>
      </c>
      <c r="AC129">
        <v>12.65625</v>
      </c>
      <c r="AE129">
        <v>0</v>
      </c>
      <c r="AF129">
        <v>160.125</v>
      </c>
      <c r="AG129">
        <v>44.71875</v>
      </c>
      <c r="AH129">
        <f t="shared" si="5"/>
        <v>115.40625</v>
      </c>
      <c r="AI129">
        <f t="shared" si="6"/>
        <v>3.5807127882599579</v>
      </c>
      <c r="AJ129">
        <f t="shared" si="7"/>
        <v>0.6917867527923699</v>
      </c>
      <c r="AK129">
        <f t="shared" si="8"/>
        <v>231.46583734606332</v>
      </c>
    </row>
    <row r="130" spans="1:37" x14ac:dyDescent="0.3">
      <c r="A130">
        <v>128</v>
      </c>
      <c r="B130">
        <v>460</v>
      </c>
      <c r="C130" t="s">
        <v>91</v>
      </c>
      <c r="D130">
        <v>2.85999567040006E-2</v>
      </c>
      <c r="E130">
        <v>6144</v>
      </c>
      <c r="F130">
        <v>18432</v>
      </c>
      <c r="G130">
        <v>3</v>
      </c>
      <c r="H130">
        <v>2.37013134568857</v>
      </c>
      <c r="I130">
        <v>8.5685803141983499</v>
      </c>
      <c r="J130">
        <v>-0.36847753156040203</v>
      </c>
      <c r="K130" t="b">
        <v>1</v>
      </c>
      <c r="L130">
        <v>4120</v>
      </c>
      <c r="M130" t="s">
        <v>92</v>
      </c>
      <c r="N130">
        <v>8.7259201301894898</v>
      </c>
      <c r="O130" t="s">
        <v>101</v>
      </c>
      <c r="P130">
        <v>3.6150000000000002</v>
      </c>
      <c r="Q130" t="s">
        <v>224</v>
      </c>
      <c r="S130">
        <v>0</v>
      </c>
      <c r="T130" t="s">
        <v>101</v>
      </c>
      <c r="U130">
        <v>6144</v>
      </c>
      <c r="V130">
        <v>1861</v>
      </c>
      <c r="W130">
        <v>6144</v>
      </c>
      <c r="X130">
        <v>1</v>
      </c>
      <c r="Y130">
        <v>3.1760623210108099E-2</v>
      </c>
      <c r="Z130">
        <v>4120</v>
      </c>
      <c r="AA130" t="s">
        <v>101</v>
      </c>
      <c r="AB130" t="s">
        <v>94</v>
      </c>
      <c r="AC130">
        <v>64.1875</v>
      </c>
      <c r="AE130">
        <v>0</v>
      </c>
      <c r="AF130">
        <v>4120</v>
      </c>
      <c r="AG130">
        <v>8.515625</v>
      </c>
      <c r="AH130">
        <f t="shared" si="5"/>
        <v>4111.484375</v>
      </c>
      <c r="AI130">
        <f t="shared" si="6"/>
        <v>483.81651376146789</v>
      </c>
      <c r="AJ130">
        <f t="shared" si="7"/>
        <v>0.6917867527923699</v>
      </c>
      <c r="AK130">
        <f t="shared" si="8"/>
        <v>5955.5925050165861</v>
      </c>
    </row>
    <row r="131" spans="1:37" x14ac:dyDescent="0.3">
      <c r="A131">
        <v>129</v>
      </c>
      <c r="B131">
        <v>461</v>
      </c>
      <c r="C131" t="s">
        <v>91</v>
      </c>
      <c r="D131">
        <v>1.3409937869468499E-2</v>
      </c>
      <c r="E131">
        <v>6144</v>
      </c>
      <c r="F131">
        <v>6144</v>
      </c>
      <c r="G131">
        <v>1</v>
      </c>
      <c r="H131">
        <v>6.5896508660301798</v>
      </c>
      <c r="I131">
        <v>9.1894740592686492</v>
      </c>
      <c r="J131">
        <v>-1.1419990672788001</v>
      </c>
      <c r="K131" t="b">
        <v>1</v>
      </c>
      <c r="L131">
        <v>24.81</v>
      </c>
      <c r="M131" t="s">
        <v>92</v>
      </c>
      <c r="N131">
        <v>9.2907772531836095</v>
      </c>
      <c r="O131">
        <v>4.0270000000000001</v>
      </c>
      <c r="P131">
        <v>1.395</v>
      </c>
      <c r="Q131" t="s">
        <v>225</v>
      </c>
      <c r="S131">
        <v>0</v>
      </c>
      <c r="T131">
        <v>10630</v>
      </c>
      <c r="U131">
        <v>6144</v>
      </c>
      <c r="V131">
        <v>170</v>
      </c>
      <c r="W131">
        <v>6144</v>
      </c>
      <c r="X131">
        <v>1</v>
      </c>
      <c r="Y131">
        <v>0.42870665141255299</v>
      </c>
      <c r="Z131">
        <v>24.81</v>
      </c>
      <c r="AA131">
        <v>428.5</v>
      </c>
      <c r="AB131" t="s">
        <v>94</v>
      </c>
      <c r="AC131">
        <v>4.98046875</v>
      </c>
      <c r="AD131" t="s">
        <v>98</v>
      </c>
      <c r="AE131">
        <v>5</v>
      </c>
      <c r="AF131">
        <v>24.8125</v>
      </c>
      <c r="AG131">
        <v>6.74609375</v>
      </c>
      <c r="AH131">
        <f t="shared" ref="AH131:AH177" si="9">AF131-AG131</f>
        <v>18.06640625</v>
      </c>
      <c r="AI131">
        <f t="shared" ref="AI131:AI177" si="10">AF131/AG131</f>
        <v>3.6780544296467865</v>
      </c>
      <c r="AJ131">
        <f t="shared" ref="AJ131:AJ177" si="11">EXP(J131)</f>
        <v>0.31918032069061553</v>
      </c>
      <c r="AK131">
        <f t="shared" ref="AK131:AK177" si="12">AF131/AJ131</f>
        <v>77.738188702589184</v>
      </c>
    </row>
    <row r="132" spans="1:37" x14ac:dyDescent="0.3">
      <c r="A132">
        <v>130</v>
      </c>
      <c r="B132">
        <v>464</v>
      </c>
      <c r="C132" t="s">
        <v>91</v>
      </c>
      <c r="D132">
        <v>3.2043591383313599E-2</v>
      </c>
      <c r="E132">
        <v>6144</v>
      </c>
      <c r="F132">
        <v>24576</v>
      </c>
      <c r="G132">
        <v>4</v>
      </c>
      <c r="H132">
        <v>3.0421541330844502</v>
      </c>
      <c r="I132">
        <v>8.8353187419854997</v>
      </c>
      <c r="J132">
        <v>-0.36847753156040203</v>
      </c>
      <c r="K132" t="b">
        <v>1</v>
      </c>
      <c r="L132">
        <v>802.5</v>
      </c>
      <c r="M132" t="s">
        <v>92</v>
      </c>
      <c r="N132">
        <v>8.9088786368524495</v>
      </c>
      <c r="O132" t="s">
        <v>101</v>
      </c>
      <c r="P132">
        <v>2.9039999999999999</v>
      </c>
      <c r="Q132" t="s">
        <v>226</v>
      </c>
      <c r="S132">
        <v>0</v>
      </c>
      <c r="T132" t="s">
        <v>101</v>
      </c>
      <c r="U132">
        <v>6144</v>
      </c>
      <c r="V132">
        <v>1275</v>
      </c>
      <c r="W132">
        <v>6144</v>
      </c>
      <c r="X132">
        <v>1</v>
      </c>
      <c r="Y132">
        <v>5.7191755221472802E-2</v>
      </c>
      <c r="Z132">
        <v>802.5</v>
      </c>
      <c r="AA132" t="s">
        <v>101</v>
      </c>
      <c r="AB132" t="s">
        <v>94</v>
      </c>
      <c r="AC132">
        <v>28.328125</v>
      </c>
      <c r="AE132">
        <v>0</v>
      </c>
      <c r="AF132">
        <v>802.5</v>
      </c>
      <c r="AG132">
        <v>18</v>
      </c>
      <c r="AH132">
        <f t="shared" si="9"/>
        <v>784.5</v>
      </c>
      <c r="AI132">
        <f t="shared" si="10"/>
        <v>44.583333333333336</v>
      </c>
      <c r="AJ132">
        <f t="shared" si="11"/>
        <v>0.6917867527923699</v>
      </c>
      <c r="AK132">
        <f t="shared" si="12"/>
        <v>1160.0395595329637</v>
      </c>
    </row>
    <row r="133" spans="1:37" x14ac:dyDescent="0.3">
      <c r="A133">
        <v>131</v>
      </c>
      <c r="B133">
        <v>465</v>
      </c>
      <c r="C133" t="s">
        <v>91</v>
      </c>
      <c r="D133">
        <v>1.1731872706896299E-2</v>
      </c>
      <c r="E133">
        <v>6144</v>
      </c>
      <c r="F133">
        <v>24576</v>
      </c>
      <c r="G133">
        <v>4</v>
      </c>
      <c r="H133">
        <v>4.8375984790583697</v>
      </c>
      <c r="I133">
        <v>10.591695107469601</v>
      </c>
      <c r="J133">
        <v>-0.36847753156040203</v>
      </c>
      <c r="K133" t="b">
        <v>1</v>
      </c>
      <c r="L133">
        <v>154.5</v>
      </c>
      <c r="M133" t="s">
        <v>92</v>
      </c>
      <c r="N133">
        <v>11.0757260573275</v>
      </c>
      <c r="O133" t="s">
        <v>101</v>
      </c>
      <c r="P133">
        <v>2.19</v>
      </c>
      <c r="Q133" t="s">
        <v>227</v>
      </c>
      <c r="R133" s="1" t="s">
        <v>1941</v>
      </c>
      <c r="S133">
        <v>0</v>
      </c>
      <c r="T133" t="s">
        <v>101</v>
      </c>
      <c r="U133">
        <v>6144</v>
      </c>
      <c r="V133">
        <v>384</v>
      </c>
      <c r="W133">
        <v>6144</v>
      </c>
      <c r="X133">
        <v>1</v>
      </c>
      <c r="Y133">
        <v>0.195836627320287</v>
      </c>
      <c r="Z133">
        <v>154.5</v>
      </c>
      <c r="AA133" t="s">
        <v>101</v>
      </c>
      <c r="AB133" t="s">
        <v>94</v>
      </c>
      <c r="AC133">
        <v>12.4296875</v>
      </c>
      <c r="AE133">
        <v>0</v>
      </c>
      <c r="AF133">
        <v>154.5</v>
      </c>
      <c r="AG133">
        <v>31.03125</v>
      </c>
      <c r="AH133">
        <f t="shared" si="9"/>
        <v>123.46875</v>
      </c>
      <c r="AI133">
        <f t="shared" si="10"/>
        <v>4.9788519637462239</v>
      </c>
      <c r="AJ133">
        <f t="shared" si="11"/>
        <v>0.6917867527923699</v>
      </c>
      <c r="AK133">
        <f t="shared" si="12"/>
        <v>223.33471893812197</v>
      </c>
    </row>
    <row r="134" spans="1:37" x14ac:dyDescent="0.3">
      <c r="A134">
        <v>132</v>
      </c>
      <c r="B134">
        <v>474</v>
      </c>
      <c r="C134" t="s">
        <v>91</v>
      </c>
      <c r="D134">
        <v>2.9804090169911798E-2</v>
      </c>
      <c r="E134">
        <v>6144</v>
      </c>
      <c r="F134">
        <v>18432</v>
      </c>
      <c r="G134">
        <v>3</v>
      </c>
      <c r="H134">
        <v>2.3903111297251698</v>
      </c>
      <c r="I134">
        <v>8.6321978102770505</v>
      </c>
      <c r="J134">
        <v>-0.36847753156040203</v>
      </c>
      <c r="K134" t="b">
        <v>1</v>
      </c>
      <c r="L134">
        <v>4080</v>
      </c>
      <c r="M134" t="s">
        <v>92</v>
      </c>
      <c r="N134">
        <v>8.8001975398741106</v>
      </c>
      <c r="O134" t="s">
        <v>101</v>
      </c>
      <c r="P134">
        <v>3.6110000000000002</v>
      </c>
      <c r="Q134" t="s">
        <v>228</v>
      </c>
      <c r="S134">
        <v>0</v>
      </c>
      <c r="T134" t="s">
        <v>101</v>
      </c>
      <c r="U134">
        <v>6144</v>
      </c>
      <c r="V134">
        <v>1868</v>
      </c>
      <c r="W134">
        <v>6144</v>
      </c>
      <c r="X134">
        <v>1</v>
      </c>
      <c r="Y134">
        <v>3.21679632134316E-2</v>
      </c>
      <c r="Z134">
        <v>4080</v>
      </c>
      <c r="AA134" t="s">
        <v>101</v>
      </c>
      <c r="AB134" t="s">
        <v>94</v>
      </c>
      <c r="AC134">
        <v>63.875</v>
      </c>
      <c r="AE134">
        <v>0</v>
      </c>
      <c r="AF134">
        <v>4080</v>
      </c>
      <c r="AG134">
        <v>8.515625</v>
      </c>
      <c r="AH134">
        <f t="shared" si="9"/>
        <v>4071.484375</v>
      </c>
      <c r="AI134">
        <f t="shared" si="10"/>
        <v>479.1192660550459</v>
      </c>
      <c r="AJ134">
        <f t="shared" si="11"/>
        <v>0.6917867527923699</v>
      </c>
      <c r="AK134">
        <f t="shared" si="12"/>
        <v>5897.771218560114</v>
      </c>
    </row>
    <row r="135" spans="1:37" x14ac:dyDescent="0.3">
      <c r="A135">
        <v>133</v>
      </c>
      <c r="B135">
        <v>475</v>
      </c>
      <c r="C135" t="s">
        <v>91</v>
      </c>
      <c r="D135">
        <v>5.08190875567869E-2</v>
      </c>
      <c r="E135">
        <v>6144</v>
      </c>
      <c r="F135">
        <v>6144</v>
      </c>
      <c r="G135">
        <v>1</v>
      </c>
      <c r="H135">
        <v>9.5949319895497602</v>
      </c>
      <c r="I135">
        <v>13.3991726025939</v>
      </c>
      <c r="J135">
        <v>-1.1436063847556199</v>
      </c>
      <c r="K135" t="b">
        <v>1</v>
      </c>
      <c r="L135">
        <v>24.92</v>
      </c>
      <c r="M135" t="s">
        <v>92</v>
      </c>
      <c r="N135">
        <v>13.401350341323999</v>
      </c>
      <c r="O135">
        <v>4.0229999999999997</v>
      </c>
      <c r="P135">
        <v>1.3959999999999999</v>
      </c>
      <c r="Q135" t="s">
        <v>229</v>
      </c>
      <c r="S135">
        <v>0</v>
      </c>
      <c r="T135">
        <v>10550</v>
      </c>
      <c r="U135">
        <v>6144</v>
      </c>
      <c r="V135">
        <v>145</v>
      </c>
      <c r="W135">
        <v>6144</v>
      </c>
      <c r="X135">
        <v>1</v>
      </c>
      <c r="Y135">
        <v>0.71377025138242001</v>
      </c>
      <c r="Z135">
        <v>24.92</v>
      </c>
      <c r="AA135">
        <v>423.5</v>
      </c>
      <c r="AB135" t="s">
        <v>94</v>
      </c>
      <c r="AC135">
        <v>4.9921875</v>
      </c>
      <c r="AD135" t="s">
        <v>98</v>
      </c>
      <c r="AE135">
        <v>4</v>
      </c>
      <c r="AF135">
        <v>24.921875</v>
      </c>
      <c r="AG135">
        <v>6.70703125</v>
      </c>
      <c r="AH135">
        <f t="shared" si="9"/>
        <v>18.21484375</v>
      </c>
      <c r="AI135">
        <f t="shared" si="10"/>
        <v>3.7157833430401865</v>
      </c>
      <c r="AJ135">
        <f t="shared" si="11"/>
        <v>0.31866770865841143</v>
      </c>
      <c r="AK135">
        <f t="shared" si="12"/>
        <v>78.206464987999254</v>
      </c>
    </row>
    <row r="136" spans="1:37" x14ac:dyDescent="0.3">
      <c r="A136">
        <v>134</v>
      </c>
      <c r="B136">
        <v>478</v>
      </c>
      <c r="C136" t="s">
        <v>91</v>
      </c>
      <c r="D136">
        <v>3.4040358460467199E-2</v>
      </c>
      <c r="E136">
        <v>6144</v>
      </c>
      <c r="F136">
        <v>24576</v>
      </c>
      <c r="G136">
        <v>4</v>
      </c>
      <c r="H136">
        <v>3.16140634854179</v>
      </c>
      <c r="I136">
        <v>9.1693133351261</v>
      </c>
      <c r="J136">
        <v>-0.36847753156040203</v>
      </c>
      <c r="K136" t="b">
        <v>1</v>
      </c>
      <c r="L136">
        <v>794.5</v>
      </c>
      <c r="M136" t="s">
        <v>92</v>
      </c>
      <c r="N136">
        <v>9.2203001237673092</v>
      </c>
      <c r="O136" t="s">
        <v>101</v>
      </c>
      <c r="P136">
        <v>2.9</v>
      </c>
      <c r="Q136" t="s">
        <v>230</v>
      </c>
      <c r="S136">
        <v>0</v>
      </c>
      <c r="T136" t="s">
        <v>101</v>
      </c>
      <c r="U136">
        <v>6144</v>
      </c>
      <c r="V136">
        <v>1043</v>
      </c>
      <c r="W136">
        <v>6144</v>
      </c>
      <c r="X136">
        <v>1</v>
      </c>
      <c r="Y136">
        <v>6.6925907455204298E-2</v>
      </c>
      <c r="Z136">
        <v>794.5</v>
      </c>
      <c r="AA136" t="s">
        <v>101</v>
      </c>
      <c r="AB136" t="s">
        <v>94</v>
      </c>
      <c r="AC136">
        <v>28.1875</v>
      </c>
      <c r="AE136">
        <v>0</v>
      </c>
      <c r="AF136">
        <v>794.5</v>
      </c>
      <c r="AG136">
        <v>20.1875</v>
      </c>
      <c r="AH136">
        <f t="shared" si="9"/>
        <v>774.3125</v>
      </c>
      <c r="AI136">
        <f t="shared" si="10"/>
        <v>39.356037151702786</v>
      </c>
      <c r="AJ136">
        <f t="shared" si="11"/>
        <v>0.6917867527923699</v>
      </c>
      <c r="AK136">
        <f t="shared" si="12"/>
        <v>1148.4753022416694</v>
      </c>
    </row>
    <row r="137" spans="1:37" x14ac:dyDescent="0.3">
      <c r="A137">
        <v>135</v>
      </c>
      <c r="B137">
        <v>479</v>
      </c>
      <c r="C137" t="s">
        <v>91</v>
      </c>
      <c r="D137">
        <v>1.1615928075276101E-2</v>
      </c>
      <c r="E137">
        <v>6144</v>
      </c>
      <c r="F137">
        <v>24576</v>
      </c>
      <c r="G137">
        <v>4</v>
      </c>
      <c r="H137">
        <v>4.96763717746565</v>
      </c>
      <c r="I137">
        <v>10.759979745721401</v>
      </c>
      <c r="J137">
        <v>-0.36847753156040203</v>
      </c>
      <c r="K137" t="b">
        <v>1</v>
      </c>
      <c r="L137">
        <v>146.6</v>
      </c>
      <c r="M137" t="s">
        <v>92</v>
      </c>
      <c r="N137">
        <v>11.263969346321099</v>
      </c>
      <c r="O137" t="s">
        <v>101</v>
      </c>
      <c r="P137">
        <v>2.1659999999999999</v>
      </c>
      <c r="Q137" t="s">
        <v>231</v>
      </c>
      <c r="R137" s="1" t="s">
        <v>1941</v>
      </c>
      <c r="S137">
        <v>0</v>
      </c>
      <c r="T137" t="s">
        <v>101</v>
      </c>
      <c r="U137">
        <v>6144</v>
      </c>
      <c r="V137">
        <v>323</v>
      </c>
      <c r="W137">
        <v>6144</v>
      </c>
      <c r="X137">
        <v>1</v>
      </c>
      <c r="Y137">
        <v>0.22076523801498499</v>
      </c>
      <c r="Z137">
        <v>146.6</v>
      </c>
      <c r="AA137" t="s">
        <v>101</v>
      </c>
      <c r="AB137" t="s">
        <v>94</v>
      </c>
      <c r="AC137">
        <v>12.109375</v>
      </c>
      <c r="AE137">
        <v>0</v>
      </c>
      <c r="AF137">
        <v>146.625</v>
      </c>
      <c r="AG137">
        <v>32.71875</v>
      </c>
      <c r="AH137">
        <f t="shared" si="9"/>
        <v>113.90625</v>
      </c>
      <c r="AI137">
        <f t="shared" si="10"/>
        <v>4.481375358166189</v>
      </c>
      <c r="AJ137">
        <f t="shared" si="11"/>
        <v>0.6917867527923699</v>
      </c>
      <c r="AK137">
        <f t="shared" si="12"/>
        <v>211.95115316700412</v>
      </c>
    </row>
    <row r="138" spans="1:37" x14ac:dyDescent="0.3">
      <c r="A138">
        <v>136</v>
      </c>
      <c r="B138">
        <v>488</v>
      </c>
      <c r="C138" t="s">
        <v>91</v>
      </c>
      <c r="D138">
        <v>3.2416606700797101E-2</v>
      </c>
      <c r="E138">
        <v>6144</v>
      </c>
      <c r="F138">
        <v>18432</v>
      </c>
      <c r="G138">
        <v>3</v>
      </c>
      <c r="H138">
        <v>2.3865864656476301</v>
      </c>
      <c r="I138">
        <v>8.6001016193747795</v>
      </c>
      <c r="J138">
        <v>-0.36847753156040203</v>
      </c>
      <c r="K138" t="b">
        <v>1</v>
      </c>
      <c r="L138">
        <v>4012</v>
      </c>
      <c r="M138" t="s">
        <v>92</v>
      </c>
      <c r="N138">
        <v>8.7397159471138597</v>
      </c>
      <c r="O138" t="s">
        <v>101</v>
      </c>
      <c r="P138">
        <v>3.6040000000000001</v>
      </c>
      <c r="Q138" t="s">
        <v>232</v>
      </c>
      <c r="S138">
        <v>0</v>
      </c>
      <c r="T138" t="s">
        <v>101</v>
      </c>
      <c r="U138">
        <v>6144</v>
      </c>
      <c r="V138">
        <v>1915</v>
      </c>
      <c r="W138">
        <v>6144</v>
      </c>
      <c r="X138">
        <v>1</v>
      </c>
      <c r="Y138">
        <v>3.1685646128957197E-2</v>
      </c>
      <c r="Z138">
        <v>4012</v>
      </c>
      <c r="AA138" t="s">
        <v>101</v>
      </c>
      <c r="AB138" t="s">
        <v>94</v>
      </c>
      <c r="AC138">
        <v>63.34375</v>
      </c>
      <c r="AE138">
        <v>0</v>
      </c>
      <c r="AF138">
        <v>4012</v>
      </c>
      <c r="AG138">
        <v>8.2109375</v>
      </c>
      <c r="AH138">
        <f t="shared" si="9"/>
        <v>4003.7890625</v>
      </c>
      <c r="AI138">
        <f t="shared" si="10"/>
        <v>488.61655566127496</v>
      </c>
      <c r="AJ138">
        <f t="shared" si="11"/>
        <v>0.6917867527923699</v>
      </c>
      <c r="AK138">
        <f t="shared" si="12"/>
        <v>5799.475031584112</v>
      </c>
    </row>
    <row r="139" spans="1:37" x14ac:dyDescent="0.3">
      <c r="A139">
        <v>137</v>
      </c>
      <c r="B139">
        <v>489</v>
      </c>
      <c r="C139" t="s">
        <v>91</v>
      </c>
      <c r="D139">
        <v>1.6203456455883801E-2</v>
      </c>
      <c r="E139">
        <v>6144</v>
      </c>
      <c r="F139">
        <v>6144</v>
      </c>
      <c r="G139">
        <v>1</v>
      </c>
      <c r="H139">
        <v>5.7618989205010402</v>
      </c>
      <c r="I139">
        <v>8.4121473497549406</v>
      </c>
      <c r="J139">
        <v>-1.1419990672788001</v>
      </c>
      <c r="K139" t="b">
        <v>1</v>
      </c>
      <c r="L139">
        <v>28.81</v>
      </c>
      <c r="M139" t="s">
        <v>92</v>
      </c>
      <c r="N139">
        <v>8.5410178632624998</v>
      </c>
      <c r="O139">
        <v>4.016</v>
      </c>
      <c r="P139">
        <v>1.46</v>
      </c>
      <c r="Q139" t="s">
        <v>233</v>
      </c>
      <c r="S139">
        <v>0</v>
      </c>
      <c r="T139">
        <v>10380</v>
      </c>
      <c r="U139">
        <v>6144</v>
      </c>
      <c r="V139">
        <v>262</v>
      </c>
      <c r="W139">
        <v>6144</v>
      </c>
      <c r="X139">
        <v>1</v>
      </c>
      <c r="Y139">
        <v>0.29419109779078501</v>
      </c>
      <c r="Z139">
        <v>28.81</v>
      </c>
      <c r="AA139">
        <v>360.5</v>
      </c>
      <c r="AB139" t="s">
        <v>94</v>
      </c>
      <c r="AC139">
        <v>5.3671875</v>
      </c>
      <c r="AE139">
        <v>4</v>
      </c>
      <c r="AF139">
        <v>28.8125</v>
      </c>
      <c r="AG139">
        <v>5.93359375</v>
      </c>
      <c r="AH139">
        <f t="shared" si="9"/>
        <v>22.87890625</v>
      </c>
      <c r="AI139">
        <f t="shared" si="10"/>
        <v>4.8558262014483216</v>
      </c>
      <c r="AJ139">
        <f t="shared" si="11"/>
        <v>0.31918032069061553</v>
      </c>
      <c r="AK139">
        <f t="shared" si="12"/>
        <v>90.270289652124973</v>
      </c>
    </row>
    <row r="140" spans="1:37" x14ac:dyDescent="0.3">
      <c r="A140">
        <v>138</v>
      </c>
      <c r="B140">
        <v>492</v>
      </c>
      <c r="C140" t="s">
        <v>91</v>
      </c>
      <c r="D140">
        <v>3.4864967645331299E-2</v>
      </c>
      <c r="E140">
        <v>6144</v>
      </c>
      <c r="F140">
        <v>24576</v>
      </c>
      <c r="G140">
        <v>4</v>
      </c>
      <c r="H140">
        <v>3.2276460971803398</v>
      </c>
      <c r="I140">
        <v>9.3488264885125893</v>
      </c>
      <c r="J140">
        <v>-0.36847753156040203</v>
      </c>
      <c r="K140" t="b">
        <v>1</v>
      </c>
      <c r="L140">
        <v>786.5</v>
      </c>
      <c r="M140" t="s">
        <v>92</v>
      </c>
      <c r="N140">
        <v>9.3883055770956094</v>
      </c>
      <c r="O140" t="s">
        <v>101</v>
      </c>
      <c r="P140">
        <v>2.8959999999999999</v>
      </c>
      <c r="Q140" t="s">
        <v>234</v>
      </c>
      <c r="S140">
        <v>0</v>
      </c>
      <c r="T140" t="s">
        <v>101</v>
      </c>
      <c r="U140">
        <v>6144</v>
      </c>
      <c r="V140">
        <v>991</v>
      </c>
      <c r="W140">
        <v>6144</v>
      </c>
      <c r="X140">
        <v>1</v>
      </c>
      <c r="Y140">
        <v>7.0763510398496099E-2</v>
      </c>
      <c r="Z140">
        <v>786.5</v>
      </c>
      <c r="AA140" t="s">
        <v>101</v>
      </c>
      <c r="AB140" t="s">
        <v>94</v>
      </c>
      <c r="AC140">
        <v>28.046875</v>
      </c>
      <c r="AE140">
        <v>0</v>
      </c>
      <c r="AF140">
        <v>786.5</v>
      </c>
      <c r="AG140">
        <v>20.75</v>
      </c>
      <c r="AH140">
        <f t="shared" si="9"/>
        <v>765.75</v>
      </c>
      <c r="AI140">
        <f t="shared" si="10"/>
        <v>37.903614457831324</v>
      </c>
      <c r="AJ140">
        <f t="shared" si="11"/>
        <v>0.6917867527923699</v>
      </c>
      <c r="AK140">
        <f t="shared" si="12"/>
        <v>1136.9110449503751</v>
      </c>
    </row>
    <row r="141" spans="1:37" x14ac:dyDescent="0.3">
      <c r="A141">
        <v>139</v>
      </c>
      <c r="B141">
        <v>493</v>
      </c>
      <c r="C141" t="s">
        <v>91</v>
      </c>
      <c r="D141">
        <v>1.07965922705195E-2</v>
      </c>
      <c r="E141">
        <v>6144</v>
      </c>
      <c r="F141">
        <v>24576</v>
      </c>
      <c r="G141">
        <v>4</v>
      </c>
      <c r="H141">
        <v>4.9882219640793704</v>
      </c>
      <c r="I141">
        <v>10.8922503043764</v>
      </c>
      <c r="J141">
        <v>-0.36847753156040203</v>
      </c>
      <c r="K141" t="b">
        <v>1</v>
      </c>
      <c r="L141">
        <v>152.5</v>
      </c>
      <c r="M141" t="s">
        <v>92</v>
      </c>
      <c r="N141">
        <v>11.347878582611401</v>
      </c>
      <c r="O141" t="s">
        <v>101</v>
      </c>
      <c r="P141">
        <v>2.1840000000000002</v>
      </c>
      <c r="Q141" t="s">
        <v>235</v>
      </c>
      <c r="R141" s="1" t="s">
        <v>1941</v>
      </c>
      <c r="S141">
        <v>0</v>
      </c>
      <c r="T141" t="s">
        <v>101</v>
      </c>
      <c r="U141">
        <v>6144</v>
      </c>
      <c r="V141">
        <v>371</v>
      </c>
      <c r="W141">
        <v>6144</v>
      </c>
      <c r="X141">
        <v>1</v>
      </c>
      <c r="Y141">
        <v>0.207058167503301</v>
      </c>
      <c r="Z141">
        <v>152.5</v>
      </c>
      <c r="AA141" t="s">
        <v>101</v>
      </c>
      <c r="AB141" t="s">
        <v>94</v>
      </c>
      <c r="AC141">
        <v>12.3515625</v>
      </c>
      <c r="AE141">
        <v>0</v>
      </c>
      <c r="AF141">
        <v>152.5</v>
      </c>
      <c r="AG141">
        <v>31.859375</v>
      </c>
      <c r="AH141">
        <f t="shared" si="9"/>
        <v>120.640625</v>
      </c>
      <c r="AI141">
        <f t="shared" si="10"/>
        <v>4.7866601275134872</v>
      </c>
      <c r="AJ141">
        <f t="shared" si="11"/>
        <v>0.6917867527923699</v>
      </c>
      <c r="AK141">
        <f t="shared" si="12"/>
        <v>220.44365461529839</v>
      </c>
    </row>
    <row r="142" spans="1:37" x14ac:dyDescent="0.3">
      <c r="A142">
        <v>140</v>
      </c>
      <c r="B142">
        <v>502</v>
      </c>
      <c r="C142" t="s">
        <v>91</v>
      </c>
      <c r="D142">
        <v>3.15415232955428E-2</v>
      </c>
      <c r="E142">
        <v>6144</v>
      </c>
      <c r="F142">
        <v>18432</v>
      </c>
      <c r="G142">
        <v>3</v>
      </c>
      <c r="H142">
        <v>2.4248287696855901</v>
      </c>
      <c r="I142">
        <v>8.7284363721299894</v>
      </c>
      <c r="J142">
        <v>-0.36847753156040203</v>
      </c>
      <c r="K142" t="b">
        <v>1</v>
      </c>
      <c r="L142">
        <v>3972</v>
      </c>
      <c r="M142" t="s">
        <v>92</v>
      </c>
      <c r="N142">
        <v>8.8781073602745693</v>
      </c>
      <c r="O142" t="s">
        <v>101</v>
      </c>
      <c r="P142">
        <v>3.6</v>
      </c>
      <c r="Q142" t="s">
        <v>236</v>
      </c>
      <c r="S142">
        <v>0</v>
      </c>
      <c r="T142" t="s">
        <v>101</v>
      </c>
      <c r="U142">
        <v>6144</v>
      </c>
      <c r="V142">
        <v>1918</v>
      </c>
      <c r="W142">
        <v>6144</v>
      </c>
      <c r="X142">
        <v>1</v>
      </c>
      <c r="Y142">
        <v>3.2534068314726397E-2</v>
      </c>
      <c r="Z142">
        <v>3972</v>
      </c>
      <c r="AA142" t="s">
        <v>101</v>
      </c>
      <c r="AB142" t="s">
        <v>94</v>
      </c>
      <c r="AC142">
        <v>63.03125</v>
      </c>
      <c r="AE142">
        <v>0</v>
      </c>
      <c r="AF142">
        <v>3972</v>
      </c>
      <c r="AG142">
        <v>8.359375</v>
      </c>
      <c r="AH142">
        <f t="shared" si="9"/>
        <v>3963.640625</v>
      </c>
      <c r="AI142">
        <f t="shared" si="10"/>
        <v>475.1551401869159</v>
      </c>
      <c r="AJ142">
        <f t="shared" si="11"/>
        <v>0.6917867527923699</v>
      </c>
      <c r="AK142">
        <f t="shared" si="12"/>
        <v>5741.6537451276408</v>
      </c>
    </row>
    <row r="143" spans="1:37" x14ac:dyDescent="0.3">
      <c r="A143">
        <v>141</v>
      </c>
      <c r="B143">
        <v>503</v>
      </c>
      <c r="C143" t="s">
        <v>91</v>
      </c>
      <c r="D143">
        <v>1.58107799734351E-2</v>
      </c>
      <c r="E143">
        <v>6144</v>
      </c>
      <c r="F143">
        <v>6144</v>
      </c>
      <c r="G143">
        <v>1</v>
      </c>
      <c r="H143">
        <v>5.76788423723701</v>
      </c>
      <c r="I143">
        <v>9.9191837322015495</v>
      </c>
      <c r="J143">
        <v>-1.1411954085403899</v>
      </c>
      <c r="K143" t="b">
        <v>1</v>
      </c>
      <c r="L143">
        <v>52.5</v>
      </c>
      <c r="M143" t="s">
        <v>92</v>
      </c>
      <c r="N143">
        <v>9.9271872299036801</v>
      </c>
      <c r="O143">
        <v>4.05</v>
      </c>
      <c r="P143">
        <v>1.72</v>
      </c>
      <c r="Q143" t="s">
        <v>237</v>
      </c>
      <c r="S143">
        <v>0</v>
      </c>
      <c r="T143">
        <v>11224</v>
      </c>
      <c r="U143">
        <v>6144</v>
      </c>
      <c r="V143">
        <v>204</v>
      </c>
      <c r="W143">
        <v>6144</v>
      </c>
      <c r="X143">
        <v>1</v>
      </c>
      <c r="Y143">
        <v>0.33381866701770302</v>
      </c>
      <c r="Z143">
        <v>52.5</v>
      </c>
      <c r="AA143">
        <v>213.8</v>
      </c>
      <c r="AB143" t="s">
        <v>94</v>
      </c>
      <c r="AC143">
        <v>7.24609375</v>
      </c>
      <c r="AE143">
        <v>4</v>
      </c>
      <c r="AF143">
        <v>52.5</v>
      </c>
      <c r="AG143">
        <v>6.8203125</v>
      </c>
      <c r="AH143">
        <f t="shared" si="9"/>
        <v>45.6796875</v>
      </c>
      <c r="AI143">
        <f t="shared" si="10"/>
        <v>7.6975945017182132</v>
      </c>
      <c r="AJ143">
        <f t="shared" si="11"/>
        <v>0.31943693584616156</v>
      </c>
      <c r="AK143">
        <f t="shared" si="12"/>
        <v>164.35168920253983</v>
      </c>
    </row>
    <row r="144" spans="1:37" x14ac:dyDescent="0.3">
      <c r="A144">
        <v>142</v>
      </c>
      <c r="B144">
        <v>506</v>
      </c>
      <c r="C144" t="s">
        <v>91</v>
      </c>
      <c r="D144">
        <v>3.6473473184933602E-2</v>
      </c>
      <c r="E144">
        <v>6144</v>
      </c>
      <c r="F144">
        <v>24576</v>
      </c>
      <c r="G144">
        <v>4</v>
      </c>
      <c r="H144">
        <v>3.25081352182695</v>
      </c>
      <c r="I144">
        <v>9.3524381204122999</v>
      </c>
      <c r="J144">
        <v>-0.36847753156040203</v>
      </c>
      <c r="K144" t="b">
        <v>1</v>
      </c>
      <c r="L144">
        <v>754.5</v>
      </c>
      <c r="M144" t="s">
        <v>92</v>
      </c>
      <c r="N144">
        <v>9.3964230660214003</v>
      </c>
      <c r="O144" t="s">
        <v>101</v>
      </c>
      <c r="P144">
        <v>2.8769999999999998</v>
      </c>
      <c r="Q144" t="s">
        <v>238</v>
      </c>
      <c r="S144">
        <v>0</v>
      </c>
      <c r="T144" t="s">
        <v>101</v>
      </c>
      <c r="U144">
        <v>6144</v>
      </c>
      <c r="V144">
        <v>1054</v>
      </c>
      <c r="W144">
        <v>6144</v>
      </c>
      <c r="X144">
        <v>1</v>
      </c>
      <c r="Y144">
        <v>6.9329682302996201E-2</v>
      </c>
      <c r="Z144">
        <v>754.5</v>
      </c>
      <c r="AA144" t="s">
        <v>101</v>
      </c>
      <c r="AB144" t="s">
        <v>94</v>
      </c>
      <c r="AC144">
        <v>27.46875</v>
      </c>
      <c r="AE144">
        <v>0</v>
      </c>
      <c r="AF144">
        <v>754.5</v>
      </c>
      <c r="AG144">
        <v>20.109375</v>
      </c>
      <c r="AH144">
        <f t="shared" si="9"/>
        <v>734.390625</v>
      </c>
      <c r="AI144">
        <f t="shared" si="10"/>
        <v>37.519813519813518</v>
      </c>
      <c r="AJ144">
        <f t="shared" si="11"/>
        <v>0.6917867527923699</v>
      </c>
      <c r="AK144">
        <f t="shared" si="12"/>
        <v>1090.6540157851975</v>
      </c>
    </row>
    <row r="145" spans="1:37" x14ac:dyDescent="0.3">
      <c r="A145">
        <v>143</v>
      </c>
      <c r="B145">
        <v>507</v>
      </c>
      <c r="C145" t="s">
        <v>91</v>
      </c>
      <c r="D145">
        <v>1.31882529776926E-2</v>
      </c>
      <c r="E145">
        <v>6144</v>
      </c>
      <c r="F145">
        <v>24576</v>
      </c>
      <c r="G145">
        <v>4</v>
      </c>
      <c r="H145">
        <v>5.0039208379849303</v>
      </c>
      <c r="I145">
        <v>10.819024155565</v>
      </c>
      <c r="J145">
        <v>-0.36847753156040203</v>
      </c>
      <c r="K145" t="b">
        <v>1</v>
      </c>
      <c r="L145">
        <v>145.1</v>
      </c>
      <c r="M145" t="s">
        <v>92</v>
      </c>
      <c r="N145">
        <v>11.3482163659333</v>
      </c>
      <c r="O145" t="s">
        <v>101</v>
      </c>
      <c r="P145">
        <v>2.1619999999999999</v>
      </c>
      <c r="Q145" t="s">
        <v>239</v>
      </c>
      <c r="R145" s="1" t="s">
        <v>1941</v>
      </c>
      <c r="S145">
        <v>0</v>
      </c>
      <c r="T145" t="s">
        <v>101</v>
      </c>
      <c r="U145">
        <v>6144</v>
      </c>
      <c r="V145">
        <v>353</v>
      </c>
      <c r="W145">
        <v>6144</v>
      </c>
      <c r="X145">
        <v>1</v>
      </c>
      <c r="Y145">
        <v>0.21310720331417901</v>
      </c>
      <c r="Z145">
        <v>145.1</v>
      </c>
      <c r="AA145" t="s">
        <v>101</v>
      </c>
      <c r="AB145" t="s">
        <v>94</v>
      </c>
      <c r="AC145">
        <v>12.046875</v>
      </c>
      <c r="AE145">
        <v>0</v>
      </c>
      <c r="AF145">
        <v>145.125</v>
      </c>
      <c r="AG145">
        <v>32.75</v>
      </c>
      <c r="AH145">
        <f t="shared" si="9"/>
        <v>112.375</v>
      </c>
      <c r="AI145">
        <f t="shared" si="10"/>
        <v>4.4312977099236646</v>
      </c>
      <c r="AJ145">
        <f t="shared" si="11"/>
        <v>0.6917867527923699</v>
      </c>
      <c r="AK145">
        <f t="shared" si="12"/>
        <v>209.78285492488641</v>
      </c>
    </row>
    <row r="146" spans="1:37" x14ac:dyDescent="0.3">
      <c r="A146">
        <v>144</v>
      </c>
      <c r="B146">
        <v>516</v>
      </c>
      <c r="C146" t="s">
        <v>91</v>
      </c>
      <c r="D146">
        <v>3.4124007818699703E-2</v>
      </c>
      <c r="E146">
        <v>6144</v>
      </c>
      <c r="F146">
        <v>18432</v>
      </c>
      <c r="G146">
        <v>3</v>
      </c>
      <c r="H146">
        <v>2.4877637905434602</v>
      </c>
      <c r="I146">
        <v>8.8918119857315308</v>
      </c>
      <c r="J146">
        <v>-0.36847753156040203</v>
      </c>
      <c r="K146" t="b">
        <v>1</v>
      </c>
      <c r="L146">
        <v>3756</v>
      </c>
      <c r="M146" t="s">
        <v>92</v>
      </c>
      <c r="N146">
        <v>9.0442785916459005</v>
      </c>
      <c r="O146" t="s">
        <v>101</v>
      </c>
      <c r="P146">
        <v>3.5739999999999998</v>
      </c>
      <c r="Q146" t="s">
        <v>240</v>
      </c>
      <c r="S146">
        <v>0</v>
      </c>
      <c r="T146" t="s">
        <v>101</v>
      </c>
      <c r="U146">
        <v>6144</v>
      </c>
      <c r="V146">
        <v>1888</v>
      </c>
      <c r="W146">
        <v>6144</v>
      </c>
      <c r="X146">
        <v>1</v>
      </c>
      <c r="Y146">
        <v>3.42399395750628E-2</v>
      </c>
      <c r="Z146">
        <v>3756</v>
      </c>
      <c r="AA146" t="s">
        <v>101</v>
      </c>
      <c r="AB146" t="s">
        <v>94</v>
      </c>
      <c r="AC146">
        <v>61.28125</v>
      </c>
      <c r="AE146">
        <v>0</v>
      </c>
      <c r="AF146">
        <v>3756</v>
      </c>
      <c r="AG146">
        <v>8.7578125</v>
      </c>
      <c r="AH146">
        <f t="shared" si="9"/>
        <v>3747.2421875</v>
      </c>
      <c r="AI146">
        <f t="shared" si="10"/>
        <v>428.87421944692238</v>
      </c>
      <c r="AJ146">
        <f t="shared" si="11"/>
        <v>0.6917867527923699</v>
      </c>
      <c r="AK146">
        <f t="shared" si="12"/>
        <v>5429.4187982626936</v>
      </c>
    </row>
    <row r="147" spans="1:37" x14ac:dyDescent="0.3">
      <c r="A147">
        <v>145</v>
      </c>
      <c r="B147">
        <v>517</v>
      </c>
      <c r="C147" t="s">
        <v>91</v>
      </c>
      <c r="D147">
        <v>2.3288202814026299E-2</v>
      </c>
      <c r="E147">
        <v>6144</v>
      </c>
      <c r="F147">
        <v>6144</v>
      </c>
      <c r="G147">
        <v>1</v>
      </c>
      <c r="H147">
        <v>6.3352933174180599</v>
      </c>
      <c r="I147">
        <v>11.099136925242099</v>
      </c>
      <c r="J147">
        <v>-1.1419990672788001</v>
      </c>
      <c r="K147" t="b">
        <v>1</v>
      </c>
      <c r="L147">
        <v>56.5</v>
      </c>
      <c r="M147" t="s">
        <v>92</v>
      </c>
      <c r="N147">
        <v>11.1008988546056</v>
      </c>
      <c r="O147">
        <v>4.0599999999999996</v>
      </c>
      <c r="P147">
        <v>1.752</v>
      </c>
      <c r="Q147" t="s">
        <v>241</v>
      </c>
      <c r="S147">
        <v>0</v>
      </c>
      <c r="T147">
        <v>11470</v>
      </c>
      <c r="U147">
        <v>6144</v>
      </c>
      <c r="V147">
        <v>252</v>
      </c>
      <c r="W147">
        <v>6144</v>
      </c>
      <c r="X147">
        <v>1</v>
      </c>
      <c r="Y147">
        <v>0.33609188784459398</v>
      </c>
      <c r="Z147">
        <v>56.5</v>
      </c>
      <c r="AA147">
        <v>203</v>
      </c>
      <c r="AB147" t="s">
        <v>94</v>
      </c>
      <c r="AC147">
        <v>7.515625</v>
      </c>
      <c r="AD147" t="s">
        <v>98</v>
      </c>
      <c r="AE147">
        <v>2</v>
      </c>
      <c r="AF147">
        <v>56.5</v>
      </c>
      <c r="AG147">
        <v>6.56640625</v>
      </c>
      <c r="AH147">
        <f t="shared" si="9"/>
        <v>49.93359375</v>
      </c>
      <c r="AI147">
        <f t="shared" si="10"/>
        <v>8.6044021415823906</v>
      </c>
      <c r="AJ147">
        <f t="shared" si="11"/>
        <v>0.31918032069061553</v>
      </c>
      <c r="AK147">
        <f t="shared" si="12"/>
        <v>177.01592591219301</v>
      </c>
    </row>
    <row r="148" spans="1:37" x14ac:dyDescent="0.3">
      <c r="A148">
        <v>146</v>
      </c>
      <c r="B148">
        <v>520</v>
      </c>
      <c r="C148" t="s">
        <v>91</v>
      </c>
      <c r="D148">
        <v>3.7806853764608399E-2</v>
      </c>
      <c r="E148">
        <v>6144</v>
      </c>
      <c r="F148">
        <v>24576</v>
      </c>
      <c r="G148">
        <v>4</v>
      </c>
      <c r="H148">
        <v>3.3242442734509399</v>
      </c>
      <c r="I148">
        <v>9.5507096215748692</v>
      </c>
      <c r="J148">
        <v>-0.36847753156040203</v>
      </c>
      <c r="K148" t="b">
        <v>1</v>
      </c>
      <c r="L148">
        <v>747</v>
      </c>
      <c r="M148" t="s">
        <v>92</v>
      </c>
      <c r="N148">
        <v>9.5841953660839199</v>
      </c>
      <c r="O148" t="s">
        <v>101</v>
      </c>
      <c r="P148">
        <v>2.8730000000000002</v>
      </c>
      <c r="Q148" t="s">
        <v>242</v>
      </c>
      <c r="S148">
        <v>0</v>
      </c>
      <c r="T148" t="s">
        <v>101</v>
      </c>
      <c r="U148">
        <v>6144</v>
      </c>
      <c r="V148">
        <v>1037</v>
      </c>
      <c r="W148">
        <v>6144</v>
      </c>
      <c r="X148">
        <v>1</v>
      </c>
      <c r="Y148">
        <v>7.2175930474732697E-2</v>
      </c>
      <c r="Z148">
        <v>747</v>
      </c>
      <c r="AA148" t="s">
        <v>101</v>
      </c>
      <c r="AB148" t="s">
        <v>94</v>
      </c>
      <c r="AC148">
        <v>27.328125</v>
      </c>
      <c r="AE148">
        <v>0</v>
      </c>
      <c r="AF148">
        <v>747</v>
      </c>
      <c r="AG148">
        <v>20.25</v>
      </c>
      <c r="AH148">
        <f t="shared" si="9"/>
        <v>726.75</v>
      </c>
      <c r="AI148">
        <f t="shared" si="10"/>
        <v>36.888888888888886</v>
      </c>
      <c r="AJ148">
        <f t="shared" si="11"/>
        <v>0.6917867527923699</v>
      </c>
      <c r="AK148">
        <f t="shared" si="12"/>
        <v>1079.8125245746091</v>
      </c>
    </row>
    <row r="149" spans="1:37" x14ac:dyDescent="0.3">
      <c r="A149">
        <v>147</v>
      </c>
      <c r="B149">
        <v>521</v>
      </c>
      <c r="C149" t="s">
        <v>91</v>
      </c>
      <c r="D149">
        <v>1.5105801991939401E-2</v>
      </c>
      <c r="E149">
        <v>6144</v>
      </c>
      <c r="F149">
        <v>24576</v>
      </c>
      <c r="G149">
        <v>4</v>
      </c>
      <c r="H149">
        <v>5.0619986709820699</v>
      </c>
      <c r="I149">
        <v>10.7270870273741</v>
      </c>
      <c r="J149">
        <v>-0.36847753156040203</v>
      </c>
      <c r="K149" t="b">
        <v>1</v>
      </c>
      <c r="L149">
        <v>131.80000000000001</v>
      </c>
      <c r="M149" t="s">
        <v>92</v>
      </c>
      <c r="N149">
        <v>11.3620483817469</v>
      </c>
      <c r="O149" t="s">
        <v>101</v>
      </c>
      <c r="P149">
        <v>2.12</v>
      </c>
      <c r="Q149" t="s">
        <v>243</v>
      </c>
      <c r="R149" s="1" t="s">
        <v>1941</v>
      </c>
      <c r="S149">
        <v>0</v>
      </c>
      <c r="T149" t="s">
        <v>101</v>
      </c>
      <c r="U149">
        <v>6144</v>
      </c>
      <c r="V149">
        <v>390</v>
      </c>
      <c r="W149">
        <v>6144</v>
      </c>
      <c r="X149">
        <v>1</v>
      </c>
      <c r="Y149">
        <v>0.20568729815725401</v>
      </c>
      <c r="Z149">
        <v>131.80000000000001</v>
      </c>
      <c r="AA149" t="s">
        <v>101</v>
      </c>
      <c r="AB149" t="s">
        <v>94</v>
      </c>
      <c r="AC149">
        <v>11.4765625</v>
      </c>
      <c r="AE149">
        <v>0</v>
      </c>
      <c r="AF149">
        <v>131.75</v>
      </c>
      <c r="AG149">
        <v>32.09375</v>
      </c>
      <c r="AH149">
        <f t="shared" si="9"/>
        <v>99.65625</v>
      </c>
      <c r="AI149">
        <f t="shared" si="10"/>
        <v>4.105160662122687</v>
      </c>
      <c r="AJ149">
        <f t="shared" si="11"/>
        <v>0.6917867527923699</v>
      </c>
      <c r="AK149">
        <f t="shared" si="12"/>
        <v>190.44886226600369</v>
      </c>
    </row>
    <row r="150" spans="1:37" x14ac:dyDescent="0.3">
      <c r="A150">
        <v>148</v>
      </c>
      <c r="B150">
        <v>530</v>
      </c>
      <c r="C150" t="s">
        <v>91</v>
      </c>
      <c r="D150">
        <v>3.2443204106587402E-2</v>
      </c>
      <c r="E150">
        <v>6144</v>
      </c>
      <c r="F150">
        <v>18432</v>
      </c>
      <c r="G150">
        <v>3</v>
      </c>
      <c r="H150">
        <v>2.47025539706005</v>
      </c>
      <c r="I150">
        <v>8.7568623938749806</v>
      </c>
      <c r="J150">
        <v>-0.36847753156040203</v>
      </c>
      <c r="K150" t="b">
        <v>1</v>
      </c>
      <c r="L150">
        <v>3506</v>
      </c>
      <c r="M150" t="s">
        <v>92</v>
      </c>
      <c r="N150">
        <v>8.9260196346681902</v>
      </c>
      <c r="O150" t="s">
        <v>101</v>
      </c>
      <c r="P150">
        <v>3.5449999999999999</v>
      </c>
      <c r="Q150" t="s">
        <v>244</v>
      </c>
      <c r="S150">
        <v>0</v>
      </c>
      <c r="T150" t="s">
        <v>101</v>
      </c>
      <c r="U150">
        <v>6144</v>
      </c>
      <c r="V150">
        <v>1793</v>
      </c>
      <c r="W150">
        <v>6144</v>
      </c>
      <c r="X150">
        <v>1</v>
      </c>
      <c r="Y150">
        <v>3.47218324860641E-2</v>
      </c>
      <c r="Z150">
        <v>3506</v>
      </c>
      <c r="AA150" t="s">
        <v>101</v>
      </c>
      <c r="AB150" t="s">
        <v>94</v>
      </c>
      <c r="AC150">
        <v>59.21875</v>
      </c>
      <c r="AE150">
        <v>0</v>
      </c>
      <c r="AF150">
        <v>3506</v>
      </c>
      <c r="AG150">
        <v>8.5859375</v>
      </c>
      <c r="AH150">
        <f t="shared" si="9"/>
        <v>3497.4140625</v>
      </c>
      <c r="AI150">
        <f t="shared" si="10"/>
        <v>408.34212920837126</v>
      </c>
      <c r="AJ150">
        <f t="shared" si="11"/>
        <v>0.6917867527923699</v>
      </c>
      <c r="AK150">
        <f t="shared" si="12"/>
        <v>5068.0357579097454</v>
      </c>
    </row>
    <row r="151" spans="1:37" x14ac:dyDescent="0.3">
      <c r="A151">
        <v>149</v>
      </c>
      <c r="B151">
        <v>531</v>
      </c>
      <c r="C151" t="s">
        <v>91</v>
      </c>
      <c r="D151">
        <v>3.4799912526202501E-2</v>
      </c>
      <c r="E151">
        <v>6144</v>
      </c>
      <c r="F151">
        <v>6144</v>
      </c>
      <c r="G151">
        <v>1</v>
      </c>
      <c r="H151">
        <v>6.38905122953331</v>
      </c>
      <c r="I151">
        <v>9.7894740030642193</v>
      </c>
      <c r="J151">
        <v>-1.1419990672788001</v>
      </c>
      <c r="K151" t="b">
        <v>1</v>
      </c>
      <c r="L151">
        <v>34.06</v>
      </c>
      <c r="M151" t="s">
        <v>92</v>
      </c>
      <c r="N151">
        <v>9.8223605418793198</v>
      </c>
      <c r="O151">
        <v>4.03</v>
      </c>
      <c r="P151">
        <v>1.532</v>
      </c>
      <c r="Q151" t="s">
        <v>245</v>
      </c>
      <c r="S151">
        <v>0</v>
      </c>
      <c r="T151">
        <v>10790</v>
      </c>
      <c r="U151">
        <v>6144</v>
      </c>
      <c r="V151">
        <v>269</v>
      </c>
      <c r="W151">
        <v>6144</v>
      </c>
      <c r="X151">
        <v>1</v>
      </c>
      <c r="Y151">
        <v>0.328576252541672</v>
      </c>
      <c r="Z151">
        <v>34.06</v>
      </c>
      <c r="AA151">
        <v>316.8</v>
      </c>
      <c r="AB151" t="s">
        <v>94</v>
      </c>
      <c r="AC151">
        <v>5.8359375</v>
      </c>
      <c r="AD151" t="s">
        <v>98</v>
      </c>
      <c r="AE151">
        <v>5</v>
      </c>
      <c r="AF151">
        <v>34.0625</v>
      </c>
      <c r="AG151">
        <v>6.125</v>
      </c>
      <c r="AH151">
        <f t="shared" si="9"/>
        <v>27.9375</v>
      </c>
      <c r="AI151">
        <f t="shared" si="10"/>
        <v>5.5612244897959187</v>
      </c>
      <c r="AJ151">
        <f t="shared" si="11"/>
        <v>0.31918032069061553</v>
      </c>
      <c r="AK151">
        <f t="shared" si="12"/>
        <v>106.7186721483907</v>
      </c>
    </row>
    <row r="152" spans="1:37" x14ac:dyDescent="0.3">
      <c r="A152">
        <v>150</v>
      </c>
      <c r="B152">
        <v>534</v>
      </c>
      <c r="C152" t="s">
        <v>91</v>
      </c>
      <c r="D152">
        <v>3.4408219952435502E-2</v>
      </c>
      <c r="E152">
        <v>6144</v>
      </c>
      <c r="F152">
        <v>24576</v>
      </c>
      <c r="G152">
        <v>4</v>
      </c>
      <c r="H152">
        <v>4.8911805885925901</v>
      </c>
      <c r="I152">
        <v>13.9761664084198</v>
      </c>
      <c r="J152">
        <v>-0.36847753156040203</v>
      </c>
      <c r="K152" t="b">
        <v>1</v>
      </c>
      <c r="L152">
        <v>721.5</v>
      </c>
      <c r="M152" t="s">
        <v>92</v>
      </c>
      <c r="N152">
        <v>13.9808832601585</v>
      </c>
      <c r="O152" t="s">
        <v>101</v>
      </c>
      <c r="P152">
        <v>2.8570000000000002</v>
      </c>
      <c r="Q152" t="s">
        <v>246</v>
      </c>
      <c r="S152">
        <v>0</v>
      </c>
      <c r="T152" t="s">
        <v>101</v>
      </c>
      <c r="U152">
        <v>6144</v>
      </c>
      <c r="V152">
        <v>94</v>
      </c>
      <c r="W152">
        <v>6144</v>
      </c>
      <c r="X152">
        <v>1</v>
      </c>
      <c r="Y152">
        <v>0.40134463321042002</v>
      </c>
      <c r="Z152">
        <v>721.5</v>
      </c>
      <c r="AA152" t="s">
        <v>101</v>
      </c>
      <c r="AB152" t="s">
        <v>94</v>
      </c>
      <c r="AC152">
        <v>26.859375</v>
      </c>
      <c r="AE152">
        <v>0</v>
      </c>
      <c r="AF152">
        <v>721.5</v>
      </c>
      <c r="AG152">
        <v>52.6875</v>
      </c>
      <c r="AH152">
        <f t="shared" si="9"/>
        <v>668.8125</v>
      </c>
      <c r="AI152">
        <f t="shared" si="10"/>
        <v>13.693950177935942</v>
      </c>
      <c r="AJ152">
        <f t="shared" si="11"/>
        <v>0.6917867527923699</v>
      </c>
      <c r="AK152">
        <f t="shared" si="12"/>
        <v>1042.9514544586084</v>
      </c>
    </row>
    <row r="153" spans="1:37" x14ac:dyDescent="0.3">
      <c r="A153">
        <v>151</v>
      </c>
      <c r="B153">
        <v>535</v>
      </c>
      <c r="C153" t="s">
        <v>91</v>
      </c>
      <c r="D153">
        <v>2.13649257887999E-2</v>
      </c>
      <c r="E153">
        <v>6144</v>
      </c>
      <c r="F153">
        <v>24576</v>
      </c>
      <c r="G153">
        <v>4</v>
      </c>
      <c r="H153">
        <v>5.1114363724579999</v>
      </c>
      <c r="I153">
        <v>10.8218691948134</v>
      </c>
      <c r="J153">
        <v>-0.36847753156040203</v>
      </c>
      <c r="K153" t="b">
        <v>1</v>
      </c>
      <c r="L153">
        <v>131</v>
      </c>
      <c r="M153" t="s">
        <v>92</v>
      </c>
      <c r="N153">
        <v>11.465780200843501</v>
      </c>
      <c r="O153" t="s">
        <v>101</v>
      </c>
      <c r="P153">
        <v>2.117</v>
      </c>
      <c r="Q153" t="s">
        <v>247</v>
      </c>
      <c r="R153" s="1" t="s">
        <v>1941</v>
      </c>
      <c r="S153">
        <v>0</v>
      </c>
      <c r="T153" t="s">
        <v>101</v>
      </c>
      <c r="U153">
        <v>6144</v>
      </c>
      <c r="V153">
        <v>329</v>
      </c>
      <c r="W153">
        <v>6144</v>
      </c>
      <c r="X153">
        <v>1</v>
      </c>
      <c r="Y153">
        <v>0.22667082465562799</v>
      </c>
      <c r="Z153">
        <v>131</v>
      </c>
      <c r="AA153" t="s">
        <v>101</v>
      </c>
      <c r="AB153" t="s">
        <v>94</v>
      </c>
      <c r="AC153">
        <v>11.4453125</v>
      </c>
      <c r="AE153">
        <v>0</v>
      </c>
      <c r="AF153">
        <v>131</v>
      </c>
      <c r="AG153">
        <v>34.0625</v>
      </c>
      <c r="AH153">
        <f t="shared" si="9"/>
        <v>96.9375</v>
      </c>
      <c r="AI153">
        <f t="shared" si="10"/>
        <v>3.8458715596330277</v>
      </c>
      <c r="AJ153">
        <f t="shared" si="11"/>
        <v>0.6917867527923699</v>
      </c>
      <c r="AK153">
        <f t="shared" si="12"/>
        <v>189.36471314494486</v>
      </c>
    </row>
    <row r="154" spans="1:37" x14ac:dyDescent="0.3">
      <c r="A154">
        <v>152</v>
      </c>
      <c r="B154">
        <v>544</v>
      </c>
      <c r="C154" t="s">
        <v>91</v>
      </c>
      <c r="D154">
        <v>3.35797357150616E-2</v>
      </c>
      <c r="E154">
        <v>6144</v>
      </c>
      <c r="F154">
        <v>18432</v>
      </c>
      <c r="G154">
        <v>3</v>
      </c>
      <c r="H154">
        <v>2.48289133249042</v>
      </c>
      <c r="I154">
        <v>8.8259027834620696</v>
      </c>
      <c r="J154">
        <v>-0.36847753156040203</v>
      </c>
      <c r="K154" t="b">
        <v>1</v>
      </c>
      <c r="L154">
        <v>3586</v>
      </c>
      <c r="M154" t="s">
        <v>92</v>
      </c>
      <c r="N154">
        <v>8.9753820899988206</v>
      </c>
      <c r="O154" t="s">
        <v>101</v>
      </c>
      <c r="P154">
        <v>3.5550000000000002</v>
      </c>
      <c r="Q154" t="s">
        <v>248</v>
      </c>
      <c r="S154">
        <v>0</v>
      </c>
      <c r="T154" t="s">
        <v>101</v>
      </c>
      <c r="U154">
        <v>6144</v>
      </c>
      <c r="V154">
        <v>1900</v>
      </c>
      <c r="W154">
        <v>6144</v>
      </c>
      <c r="X154">
        <v>1</v>
      </c>
      <c r="Y154">
        <v>3.4019860329358602E-2</v>
      </c>
      <c r="Z154">
        <v>3586</v>
      </c>
      <c r="AA154" t="s">
        <v>101</v>
      </c>
      <c r="AB154" t="s">
        <v>94</v>
      </c>
      <c r="AC154">
        <v>59.875</v>
      </c>
      <c r="AE154">
        <v>0</v>
      </c>
      <c r="AF154">
        <v>3586</v>
      </c>
      <c r="AG154">
        <v>8.359375</v>
      </c>
      <c r="AH154">
        <f t="shared" si="9"/>
        <v>3577.640625</v>
      </c>
      <c r="AI154">
        <f t="shared" si="10"/>
        <v>428.97943925233648</v>
      </c>
      <c r="AJ154">
        <f t="shared" si="11"/>
        <v>0.6917867527923699</v>
      </c>
      <c r="AK154">
        <f t="shared" si="12"/>
        <v>5183.6783308226886</v>
      </c>
    </row>
    <row r="155" spans="1:37" x14ac:dyDescent="0.3">
      <c r="A155">
        <v>153</v>
      </c>
      <c r="B155">
        <v>545</v>
      </c>
      <c r="C155" t="s">
        <v>91</v>
      </c>
      <c r="D155">
        <v>4.24471736813372E-2</v>
      </c>
      <c r="E155">
        <v>6144</v>
      </c>
      <c r="F155">
        <v>6144</v>
      </c>
      <c r="G155">
        <v>1</v>
      </c>
      <c r="H155">
        <v>8.0427299991082108</v>
      </c>
      <c r="I155">
        <v>12.9908939634033</v>
      </c>
      <c r="J155">
        <v>-1.1436063847556199</v>
      </c>
      <c r="K155" t="b">
        <v>1</v>
      </c>
      <c r="L155">
        <v>41.2</v>
      </c>
      <c r="M155" t="s">
        <v>92</v>
      </c>
      <c r="N155">
        <v>12.992610099378</v>
      </c>
      <c r="O155">
        <v>4.05</v>
      </c>
      <c r="P155">
        <v>1.615</v>
      </c>
      <c r="Q155" t="s">
        <v>249</v>
      </c>
      <c r="S155">
        <v>0</v>
      </c>
      <c r="T155">
        <v>11210</v>
      </c>
      <c r="U155">
        <v>6144</v>
      </c>
      <c r="V155">
        <v>198</v>
      </c>
      <c r="W155">
        <v>6144</v>
      </c>
      <c r="X155">
        <v>1</v>
      </c>
      <c r="Y155">
        <v>0.50050502696967203</v>
      </c>
      <c r="Z155">
        <v>41.2</v>
      </c>
      <c r="AA155">
        <v>272</v>
      </c>
      <c r="AB155" t="s">
        <v>94</v>
      </c>
      <c r="AC155">
        <v>6.41796875</v>
      </c>
      <c r="AD155" t="s">
        <v>98</v>
      </c>
      <c r="AE155">
        <v>4</v>
      </c>
      <c r="AF155">
        <v>41.1875</v>
      </c>
      <c r="AG155">
        <v>6.66796875</v>
      </c>
      <c r="AH155">
        <f t="shared" si="9"/>
        <v>34.51953125</v>
      </c>
      <c r="AI155">
        <f t="shared" si="10"/>
        <v>6.1769185705916811</v>
      </c>
      <c r="AJ155">
        <f t="shared" si="11"/>
        <v>0.31866770865841143</v>
      </c>
      <c r="AK155">
        <f t="shared" si="12"/>
        <v>129.24905436261193</v>
      </c>
    </row>
    <row r="156" spans="1:37" x14ac:dyDescent="0.3">
      <c r="A156">
        <v>154</v>
      </c>
      <c r="B156">
        <v>548</v>
      </c>
      <c r="C156" t="s">
        <v>91</v>
      </c>
      <c r="D156">
        <v>2.8975974285921101E-2</v>
      </c>
      <c r="E156">
        <v>6144</v>
      </c>
      <c r="F156">
        <v>24576</v>
      </c>
      <c r="G156">
        <v>4</v>
      </c>
      <c r="H156">
        <v>4.8728984446835399</v>
      </c>
      <c r="I156">
        <v>13.8002006734201</v>
      </c>
      <c r="J156">
        <v>-0.36847753156040203</v>
      </c>
      <c r="K156" t="b">
        <v>1</v>
      </c>
      <c r="L156">
        <v>679.5</v>
      </c>
      <c r="M156" t="s">
        <v>92</v>
      </c>
      <c r="N156">
        <v>13.8018411851978</v>
      </c>
      <c r="O156" t="s">
        <v>101</v>
      </c>
      <c r="P156">
        <v>2.8319999999999999</v>
      </c>
      <c r="Q156" t="s">
        <v>250</v>
      </c>
      <c r="S156">
        <v>0</v>
      </c>
      <c r="T156" t="s">
        <v>101</v>
      </c>
      <c r="U156">
        <v>6144</v>
      </c>
      <c r="V156">
        <v>106</v>
      </c>
      <c r="W156">
        <v>6144</v>
      </c>
      <c r="X156">
        <v>1</v>
      </c>
      <c r="Y156">
        <v>0.37616915056665601</v>
      </c>
      <c r="Z156">
        <v>679.5</v>
      </c>
      <c r="AA156" t="s">
        <v>101</v>
      </c>
      <c r="AB156" t="s">
        <v>94</v>
      </c>
      <c r="AC156">
        <v>26.0625</v>
      </c>
      <c r="AE156">
        <v>0</v>
      </c>
      <c r="AF156">
        <v>679.5</v>
      </c>
      <c r="AG156">
        <v>49.375</v>
      </c>
      <c r="AH156">
        <f t="shared" si="9"/>
        <v>630.125</v>
      </c>
      <c r="AI156">
        <f t="shared" si="10"/>
        <v>13.762025316455697</v>
      </c>
      <c r="AJ156">
        <f t="shared" si="11"/>
        <v>0.6917867527923699</v>
      </c>
      <c r="AK156">
        <f t="shared" si="12"/>
        <v>982.23910367931319</v>
      </c>
    </row>
    <row r="157" spans="1:37" x14ac:dyDescent="0.3">
      <c r="A157">
        <v>155</v>
      </c>
      <c r="B157">
        <v>549</v>
      </c>
      <c r="C157" t="s">
        <v>91</v>
      </c>
      <c r="D157">
        <v>1.72362472429974E-2</v>
      </c>
      <c r="E157">
        <v>6144</v>
      </c>
      <c r="F157">
        <v>24576</v>
      </c>
      <c r="G157">
        <v>4</v>
      </c>
      <c r="H157">
        <v>5.0424405543705202</v>
      </c>
      <c r="I157">
        <v>11.2568545969638</v>
      </c>
      <c r="J157">
        <v>-0.36847753156040203</v>
      </c>
      <c r="K157" t="b">
        <v>1</v>
      </c>
      <c r="L157">
        <v>170.6</v>
      </c>
      <c r="M157" t="s">
        <v>92</v>
      </c>
      <c r="N157">
        <v>11.5890317937408</v>
      </c>
      <c r="O157" t="s">
        <v>101</v>
      </c>
      <c r="P157">
        <v>2.2320000000000002</v>
      </c>
      <c r="Q157" t="s">
        <v>251</v>
      </c>
      <c r="R157" s="1" t="s">
        <v>1941</v>
      </c>
      <c r="S157">
        <v>0</v>
      </c>
      <c r="T157" t="s">
        <v>101</v>
      </c>
      <c r="U157">
        <v>6144</v>
      </c>
      <c r="V157">
        <v>310</v>
      </c>
      <c r="W157">
        <v>6144</v>
      </c>
      <c r="X157">
        <v>1</v>
      </c>
      <c r="Y157">
        <v>0.2295951952095</v>
      </c>
      <c r="Z157">
        <v>170.6</v>
      </c>
      <c r="AA157" t="s">
        <v>101</v>
      </c>
      <c r="AB157" t="s">
        <v>94</v>
      </c>
      <c r="AC157">
        <v>13.0625</v>
      </c>
      <c r="AE157">
        <v>0</v>
      </c>
      <c r="AF157">
        <v>170.625</v>
      </c>
      <c r="AG157">
        <v>35.4375</v>
      </c>
      <c r="AH157">
        <f t="shared" si="9"/>
        <v>135.1875</v>
      </c>
      <c r="AI157">
        <f t="shared" si="10"/>
        <v>4.8148148148148149</v>
      </c>
      <c r="AJ157">
        <f t="shared" si="11"/>
        <v>0.6917867527923699</v>
      </c>
      <c r="AK157">
        <f t="shared" si="12"/>
        <v>246.64392504088713</v>
      </c>
    </row>
    <row r="158" spans="1:37" x14ac:dyDescent="0.3">
      <c r="A158">
        <v>156</v>
      </c>
      <c r="B158">
        <v>558</v>
      </c>
      <c r="C158" t="s">
        <v>91</v>
      </c>
      <c r="D158">
        <v>4.1324233788167901E-2</v>
      </c>
      <c r="E158">
        <v>6144</v>
      </c>
      <c r="F158">
        <v>18432</v>
      </c>
      <c r="G158">
        <v>3</v>
      </c>
      <c r="H158">
        <v>2.6040123222286198</v>
      </c>
      <c r="I158">
        <v>9.30730966734059</v>
      </c>
      <c r="J158">
        <v>-0.36847753156040203</v>
      </c>
      <c r="K158" t="b">
        <v>1</v>
      </c>
      <c r="L158">
        <v>3748</v>
      </c>
      <c r="M158" t="s">
        <v>92</v>
      </c>
      <c r="N158">
        <v>9.4022922390081405</v>
      </c>
      <c r="O158" t="s">
        <v>101</v>
      </c>
      <c r="P158">
        <v>3.5739999999999998</v>
      </c>
      <c r="Q158" t="s">
        <v>252</v>
      </c>
      <c r="S158">
        <v>0</v>
      </c>
      <c r="T158" t="s">
        <v>101</v>
      </c>
      <c r="U158">
        <v>6144</v>
      </c>
      <c r="V158">
        <v>1865</v>
      </c>
      <c r="W158">
        <v>6144</v>
      </c>
      <c r="X158">
        <v>1</v>
      </c>
      <c r="Y158">
        <v>3.7142256272310603E-2</v>
      </c>
      <c r="Z158">
        <v>3748</v>
      </c>
      <c r="AA158" t="s">
        <v>101</v>
      </c>
      <c r="AB158" t="s">
        <v>94</v>
      </c>
      <c r="AC158">
        <v>61.21875</v>
      </c>
      <c r="AE158">
        <v>0</v>
      </c>
      <c r="AF158">
        <v>3748</v>
      </c>
      <c r="AG158">
        <v>8.8046875</v>
      </c>
      <c r="AH158">
        <f t="shared" si="9"/>
        <v>3739.1953125</v>
      </c>
      <c r="AI158">
        <f t="shared" si="10"/>
        <v>425.68234250221826</v>
      </c>
      <c r="AJ158">
        <f t="shared" si="11"/>
        <v>0.6917867527923699</v>
      </c>
      <c r="AK158">
        <f t="shared" si="12"/>
        <v>5417.8545409713988</v>
      </c>
    </row>
    <row r="159" spans="1:37" x14ac:dyDescent="0.3">
      <c r="A159">
        <v>157</v>
      </c>
      <c r="B159">
        <v>559</v>
      </c>
      <c r="C159" t="s">
        <v>91</v>
      </c>
      <c r="D159">
        <v>4.5743631126548598E-2</v>
      </c>
      <c r="E159">
        <v>6144</v>
      </c>
      <c r="F159">
        <v>6144</v>
      </c>
      <c r="G159">
        <v>1</v>
      </c>
      <c r="H159">
        <v>9.4415750420485196</v>
      </c>
      <c r="I159">
        <v>14.8907653251058</v>
      </c>
      <c r="J159">
        <v>-1.1436063847556199</v>
      </c>
      <c r="K159" t="b">
        <v>1</v>
      </c>
      <c r="L159">
        <v>37.75</v>
      </c>
      <c r="M159" t="s">
        <v>92</v>
      </c>
      <c r="N159">
        <v>14.888731621497801</v>
      </c>
      <c r="O159">
        <v>4.0860000000000003</v>
      </c>
      <c r="P159">
        <v>1.577</v>
      </c>
      <c r="Q159" t="s">
        <v>253</v>
      </c>
      <c r="S159">
        <v>0</v>
      </c>
      <c r="T159">
        <v>12136</v>
      </c>
      <c r="U159">
        <v>6144</v>
      </c>
      <c r="V159">
        <v>156</v>
      </c>
      <c r="W159">
        <v>6144</v>
      </c>
      <c r="X159">
        <v>1</v>
      </c>
      <c r="Y159">
        <v>0.67586691334516502</v>
      </c>
      <c r="Z159">
        <v>37.75</v>
      </c>
      <c r="AA159">
        <v>321.5</v>
      </c>
      <c r="AB159" t="s">
        <v>94</v>
      </c>
      <c r="AC159">
        <v>6.14453125</v>
      </c>
      <c r="AD159" t="s">
        <v>98</v>
      </c>
      <c r="AE159">
        <v>4</v>
      </c>
      <c r="AF159">
        <v>37.75</v>
      </c>
      <c r="AG159">
        <v>7.54296875</v>
      </c>
      <c r="AH159">
        <f t="shared" si="9"/>
        <v>30.20703125</v>
      </c>
      <c r="AI159">
        <f t="shared" si="10"/>
        <v>5.0046607975142416</v>
      </c>
      <c r="AJ159">
        <f t="shared" si="11"/>
        <v>0.31866770865841143</v>
      </c>
      <c r="AK159">
        <f t="shared" si="12"/>
        <v>118.46195574357755</v>
      </c>
    </row>
    <row r="160" spans="1:37" x14ac:dyDescent="0.3">
      <c r="A160">
        <v>158</v>
      </c>
      <c r="B160">
        <v>562</v>
      </c>
      <c r="C160" t="s">
        <v>91</v>
      </c>
      <c r="D160">
        <v>2.6070629657261399E-2</v>
      </c>
      <c r="E160">
        <v>6144</v>
      </c>
      <c r="F160">
        <v>24576</v>
      </c>
      <c r="G160">
        <v>4</v>
      </c>
      <c r="H160">
        <v>4.8514385589016999</v>
      </c>
      <c r="I160">
        <v>13.758376538135201</v>
      </c>
      <c r="J160">
        <v>-0.36847753156040203</v>
      </c>
      <c r="K160" t="b">
        <v>1</v>
      </c>
      <c r="L160">
        <v>686.5</v>
      </c>
      <c r="M160" t="s">
        <v>92</v>
      </c>
      <c r="N160">
        <v>13.762569268635801</v>
      </c>
      <c r="O160" t="s">
        <v>101</v>
      </c>
      <c r="P160">
        <v>2.8359999999999999</v>
      </c>
      <c r="Q160" t="s">
        <v>254</v>
      </c>
      <c r="S160">
        <v>0</v>
      </c>
      <c r="T160" t="s">
        <v>101</v>
      </c>
      <c r="U160">
        <v>6144</v>
      </c>
      <c r="V160">
        <v>101</v>
      </c>
      <c r="W160">
        <v>6144</v>
      </c>
      <c r="X160">
        <v>1</v>
      </c>
      <c r="Y160">
        <v>0.38323246019159501</v>
      </c>
      <c r="Z160">
        <v>686.5</v>
      </c>
      <c r="AA160" t="s">
        <v>101</v>
      </c>
      <c r="AB160" t="s">
        <v>94</v>
      </c>
      <c r="AC160">
        <v>26.203125</v>
      </c>
      <c r="AE160">
        <v>0</v>
      </c>
      <c r="AF160">
        <v>686.5</v>
      </c>
      <c r="AG160">
        <v>48.0625</v>
      </c>
      <c r="AH160">
        <f t="shared" si="9"/>
        <v>638.4375</v>
      </c>
      <c r="AI160">
        <f t="shared" si="10"/>
        <v>14.283485045513654</v>
      </c>
      <c r="AJ160">
        <f t="shared" si="11"/>
        <v>0.6917867527923699</v>
      </c>
      <c r="AK160">
        <f t="shared" si="12"/>
        <v>992.35782880919567</v>
      </c>
    </row>
    <row r="161" spans="1:37" x14ac:dyDescent="0.3">
      <c r="A161">
        <v>159</v>
      </c>
      <c r="B161">
        <v>563</v>
      </c>
      <c r="C161" t="s">
        <v>91</v>
      </c>
      <c r="D161">
        <v>1.9187506476970501E-2</v>
      </c>
      <c r="E161">
        <v>6144</v>
      </c>
      <c r="F161">
        <v>24576</v>
      </c>
      <c r="G161">
        <v>4</v>
      </c>
      <c r="H161">
        <v>5.2593890858545898</v>
      </c>
      <c r="I161">
        <v>11.8644421760977</v>
      </c>
      <c r="J161">
        <v>-0.36847753156040203</v>
      </c>
      <c r="K161" t="b">
        <v>1</v>
      </c>
      <c r="L161">
        <v>180.4</v>
      </c>
      <c r="M161" t="s">
        <v>92</v>
      </c>
      <c r="N161">
        <v>12.0894451715278</v>
      </c>
      <c r="O161" t="s">
        <v>101</v>
      </c>
      <c r="P161">
        <v>2.2559999999999998</v>
      </c>
      <c r="Q161" t="s">
        <v>255</v>
      </c>
      <c r="R161" s="1" t="s">
        <v>1941</v>
      </c>
      <c r="S161">
        <v>0</v>
      </c>
      <c r="T161" t="s">
        <v>101</v>
      </c>
      <c r="U161">
        <v>6144</v>
      </c>
      <c r="V161">
        <v>244</v>
      </c>
      <c r="W161">
        <v>6144</v>
      </c>
      <c r="X161">
        <v>1</v>
      </c>
      <c r="Y161">
        <v>0.27267944448652598</v>
      </c>
      <c r="Z161">
        <v>180.4</v>
      </c>
      <c r="AA161" t="s">
        <v>101</v>
      </c>
      <c r="AB161" t="s">
        <v>94</v>
      </c>
      <c r="AC161">
        <v>13.4296875</v>
      </c>
      <c r="AE161">
        <v>0</v>
      </c>
      <c r="AF161">
        <v>180.375</v>
      </c>
      <c r="AG161">
        <v>38.34375</v>
      </c>
      <c r="AH161">
        <f t="shared" si="9"/>
        <v>142.03125</v>
      </c>
      <c r="AI161">
        <f t="shared" si="10"/>
        <v>4.7041564792176036</v>
      </c>
      <c r="AJ161">
        <f t="shared" si="11"/>
        <v>0.6917867527923699</v>
      </c>
      <c r="AK161">
        <f t="shared" si="12"/>
        <v>260.7378636146521</v>
      </c>
    </row>
    <row r="162" spans="1:37" x14ac:dyDescent="0.3">
      <c r="A162">
        <v>160</v>
      </c>
      <c r="B162">
        <v>572</v>
      </c>
      <c r="C162" t="s">
        <v>91</v>
      </c>
      <c r="D162">
        <v>4.0328313788476101E-2</v>
      </c>
      <c r="E162">
        <v>6144</v>
      </c>
      <c r="F162">
        <v>18432</v>
      </c>
      <c r="G162">
        <v>3</v>
      </c>
      <c r="H162">
        <v>2.5957525300797601</v>
      </c>
      <c r="I162">
        <v>9.2372287300885496</v>
      </c>
      <c r="J162">
        <v>-1.07609905072928</v>
      </c>
      <c r="K162" t="b">
        <v>1</v>
      </c>
      <c r="L162">
        <v>3612</v>
      </c>
      <c r="M162" t="s">
        <v>92</v>
      </c>
      <c r="N162">
        <v>9.3309515519445494</v>
      </c>
      <c r="O162">
        <v>4.8049999999999997</v>
      </c>
      <c r="P162">
        <v>3.5590000000000002</v>
      </c>
      <c r="Q162" t="s">
        <v>256</v>
      </c>
      <c r="S162">
        <v>0</v>
      </c>
      <c r="T162">
        <v>63650</v>
      </c>
      <c r="U162">
        <v>6144</v>
      </c>
      <c r="V162">
        <v>1871</v>
      </c>
      <c r="W162">
        <v>6144</v>
      </c>
      <c r="X162">
        <v>1</v>
      </c>
      <c r="Y162">
        <v>3.6891698266574402E-2</v>
      </c>
      <c r="Z162">
        <v>3612</v>
      </c>
      <c r="AA162">
        <v>17.62</v>
      </c>
      <c r="AB162" t="s">
        <v>94</v>
      </c>
      <c r="AC162">
        <v>60.09375</v>
      </c>
      <c r="AE162">
        <v>0</v>
      </c>
      <c r="AF162">
        <v>3612</v>
      </c>
      <c r="AG162">
        <v>8.1796875</v>
      </c>
      <c r="AH162">
        <f t="shared" si="9"/>
        <v>3603.8203125</v>
      </c>
      <c r="AI162">
        <f t="shared" si="10"/>
        <v>441.58166189111751</v>
      </c>
      <c r="AJ162">
        <f t="shared" si="11"/>
        <v>0.34092285780754722</v>
      </c>
      <c r="AK162">
        <f t="shared" si="12"/>
        <v>10594.772152352991</v>
      </c>
    </row>
    <row r="163" spans="1:37" x14ac:dyDescent="0.3">
      <c r="A163">
        <v>161</v>
      </c>
      <c r="B163">
        <v>573</v>
      </c>
      <c r="C163" t="s">
        <v>91</v>
      </c>
      <c r="D163">
        <v>4.3476957838597598E-2</v>
      </c>
      <c r="E163">
        <v>6144</v>
      </c>
      <c r="F163">
        <v>6144</v>
      </c>
      <c r="G163">
        <v>1</v>
      </c>
      <c r="H163">
        <v>7.8228805962742296</v>
      </c>
      <c r="I163">
        <v>11.6044488532622</v>
      </c>
      <c r="J163">
        <v>-1.1419990672788001</v>
      </c>
      <c r="K163" t="b">
        <v>1</v>
      </c>
      <c r="L163">
        <v>30.42</v>
      </c>
      <c r="M163" t="s">
        <v>92</v>
      </c>
      <c r="N163">
        <v>11.6737519734136</v>
      </c>
      <c r="O163">
        <v>4.0620000000000003</v>
      </c>
      <c r="P163">
        <v>1.4830000000000001</v>
      </c>
      <c r="Q163" t="s">
        <v>257</v>
      </c>
      <c r="S163">
        <v>0</v>
      </c>
      <c r="T163">
        <v>11570</v>
      </c>
      <c r="U163">
        <v>6144</v>
      </c>
      <c r="V163">
        <v>196</v>
      </c>
      <c r="W163">
        <v>6144</v>
      </c>
      <c r="X163">
        <v>1</v>
      </c>
      <c r="Y163">
        <v>0.48734861401958801</v>
      </c>
      <c r="Z163">
        <v>30.42</v>
      </c>
      <c r="AA163">
        <v>380.2</v>
      </c>
      <c r="AB163" t="s">
        <v>94</v>
      </c>
      <c r="AC163">
        <v>5.515625</v>
      </c>
      <c r="AD163" t="s">
        <v>98</v>
      </c>
      <c r="AE163">
        <v>3</v>
      </c>
      <c r="AF163">
        <v>30.421875</v>
      </c>
      <c r="AG163">
        <v>7.09765625</v>
      </c>
      <c r="AH163">
        <f t="shared" si="9"/>
        <v>23.32421875</v>
      </c>
      <c r="AI163">
        <f t="shared" si="10"/>
        <v>4.2861860209135942</v>
      </c>
      <c r="AJ163">
        <f t="shared" si="11"/>
        <v>0.31918032069061553</v>
      </c>
      <c r="AK163">
        <f t="shared" si="12"/>
        <v>95.31250214353976</v>
      </c>
    </row>
    <row r="164" spans="1:37" x14ac:dyDescent="0.3">
      <c r="A164">
        <v>162</v>
      </c>
      <c r="B164">
        <v>576</v>
      </c>
      <c r="C164" t="s">
        <v>91</v>
      </c>
      <c r="D164">
        <v>1.4737228273344401E-2</v>
      </c>
      <c r="E164">
        <v>6144</v>
      </c>
      <c r="F164">
        <v>24576</v>
      </c>
      <c r="G164">
        <v>4</v>
      </c>
      <c r="H164">
        <v>4.70452691633181</v>
      </c>
      <c r="I164">
        <v>13.2958016561174</v>
      </c>
      <c r="J164">
        <v>-0.36847753156040203</v>
      </c>
      <c r="K164" t="b">
        <v>1</v>
      </c>
      <c r="L164">
        <v>670.5</v>
      </c>
      <c r="M164" t="s">
        <v>92</v>
      </c>
      <c r="N164">
        <v>13.2981565192883</v>
      </c>
      <c r="O164" t="s">
        <v>101</v>
      </c>
      <c r="P164">
        <v>2.8260000000000001</v>
      </c>
      <c r="Q164" t="s">
        <v>258</v>
      </c>
      <c r="S164">
        <v>0</v>
      </c>
      <c r="T164" t="s">
        <v>101</v>
      </c>
      <c r="U164">
        <v>6144</v>
      </c>
      <c r="V164">
        <v>169</v>
      </c>
      <c r="W164">
        <v>6144</v>
      </c>
      <c r="X164">
        <v>1</v>
      </c>
      <c r="Y164">
        <v>0.28496360894860101</v>
      </c>
      <c r="Z164">
        <v>670.5</v>
      </c>
      <c r="AA164" t="s">
        <v>101</v>
      </c>
      <c r="AB164" t="s">
        <v>94</v>
      </c>
      <c r="AC164">
        <v>25.890625</v>
      </c>
      <c r="AE164">
        <v>0</v>
      </c>
      <c r="AF164">
        <v>670.5</v>
      </c>
      <c r="AG164">
        <v>39.90625</v>
      </c>
      <c r="AH164">
        <f t="shared" si="9"/>
        <v>630.59375</v>
      </c>
      <c r="AI164">
        <f t="shared" si="10"/>
        <v>16.801879404855129</v>
      </c>
      <c r="AJ164">
        <f t="shared" si="11"/>
        <v>0.6917867527923699</v>
      </c>
      <c r="AK164">
        <f t="shared" si="12"/>
        <v>969.22931422660702</v>
      </c>
    </row>
    <row r="165" spans="1:37" x14ac:dyDescent="0.3">
      <c r="A165">
        <v>163</v>
      </c>
      <c r="B165">
        <v>577</v>
      </c>
      <c r="C165" t="s">
        <v>91</v>
      </c>
      <c r="D165">
        <v>2.0685737502554001E-2</v>
      </c>
      <c r="E165">
        <v>6144</v>
      </c>
      <c r="F165">
        <v>24576</v>
      </c>
      <c r="G165">
        <v>4</v>
      </c>
      <c r="H165">
        <v>4.9776653660972396</v>
      </c>
      <c r="I165">
        <v>12.026117300512199</v>
      </c>
      <c r="J165">
        <v>-0.36847753156040203</v>
      </c>
      <c r="K165" t="b">
        <v>1</v>
      </c>
      <c r="L165">
        <v>260.5</v>
      </c>
      <c r="M165" t="s">
        <v>92</v>
      </c>
      <c r="N165">
        <v>12.1103116564892</v>
      </c>
      <c r="O165" t="s">
        <v>101</v>
      </c>
      <c r="P165">
        <v>2.4159999999999999</v>
      </c>
      <c r="Q165" t="s">
        <v>259</v>
      </c>
      <c r="R165" s="1" t="s">
        <v>1941</v>
      </c>
      <c r="S165">
        <v>0</v>
      </c>
      <c r="T165" t="s">
        <v>101</v>
      </c>
      <c r="U165">
        <v>6144</v>
      </c>
      <c r="V165">
        <v>256</v>
      </c>
      <c r="W165">
        <v>6144</v>
      </c>
      <c r="X165">
        <v>1</v>
      </c>
      <c r="Y165">
        <v>0.24860408538107701</v>
      </c>
      <c r="Z165">
        <v>260.5</v>
      </c>
      <c r="AA165" t="s">
        <v>101</v>
      </c>
      <c r="AB165" t="s">
        <v>94</v>
      </c>
      <c r="AC165">
        <v>16.140625</v>
      </c>
      <c r="AE165">
        <v>0</v>
      </c>
      <c r="AF165">
        <v>260.5</v>
      </c>
      <c r="AG165">
        <v>38.875</v>
      </c>
      <c r="AH165">
        <f t="shared" si="9"/>
        <v>221.625</v>
      </c>
      <c r="AI165">
        <f t="shared" si="10"/>
        <v>6.70096463022508</v>
      </c>
      <c r="AJ165">
        <f t="shared" si="11"/>
        <v>0.6917867527923699</v>
      </c>
      <c r="AK165">
        <f t="shared" si="12"/>
        <v>376.561128047772</v>
      </c>
    </row>
    <row r="166" spans="1:37" x14ac:dyDescent="0.3">
      <c r="A166">
        <v>164</v>
      </c>
      <c r="B166">
        <v>586</v>
      </c>
      <c r="C166" t="s">
        <v>91</v>
      </c>
      <c r="D166">
        <v>4.3210943806868102E-2</v>
      </c>
      <c r="E166">
        <v>6144</v>
      </c>
      <c r="F166">
        <v>18432</v>
      </c>
      <c r="G166">
        <v>3</v>
      </c>
      <c r="H166">
        <v>2.5697654137995301</v>
      </c>
      <c r="I166">
        <v>9.17486557895616</v>
      </c>
      <c r="J166">
        <v>-1.0672588046067899</v>
      </c>
      <c r="K166" t="b">
        <v>1</v>
      </c>
      <c r="L166">
        <v>3724</v>
      </c>
      <c r="M166" t="s">
        <v>92</v>
      </c>
      <c r="N166">
        <v>9.2893326791658506</v>
      </c>
      <c r="O166">
        <v>4.7930000000000001</v>
      </c>
      <c r="P166">
        <v>3.57</v>
      </c>
      <c r="Q166" t="s">
        <v>260</v>
      </c>
      <c r="S166">
        <v>0</v>
      </c>
      <c r="T166">
        <v>61980</v>
      </c>
      <c r="U166">
        <v>6144</v>
      </c>
      <c r="V166">
        <v>1933</v>
      </c>
      <c r="W166">
        <v>6144</v>
      </c>
      <c r="X166">
        <v>1</v>
      </c>
      <c r="Y166">
        <v>3.5704160749951398E-2</v>
      </c>
      <c r="Z166">
        <v>3724</v>
      </c>
      <c r="AA166">
        <v>16.64</v>
      </c>
      <c r="AB166" t="s">
        <v>94</v>
      </c>
      <c r="AC166">
        <v>61.03125</v>
      </c>
      <c r="AE166">
        <v>0</v>
      </c>
      <c r="AF166">
        <v>3724</v>
      </c>
      <c r="AG166">
        <v>7.54296875</v>
      </c>
      <c r="AH166">
        <f t="shared" si="9"/>
        <v>3716.45703125</v>
      </c>
      <c r="AI166">
        <f t="shared" si="10"/>
        <v>493.70481615743137</v>
      </c>
      <c r="AJ166">
        <f t="shared" si="11"/>
        <v>0.34395006067392864</v>
      </c>
      <c r="AK166">
        <f t="shared" si="12"/>
        <v>10827.153199808343</v>
      </c>
    </row>
    <row r="167" spans="1:37" x14ac:dyDescent="0.3">
      <c r="A167">
        <v>165</v>
      </c>
      <c r="B167">
        <v>587</v>
      </c>
      <c r="C167" t="s">
        <v>91</v>
      </c>
      <c r="D167">
        <v>5.8052720419546101E-2</v>
      </c>
      <c r="E167">
        <v>6144</v>
      </c>
      <c r="F167">
        <v>6144</v>
      </c>
      <c r="G167">
        <v>1</v>
      </c>
      <c r="H167">
        <v>7.5045999234713099</v>
      </c>
      <c r="I167">
        <v>11.3814879698739</v>
      </c>
      <c r="J167">
        <v>-1.1419990672788001</v>
      </c>
      <c r="K167" t="b">
        <v>1</v>
      </c>
      <c r="L167">
        <v>32.840000000000003</v>
      </c>
      <c r="M167" t="s">
        <v>92</v>
      </c>
      <c r="N167">
        <v>11.4277033712692</v>
      </c>
      <c r="O167">
        <v>4.0469999999999997</v>
      </c>
      <c r="P167">
        <v>1.5169999999999999</v>
      </c>
      <c r="Q167" t="s">
        <v>261</v>
      </c>
      <c r="S167">
        <v>0</v>
      </c>
      <c r="T167">
        <v>11180</v>
      </c>
      <c r="U167">
        <v>6144</v>
      </c>
      <c r="V167">
        <v>271</v>
      </c>
      <c r="W167">
        <v>6144</v>
      </c>
      <c r="X167">
        <v>1</v>
      </c>
      <c r="Y167">
        <v>0.39512630595127002</v>
      </c>
      <c r="Z167">
        <v>32.840000000000003</v>
      </c>
      <c r="AA167">
        <v>340.5</v>
      </c>
      <c r="AB167" t="s">
        <v>94</v>
      </c>
      <c r="AC167">
        <v>5.73046875</v>
      </c>
      <c r="AD167" t="s">
        <v>98</v>
      </c>
      <c r="AE167">
        <v>3</v>
      </c>
      <c r="AF167">
        <v>32.84375</v>
      </c>
      <c r="AG167">
        <v>6.3671875</v>
      </c>
      <c r="AH167">
        <f t="shared" si="9"/>
        <v>26.4765625</v>
      </c>
      <c r="AI167">
        <f t="shared" si="10"/>
        <v>5.1582822085889575</v>
      </c>
      <c r="AJ167">
        <f t="shared" si="11"/>
        <v>0.31918032069061553</v>
      </c>
      <c r="AK167">
        <f t="shared" si="12"/>
        <v>102.900297640329</v>
      </c>
    </row>
    <row r="168" spans="1:37" x14ac:dyDescent="0.3">
      <c r="A168">
        <v>166</v>
      </c>
      <c r="B168">
        <v>590</v>
      </c>
      <c r="C168" t="s">
        <v>91</v>
      </c>
      <c r="D168">
        <v>2.1359103752992901E-2</v>
      </c>
      <c r="E168">
        <v>6144</v>
      </c>
      <c r="F168">
        <v>24576</v>
      </c>
      <c r="G168">
        <v>4</v>
      </c>
      <c r="H168">
        <v>4.5819401035559997</v>
      </c>
      <c r="I168">
        <v>12.985146660663601</v>
      </c>
      <c r="J168">
        <v>-0.36847753156040203</v>
      </c>
      <c r="K168" t="b">
        <v>1</v>
      </c>
      <c r="L168">
        <v>681.5</v>
      </c>
      <c r="M168" t="s">
        <v>92</v>
      </c>
      <c r="N168">
        <v>12.984502898337301</v>
      </c>
      <c r="O168" t="s">
        <v>101</v>
      </c>
      <c r="P168">
        <v>2.8340000000000001</v>
      </c>
      <c r="Q168" t="s">
        <v>262</v>
      </c>
      <c r="S168">
        <v>0</v>
      </c>
      <c r="T168" t="s">
        <v>101</v>
      </c>
      <c r="U168">
        <v>6144</v>
      </c>
      <c r="V168">
        <v>310</v>
      </c>
      <c r="W168">
        <v>6144</v>
      </c>
      <c r="X168">
        <v>1</v>
      </c>
      <c r="Y168">
        <v>0.203440527137879</v>
      </c>
      <c r="Z168">
        <v>681.5</v>
      </c>
      <c r="AA168" t="s">
        <v>101</v>
      </c>
      <c r="AB168" t="s">
        <v>94</v>
      </c>
      <c r="AC168">
        <v>26.109375</v>
      </c>
      <c r="AE168">
        <v>0</v>
      </c>
      <c r="AF168">
        <v>681.5</v>
      </c>
      <c r="AG168">
        <v>31.8125</v>
      </c>
      <c r="AH168">
        <f t="shared" si="9"/>
        <v>649.6875</v>
      </c>
      <c r="AI168">
        <f t="shared" si="10"/>
        <v>21.422396856581532</v>
      </c>
      <c r="AJ168">
        <f t="shared" si="11"/>
        <v>0.6917867527923699</v>
      </c>
      <c r="AK168">
        <f t="shared" si="12"/>
        <v>985.13016800213677</v>
      </c>
    </row>
    <row r="169" spans="1:37" x14ac:dyDescent="0.3">
      <c r="A169">
        <v>167</v>
      </c>
      <c r="B169">
        <v>591</v>
      </c>
      <c r="C169" t="s">
        <v>91</v>
      </c>
      <c r="D169">
        <v>1.11269267706434E-2</v>
      </c>
      <c r="E169">
        <v>6144</v>
      </c>
      <c r="F169">
        <v>24576</v>
      </c>
      <c r="G169">
        <v>4</v>
      </c>
      <c r="H169">
        <v>4.7569693793397096</v>
      </c>
      <c r="I169">
        <v>11.8459686692541</v>
      </c>
      <c r="J169">
        <v>-0.36847753156040203</v>
      </c>
      <c r="K169" t="b">
        <v>1</v>
      </c>
      <c r="L169">
        <v>309</v>
      </c>
      <c r="M169" t="s">
        <v>92</v>
      </c>
      <c r="N169">
        <v>11.939540240777401</v>
      </c>
      <c r="O169" t="s">
        <v>101</v>
      </c>
      <c r="P169">
        <v>2.4900000000000002</v>
      </c>
      <c r="Q169" t="s">
        <v>263</v>
      </c>
      <c r="R169" s="1" t="s">
        <v>1941</v>
      </c>
      <c r="S169">
        <v>0</v>
      </c>
      <c r="T169" t="s">
        <v>101</v>
      </c>
      <c r="U169">
        <v>6144</v>
      </c>
      <c r="V169">
        <v>230</v>
      </c>
      <c r="W169">
        <v>6144</v>
      </c>
      <c r="X169">
        <v>1</v>
      </c>
      <c r="Y169">
        <v>0.24772722478824999</v>
      </c>
      <c r="Z169">
        <v>309</v>
      </c>
      <c r="AA169" t="s">
        <v>101</v>
      </c>
      <c r="AB169" t="s">
        <v>94</v>
      </c>
      <c r="AC169">
        <v>17.578125</v>
      </c>
      <c r="AE169">
        <v>0</v>
      </c>
      <c r="AF169">
        <v>309</v>
      </c>
      <c r="AG169">
        <v>41.1875</v>
      </c>
      <c r="AH169">
        <f t="shared" si="9"/>
        <v>267.8125</v>
      </c>
      <c r="AI169">
        <f t="shared" si="10"/>
        <v>7.5022761760242789</v>
      </c>
      <c r="AJ169">
        <f t="shared" si="11"/>
        <v>0.6917867527923699</v>
      </c>
      <c r="AK169">
        <f t="shared" si="12"/>
        <v>446.66943787624393</v>
      </c>
    </row>
    <row r="170" spans="1:37" x14ac:dyDescent="0.3">
      <c r="A170">
        <v>168</v>
      </c>
      <c r="B170">
        <v>600</v>
      </c>
      <c r="C170" t="s">
        <v>91</v>
      </c>
      <c r="D170">
        <v>3.9315446819788602E-2</v>
      </c>
      <c r="E170">
        <v>6144</v>
      </c>
      <c r="F170">
        <v>18432</v>
      </c>
      <c r="G170">
        <v>3</v>
      </c>
      <c r="H170">
        <v>2.0279418013823198</v>
      </c>
      <c r="I170">
        <v>7.2205818435937097</v>
      </c>
      <c r="J170">
        <v>-1.0728844157756501</v>
      </c>
      <c r="K170" t="b">
        <v>1</v>
      </c>
      <c r="L170">
        <v>3630</v>
      </c>
      <c r="M170" t="s">
        <v>92</v>
      </c>
      <c r="N170">
        <v>7.4599887927041504</v>
      </c>
      <c r="O170">
        <v>4.7729999999999997</v>
      </c>
      <c r="P170">
        <v>3.56</v>
      </c>
      <c r="Q170" t="s">
        <v>264</v>
      </c>
      <c r="S170">
        <v>0</v>
      </c>
      <c r="T170">
        <v>59550</v>
      </c>
      <c r="U170">
        <v>6144</v>
      </c>
      <c r="V170">
        <v>136</v>
      </c>
      <c r="W170">
        <v>6144</v>
      </c>
      <c r="X170">
        <v>1</v>
      </c>
      <c r="Y170">
        <v>8.81452822729554E-2</v>
      </c>
      <c r="Z170">
        <v>3630</v>
      </c>
      <c r="AA170">
        <v>16.399999999999999</v>
      </c>
      <c r="AB170" t="s">
        <v>94</v>
      </c>
      <c r="AC170">
        <v>60.25</v>
      </c>
      <c r="AE170">
        <v>0</v>
      </c>
      <c r="AF170">
        <v>3630</v>
      </c>
      <c r="AG170">
        <v>29.390625</v>
      </c>
      <c r="AH170">
        <f t="shared" si="9"/>
        <v>3600.609375</v>
      </c>
      <c r="AI170">
        <f t="shared" si="10"/>
        <v>123.50877192982456</v>
      </c>
      <c r="AJ170">
        <f t="shared" si="11"/>
        <v>0.34202056375941114</v>
      </c>
      <c r="AK170">
        <f t="shared" si="12"/>
        <v>10613.396925903744</v>
      </c>
    </row>
    <row r="171" spans="1:37" x14ac:dyDescent="0.3">
      <c r="A171">
        <v>169</v>
      </c>
      <c r="B171">
        <v>601</v>
      </c>
      <c r="C171" t="s">
        <v>91</v>
      </c>
      <c r="D171">
        <v>8.7043840145896195E-2</v>
      </c>
      <c r="E171">
        <v>6144</v>
      </c>
      <c r="F171">
        <v>6144</v>
      </c>
      <c r="G171">
        <v>1</v>
      </c>
      <c r="H171">
        <v>6.16357255440803</v>
      </c>
      <c r="I171">
        <v>13.4587385074769</v>
      </c>
      <c r="J171">
        <v>-1.13798077358676</v>
      </c>
      <c r="K171" t="b">
        <v>1</v>
      </c>
      <c r="L171">
        <v>152.5</v>
      </c>
      <c r="M171" t="s">
        <v>92</v>
      </c>
      <c r="N171">
        <v>13.462792599990401</v>
      </c>
      <c r="O171">
        <v>4.0659999999999998</v>
      </c>
      <c r="P171">
        <v>2.1840000000000002</v>
      </c>
      <c r="Q171" t="s">
        <v>265</v>
      </c>
      <c r="S171">
        <v>0</v>
      </c>
      <c r="T171">
        <v>11660</v>
      </c>
      <c r="U171">
        <v>6144</v>
      </c>
      <c r="V171">
        <v>417</v>
      </c>
      <c r="W171">
        <v>6144</v>
      </c>
      <c r="X171">
        <v>1</v>
      </c>
      <c r="Y171">
        <v>0.25286123588923898</v>
      </c>
      <c r="Z171">
        <v>152.5</v>
      </c>
      <c r="AA171">
        <v>76.5</v>
      </c>
      <c r="AB171" t="s">
        <v>94</v>
      </c>
      <c r="AC171">
        <v>12.3515625</v>
      </c>
      <c r="AD171" t="s">
        <v>98</v>
      </c>
      <c r="AE171">
        <v>4</v>
      </c>
      <c r="AF171">
        <v>152.5</v>
      </c>
      <c r="AG171">
        <v>5.9140625</v>
      </c>
      <c r="AH171">
        <f t="shared" si="9"/>
        <v>146.5859375</v>
      </c>
      <c r="AI171">
        <f t="shared" si="10"/>
        <v>25.785997357992073</v>
      </c>
      <c r="AJ171">
        <f t="shared" si="11"/>
        <v>0.32046546126677583</v>
      </c>
      <c r="AK171">
        <f t="shared" si="12"/>
        <v>475.8703150011205</v>
      </c>
    </row>
    <row r="172" spans="1:37" x14ac:dyDescent="0.3">
      <c r="A172">
        <v>170</v>
      </c>
      <c r="B172">
        <v>604</v>
      </c>
      <c r="C172" t="s">
        <v>91</v>
      </c>
      <c r="D172">
        <v>2.21694975796271E-2</v>
      </c>
      <c r="E172">
        <v>6144</v>
      </c>
      <c r="F172">
        <v>24576</v>
      </c>
      <c r="G172">
        <v>4</v>
      </c>
      <c r="H172">
        <v>4.2939355823209402</v>
      </c>
      <c r="I172">
        <v>12.3450647991727</v>
      </c>
      <c r="J172">
        <v>-0.36847753156040203</v>
      </c>
      <c r="K172" t="b">
        <v>1</v>
      </c>
      <c r="L172">
        <v>748.5</v>
      </c>
      <c r="M172" t="s">
        <v>92</v>
      </c>
      <c r="N172">
        <v>12.3451554219253</v>
      </c>
      <c r="O172" t="s">
        <v>101</v>
      </c>
      <c r="P172">
        <v>2.875</v>
      </c>
      <c r="Q172" t="s">
        <v>266</v>
      </c>
      <c r="S172">
        <v>0</v>
      </c>
      <c r="T172" t="s">
        <v>101</v>
      </c>
      <c r="U172">
        <v>6144</v>
      </c>
      <c r="V172">
        <v>502</v>
      </c>
      <c r="W172">
        <v>6144</v>
      </c>
      <c r="X172">
        <v>1</v>
      </c>
      <c r="Y172">
        <v>0.14701553987623101</v>
      </c>
      <c r="Z172">
        <v>748.5</v>
      </c>
      <c r="AA172" t="s">
        <v>101</v>
      </c>
      <c r="AB172" t="s">
        <v>94</v>
      </c>
      <c r="AC172">
        <v>27.359375</v>
      </c>
      <c r="AE172">
        <v>0</v>
      </c>
      <c r="AF172">
        <v>748.5</v>
      </c>
      <c r="AG172">
        <v>25.828125</v>
      </c>
      <c r="AH172">
        <f t="shared" si="9"/>
        <v>722.671875</v>
      </c>
      <c r="AI172">
        <f t="shared" si="10"/>
        <v>28.980036297640652</v>
      </c>
      <c r="AJ172">
        <f t="shared" si="11"/>
        <v>0.6917867527923699</v>
      </c>
      <c r="AK172">
        <f t="shared" si="12"/>
        <v>1081.9808228167269</v>
      </c>
    </row>
    <row r="173" spans="1:37" x14ac:dyDescent="0.3">
      <c r="A173">
        <v>171</v>
      </c>
      <c r="B173">
        <v>605</v>
      </c>
      <c r="C173" t="s">
        <v>91</v>
      </c>
      <c r="D173">
        <v>2.3058809505758698E-2</v>
      </c>
      <c r="E173">
        <v>6144</v>
      </c>
      <c r="F173">
        <v>24576</v>
      </c>
      <c r="G173">
        <v>4</v>
      </c>
      <c r="H173">
        <v>4.1058182241040102</v>
      </c>
      <c r="I173">
        <v>11.467421993103001</v>
      </c>
      <c r="J173">
        <v>-0.36847753156040203</v>
      </c>
      <c r="K173" t="b">
        <v>1</v>
      </c>
      <c r="L173">
        <v>619.5</v>
      </c>
      <c r="M173" t="s">
        <v>92</v>
      </c>
      <c r="N173">
        <v>11.5035727992228</v>
      </c>
      <c r="O173" t="s">
        <v>101</v>
      </c>
      <c r="P173">
        <v>2.7930000000000001</v>
      </c>
      <c r="Q173" t="s">
        <v>267</v>
      </c>
      <c r="R173" s="1" t="s">
        <v>1941</v>
      </c>
      <c r="S173">
        <v>0</v>
      </c>
      <c r="T173" t="s">
        <v>101</v>
      </c>
      <c r="U173">
        <v>6144</v>
      </c>
      <c r="V173">
        <v>457</v>
      </c>
      <c r="W173">
        <v>6144</v>
      </c>
      <c r="X173">
        <v>1</v>
      </c>
      <c r="Y173">
        <v>0.145284048658815</v>
      </c>
      <c r="Z173">
        <v>619.5</v>
      </c>
      <c r="AA173" t="s">
        <v>101</v>
      </c>
      <c r="AB173" t="s">
        <v>94</v>
      </c>
      <c r="AC173">
        <v>24.890625</v>
      </c>
      <c r="AE173">
        <v>0</v>
      </c>
      <c r="AF173">
        <v>619.5</v>
      </c>
      <c r="AG173">
        <v>31.46875</v>
      </c>
      <c r="AH173">
        <f t="shared" si="9"/>
        <v>588.03125</v>
      </c>
      <c r="AI173">
        <f t="shared" si="10"/>
        <v>19.686196623634558</v>
      </c>
      <c r="AJ173">
        <f t="shared" si="11"/>
        <v>0.6917867527923699</v>
      </c>
      <c r="AK173">
        <f t="shared" si="12"/>
        <v>895.50717399460564</v>
      </c>
    </row>
    <row r="174" spans="1:37" x14ac:dyDescent="0.3">
      <c r="A174">
        <v>172</v>
      </c>
      <c r="B174">
        <v>614</v>
      </c>
      <c r="C174" t="s">
        <v>91</v>
      </c>
      <c r="D174">
        <v>3.2433351794057201E-2</v>
      </c>
      <c r="E174">
        <v>6144</v>
      </c>
      <c r="F174">
        <v>18432</v>
      </c>
      <c r="G174">
        <v>3</v>
      </c>
      <c r="H174">
        <v>2.1002058706418798</v>
      </c>
      <c r="I174">
        <v>6.90360640681698</v>
      </c>
      <c r="J174">
        <v>-1.0825283206365499</v>
      </c>
      <c r="K174" t="b">
        <v>1</v>
      </c>
      <c r="L174">
        <v>1939</v>
      </c>
      <c r="M174" t="s">
        <v>92</v>
      </c>
      <c r="N174">
        <v>7.1003736937285602</v>
      </c>
      <c r="O174">
        <v>4.5270000000000001</v>
      </c>
      <c r="P174">
        <v>3.2869999999999999</v>
      </c>
      <c r="Q174" t="s">
        <v>268</v>
      </c>
      <c r="S174">
        <v>0</v>
      </c>
      <c r="T174">
        <v>33660</v>
      </c>
      <c r="U174">
        <v>6144</v>
      </c>
      <c r="V174">
        <v>88</v>
      </c>
      <c r="W174">
        <v>6144</v>
      </c>
      <c r="X174">
        <v>1</v>
      </c>
      <c r="Y174">
        <v>0.117282339879749</v>
      </c>
      <c r="Z174">
        <v>1939</v>
      </c>
      <c r="AA174">
        <v>17.36</v>
      </c>
      <c r="AB174" t="s">
        <v>94</v>
      </c>
      <c r="AC174">
        <v>44.03125</v>
      </c>
      <c r="AE174">
        <v>0</v>
      </c>
      <c r="AF174">
        <v>1939</v>
      </c>
      <c r="AG174">
        <v>24.140625</v>
      </c>
      <c r="AH174">
        <f t="shared" si="9"/>
        <v>1914.859375</v>
      </c>
      <c r="AI174">
        <f t="shared" si="10"/>
        <v>80.321035598705507</v>
      </c>
      <c r="AJ174">
        <f t="shared" si="11"/>
        <v>0.33873800377129798</v>
      </c>
      <c r="AK174">
        <f t="shared" si="12"/>
        <v>5724.187951786872</v>
      </c>
    </row>
    <row r="175" spans="1:37" x14ac:dyDescent="0.3">
      <c r="A175">
        <v>173</v>
      </c>
      <c r="B175">
        <v>615</v>
      </c>
      <c r="C175" t="s">
        <v>91</v>
      </c>
      <c r="D175">
        <v>6.0403949134412403E-2</v>
      </c>
      <c r="E175">
        <v>6144</v>
      </c>
      <c r="F175">
        <v>6144</v>
      </c>
      <c r="G175">
        <v>1</v>
      </c>
      <c r="H175">
        <v>2.3987724674778499</v>
      </c>
      <c r="I175">
        <v>5.2332594651811704</v>
      </c>
      <c r="J175">
        <v>-1.1026197890967699</v>
      </c>
      <c r="K175" t="b">
        <v>1</v>
      </c>
      <c r="L175">
        <v>151.80000000000001</v>
      </c>
      <c r="M175" t="s">
        <v>92</v>
      </c>
      <c r="N175">
        <v>5.5333460042621203</v>
      </c>
      <c r="O175">
        <v>3.85</v>
      </c>
      <c r="P175">
        <v>2.1819999999999999</v>
      </c>
      <c r="Q175" t="s">
        <v>269</v>
      </c>
      <c r="S175">
        <v>0</v>
      </c>
      <c r="T175">
        <v>7070</v>
      </c>
      <c r="U175">
        <v>6144</v>
      </c>
      <c r="V175">
        <v>33</v>
      </c>
      <c r="W175">
        <v>6144</v>
      </c>
      <c r="X175">
        <v>1</v>
      </c>
      <c r="Y175">
        <v>0.24349503235391101</v>
      </c>
      <c r="Z175">
        <v>151.80000000000001</v>
      </c>
      <c r="AA175">
        <v>46.6</v>
      </c>
      <c r="AB175" t="s">
        <v>94</v>
      </c>
      <c r="AC175">
        <v>12.3203125</v>
      </c>
      <c r="AE175">
        <v>15</v>
      </c>
      <c r="AF175">
        <v>151.75</v>
      </c>
      <c r="AG175">
        <v>7.953125</v>
      </c>
      <c r="AH175">
        <f t="shared" si="9"/>
        <v>143.796875</v>
      </c>
      <c r="AI175">
        <f t="shared" si="10"/>
        <v>19.080550098231829</v>
      </c>
      <c r="AJ175">
        <f t="shared" si="11"/>
        <v>0.33200017296171275</v>
      </c>
      <c r="AK175">
        <f t="shared" si="12"/>
        <v>457.07807512949779</v>
      </c>
    </row>
    <row r="176" spans="1:37" x14ac:dyDescent="0.3">
      <c r="A176">
        <v>174</v>
      </c>
      <c r="B176">
        <v>618</v>
      </c>
      <c r="C176" t="s">
        <v>91</v>
      </c>
      <c r="D176">
        <v>3.14991973105078E-2</v>
      </c>
      <c r="E176">
        <v>6144</v>
      </c>
      <c r="F176">
        <v>24576</v>
      </c>
      <c r="G176">
        <v>4</v>
      </c>
      <c r="H176">
        <v>3.77688540760923</v>
      </c>
      <c r="I176">
        <v>11.1978750952164</v>
      </c>
      <c r="J176">
        <v>-0.36847753156040203</v>
      </c>
      <c r="K176" t="b">
        <v>1</v>
      </c>
      <c r="L176">
        <v>923.5</v>
      </c>
      <c r="M176" t="s">
        <v>92</v>
      </c>
      <c r="N176">
        <v>11.226111882711001</v>
      </c>
      <c r="O176" t="s">
        <v>101</v>
      </c>
      <c r="P176">
        <v>2.9649999999999999</v>
      </c>
      <c r="Q176" t="s">
        <v>270</v>
      </c>
      <c r="S176">
        <v>0</v>
      </c>
      <c r="T176" t="s">
        <v>101</v>
      </c>
      <c r="U176">
        <v>6144</v>
      </c>
      <c r="V176">
        <v>1010</v>
      </c>
      <c r="W176">
        <v>6144</v>
      </c>
      <c r="X176">
        <v>1</v>
      </c>
      <c r="Y176">
        <v>8.7377028536307896E-2</v>
      </c>
      <c r="Z176">
        <v>923.5</v>
      </c>
      <c r="AA176" t="s">
        <v>101</v>
      </c>
      <c r="AB176" t="s">
        <v>94</v>
      </c>
      <c r="AC176">
        <v>30.390625</v>
      </c>
      <c r="AE176">
        <v>0</v>
      </c>
      <c r="AF176">
        <v>923.5</v>
      </c>
      <c r="AG176">
        <v>17.40625</v>
      </c>
      <c r="AH176">
        <f t="shared" si="9"/>
        <v>906.09375</v>
      </c>
      <c r="AI176">
        <f t="shared" si="10"/>
        <v>53.055655296229801</v>
      </c>
      <c r="AJ176">
        <f t="shared" si="11"/>
        <v>0.6917867527923699</v>
      </c>
      <c r="AK176">
        <f t="shared" si="12"/>
        <v>1334.9489510637907</v>
      </c>
    </row>
    <row r="177" spans="1:37" x14ac:dyDescent="0.3">
      <c r="A177">
        <v>175</v>
      </c>
      <c r="B177">
        <v>619</v>
      </c>
      <c r="C177" t="s">
        <v>91</v>
      </c>
      <c r="D177">
        <v>3.4441449528083402E-2</v>
      </c>
      <c r="E177">
        <v>6144</v>
      </c>
      <c r="F177">
        <v>24576</v>
      </c>
      <c r="G177">
        <v>4</v>
      </c>
      <c r="H177">
        <v>3.4526456276452802</v>
      </c>
      <c r="I177">
        <v>12.0303121088265</v>
      </c>
      <c r="J177">
        <v>-0.36847753156040203</v>
      </c>
      <c r="K177" t="b">
        <v>1</v>
      </c>
      <c r="L177">
        <v>3046</v>
      </c>
      <c r="M177" t="s">
        <v>92</v>
      </c>
      <c r="N177">
        <v>12.052271274579001</v>
      </c>
      <c r="O177" t="s">
        <v>101</v>
      </c>
      <c r="P177">
        <v>3.484</v>
      </c>
      <c r="Q177" t="s">
        <v>271</v>
      </c>
      <c r="R177" s="1" t="s">
        <v>1941</v>
      </c>
      <c r="S177">
        <v>0</v>
      </c>
      <c r="T177" t="s">
        <v>101</v>
      </c>
      <c r="U177">
        <v>6144</v>
      </c>
      <c r="V177">
        <v>910</v>
      </c>
      <c r="W177">
        <v>6144</v>
      </c>
      <c r="X177">
        <v>1</v>
      </c>
      <c r="Y177">
        <v>8.13044108585948E-2</v>
      </c>
      <c r="Z177">
        <v>3046</v>
      </c>
      <c r="AA177" t="s">
        <v>101</v>
      </c>
      <c r="AB177" t="s">
        <v>94</v>
      </c>
      <c r="AC177">
        <v>55.1875</v>
      </c>
      <c r="AE177">
        <v>0</v>
      </c>
      <c r="AF177">
        <v>3046</v>
      </c>
      <c r="AG177">
        <v>17.34375</v>
      </c>
      <c r="AH177">
        <f t="shared" si="9"/>
        <v>3028.65625</v>
      </c>
      <c r="AI177">
        <f t="shared" si="10"/>
        <v>175.62522522522522</v>
      </c>
      <c r="AJ177">
        <f t="shared" si="11"/>
        <v>0.6917867527923699</v>
      </c>
      <c r="AK177">
        <f t="shared" si="12"/>
        <v>4403.090963660321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D1656-A9F5-429B-8269-D0CBF8BB51AB}">
  <dimension ref="A1:BH423"/>
  <sheetViews>
    <sheetView topLeftCell="A396" workbookViewId="0"/>
  </sheetViews>
  <sheetFormatPr defaultRowHeight="14.4" x14ac:dyDescent="0.3"/>
  <cols>
    <col min="3" max="3" width="10.6640625" bestFit="1" customWidth="1"/>
    <col min="13" max="13" width="22.44140625" bestFit="1" customWidth="1"/>
    <col min="17" max="17" width="29.6640625" bestFit="1" customWidth="1"/>
    <col min="18" max="18" width="29.6640625" customWidth="1"/>
    <col min="35" max="35" width="12" bestFit="1" customWidth="1"/>
    <col min="36" max="36" width="13.33203125" bestFit="1" customWidth="1"/>
    <col min="37" max="37" width="18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3.38549815709418E-2</v>
      </c>
      <c r="E2">
        <v>6656</v>
      </c>
      <c r="F2">
        <v>32000</v>
      </c>
      <c r="G2">
        <v>4.8076923076923004</v>
      </c>
      <c r="H2">
        <v>1.99771117236428</v>
      </c>
      <c r="I2">
        <v>6.10628512646504</v>
      </c>
      <c r="J2">
        <v>-1.1034234478351801</v>
      </c>
      <c r="K2" t="b">
        <v>1</v>
      </c>
      <c r="L2">
        <v>1139</v>
      </c>
      <c r="M2" t="s">
        <v>274</v>
      </c>
      <c r="N2">
        <v>6.62282355707198</v>
      </c>
      <c r="O2">
        <v>4.6449999999999996</v>
      </c>
      <c r="P2">
        <v>3.0569999999999999</v>
      </c>
      <c r="Q2" t="s">
        <v>653</v>
      </c>
      <c r="S2">
        <v>0</v>
      </c>
      <c r="T2">
        <v>43940</v>
      </c>
      <c r="U2">
        <v>6656</v>
      </c>
      <c r="V2">
        <v>3481</v>
      </c>
      <c r="W2">
        <v>6656</v>
      </c>
      <c r="X2">
        <v>1</v>
      </c>
      <c r="Y2">
        <v>1.6910358853631902E-2</v>
      </c>
      <c r="Z2">
        <v>1139</v>
      </c>
      <c r="AA2">
        <v>38.56</v>
      </c>
      <c r="AB2" t="s">
        <v>94</v>
      </c>
      <c r="AC2">
        <v>33.75</v>
      </c>
      <c r="AD2" t="s">
        <v>289</v>
      </c>
      <c r="AE2">
        <v>0</v>
      </c>
      <c r="AF2">
        <v>1139</v>
      </c>
      <c r="AG2">
        <v>1.9287109375</v>
      </c>
      <c r="AH2">
        <f>AF2-AG2</f>
        <v>1137.0712890625</v>
      </c>
      <c r="AI2">
        <f>AF2/AG2</f>
        <v>590.54987341772153</v>
      </c>
      <c r="AJ2">
        <f>EXP(J2)</f>
        <v>0.33173346530688191</v>
      </c>
      <c r="AK2">
        <f>AF2/AJ2</f>
        <v>3433.4793414536193</v>
      </c>
      <c r="AM2" s="1"/>
      <c r="AN2" s="1" t="s">
        <v>52</v>
      </c>
      <c r="AR2">
        <f>AVERAGE($D$2:$D$500)</f>
        <v>2.7506841316107932E-2</v>
      </c>
      <c r="AS2">
        <f>_xlfn.MAXIFS($H$2:$H$500,$R$2:$R$500,"Y")</f>
        <v>8.2603564877068507</v>
      </c>
      <c r="AT2">
        <f>_xlfn.MINIFS(H2:H500,R2:R500,"Y")</f>
        <v>2.8116758180294199</v>
      </c>
      <c r="AU2" cm="1">
        <f t="array" ref="AU2">LOOKUP(2,1/($H$2:$H$500&lt;&gt;""),$H$2:$H$500)</f>
        <v>4.7371376968848304</v>
      </c>
      <c r="AV2">
        <f>_xlfn.MAXIFS($Z$2:$Z$500,$R$2:$R$500,"Y")</f>
        <v>1528</v>
      </c>
      <c r="AW2">
        <f>LOG(AV2)</f>
        <v>3.184123354239671</v>
      </c>
      <c r="AX2">
        <f>_xlfn.MINIFS($Z$2:$Z$500,$R$2:$R$500,"Y")</f>
        <v>32.159999999999997</v>
      </c>
      <c r="AY2">
        <f>_xlfn.MAXIFS($AH$2:$AH$500,$R$2:$R$500,"Y")</f>
        <v>1515.5703125</v>
      </c>
      <c r="AZ2">
        <f>AV2-AX2</f>
        <v>1495.84</v>
      </c>
      <c r="BA2">
        <f>MAX($Z$2:$Z$500)</f>
        <v>3860</v>
      </c>
      <c r="BB2">
        <f>MIN($Z$2:$Z$500)</f>
        <v>13.055</v>
      </c>
      <c r="BC2">
        <f>BA2-BB2</f>
        <v>3846.9450000000002</v>
      </c>
      <c r="BD2">
        <f>MEDIAN($Z$2:$Z$500)</f>
        <v>244.85</v>
      </c>
      <c r="BE2">
        <f>LOG10(BC2)</f>
        <v>3.5851159772173289</v>
      </c>
      <c r="BF2">
        <f>LOG(BD2)</f>
        <v>2.3889001083542367</v>
      </c>
      <c r="BG2">
        <f>MEDIAN(AH2:AH500)</f>
        <v>234.703125</v>
      </c>
      <c r="BH2">
        <f>LOG(BG2)</f>
        <v>2.3705188721346846</v>
      </c>
    </row>
    <row r="3" spans="1:60" x14ac:dyDescent="0.3">
      <c r="A3">
        <v>1</v>
      </c>
      <c r="B3">
        <v>6</v>
      </c>
      <c r="C3" t="s">
        <v>91</v>
      </c>
      <c r="D3">
        <v>2.4662990106673499E-2</v>
      </c>
      <c r="E3">
        <v>6656</v>
      </c>
      <c r="F3">
        <v>6656</v>
      </c>
      <c r="G3">
        <v>1</v>
      </c>
      <c r="H3">
        <v>1.38268746504697</v>
      </c>
      <c r="I3">
        <v>4.0292376911134502</v>
      </c>
      <c r="J3">
        <v>-0.96197950987524905</v>
      </c>
      <c r="K3" t="b">
        <v>1</v>
      </c>
      <c r="L3">
        <v>819.5</v>
      </c>
      <c r="M3" t="s">
        <v>92</v>
      </c>
      <c r="N3">
        <v>4.9839300117505001</v>
      </c>
      <c r="O3">
        <v>4.24</v>
      </c>
      <c r="P3">
        <v>2.9140000000000001</v>
      </c>
      <c r="Q3" t="s">
        <v>654</v>
      </c>
      <c r="S3">
        <v>0</v>
      </c>
      <c r="T3">
        <v>17310</v>
      </c>
      <c r="U3">
        <v>6656</v>
      </c>
      <c r="V3">
        <v>3372</v>
      </c>
      <c r="W3">
        <v>6656</v>
      </c>
      <c r="X3">
        <v>1</v>
      </c>
      <c r="Y3">
        <v>6.5902282145127201E-3</v>
      </c>
      <c r="Z3">
        <v>819.5</v>
      </c>
      <c r="AA3">
        <v>21.12</v>
      </c>
      <c r="AB3" t="s">
        <v>94</v>
      </c>
      <c r="AC3">
        <v>28.625</v>
      </c>
      <c r="AD3" t="s">
        <v>289</v>
      </c>
      <c r="AE3">
        <v>34</v>
      </c>
      <c r="AF3">
        <v>819.5</v>
      </c>
      <c r="AG3">
        <v>1.40380859375E-2</v>
      </c>
      <c r="AH3">
        <f t="shared" ref="AH3:AH66" si="0">AF3-AG3</f>
        <v>819.4859619140625</v>
      </c>
      <c r="AI3">
        <f t="shared" ref="AI3:AI66" si="1">AF3/AG3</f>
        <v>58376.904347826086</v>
      </c>
      <c r="AJ3">
        <f t="shared" ref="AJ3:AJ66" si="2">EXP(J3)</f>
        <v>0.38213569540651737</v>
      </c>
      <c r="AK3">
        <f t="shared" ref="AK3:AK66" si="3">AF3/AJ3</f>
        <v>2144.5261718568659</v>
      </c>
      <c r="AM3" s="1" t="s">
        <v>1226</v>
      </c>
      <c r="AN3" s="1">
        <f>CORREL(AH2:AH500,H2:H500)</f>
        <v>-0.48625518107688265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2.3655907349446701E-2</v>
      </c>
      <c r="E4">
        <v>6656</v>
      </c>
      <c r="F4">
        <v>6656</v>
      </c>
      <c r="G4">
        <v>1</v>
      </c>
      <c r="H4">
        <v>1.40084268246113</v>
      </c>
      <c r="I4">
        <v>4.0684630250384899</v>
      </c>
      <c r="J4">
        <v>-0.930636819077309</v>
      </c>
      <c r="K4" t="b">
        <v>1</v>
      </c>
      <c r="L4">
        <v>802.5</v>
      </c>
      <c r="M4" t="s">
        <v>92</v>
      </c>
      <c r="N4">
        <v>5.0718067423618001</v>
      </c>
      <c r="O4">
        <v>4.2300000000000004</v>
      </c>
      <c r="P4">
        <v>2.9039999999999999</v>
      </c>
      <c r="Q4" t="s">
        <v>655</v>
      </c>
      <c r="S4">
        <v>0</v>
      </c>
      <c r="T4">
        <v>17020</v>
      </c>
      <c r="U4">
        <v>6656</v>
      </c>
      <c r="V4">
        <v>2596</v>
      </c>
      <c r="W4">
        <v>6656</v>
      </c>
      <c r="X4">
        <v>1</v>
      </c>
      <c r="Y4">
        <v>7.8672258098052006E-3</v>
      </c>
      <c r="Z4">
        <v>802.5</v>
      </c>
      <c r="AA4">
        <v>21.22</v>
      </c>
      <c r="AB4" t="s">
        <v>94</v>
      </c>
      <c r="AC4">
        <v>28.328125</v>
      </c>
      <c r="AD4" t="s">
        <v>289</v>
      </c>
      <c r="AE4">
        <v>40</v>
      </c>
      <c r="AF4">
        <v>802.5</v>
      </c>
      <c r="AG4">
        <v>2.2186279296875E-2</v>
      </c>
      <c r="AH4">
        <f t="shared" si="0"/>
        <v>802.47781372070313</v>
      </c>
      <c r="AI4">
        <f t="shared" si="1"/>
        <v>36171.004126547457</v>
      </c>
      <c r="AJ4">
        <f t="shared" si="2"/>
        <v>0.3943025310282009</v>
      </c>
      <c r="AK4">
        <f t="shared" si="3"/>
        <v>2035.2392816433746</v>
      </c>
      <c r="AM4" t="s">
        <v>1231</v>
      </c>
      <c r="AN4">
        <f>CORREL(AI2:AI500,H2:H500)</f>
        <v>-0.11647772820427291</v>
      </c>
      <c r="AP4" t="s">
        <v>1274</v>
      </c>
      <c r="AQ4">
        <f>MAX(AJ2:AJ500)</f>
        <v>0.67084479130006669</v>
      </c>
      <c r="AR4">
        <f>AQ5</f>
        <v>0.3002688222488567</v>
      </c>
      <c r="AS4">
        <f>AQ6</f>
        <v>0.37057596905120999</v>
      </c>
      <c r="AT4">
        <f>AQ7</f>
        <v>0.31569267570429915</v>
      </c>
      <c r="AU4">
        <f>AQ8</f>
        <v>2.2475014640159698E-2</v>
      </c>
      <c r="AV4">
        <f>AQ9</f>
        <v>0.309704646391879</v>
      </c>
    </row>
    <row r="5" spans="1:60" x14ac:dyDescent="0.3">
      <c r="A5">
        <v>3</v>
      </c>
      <c r="B5">
        <v>8</v>
      </c>
      <c r="C5" t="s">
        <v>91</v>
      </c>
      <c r="D5">
        <v>1.9326321272123401E-2</v>
      </c>
      <c r="E5">
        <v>6656</v>
      </c>
      <c r="F5">
        <v>6656</v>
      </c>
      <c r="G5">
        <v>1</v>
      </c>
      <c r="H5">
        <v>3.3332127522873298</v>
      </c>
      <c r="I5">
        <v>7.0505261928265197</v>
      </c>
      <c r="J5">
        <v>-1.1002088128815499</v>
      </c>
      <c r="K5" t="b">
        <v>1</v>
      </c>
      <c r="L5">
        <v>130.19999999999999</v>
      </c>
      <c r="M5" t="s">
        <v>92</v>
      </c>
      <c r="N5">
        <v>7.1458551871260196</v>
      </c>
      <c r="O5">
        <v>3.484</v>
      </c>
      <c r="P5">
        <v>2.1150000000000002</v>
      </c>
      <c r="Q5" t="s">
        <v>656</v>
      </c>
      <c r="S5">
        <v>0</v>
      </c>
      <c r="T5">
        <v>3050</v>
      </c>
      <c r="U5">
        <v>6656</v>
      </c>
      <c r="V5">
        <v>304</v>
      </c>
      <c r="W5">
        <v>6656</v>
      </c>
      <c r="X5">
        <v>1</v>
      </c>
      <c r="Y5">
        <v>0.13381892896053699</v>
      </c>
      <c r="Z5">
        <v>130.19999999999999</v>
      </c>
      <c r="AA5">
        <v>23.42</v>
      </c>
      <c r="AB5" t="s">
        <v>94</v>
      </c>
      <c r="AC5">
        <v>11.4140625</v>
      </c>
      <c r="AE5">
        <v>13</v>
      </c>
      <c r="AF5">
        <v>130.25</v>
      </c>
      <c r="AG5">
        <v>2.318359375</v>
      </c>
      <c r="AH5">
        <f t="shared" si="0"/>
        <v>127.931640625</v>
      </c>
      <c r="AI5">
        <f t="shared" si="1"/>
        <v>56.18197135636057</v>
      </c>
      <c r="AJ5">
        <f t="shared" si="2"/>
        <v>0.33280158318446168</v>
      </c>
      <c r="AK5">
        <f t="shared" si="3"/>
        <v>391.37434009082352</v>
      </c>
      <c r="AP5" t="s">
        <v>1260</v>
      </c>
      <c r="AQ5">
        <f>MIN(AJ2:AJ500)</f>
        <v>0.3002688222488567</v>
      </c>
    </row>
    <row r="6" spans="1:60" x14ac:dyDescent="0.3">
      <c r="A6">
        <v>4</v>
      </c>
      <c r="B6">
        <v>9</v>
      </c>
      <c r="C6" t="s">
        <v>91</v>
      </c>
      <c r="D6">
        <v>1.5811037434593202E-2</v>
      </c>
      <c r="E6">
        <v>6656</v>
      </c>
      <c r="F6">
        <v>6656</v>
      </c>
      <c r="G6">
        <v>1</v>
      </c>
      <c r="H6">
        <v>4.0446640728557597</v>
      </c>
      <c r="I6">
        <v>7.3546528356029501</v>
      </c>
      <c r="J6">
        <v>-1.13798077358676</v>
      </c>
      <c r="K6" t="b">
        <v>1</v>
      </c>
      <c r="L6">
        <v>65.900000000000006</v>
      </c>
      <c r="M6" t="s">
        <v>92</v>
      </c>
      <c r="N6">
        <v>7.35736571930493</v>
      </c>
      <c r="O6">
        <v>3.4220000000000002</v>
      </c>
      <c r="P6">
        <v>1.8180000000000001</v>
      </c>
      <c r="Q6" t="s">
        <v>657</v>
      </c>
      <c r="S6">
        <v>0</v>
      </c>
      <c r="T6">
        <v>2642</v>
      </c>
      <c r="U6">
        <v>6656</v>
      </c>
      <c r="V6">
        <v>203</v>
      </c>
      <c r="W6">
        <v>6656</v>
      </c>
      <c r="X6">
        <v>1</v>
      </c>
      <c r="Y6">
        <v>0.21369352526824301</v>
      </c>
      <c r="Z6">
        <v>65.900000000000006</v>
      </c>
      <c r="AA6">
        <v>40.1</v>
      </c>
      <c r="AB6" t="s">
        <v>94</v>
      </c>
      <c r="AC6">
        <v>8.1171875</v>
      </c>
      <c r="AE6">
        <v>13</v>
      </c>
      <c r="AF6">
        <v>65.875</v>
      </c>
      <c r="AG6">
        <v>2.2890625</v>
      </c>
      <c r="AH6">
        <f t="shared" si="0"/>
        <v>63.5859375</v>
      </c>
      <c r="AI6">
        <f t="shared" si="1"/>
        <v>28.778156996587029</v>
      </c>
      <c r="AJ6">
        <f t="shared" si="2"/>
        <v>0.32046546126677583</v>
      </c>
      <c r="AK6">
        <f t="shared" si="3"/>
        <v>205.5603737750742</v>
      </c>
      <c r="AP6" t="s">
        <v>1226</v>
      </c>
      <c r="AQ6">
        <f>AQ4-AQ5</f>
        <v>0.37057596905120999</v>
      </c>
    </row>
    <row r="7" spans="1:60" x14ac:dyDescent="0.3">
      <c r="A7">
        <v>5</v>
      </c>
      <c r="B7">
        <v>12</v>
      </c>
      <c r="C7" t="s">
        <v>91</v>
      </c>
      <c r="D7">
        <v>3.02790768295307E-2</v>
      </c>
      <c r="E7">
        <v>6656</v>
      </c>
      <c r="F7">
        <v>17920</v>
      </c>
      <c r="G7">
        <v>2.6923076923076898</v>
      </c>
      <c r="H7">
        <v>1.6425881098878501</v>
      </c>
      <c r="I7">
        <v>3.33971527811183</v>
      </c>
      <c r="J7">
        <v>-1.08413563811337</v>
      </c>
      <c r="K7" t="b">
        <v>1</v>
      </c>
      <c r="L7">
        <v>107.94</v>
      </c>
      <c r="M7" t="s">
        <v>92</v>
      </c>
      <c r="N7">
        <v>4.9665012287940096</v>
      </c>
      <c r="O7">
        <v>4.1399999999999997</v>
      </c>
      <c r="P7">
        <v>2.0329999999999999</v>
      </c>
      <c r="Q7" t="s">
        <v>658</v>
      </c>
      <c r="S7">
        <v>0</v>
      </c>
      <c r="T7">
        <v>13780</v>
      </c>
      <c r="U7">
        <v>6656</v>
      </c>
      <c r="V7">
        <v>3194</v>
      </c>
      <c r="W7">
        <v>6656</v>
      </c>
      <c r="X7">
        <v>1</v>
      </c>
      <c r="Y7">
        <v>1.13701247435625E-2</v>
      </c>
      <c r="Z7">
        <v>107.94</v>
      </c>
      <c r="AA7">
        <v>127.6</v>
      </c>
      <c r="AB7" t="s">
        <v>94</v>
      </c>
      <c r="AC7">
        <v>10.390625</v>
      </c>
      <c r="AD7" t="s">
        <v>289</v>
      </c>
      <c r="AE7">
        <v>0</v>
      </c>
      <c r="AF7">
        <v>107.9375</v>
      </c>
      <c r="AG7">
        <v>0.286865234375</v>
      </c>
      <c r="AH7">
        <f t="shared" si="0"/>
        <v>107.650634765625</v>
      </c>
      <c r="AI7">
        <f t="shared" si="1"/>
        <v>376.26553191489364</v>
      </c>
      <c r="AJ7">
        <f t="shared" si="2"/>
        <v>0.33819398158308073</v>
      </c>
      <c r="AK7">
        <f t="shared" si="3"/>
        <v>319.15854769131687</v>
      </c>
      <c r="AM7" t="s">
        <v>1232</v>
      </c>
      <c r="AN7">
        <f>_xlfn.STDEV.P(AH2:AH500)</f>
        <v>327.41289180983938</v>
      </c>
      <c r="AP7" t="s">
        <v>1275</v>
      </c>
      <c r="AQ7">
        <f>AVERAGE(AJ2:AJ500)</f>
        <v>0.31569267570429915</v>
      </c>
    </row>
    <row r="8" spans="1:60" x14ac:dyDescent="0.3">
      <c r="A8">
        <v>6</v>
      </c>
      <c r="B8">
        <v>13</v>
      </c>
      <c r="C8" t="s">
        <v>91</v>
      </c>
      <c r="D8">
        <v>3.7934749693087001E-2</v>
      </c>
      <c r="E8">
        <v>6656</v>
      </c>
      <c r="F8">
        <v>17920</v>
      </c>
      <c r="G8">
        <v>2.6923076923076898</v>
      </c>
      <c r="H8">
        <v>10.2881426313186</v>
      </c>
      <c r="I8">
        <v>17.933920504788901</v>
      </c>
      <c r="J8">
        <v>-1.1034234478351801</v>
      </c>
      <c r="K8" t="b">
        <v>1</v>
      </c>
      <c r="L8">
        <v>55.3</v>
      </c>
      <c r="M8" t="s">
        <v>92</v>
      </c>
      <c r="N8">
        <v>18.249561403102899</v>
      </c>
      <c r="O8">
        <v>4.0999999999999996</v>
      </c>
      <c r="P8">
        <v>1.7430000000000001</v>
      </c>
      <c r="Q8" t="s">
        <v>660</v>
      </c>
      <c r="S8">
        <v>0</v>
      </c>
      <c r="T8">
        <v>12660</v>
      </c>
      <c r="U8">
        <v>6656</v>
      </c>
      <c r="V8">
        <v>44</v>
      </c>
      <c r="W8">
        <v>6656</v>
      </c>
      <c r="X8">
        <v>1</v>
      </c>
      <c r="Y8">
        <v>1.40024018669947</v>
      </c>
      <c r="Z8">
        <v>55.3</v>
      </c>
      <c r="AA8">
        <v>228.8</v>
      </c>
      <c r="AB8" t="s">
        <v>94</v>
      </c>
      <c r="AC8">
        <v>7.4375</v>
      </c>
      <c r="AD8" t="s">
        <v>98</v>
      </c>
      <c r="AE8">
        <v>0</v>
      </c>
      <c r="AF8">
        <v>55.3125</v>
      </c>
      <c r="AG8">
        <v>31.734375</v>
      </c>
      <c r="AH8">
        <f t="shared" si="0"/>
        <v>23.578125</v>
      </c>
      <c r="AI8">
        <f t="shared" si="1"/>
        <v>1.7429837518463811</v>
      </c>
      <c r="AJ8">
        <f t="shared" si="2"/>
        <v>0.33173346530688191</v>
      </c>
      <c r="AK8">
        <f t="shared" si="3"/>
        <v>166.73777530654374</v>
      </c>
      <c r="AM8" t="s">
        <v>1233</v>
      </c>
      <c r="AN8">
        <f>_xlfn.STDEV.P(AI2:AI500)</f>
        <v>3332.9078989645568</v>
      </c>
      <c r="AP8" t="s">
        <v>1276</v>
      </c>
      <c r="AQ8">
        <f>_xlfn.STDEV.P(AJ2:AJ500)</f>
        <v>2.2475014640159698E-2</v>
      </c>
    </row>
    <row r="9" spans="1:60" x14ac:dyDescent="0.3">
      <c r="A9">
        <v>7</v>
      </c>
      <c r="B9">
        <v>14</v>
      </c>
      <c r="C9" t="s">
        <v>91</v>
      </c>
      <c r="D9">
        <v>2.9624472771704099E-2</v>
      </c>
      <c r="E9">
        <v>6656</v>
      </c>
      <c r="F9">
        <v>17920</v>
      </c>
      <c r="G9">
        <v>2.6923076923076898</v>
      </c>
      <c r="H9">
        <v>5.1160655044786996</v>
      </c>
      <c r="I9">
        <v>12.460417351728299</v>
      </c>
      <c r="J9">
        <v>-1.1773600517687799</v>
      </c>
      <c r="K9" t="b">
        <v>1</v>
      </c>
      <c r="L9">
        <v>272.8</v>
      </c>
      <c r="M9" t="s">
        <v>92</v>
      </c>
      <c r="N9">
        <v>12.4620598623387</v>
      </c>
      <c r="O9">
        <v>4.4379999999999997</v>
      </c>
      <c r="P9">
        <v>2.4359999999999999</v>
      </c>
      <c r="Q9" t="s">
        <v>659</v>
      </c>
      <c r="R9" s="1" t="s">
        <v>1941</v>
      </c>
      <c r="S9">
        <v>0</v>
      </c>
      <c r="T9">
        <v>27400</v>
      </c>
      <c r="U9">
        <v>6656</v>
      </c>
      <c r="V9">
        <v>404</v>
      </c>
      <c r="W9">
        <v>6656</v>
      </c>
      <c r="X9">
        <v>1</v>
      </c>
      <c r="Y9">
        <v>0.20478191271483701</v>
      </c>
      <c r="Z9">
        <v>272.8</v>
      </c>
      <c r="AA9">
        <v>100.44</v>
      </c>
      <c r="AB9" t="s">
        <v>94</v>
      </c>
      <c r="AC9">
        <v>16.515625</v>
      </c>
      <c r="AE9">
        <v>0</v>
      </c>
      <c r="AF9">
        <v>272.75</v>
      </c>
      <c r="AG9">
        <v>13.0703125</v>
      </c>
      <c r="AH9">
        <f t="shared" si="0"/>
        <v>259.6796875</v>
      </c>
      <c r="AI9">
        <f t="shared" si="1"/>
        <v>20.867901972504484</v>
      </c>
      <c r="AJ9">
        <f t="shared" si="2"/>
        <v>0.30809101026942098</v>
      </c>
      <c r="AK9">
        <f t="shared" si="3"/>
        <v>885.29035547478065</v>
      </c>
      <c r="AM9" t="s">
        <v>1236</v>
      </c>
      <c r="AN9">
        <f>AVERAGE(AI2:AI500)</f>
        <v>273.47640060373698</v>
      </c>
      <c r="AP9" t="s">
        <v>1262</v>
      </c>
      <c r="AQ9">
        <f>MEDIAN(AJ2:AJ500)</f>
        <v>0.309704646391879</v>
      </c>
    </row>
    <row r="10" spans="1:60" x14ac:dyDescent="0.3">
      <c r="A10">
        <v>8</v>
      </c>
      <c r="B10">
        <v>20</v>
      </c>
      <c r="C10" t="s">
        <v>91</v>
      </c>
      <c r="D10">
        <v>3.2423310068064502E-2</v>
      </c>
      <c r="E10">
        <v>6656</v>
      </c>
      <c r="F10">
        <v>6656</v>
      </c>
      <c r="G10">
        <v>1</v>
      </c>
      <c r="H10">
        <v>2.8053380230780598</v>
      </c>
      <c r="I10">
        <v>8.0708259921757701</v>
      </c>
      <c r="J10">
        <v>-1.0190392803022601</v>
      </c>
      <c r="K10" t="b">
        <v>1</v>
      </c>
      <c r="L10">
        <v>753</v>
      </c>
      <c r="M10" t="s">
        <v>92</v>
      </c>
      <c r="N10">
        <v>8.5167789734824595</v>
      </c>
      <c r="O10">
        <v>4.4020000000000001</v>
      </c>
      <c r="P10">
        <v>2.8769999999999998</v>
      </c>
      <c r="Q10" t="s">
        <v>661</v>
      </c>
      <c r="S10">
        <v>0</v>
      </c>
      <c r="T10">
        <v>25330</v>
      </c>
      <c r="U10">
        <v>6656</v>
      </c>
      <c r="V10">
        <v>77</v>
      </c>
      <c r="W10">
        <v>6656</v>
      </c>
      <c r="X10">
        <v>1</v>
      </c>
      <c r="Y10">
        <v>0.20573736181447899</v>
      </c>
      <c r="Z10">
        <v>753</v>
      </c>
      <c r="AA10">
        <v>33.619999999999997</v>
      </c>
      <c r="AB10" t="s">
        <v>94</v>
      </c>
      <c r="AC10">
        <v>27.4375</v>
      </c>
      <c r="AE10">
        <v>25</v>
      </c>
      <c r="AF10">
        <v>753</v>
      </c>
      <c r="AG10">
        <v>70.5625</v>
      </c>
      <c r="AH10">
        <f t="shared" si="0"/>
        <v>682.4375</v>
      </c>
      <c r="AI10">
        <f t="shared" si="1"/>
        <v>10.671390611160319</v>
      </c>
      <c r="AJ10">
        <f t="shared" si="2"/>
        <v>0.36094153729969269</v>
      </c>
      <c r="AK10">
        <f t="shared" si="3"/>
        <v>2086.2104307345985</v>
      </c>
    </row>
    <row r="11" spans="1:60" x14ac:dyDescent="0.3">
      <c r="A11">
        <v>9</v>
      </c>
      <c r="B11">
        <v>21</v>
      </c>
      <c r="C11" t="s">
        <v>91</v>
      </c>
      <c r="D11">
        <v>4.5701742918951099E-2</v>
      </c>
      <c r="E11">
        <v>6656</v>
      </c>
      <c r="F11">
        <v>6656</v>
      </c>
      <c r="G11">
        <v>1</v>
      </c>
      <c r="H11">
        <v>3.2019214666878302</v>
      </c>
      <c r="I11">
        <v>9.1805092052690096</v>
      </c>
      <c r="J11">
        <v>-1.0262722089479399</v>
      </c>
      <c r="K11" t="b">
        <v>1</v>
      </c>
      <c r="L11">
        <v>737.5</v>
      </c>
      <c r="M11" t="s">
        <v>92</v>
      </c>
      <c r="N11">
        <v>9.3838441374874808</v>
      </c>
      <c r="O11">
        <v>4.3949999999999996</v>
      </c>
      <c r="P11">
        <v>2.867</v>
      </c>
      <c r="Q11" t="s">
        <v>662</v>
      </c>
      <c r="S11">
        <v>0</v>
      </c>
      <c r="T11">
        <v>24750</v>
      </c>
      <c r="U11">
        <v>6656</v>
      </c>
      <c r="V11">
        <v>60</v>
      </c>
      <c r="W11">
        <v>6656</v>
      </c>
      <c r="X11">
        <v>1</v>
      </c>
      <c r="Y11">
        <v>0.28426683900461902</v>
      </c>
      <c r="Z11">
        <v>737.5</v>
      </c>
      <c r="AA11">
        <v>33.56</v>
      </c>
      <c r="AB11" t="s">
        <v>94</v>
      </c>
      <c r="AC11">
        <v>27.15625</v>
      </c>
      <c r="AE11">
        <v>27</v>
      </c>
      <c r="AF11">
        <v>737.5</v>
      </c>
      <c r="AG11">
        <v>82.8125</v>
      </c>
      <c r="AH11">
        <f t="shared" si="0"/>
        <v>654.6875</v>
      </c>
      <c r="AI11">
        <f t="shared" si="1"/>
        <v>8.9056603773584904</v>
      </c>
      <c r="AJ11">
        <f t="shared" si="2"/>
        <v>0.35834029156791924</v>
      </c>
      <c r="AK11">
        <f t="shared" si="3"/>
        <v>2058.0995700289968</v>
      </c>
      <c r="AM11" t="s">
        <v>1244</v>
      </c>
      <c r="AN11">
        <f>AVERAGE(H2:H500)</f>
        <v>4.601161828910012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4.0975082640078798E-2</v>
      </c>
      <c r="E12">
        <v>6656</v>
      </c>
      <c r="F12">
        <v>6656</v>
      </c>
      <c r="G12">
        <v>1</v>
      </c>
      <c r="H12">
        <v>3.5732419217485099</v>
      </c>
      <c r="I12">
        <v>8.26312194404343</v>
      </c>
      <c r="J12">
        <v>-1.1178893051265399</v>
      </c>
      <c r="K12" t="b">
        <v>1</v>
      </c>
      <c r="L12">
        <v>205.1</v>
      </c>
      <c r="M12" t="s">
        <v>92</v>
      </c>
      <c r="N12">
        <v>8.2660417173639509</v>
      </c>
      <c r="O12">
        <v>3.5840000000000001</v>
      </c>
      <c r="P12">
        <v>2.3119999999999998</v>
      </c>
      <c r="Q12" t="s">
        <v>663</v>
      </c>
      <c r="S12">
        <v>0</v>
      </c>
      <c r="T12">
        <v>3832</v>
      </c>
      <c r="U12">
        <v>6656</v>
      </c>
      <c r="V12">
        <v>320</v>
      </c>
      <c r="W12">
        <v>6656</v>
      </c>
      <c r="X12">
        <v>1</v>
      </c>
      <c r="Y12">
        <v>0.14384859648954601</v>
      </c>
      <c r="Z12">
        <v>205.1</v>
      </c>
      <c r="AA12">
        <v>18.690000000000001</v>
      </c>
      <c r="AB12" t="s">
        <v>94</v>
      </c>
      <c r="AC12">
        <v>14.3203125</v>
      </c>
      <c r="AE12">
        <v>10</v>
      </c>
      <c r="AF12">
        <v>205.125</v>
      </c>
      <c r="AG12">
        <v>2.552734375</v>
      </c>
      <c r="AH12">
        <f t="shared" si="0"/>
        <v>202.572265625</v>
      </c>
      <c r="AI12">
        <f t="shared" si="1"/>
        <v>80.355011476664117</v>
      </c>
      <c r="AJ12">
        <f t="shared" si="2"/>
        <v>0.32696919901808186</v>
      </c>
      <c r="AK12">
        <f t="shared" si="3"/>
        <v>627.35266996404846</v>
      </c>
      <c r="AP12">
        <f>MEDIAN(AI1:AI500)</f>
        <v>20.653071769443674</v>
      </c>
    </row>
    <row r="13" spans="1:60" x14ac:dyDescent="0.3">
      <c r="A13">
        <v>11</v>
      </c>
      <c r="B13">
        <v>23</v>
      </c>
      <c r="C13" t="s">
        <v>91</v>
      </c>
      <c r="D13">
        <v>1.8283834662475799E-2</v>
      </c>
      <c r="E13">
        <v>6656</v>
      </c>
      <c r="F13">
        <v>6656</v>
      </c>
      <c r="G13">
        <v>1</v>
      </c>
      <c r="H13">
        <v>4.6479780503454098</v>
      </c>
      <c r="I13">
        <v>7.4349492641267396</v>
      </c>
      <c r="J13">
        <v>-1.15566126583175</v>
      </c>
      <c r="K13" t="b">
        <v>1</v>
      </c>
      <c r="L13">
        <v>39.799999999999997</v>
      </c>
      <c r="M13" t="s">
        <v>92</v>
      </c>
      <c r="N13">
        <v>7.5373135865727896</v>
      </c>
      <c r="O13">
        <v>3.5880000000000001</v>
      </c>
      <c r="P13">
        <v>1.6</v>
      </c>
      <c r="Q13" t="s">
        <v>664</v>
      </c>
      <c r="S13">
        <v>0</v>
      </c>
      <c r="T13">
        <v>3870</v>
      </c>
      <c r="U13">
        <v>6656</v>
      </c>
      <c r="V13">
        <v>300</v>
      </c>
      <c r="W13">
        <v>6656</v>
      </c>
      <c r="X13">
        <v>1</v>
      </c>
      <c r="Y13">
        <v>0.210616110936477</v>
      </c>
      <c r="Z13">
        <v>39.799999999999997</v>
      </c>
      <c r="AA13">
        <v>97.2</v>
      </c>
      <c r="AB13" t="s">
        <v>94</v>
      </c>
      <c r="AC13">
        <v>6.30859375</v>
      </c>
      <c r="AE13">
        <v>9</v>
      </c>
      <c r="AF13">
        <v>39.8125</v>
      </c>
      <c r="AG13">
        <v>2.525390625</v>
      </c>
      <c r="AH13">
        <f t="shared" si="0"/>
        <v>37.287109375</v>
      </c>
      <c r="AI13">
        <f t="shared" si="1"/>
        <v>15.764887857695282</v>
      </c>
      <c r="AJ13">
        <f t="shared" si="2"/>
        <v>0.31484926898704141</v>
      </c>
      <c r="AK13">
        <f t="shared" si="3"/>
        <v>126.44939633523052</v>
      </c>
    </row>
    <row r="14" spans="1:60" x14ac:dyDescent="0.3">
      <c r="A14">
        <v>12</v>
      </c>
      <c r="B14">
        <v>26</v>
      </c>
      <c r="C14" t="s">
        <v>91</v>
      </c>
      <c r="D14">
        <v>2.0786658138408201E-2</v>
      </c>
      <c r="E14">
        <v>6656</v>
      </c>
      <c r="F14">
        <v>17920</v>
      </c>
      <c r="G14">
        <v>2.6923076923076898</v>
      </c>
      <c r="H14">
        <v>2.6306856866805099</v>
      </c>
      <c r="I14">
        <v>6.1913598680664403</v>
      </c>
      <c r="J14">
        <v>-1.1395880910635701</v>
      </c>
      <c r="K14" t="b">
        <v>1</v>
      </c>
      <c r="L14">
        <v>226.1</v>
      </c>
      <c r="M14" t="s">
        <v>92</v>
      </c>
      <c r="N14">
        <v>7.0317223218998404</v>
      </c>
      <c r="O14">
        <v>4.4770000000000003</v>
      </c>
      <c r="P14">
        <v>2.3540000000000001</v>
      </c>
      <c r="Q14" t="s">
        <v>665</v>
      </c>
      <c r="S14">
        <v>0</v>
      </c>
      <c r="T14">
        <v>30000</v>
      </c>
      <c r="U14">
        <v>6656</v>
      </c>
      <c r="V14">
        <v>516</v>
      </c>
      <c r="W14">
        <v>6656</v>
      </c>
      <c r="X14">
        <v>1</v>
      </c>
      <c r="Y14">
        <v>7.1786934538504002E-2</v>
      </c>
      <c r="Z14">
        <v>226.1</v>
      </c>
      <c r="AA14">
        <v>132.6</v>
      </c>
      <c r="AB14" t="s">
        <v>94</v>
      </c>
      <c r="AC14">
        <v>15.0390625</v>
      </c>
      <c r="AE14">
        <v>0</v>
      </c>
      <c r="AF14">
        <v>226.125</v>
      </c>
      <c r="AG14">
        <v>13.015625</v>
      </c>
      <c r="AH14">
        <f t="shared" si="0"/>
        <v>213.109375</v>
      </c>
      <c r="AI14">
        <f t="shared" si="1"/>
        <v>17.373349339735896</v>
      </c>
      <c r="AJ14">
        <f t="shared" si="2"/>
        <v>0.31995078526483828</v>
      </c>
      <c r="AK14">
        <f t="shared" si="3"/>
        <v>706.74932025194357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8.2942306890772394E-2</v>
      </c>
      <c r="E15">
        <v>6656</v>
      </c>
      <c r="F15">
        <v>17920</v>
      </c>
      <c r="G15">
        <v>2.6923076923076898</v>
      </c>
      <c r="H15">
        <v>3.52809530482573</v>
      </c>
      <c r="I15">
        <v>5.5608845917858796</v>
      </c>
      <c r="J15">
        <v>-1.1645015119542499</v>
      </c>
      <c r="K15" t="b">
        <v>1</v>
      </c>
      <c r="L15">
        <v>37.72</v>
      </c>
      <c r="M15" t="s">
        <v>92</v>
      </c>
      <c r="N15">
        <v>7.4756408400848802</v>
      </c>
      <c r="O15">
        <v>4.4180000000000001</v>
      </c>
      <c r="P15">
        <v>1.5760000000000001</v>
      </c>
      <c r="Q15" t="s">
        <v>667</v>
      </c>
      <c r="S15">
        <v>0</v>
      </c>
      <c r="T15">
        <v>26180</v>
      </c>
      <c r="U15">
        <v>6656</v>
      </c>
      <c r="V15">
        <v>601</v>
      </c>
      <c r="W15">
        <v>6656</v>
      </c>
      <c r="X15">
        <v>1</v>
      </c>
      <c r="Y15">
        <v>0.103123158443957</v>
      </c>
      <c r="Z15">
        <v>37.72</v>
      </c>
      <c r="AA15">
        <v>694</v>
      </c>
      <c r="AB15" t="s">
        <v>94</v>
      </c>
      <c r="AC15">
        <v>6.140625</v>
      </c>
      <c r="AE15">
        <v>0</v>
      </c>
      <c r="AF15">
        <v>37.71875</v>
      </c>
      <c r="AG15">
        <v>11.9921875</v>
      </c>
      <c r="AH15">
        <f t="shared" si="0"/>
        <v>25.7265625</v>
      </c>
      <c r="AI15">
        <f t="shared" si="1"/>
        <v>3.1452768729641694</v>
      </c>
      <c r="AJ15">
        <f t="shared" si="2"/>
        <v>0.31207819051219188</v>
      </c>
      <c r="AK15">
        <f t="shared" si="3"/>
        <v>120.86313990123719</v>
      </c>
      <c r="AM15" t="s">
        <v>1259</v>
      </c>
      <c r="AN15">
        <f>MAX(AK2:AK500)</f>
        <v>5345.1329547624928</v>
      </c>
    </row>
    <row r="16" spans="1:60" x14ac:dyDescent="0.3">
      <c r="A16">
        <v>14</v>
      </c>
      <c r="B16">
        <v>28</v>
      </c>
      <c r="C16" t="s">
        <v>91</v>
      </c>
      <c r="D16">
        <v>9.0613076427492594E-3</v>
      </c>
      <c r="E16">
        <v>6656</v>
      </c>
      <c r="F16">
        <v>17920</v>
      </c>
      <c r="G16">
        <v>2.6923076923076898</v>
      </c>
      <c r="H16">
        <v>4.65423823213865</v>
      </c>
      <c r="I16">
        <v>10.181146132803301</v>
      </c>
      <c r="J16">
        <v>-1.19343322653696</v>
      </c>
      <c r="K16" t="b">
        <v>1</v>
      </c>
      <c r="L16">
        <v>153.9</v>
      </c>
      <c r="M16" t="s">
        <v>92</v>
      </c>
      <c r="N16">
        <v>10.19276837638</v>
      </c>
      <c r="O16">
        <v>4.4770000000000003</v>
      </c>
      <c r="P16">
        <v>2.1880000000000002</v>
      </c>
      <c r="Q16" t="s">
        <v>666</v>
      </c>
      <c r="R16" s="1" t="s">
        <v>1941</v>
      </c>
      <c r="S16">
        <v>0</v>
      </c>
      <c r="T16">
        <v>29920</v>
      </c>
      <c r="U16">
        <v>6656</v>
      </c>
      <c r="V16">
        <v>317</v>
      </c>
      <c r="W16">
        <v>6656</v>
      </c>
      <c r="X16">
        <v>1</v>
      </c>
      <c r="Y16">
        <v>0.20524246688261799</v>
      </c>
      <c r="Z16">
        <v>153.9</v>
      </c>
      <c r="AA16">
        <v>194.5</v>
      </c>
      <c r="AB16" t="s">
        <v>94</v>
      </c>
      <c r="AC16">
        <v>12.40625</v>
      </c>
      <c r="AE16">
        <v>0</v>
      </c>
      <c r="AF16">
        <v>153.875</v>
      </c>
      <c r="AG16">
        <v>12.1953125</v>
      </c>
      <c r="AH16">
        <f t="shared" si="0"/>
        <v>141.6796875</v>
      </c>
      <c r="AI16">
        <f t="shared" si="1"/>
        <v>12.617552850736708</v>
      </c>
      <c r="AJ16">
        <f t="shared" si="2"/>
        <v>0.30317859443449391</v>
      </c>
      <c r="AK16">
        <f t="shared" si="3"/>
        <v>507.53912982219759</v>
      </c>
      <c r="AM16" t="s">
        <v>1260</v>
      </c>
      <c r="AN16">
        <f>MIN(AK2:AK500)</f>
        <v>42.577641533983318</v>
      </c>
    </row>
    <row r="17" spans="1:55" x14ac:dyDescent="0.3">
      <c r="A17">
        <v>15</v>
      </c>
      <c r="B17">
        <v>34</v>
      </c>
      <c r="C17" t="s">
        <v>91</v>
      </c>
      <c r="D17">
        <v>3.6387191831572199E-2</v>
      </c>
      <c r="E17">
        <v>6656</v>
      </c>
      <c r="F17">
        <v>6656</v>
      </c>
      <c r="G17">
        <v>1</v>
      </c>
      <c r="H17">
        <v>2.45542442073193</v>
      </c>
      <c r="I17">
        <v>6.8531279242694003</v>
      </c>
      <c r="J17">
        <v>-1.0592222172226999</v>
      </c>
      <c r="K17" t="b">
        <v>1</v>
      </c>
      <c r="L17">
        <v>619</v>
      </c>
      <c r="M17" t="s">
        <v>92</v>
      </c>
      <c r="N17">
        <v>7.4397058132290104</v>
      </c>
      <c r="O17">
        <v>4.4379999999999997</v>
      </c>
      <c r="P17">
        <v>2.7909999999999999</v>
      </c>
      <c r="Q17" t="s">
        <v>668</v>
      </c>
      <c r="S17">
        <v>0</v>
      </c>
      <c r="T17">
        <v>27280</v>
      </c>
      <c r="U17">
        <v>6656</v>
      </c>
      <c r="V17">
        <v>163</v>
      </c>
      <c r="W17">
        <v>6656</v>
      </c>
      <c r="X17">
        <v>1</v>
      </c>
      <c r="Y17">
        <v>0.11399763867059499</v>
      </c>
      <c r="Z17">
        <v>619</v>
      </c>
      <c r="AA17">
        <v>44.06</v>
      </c>
      <c r="AB17" t="s">
        <v>94</v>
      </c>
      <c r="AC17">
        <v>24.875</v>
      </c>
      <c r="AE17">
        <v>14</v>
      </c>
      <c r="AF17">
        <v>619</v>
      </c>
      <c r="AG17">
        <v>33.65625</v>
      </c>
      <c r="AH17">
        <f t="shared" si="0"/>
        <v>585.34375</v>
      </c>
      <c r="AI17">
        <f t="shared" si="1"/>
        <v>18.391829155060353</v>
      </c>
      <c r="AJ17">
        <f t="shared" si="2"/>
        <v>0.34672538251313861</v>
      </c>
      <c r="AK17">
        <f t="shared" si="3"/>
        <v>1785.2745464244861</v>
      </c>
      <c r="AM17" t="s">
        <v>1263</v>
      </c>
      <c r="AN17">
        <f>AVERAGE(AK2:AK500)</f>
        <v>994.02998019395034</v>
      </c>
    </row>
    <row r="18" spans="1:55" x14ac:dyDescent="0.3">
      <c r="A18">
        <v>16</v>
      </c>
      <c r="B18">
        <v>35</v>
      </c>
      <c r="C18" t="s">
        <v>91</v>
      </c>
      <c r="D18">
        <v>3.5730353924101697E-2</v>
      </c>
      <c r="E18">
        <v>6656</v>
      </c>
      <c r="F18">
        <v>6656</v>
      </c>
      <c r="G18">
        <v>1</v>
      </c>
      <c r="H18">
        <v>2.8717386679476098</v>
      </c>
      <c r="I18">
        <v>7.9701965764717899</v>
      </c>
      <c r="J18">
        <v>-1.0672588046067899</v>
      </c>
      <c r="K18" t="b">
        <v>1</v>
      </c>
      <c r="L18">
        <v>595.5</v>
      </c>
      <c r="M18" t="s">
        <v>92</v>
      </c>
      <c r="N18">
        <v>8.3045705388684894</v>
      </c>
      <c r="O18">
        <v>4.4340000000000002</v>
      </c>
      <c r="P18">
        <v>2.7749999999999999</v>
      </c>
      <c r="Q18" t="s">
        <v>669</v>
      </c>
      <c r="S18">
        <v>0</v>
      </c>
      <c r="T18">
        <v>27220</v>
      </c>
      <c r="U18">
        <v>6656</v>
      </c>
      <c r="V18">
        <v>90</v>
      </c>
      <c r="W18">
        <v>6656</v>
      </c>
      <c r="X18">
        <v>1</v>
      </c>
      <c r="Y18">
        <v>0.19729857917746799</v>
      </c>
      <c r="Z18">
        <v>595.5</v>
      </c>
      <c r="AA18">
        <v>45.7</v>
      </c>
      <c r="AB18" t="s">
        <v>94</v>
      </c>
      <c r="AC18">
        <v>24.40625</v>
      </c>
      <c r="AE18">
        <v>17</v>
      </c>
      <c r="AF18">
        <v>595.5</v>
      </c>
      <c r="AG18">
        <v>54.84375</v>
      </c>
      <c r="AH18">
        <f t="shared" si="0"/>
        <v>540.65625</v>
      </c>
      <c r="AI18">
        <f t="shared" si="1"/>
        <v>10.858119658119659</v>
      </c>
      <c r="AJ18">
        <f t="shared" si="2"/>
        <v>0.34395006067392864</v>
      </c>
      <c r="AK18">
        <f t="shared" si="3"/>
        <v>1731.3559963710709</v>
      </c>
      <c r="AM18" t="s">
        <v>1226</v>
      </c>
      <c r="AN18">
        <f>AN15-AN16</f>
        <v>5302.5553132285095</v>
      </c>
    </row>
    <row r="19" spans="1:55" x14ac:dyDescent="0.3">
      <c r="A19">
        <v>17</v>
      </c>
      <c r="B19">
        <v>36</v>
      </c>
      <c r="C19" t="s">
        <v>91</v>
      </c>
      <c r="D19">
        <v>4.0356910426573002E-2</v>
      </c>
      <c r="E19">
        <v>6656</v>
      </c>
      <c r="F19">
        <v>6656</v>
      </c>
      <c r="G19">
        <v>1</v>
      </c>
      <c r="H19">
        <v>3.9456299474824599</v>
      </c>
      <c r="I19">
        <v>9.2629828063943798</v>
      </c>
      <c r="J19">
        <v>-1.1363734561099399</v>
      </c>
      <c r="K19" t="b">
        <v>1</v>
      </c>
      <c r="L19">
        <v>222.4</v>
      </c>
      <c r="M19" t="s">
        <v>92</v>
      </c>
      <c r="N19">
        <v>9.3151754737541701</v>
      </c>
      <c r="O19">
        <v>3.7810000000000001</v>
      </c>
      <c r="P19">
        <v>2.3479999999999999</v>
      </c>
      <c r="Q19" t="s">
        <v>670</v>
      </c>
      <c r="S19">
        <v>0</v>
      </c>
      <c r="T19">
        <v>6030</v>
      </c>
      <c r="U19">
        <v>6656</v>
      </c>
      <c r="V19">
        <v>290</v>
      </c>
      <c r="W19">
        <v>6656</v>
      </c>
      <c r="X19">
        <v>1</v>
      </c>
      <c r="Y19">
        <v>0.17297334643697301</v>
      </c>
      <c r="Z19">
        <v>222.4</v>
      </c>
      <c r="AA19">
        <v>27.12</v>
      </c>
      <c r="AB19" t="s">
        <v>94</v>
      </c>
      <c r="AC19">
        <v>14.9140625</v>
      </c>
      <c r="AE19">
        <v>8</v>
      </c>
      <c r="AF19">
        <v>222.375</v>
      </c>
      <c r="AG19">
        <v>3.853515625</v>
      </c>
      <c r="AH19">
        <f t="shared" si="0"/>
        <v>218.521484375</v>
      </c>
      <c r="AI19">
        <f t="shared" si="1"/>
        <v>57.707045108971109</v>
      </c>
      <c r="AJ19">
        <f t="shared" si="2"/>
        <v>0.32098096518163061</v>
      </c>
      <c r="AK19">
        <f t="shared" si="3"/>
        <v>692.79809123312555</v>
      </c>
      <c r="AM19" t="s">
        <v>1261</v>
      </c>
      <c r="AN19">
        <f>_xlfn.STDEV.P(AK2:AK500)</f>
        <v>981.57502412663939</v>
      </c>
    </row>
    <row r="20" spans="1:55" x14ac:dyDescent="0.3">
      <c r="A20">
        <v>18</v>
      </c>
      <c r="B20">
        <v>37</v>
      </c>
      <c r="C20" t="s">
        <v>91</v>
      </c>
      <c r="D20">
        <v>1.6373109787908399E-2</v>
      </c>
      <c r="E20">
        <v>6656</v>
      </c>
      <c r="F20">
        <v>6656</v>
      </c>
      <c r="G20">
        <v>1</v>
      </c>
      <c r="H20">
        <v>4.8622355250907301</v>
      </c>
      <c r="I20">
        <v>8.19552589483067</v>
      </c>
      <c r="J20">
        <v>-1.1693234643846999</v>
      </c>
      <c r="K20" t="b">
        <v>1</v>
      </c>
      <c r="L20">
        <v>48.47</v>
      </c>
      <c r="M20" t="s">
        <v>92</v>
      </c>
      <c r="N20">
        <v>8.1986266933685297</v>
      </c>
      <c r="O20">
        <v>3.7810000000000001</v>
      </c>
      <c r="P20">
        <v>1.6859999999999999</v>
      </c>
      <c r="Q20" t="s">
        <v>671</v>
      </c>
      <c r="S20">
        <v>0</v>
      </c>
      <c r="T20">
        <v>6044</v>
      </c>
      <c r="U20">
        <v>6656</v>
      </c>
      <c r="V20">
        <v>326</v>
      </c>
      <c r="W20">
        <v>6656</v>
      </c>
      <c r="X20">
        <v>1</v>
      </c>
      <c r="Y20">
        <v>0.21390944167341799</v>
      </c>
      <c r="Z20">
        <v>48.47</v>
      </c>
      <c r="AA20">
        <v>124.7</v>
      </c>
      <c r="AB20" t="s">
        <v>94</v>
      </c>
      <c r="AC20">
        <v>6.9609375</v>
      </c>
      <c r="AE20">
        <v>7</v>
      </c>
      <c r="AF20">
        <v>48.46875</v>
      </c>
      <c r="AG20">
        <v>3.3203125</v>
      </c>
      <c r="AH20">
        <f t="shared" si="0"/>
        <v>45.1484375</v>
      </c>
      <c r="AI20">
        <f t="shared" si="1"/>
        <v>14.597647058823529</v>
      </c>
      <c r="AJ20">
        <f t="shared" si="2"/>
        <v>0.3105769865986257</v>
      </c>
      <c r="AK20">
        <f t="shared" si="3"/>
        <v>156.0603395983058</v>
      </c>
      <c r="AM20" t="s">
        <v>1262</v>
      </c>
      <c r="AN20">
        <f>MEDIAN(AK2:AK500)</f>
        <v>793.97029036536605</v>
      </c>
    </row>
    <row r="21" spans="1:55" x14ac:dyDescent="0.3">
      <c r="A21">
        <v>19</v>
      </c>
      <c r="B21">
        <v>40</v>
      </c>
      <c r="C21" t="s">
        <v>91</v>
      </c>
      <c r="D21">
        <v>1.48433344926185E-2</v>
      </c>
      <c r="E21">
        <v>6656</v>
      </c>
      <c r="F21">
        <v>17920</v>
      </c>
      <c r="G21">
        <v>2.6923076923076898</v>
      </c>
      <c r="H21">
        <v>2.9700388029130602</v>
      </c>
      <c r="I21">
        <v>6.9262233021058499</v>
      </c>
      <c r="J21">
        <v>-1.17093078186151</v>
      </c>
      <c r="K21" t="b">
        <v>1</v>
      </c>
      <c r="L21">
        <v>215</v>
      </c>
      <c r="M21" t="s">
        <v>92</v>
      </c>
      <c r="N21">
        <v>7.4144343563921904</v>
      </c>
      <c r="O21">
        <v>4.53</v>
      </c>
      <c r="P21">
        <v>2.3319999999999999</v>
      </c>
      <c r="Q21" t="s">
        <v>672</v>
      </c>
      <c r="S21">
        <v>0</v>
      </c>
      <c r="T21">
        <v>34000</v>
      </c>
      <c r="U21">
        <v>6656</v>
      </c>
      <c r="V21">
        <v>699</v>
      </c>
      <c r="W21">
        <v>6656</v>
      </c>
      <c r="X21">
        <v>1</v>
      </c>
      <c r="Y21">
        <v>7.4513710896477695E-2</v>
      </c>
      <c r="Z21">
        <v>215</v>
      </c>
      <c r="AA21">
        <v>158.1</v>
      </c>
      <c r="AB21" t="s">
        <v>94</v>
      </c>
      <c r="AC21">
        <v>14.6640625</v>
      </c>
      <c r="AE21">
        <v>0</v>
      </c>
      <c r="AF21">
        <v>215</v>
      </c>
      <c r="AG21">
        <v>11.21875</v>
      </c>
      <c r="AH21">
        <f t="shared" si="0"/>
        <v>203.78125</v>
      </c>
      <c r="AI21">
        <f t="shared" si="1"/>
        <v>19.16434540389972</v>
      </c>
      <c r="AJ21">
        <f t="shared" si="2"/>
        <v>0.3100781917483959</v>
      </c>
      <c r="AK21">
        <f t="shared" si="3"/>
        <v>693.37349649683074</v>
      </c>
    </row>
    <row r="22" spans="1:55" x14ac:dyDescent="0.3">
      <c r="A22">
        <v>20</v>
      </c>
      <c r="B22">
        <v>41</v>
      </c>
      <c r="C22" t="s">
        <v>91</v>
      </c>
      <c r="D22">
        <v>7.9075071161393895E-2</v>
      </c>
      <c r="E22">
        <v>6656</v>
      </c>
      <c r="F22">
        <v>17920</v>
      </c>
      <c r="G22">
        <v>2.6923076923076898</v>
      </c>
      <c r="H22">
        <v>4.6103086956834503</v>
      </c>
      <c r="I22">
        <v>6.7939021697132098</v>
      </c>
      <c r="J22">
        <v>-1.18620029789128</v>
      </c>
      <c r="K22" t="b">
        <v>1</v>
      </c>
      <c r="L22">
        <v>29.78</v>
      </c>
      <c r="M22" t="s">
        <v>92</v>
      </c>
      <c r="N22">
        <v>8.5074683869179797</v>
      </c>
      <c r="O22">
        <v>4.4569999999999999</v>
      </c>
      <c r="P22">
        <v>1.474</v>
      </c>
      <c r="Q22" t="s">
        <v>674</v>
      </c>
      <c r="S22">
        <v>0</v>
      </c>
      <c r="T22">
        <v>28580</v>
      </c>
      <c r="U22">
        <v>6656</v>
      </c>
      <c r="V22">
        <v>460</v>
      </c>
      <c r="W22">
        <v>6656</v>
      </c>
      <c r="X22">
        <v>1</v>
      </c>
      <c r="Y22">
        <v>0.16833151089783099</v>
      </c>
      <c r="Z22">
        <v>29.78</v>
      </c>
      <c r="AA22">
        <v>959.5</v>
      </c>
      <c r="AB22" t="s">
        <v>94</v>
      </c>
      <c r="AC22">
        <v>5.45703125</v>
      </c>
      <c r="AE22">
        <v>0</v>
      </c>
      <c r="AF22">
        <v>29.78125</v>
      </c>
      <c r="AG22">
        <v>12.28125</v>
      </c>
      <c r="AH22">
        <f t="shared" si="0"/>
        <v>17.5</v>
      </c>
      <c r="AI22">
        <f t="shared" si="1"/>
        <v>2.4249363867684477</v>
      </c>
      <c r="AJ22">
        <f t="shared" si="2"/>
        <v>0.30537941316265621</v>
      </c>
      <c r="AK22">
        <f t="shared" si="3"/>
        <v>97.522127282815291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1.0197823899487E-2</v>
      </c>
      <c r="E23">
        <v>6656</v>
      </c>
      <c r="F23">
        <v>17920</v>
      </c>
      <c r="G23">
        <v>2.6923076923076898</v>
      </c>
      <c r="H23">
        <v>3.9497206449228202</v>
      </c>
      <c r="I23">
        <v>7.7528696252879596</v>
      </c>
      <c r="J23">
        <v>-1.19423688527537</v>
      </c>
      <c r="K23" t="b">
        <v>1</v>
      </c>
      <c r="L23">
        <v>91.9</v>
      </c>
      <c r="M23" t="s">
        <v>92</v>
      </c>
      <c r="N23">
        <v>8.1108505968942399</v>
      </c>
      <c r="O23">
        <v>4.484</v>
      </c>
      <c r="P23">
        <v>1.9630000000000001</v>
      </c>
      <c r="Q23" t="s">
        <v>673</v>
      </c>
      <c r="R23" s="1" t="s">
        <v>1941</v>
      </c>
      <c r="S23">
        <v>0</v>
      </c>
      <c r="T23">
        <v>30420</v>
      </c>
      <c r="U23">
        <v>6656</v>
      </c>
      <c r="V23">
        <v>594</v>
      </c>
      <c r="W23">
        <v>6656</v>
      </c>
      <c r="X23">
        <v>1</v>
      </c>
      <c r="Y23">
        <v>0.12102850405202301</v>
      </c>
      <c r="Z23">
        <v>91.9</v>
      </c>
      <c r="AA23">
        <v>331</v>
      </c>
      <c r="AB23" t="s">
        <v>94</v>
      </c>
      <c r="AC23">
        <v>9.5859375</v>
      </c>
      <c r="AE23">
        <v>0</v>
      </c>
      <c r="AF23">
        <v>91.875</v>
      </c>
      <c r="AG23">
        <v>9.8046875</v>
      </c>
      <c r="AH23">
        <f t="shared" si="0"/>
        <v>82.0703125</v>
      </c>
      <c r="AI23">
        <f t="shared" si="1"/>
        <v>9.3705179282868531</v>
      </c>
      <c r="AJ23">
        <f t="shared" si="2"/>
        <v>0.30293504018813561</v>
      </c>
      <c r="AK23">
        <f t="shared" si="3"/>
        <v>303.2828422322545</v>
      </c>
      <c r="AM23">
        <f>AN7</f>
        <v>327.41289180983938</v>
      </c>
      <c r="AN23">
        <f>AN9</f>
        <v>273.47640060373698</v>
      </c>
      <c r="AO23">
        <f>AN8</f>
        <v>3332.9078989645568</v>
      </c>
      <c r="AP23">
        <f>AN3</f>
        <v>-0.48625518107688265</v>
      </c>
      <c r="AQ23">
        <f>AN4</f>
        <v>-0.11647772820427291</v>
      </c>
      <c r="AR23">
        <f>AN15</f>
        <v>5345.1329547624928</v>
      </c>
      <c r="AS23">
        <f>AN16</f>
        <v>42.577641533983318</v>
      </c>
      <c r="AT23">
        <f>AN17</f>
        <v>994.02998019395034</v>
      </c>
      <c r="AU23">
        <f>AN18</f>
        <v>5302.5553132285095</v>
      </c>
      <c r="AV23">
        <f>AN19</f>
        <v>981.57502412663939</v>
      </c>
      <c r="AW23">
        <f>AN20</f>
        <v>793.97029036536605</v>
      </c>
      <c r="AX23">
        <f>AQ4</f>
        <v>0.67084479130006669</v>
      </c>
      <c r="AY23">
        <f>AR4</f>
        <v>0.3002688222488567</v>
      </c>
      <c r="AZ23">
        <f t="shared" ref="AZ23:BC23" si="4">AS4</f>
        <v>0.37057596905120999</v>
      </c>
      <c r="BA23">
        <f t="shared" si="4"/>
        <v>0.31569267570429915</v>
      </c>
      <c r="BB23">
        <f t="shared" si="4"/>
        <v>2.2475014640159698E-2</v>
      </c>
      <c r="BC23">
        <f t="shared" si="4"/>
        <v>0.309704646391879</v>
      </c>
    </row>
    <row r="24" spans="1:55" x14ac:dyDescent="0.3">
      <c r="A24">
        <v>22</v>
      </c>
      <c r="B24">
        <v>48</v>
      </c>
      <c r="C24" t="s">
        <v>91</v>
      </c>
      <c r="D24">
        <v>3.7627323007795498E-2</v>
      </c>
      <c r="E24">
        <v>6656</v>
      </c>
      <c r="F24">
        <v>6656</v>
      </c>
      <c r="G24">
        <v>1</v>
      </c>
      <c r="H24">
        <v>2.3915329975647301</v>
      </c>
      <c r="I24">
        <v>6.6000705577323497</v>
      </c>
      <c r="J24">
        <v>-1.0704734395604201</v>
      </c>
      <c r="K24" t="b">
        <v>1</v>
      </c>
      <c r="L24">
        <v>574</v>
      </c>
      <c r="M24" t="s">
        <v>92</v>
      </c>
      <c r="N24">
        <v>7.1794533839449901</v>
      </c>
      <c r="O24">
        <v>4.42</v>
      </c>
      <c r="P24">
        <v>2.76</v>
      </c>
      <c r="Q24" t="s">
        <v>675</v>
      </c>
      <c r="S24">
        <v>0</v>
      </c>
      <c r="T24">
        <v>26350</v>
      </c>
      <c r="U24">
        <v>6656</v>
      </c>
      <c r="V24">
        <v>199</v>
      </c>
      <c r="W24">
        <v>6656</v>
      </c>
      <c r="X24">
        <v>1</v>
      </c>
      <c r="Y24">
        <v>9.8643158812254897E-2</v>
      </c>
      <c r="Z24">
        <v>574</v>
      </c>
      <c r="AA24">
        <v>45.9</v>
      </c>
      <c r="AB24" t="s">
        <v>94</v>
      </c>
      <c r="AC24">
        <v>23.953125</v>
      </c>
      <c r="AE24">
        <v>10</v>
      </c>
      <c r="AF24">
        <v>574</v>
      </c>
      <c r="AG24">
        <v>26.34375</v>
      </c>
      <c r="AH24">
        <f t="shared" si="0"/>
        <v>547.65625</v>
      </c>
      <c r="AI24">
        <f t="shared" si="1"/>
        <v>21.78884934756821</v>
      </c>
      <c r="AJ24">
        <f t="shared" si="2"/>
        <v>0.34284616205275875</v>
      </c>
      <c r="AK24">
        <f t="shared" si="3"/>
        <v>1674.2202874992961</v>
      </c>
    </row>
    <row r="25" spans="1:55" x14ac:dyDescent="0.3">
      <c r="A25">
        <v>23</v>
      </c>
      <c r="B25">
        <v>49</v>
      </c>
      <c r="C25" t="s">
        <v>91</v>
      </c>
      <c r="D25">
        <v>4.7953755341117101E-2</v>
      </c>
      <c r="E25">
        <v>6656</v>
      </c>
      <c r="F25">
        <v>6656</v>
      </c>
      <c r="G25">
        <v>1</v>
      </c>
      <c r="H25">
        <v>2.5714577815293298</v>
      </c>
      <c r="I25">
        <v>7.1167103055216101</v>
      </c>
      <c r="J25">
        <v>-1.0777063682061001</v>
      </c>
      <c r="K25" t="b">
        <v>1</v>
      </c>
      <c r="L25">
        <v>585</v>
      </c>
      <c r="M25" t="s">
        <v>92</v>
      </c>
      <c r="N25">
        <v>7.5242681562026599</v>
      </c>
      <c r="O25">
        <v>4.4379999999999997</v>
      </c>
      <c r="P25">
        <v>2.7679999999999998</v>
      </c>
      <c r="Q25" t="s">
        <v>676</v>
      </c>
      <c r="S25">
        <v>0</v>
      </c>
      <c r="T25">
        <v>27490</v>
      </c>
      <c r="U25">
        <v>6656</v>
      </c>
      <c r="V25">
        <v>198</v>
      </c>
      <c r="W25">
        <v>6656</v>
      </c>
      <c r="X25">
        <v>1</v>
      </c>
      <c r="Y25">
        <v>0.11167864158155</v>
      </c>
      <c r="Z25">
        <v>585</v>
      </c>
      <c r="AA25">
        <v>47</v>
      </c>
      <c r="AB25" t="s">
        <v>94</v>
      </c>
      <c r="AC25">
        <v>24.1875</v>
      </c>
      <c r="AE25">
        <v>12</v>
      </c>
      <c r="AF25">
        <v>585</v>
      </c>
      <c r="AG25">
        <v>30.078125</v>
      </c>
      <c r="AH25">
        <f t="shared" si="0"/>
        <v>554.921875</v>
      </c>
      <c r="AI25">
        <f t="shared" si="1"/>
        <v>19.449350649350649</v>
      </c>
      <c r="AJ25">
        <f t="shared" si="2"/>
        <v>0.34037532668599357</v>
      </c>
      <c r="AK25">
        <f t="shared" si="3"/>
        <v>1718.6909688659073</v>
      </c>
    </row>
    <row r="26" spans="1:55" x14ac:dyDescent="0.3">
      <c r="A26">
        <v>24</v>
      </c>
      <c r="B26">
        <v>50</v>
      </c>
      <c r="C26" t="s">
        <v>91</v>
      </c>
      <c r="D26">
        <v>3.6568898229076802E-2</v>
      </c>
      <c r="E26">
        <v>6656</v>
      </c>
      <c r="F26">
        <v>6656</v>
      </c>
      <c r="G26">
        <v>1</v>
      </c>
      <c r="H26">
        <v>3.7678245888773998</v>
      </c>
      <c r="I26">
        <v>8.7278124265792894</v>
      </c>
      <c r="J26">
        <v>-1.14521370223244</v>
      </c>
      <c r="K26" t="b">
        <v>1</v>
      </c>
      <c r="L26">
        <v>207.4</v>
      </c>
      <c r="M26" t="s">
        <v>92</v>
      </c>
      <c r="N26">
        <v>8.7489624282680598</v>
      </c>
      <c r="O26">
        <v>3.8050000000000002</v>
      </c>
      <c r="P26">
        <v>2.3159999999999998</v>
      </c>
      <c r="Q26" t="s">
        <v>677</v>
      </c>
      <c r="S26">
        <v>0</v>
      </c>
      <c r="T26">
        <v>6372</v>
      </c>
      <c r="U26">
        <v>6656</v>
      </c>
      <c r="V26">
        <v>285</v>
      </c>
      <c r="W26">
        <v>6656</v>
      </c>
      <c r="X26">
        <v>1</v>
      </c>
      <c r="Y26">
        <v>0.16395177890555501</v>
      </c>
      <c r="Z26">
        <v>207.4</v>
      </c>
      <c r="AA26">
        <v>30.73</v>
      </c>
      <c r="AB26" t="s">
        <v>94</v>
      </c>
      <c r="AC26">
        <v>14.3984375</v>
      </c>
      <c r="AE26">
        <v>6</v>
      </c>
      <c r="AF26">
        <v>207.375</v>
      </c>
      <c r="AG26">
        <v>3.9375</v>
      </c>
      <c r="AH26">
        <f t="shared" si="0"/>
        <v>203.4375</v>
      </c>
      <c r="AI26">
        <f t="shared" si="1"/>
        <v>52.666666666666664</v>
      </c>
      <c r="AJ26">
        <f t="shared" si="2"/>
        <v>0.31815591989468128</v>
      </c>
      <c r="AK26">
        <f t="shared" si="3"/>
        <v>651.80305325969437</v>
      </c>
    </row>
    <row r="27" spans="1:55" x14ac:dyDescent="0.3">
      <c r="A27">
        <v>25</v>
      </c>
      <c r="B27">
        <v>51</v>
      </c>
      <c r="C27" t="s">
        <v>91</v>
      </c>
      <c r="D27">
        <v>1.7535994465615701E-2</v>
      </c>
      <c r="E27">
        <v>6656</v>
      </c>
      <c r="F27">
        <v>6656</v>
      </c>
      <c r="G27">
        <v>1</v>
      </c>
      <c r="H27">
        <v>4.7353630226875199</v>
      </c>
      <c r="I27">
        <v>9.0822782974202099</v>
      </c>
      <c r="J27">
        <v>-1.1669124881694699</v>
      </c>
      <c r="K27" t="b">
        <v>1</v>
      </c>
      <c r="L27">
        <v>82.8</v>
      </c>
      <c r="M27" t="s">
        <v>92</v>
      </c>
      <c r="N27">
        <v>9.0833840212020593</v>
      </c>
      <c r="O27">
        <v>3.7930000000000001</v>
      </c>
      <c r="P27">
        <v>1.9179999999999999</v>
      </c>
      <c r="Q27" t="s">
        <v>678</v>
      </c>
      <c r="S27">
        <v>0</v>
      </c>
      <c r="T27">
        <v>6200</v>
      </c>
      <c r="U27">
        <v>6656</v>
      </c>
      <c r="V27">
        <v>130</v>
      </c>
      <c r="W27">
        <v>6656</v>
      </c>
      <c r="X27">
        <v>1</v>
      </c>
      <c r="Y27">
        <v>0.32761300940710297</v>
      </c>
      <c r="Z27">
        <v>82.8</v>
      </c>
      <c r="AA27">
        <v>74.900000000000006</v>
      </c>
      <c r="AB27" t="s">
        <v>94</v>
      </c>
      <c r="AC27">
        <v>9.1015625</v>
      </c>
      <c r="AE27">
        <v>6</v>
      </c>
      <c r="AF27">
        <v>82.8125</v>
      </c>
      <c r="AG27">
        <v>4.5390625</v>
      </c>
      <c r="AH27">
        <f t="shared" si="0"/>
        <v>78.2734375</v>
      </c>
      <c r="AI27">
        <f t="shared" si="1"/>
        <v>18.244406196213426</v>
      </c>
      <c r="AJ27">
        <f t="shared" si="2"/>
        <v>0.3113266837141162</v>
      </c>
      <c r="AK27">
        <f t="shared" si="3"/>
        <v>265.99872202424103</v>
      </c>
    </row>
    <row r="28" spans="1:55" x14ac:dyDescent="0.3">
      <c r="A28">
        <v>26</v>
      </c>
      <c r="B28">
        <v>54</v>
      </c>
      <c r="C28" t="s">
        <v>91</v>
      </c>
      <c r="D28">
        <v>1.6827618257690701E-2</v>
      </c>
      <c r="E28">
        <v>6656</v>
      </c>
      <c r="F28">
        <v>17920</v>
      </c>
      <c r="G28">
        <v>2.6923076923076898</v>
      </c>
      <c r="H28">
        <v>3.1805926789447398</v>
      </c>
      <c r="I28">
        <v>7.3489084749836504</v>
      </c>
      <c r="J28">
        <v>-1.1805746867224201</v>
      </c>
      <c r="K28" t="b">
        <v>1</v>
      </c>
      <c r="L28">
        <v>204.1</v>
      </c>
      <c r="M28" t="s">
        <v>92</v>
      </c>
      <c r="N28">
        <v>7.6850597325346799</v>
      </c>
      <c r="O28">
        <v>4.5430000000000001</v>
      </c>
      <c r="P28">
        <v>2.31</v>
      </c>
      <c r="Q28" t="s">
        <v>679</v>
      </c>
      <c r="S28">
        <v>0</v>
      </c>
      <c r="T28">
        <v>34800</v>
      </c>
      <c r="U28">
        <v>6656</v>
      </c>
      <c r="V28">
        <v>763</v>
      </c>
      <c r="W28">
        <v>6656</v>
      </c>
      <c r="X28">
        <v>1</v>
      </c>
      <c r="Y28">
        <v>7.8942755372335596E-2</v>
      </c>
      <c r="Z28">
        <v>204.1</v>
      </c>
      <c r="AA28">
        <v>170.5</v>
      </c>
      <c r="AB28" t="s">
        <v>94</v>
      </c>
      <c r="AC28">
        <v>14.2890625</v>
      </c>
      <c r="AE28">
        <v>0</v>
      </c>
      <c r="AF28">
        <v>204.125</v>
      </c>
      <c r="AG28">
        <v>10.640625</v>
      </c>
      <c r="AH28">
        <f t="shared" si="0"/>
        <v>193.484375</v>
      </c>
      <c r="AI28">
        <f t="shared" si="1"/>
        <v>19.183553597650516</v>
      </c>
      <c r="AJ28">
        <f t="shared" si="2"/>
        <v>0.30710220032193641</v>
      </c>
      <c r="AK28">
        <f t="shared" si="3"/>
        <v>664.6810077753106</v>
      </c>
    </row>
    <row r="29" spans="1:55" x14ac:dyDescent="0.3">
      <c r="A29">
        <v>27</v>
      </c>
      <c r="B29">
        <v>55</v>
      </c>
      <c r="C29" t="s">
        <v>91</v>
      </c>
      <c r="D29">
        <v>5.40061608795896E-2</v>
      </c>
      <c r="E29">
        <v>6656</v>
      </c>
      <c r="F29">
        <v>17920</v>
      </c>
      <c r="G29">
        <v>2.6923076923076898</v>
      </c>
      <c r="H29">
        <v>9.4569958013475297</v>
      </c>
      <c r="I29">
        <v>16.651331474442902</v>
      </c>
      <c r="J29">
        <v>-1.19102225032173</v>
      </c>
      <c r="K29" t="b">
        <v>1</v>
      </c>
      <c r="L29">
        <v>57.66</v>
      </c>
      <c r="M29" t="s">
        <v>92</v>
      </c>
      <c r="N29">
        <v>16.662614220903802</v>
      </c>
      <c r="O29">
        <v>4.4729999999999999</v>
      </c>
      <c r="P29">
        <v>1.7609999999999999</v>
      </c>
      <c r="Q29" t="s">
        <v>681</v>
      </c>
      <c r="S29">
        <v>0</v>
      </c>
      <c r="T29">
        <v>29760</v>
      </c>
      <c r="U29">
        <v>6656</v>
      </c>
      <c r="V29">
        <v>74</v>
      </c>
      <c r="W29">
        <v>6656</v>
      </c>
      <c r="X29">
        <v>1</v>
      </c>
      <c r="Y29">
        <v>0.983105792773044</v>
      </c>
      <c r="Z29">
        <v>57.66</v>
      </c>
      <c r="AA29">
        <v>516</v>
      </c>
      <c r="AB29" t="s">
        <v>94</v>
      </c>
      <c r="AC29">
        <v>7.59375</v>
      </c>
      <c r="AD29" t="s">
        <v>98</v>
      </c>
      <c r="AE29">
        <v>0</v>
      </c>
      <c r="AF29">
        <v>57.65625</v>
      </c>
      <c r="AG29">
        <v>19.421875</v>
      </c>
      <c r="AH29">
        <f t="shared" si="0"/>
        <v>38.234375</v>
      </c>
      <c r="AI29">
        <f t="shared" si="1"/>
        <v>2.9686242960579245</v>
      </c>
      <c r="AJ29">
        <f t="shared" si="2"/>
        <v>0.30391043268244416</v>
      </c>
      <c r="AK29">
        <f t="shared" si="3"/>
        <v>189.71461259523454</v>
      </c>
    </row>
    <row r="30" spans="1:55" x14ac:dyDescent="0.3">
      <c r="A30">
        <v>28</v>
      </c>
      <c r="B30">
        <v>56</v>
      </c>
      <c r="C30" t="s">
        <v>91</v>
      </c>
      <c r="D30">
        <v>2.36550922861429E-2</v>
      </c>
      <c r="E30">
        <v>6656</v>
      </c>
      <c r="F30">
        <v>17920</v>
      </c>
      <c r="G30">
        <v>2.6923076923076898</v>
      </c>
      <c r="H30">
        <v>3.7968503465305399</v>
      </c>
      <c r="I30">
        <v>8.1795428363734093</v>
      </c>
      <c r="J30">
        <v>-1.1926295677985499</v>
      </c>
      <c r="K30" t="b">
        <v>1</v>
      </c>
      <c r="L30">
        <v>142.80000000000001</v>
      </c>
      <c r="M30" t="s">
        <v>92</v>
      </c>
      <c r="N30">
        <v>8.3024049962208402</v>
      </c>
      <c r="O30">
        <v>4.49</v>
      </c>
      <c r="P30">
        <v>2.1539999999999999</v>
      </c>
      <c r="Q30" t="s">
        <v>680</v>
      </c>
      <c r="R30" s="1" t="s">
        <v>1941</v>
      </c>
      <c r="S30">
        <v>0</v>
      </c>
      <c r="T30">
        <v>30740</v>
      </c>
      <c r="U30">
        <v>6656</v>
      </c>
      <c r="V30">
        <v>616</v>
      </c>
      <c r="W30">
        <v>6656</v>
      </c>
      <c r="X30">
        <v>1</v>
      </c>
      <c r="Y30">
        <v>0.112688311808832</v>
      </c>
      <c r="Z30">
        <v>142.80000000000001</v>
      </c>
      <c r="AA30">
        <v>215.4</v>
      </c>
      <c r="AB30" t="s">
        <v>94</v>
      </c>
      <c r="AC30">
        <v>11.9453125</v>
      </c>
      <c r="AE30">
        <v>0</v>
      </c>
      <c r="AF30">
        <v>142.75</v>
      </c>
      <c r="AG30">
        <v>9.8671875</v>
      </c>
      <c r="AH30">
        <f t="shared" si="0"/>
        <v>132.8828125</v>
      </c>
      <c r="AI30">
        <f t="shared" si="1"/>
        <v>14.467141726049089</v>
      </c>
      <c r="AJ30">
        <f t="shared" si="2"/>
        <v>0.30342234449402355</v>
      </c>
      <c r="AK30">
        <f t="shared" si="3"/>
        <v>470.46634036805989</v>
      </c>
    </row>
    <row r="31" spans="1:55" x14ac:dyDescent="0.3">
      <c r="A31">
        <v>29</v>
      </c>
      <c r="B31">
        <v>62</v>
      </c>
      <c r="C31" t="s">
        <v>91</v>
      </c>
      <c r="D31">
        <v>3.11421320086952E-2</v>
      </c>
      <c r="E31">
        <v>6656</v>
      </c>
      <c r="F31">
        <v>6656</v>
      </c>
      <c r="G31">
        <v>1</v>
      </c>
      <c r="H31">
        <v>2.2773832049766498</v>
      </c>
      <c r="I31">
        <v>5.9203067301248504</v>
      </c>
      <c r="J31">
        <v>-1.1034234478351801</v>
      </c>
      <c r="K31" t="b">
        <v>1</v>
      </c>
      <c r="L31">
        <v>397.5</v>
      </c>
      <c r="M31" t="s">
        <v>92</v>
      </c>
      <c r="N31">
        <v>6.4142391779203898</v>
      </c>
      <c r="O31">
        <v>4.2930000000000001</v>
      </c>
      <c r="P31">
        <v>2.6</v>
      </c>
      <c r="Q31" t="s">
        <v>682</v>
      </c>
      <c r="S31">
        <v>0</v>
      </c>
      <c r="T31">
        <v>19620</v>
      </c>
      <c r="U31">
        <v>6656</v>
      </c>
      <c r="V31">
        <v>613</v>
      </c>
      <c r="W31">
        <v>6656</v>
      </c>
      <c r="X31">
        <v>1</v>
      </c>
      <c r="Y31">
        <v>5.15930217146814E-2</v>
      </c>
      <c r="Z31">
        <v>397.5</v>
      </c>
      <c r="AA31">
        <v>49.34</v>
      </c>
      <c r="AB31" t="s">
        <v>94</v>
      </c>
      <c r="AC31">
        <v>19.9375</v>
      </c>
      <c r="AE31">
        <v>8</v>
      </c>
      <c r="AF31">
        <v>397.5</v>
      </c>
      <c r="AG31">
        <v>7.140625</v>
      </c>
      <c r="AH31">
        <f t="shared" si="0"/>
        <v>390.359375</v>
      </c>
      <c r="AI31">
        <f t="shared" si="1"/>
        <v>55.667396061269145</v>
      </c>
      <c r="AJ31">
        <f t="shared" si="2"/>
        <v>0.33173346530688191</v>
      </c>
      <c r="AK31">
        <f t="shared" si="3"/>
        <v>1198.2511310165178</v>
      </c>
    </row>
    <row r="32" spans="1:55" x14ac:dyDescent="0.3">
      <c r="A32">
        <v>30</v>
      </c>
      <c r="B32">
        <v>63</v>
      </c>
      <c r="C32" t="s">
        <v>91</v>
      </c>
      <c r="D32">
        <v>4.2258955277719397E-2</v>
      </c>
      <c r="E32">
        <v>6656</v>
      </c>
      <c r="F32">
        <v>6656</v>
      </c>
      <c r="G32">
        <v>1</v>
      </c>
      <c r="H32">
        <v>4.5085785236818499</v>
      </c>
      <c r="I32">
        <v>11.297863761491801</v>
      </c>
      <c r="J32">
        <v>-1.1146746701729</v>
      </c>
      <c r="K32" t="b">
        <v>1</v>
      </c>
      <c r="L32">
        <v>320</v>
      </c>
      <c r="M32" t="s">
        <v>92</v>
      </c>
      <c r="N32">
        <v>11.316568095492199</v>
      </c>
      <c r="O32">
        <v>4.2850000000000001</v>
      </c>
      <c r="P32">
        <v>2.5059999999999998</v>
      </c>
      <c r="Q32" t="s">
        <v>683</v>
      </c>
      <c r="S32">
        <v>0</v>
      </c>
      <c r="T32">
        <v>19200</v>
      </c>
      <c r="U32">
        <v>6656</v>
      </c>
      <c r="V32">
        <v>39</v>
      </c>
      <c r="W32">
        <v>6656</v>
      </c>
      <c r="X32">
        <v>1</v>
      </c>
      <c r="Y32">
        <v>0.56182220147735296</v>
      </c>
      <c r="Z32">
        <v>320</v>
      </c>
      <c r="AA32">
        <v>60</v>
      </c>
      <c r="AB32" t="s">
        <v>94</v>
      </c>
      <c r="AC32">
        <v>17.890625</v>
      </c>
      <c r="AE32">
        <v>7</v>
      </c>
      <c r="AF32">
        <v>320</v>
      </c>
      <c r="AG32">
        <v>50.71875</v>
      </c>
      <c r="AH32">
        <f t="shared" si="0"/>
        <v>269.28125</v>
      </c>
      <c r="AI32">
        <f t="shared" si="1"/>
        <v>6.3093037584719651</v>
      </c>
      <c r="AJ32">
        <f t="shared" si="2"/>
        <v>0.32802197687565238</v>
      </c>
      <c r="AK32">
        <f t="shared" si="3"/>
        <v>975.54439201891228</v>
      </c>
    </row>
    <row r="33" spans="1:37" x14ac:dyDescent="0.3">
      <c r="A33">
        <v>31</v>
      </c>
      <c r="B33">
        <v>64</v>
      </c>
      <c r="C33" t="s">
        <v>91</v>
      </c>
      <c r="D33">
        <v>2.4902703236071199E-2</v>
      </c>
      <c r="E33">
        <v>6656</v>
      </c>
      <c r="F33">
        <v>6656</v>
      </c>
      <c r="G33">
        <v>1</v>
      </c>
      <c r="H33">
        <v>3.36505682398725</v>
      </c>
      <c r="I33">
        <v>8.3337735406559208</v>
      </c>
      <c r="J33">
        <v>-1.1395880910635701</v>
      </c>
      <c r="K33" t="b">
        <v>1</v>
      </c>
      <c r="L33">
        <v>299.2</v>
      </c>
      <c r="M33" t="s">
        <v>92</v>
      </c>
      <c r="N33">
        <v>8.3691443185010197</v>
      </c>
      <c r="O33">
        <v>3.88</v>
      </c>
      <c r="P33">
        <v>2.4769999999999999</v>
      </c>
      <c r="Q33" t="s">
        <v>684</v>
      </c>
      <c r="S33">
        <v>0</v>
      </c>
      <c r="T33">
        <v>7584</v>
      </c>
      <c r="U33">
        <v>6656</v>
      </c>
      <c r="V33">
        <v>351</v>
      </c>
      <c r="W33">
        <v>6656</v>
      </c>
      <c r="X33">
        <v>1</v>
      </c>
      <c r="Y33">
        <v>0.12623739428973299</v>
      </c>
      <c r="Z33">
        <v>299.2</v>
      </c>
      <c r="AA33">
        <v>25.34</v>
      </c>
      <c r="AB33" t="s">
        <v>94</v>
      </c>
      <c r="AC33">
        <v>17.296875</v>
      </c>
      <c r="AE33">
        <v>7</v>
      </c>
      <c r="AF33">
        <v>299.25</v>
      </c>
      <c r="AG33">
        <v>3.9921875</v>
      </c>
      <c r="AH33">
        <f t="shared" si="0"/>
        <v>295.2578125</v>
      </c>
      <c r="AI33">
        <f t="shared" si="1"/>
        <v>74.958904109589042</v>
      </c>
      <c r="AJ33">
        <f t="shared" si="2"/>
        <v>0.31995078526483828</v>
      </c>
      <c r="AK33">
        <f t="shared" si="3"/>
        <v>935.30009545779592</v>
      </c>
    </row>
    <row r="34" spans="1:37" x14ac:dyDescent="0.3">
      <c r="A34">
        <v>32</v>
      </c>
      <c r="B34">
        <v>65</v>
      </c>
      <c r="C34" t="s">
        <v>91</v>
      </c>
      <c r="D34">
        <v>2.6639676104771401E-2</v>
      </c>
      <c r="E34">
        <v>6656</v>
      </c>
      <c r="F34">
        <v>6656</v>
      </c>
      <c r="G34">
        <v>1</v>
      </c>
      <c r="H34">
        <v>3.8536158375387601</v>
      </c>
      <c r="I34">
        <v>6.6309288142024396</v>
      </c>
      <c r="J34">
        <v>-1.16530517069265</v>
      </c>
      <c r="K34" t="b">
        <v>1</v>
      </c>
      <c r="L34">
        <v>52.56</v>
      </c>
      <c r="M34" t="s">
        <v>92</v>
      </c>
      <c r="N34">
        <v>6.7088646864106503</v>
      </c>
      <c r="O34">
        <v>3.871</v>
      </c>
      <c r="P34">
        <v>1.7210000000000001</v>
      </c>
      <c r="Q34" t="s">
        <v>685</v>
      </c>
      <c r="S34">
        <v>0</v>
      </c>
      <c r="T34">
        <v>7420</v>
      </c>
      <c r="U34">
        <v>6656</v>
      </c>
      <c r="V34">
        <v>315</v>
      </c>
      <c r="W34">
        <v>6656</v>
      </c>
      <c r="X34">
        <v>1</v>
      </c>
      <c r="Y34">
        <v>0.16078303776377101</v>
      </c>
      <c r="Z34">
        <v>52.56</v>
      </c>
      <c r="AA34">
        <v>141.1</v>
      </c>
      <c r="AB34" t="s">
        <v>94</v>
      </c>
      <c r="AC34">
        <v>7.25</v>
      </c>
      <c r="AE34">
        <v>6</v>
      </c>
      <c r="AF34">
        <v>52.5625</v>
      </c>
      <c r="AG34">
        <v>4.21484375</v>
      </c>
      <c r="AH34">
        <f t="shared" si="0"/>
        <v>48.34765625</v>
      </c>
      <c r="AI34">
        <f t="shared" si="1"/>
        <v>12.470806302131603</v>
      </c>
      <c r="AJ34">
        <f t="shared" si="2"/>
        <v>0.31182748690089007</v>
      </c>
      <c r="AK34">
        <f t="shared" si="3"/>
        <v>168.56275411252068</v>
      </c>
    </row>
    <row r="35" spans="1:37" x14ac:dyDescent="0.3">
      <c r="A35">
        <v>33</v>
      </c>
      <c r="B35">
        <v>68</v>
      </c>
      <c r="C35" t="s">
        <v>91</v>
      </c>
      <c r="D35">
        <v>9.1705339998895408E-3</v>
      </c>
      <c r="E35">
        <v>6656</v>
      </c>
      <c r="F35">
        <v>17920</v>
      </c>
      <c r="G35">
        <v>2.6923076923076898</v>
      </c>
      <c r="H35">
        <v>3.2999462105994399</v>
      </c>
      <c r="I35">
        <v>7.5280022929299699</v>
      </c>
      <c r="J35">
        <v>-1.1845929804144599</v>
      </c>
      <c r="K35" t="b">
        <v>1</v>
      </c>
      <c r="L35">
        <v>190.8</v>
      </c>
      <c r="M35" t="s">
        <v>92</v>
      </c>
      <c r="N35">
        <v>7.88884706795025</v>
      </c>
      <c r="O35">
        <v>4.5620000000000003</v>
      </c>
      <c r="P35">
        <v>2.2810000000000001</v>
      </c>
      <c r="Q35" t="s">
        <v>686</v>
      </c>
      <c r="S35">
        <v>0</v>
      </c>
      <c r="T35">
        <v>36500</v>
      </c>
      <c r="U35">
        <v>6656</v>
      </c>
      <c r="V35">
        <v>759</v>
      </c>
      <c r="W35">
        <v>6656</v>
      </c>
      <c r="X35">
        <v>1</v>
      </c>
      <c r="Y35">
        <v>8.3482758562124296E-2</v>
      </c>
      <c r="Z35">
        <v>190.8</v>
      </c>
      <c r="AA35">
        <v>191.4</v>
      </c>
      <c r="AB35" t="s">
        <v>94</v>
      </c>
      <c r="AC35">
        <v>13.8125</v>
      </c>
      <c r="AE35">
        <v>0</v>
      </c>
      <c r="AF35">
        <v>190.75</v>
      </c>
      <c r="AG35">
        <v>10.8046875</v>
      </c>
      <c r="AH35">
        <f t="shared" si="0"/>
        <v>179.9453125</v>
      </c>
      <c r="AI35">
        <f t="shared" si="1"/>
        <v>17.654374548083876</v>
      </c>
      <c r="AJ35">
        <f t="shared" si="2"/>
        <v>0.30587064951111986</v>
      </c>
      <c r="AK35">
        <f t="shared" si="3"/>
        <v>623.62963005728125</v>
      </c>
    </row>
    <row r="36" spans="1:37" x14ac:dyDescent="0.3">
      <c r="A36">
        <v>34</v>
      </c>
      <c r="B36">
        <v>69</v>
      </c>
      <c r="C36" t="s">
        <v>91</v>
      </c>
      <c r="D36">
        <v>3.3633456599966999E-2</v>
      </c>
      <c r="E36">
        <v>6656</v>
      </c>
      <c r="F36">
        <v>17920</v>
      </c>
      <c r="G36">
        <v>2.6923076923076898</v>
      </c>
      <c r="H36">
        <v>9.7060628407459095</v>
      </c>
      <c r="I36">
        <v>14.995108802793</v>
      </c>
      <c r="J36">
        <v>-1.1950405440137799</v>
      </c>
      <c r="K36" t="b">
        <v>1</v>
      </c>
      <c r="L36">
        <v>35.03</v>
      </c>
      <c r="M36" t="s">
        <v>92</v>
      </c>
      <c r="N36">
        <v>15.3736878133593</v>
      </c>
      <c r="O36">
        <v>4.4960000000000004</v>
      </c>
      <c r="P36">
        <v>1.5449999999999999</v>
      </c>
      <c r="Q36" t="s">
        <v>688</v>
      </c>
      <c r="S36">
        <v>0</v>
      </c>
      <c r="T36">
        <v>31330</v>
      </c>
      <c r="U36">
        <v>6656</v>
      </c>
      <c r="V36">
        <v>51</v>
      </c>
      <c r="W36">
        <v>6656</v>
      </c>
      <c r="X36">
        <v>1</v>
      </c>
      <c r="Y36">
        <v>1.2190926406192799</v>
      </c>
      <c r="Z36">
        <v>35.03</v>
      </c>
      <c r="AA36">
        <v>894.5</v>
      </c>
      <c r="AB36" t="s">
        <v>94</v>
      </c>
      <c r="AC36">
        <v>5.91796875</v>
      </c>
      <c r="AD36" t="s">
        <v>98</v>
      </c>
      <c r="AE36">
        <v>0</v>
      </c>
      <c r="AF36">
        <v>35.03125</v>
      </c>
      <c r="AG36">
        <v>20.046875</v>
      </c>
      <c r="AH36">
        <f t="shared" si="0"/>
        <v>14.984375</v>
      </c>
      <c r="AI36">
        <f t="shared" si="1"/>
        <v>1.7474668745128605</v>
      </c>
      <c r="AJ36">
        <f t="shared" si="2"/>
        <v>0.30269168159764487</v>
      </c>
      <c r="AK36">
        <f t="shared" si="3"/>
        <v>115.73245031082666</v>
      </c>
    </row>
    <row r="37" spans="1:37" x14ac:dyDescent="0.3">
      <c r="A37">
        <v>35</v>
      </c>
      <c r="B37">
        <v>70</v>
      </c>
      <c r="C37" t="s">
        <v>91</v>
      </c>
      <c r="D37">
        <v>3.0086322099526799E-2</v>
      </c>
      <c r="E37">
        <v>6656</v>
      </c>
      <c r="F37">
        <v>17920</v>
      </c>
      <c r="G37">
        <v>2.6923076923076898</v>
      </c>
      <c r="H37">
        <v>3.4750605730904498</v>
      </c>
      <c r="I37">
        <v>6.1594091212491904</v>
      </c>
      <c r="J37">
        <v>-1.19182590906014</v>
      </c>
      <c r="K37" t="b">
        <v>1</v>
      </c>
      <c r="L37">
        <v>59.28</v>
      </c>
      <c r="M37" t="s">
        <v>92</v>
      </c>
      <c r="N37">
        <v>7.3264674523000899</v>
      </c>
      <c r="O37">
        <v>4.49</v>
      </c>
      <c r="P37">
        <v>1.772</v>
      </c>
      <c r="Q37" t="s">
        <v>687</v>
      </c>
      <c r="R37" s="1" t="s">
        <v>1941</v>
      </c>
      <c r="S37">
        <v>0</v>
      </c>
      <c r="T37">
        <v>30860</v>
      </c>
      <c r="U37">
        <v>6656</v>
      </c>
      <c r="V37">
        <v>825</v>
      </c>
      <c r="W37">
        <v>6656</v>
      </c>
      <c r="X37">
        <v>1</v>
      </c>
      <c r="Y37">
        <v>8.6170548582390399E-2</v>
      </c>
      <c r="Z37">
        <v>59.28</v>
      </c>
      <c r="AA37">
        <v>520.5</v>
      </c>
      <c r="AB37" t="s">
        <v>94</v>
      </c>
      <c r="AC37">
        <v>7.69921875</v>
      </c>
      <c r="AE37">
        <v>0</v>
      </c>
      <c r="AF37">
        <v>59.28125</v>
      </c>
      <c r="AG37">
        <v>8.7578125</v>
      </c>
      <c r="AH37">
        <f t="shared" si="0"/>
        <v>50.5234375</v>
      </c>
      <c r="AI37">
        <f t="shared" si="1"/>
        <v>6.7689562890276536</v>
      </c>
      <c r="AJ37">
        <f t="shared" si="2"/>
        <v>0.30366629052415473</v>
      </c>
      <c r="AK37">
        <f t="shared" si="3"/>
        <v>195.21840866062331</v>
      </c>
    </row>
    <row r="38" spans="1:37" x14ac:dyDescent="0.3">
      <c r="A38">
        <v>36</v>
      </c>
      <c r="B38">
        <v>76</v>
      </c>
      <c r="C38" t="s">
        <v>91</v>
      </c>
      <c r="D38">
        <v>2.3794667644879301E-2</v>
      </c>
      <c r="E38">
        <v>6656</v>
      </c>
      <c r="F38">
        <v>6656</v>
      </c>
      <c r="G38">
        <v>1</v>
      </c>
      <c r="H38">
        <v>2.24777810155113</v>
      </c>
      <c r="I38">
        <v>6.0057821150819404</v>
      </c>
      <c r="J38">
        <v>-1.0986014954047301</v>
      </c>
      <c r="K38" t="b">
        <v>1</v>
      </c>
      <c r="L38">
        <v>470.2</v>
      </c>
      <c r="M38" t="s">
        <v>92</v>
      </c>
      <c r="N38">
        <v>6.4180700232250798</v>
      </c>
      <c r="O38">
        <v>4.2850000000000001</v>
      </c>
      <c r="P38">
        <v>2.6720000000000002</v>
      </c>
      <c r="Q38" t="s">
        <v>689</v>
      </c>
      <c r="S38">
        <v>0</v>
      </c>
      <c r="T38">
        <v>19200</v>
      </c>
      <c r="U38">
        <v>6656</v>
      </c>
      <c r="V38">
        <v>630</v>
      </c>
      <c r="W38">
        <v>6656</v>
      </c>
      <c r="X38">
        <v>1</v>
      </c>
      <c r="Y38">
        <v>4.9712669502495803E-2</v>
      </c>
      <c r="Z38">
        <v>470.2</v>
      </c>
      <c r="AA38">
        <v>40.840000000000003</v>
      </c>
      <c r="AB38" t="s">
        <v>94</v>
      </c>
      <c r="AC38">
        <v>21.6875</v>
      </c>
      <c r="AE38">
        <v>7</v>
      </c>
      <c r="AF38">
        <v>470.25</v>
      </c>
      <c r="AG38">
        <v>6.546875</v>
      </c>
      <c r="AH38">
        <f t="shared" si="0"/>
        <v>463.703125</v>
      </c>
      <c r="AI38">
        <f t="shared" si="1"/>
        <v>71.828162291169448</v>
      </c>
      <c r="AJ38">
        <f t="shared" si="2"/>
        <v>0.33333693110720902</v>
      </c>
      <c r="AK38">
        <f t="shared" si="3"/>
        <v>1410.7347734858593</v>
      </c>
    </row>
    <row r="39" spans="1:37" x14ac:dyDescent="0.3">
      <c r="A39">
        <v>37</v>
      </c>
      <c r="B39">
        <v>77</v>
      </c>
      <c r="C39" t="s">
        <v>91</v>
      </c>
      <c r="D39">
        <v>3.1145996590149501E-2</v>
      </c>
      <c r="E39">
        <v>6656</v>
      </c>
      <c r="F39">
        <v>6656</v>
      </c>
      <c r="G39">
        <v>1</v>
      </c>
      <c r="H39">
        <v>2.5353860278727098</v>
      </c>
      <c r="I39">
        <v>6.3335131438460799</v>
      </c>
      <c r="J39">
        <v>-1.1146746701729</v>
      </c>
      <c r="K39" t="b">
        <v>1</v>
      </c>
      <c r="L39">
        <v>314.5</v>
      </c>
      <c r="M39" t="s">
        <v>92</v>
      </c>
      <c r="N39">
        <v>6.6954947885882197</v>
      </c>
      <c r="O39">
        <v>4.266</v>
      </c>
      <c r="P39">
        <v>2.4980000000000002</v>
      </c>
      <c r="Q39" t="s">
        <v>690</v>
      </c>
      <c r="S39">
        <v>0</v>
      </c>
      <c r="T39">
        <v>18450</v>
      </c>
      <c r="U39">
        <v>6656</v>
      </c>
      <c r="V39">
        <v>403</v>
      </c>
      <c r="W39">
        <v>6656</v>
      </c>
      <c r="X39">
        <v>1</v>
      </c>
      <c r="Y39">
        <v>7.6483025810881206E-2</v>
      </c>
      <c r="Z39">
        <v>314.5</v>
      </c>
      <c r="AA39">
        <v>58.66</v>
      </c>
      <c r="AB39" t="s">
        <v>94</v>
      </c>
      <c r="AC39">
        <v>17.734375</v>
      </c>
      <c r="AE39">
        <v>8</v>
      </c>
      <c r="AF39">
        <v>314.5</v>
      </c>
      <c r="AG39">
        <v>10.296875</v>
      </c>
      <c r="AH39">
        <f t="shared" si="0"/>
        <v>304.203125</v>
      </c>
      <c r="AI39">
        <f t="shared" si="1"/>
        <v>30.543247344461307</v>
      </c>
      <c r="AJ39">
        <f t="shared" si="2"/>
        <v>0.32802197687565238</v>
      </c>
      <c r="AK39">
        <f t="shared" si="3"/>
        <v>958.77722278108718</v>
      </c>
    </row>
    <row r="40" spans="1:37" x14ac:dyDescent="0.3">
      <c r="A40">
        <v>38</v>
      </c>
      <c r="B40">
        <v>78</v>
      </c>
      <c r="C40" t="s">
        <v>91</v>
      </c>
      <c r="D40">
        <v>1.5311334195085499E-2</v>
      </c>
      <c r="E40">
        <v>6656</v>
      </c>
      <c r="F40">
        <v>6656</v>
      </c>
      <c r="G40">
        <v>1</v>
      </c>
      <c r="H40">
        <v>3.3174697772378998</v>
      </c>
      <c r="I40">
        <v>8.2871950099361005</v>
      </c>
      <c r="J40">
        <v>-1.1395880910635701</v>
      </c>
      <c r="K40" t="b">
        <v>1</v>
      </c>
      <c r="L40">
        <v>315.5</v>
      </c>
      <c r="M40" t="s">
        <v>92</v>
      </c>
      <c r="N40">
        <v>8.3363423239599808</v>
      </c>
      <c r="O40">
        <v>3.9</v>
      </c>
      <c r="P40">
        <v>2.4980000000000002</v>
      </c>
      <c r="Q40" t="s">
        <v>691</v>
      </c>
      <c r="S40">
        <v>0</v>
      </c>
      <c r="T40">
        <v>7944</v>
      </c>
      <c r="U40">
        <v>6656</v>
      </c>
      <c r="V40">
        <v>372</v>
      </c>
      <c r="W40">
        <v>6656</v>
      </c>
      <c r="X40">
        <v>1</v>
      </c>
      <c r="Y40">
        <v>0.120155210649669</v>
      </c>
      <c r="Z40">
        <v>315.5</v>
      </c>
      <c r="AA40">
        <v>25.17</v>
      </c>
      <c r="AB40" t="s">
        <v>94</v>
      </c>
      <c r="AC40">
        <v>17.765625</v>
      </c>
      <c r="AE40">
        <v>6</v>
      </c>
      <c r="AF40">
        <v>315.5</v>
      </c>
      <c r="AG40">
        <v>4.0078125</v>
      </c>
      <c r="AH40">
        <f t="shared" si="0"/>
        <v>311.4921875</v>
      </c>
      <c r="AI40">
        <f t="shared" si="1"/>
        <v>78.721247563352833</v>
      </c>
      <c r="AJ40">
        <f t="shared" si="2"/>
        <v>0.31995078526483828</v>
      </c>
      <c r="AK40">
        <f t="shared" si="3"/>
        <v>986.08915661465198</v>
      </c>
    </row>
    <row r="41" spans="1:37" x14ac:dyDescent="0.3">
      <c r="A41">
        <v>39</v>
      </c>
      <c r="B41">
        <v>79</v>
      </c>
      <c r="C41" t="s">
        <v>91</v>
      </c>
      <c r="D41">
        <v>4.0564635316519701E-2</v>
      </c>
      <c r="E41">
        <v>6656</v>
      </c>
      <c r="F41">
        <v>6656</v>
      </c>
      <c r="G41">
        <v>1</v>
      </c>
      <c r="H41">
        <v>3.84384788792832</v>
      </c>
      <c r="I41">
        <v>5.9947510517788398</v>
      </c>
      <c r="J41">
        <v>-1.1645015119542499</v>
      </c>
      <c r="K41" t="b">
        <v>1</v>
      </c>
      <c r="L41">
        <v>36.28</v>
      </c>
      <c r="M41" t="s">
        <v>92</v>
      </c>
      <c r="N41">
        <v>6.27695224380283</v>
      </c>
      <c r="O41">
        <v>3.8769999999999998</v>
      </c>
      <c r="P41">
        <v>1.56</v>
      </c>
      <c r="Q41" t="s">
        <v>692</v>
      </c>
      <c r="S41">
        <v>0</v>
      </c>
      <c r="T41">
        <v>7530</v>
      </c>
      <c r="U41">
        <v>6656</v>
      </c>
      <c r="V41">
        <v>309</v>
      </c>
      <c r="W41">
        <v>6656</v>
      </c>
      <c r="X41">
        <v>1</v>
      </c>
      <c r="Y41">
        <v>0.16178085390893099</v>
      </c>
      <c r="Z41">
        <v>36.28</v>
      </c>
      <c r="AA41">
        <v>207.5</v>
      </c>
      <c r="AB41" t="s">
        <v>94</v>
      </c>
      <c r="AC41">
        <v>6.0234375</v>
      </c>
      <c r="AE41">
        <v>5</v>
      </c>
      <c r="AF41">
        <v>36.28125</v>
      </c>
      <c r="AG41">
        <v>4.44140625</v>
      </c>
      <c r="AH41">
        <f t="shared" si="0"/>
        <v>31.83984375</v>
      </c>
      <c r="AI41">
        <f t="shared" si="1"/>
        <v>8.1688654353562011</v>
      </c>
      <c r="AJ41">
        <f t="shared" si="2"/>
        <v>0.31207819051219188</v>
      </c>
      <c r="AK41">
        <f t="shared" si="3"/>
        <v>116.25692247335243</v>
      </c>
    </row>
    <row r="42" spans="1:37" x14ac:dyDescent="0.3">
      <c r="A42">
        <v>40</v>
      </c>
      <c r="B42">
        <v>82</v>
      </c>
      <c r="C42" t="s">
        <v>91</v>
      </c>
      <c r="D42">
        <v>7.5231908356985198E-3</v>
      </c>
      <c r="E42">
        <v>6656</v>
      </c>
      <c r="F42">
        <v>17920</v>
      </c>
      <c r="G42">
        <v>2.6923076923076898</v>
      </c>
      <c r="H42">
        <v>3.2455585620479699</v>
      </c>
      <c r="I42">
        <v>7.6384727876324297</v>
      </c>
      <c r="J42">
        <v>-1.18378932167605</v>
      </c>
      <c r="K42" t="b">
        <v>1</v>
      </c>
      <c r="L42">
        <v>225.2</v>
      </c>
      <c r="M42" t="s">
        <v>92</v>
      </c>
      <c r="N42">
        <v>7.9479327904625396</v>
      </c>
      <c r="O42">
        <v>4.5659999999999998</v>
      </c>
      <c r="P42">
        <v>2.3540000000000001</v>
      </c>
      <c r="Q42" t="s">
        <v>693</v>
      </c>
      <c r="S42">
        <v>0</v>
      </c>
      <c r="T42">
        <v>36700</v>
      </c>
      <c r="U42">
        <v>6656</v>
      </c>
      <c r="V42">
        <v>889</v>
      </c>
      <c r="W42">
        <v>6656</v>
      </c>
      <c r="X42">
        <v>1</v>
      </c>
      <c r="Y42">
        <v>7.5313616928968902E-2</v>
      </c>
      <c r="Z42">
        <v>225.2</v>
      </c>
      <c r="AA42">
        <v>163</v>
      </c>
      <c r="AB42" t="s">
        <v>94</v>
      </c>
      <c r="AC42">
        <v>15.0078125</v>
      </c>
      <c r="AE42">
        <v>0</v>
      </c>
      <c r="AF42">
        <v>225.25</v>
      </c>
      <c r="AG42">
        <v>9.8671875</v>
      </c>
      <c r="AH42">
        <f t="shared" si="0"/>
        <v>215.3828125</v>
      </c>
      <c r="AI42">
        <f t="shared" si="1"/>
        <v>22.828186856690419</v>
      </c>
      <c r="AJ42">
        <f t="shared" si="2"/>
        <v>0.30611656393382425</v>
      </c>
      <c r="AK42">
        <f t="shared" si="3"/>
        <v>735.83081263349789</v>
      </c>
    </row>
    <row r="43" spans="1:37" x14ac:dyDescent="0.3">
      <c r="A43">
        <v>41</v>
      </c>
      <c r="B43">
        <v>83</v>
      </c>
      <c r="C43" t="s">
        <v>91</v>
      </c>
      <c r="D43">
        <v>3.9666147762056701E-2</v>
      </c>
      <c r="E43">
        <v>6656</v>
      </c>
      <c r="F43">
        <v>17920</v>
      </c>
      <c r="G43">
        <v>2.6923076923076898</v>
      </c>
      <c r="H43">
        <v>5.2192084788663102</v>
      </c>
      <c r="I43">
        <v>8.0989475321470508</v>
      </c>
      <c r="J43">
        <v>-1.1958442027521901</v>
      </c>
      <c r="K43" t="b">
        <v>1</v>
      </c>
      <c r="L43">
        <v>35.6</v>
      </c>
      <c r="M43" t="s">
        <v>92</v>
      </c>
      <c r="N43">
        <v>9.2414471571707697</v>
      </c>
      <c r="O43">
        <v>4.4960000000000004</v>
      </c>
      <c r="P43">
        <v>1.552</v>
      </c>
      <c r="Q43" t="s">
        <v>695</v>
      </c>
      <c r="S43">
        <v>0</v>
      </c>
      <c r="T43">
        <v>31250</v>
      </c>
      <c r="U43">
        <v>6656</v>
      </c>
      <c r="V43">
        <v>303</v>
      </c>
      <c r="W43">
        <v>6656</v>
      </c>
      <c r="X43">
        <v>1</v>
      </c>
      <c r="Y43">
        <v>0.24238719391921501</v>
      </c>
      <c r="Z43">
        <v>35.6</v>
      </c>
      <c r="AA43">
        <v>878</v>
      </c>
      <c r="AB43" t="s">
        <v>94</v>
      </c>
      <c r="AC43">
        <v>5.96484375</v>
      </c>
      <c r="AE43">
        <v>0</v>
      </c>
      <c r="AF43">
        <v>35.59375</v>
      </c>
      <c r="AG43">
        <v>13.03125</v>
      </c>
      <c r="AH43">
        <f t="shared" si="0"/>
        <v>22.5625</v>
      </c>
      <c r="AI43">
        <f t="shared" si="1"/>
        <v>2.7314148681055155</v>
      </c>
      <c r="AJ43">
        <f t="shared" si="2"/>
        <v>0.30244851850584425</v>
      </c>
      <c r="AK43">
        <f t="shared" si="3"/>
        <v>117.68531773883434</v>
      </c>
    </row>
    <row r="44" spans="1:37" x14ac:dyDescent="0.3">
      <c r="A44">
        <v>42</v>
      </c>
      <c r="B44">
        <v>84</v>
      </c>
      <c r="C44" t="s">
        <v>91</v>
      </c>
      <c r="D44">
        <v>3.2085821461320399E-2</v>
      </c>
      <c r="E44">
        <v>6656</v>
      </c>
      <c r="F44">
        <v>17920</v>
      </c>
      <c r="G44">
        <v>2.6923076923076898</v>
      </c>
      <c r="H44">
        <v>3.8964916117302</v>
      </c>
      <c r="I44">
        <v>6.8188603205278504</v>
      </c>
      <c r="J44">
        <v>-1.19343322653696</v>
      </c>
      <c r="K44" t="b">
        <v>1</v>
      </c>
      <c r="L44">
        <v>56.25</v>
      </c>
      <c r="M44" t="s">
        <v>92</v>
      </c>
      <c r="N44">
        <v>7.8616854049292</v>
      </c>
      <c r="O44">
        <v>4.49</v>
      </c>
      <c r="P44">
        <v>1.75</v>
      </c>
      <c r="Q44" t="s">
        <v>694</v>
      </c>
      <c r="R44" s="1" t="s">
        <v>1941</v>
      </c>
      <c r="S44">
        <v>0</v>
      </c>
      <c r="T44">
        <v>30750</v>
      </c>
      <c r="U44">
        <v>6656</v>
      </c>
      <c r="V44">
        <v>475</v>
      </c>
      <c r="W44">
        <v>6656</v>
      </c>
      <c r="X44">
        <v>1</v>
      </c>
      <c r="Y44">
        <v>0.13290014975100201</v>
      </c>
      <c r="Z44">
        <v>56.25</v>
      </c>
      <c r="AA44">
        <v>546.5</v>
      </c>
      <c r="AB44" t="s">
        <v>94</v>
      </c>
      <c r="AC44">
        <v>7.5</v>
      </c>
      <c r="AE44">
        <v>0</v>
      </c>
      <c r="AF44">
        <v>56.25</v>
      </c>
      <c r="AG44">
        <v>11.078125</v>
      </c>
      <c r="AH44">
        <f t="shared" si="0"/>
        <v>45.171875</v>
      </c>
      <c r="AI44">
        <f t="shared" si="1"/>
        <v>5.0775740479548661</v>
      </c>
      <c r="AJ44">
        <f t="shared" si="2"/>
        <v>0.30317859443449391</v>
      </c>
      <c r="AK44">
        <f t="shared" si="3"/>
        <v>185.53420667748898</v>
      </c>
    </row>
    <row r="45" spans="1:37" x14ac:dyDescent="0.3">
      <c r="A45">
        <v>43</v>
      </c>
      <c r="B45">
        <v>90</v>
      </c>
      <c r="C45" t="s">
        <v>91</v>
      </c>
      <c r="D45">
        <v>2.7116965702116101E-2</v>
      </c>
      <c r="E45">
        <v>6656</v>
      </c>
      <c r="F45">
        <v>6656</v>
      </c>
      <c r="G45">
        <v>1</v>
      </c>
      <c r="H45">
        <v>2.3476549601771399</v>
      </c>
      <c r="I45">
        <v>5.7545058105904703</v>
      </c>
      <c r="J45">
        <v>-1.105030765312</v>
      </c>
      <c r="K45" t="b">
        <v>1</v>
      </c>
      <c r="L45">
        <v>282.8</v>
      </c>
      <c r="M45" t="s">
        <v>92</v>
      </c>
      <c r="N45">
        <v>6.4687020270333502</v>
      </c>
      <c r="O45">
        <v>4.2699999999999996</v>
      </c>
      <c r="P45">
        <v>2.4510000000000001</v>
      </c>
      <c r="Q45" t="s">
        <v>696</v>
      </c>
      <c r="S45">
        <v>0</v>
      </c>
      <c r="T45">
        <v>18640</v>
      </c>
      <c r="U45">
        <v>6656</v>
      </c>
      <c r="V45">
        <v>547</v>
      </c>
      <c r="W45">
        <v>6656</v>
      </c>
      <c r="X45">
        <v>1</v>
      </c>
      <c r="Y45">
        <v>5.7621565186746798E-2</v>
      </c>
      <c r="Z45">
        <v>282.8</v>
      </c>
      <c r="AA45">
        <v>65.94</v>
      </c>
      <c r="AB45" t="s">
        <v>94</v>
      </c>
      <c r="AC45">
        <v>16.8125</v>
      </c>
      <c r="AE45">
        <v>7</v>
      </c>
      <c r="AF45">
        <v>282.75</v>
      </c>
      <c r="AG45">
        <v>7.671875</v>
      </c>
      <c r="AH45">
        <f t="shared" si="0"/>
        <v>275.078125</v>
      </c>
      <c r="AI45">
        <f t="shared" si="1"/>
        <v>36.855397148676168</v>
      </c>
      <c r="AJ45">
        <f t="shared" si="2"/>
        <v>0.33120069259259571</v>
      </c>
      <c r="AK45">
        <f t="shared" si="3"/>
        <v>853.71198286655135</v>
      </c>
    </row>
    <row r="46" spans="1:37" x14ac:dyDescent="0.3">
      <c r="A46">
        <v>44</v>
      </c>
      <c r="B46">
        <v>91</v>
      </c>
      <c r="C46" t="s">
        <v>91</v>
      </c>
      <c r="D46">
        <v>2.8903242617933301E-2</v>
      </c>
      <c r="E46">
        <v>6656</v>
      </c>
      <c r="F46">
        <v>6656</v>
      </c>
      <c r="G46">
        <v>1</v>
      </c>
      <c r="H46">
        <v>3.4525359334452599</v>
      </c>
      <c r="I46">
        <v>8.5571642569180302</v>
      </c>
      <c r="J46">
        <v>-1.12030028134176</v>
      </c>
      <c r="K46" t="b">
        <v>1</v>
      </c>
      <c r="L46">
        <v>300.8</v>
      </c>
      <c r="M46" t="s">
        <v>92</v>
      </c>
      <c r="N46">
        <v>8.6317339738436196</v>
      </c>
      <c r="O46">
        <v>4.2460000000000004</v>
      </c>
      <c r="P46">
        <v>2.4790000000000001</v>
      </c>
      <c r="Q46" t="s">
        <v>697</v>
      </c>
      <c r="S46">
        <v>0</v>
      </c>
      <c r="T46">
        <v>17680</v>
      </c>
      <c r="U46">
        <v>6656</v>
      </c>
      <c r="V46">
        <v>108</v>
      </c>
      <c r="W46">
        <v>6656</v>
      </c>
      <c r="X46">
        <v>1</v>
      </c>
      <c r="Y46">
        <v>0.235995380228641</v>
      </c>
      <c r="Z46">
        <v>300.8</v>
      </c>
      <c r="AA46">
        <v>58.78</v>
      </c>
      <c r="AB46" t="s">
        <v>94</v>
      </c>
      <c r="AC46">
        <v>17.34375</v>
      </c>
      <c r="AE46">
        <v>8</v>
      </c>
      <c r="AF46">
        <v>300.75</v>
      </c>
      <c r="AG46">
        <v>24.921875</v>
      </c>
      <c r="AH46">
        <f t="shared" si="0"/>
        <v>275.828125</v>
      </c>
      <c r="AI46">
        <f t="shared" si="1"/>
        <v>12.067711598746081</v>
      </c>
      <c r="AJ46">
        <f t="shared" si="2"/>
        <v>0.32618183359719116</v>
      </c>
      <c r="AK46">
        <f t="shared" si="3"/>
        <v>922.03172899997412</v>
      </c>
    </row>
    <row r="47" spans="1:37" x14ac:dyDescent="0.3">
      <c r="A47">
        <v>45</v>
      </c>
      <c r="B47">
        <v>92</v>
      </c>
      <c r="C47" t="s">
        <v>91</v>
      </c>
      <c r="D47">
        <v>2.03208895662212E-2</v>
      </c>
      <c r="E47">
        <v>6656</v>
      </c>
      <c r="F47">
        <v>6656</v>
      </c>
      <c r="G47">
        <v>1</v>
      </c>
      <c r="H47">
        <v>3.3527631081626601</v>
      </c>
      <c r="I47">
        <v>8.1527149798096108</v>
      </c>
      <c r="J47">
        <v>-1.1419990672788001</v>
      </c>
      <c r="K47" t="b">
        <v>1</v>
      </c>
      <c r="L47">
        <v>270.2</v>
      </c>
      <c r="M47" t="s">
        <v>92</v>
      </c>
      <c r="N47">
        <v>8.2414901232616895</v>
      </c>
      <c r="O47">
        <v>3.92</v>
      </c>
      <c r="P47">
        <v>2.4319999999999999</v>
      </c>
      <c r="Q47" t="s">
        <v>698</v>
      </c>
      <c r="S47">
        <v>0</v>
      </c>
      <c r="T47">
        <v>8330</v>
      </c>
      <c r="U47">
        <v>6656</v>
      </c>
      <c r="V47">
        <v>169</v>
      </c>
      <c r="W47">
        <v>6656</v>
      </c>
      <c r="X47">
        <v>1</v>
      </c>
      <c r="Y47">
        <v>0.180981777550974</v>
      </c>
      <c r="Z47">
        <v>270.2</v>
      </c>
      <c r="AA47">
        <v>30.81</v>
      </c>
      <c r="AB47" t="s">
        <v>94</v>
      </c>
      <c r="AC47">
        <v>16.4375</v>
      </c>
      <c r="AE47">
        <v>5</v>
      </c>
      <c r="AF47">
        <v>270.25</v>
      </c>
      <c r="AG47">
        <v>6.25</v>
      </c>
      <c r="AH47">
        <f t="shared" si="0"/>
        <v>264</v>
      </c>
      <c r="AI47">
        <f t="shared" si="1"/>
        <v>43.24</v>
      </c>
      <c r="AJ47">
        <f t="shared" si="2"/>
        <v>0.31918032069061553</v>
      </c>
      <c r="AK47">
        <f t="shared" si="3"/>
        <v>846.70007040301164</v>
      </c>
    </row>
    <row r="48" spans="1:37" x14ac:dyDescent="0.3">
      <c r="A48">
        <v>46</v>
      </c>
      <c r="B48">
        <v>93</v>
      </c>
      <c r="C48" t="s">
        <v>91</v>
      </c>
      <c r="D48">
        <v>4.07987871571922E-2</v>
      </c>
      <c r="E48">
        <v>6656</v>
      </c>
      <c r="F48">
        <v>6656</v>
      </c>
      <c r="G48">
        <v>1</v>
      </c>
      <c r="H48">
        <v>3.9350806399204799</v>
      </c>
      <c r="I48">
        <v>6.4060345964330496</v>
      </c>
      <c r="J48">
        <v>-1.16289419447743</v>
      </c>
      <c r="K48" t="b">
        <v>1</v>
      </c>
      <c r="L48">
        <v>42.5</v>
      </c>
      <c r="M48" t="s">
        <v>92</v>
      </c>
      <c r="N48">
        <v>6.6197676566510903</v>
      </c>
      <c r="O48">
        <v>3.8959999999999999</v>
      </c>
      <c r="P48">
        <v>1.6279999999999999</v>
      </c>
      <c r="Q48" t="s">
        <v>699</v>
      </c>
      <c r="S48">
        <v>0</v>
      </c>
      <c r="T48">
        <v>7890</v>
      </c>
      <c r="U48">
        <v>6656</v>
      </c>
      <c r="V48">
        <v>189</v>
      </c>
      <c r="W48">
        <v>6656</v>
      </c>
      <c r="X48">
        <v>1</v>
      </c>
      <c r="Y48">
        <v>0.213495701638651</v>
      </c>
      <c r="Z48">
        <v>42.5</v>
      </c>
      <c r="AA48">
        <v>185.6</v>
      </c>
      <c r="AB48" t="s">
        <v>94</v>
      </c>
      <c r="AC48">
        <v>6.51953125</v>
      </c>
      <c r="AE48">
        <v>6</v>
      </c>
      <c r="AF48">
        <v>42.5</v>
      </c>
      <c r="AG48">
        <v>5.75390625</v>
      </c>
      <c r="AH48">
        <f t="shared" si="0"/>
        <v>36.74609375</v>
      </c>
      <c r="AI48">
        <f t="shared" si="1"/>
        <v>7.3862864901561442</v>
      </c>
      <c r="AJ48">
        <f t="shared" si="2"/>
        <v>0.31258020258024399</v>
      </c>
      <c r="AK48">
        <f t="shared" si="3"/>
        <v>135.9651047928719</v>
      </c>
    </row>
    <row r="49" spans="1:37" x14ac:dyDescent="0.3">
      <c r="A49">
        <v>47</v>
      </c>
      <c r="B49">
        <v>96</v>
      </c>
      <c r="C49" t="s">
        <v>91</v>
      </c>
      <c r="D49">
        <v>8.4344373346727508E-3</v>
      </c>
      <c r="E49">
        <v>6656</v>
      </c>
      <c r="F49">
        <v>17920</v>
      </c>
      <c r="G49">
        <v>2.6923076923076898</v>
      </c>
      <c r="H49">
        <v>3.29840365724217</v>
      </c>
      <c r="I49">
        <v>7.6726538198738803</v>
      </c>
      <c r="J49">
        <v>-1.18620029789128</v>
      </c>
      <c r="K49" t="b">
        <v>1</v>
      </c>
      <c r="L49">
        <v>212.1</v>
      </c>
      <c r="M49" t="s">
        <v>92</v>
      </c>
      <c r="N49">
        <v>7.9642236337332104</v>
      </c>
      <c r="O49">
        <v>4.5620000000000003</v>
      </c>
      <c r="P49">
        <v>2.3260000000000001</v>
      </c>
      <c r="Q49" t="s">
        <v>700</v>
      </c>
      <c r="S49">
        <v>0</v>
      </c>
      <c r="T49">
        <v>36450</v>
      </c>
      <c r="U49">
        <v>6656</v>
      </c>
      <c r="V49">
        <v>905</v>
      </c>
      <c r="W49">
        <v>6656</v>
      </c>
      <c r="X49">
        <v>1</v>
      </c>
      <c r="Y49">
        <v>7.6401522732389496E-2</v>
      </c>
      <c r="Z49">
        <v>212.1</v>
      </c>
      <c r="AA49">
        <v>171.9</v>
      </c>
      <c r="AB49" t="s">
        <v>94</v>
      </c>
      <c r="AC49">
        <v>14.5625</v>
      </c>
      <c r="AE49">
        <v>0</v>
      </c>
      <c r="AF49">
        <v>212.125</v>
      </c>
      <c r="AG49">
        <v>9.6796875</v>
      </c>
      <c r="AH49">
        <f t="shared" si="0"/>
        <v>202.4453125</v>
      </c>
      <c r="AI49">
        <f t="shared" si="1"/>
        <v>21.914447134786119</v>
      </c>
      <c r="AJ49">
        <f t="shared" si="2"/>
        <v>0.30537941316265621</v>
      </c>
      <c r="AK49">
        <f t="shared" si="3"/>
        <v>694.62770198924477</v>
      </c>
    </row>
    <row r="50" spans="1:37" x14ac:dyDescent="0.3">
      <c r="A50">
        <v>48</v>
      </c>
      <c r="B50">
        <v>97</v>
      </c>
      <c r="C50" t="s">
        <v>91</v>
      </c>
      <c r="D50">
        <v>3.0542976792163602E-2</v>
      </c>
      <c r="E50">
        <v>6656</v>
      </c>
      <c r="F50">
        <v>17920</v>
      </c>
      <c r="G50">
        <v>2.6923076923076898</v>
      </c>
      <c r="H50">
        <v>4.8881477964041897</v>
      </c>
      <c r="I50">
        <v>7.8907307690001298</v>
      </c>
      <c r="J50">
        <v>-1.19664786149059</v>
      </c>
      <c r="K50" t="b">
        <v>1</v>
      </c>
      <c r="L50">
        <v>41.12</v>
      </c>
      <c r="M50" t="s">
        <v>92</v>
      </c>
      <c r="N50">
        <v>8.9103894322873707</v>
      </c>
      <c r="O50">
        <v>4.5039999999999996</v>
      </c>
      <c r="P50">
        <v>1.6140000000000001</v>
      </c>
      <c r="Q50" t="s">
        <v>702</v>
      </c>
      <c r="S50">
        <v>0</v>
      </c>
      <c r="T50">
        <v>31870</v>
      </c>
      <c r="U50">
        <v>6656</v>
      </c>
      <c r="V50">
        <v>398</v>
      </c>
      <c r="W50">
        <v>6656</v>
      </c>
      <c r="X50">
        <v>1</v>
      </c>
      <c r="Y50">
        <v>0.19489523849145199</v>
      </c>
      <c r="Z50">
        <v>41.12</v>
      </c>
      <c r="AA50">
        <v>775</v>
      </c>
      <c r="AB50" t="s">
        <v>94</v>
      </c>
      <c r="AC50">
        <v>6.4140625</v>
      </c>
      <c r="AE50">
        <v>0</v>
      </c>
      <c r="AF50">
        <v>41.125</v>
      </c>
      <c r="AG50">
        <v>12.03125</v>
      </c>
      <c r="AH50">
        <f t="shared" si="0"/>
        <v>29.09375</v>
      </c>
      <c r="AI50">
        <f t="shared" si="1"/>
        <v>3.418181818181818</v>
      </c>
      <c r="AJ50">
        <f t="shared" si="2"/>
        <v>0.30220555075568578</v>
      </c>
      <c r="AK50">
        <f t="shared" si="3"/>
        <v>136.08287437859465</v>
      </c>
    </row>
    <row r="51" spans="1:37" x14ac:dyDescent="0.3">
      <c r="A51">
        <v>49</v>
      </c>
      <c r="B51">
        <v>98</v>
      </c>
      <c r="C51" t="s">
        <v>91</v>
      </c>
      <c r="D51">
        <v>3.2484455668716702E-2</v>
      </c>
      <c r="E51">
        <v>6656</v>
      </c>
      <c r="F51">
        <v>17920</v>
      </c>
      <c r="G51">
        <v>2.6923076923076898</v>
      </c>
      <c r="H51">
        <v>3.8526381393855802</v>
      </c>
      <c r="I51">
        <v>6.6969686407288398</v>
      </c>
      <c r="J51">
        <v>-1.1926295677985499</v>
      </c>
      <c r="K51" t="b">
        <v>1</v>
      </c>
      <c r="L51">
        <v>54.75</v>
      </c>
      <c r="M51" t="s">
        <v>92</v>
      </c>
      <c r="N51">
        <v>7.7770561789545001</v>
      </c>
      <c r="O51">
        <v>4.492</v>
      </c>
      <c r="P51">
        <v>1.738</v>
      </c>
      <c r="Q51" t="s">
        <v>701</v>
      </c>
      <c r="R51" s="1" t="s">
        <v>1941</v>
      </c>
      <c r="S51">
        <v>0</v>
      </c>
      <c r="T51">
        <v>31180</v>
      </c>
      <c r="U51">
        <v>6656</v>
      </c>
      <c r="V51">
        <v>518</v>
      </c>
      <c r="W51">
        <v>6656</v>
      </c>
      <c r="X51">
        <v>1</v>
      </c>
      <c r="Y51">
        <v>0.12533772411160701</v>
      </c>
      <c r="Z51">
        <v>54.75</v>
      </c>
      <c r="AA51">
        <v>569.5</v>
      </c>
      <c r="AB51" t="s">
        <v>94</v>
      </c>
      <c r="AC51">
        <v>7.3984375</v>
      </c>
      <c r="AE51">
        <v>0</v>
      </c>
      <c r="AF51">
        <v>54.75</v>
      </c>
      <c r="AG51">
        <v>10.8984375</v>
      </c>
      <c r="AH51">
        <f t="shared" si="0"/>
        <v>43.8515625</v>
      </c>
      <c r="AI51">
        <f t="shared" si="1"/>
        <v>5.0236559139784944</v>
      </c>
      <c r="AJ51">
        <f t="shared" si="2"/>
        <v>0.30342234449402355</v>
      </c>
      <c r="AK51">
        <f t="shared" si="3"/>
        <v>180.4415561131438</v>
      </c>
    </row>
    <row r="52" spans="1:37" x14ac:dyDescent="0.3">
      <c r="A52">
        <v>50</v>
      </c>
      <c r="B52">
        <v>104</v>
      </c>
      <c r="C52" t="s">
        <v>91</v>
      </c>
      <c r="D52">
        <v>3.3906173275560197E-2</v>
      </c>
      <c r="E52">
        <v>6656</v>
      </c>
      <c r="F52">
        <v>6656</v>
      </c>
      <c r="G52">
        <v>1</v>
      </c>
      <c r="H52">
        <v>3.3072749237946599</v>
      </c>
      <c r="I52">
        <v>9.1337631684485494</v>
      </c>
      <c r="J52">
        <v>-1.1082454002656299</v>
      </c>
      <c r="K52" t="b">
        <v>1</v>
      </c>
      <c r="L52">
        <v>578.5</v>
      </c>
      <c r="M52" t="s">
        <v>92</v>
      </c>
      <c r="N52">
        <v>9.1899702853285294</v>
      </c>
      <c r="O52">
        <v>4.2770000000000001</v>
      </c>
      <c r="P52">
        <v>2.762</v>
      </c>
      <c r="Q52" t="s">
        <v>703</v>
      </c>
      <c r="S52">
        <v>0</v>
      </c>
      <c r="T52">
        <v>19000</v>
      </c>
      <c r="U52">
        <v>6656</v>
      </c>
      <c r="V52">
        <v>40</v>
      </c>
      <c r="W52">
        <v>6656</v>
      </c>
      <c r="X52">
        <v>1</v>
      </c>
      <c r="Y52">
        <v>0.36481219736912801</v>
      </c>
      <c r="Z52">
        <v>578.5</v>
      </c>
      <c r="AA52">
        <v>32.840000000000003</v>
      </c>
      <c r="AB52" t="s">
        <v>94</v>
      </c>
      <c r="AC52">
        <v>24.046875</v>
      </c>
      <c r="AE52">
        <v>7</v>
      </c>
      <c r="AF52">
        <v>578.5</v>
      </c>
      <c r="AG52">
        <v>45.46875</v>
      </c>
      <c r="AH52">
        <f t="shared" si="0"/>
        <v>533.03125</v>
      </c>
      <c r="AI52">
        <f t="shared" si="1"/>
        <v>12.723024054982817</v>
      </c>
      <c r="AJ52">
        <f t="shared" si="2"/>
        <v>0.33013771273102199</v>
      </c>
      <c r="AK52">
        <f t="shared" si="3"/>
        <v>1752.299048825512</v>
      </c>
    </row>
    <row r="53" spans="1:37" x14ac:dyDescent="0.3">
      <c r="A53">
        <v>51</v>
      </c>
      <c r="B53">
        <v>105</v>
      </c>
      <c r="C53" t="s">
        <v>91</v>
      </c>
      <c r="D53">
        <v>2.77931205565712E-2</v>
      </c>
      <c r="E53">
        <v>6656</v>
      </c>
      <c r="F53">
        <v>6656</v>
      </c>
      <c r="G53">
        <v>1</v>
      </c>
      <c r="H53">
        <v>3.0470627825125001</v>
      </c>
      <c r="I53">
        <v>7.7604880242115399</v>
      </c>
      <c r="J53">
        <v>-1.1211039400801699</v>
      </c>
      <c r="K53" t="b">
        <v>1</v>
      </c>
      <c r="L53">
        <v>352.8</v>
      </c>
      <c r="M53" t="s">
        <v>92</v>
      </c>
      <c r="N53">
        <v>7.8873691255143097</v>
      </c>
      <c r="O53">
        <v>4.26</v>
      </c>
      <c r="P53">
        <v>2.5470000000000002</v>
      </c>
      <c r="Q53" t="s">
        <v>704</v>
      </c>
      <c r="S53">
        <v>0</v>
      </c>
      <c r="T53">
        <v>18260</v>
      </c>
      <c r="U53">
        <v>6656</v>
      </c>
      <c r="V53">
        <v>132</v>
      </c>
      <c r="W53">
        <v>6656</v>
      </c>
      <c r="X53">
        <v>1</v>
      </c>
      <c r="Y53">
        <v>0.17817394538696299</v>
      </c>
      <c r="Z53">
        <v>352.8</v>
      </c>
      <c r="AA53">
        <v>51.75</v>
      </c>
      <c r="AB53" t="s">
        <v>94</v>
      </c>
      <c r="AC53">
        <v>18.78125</v>
      </c>
      <c r="AE53">
        <v>6</v>
      </c>
      <c r="AF53">
        <v>352.75</v>
      </c>
      <c r="AG53">
        <v>21.578125</v>
      </c>
      <c r="AH53">
        <f t="shared" si="0"/>
        <v>331.171875</v>
      </c>
      <c r="AI53">
        <f t="shared" si="1"/>
        <v>16.347574221578565</v>
      </c>
      <c r="AJ53">
        <f t="shared" si="2"/>
        <v>0.32591980002319915</v>
      </c>
      <c r="AK53">
        <f t="shared" si="3"/>
        <v>1082.32147901076</v>
      </c>
    </row>
    <row r="54" spans="1:37" x14ac:dyDescent="0.3">
      <c r="A54">
        <v>52</v>
      </c>
      <c r="B54">
        <v>106</v>
      </c>
      <c r="C54" t="s">
        <v>91</v>
      </c>
      <c r="D54">
        <v>2.69300318350983E-2</v>
      </c>
      <c r="E54">
        <v>6656</v>
      </c>
      <c r="F54">
        <v>6656</v>
      </c>
      <c r="G54">
        <v>1</v>
      </c>
      <c r="H54">
        <v>3.6179834653351999</v>
      </c>
      <c r="I54">
        <v>9.4760074746377008</v>
      </c>
      <c r="J54">
        <v>-1.1436063847556199</v>
      </c>
      <c r="K54" t="b">
        <v>1</v>
      </c>
      <c r="L54">
        <v>415.8</v>
      </c>
      <c r="M54" t="s">
        <v>92</v>
      </c>
      <c r="N54">
        <v>9.4763002366004407</v>
      </c>
      <c r="O54">
        <v>3.9430000000000001</v>
      </c>
      <c r="P54">
        <v>2.62</v>
      </c>
      <c r="Q54" t="s">
        <v>705</v>
      </c>
      <c r="S54">
        <v>0</v>
      </c>
      <c r="T54">
        <v>8790</v>
      </c>
      <c r="U54">
        <v>6656</v>
      </c>
      <c r="V54">
        <v>232</v>
      </c>
      <c r="W54">
        <v>6656</v>
      </c>
      <c r="X54">
        <v>1</v>
      </c>
      <c r="Y54">
        <v>0.17187903505945001</v>
      </c>
      <c r="Z54">
        <v>415.8</v>
      </c>
      <c r="AA54">
        <v>21.14</v>
      </c>
      <c r="AB54" t="s">
        <v>94</v>
      </c>
      <c r="AC54">
        <v>20.390625</v>
      </c>
      <c r="AE54">
        <v>5</v>
      </c>
      <c r="AF54">
        <v>415.75</v>
      </c>
      <c r="AG54">
        <v>5.5859375</v>
      </c>
      <c r="AH54">
        <f t="shared" si="0"/>
        <v>410.1640625</v>
      </c>
      <c r="AI54">
        <f t="shared" si="1"/>
        <v>74.427972027972032</v>
      </c>
      <c r="AJ54">
        <f t="shared" si="2"/>
        <v>0.31866770865841143</v>
      </c>
      <c r="AK54">
        <f t="shared" si="3"/>
        <v>1304.6505457057581</v>
      </c>
    </row>
    <row r="55" spans="1:37" x14ac:dyDescent="0.3">
      <c r="A55">
        <v>53</v>
      </c>
      <c r="B55">
        <v>107</v>
      </c>
      <c r="C55" t="s">
        <v>91</v>
      </c>
      <c r="D55">
        <v>4.4269654285684197E-2</v>
      </c>
      <c r="E55">
        <v>6656</v>
      </c>
      <c r="F55">
        <v>6656</v>
      </c>
      <c r="G55">
        <v>1</v>
      </c>
      <c r="H55">
        <v>3.8561249433987101</v>
      </c>
      <c r="I55">
        <v>5.83690787330859</v>
      </c>
      <c r="J55">
        <v>-1.1677161469078801</v>
      </c>
      <c r="K55" t="b">
        <v>1</v>
      </c>
      <c r="L55">
        <v>32.619999999999997</v>
      </c>
      <c r="M55" t="s">
        <v>92</v>
      </c>
      <c r="N55">
        <v>6.2277906644841403</v>
      </c>
      <c r="O55">
        <v>3.92</v>
      </c>
      <c r="P55">
        <v>1.514</v>
      </c>
      <c r="Q55" t="s">
        <v>706</v>
      </c>
      <c r="S55">
        <v>0</v>
      </c>
      <c r="T55">
        <v>8320</v>
      </c>
      <c r="U55">
        <v>6656</v>
      </c>
      <c r="V55">
        <v>414</v>
      </c>
      <c r="W55">
        <v>6656</v>
      </c>
      <c r="X55">
        <v>1</v>
      </c>
      <c r="Y55">
        <v>0.14037088289249999</v>
      </c>
      <c r="Z55">
        <v>32.619999999999997</v>
      </c>
      <c r="AA55">
        <v>255</v>
      </c>
      <c r="AB55" t="s">
        <v>94</v>
      </c>
      <c r="AC55">
        <v>5.7109375</v>
      </c>
      <c r="AE55">
        <v>5</v>
      </c>
      <c r="AF55">
        <v>32.625</v>
      </c>
      <c r="AG55">
        <v>4.24609375</v>
      </c>
      <c r="AH55">
        <f t="shared" si="0"/>
        <v>28.37890625</v>
      </c>
      <c r="AI55">
        <f t="shared" si="1"/>
        <v>7.6835326586936521</v>
      </c>
      <c r="AJ55">
        <f t="shared" si="2"/>
        <v>0.31107658381519465</v>
      </c>
      <c r="AK55">
        <f t="shared" si="3"/>
        <v>104.87771081921731</v>
      </c>
    </row>
    <row r="56" spans="1:37" x14ac:dyDescent="0.3">
      <c r="A56">
        <v>54</v>
      </c>
      <c r="B56">
        <v>110</v>
      </c>
      <c r="C56" t="s">
        <v>91</v>
      </c>
      <c r="D56">
        <v>8.6746329220878104E-3</v>
      </c>
      <c r="E56">
        <v>6656</v>
      </c>
      <c r="F56">
        <v>17920</v>
      </c>
      <c r="G56">
        <v>2.6923076923076898</v>
      </c>
      <c r="H56">
        <v>3.3567201609242199</v>
      </c>
      <c r="I56">
        <v>7.9000933474876804</v>
      </c>
      <c r="J56">
        <v>-1.1878076153681001</v>
      </c>
      <c r="K56" t="b">
        <v>1</v>
      </c>
      <c r="L56">
        <v>225.2</v>
      </c>
      <c r="M56" t="s">
        <v>92</v>
      </c>
      <c r="N56">
        <v>8.0775277696730701</v>
      </c>
      <c r="O56">
        <v>4.5620000000000003</v>
      </c>
      <c r="P56">
        <v>2.3540000000000001</v>
      </c>
      <c r="Q56" t="s">
        <v>707</v>
      </c>
      <c r="S56">
        <v>0</v>
      </c>
      <c r="T56">
        <v>36450</v>
      </c>
      <c r="U56">
        <v>6656</v>
      </c>
      <c r="V56">
        <v>761</v>
      </c>
      <c r="W56">
        <v>6656</v>
      </c>
      <c r="X56">
        <v>1</v>
      </c>
      <c r="Y56">
        <v>8.5487225245298504E-2</v>
      </c>
      <c r="Z56">
        <v>225.2</v>
      </c>
      <c r="AA56">
        <v>161.80000000000001</v>
      </c>
      <c r="AB56" t="s">
        <v>94</v>
      </c>
      <c r="AC56">
        <v>15.0078125</v>
      </c>
      <c r="AE56">
        <v>0</v>
      </c>
      <c r="AF56">
        <v>225.25</v>
      </c>
      <c r="AG56">
        <v>10.515625</v>
      </c>
      <c r="AH56">
        <f t="shared" si="0"/>
        <v>214.734375</v>
      </c>
      <c r="AI56">
        <f t="shared" si="1"/>
        <v>21.420505200594352</v>
      </c>
      <c r="AJ56">
        <f t="shared" si="2"/>
        <v>0.30488896575275354</v>
      </c>
      <c r="AK56">
        <f t="shared" si="3"/>
        <v>738.7935455252391</v>
      </c>
    </row>
    <row r="57" spans="1:37" x14ac:dyDescent="0.3">
      <c r="A57">
        <v>55</v>
      </c>
      <c r="B57">
        <v>111</v>
      </c>
      <c r="C57" t="s">
        <v>91</v>
      </c>
      <c r="D57">
        <v>4.28636477763914E-2</v>
      </c>
      <c r="E57">
        <v>6656</v>
      </c>
      <c r="F57">
        <v>17920</v>
      </c>
      <c r="G57">
        <v>2.6923076923076898</v>
      </c>
      <c r="H57">
        <v>4.8805565891844598</v>
      </c>
      <c r="I57">
        <v>7.8784766034393598</v>
      </c>
      <c r="J57">
        <v>-1.19664786149059</v>
      </c>
      <c r="K57" t="b">
        <v>1</v>
      </c>
      <c r="L57">
        <v>41.12</v>
      </c>
      <c r="M57" t="s">
        <v>92</v>
      </c>
      <c r="N57">
        <v>8.8357101783321905</v>
      </c>
      <c r="O57">
        <v>4.508</v>
      </c>
      <c r="P57">
        <v>1.6140000000000001</v>
      </c>
      <c r="Q57" t="s">
        <v>709</v>
      </c>
      <c r="S57">
        <v>0</v>
      </c>
      <c r="T57">
        <v>32180</v>
      </c>
      <c r="U57">
        <v>6656</v>
      </c>
      <c r="V57">
        <v>405</v>
      </c>
      <c r="W57">
        <v>6656</v>
      </c>
      <c r="X57">
        <v>1</v>
      </c>
      <c r="Y57">
        <v>0.192826407198915</v>
      </c>
      <c r="Z57">
        <v>41.12</v>
      </c>
      <c r="AA57">
        <v>782.5</v>
      </c>
      <c r="AB57" t="s">
        <v>94</v>
      </c>
      <c r="AC57">
        <v>6.4140625</v>
      </c>
      <c r="AE57">
        <v>0</v>
      </c>
      <c r="AF57">
        <v>41.125</v>
      </c>
      <c r="AG57">
        <v>12.1015625</v>
      </c>
      <c r="AH57">
        <f t="shared" si="0"/>
        <v>29.0234375</v>
      </c>
      <c r="AI57">
        <f t="shared" si="1"/>
        <v>3.3983214977404779</v>
      </c>
      <c r="AJ57">
        <f t="shared" si="2"/>
        <v>0.30220555075568578</v>
      </c>
      <c r="AK57">
        <f t="shared" si="3"/>
        <v>136.08287437859465</v>
      </c>
    </row>
    <row r="58" spans="1:37" x14ac:dyDescent="0.3">
      <c r="A58">
        <v>56</v>
      </c>
      <c r="B58">
        <v>112</v>
      </c>
      <c r="C58" t="s">
        <v>91</v>
      </c>
      <c r="D58">
        <v>4.0718656340833097E-2</v>
      </c>
      <c r="E58">
        <v>6656</v>
      </c>
      <c r="F58">
        <v>17920</v>
      </c>
      <c r="G58">
        <v>2.6923076923076898</v>
      </c>
      <c r="H58">
        <v>3.8511394355120001</v>
      </c>
      <c r="I58">
        <v>6.6492329316261998</v>
      </c>
      <c r="J58">
        <v>-1.19343322653696</v>
      </c>
      <c r="K58" t="b">
        <v>1</v>
      </c>
      <c r="L58">
        <v>53.25</v>
      </c>
      <c r="M58" t="s">
        <v>92</v>
      </c>
      <c r="N58">
        <v>7.7770565462273096</v>
      </c>
      <c r="O58">
        <v>4.4960000000000004</v>
      </c>
      <c r="P58">
        <v>1.7270000000000001</v>
      </c>
      <c r="Q58" t="s">
        <v>708</v>
      </c>
      <c r="R58" s="1" t="s">
        <v>1941</v>
      </c>
      <c r="S58">
        <v>0</v>
      </c>
      <c r="T58">
        <v>31470</v>
      </c>
      <c r="U58">
        <v>6656</v>
      </c>
      <c r="V58">
        <v>568</v>
      </c>
      <c r="W58">
        <v>6656</v>
      </c>
      <c r="X58">
        <v>1</v>
      </c>
      <c r="Y58">
        <v>0.119631153209311</v>
      </c>
      <c r="Z58">
        <v>53.25</v>
      </c>
      <c r="AA58">
        <v>591</v>
      </c>
      <c r="AB58" t="s">
        <v>94</v>
      </c>
      <c r="AC58">
        <v>7.296875</v>
      </c>
      <c r="AE58">
        <v>0</v>
      </c>
      <c r="AF58">
        <v>53.25</v>
      </c>
      <c r="AG58">
        <v>10.6640625</v>
      </c>
      <c r="AH58">
        <f t="shared" si="0"/>
        <v>42.5859375</v>
      </c>
      <c r="AI58">
        <f t="shared" si="1"/>
        <v>4.9934065934065934</v>
      </c>
      <c r="AJ58">
        <f t="shared" si="2"/>
        <v>0.30317859443449391</v>
      </c>
      <c r="AK58">
        <f t="shared" si="3"/>
        <v>175.63904898802289</v>
      </c>
    </row>
    <row r="59" spans="1:37" x14ac:dyDescent="0.3">
      <c r="A59">
        <v>57</v>
      </c>
      <c r="B59">
        <v>118</v>
      </c>
      <c r="C59" t="s">
        <v>91</v>
      </c>
      <c r="D59">
        <v>2.6743116726296701E-2</v>
      </c>
      <c r="E59">
        <v>6656</v>
      </c>
      <c r="F59">
        <v>6656</v>
      </c>
      <c r="G59">
        <v>1</v>
      </c>
      <c r="H59">
        <v>2.4598482013010701</v>
      </c>
      <c r="I59">
        <v>6.4522971373971503</v>
      </c>
      <c r="J59">
        <v>-1.1146746701729</v>
      </c>
      <c r="K59" t="b">
        <v>1</v>
      </c>
      <c r="L59">
        <v>419.5</v>
      </c>
      <c r="M59" t="s">
        <v>92</v>
      </c>
      <c r="N59">
        <v>6.7678329774906603</v>
      </c>
      <c r="O59">
        <v>4.28</v>
      </c>
      <c r="P59">
        <v>2.6230000000000002</v>
      </c>
      <c r="Q59" t="s">
        <v>710</v>
      </c>
      <c r="S59">
        <v>0</v>
      </c>
      <c r="T59">
        <v>19180</v>
      </c>
      <c r="U59">
        <v>6656</v>
      </c>
      <c r="V59">
        <v>515</v>
      </c>
      <c r="W59">
        <v>6656</v>
      </c>
      <c r="X59">
        <v>1</v>
      </c>
      <c r="Y59">
        <v>6.4328597739044605E-2</v>
      </c>
      <c r="Z59">
        <v>419.5</v>
      </c>
      <c r="AA59">
        <v>45.72</v>
      </c>
      <c r="AB59" t="s">
        <v>94</v>
      </c>
      <c r="AC59">
        <v>20.484375</v>
      </c>
      <c r="AE59">
        <v>7</v>
      </c>
      <c r="AF59">
        <v>419.5</v>
      </c>
      <c r="AG59">
        <v>8.4375</v>
      </c>
      <c r="AH59">
        <f t="shared" si="0"/>
        <v>411.0625</v>
      </c>
      <c r="AI59">
        <f t="shared" si="1"/>
        <v>49.718518518518522</v>
      </c>
      <c r="AJ59">
        <f t="shared" si="2"/>
        <v>0.32802197687565238</v>
      </c>
      <c r="AK59">
        <f t="shared" si="3"/>
        <v>1278.8777264122928</v>
      </c>
    </row>
    <row r="60" spans="1:37" x14ac:dyDescent="0.3">
      <c r="A60">
        <v>58</v>
      </c>
      <c r="B60">
        <v>119</v>
      </c>
      <c r="C60" t="s">
        <v>91</v>
      </c>
      <c r="D60">
        <v>2.8745525648228101E-2</v>
      </c>
      <c r="E60">
        <v>6656</v>
      </c>
      <c r="F60">
        <v>6656</v>
      </c>
      <c r="G60">
        <v>1</v>
      </c>
      <c r="H60">
        <v>2.81957737251577</v>
      </c>
      <c r="I60">
        <v>7.1700971465147196</v>
      </c>
      <c r="J60">
        <v>-1.1259258925106299</v>
      </c>
      <c r="K60" t="b">
        <v>1</v>
      </c>
      <c r="L60">
        <v>349.2</v>
      </c>
      <c r="M60" t="s">
        <v>92</v>
      </c>
      <c r="N60">
        <v>7.3282483023584604</v>
      </c>
      <c r="O60">
        <v>4.266</v>
      </c>
      <c r="P60">
        <v>2.5430000000000001</v>
      </c>
      <c r="Q60" t="s">
        <v>711</v>
      </c>
      <c r="S60">
        <v>0</v>
      </c>
      <c r="T60">
        <v>18500</v>
      </c>
      <c r="U60">
        <v>6656</v>
      </c>
      <c r="V60">
        <v>292</v>
      </c>
      <c r="W60">
        <v>6656</v>
      </c>
      <c r="X60">
        <v>1</v>
      </c>
      <c r="Y60">
        <v>0.10648271154568301</v>
      </c>
      <c r="Z60">
        <v>349.2</v>
      </c>
      <c r="AA60">
        <v>52.97</v>
      </c>
      <c r="AB60" t="s">
        <v>94</v>
      </c>
      <c r="AC60">
        <v>18.6875</v>
      </c>
      <c r="AE60">
        <v>8</v>
      </c>
      <c r="AF60">
        <v>349.25</v>
      </c>
      <c r="AG60">
        <v>12.84375</v>
      </c>
      <c r="AH60">
        <f t="shared" si="0"/>
        <v>336.40625</v>
      </c>
      <c r="AI60">
        <f t="shared" si="1"/>
        <v>27.192214111922141</v>
      </c>
      <c r="AJ60">
        <f t="shared" si="2"/>
        <v>0.32435201318586354</v>
      </c>
      <c r="AK60">
        <f t="shared" si="3"/>
        <v>1076.7622391783002</v>
      </c>
    </row>
    <row r="61" spans="1:37" x14ac:dyDescent="0.3">
      <c r="A61">
        <v>59</v>
      </c>
      <c r="B61">
        <v>120</v>
      </c>
      <c r="C61" t="s">
        <v>91</v>
      </c>
      <c r="D61">
        <v>1.2901854141059399E-2</v>
      </c>
      <c r="E61">
        <v>6656</v>
      </c>
      <c r="F61">
        <v>6656</v>
      </c>
      <c r="G61">
        <v>1</v>
      </c>
      <c r="H61">
        <v>3.7411355446771801</v>
      </c>
      <c r="I61">
        <v>9.6378081707601808</v>
      </c>
      <c r="J61">
        <v>-1.14842833718607</v>
      </c>
      <c r="K61" t="b">
        <v>1</v>
      </c>
      <c r="L61">
        <v>376.5</v>
      </c>
      <c r="M61" t="s">
        <v>92</v>
      </c>
      <c r="N61">
        <v>9.6450763545206506</v>
      </c>
      <c r="O61">
        <v>3.97</v>
      </c>
      <c r="P61">
        <v>2.5760000000000001</v>
      </c>
      <c r="Q61" t="s">
        <v>712</v>
      </c>
      <c r="S61">
        <v>0</v>
      </c>
      <c r="T61">
        <v>9330</v>
      </c>
      <c r="U61">
        <v>6656</v>
      </c>
      <c r="V61">
        <v>397</v>
      </c>
      <c r="W61">
        <v>6656</v>
      </c>
      <c r="X61">
        <v>1</v>
      </c>
      <c r="Y61">
        <v>0.13757364937827299</v>
      </c>
      <c r="Z61">
        <v>376.5</v>
      </c>
      <c r="AA61">
        <v>24.78</v>
      </c>
      <c r="AB61" t="s">
        <v>94</v>
      </c>
      <c r="AC61">
        <v>19.40625</v>
      </c>
      <c r="AE61">
        <v>5</v>
      </c>
      <c r="AF61">
        <v>376.5</v>
      </c>
      <c r="AG61">
        <v>4.484375</v>
      </c>
      <c r="AH61">
        <f t="shared" si="0"/>
        <v>372.015625</v>
      </c>
      <c r="AI61">
        <f t="shared" si="1"/>
        <v>83.958188153310104</v>
      </c>
      <c r="AJ61">
        <f t="shared" si="2"/>
        <v>0.31713480688600615</v>
      </c>
      <c r="AK61">
        <f t="shared" si="3"/>
        <v>1187.1922974867045</v>
      </c>
    </row>
    <row r="62" spans="1:37" x14ac:dyDescent="0.3">
      <c r="A62">
        <v>60</v>
      </c>
      <c r="B62">
        <v>121</v>
      </c>
      <c r="C62" t="s">
        <v>91</v>
      </c>
      <c r="D62">
        <v>3.4014515949573297E-2</v>
      </c>
      <c r="E62">
        <v>6656</v>
      </c>
      <c r="F62">
        <v>6656</v>
      </c>
      <c r="G62">
        <v>1</v>
      </c>
      <c r="H62">
        <v>4.8679786468593198</v>
      </c>
      <c r="I62">
        <v>7.3922917928381198</v>
      </c>
      <c r="J62">
        <v>-1.1717344405999199</v>
      </c>
      <c r="K62" t="b">
        <v>1</v>
      </c>
      <c r="L62">
        <v>32.97</v>
      </c>
      <c r="M62" t="s">
        <v>92</v>
      </c>
      <c r="N62">
        <v>7.5018763086994698</v>
      </c>
      <c r="O62">
        <v>3.9380000000000002</v>
      </c>
      <c r="P62">
        <v>1.5189999999999999</v>
      </c>
      <c r="Q62" t="s">
        <v>713</v>
      </c>
      <c r="S62">
        <v>0</v>
      </c>
      <c r="T62">
        <v>8670</v>
      </c>
      <c r="U62">
        <v>6656</v>
      </c>
      <c r="V62">
        <v>150</v>
      </c>
      <c r="W62">
        <v>6656</v>
      </c>
      <c r="X62">
        <v>1</v>
      </c>
      <c r="Y62">
        <v>0.31581913402620798</v>
      </c>
      <c r="Z62">
        <v>32.97</v>
      </c>
      <c r="AA62">
        <v>263</v>
      </c>
      <c r="AB62" t="s">
        <v>94</v>
      </c>
      <c r="AC62">
        <v>5.7421875</v>
      </c>
      <c r="AE62">
        <v>6</v>
      </c>
      <c r="AF62">
        <v>32.96875</v>
      </c>
      <c r="AG62">
        <v>6.01953125</v>
      </c>
      <c r="AH62">
        <f t="shared" si="0"/>
        <v>26.94921875</v>
      </c>
      <c r="AI62">
        <f t="shared" si="1"/>
        <v>5.4769630110317973</v>
      </c>
      <c r="AJ62">
        <f t="shared" si="2"/>
        <v>0.3098290948078804</v>
      </c>
      <c r="AK62">
        <f t="shared" si="3"/>
        <v>106.40947074529377</v>
      </c>
    </row>
    <row r="63" spans="1:37" x14ac:dyDescent="0.3">
      <c r="A63">
        <v>61</v>
      </c>
      <c r="B63">
        <v>124</v>
      </c>
      <c r="C63" t="s">
        <v>91</v>
      </c>
      <c r="D63">
        <v>1.2396790303370001E-2</v>
      </c>
      <c r="E63">
        <v>6656</v>
      </c>
      <c r="F63">
        <v>17920</v>
      </c>
      <c r="G63">
        <v>2.6923076923076898</v>
      </c>
      <c r="H63">
        <v>3.4493774991819399</v>
      </c>
      <c r="I63">
        <v>8.1383750371324108</v>
      </c>
      <c r="J63">
        <v>-1.18861127410651</v>
      </c>
      <c r="K63" t="b">
        <v>1</v>
      </c>
      <c r="L63">
        <v>228.5</v>
      </c>
      <c r="M63" t="s">
        <v>92</v>
      </c>
      <c r="N63">
        <v>8.2617298608223795</v>
      </c>
      <c r="O63">
        <v>4.5620000000000003</v>
      </c>
      <c r="P63">
        <v>2.36</v>
      </c>
      <c r="Q63" t="s">
        <v>714</v>
      </c>
      <c r="S63">
        <v>0</v>
      </c>
      <c r="T63">
        <v>36500</v>
      </c>
      <c r="U63">
        <v>6656</v>
      </c>
      <c r="V63">
        <v>679</v>
      </c>
      <c r="W63">
        <v>6656</v>
      </c>
      <c r="X63">
        <v>1</v>
      </c>
      <c r="Y63">
        <v>9.3998481276695106E-2</v>
      </c>
      <c r="Z63">
        <v>228.5</v>
      </c>
      <c r="AA63">
        <v>159.80000000000001</v>
      </c>
      <c r="AB63" t="s">
        <v>94</v>
      </c>
      <c r="AC63">
        <v>15.1171875</v>
      </c>
      <c r="AE63">
        <v>0</v>
      </c>
      <c r="AF63">
        <v>228.5</v>
      </c>
      <c r="AG63">
        <v>11.15625</v>
      </c>
      <c r="AH63">
        <f t="shared" si="0"/>
        <v>217.34375</v>
      </c>
      <c r="AI63">
        <f t="shared" si="1"/>
        <v>20.481792717086833</v>
      </c>
      <c r="AJ63">
        <f t="shared" si="2"/>
        <v>0.30464403750372798</v>
      </c>
      <c r="AK63">
        <f t="shared" si="3"/>
        <v>750.05571050181413</v>
      </c>
    </row>
    <row r="64" spans="1:37" x14ac:dyDescent="0.3">
      <c r="A64">
        <v>62</v>
      </c>
      <c r="B64">
        <v>125</v>
      </c>
      <c r="C64" t="s">
        <v>91</v>
      </c>
      <c r="D64">
        <v>4.7630256752805397E-2</v>
      </c>
      <c r="E64">
        <v>6656</v>
      </c>
      <c r="F64">
        <v>17920</v>
      </c>
      <c r="G64">
        <v>2.6923076923076898</v>
      </c>
      <c r="H64">
        <v>6.5834557796804702</v>
      </c>
      <c r="I64">
        <v>10.563103365249001</v>
      </c>
      <c r="J64">
        <v>-1.1974515202289999</v>
      </c>
      <c r="K64" t="b">
        <v>1</v>
      </c>
      <c r="L64">
        <v>40.25</v>
      </c>
      <c r="M64" t="s">
        <v>92</v>
      </c>
      <c r="N64">
        <v>11.113814803007401</v>
      </c>
      <c r="O64">
        <v>4.51</v>
      </c>
      <c r="P64">
        <v>1.6045</v>
      </c>
      <c r="Q64" t="s">
        <v>716</v>
      </c>
      <c r="S64">
        <v>0</v>
      </c>
      <c r="T64">
        <v>32400</v>
      </c>
      <c r="U64">
        <v>6656</v>
      </c>
      <c r="V64">
        <v>102</v>
      </c>
      <c r="W64">
        <v>6656</v>
      </c>
      <c r="X64">
        <v>1</v>
      </c>
      <c r="Y64">
        <v>0.55284450215695302</v>
      </c>
      <c r="Z64">
        <v>40.25</v>
      </c>
      <c r="AA64">
        <v>805</v>
      </c>
      <c r="AB64" t="s">
        <v>94</v>
      </c>
      <c r="AC64">
        <v>6.34375</v>
      </c>
      <c r="AD64" t="s">
        <v>98</v>
      </c>
      <c r="AE64">
        <v>0</v>
      </c>
      <c r="AF64">
        <v>40.25</v>
      </c>
      <c r="AG64">
        <v>17.28125</v>
      </c>
      <c r="AH64">
        <f t="shared" si="0"/>
        <v>22.96875</v>
      </c>
      <c r="AI64">
        <f t="shared" si="1"/>
        <v>2.3291139240506329</v>
      </c>
      <c r="AJ64">
        <f t="shared" si="2"/>
        <v>0.30196277819023837</v>
      </c>
      <c r="AK64">
        <f t="shared" si="3"/>
        <v>133.29457438837795</v>
      </c>
    </row>
    <row r="65" spans="1:37" x14ac:dyDescent="0.3">
      <c r="A65">
        <v>63</v>
      </c>
      <c r="B65">
        <v>126</v>
      </c>
      <c r="C65" t="s">
        <v>91</v>
      </c>
      <c r="D65">
        <v>3.7362726975155601E-2</v>
      </c>
      <c r="E65">
        <v>6656</v>
      </c>
      <c r="F65">
        <v>17920</v>
      </c>
      <c r="G65">
        <v>2.6923076923076898</v>
      </c>
      <c r="H65">
        <v>3.8660435154710102</v>
      </c>
      <c r="I65">
        <v>6.4673169355486699</v>
      </c>
      <c r="J65">
        <v>-1.1926295677985499</v>
      </c>
      <c r="K65" t="b">
        <v>1</v>
      </c>
      <c r="L65">
        <v>47.06</v>
      </c>
      <c r="M65" t="s">
        <v>92</v>
      </c>
      <c r="N65">
        <v>7.8323749514781804</v>
      </c>
      <c r="O65">
        <v>4.5</v>
      </c>
      <c r="P65">
        <v>1.673</v>
      </c>
      <c r="Q65" t="s">
        <v>715</v>
      </c>
      <c r="R65" s="1" t="s">
        <v>1941</v>
      </c>
      <c r="S65">
        <v>0</v>
      </c>
      <c r="T65">
        <v>31680</v>
      </c>
      <c r="U65">
        <v>6656</v>
      </c>
      <c r="V65">
        <v>457</v>
      </c>
      <c r="W65">
        <v>6656</v>
      </c>
      <c r="X65">
        <v>1</v>
      </c>
      <c r="Y65">
        <v>0.13406786087105799</v>
      </c>
      <c r="Z65">
        <v>47.06</v>
      </c>
      <c r="AA65">
        <v>673</v>
      </c>
      <c r="AB65" t="s">
        <v>94</v>
      </c>
      <c r="AC65">
        <v>6.859375</v>
      </c>
      <c r="AE65">
        <v>0</v>
      </c>
      <c r="AF65">
        <v>47.0625</v>
      </c>
      <c r="AG65">
        <v>11.8671875</v>
      </c>
      <c r="AH65">
        <f t="shared" si="0"/>
        <v>35.1953125</v>
      </c>
      <c r="AI65">
        <f t="shared" si="1"/>
        <v>3.9657669519420673</v>
      </c>
      <c r="AJ65">
        <f t="shared" si="2"/>
        <v>0.30342234449402355</v>
      </c>
      <c r="AK65">
        <f t="shared" si="3"/>
        <v>155.10558419314759</v>
      </c>
    </row>
    <row r="66" spans="1:37" x14ac:dyDescent="0.3">
      <c r="A66">
        <v>64</v>
      </c>
      <c r="B66">
        <v>132</v>
      </c>
      <c r="C66" t="s">
        <v>91</v>
      </c>
      <c r="D66">
        <v>3.2127077525176698E-2</v>
      </c>
      <c r="E66">
        <v>6656</v>
      </c>
      <c r="F66">
        <v>6656</v>
      </c>
      <c r="G66">
        <v>1</v>
      </c>
      <c r="H66">
        <v>2.6134074348195702</v>
      </c>
      <c r="I66">
        <v>6.9878023013046704</v>
      </c>
      <c r="J66">
        <v>-1.1154783289113099</v>
      </c>
      <c r="K66" t="b">
        <v>1</v>
      </c>
      <c r="L66">
        <v>471</v>
      </c>
      <c r="M66" t="s">
        <v>92</v>
      </c>
      <c r="N66">
        <v>7.2112000210177598</v>
      </c>
      <c r="O66">
        <v>4.2729999999999997</v>
      </c>
      <c r="P66">
        <v>2.6739999999999999</v>
      </c>
      <c r="Q66" t="s">
        <v>717</v>
      </c>
      <c r="S66">
        <v>0</v>
      </c>
      <c r="T66">
        <v>18830</v>
      </c>
      <c r="U66">
        <v>6656</v>
      </c>
      <c r="V66">
        <v>339</v>
      </c>
      <c r="W66">
        <v>6656</v>
      </c>
      <c r="X66">
        <v>1</v>
      </c>
      <c r="Y66">
        <v>8.7628263357376404E-2</v>
      </c>
      <c r="Z66">
        <v>471</v>
      </c>
      <c r="AA66">
        <v>39.97</v>
      </c>
      <c r="AB66" t="s">
        <v>94</v>
      </c>
      <c r="AC66">
        <v>21.703125</v>
      </c>
      <c r="AE66">
        <v>8</v>
      </c>
      <c r="AF66">
        <v>471</v>
      </c>
      <c r="AG66">
        <v>11.4453125</v>
      </c>
      <c r="AH66">
        <f t="shared" si="0"/>
        <v>459.5546875</v>
      </c>
      <c r="AI66">
        <f t="shared" si="1"/>
        <v>41.152218430034132</v>
      </c>
      <c r="AJ66">
        <f t="shared" si="2"/>
        <v>0.32775846504851985</v>
      </c>
      <c r="AK66">
        <f t="shared" si="3"/>
        <v>1437.0338228496259</v>
      </c>
    </row>
    <row r="67" spans="1:37" x14ac:dyDescent="0.3">
      <c r="A67">
        <v>65</v>
      </c>
      <c r="B67">
        <v>133</v>
      </c>
      <c r="C67" t="s">
        <v>91</v>
      </c>
      <c r="D67">
        <v>2.8025760608591001E-2</v>
      </c>
      <c r="E67">
        <v>6656</v>
      </c>
      <c r="F67">
        <v>6656</v>
      </c>
      <c r="G67">
        <v>1</v>
      </c>
      <c r="H67">
        <v>2.6661000419940599</v>
      </c>
      <c r="I67">
        <v>6.8839536240549899</v>
      </c>
      <c r="J67">
        <v>-1.1243185750338101</v>
      </c>
      <c r="K67" t="b">
        <v>1</v>
      </c>
      <c r="L67">
        <v>381.5</v>
      </c>
      <c r="M67" t="s">
        <v>92</v>
      </c>
      <c r="N67">
        <v>7.0681164432061099</v>
      </c>
      <c r="O67">
        <v>4.2699999999999996</v>
      </c>
      <c r="P67">
        <v>2.5819999999999999</v>
      </c>
      <c r="Q67" t="s">
        <v>718</v>
      </c>
      <c r="S67">
        <v>0</v>
      </c>
      <c r="T67">
        <v>18670</v>
      </c>
      <c r="U67">
        <v>6656</v>
      </c>
      <c r="V67">
        <v>411</v>
      </c>
      <c r="W67">
        <v>6656</v>
      </c>
      <c r="X67">
        <v>1</v>
      </c>
      <c r="Y67">
        <v>8.2182654410571696E-2</v>
      </c>
      <c r="Z67">
        <v>381.5</v>
      </c>
      <c r="AA67">
        <v>48.94</v>
      </c>
      <c r="AB67" t="s">
        <v>94</v>
      </c>
      <c r="AC67">
        <v>19.53125</v>
      </c>
      <c r="AE67">
        <v>8</v>
      </c>
      <c r="AF67">
        <v>381.5</v>
      </c>
      <c r="AG67">
        <v>10.0859375</v>
      </c>
      <c r="AH67">
        <f t="shared" ref="AH67:AH130" si="5">AF67-AG67</f>
        <v>371.4140625</v>
      </c>
      <c r="AI67">
        <f t="shared" ref="AI67:AI130" si="6">AF67/AG67</f>
        <v>37.824941905499614</v>
      </c>
      <c r="AJ67">
        <f t="shared" ref="AJ67:AJ130" si="7">EXP(J67)</f>
        <v>0.32487376904662735</v>
      </c>
      <c r="AK67">
        <f t="shared" ref="AK67:AK130" si="8">AF67/AJ67</f>
        <v>1174.3022562872579</v>
      </c>
    </row>
    <row r="68" spans="1:37" x14ac:dyDescent="0.3">
      <c r="A68">
        <v>66</v>
      </c>
      <c r="B68">
        <v>134</v>
      </c>
      <c r="C68" t="s">
        <v>91</v>
      </c>
      <c r="D68">
        <v>1.8457433303935199E-2</v>
      </c>
      <c r="E68">
        <v>6656</v>
      </c>
      <c r="F68">
        <v>6656</v>
      </c>
      <c r="G68">
        <v>1</v>
      </c>
      <c r="H68">
        <v>3.7363108742426099</v>
      </c>
      <c r="I68">
        <v>9.1583401312001609</v>
      </c>
      <c r="J68">
        <v>-1.1540539483549299</v>
      </c>
      <c r="K68" t="b">
        <v>1</v>
      </c>
      <c r="L68">
        <v>282.2</v>
      </c>
      <c r="M68" t="s">
        <v>92</v>
      </c>
      <c r="N68">
        <v>9.1711533316018592</v>
      </c>
      <c r="O68">
        <v>3.9769999999999999</v>
      </c>
      <c r="P68">
        <v>2.4510000000000001</v>
      </c>
      <c r="Q68" t="s">
        <v>719</v>
      </c>
      <c r="S68">
        <v>0</v>
      </c>
      <c r="T68">
        <v>9480</v>
      </c>
      <c r="U68">
        <v>6656</v>
      </c>
      <c r="V68">
        <v>383</v>
      </c>
      <c r="W68">
        <v>6656</v>
      </c>
      <c r="X68">
        <v>1</v>
      </c>
      <c r="Y68">
        <v>0.139818954183908</v>
      </c>
      <c r="Z68">
        <v>282.2</v>
      </c>
      <c r="AA68">
        <v>33.6</v>
      </c>
      <c r="AB68" t="s">
        <v>94</v>
      </c>
      <c r="AC68">
        <v>16.796875</v>
      </c>
      <c r="AE68">
        <v>4</v>
      </c>
      <c r="AF68">
        <v>282.25</v>
      </c>
      <c r="AG68">
        <v>4.67578125</v>
      </c>
      <c r="AH68">
        <f t="shared" si="5"/>
        <v>277.57421875</v>
      </c>
      <c r="AI68">
        <f t="shared" si="6"/>
        <v>60.364243943191312</v>
      </c>
      <c r="AJ68">
        <f t="shared" si="7"/>
        <v>0.31535573863937277</v>
      </c>
      <c r="AK68">
        <f t="shared" si="8"/>
        <v>895.02097287904098</v>
      </c>
    </row>
    <row r="69" spans="1:37" x14ac:dyDescent="0.3">
      <c r="A69">
        <v>67</v>
      </c>
      <c r="B69">
        <v>135</v>
      </c>
      <c r="C69" t="s">
        <v>91</v>
      </c>
      <c r="D69">
        <v>3.5454077883471401E-2</v>
      </c>
      <c r="E69">
        <v>6656</v>
      </c>
      <c r="F69">
        <v>6656</v>
      </c>
      <c r="G69">
        <v>1</v>
      </c>
      <c r="H69">
        <v>5.9612712730006203</v>
      </c>
      <c r="I69">
        <v>9.1398397447372801</v>
      </c>
      <c r="J69">
        <v>-1.16851980564629</v>
      </c>
      <c r="K69" t="b">
        <v>1</v>
      </c>
      <c r="L69">
        <v>34.159999999999997</v>
      </c>
      <c r="M69" t="s">
        <v>92</v>
      </c>
      <c r="N69">
        <v>9.2007038544626898</v>
      </c>
      <c r="O69">
        <v>3.9529999999999998</v>
      </c>
      <c r="P69">
        <v>1.5329999999999999</v>
      </c>
      <c r="Q69" t="s">
        <v>720</v>
      </c>
      <c r="S69">
        <v>0</v>
      </c>
      <c r="T69">
        <v>8990</v>
      </c>
      <c r="U69">
        <v>6656</v>
      </c>
      <c r="V69">
        <v>29</v>
      </c>
      <c r="W69">
        <v>6656</v>
      </c>
      <c r="X69">
        <v>1</v>
      </c>
      <c r="Y69">
        <v>0.92128494682794304</v>
      </c>
      <c r="Z69">
        <v>34.159999999999997</v>
      </c>
      <c r="AA69">
        <v>263.2</v>
      </c>
      <c r="AB69" t="s">
        <v>94</v>
      </c>
      <c r="AC69">
        <v>5.84375</v>
      </c>
      <c r="AE69">
        <v>5</v>
      </c>
      <c r="AF69">
        <v>34.15625</v>
      </c>
      <c r="AG69">
        <v>10.6875</v>
      </c>
      <c r="AH69">
        <f t="shared" si="5"/>
        <v>23.46875</v>
      </c>
      <c r="AI69">
        <f t="shared" si="6"/>
        <v>3.1959064327485378</v>
      </c>
      <c r="AJ69">
        <f t="shared" si="7"/>
        <v>0.31082668483049841</v>
      </c>
      <c r="AK69">
        <f t="shared" si="8"/>
        <v>109.88840941576899</v>
      </c>
    </row>
    <row r="70" spans="1:37" x14ac:dyDescent="0.3">
      <c r="A70">
        <v>68</v>
      </c>
      <c r="B70">
        <v>138</v>
      </c>
      <c r="C70" t="s">
        <v>91</v>
      </c>
      <c r="D70">
        <v>1.12410556055875E-2</v>
      </c>
      <c r="E70">
        <v>6656</v>
      </c>
      <c r="F70">
        <v>17920</v>
      </c>
      <c r="G70">
        <v>2.6923076923076898</v>
      </c>
      <c r="H70">
        <v>3.4856820933499799</v>
      </c>
      <c r="I70">
        <v>8.2580710531904895</v>
      </c>
      <c r="J70">
        <v>-1.18861127410651</v>
      </c>
      <c r="K70" t="b">
        <v>1</v>
      </c>
      <c r="L70">
        <v>234</v>
      </c>
      <c r="M70" t="s">
        <v>92</v>
      </c>
      <c r="N70">
        <v>8.36632877408287</v>
      </c>
      <c r="O70">
        <v>4.5599999999999996</v>
      </c>
      <c r="P70">
        <v>2.37</v>
      </c>
      <c r="Q70" t="s">
        <v>721</v>
      </c>
      <c r="S70">
        <v>0</v>
      </c>
      <c r="T70">
        <v>36350</v>
      </c>
      <c r="U70">
        <v>6656</v>
      </c>
      <c r="V70">
        <v>648</v>
      </c>
      <c r="W70">
        <v>6656</v>
      </c>
      <c r="X70">
        <v>1</v>
      </c>
      <c r="Y70">
        <v>9.7646814671208199E-2</v>
      </c>
      <c r="Z70">
        <v>234</v>
      </c>
      <c r="AA70">
        <v>155.4</v>
      </c>
      <c r="AB70" t="s">
        <v>94</v>
      </c>
      <c r="AC70">
        <v>15.296875</v>
      </c>
      <c r="AE70">
        <v>0</v>
      </c>
      <c r="AF70">
        <v>234</v>
      </c>
      <c r="AG70">
        <v>11.2890625</v>
      </c>
      <c r="AH70">
        <f t="shared" si="5"/>
        <v>222.7109375</v>
      </c>
      <c r="AI70">
        <f t="shared" si="6"/>
        <v>20.728027681660901</v>
      </c>
      <c r="AJ70">
        <f t="shared" si="7"/>
        <v>0.30464403750372798</v>
      </c>
      <c r="AK70">
        <f t="shared" si="8"/>
        <v>768.10956786619045</v>
      </c>
    </row>
    <row r="71" spans="1:37" x14ac:dyDescent="0.3">
      <c r="A71">
        <v>69</v>
      </c>
      <c r="B71">
        <v>139</v>
      </c>
      <c r="C71" t="s">
        <v>91</v>
      </c>
      <c r="D71">
        <v>4.20790133934607E-2</v>
      </c>
      <c r="E71">
        <v>6656</v>
      </c>
      <c r="F71">
        <v>17920</v>
      </c>
      <c r="G71">
        <v>2.6923076923076898</v>
      </c>
      <c r="H71">
        <v>5.65186504913114</v>
      </c>
      <c r="I71">
        <v>8.9635047263564207</v>
      </c>
      <c r="J71">
        <v>-1.1974515202289999</v>
      </c>
      <c r="K71" t="b">
        <v>1</v>
      </c>
      <c r="L71">
        <v>38.56</v>
      </c>
      <c r="M71" t="s">
        <v>92</v>
      </c>
      <c r="N71">
        <v>9.7956049013092805</v>
      </c>
      <c r="O71">
        <v>4.51</v>
      </c>
      <c r="P71">
        <v>1.5860000000000001</v>
      </c>
      <c r="Q71" t="s">
        <v>723</v>
      </c>
      <c r="S71">
        <v>0</v>
      </c>
      <c r="T71">
        <v>32430</v>
      </c>
      <c r="U71">
        <v>6656</v>
      </c>
      <c r="V71">
        <v>234</v>
      </c>
      <c r="W71">
        <v>6656</v>
      </c>
      <c r="X71">
        <v>1</v>
      </c>
      <c r="Y71">
        <v>0.30410193153999898</v>
      </c>
      <c r="Z71">
        <v>38.56</v>
      </c>
      <c r="AA71">
        <v>841</v>
      </c>
      <c r="AB71" t="s">
        <v>94</v>
      </c>
      <c r="AC71">
        <v>6.2109375</v>
      </c>
      <c r="AE71">
        <v>0</v>
      </c>
      <c r="AF71">
        <v>38.5625</v>
      </c>
      <c r="AG71">
        <v>14.0078125</v>
      </c>
      <c r="AH71">
        <f t="shared" si="5"/>
        <v>24.5546875</v>
      </c>
      <c r="AI71">
        <f t="shared" si="6"/>
        <v>2.7529280535415506</v>
      </c>
      <c r="AJ71">
        <f t="shared" si="7"/>
        <v>0.30196277819023837</v>
      </c>
      <c r="AK71">
        <f t="shared" si="8"/>
        <v>127.70613726339937</v>
      </c>
    </row>
    <row r="72" spans="1:37" x14ac:dyDescent="0.3">
      <c r="A72">
        <v>70</v>
      </c>
      <c r="B72">
        <v>140</v>
      </c>
      <c r="C72" t="s">
        <v>91</v>
      </c>
      <c r="D72">
        <v>4.59683443204058E-2</v>
      </c>
      <c r="E72">
        <v>6656</v>
      </c>
      <c r="F72">
        <v>17920</v>
      </c>
      <c r="G72">
        <v>2.6923076923076898</v>
      </c>
      <c r="H72">
        <v>4.0846935166275502</v>
      </c>
      <c r="I72">
        <v>7.2758603264928201</v>
      </c>
      <c r="J72">
        <v>-1.19102225032173</v>
      </c>
      <c r="K72" t="b">
        <v>1</v>
      </c>
      <c r="L72">
        <v>60.38</v>
      </c>
      <c r="M72" t="s">
        <v>92</v>
      </c>
      <c r="N72">
        <v>8.2116143060619198</v>
      </c>
      <c r="O72">
        <v>4.5039999999999996</v>
      </c>
      <c r="P72">
        <v>1.7809999999999999</v>
      </c>
      <c r="Q72" t="s">
        <v>722</v>
      </c>
      <c r="R72" s="1" t="s">
        <v>1941</v>
      </c>
      <c r="S72">
        <v>0</v>
      </c>
      <c r="T72">
        <v>31800</v>
      </c>
      <c r="U72">
        <v>6656</v>
      </c>
      <c r="V72">
        <v>304</v>
      </c>
      <c r="W72">
        <v>6656</v>
      </c>
      <c r="X72">
        <v>1</v>
      </c>
      <c r="Y72">
        <v>0.17691930672071801</v>
      </c>
      <c r="Z72">
        <v>60.38</v>
      </c>
      <c r="AA72">
        <v>527</v>
      </c>
      <c r="AB72" t="s">
        <v>94</v>
      </c>
      <c r="AC72">
        <v>7.76953125</v>
      </c>
      <c r="AE72">
        <v>0</v>
      </c>
      <c r="AF72">
        <v>60.375</v>
      </c>
      <c r="AG72">
        <v>14.3125</v>
      </c>
      <c r="AH72">
        <f t="shared" si="5"/>
        <v>46.0625</v>
      </c>
      <c r="AI72">
        <f t="shared" si="6"/>
        <v>4.2183406113537121</v>
      </c>
      <c r="AJ72">
        <f t="shared" si="7"/>
        <v>0.30391043268244416</v>
      </c>
      <c r="AK72">
        <f t="shared" si="8"/>
        <v>198.66050489647324</v>
      </c>
    </row>
    <row r="73" spans="1:37" x14ac:dyDescent="0.3">
      <c r="A73">
        <v>71</v>
      </c>
      <c r="B73">
        <v>146</v>
      </c>
      <c r="C73" t="s">
        <v>91</v>
      </c>
      <c r="D73">
        <v>2.63263696320989E-2</v>
      </c>
      <c r="E73">
        <v>6656</v>
      </c>
      <c r="F73">
        <v>6656</v>
      </c>
      <c r="G73">
        <v>1</v>
      </c>
      <c r="H73">
        <v>2.5646826463117001</v>
      </c>
      <c r="I73">
        <v>6.62709988490308</v>
      </c>
      <c r="J73">
        <v>-1.1138710114344901</v>
      </c>
      <c r="K73" t="b">
        <v>1</v>
      </c>
      <c r="L73">
        <v>383.2</v>
      </c>
      <c r="M73" t="s">
        <v>92</v>
      </c>
      <c r="N73">
        <v>6.9929850632631201</v>
      </c>
      <c r="O73">
        <v>4.2729999999999997</v>
      </c>
      <c r="P73">
        <v>2.5840000000000001</v>
      </c>
      <c r="Q73" t="s">
        <v>724</v>
      </c>
      <c r="S73">
        <v>0</v>
      </c>
      <c r="T73">
        <v>18800</v>
      </c>
      <c r="U73">
        <v>6656</v>
      </c>
      <c r="V73">
        <v>338</v>
      </c>
      <c r="W73">
        <v>6656</v>
      </c>
      <c r="X73">
        <v>1</v>
      </c>
      <c r="Y73">
        <v>8.5107516123993601E-2</v>
      </c>
      <c r="Z73">
        <v>383.2</v>
      </c>
      <c r="AA73">
        <v>49.06</v>
      </c>
      <c r="AB73" t="s">
        <v>94</v>
      </c>
      <c r="AC73">
        <v>19.578125</v>
      </c>
      <c r="AE73">
        <v>7</v>
      </c>
      <c r="AF73">
        <v>383.25</v>
      </c>
      <c r="AG73">
        <v>11.328125</v>
      </c>
      <c r="AH73">
        <f t="shared" si="5"/>
        <v>371.921875</v>
      </c>
      <c r="AI73">
        <f t="shared" si="6"/>
        <v>33.831724137931033</v>
      </c>
      <c r="AJ73">
        <f t="shared" si="7"/>
        <v>0.32828570056148715</v>
      </c>
      <c r="AK73">
        <f t="shared" si="8"/>
        <v>1167.4282472386219</v>
      </c>
    </row>
    <row r="74" spans="1:37" x14ac:dyDescent="0.3">
      <c r="A74">
        <v>72</v>
      </c>
      <c r="B74">
        <v>147</v>
      </c>
      <c r="C74" t="s">
        <v>91</v>
      </c>
      <c r="D74">
        <v>2.30108232013112E-2</v>
      </c>
      <c r="E74">
        <v>6656</v>
      </c>
      <c r="F74">
        <v>6656</v>
      </c>
      <c r="G74">
        <v>1</v>
      </c>
      <c r="H74">
        <v>2.6175412720014801</v>
      </c>
      <c r="I74">
        <v>6.7227866653944197</v>
      </c>
      <c r="J74">
        <v>-1.1211039400801699</v>
      </c>
      <c r="K74" t="b">
        <v>1</v>
      </c>
      <c r="L74">
        <v>370.5</v>
      </c>
      <c r="M74" t="s">
        <v>92</v>
      </c>
      <c r="N74">
        <v>6.9686477312191197</v>
      </c>
      <c r="O74">
        <v>4.2729999999999997</v>
      </c>
      <c r="P74">
        <v>2.5680000000000001</v>
      </c>
      <c r="Q74" t="s">
        <v>725</v>
      </c>
      <c r="S74">
        <v>0</v>
      </c>
      <c r="T74">
        <v>18690</v>
      </c>
      <c r="U74">
        <v>6656</v>
      </c>
      <c r="V74">
        <v>378</v>
      </c>
      <c r="W74">
        <v>6656</v>
      </c>
      <c r="X74">
        <v>1</v>
      </c>
      <c r="Y74">
        <v>8.3197345657257199E-2</v>
      </c>
      <c r="Z74">
        <v>370.5</v>
      </c>
      <c r="AA74">
        <v>50.44</v>
      </c>
      <c r="AB74" t="s">
        <v>94</v>
      </c>
      <c r="AC74">
        <v>19.25</v>
      </c>
      <c r="AE74">
        <v>8</v>
      </c>
      <c r="AF74">
        <v>370.5</v>
      </c>
      <c r="AG74">
        <v>10.4609375</v>
      </c>
      <c r="AH74">
        <f t="shared" si="5"/>
        <v>360.0390625</v>
      </c>
      <c r="AI74">
        <f t="shared" si="6"/>
        <v>35.417475728155338</v>
      </c>
      <c r="AJ74">
        <f t="shared" si="7"/>
        <v>0.32591980002319915</v>
      </c>
      <c r="AK74">
        <f t="shared" si="8"/>
        <v>1136.7827299035764</v>
      </c>
    </row>
    <row r="75" spans="1:37" x14ac:dyDescent="0.3">
      <c r="A75">
        <v>73</v>
      </c>
      <c r="B75">
        <v>148</v>
      </c>
      <c r="C75" t="s">
        <v>91</v>
      </c>
      <c r="D75">
        <v>4.2505670024574199E-2</v>
      </c>
      <c r="E75">
        <v>6656</v>
      </c>
      <c r="F75">
        <v>6656</v>
      </c>
      <c r="G75">
        <v>1</v>
      </c>
      <c r="H75">
        <v>3.2586159424197101</v>
      </c>
      <c r="I75">
        <v>7.8919604855477399</v>
      </c>
      <c r="J75">
        <v>-1.1516429721397099</v>
      </c>
      <c r="K75" t="b">
        <v>1</v>
      </c>
      <c r="L75">
        <v>264.5</v>
      </c>
      <c r="M75" t="s">
        <v>92</v>
      </c>
      <c r="N75">
        <v>7.9157459515572102</v>
      </c>
      <c r="O75">
        <v>3.984</v>
      </c>
      <c r="P75">
        <v>2.4220000000000002</v>
      </c>
      <c r="Q75" t="s">
        <v>726</v>
      </c>
      <c r="S75">
        <v>0</v>
      </c>
      <c r="T75">
        <v>9660</v>
      </c>
      <c r="U75">
        <v>6656</v>
      </c>
      <c r="V75">
        <v>525</v>
      </c>
      <c r="W75">
        <v>6656</v>
      </c>
      <c r="X75">
        <v>1</v>
      </c>
      <c r="Y75">
        <v>9.85740811616415E-2</v>
      </c>
      <c r="Z75">
        <v>264.5</v>
      </c>
      <c r="AA75">
        <v>36.53</v>
      </c>
      <c r="AB75" t="s">
        <v>94</v>
      </c>
      <c r="AC75">
        <v>16.265625</v>
      </c>
      <c r="AE75">
        <v>4</v>
      </c>
      <c r="AF75">
        <v>264.5</v>
      </c>
      <c r="AG75">
        <v>4.23828125</v>
      </c>
      <c r="AH75">
        <f t="shared" si="5"/>
        <v>260.26171875</v>
      </c>
      <c r="AI75">
        <f t="shared" si="6"/>
        <v>62.407373271889398</v>
      </c>
      <c r="AJ75">
        <f t="shared" si="7"/>
        <v>0.31611697111251758</v>
      </c>
      <c r="AK75">
        <f t="shared" si="8"/>
        <v>836.71559634757728</v>
      </c>
    </row>
    <row r="76" spans="1:37" x14ac:dyDescent="0.3">
      <c r="A76">
        <v>74</v>
      </c>
      <c r="B76">
        <v>149</v>
      </c>
      <c r="C76" t="s">
        <v>91</v>
      </c>
      <c r="D76">
        <v>5.5276870443881902E-2</v>
      </c>
      <c r="E76">
        <v>6656</v>
      </c>
      <c r="F76">
        <v>6656</v>
      </c>
      <c r="G76">
        <v>1</v>
      </c>
      <c r="H76">
        <v>7.8243928306474801</v>
      </c>
      <c r="I76">
        <v>12.210331780639301</v>
      </c>
      <c r="J76">
        <v>-1.16530517069265</v>
      </c>
      <c r="K76" t="b">
        <v>1</v>
      </c>
      <c r="L76">
        <v>36.380000000000003</v>
      </c>
      <c r="M76" t="s">
        <v>92</v>
      </c>
      <c r="N76">
        <v>12.2213284593818</v>
      </c>
      <c r="O76">
        <v>3.9670000000000001</v>
      </c>
      <c r="P76">
        <v>1.5609999999999999</v>
      </c>
      <c r="Q76" t="s">
        <v>727</v>
      </c>
      <c r="S76">
        <v>0</v>
      </c>
      <c r="T76">
        <v>9260</v>
      </c>
      <c r="U76">
        <v>6656</v>
      </c>
      <c r="V76">
        <v>25</v>
      </c>
      <c r="W76">
        <v>6656</v>
      </c>
      <c r="X76">
        <v>1</v>
      </c>
      <c r="Y76">
        <v>1.36487856612949</v>
      </c>
      <c r="Z76">
        <v>36.380000000000003</v>
      </c>
      <c r="AA76">
        <v>254.6</v>
      </c>
      <c r="AB76" t="s">
        <v>94</v>
      </c>
      <c r="AC76">
        <v>6.03125</v>
      </c>
      <c r="AD76" t="s">
        <v>98</v>
      </c>
      <c r="AE76">
        <v>6</v>
      </c>
      <c r="AF76">
        <v>36.375</v>
      </c>
      <c r="AG76">
        <v>12.4296875</v>
      </c>
      <c r="AH76">
        <f t="shared" si="5"/>
        <v>23.9453125</v>
      </c>
      <c r="AI76">
        <f t="shared" si="6"/>
        <v>2.9264613450659964</v>
      </c>
      <c r="AJ76">
        <f t="shared" si="7"/>
        <v>0.31182748690089007</v>
      </c>
      <c r="AK76">
        <f t="shared" si="8"/>
        <v>116.65103792329018</v>
      </c>
    </row>
    <row r="77" spans="1:37" x14ac:dyDescent="0.3">
      <c r="A77">
        <v>75</v>
      </c>
      <c r="B77">
        <v>152</v>
      </c>
      <c r="C77" t="s">
        <v>91</v>
      </c>
      <c r="D77">
        <v>6.9788515689654601E-3</v>
      </c>
      <c r="E77">
        <v>6656</v>
      </c>
      <c r="F77">
        <v>17920</v>
      </c>
      <c r="G77">
        <v>2.6923076923076898</v>
      </c>
      <c r="H77">
        <v>3.4280145955396302</v>
      </c>
      <c r="I77">
        <v>8.4696063737453695</v>
      </c>
      <c r="J77">
        <v>-1.1870039566296899</v>
      </c>
      <c r="K77" t="b">
        <v>1</v>
      </c>
      <c r="L77">
        <v>296</v>
      </c>
      <c r="M77" t="s">
        <v>92</v>
      </c>
      <c r="N77">
        <v>8.5388946253518494</v>
      </c>
      <c r="O77">
        <v>4.5599999999999996</v>
      </c>
      <c r="P77">
        <v>2.4700000000000002</v>
      </c>
      <c r="Q77" t="s">
        <v>728</v>
      </c>
      <c r="S77">
        <v>0</v>
      </c>
      <c r="T77">
        <v>36160</v>
      </c>
      <c r="U77">
        <v>6656</v>
      </c>
      <c r="V77">
        <v>630</v>
      </c>
      <c r="W77">
        <v>6656</v>
      </c>
      <c r="X77">
        <v>1</v>
      </c>
      <c r="Y77">
        <v>9.6734416949014704E-2</v>
      </c>
      <c r="Z77">
        <v>296</v>
      </c>
      <c r="AA77">
        <v>122.2</v>
      </c>
      <c r="AB77" t="s">
        <v>94</v>
      </c>
      <c r="AC77">
        <v>17.203125</v>
      </c>
      <c r="AE77">
        <v>0</v>
      </c>
      <c r="AF77">
        <v>296</v>
      </c>
      <c r="AG77">
        <v>11.3125</v>
      </c>
      <c r="AH77">
        <f t="shared" si="5"/>
        <v>284.6875</v>
      </c>
      <c r="AI77">
        <f t="shared" si="6"/>
        <v>26.165745856353592</v>
      </c>
      <c r="AJ77">
        <f t="shared" si="7"/>
        <v>0.30513409091962351</v>
      </c>
      <c r="AK77">
        <f t="shared" si="8"/>
        <v>970.06532147196378</v>
      </c>
    </row>
    <row r="78" spans="1:37" x14ac:dyDescent="0.3">
      <c r="A78">
        <v>76</v>
      </c>
      <c r="B78">
        <v>153</v>
      </c>
      <c r="C78" t="s">
        <v>91</v>
      </c>
      <c r="D78">
        <v>3.7623909329657999E-2</v>
      </c>
      <c r="E78">
        <v>6656</v>
      </c>
      <c r="F78">
        <v>17920</v>
      </c>
      <c r="G78">
        <v>2.6923076923076898</v>
      </c>
      <c r="H78">
        <v>4.6496473809682897</v>
      </c>
      <c r="I78">
        <v>7.7327631736220699</v>
      </c>
      <c r="J78">
        <v>-1.19664786149059</v>
      </c>
      <c r="K78" t="b">
        <v>1</v>
      </c>
      <c r="L78">
        <v>46.03</v>
      </c>
      <c r="M78" t="s">
        <v>92</v>
      </c>
      <c r="N78">
        <v>8.6376311589799695</v>
      </c>
      <c r="O78">
        <v>4.516</v>
      </c>
      <c r="P78">
        <v>1.663</v>
      </c>
      <c r="Q78" t="s">
        <v>730</v>
      </c>
      <c r="S78">
        <v>0</v>
      </c>
      <c r="T78">
        <v>32800</v>
      </c>
      <c r="U78">
        <v>6656</v>
      </c>
      <c r="V78">
        <v>487</v>
      </c>
      <c r="W78">
        <v>6656</v>
      </c>
      <c r="X78">
        <v>1</v>
      </c>
      <c r="Y78">
        <v>0.165381309173186</v>
      </c>
      <c r="Z78">
        <v>46.03</v>
      </c>
      <c r="AA78">
        <v>712.5</v>
      </c>
      <c r="AB78" t="s">
        <v>94</v>
      </c>
      <c r="AC78">
        <v>6.78515625</v>
      </c>
      <c r="AE78">
        <v>0</v>
      </c>
      <c r="AF78">
        <v>46.03125</v>
      </c>
      <c r="AG78">
        <v>11.5625</v>
      </c>
      <c r="AH78">
        <f t="shared" si="5"/>
        <v>34.46875</v>
      </c>
      <c r="AI78">
        <f t="shared" si="6"/>
        <v>3.9810810810810811</v>
      </c>
      <c r="AJ78">
        <f t="shared" si="7"/>
        <v>0.30220555075568578</v>
      </c>
      <c r="AK78">
        <f t="shared" si="8"/>
        <v>152.31768537968838</v>
      </c>
    </row>
    <row r="79" spans="1:37" x14ac:dyDescent="0.3">
      <c r="A79">
        <v>77</v>
      </c>
      <c r="B79">
        <v>154</v>
      </c>
      <c r="C79" t="s">
        <v>91</v>
      </c>
      <c r="D79">
        <v>2.9881772168717999E-2</v>
      </c>
      <c r="E79">
        <v>6656</v>
      </c>
      <c r="F79">
        <v>17920</v>
      </c>
      <c r="G79">
        <v>2.6923076923076898</v>
      </c>
      <c r="H79">
        <v>5.6026190097658999</v>
      </c>
      <c r="I79">
        <v>9.7772267289567107</v>
      </c>
      <c r="J79">
        <v>-1.1926295677985499</v>
      </c>
      <c r="K79" t="b">
        <v>1</v>
      </c>
      <c r="L79">
        <v>55.56</v>
      </c>
      <c r="M79" t="s">
        <v>92</v>
      </c>
      <c r="N79">
        <v>10.3551064973189</v>
      </c>
      <c r="O79">
        <v>4.508</v>
      </c>
      <c r="P79">
        <v>1.7450000000000001</v>
      </c>
      <c r="Q79" t="s">
        <v>729</v>
      </c>
      <c r="R79" s="1" t="s">
        <v>1941</v>
      </c>
      <c r="S79">
        <v>0</v>
      </c>
      <c r="T79">
        <v>32100</v>
      </c>
      <c r="U79">
        <v>6656</v>
      </c>
      <c r="V79">
        <v>115</v>
      </c>
      <c r="W79">
        <v>6656</v>
      </c>
      <c r="X79">
        <v>1</v>
      </c>
      <c r="Y79">
        <v>0.42919643571049698</v>
      </c>
      <c r="Z79">
        <v>55.56</v>
      </c>
      <c r="AA79">
        <v>577.5</v>
      </c>
      <c r="AB79" t="s">
        <v>94</v>
      </c>
      <c r="AC79">
        <v>7.453125</v>
      </c>
      <c r="AE79">
        <v>0</v>
      </c>
      <c r="AF79">
        <v>55.5625</v>
      </c>
      <c r="AG79">
        <v>19.515625</v>
      </c>
      <c r="AH79">
        <f t="shared" si="5"/>
        <v>36.046875</v>
      </c>
      <c r="AI79">
        <f t="shared" si="6"/>
        <v>2.8470776621297036</v>
      </c>
      <c r="AJ79">
        <f t="shared" si="7"/>
        <v>0.30342234449402355</v>
      </c>
      <c r="AK79">
        <f t="shared" si="8"/>
        <v>183.1193417632247</v>
      </c>
    </row>
    <row r="80" spans="1:37" x14ac:dyDescent="0.3">
      <c r="A80">
        <v>78</v>
      </c>
      <c r="B80">
        <v>160</v>
      </c>
      <c r="C80" t="s">
        <v>91</v>
      </c>
      <c r="D80">
        <v>2.5351861891826401E-2</v>
      </c>
      <c r="E80">
        <v>6656</v>
      </c>
      <c r="F80">
        <v>6656</v>
      </c>
      <c r="G80">
        <v>1</v>
      </c>
      <c r="H80">
        <v>2.6665399068208799</v>
      </c>
      <c r="I80">
        <v>7.4371464588676304</v>
      </c>
      <c r="J80">
        <v>-1.1146746701729</v>
      </c>
      <c r="K80" t="b">
        <v>1</v>
      </c>
      <c r="L80">
        <v>615</v>
      </c>
      <c r="M80" t="s">
        <v>92</v>
      </c>
      <c r="N80">
        <v>7.5282315411224303</v>
      </c>
      <c r="O80">
        <v>4.234</v>
      </c>
      <c r="P80">
        <v>2.79</v>
      </c>
      <c r="Q80" t="s">
        <v>731</v>
      </c>
      <c r="S80">
        <v>0</v>
      </c>
      <c r="T80">
        <v>17200</v>
      </c>
      <c r="U80">
        <v>6656</v>
      </c>
      <c r="V80">
        <v>304</v>
      </c>
      <c r="W80">
        <v>6656</v>
      </c>
      <c r="X80">
        <v>1</v>
      </c>
      <c r="Y80">
        <v>9.5582618936972896E-2</v>
      </c>
      <c r="Z80">
        <v>615</v>
      </c>
      <c r="AA80">
        <v>27.97</v>
      </c>
      <c r="AB80" t="s">
        <v>94</v>
      </c>
      <c r="AC80">
        <v>24.796875</v>
      </c>
      <c r="AE80">
        <v>8</v>
      </c>
      <c r="AF80">
        <v>615</v>
      </c>
      <c r="AG80">
        <v>10.859375</v>
      </c>
      <c r="AH80">
        <f t="shared" si="5"/>
        <v>604.140625</v>
      </c>
      <c r="AI80">
        <f t="shared" si="6"/>
        <v>56.633093525179859</v>
      </c>
      <c r="AJ80">
        <f t="shared" si="7"/>
        <v>0.32802197687565238</v>
      </c>
      <c r="AK80">
        <f t="shared" si="8"/>
        <v>1874.8743784113469</v>
      </c>
    </row>
    <row r="81" spans="1:37" x14ac:dyDescent="0.3">
      <c r="A81">
        <v>79</v>
      </c>
      <c r="B81">
        <v>161</v>
      </c>
      <c r="C81" t="s">
        <v>91</v>
      </c>
      <c r="D81">
        <v>1.47583036160103E-2</v>
      </c>
      <c r="E81">
        <v>6656</v>
      </c>
      <c r="F81">
        <v>6656</v>
      </c>
      <c r="G81">
        <v>1</v>
      </c>
      <c r="H81">
        <v>2.8651314667234198</v>
      </c>
      <c r="I81">
        <v>7.2579599850396104</v>
      </c>
      <c r="J81">
        <v>-1.1283368687258499</v>
      </c>
      <c r="K81" t="b">
        <v>1</v>
      </c>
      <c r="L81">
        <v>341.8</v>
      </c>
      <c r="M81" t="s">
        <v>92</v>
      </c>
      <c r="N81">
        <v>7.3890237825927496</v>
      </c>
      <c r="O81">
        <v>4.2229999999999999</v>
      </c>
      <c r="P81">
        <v>2.5329999999999999</v>
      </c>
      <c r="Q81" t="s">
        <v>732</v>
      </c>
      <c r="S81">
        <v>0</v>
      </c>
      <c r="T81">
        <v>16750</v>
      </c>
      <c r="U81">
        <v>6656</v>
      </c>
      <c r="V81">
        <v>223</v>
      </c>
      <c r="W81">
        <v>6656</v>
      </c>
      <c r="X81">
        <v>1</v>
      </c>
      <c r="Y81">
        <v>0.124898441041979</v>
      </c>
      <c r="Z81">
        <v>341.8</v>
      </c>
      <c r="AA81">
        <v>49.03</v>
      </c>
      <c r="AB81" t="s">
        <v>94</v>
      </c>
      <c r="AC81">
        <v>18.484375</v>
      </c>
      <c r="AE81">
        <v>9</v>
      </c>
      <c r="AF81">
        <v>341.75</v>
      </c>
      <c r="AG81">
        <v>13.0703125</v>
      </c>
      <c r="AH81">
        <f t="shared" si="5"/>
        <v>328.6796875</v>
      </c>
      <c r="AI81">
        <f t="shared" si="6"/>
        <v>26.147041243275552</v>
      </c>
      <c r="AJ81">
        <f t="shared" si="7"/>
        <v>0.32357095013727738</v>
      </c>
      <c r="AK81">
        <f t="shared" si="8"/>
        <v>1056.1825771287874</v>
      </c>
    </row>
    <row r="82" spans="1:37" x14ac:dyDescent="0.3">
      <c r="A82">
        <v>80</v>
      </c>
      <c r="B82">
        <v>162</v>
      </c>
      <c r="C82" t="s">
        <v>91</v>
      </c>
      <c r="D82">
        <v>2.2242850855175501E-2</v>
      </c>
      <c r="E82">
        <v>6656</v>
      </c>
      <c r="F82">
        <v>6656</v>
      </c>
      <c r="G82">
        <v>1</v>
      </c>
      <c r="H82">
        <v>3.55418991503611</v>
      </c>
      <c r="I82">
        <v>8.68416324943394</v>
      </c>
      <c r="J82">
        <v>-1.15325028961652</v>
      </c>
      <c r="K82" t="b">
        <v>1</v>
      </c>
      <c r="L82">
        <v>278</v>
      </c>
      <c r="M82" t="s">
        <v>92</v>
      </c>
      <c r="N82">
        <v>8.6972984088641905</v>
      </c>
      <c r="O82">
        <v>3.984</v>
      </c>
      <c r="P82">
        <v>2.4430000000000001</v>
      </c>
      <c r="Q82" t="s">
        <v>733</v>
      </c>
      <c r="S82">
        <v>0</v>
      </c>
      <c r="T82">
        <v>9660</v>
      </c>
      <c r="U82">
        <v>6656</v>
      </c>
      <c r="V82">
        <v>350</v>
      </c>
      <c r="W82">
        <v>6656</v>
      </c>
      <c r="X82">
        <v>1</v>
      </c>
      <c r="Y82">
        <v>0.136527193754548</v>
      </c>
      <c r="Z82">
        <v>278</v>
      </c>
      <c r="AA82">
        <v>34.75</v>
      </c>
      <c r="AB82" t="s">
        <v>94</v>
      </c>
      <c r="AC82">
        <v>16.671875</v>
      </c>
      <c r="AE82">
        <v>6</v>
      </c>
      <c r="AF82">
        <v>278</v>
      </c>
      <c r="AG82">
        <v>5.0546875</v>
      </c>
      <c r="AH82">
        <f t="shared" si="5"/>
        <v>272.9453125</v>
      </c>
      <c r="AI82">
        <f t="shared" si="6"/>
        <v>54.998454404945903</v>
      </c>
      <c r="AJ82">
        <f t="shared" si="7"/>
        <v>0.31560927890071516</v>
      </c>
      <c r="AK82">
        <f t="shared" si="8"/>
        <v>880.8359531389242</v>
      </c>
    </row>
    <row r="83" spans="1:37" x14ac:dyDescent="0.3">
      <c r="A83">
        <v>81</v>
      </c>
      <c r="B83">
        <v>163</v>
      </c>
      <c r="C83" t="s">
        <v>91</v>
      </c>
      <c r="D83">
        <v>4.2147169051532901E-2</v>
      </c>
      <c r="E83">
        <v>6656</v>
      </c>
      <c r="F83">
        <v>6656</v>
      </c>
      <c r="G83">
        <v>1</v>
      </c>
      <c r="H83">
        <v>3.91084995249884</v>
      </c>
      <c r="I83">
        <v>6.2672898164556701</v>
      </c>
      <c r="J83">
        <v>-1.16610882943106</v>
      </c>
      <c r="K83" t="b">
        <v>1</v>
      </c>
      <c r="L83">
        <v>40</v>
      </c>
      <c r="M83" t="s">
        <v>92</v>
      </c>
      <c r="N83">
        <v>6.5823707405643903</v>
      </c>
      <c r="O83">
        <v>3.9689999999999999</v>
      </c>
      <c r="P83">
        <v>1.603</v>
      </c>
      <c r="Q83" t="s">
        <v>734</v>
      </c>
      <c r="S83">
        <v>0</v>
      </c>
      <c r="T83">
        <v>9290</v>
      </c>
      <c r="U83">
        <v>6656</v>
      </c>
      <c r="V83">
        <v>311</v>
      </c>
      <c r="W83">
        <v>6656</v>
      </c>
      <c r="X83">
        <v>1</v>
      </c>
      <c r="Y83">
        <v>0.165059157727521</v>
      </c>
      <c r="Z83">
        <v>40</v>
      </c>
      <c r="AA83">
        <v>232.2</v>
      </c>
      <c r="AB83" t="s">
        <v>94</v>
      </c>
      <c r="AC83">
        <v>6.32421875</v>
      </c>
      <c r="AE83">
        <v>5</v>
      </c>
      <c r="AF83">
        <v>40</v>
      </c>
      <c r="AG83">
        <v>5.35546875</v>
      </c>
      <c r="AH83">
        <f t="shared" si="5"/>
        <v>34.64453125</v>
      </c>
      <c r="AI83">
        <f t="shared" si="6"/>
        <v>7.4690007293946028</v>
      </c>
      <c r="AJ83">
        <f t="shared" si="7"/>
        <v>0.31157698468879425</v>
      </c>
      <c r="AK83">
        <f t="shared" si="8"/>
        <v>128.37918705693986</v>
      </c>
    </row>
    <row r="84" spans="1:37" x14ac:dyDescent="0.3">
      <c r="A84">
        <v>82</v>
      </c>
      <c r="B84">
        <v>166</v>
      </c>
      <c r="C84" t="s">
        <v>91</v>
      </c>
      <c r="D84">
        <v>8.6083210843623803E-3</v>
      </c>
      <c r="E84">
        <v>6656</v>
      </c>
      <c r="F84">
        <v>17920</v>
      </c>
      <c r="G84">
        <v>2.6923076923076898</v>
      </c>
      <c r="H84">
        <v>3.4613550142920402</v>
      </c>
      <c r="I84">
        <v>8.5181783554843307</v>
      </c>
      <c r="J84">
        <v>-1.18861127410651</v>
      </c>
      <c r="K84" t="b">
        <v>1</v>
      </c>
      <c r="L84">
        <v>289.5</v>
      </c>
      <c r="M84" t="s">
        <v>92</v>
      </c>
      <c r="N84">
        <v>8.5796981018307505</v>
      </c>
      <c r="O84">
        <v>4.5599999999999996</v>
      </c>
      <c r="P84">
        <v>2.46</v>
      </c>
      <c r="Q84" t="s">
        <v>735</v>
      </c>
      <c r="S84">
        <v>0</v>
      </c>
      <c r="T84">
        <v>36200</v>
      </c>
      <c r="U84">
        <v>6656</v>
      </c>
      <c r="V84">
        <v>640</v>
      </c>
      <c r="W84">
        <v>6656</v>
      </c>
      <c r="X84">
        <v>1</v>
      </c>
      <c r="Y84">
        <v>9.7293599692989494E-2</v>
      </c>
      <c r="Z84">
        <v>289.5</v>
      </c>
      <c r="AA84">
        <v>125</v>
      </c>
      <c r="AB84" t="s">
        <v>94</v>
      </c>
      <c r="AC84">
        <v>17.015625</v>
      </c>
      <c r="AE84">
        <v>0</v>
      </c>
      <c r="AF84">
        <v>289.5</v>
      </c>
      <c r="AG84">
        <v>11.2890625</v>
      </c>
      <c r="AH84">
        <f t="shared" si="5"/>
        <v>278.2109375</v>
      </c>
      <c r="AI84">
        <f t="shared" si="6"/>
        <v>25.644290657439445</v>
      </c>
      <c r="AJ84">
        <f t="shared" si="7"/>
        <v>0.30464403750372798</v>
      </c>
      <c r="AK84">
        <f t="shared" si="8"/>
        <v>950.28940127035094</v>
      </c>
    </row>
    <row r="85" spans="1:37" x14ac:dyDescent="0.3">
      <c r="A85">
        <v>83</v>
      </c>
      <c r="B85">
        <v>167</v>
      </c>
      <c r="C85" t="s">
        <v>91</v>
      </c>
      <c r="D85">
        <v>3.7319046261989099E-2</v>
      </c>
      <c r="E85">
        <v>6656</v>
      </c>
      <c r="F85">
        <v>17920</v>
      </c>
      <c r="G85">
        <v>2.6923076923076898</v>
      </c>
      <c r="H85">
        <v>5.0163146754089496</v>
      </c>
      <c r="I85">
        <v>8.3572586291481095</v>
      </c>
      <c r="J85">
        <v>-1.1974515202289999</v>
      </c>
      <c r="K85" t="b">
        <v>1</v>
      </c>
      <c r="L85">
        <v>46.3</v>
      </c>
      <c r="M85" t="s">
        <v>92</v>
      </c>
      <c r="N85">
        <v>9.1493122561905498</v>
      </c>
      <c r="O85">
        <v>4.5229999999999997</v>
      </c>
      <c r="P85">
        <v>1.6659999999999999</v>
      </c>
      <c r="Q85" t="s">
        <v>737</v>
      </c>
      <c r="S85">
        <v>0</v>
      </c>
      <c r="T85">
        <v>33300</v>
      </c>
      <c r="U85">
        <v>6656</v>
      </c>
      <c r="V85">
        <v>284</v>
      </c>
      <c r="W85">
        <v>6656</v>
      </c>
      <c r="X85">
        <v>1</v>
      </c>
      <c r="Y85">
        <v>0.238324429515507</v>
      </c>
      <c r="Z85">
        <v>46.3</v>
      </c>
      <c r="AA85">
        <v>719.5</v>
      </c>
      <c r="AB85" t="s">
        <v>94</v>
      </c>
      <c r="AC85">
        <v>6.8046875</v>
      </c>
      <c r="AE85">
        <v>0</v>
      </c>
      <c r="AF85">
        <v>46.3125</v>
      </c>
      <c r="AG85">
        <v>13.7890625</v>
      </c>
      <c r="AH85">
        <f t="shared" si="5"/>
        <v>32.5234375</v>
      </c>
      <c r="AI85">
        <f t="shared" si="6"/>
        <v>3.3586402266288951</v>
      </c>
      <c r="AJ85">
        <f t="shared" si="7"/>
        <v>0.30196277819023837</v>
      </c>
      <c r="AK85">
        <f t="shared" si="8"/>
        <v>153.37155220774545</v>
      </c>
    </row>
    <row r="86" spans="1:37" x14ac:dyDescent="0.3">
      <c r="A86">
        <v>84</v>
      </c>
      <c r="B86">
        <v>168</v>
      </c>
      <c r="C86" t="s">
        <v>91</v>
      </c>
      <c r="D86">
        <v>5.1282035082293898E-2</v>
      </c>
      <c r="E86">
        <v>6656</v>
      </c>
      <c r="F86">
        <v>17920</v>
      </c>
      <c r="G86">
        <v>2.6923076923076898</v>
      </c>
      <c r="H86">
        <v>5.5523796605398399</v>
      </c>
      <c r="I86">
        <v>9.6190639822243007</v>
      </c>
      <c r="J86">
        <v>-1.1902185915833201</v>
      </c>
      <c r="K86" t="b">
        <v>1</v>
      </c>
      <c r="L86">
        <v>54</v>
      </c>
      <c r="M86" t="s">
        <v>92</v>
      </c>
      <c r="N86">
        <v>10.393913820474999</v>
      </c>
      <c r="O86">
        <v>4.508</v>
      </c>
      <c r="P86">
        <v>1.732</v>
      </c>
      <c r="Q86" t="s">
        <v>736</v>
      </c>
      <c r="R86" s="1" t="s">
        <v>1941</v>
      </c>
      <c r="S86">
        <v>0</v>
      </c>
      <c r="T86">
        <v>32340</v>
      </c>
      <c r="U86">
        <v>6656</v>
      </c>
      <c r="V86">
        <v>86</v>
      </c>
      <c r="W86">
        <v>6656</v>
      </c>
      <c r="X86">
        <v>1</v>
      </c>
      <c r="Y86">
        <v>0.49089572347093802</v>
      </c>
      <c r="Z86">
        <v>54</v>
      </c>
      <c r="AA86">
        <v>599</v>
      </c>
      <c r="AB86" t="s">
        <v>94</v>
      </c>
      <c r="AC86">
        <v>7.34765625</v>
      </c>
      <c r="AE86">
        <v>0</v>
      </c>
      <c r="AF86">
        <v>54</v>
      </c>
      <c r="AG86">
        <v>22.9375</v>
      </c>
      <c r="AH86">
        <f t="shared" si="5"/>
        <v>31.0625</v>
      </c>
      <c r="AI86">
        <f t="shared" si="6"/>
        <v>2.3542234332425069</v>
      </c>
      <c r="AJ86">
        <f t="shared" si="7"/>
        <v>0.30415477112657535</v>
      </c>
      <c r="AK86">
        <f t="shared" si="8"/>
        <v>177.54118996715545</v>
      </c>
    </row>
    <row r="87" spans="1:37" x14ac:dyDescent="0.3">
      <c r="A87">
        <v>85</v>
      </c>
      <c r="B87">
        <v>174</v>
      </c>
      <c r="C87" t="s">
        <v>91</v>
      </c>
      <c r="D87">
        <v>1.41766467327679E-2</v>
      </c>
      <c r="E87">
        <v>6656</v>
      </c>
      <c r="F87">
        <v>6656</v>
      </c>
      <c r="G87">
        <v>1</v>
      </c>
      <c r="H87">
        <v>2.7983543745692701</v>
      </c>
      <c r="I87">
        <v>7.6025604199723897</v>
      </c>
      <c r="J87">
        <v>-1.11708564638813</v>
      </c>
      <c r="K87" t="b">
        <v>1</v>
      </c>
      <c r="L87">
        <v>522</v>
      </c>
      <c r="M87" t="s">
        <v>92</v>
      </c>
      <c r="N87">
        <v>7.7490186346268501</v>
      </c>
      <c r="O87">
        <v>4.24</v>
      </c>
      <c r="P87">
        <v>2.7170000000000001</v>
      </c>
      <c r="Q87" t="s">
        <v>738</v>
      </c>
      <c r="S87">
        <v>0</v>
      </c>
      <c r="T87">
        <v>17300</v>
      </c>
      <c r="U87">
        <v>6656</v>
      </c>
      <c r="V87">
        <v>305</v>
      </c>
      <c r="W87">
        <v>6656</v>
      </c>
      <c r="X87">
        <v>1</v>
      </c>
      <c r="Y87">
        <v>0.102973471938442</v>
      </c>
      <c r="Z87">
        <v>522</v>
      </c>
      <c r="AA87">
        <v>33.119999999999997</v>
      </c>
      <c r="AB87" t="s">
        <v>94</v>
      </c>
      <c r="AC87">
        <v>22.84375</v>
      </c>
      <c r="AE87">
        <v>9</v>
      </c>
      <c r="AF87">
        <v>522</v>
      </c>
      <c r="AG87">
        <v>11.140625</v>
      </c>
      <c r="AH87">
        <f t="shared" si="5"/>
        <v>510.859375</v>
      </c>
      <c r="AI87">
        <f t="shared" si="6"/>
        <v>46.855539971949511</v>
      </c>
      <c r="AJ87">
        <f t="shared" si="7"/>
        <v>0.32723207628972323</v>
      </c>
      <c r="AK87">
        <f t="shared" si="8"/>
        <v>1595.1981416938909</v>
      </c>
    </row>
    <row r="88" spans="1:37" x14ac:dyDescent="0.3">
      <c r="A88">
        <v>86</v>
      </c>
      <c r="B88">
        <v>175</v>
      </c>
      <c r="C88" t="s">
        <v>91</v>
      </c>
      <c r="D88">
        <v>1.35694783399189E-2</v>
      </c>
      <c r="E88">
        <v>6656</v>
      </c>
      <c r="F88">
        <v>6656</v>
      </c>
      <c r="G88">
        <v>1</v>
      </c>
      <c r="H88">
        <v>2.86157226995905</v>
      </c>
      <c r="I88">
        <v>7.3495459667893703</v>
      </c>
      <c r="J88">
        <v>-1.12753320998744</v>
      </c>
      <c r="K88" t="b">
        <v>1</v>
      </c>
      <c r="L88">
        <v>370</v>
      </c>
      <c r="M88" t="s">
        <v>92</v>
      </c>
      <c r="N88">
        <v>7.4589551598231303</v>
      </c>
      <c r="O88">
        <v>4.234</v>
      </c>
      <c r="P88">
        <v>2.5680000000000001</v>
      </c>
      <c r="Q88" t="s">
        <v>739</v>
      </c>
      <c r="S88">
        <v>0</v>
      </c>
      <c r="T88">
        <v>17170</v>
      </c>
      <c r="U88">
        <v>6656</v>
      </c>
      <c r="V88">
        <v>323</v>
      </c>
      <c r="W88">
        <v>6656</v>
      </c>
      <c r="X88">
        <v>1</v>
      </c>
      <c r="Y88">
        <v>0.10358065187858601</v>
      </c>
      <c r="Z88">
        <v>370</v>
      </c>
      <c r="AA88">
        <v>46.4</v>
      </c>
      <c r="AB88" t="s">
        <v>94</v>
      </c>
      <c r="AC88">
        <v>19.234375</v>
      </c>
      <c r="AE88">
        <v>12</v>
      </c>
      <c r="AF88">
        <v>370</v>
      </c>
      <c r="AG88">
        <v>10.84375</v>
      </c>
      <c r="AH88">
        <f t="shared" si="5"/>
        <v>359.15625</v>
      </c>
      <c r="AI88">
        <f t="shared" si="6"/>
        <v>34.121037463976947</v>
      </c>
      <c r="AJ88">
        <f t="shared" si="7"/>
        <v>0.32383109527880732</v>
      </c>
      <c r="AK88">
        <f t="shared" si="8"/>
        <v>1142.5709432920357</v>
      </c>
    </row>
    <row r="89" spans="1:37" x14ac:dyDescent="0.3">
      <c r="A89">
        <v>87</v>
      </c>
      <c r="B89">
        <v>176</v>
      </c>
      <c r="C89" t="s">
        <v>91</v>
      </c>
      <c r="D89">
        <v>2.01538608576062E-2</v>
      </c>
      <c r="E89">
        <v>6656</v>
      </c>
      <c r="F89">
        <v>6656</v>
      </c>
      <c r="G89">
        <v>1</v>
      </c>
      <c r="H89">
        <v>3.66396220638467</v>
      </c>
      <c r="I89">
        <v>8.9380640542470005</v>
      </c>
      <c r="J89">
        <v>-1.1540539483549299</v>
      </c>
      <c r="K89" t="b">
        <v>1</v>
      </c>
      <c r="L89">
        <v>275.2</v>
      </c>
      <c r="M89" t="s">
        <v>92</v>
      </c>
      <c r="N89">
        <v>8.95050431096751</v>
      </c>
      <c r="O89">
        <v>3.984</v>
      </c>
      <c r="P89">
        <v>2.44</v>
      </c>
      <c r="Q89" t="s">
        <v>740</v>
      </c>
      <c r="S89">
        <v>0</v>
      </c>
      <c r="T89">
        <v>9650</v>
      </c>
      <c r="U89">
        <v>6656</v>
      </c>
      <c r="V89">
        <v>341</v>
      </c>
      <c r="W89">
        <v>6656</v>
      </c>
      <c r="X89">
        <v>1</v>
      </c>
      <c r="Y89">
        <v>0.14426164155106699</v>
      </c>
      <c r="Z89">
        <v>275.2</v>
      </c>
      <c r="AA89">
        <v>35.06</v>
      </c>
      <c r="AB89" t="s">
        <v>94</v>
      </c>
      <c r="AC89">
        <v>16.59375</v>
      </c>
      <c r="AE89">
        <v>5</v>
      </c>
      <c r="AF89">
        <v>275.25</v>
      </c>
      <c r="AG89">
        <v>5.046875</v>
      </c>
      <c r="AH89">
        <f t="shared" si="5"/>
        <v>270.203125</v>
      </c>
      <c r="AI89">
        <f t="shared" si="6"/>
        <v>54.538699690402474</v>
      </c>
      <c r="AJ89">
        <f t="shared" si="7"/>
        <v>0.31535573863937277</v>
      </c>
      <c r="AK89">
        <f t="shared" si="8"/>
        <v>872.82381854723133</v>
      </c>
    </row>
    <row r="90" spans="1:37" x14ac:dyDescent="0.3">
      <c r="A90">
        <v>88</v>
      </c>
      <c r="B90">
        <v>177</v>
      </c>
      <c r="C90" t="s">
        <v>91</v>
      </c>
      <c r="D90">
        <v>3.8641061682836202E-2</v>
      </c>
      <c r="E90">
        <v>6656</v>
      </c>
      <c r="F90">
        <v>6656</v>
      </c>
      <c r="G90">
        <v>1</v>
      </c>
      <c r="H90">
        <v>4.1096115539257596</v>
      </c>
      <c r="I90">
        <v>6.5376535364697901</v>
      </c>
      <c r="J90">
        <v>-1.16610882943106</v>
      </c>
      <c r="K90" t="b">
        <v>1</v>
      </c>
      <c r="L90">
        <v>39</v>
      </c>
      <c r="M90" t="s">
        <v>92</v>
      </c>
      <c r="N90">
        <v>6.8347242472331304</v>
      </c>
      <c r="O90">
        <v>3.9670000000000001</v>
      </c>
      <c r="P90">
        <v>1.591</v>
      </c>
      <c r="Q90" t="s">
        <v>741</v>
      </c>
      <c r="S90">
        <v>0</v>
      </c>
      <c r="T90">
        <v>9260</v>
      </c>
      <c r="U90">
        <v>6656</v>
      </c>
      <c r="V90">
        <v>221</v>
      </c>
      <c r="W90">
        <v>6656</v>
      </c>
      <c r="X90">
        <v>1</v>
      </c>
      <c r="Y90">
        <v>0.209175109222245</v>
      </c>
      <c r="Z90">
        <v>39</v>
      </c>
      <c r="AA90">
        <v>237.5</v>
      </c>
      <c r="AB90" t="s">
        <v>94</v>
      </c>
      <c r="AC90">
        <v>6.24609375</v>
      </c>
      <c r="AE90">
        <v>5</v>
      </c>
      <c r="AF90">
        <v>39</v>
      </c>
      <c r="AG90">
        <v>6.11328125</v>
      </c>
      <c r="AH90">
        <f t="shared" si="5"/>
        <v>32.88671875</v>
      </c>
      <c r="AI90">
        <f t="shared" si="6"/>
        <v>6.3795527156549516</v>
      </c>
      <c r="AJ90">
        <f t="shared" si="7"/>
        <v>0.31157698468879425</v>
      </c>
      <c r="AK90">
        <f t="shared" si="8"/>
        <v>125.16970738051636</v>
      </c>
    </row>
    <row r="91" spans="1:37" x14ac:dyDescent="0.3">
      <c r="A91">
        <v>89</v>
      </c>
      <c r="B91">
        <v>180</v>
      </c>
      <c r="C91" t="s">
        <v>91</v>
      </c>
      <c r="D91">
        <v>1.48953932576454E-2</v>
      </c>
      <c r="E91">
        <v>6656</v>
      </c>
      <c r="F91">
        <v>17920</v>
      </c>
      <c r="G91">
        <v>2.6923076923076898</v>
      </c>
      <c r="H91">
        <v>3.4385185817915001</v>
      </c>
      <c r="I91">
        <v>8.5022744620079003</v>
      </c>
      <c r="J91">
        <v>-1.1878076153681001</v>
      </c>
      <c r="K91" t="b">
        <v>1</v>
      </c>
      <c r="L91">
        <v>297.5</v>
      </c>
      <c r="M91" t="s">
        <v>92</v>
      </c>
      <c r="N91">
        <v>8.5566182121640306</v>
      </c>
      <c r="O91">
        <v>4.5549999999999997</v>
      </c>
      <c r="P91">
        <v>2.4729999999999999</v>
      </c>
      <c r="Q91" t="s">
        <v>742</v>
      </c>
      <c r="S91">
        <v>0</v>
      </c>
      <c r="T91">
        <v>35970</v>
      </c>
      <c r="U91">
        <v>6656</v>
      </c>
      <c r="V91">
        <v>707</v>
      </c>
      <c r="W91">
        <v>6656</v>
      </c>
      <c r="X91">
        <v>1</v>
      </c>
      <c r="Y91">
        <v>9.1709930096352504E-2</v>
      </c>
      <c r="Z91">
        <v>297.5</v>
      </c>
      <c r="AA91">
        <v>120.9</v>
      </c>
      <c r="AB91" t="s">
        <v>94</v>
      </c>
      <c r="AC91">
        <v>17.25</v>
      </c>
      <c r="AE91">
        <v>0</v>
      </c>
      <c r="AF91">
        <v>297.5</v>
      </c>
      <c r="AG91">
        <v>10.8203125</v>
      </c>
      <c r="AH91">
        <f t="shared" si="5"/>
        <v>286.6796875</v>
      </c>
      <c r="AI91">
        <f t="shared" si="6"/>
        <v>27.494584837545126</v>
      </c>
      <c r="AJ91">
        <f t="shared" si="7"/>
        <v>0.30488896575275354</v>
      </c>
      <c r="AK91">
        <f t="shared" si="8"/>
        <v>975.76506012767436</v>
      </c>
    </row>
    <row r="92" spans="1:37" x14ac:dyDescent="0.3">
      <c r="A92">
        <v>90</v>
      </c>
      <c r="B92">
        <v>181</v>
      </c>
      <c r="C92" t="s">
        <v>91</v>
      </c>
      <c r="D92">
        <v>3.7595594973505897E-2</v>
      </c>
      <c r="E92">
        <v>6656</v>
      </c>
      <c r="F92">
        <v>17920</v>
      </c>
      <c r="G92">
        <v>2.6923076923076898</v>
      </c>
      <c r="H92">
        <v>6.3117966520411999</v>
      </c>
      <c r="I92">
        <v>10.644992986401499</v>
      </c>
      <c r="J92">
        <v>-1.1974515202289999</v>
      </c>
      <c r="K92" t="b">
        <v>1</v>
      </c>
      <c r="L92">
        <v>48.56</v>
      </c>
      <c r="M92" t="s">
        <v>92</v>
      </c>
      <c r="N92">
        <v>11.0290401864145</v>
      </c>
      <c r="O92">
        <v>4.5229999999999997</v>
      </c>
      <c r="P92">
        <v>1.6870000000000001</v>
      </c>
      <c r="Q92" t="s">
        <v>744</v>
      </c>
      <c r="S92">
        <v>0</v>
      </c>
      <c r="T92">
        <v>33340</v>
      </c>
      <c r="U92">
        <v>6656</v>
      </c>
      <c r="V92">
        <v>85</v>
      </c>
      <c r="W92">
        <v>6656</v>
      </c>
      <c r="X92">
        <v>1</v>
      </c>
      <c r="Y92">
        <v>0.576145239783451</v>
      </c>
      <c r="Z92">
        <v>48.56</v>
      </c>
      <c r="AA92">
        <v>686.5</v>
      </c>
      <c r="AB92" t="s">
        <v>94</v>
      </c>
      <c r="AC92">
        <v>6.96875</v>
      </c>
      <c r="AD92" t="s">
        <v>98</v>
      </c>
      <c r="AE92">
        <v>0</v>
      </c>
      <c r="AF92">
        <v>48.5625</v>
      </c>
      <c r="AG92">
        <v>18.734375</v>
      </c>
      <c r="AH92">
        <f t="shared" si="5"/>
        <v>29.828125</v>
      </c>
      <c r="AI92">
        <f t="shared" si="6"/>
        <v>2.592160133444537</v>
      </c>
      <c r="AJ92">
        <f t="shared" si="7"/>
        <v>0.30196277819023837</v>
      </c>
      <c r="AK92">
        <f t="shared" si="8"/>
        <v>160.82280170771688</v>
      </c>
    </row>
    <row r="93" spans="1:37" x14ac:dyDescent="0.3">
      <c r="A93">
        <v>91</v>
      </c>
      <c r="B93">
        <v>182</v>
      </c>
      <c r="C93" t="s">
        <v>91</v>
      </c>
      <c r="D93">
        <v>3.8921445771854503E-2</v>
      </c>
      <c r="E93">
        <v>6656</v>
      </c>
      <c r="F93">
        <v>17920</v>
      </c>
      <c r="G93">
        <v>2.6923076923076898</v>
      </c>
      <c r="H93">
        <v>3.3586657695044999</v>
      </c>
      <c r="I93">
        <v>5.9137445140787204</v>
      </c>
      <c r="J93">
        <v>-1.18861127410651</v>
      </c>
      <c r="K93" t="b">
        <v>1</v>
      </c>
      <c r="L93">
        <v>57.66</v>
      </c>
      <c r="M93" t="s">
        <v>92</v>
      </c>
      <c r="N93">
        <v>7.3156550351174099</v>
      </c>
      <c r="O93">
        <v>4.51</v>
      </c>
      <c r="P93">
        <v>1.7609999999999999</v>
      </c>
      <c r="Q93" t="s">
        <v>743</v>
      </c>
      <c r="R93" s="1" t="s">
        <v>1941</v>
      </c>
      <c r="S93">
        <v>0</v>
      </c>
      <c r="T93">
        <v>32350</v>
      </c>
      <c r="U93">
        <v>6656</v>
      </c>
      <c r="V93">
        <v>679</v>
      </c>
      <c r="W93">
        <v>6656</v>
      </c>
      <c r="X93">
        <v>1</v>
      </c>
      <c r="Y93">
        <v>9.0517284594472794E-2</v>
      </c>
      <c r="Z93">
        <v>57.66</v>
      </c>
      <c r="AA93">
        <v>561</v>
      </c>
      <c r="AB93" t="s">
        <v>94</v>
      </c>
      <c r="AC93">
        <v>7.59375</v>
      </c>
      <c r="AE93">
        <v>0</v>
      </c>
      <c r="AF93">
        <v>57.65625</v>
      </c>
      <c r="AG93">
        <v>10.3203125</v>
      </c>
      <c r="AH93">
        <f t="shared" si="5"/>
        <v>47.3359375</v>
      </c>
      <c r="AI93">
        <f t="shared" si="6"/>
        <v>5.5866767600302802</v>
      </c>
      <c r="AJ93">
        <f t="shared" si="7"/>
        <v>0.30464403750372798</v>
      </c>
      <c r="AK93">
        <f t="shared" si="8"/>
        <v>189.25776612087623</v>
      </c>
    </row>
    <row r="94" spans="1:37" x14ac:dyDescent="0.3">
      <c r="A94">
        <v>92</v>
      </c>
      <c r="B94">
        <v>188</v>
      </c>
      <c r="C94" t="s">
        <v>91</v>
      </c>
      <c r="D94">
        <v>2.6666928089444899E-2</v>
      </c>
      <c r="E94">
        <v>6656</v>
      </c>
      <c r="F94">
        <v>6656</v>
      </c>
      <c r="G94">
        <v>1</v>
      </c>
      <c r="H94">
        <v>3.0370142328396099</v>
      </c>
      <c r="I94">
        <v>8.0374107138626592</v>
      </c>
      <c r="J94">
        <v>-1.1138710114344901</v>
      </c>
      <c r="K94" t="b">
        <v>1</v>
      </c>
      <c r="L94">
        <v>443.8</v>
      </c>
      <c r="M94" t="s">
        <v>92</v>
      </c>
      <c r="N94">
        <v>8.2249060552830695</v>
      </c>
      <c r="O94">
        <v>4.24</v>
      </c>
      <c r="P94">
        <v>2.6459999999999999</v>
      </c>
      <c r="Q94" t="s">
        <v>745</v>
      </c>
      <c r="S94">
        <v>0</v>
      </c>
      <c r="T94">
        <v>17250</v>
      </c>
      <c r="U94">
        <v>6656</v>
      </c>
      <c r="V94">
        <v>69</v>
      </c>
      <c r="W94">
        <v>6656</v>
      </c>
      <c r="X94">
        <v>1</v>
      </c>
      <c r="Y94">
        <v>0.24522769616825099</v>
      </c>
      <c r="Z94">
        <v>443.8</v>
      </c>
      <c r="AA94">
        <v>38.880000000000003</v>
      </c>
      <c r="AB94" t="s">
        <v>94</v>
      </c>
      <c r="AC94">
        <v>21.0625</v>
      </c>
      <c r="AE94">
        <v>9</v>
      </c>
      <c r="AF94">
        <v>443.75</v>
      </c>
      <c r="AG94">
        <v>29.015625</v>
      </c>
      <c r="AH94">
        <f t="shared" si="5"/>
        <v>414.734375</v>
      </c>
      <c r="AI94">
        <f t="shared" si="6"/>
        <v>15.293484114162627</v>
      </c>
      <c r="AJ94">
        <f t="shared" si="7"/>
        <v>0.32828570056148715</v>
      </c>
      <c r="AK94">
        <f t="shared" si="8"/>
        <v>1351.7189424974258</v>
      </c>
    </row>
    <row r="95" spans="1:37" x14ac:dyDescent="0.3">
      <c r="A95">
        <v>93</v>
      </c>
      <c r="B95">
        <v>189</v>
      </c>
      <c r="C95" t="s">
        <v>91</v>
      </c>
      <c r="D95">
        <v>1.9379127195219101E-2</v>
      </c>
      <c r="E95">
        <v>6656</v>
      </c>
      <c r="F95">
        <v>6656</v>
      </c>
      <c r="G95">
        <v>1</v>
      </c>
      <c r="H95">
        <v>2.6606474207098398</v>
      </c>
      <c r="I95">
        <v>6.9426268634147501</v>
      </c>
      <c r="J95">
        <v>-1.1211039400801699</v>
      </c>
      <c r="K95" t="b">
        <v>1</v>
      </c>
      <c r="L95">
        <v>406.2</v>
      </c>
      <c r="M95" t="s">
        <v>92</v>
      </c>
      <c r="N95">
        <v>7.0875806598819899</v>
      </c>
      <c r="O95">
        <v>4.234</v>
      </c>
      <c r="P95">
        <v>2.61</v>
      </c>
      <c r="Q95" t="s">
        <v>746</v>
      </c>
      <c r="S95">
        <v>0</v>
      </c>
      <c r="T95">
        <v>17220</v>
      </c>
      <c r="U95">
        <v>6656</v>
      </c>
      <c r="V95">
        <v>423</v>
      </c>
      <c r="W95">
        <v>6656</v>
      </c>
      <c r="X95">
        <v>1</v>
      </c>
      <c r="Y95">
        <v>8.0743440634280697E-2</v>
      </c>
      <c r="Z95">
        <v>406.2</v>
      </c>
      <c r="AA95">
        <v>42.38</v>
      </c>
      <c r="AB95" t="s">
        <v>94</v>
      </c>
      <c r="AC95">
        <v>20.15625</v>
      </c>
      <c r="AE95">
        <v>11</v>
      </c>
      <c r="AF95">
        <v>406.25</v>
      </c>
      <c r="AG95">
        <v>9.0390625</v>
      </c>
      <c r="AH95">
        <f t="shared" si="5"/>
        <v>397.2109375</v>
      </c>
      <c r="AI95">
        <f t="shared" si="6"/>
        <v>44.943820224719104</v>
      </c>
      <c r="AJ95">
        <f t="shared" si="7"/>
        <v>0.32591980002319915</v>
      </c>
      <c r="AK95">
        <f t="shared" si="8"/>
        <v>1246.4722915609389</v>
      </c>
    </row>
    <row r="96" spans="1:37" x14ac:dyDescent="0.3">
      <c r="A96">
        <v>94</v>
      </c>
      <c r="B96">
        <v>190</v>
      </c>
      <c r="C96" t="s">
        <v>91</v>
      </c>
      <c r="D96">
        <v>2.12231643568037E-2</v>
      </c>
      <c r="E96">
        <v>6656</v>
      </c>
      <c r="F96">
        <v>6656</v>
      </c>
      <c r="G96">
        <v>1</v>
      </c>
      <c r="H96">
        <v>3.8772091295570998</v>
      </c>
      <c r="I96">
        <v>9.25380772718513</v>
      </c>
      <c r="J96">
        <v>-1.15325028961652</v>
      </c>
      <c r="K96" t="b">
        <v>1</v>
      </c>
      <c r="L96">
        <v>244.1</v>
      </c>
      <c r="M96" t="s">
        <v>92</v>
      </c>
      <c r="N96">
        <v>9.2607917059146594</v>
      </c>
      <c r="O96">
        <v>3.9820000000000002</v>
      </c>
      <c r="P96">
        <v>2.387</v>
      </c>
      <c r="Q96" t="s">
        <v>747</v>
      </c>
      <c r="S96">
        <v>0</v>
      </c>
      <c r="T96">
        <v>9620</v>
      </c>
      <c r="U96">
        <v>6656</v>
      </c>
      <c r="V96">
        <v>200</v>
      </c>
      <c r="W96">
        <v>6656</v>
      </c>
      <c r="X96">
        <v>1</v>
      </c>
      <c r="Y96">
        <v>0.203449408640167</v>
      </c>
      <c r="Z96">
        <v>244.1</v>
      </c>
      <c r="AA96">
        <v>39.380000000000003</v>
      </c>
      <c r="AB96" t="s">
        <v>94</v>
      </c>
      <c r="AC96">
        <v>15.625</v>
      </c>
      <c r="AE96">
        <v>4</v>
      </c>
      <c r="AF96">
        <v>244.125</v>
      </c>
      <c r="AG96">
        <v>6.73828125</v>
      </c>
      <c r="AH96">
        <f t="shared" si="5"/>
        <v>237.38671875</v>
      </c>
      <c r="AI96">
        <f t="shared" si="6"/>
        <v>36.229565217391304</v>
      </c>
      <c r="AJ96">
        <f t="shared" si="7"/>
        <v>0.31560927890071516</v>
      </c>
      <c r="AK96">
        <f t="shared" si="8"/>
        <v>773.50387431669014</v>
      </c>
    </row>
    <row r="97" spans="1:37" x14ac:dyDescent="0.3">
      <c r="A97">
        <v>95</v>
      </c>
      <c r="B97">
        <v>191</v>
      </c>
      <c r="C97" t="s">
        <v>91</v>
      </c>
      <c r="D97">
        <v>5.3538240336710598E-2</v>
      </c>
      <c r="E97">
        <v>6656</v>
      </c>
      <c r="F97">
        <v>6656</v>
      </c>
      <c r="G97">
        <v>1</v>
      </c>
      <c r="H97">
        <v>4.5740725942857798</v>
      </c>
      <c r="I97">
        <v>6.8923769658036704</v>
      </c>
      <c r="J97">
        <v>-1.1620905357390201</v>
      </c>
      <c r="K97" t="b">
        <v>1</v>
      </c>
      <c r="L97">
        <v>32.159999999999997</v>
      </c>
      <c r="M97" t="s">
        <v>92</v>
      </c>
      <c r="N97">
        <v>7.3097113979311397</v>
      </c>
      <c r="O97">
        <v>3.9670000000000001</v>
      </c>
      <c r="P97">
        <v>1.5069999999999999</v>
      </c>
      <c r="Q97" t="s">
        <v>748</v>
      </c>
      <c r="S97">
        <v>0</v>
      </c>
      <c r="T97">
        <v>9260</v>
      </c>
      <c r="U97">
        <v>6656</v>
      </c>
      <c r="V97">
        <v>137</v>
      </c>
      <c r="W97">
        <v>6656</v>
      </c>
      <c r="X97">
        <v>1</v>
      </c>
      <c r="Y97">
        <v>0.30535362901636598</v>
      </c>
      <c r="Z97">
        <v>32.159999999999997</v>
      </c>
      <c r="AA97">
        <v>288</v>
      </c>
      <c r="AB97" t="s">
        <v>94</v>
      </c>
      <c r="AC97">
        <v>5.671875</v>
      </c>
      <c r="AE97">
        <v>6</v>
      </c>
      <c r="AF97">
        <v>32.15625</v>
      </c>
      <c r="AG97">
        <v>7.8984375</v>
      </c>
      <c r="AH97">
        <f t="shared" si="5"/>
        <v>24.2578125</v>
      </c>
      <c r="AI97">
        <f t="shared" si="6"/>
        <v>4.0712166172106823</v>
      </c>
      <c r="AJ97">
        <f t="shared" si="7"/>
        <v>0.3128315113612245</v>
      </c>
      <c r="AK97">
        <f t="shared" si="8"/>
        <v>102.79095561722166</v>
      </c>
    </row>
    <row r="98" spans="1:37" x14ac:dyDescent="0.3">
      <c r="A98">
        <v>96</v>
      </c>
      <c r="B98">
        <v>194</v>
      </c>
      <c r="C98" t="s">
        <v>91</v>
      </c>
      <c r="D98">
        <v>1.0006230140255199E-2</v>
      </c>
      <c r="E98">
        <v>6656</v>
      </c>
      <c r="F98">
        <v>17920</v>
      </c>
      <c r="G98">
        <v>2.6923076923076898</v>
      </c>
      <c r="H98">
        <v>3.3775777541038998</v>
      </c>
      <c r="I98">
        <v>8.3581855750969698</v>
      </c>
      <c r="J98">
        <v>-1.1870039566296899</v>
      </c>
      <c r="K98" t="b">
        <v>1</v>
      </c>
      <c r="L98">
        <v>298.8</v>
      </c>
      <c r="M98" t="s">
        <v>92</v>
      </c>
      <c r="N98">
        <v>8.4247324292473298</v>
      </c>
      <c r="O98">
        <v>4.5469999999999997</v>
      </c>
      <c r="P98">
        <v>2.4750000000000001</v>
      </c>
      <c r="Q98" t="s">
        <v>749</v>
      </c>
      <c r="S98">
        <v>0</v>
      </c>
      <c r="T98">
        <v>35300</v>
      </c>
      <c r="U98">
        <v>6656</v>
      </c>
      <c r="V98">
        <v>699</v>
      </c>
      <c r="W98">
        <v>6656</v>
      </c>
      <c r="X98">
        <v>1</v>
      </c>
      <c r="Y98">
        <v>8.9928249708192798E-2</v>
      </c>
      <c r="Z98">
        <v>298.8</v>
      </c>
      <c r="AA98">
        <v>118.1</v>
      </c>
      <c r="AB98" t="s">
        <v>94</v>
      </c>
      <c r="AC98">
        <v>17.28125</v>
      </c>
      <c r="AE98">
        <v>0</v>
      </c>
      <c r="AF98">
        <v>298.75</v>
      </c>
      <c r="AG98">
        <v>10.625</v>
      </c>
      <c r="AH98">
        <f t="shared" si="5"/>
        <v>288.125</v>
      </c>
      <c r="AI98">
        <f t="shared" si="6"/>
        <v>28.117647058823529</v>
      </c>
      <c r="AJ98">
        <f t="shared" si="7"/>
        <v>0.30513409091962351</v>
      </c>
      <c r="AK98">
        <f t="shared" si="8"/>
        <v>979.07775266807153</v>
      </c>
    </row>
    <row r="99" spans="1:37" x14ac:dyDescent="0.3">
      <c r="A99">
        <v>97</v>
      </c>
      <c r="B99">
        <v>195</v>
      </c>
      <c r="C99" t="s">
        <v>91</v>
      </c>
      <c r="D99">
        <v>3.2782105833016197E-2</v>
      </c>
      <c r="E99">
        <v>6656</v>
      </c>
      <c r="F99">
        <v>17920</v>
      </c>
      <c r="G99">
        <v>2.6923076923076898</v>
      </c>
      <c r="H99">
        <v>4.7012689294705501</v>
      </c>
      <c r="I99">
        <v>8.0848970554664508</v>
      </c>
      <c r="J99">
        <v>-1.19664786149059</v>
      </c>
      <c r="K99" t="b">
        <v>1</v>
      </c>
      <c r="L99">
        <v>52.5</v>
      </c>
      <c r="M99" t="s">
        <v>92</v>
      </c>
      <c r="N99">
        <v>8.8524143108388706</v>
      </c>
      <c r="O99">
        <v>4.5229999999999997</v>
      </c>
      <c r="P99">
        <v>1.72</v>
      </c>
      <c r="Q99" t="s">
        <v>751</v>
      </c>
      <c r="S99">
        <v>0</v>
      </c>
      <c r="T99">
        <v>33500</v>
      </c>
      <c r="U99">
        <v>6656</v>
      </c>
      <c r="V99">
        <v>338</v>
      </c>
      <c r="W99">
        <v>6656</v>
      </c>
      <c r="X99">
        <v>1</v>
      </c>
      <c r="Y99">
        <v>0.201322489155669</v>
      </c>
      <c r="Z99">
        <v>52.5</v>
      </c>
      <c r="AA99">
        <v>638</v>
      </c>
      <c r="AB99" t="s">
        <v>94</v>
      </c>
      <c r="AC99">
        <v>7.24609375</v>
      </c>
      <c r="AE99">
        <v>0</v>
      </c>
      <c r="AF99">
        <v>52.5</v>
      </c>
      <c r="AG99">
        <v>13.3984375</v>
      </c>
      <c r="AH99">
        <f t="shared" si="5"/>
        <v>39.1015625</v>
      </c>
      <c r="AI99">
        <f t="shared" si="6"/>
        <v>3.9183673469387754</v>
      </c>
      <c r="AJ99">
        <f t="shared" si="7"/>
        <v>0.30220555075568578</v>
      </c>
      <c r="AK99">
        <f t="shared" si="8"/>
        <v>173.72281835565275</v>
      </c>
    </row>
    <row r="100" spans="1:37" x14ac:dyDescent="0.3">
      <c r="A100">
        <v>98</v>
      </c>
      <c r="B100">
        <v>196</v>
      </c>
      <c r="C100" t="s">
        <v>91</v>
      </c>
      <c r="D100">
        <v>3.8679348072642297E-2</v>
      </c>
      <c r="E100">
        <v>6656</v>
      </c>
      <c r="F100">
        <v>17920</v>
      </c>
      <c r="G100">
        <v>2.6923076923076898</v>
      </c>
      <c r="H100">
        <v>3.2938772053325498</v>
      </c>
      <c r="I100">
        <v>5.9379856650819196</v>
      </c>
      <c r="J100">
        <v>-1.18861127410651</v>
      </c>
      <c r="K100" t="b">
        <v>1</v>
      </c>
      <c r="L100">
        <v>63.56</v>
      </c>
      <c r="M100" t="s">
        <v>92</v>
      </c>
      <c r="N100">
        <v>7.2312118528428604</v>
      </c>
      <c r="O100">
        <v>4.51</v>
      </c>
      <c r="P100">
        <v>1.8029999999999999</v>
      </c>
      <c r="Q100" t="s">
        <v>750</v>
      </c>
      <c r="R100" s="1" t="s">
        <v>1941</v>
      </c>
      <c r="S100">
        <v>0</v>
      </c>
      <c r="T100">
        <v>32600</v>
      </c>
      <c r="U100">
        <v>6656</v>
      </c>
      <c r="V100">
        <v>845</v>
      </c>
      <c r="W100">
        <v>6656</v>
      </c>
      <c r="X100">
        <v>1</v>
      </c>
      <c r="Y100">
        <v>7.8911774817859007E-2</v>
      </c>
      <c r="Z100">
        <v>63.56</v>
      </c>
      <c r="AA100">
        <v>513</v>
      </c>
      <c r="AB100" t="s">
        <v>94</v>
      </c>
      <c r="AC100">
        <v>7.97265625</v>
      </c>
      <c r="AE100">
        <v>0</v>
      </c>
      <c r="AF100">
        <v>63.5625</v>
      </c>
      <c r="AG100">
        <v>9.25</v>
      </c>
      <c r="AH100">
        <f t="shared" si="5"/>
        <v>54.3125</v>
      </c>
      <c r="AI100">
        <f t="shared" si="6"/>
        <v>6.8716216216216219</v>
      </c>
      <c r="AJ100">
        <f t="shared" si="7"/>
        <v>0.30464403750372798</v>
      </c>
      <c r="AK100">
        <f t="shared" si="8"/>
        <v>208.64514704057575</v>
      </c>
    </row>
    <row r="101" spans="1:37" x14ac:dyDescent="0.3">
      <c r="A101">
        <v>99</v>
      </c>
      <c r="B101">
        <v>202</v>
      </c>
      <c r="C101" t="s">
        <v>91</v>
      </c>
      <c r="D101">
        <v>3.0024314775884901E-2</v>
      </c>
      <c r="E101">
        <v>6656</v>
      </c>
      <c r="F101">
        <v>6656</v>
      </c>
      <c r="G101">
        <v>1</v>
      </c>
      <c r="H101">
        <v>2.4095171218298801</v>
      </c>
      <c r="I101">
        <v>6.2355667703605304</v>
      </c>
      <c r="J101">
        <v>-1.1106563764808599</v>
      </c>
      <c r="K101" t="b">
        <v>1</v>
      </c>
      <c r="L101">
        <v>387</v>
      </c>
      <c r="M101" t="s">
        <v>92</v>
      </c>
      <c r="N101">
        <v>6.6427233753331496</v>
      </c>
      <c r="O101">
        <v>4.234</v>
      </c>
      <c r="P101">
        <v>2.5880000000000001</v>
      </c>
      <c r="Q101" t="s">
        <v>752</v>
      </c>
      <c r="S101">
        <v>0</v>
      </c>
      <c r="T101">
        <v>17180</v>
      </c>
      <c r="U101">
        <v>6656</v>
      </c>
      <c r="V101">
        <v>578</v>
      </c>
      <c r="W101">
        <v>6656</v>
      </c>
      <c r="X101">
        <v>1</v>
      </c>
      <c r="Y101">
        <v>5.8628183237908998E-2</v>
      </c>
      <c r="Z101">
        <v>387</v>
      </c>
      <c r="AA101">
        <v>44.4</v>
      </c>
      <c r="AB101" t="s">
        <v>94</v>
      </c>
      <c r="AC101">
        <v>19.671875</v>
      </c>
      <c r="AE101">
        <v>10</v>
      </c>
      <c r="AF101">
        <v>387</v>
      </c>
      <c r="AG101">
        <v>6.6875</v>
      </c>
      <c r="AH101">
        <f t="shared" si="5"/>
        <v>380.3125</v>
      </c>
      <c r="AI101">
        <f t="shared" si="6"/>
        <v>57.86915887850467</v>
      </c>
      <c r="AJ101">
        <f t="shared" si="7"/>
        <v>0.32934271730051029</v>
      </c>
      <c r="AK101">
        <f t="shared" si="8"/>
        <v>1175.0677323976777</v>
      </c>
    </row>
    <row r="102" spans="1:37" x14ac:dyDescent="0.3">
      <c r="A102">
        <v>100</v>
      </c>
      <c r="B102">
        <v>203</v>
      </c>
      <c r="C102" t="s">
        <v>91</v>
      </c>
      <c r="D102">
        <v>1.49699737834723E-2</v>
      </c>
      <c r="E102">
        <v>6656</v>
      </c>
      <c r="F102">
        <v>6656</v>
      </c>
      <c r="G102">
        <v>1</v>
      </c>
      <c r="H102">
        <v>2.7086506612364798</v>
      </c>
      <c r="I102">
        <v>7.0202723192593899</v>
      </c>
      <c r="J102">
        <v>-1.12030028134176</v>
      </c>
      <c r="K102" t="b">
        <v>1</v>
      </c>
      <c r="L102">
        <v>390</v>
      </c>
      <c r="M102" t="s">
        <v>92</v>
      </c>
      <c r="N102">
        <v>7.1772048535745396</v>
      </c>
      <c r="O102">
        <v>4.2300000000000004</v>
      </c>
      <c r="P102">
        <v>2.5920000000000001</v>
      </c>
      <c r="Q102" t="s">
        <v>753</v>
      </c>
      <c r="S102">
        <v>0</v>
      </c>
      <c r="T102">
        <v>16980</v>
      </c>
      <c r="U102">
        <v>6656</v>
      </c>
      <c r="V102">
        <v>290</v>
      </c>
      <c r="W102">
        <v>6656</v>
      </c>
      <c r="X102">
        <v>1</v>
      </c>
      <c r="Y102">
        <v>0.100335421636522</v>
      </c>
      <c r="Z102">
        <v>390</v>
      </c>
      <c r="AA102">
        <v>43.53</v>
      </c>
      <c r="AB102" t="s">
        <v>94</v>
      </c>
      <c r="AC102">
        <v>19.75</v>
      </c>
      <c r="AE102">
        <v>10</v>
      </c>
      <c r="AF102">
        <v>390</v>
      </c>
      <c r="AG102">
        <v>11.328125</v>
      </c>
      <c r="AH102">
        <f t="shared" si="5"/>
        <v>378.671875</v>
      </c>
      <c r="AI102">
        <f t="shared" si="6"/>
        <v>34.427586206896549</v>
      </c>
      <c r="AJ102">
        <f t="shared" si="7"/>
        <v>0.32618183359719116</v>
      </c>
      <c r="AK102">
        <f t="shared" si="8"/>
        <v>1195.6521174064501</v>
      </c>
    </row>
    <row r="103" spans="1:37" x14ac:dyDescent="0.3">
      <c r="A103">
        <v>101</v>
      </c>
      <c r="B103">
        <v>204</v>
      </c>
      <c r="C103" t="s">
        <v>91</v>
      </c>
      <c r="D103">
        <v>2.8227279354535499E-2</v>
      </c>
      <c r="E103">
        <v>6656</v>
      </c>
      <c r="F103">
        <v>6656</v>
      </c>
      <c r="G103">
        <v>1</v>
      </c>
      <c r="H103">
        <v>3.88460688305774</v>
      </c>
      <c r="I103">
        <v>9.0514375224372898</v>
      </c>
      <c r="J103">
        <v>-1.1508393134013</v>
      </c>
      <c r="K103" t="b">
        <v>1</v>
      </c>
      <c r="L103">
        <v>213.6</v>
      </c>
      <c r="M103" t="s">
        <v>92</v>
      </c>
      <c r="N103">
        <v>9.1242812793460306</v>
      </c>
      <c r="O103">
        <v>3.9940000000000002</v>
      </c>
      <c r="P103">
        <v>2.33</v>
      </c>
      <c r="Q103" t="s">
        <v>754</v>
      </c>
      <c r="S103">
        <v>0</v>
      </c>
      <c r="T103">
        <v>9870</v>
      </c>
      <c r="U103">
        <v>6656</v>
      </c>
      <c r="V103">
        <v>158</v>
      </c>
      <c r="W103">
        <v>6656</v>
      </c>
      <c r="X103">
        <v>1</v>
      </c>
      <c r="Y103">
        <v>0.229487001780004</v>
      </c>
      <c r="Z103">
        <v>213.6</v>
      </c>
      <c r="AA103">
        <v>46.22</v>
      </c>
      <c r="AB103" t="s">
        <v>94</v>
      </c>
      <c r="AC103">
        <v>14.6171875</v>
      </c>
      <c r="AE103">
        <v>5</v>
      </c>
      <c r="AF103">
        <v>213.625</v>
      </c>
      <c r="AG103">
        <v>7.96484375</v>
      </c>
      <c r="AH103">
        <f t="shared" si="5"/>
        <v>205.66015625</v>
      </c>
      <c r="AI103">
        <f t="shared" si="6"/>
        <v>26.820990681706718</v>
      </c>
      <c r="AJ103">
        <f t="shared" si="7"/>
        <v>0.31637112339088247</v>
      </c>
      <c r="AK103">
        <f t="shared" si="8"/>
        <v>675.23545673307956</v>
      </c>
    </row>
    <row r="104" spans="1:37" x14ac:dyDescent="0.3">
      <c r="A104">
        <v>102</v>
      </c>
      <c r="B104">
        <v>205</v>
      </c>
      <c r="C104" t="s">
        <v>91</v>
      </c>
      <c r="D104">
        <v>5.36661050151052E-2</v>
      </c>
      <c r="E104">
        <v>6656</v>
      </c>
      <c r="F104">
        <v>6656</v>
      </c>
      <c r="G104">
        <v>1</v>
      </c>
      <c r="H104">
        <v>3.9572991013962899</v>
      </c>
      <c r="I104">
        <v>5.7890957557535598</v>
      </c>
      <c r="J104">
        <v>-1.1596795595237901</v>
      </c>
      <c r="K104" t="b">
        <v>1</v>
      </c>
      <c r="L104">
        <v>29.06</v>
      </c>
      <c r="M104" t="s">
        <v>92</v>
      </c>
      <c r="N104">
        <v>6.68459973042585</v>
      </c>
      <c r="O104">
        <v>3.9750000000000001</v>
      </c>
      <c r="P104">
        <v>1.4630000000000001</v>
      </c>
      <c r="Q104" t="s">
        <v>755</v>
      </c>
      <c r="S104">
        <v>0</v>
      </c>
      <c r="T104">
        <v>9430</v>
      </c>
      <c r="U104">
        <v>6656</v>
      </c>
      <c r="V104">
        <v>208</v>
      </c>
      <c r="W104">
        <v>6656</v>
      </c>
      <c r="X104">
        <v>1</v>
      </c>
      <c r="Y104">
        <v>0.20505179898015199</v>
      </c>
      <c r="Z104">
        <v>29.06</v>
      </c>
      <c r="AA104">
        <v>324.5</v>
      </c>
      <c r="AB104" t="s">
        <v>94</v>
      </c>
      <c r="AC104">
        <v>5.390625</v>
      </c>
      <c r="AE104">
        <v>5</v>
      </c>
      <c r="AF104">
        <v>29.0625</v>
      </c>
      <c r="AG104">
        <v>7.09765625</v>
      </c>
      <c r="AH104">
        <f t="shared" si="5"/>
        <v>21.96484375</v>
      </c>
      <c r="AI104">
        <f t="shared" si="6"/>
        <v>4.0946615299944966</v>
      </c>
      <c r="AJ104">
        <f t="shared" si="7"/>
        <v>0.31358665064012131</v>
      </c>
      <c r="AK104">
        <f t="shared" si="8"/>
        <v>92.677733381427458</v>
      </c>
    </row>
    <row r="105" spans="1:37" x14ac:dyDescent="0.3">
      <c r="A105">
        <v>103</v>
      </c>
      <c r="B105">
        <v>208</v>
      </c>
      <c r="C105" t="s">
        <v>91</v>
      </c>
      <c r="D105">
        <v>1.4280259692517399E-2</v>
      </c>
      <c r="E105">
        <v>6656</v>
      </c>
      <c r="F105">
        <v>17920</v>
      </c>
      <c r="G105">
        <v>2.6923076923076898</v>
      </c>
      <c r="H105">
        <v>3.4510363294865001</v>
      </c>
      <c r="I105">
        <v>8.4793041064336396</v>
      </c>
      <c r="J105">
        <v>-1.1878076153681001</v>
      </c>
      <c r="K105" t="b">
        <v>1</v>
      </c>
      <c r="L105">
        <v>287</v>
      </c>
      <c r="M105" t="s">
        <v>92</v>
      </c>
      <c r="N105">
        <v>8.5421411096027597</v>
      </c>
      <c r="O105">
        <v>4.5430000000000001</v>
      </c>
      <c r="P105">
        <v>2.4569999999999999</v>
      </c>
      <c r="Q105" t="s">
        <v>756</v>
      </c>
      <c r="S105">
        <v>0</v>
      </c>
      <c r="T105">
        <v>35040</v>
      </c>
      <c r="U105">
        <v>6656</v>
      </c>
      <c r="V105">
        <v>521</v>
      </c>
      <c r="W105">
        <v>6656</v>
      </c>
      <c r="X105">
        <v>1</v>
      </c>
      <c r="Y105">
        <v>0.107381851232024</v>
      </c>
      <c r="Z105">
        <v>287</v>
      </c>
      <c r="AA105">
        <v>122.06</v>
      </c>
      <c r="AB105" t="s">
        <v>94</v>
      </c>
      <c r="AC105">
        <v>16.9375</v>
      </c>
      <c r="AE105">
        <v>0</v>
      </c>
      <c r="AF105">
        <v>287</v>
      </c>
      <c r="AG105">
        <v>12.046875</v>
      </c>
      <c r="AH105">
        <f t="shared" si="5"/>
        <v>274.953125</v>
      </c>
      <c r="AI105">
        <f t="shared" si="6"/>
        <v>23.82360570687419</v>
      </c>
      <c r="AJ105">
        <f t="shared" si="7"/>
        <v>0.30488896575275354</v>
      </c>
      <c r="AK105">
        <f t="shared" si="8"/>
        <v>941.32629329963879</v>
      </c>
    </row>
    <row r="106" spans="1:37" x14ac:dyDescent="0.3">
      <c r="A106">
        <v>104</v>
      </c>
      <c r="B106">
        <v>209</v>
      </c>
      <c r="C106" t="s">
        <v>91</v>
      </c>
      <c r="D106">
        <v>3.4706520660876199E-2</v>
      </c>
      <c r="E106">
        <v>6656</v>
      </c>
      <c r="F106">
        <v>17920</v>
      </c>
      <c r="G106">
        <v>2.6923076923076898</v>
      </c>
      <c r="H106">
        <v>4.5120487973901202</v>
      </c>
      <c r="I106">
        <v>7.7903342517438903</v>
      </c>
      <c r="J106">
        <v>-1.1958442027521901</v>
      </c>
      <c r="K106" t="b">
        <v>1</v>
      </c>
      <c r="L106">
        <v>53.3</v>
      </c>
      <c r="M106" t="s">
        <v>92</v>
      </c>
      <c r="N106">
        <v>8.6072528655065792</v>
      </c>
      <c r="O106">
        <v>4.5270000000000001</v>
      </c>
      <c r="P106">
        <v>1.7270000000000001</v>
      </c>
      <c r="Q106" t="s">
        <v>758</v>
      </c>
      <c r="S106">
        <v>0</v>
      </c>
      <c r="T106">
        <v>33820</v>
      </c>
      <c r="U106">
        <v>6656</v>
      </c>
      <c r="V106">
        <v>455</v>
      </c>
      <c r="W106">
        <v>6656</v>
      </c>
      <c r="X106">
        <v>1</v>
      </c>
      <c r="Y106">
        <v>0.16464738716253299</v>
      </c>
      <c r="Z106">
        <v>53.3</v>
      </c>
      <c r="AA106">
        <v>634.5</v>
      </c>
      <c r="AB106" t="s">
        <v>94</v>
      </c>
      <c r="AC106">
        <v>7.30078125</v>
      </c>
      <c r="AE106">
        <v>0</v>
      </c>
      <c r="AF106">
        <v>53.3125</v>
      </c>
      <c r="AG106">
        <v>12.2109375</v>
      </c>
      <c r="AH106">
        <f t="shared" si="5"/>
        <v>41.1015625</v>
      </c>
      <c r="AI106">
        <f t="shared" si="6"/>
        <v>4.3659628918746005</v>
      </c>
      <c r="AJ106">
        <f t="shared" si="7"/>
        <v>0.30244851850584425</v>
      </c>
      <c r="AK106">
        <f t="shared" si="8"/>
        <v>176.26966818476856</v>
      </c>
    </row>
    <row r="107" spans="1:37" x14ac:dyDescent="0.3">
      <c r="A107">
        <v>105</v>
      </c>
      <c r="B107">
        <v>210</v>
      </c>
      <c r="C107" t="s">
        <v>91</v>
      </c>
      <c r="D107">
        <v>3.6566503999357597E-2</v>
      </c>
      <c r="E107">
        <v>6656</v>
      </c>
      <c r="F107">
        <v>17920</v>
      </c>
      <c r="G107">
        <v>2.6923076923076898</v>
      </c>
      <c r="H107">
        <v>3.2810242007907102</v>
      </c>
      <c r="I107">
        <v>5.9372439883449104</v>
      </c>
      <c r="J107">
        <v>-1.18861127410651</v>
      </c>
      <c r="K107" t="b">
        <v>1</v>
      </c>
      <c r="L107">
        <v>64.5</v>
      </c>
      <c r="M107" t="s">
        <v>92</v>
      </c>
      <c r="N107">
        <v>7.2267021862621297</v>
      </c>
      <c r="O107">
        <v>4.516</v>
      </c>
      <c r="P107">
        <v>1.81</v>
      </c>
      <c r="Q107" t="s">
        <v>757</v>
      </c>
      <c r="R107" s="1" t="s">
        <v>1941</v>
      </c>
      <c r="S107">
        <v>0</v>
      </c>
      <c r="T107">
        <v>32830</v>
      </c>
      <c r="U107">
        <v>6656</v>
      </c>
      <c r="V107">
        <v>835</v>
      </c>
      <c r="W107">
        <v>6656</v>
      </c>
      <c r="X107">
        <v>1</v>
      </c>
      <c r="Y107">
        <v>7.8938097513389802E-2</v>
      </c>
      <c r="Z107">
        <v>64.5</v>
      </c>
      <c r="AA107">
        <v>509</v>
      </c>
      <c r="AB107" t="s">
        <v>94</v>
      </c>
      <c r="AC107">
        <v>8.03125</v>
      </c>
      <c r="AE107">
        <v>0</v>
      </c>
      <c r="AF107">
        <v>64.5</v>
      </c>
      <c r="AG107">
        <v>9.3203125</v>
      </c>
      <c r="AH107">
        <f t="shared" si="5"/>
        <v>55.1796875</v>
      </c>
      <c r="AI107">
        <f t="shared" si="6"/>
        <v>6.920368818105616</v>
      </c>
      <c r="AJ107">
        <f t="shared" si="7"/>
        <v>0.30464403750372798</v>
      </c>
      <c r="AK107">
        <f t="shared" si="8"/>
        <v>211.72250909132171</v>
      </c>
    </row>
    <row r="108" spans="1:37" x14ac:dyDescent="0.3">
      <c r="A108">
        <v>106</v>
      </c>
      <c r="B108">
        <v>216</v>
      </c>
      <c r="C108" t="s">
        <v>91</v>
      </c>
      <c r="D108">
        <v>2.5385054848449901E-2</v>
      </c>
      <c r="E108">
        <v>6656</v>
      </c>
      <c r="F108">
        <v>6656</v>
      </c>
      <c r="G108">
        <v>1</v>
      </c>
      <c r="H108">
        <v>2.78293146541405</v>
      </c>
      <c r="I108">
        <v>7.5334824434841403</v>
      </c>
      <c r="J108">
        <v>-1.1178893051265399</v>
      </c>
      <c r="K108" t="b">
        <v>1</v>
      </c>
      <c r="L108">
        <v>509</v>
      </c>
      <c r="M108" t="s">
        <v>92</v>
      </c>
      <c r="N108">
        <v>7.6730698251643501</v>
      </c>
      <c r="O108">
        <v>4.24</v>
      </c>
      <c r="P108">
        <v>2.7069999999999999</v>
      </c>
      <c r="Q108" t="s">
        <v>759</v>
      </c>
      <c r="S108">
        <v>0</v>
      </c>
      <c r="T108">
        <v>17360</v>
      </c>
      <c r="U108">
        <v>6656</v>
      </c>
      <c r="V108">
        <v>231</v>
      </c>
      <c r="W108">
        <v>6656</v>
      </c>
      <c r="X108">
        <v>1</v>
      </c>
      <c r="Y108">
        <v>0.117308277966628</v>
      </c>
      <c r="Z108">
        <v>509</v>
      </c>
      <c r="AA108">
        <v>34.1</v>
      </c>
      <c r="AB108" t="s">
        <v>94</v>
      </c>
      <c r="AC108">
        <v>22.5625</v>
      </c>
      <c r="AE108">
        <v>10</v>
      </c>
      <c r="AF108">
        <v>509</v>
      </c>
      <c r="AG108">
        <v>13.296875</v>
      </c>
      <c r="AH108">
        <f t="shared" si="5"/>
        <v>495.703125</v>
      </c>
      <c r="AI108">
        <f t="shared" si="6"/>
        <v>38.27967097532315</v>
      </c>
      <c r="AJ108">
        <f t="shared" si="7"/>
        <v>0.32696919901808186</v>
      </c>
      <c r="AK108">
        <f t="shared" si="8"/>
        <v>1556.721555206341</v>
      </c>
    </row>
    <row r="109" spans="1:37" x14ac:dyDescent="0.3">
      <c r="A109">
        <v>107</v>
      </c>
      <c r="B109">
        <v>217</v>
      </c>
      <c r="C109" t="s">
        <v>91</v>
      </c>
      <c r="D109">
        <v>1.11971300740474E-2</v>
      </c>
      <c r="E109">
        <v>6656</v>
      </c>
      <c r="F109">
        <v>6656</v>
      </c>
      <c r="G109">
        <v>1</v>
      </c>
      <c r="H109">
        <v>2.7577986150011702</v>
      </c>
      <c r="I109">
        <v>7.1745854593389904</v>
      </c>
      <c r="J109">
        <v>-1.12512223377222</v>
      </c>
      <c r="K109" t="b">
        <v>1</v>
      </c>
      <c r="L109">
        <v>398.8</v>
      </c>
      <c r="M109" t="s">
        <v>92</v>
      </c>
      <c r="N109">
        <v>7.2929252142818299</v>
      </c>
      <c r="O109">
        <v>4.2300000000000004</v>
      </c>
      <c r="P109">
        <v>2.6019999999999999</v>
      </c>
      <c r="Q109" t="s">
        <v>760</v>
      </c>
      <c r="S109">
        <v>0</v>
      </c>
      <c r="T109">
        <v>17000</v>
      </c>
      <c r="U109">
        <v>6656</v>
      </c>
      <c r="V109">
        <v>326</v>
      </c>
      <c r="W109">
        <v>6656</v>
      </c>
      <c r="X109">
        <v>1</v>
      </c>
      <c r="Y109">
        <v>9.7355461070794E-2</v>
      </c>
      <c r="Z109">
        <v>398.8</v>
      </c>
      <c r="AA109">
        <v>42.62</v>
      </c>
      <c r="AB109" t="s">
        <v>94</v>
      </c>
      <c r="AC109">
        <v>19.96875</v>
      </c>
      <c r="AE109">
        <v>10</v>
      </c>
      <c r="AF109">
        <v>398.75</v>
      </c>
      <c r="AG109">
        <v>10.3125</v>
      </c>
      <c r="AH109">
        <f t="shared" si="5"/>
        <v>388.4375</v>
      </c>
      <c r="AI109">
        <f t="shared" si="6"/>
        <v>38.666666666666664</v>
      </c>
      <c r="AJ109">
        <f t="shared" si="7"/>
        <v>0.32461278628783685</v>
      </c>
      <c r="AK109">
        <f t="shared" si="8"/>
        <v>1228.3866096587615</v>
      </c>
    </row>
    <row r="110" spans="1:37" x14ac:dyDescent="0.3">
      <c r="A110">
        <v>108</v>
      </c>
      <c r="B110">
        <v>218</v>
      </c>
      <c r="C110" t="s">
        <v>91</v>
      </c>
      <c r="D110">
        <v>2.9889458211961699E-2</v>
      </c>
      <c r="E110">
        <v>6656</v>
      </c>
      <c r="F110">
        <v>6656</v>
      </c>
      <c r="G110">
        <v>1</v>
      </c>
      <c r="H110">
        <v>3.6031427296504202</v>
      </c>
      <c r="I110">
        <v>8.6982117457967298</v>
      </c>
      <c r="J110">
        <v>-1.1564649245701599</v>
      </c>
      <c r="K110" t="b">
        <v>1</v>
      </c>
      <c r="L110">
        <v>259</v>
      </c>
      <c r="M110" t="s">
        <v>92</v>
      </c>
      <c r="N110">
        <v>8.7021968301341808</v>
      </c>
      <c r="O110">
        <v>4.016</v>
      </c>
      <c r="P110">
        <v>2.4140000000000001</v>
      </c>
      <c r="Q110" t="s">
        <v>761</v>
      </c>
      <c r="S110">
        <v>0</v>
      </c>
      <c r="T110">
        <v>10376</v>
      </c>
      <c r="U110">
        <v>6656</v>
      </c>
      <c r="V110">
        <v>416</v>
      </c>
      <c r="W110">
        <v>6656</v>
      </c>
      <c r="X110">
        <v>1</v>
      </c>
      <c r="Y110">
        <v>0.12762957283802601</v>
      </c>
      <c r="Z110">
        <v>259</v>
      </c>
      <c r="AA110">
        <v>40.06</v>
      </c>
      <c r="AB110" t="s">
        <v>94</v>
      </c>
      <c r="AC110">
        <v>16.09375</v>
      </c>
      <c r="AE110">
        <v>5</v>
      </c>
      <c r="AF110">
        <v>259</v>
      </c>
      <c r="AG110">
        <v>5.15234375</v>
      </c>
      <c r="AH110">
        <f t="shared" si="5"/>
        <v>253.84765625</v>
      </c>
      <c r="AI110">
        <f t="shared" si="6"/>
        <v>50.26838514025777</v>
      </c>
      <c r="AJ110">
        <f t="shared" si="7"/>
        <v>0.31459633926894032</v>
      </c>
      <c r="AK110">
        <f t="shared" si="8"/>
        <v>823.27722122216926</v>
      </c>
    </row>
    <row r="111" spans="1:37" x14ac:dyDescent="0.3">
      <c r="A111">
        <v>109</v>
      </c>
      <c r="B111">
        <v>219</v>
      </c>
      <c r="C111" t="s">
        <v>91</v>
      </c>
      <c r="D111">
        <v>4.4237398088207501E-2</v>
      </c>
      <c r="E111">
        <v>6656</v>
      </c>
      <c r="F111">
        <v>6656</v>
      </c>
      <c r="G111">
        <v>1</v>
      </c>
      <c r="H111">
        <v>7.2024275399953197</v>
      </c>
      <c r="I111">
        <v>10.873977516438201</v>
      </c>
      <c r="J111">
        <v>-1.1645015119542499</v>
      </c>
      <c r="K111" t="b">
        <v>1</v>
      </c>
      <c r="L111">
        <v>32.340000000000003</v>
      </c>
      <c r="M111" t="s">
        <v>92</v>
      </c>
      <c r="N111">
        <v>10.9508413647008</v>
      </c>
      <c r="O111">
        <v>4</v>
      </c>
      <c r="P111">
        <v>1.51</v>
      </c>
      <c r="Q111" t="s">
        <v>762</v>
      </c>
      <c r="S111">
        <v>0</v>
      </c>
      <c r="T111">
        <v>10000</v>
      </c>
      <c r="U111">
        <v>6656</v>
      </c>
      <c r="V111">
        <v>27</v>
      </c>
      <c r="W111">
        <v>6656</v>
      </c>
      <c r="X111">
        <v>1</v>
      </c>
      <c r="Y111">
        <v>1.19365773661515</v>
      </c>
      <c r="Z111">
        <v>32.340000000000003</v>
      </c>
      <c r="AA111">
        <v>309.2</v>
      </c>
      <c r="AB111" t="s">
        <v>94</v>
      </c>
      <c r="AC111">
        <v>5.6875</v>
      </c>
      <c r="AD111" t="s">
        <v>98</v>
      </c>
      <c r="AE111">
        <v>5</v>
      </c>
      <c r="AF111">
        <v>32.34375</v>
      </c>
      <c r="AG111">
        <v>13.2578125</v>
      </c>
      <c r="AH111">
        <f t="shared" si="5"/>
        <v>19.0859375</v>
      </c>
      <c r="AI111">
        <f t="shared" si="6"/>
        <v>2.4395992928697701</v>
      </c>
      <c r="AJ111">
        <f t="shared" si="7"/>
        <v>0.31207819051219188</v>
      </c>
      <c r="AK111">
        <f t="shared" si="8"/>
        <v>103.63989212740721</v>
      </c>
    </row>
    <row r="112" spans="1:37" x14ac:dyDescent="0.3">
      <c r="A112">
        <v>110</v>
      </c>
      <c r="B112">
        <v>222</v>
      </c>
      <c r="C112" t="s">
        <v>91</v>
      </c>
      <c r="D112">
        <v>1.1736691964338099E-2</v>
      </c>
      <c r="E112">
        <v>6656</v>
      </c>
      <c r="F112">
        <v>17920</v>
      </c>
      <c r="G112">
        <v>2.6923076923076898</v>
      </c>
      <c r="H112">
        <v>3.4542320636583201</v>
      </c>
      <c r="I112">
        <v>8.7570180051337996</v>
      </c>
      <c r="J112">
        <v>-1.18620029789128</v>
      </c>
      <c r="K112" t="b">
        <v>1</v>
      </c>
      <c r="L112">
        <v>342.2</v>
      </c>
      <c r="M112" t="s">
        <v>92</v>
      </c>
      <c r="N112">
        <v>8.79189292109902</v>
      </c>
      <c r="O112">
        <v>4.5469999999999997</v>
      </c>
      <c r="P112">
        <v>2.5350000000000001</v>
      </c>
      <c r="Q112" t="s">
        <v>763</v>
      </c>
      <c r="S112">
        <v>0</v>
      </c>
      <c r="T112">
        <v>35200</v>
      </c>
      <c r="U112">
        <v>6656</v>
      </c>
      <c r="V112">
        <v>441</v>
      </c>
      <c r="W112">
        <v>6656</v>
      </c>
      <c r="X112">
        <v>1</v>
      </c>
      <c r="Y112">
        <v>0.11686819350753901</v>
      </c>
      <c r="Z112">
        <v>342.2</v>
      </c>
      <c r="AA112">
        <v>102.9</v>
      </c>
      <c r="AB112" t="s">
        <v>94</v>
      </c>
      <c r="AC112">
        <v>18.5</v>
      </c>
      <c r="AE112">
        <v>0</v>
      </c>
      <c r="AF112">
        <v>342.25</v>
      </c>
      <c r="AG112">
        <v>13.0859375</v>
      </c>
      <c r="AH112">
        <f t="shared" si="5"/>
        <v>329.1640625</v>
      </c>
      <c r="AI112">
        <f t="shared" si="6"/>
        <v>26.154029850746269</v>
      </c>
      <c r="AJ112">
        <f t="shared" si="7"/>
        <v>0.30537941316265621</v>
      </c>
      <c r="AK112">
        <f t="shared" si="8"/>
        <v>1120.7369758671491</v>
      </c>
    </row>
    <row r="113" spans="1:37" x14ac:dyDescent="0.3">
      <c r="A113">
        <v>111</v>
      </c>
      <c r="B113">
        <v>223</v>
      </c>
      <c r="C113" t="s">
        <v>91</v>
      </c>
      <c r="D113">
        <v>3.8767249327937202E-2</v>
      </c>
      <c r="E113">
        <v>6656</v>
      </c>
      <c r="F113">
        <v>17920</v>
      </c>
      <c r="G113">
        <v>2.6923076923076898</v>
      </c>
      <c r="H113">
        <v>4.4479127969550598</v>
      </c>
      <c r="I113">
        <v>7.96193765314319</v>
      </c>
      <c r="J113">
        <v>-1.1950405440137799</v>
      </c>
      <c r="K113" t="b">
        <v>1</v>
      </c>
      <c r="L113">
        <v>61.72</v>
      </c>
      <c r="M113" t="s">
        <v>92</v>
      </c>
      <c r="N113">
        <v>8.6038559715811296</v>
      </c>
      <c r="O113">
        <v>4.53</v>
      </c>
      <c r="P113">
        <v>1.79</v>
      </c>
      <c r="Q113" t="s">
        <v>765</v>
      </c>
      <c r="S113">
        <v>0</v>
      </c>
      <c r="T113">
        <v>33900</v>
      </c>
      <c r="U113">
        <v>6656</v>
      </c>
      <c r="V113">
        <v>438</v>
      </c>
      <c r="W113">
        <v>6656</v>
      </c>
      <c r="X113">
        <v>1</v>
      </c>
      <c r="Y113">
        <v>0.16474764606661199</v>
      </c>
      <c r="Z113">
        <v>61.72</v>
      </c>
      <c r="AA113">
        <v>549</v>
      </c>
      <c r="AB113" t="s">
        <v>94</v>
      </c>
      <c r="AC113">
        <v>7.85546875</v>
      </c>
      <c r="AE113">
        <v>0</v>
      </c>
      <c r="AF113">
        <v>61.71875</v>
      </c>
      <c r="AG113">
        <v>12.609375</v>
      </c>
      <c r="AH113">
        <f t="shared" si="5"/>
        <v>49.109375</v>
      </c>
      <c r="AI113">
        <f t="shared" si="6"/>
        <v>4.8946716232961585</v>
      </c>
      <c r="AJ113">
        <f t="shared" si="7"/>
        <v>0.30269168159764487</v>
      </c>
      <c r="AK113">
        <f t="shared" si="8"/>
        <v>203.89972289374012</v>
      </c>
    </row>
    <row r="114" spans="1:37" x14ac:dyDescent="0.3">
      <c r="A114">
        <v>112</v>
      </c>
      <c r="B114">
        <v>224</v>
      </c>
      <c r="C114" t="s">
        <v>91</v>
      </c>
      <c r="D114">
        <v>4.0552482531042197E-2</v>
      </c>
      <c r="E114">
        <v>6656</v>
      </c>
      <c r="F114">
        <v>17920</v>
      </c>
      <c r="G114">
        <v>2.6923076923076898</v>
      </c>
      <c r="H114">
        <v>3.3946248535347698</v>
      </c>
      <c r="I114">
        <v>6.0400453936917602</v>
      </c>
      <c r="J114">
        <v>-1.19102225032173</v>
      </c>
      <c r="K114" t="b">
        <v>1</v>
      </c>
      <c r="L114">
        <v>60.2</v>
      </c>
      <c r="M114" t="s">
        <v>92</v>
      </c>
      <c r="N114">
        <v>7.2863138787765598</v>
      </c>
      <c r="O114">
        <v>4.516</v>
      </c>
      <c r="P114">
        <v>1.7789999999999999</v>
      </c>
      <c r="Q114" t="s">
        <v>764</v>
      </c>
      <c r="R114" s="1" t="s">
        <v>1941</v>
      </c>
      <c r="S114">
        <v>0</v>
      </c>
      <c r="T114">
        <v>32800</v>
      </c>
      <c r="U114">
        <v>6656</v>
      </c>
      <c r="V114">
        <v>931</v>
      </c>
      <c r="W114">
        <v>6656</v>
      </c>
      <c r="X114">
        <v>1</v>
      </c>
      <c r="Y114">
        <v>7.8480659731195307E-2</v>
      </c>
      <c r="Z114">
        <v>60.2</v>
      </c>
      <c r="AA114">
        <v>545</v>
      </c>
      <c r="AB114" t="s">
        <v>94</v>
      </c>
      <c r="AC114">
        <v>7.7578125</v>
      </c>
      <c r="AE114">
        <v>0</v>
      </c>
      <c r="AF114">
        <v>60.1875</v>
      </c>
      <c r="AG114">
        <v>8.8515625</v>
      </c>
      <c r="AH114">
        <f t="shared" si="5"/>
        <v>51.3359375</v>
      </c>
      <c r="AI114">
        <f t="shared" si="6"/>
        <v>6.7996469549867609</v>
      </c>
      <c r="AJ114">
        <f t="shared" si="7"/>
        <v>0.30391043268244416</v>
      </c>
      <c r="AK114">
        <f t="shared" si="8"/>
        <v>198.04354680673265</v>
      </c>
    </row>
    <row r="115" spans="1:37" x14ac:dyDescent="0.3">
      <c r="A115">
        <v>113</v>
      </c>
      <c r="B115">
        <v>230</v>
      </c>
      <c r="C115" t="s">
        <v>91</v>
      </c>
      <c r="D115">
        <v>1.9630382260134398E-2</v>
      </c>
      <c r="E115">
        <v>6656</v>
      </c>
      <c r="F115">
        <v>6656</v>
      </c>
      <c r="G115">
        <v>1</v>
      </c>
      <c r="H115">
        <v>2.6703818272387099</v>
      </c>
      <c r="I115">
        <v>7.2966097193495401</v>
      </c>
      <c r="J115">
        <v>-1.1186929638649501</v>
      </c>
      <c r="K115" t="b">
        <v>1</v>
      </c>
      <c r="L115">
        <v>539</v>
      </c>
      <c r="M115" t="s">
        <v>92</v>
      </c>
      <c r="N115">
        <v>7.4262119411157297</v>
      </c>
      <c r="O115">
        <v>4.2270000000000003</v>
      </c>
      <c r="P115">
        <v>2.7320000000000002</v>
      </c>
      <c r="Q115" t="s">
        <v>766</v>
      </c>
      <c r="S115">
        <v>0</v>
      </c>
      <c r="T115">
        <v>16910</v>
      </c>
      <c r="U115">
        <v>6656</v>
      </c>
      <c r="V115">
        <v>415</v>
      </c>
      <c r="W115">
        <v>6656</v>
      </c>
      <c r="X115">
        <v>1</v>
      </c>
      <c r="Y115">
        <v>8.1995819005507703E-2</v>
      </c>
      <c r="Z115">
        <v>539</v>
      </c>
      <c r="AA115">
        <v>31.38</v>
      </c>
      <c r="AB115" t="s">
        <v>94</v>
      </c>
      <c r="AC115">
        <v>23.21875</v>
      </c>
      <c r="AE115">
        <v>9</v>
      </c>
      <c r="AF115">
        <v>539</v>
      </c>
      <c r="AG115">
        <v>8.5703125</v>
      </c>
      <c r="AH115">
        <f t="shared" si="5"/>
        <v>530.4296875</v>
      </c>
      <c r="AI115">
        <f t="shared" si="6"/>
        <v>62.891522333637191</v>
      </c>
      <c r="AJ115">
        <f t="shared" si="7"/>
        <v>0.3267065329251877</v>
      </c>
      <c r="AK115">
        <f t="shared" si="8"/>
        <v>1649.7986592861466</v>
      </c>
    </row>
    <row r="116" spans="1:37" x14ac:dyDescent="0.3">
      <c r="A116">
        <v>114</v>
      </c>
      <c r="B116">
        <v>231</v>
      </c>
      <c r="C116" t="s">
        <v>91</v>
      </c>
      <c r="D116">
        <v>9.9020633540704006E-3</v>
      </c>
      <c r="E116">
        <v>6656</v>
      </c>
      <c r="F116">
        <v>6656</v>
      </c>
      <c r="G116">
        <v>1</v>
      </c>
      <c r="H116">
        <v>2.76619573437707</v>
      </c>
      <c r="I116">
        <v>7.1153901995597701</v>
      </c>
      <c r="J116">
        <v>-1.1291405274642601</v>
      </c>
      <c r="K116" t="b">
        <v>1</v>
      </c>
      <c r="L116">
        <v>373.5</v>
      </c>
      <c r="M116" t="s">
        <v>92</v>
      </c>
      <c r="N116">
        <v>7.2355515477251799</v>
      </c>
      <c r="O116">
        <v>4.22</v>
      </c>
      <c r="P116">
        <v>2.5720000000000001</v>
      </c>
      <c r="Q116" t="s">
        <v>767</v>
      </c>
      <c r="S116">
        <v>0</v>
      </c>
      <c r="T116">
        <v>16480</v>
      </c>
      <c r="U116">
        <v>6656</v>
      </c>
      <c r="V116">
        <v>385</v>
      </c>
      <c r="W116">
        <v>6656</v>
      </c>
      <c r="X116">
        <v>1</v>
      </c>
      <c r="Y116">
        <v>9.0013669555438894E-2</v>
      </c>
      <c r="Z116">
        <v>373.5</v>
      </c>
      <c r="AA116">
        <v>44.12</v>
      </c>
      <c r="AB116" t="s">
        <v>94</v>
      </c>
      <c r="AC116">
        <v>19.328125</v>
      </c>
      <c r="AE116">
        <v>9</v>
      </c>
      <c r="AF116">
        <v>373.5</v>
      </c>
      <c r="AG116">
        <v>8.8515625</v>
      </c>
      <c r="AH116">
        <f t="shared" si="5"/>
        <v>364.6484375</v>
      </c>
      <c r="AI116">
        <f t="shared" si="6"/>
        <v>42.195939982347753</v>
      </c>
      <c r="AJ116">
        <f t="shared" si="7"/>
        <v>0.32331101397967649</v>
      </c>
      <c r="AK116">
        <f t="shared" si="8"/>
        <v>1155.2343837673232</v>
      </c>
    </row>
    <row r="117" spans="1:37" x14ac:dyDescent="0.3">
      <c r="A117">
        <v>115</v>
      </c>
      <c r="B117">
        <v>232</v>
      </c>
      <c r="C117" t="s">
        <v>91</v>
      </c>
      <c r="D117">
        <v>3.4424781260309102E-2</v>
      </c>
      <c r="E117">
        <v>6656</v>
      </c>
      <c r="F117">
        <v>6656</v>
      </c>
      <c r="G117">
        <v>1</v>
      </c>
      <c r="H117">
        <v>4.1271546427704804</v>
      </c>
      <c r="I117">
        <v>10.003513499371399</v>
      </c>
      <c r="J117">
        <v>-1.15807224204698</v>
      </c>
      <c r="K117" t="b">
        <v>1</v>
      </c>
      <c r="L117">
        <v>265</v>
      </c>
      <c r="M117" t="s">
        <v>92</v>
      </c>
      <c r="N117">
        <v>10.0057186603688</v>
      </c>
      <c r="O117">
        <v>4.03</v>
      </c>
      <c r="P117">
        <v>2.4239999999999999</v>
      </c>
      <c r="Q117" t="s">
        <v>768</v>
      </c>
      <c r="S117">
        <v>0</v>
      </c>
      <c r="T117">
        <v>10710</v>
      </c>
      <c r="U117">
        <v>6656</v>
      </c>
      <c r="V117">
        <v>337</v>
      </c>
      <c r="W117">
        <v>6656</v>
      </c>
      <c r="X117">
        <v>1</v>
      </c>
      <c r="Y117">
        <v>0.170346967965263</v>
      </c>
      <c r="Z117">
        <v>265</v>
      </c>
      <c r="AA117">
        <v>40.44</v>
      </c>
      <c r="AB117" t="s">
        <v>94</v>
      </c>
      <c r="AC117">
        <v>16.28125</v>
      </c>
      <c r="AE117">
        <v>3</v>
      </c>
      <c r="AF117">
        <v>265</v>
      </c>
      <c r="AG117">
        <v>5.8671875</v>
      </c>
      <c r="AH117">
        <f t="shared" si="5"/>
        <v>259.1328125</v>
      </c>
      <c r="AI117">
        <f t="shared" si="6"/>
        <v>45.166444740346208</v>
      </c>
      <c r="AJ117">
        <f t="shared" si="7"/>
        <v>0.3140910892320718</v>
      </c>
      <c r="AK117">
        <f t="shared" si="8"/>
        <v>843.70429179606572</v>
      </c>
    </row>
    <row r="118" spans="1:37" x14ac:dyDescent="0.3">
      <c r="A118">
        <v>116</v>
      </c>
      <c r="B118">
        <v>233</v>
      </c>
      <c r="C118" t="s">
        <v>91</v>
      </c>
      <c r="D118">
        <v>4.0758018059932899E-2</v>
      </c>
      <c r="E118">
        <v>6656</v>
      </c>
      <c r="F118">
        <v>6656</v>
      </c>
      <c r="G118">
        <v>1</v>
      </c>
      <c r="H118">
        <v>7.2263206261693904</v>
      </c>
      <c r="I118">
        <v>11.2205564410247</v>
      </c>
      <c r="J118">
        <v>-1.16530517069265</v>
      </c>
      <c r="K118" t="b">
        <v>1</v>
      </c>
      <c r="L118">
        <v>35.700000000000003</v>
      </c>
      <c r="M118" t="s">
        <v>92</v>
      </c>
      <c r="N118">
        <v>11.244105762471101</v>
      </c>
      <c r="O118">
        <v>4.008</v>
      </c>
      <c r="P118">
        <v>1.5529999999999999</v>
      </c>
      <c r="Q118" t="s">
        <v>769</v>
      </c>
      <c r="S118">
        <v>0</v>
      </c>
      <c r="T118">
        <v>10160</v>
      </c>
      <c r="U118">
        <v>6656</v>
      </c>
      <c r="V118">
        <v>29</v>
      </c>
      <c r="W118">
        <v>6656</v>
      </c>
      <c r="X118">
        <v>1</v>
      </c>
      <c r="Y118">
        <v>1.1561987142752701</v>
      </c>
      <c r="Z118">
        <v>35.700000000000003</v>
      </c>
      <c r="AA118">
        <v>284.8</v>
      </c>
      <c r="AB118" t="s">
        <v>94</v>
      </c>
      <c r="AC118">
        <v>5.97265625</v>
      </c>
      <c r="AD118" t="s">
        <v>98</v>
      </c>
      <c r="AE118">
        <v>5</v>
      </c>
      <c r="AF118">
        <v>35.6875</v>
      </c>
      <c r="AG118">
        <v>12.4140625</v>
      </c>
      <c r="AH118">
        <f t="shared" si="5"/>
        <v>23.2734375</v>
      </c>
      <c r="AI118">
        <f t="shared" si="6"/>
        <v>2.8747640025173067</v>
      </c>
      <c r="AJ118">
        <f t="shared" si="7"/>
        <v>0.31182748690089007</v>
      </c>
      <c r="AK118">
        <f t="shared" si="8"/>
        <v>114.44629322027266</v>
      </c>
    </row>
    <row r="119" spans="1:37" x14ac:dyDescent="0.3">
      <c r="A119">
        <v>117</v>
      </c>
      <c r="B119">
        <v>236</v>
      </c>
      <c r="C119" t="s">
        <v>91</v>
      </c>
      <c r="D119">
        <v>1.8787445454013799E-2</v>
      </c>
      <c r="E119">
        <v>6656</v>
      </c>
      <c r="F119">
        <v>17920</v>
      </c>
      <c r="G119">
        <v>2.6923076923076898</v>
      </c>
      <c r="H119">
        <v>3.4884427443853401</v>
      </c>
      <c r="I119">
        <v>8.6189063899364502</v>
      </c>
      <c r="J119">
        <v>-1.1870039566296899</v>
      </c>
      <c r="K119" t="b">
        <v>1</v>
      </c>
      <c r="L119">
        <v>296</v>
      </c>
      <c r="M119" t="s">
        <v>92</v>
      </c>
      <c r="N119">
        <v>8.6687305403979398</v>
      </c>
      <c r="O119">
        <v>4.5430000000000001</v>
      </c>
      <c r="P119">
        <v>2.4700000000000002</v>
      </c>
      <c r="Q119" t="s">
        <v>770</v>
      </c>
      <c r="S119">
        <v>0</v>
      </c>
      <c r="T119">
        <v>35000</v>
      </c>
      <c r="U119">
        <v>6656</v>
      </c>
      <c r="V119">
        <v>494</v>
      </c>
      <c r="W119">
        <v>6656</v>
      </c>
      <c r="X119">
        <v>1</v>
      </c>
      <c r="Y119">
        <v>0.111960332153306</v>
      </c>
      <c r="Z119">
        <v>296</v>
      </c>
      <c r="AA119">
        <v>118.25</v>
      </c>
      <c r="AB119" t="s">
        <v>94</v>
      </c>
      <c r="AC119">
        <v>17.203125</v>
      </c>
      <c r="AE119">
        <v>0</v>
      </c>
      <c r="AF119">
        <v>296</v>
      </c>
      <c r="AG119">
        <v>12.484375</v>
      </c>
      <c r="AH119">
        <f t="shared" si="5"/>
        <v>283.515625</v>
      </c>
      <c r="AI119">
        <f t="shared" si="6"/>
        <v>23.709637046307886</v>
      </c>
      <c r="AJ119">
        <f t="shared" si="7"/>
        <v>0.30513409091962351</v>
      </c>
      <c r="AK119">
        <f t="shared" si="8"/>
        <v>970.06532147196378</v>
      </c>
    </row>
    <row r="120" spans="1:37" x14ac:dyDescent="0.3">
      <c r="A120">
        <v>118</v>
      </c>
      <c r="B120">
        <v>237</v>
      </c>
      <c r="C120" t="s">
        <v>91</v>
      </c>
      <c r="D120">
        <v>4.2775709269796201E-2</v>
      </c>
      <c r="E120">
        <v>6656</v>
      </c>
      <c r="F120">
        <v>17920</v>
      </c>
      <c r="G120">
        <v>2.6923076923076898</v>
      </c>
      <c r="H120">
        <v>4.5071737789488697</v>
      </c>
      <c r="I120">
        <v>8.0328048306461799</v>
      </c>
      <c r="J120">
        <v>-1.1950405440137799</v>
      </c>
      <c r="K120" t="b">
        <v>1</v>
      </c>
      <c r="L120">
        <v>60.6</v>
      </c>
      <c r="M120" t="s">
        <v>92</v>
      </c>
      <c r="N120">
        <v>8.6891323607301008</v>
      </c>
      <c r="O120">
        <v>4.5350000000000001</v>
      </c>
      <c r="P120">
        <v>1.782</v>
      </c>
      <c r="Q120" t="s">
        <v>772</v>
      </c>
      <c r="S120">
        <v>0</v>
      </c>
      <c r="T120">
        <v>34240</v>
      </c>
      <c r="U120">
        <v>6656</v>
      </c>
      <c r="V120">
        <v>397</v>
      </c>
      <c r="W120">
        <v>6656</v>
      </c>
      <c r="X120">
        <v>1</v>
      </c>
      <c r="Y120">
        <v>0.17602000627466499</v>
      </c>
      <c r="Z120">
        <v>60.6</v>
      </c>
      <c r="AA120">
        <v>565</v>
      </c>
      <c r="AB120" t="s">
        <v>94</v>
      </c>
      <c r="AC120">
        <v>7.78515625</v>
      </c>
      <c r="AE120">
        <v>0</v>
      </c>
      <c r="AF120">
        <v>60.59375</v>
      </c>
      <c r="AG120">
        <v>13.2109375</v>
      </c>
      <c r="AH120">
        <f t="shared" si="5"/>
        <v>47.3828125</v>
      </c>
      <c r="AI120">
        <f t="shared" si="6"/>
        <v>4.586635127143702</v>
      </c>
      <c r="AJ120">
        <f t="shared" si="7"/>
        <v>0.30269168159764487</v>
      </c>
      <c r="AK120">
        <f t="shared" si="8"/>
        <v>200.18306971694281</v>
      </c>
    </row>
    <row r="121" spans="1:37" x14ac:dyDescent="0.3">
      <c r="A121">
        <v>119</v>
      </c>
      <c r="B121">
        <v>238</v>
      </c>
      <c r="C121" t="s">
        <v>91</v>
      </c>
      <c r="D121">
        <v>3.6745798621422E-2</v>
      </c>
      <c r="E121">
        <v>6656</v>
      </c>
      <c r="F121">
        <v>17920</v>
      </c>
      <c r="G121">
        <v>2.6923076923076898</v>
      </c>
      <c r="H121">
        <v>3.2874904841179702</v>
      </c>
      <c r="I121">
        <v>5.9489451826861304</v>
      </c>
      <c r="J121">
        <v>-1.1894149328449199</v>
      </c>
      <c r="K121" t="b">
        <v>1</v>
      </c>
      <c r="L121">
        <v>64.5</v>
      </c>
      <c r="M121" t="s">
        <v>92</v>
      </c>
      <c r="N121">
        <v>7.2263797419324396</v>
      </c>
      <c r="O121">
        <v>4.5199999999999996</v>
      </c>
      <c r="P121">
        <v>1.81</v>
      </c>
      <c r="Q121" t="s">
        <v>771</v>
      </c>
      <c r="R121" s="1" t="s">
        <v>1941</v>
      </c>
      <c r="S121">
        <v>0</v>
      </c>
      <c r="T121">
        <v>33060</v>
      </c>
      <c r="U121">
        <v>6656</v>
      </c>
      <c r="V121">
        <v>919</v>
      </c>
      <c r="W121">
        <v>6656</v>
      </c>
      <c r="X121">
        <v>1</v>
      </c>
      <c r="Y121">
        <v>7.5457348493759596E-2</v>
      </c>
      <c r="Z121">
        <v>64.5</v>
      </c>
      <c r="AA121">
        <v>512.5</v>
      </c>
      <c r="AB121" t="s">
        <v>94</v>
      </c>
      <c r="AC121">
        <v>8.03125</v>
      </c>
      <c r="AE121">
        <v>0</v>
      </c>
      <c r="AF121">
        <v>64.5</v>
      </c>
      <c r="AG121">
        <v>8.8984375</v>
      </c>
      <c r="AH121">
        <f t="shared" si="5"/>
        <v>55.6015625</v>
      </c>
      <c r="AI121">
        <f t="shared" si="6"/>
        <v>7.2484635645302902</v>
      </c>
      <c r="AJ121">
        <f t="shared" si="7"/>
        <v>0.30439930601435561</v>
      </c>
      <c r="AK121">
        <f t="shared" si="8"/>
        <v>211.89273012652055</v>
      </c>
    </row>
    <row r="122" spans="1:37" x14ac:dyDescent="0.3">
      <c r="A122">
        <v>120</v>
      </c>
      <c r="B122">
        <v>244</v>
      </c>
      <c r="C122" t="s">
        <v>91</v>
      </c>
      <c r="D122">
        <v>1.6677426468214001E-2</v>
      </c>
      <c r="E122">
        <v>6656</v>
      </c>
      <c r="F122">
        <v>6656</v>
      </c>
      <c r="G122">
        <v>1</v>
      </c>
      <c r="H122">
        <v>2.7238270244835201</v>
      </c>
      <c r="I122">
        <v>6.8468073838091703</v>
      </c>
      <c r="J122">
        <v>-1.12190759881858</v>
      </c>
      <c r="K122" t="b">
        <v>1</v>
      </c>
      <c r="L122">
        <v>325.8</v>
      </c>
      <c r="M122" t="s">
        <v>92</v>
      </c>
      <c r="N122">
        <v>7.2192838645769397</v>
      </c>
      <c r="O122">
        <v>4.2149999999999999</v>
      </c>
      <c r="P122">
        <v>2.5139999999999998</v>
      </c>
      <c r="Q122" t="s">
        <v>773</v>
      </c>
      <c r="S122">
        <v>0</v>
      </c>
      <c r="T122">
        <v>16330</v>
      </c>
      <c r="U122">
        <v>6656</v>
      </c>
      <c r="V122">
        <v>342</v>
      </c>
      <c r="W122">
        <v>6656</v>
      </c>
      <c r="X122">
        <v>1</v>
      </c>
      <c r="Y122">
        <v>9.3213889898443703E-2</v>
      </c>
      <c r="Z122">
        <v>325.8</v>
      </c>
      <c r="AA122">
        <v>50.12</v>
      </c>
      <c r="AB122" t="s">
        <v>94</v>
      </c>
      <c r="AC122">
        <v>18.046875</v>
      </c>
      <c r="AE122">
        <v>14</v>
      </c>
      <c r="AF122">
        <v>325.75</v>
      </c>
      <c r="AG122">
        <v>9.5703125</v>
      </c>
      <c r="AH122">
        <f t="shared" si="5"/>
        <v>316.1796875</v>
      </c>
      <c r="AI122">
        <f t="shared" si="6"/>
        <v>34.037551020408166</v>
      </c>
      <c r="AJ122">
        <f t="shared" si="7"/>
        <v>0.32565797695018184</v>
      </c>
      <c r="AK122">
        <f t="shared" si="8"/>
        <v>1000.2825757584076</v>
      </c>
    </row>
    <row r="123" spans="1:37" x14ac:dyDescent="0.3">
      <c r="A123">
        <v>121</v>
      </c>
      <c r="B123">
        <v>245</v>
      </c>
      <c r="C123" t="s">
        <v>91</v>
      </c>
      <c r="D123">
        <v>1.20561499854286E-2</v>
      </c>
      <c r="E123">
        <v>6656</v>
      </c>
      <c r="F123">
        <v>6656</v>
      </c>
      <c r="G123">
        <v>1</v>
      </c>
      <c r="H123">
        <v>2.81011357507855</v>
      </c>
      <c r="I123">
        <v>7.2887320853599897</v>
      </c>
      <c r="J123">
        <v>-1.12753320998744</v>
      </c>
      <c r="K123" t="b">
        <v>1</v>
      </c>
      <c r="L123">
        <v>392.5</v>
      </c>
      <c r="M123" t="s">
        <v>92</v>
      </c>
      <c r="N123">
        <v>7.3802161461961697</v>
      </c>
      <c r="O123">
        <v>4.2069999999999999</v>
      </c>
      <c r="P123">
        <v>2.5939999999999999</v>
      </c>
      <c r="Q123" t="s">
        <v>774</v>
      </c>
      <c r="S123">
        <v>0</v>
      </c>
      <c r="T123">
        <v>16180</v>
      </c>
      <c r="U123">
        <v>6656</v>
      </c>
      <c r="V123">
        <v>385</v>
      </c>
      <c r="W123">
        <v>6656</v>
      </c>
      <c r="X123">
        <v>1</v>
      </c>
      <c r="Y123">
        <v>9.2251929972190394E-2</v>
      </c>
      <c r="Z123">
        <v>392.5</v>
      </c>
      <c r="AA123">
        <v>41.22</v>
      </c>
      <c r="AB123" t="s">
        <v>94</v>
      </c>
      <c r="AC123">
        <v>19.8125</v>
      </c>
      <c r="AE123">
        <v>14</v>
      </c>
      <c r="AF123">
        <v>392.5</v>
      </c>
      <c r="AG123">
        <v>8.90625</v>
      </c>
      <c r="AH123">
        <f t="shared" si="5"/>
        <v>383.59375</v>
      </c>
      <c r="AI123">
        <f t="shared" si="6"/>
        <v>44.070175438596493</v>
      </c>
      <c r="AJ123">
        <f t="shared" si="7"/>
        <v>0.32383109527880732</v>
      </c>
      <c r="AK123">
        <f t="shared" si="8"/>
        <v>1212.0516087624974</v>
      </c>
    </row>
    <row r="124" spans="1:37" x14ac:dyDescent="0.3">
      <c r="A124">
        <v>122</v>
      </c>
      <c r="B124">
        <v>246</v>
      </c>
      <c r="C124" t="s">
        <v>91</v>
      </c>
      <c r="D124">
        <v>2.3810348126564101E-2</v>
      </c>
      <c r="E124">
        <v>6656</v>
      </c>
      <c r="F124">
        <v>6656</v>
      </c>
      <c r="G124">
        <v>1</v>
      </c>
      <c r="H124">
        <v>4.0557812120445602</v>
      </c>
      <c r="I124">
        <v>9.6483232739653797</v>
      </c>
      <c r="J124">
        <v>-1.1588759007853799</v>
      </c>
      <c r="K124" t="b">
        <v>1</v>
      </c>
      <c r="L124">
        <v>239.8</v>
      </c>
      <c r="M124" t="s">
        <v>92</v>
      </c>
      <c r="N124">
        <v>9.6561901891297808</v>
      </c>
      <c r="O124">
        <v>4.0270000000000001</v>
      </c>
      <c r="P124">
        <v>2.379</v>
      </c>
      <c r="Q124" t="s">
        <v>775</v>
      </c>
      <c r="S124">
        <v>0</v>
      </c>
      <c r="T124">
        <v>10640</v>
      </c>
      <c r="U124">
        <v>6656</v>
      </c>
      <c r="V124">
        <v>300</v>
      </c>
      <c r="W124">
        <v>6656</v>
      </c>
      <c r="X124">
        <v>1</v>
      </c>
      <c r="Y124">
        <v>0.17642561053585201</v>
      </c>
      <c r="Z124">
        <v>239.8</v>
      </c>
      <c r="AA124">
        <v>44.38</v>
      </c>
      <c r="AB124" t="s">
        <v>94</v>
      </c>
      <c r="AC124">
        <v>15.484375</v>
      </c>
      <c r="AE124">
        <v>4</v>
      </c>
      <c r="AF124">
        <v>239.75</v>
      </c>
      <c r="AG124">
        <v>6.046875</v>
      </c>
      <c r="AH124">
        <f t="shared" si="5"/>
        <v>233.703125</v>
      </c>
      <c r="AI124">
        <f t="shared" si="6"/>
        <v>39.648578811369511</v>
      </c>
      <c r="AJ124">
        <f t="shared" si="7"/>
        <v>0.31383876858698301</v>
      </c>
      <c r="AK124">
        <f t="shared" si="8"/>
        <v>763.92729005228466</v>
      </c>
    </row>
    <row r="125" spans="1:37" x14ac:dyDescent="0.3">
      <c r="A125">
        <v>123</v>
      </c>
      <c r="B125">
        <v>247</v>
      </c>
      <c r="C125" t="s">
        <v>91</v>
      </c>
      <c r="D125">
        <v>3.10760203552168E-2</v>
      </c>
      <c r="E125">
        <v>6656</v>
      </c>
      <c r="F125">
        <v>6656</v>
      </c>
      <c r="G125">
        <v>1</v>
      </c>
      <c r="H125">
        <v>4.12291995100155</v>
      </c>
      <c r="I125">
        <v>6.2971160189125301</v>
      </c>
      <c r="J125">
        <v>-1.16610882943106</v>
      </c>
      <c r="K125" t="b">
        <v>1</v>
      </c>
      <c r="L125">
        <v>33.659999999999997</v>
      </c>
      <c r="M125" t="s">
        <v>92</v>
      </c>
      <c r="N125">
        <v>6.8357523469345702</v>
      </c>
      <c r="O125">
        <v>4.0039999999999996</v>
      </c>
      <c r="P125">
        <v>1.5269999999999999</v>
      </c>
      <c r="Q125" t="s">
        <v>776</v>
      </c>
      <c r="S125">
        <v>0</v>
      </c>
      <c r="T125">
        <v>10056</v>
      </c>
      <c r="U125">
        <v>6656</v>
      </c>
      <c r="V125">
        <v>263</v>
      </c>
      <c r="W125">
        <v>6656</v>
      </c>
      <c r="X125">
        <v>1</v>
      </c>
      <c r="Y125">
        <v>0.19256749367729201</v>
      </c>
      <c r="Z125">
        <v>33.659999999999997</v>
      </c>
      <c r="AA125">
        <v>298.8</v>
      </c>
      <c r="AB125" t="s">
        <v>94</v>
      </c>
      <c r="AC125">
        <v>5.80078125</v>
      </c>
      <c r="AE125">
        <v>5</v>
      </c>
      <c r="AF125">
        <v>33.65625</v>
      </c>
      <c r="AG125">
        <v>6.30078125</v>
      </c>
      <c r="AH125">
        <f t="shared" si="5"/>
        <v>27.35546875</v>
      </c>
      <c r="AI125">
        <f t="shared" si="6"/>
        <v>5.3415995040297579</v>
      </c>
      <c r="AJ125">
        <f t="shared" si="7"/>
        <v>0.31157698468879425</v>
      </c>
      <c r="AK125">
        <f t="shared" si="8"/>
        <v>108.0190503596283</v>
      </c>
    </row>
    <row r="126" spans="1:37" x14ac:dyDescent="0.3">
      <c r="A126">
        <v>124</v>
      </c>
      <c r="B126">
        <v>250</v>
      </c>
      <c r="C126" t="s">
        <v>91</v>
      </c>
      <c r="D126">
        <v>2.11246070090284E-2</v>
      </c>
      <c r="E126">
        <v>6656</v>
      </c>
      <c r="F126">
        <v>17920</v>
      </c>
      <c r="G126">
        <v>2.6923076923076898</v>
      </c>
      <c r="H126">
        <v>3.6197236514614599</v>
      </c>
      <c r="I126">
        <v>8.8867043552481704</v>
      </c>
      <c r="J126">
        <v>-1.18861127410651</v>
      </c>
      <c r="K126" t="b">
        <v>1</v>
      </c>
      <c r="L126">
        <v>285.8</v>
      </c>
      <c r="M126" t="s">
        <v>92</v>
      </c>
      <c r="N126">
        <v>8.9203711246607895</v>
      </c>
      <c r="O126">
        <v>4.54</v>
      </c>
      <c r="P126">
        <v>2.4550000000000001</v>
      </c>
      <c r="Q126" t="s">
        <v>777</v>
      </c>
      <c r="S126">
        <v>0</v>
      </c>
      <c r="T126">
        <v>34700</v>
      </c>
      <c r="U126">
        <v>6656</v>
      </c>
      <c r="V126">
        <v>531</v>
      </c>
      <c r="W126">
        <v>6656</v>
      </c>
      <c r="X126">
        <v>1</v>
      </c>
      <c r="Y126">
        <v>0.113686323084825</v>
      </c>
      <c r="Z126">
        <v>285.8</v>
      </c>
      <c r="AA126">
        <v>121.4</v>
      </c>
      <c r="AB126" t="s">
        <v>94</v>
      </c>
      <c r="AC126">
        <v>16.90625</v>
      </c>
      <c r="AE126">
        <v>0</v>
      </c>
      <c r="AF126">
        <v>285.75</v>
      </c>
      <c r="AG126">
        <v>11.953125</v>
      </c>
      <c r="AH126">
        <f t="shared" si="5"/>
        <v>273.796875</v>
      </c>
      <c r="AI126">
        <f t="shared" si="6"/>
        <v>23.905882352941177</v>
      </c>
      <c r="AJ126">
        <f t="shared" si="7"/>
        <v>0.30464403750372798</v>
      </c>
      <c r="AK126">
        <f t="shared" si="8"/>
        <v>937.97995306736709</v>
      </c>
    </row>
    <row r="127" spans="1:37" x14ac:dyDescent="0.3">
      <c r="A127">
        <v>125</v>
      </c>
      <c r="B127">
        <v>251</v>
      </c>
      <c r="C127" t="s">
        <v>91</v>
      </c>
      <c r="D127">
        <v>4.4097175194626498E-2</v>
      </c>
      <c r="E127">
        <v>6656</v>
      </c>
      <c r="F127">
        <v>17920</v>
      </c>
      <c r="G127">
        <v>2.6923076923076898</v>
      </c>
      <c r="H127">
        <v>5.7253538251908802</v>
      </c>
      <c r="I127">
        <v>10.1032366817577</v>
      </c>
      <c r="J127">
        <v>-1.1958442027521901</v>
      </c>
      <c r="K127" t="b">
        <v>1</v>
      </c>
      <c r="L127">
        <v>58.12</v>
      </c>
      <c r="M127" t="s">
        <v>92</v>
      </c>
      <c r="N127">
        <v>10.448876143754299</v>
      </c>
      <c r="O127">
        <v>4.5350000000000001</v>
      </c>
      <c r="P127">
        <v>1.7649999999999999</v>
      </c>
      <c r="Q127" t="s">
        <v>779</v>
      </c>
      <c r="S127">
        <v>0</v>
      </c>
      <c r="T127">
        <v>34400</v>
      </c>
      <c r="U127">
        <v>6656</v>
      </c>
      <c r="V127">
        <v>122</v>
      </c>
      <c r="W127">
        <v>6656</v>
      </c>
      <c r="X127">
        <v>1</v>
      </c>
      <c r="Y127">
        <v>0.427813433878525</v>
      </c>
      <c r="Z127">
        <v>58.12</v>
      </c>
      <c r="AA127">
        <v>592</v>
      </c>
      <c r="AB127" t="s">
        <v>94</v>
      </c>
      <c r="AC127">
        <v>7.625</v>
      </c>
      <c r="AE127">
        <v>0</v>
      </c>
      <c r="AF127">
        <v>58.125</v>
      </c>
      <c r="AG127">
        <v>18.53125</v>
      </c>
      <c r="AH127">
        <f t="shared" si="5"/>
        <v>39.59375</v>
      </c>
      <c r="AI127">
        <f t="shared" si="6"/>
        <v>3.136593591905565</v>
      </c>
      <c r="AJ127">
        <f t="shared" si="7"/>
        <v>0.30244851850584425</v>
      </c>
      <c r="AK127">
        <f t="shared" si="8"/>
        <v>192.18146707131859</v>
      </c>
    </row>
    <row r="128" spans="1:37" x14ac:dyDescent="0.3">
      <c r="A128">
        <v>126</v>
      </c>
      <c r="B128">
        <v>252</v>
      </c>
      <c r="C128" t="s">
        <v>91</v>
      </c>
      <c r="D128">
        <v>2.92894043435355E-2</v>
      </c>
      <c r="E128">
        <v>6656</v>
      </c>
      <c r="F128">
        <v>17920</v>
      </c>
      <c r="G128">
        <v>2.6923076923076898</v>
      </c>
      <c r="H128">
        <v>3.2877604133784901</v>
      </c>
      <c r="I128">
        <v>6.0200691162936302</v>
      </c>
      <c r="J128">
        <v>-1.18861127410651</v>
      </c>
      <c r="K128" t="b">
        <v>1</v>
      </c>
      <c r="L128">
        <v>67.8</v>
      </c>
      <c r="M128" t="s">
        <v>92</v>
      </c>
      <c r="N128">
        <v>7.3155965423874401</v>
      </c>
      <c r="O128">
        <v>4.5229999999999997</v>
      </c>
      <c r="P128">
        <v>1.831</v>
      </c>
      <c r="Q128" t="s">
        <v>778</v>
      </c>
      <c r="R128" s="1" t="s">
        <v>1941</v>
      </c>
      <c r="S128">
        <v>0</v>
      </c>
      <c r="T128">
        <v>33250</v>
      </c>
      <c r="U128">
        <v>6656</v>
      </c>
      <c r="V128">
        <v>705</v>
      </c>
      <c r="W128">
        <v>6656</v>
      </c>
      <c r="X128">
        <v>1</v>
      </c>
      <c r="Y128">
        <v>8.6162041872307693E-2</v>
      </c>
      <c r="Z128">
        <v>67.8</v>
      </c>
      <c r="AA128">
        <v>490.2</v>
      </c>
      <c r="AB128" t="s">
        <v>94</v>
      </c>
      <c r="AC128">
        <v>8.234375</v>
      </c>
      <c r="AE128">
        <v>0</v>
      </c>
      <c r="AF128">
        <v>67.8125</v>
      </c>
      <c r="AG128">
        <v>10.125</v>
      </c>
      <c r="AH128">
        <f t="shared" si="5"/>
        <v>57.6875</v>
      </c>
      <c r="AI128">
        <f t="shared" si="6"/>
        <v>6.6975308641975309</v>
      </c>
      <c r="AJ128">
        <f t="shared" si="7"/>
        <v>0.30464403750372798</v>
      </c>
      <c r="AK128">
        <f t="shared" si="8"/>
        <v>222.59585500395741</v>
      </c>
    </row>
    <row r="129" spans="1:37" x14ac:dyDescent="0.3">
      <c r="A129">
        <v>127</v>
      </c>
      <c r="B129">
        <v>258</v>
      </c>
      <c r="C129" t="s">
        <v>91</v>
      </c>
      <c r="D129">
        <v>2.4494084317564599E-2</v>
      </c>
      <c r="E129">
        <v>6656</v>
      </c>
      <c r="F129">
        <v>6656</v>
      </c>
      <c r="G129">
        <v>1</v>
      </c>
      <c r="H129">
        <v>2.66471156797492</v>
      </c>
      <c r="I129">
        <v>6.8907775703101404</v>
      </c>
      <c r="J129">
        <v>-1.1154783289113099</v>
      </c>
      <c r="K129" t="b">
        <v>1</v>
      </c>
      <c r="L129">
        <v>386.2</v>
      </c>
      <c r="M129" t="s">
        <v>92</v>
      </c>
      <c r="N129">
        <v>7.2081407999282199</v>
      </c>
      <c r="O129">
        <v>4.2229999999999999</v>
      </c>
      <c r="P129">
        <v>2.5859999999999999</v>
      </c>
      <c r="Q129" t="s">
        <v>780</v>
      </c>
      <c r="S129">
        <v>0</v>
      </c>
      <c r="T129">
        <v>16720</v>
      </c>
      <c r="U129">
        <v>6656</v>
      </c>
      <c r="V129">
        <v>285</v>
      </c>
      <c r="W129">
        <v>6656</v>
      </c>
      <c r="X129">
        <v>1</v>
      </c>
      <c r="Y129">
        <v>9.8609002908252294E-2</v>
      </c>
      <c r="Z129">
        <v>386.2</v>
      </c>
      <c r="AA129">
        <v>43.28</v>
      </c>
      <c r="AB129" t="s">
        <v>94</v>
      </c>
      <c r="AC129">
        <v>19.65625</v>
      </c>
      <c r="AE129">
        <v>11</v>
      </c>
      <c r="AF129">
        <v>386.25</v>
      </c>
      <c r="AG129">
        <v>11.1640625</v>
      </c>
      <c r="AH129">
        <f t="shared" si="5"/>
        <v>375.0859375</v>
      </c>
      <c r="AI129">
        <f t="shared" si="6"/>
        <v>34.597620713785865</v>
      </c>
      <c r="AJ129">
        <f t="shared" si="7"/>
        <v>0.32775846504851985</v>
      </c>
      <c r="AK129">
        <f t="shared" si="8"/>
        <v>1178.4592655534352</v>
      </c>
    </row>
    <row r="130" spans="1:37" x14ac:dyDescent="0.3">
      <c r="A130">
        <v>128</v>
      </c>
      <c r="B130">
        <v>259</v>
      </c>
      <c r="C130" t="s">
        <v>91</v>
      </c>
      <c r="D130">
        <v>1.1430240597947301E-2</v>
      </c>
      <c r="E130">
        <v>6656</v>
      </c>
      <c r="F130">
        <v>6656</v>
      </c>
      <c r="G130">
        <v>1</v>
      </c>
      <c r="H130">
        <v>2.6864910565626401</v>
      </c>
      <c r="I130">
        <v>7.0310508120975497</v>
      </c>
      <c r="J130">
        <v>-1.12271125755699</v>
      </c>
      <c r="K130" t="b">
        <v>1</v>
      </c>
      <c r="L130">
        <v>413.2</v>
      </c>
      <c r="M130" t="s">
        <v>92</v>
      </c>
      <c r="N130">
        <v>7.1562942908399201</v>
      </c>
      <c r="O130">
        <v>4.22</v>
      </c>
      <c r="P130">
        <v>2.617</v>
      </c>
      <c r="Q130" t="s">
        <v>781</v>
      </c>
      <c r="S130">
        <v>0</v>
      </c>
      <c r="T130">
        <v>16560</v>
      </c>
      <c r="U130">
        <v>6656</v>
      </c>
      <c r="V130">
        <v>384</v>
      </c>
      <c r="W130">
        <v>6656</v>
      </c>
      <c r="X130">
        <v>1</v>
      </c>
      <c r="Y130">
        <v>8.6063386340536799E-2</v>
      </c>
      <c r="Z130">
        <v>413.2</v>
      </c>
      <c r="AA130">
        <v>40.06</v>
      </c>
      <c r="AB130" t="s">
        <v>94</v>
      </c>
      <c r="AC130">
        <v>20.328125</v>
      </c>
      <c r="AE130">
        <v>12</v>
      </c>
      <c r="AF130">
        <v>413.25</v>
      </c>
      <c r="AG130">
        <v>8.9453125</v>
      </c>
      <c r="AH130">
        <f t="shared" si="5"/>
        <v>404.3046875</v>
      </c>
      <c r="AI130">
        <f t="shared" si="6"/>
        <v>46.197379912663756</v>
      </c>
      <c r="AJ130">
        <f t="shared" si="7"/>
        <v>0.32539636420903628</v>
      </c>
      <c r="AK130">
        <f t="shared" si="8"/>
        <v>1269.9896048455112</v>
      </c>
    </row>
    <row r="131" spans="1:37" x14ac:dyDescent="0.3">
      <c r="A131">
        <v>129</v>
      </c>
      <c r="B131">
        <v>260</v>
      </c>
      <c r="C131" t="s">
        <v>91</v>
      </c>
      <c r="D131">
        <v>3.62808095096325E-2</v>
      </c>
      <c r="E131">
        <v>6656</v>
      </c>
      <c r="F131">
        <v>6656</v>
      </c>
      <c r="G131">
        <v>1</v>
      </c>
      <c r="H131">
        <v>3.9314200484404802</v>
      </c>
      <c r="I131">
        <v>8.9839090950690697</v>
      </c>
      <c r="J131">
        <v>-1.1588759007853799</v>
      </c>
      <c r="K131" t="b">
        <v>1</v>
      </c>
      <c r="L131">
        <v>193.1</v>
      </c>
      <c r="M131" t="s">
        <v>92</v>
      </c>
      <c r="N131">
        <v>9.0110033517555408</v>
      </c>
      <c r="O131">
        <v>4.0229999999999997</v>
      </c>
      <c r="P131">
        <v>2.2850000000000001</v>
      </c>
      <c r="Q131" t="s">
        <v>782</v>
      </c>
      <c r="S131">
        <v>0</v>
      </c>
      <c r="T131">
        <v>10550</v>
      </c>
      <c r="U131">
        <v>6656</v>
      </c>
      <c r="V131">
        <v>309</v>
      </c>
      <c r="W131">
        <v>6656</v>
      </c>
      <c r="X131">
        <v>1</v>
      </c>
      <c r="Y131">
        <v>0.16676266006194099</v>
      </c>
      <c r="Z131">
        <v>193.1</v>
      </c>
      <c r="AA131">
        <v>54.62</v>
      </c>
      <c r="AB131" t="s">
        <v>94</v>
      </c>
      <c r="AC131">
        <v>13.8984375</v>
      </c>
      <c r="AE131">
        <v>5</v>
      </c>
      <c r="AF131">
        <v>193.125</v>
      </c>
      <c r="AG131">
        <v>6.0859375</v>
      </c>
      <c r="AH131">
        <f t="shared" ref="AH131:AH194" si="9">AF131-AG131</f>
        <v>187.0390625</v>
      </c>
      <c r="AI131">
        <f t="shared" ref="AI131:AI194" si="10">AF131/AG131</f>
        <v>31.732991014120667</v>
      </c>
      <c r="AJ131">
        <f t="shared" ref="AJ131:AJ194" si="11">EXP(J131)</f>
        <v>0.31383876858698301</v>
      </c>
      <c r="AK131">
        <f t="shared" ref="AK131:AK194" si="12">AF131/AJ131</f>
        <v>615.3637451151094</v>
      </c>
    </row>
    <row r="132" spans="1:37" x14ac:dyDescent="0.3">
      <c r="A132">
        <v>130</v>
      </c>
      <c r="B132">
        <v>261</v>
      </c>
      <c r="C132" t="s">
        <v>91</v>
      </c>
      <c r="D132">
        <v>4.8753808846136899E-2</v>
      </c>
      <c r="E132">
        <v>6656</v>
      </c>
      <c r="F132">
        <v>6656</v>
      </c>
      <c r="G132">
        <v>1</v>
      </c>
      <c r="H132">
        <v>4.03339838171848</v>
      </c>
      <c r="I132">
        <v>5.7980101737203098</v>
      </c>
      <c r="J132">
        <v>-1.16369785321584</v>
      </c>
      <c r="K132" t="b">
        <v>1</v>
      </c>
      <c r="L132">
        <v>27.4</v>
      </c>
      <c r="M132" t="s">
        <v>92</v>
      </c>
      <c r="N132">
        <v>6.6903040248287899</v>
      </c>
      <c r="O132">
        <v>4.0039999999999996</v>
      </c>
      <c r="P132">
        <v>1.4375</v>
      </c>
      <c r="Q132" t="s">
        <v>783</v>
      </c>
      <c r="S132">
        <v>0</v>
      </c>
      <c r="T132">
        <v>10100</v>
      </c>
      <c r="U132">
        <v>6656</v>
      </c>
      <c r="V132">
        <v>268</v>
      </c>
      <c r="W132">
        <v>6656</v>
      </c>
      <c r="X132">
        <v>1</v>
      </c>
      <c r="Y132">
        <v>0.18529429740293099</v>
      </c>
      <c r="Z132">
        <v>27.4</v>
      </c>
      <c r="AA132">
        <v>368.5</v>
      </c>
      <c r="AB132" t="s">
        <v>94</v>
      </c>
      <c r="AC132">
        <v>5.234375</v>
      </c>
      <c r="AE132">
        <v>5</v>
      </c>
      <c r="AF132">
        <v>27.40625</v>
      </c>
      <c r="AG132">
        <v>6.52734375</v>
      </c>
      <c r="AH132">
        <f t="shared" si="9"/>
        <v>20.87890625</v>
      </c>
      <c r="AI132">
        <f t="shared" si="10"/>
        <v>4.1986834230999399</v>
      </c>
      <c r="AJ132">
        <f t="shared" si="11"/>
        <v>0.31232909568462702</v>
      </c>
      <c r="AK132">
        <f t="shared" si="12"/>
        <v>87.747988831861335</v>
      </c>
    </row>
    <row r="133" spans="1:37" x14ac:dyDescent="0.3">
      <c r="A133">
        <v>131</v>
      </c>
      <c r="B133">
        <v>264</v>
      </c>
      <c r="C133" t="s">
        <v>91</v>
      </c>
      <c r="D133">
        <v>1.1256433769619999E-2</v>
      </c>
      <c r="E133">
        <v>6656</v>
      </c>
      <c r="F133">
        <v>17920</v>
      </c>
      <c r="G133">
        <v>2.6923076923076898</v>
      </c>
      <c r="H133">
        <v>3.5969387273901399</v>
      </c>
      <c r="I133">
        <v>8.92209410895601</v>
      </c>
      <c r="J133">
        <v>-1.18861127410651</v>
      </c>
      <c r="K133" t="b">
        <v>1</v>
      </c>
      <c r="L133">
        <v>303</v>
      </c>
      <c r="M133" t="s">
        <v>92</v>
      </c>
      <c r="N133">
        <v>8.9555056714663692</v>
      </c>
      <c r="O133">
        <v>4.54</v>
      </c>
      <c r="P133">
        <v>2.48</v>
      </c>
      <c r="Q133" t="s">
        <v>784</v>
      </c>
      <c r="S133">
        <v>0</v>
      </c>
      <c r="T133">
        <v>34660</v>
      </c>
      <c r="U133">
        <v>6656</v>
      </c>
      <c r="V133">
        <v>517</v>
      </c>
      <c r="W133">
        <v>6656</v>
      </c>
      <c r="X133">
        <v>1</v>
      </c>
      <c r="Y133">
        <v>0.11421323463928</v>
      </c>
      <c r="Z133">
        <v>303</v>
      </c>
      <c r="AA133">
        <v>114.4</v>
      </c>
      <c r="AB133" t="s">
        <v>94</v>
      </c>
      <c r="AC133">
        <v>17.40625</v>
      </c>
      <c r="AE133">
        <v>0</v>
      </c>
      <c r="AF133">
        <v>303</v>
      </c>
      <c r="AG133">
        <v>11.9140625</v>
      </c>
      <c r="AH133">
        <f t="shared" si="9"/>
        <v>291.0859375</v>
      </c>
      <c r="AI133">
        <f t="shared" si="10"/>
        <v>25.432131147540982</v>
      </c>
      <c r="AJ133">
        <f t="shared" si="11"/>
        <v>0.30464403750372798</v>
      </c>
      <c r="AK133">
        <f t="shared" si="12"/>
        <v>994.60341480109264</v>
      </c>
    </row>
    <row r="134" spans="1:37" x14ac:dyDescent="0.3">
      <c r="A134">
        <v>132</v>
      </c>
      <c r="B134">
        <v>265</v>
      </c>
      <c r="C134" t="s">
        <v>91</v>
      </c>
      <c r="D134">
        <v>3.4263365998814403E-2</v>
      </c>
      <c r="E134">
        <v>6656</v>
      </c>
      <c r="F134">
        <v>17920</v>
      </c>
      <c r="G134">
        <v>2.6923076923076898</v>
      </c>
      <c r="H134">
        <v>4.4832791001675298</v>
      </c>
      <c r="I134">
        <v>8.1215651668073896</v>
      </c>
      <c r="J134">
        <v>-1.19664786149059</v>
      </c>
      <c r="K134" t="b">
        <v>1</v>
      </c>
      <c r="L134">
        <v>64.75</v>
      </c>
      <c r="M134" t="s">
        <v>92</v>
      </c>
      <c r="N134">
        <v>8.6468884700788209</v>
      </c>
      <c r="O134">
        <v>4.5350000000000001</v>
      </c>
      <c r="P134">
        <v>1.8120000000000001</v>
      </c>
      <c r="Q134" t="s">
        <v>786</v>
      </c>
      <c r="S134">
        <v>0</v>
      </c>
      <c r="T134">
        <v>34300</v>
      </c>
      <c r="U134">
        <v>6656</v>
      </c>
      <c r="V134">
        <v>505</v>
      </c>
      <c r="W134">
        <v>6656</v>
      </c>
      <c r="X134">
        <v>1</v>
      </c>
      <c r="Y134">
        <v>0.15500388554480801</v>
      </c>
      <c r="Z134">
        <v>64.75</v>
      </c>
      <c r="AA134">
        <v>530</v>
      </c>
      <c r="AB134" t="s">
        <v>94</v>
      </c>
      <c r="AC134">
        <v>8.046875</v>
      </c>
      <c r="AE134">
        <v>0</v>
      </c>
      <c r="AF134">
        <v>64.75</v>
      </c>
      <c r="AG134">
        <v>11.859375</v>
      </c>
      <c r="AH134">
        <f t="shared" si="9"/>
        <v>52.890625</v>
      </c>
      <c r="AI134">
        <f t="shared" si="10"/>
        <v>5.4598155467720684</v>
      </c>
      <c r="AJ134">
        <f t="shared" si="11"/>
        <v>0.30220555075568578</v>
      </c>
      <c r="AK134">
        <f t="shared" si="12"/>
        <v>214.25814263863839</v>
      </c>
    </row>
    <row r="135" spans="1:37" x14ac:dyDescent="0.3">
      <c r="A135">
        <v>133</v>
      </c>
      <c r="B135">
        <v>266</v>
      </c>
      <c r="C135" t="s">
        <v>91</v>
      </c>
      <c r="D135">
        <v>2.9621859311437501E-2</v>
      </c>
      <c r="E135">
        <v>6656</v>
      </c>
      <c r="F135">
        <v>17920</v>
      </c>
      <c r="G135">
        <v>2.6923076923076898</v>
      </c>
      <c r="H135">
        <v>3.7024243648805601</v>
      </c>
      <c r="I135">
        <v>6.7323380541089897</v>
      </c>
      <c r="J135">
        <v>-1.19182590906014</v>
      </c>
      <c r="K135" t="b">
        <v>1</v>
      </c>
      <c r="L135">
        <v>65.900000000000006</v>
      </c>
      <c r="M135" t="s">
        <v>92</v>
      </c>
      <c r="N135">
        <v>7.7813445247063298</v>
      </c>
      <c r="O135">
        <v>4.5199999999999996</v>
      </c>
      <c r="P135">
        <v>1.8180000000000001</v>
      </c>
      <c r="Q135" t="s">
        <v>785</v>
      </c>
      <c r="R135" s="1" t="s">
        <v>1941</v>
      </c>
      <c r="S135">
        <v>0</v>
      </c>
      <c r="T135">
        <v>33180</v>
      </c>
      <c r="U135">
        <v>6656</v>
      </c>
      <c r="V135">
        <v>450</v>
      </c>
      <c r="W135">
        <v>6656</v>
      </c>
      <c r="X135">
        <v>1</v>
      </c>
      <c r="Y135">
        <v>0.127393506270053</v>
      </c>
      <c r="Z135">
        <v>65.900000000000006</v>
      </c>
      <c r="AA135">
        <v>503.8</v>
      </c>
      <c r="AB135" t="s">
        <v>94</v>
      </c>
      <c r="AC135">
        <v>8.1171875</v>
      </c>
      <c r="AE135">
        <v>0</v>
      </c>
      <c r="AF135">
        <v>65.875</v>
      </c>
      <c r="AG135">
        <v>12.2109375</v>
      </c>
      <c r="AH135">
        <f t="shared" si="9"/>
        <v>53.6640625</v>
      </c>
      <c r="AI135">
        <f t="shared" si="10"/>
        <v>5.3947536788227763</v>
      </c>
      <c r="AJ135">
        <f t="shared" si="11"/>
        <v>0.30366629052415473</v>
      </c>
      <c r="AK135">
        <f t="shared" si="12"/>
        <v>216.93221162709222</v>
      </c>
    </row>
    <row r="136" spans="1:37" x14ac:dyDescent="0.3">
      <c r="A136">
        <v>134</v>
      </c>
      <c r="B136">
        <v>272</v>
      </c>
      <c r="C136" t="s">
        <v>91</v>
      </c>
      <c r="D136">
        <v>2.5750252446933401E-2</v>
      </c>
      <c r="E136">
        <v>6656</v>
      </c>
      <c r="F136">
        <v>6656</v>
      </c>
      <c r="G136">
        <v>1</v>
      </c>
      <c r="H136">
        <v>2.65885503444383</v>
      </c>
      <c r="I136">
        <v>7.1768313625026803</v>
      </c>
      <c r="J136">
        <v>-1.11708564638813</v>
      </c>
      <c r="K136" t="b">
        <v>1</v>
      </c>
      <c r="L136">
        <v>501.2</v>
      </c>
      <c r="M136" t="s">
        <v>92</v>
      </c>
      <c r="N136">
        <v>7.3399253275924803</v>
      </c>
      <c r="O136">
        <v>4.2030000000000003</v>
      </c>
      <c r="P136">
        <v>2.7</v>
      </c>
      <c r="Q136" t="s">
        <v>787</v>
      </c>
      <c r="S136">
        <v>0</v>
      </c>
      <c r="T136">
        <v>15910</v>
      </c>
      <c r="U136">
        <v>6656</v>
      </c>
      <c r="V136">
        <v>366</v>
      </c>
      <c r="W136">
        <v>6656</v>
      </c>
      <c r="X136">
        <v>1</v>
      </c>
      <c r="Y136">
        <v>8.6709741690870007E-2</v>
      </c>
      <c r="Z136">
        <v>501.2</v>
      </c>
      <c r="AA136">
        <v>31.75</v>
      </c>
      <c r="AB136" t="s">
        <v>94</v>
      </c>
      <c r="AC136">
        <v>22.390625</v>
      </c>
      <c r="AE136">
        <v>11</v>
      </c>
      <c r="AF136">
        <v>501.25</v>
      </c>
      <c r="AG136">
        <v>8.8125</v>
      </c>
      <c r="AH136">
        <f t="shared" si="9"/>
        <v>492.4375</v>
      </c>
      <c r="AI136">
        <f t="shared" si="10"/>
        <v>56.879432624113477</v>
      </c>
      <c r="AJ136">
        <f t="shared" si="11"/>
        <v>0.32723207628972323</v>
      </c>
      <c r="AK136">
        <f t="shared" si="12"/>
        <v>1531.7874875939899</v>
      </c>
    </row>
    <row r="137" spans="1:37" x14ac:dyDescent="0.3">
      <c r="A137">
        <v>135</v>
      </c>
      <c r="B137">
        <v>273</v>
      </c>
      <c r="C137" t="s">
        <v>91</v>
      </c>
      <c r="D137">
        <v>1.0797407722256101E-2</v>
      </c>
      <c r="E137">
        <v>6656</v>
      </c>
      <c r="F137">
        <v>6656</v>
      </c>
      <c r="G137">
        <v>1</v>
      </c>
      <c r="H137">
        <v>2.7629563709878302</v>
      </c>
      <c r="I137">
        <v>7.2365712763568002</v>
      </c>
      <c r="J137">
        <v>-1.1267295512490301</v>
      </c>
      <c r="K137" t="b">
        <v>1</v>
      </c>
      <c r="L137">
        <v>415.2</v>
      </c>
      <c r="M137" t="s">
        <v>92</v>
      </c>
      <c r="N137">
        <v>7.3141067175420504</v>
      </c>
      <c r="O137">
        <v>4.1950000000000003</v>
      </c>
      <c r="P137">
        <v>2.62</v>
      </c>
      <c r="Q137" t="s">
        <v>788</v>
      </c>
      <c r="S137">
        <v>0</v>
      </c>
      <c r="T137">
        <v>15624</v>
      </c>
      <c r="U137">
        <v>6656</v>
      </c>
      <c r="V137">
        <v>371</v>
      </c>
      <c r="W137">
        <v>6656</v>
      </c>
      <c r="X137">
        <v>1</v>
      </c>
      <c r="Y137">
        <v>9.1528134304649594E-2</v>
      </c>
      <c r="Z137">
        <v>415.2</v>
      </c>
      <c r="AA137">
        <v>37.619999999999997</v>
      </c>
      <c r="AB137" t="s">
        <v>94</v>
      </c>
      <c r="AC137">
        <v>20.375</v>
      </c>
      <c r="AE137">
        <v>10</v>
      </c>
      <c r="AF137">
        <v>415.25</v>
      </c>
      <c r="AG137">
        <v>8.640625</v>
      </c>
      <c r="AH137">
        <f t="shared" si="9"/>
        <v>406.609375</v>
      </c>
      <c r="AI137">
        <f t="shared" si="10"/>
        <v>48.057866184448464</v>
      </c>
      <c r="AJ137">
        <f t="shared" si="11"/>
        <v>0.32409144957228564</v>
      </c>
      <c r="AK137">
        <f t="shared" si="12"/>
        <v>1281.2741605741817</v>
      </c>
    </row>
    <row r="138" spans="1:37" x14ac:dyDescent="0.3">
      <c r="A138">
        <v>136</v>
      </c>
      <c r="B138">
        <v>274</v>
      </c>
      <c r="C138" t="s">
        <v>91</v>
      </c>
      <c r="D138">
        <v>3.7111048259541798E-2</v>
      </c>
      <c r="E138">
        <v>6656</v>
      </c>
      <c r="F138">
        <v>6656</v>
      </c>
      <c r="G138">
        <v>1</v>
      </c>
      <c r="H138">
        <v>4.3855172292974096</v>
      </c>
      <c r="I138">
        <v>10.3984724929044</v>
      </c>
      <c r="J138">
        <v>-1.1620905357390201</v>
      </c>
      <c r="K138" t="b">
        <v>1</v>
      </c>
      <c r="L138">
        <v>234.5</v>
      </c>
      <c r="M138" t="s">
        <v>92</v>
      </c>
      <c r="N138">
        <v>10.407711618932799</v>
      </c>
      <c r="O138">
        <v>4.0430000000000001</v>
      </c>
      <c r="P138">
        <v>2.371</v>
      </c>
      <c r="Q138" t="s">
        <v>789</v>
      </c>
      <c r="S138">
        <v>0</v>
      </c>
      <c r="T138">
        <v>11050</v>
      </c>
      <c r="U138">
        <v>6656</v>
      </c>
      <c r="V138">
        <v>349</v>
      </c>
      <c r="W138">
        <v>6656</v>
      </c>
      <c r="X138">
        <v>1</v>
      </c>
      <c r="Y138">
        <v>0.18122258243271</v>
      </c>
      <c r="Z138">
        <v>234.5</v>
      </c>
      <c r="AA138">
        <v>47.12</v>
      </c>
      <c r="AB138" t="s">
        <v>94</v>
      </c>
      <c r="AC138">
        <v>15.3125</v>
      </c>
      <c r="AE138">
        <v>4</v>
      </c>
      <c r="AF138">
        <v>234.5</v>
      </c>
      <c r="AG138">
        <v>5.80078125</v>
      </c>
      <c r="AH138">
        <f t="shared" si="9"/>
        <v>228.69921875</v>
      </c>
      <c r="AI138">
        <f t="shared" si="10"/>
        <v>40.425589225589228</v>
      </c>
      <c r="AJ138">
        <f t="shared" si="11"/>
        <v>0.3128315113612245</v>
      </c>
      <c r="AK138">
        <f t="shared" si="12"/>
        <v>749.60479198409257</v>
      </c>
    </row>
    <row r="139" spans="1:37" x14ac:dyDescent="0.3">
      <c r="A139">
        <v>137</v>
      </c>
      <c r="B139">
        <v>275</v>
      </c>
      <c r="C139" t="s">
        <v>91</v>
      </c>
      <c r="D139">
        <v>4.6824910043740897E-2</v>
      </c>
      <c r="E139">
        <v>6656</v>
      </c>
      <c r="F139">
        <v>6656</v>
      </c>
      <c r="G139">
        <v>1</v>
      </c>
      <c r="H139">
        <v>8.1392535551696792</v>
      </c>
      <c r="I139">
        <v>11.938631679555501</v>
      </c>
      <c r="J139">
        <v>-1.1677161469078801</v>
      </c>
      <c r="K139" t="b">
        <v>1</v>
      </c>
      <c r="L139">
        <v>29.27</v>
      </c>
      <c r="M139" t="s">
        <v>92</v>
      </c>
      <c r="N139">
        <v>12.0123624363962</v>
      </c>
      <c r="O139">
        <v>4.0229999999999997</v>
      </c>
      <c r="P139">
        <v>1.4670000000000001</v>
      </c>
      <c r="Q139" t="s">
        <v>790</v>
      </c>
      <c r="S139">
        <v>0</v>
      </c>
      <c r="T139">
        <v>10560</v>
      </c>
      <c r="U139">
        <v>6656</v>
      </c>
      <c r="V139">
        <v>21</v>
      </c>
      <c r="W139">
        <v>6656</v>
      </c>
      <c r="X139">
        <v>1</v>
      </c>
      <c r="Y139">
        <v>1.55791284866893</v>
      </c>
      <c r="Z139">
        <v>29.27</v>
      </c>
      <c r="AA139">
        <v>360.8</v>
      </c>
      <c r="AB139" t="s">
        <v>94</v>
      </c>
      <c r="AC139">
        <v>5.41015625</v>
      </c>
      <c r="AD139" t="s">
        <v>98</v>
      </c>
      <c r="AE139">
        <v>5</v>
      </c>
      <c r="AF139">
        <v>29.265625</v>
      </c>
      <c r="AG139">
        <v>13.875</v>
      </c>
      <c r="AH139">
        <f t="shared" si="9"/>
        <v>15.390625</v>
      </c>
      <c r="AI139">
        <f t="shared" si="10"/>
        <v>2.1092342342342341</v>
      </c>
      <c r="AJ139">
        <f t="shared" si="11"/>
        <v>0.31107658381519465</v>
      </c>
      <c r="AK139">
        <f t="shared" si="12"/>
        <v>94.078521247315138</v>
      </c>
    </row>
    <row r="140" spans="1:37" x14ac:dyDescent="0.3">
      <c r="A140">
        <v>138</v>
      </c>
      <c r="B140">
        <v>278</v>
      </c>
      <c r="C140" t="s">
        <v>91</v>
      </c>
      <c r="D140">
        <v>9.2687332031282602E-3</v>
      </c>
      <c r="E140">
        <v>6656</v>
      </c>
      <c r="F140">
        <v>17920</v>
      </c>
      <c r="G140">
        <v>2.6923076923076898</v>
      </c>
      <c r="H140">
        <v>3.5521672418007002</v>
      </c>
      <c r="I140">
        <v>8.8526667979251901</v>
      </c>
      <c r="J140">
        <v>-1.18861127410651</v>
      </c>
      <c r="K140" t="b">
        <v>1</v>
      </c>
      <c r="L140">
        <v>310</v>
      </c>
      <c r="M140" t="s">
        <v>92</v>
      </c>
      <c r="N140">
        <v>8.88075751843982</v>
      </c>
      <c r="O140">
        <v>4.54</v>
      </c>
      <c r="P140">
        <v>2.492</v>
      </c>
      <c r="Q140" t="s">
        <v>791</v>
      </c>
      <c r="S140">
        <v>0</v>
      </c>
      <c r="T140">
        <v>34750</v>
      </c>
      <c r="U140">
        <v>6656</v>
      </c>
      <c r="V140">
        <v>593</v>
      </c>
      <c r="W140">
        <v>6656</v>
      </c>
      <c r="X140">
        <v>1</v>
      </c>
      <c r="Y140">
        <v>0.104804947153876</v>
      </c>
      <c r="Z140">
        <v>310</v>
      </c>
      <c r="AA140">
        <v>112.1</v>
      </c>
      <c r="AB140" t="s">
        <v>94</v>
      </c>
      <c r="AC140">
        <v>17.609375</v>
      </c>
      <c r="AE140">
        <v>0</v>
      </c>
      <c r="AF140">
        <v>310</v>
      </c>
      <c r="AG140">
        <v>11.2734375</v>
      </c>
      <c r="AH140">
        <f t="shared" si="9"/>
        <v>298.7265625</v>
      </c>
      <c r="AI140">
        <f t="shared" si="10"/>
        <v>27.498267498267499</v>
      </c>
      <c r="AJ140">
        <f t="shared" si="11"/>
        <v>0.30464403750372798</v>
      </c>
      <c r="AK140">
        <f t="shared" si="12"/>
        <v>1017.5810514466625</v>
      </c>
    </row>
    <row r="141" spans="1:37" x14ac:dyDescent="0.3">
      <c r="A141">
        <v>139</v>
      </c>
      <c r="B141">
        <v>279</v>
      </c>
      <c r="C141" t="s">
        <v>91</v>
      </c>
      <c r="D141">
        <v>3.0493528108265E-2</v>
      </c>
      <c r="E141">
        <v>6656</v>
      </c>
      <c r="F141">
        <v>17920</v>
      </c>
      <c r="G141">
        <v>2.6923076923076898</v>
      </c>
      <c r="H141">
        <v>4.5956972024920599</v>
      </c>
      <c r="I141">
        <v>8.4104849194044107</v>
      </c>
      <c r="J141">
        <v>-1.19664786149059</v>
      </c>
      <c r="K141" t="b">
        <v>1</v>
      </c>
      <c r="L141">
        <v>67.56</v>
      </c>
      <c r="M141" t="s">
        <v>92</v>
      </c>
      <c r="N141">
        <v>8.8478658308853397</v>
      </c>
      <c r="O141">
        <v>4.5350000000000001</v>
      </c>
      <c r="P141">
        <v>1.83</v>
      </c>
      <c r="Q141" t="s">
        <v>793</v>
      </c>
      <c r="S141">
        <v>0</v>
      </c>
      <c r="T141">
        <v>34200</v>
      </c>
      <c r="U141">
        <v>6656</v>
      </c>
      <c r="V141">
        <v>382</v>
      </c>
      <c r="W141">
        <v>6656</v>
      </c>
      <c r="X141">
        <v>1</v>
      </c>
      <c r="Y141">
        <v>0.18397187336249399</v>
      </c>
      <c r="Z141">
        <v>67.56</v>
      </c>
      <c r="AA141">
        <v>506.2</v>
      </c>
      <c r="AB141" t="s">
        <v>94</v>
      </c>
      <c r="AC141">
        <v>8.21875</v>
      </c>
      <c r="AE141">
        <v>0</v>
      </c>
      <c r="AF141">
        <v>67.5625</v>
      </c>
      <c r="AG141">
        <v>12.9453125</v>
      </c>
      <c r="AH141">
        <f t="shared" si="9"/>
        <v>54.6171875</v>
      </c>
      <c r="AI141">
        <f t="shared" si="10"/>
        <v>5.2190706095353043</v>
      </c>
      <c r="AJ141">
        <f t="shared" si="11"/>
        <v>0.30220555075568578</v>
      </c>
      <c r="AK141">
        <f t="shared" si="12"/>
        <v>223.56472219340552</v>
      </c>
    </row>
    <row r="142" spans="1:37" x14ac:dyDescent="0.3">
      <c r="A142">
        <v>140</v>
      </c>
      <c r="B142">
        <v>280</v>
      </c>
      <c r="C142" t="s">
        <v>91</v>
      </c>
      <c r="D142">
        <v>2.5854663583108801E-2</v>
      </c>
      <c r="E142">
        <v>6656</v>
      </c>
      <c r="F142">
        <v>17920</v>
      </c>
      <c r="G142">
        <v>2.6923076923076898</v>
      </c>
      <c r="H142">
        <v>3.7564360242912298</v>
      </c>
      <c r="I142">
        <v>6.64346253905412</v>
      </c>
      <c r="J142">
        <v>-1.19343322653696</v>
      </c>
      <c r="K142" t="b">
        <v>1</v>
      </c>
      <c r="L142">
        <v>58.62</v>
      </c>
      <c r="M142" t="s">
        <v>92</v>
      </c>
      <c r="N142">
        <v>7.7671888673791996</v>
      </c>
      <c r="O142">
        <v>4.5199999999999996</v>
      </c>
      <c r="P142">
        <v>1.7689999999999999</v>
      </c>
      <c r="Q142" t="s">
        <v>792</v>
      </c>
      <c r="R142" s="1" t="s">
        <v>1941</v>
      </c>
      <c r="S142">
        <v>0</v>
      </c>
      <c r="T142">
        <v>33200</v>
      </c>
      <c r="U142">
        <v>6656</v>
      </c>
      <c r="V142">
        <v>590</v>
      </c>
      <c r="W142">
        <v>6656</v>
      </c>
      <c r="X142">
        <v>1</v>
      </c>
      <c r="Y142">
        <v>0.11348067524585401</v>
      </c>
      <c r="Z142">
        <v>58.62</v>
      </c>
      <c r="AA142">
        <v>566.5</v>
      </c>
      <c r="AB142" t="s">
        <v>94</v>
      </c>
      <c r="AC142">
        <v>7.65625</v>
      </c>
      <c r="AE142">
        <v>0</v>
      </c>
      <c r="AF142">
        <v>58.625</v>
      </c>
      <c r="AG142">
        <v>10.71875</v>
      </c>
      <c r="AH142">
        <f t="shared" si="9"/>
        <v>47.90625</v>
      </c>
      <c r="AI142">
        <f t="shared" si="10"/>
        <v>5.4693877551020407</v>
      </c>
      <c r="AJ142">
        <f t="shared" si="11"/>
        <v>0.30317859443449391</v>
      </c>
      <c r="AK142">
        <f t="shared" si="12"/>
        <v>193.36787318164963</v>
      </c>
    </row>
    <row r="143" spans="1:37" x14ac:dyDescent="0.3">
      <c r="A143">
        <v>141</v>
      </c>
      <c r="B143">
        <v>286</v>
      </c>
      <c r="C143" t="s">
        <v>91</v>
      </c>
      <c r="D143">
        <v>2.3442231533222301E-2</v>
      </c>
      <c r="E143">
        <v>6656</v>
      </c>
      <c r="F143">
        <v>6656</v>
      </c>
      <c r="G143">
        <v>1</v>
      </c>
      <c r="H143">
        <v>2.6694739591840202</v>
      </c>
      <c r="I143">
        <v>7.1429283673478903</v>
      </c>
      <c r="J143">
        <v>-1.1146746701729</v>
      </c>
      <c r="K143" t="b">
        <v>1</v>
      </c>
      <c r="L143">
        <v>473</v>
      </c>
      <c r="M143" t="s">
        <v>92</v>
      </c>
      <c r="N143">
        <v>7.3338430522804403</v>
      </c>
      <c r="O143">
        <v>4.17</v>
      </c>
      <c r="P143">
        <v>2.6760000000000002</v>
      </c>
      <c r="Q143" t="s">
        <v>794</v>
      </c>
      <c r="S143">
        <v>0</v>
      </c>
      <c r="T143">
        <v>14900</v>
      </c>
      <c r="U143">
        <v>6656</v>
      </c>
      <c r="V143">
        <v>366</v>
      </c>
      <c r="W143">
        <v>6656</v>
      </c>
      <c r="X143">
        <v>1</v>
      </c>
      <c r="Y143">
        <v>8.7264801778785303E-2</v>
      </c>
      <c r="Z143">
        <v>473</v>
      </c>
      <c r="AA143">
        <v>31.5</v>
      </c>
      <c r="AB143" t="s">
        <v>94</v>
      </c>
      <c r="AC143">
        <v>21.75</v>
      </c>
      <c r="AE143">
        <v>15</v>
      </c>
      <c r="AF143">
        <v>473</v>
      </c>
      <c r="AG143">
        <v>8.265625</v>
      </c>
      <c r="AH143">
        <f t="shared" si="9"/>
        <v>464.734375</v>
      </c>
      <c r="AI143">
        <f t="shared" si="10"/>
        <v>57.224952741020793</v>
      </c>
      <c r="AJ143">
        <f t="shared" si="11"/>
        <v>0.32802197687565238</v>
      </c>
      <c r="AK143">
        <f t="shared" si="12"/>
        <v>1441.9765544529548</v>
      </c>
    </row>
    <row r="144" spans="1:37" x14ac:dyDescent="0.3">
      <c r="A144">
        <v>142</v>
      </c>
      <c r="B144">
        <v>287</v>
      </c>
      <c r="C144" t="s">
        <v>91</v>
      </c>
      <c r="D144">
        <v>1.39461207003388E-2</v>
      </c>
      <c r="E144">
        <v>6656</v>
      </c>
      <c r="F144">
        <v>6656</v>
      </c>
      <c r="G144">
        <v>1</v>
      </c>
      <c r="H144">
        <v>2.7578294882163701</v>
      </c>
      <c r="I144">
        <v>7.1585066207803898</v>
      </c>
      <c r="J144">
        <v>-1.1235149162953999</v>
      </c>
      <c r="K144" t="b">
        <v>1</v>
      </c>
      <c r="L144">
        <v>393.8</v>
      </c>
      <c r="M144" t="s">
        <v>92</v>
      </c>
      <c r="N144">
        <v>7.2377832201813597</v>
      </c>
      <c r="O144">
        <v>4.16</v>
      </c>
      <c r="P144">
        <v>2.5960000000000001</v>
      </c>
      <c r="Q144" t="s">
        <v>795</v>
      </c>
      <c r="S144">
        <v>0</v>
      </c>
      <c r="T144">
        <v>14410</v>
      </c>
      <c r="U144">
        <v>6656</v>
      </c>
      <c r="V144">
        <v>368</v>
      </c>
      <c r="W144">
        <v>6656</v>
      </c>
      <c r="X144">
        <v>1</v>
      </c>
      <c r="Y144">
        <v>9.1633196436921194E-2</v>
      </c>
      <c r="Z144">
        <v>393.8</v>
      </c>
      <c r="AA144">
        <v>36.6</v>
      </c>
      <c r="AB144" t="s">
        <v>94</v>
      </c>
      <c r="AC144">
        <v>19.84375</v>
      </c>
      <c r="AE144">
        <v>18</v>
      </c>
      <c r="AF144">
        <v>393.75</v>
      </c>
      <c r="AG144">
        <v>8.109375</v>
      </c>
      <c r="AH144">
        <f t="shared" si="9"/>
        <v>385.640625</v>
      </c>
      <c r="AI144">
        <f t="shared" si="10"/>
        <v>48.554913294797686</v>
      </c>
      <c r="AJ144">
        <f t="shared" si="11"/>
        <v>0.32513496163079525</v>
      </c>
      <c r="AK144">
        <f t="shared" si="12"/>
        <v>1211.0355589723385</v>
      </c>
    </row>
    <row r="145" spans="1:37" x14ac:dyDescent="0.3">
      <c r="A145">
        <v>143</v>
      </c>
      <c r="B145">
        <v>288</v>
      </c>
      <c r="C145" t="s">
        <v>91</v>
      </c>
      <c r="D145">
        <v>4.86944659233918E-2</v>
      </c>
      <c r="E145">
        <v>6656</v>
      </c>
      <c r="F145">
        <v>6656</v>
      </c>
      <c r="G145">
        <v>1</v>
      </c>
      <c r="H145">
        <v>4.7507014635165898</v>
      </c>
      <c r="I145">
        <v>11.8118026622199</v>
      </c>
      <c r="J145">
        <v>-1.1604832182622</v>
      </c>
      <c r="K145" t="b">
        <v>1</v>
      </c>
      <c r="L145">
        <v>306.2</v>
      </c>
      <c r="M145" t="s">
        <v>92</v>
      </c>
      <c r="N145">
        <v>11.811859189162901</v>
      </c>
      <c r="O145">
        <v>4.0430000000000001</v>
      </c>
      <c r="P145">
        <v>2.4860000000000002</v>
      </c>
      <c r="Q145" t="s">
        <v>796</v>
      </c>
      <c r="S145">
        <v>0</v>
      </c>
      <c r="T145">
        <v>11020</v>
      </c>
      <c r="U145">
        <v>6656</v>
      </c>
      <c r="V145">
        <v>388</v>
      </c>
      <c r="W145">
        <v>6656</v>
      </c>
      <c r="X145">
        <v>1</v>
      </c>
      <c r="Y145">
        <v>0.19041301737713101</v>
      </c>
      <c r="Z145">
        <v>306.2</v>
      </c>
      <c r="AA145">
        <v>36</v>
      </c>
      <c r="AB145" t="s">
        <v>94</v>
      </c>
      <c r="AC145">
        <v>17.5</v>
      </c>
      <c r="AE145">
        <v>4</v>
      </c>
      <c r="AF145">
        <v>306.25</v>
      </c>
      <c r="AG145">
        <v>5.51171875</v>
      </c>
      <c r="AH145">
        <f t="shared" si="9"/>
        <v>300.73828125</v>
      </c>
      <c r="AI145">
        <f t="shared" si="10"/>
        <v>55.563430191353653</v>
      </c>
      <c r="AJ145">
        <f t="shared" si="11"/>
        <v>0.31333473522865524</v>
      </c>
      <c r="AK145">
        <f t="shared" si="12"/>
        <v>977.38924405082264</v>
      </c>
    </row>
    <row r="146" spans="1:37" x14ac:dyDescent="0.3">
      <c r="A146">
        <v>144</v>
      </c>
      <c r="B146">
        <v>289</v>
      </c>
      <c r="C146" t="s">
        <v>91</v>
      </c>
      <c r="D146">
        <v>1.03885274611054E-2</v>
      </c>
      <c r="E146">
        <v>6656</v>
      </c>
      <c r="F146">
        <v>6656</v>
      </c>
      <c r="G146">
        <v>1</v>
      </c>
      <c r="H146">
        <v>6.0944917766444897</v>
      </c>
      <c r="I146">
        <v>9.0703178394591895</v>
      </c>
      <c r="J146">
        <v>-1.17334175807674</v>
      </c>
      <c r="K146" t="b">
        <v>1</v>
      </c>
      <c r="L146">
        <v>30.81</v>
      </c>
      <c r="M146" t="s">
        <v>92</v>
      </c>
      <c r="N146">
        <v>9.1451172789562793</v>
      </c>
      <c r="O146">
        <v>4.016</v>
      </c>
      <c r="P146">
        <v>1.488</v>
      </c>
      <c r="Q146" t="s">
        <v>797</v>
      </c>
      <c r="S146">
        <v>0</v>
      </c>
      <c r="T146">
        <v>10380</v>
      </c>
      <c r="U146">
        <v>6656</v>
      </c>
      <c r="V146">
        <v>136</v>
      </c>
      <c r="W146">
        <v>6656</v>
      </c>
      <c r="X146">
        <v>1</v>
      </c>
      <c r="Y146">
        <v>0.43684906585733801</v>
      </c>
      <c r="Z146">
        <v>30.81</v>
      </c>
      <c r="AA146">
        <v>337</v>
      </c>
      <c r="AB146" t="s">
        <v>94</v>
      </c>
      <c r="AC146">
        <v>5.55078125</v>
      </c>
      <c r="AD146" t="s">
        <v>98</v>
      </c>
      <c r="AE146">
        <v>4</v>
      </c>
      <c r="AF146">
        <v>30.8125</v>
      </c>
      <c r="AG146">
        <v>7.203125</v>
      </c>
      <c r="AH146">
        <f t="shared" si="9"/>
        <v>23.609375</v>
      </c>
      <c r="AI146">
        <f t="shared" si="10"/>
        <v>4.2776572668112802</v>
      </c>
      <c r="AJ146">
        <f t="shared" si="11"/>
        <v>0.3093315010916331</v>
      </c>
      <c r="AK146">
        <f t="shared" si="12"/>
        <v>99.609965009261799</v>
      </c>
    </row>
    <row r="147" spans="1:37" x14ac:dyDescent="0.3">
      <c r="A147">
        <v>145</v>
      </c>
      <c r="B147">
        <v>292</v>
      </c>
      <c r="C147" t="s">
        <v>91</v>
      </c>
      <c r="D147">
        <v>1.5593069736443199E-2</v>
      </c>
      <c r="E147">
        <v>6656</v>
      </c>
      <c r="F147">
        <v>17920</v>
      </c>
      <c r="G147">
        <v>2.6923076923076898</v>
      </c>
      <c r="H147">
        <v>3.6796746978880202</v>
      </c>
      <c r="I147">
        <v>9.0985706396996804</v>
      </c>
      <c r="J147">
        <v>-1.1894149328449199</v>
      </c>
      <c r="K147" t="b">
        <v>1</v>
      </c>
      <c r="L147">
        <v>297</v>
      </c>
      <c r="M147" t="s">
        <v>92</v>
      </c>
      <c r="N147">
        <v>9.1212733532208699</v>
      </c>
      <c r="O147">
        <v>4.5430000000000001</v>
      </c>
      <c r="P147">
        <v>2.4729999999999999</v>
      </c>
      <c r="Q147" t="s">
        <v>798</v>
      </c>
      <c r="S147">
        <v>0</v>
      </c>
      <c r="T147">
        <v>34900</v>
      </c>
      <c r="U147">
        <v>6656</v>
      </c>
      <c r="V147">
        <v>550</v>
      </c>
      <c r="W147">
        <v>6656</v>
      </c>
      <c r="X147">
        <v>1</v>
      </c>
      <c r="Y147">
        <v>0.11426171303794599</v>
      </c>
      <c r="Z147">
        <v>297</v>
      </c>
      <c r="AA147">
        <v>117.56</v>
      </c>
      <c r="AB147" t="s">
        <v>94</v>
      </c>
      <c r="AC147">
        <v>17.234375</v>
      </c>
      <c r="AE147">
        <v>0</v>
      </c>
      <c r="AF147">
        <v>297</v>
      </c>
      <c r="AG147">
        <v>11.75</v>
      </c>
      <c r="AH147">
        <f t="shared" si="9"/>
        <v>285.25</v>
      </c>
      <c r="AI147">
        <f t="shared" si="10"/>
        <v>25.276595744680851</v>
      </c>
      <c r="AJ147">
        <f t="shared" si="11"/>
        <v>0.30439930601435561</v>
      </c>
      <c r="AK147">
        <f t="shared" si="12"/>
        <v>975.69210616397845</v>
      </c>
    </row>
    <row r="148" spans="1:37" x14ac:dyDescent="0.3">
      <c r="A148">
        <v>146</v>
      </c>
      <c r="B148">
        <v>293</v>
      </c>
      <c r="C148" t="s">
        <v>91</v>
      </c>
      <c r="D148">
        <v>3.7197758628808697E-2</v>
      </c>
      <c r="E148">
        <v>6656</v>
      </c>
      <c r="F148">
        <v>17920</v>
      </c>
      <c r="G148">
        <v>2.6923076923076898</v>
      </c>
      <c r="H148">
        <v>7.2845760528974699</v>
      </c>
      <c r="I148">
        <v>13.1463833454634</v>
      </c>
      <c r="J148">
        <v>-1.1974515202289999</v>
      </c>
      <c r="K148" t="b">
        <v>1</v>
      </c>
      <c r="L148">
        <v>63.8</v>
      </c>
      <c r="M148" t="s">
        <v>92</v>
      </c>
      <c r="N148">
        <v>13.201681258579599</v>
      </c>
      <c r="O148">
        <v>4.5350000000000001</v>
      </c>
      <c r="P148">
        <v>1.8049999999999999</v>
      </c>
      <c r="Q148" t="s">
        <v>800</v>
      </c>
      <c r="S148">
        <v>0</v>
      </c>
      <c r="T148">
        <v>34180</v>
      </c>
      <c r="U148">
        <v>6656</v>
      </c>
      <c r="V148">
        <v>25</v>
      </c>
      <c r="W148">
        <v>6656</v>
      </c>
      <c r="X148">
        <v>1</v>
      </c>
      <c r="Y148">
        <v>1.2569152105794901</v>
      </c>
      <c r="Z148">
        <v>63.8</v>
      </c>
      <c r="AA148">
        <v>535.5</v>
      </c>
      <c r="AB148" t="s">
        <v>94</v>
      </c>
      <c r="AC148">
        <v>7.98828125</v>
      </c>
      <c r="AD148" t="s">
        <v>98</v>
      </c>
      <c r="AE148">
        <v>0</v>
      </c>
      <c r="AF148">
        <v>63.8125</v>
      </c>
      <c r="AG148">
        <v>25.046875</v>
      </c>
      <c r="AH148">
        <f t="shared" si="9"/>
        <v>38.765625</v>
      </c>
      <c r="AI148">
        <f t="shared" si="10"/>
        <v>2.5477230193387399</v>
      </c>
      <c r="AJ148">
        <f t="shared" si="11"/>
        <v>0.30196277819023837</v>
      </c>
      <c r="AK148">
        <f t="shared" si="12"/>
        <v>211.32571498530106</v>
      </c>
    </row>
    <row r="149" spans="1:37" x14ac:dyDescent="0.3">
      <c r="A149">
        <v>147</v>
      </c>
      <c r="B149">
        <v>294</v>
      </c>
      <c r="C149" t="s">
        <v>91</v>
      </c>
      <c r="D149">
        <v>1.67810118233469E-2</v>
      </c>
      <c r="E149">
        <v>6656</v>
      </c>
      <c r="F149">
        <v>17920</v>
      </c>
      <c r="G149">
        <v>2.6923076923076898</v>
      </c>
      <c r="H149">
        <v>3.5990420312478602</v>
      </c>
      <c r="I149">
        <v>6.4564845814475902</v>
      </c>
      <c r="J149">
        <v>-1.19343322653696</v>
      </c>
      <c r="K149" t="b">
        <v>1</v>
      </c>
      <c r="L149">
        <v>62.2</v>
      </c>
      <c r="M149" t="s">
        <v>92</v>
      </c>
      <c r="N149">
        <v>7.6293336613555303</v>
      </c>
      <c r="O149">
        <v>4.5199999999999996</v>
      </c>
      <c r="P149">
        <v>1.794</v>
      </c>
      <c r="Q149" t="s">
        <v>799</v>
      </c>
      <c r="R149" s="1" t="s">
        <v>1941</v>
      </c>
      <c r="S149">
        <v>0</v>
      </c>
      <c r="T149">
        <v>33100</v>
      </c>
      <c r="U149">
        <v>6656</v>
      </c>
      <c r="V149">
        <v>700</v>
      </c>
      <c r="W149">
        <v>6656</v>
      </c>
      <c r="X149">
        <v>1</v>
      </c>
      <c r="Y149">
        <v>9.8234555166943099E-2</v>
      </c>
      <c r="Z149">
        <v>62.2</v>
      </c>
      <c r="AA149">
        <v>532</v>
      </c>
      <c r="AB149" t="s">
        <v>94</v>
      </c>
      <c r="AC149">
        <v>7.88671875</v>
      </c>
      <c r="AE149">
        <v>0</v>
      </c>
      <c r="AF149">
        <v>62.1875</v>
      </c>
      <c r="AG149">
        <v>9.828125</v>
      </c>
      <c r="AH149">
        <f t="shared" si="9"/>
        <v>52.359375</v>
      </c>
      <c r="AI149">
        <f t="shared" si="10"/>
        <v>6.3275039745627977</v>
      </c>
      <c r="AJ149">
        <f t="shared" si="11"/>
        <v>0.30317859443449391</v>
      </c>
      <c r="AK149">
        <f t="shared" si="12"/>
        <v>205.11837293789057</v>
      </c>
    </row>
    <row r="150" spans="1:37" x14ac:dyDescent="0.3">
      <c r="A150">
        <v>148</v>
      </c>
      <c r="B150">
        <v>300</v>
      </c>
      <c r="C150" t="s">
        <v>91</v>
      </c>
      <c r="D150">
        <v>1.9641593144276701E-2</v>
      </c>
      <c r="E150">
        <v>6656</v>
      </c>
      <c r="F150">
        <v>6656</v>
      </c>
      <c r="G150">
        <v>1</v>
      </c>
      <c r="H150">
        <v>2.7368782385294099</v>
      </c>
      <c r="I150">
        <v>7.4729605028595998</v>
      </c>
      <c r="J150">
        <v>-1.1114600352192701</v>
      </c>
      <c r="K150" t="b">
        <v>1</v>
      </c>
      <c r="L150">
        <v>537</v>
      </c>
      <c r="M150" t="s">
        <v>92</v>
      </c>
      <c r="N150">
        <v>7.6308903704014597</v>
      </c>
      <c r="O150">
        <v>4.2</v>
      </c>
      <c r="P150">
        <v>2.73</v>
      </c>
      <c r="Q150" t="s">
        <v>801</v>
      </c>
      <c r="S150">
        <v>0</v>
      </c>
      <c r="T150">
        <v>15810</v>
      </c>
      <c r="U150">
        <v>6656</v>
      </c>
      <c r="V150">
        <v>287</v>
      </c>
      <c r="W150">
        <v>6656</v>
      </c>
      <c r="X150">
        <v>1</v>
      </c>
      <c r="Y150">
        <v>0.102524680728381</v>
      </c>
      <c r="Z150">
        <v>537</v>
      </c>
      <c r="AA150">
        <v>29.44</v>
      </c>
      <c r="AB150" t="s">
        <v>94</v>
      </c>
      <c r="AC150">
        <v>23.171875</v>
      </c>
      <c r="AE150">
        <v>14</v>
      </c>
      <c r="AF150">
        <v>537</v>
      </c>
      <c r="AG150">
        <v>10.484375</v>
      </c>
      <c r="AH150">
        <f t="shared" si="9"/>
        <v>526.515625</v>
      </c>
      <c r="AI150">
        <f t="shared" si="10"/>
        <v>51.219076005961249</v>
      </c>
      <c r="AJ150">
        <f t="shared" si="11"/>
        <v>0.3290781444751914</v>
      </c>
      <c r="AK150">
        <f t="shared" si="12"/>
        <v>1631.8312504660528</v>
      </c>
    </row>
    <row r="151" spans="1:37" x14ac:dyDescent="0.3">
      <c r="A151">
        <v>149</v>
      </c>
      <c r="B151">
        <v>301</v>
      </c>
      <c r="C151" t="s">
        <v>91</v>
      </c>
      <c r="D151">
        <v>1.22239298613003E-2</v>
      </c>
      <c r="E151">
        <v>6656</v>
      </c>
      <c r="F151">
        <v>6656</v>
      </c>
      <c r="G151">
        <v>1</v>
      </c>
      <c r="H151">
        <v>2.7741494890053899</v>
      </c>
      <c r="I151">
        <v>7.3200702336841497</v>
      </c>
      <c r="J151">
        <v>-1.12271125755699</v>
      </c>
      <c r="K151" t="b">
        <v>1</v>
      </c>
      <c r="L151">
        <v>435</v>
      </c>
      <c r="M151" t="s">
        <v>92</v>
      </c>
      <c r="N151">
        <v>7.3909878457339397</v>
      </c>
      <c r="O151">
        <v>4.1840000000000002</v>
      </c>
      <c r="P151">
        <v>2.6389999999999998</v>
      </c>
      <c r="Q151" t="s">
        <v>802</v>
      </c>
      <c r="S151">
        <v>0</v>
      </c>
      <c r="T151">
        <v>15310</v>
      </c>
      <c r="U151">
        <v>6656</v>
      </c>
      <c r="V151">
        <v>348</v>
      </c>
      <c r="W151">
        <v>6656</v>
      </c>
      <c r="X151">
        <v>1</v>
      </c>
      <c r="Y151">
        <v>9.5104395291937496E-2</v>
      </c>
      <c r="Z151">
        <v>435</v>
      </c>
      <c r="AA151">
        <v>35.200000000000003</v>
      </c>
      <c r="AB151" t="s">
        <v>94</v>
      </c>
      <c r="AC151">
        <v>20.859375</v>
      </c>
      <c r="AE151">
        <v>15</v>
      </c>
      <c r="AF151">
        <v>435</v>
      </c>
      <c r="AG151">
        <v>8.9453125</v>
      </c>
      <c r="AH151">
        <f t="shared" si="9"/>
        <v>426.0546875</v>
      </c>
      <c r="AI151">
        <f t="shared" si="10"/>
        <v>48.62882096069869</v>
      </c>
      <c r="AJ151">
        <f t="shared" si="11"/>
        <v>0.32539636420903628</v>
      </c>
      <c r="AK151">
        <f t="shared" si="12"/>
        <v>1336.8311629952748</v>
      </c>
    </row>
    <row r="152" spans="1:37" x14ac:dyDescent="0.3">
      <c r="A152">
        <v>150</v>
      </c>
      <c r="B152">
        <v>302</v>
      </c>
      <c r="C152" t="s">
        <v>91</v>
      </c>
      <c r="D152">
        <v>4.13878219320487E-2</v>
      </c>
      <c r="E152">
        <v>6656</v>
      </c>
      <c r="F152">
        <v>6656</v>
      </c>
      <c r="G152">
        <v>1</v>
      </c>
      <c r="H152">
        <v>4.4266111766189304</v>
      </c>
      <c r="I152">
        <v>10.556430169241599</v>
      </c>
      <c r="J152">
        <v>-1.16128687700061</v>
      </c>
      <c r="K152" t="b">
        <v>1</v>
      </c>
      <c r="L152">
        <v>242.6</v>
      </c>
      <c r="M152" t="s">
        <v>92</v>
      </c>
      <c r="N152">
        <v>10.580758506102701</v>
      </c>
      <c r="O152">
        <v>4.0430000000000001</v>
      </c>
      <c r="P152">
        <v>2.3849999999999998</v>
      </c>
      <c r="Q152" t="s">
        <v>803</v>
      </c>
      <c r="S152">
        <v>0</v>
      </c>
      <c r="T152">
        <v>11090</v>
      </c>
      <c r="U152">
        <v>6656</v>
      </c>
      <c r="V152">
        <v>411</v>
      </c>
      <c r="W152">
        <v>6656</v>
      </c>
      <c r="X152">
        <v>1</v>
      </c>
      <c r="Y152">
        <v>0.16902226458768599</v>
      </c>
      <c r="Z152">
        <v>242.6</v>
      </c>
      <c r="AA152">
        <v>45.7</v>
      </c>
      <c r="AB152" t="s">
        <v>94</v>
      </c>
      <c r="AC152">
        <v>15.578125</v>
      </c>
      <c r="AE152">
        <v>4</v>
      </c>
      <c r="AF152">
        <v>242.625</v>
      </c>
      <c r="AG152">
        <v>5.3671875</v>
      </c>
      <c r="AH152">
        <f t="shared" si="9"/>
        <v>237.2578125</v>
      </c>
      <c r="AI152">
        <f t="shared" si="10"/>
        <v>45.20524017467249</v>
      </c>
      <c r="AJ152">
        <f t="shared" si="11"/>
        <v>0.31308302218988071</v>
      </c>
      <c r="AK152">
        <f t="shared" si="12"/>
        <v>774.95419043467371</v>
      </c>
    </row>
    <row r="153" spans="1:37" x14ac:dyDescent="0.3">
      <c r="A153">
        <v>151</v>
      </c>
      <c r="B153">
        <v>303</v>
      </c>
      <c r="C153" t="s">
        <v>91</v>
      </c>
      <c r="D153">
        <v>2.87912133093466E-2</v>
      </c>
      <c r="E153">
        <v>6656</v>
      </c>
      <c r="F153">
        <v>6656</v>
      </c>
      <c r="G153">
        <v>1</v>
      </c>
      <c r="H153">
        <v>6.2235088376849204</v>
      </c>
      <c r="I153">
        <v>8.3993058727349208</v>
      </c>
      <c r="J153">
        <v>-1.17334175807674</v>
      </c>
      <c r="K153" t="b">
        <v>1</v>
      </c>
      <c r="L153">
        <v>22.38</v>
      </c>
      <c r="M153" t="s">
        <v>92</v>
      </c>
      <c r="N153">
        <v>8.76216846671025</v>
      </c>
      <c r="O153">
        <v>4.0199999999999996</v>
      </c>
      <c r="P153">
        <v>1.35</v>
      </c>
      <c r="Q153" t="s">
        <v>804</v>
      </c>
      <c r="S153">
        <v>0</v>
      </c>
      <c r="T153">
        <v>10456</v>
      </c>
      <c r="U153">
        <v>6656</v>
      </c>
      <c r="V153">
        <v>83</v>
      </c>
      <c r="W153">
        <v>6656</v>
      </c>
      <c r="X153">
        <v>1</v>
      </c>
      <c r="Y153">
        <v>0.57335458211809198</v>
      </c>
      <c r="Z153">
        <v>22.38</v>
      </c>
      <c r="AA153">
        <v>467.2</v>
      </c>
      <c r="AB153" t="s">
        <v>94</v>
      </c>
      <c r="AC153">
        <v>4.73046875</v>
      </c>
      <c r="AD153" t="s">
        <v>98</v>
      </c>
      <c r="AE153">
        <v>4</v>
      </c>
      <c r="AF153">
        <v>22.375</v>
      </c>
      <c r="AG153">
        <v>8.359375</v>
      </c>
      <c r="AH153">
        <f t="shared" si="9"/>
        <v>14.015625</v>
      </c>
      <c r="AI153">
        <f t="shared" si="10"/>
        <v>2.6766355140186917</v>
      </c>
      <c r="AJ153">
        <f t="shared" si="11"/>
        <v>0.3093315010916331</v>
      </c>
      <c r="AK153">
        <f t="shared" si="12"/>
        <v>72.333402582790512</v>
      </c>
    </row>
    <row r="154" spans="1:37" x14ac:dyDescent="0.3">
      <c r="A154">
        <v>152</v>
      </c>
      <c r="B154">
        <v>306</v>
      </c>
      <c r="C154" t="s">
        <v>91</v>
      </c>
      <c r="D154">
        <v>6.9644274043434403E-3</v>
      </c>
      <c r="E154">
        <v>6656</v>
      </c>
      <c r="F154">
        <v>17920</v>
      </c>
      <c r="G154">
        <v>2.6923076923076898</v>
      </c>
      <c r="H154">
        <v>3.67853168961862</v>
      </c>
      <c r="I154">
        <v>9.0885597409522596</v>
      </c>
      <c r="J154">
        <v>-1.1902185915833201</v>
      </c>
      <c r="K154" t="b">
        <v>1</v>
      </c>
      <c r="L154">
        <v>296</v>
      </c>
      <c r="M154" t="s">
        <v>92</v>
      </c>
      <c r="N154">
        <v>9.1145445678926809</v>
      </c>
      <c r="O154">
        <v>4.54</v>
      </c>
      <c r="P154">
        <v>2.4700000000000002</v>
      </c>
      <c r="Q154" t="s">
        <v>805</v>
      </c>
      <c r="S154">
        <v>0</v>
      </c>
      <c r="T154">
        <v>34700</v>
      </c>
      <c r="U154">
        <v>6656</v>
      </c>
      <c r="V154">
        <v>545</v>
      </c>
      <c r="W154">
        <v>6656</v>
      </c>
      <c r="X154">
        <v>1</v>
      </c>
      <c r="Y154">
        <v>0.114735691576924</v>
      </c>
      <c r="Z154">
        <v>296</v>
      </c>
      <c r="AA154">
        <v>117.2</v>
      </c>
      <c r="AB154" t="s">
        <v>94</v>
      </c>
      <c r="AC154">
        <v>17.203125</v>
      </c>
      <c r="AE154">
        <v>0</v>
      </c>
      <c r="AF154">
        <v>296</v>
      </c>
      <c r="AG154">
        <v>11.6328125</v>
      </c>
      <c r="AH154">
        <f t="shared" si="9"/>
        <v>284.3671875</v>
      </c>
      <c r="AI154">
        <f t="shared" si="10"/>
        <v>25.445265278710544</v>
      </c>
      <c r="AJ154">
        <f t="shared" si="11"/>
        <v>0.30415477112657535</v>
      </c>
      <c r="AK154">
        <f t="shared" si="12"/>
        <v>973.18874500514835</v>
      </c>
    </row>
    <row r="155" spans="1:37" x14ac:dyDescent="0.3">
      <c r="A155">
        <v>153</v>
      </c>
      <c r="B155">
        <v>307</v>
      </c>
      <c r="C155" t="s">
        <v>91</v>
      </c>
      <c r="D155">
        <v>2.7771967349741401E-2</v>
      </c>
      <c r="E155">
        <v>6656</v>
      </c>
      <c r="F155">
        <v>17920</v>
      </c>
      <c r="G155">
        <v>2.6923076923076898</v>
      </c>
      <c r="H155">
        <v>4.9246901015442699</v>
      </c>
      <c r="I155">
        <v>8.9885212888537591</v>
      </c>
      <c r="J155">
        <v>-1.19664786149059</v>
      </c>
      <c r="K155" t="b">
        <v>1</v>
      </c>
      <c r="L155">
        <v>66.94</v>
      </c>
      <c r="M155" t="s">
        <v>92</v>
      </c>
      <c r="N155">
        <v>9.3250270895346699</v>
      </c>
      <c r="O155">
        <v>4.53</v>
      </c>
      <c r="P155">
        <v>1.825</v>
      </c>
      <c r="Q155" t="s">
        <v>807</v>
      </c>
      <c r="S155">
        <v>0</v>
      </c>
      <c r="T155">
        <v>34020</v>
      </c>
      <c r="U155">
        <v>6656</v>
      </c>
      <c r="V155">
        <v>246</v>
      </c>
      <c r="W155">
        <v>6656</v>
      </c>
      <c r="X155">
        <v>1</v>
      </c>
      <c r="Y155">
        <v>0.25022910147348099</v>
      </c>
      <c r="Z155">
        <v>66.94</v>
      </c>
      <c r="AA155">
        <v>508.2</v>
      </c>
      <c r="AB155" t="s">
        <v>94</v>
      </c>
      <c r="AC155">
        <v>8.1796875</v>
      </c>
      <c r="AE155">
        <v>0</v>
      </c>
      <c r="AF155">
        <v>66.9375</v>
      </c>
      <c r="AG155">
        <v>14.5234375</v>
      </c>
      <c r="AH155">
        <f t="shared" si="9"/>
        <v>52.4140625</v>
      </c>
      <c r="AI155">
        <f t="shared" si="10"/>
        <v>4.6089295320064547</v>
      </c>
      <c r="AJ155">
        <f t="shared" si="11"/>
        <v>0.30220555075568578</v>
      </c>
      <c r="AK155">
        <f t="shared" si="12"/>
        <v>221.49659340345727</v>
      </c>
    </row>
    <row r="156" spans="1:37" x14ac:dyDescent="0.3">
      <c r="A156">
        <v>154</v>
      </c>
      <c r="B156">
        <v>308</v>
      </c>
      <c r="C156" t="s">
        <v>91</v>
      </c>
      <c r="D156">
        <v>2.0043811481742502E-2</v>
      </c>
      <c r="E156">
        <v>6656</v>
      </c>
      <c r="F156">
        <v>17920</v>
      </c>
      <c r="G156">
        <v>2.6923076923076898</v>
      </c>
      <c r="H156">
        <v>3.8149107595630398</v>
      </c>
      <c r="I156">
        <v>6.8288392795693902</v>
      </c>
      <c r="J156">
        <v>-1.1950405440137799</v>
      </c>
      <c r="K156" t="b">
        <v>1</v>
      </c>
      <c r="L156">
        <v>61.72</v>
      </c>
      <c r="M156" t="s">
        <v>92</v>
      </c>
      <c r="N156">
        <v>7.8318304175475397</v>
      </c>
      <c r="O156">
        <v>4.5199999999999996</v>
      </c>
      <c r="P156">
        <v>1.79</v>
      </c>
      <c r="Q156" t="s">
        <v>806</v>
      </c>
      <c r="R156" s="1" t="s">
        <v>1941</v>
      </c>
      <c r="S156">
        <v>0</v>
      </c>
      <c r="T156">
        <v>33120</v>
      </c>
      <c r="U156">
        <v>6656</v>
      </c>
      <c r="V156">
        <v>706</v>
      </c>
      <c r="W156">
        <v>6656</v>
      </c>
      <c r="X156">
        <v>1</v>
      </c>
      <c r="Y156">
        <v>0.105940563968268</v>
      </c>
      <c r="Z156">
        <v>61.72</v>
      </c>
      <c r="AA156">
        <v>536.5</v>
      </c>
      <c r="AB156" t="s">
        <v>94</v>
      </c>
      <c r="AC156">
        <v>7.85546875</v>
      </c>
      <c r="AE156">
        <v>0</v>
      </c>
      <c r="AF156">
        <v>61.71875</v>
      </c>
      <c r="AG156">
        <v>9.8125</v>
      </c>
      <c r="AH156">
        <f t="shared" si="9"/>
        <v>51.90625</v>
      </c>
      <c r="AI156">
        <f t="shared" si="10"/>
        <v>6.2898089171974521</v>
      </c>
      <c r="AJ156">
        <f t="shared" si="11"/>
        <v>0.30269168159764487</v>
      </c>
      <c r="AK156">
        <f t="shared" si="12"/>
        <v>203.89972289374012</v>
      </c>
    </row>
    <row r="157" spans="1:37" x14ac:dyDescent="0.3">
      <c r="A157">
        <v>155</v>
      </c>
      <c r="B157">
        <v>314</v>
      </c>
      <c r="C157" t="s">
        <v>91</v>
      </c>
      <c r="D157">
        <v>9.4865265785207802E-3</v>
      </c>
      <c r="E157">
        <v>6656</v>
      </c>
      <c r="F157">
        <v>6656</v>
      </c>
      <c r="G157">
        <v>1</v>
      </c>
      <c r="H157">
        <v>2.80604807256814</v>
      </c>
      <c r="I157">
        <v>7.3549150652078996</v>
      </c>
      <c r="J157">
        <v>-1.1114600352192701</v>
      </c>
      <c r="K157" t="b">
        <v>1</v>
      </c>
      <c r="L157">
        <v>417.8</v>
      </c>
      <c r="M157" t="s">
        <v>92</v>
      </c>
      <c r="N157">
        <v>7.63276351347419</v>
      </c>
      <c r="O157">
        <v>4.1399999999999997</v>
      </c>
      <c r="P157">
        <v>2.621</v>
      </c>
      <c r="Q157" t="s">
        <v>808</v>
      </c>
      <c r="S157">
        <v>0</v>
      </c>
      <c r="T157">
        <v>13790</v>
      </c>
      <c r="U157">
        <v>6656</v>
      </c>
      <c r="V157">
        <v>205</v>
      </c>
      <c r="W157">
        <v>6656</v>
      </c>
      <c r="X157">
        <v>1</v>
      </c>
      <c r="Y157">
        <v>0.12613986894978399</v>
      </c>
      <c r="Z157">
        <v>417.8</v>
      </c>
      <c r="AA157">
        <v>33</v>
      </c>
      <c r="AB157" t="s">
        <v>94</v>
      </c>
      <c r="AC157">
        <v>20.4375</v>
      </c>
      <c r="AE157">
        <v>18</v>
      </c>
      <c r="AF157">
        <v>417.75</v>
      </c>
      <c r="AG157">
        <v>11.0234375</v>
      </c>
      <c r="AH157">
        <f t="shared" si="9"/>
        <v>406.7265625</v>
      </c>
      <c r="AI157">
        <f t="shared" si="10"/>
        <v>37.89652728561304</v>
      </c>
      <c r="AJ157">
        <f t="shared" si="11"/>
        <v>0.3290781444751914</v>
      </c>
      <c r="AK157">
        <f t="shared" si="12"/>
        <v>1269.455316354178</v>
      </c>
    </row>
    <row r="158" spans="1:37" x14ac:dyDescent="0.3">
      <c r="A158">
        <v>156</v>
      </c>
      <c r="B158">
        <v>315</v>
      </c>
      <c r="C158" t="s">
        <v>91</v>
      </c>
      <c r="D158">
        <v>1.3197477711927001E-2</v>
      </c>
      <c r="E158">
        <v>6656</v>
      </c>
      <c r="F158">
        <v>6656</v>
      </c>
      <c r="G158">
        <v>1</v>
      </c>
      <c r="H158">
        <v>2.93716344969735</v>
      </c>
      <c r="I158">
        <v>7.7903671185332204</v>
      </c>
      <c r="J158">
        <v>-1.1211039400801699</v>
      </c>
      <c r="K158" t="b">
        <v>1</v>
      </c>
      <c r="L158">
        <v>449</v>
      </c>
      <c r="M158" t="s">
        <v>92</v>
      </c>
      <c r="N158">
        <v>7.8182912404167997</v>
      </c>
      <c r="O158">
        <v>4.12</v>
      </c>
      <c r="P158">
        <v>2.6520000000000001</v>
      </c>
      <c r="Q158" t="s">
        <v>809</v>
      </c>
      <c r="S158">
        <v>0</v>
      </c>
      <c r="T158">
        <v>13220</v>
      </c>
      <c r="U158">
        <v>6656</v>
      </c>
      <c r="V158">
        <v>183</v>
      </c>
      <c r="W158">
        <v>6656</v>
      </c>
      <c r="X158">
        <v>1</v>
      </c>
      <c r="Y158">
        <v>0.143199242733202</v>
      </c>
      <c r="Z158">
        <v>449</v>
      </c>
      <c r="AA158">
        <v>29.44</v>
      </c>
      <c r="AB158" t="s">
        <v>94</v>
      </c>
      <c r="AC158">
        <v>21.1875</v>
      </c>
      <c r="AE158">
        <v>21</v>
      </c>
      <c r="AF158">
        <v>449</v>
      </c>
      <c r="AG158">
        <v>11.4453125</v>
      </c>
      <c r="AH158">
        <f t="shared" si="9"/>
        <v>437.5546875</v>
      </c>
      <c r="AI158">
        <f t="shared" si="10"/>
        <v>39.230034129692832</v>
      </c>
      <c r="AJ158">
        <f t="shared" si="11"/>
        <v>0.32591980002319915</v>
      </c>
      <c r="AK158">
        <f t="shared" si="12"/>
        <v>1377.6395296267362</v>
      </c>
    </row>
    <row r="159" spans="1:37" x14ac:dyDescent="0.3">
      <c r="A159">
        <v>157</v>
      </c>
      <c r="B159">
        <v>316</v>
      </c>
      <c r="C159" t="s">
        <v>91</v>
      </c>
      <c r="D159">
        <v>3.3490864228206102E-2</v>
      </c>
      <c r="E159">
        <v>6656</v>
      </c>
      <c r="F159">
        <v>6656</v>
      </c>
      <c r="G159">
        <v>1</v>
      </c>
      <c r="H159">
        <v>4.6735296684027503</v>
      </c>
      <c r="I159">
        <v>12.295399342457999</v>
      </c>
      <c r="J159">
        <v>-1.1588759007853799</v>
      </c>
      <c r="K159" t="b">
        <v>1</v>
      </c>
      <c r="L159">
        <v>426.8</v>
      </c>
      <c r="M159" t="s">
        <v>92</v>
      </c>
      <c r="N159">
        <v>12.2925201356241</v>
      </c>
      <c r="O159">
        <v>4.0659999999999998</v>
      </c>
      <c r="P159">
        <v>2.63</v>
      </c>
      <c r="Q159" t="s">
        <v>810</v>
      </c>
      <c r="S159">
        <v>0</v>
      </c>
      <c r="T159">
        <v>11656</v>
      </c>
      <c r="U159">
        <v>6656</v>
      </c>
      <c r="V159">
        <v>445</v>
      </c>
      <c r="W159">
        <v>6656</v>
      </c>
      <c r="X159">
        <v>1</v>
      </c>
      <c r="Y159">
        <v>0.174142007301642</v>
      </c>
      <c r="Z159">
        <v>426.8</v>
      </c>
      <c r="AA159">
        <v>27.31</v>
      </c>
      <c r="AB159" t="s">
        <v>94</v>
      </c>
      <c r="AC159">
        <v>20.65625</v>
      </c>
      <c r="AE159">
        <v>4</v>
      </c>
      <c r="AF159">
        <v>426.75</v>
      </c>
      <c r="AG159">
        <v>5.3203125</v>
      </c>
      <c r="AH159">
        <f t="shared" si="9"/>
        <v>421.4296875</v>
      </c>
      <c r="AI159">
        <f t="shared" si="10"/>
        <v>80.211453744493397</v>
      </c>
      <c r="AJ159">
        <f t="shared" si="11"/>
        <v>0.31383876858698301</v>
      </c>
      <c r="AK159">
        <f t="shared" si="12"/>
        <v>1359.7746445456203</v>
      </c>
    </row>
    <row r="160" spans="1:37" x14ac:dyDescent="0.3">
      <c r="A160">
        <v>158</v>
      </c>
      <c r="B160">
        <v>317</v>
      </c>
      <c r="C160" t="s">
        <v>91</v>
      </c>
      <c r="D160">
        <v>2.21645534414701E-2</v>
      </c>
      <c r="E160">
        <v>6656</v>
      </c>
      <c r="F160">
        <v>6656</v>
      </c>
      <c r="G160">
        <v>1</v>
      </c>
      <c r="H160">
        <v>5.1307682707328999</v>
      </c>
      <c r="I160">
        <v>7.3003216508377298</v>
      </c>
      <c r="J160">
        <v>-1.17655639303038</v>
      </c>
      <c r="K160" t="b">
        <v>1</v>
      </c>
      <c r="L160">
        <v>26.47</v>
      </c>
      <c r="M160" t="s">
        <v>92</v>
      </c>
      <c r="N160">
        <v>7.6731959429682499</v>
      </c>
      <c r="O160">
        <v>4.04</v>
      </c>
      <c r="P160">
        <v>1.423</v>
      </c>
      <c r="Q160" t="s">
        <v>811</v>
      </c>
      <c r="S160">
        <v>0</v>
      </c>
      <c r="T160">
        <v>10980</v>
      </c>
      <c r="U160">
        <v>6656</v>
      </c>
      <c r="V160">
        <v>200</v>
      </c>
      <c r="W160">
        <v>6656</v>
      </c>
      <c r="X160">
        <v>1</v>
      </c>
      <c r="Y160">
        <v>0.29208942557454598</v>
      </c>
      <c r="Z160">
        <v>26.47</v>
      </c>
      <c r="AA160">
        <v>414.8</v>
      </c>
      <c r="AB160" t="s">
        <v>94</v>
      </c>
      <c r="AC160">
        <v>5.14453125</v>
      </c>
      <c r="AE160">
        <v>3</v>
      </c>
      <c r="AF160">
        <v>26.46875</v>
      </c>
      <c r="AG160">
        <v>6.46484375</v>
      </c>
      <c r="AH160">
        <f t="shared" si="9"/>
        <v>20.00390625</v>
      </c>
      <c r="AI160">
        <f t="shared" si="10"/>
        <v>4.0942598187311177</v>
      </c>
      <c r="AJ160">
        <f t="shared" si="11"/>
        <v>0.30833870982166955</v>
      </c>
      <c r="AK160">
        <f t="shared" si="12"/>
        <v>85.843097726225935</v>
      </c>
    </row>
    <row r="161" spans="1:37" x14ac:dyDescent="0.3">
      <c r="A161">
        <v>159</v>
      </c>
      <c r="B161">
        <v>320</v>
      </c>
      <c r="C161" t="s">
        <v>91</v>
      </c>
      <c r="D161">
        <v>1.0451205275008899E-2</v>
      </c>
      <c r="E161">
        <v>6656</v>
      </c>
      <c r="F161">
        <v>17920</v>
      </c>
      <c r="G161">
        <v>2.6923076923076898</v>
      </c>
      <c r="H161">
        <v>3.8176368899202302</v>
      </c>
      <c r="I161">
        <v>9.4471600381424494</v>
      </c>
      <c r="J161">
        <v>-1.19102225032173</v>
      </c>
      <c r="K161" t="b">
        <v>1</v>
      </c>
      <c r="L161">
        <v>298</v>
      </c>
      <c r="M161" t="s">
        <v>92</v>
      </c>
      <c r="N161">
        <v>9.4605330089282305</v>
      </c>
      <c r="O161">
        <v>4.54</v>
      </c>
      <c r="P161">
        <v>2.4750000000000001</v>
      </c>
      <c r="Q161" t="s">
        <v>812</v>
      </c>
      <c r="S161">
        <v>0</v>
      </c>
      <c r="T161">
        <v>34720</v>
      </c>
      <c r="U161">
        <v>6656</v>
      </c>
      <c r="V161">
        <v>438</v>
      </c>
      <c r="W161">
        <v>6656</v>
      </c>
      <c r="X161">
        <v>1</v>
      </c>
      <c r="Y161">
        <v>0.13463189831678801</v>
      </c>
      <c r="Z161">
        <v>298</v>
      </c>
      <c r="AA161">
        <v>116.5</v>
      </c>
      <c r="AB161" t="s">
        <v>94</v>
      </c>
      <c r="AC161">
        <v>17.265625</v>
      </c>
      <c r="AE161">
        <v>0</v>
      </c>
      <c r="AF161">
        <v>298</v>
      </c>
      <c r="AG161">
        <v>12.6796875</v>
      </c>
      <c r="AH161">
        <f t="shared" si="9"/>
        <v>285.3203125</v>
      </c>
      <c r="AI161">
        <f t="shared" si="10"/>
        <v>23.502156500308072</v>
      </c>
      <c r="AJ161">
        <f t="shared" si="11"/>
        <v>0.30391043268244416</v>
      </c>
      <c r="AK161">
        <f t="shared" si="12"/>
        <v>980.55205729439376</v>
      </c>
    </row>
    <row r="162" spans="1:37" x14ac:dyDescent="0.3">
      <c r="A162">
        <v>160</v>
      </c>
      <c r="B162">
        <v>321</v>
      </c>
      <c r="C162" t="s">
        <v>91</v>
      </c>
      <c r="D162">
        <v>2.2685318417910699E-2</v>
      </c>
      <c r="E162">
        <v>6656</v>
      </c>
      <c r="F162">
        <v>17920</v>
      </c>
      <c r="G162">
        <v>2.6923076923076898</v>
      </c>
      <c r="H162">
        <v>5.3256543970335199</v>
      </c>
      <c r="I162">
        <v>9.6475477602511592</v>
      </c>
      <c r="J162">
        <v>-1.1974515202289999</v>
      </c>
      <c r="K162" t="b">
        <v>1</v>
      </c>
      <c r="L162">
        <v>64.75</v>
      </c>
      <c r="M162" t="s">
        <v>92</v>
      </c>
      <c r="N162">
        <v>9.8827113307336099</v>
      </c>
      <c r="O162">
        <v>4.5270000000000001</v>
      </c>
      <c r="P162">
        <v>1.8120000000000001</v>
      </c>
      <c r="Q162" t="s">
        <v>814</v>
      </c>
      <c r="S162">
        <v>0</v>
      </c>
      <c r="T162">
        <v>33760</v>
      </c>
      <c r="U162">
        <v>6656</v>
      </c>
      <c r="V162">
        <v>186</v>
      </c>
      <c r="W162">
        <v>6656</v>
      </c>
      <c r="X162">
        <v>1</v>
      </c>
      <c r="Y162">
        <v>0.31717236895219902</v>
      </c>
      <c r="Z162">
        <v>64.75</v>
      </c>
      <c r="AA162">
        <v>521.5</v>
      </c>
      <c r="AB162" t="s">
        <v>94</v>
      </c>
      <c r="AC162">
        <v>8.046875</v>
      </c>
      <c r="AE162">
        <v>0</v>
      </c>
      <c r="AF162">
        <v>64.75</v>
      </c>
      <c r="AG162">
        <v>15.3359375</v>
      </c>
      <c r="AH162">
        <f t="shared" si="9"/>
        <v>49.4140625</v>
      </c>
      <c r="AI162">
        <f t="shared" si="10"/>
        <v>4.2221090168110038</v>
      </c>
      <c r="AJ162">
        <f t="shared" si="11"/>
        <v>0.30196277819023837</v>
      </c>
      <c r="AK162">
        <f t="shared" si="12"/>
        <v>214.43040227695585</v>
      </c>
    </row>
    <row r="163" spans="1:37" x14ac:dyDescent="0.3">
      <c r="A163">
        <v>161</v>
      </c>
      <c r="B163">
        <v>322</v>
      </c>
      <c r="C163" t="s">
        <v>91</v>
      </c>
      <c r="D163">
        <v>1.40428088460758E-2</v>
      </c>
      <c r="E163">
        <v>6656</v>
      </c>
      <c r="F163">
        <v>17920</v>
      </c>
      <c r="G163">
        <v>2.6923076923076898</v>
      </c>
      <c r="H163">
        <v>3.92543645627492</v>
      </c>
      <c r="I163">
        <v>6.9806833856217096</v>
      </c>
      <c r="J163">
        <v>-1.1958442027521901</v>
      </c>
      <c r="K163" t="b">
        <v>1</v>
      </c>
      <c r="L163">
        <v>60.06</v>
      </c>
      <c r="M163" t="s">
        <v>92</v>
      </c>
      <c r="N163">
        <v>7.9632421854622999</v>
      </c>
      <c r="O163">
        <v>4.5199999999999996</v>
      </c>
      <c r="P163">
        <v>1.778</v>
      </c>
      <c r="Q163" t="s">
        <v>813</v>
      </c>
      <c r="R163" s="1" t="s">
        <v>1941</v>
      </c>
      <c r="S163">
        <v>0</v>
      </c>
      <c r="T163">
        <v>33100</v>
      </c>
      <c r="U163">
        <v>6656</v>
      </c>
      <c r="V163">
        <v>670</v>
      </c>
      <c r="W163">
        <v>6656</v>
      </c>
      <c r="X163">
        <v>1</v>
      </c>
      <c r="Y163">
        <v>0.113019470385075</v>
      </c>
      <c r="Z163">
        <v>60.06</v>
      </c>
      <c r="AA163">
        <v>551</v>
      </c>
      <c r="AB163" t="s">
        <v>94</v>
      </c>
      <c r="AC163">
        <v>7.75</v>
      </c>
      <c r="AE163">
        <v>0</v>
      </c>
      <c r="AF163">
        <v>60.0625</v>
      </c>
      <c r="AG163">
        <v>9.953125</v>
      </c>
      <c r="AH163">
        <f t="shared" si="9"/>
        <v>50.109375</v>
      </c>
      <c r="AI163">
        <f t="shared" si="10"/>
        <v>6.0345368916797488</v>
      </c>
      <c r="AJ163">
        <f t="shared" si="11"/>
        <v>0.30244851850584425</v>
      </c>
      <c r="AK163">
        <f t="shared" si="12"/>
        <v>198.58751597369587</v>
      </c>
    </row>
    <row r="164" spans="1:37" x14ac:dyDescent="0.3">
      <c r="A164">
        <v>162</v>
      </c>
      <c r="B164">
        <v>328</v>
      </c>
      <c r="C164" t="s">
        <v>91</v>
      </c>
      <c r="D164">
        <v>1.8993940284747299E-2</v>
      </c>
      <c r="E164">
        <v>6656</v>
      </c>
      <c r="F164">
        <v>6656</v>
      </c>
      <c r="G164">
        <v>1</v>
      </c>
      <c r="H164">
        <v>2.65569391975923</v>
      </c>
      <c r="I164">
        <v>6.8363370825052296</v>
      </c>
      <c r="J164">
        <v>-1.1130673526960899</v>
      </c>
      <c r="K164" t="b">
        <v>1</v>
      </c>
      <c r="L164">
        <v>375.5</v>
      </c>
      <c r="M164" t="s">
        <v>92</v>
      </c>
      <c r="N164">
        <v>7.1379575421974399</v>
      </c>
      <c r="O164">
        <v>4.1399999999999997</v>
      </c>
      <c r="P164">
        <v>2.5739999999999998</v>
      </c>
      <c r="Q164" t="s">
        <v>815</v>
      </c>
      <c r="S164">
        <v>0</v>
      </c>
      <c r="T164">
        <v>13840</v>
      </c>
      <c r="U164">
        <v>6656</v>
      </c>
      <c r="V164">
        <v>311</v>
      </c>
      <c r="W164">
        <v>6656</v>
      </c>
      <c r="X164">
        <v>1</v>
      </c>
      <c r="Y164">
        <v>9.3885788793555705E-2</v>
      </c>
      <c r="Z164">
        <v>375.5</v>
      </c>
      <c r="AA164">
        <v>36.840000000000003</v>
      </c>
      <c r="AB164" t="s">
        <v>94</v>
      </c>
      <c r="AC164">
        <v>19.375</v>
      </c>
      <c r="AE164">
        <v>14</v>
      </c>
      <c r="AF164">
        <v>375.5</v>
      </c>
      <c r="AG164">
        <v>8.421875</v>
      </c>
      <c r="AH164">
        <f t="shared" si="9"/>
        <v>367.078125</v>
      </c>
      <c r="AI164">
        <f t="shared" si="10"/>
        <v>44.586270871985157</v>
      </c>
      <c r="AJ164">
        <f t="shared" si="11"/>
        <v>0.32854963627635136</v>
      </c>
      <c r="AK164">
        <f t="shared" si="12"/>
        <v>1142.9018892115209</v>
      </c>
    </row>
    <row r="165" spans="1:37" x14ac:dyDescent="0.3">
      <c r="A165">
        <v>163</v>
      </c>
      <c r="B165">
        <v>329</v>
      </c>
      <c r="C165" t="s">
        <v>91</v>
      </c>
      <c r="D165">
        <v>1.2746376032837599E-2</v>
      </c>
      <c r="E165">
        <v>6656</v>
      </c>
      <c r="F165">
        <v>6656</v>
      </c>
      <c r="G165">
        <v>1</v>
      </c>
      <c r="H165">
        <v>2.7838928668032001</v>
      </c>
      <c r="I165">
        <v>7.1717865064715403</v>
      </c>
      <c r="J165">
        <v>-1.1235149162953999</v>
      </c>
      <c r="K165" t="b">
        <v>1</v>
      </c>
      <c r="L165">
        <v>377.2</v>
      </c>
      <c r="M165" t="s">
        <v>92</v>
      </c>
      <c r="N165">
        <v>7.2412834527594496</v>
      </c>
      <c r="O165">
        <v>4.125</v>
      </c>
      <c r="P165">
        <v>2.5760000000000001</v>
      </c>
      <c r="Q165" t="s">
        <v>816</v>
      </c>
      <c r="S165">
        <v>0</v>
      </c>
      <c r="T165">
        <v>13290</v>
      </c>
      <c r="U165">
        <v>6656</v>
      </c>
      <c r="V165">
        <v>304</v>
      </c>
      <c r="W165">
        <v>6656</v>
      </c>
      <c r="X165">
        <v>1</v>
      </c>
      <c r="Y165">
        <v>0.102313272796029</v>
      </c>
      <c r="Z165">
        <v>377.2</v>
      </c>
      <c r="AA165">
        <v>35.22</v>
      </c>
      <c r="AB165" t="s">
        <v>94</v>
      </c>
      <c r="AC165">
        <v>19.421875</v>
      </c>
      <c r="AE165">
        <v>15</v>
      </c>
      <c r="AF165">
        <v>377.25</v>
      </c>
      <c r="AG165">
        <v>8.4140625</v>
      </c>
      <c r="AH165">
        <f t="shared" si="9"/>
        <v>368.8359375</v>
      </c>
      <c r="AI165">
        <f t="shared" si="10"/>
        <v>44.835654596100277</v>
      </c>
      <c r="AJ165">
        <f t="shared" si="11"/>
        <v>0.32513496163079525</v>
      </c>
      <c r="AK165">
        <f t="shared" si="12"/>
        <v>1160.2874022154026</v>
      </c>
    </row>
    <row r="166" spans="1:37" x14ac:dyDescent="0.3">
      <c r="A166">
        <v>164</v>
      </c>
      <c r="B166">
        <v>330</v>
      </c>
      <c r="C166" t="s">
        <v>91</v>
      </c>
      <c r="D166">
        <v>4.33807077516946E-2</v>
      </c>
      <c r="E166">
        <v>6656</v>
      </c>
      <c r="F166">
        <v>6656</v>
      </c>
      <c r="G166">
        <v>1</v>
      </c>
      <c r="H166">
        <v>4.6743601007985296</v>
      </c>
      <c r="I166">
        <v>12.2154176071649</v>
      </c>
      <c r="J166">
        <v>-1.15807224204698</v>
      </c>
      <c r="K166" t="b">
        <v>1</v>
      </c>
      <c r="L166">
        <v>411.2</v>
      </c>
      <c r="M166" t="s">
        <v>92</v>
      </c>
      <c r="N166">
        <v>12.219792915678401</v>
      </c>
      <c r="O166">
        <v>4.05</v>
      </c>
      <c r="P166">
        <v>2.613</v>
      </c>
      <c r="Q166" t="s">
        <v>817</v>
      </c>
      <c r="S166">
        <v>0</v>
      </c>
      <c r="T166">
        <v>11290</v>
      </c>
      <c r="U166">
        <v>6656</v>
      </c>
      <c r="V166">
        <v>407</v>
      </c>
      <c r="W166">
        <v>6656</v>
      </c>
      <c r="X166">
        <v>1</v>
      </c>
      <c r="Y166">
        <v>0.18213126830718701</v>
      </c>
      <c r="Z166">
        <v>411.2</v>
      </c>
      <c r="AA166">
        <v>27.45</v>
      </c>
      <c r="AB166" t="s">
        <v>94</v>
      </c>
      <c r="AC166">
        <v>20.28125</v>
      </c>
      <c r="AE166">
        <v>4</v>
      </c>
      <c r="AF166">
        <v>411.25</v>
      </c>
      <c r="AG166">
        <v>5.3671875</v>
      </c>
      <c r="AH166">
        <f t="shared" si="9"/>
        <v>405.8828125</v>
      </c>
      <c r="AI166">
        <f t="shared" si="10"/>
        <v>76.622998544395927</v>
      </c>
      <c r="AJ166">
        <f t="shared" si="11"/>
        <v>0.3140910892320718</v>
      </c>
      <c r="AK166">
        <f t="shared" si="12"/>
        <v>1309.3335471740829</v>
      </c>
    </row>
    <row r="167" spans="1:37" x14ac:dyDescent="0.3">
      <c r="A167">
        <v>165</v>
      </c>
      <c r="B167">
        <v>331</v>
      </c>
      <c r="C167" t="s">
        <v>91</v>
      </c>
      <c r="D167">
        <v>2.51036338930723E-2</v>
      </c>
      <c r="E167">
        <v>6656</v>
      </c>
      <c r="F167">
        <v>6656</v>
      </c>
      <c r="G167">
        <v>1</v>
      </c>
      <c r="H167">
        <v>5.7466121809097501</v>
      </c>
      <c r="I167">
        <v>7.7220101180974803</v>
      </c>
      <c r="J167">
        <v>-1.17575273429197</v>
      </c>
      <c r="K167" t="b">
        <v>1</v>
      </c>
      <c r="L167">
        <v>22.05</v>
      </c>
      <c r="M167" t="s">
        <v>92</v>
      </c>
      <c r="N167">
        <v>8.1236874295360995</v>
      </c>
      <c r="O167">
        <v>4.0270000000000001</v>
      </c>
      <c r="P167">
        <v>1.3440000000000001</v>
      </c>
      <c r="Q167" t="s">
        <v>818</v>
      </c>
      <c r="S167">
        <v>0</v>
      </c>
      <c r="T167">
        <v>10680</v>
      </c>
      <c r="U167">
        <v>6656</v>
      </c>
      <c r="V167">
        <v>163</v>
      </c>
      <c r="W167">
        <v>6656</v>
      </c>
      <c r="X167">
        <v>1</v>
      </c>
      <c r="Y167">
        <v>0.37178335927376899</v>
      </c>
      <c r="Z167">
        <v>22.05</v>
      </c>
      <c r="AA167">
        <v>484.5</v>
      </c>
      <c r="AB167" t="s">
        <v>94</v>
      </c>
      <c r="AC167">
        <v>4.6953125</v>
      </c>
      <c r="AE167">
        <v>3</v>
      </c>
      <c r="AF167">
        <v>22.046875</v>
      </c>
      <c r="AG167">
        <v>6.76953125</v>
      </c>
      <c r="AH167">
        <f t="shared" si="9"/>
        <v>15.27734375</v>
      </c>
      <c r="AI167">
        <f t="shared" si="10"/>
        <v>3.2567801500288516</v>
      </c>
      <c r="AJ167">
        <f t="shared" si="11"/>
        <v>0.30858660851984282</v>
      </c>
      <c r="AK167">
        <f t="shared" si="12"/>
        <v>71.444691348562955</v>
      </c>
    </row>
    <row r="168" spans="1:37" x14ac:dyDescent="0.3">
      <c r="A168">
        <v>166</v>
      </c>
      <c r="B168">
        <v>334</v>
      </c>
      <c r="C168" t="s">
        <v>91</v>
      </c>
      <c r="D168">
        <v>1.25610854642939E-2</v>
      </c>
      <c r="E168">
        <v>6656</v>
      </c>
      <c r="F168">
        <v>17920</v>
      </c>
      <c r="G168">
        <v>2.6923076923076898</v>
      </c>
      <c r="H168">
        <v>3.8049423870349499</v>
      </c>
      <c r="I168">
        <v>9.3711569336935003</v>
      </c>
      <c r="J168">
        <v>-1.19102225032173</v>
      </c>
      <c r="K168" t="b">
        <v>1</v>
      </c>
      <c r="L168">
        <v>290</v>
      </c>
      <c r="M168" t="s">
        <v>92</v>
      </c>
      <c r="N168">
        <v>9.3862631093461992</v>
      </c>
      <c r="O168">
        <v>4.5469999999999997</v>
      </c>
      <c r="P168">
        <v>2.4630000000000001</v>
      </c>
      <c r="Q168" t="s">
        <v>819</v>
      </c>
      <c r="S168">
        <v>0</v>
      </c>
      <c r="T168">
        <v>35200</v>
      </c>
      <c r="U168">
        <v>6656</v>
      </c>
      <c r="V168">
        <v>536</v>
      </c>
      <c r="W168">
        <v>6656</v>
      </c>
      <c r="X168">
        <v>1</v>
      </c>
      <c r="Y168">
        <v>0.121155058186715</v>
      </c>
      <c r="Z168">
        <v>290</v>
      </c>
      <c r="AA168">
        <v>121.4</v>
      </c>
      <c r="AB168" t="s">
        <v>94</v>
      </c>
      <c r="AC168">
        <v>17.03125</v>
      </c>
      <c r="AE168">
        <v>0</v>
      </c>
      <c r="AF168">
        <v>290</v>
      </c>
      <c r="AG168">
        <v>11.8984375</v>
      </c>
      <c r="AH168">
        <f t="shared" si="9"/>
        <v>278.1015625</v>
      </c>
      <c r="AI168">
        <f t="shared" si="10"/>
        <v>24.37294812869337</v>
      </c>
      <c r="AJ168">
        <f t="shared" si="11"/>
        <v>0.30391043268244416</v>
      </c>
      <c r="AK168">
        <f t="shared" si="12"/>
        <v>954.22851213212823</v>
      </c>
    </row>
    <row r="169" spans="1:37" x14ac:dyDescent="0.3">
      <c r="A169">
        <v>167</v>
      </c>
      <c r="B169">
        <v>335</v>
      </c>
      <c r="C169" t="s">
        <v>91</v>
      </c>
      <c r="D169">
        <v>2.7623850928270501E-2</v>
      </c>
      <c r="E169">
        <v>6656</v>
      </c>
      <c r="F169">
        <v>17920</v>
      </c>
      <c r="G169">
        <v>2.6923076923076898</v>
      </c>
      <c r="H169">
        <v>5.3195998841219598</v>
      </c>
      <c r="I169">
        <v>9.5430712764961303</v>
      </c>
      <c r="J169">
        <v>-1.1974515202289999</v>
      </c>
      <c r="K169" t="b">
        <v>1</v>
      </c>
      <c r="L169">
        <v>62.2</v>
      </c>
      <c r="M169" t="s">
        <v>92</v>
      </c>
      <c r="N169">
        <v>9.7911624623312594</v>
      </c>
      <c r="O169">
        <v>4.5270000000000001</v>
      </c>
      <c r="P169">
        <v>1.794</v>
      </c>
      <c r="Q169" t="s">
        <v>821</v>
      </c>
      <c r="S169">
        <v>0</v>
      </c>
      <c r="T169">
        <v>33820</v>
      </c>
      <c r="U169">
        <v>6656</v>
      </c>
      <c r="V169">
        <v>300</v>
      </c>
      <c r="W169">
        <v>6656</v>
      </c>
      <c r="X169">
        <v>1</v>
      </c>
      <c r="Y169">
        <v>0.24939221558892899</v>
      </c>
      <c r="Z169">
        <v>62.2</v>
      </c>
      <c r="AA169">
        <v>544</v>
      </c>
      <c r="AB169" t="s">
        <v>94</v>
      </c>
      <c r="AC169">
        <v>7.88671875</v>
      </c>
      <c r="AE169">
        <v>0</v>
      </c>
      <c r="AF169">
        <v>62.1875</v>
      </c>
      <c r="AG169">
        <v>13.484375</v>
      </c>
      <c r="AH169">
        <f t="shared" si="9"/>
        <v>48.703125</v>
      </c>
      <c r="AI169">
        <f t="shared" si="10"/>
        <v>4.6118192352259557</v>
      </c>
      <c r="AJ169">
        <f t="shared" si="11"/>
        <v>0.30196277819023837</v>
      </c>
      <c r="AK169">
        <f t="shared" si="12"/>
        <v>205.94425701309947</v>
      </c>
    </row>
    <row r="170" spans="1:37" x14ac:dyDescent="0.3">
      <c r="A170">
        <v>168</v>
      </c>
      <c r="B170">
        <v>336</v>
      </c>
      <c r="C170" t="s">
        <v>91</v>
      </c>
      <c r="D170">
        <v>7.2586792426083601E-3</v>
      </c>
      <c r="E170">
        <v>6656</v>
      </c>
      <c r="F170">
        <v>17920</v>
      </c>
      <c r="G170">
        <v>2.6923076923076898</v>
      </c>
      <c r="H170">
        <v>4.0406768041015697</v>
      </c>
      <c r="I170">
        <v>7.2053475041889401</v>
      </c>
      <c r="J170">
        <v>-1.19664786149059</v>
      </c>
      <c r="K170" t="b">
        <v>1</v>
      </c>
      <c r="L170">
        <v>60.72</v>
      </c>
      <c r="M170" t="s">
        <v>92</v>
      </c>
      <c r="N170">
        <v>8.1412745565071596</v>
      </c>
      <c r="O170">
        <v>4.516</v>
      </c>
      <c r="P170">
        <v>1.7829999999999999</v>
      </c>
      <c r="Q170" t="s">
        <v>820</v>
      </c>
      <c r="R170" s="1" t="s">
        <v>1941</v>
      </c>
      <c r="S170">
        <v>0</v>
      </c>
      <c r="T170">
        <v>32900</v>
      </c>
      <c r="U170">
        <v>6656</v>
      </c>
      <c r="V170">
        <v>649</v>
      </c>
      <c r="W170">
        <v>6656</v>
      </c>
      <c r="X170">
        <v>1</v>
      </c>
      <c r="Y170">
        <v>0.119357005025647</v>
      </c>
      <c r="Z170">
        <v>60.72</v>
      </c>
      <c r="AA170">
        <v>542</v>
      </c>
      <c r="AB170" t="s">
        <v>94</v>
      </c>
      <c r="AC170">
        <v>7.79296875</v>
      </c>
      <c r="AE170">
        <v>0</v>
      </c>
      <c r="AF170">
        <v>60.71875</v>
      </c>
      <c r="AG170">
        <v>9.9140625</v>
      </c>
      <c r="AH170">
        <f t="shared" si="9"/>
        <v>50.8046875</v>
      </c>
      <c r="AI170">
        <f t="shared" si="10"/>
        <v>6.1245074862096143</v>
      </c>
      <c r="AJ170">
        <f t="shared" si="11"/>
        <v>0.30220555075568578</v>
      </c>
      <c r="AK170">
        <f t="shared" si="12"/>
        <v>200.9187119434722</v>
      </c>
    </row>
    <row r="171" spans="1:37" x14ac:dyDescent="0.3">
      <c r="A171">
        <v>169</v>
      </c>
      <c r="B171">
        <v>342</v>
      </c>
      <c r="C171" t="s">
        <v>91</v>
      </c>
      <c r="D171">
        <v>1.3288536619159901E-2</v>
      </c>
      <c r="E171">
        <v>6656</v>
      </c>
      <c r="F171">
        <v>6656</v>
      </c>
      <c r="G171">
        <v>1</v>
      </c>
      <c r="H171">
        <v>2.8310827276083601</v>
      </c>
      <c r="I171">
        <v>7.3984154092578001</v>
      </c>
      <c r="J171">
        <v>-1.11708564638813</v>
      </c>
      <c r="K171" t="b">
        <v>1</v>
      </c>
      <c r="L171">
        <v>410</v>
      </c>
      <c r="M171" t="s">
        <v>92</v>
      </c>
      <c r="N171">
        <v>7.6460097375001599</v>
      </c>
      <c r="O171">
        <v>4.1500000000000004</v>
      </c>
      <c r="P171">
        <v>2.613</v>
      </c>
      <c r="Q171" t="s">
        <v>822</v>
      </c>
      <c r="S171">
        <v>0</v>
      </c>
      <c r="T171">
        <v>14120</v>
      </c>
      <c r="U171">
        <v>6656</v>
      </c>
      <c r="V171">
        <v>227</v>
      </c>
      <c r="W171">
        <v>6656</v>
      </c>
      <c r="X171">
        <v>1</v>
      </c>
      <c r="Y171">
        <v>0.121533229178173</v>
      </c>
      <c r="Z171">
        <v>410</v>
      </c>
      <c r="AA171">
        <v>34.44</v>
      </c>
      <c r="AB171" t="s">
        <v>94</v>
      </c>
      <c r="AC171">
        <v>20.25</v>
      </c>
      <c r="AE171">
        <v>16</v>
      </c>
      <c r="AF171">
        <v>410</v>
      </c>
      <c r="AG171">
        <v>10.375</v>
      </c>
      <c r="AH171">
        <f t="shared" si="9"/>
        <v>399.625</v>
      </c>
      <c r="AI171">
        <f t="shared" si="10"/>
        <v>39.518072289156628</v>
      </c>
      <c r="AJ171">
        <f t="shared" si="11"/>
        <v>0.32723207628972323</v>
      </c>
      <c r="AK171">
        <f t="shared" si="12"/>
        <v>1252.9334063112935</v>
      </c>
    </row>
    <row r="172" spans="1:37" x14ac:dyDescent="0.3">
      <c r="A172">
        <v>170</v>
      </c>
      <c r="B172">
        <v>343</v>
      </c>
      <c r="C172" t="s">
        <v>91</v>
      </c>
      <c r="D172">
        <v>1.00454555438673E-2</v>
      </c>
      <c r="E172">
        <v>6656</v>
      </c>
      <c r="F172">
        <v>6656</v>
      </c>
      <c r="G172">
        <v>1</v>
      </c>
      <c r="H172">
        <v>3.0371929281265602</v>
      </c>
      <c r="I172">
        <v>7.9370393317057397</v>
      </c>
      <c r="J172">
        <v>-1.12994418620267</v>
      </c>
      <c r="K172" t="b">
        <v>1</v>
      </c>
      <c r="L172">
        <v>410.8</v>
      </c>
      <c r="M172" t="s">
        <v>92</v>
      </c>
      <c r="N172">
        <v>7.9608637586576103</v>
      </c>
      <c r="O172">
        <v>4.13</v>
      </c>
      <c r="P172">
        <v>2.613</v>
      </c>
      <c r="Q172" t="s">
        <v>823</v>
      </c>
      <c r="S172">
        <v>0</v>
      </c>
      <c r="T172">
        <v>13510</v>
      </c>
      <c r="U172">
        <v>6656</v>
      </c>
      <c r="V172">
        <v>263</v>
      </c>
      <c r="W172">
        <v>6656</v>
      </c>
      <c r="X172">
        <v>1</v>
      </c>
      <c r="Y172">
        <v>0.125618697392683</v>
      </c>
      <c r="Z172">
        <v>410.8</v>
      </c>
      <c r="AA172">
        <v>32.9</v>
      </c>
      <c r="AB172" t="s">
        <v>94</v>
      </c>
      <c r="AC172">
        <v>20.265625</v>
      </c>
      <c r="AE172">
        <v>18</v>
      </c>
      <c r="AF172">
        <v>410.75</v>
      </c>
      <c r="AG172">
        <v>9.328125</v>
      </c>
      <c r="AH172">
        <f t="shared" si="9"/>
        <v>401.421875</v>
      </c>
      <c r="AI172">
        <f t="shared" si="10"/>
        <v>44.03350083752094</v>
      </c>
      <c r="AJ172">
        <f t="shared" si="11"/>
        <v>0.32305128663812044</v>
      </c>
      <c r="AK172">
        <f t="shared" si="12"/>
        <v>1271.469939880224</v>
      </c>
    </row>
    <row r="173" spans="1:37" x14ac:dyDescent="0.3">
      <c r="A173">
        <v>171</v>
      </c>
      <c r="B173">
        <v>344</v>
      </c>
      <c r="C173" t="s">
        <v>91</v>
      </c>
      <c r="D173">
        <v>3.5591934152428499E-2</v>
      </c>
      <c r="E173">
        <v>6656</v>
      </c>
      <c r="F173">
        <v>6656</v>
      </c>
      <c r="G173">
        <v>1</v>
      </c>
      <c r="H173">
        <v>4.7167293554264003</v>
      </c>
      <c r="I173">
        <v>12.1511055074363</v>
      </c>
      <c r="J173">
        <v>-1.1596795595237901</v>
      </c>
      <c r="K173" t="b">
        <v>1</v>
      </c>
      <c r="L173">
        <v>377.2</v>
      </c>
      <c r="M173" t="s">
        <v>92</v>
      </c>
      <c r="N173">
        <v>12.155872609431601</v>
      </c>
      <c r="O173">
        <v>4.0739999999999998</v>
      </c>
      <c r="P173">
        <v>2.5760000000000001</v>
      </c>
      <c r="Q173" t="s">
        <v>824</v>
      </c>
      <c r="S173">
        <v>0</v>
      </c>
      <c r="T173">
        <v>11830</v>
      </c>
      <c r="U173">
        <v>6656</v>
      </c>
      <c r="V173">
        <v>415</v>
      </c>
      <c r="W173">
        <v>6656</v>
      </c>
      <c r="X173">
        <v>1</v>
      </c>
      <c r="Y173">
        <v>0.182447068418954</v>
      </c>
      <c r="Z173">
        <v>377.2</v>
      </c>
      <c r="AA173">
        <v>31.36</v>
      </c>
      <c r="AB173" t="s">
        <v>94</v>
      </c>
      <c r="AC173">
        <v>19.421875</v>
      </c>
      <c r="AE173">
        <v>4</v>
      </c>
      <c r="AF173">
        <v>377.25</v>
      </c>
      <c r="AG173">
        <v>5.53125</v>
      </c>
      <c r="AH173">
        <f t="shared" si="9"/>
        <v>371.71875</v>
      </c>
      <c r="AI173">
        <f t="shared" si="10"/>
        <v>68.20338983050847</v>
      </c>
      <c r="AJ173">
        <f t="shared" si="11"/>
        <v>0.31358665064012131</v>
      </c>
      <c r="AK173">
        <f t="shared" si="12"/>
        <v>1203.0167713769808</v>
      </c>
    </row>
    <row r="174" spans="1:37" x14ac:dyDescent="0.3">
      <c r="A174">
        <v>172</v>
      </c>
      <c r="B174">
        <v>345</v>
      </c>
      <c r="C174" t="s">
        <v>91</v>
      </c>
      <c r="D174">
        <v>2.7651936416969801E-2</v>
      </c>
      <c r="E174">
        <v>6656</v>
      </c>
      <c r="F174">
        <v>6656</v>
      </c>
      <c r="G174">
        <v>1</v>
      </c>
      <c r="H174">
        <v>6.33351139488685</v>
      </c>
      <c r="I174">
        <v>9.1229778393145509</v>
      </c>
      <c r="J174">
        <v>-1.1749490755535601</v>
      </c>
      <c r="K174" t="b">
        <v>1</v>
      </c>
      <c r="L174">
        <v>27.56</v>
      </c>
      <c r="M174" t="s">
        <v>92</v>
      </c>
      <c r="N174">
        <v>9.2940970878491704</v>
      </c>
      <c r="O174">
        <v>4.0469999999999997</v>
      </c>
      <c r="P174">
        <v>1.44</v>
      </c>
      <c r="Q174" t="s">
        <v>825</v>
      </c>
      <c r="S174">
        <v>0</v>
      </c>
      <c r="T174">
        <v>11150</v>
      </c>
      <c r="U174">
        <v>6656</v>
      </c>
      <c r="V174">
        <v>54</v>
      </c>
      <c r="W174">
        <v>6656</v>
      </c>
      <c r="X174">
        <v>1</v>
      </c>
      <c r="Y174">
        <v>0.72579896971069602</v>
      </c>
      <c r="Z174">
        <v>27.56</v>
      </c>
      <c r="AA174">
        <v>404.5</v>
      </c>
      <c r="AB174" t="s">
        <v>94</v>
      </c>
      <c r="AC174">
        <v>5.25</v>
      </c>
      <c r="AD174" t="s">
        <v>98</v>
      </c>
      <c r="AE174">
        <v>4</v>
      </c>
      <c r="AF174">
        <v>27.5625</v>
      </c>
      <c r="AG174">
        <v>9.5234375</v>
      </c>
      <c r="AH174">
        <f t="shared" si="9"/>
        <v>18.0390625</v>
      </c>
      <c r="AI174">
        <f t="shared" si="10"/>
        <v>2.8941755537325675</v>
      </c>
      <c r="AJ174">
        <f t="shared" si="11"/>
        <v>0.30883470652404743</v>
      </c>
      <c r="AK174">
        <f t="shared" si="12"/>
        <v>89.246769931454722</v>
      </c>
    </row>
    <row r="175" spans="1:37" x14ac:dyDescent="0.3">
      <c r="A175">
        <v>173</v>
      </c>
      <c r="B175">
        <v>348</v>
      </c>
      <c r="C175" t="s">
        <v>91</v>
      </c>
      <c r="D175">
        <v>1.1016044517404899E-2</v>
      </c>
      <c r="E175">
        <v>6656</v>
      </c>
      <c r="F175">
        <v>17920</v>
      </c>
      <c r="G175">
        <v>2.6923076923076898</v>
      </c>
      <c r="H175">
        <v>3.8472894467050298</v>
      </c>
      <c r="I175">
        <v>9.3852822635441093</v>
      </c>
      <c r="J175">
        <v>-1.19102225032173</v>
      </c>
      <c r="K175" t="b">
        <v>1</v>
      </c>
      <c r="L175">
        <v>274.8</v>
      </c>
      <c r="M175" t="s">
        <v>92</v>
      </c>
      <c r="N175">
        <v>9.4023457652080502</v>
      </c>
      <c r="O175">
        <v>4.5469999999999997</v>
      </c>
      <c r="P175">
        <v>2.44</v>
      </c>
      <c r="Q175" t="s">
        <v>826</v>
      </c>
      <c r="S175">
        <v>0</v>
      </c>
      <c r="T175">
        <v>35200</v>
      </c>
      <c r="U175">
        <v>6656</v>
      </c>
      <c r="V175">
        <v>395</v>
      </c>
      <c r="W175">
        <v>6656</v>
      </c>
      <c r="X175">
        <v>1</v>
      </c>
      <c r="Y175">
        <v>0.14326267980922699</v>
      </c>
      <c r="Z175">
        <v>274.8</v>
      </c>
      <c r="AA175">
        <v>128.1</v>
      </c>
      <c r="AB175" t="s">
        <v>94</v>
      </c>
      <c r="AC175">
        <v>16.578125</v>
      </c>
      <c r="AE175">
        <v>0</v>
      </c>
      <c r="AF175">
        <v>274.75</v>
      </c>
      <c r="AG175">
        <v>13.3515625</v>
      </c>
      <c r="AH175">
        <f t="shared" si="9"/>
        <v>261.3984375</v>
      </c>
      <c r="AI175">
        <f t="shared" si="10"/>
        <v>20.578115857226447</v>
      </c>
      <c r="AJ175">
        <f t="shared" si="11"/>
        <v>0.30391043268244416</v>
      </c>
      <c r="AK175">
        <f t="shared" si="12"/>
        <v>904.04925416655942</v>
      </c>
    </row>
    <row r="176" spans="1:37" x14ac:dyDescent="0.3">
      <c r="A176">
        <v>174</v>
      </c>
      <c r="B176">
        <v>349</v>
      </c>
      <c r="C176" t="s">
        <v>91</v>
      </c>
      <c r="D176">
        <v>2.3505919512484701E-2</v>
      </c>
      <c r="E176">
        <v>6656</v>
      </c>
      <c r="F176">
        <v>17920</v>
      </c>
      <c r="G176">
        <v>2.6923076923076898</v>
      </c>
      <c r="H176">
        <v>5.4177825454607804</v>
      </c>
      <c r="I176">
        <v>9.6504251591020207</v>
      </c>
      <c r="J176">
        <v>-1.1982551789674101</v>
      </c>
      <c r="K176" t="b">
        <v>1</v>
      </c>
      <c r="L176">
        <v>60.44</v>
      </c>
      <c r="M176" t="s">
        <v>92</v>
      </c>
      <c r="N176">
        <v>9.9294151449623307</v>
      </c>
      <c r="O176">
        <v>4.5270000000000001</v>
      </c>
      <c r="P176">
        <v>1.7809999999999999</v>
      </c>
      <c r="Q176" t="s">
        <v>828</v>
      </c>
      <c r="S176">
        <v>0</v>
      </c>
      <c r="T176">
        <v>33660</v>
      </c>
      <c r="U176">
        <v>6656</v>
      </c>
      <c r="V176">
        <v>244</v>
      </c>
      <c r="W176">
        <v>6656</v>
      </c>
      <c r="X176">
        <v>1</v>
      </c>
      <c r="Y176">
        <v>0.28281954667140302</v>
      </c>
      <c r="Z176">
        <v>60.44</v>
      </c>
      <c r="AA176">
        <v>557</v>
      </c>
      <c r="AB176" t="s">
        <v>94</v>
      </c>
      <c r="AC176">
        <v>7.7734375</v>
      </c>
      <c r="AE176">
        <v>0</v>
      </c>
      <c r="AF176">
        <v>60.4375</v>
      </c>
      <c r="AG176">
        <v>14.2109375</v>
      </c>
      <c r="AH176">
        <f t="shared" si="9"/>
        <v>46.2265625</v>
      </c>
      <c r="AI176">
        <f t="shared" si="10"/>
        <v>4.2528862012094555</v>
      </c>
      <c r="AJ176">
        <f t="shared" si="11"/>
        <v>0.30172020065270616</v>
      </c>
      <c r="AK176">
        <f t="shared" si="12"/>
        <v>200.30975675230425</v>
      </c>
    </row>
    <row r="177" spans="1:37" x14ac:dyDescent="0.3">
      <c r="A177">
        <v>175</v>
      </c>
      <c r="B177">
        <v>350</v>
      </c>
      <c r="C177" t="s">
        <v>91</v>
      </c>
      <c r="D177">
        <v>7.41569801346808E-3</v>
      </c>
      <c r="E177">
        <v>6656</v>
      </c>
      <c r="F177">
        <v>17920</v>
      </c>
      <c r="G177">
        <v>2.6923076923076898</v>
      </c>
      <c r="H177">
        <v>4.20769998803459</v>
      </c>
      <c r="I177">
        <v>7.4744201935887897</v>
      </c>
      <c r="J177">
        <v>-1.1974515202289999</v>
      </c>
      <c r="K177" t="b">
        <v>1</v>
      </c>
      <c r="L177">
        <v>59.8</v>
      </c>
      <c r="M177" t="s">
        <v>92</v>
      </c>
      <c r="N177">
        <v>8.3408759323232697</v>
      </c>
      <c r="O177">
        <v>4.5199999999999996</v>
      </c>
      <c r="P177">
        <v>1.776</v>
      </c>
      <c r="Q177" t="s">
        <v>827</v>
      </c>
      <c r="R177" s="1" t="s">
        <v>1941</v>
      </c>
      <c r="S177">
        <v>0</v>
      </c>
      <c r="T177">
        <v>33000</v>
      </c>
      <c r="U177">
        <v>6656</v>
      </c>
      <c r="V177">
        <v>654</v>
      </c>
      <c r="W177">
        <v>6656</v>
      </c>
      <c r="X177">
        <v>1</v>
      </c>
      <c r="Y177">
        <v>0.125430995279536</v>
      </c>
      <c r="Z177">
        <v>59.8</v>
      </c>
      <c r="AA177">
        <v>551.5</v>
      </c>
      <c r="AB177" t="s">
        <v>94</v>
      </c>
      <c r="AC177">
        <v>7.734375</v>
      </c>
      <c r="AE177">
        <v>0</v>
      </c>
      <c r="AF177">
        <v>59.8125</v>
      </c>
      <c r="AG177">
        <v>9.890625</v>
      </c>
      <c r="AH177">
        <f t="shared" si="9"/>
        <v>49.921875</v>
      </c>
      <c r="AI177">
        <f t="shared" si="10"/>
        <v>6.0473933649289098</v>
      </c>
      <c r="AJ177">
        <f t="shared" si="11"/>
        <v>0.30196277819023837</v>
      </c>
      <c r="AK177">
        <f t="shared" si="12"/>
        <v>198.07904920757406</v>
      </c>
    </row>
    <row r="178" spans="1:37" x14ac:dyDescent="0.3">
      <c r="A178">
        <v>176</v>
      </c>
      <c r="B178">
        <v>356</v>
      </c>
      <c r="C178" t="s">
        <v>91</v>
      </c>
      <c r="D178">
        <v>1.8052199892341102E-2</v>
      </c>
      <c r="E178">
        <v>6656</v>
      </c>
      <c r="F178">
        <v>6656</v>
      </c>
      <c r="G178">
        <v>1</v>
      </c>
      <c r="H178">
        <v>2.8276142208118999</v>
      </c>
      <c r="I178">
        <v>7.8201205794329098</v>
      </c>
      <c r="J178">
        <v>-1.1130673526960899</v>
      </c>
      <c r="K178" t="b">
        <v>1</v>
      </c>
      <c r="L178">
        <v>583.5</v>
      </c>
      <c r="M178" t="s">
        <v>92</v>
      </c>
      <c r="N178">
        <v>7.9368871335674704</v>
      </c>
      <c r="O178">
        <v>4.18</v>
      </c>
      <c r="P178">
        <v>2.766</v>
      </c>
      <c r="Q178" t="s">
        <v>829</v>
      </c>
      <c r="S178">
        <v>0</v>
      </c>
      <c r="T178">
        <v>15130</v>
      </c>
      <c r="U178">
        <v>6656</v>
      </c>
      <c r="V178">
        <v>204</v>
      </c>
      <c r="W178">
        <v>6656</v>
      </c>
      <c r="X178">
        <v>1</v>
      </c>
      <c r="Y178">
        <v>0.127958589734463</v>
      </c>
      <c r="Z178">
        <v>583.5</v>
      </c>
      <c r="AA178">
        <v>25.92</v>
      </c>
      <c r="AB178" t="s">
        <v>94</v>
      </c>
      <c r="AC178">
        <v>24.15625</v>
      </c>
      <c r="AE178">
        <v>14</v>
      </c>
      <c r="AF178">
        <v>583.5</v>
      </c>
      <c r="AG178">
        <v>11.8671875</v>
      </c>
      <c r="AH178">
        <f t="shared" si="9"/>
        <v>571.6328125</v>
      </c>
      <c r="AI178">
        <f t="shared" si="10"/>
        <v>49.169190256747861</v>
      </c>
      <c r="AJ178">
        <f t="shared" si="11"/>
        <v>0.32854963627635136</v>
      </c>
      <c r="AK178">
        <f t="shared" si="12"/>
        <v>1775.987356471165</v>
      </c>
    </row>
    <row r="179" spans="1:37" x14ac:dyDescent="0.3">
      <c r="A179">
        <v>177</v>
      </c>
      <c r="B179">
        <v>357</v>
      </c>
      <c r="C179" t="s">
        <v>91</v>
      </c>
      <c r="D179">
        <v>1.0851416967252E-2</v>
      </c>
      <c r="E179">
        <v>6656</v>
      </c>
      <c r="F179">
        <v>6656</v>
      </c>
      <c r="G179">
        <v>1</v>
      </c>
      <c r="H179">
        <v>2.8005702270964998</v>
      </c>
      <c r="I179">
        <v>7.3897858922018997</v>
      </c>
      <c r="J179">
        <v>-1.1259258925106299</v>
      </c>
      <c r="K179" t="b">
        <v>1</v>
      </c>
      <c r="L179">
        <v>435</v>
      </c>
      <c r="M179" t="s">
        <v>92</v>
      </c>
      <c r="N179">
        <v>7.4450136597897796</v>
      </c>
      <c r="O179">
        <v>4.1680000000000001</v>
      </c>
      <c r="P179">
        <v>2.6389999999999998</v>
      </c>
      <c r="Q179" t="s">
        <v>830</v>
      </c>
      <c r="S179">
        <v>0</v>
      </c>
      <c r="T179">
        <v>14680</v>
      </c>
      <c r="U179">
        <v>6656</v>
      </c>
      <c r="V179">
        <v>359</v>
      </c>
      <c r="W179">
        <v>6656</v>
      </c>
      <c r="X179">
        <v>1</v>
      </c>
      <c r="Y179">
        <v>9.5030461949557901E-2</v>
      </c>
      <c r="Z179">
        <v>435</v>
      </c>
      <c r="AA179">
        <v>33.75</v>
      </c>
      <c r="AB179" t="s">
        <v>94</v>
      </c>
      <c r="AC179">
        <v>20.859375</v>
      </c>
      <c r="AE179">
        <v>16</v>
      </c>
      <c r="AF179">
        <v>435</v>
      </c>
      <c r="AG179">
        <v>8.2578125</v>
      </c>
      <c r="AH179">
        <f t="shared" si="9"/>
        <v>426.7421875</v>
      </c>
      <c r="AI179">
        <f t="shared" si="10"/>
        <v>52.677388836329236</v>
      </c>
      <c r="AJ179">
        <f t="shared" si="11"/>
        <v>0.32435201318586354</v>
      </c>
      <c r="AK179">
        <f t="shared" si="12"/>
        <v>1341.1355019114119</v>
      </c>
    </row>
    <row r="180" spans="1:37" x14ac:dyDescent="0.3">
      <c r="A180">
        <v>178</v>
      </c>
      <c r="B180">
        <v>358</v>
      </c>
      <c r="C180" t="s">
        <v>91</v>
      </c>
      <c r="D180">
        <v>5.6326294371502598E-2</v>
      </c>
      <c r="E180">
        <v>6656</v>
      </c>
      <c r="F180">
        <v>6656</v>
      </c>
      <c r="G180">
        <v>1</v>
      </c>
      <c r="H180">
        <v>4.6578107458478604</v>
      </c>
      <c r="I180">
        <v>11.617235004780699</v>
      </c>
      <c r="J180">
        <v>-1.1620905357390201</v>
      </c>
      <c r="K180" t="b">
        <v>1</v>
      </c>
      <c r="L180">
        <v>311.8</v>
      </c>
      <c r="M180" t="s">
        <v>92</v>
      </c>
      <c r="N180">
        <v>11.6179850274637</v>
      </c>
      <c r="O180">
        <v>4.0620000000000003</v>
      </c>
      <c r="P180">
        <v>2.4940000000000002</v>
      </c>
      <c r="Q180" t="s">
        <v>831</v>
      </c>
      <c r="S180">
        <v>0</v>
      </c>
      <c r="T180">
        <v>11590</v>
      </c>
      <c r="U180">
        <v>6656</v>
      </c>
      <c r="V180">
        <v>465</v>
      </c>
      <c r="W180">
        <v>6656</v>
      </c>
      <c r="X180">
        <v>1</v>
      </c>
      <c r="Y180">
        <v>0.16962691161791599</v>
      </c>
      <c r="Z180">
        <v>311.8</v>
      </c>
      <c r="AA180">
        <v>37.200000000000003</v>
      </c>
      <c r="AB180" t="s">
        <v>94</v>
      </c>
      <c r="AC180">
        <v>17.65625</v>
      </c>
      <c r="AE180">
        <v>4</v>
      </c>
      <c r="AF180">
        <v>311.75</v>
      </c>
      <c r="AG180">
        <v>5.3203125</v>
      </c>
      <c r="AH180">
        <f t="shared" si="9"/>
        <v>306.4296875</v>
      </c>
      <c r="AI180">
        <f t="shared" si="10"/>
        <v>58.59618208516887</v>
      </c>
      <c r="AJ180">
        <f t="shared" si="11"/>
        <v>0.3128315113612245</v>
      </c>
      <c r="AK180">
        <f t="shared" si="12"/>
        <v>996.54283113450265</v>
      </c>
    </row>
    <row r="181" spans="1:37" x14ac:dyDescent="0.3">
      <c r="A181">
        <v>179</v>
      </c>
      <c r="B181">
        <v>359</v>
      </c>
      <c r="C181" t="s">
        <v>91</v>
      </c>
      <c r="D181">
        <v>2.3284707369012399E-2</v>
      </c>
      <c r="E181">
        <v>6656</v>
      </c>
      <c r="F181">
        <v>6656</v>
      </c>
      <c r="G181">
        <v>1</v>
      </c>
      <c r="H181">
        <v>6.0218689846827402</v>
      </c>
      <c r="I181">
        <v>9.53854638003458</v>
      </c>
      <c r="J181">
        <v>-1.17655639303038</v>
      </c>
      <c r="K181" t="b">
        <v>1</v>
      </c>
      <c r="L181">
        <v>38.340000000000003</v>
      </c>
      <c r="M181" t="s">
        <v>92</v>
      </c>
      <c r="N181">
        <v>9.5608486099208996</v>
      </c>
      <c r="O181">
        <v>4.0430000000000001</v>
      </c>
      <c r="P181">
        <v>1.5840000000000001</v>
      </c>
      <c r="Q181" t="s">
        <v>832</v>
      </c>
      <c r="S181">
        <v>0</v>
      </c>
      <c r="T181">
        <v>11020</v>
      </c>
      <c r="U181">
        <v>6656</v>
      </c>
      <c r="V181">
        <v>142</v>
      </c>
      <c r="W181">
        <v>6656</v>
      </c>
      <c r="X181">
        <v>1</v>
      </c>
      <c r="Y181">
        <v>0.421425883575408</v>
      </c>
      <c r="Z181">
        <v>38.340000000000003</v>
      </c>
      <c r="AA181">
        <v>287.5</v>
      </c>
      <c r="AB181" t="s">
        <v>94</v>
      </c>
      <c r="AC181">
        <v>6.19140625</v>
      </c>
      <c r="AD181" t="s">
        <v>98</v>
      </c>
      <c r="AE181">
        <v>3</v>
      </c>
      <c r="AF181">
        <v>38.34375</v>
      </c>
      <c r="AG181">
        <v>7.06640625</v>
      </c>
      <c r="AH181">
        <f t="shared" si="9"/>
        <v>31.27734375</v>
      </c>
      <c r="AI181">
        <f t="shared" si="10"/>
        <v>5.42620232172471</v>
      </c>
      <c r="AJ181">
        <f t="shared" si="11"/>
        <v>0.30833870982166955</v>
      </c>
      <c r="AK181">
        <f t="shared" si="12"/>
        <v>124.3559396813214</v>
      </c>
    </row>
    <row r="182" spans="1:37" x14ac:dyDescent="0.3">
      <c r="A182">
        <v>180</v>
      </c>
      <c r="B182">
        <v>362</v>
      </c>
      <c r="C182" t="s">
        <v>91</v>
      </c>
      <c r="D182">
        <v>6.3154509243062802E-3</v>
      </c>
      <c r="E182">
        <v>6656</v>
      </c>
      <c r="F182">
        <v>17920</v>
      </c>
      <c r="G182">
        <v>2.6923076923076898</v>
      </c>
      <c r="H182">
        <v>3.6905271386474099</v>
      </c>
      <c r="I182">
        <v>9.1758614208948295</v>
      </c>
      <c r="J182">
        <v>-1.1894149328449199</v>
      </c>
      <c r="K182" t="b">
        <v>1</v>
      </c>
      <c r="L182">
        <v>306.2</v>
      </c>
      <c r="M182" t="s">
        <v>92</v>
      </c>
      <c r="N182">
        <v>9.19761315459969</v>
      </c>
      <c r="O182">
        <v>4.55</v>
      </c>
      <c r="P182">
        <v>2.4860000000000002</v>
      </c>
      <c r="Q182" t="s">
        <v>833</v>
      </c>
      <c r="S182">
        <v>0</v>
      </c>
      <c r="T182">
        <v>35520</v>
      </c>
      <c r="U182">
        <v>6656</v>
      </c>
      <c r="V182">
        <v>577</v>
      </c>
      <c r="W182">
        <v>6656</v>
      </c>
      <c r="X182">
        <v>1</v>
      </c>
      <c r="Y182">
        <v>0.112008110344798</v>
      </c>
      <c r="Z182">
        <v>306.2</v>
      </c>
      <c r="AA182">
        <v>116</v>
      </c>
      <c r="AB182" t="s">
        <v>94</v>
      </c>
      <c r="AC182">
        <v>17.5</v>
      </c>
      <c r="AE182">
        <v>0</v>
      </c>
      <c r="AF182">
        <v>306.25</v>
      </c>
      <c r="AG182">
        <v>11.6328125</v>
      </c>
      <c r="AH182">
        <f t="shared" si="9"/>
        <v>294.6171875</v>
      </c>
      <c r="AI182">
        <f t="shared" si="10"/>
        <v>26.326393552719946</v>
      </c>
      <c r="AJ182">
        <f t="shared" si="11"/>
        <v>0.30439930601435561</v>
      </c>
      <c r="AK182">
        <f t="shared" si="12"/>
        <v>1006.0798232751461</v>
      </c>
    </row>
    <row r="183" spans="1:37" x14ac:dyDescent="0.3">
      <c r="A183">
        <v>181</v>
      </c>
      <c r="B183">
        <v>363</v>
      </c>
      <c r="C183" t="s">
        <v>91</v>
      </c>
      <c r="D183">
        <v>1.9557359937106E-2</v>
      </c>
      <c r="E183">
        <v>6656</v>
      </c>
      <c r="F183">
        <v>17920</v>
      </c>
      <c r="G183">
        <v>2.6923076923076898</v>
      </c>
      <c r="H183">
        <v>5.2706979348737804</v>
      </c>
      <c r="I183">
        <v>9.3935778624459498</v>
      </c>
      <c r="J183">
        <v>-1.1974515202289999</v>
      </c>
      <c r="K183" t="b">
        <v>1</v>
      </c>
      <c r="L183">
        <v>60.6</v>
      </c>
      <c r="M183" t="s">
        <v>92</v>
      </c>
      <c r="N183">
        <v>9.7174964425094998</v>
      </c>
      <c r="O183">
        <v>4.5229999999999997</v>
      </c>
      <c r="P183">
        <v>1.782</v>
      </c>
      <c r="Q183" t="s">
        <v>835</v>
      </c>
      <c r="S183">
        <v>0</v>
      </c>
      <c r="T183">
        <v>33250</v>
      </c>
      <c r="U183">
        <v>6656</v>
      </c>
      <c r="V183">
        <v>211</v>
      </c>
      <c r="W183">
        <v>6656</v>
      </c>
      <c r="X183">
        <v>1</v>
      </c>
      <c r="Y183">
        <v>0.29400697069899201</v>
      </c>
      <c r="Z183">
        <v>60.6</v>
      </c>
      <c r="AA183">
        <v>548.5</v>
      </c>
      <c r="AB183" t="s">
        <v>94</v>
      </c>
      <c r="AC183">
        <v>7.78515625</v>
      </c>
      <c r="AE183">
        <v>0</v>
      </c>
      <c r="AF183">
        <v>60.59375</v>
      </c>
      <c r="AG183">
        <v>14.6875</v>
      </c>
      <c r="AH183">
        <f t="shared" si="9"/>
        <v>45.90625</v>
      </c>
      <c r="AI183">
        <f t="shared" si="10"/>
        <v>4.1255319148936174</v>
      </c>
      <c r="AJ183">
        <f t="shared" si="11"/>
        <v>0.30196277819023837</v>
      </c>
      <c r="AK183">
        <f t="shared" si="12"/>
        <v>200.66628861728637</v>
      </c>
    </row>
    <row r="184" spans="1:37" x14ac:dyDescent="0.3">
      <c r="A184">
        <v>182</v>
      </c>
      <c r="B184">
        <v>364</v>
      </c>
      <c r="C184" t="s">
        <v>91</v>
      </c>
      <c r="D184">
        <v>1.5305841299557799E-2</v>
      </c>
      <c r="E184">
        <v>6656</v>
      </c>
      <c r="F184">
        <v>17920</v>
      </c>
      <c r="G184">
        <v>2.6923076923076898</v>
      </c>
      <c r="H184">
        <v>5.2290777427734998</v>
      </c>
      <c r="I184">
        <v>9.2887621231494109</v>
      </c>
      <c r="J184">
        <v>-1.2006661551826401</v>
      </c>
      <c r="K184" t="b">
        <v>1</v>
      </c>
      <c r="L184">
        <v>59.7</v>
      </c>
      <c r="M184" t="s">
        <v>92</v>
      </c>
      <c r="N184">
        <v>9.7201553642007692</v>
      </c>
      <c r="O184">
        <v>4.516</v>
      </c>
      <c r="P184">
        <v>1.776</v>
      </c>
      <c r="Q184" t="s">
        <v>834</v>
      </c>
      <c r="R184" s="1" t="s">
        <v>1941</v>
      </c>
      <c r="S184">
        <v>0</v>
      </c>
      <c r="T184">
        <v>32830</v>
      </c>
      <c r="U184">
        <v>6656</v>
      </c>
      <c r="V184">
        <v>543</v>
      </c>
      <c r="W184">
        <v>6656</v>
      </c>
      <c r="X184">
        <v>1</v>
      </c>
      <c r="Y184">
        <v>0.181487097058076</v>
      </c>
      <c r="Z184">
        <v>59.7</v>
      </c>
      <c r="AA184">
        <v>550</v>
      </c>
      <c r="AB184" t="s">
        <v>94</v>
      </c>
      <c r="AC184">
        <v>7.7265625</v>
      </c>
      <c r="AE184">
        <v>0</v>
      </c>
      <c r="AF184">
        <v>59.6875</v>
      </c>
      <c r="AG184">
        <v>10.4140625</v>
      </c>
      <c r="AH184">
        <f t="shared" si="9"/>
        <v>49.2734375</v>
      </c>
      <c r="AI184">
        <f t="shared" si="10"/>
        <v>5.7314328582145535</v>
      </c>
      <c r="AJ184">
        <f t="shared" si="11"/>
        <v>0.30099363664150097</v>
      </c>
      <c r="AK184">
        <f t="shared" si="12"/>
        <v>198.30153443107804</v>
      </c>
    </row>
    <row r="185" spans="1:37" x14ac:dyDescent="0.3">
      <c r="A185">
        <v>183</v>
      </c>
      <c r="B185">
        <v>370</v>
      </c>
      <c r="C185" t="s">
        <v>91</v>
      </c>
      <c r="D185">
        <v>1.9449292835146601E-2</v>
      </c>
      <c r="E185">
        <v>6656</v>
      </c>
      <c r="F185">
        <v>6656</v>
      </c>
      <c r="G185">
        <v>1</v>
      </c>
      <c r="H185">
        <v>2.9180373838276701</v>
      </c>
      <c r="I185">
        <v>8.3836581867392592</v>
      </c>
      <c r="J185">
        <v>-1.10985271774245</v>
      </c>
      <c r="K185" t="b">
        <v>1</v>
      </c>
      <c r="L185">
        <v>746</v>
      </c>
      <c r="M185" t="s">
        <v>92</v>
      </c>
      <c r="N185">
        <v>8.4214698509794506</v>
      </c>
      <c r="O185">
        <v>4.13</v>
      </c>
      <c r="P185">
        <v>2.8730000000000002</v>
      </c>
      <c r="Q185" t="s">
        <v>836</v>
      </c>
      <c r="S185">
        <v>0</v>
      </c>
      <c r="T185">
        <v>13480</v>
      </c>
      <c r="U185">
        <v>6656</v>
      </c>
      <c r="V185">
        <v>165</v>
      </c>
      <c r="W185">
        <v>6656</v>
      </c>
      <c r="X185">
        <v>1</v>
      </c>
      <c r="Y185">
        <v>0.14931900781721699</v>
      </c>
      <c r="Z185">
        <v>746</v>
      </c>
      <c r="AA185">
        <v>18.059999999999999</v>
      </c>
      <c r="AB185" t="s">
        <v>94</v>
      </c>
      <c r="AC185">
        <v>27.3125</v>
      </c>
      <c r="AE185">
        <v>12</v>
      </c>
      <c r="AF185">
        <v>746</v>
      </c>
      <c r="AG185">
        <v>11.578125</v>
      </c>
      <c r="AH185">
        <f t="shared" si="9"/>
        <v>734.421875</v>
      </c>
      <c r="AI185">
        <f t="shared" si="10"/>
        <v>64.431848852901481</v>
      </c>
      <c r="AJ185">
        <f t="shared" si="11"/>
        <v>0.32960750283755447</v>
      </c>
      <c r="AK185">
        <f t="shared" si="12"/>
        <v>2263.2979940619334</v>
      </c>
    </row>
    <row r="186" spans="1:37" x14ac:dyDescent="0.3">
      <c r="A186">
        <v>184</v>
      </c>
      <c r="B186">
        <v>371</v>
      </c>
      <c r="C186" t="s">
        <v>91</v>
      </c>
      <c r="D186">
        <v>1.1770782579013501E-2</v>
      </c>
      <c r="E186">
        <v>6656</v>
      </c>
      <c r="F186">
        <v>6656</v>
      </c>
      <c r="G186">
        <v>1</v>
      </c>
      <c r="H186">
        <v>2.8785311912683098</v>
      </c>
      <c r="I186">
        <v>7.4099689650227303</v>
      </c>
      <c r="J186">
        <v>-1.12994418620267</v>
      </c>
      <c r="K186" t="b">
        <v>1</v>
      </c>
      <c r="L186">
        <v>376</v>
      </c>
      <c r="M186" t="s">
        <v>92</v>
      </c>
      <c r="N186">
        <v>7.45204709372819</v>
      </c>
      <c r="O186">
        <v>4.0999999999999996</v>
      </c>
      <c r="P186">
        <v>2.5739999999999998</v>
      </c>
      <c r="Q186" t="s">
        <v>837</v>
      </c>
      <c r="S186">
        <v>0</v>
      </c>
      <c r="T186">
        <v>12660</v>
      </c>
      <c r="U186">
        <v>6656</v>
      </c>
      <c r="V186">
        <v>402</v>
      </c>
      <c r="W186">
        <v>6656</v>
      </c>
      <c r="X186">
        <v>1</v>
      </c>
      <c r="Y186">
        <v>9.3692620072976907E-2</v>
      </c>
      <c r="Z186">
        <v>376</v>
      </c>
      <c r="AA186">
        <v>33.659999999999997</v>
      </c>
      <c r="AB186" t="s">
        <v>94</v>
      </c>
      <c r="AC186">
        <v>19.390625</v>
      </c>
      <c r="AE186">
        <v>14</v>
      </c>
      <c r="AF186">
        <v>376</v>
      </c>
      <c r="AG186">
        <v>6.6875</v>
      </c>
      <c r="AH186">
        <f t="shared" si="9"/>
        <v>369.3125</v>
      </c>
      <c r="AI186">
        <f t="shared" si="10"/>
        <v>56.22429906542056</v>
      </c>
      <c r="AJ186">
        <f t="shared" si="11"/>
        <v>0.32305128663812044</v>
      </c>
      <c r="AK186">
        <f t="shared" si="12"/>
        <v>1163.9018804503085</v>
      </c>
    </row>
    <row r="187" spans="1:37" x14ac:dyDescent="0.3">
      <c r="A187">
        <v>185</v>
      </c>
      <c r="B187">
        <v>372</v>
      </c>
      <c r="C187" t="s">
        <v>91</v>
      </c>
      <c r="D187">
        <v>6.9129882289931596E-2</v>
      </c>
      <c r="E187">
        <v>6656</v>
      </c>
      <c r="F187">
        <v>6656</v>
      </c>
      <c r="G187">
        <v>1</v>
      </c>
      <c r="H187">
        <v>5.0744864502830902</v>
      </c>
      <c r="I187">
        <v>13.677326760528601</v>
      </c>
      <c r="J187">
        <v>-1.15566126583175</v>
      </c>
      <c r="K187" t="b">
        <v>1</v>
      </c>
      <c r="L187">
        <v>496.5</v>
      </c>
      <c r="M187" t="s">
        <v>92</v>
      </c>
      <c r="N187">
        <v>13.6820318738657</v>
      </c>
      <c r="O187">
        <v>4.09</v>
      </c>
      <c r="P187">
        <v>2.6949999999999998</v>
      </c>
      <c r="Q187" t="s">
        <v>838</v>
      </c>
      <c r="S187">
        <v>0</v>
      </c>
      <c r="T187">
        <v>12250</v>
      </c>
      <c r="U187">
        <v>6656</v>
      </c>
      <c r="V187">
        <v>459</v>
      </c>
      <c r="W187">
        <v>6656</v>
      </c>
      <c r="X187">
        <v>1</v>
      </c>
      <c r="Y187">
        <v>0.190180740965779</v>
      </c>
      <c r="Z187">
        <v>496.5</v>
      </c>
      <c r="AA187">
        <v>24.67</v>
      </c>
      <c r="AB187" t="s">
        <v>94</v>
      </c>
      <c r="AC187">
        <v>22.28125</v>
      </c>
      <c r="AE187">
        <v>4</v>
      </c>
      <c r="AF187">
        <v>496.5</v>
      </c>
      <c r="AG187">
        <v>5.62109375</v>
      </c>
      <c r="AH187">
        <f t="shared" si="9"/>
        <v>490.87890625</v>
      </c>
      <c r="AI187">
        <f t="shared" si="10"/>
        <v>88.328005559416255</v>
      </c>
      <c r="AJ187">
        <f t="shared" si="11"/>
        <v>0.31484926898704141</v>
      </c>
      <c r="AK187">
        <f t="shared" si="12"/>
        <v>1576.9450619891227</v>
      </c>
    </row>
    <row r="188" spans="1:37" x14ac:dyDescent="0.3">
      <c r="A188">
        <v>186</v>
      </c>
      <c r="B188">
        <v>373</v>
      </c>
      <c r="C188" t="s">
        <v>91</v>
      </c>
      <c r="D188">
        <v>2.3304697139104401E-2</v>
      </c>
      <c r="E188">
        <v>6656</v>
      </c>
      <c r="F188">
        <v>6656</v>
      </c>
      <c r="G188">
        <v>1</v>
      </c>
      <c r="H188">
        <v>7.7484714708949198</v>
      </c>
      <c r="I188">
        <v>9.6477550052646706</v>
      </c>
      <c r="J188">
        <v>-1.1789673692456</v>
      </c>
      <c r="K188" t="b">
        <v>1</v>
      </c>
      <c r="L188">
        <v>17.600000000000001</v>
      </c>
      <c r="M188" t="s">
        <v>92</v>
      </c>
      <c r="N188">
        <v>10.0337606673927</v>
      </c>
      <c r="O188">
        <v>4.0620000000000003</v>
      </c>
      <c r="P188">
        <v>1.2450000000000001</v>
      </c>
      <c r="Q188" t="s">
        <v>839</v>
      </c>
      <c r="S188">
        <v>0</v>
      </c>
      <c r="T188">
        <v>11530</v>
      </c>
      <c r="U188">
        <v>6656</v>
      </c>
      <c r="V188">
        <v>83</v>
      </c>
      <c r="W188">
        <v>6656</v>
      </c>
      <c r="X188">
        <v>1</v>
      </c>
      <c r="Y188">
        <v>0.74074097706431796</v>
      </c>
      <c r="Z188">
        <v>17.600000000000001</v>
      </c>
      <c r="AA188">
        <v>655</v>
      </c>
      <c r="AB188" t="s">
        <v>94</v>
      </c>
      <c r="AC188">
        <v>4.1953125</v>
      </c>
      <c r="AD188" t="s">
        <v>98</v>
      </c>
      <c r="AE188">
        <v>5</v>
      </c>
      <c r="AF188">
        <v>17.59375</v>
      </c>
      <c r="AG188">
        <v>7.77734375</v>
      </c>
      <c r="AH188">
        <f t="shared" si="9"/>
        <v>9.81640625</v>
      </c>
      <c r="AI188">
        <f t="shared" si="10"/>
        <v>2.2621798091411351</v>
      </c>
      <c r="AJ188">
        <f t="shared" si="11"/>
        <v>0.30759620796288678</v>
      </c>
      <c r="AK188">
        <f t="shared" si="12"/>
        <v>57.197551675028407</v>
      </c>
    </row>
    <row r="189" spans="1:37" x14ac:dyDescent="0.3">
      <c r="A189">
        <v>187</v>
      </c>
      <c r="B189">
        <v>376</v>
      </c>
      <c r="C189" t="s">
        <v>91</v>
      </c>
      <c r="D189">
        <v>1.25970919290014E-2</v>
      </c>
      <c r="E189">
        <v>6656</v>
      </c>
      <c r="F189">
        <v>17920</v>
      </c>
      <c r="G189">
        <v>2.6923076923076898</v>
      </c>
      <c r="H189">
        <v>3.7441603970320401</v>
      </c>
      <c r="I189">
        <v>9.2799600465501193</v>
      </c>
      <c r="J189">
        <v>-1.1902185915833201</v>
      </c>
      <c r="K189" t="b">
        <v>1</v>
      </c>
      <c r="L189">
        <v>301.2</v>
      </c>
      <c r="M189" t="s">
        <v>92</v>
      </c>
      <c r="N189">
        <v>9.3019713012075496</v>
      </c>
      <c r="O189">
        <v>4.5599999999999996</v>
      </c>
      <c r="P189">
        <v>2.4790000000000001</v>
      </c>
      <c r="Q189" t="s">
        <v>840</v>
      </c>
      <c r="S189">
        <v>0</v>
      </c>
      <c r="T189">
        <v>36130</v>
      </c>
      <c r="U189">
        <v>6656</v>
      </c>
      <c r="V189">
        <v>499</v>
      </c>
      <c r="W189">
        <v>6656</v>
      </c>
      <c r="X189">
        <v>1</v>
      </c>
      <c r="Y189">
        <v>0.12284549075352701</v>
      </c>
      <c r="Z189">
        <v>301.2</v>
      </c>
      <c r="AA189">
        <v>119.94</v>
      </c>
      <c r="AB189" t="s">
        <v>94</v>
      </c>
      <c r="AC189">
        <v>17.359375</v>
      </c>
      <c r="AE189">
        <v>0</v>
      </c>
      <c r="AF189">
        <v>301.25</v>
      </c>
      <c r="AG189">
        <v>12.609375</v>
      </c>
      <c r="AH189">
        <f t="shared" si="9"/>
        <v>288.640625</v>
      </c>
      <c r="AI189">
        <f t="shared" si="10"/>
        <v>23.890954151177201</v>
      </c>
      <c r="AJ189">
        <f t="shared" si="11"/>
        <v>0.30415477112657535</v>
      </c>
      <c r="AK189">
        <f t="shared" si="12"/>
        <v>990.44969402973288</v>
      </c>
    </row>
    <row r="190" spans="1:37" x14ac:dyDescent="0.3">
      <c r="A190">
        <v>188</v>
      </c>
      <c r="B190">
        <v>377</v>
      </c>
      <c r="C190" t="s">
        <v>91</v>
      </c>
      <c r="D190">
        <v>1.66298125971154E-2</v>
      </c>
      <c r="E190">
        <v>6656</v>
      </c>
      <c r="F190">
        <v>17920</v>
      </c>
      <c r="G190">
        <v>2.6923076923076898</v>
      </c>
      <c r="H190">
        <v>6.0488579791412098</v>
      </c>
      <c r="I190">
        <v>10.662293605810399</v>
      </c>
      <c r="J190">
        <v>-1.1974515202289999</v>
      </c>
      <c r="K190" t="b">
        <v>1</v>
      </c>
      <c r="L190">
        <v>57.9</v>
      </c>
      <c r="M190" t="s">
        <v>92</v>
      </c>
      <c r="N190">
        <v>10.847313935830799</v>
      </c>
      <c r="O190">
        <v>4.5199999999999996</v>
      </c>
      <c r="P190">
        <v>1.7629999999999999</v>
      </c>
      <c r="Q190" t="s">
        <v>842</v>
      </c>
      <c r="S190">
        <v>0</v>
      </c>
      <c r="T190">
        <v>33150</v>
      </c>
      <c r="U190">
        <v>6656</v>
      </c>
      <c r="V190">
        <v>105</v>
      </c>
      <c r="W190">
        <v>6656</v>
      </c>
      <c r="X190">
        <v>1</v>
      </c>
      <c r="Y190">
        <v>0.49271808701506897</v>
      </c>
      <c r="Z190">
        <v>57.9</v>
      </c>
      <c r="AA190">
        <v>572.5</v>
      </c>
      <c r="AB190" t="s">
        <v>94</v>
      </c>
      <c r="AC190">
        <v>7.609375</v>
      </c>
      <c r="AD190" t="s">
        <v>98</v>
      </c>
      <c r="AE190">
        <v>0</v>
      </c>
      <c r="AF190">
        <v>57.90625</v>
      </c>
      <c r="AG190">
        <v>17.109375</v>
      </c>
      <c r="AH190">
        <f t="shared" si="9"/>
        <v>40.796875</v>
      </c>
      <c r="AI190">
        <f t="shared" si="10"/>
        <v>3.3844748858447486</v>
      </c>
      <c r="AJ190">
        <f t="shared" si="11"/>
        <v>0.30196277819023837</v>
      </c>
      <c r="AK190">
        <f t="shared" si="12"/>
        <v>191.76618504787604</v>
      </c>
    </row>
    <row r="191" spans="1:37" x14ac:dyDescent="0.3">
      <c r="A191">
        <v>189</v>
      </c>
      <c r="B191">
        <v>378</v>
      </c>
      <c r="C191" t="s">
        <v>91</v>
      </c>
      <c r="D191">
        <v>1.6133158784636802E-2</v>
      </c>
      <c r="E191">
        <v>6656</v>
      </c>
      <c r="F191">
        <v>17920</v>
      </c>
      <c r="G191">
        <v>2.6923076923076898</v>
      </c>
      <c r="H191">
        <v>5.8438553888553404</v>
      </c>
      <c r="I191">
        <v>10.061247119679599</v>
      </c>
      <c r="J191">
        <v>-1.20146981392105</v>
      </c>
      <c r="K191" t="b">
        <v>1</v>
      </c>
      <c r="L191">
        <v>52.62</v>
      </c>
      <c r="M191" t="s">
        <v>92</v>
      </c>
      <c r="N191">
        <v>10.382496699474601</v>
      </c>
      <c r="O191">
        <v>4.516</v>
      </c>
      <c r="P191">
        <v>1.722</v>
      </c>
      <c r="Q191" t="s">
        <v>841</v>
      </c>
      <c r="R191" s="1" t="s">
        <v>1941</v>
      </c>
      <c r="S191">
        <v>0</v>
      </c>
      <c r="T191">
        <v>32700</v>
      </c>
      <c r="U191">
        <v>6656</v>
      </c>
      <c r="V191">
        <v>444</v>
      </c>
      <c r="W191">
        <v>6656</v>
      </c>
      <c r="X191">
        <v>1</v>
      </c>
      <c r="Y191">
        <v>0.22987920363004399</v>
      </c>
      <c r="Z191">
        <v>52.62</v>
      </c>
      <c r="AA191">
        <v>621.5</v>
      </c>
      <c r="AB191" t="s">
        <v>94</v>
      </c>
      <c r="AC191">
        <v>7.25390625</v>
      </c>
      <c r="AE191">
        <v>0</v>
      </c>
      <c r="AF191">
        <v>52.625</v>
      </c>
      <c r="AG191">
        <v>10.84375</v>
      </c>
      <c r="AH191">
        <f t="shared" si="9"/>
        <v>41.78125</v>
      </c>
      <c r="AI191">
        <f t="shared" si="10"/>
        <v>4.8530259365994235</v>
      </c>
      <c r="AJ191">
        <f t="shared" si="11"/>
        <v>0.30075183765015856</v>
      </c>
      <c r="AK191">
        <f t="shared" si="12"/>
        <v>174.97814946425899</v>
      </c>
    </row>
    <row r="192" spans="1:37" x14ac:dyDescent="0.3">
      <c r="A192">
        <v>190</v>
      </c>
      <c r="B192">
        <v>384</v>
      </c>
      <c r="C192" t="s">
        <v>91</v>
      </c>
      <c r="D192">
        <v>9.4689346268578192E-3</v>
      </c>
      <c r="E192">
        <v>6656</v>
      </c>
      <c r="F192">
        <v>6656</v>
      </c>
      <c r="G192">
        <v>1</v>
      </c>
      <c r="H192">
        <v>2.7844378349622199</v>
      </c>
      <c r="I192">
        <v>7.7442177284886897</v>
      </c>
      <c r="J192">
        <v>-1.1026197890967699</v>
      </c>
      <c r="K192" t="b">
        <v>1</v>
      </c>
      <c r="L192">
        <v>603.5</v>
      </c>
      <c r="M192" t="s">
        <v>92</v>
      </c>
      <c r="N192">
        <v>7.8588970098112796</v>
      </c>
      <c r="O192">
        <v>4.0940000000000003</v>
      </c>
      <c r="P192">
        <v>2.7810000000000001</v>
      </c>
      <c r="Q192" t="s">
        <v>843</v>
      </c>
      <c r="S192">
        <v>0</v>
      </c>
      <c r="T192">
        <v>12420</v>
      </c>
      <c r="U192">
        <v>6656</v>
      </c>
      <c r="V192">
        <v>391</v>
      </c>
      <c r="W192">
        <v>6656</v>
      </c>
      <c r="X192">
        <v>1</v>
      </c>
      <c r="Y192">
        <v>9.02429002222528E-2</v>
      </c>
      <c r="Z192">
        <v>603.5</v>
      </c>
      <c r="AA192">
        <v>20.58</v>
      </c>
      <c r="AB192" t="s">
        <v>94</v>
      </c>
      <c r="AC192">
        <v>24.5625</v>
      </c>
      <c r="AE192">
        <v>21</v>
      </c>
      <c r="AF192">
        <v>603.5</v>
      </c>
      <c r="AG192">
        <v>6.48828125</v>
      </c>
      <c r="AH192">
        <f t="shared" si="9"/>
        <v>597.01171875</v>
      </c>
      <c r="AI192">
        <f t="shared" si="10"/>
        <v>93.013847080072239</v>
      </c>
      <c r="AJ192">
        <f t="shared" si="11"/>
        <v>0.33200017296171275</v>
      </c>
      <c r="AK192">
        <f t="shared" si="12"/>
        <v>1817.7701373354328</v>
      </c>
    </row>
    <row r="193" spans="1:37" x14ac:dyDescent="0.3">
      <c r="A193">
        <v>191</v>
      </c>
      <c r="B193">
        <v>385</v>
      </c>
      <c r="C193" t="s">
        <v>91</v>
      </c>
      <c r="D193">
        <v>9.3031741134183502E-3</v>
      </c>
      <c r="E193">
        <v>6656</v>
      </c>
      <c r="F193">
        <v>6656</v>
      </c>
      <c r="G193">
        <v>1</v>
      </c>
      <c r="H193">
        <v>2.9401261379963701</v>
      </c>
      <c r="I193">
        <v>7.7695130170099498</v>
      </c>
      <c r="J193">
        <v>-1.12030028134176</v>
      </c>
      <c r="K193" t="b">
        <v>1</v>
      </c>
      <c r="L193">
        <v>438.5</v>
      </c>
      <c r="M193" t="s">
        <v>92</v>
      </c>
      <c r="N193">
        <v>7.7897684222418899</v>
      </c>
      <c r="O193">
        <v>4.0659999999999998</v>
      </c>
      <c r="P193">
        <v>2.6429999999999998</v>
      </c>
      <c r="Q193" t="s">
        <v>844</v>
      </c>
      <c r="S193">
        <v>0</v>
      </c>
      <c r="T193">
        <v>11660</v>
      </c>
      <c r="U193">
        <v>6656</v>
      </c>
      <c r="V193">
        <v>253</v>
      </c>
      <c r="W193">
        <v>6656</v>
      </c>
      <c r="X193">
        <v>1</v>
      </c>
      <c r="Y193">
        <v>0.121974685239502</v>
      </c>
      <c r="Z193">
        <v>438.5</v>
      </c>
      <c r="AA193">
        <v>26.6</v>
      </c>
      <c r="AB193" t="s">
        <v>94</v>
      </c>
      <c r="AC193">
        <v>20.9375</v>
      </c>
      <c r="AE193">
        <v>23</v>
      </c>
      <c r="AF193">
        <v>438.5</v>
      </c>
      <c r="AG193">
        <v>8.3671875</v>
      </c>
      <c r="AH193">
        <f t="shared" si="9"/>
        <v>430.1328125</v>
      </c>
      <c r="AI193">
        <f t="shared" si="10"/>
        <v>52.407096171802053</v>
      </c>
      <c r="AJ193">
        <f t="shared" si="11"/>
        <v>0.32618183359719116</v>
      </c>
      <c r="AK193">
        <f t="shared" si="12"/>
        <v>1344.3421884172524</v>
      </c>
    </row>
    <row r="194" spans="1:37" x14ac:dyDescent="0.3">
      <c r="A194">
        <v>192</v>
      </c>
      <c r="B194">
        <v>386</v>
      </c>
      <c r="C194" t="s">
        <v>91</v>
      </c>
      <c r="D194">
        <v>6.4861681141990701E-2</v>
      </c>
      <c r="E194">
        <v>6656</v>
      </c>
      <c r="F194">
        <v>6656</v>
      </c>
      <c r="G194">
        <v>1</v>
      </c>
      <c r="H194">
        <v>4.8275781780950897</v>
      </c>
      <c r="I194">
        <v>13.0306895354051</v>
      </c>
      <c r="J194">
        <v>-1.15566126583175</v>
      </c>
      <c r="K194" t="b">
        <v>1</v>
      </c>
      <c r="L194">
        <v>500.8</v>
      </c>
      <c r="M194" t="s">
        <v>92</v>
      </c>
      <c r="N194">
        <v>13.033068333909499</v>
      </c>
      <c r="O194">
        <v>4.08</v>
      </c>
      <c r="P194">
        <v>2.7</v>
      </c>
      <c r="Q194" t="s">
        <v>845</v>
      </c>
      <c r="S194">
        <v>0</v>
      </c>
      <c r="T194">
        <v>11960</v>
      </c>
      <c r="U194">
        <v>6656</v>
      </c>
      <c r="V194">
        <v>488</v>
      </c>
      <c r="W194">
        <v>6656</v>
      </c>
      <c r="X194">
        <v>1</v>
      </c>
      <c r="Y194">
        <v>0.17326632294495101</v>
      </c>
      <c r="Z194">
        <v>500.8</v>
      </c>
      <c r="AA194">
        <v>23.89</v>
      </c>
      <c r="AB194" t="s">
        <v>94</v>
      </c>
      <c r="AC194">
        <v>22.375</v>
      </c>
      <c r="AE194">
        <v>5</v>
      </c>
      <c r="AF194">
        <v>500.75</v>
      </c>
      <c r="AG194">
        <v>5.27734375</v>
      </c>
      <c r="AH194">
        <f t="shared" si="9"/>
        <v>495.47265625</v>
      </c>
      <c r="AI194">
        <f t="shared" si="10"/>
        <v>94.886750555144332</v>
      </c>
      <c r="AJ194">
        <f t="shared" si="11"/>
        <v>0.31484926898704141</v>
      </c>
      <c r="AK194">
        <f t="shared" si="12"/>
        <v>1590.4435846748302</v>
      </c>
    </row>
    <row r="195" spans="1:37" x14ac:dyDescent="0.3">
      <c r="A195">
        <v>193</v>
      </c>
      <c r="B195">
        <v>387</v>
      </c>
      <c r="C195" t="s">
        <v>91</v>
      </c>
      <c r="D195">
        <v>3.6699479364570298E-2</v>
      </c>
      <c r="E195">
        <v>6656</v>
      </c>
      <c r="F195">
        <v>6656</v>
      </c>
      <c r="G195">
        <v>1</v>
      </c>
      <c r="H195">
        <v>6.7008962888361996</v>
      </c>
      <c r="I195">
        <v>12.3547775325417</v>
      </c>
      <c r="J195">
        <v>-1.17816371050719</v>
      </c>
      <c r="K195" t="b">
        <v>1</v>
      </c>
      <c r="L195">
        <v>69.75</v>
      </c>
      <c r="M195" t="s">
        <v>92</v>
      </c>
      <c r="N195">
        <v>12.353611710397001</v>
      </c>
      <c r="O195">
        <v>4.05</v>
      </c>
      <c r="P195">
        <v>1.8440000000000001</v>
      </c>
      <c r="Q195" t="s">
        <v>846</v>
      </c>
      <c r="S195">
        <v>0</v>
      </c>
      <c r="T195">
        <v>11256</v>
      </c>
      <c r="U195">
        <v>6656</v>
      </c>
      <c r="V195">
        <v>250</v>
      </c>
      <c r="W195">
        <v>6656</v>
      </c>
      <c r="X195">
        <v>1</v>
      </c>
      <c r="Y195">
        <v>0.36055633954247102</v>
      </c>
      <c r="Z195">
        <v>69.75</v>
      </c>
      <c r="AA195">
        <v>161.4</v>
      </c>
      <c r="AB195" t="s">
        <v>94</v>
      </c>
      <c r="AC195">
        <v>8.3515625</v>
      </c>
      <c r="AD195" t="s">
        <v>98</v>
      </c>
      <c r="AE195">
        <v>5</v>
      </c>
      <c r="AF195">
        <v>69.75</v>
      </c>
      <c r="AG195">
        <v>6.046875</v>
      </c>
      <c r="AH195">
        <f t="shared" ref="AH195:AH258" si="13">AF195-AG195</f>
        <v>63.703125</v>
      </c>
      <c r="AI195">
        <f t="shared" ref="AI195:AI258" si="14">AF195/AG195</f>
        <v>11.534883720930232</v>
      </c>
      <c r="AJ195">
        <f t="shared" ref="AJ195:AJ258" si="15">EXP(J195)</f>
        <v>0.30784350970310986</v>
      </c>
      <c r="AK195">
        <f t="shared" ref="AK195:AK258" si="16">AF195/AJ195</f>
        <v>226.57615899477051</v>
      </c>
    </row>
    <row r="196" spans="1:37" x14ac:dyDescent="0.3">
      <c r="A196">
        <v>194</v>
      </c>
      <c r="B196">
        <v>390</v>
      </c>
      <c r="C196" t="s">
        <v>91</v>
      </c>
      <c r="D196">
        <v>1.8247751747793299E-2</v>
      </c>
      <c r="E196">
        <v>6656</v>
      </c>
      <c r="F196">
        <v>17920</v>
      </c>
      <c r="G196">
        <v>2.6923076923076898</v>
      </c>
      <c r="H196">
        <v>3.8110839622041</v>
      </c>
      <c r="I196">
        <v>9.4607181952371509</v>
      </c>
      <c r="J196">
        <v>-1.1902185915833201</v>
      </c>
      <c r="K196" t="b">
        <v>1</v>
      </c>
      <c r="L196">
        <v>303.5</v>
      </c>
      <c r="M196" t="s">
        <v>92</v>
      </c>
      <c r="N196">
        <v>9.4748567536507196</v>
      </c>
      <c r="O196">
        <v>4.5599999999999996</v>
      </c>
      <c r="P196">
        <v>2.4820000000000002</v>
      </c>
      <c r="Q196" t="s">
        <v>847</v>
      </c>
      <c r="S196">
        <v>0</v>
      </c>
      <c r="T196">
        <v>36260</v>
      </c>
      <c r="U196">
        <v>6656</v>
      </c>
      <c r="V196">
        <v>431</v>
      </c>
      <c r="W196">
        <v>6656</v>
      </c>
      <c r="X196">
        <v>1</v>
      </c>
      <c r="Y196">
        <v>0.13540514991355199</v>
      </c>
      <c r="Z196">
        <v>303.5</v>
      </c>
      <c r="AA196">
        <v>119.44</v>
      </c>
      <c r="AB196" t="s">
        <v>94</v>
      </c>
      <c r="AC196">
        <v>17.421875</v>
      </c>
      <c r="AE196">
        <v>0</v>
      </c>
      <c r="AF196">
        <v>303.5</v>
      </c>
      <c r="AG196">
        <v>13.421875</v>
      </c>
      <c r="AH196">
        <f t="shared" si="13"/>
        <v>290.078125</v>
      </c>
      <c r="AI196">
        <f t="shared" si="14"/>
        <v>22.612339930151339</v>
      </c>
      <c r="AJ196">
        <f t="shared" si="15"/>
        <v>0.30415477112657535</v>
      </c>
      <c r="AK196">
        <f t="shared" si="16"/>
        <v>997.84724361169776</v>
      </c>
    </row>
    <row r="197" spans="1:37" x14ac:dyDescent="0.3">
      <c r="A197">
        <v>195</v>
      </c>
      <c r="B197">
        <v>391</v>
      </c>
      <c r="C197" t="s">
        <v>91</v>
      </c>
      <c r="D197">
        <v>1.9278742558752299E-2</v>
      </c>
      <c r="E197">
        <v>6656</v>
      </c>
      <c r="F197">
        <v>17920</v>
      </c>
      <c r="G197">
        <v>2.6923076923076898</v>
      </c>
      <c r="H197">
        <v>6.75956442923603</v>
      </c>
      <c r="I197">
        <v>11.485978619990901</v>
      </c>
      <c r="J197">
        <v>-1.1982551789674101</v>
      </c>
      <c r="K197" t="b">
        <v>1</v>
      </c>
      <c r="L197">
        <v>50</v>
      </c>
      <c r="M197" t="s">
        <v>92</v>
      </c>
      <c r="N197">
        <v>11.678860170198201</v>
      </c>
      <c r="O197">
        <v>4.516</v>
      </c>
      <c r="P197">
        <v>1.6990000000000001</v>
      </c>
      <c r="Q197" t="s">
        <v>849</v>
      </c>
      <c r="S197">
        <v>0</v>
      </c>
      <c r="T197">
        <v>32690</v>
      </c>
      <c r="U197">
        <v>6656</v>
      </c>
      <c r="V197">
        <v>90</v>
      </c>
      <c r="W197">
        <v>6656</v>
      </c>
      <c r="X197">
        <v>1</v>
      </c>
      <c r="Y197">
        <v>0.60711139756245103</v>
      </c>
      <c r="Z197">
        <v>50</v>
      </c>
      <c r="AA197">
        <v>654</v>
      </c>
      <c r="AB197" t="s">
        <v>94</v>
      </c>
      <c r="AC197">
        <v>7.0703125</v>
      </c>
      <c r="AD197" t="s">
        <v>98</v>
      </c>
      <c r="AE197">
        <v>0</v>
      </c>
      <c r="AF197">
        <v>50</v>
      </c>
      <c r="AG197">
        <v>17.171875</v>
      </c>
      <c r="AH197">
        <f t="shared" si="13"/>
        <v>32.828125</v>
      </c>
      <c r="AI197">
        <f t="shared" si="14"/>
        <v>2.9117379435850772</v>
      </c>
      <c r="AJ197">
        <f t="shared" si="15"/>
        <v>0.30172020065270616</v>
      </c>
      <c r="AK197">
        <f t="shared" si="16"/>
        <v>165.71644819218551</v>
      </c>
    </row>
    <row r="198" spans="1:37" x14ac:dyDescent="0.3">
      <c r="A198">
        <v>196</v>
      </c>
      <c r="B198">
        <v>392</v>
      </c>
      <c r="C198" t="s">
        <v>91</v>
      </c>
      <c r="D198">
        <v>1.5332137968304399E-2</v>
      </c>
      <c r="E198">
        <v>6656</v>
      </c>
      <c r="F198">
        <v>17920</v>
      </c>
      <c r="G198">
        <v>2.6923076923076898</v>
      </c>
      <c r="H198">
        <v>6.31798394747101</v>
      </c>
      <c r="I198">
        <v>10.8158455663248</v>
      </c>
      <c r="J198">
        <v>-1.2022734726594599</v>
      </c>
      <c r="K198" t="b">
        <v>1</v>
      </c>
      <c r="L198">
        <v>51.56</v>
      </c>
      <c r="M198" t="s">
        <v>92</v>
      </c>
      <c r="N198">
        <v>11.0201010793409</v>
      </c>
      <c r="O198">
        <v>4.51</v>
      </c>
      <c r="P198">
        <v>1.712</v>
      </c>
      <c r="Q198" t="s">
        <v>848</v>
      </c>
      <c r="R198" s="1" t="s">
        <v>1941</v>
      </c>
      <c r="S198">
        <v>0</v>
      </c>
      <c r="T198">
        <v>32560</v>
      </c>
      <c r="U198">
        <v>6656</v>
      </c>
      <c r="V198">
        <v>367</v>
      </c>
      <c r="W198">
        <v>6656</v>
      </c>
      <c r="X198">
        <v>1</v>
      </c>
      <c r="Y198">
        <v>0.27759650243165301</v>
      </c>
      <c r="Z198">
        <v>51.56</v>
      </c>
      <c r="AA198">
        <v>631.5</v>
      </c>
      <c r="AB198" t="s">
        <v>94</v>
      </c>
      <c r="AC198">
        <v>7.1796875</v>
      </c>
      <c r="AD198" t="s">
        <v>98</v>
      </c>
      <c r="AE198">
        <v>0</v>
      </c>
      <c r="AF198">
        <v>51.5625</v>
      </c>
      <c r="AG198">
        <v>11.1953125</v>
      </c>
      <c r="AH198">
        <f t="shared" si="13"/>
        <v>40.3671875</v>
      </c>
      <c r="AI198">
        <f t="shared" si="14"/>
        <v>4.6057222609909285</v>
      </c>
      <c r="AJ198">
        <f t="shared" si="15"/>
        <v>0.30051023290462436</v>
      </c>
      <c r="AK198">
        <f t="shared" si="16"/>
        <v>171.58317539344776</v>
      </c>
    </row>
    <row r="199" spans="1:37" x14ac:dyDescent="0.3">
      <c r="A199">
        <v>197</v>
      </c>
      <c r="B199">
        <v>398</v>
      </c>
      <c r="C199" t="s">
        <v>91</v>
      </c>
      <c r="D199">
        <v>1.38011604706591E-2</v>
      </c>
      <c r="E199">
        <v>6656</v>
      </c>
      <c r="F199">
        <v>6656</v>
      </c>
      <c r="G199">
        <v>1</v>
      </c>
      <c r="H199">
        <v>2.7874980584392701</v>
      </c>
      <c r="I199">
        <v>7.8289496250696899</v>
      </c>
      <c r="J199">
        <v>-1.1082454002656299</v>
      </c>
      <c r="K199" t="b">
        <v>1</v>
      </c>
      <c r="L199">
        <v>644</v>
      </c>
      <c r="M199" t="s">
        <v>92</v>
      </c>
      <c r="N199">
        <v>7.91056216947461</v>
      </c>
      <c r="O199">
        <v>4.0999999999999996</v>
      </c>
      <c r="P199">
        <v>2.8090000000000002</v>
      </c>
      <c r="Q199" t="s">
        <v>850</v>
      </c>
      <c r="S199">
        <v>0</v>
      </c>
      <c r="T199">
        <v>12620</v>
      </c>
      <c r="U199">
        <v>6656</v>
      </c>
      <c r="V199">
        <v>465</v>
      </c>
      <c r="W199">
        <v>6656</v>
      </c>
      <c r="X199">
        <v>1</v>
      </c>
      <c r="Y199">
        <v>8.2893237579407503E-2</v>
      </c>
      <c r="Z199">
        <v>644</v>
      </c>
      <c r="AA199">
        <v>19.61</v>
      </c>
      <c r="AB199" t="s">
        <v>94</v>
      </c>
      <c r="AC199">
        <v>25.375</v>
      </c>
      <c r="AE199">
        <v>19</v>
      </c>
      <c r="AF199">
        <v>644</v>
      </c>
      <c r="AG199">
        <v>5.84765625</v>
      </c>
      <c r="AH199">
        <f t="shared" si="13"/>
        <v>638.15234375</v>
      </c>
      <c r="AI199">
        <f t="shared" si="14"/>
        <v>110.12959251837007</v>
      </c>
      <c r="AJ199">
        <f t="shared" si="15"/>
        <v>0.33013771273102199</v>
      </c>
      <c r="AK199">
        <f t="shared" si="16"/>
        <v>1950.7011018904577</v>
      </c>
    </row>
    <row r="200" spans="1:37" x14ac:dyDescent="0.3">
      <c r="A200">
        <v>198</v>
      </c>
      <c r="B200">
        <v>399</v>
      </c>
      <c r="C200" t="s">
        <v>91</v>
      </c>
      <c r="D200">
        <v>8.3863904042839003E-3</v>
      </c>
      <c r="E200">
        <v>6656</v>
      </c>
      <c r="F200">
        <v>6656</v>
      </c>
      <c r="G200">
        <v>1</v>
      </c>
      <c r="H200">
        <v>2.9823436591901902</v>
      </c>
      <c r="I200">
        <v>7.7529285359026199</v>
      </c>
      <c r="J200">
        <v>-1.1283368687258499</v>
      </c>
      <c r="K200" t="b">
        <v>1</v>
      </c>
      <c r="L200">
        <v>398.2</v>
      </c>
      <c r="M200" t="s">
        <v>92</v>
      </c>
      <c r="N200">
        <v>7.7741666991779503</v>
      </c>
      <c r="O200">
        <v>4.07</v>
      </c>
      <c r="P200">
        <v>2.6</v>
      </c>
      <c r="Q200" t="s">
        <v>851</v>
      </c>
      <c r="S200">
        <v>0</v>
      </c>
      <c r="T200">
        <v>11730</v>
      </c>
      <c r="U200">
        <v>6656</v>
      </c>
      <c r="V200">
        <v>335</v>
      </c>
      <c r="W200">
        <v>6656</v>
      </c>
      <c r="X200">
        <v>1</v>
      </c>
      <c r="Y200">
        <v>0.10830700399247201</v>
      </c>
      <c r="Z200">
        <v>398.2</v>
      </c>
      <c r="AA200">
        <v>29.45</v>
      </c>
      <c r="AB200" t="s">
        <v>94</v>
      </c>
      <c r="AC200">
        <v>19.953125</v>
      </c>
      <c r="AE200">
        <v>19</v>
      </c>
      <c r="AF200">
        <v>398.25</v>
      </c>
      <c r="AG200">
        <v>6.9921875</v>
      </c>
      <c r="AH200">
        <f t="shared" si="13"/>
        <v>391.2578125</v>
      </c>
      <c r="AI200">
        <f t="shared" si="14"/>
        <v>56.956424581005585</v>
      </c>
      <c r="AJ200">
        <f t="shared" si="15"/>
        <v>0.32357095013727738</v>
      </c>
      <c r="AK200">
        <f t="shared" si="16"/>
        <v>1230.7965218479578</v>
      </c>
    </row>
    <row r="201" spans="1:37" x14ac:dyDescent="0.3">
      <c r="A201">
        <v>199</v>
      </c>
      <c r="B201">
        <v>400</v>
      </c>
      <c r="C201" t="s">
        <v>91</v>
      </c>
      <c r="D201">
        <v>7.1966794872004497E-2</v>
      </c>
      <c r="E201">
        <v>6656</v>
      </c>
      <c r="F201">
        <v>6656</v>
      </c>
      <c r="G201">
        <v>1</v>
      </c>
      <c r="H201">
        <v>5.1259364699102496</v>
      </c>
      <c r="I201">
        <v>14.256510806937801</v>
      </c>
      <c r="J201">
        <v>-1.1540539483549299</v>
      </c>
      <c r="K201" t="b">
        <v>1</v>
      </c>
      <c r="L201">
        <v>605.5</v>
      </c>
      <c r="M201" t="s">
        <v>92</v>
      </c>
      <c r="N201">
        <v>14.261309957440799</v>
      </c>
      <c r="O201">
        <v>4.0979999999999999</v>
      </c>
      <c r="P201">
        <v>2.7810000000000001</v>
      </c>
      <c r="Q201" t="s">
        <v>852</v>
      </c>
      <c r="S201">
        <v>0</v>
      </c>
      <c r="T201">
        <v>12530</v>
      </c>
      <c r="U201">
        <v>6656</v>
      </c>
      <c r="V201">
        <v>522</v>
      </c>
      <c r="W201">
        <v>6656</v>
      </c>
      <c r="X201">
        <v>1</v>
      </c>
      <c r="Y201">
        <v>0.180587333356583</v>
      </c>
      <c r="Z201">
        <v>605.5</v>
      </c>
      <c r="AA201">
        <v>20.69</v>
      </c>
      <c r="AB201" t="s">
        <v>94</v>
      </c>
      <c r="AC201">
        <v>24.609375</v>
      </c>
      <c r="AE201">
        <v>3</v>
      </c>
      <c r="AF201">
        <v>605.5</v>
      </c>
      <c r="AG201">
        <v>5.25</v>
      </c>
      <c r="AH201">
        <f t="shared" si="13"/>
        <v>600.25</v>
      </c>
      <c r="AI201">
        <f t="shared" si="14"/>
        <v>115.33333333333333</v>
      </c>
      <c r="AJ201">
        <f t="shared" si="15"/>
        <v>0.31535573863937277</v>
      </c>
      <c r="AK201">
        <f t="shared" si="16"/>
        <v>1920.0538497015389</v>
      </c>
    </row>
    <row r="202" spans="1:37" x14ac:dyDescent="0.3">
      <c r="A202">
        <v>200</v>
      </c>
      <c r="B202">
        <v>401</v>
      </c>
      <c r="C202" t="s">
        <v>91</v>
      </c>
      <c r="D202">
        <v>2.4980463261180402E-2</v>
      </c>
      <c r="E202">
        <v>6656</v>
      </c>
      <c r="F202">
        <v>6656</v>
      </c>
      <c r="G202">
        <v>1</v>
      </c>
      <c r="H202">
        <v>9.3113702944979497</v>
      </c>
      <c r="I202">
        <v>11.4027913567387</v>
      </c>
      <c r="J202">
        <v>-1.18137834546083</v>
      </c>
      <c r="K202" t="b">
        <v>1</v>
      </c>
      <c r="L202">
        <v>16.77</v>
      </c>
      <c r="M202" t="s">
        <v>92</v>
      </c>
      <c r="N202">
        <v>11.497757898347301</v>
      </c>
      <c r="O202">
        <v>4.0659999999999998</v>
      </c>
      <c r="P202">
        <v>1.2250000000000001</v>
      </c>
      <c r="Q202" t="s">
        <v>853</v>
      </c>
      <c r="S202">
        <v>0</v>
      </c>
      <c r="T202">
        <v>11600</v>
      </c>
      <c r="U202">
        <v>6656</v>
      </c>
      <c r="V202">
        <v>117</v>
      </c>
      <c r="W202">
        <v>6656</v>
      </c>
      <c r="X202">
        <v>1</v>
      </c>
      <c r="Y202">
        <v>0.76838645554309204</v>
      </c>
      <c r="Z202">
        <v>16.77</v>
      </c>
      <c r="AA202">
        <v>692</v>
      </c>
      <c r="AB202" t="s">
        <v>94</v>
      </c>
      <c r="AC202">
        <v>4.09375</v>
      </c>
      <c r="AD202" t="s">
        <v>98</v>
      </c>
      <c r="AE202">
        <v>3</v>
      </c>
      <c r="AF202">
        <v>16.765625</v>
      </c>
      <c r="AG202">
        <v>6.90234375</v>
      </c>
      <c r="AH202">
        <f t="shared" si="13"/>
        <v>9.86328125</v>
      </c>
      <c r="AI202">
        <f t="shared" si="14"/>
        <v>2.4289756649688736</v>
      </c>
      <c r="AJ202">
        <f t="shared" si="15"/>
        <v>0.30685549410214574</v>
      </c>
      <c r="AK202">
        <f t="shared" si="16"/>
        <v>54.636874106021629</v>
      </c>
    </row>
    <row r="203" spans="1:37" x14ac:dyDescent="0.3">
      <c r="A203">
        <v>201</v>
      </c>
      <c r="B203">
        <v>404</v>
      </c>
      <c r="C203" t="s">
        <v>91</v>
      </c>
      <c r="D203">
        <v>2.47327172312857E-2</v>
      </c>
      <c r="E203">
        <v>6656</v>
      </c>
      <c r="F203">
        <v>17920</v>
      </c>
      <c r="G203">
        <v>2.6923076923076898</v>
      </c>
      <c r="H203">
        <v>3.7544465864311198</v>
      </c>
      <c r="I203">
        <v>9.2687900102518395</v>
      </c>
      <c r="J203">
        <v>-1.19102225032173</v>
      </c>
      <c r="K203" t="b">
        <v>1</v>
      </c>
      <c r="L203">
        <v>294.8</v>
      </c>
      <c r="M203" t="s">
        <v>92</v>
      </c>
      <c r="N203">
        <v>9.2895514839255302</v>
      </c>
      <c r="O203">
        <v>4.5620000000000003</v>
      </c>
      <c r="P203">
        <v>2.4689999999999999</v>
      </c>
      <c r="Q203" t="s">
        <v>854</v>
      </c>
      <c r="S203">
        <v>0</v>
      </c>
      <c r="T203">
        <v>36670</v>
      </c>
      <c r="U203">
        <v>6656</v>
      </c>
      <c r="V203">
        <v>659</v>
      </c>
      <c r="W203">
        <v>6656</v>
      </c>
      <c r="X203">
        <v>1</v>
      </c>
      <c r="Y203">
        <v>0.10729800514547</v>
      </c>
      <c r="Z203">
        <v>294.8</v>
      </c>
      <c r="AA203">
        <v>124.44</v>
      </c>
      <c r="AB203" t="s">
        <v>94</v>
      </c>
      <c r="AC203">
        <v>17.171875</v>
      </c>
      <c r="AE203">
        <v>0</v>
      </c>
      <c r="AF203">
        <v>294.75</v>
      </c>
      <c r="AG203">
        <v>11.5</v>
      </c>
      <c r="AH203">
        <f t="shared" si="13"/>
        <v>283.25</v>
      </c>
      <c r="AI203">
        <f t="shared" si="14"/>
        <v>25.630434782608695</v>
      </c>
      <c r="AJ203">
        <f t="shared" si="15"/>
        <v>0.30391043268244416</v>
      </c>
      <c r="AK203">
        <f t="shared" si="16"/>
        <v>969.85811707222342</v>
      </c>
    </row>
    <row r="204" spans="1:37" x14ac:dyDescent="0.3">
      <c r="A204">
        <v>202</v>
      </c>
      <c r="B204">
        <v>405</v>
      </c>
      <c r="C204" t="s">
        <v>91</v>
      </c>
      <c r="D204">
        <v>1.6814471025499499E-2</v>
      </c>
      <c r="E204">
        <v>6656</v>
      </c>
      <c r="F204">
        <v>17920</v>
      </c>
      <c r="G204">
        <v>2.6923076923076898</v>
      </c>
      <c r="H204">
        <v>7.0041923819671803</v>
      </c>
      <c r="I204">
        <v>11.7374942650934</v>
      </c>
      <c r="J204">
        <v>-1.19905883770582</v>
      </c>
      <c r="K204" t="b">
        <v>1</v>
      </c>
      <c r="L204">
        <v>47.38</v>
      </c>
      <c r="M204" t="s">
        <v>92</v>
      </c>
      <c r="N204">
        <v>11.922056788258701</v>
      </c>
      <c r="O204">
        <v>4.516</v>
      </c>
      <c r="P204">
        <v>1.6759999999999999</v>
      </c>
      <c r="Q204" t="s">
        <v>856</v>
      </c>
      <c r="S204">
        <v>0</v>
      </c>
      <c r="T204">
        <v>32660</v>
      </c>
      <c r="U204">
        <v>6656</v>
      </c>
      <c r="V204">
        <v>102</v>
      </c>
      <c r="W204">
        <v>6656</v>
      </c>
      <c r="X204">
        <v>1</v>
      </c>
      <c r="Y204">
        <v>0.594503633456407</v>
      </c>
      <c r="Z204">
        <v>47.38</v>
      </c>
      <c r="AA204">
        <v>689.5</v>
      </c>
      <c r="AB204" t="s">
        <v>94</v>
      </c>
      <c r="AC204">
        <v>6.8828125</v>
      </c>
      <c r="AD204" t="s">
        <v>98</v>
      </c>
      <c r="AE204">
        <v>0</v>
      </c>
      <c r="AF204">
        <v>47.375</v>
      </c>
      <c r="AG204">
        <v>16.4375</v>
      </c>
      <c r="AH204">
        <f t="shared" si="13"/>
        <v>30.9375</v>
      </c>
      <c r="AI204">
        <f t="shared" si="14"/>
        <v>2.8821292775665399</v>
      </c>
      <c r="AJ204">
        <f t="shared" si="15"/>
        <v>0.30147781798641632</v>
      </c>
      <c r="AK204">
        <f t="shared" si="16"/>
        <v>157.14257293096958</v>
      </c>
    </row>
    <row r="205" spans="1:37" x14ac:dyDescent="0.3">
      <c r="A205">
        <v>203</v>
      </c>
      <c r="B205">
        <v>406</v>
      </c>
      <c r="C205" t="s">
        <v>91</v>
      </c>
      <c r="D205">
        <v>1.9295878545567299E-2</v>
      </c>
      <c r="E205">
        <v>6656</v>
      </c>
      <c r="F205">
        <v>17920</v>
      </c>
      <c r="G205">
        <v>2.6923076923076898</v>
      </c>
      <c r="H205">
        <v>6.2949647000645701</v>
      </c>
      <c r="I205">
        <v>10.831765431165699</v>
      </c>
      <c r="J205">
        <v>-1.20146981392105</v>
      </c>
      <c r="K205" t="b">
        <v>1</v>
      </c>
      <c r="L205">
        <v>52.56</v>
      </c>
      <c r="M205" t="s">
        <v>92</v>
      </c>
      <c r="N205">
        <v>11.009384689586801</v>
      </c>
      <c r="O205">
        <v>4.51</v>
      </c>
      <c r="P205">
        <v>1.7210000000000001</v>
      </c>
      <c r="Q205" t="s">
        <v>855</v>
      </c>
      <c r="R205" s="1" t="s">
        <v>1941</v>
      </c>
      <c r="S205">
        <v>0</v>
      </c>
      <c r="T205">
        <v>32460</v>
      </c>
      <c r="U205">
        <v>6656</v>
      </c>
      <c r="V205">
        <v>408</v>
      </c>
      <c r="W205">
        <v>6656</v>
      </c>
      <c r="X205">
        <v>1</v>
      </c>
      <c r="Y205">
        <v>0.26213981439585698</v>
      </c>
      <c r="Z205">
        <v>52.56</v>
      </c>
      <c r="AA205">
        <v>617.5</v>
      </c>
      <c r="AB205" t="s">
        <v>94</v>
      </c>
      <c r="AC205">
        <v>7.25</v>
      </c>
      <c r="AD205" t="s">
        <v>98</v>
      </c>
      <c r="AE205">
        <v>0</v>
      </c>
      <c r="AF205">
        <v>52.5625</v>
      </c>
      <c r="AG205">
        <v>10.8984375</v>
      </c>
      <c r="AH205">
        <f t="shared" si="13"/>
        <v>41.6640625</v>
      </c>
      <c r="AI205">
        <f t="shared" si="14"/>
        <v>4.8229390681003581</v>
      </c>
      <c r="AJ205">
        <f t="shared" si="15"/>
        <v>0.30075183765015856</v>
      </c>
      <c r="AK205">
        <f t="shared" si="16"/>
        <v>174.77033693520406</v>
      </c>
    </row>
    <row r="206" spans="1:37" x14ac:dyDescent="0.3">
      <c r="A206">
        <v>204</v>
      </c>
      <c r="B206">
        <v>412</v>
      </c>
      <c r="C206" t="s">
        <v>91</v>
      </c>
      <c r="D206">
        <v>1.5270454579713801E-2</v>
      </c>
      <c r="E206">
        <v>6656</v>
      </c>
      <c r="F206">
        <v>6656</v>
      </c>
      <c r="G206">
        <v>1</v>
      </c>
      <c r="H206">
        <v>2.7790573401645098</v>
      </c>
      <c r="I206">
        <v>7.8106709228451896</v>
      </c>
      <c r="J206">
        <v>-1.0986014954047301</v>
      </c>
      <c r="K206" t="b">
        <v>1</v>
      </c>
      <c r="L206">
        <v>647</v>
      </c>
      <c r="M206" t="s">
        <v>92</v>
      </c>
      <c r="N206">
        <v>7.9189823290239802</v>
      </c>
      <c r="O206">
        <v>4.08</v>
      </c>
      <c r="P206">
        <v>2.81</v>
      </c>
      <c r="Q206" t="s">
        <v>857</v>
      </c>
      <c r="S206">
        <v>0</v>
      </c>
      <c r="T206">
        <v>12010</v>
      </c>
      <c r="U206">
        <v>6656</v>
      </c>
      <c r="V206">
        <v>397</v>
      </c>
      <c r="W206">
        <v>6656</v>
      </c>
      <c r="X206">
        <v>1</v>
      </c>
      <c r="Y206">
        <v>8.9288328413712398E-2</v>
      </c>
      <c r="Z206">
        <v>647</v>
      </c>
      <c r="AA206">
        <v>18.559999999999999</v>
      </c>
      <c r="AB206" t="s">
        <v>94</v>
      </c>
      <c r="AC206">
        <v>25.4375</v>
      </c>
      <c r="AE206">
        <v>21</v>
      </c>
      <c r="AF206">
        <v>647</v>
      </c>
      <c r="AG206">
        <v>6.2109375</v>
      </c>
      <c r="AH206">
        <f t="shared" si="13"/>
        <v>640.7890625</v>
      </c>
      <c r="AI206">
        <f t="shared" si="14"/>
        <v>104.17106918238994</v>
      </c>
      <c r="AJ206">
        <f t="shared" si="15"/>
        <v>0.33333693110720902</v>
      </c>
      <c r="AK206">
        <f t="shared" si="16"/>
        <v>1940.9790503888378</v>
      </c>
    </row>
    <row r="207" spans="1:37" x14ac:dyDescent="0.3">
      <c r="A207">
        <v>205</v>
      </c>
      <c r="B207">
        <v>413</v>
      </c>
      <c r="C207" t="s">
        <v>91</v>
      </c>
      <c r="D207">
        <v>1.38099572475745E-2</v>
      </c>
      <c r="E207">
        <v>6656</v>
      </c>
      <c r="F207">
        <v>6656</v>
      </c>
      <c r="G207">
        <v>1</v>
      </c>
      <c r="H207">
        <v>3.0026219837441102</v>
      </c>
      <c r="I207">
        <v>7.8936116994522996</v>
      </c>
      <c r="J207">
        <v>-1.12030028134176</v>
      </c>
      <c r="K207" t="b">
        <v>1</v>
      </c>
      <c r="L207">
        <v>425.5</v>
      </c>
      <c r="M207" t="s">
        <v>92</v>
      </c>
      <c r="N207">
        <v>7.9108301794608398</v>
      </c>
      <c r="O207">
        <v>4.04</v>
      </c>
      <c r="P207">
        <v>2.629</v>
      </c>
      <c r="Q207" t="s">
        <v>858</v>
      </c>
      <c r="S207">
        <v>0</v>
      </c>
      <c r="T207">
        <v>10980</v>
      </c>
      <c r="U207">
        <v>6656</v>
      </c>
      <c r="V207">
        <v>281</v>
      </c>
      <c r="W207">
        <v>6656</v>
      </c>
      <c r="X207">
        <v>1</v>
      </c>
      <c r="Y207">
        <v>0.119466411691034</v>
      </c>
      <c r="Z207">
        <v>425.5</v>
      </c>
      <c r="AA207">
        <v>25.8</v>
      </c>
      <c r="AB207" t="s">
        <v>94</v>
      </c>
      <c r="AC207">
        <v>20.625</v>
      </c>
      <c r="AE207">
        <v>22</v>
      </c>
      <c r="AF207">
        <v>425.5</v>
      </c>
      <c r="AG207">
        <v>7.57421875</v>
      </c>
      <c r="AH207">
        <f t="shared" si="13"/>
        <v>417.92578125</v>
      </c>
      <c r="AI207">
        <f t="shared" si="14"/>
        <v>56.17741103661681</v>
      </c>
      <c r="AJ207">
        <f t="shared" si="15"/>
        <v>0.32618183359719116</v>
      </c>
      <c r="AK207">
        <f t="shared" si="16"/>
        <v>1304.4871178370372</v>
      </c>
    </row>
    <row r="208" spans="1:37" x14ac:dyDescent="0.3">
      <c r="A208">
        <v>206</v>
      </c>
      <c r="B208">
        <v>414</v>
      </c>
      <c r="C208" t="s">
        <v>91</v>
      </c>
      <c r="D208">
        <v>7.84471452235046E-2</v>
      </c>
      <c r="E208">
        <v>6656</v>
      </c>
      <c r="F208">
        <v>6656</v>
      </c>
      <c r="G208">
        <v>1</v>
      </c>
      <c r="H208">
        <v>5.0727127328872603</v>
      </c>
      <c r="I208">
        <v>14.5246032547123</v>
      </c>
      <c r="J208">
        <v>-1.15003565466289</v>
      </c>
      <c r="K208" t="b">
        <v>1</v>
      </c>
      <c r="L208">
        <v>730.5</v>
      </c>
      <c r="M208" t="s">
        <v>92</v>
      </c>
      <c r="N208">
        <v>14.5264571587356</v>
      </c>
      <c r="O208">
        <v>4.0999999999999996</v>
      </c>
      <c r="P208">
        <v>2.863</v>
      </c>
      <c r="Q208" t="s">
        <v>859</v>
      </c>
      <c r="S208">
        <v>0</v>
      </c>
      <c r="T208">
        <v>12616</v>
      </c>
      <c r="U208">
        <v>6656</v>
      </c>
      <c r="V208">
        <v>572</v>
      </c>
      <c r="W208">
        <v>6656</v>
      </c>
      <c r="X208">
        <v>1</v>
      </c>
      <c r="Y208">
        <v>0.17028867409655499</v>
      </c>
      <c r="Z208">
        <v>730.5</v>
      </c>
      <c r="AA208">
        <v>17.27</v>
      </c>
      <c r="AB208" t="s">
        <v>94</v>
      </c>
      <c r="AC208">
        <v>27.03125</v>
      </c>
      <c r="AE208">
        <v>3</v>
      </c>
      <c r="AF208">
        <v>730.5</v>
      </c>
      <c r="AG208">
        <v>5.09765625</v>
      </c>
      <c r="AH208">
        <f t="shared" si="13"/>
        <v>725.40234375</v>
      </c>
      <c r="AI208">
        <f t="shared" si="14"/>
        <v>143.30114942528735</v>
      </c>
      <c r="AJ208">
        <f t="shared" si="15"/>
        <v>0.31662548000304308</v>
      </c>
      <c r="AK208">
        <f t="shared" si="16"/>
        <v>2307.1421794385569</v>
      </c>
    </row>
    <row r="209" spans="1:37" x14ac:dyDescent="0.3">
      <c r="A209">
        <v>207</v>
      </c>
      <c r="B209">
        <v>415</v>
      </c>
      <c r="C209" t="s">
        <v>91</v>
      </c>
      <c r="D209">
        <v>2.75581323249963E-2</v>
      </c>
      <c r="E209">
        <v>6656</v>
      </c>
      <c r="F209">
        <v>6656</v>
      </c>
      <c r="G209">
        <v>1</v>
      </c>
      <c r="H209">
        <v>7.5569736578600999</v>
      </c>
      <c r="I209">
        <v>11.4018792005799</v>
      </c>
      <c r="J209">
        <v>-1.1805746867224201</v>
      </c>
      <c r="K209" t="b">
        <v>1</v>
      </c>
      <c r="L209">
        <v>32.25</v>
      </c>
      <c r="M209" t="s">
        <v>92</v>
      </c>
      <c r="N209">
        <v>11.4054791841076</v>
      </c>
      <c r="O209">
        <v>4.0659999999999998</v>
      </c>
      <c r="P209">
        <v>1.5089999999999999</v>
      </c>
      <c r="Q209" t="s">
        <v>860</v>
      </c>
      <c r="S209">
        <v>0</v>
      </c>
      <c r="T209">
        <v>11620</v>
      </c>
      <c r="U209">
        <v>6656</v>
      </c>
      <c r="V209">
        <v>203</v>
      </c>
      <c r="W209">
        <v>6656</v>
      </c>
      <c r="X209">
        <v>1</v>
      </c>
      <c r="Y209">
        <v>0.46020933098372602</v>
      </c>
      <c r="Z209">
        <v>32.25</v>
      </c>
      <c r="AA209">
        <v>360.2</v>
      </c>
      <c r="AB209" t="s">
        <v>94</v>
      </c>
      <c r="AC209">
        <v>5.6796875</v>
      </c>
      <c r="AD209" t="s">
        <v>98</v>
      </c>
      <c r="AE209">
        <v>4</v>
      </c>
      <c r="AF209">
        <v>32.25</v>
      </c>
      <c r="AG209">
        <v>6.328125</v>
      </c>
      <c r="AH209">
        <f t="shared" si="13"/>
        <v>25.921875</v>
      </c>
      <c r="AI209">
        <f t="shared" si="14"/>
        <v>5.0962962962962965</v>
      </c>
      <c r="AJ209">
        <f t="shared" si="15"/>
        <v>0.30710220032193641</v>
      </c>
      <c r="AK209">
        <f t="shared" si="16"/>
        <v>105.0139007997735</v>
      </c>
    </row>
    <row r="210" spans="1:37" x14ac:dyDescent="0.3">
      <c r="A210">
        <v>208</v>
      </c>
      <c r="B210">
        <v>418</v>
      </c>
      <c r="C210" t="s">
        <v>91</v>
      </c>
      <c r="D210">
        <v>2.99562052790594E-2</v>
      </c>
      <c r="E210">
        <v>6656</v>
      </c>
      <c r="F210">
        <v>17920</v>
      </c>
      <c r="G210">
        <v>2.6923076923076898</v>
      </c>
      <c r="H210">
        <v>3.8930661509586502</v>
      </c>
      <c r="I210">
        <v>9.5805924808748095</v>
      </c>
      <c r="J210">
        <v>-1.19182590906014</v>
      </c>
      <c r="K210" t="b">
        <v>1</v>
      </c>
      <c r="L210">
        <v>289.5</v>
      </c>
      <c r="M210" t="s">
        <v>92</v>
      </c>
      <c r="N210">
        <v>9.5960433852784099</v>
      </c>
      <c r="O210">
        <v>4.5659999999999998</v>
      </c>
      <c r="P210">
        <v>2.46</v>
      </c>
      <c r="Q210" t="s">
        <v>861</v>
      </c>
      <c r="S210">
        <v>0</v>
      </c>
      <c r="T210">
        <v>36740</v>
      </c>
      <c r="U210">
        <v>6656</v>
      </c>
      <c r="V210">
        <v>537</v>
      </c>
      <c r="W210">
        <v>6656</v>
      </c>
      <c r="X210">
        <v>1</v>
      </c>
      <c r="Y210">
        <v>0.124845019408778</v>
      </c>
      <c r="Z210">
        <v>289.5</v>
      </c>
      <c r="AA210">
        <v>126.9</v>
      </c>
      <c r="AB210" t="s">
        <v>94</v>
      </c>
      <c r="AC210">
        <v>17.015625</v>
      </c>
      <c r="AE210">
        <v>0</v>
      </c>
      <c r="AF210">
        <v>289.5</v>
      </c>
      <c r="AG210">
        <v>12.5546875</v>
      </c>
      <c r="AH210">
        <f t="shared" si="13"/>
        <v>276.9453125</v>
      </c>
      <c r="AI210">
        <f t="shared" si="14"/>
        <v>23.05911636589919</v>
      </c>
      <c r="AJ210">
        <f t="shared" si="15"/>
        <v>0.30366629052415473</v>
      </c>
      <c r="AK210">
        <f t="shared" si="16"/>
        <v>953.34915014866328</v>
      </c>
    </row>
    <row r="211" spans="1:37" x14ac:dyDescent="0.3">
      <c r="A211">
        <v>209</v>
      </c>
      <c r="B211">
        <v>419</v>
      </c>
      <c r="C211" t="s">
        <v>91</v>
      </c>
      <c r="D211">
        <v>2.28679205831392E-2</v>
      </c>
      <c r="E211">
        <v>6656</v>
      </c>
      <c r="F211">
        <v>17920</v>
      </c>
      <c r="G211">
        <v>2.6923076923076898</v>
      </c>
      <c r="H211">
        <v>7.5596072831841301</v>
      </c>
      <c r="I211">
        <v>12.550129278723601</v>
      </c>
      <c r="J211">
        <v>-1.19905883770582</v>
      </c>
      <c r="K211" t="b">
        <v>1</v>
      </c>
      <c r="L211">
        <v>45.72</v>
      </c>
      <c r="M211" t="s">
        <v>92</v>
      </c>
      <c r="N211">
        <v>12.6791647915972</v>
      </c>
      <c r="O211">
        <v>4.51</v>
      </c>
      <c r="P211">
        <v>1.66</v>
      </c>
      <c r="Q211" t="s">
        <v>863</v>
      </c>
      <c r="S211">
        <v>0</v>
      </c>
      <c r="T211">
        <v>32400</v>
      </c>
      <c r="U211">
        <v>6656</v>
      </c>
      <c r="V211">
        <v>114</v>
      </c>
      <c r="W211">
        <v>6656</v>
      </c>
      <c r="X211">
        <v>1</v>
      </c>
      <c r="Y211">
        <v>0.61436351109781995</v>
      </c>
      <c r="Z211">
        <v>45.72</v>
      </c>
      <c r="AA211">
        <v>708.5</v>
      </c>
      <c r="AB211" t="s">
        <v>94</v>
      </c>
      <c r="AC211">
        <v>6.76171875</v>
      </c>
      <c r="AD211" t="s">
        <v>98</v>
      </c>
      <c r="AE211">
        <v>0</v>
      </c>
      <c r="AF211">
        <v>45.71875</v>
      </c>
      <c r="AG211">
        <v>15.75</v>
      </c>
      <c r="AH211">
        <f t="shared" si="13"/>
        <v>29.96875</v>
      </c>
      <c r="AI211">
        <f t="shared" si="14"/>
        <v>2.9027777777777777</v>
      </c>
      <c r="AJ211">
        <f t="shared" si="15"/>
        <v>0.30147781798641632</v>
      </c>
      <c r="AK211">
        <f t="shared" si="16"/>
        <v>151.64880224143042</v>
      </c>
    </row>
    <row r="212" spans="1:37" x14ac:dyDescent="0.3">
      <c r="A212">
        <v>210</v>
      </c>
      <c r="B212">
        <v>420</v>
      </c>
      <c r="C212" t="s">
        <v>91</v>
      </c>
      <c r="D212">
        <v>1.9997262637491901E-2</v>
      </c>
      <c r="E212">
        <v>6656</v>
      </c>
      <c r="F212">
        <v>17920</v>
      </c>
      <c r="G212">
        <v>2.6923076923076898</v>
      </c>
      <c r="H212">
        <v>6.3895885025610601</v>
      </c>
      <c r="I212">
        <v>10.738751770417499</v>
      </c>
      <c r="J212">
        <v>-1.2022734726594599</v>
      </c>
      <c r="K212" t="b">
        <v>1</v>
      </c>
      <c r="L212">
        <v>47.97</v>
      </c>
      <c r="M212" t="s">
        <v>92</v>
      </c>
      <c r="N212">
        <v>11.0215564023498</v>
      </c>
      <c r="O212">
        <v>4.51</v>
      </c>
      <c r="P212">
        <v>1.681</v>
      </c>
      <c r="Q212" t="s">
        <v>862</v>
      </c>
      <c r="R212" s="1" t="s">
        <v>1941</v>
      </c>
      <c r="S212">
        <v>0</v>
      </c>
      <c r="T212">
        <v>32400</v>
      </c>
      <c r="U212">
        <v>6656</v>
      </c>
      <c r="V212">
        <v>437</v>
      </c>
      <c r="W212">
        <v>6656</v>
      </c>
      <c r="X212">
        <v>1</v>
      </c>
      <c r="Y212">
        <v>0.25781898208161103</v>
      </c>
      <c r="Z212">
        <v>47.97</v>
      </c>
      <c r="AA212">
        <v>675.5</v>
      </c>
      <c r="AB212" t="s">
        <v>94</v>
      </c>
      <c r="AC212">
        <v>6.92578125</v>
      </c>
      <c r="AD212" t="s">
        <v>98</v>
      </c>
      <c r="AE212">
        <v>0</v>
      </c>
      <c r="AF212">
        <v>47.96875</v>
      </c>
      <c r="AG212">
        <v>10.71875</v>
      </c>
      <c r="AH212">
        <f t="shared" si="13"/>
        <v>37.25</v>
      </c>
      <c r="AI212">
        <f t="shared" si="14"/>
        <v>4.4752186588921283</v>
      </c>
      <c r="AJ212">
        <f t="shared" si="15"/>
        <v>0.30051023290462436</v>
      </c>
      <c r="AK212">
        <f t="shared" si="16"/>
        <v>159.6243480175408</v>
      </c>
    </row>
    <row r="213" spans="1:37" x14ac:dyDescent="0.3">
      <c r="A213">
        <v>211</v>
      </c>
      <c r="B213">
        <v>426</v>
      </c>
      <c r="C213" t="s">
        <v>91</v>
      </c>
      <c r="D213">
        <v>1.2432502224030599E-2</v>
      </c>
      <c r="E213">
        <v>6656</v>
      </c>
      <c r="F213">
        <v>6656</v>
      </c>
      <c r="G213">
        <v>1</v>
      </c>
      <c r="H213">
        <v>2.7178505881367698</v>
      </c>
      <c r="I213">
        <v>7.7819706293135003</v>
      </c>
      <c r="J213">
        <v>-1.0986014954047301</v>
      </c>
      <c r="K213" t="b">
        <v>1</v>
      </c>
      <c r="L213">
        <v>731.5</v>
      </c>
      <c r="M213" t="s">
        <v>92</v>
      </c>
      <c r="N213">
        <v>7.8577822230764696</v>
      </c>
      <c r="O213">
        <v>4.0940000000000003</v>
      </c>
      <c r="P213">
        <v>2.863</v>
      </c>
      <c r="Q213" t="s">
        <v>864</v>
      </c>
      <c r="S213">
        <v>0</v>
      </c>
      <c r="T213">
        <v>12380</v>
      </c>
      <c r="U213">
        <v>6656</v>
      </c>
      <c r="V213">
        <v>375</v>
      </c>
      <c r="W213">
        <v>6656</v>
      </c>
      <c r="X213">
        <v>1</v>
      </c>
      <c r="Y213">
        <v>8.8709422921684697E-2</v>
      </c>
      <c r="Z213">
        <v>731.5</v>
      </c>
      <c r="AA213">
        <v>16.920000000000002</v>
      </c>
      <c r="AB213" t="s">
        <v>94</v>
      </c>
      <c r="AC213">
        <v>27.046875</v>
      </c>
      <c r="AE213">
        <v>19</v>
      </c>
      <c r="AF213">
        <v>731.5</v>
      </c>
      <c r="AG213">
        <v>6.48828125</v>
      </c>
      <c r="AH213">
        <f t="shared" si="13"/>
        <v>725.01171875</v>
      </c>
      <c r="AI213">
        <f t="shared" si="14"/>
        <v>112.74172185430463</v>
      </c>
      <c r="AJ213">
        <f t="shared" si="15"/>
        <v>0.33333693110720902</v>
      </c>
      <c r="AK213">
        <f t="shared" si="16"/>
        <v>2194.4763143113369</v>
      </c>
    </row>
    <row r="214" spans="1:37" x14ac:dyDescent="0.3">
      <c r="A214">
        <v>212</v>
      </c>
      <c r="B214">
        <v>427</v>
      </c>
      <c r="C214" t="s">
        <v>91</v>
      </c>
      <c r="D214">
        <v>1.29837749959204E-2</v>
      </c>
      <c r="E214">
        <v>6656</v>
      </c>
      <c r="F214">
        <v>6656</v>
      </c>
      <c r="G214">
        <v>1</v>
      </c>
      <c r="H214">
        <v>2.8980354953442302</v>
      </c>
      <c r="I214">
        <v>7.5847022729712403</v>
      </c>
      <c r="J214">
        <v>-1.1211039400801699</v>
      </c>
      <c r="K214" t="b">
        <v>1</v>
      </c>
      <c r="L214">
        <v>413.8</v>
      </c>
      <c r="M214" t="s">
        <v>92</v>
      </c>
      <c r="N214">
        <v>7.6103883689531502</v>
      </c>
      <c r="O214">
        <v>4.0549999999999997</v>
      </c>
      <c r="P214">
        <v>2.617</v>
      </c>
      <c r="Q214" t="s">
        <v>865</v>
      </c>
      <c r="S214">
        <v>0</v>
      </c>
      <c r="T214">
        <v>11336</v>
      </c>
      <c r="U214">
        <v>6656</v>
      </c>
      <c r="V214">
        <v>262</v>
      </c>
      <c r="W214">
        <v>6656</v>
      </c>
      <c r="X214">
        <v>1</v>
      </c>
      <c r="Y214">
        <v>0.117261024507938</v>
      </c>
      <c r="Z214">
        <v>413.8</v>
      </c>
      <c r="AA214">
        <v>27.39</v>
      </c>
      <c r="AB214" t="s">
        <v>94</v>
      </c>
      <c r="AC214">
        <v>20.34375</v>
      </c>
      <c r="AE214">
        <v>21</v>
      </c>
      <c r="AF214">
        <v>413.75</v>
      </c>
      <c r="AG214">
        <v>7.87890625</v>
      </c>
      <c r="AH214">
        <f t="shared" si="13"/>
        <v>405.87109375</v>
      </c>
      <c r="AI214">
        <f t="shared" si="14"/>
        <v>52.513634110064451</v>
      </c>
      <c r="AJ214">
        <f t="shared" si="15"/>
        <v>0.32591980002319915</v>
      </c>
      <c r="AK214">
        <f t="shared" si="16"/>
        <v>1269.4840877128331</v>
      </c>
    </row>
    <row r="215" spans="1:37" x14ac:dyDescent="0.3">
      <c r="A215">
        <v>213</v>
      </c>
      <c r="B215">
        <v>428</v>
      </c>
      <c r="C215" t="s">
        <v>91</v>
      </c>
      <c r="D215">
        <v>6.19453877399124E-2</v>
      </c>
      <c r="E215">
        <v>6656</v>
      </c>
      <c r="F215">
        <v>6656</v>
      </c>
      <c r="G215">
        <v>1</v>
      </c>
      <c r="H215">
        <v>4.7715432274764398</v>
      </c>
      <c r="I215">
        <v>13.1869798181233</v>
      </c>
      <c r="J215">
        <v>-1.15325028961652</v>
      </c>
      <c r="K215" t="b">
        <v>1</v>
      </c>
      <c r="L215">
        <v>581.5</v>
      </c>
      <c r="M215" t="s">
        <v>92</v>
      </c>
      <c r="N215">
        <v>13.1916612661489</v>
      </c>
      <c r="O215">
        <v>4.0999999999999996</v>
      </c>
      <c r="P215">
        <v>2.7639999999999998</v>
      </c>
      <c r="Q215" t="s">
        <v>866</v>
      </c>
      <c r="S215">
        <v>0</v>
      </c>
      <c r="T215">
        <v>12640</v>
      </c>
      <c r="U215">
        <v>6656</v>
      </c>
      <c r="V215">
        <v>533</v>
      </c>
      <c r="W215">
        <v>6656</v>
      </c>
      <c r="X215">
        <v>1</v>
      </c>
      <c r="Y215">
        <v>0.16336367144985101</v>
      </c>
      <c r="Z215">
        <v>581.5</v>
      </c>
      <c r="AA215">
        <v>21.73</v>
      </c>
      <c r="AB215" t="s">
        <v>94</v>
      </c>
      <c r="AC215">
        <v>24.109375</v>
      </c>
      <c r="AE215">
        <v>4</v>
      </c>
      <c r="AF215">
        <v>581.5</v>
      </c>
      <c r="AG215">
        <v>5.2578125</v>
      </c>
      <c r="AH215">
        <f t="shared" si="13"/>
        <v>576.2421875</v>
      </c>
      <c r="AI215">
        <f t="shared" si="14"/>
        <v>110.59732540861813</v>
      </c>
      <c r="AJ215">
        <f t="shared" si="15"/>
        <v>0.31560927890071516</v>
      </c>
      <c r="AK215">
        <f t="shared" si="16"/>
        <v>1842.4680098931094</v>
      </c>
    </row>
    <row r="216" spans="1:37" x14ac:dyDescent="0.3">
      <c r="A216">
        <v>214</v>
      </c>
      <c r="B216">
        <v>429</v>
      </c>
      <c r="C216" t="s">
        <v>91</v>
      </c>
      <c r="D216">
        <v>2.3864543873685098E-2</v>
      </c>
      <c r="E216">
        <v>6656</v>
      </c>
      <c r="F216">
        <v>6656</v>
      </c>
      <c r="G216">
        <v>1</v>
      </c>
      <c r="H216">
        <v>7.4388321298218099</v>
      </c>
      <c r="I216">
        <v>11.2236285552487</v>
      </c>
      <c r="J216">
        <v>-1.1797710279840099</v>
      </c>
      <c r="K216" t="b">
        <v>1</v>
      </c>
      <c r="L216">
        <v>32.25</v>
      </c>
      <c r="M216" t="s">
        <v>92</v>
      </c>
      <c r="N216">
        <v>11.2277484663152</v>
      </c>
      <c r="O216">
        <v>4.0659999999999998</v>
      </c>
      <c r="P216">
        <v>1.5089999999999999</v>
      </c>
      <c r="Q216" t="s">
        <v>867</v>
      </c>
      <c r="S216">
        <v>0</v>
      </c>
      <c r="T216">
        <v>11704</v>
      </c>
      <c r="U216">
        <v>6656</v>
      </c>
      <c r="V216">
        <v>158</v>
      </c>
      <c r="W216">
        <v>6656</v>
      </c>
      <c r="X216">
        <v>1</v>
      </c>
      <c r="Y216">
        <v>0.51224598024644696</v>
      </c>
      <c r="Z216">
        <v>32.25</v>
      </c>
      <c r="AA216">
        <v>363</v>
      </c>
      <c r="AB216" t="s">
        <v>94</v>
      </c>
      <c r="AC216">
        <v>5.6796875</v>
      </c>
      <c r="AD216" t="s">
        <v>98</v>
      </c>
      <c r="AE216">
        <v>4</v>
      </c>
      <c r="AF216">
        <v>32.25</v>
      </c>
      <c r="AG216">
        <v>6.73828125</v>
      </c>
      <c r="AH216">
        <f t="shared" si="13"/>
        <v>25.51171875</v>
      </c>
      <c r="AI216">
        <f t="shared" si="14"/>
        <v>4.7860869565217392</v>
      </c>
      <c r="AJ216">
        <f t="shared" si="15"/>
        <v>0.30734910488902761</v>
      </c>
      <c r="AK216">
        <f t="shared" si="16"/>
        <v>104.92953936418419</v>
      </c>
    </row>
    <row r="217" spans="1:37" x14ac:dyDescent="0.3">
      <c r="A217">
        <v>215</v>
      </c>
      <c r="B217">
        <v>432</v>
      </c>
      <c r="C217" t="s">
        <v>91</v>
      </c>
      <c r="D217">
        <v>3.06911624926012E-2</v>
      </c>
      <c r="E217">
        <v>6656</v>
      </c>
      <c r="F217">
        <v>17920</v>
      </c>
      <c r="G217">
        <v>2.6923076923076898</v>
      </c>
      <c r="H217">
        <v>3.8284419722890601</v>
      </c>
      <c r="I217">
        <v>9.4215564161801204</v>
      </c>
      <c r="J217">
        <v>-1.19182590906014</v>
      </c>
      <c r="K217" t="b">
        <v>1</v>
      </c>
      <c r="L217">
        <v>289</v>
      </c>
      <c r="M217" t="s">
        <v>92</v>
      </c>
      <c r="N217">
        <v>9.4361615721660392</v>
      </c>
      <c r="O217">
        <v>4.57</v>
      </c>
      <c r="P217">
        <v>2.46</v>
      </c>
      <c r="Q217" t="s">
        <v>868</v>
      </c>
      <c r="S217">
        <v>0</v>
      </c>
      <c r="T217">
        <v>37020</v>
      </c>
      <c r="U217">
        <v>6656</v>
      </c>
      <c r="V217">
        <v>646</v>
      </c>
      <c r="W217">
        <v>6656</v>
      </c>
      <c r="X217">
        <v>1</v>
      </c>
      <c r="Y217">
        <v>0.11128356098369201</v>
      </c>
      <c r="Z217">
        <v>289</v>
      </c>
      <c r="AA217">
        <v>128.1</v>
      </c>
      <c r="AB217" t="s">
        <v>94</v>
      </c>
      <c r="AC217">
        <v>17</v>
      </c>
      <c r="AE217">
        <v>0</v>
      </c>
      <c r="AF217">
        <v>289</v>
      </c>
      <c r="AG217">
        <v>11.734375</v>
      </c>
      <c r="AH217">
        <f t="shared" si="13"/>
        <v>277.265625</v>
      </c>
      <c r="AI217">
        <f t="shared" si="14"/>
        <v>24.628495339547271</v>
      </c>
      <c r="AJ217">
        <f t="shared" si="15"/>
        <v>0.30366629052415473</v>
      </c>
      <c r="AK217">
        <f t="shared" si="16"/>
        <v>951.70260584788844</v>
      </c>
    </row>
    <row r="218" spans="1:37" x14ac:dyDescent="0.3">
      <c r="A218">
        <v>216</v>
      </c>
      <c r="B218">
        <v>433</v>
      </c>
      <c r="C218" t="s">
        <v>91</v>
      </c>
      <c r="D218">
        <v>2.1969164861426999E-2</v>
      </c>
      <c r="E218">
        <v>6656</v>
      </c>
      <c r="F218">
        <v>17920</v>
      </c>
      <c r="G218">
        <v>2.6923076923076898</v>
      </c>
      <c r="H218">
        <v>7.77014971980081</v>
      </c>
      <c r="I218">
        <v>12.6113172210048</v>
      </c>
      <c r="J218">
        <v>-1.19905883770582</v>
      </c>
      <c r="K218" t="b">
        <v>1</v>
      </c>
      <c r="L218">
        <v>41.94</v>
      </c>
      <c r="M218" t="s">
        <v>92</v>
      </c>
      <c r="N218">
        <v>12.799073509725099</v>
      </c>
      <c r="O218">
        <v>4.508</v>
      </c>
      <c r="P218">
        <v>1.623</v>
      </c>
      <c r="Q218" t="s">
        <v>870</v>
      </c>
      <c r="S218">
        <v>0</v>
      </c>
      <c r="T218">
        <v>32260</v>
      </c>
      <c r="U218">
        <v>6656</v>
      </c>
      <c r="V218">
        <v>103</v>
      </c>
      <c r="W218">
        <v>6656</v>
      </c>
      <c r="X218">
        <v>1</v>
      </c>
      <c r="Y218">
        <v>0.66708267364755303</v>
      </c>
      <c r="Z218">
        <v>41.94</v>
      </c>
      <c r="AA218">
        <v>769</v>
      </c>
      <c r="AB218" t="s">
        <v>94</v>
      </c>
      <c r="AC218">
        <v>6.4765625</v>
      </c>
      <c r="AD218" t="s">
        <v>98</v>
      </c>
      <c r="AE218">
        <v>0</v>
      </c>
      <c r="AF218">
        <v>41.9375</v>
      </c>
      <c r="AG218">
        <v>15.8125</v>
      </c>
      <c r="AH218">
        <f t="shared" si="13"/>
        <v>26.125</v>
      </c>
      <c r="AI218">
        <f t="shared" si="14"/>
        <v>2.652173913043478</v>
      </c>
      <c r="AJ218">
        <f t="shared" si="15"/>
        <v>0.30147781798641632</v>
      </c>
      <c r="AK218">
        <f t="shared" si="16"/>
        <v>139.10642010116172</v>
      </c>
    </row>
    <row r="219" spans="1:37" x14ac:dyDescent="0.3">
      <c r="A219">
        <v>217</v>
      </c>
      <c r="B219">
        <v>434</v>
      </c>
      <c r="C219" t="s">
        <v>91</v>
      </c>
      <c r="D219">
        <v>2.4133106264916802E-2</v>
      </c>
      <c r="E219">
        <v>6656</v>
      </c>
      <c r="F219">
        <v>17920</v>
      </c>
      <c r="G219">
        <v>2.6923076923076898</v>
      </c>
      <c r="H219">
        <v>6.7173374910248</v>
      </c>
      <c r="I219">
        <v>11.2633481172749</v>
      </c>
      <c r="J219">
        <v>-1.2022734726594599</v>
      </c>
      <c r="K219" t="b">
        <v>1</v>
      </c>
      <c r="L219">
        <v>47.47</v>
      </c>
      <c r="M219" t="s">
        <v>92</v>
      </c>
      <c r="N219">
        <v>11.5688691314969</v>
      </c>
      <c r="O219">
        <v>4.508</v>
      </c>
      <c r="P219">
        <v>1.677</v>
      </c>
      <c r="Q219" t="s">
        <v>869</v>
      </c>
      <c r="R219" s="1" t="s">
        <v>1941</v>
      </c>
      <c r="S219">
        <v>0</v>
      </c>
      <c r="T219">
        <v>32290</v>
      </c>
      <c r="U219">
        <v>6656</v>
      </c>
      <c r="V219">
        <v>410</v>
      </c>
      <c r="W219">
        <v>6656</v>
      </c>
      <c r="X219">
        <v>1</v>
      </c>
      <c r="Y219">
        <v>0.28235917269597499</v>
      </c>
      <c r="Z219">
        <v>47.47</v>
      </c>
      <c r="AA219">
        <v>680</v>
      </c>
      <c r="AB219" t="s">
        <v>94</v>
      </c>
      <c r="AC219">
        <v>6.890625</v>
      </c>
      <c r="AD219" t="s">
        <v>98</v>
      </c>
      <c r="AE219">
        <v>0</v>
      </c>
      <c r="AF219">
        <v>47.46875</v>
      </c>
      <c r="AG219">
        <v>10.8203125</v>
      </c>
      <c r="AH219">
        <f t="shared" si="13"/>
        <v>36.6484375</v>
      </c>
      <c r="AI219">
        <f t="shared" si="14"/>
        <v>4.3870036101083034</v>
      </c>
      <c r="AJ219">
        <f t="shared" si="15"/>
        <v>0.30051023290462436</v>
      </c>
      <c r="AK219">
        <f t="shared" si="16"/>
        <v>157.96051116524069</v>
      </c>
    </row>
    <row r="220" spans="1:37" x14ac:dyDescent="0.3">
      <c r="A220">
        <v>218</v>
      </c>
      <c r="B220">
        <v>440</v>
      </c>
      <c r="C220" t="s">
        <v>91</v>
      </c>
      <c r="D220">
        <v>1.3411495654805801E-2</v>
      </c>
      <c r="E220">
        <v>6656</v>
      </c>
      <c r="F220">
        <v>6656</v>
      </c>
      <c r="G220">
        <v>1</v>
      </c>
      <c r="H220">
        <v>2.74167694288515</v>
      </c>
      <c r="I220">
        <v>7.9679986152599698</v>
      </c>
      <c r="J220">
        <v>-1.0929758842358701</v>
      </c>
      <c r="K220" t="b">
        <v>1</v>
      </c>
      <c r="L220">
        <v>805</v>
      </c>
      <c r="M220" t="s">
        <v>92</v>
      </c>
      <c r="N220">
        <v>8.0277049193243997</v>
      </c>
      <c r="O220">
        <v>4.0819999999999999</v>
      </c>
      <c r="P220">
        <v>2.9060000000000001</v>
      </c>
      <c r="Q220" t="s">
        <v>871</v>
      </c>
      <c r="S220">
        <v>0</v>
      </c>
      <c r="T220">
        <v>12120</v>
      </c>
      <c r="U220">
        <v>6656</v>
      </c>
      <c r="V220">
        <v>394</v>
      </c>
      <c r="W220">
        <v>6656</v>
      </c>
      <c r="X220">
        <v>1</v>
      </c>
      <c r="Y220">
        <v>8.7744416765670297E-2</v>
      </c>
      <c r="Z220">
        <v>805</v>
      </c>
      <c r="AA220">
        <v>15.055</v>
      </c>
      <c r="AB220" t="s">
        <v>94</v>
      </c>
      <c r="AC220">
        <v>28.375</v>
      </c>
      <c r="AE220">
        <v>25</v>
      </c>
      <c r="AF220">
        <v>805</v>
      </c>
      <c r="AG220">
        <v>6.14453125</v>
      </c>
      <c r="AH220">
        <f t="shared" si="13"/>
        <v>798.85546875</v>
      </c>
      <c r="AI220">
        <f t="shared" si="14"/>
        <v>131.01080737444374</v>
      </c>
      <c r="AJ220">
        <f t="shared" si="15"/>
        <v>0.33521743961522521</v>
      </c>
      <c r="AK220">
        <f t="shared" si="16"/>
        <v>2401.4263724584507</v>
      </c>
    </row>
    <row r="221" spans="1:37" x14ac:dyDescent="0.3">
      <c r="A221">
        <v>219</v>
      </c>
      <c r="B221">
        <v>441</v>
      </c>
      <c r="C221" t="s">
        <v>91</v>
      </c>
      <c r="D221">
        <v>1.3012271337474599E-2</v>
      </c>
      <c r="E221">
        <v>6656</v>
      </c>
      <c r="F221">
        <v>6656</v>
      </c>
      <c r="G221">
        <v>1</v>
      </c>
      <c r="H221">
        <v>2.9695370004952202</v>
      </c>
      <c r="I221">
        <v>7.8704330267031697</v>
      </c>
      <c r="J221">
        <v>-1.1186929638649501</v>
      </c>
      <c r="K221" t="b">
        <v>1</v>
      </c>
      <c r="L221">
        <v>447.5</v>
      </c>
      <c r="M221" t="s">
        <v>92</v>
      </c>
      <c r="N221">
        <v>7.8891331502469502</v>
      </c>
      <c r="O221">
        <v>4.04</v>
      </c>
      <c r="P221">
        <v>2.65</v>
      </c>
      <c r="Q221" t="s">
        <v>872</v>
      </c>
      <c r="S221">
        <v>0</v>
      </c>
      <c r="T221">
        <v>10984</v>
      </c>
      <c r="U221">
        <v>6656</v>
      </c>
      <c r="V221">
        <v>320</v>
      </c>
      <c r="W221">
        <v>6656</v>
      </c>
      <c r="X221">
        <v>1</v>
      </c>
      <c r="Y221">
        <v>0.110100465432709</v>
      </c>
      <c r="Z221">
        <v>447.5</v>
      </c>
      <c r="AA221">
        <v>24.55</v>
      </c>
      <c r="AB221" t="s">
        <v>94</v>
      </c>
      <c r="AC221">
        <v>21.15625</v>
      </c>
      <c r="AE221">
        <v>27</v>
      </c>
      <c r="AF221">
        <v>447.5</v>
      </c>
      <c r="AG221">
        <v>7.03515625</v>
      </c>
      <c r="AH221">
        <f t="shared" si="13"/>
        <v>440.46484375</v>
      </c>
      <c r="AI221">
        <f t="shared" si="14"/>
        <v>63.609106052193226</v>
      </c>
      <c r="AJ221">
        <f t="shared" si="15"/>
        <v>0.3267065329251877</v>
      </c>
      <c r="AK221">
        <f t="shared" si="16"/>
        <v>1369.7307978303352</v>
      </c>
    </row>
    <row r="222" spans="1:37" x14ac:dyDescent="0.3">
      <c r="A222">
        <v>220</v>
      </c>
      <c r="B222">
        <v>442</v>
      </c>
      <c r="C222" t="s">
        <v>91</v>
      </c>
      <c r="D222">
        <v>6.4998003879548905E-2</v>
      </c>
      <c r="E222">
        <v>6656</v>
      </c>
      <c r="F222">
        <v>6656</v>
      </c>
      <c r="G222">
        <v>1</v>
      </c>
      <c r="H222">
        <v>5.0058041617684097</v>
      </c>
      <c r="I222">
        <v>14.5774492288998</v>
      </c>
      <c r="J222">
        <v>-1.14521370223244</v>
      </c>
      <c r="K222" t="b">
        <v>1</v>
      </c>
      <c r="L222">
        <v>815</v>
      </c>
      <c r="M222" t="s">
        <v>92</v>
      </c>
      <c r="N222">
        <v>14.572825963728</v>
      </c>
      <c r="O222">
        <v>4.1050000000000004</v>
      </c>
      <c r="P222">
        <v>2.9119999999999999</v>
      </c>
      <c r="Q222" t="s">
        <v>873</v>
      </c>
      <c r="S222">
        <v>0</v>
      </c>
      <c r="T222">
        <v>12700</v>
      </c>
      <c r="U222">
        <v>6656</v>
      </c>
      <c r="V222">
        <v>516</v>
      </c>
      <c r="W222">
        <v>6656</v>
      </c>
      <c r="X222">
        <v>1</v>
      </c>
      <c r="Y222">
        <v>0.176345695239598</v>
      </c>
      <c r="Z222">
        <v>815</v>
      </c>
      <c r="AA222">
        <v>15.586</v>
      </c>
      <c r="AB222" t="s">
        <v>94</v>
      </c>
      <c r="AC222">
        <v>28.546875</v>
      </c>
      <c r="AE222">
        <v>4</v>
      </c>
      <c r="AF222">
        <v>815</v>
      </c>
      <c r="AG222">
        <v>5.2578125</v>
      </c>
      <c r="AH222">
        <f t="shared" si="13"/>
        <v>809.7421875</v>
      </c>
      <c r="AI222">
        <f t="shared" si="14"/>
        <v>155.00742942050519</v>
      </c>
      <c r="AJ222">
        <f t="shared" si="15"/>
        <v>0.31815591989468128</v>
      </c>
      <c r="AK222">
        <f t="shared" si="16"/>
        <v>2561.6370748964482</v>
      </c>
    </row>
    <row r="223" spans="1:37" x14ac:dyDescent="0.3">
      <c r="A223">
        <v>221</v>
      </c>
      <c r="B223">
        <v>443</v>
      </c>
      <c r="C223" t="s">
        <v>91</v>
      </c>
      <c r="D223">
        <v>1.8054948666489799E-2</v>
      </c>
      <c r="E223">
        <v>6656</v>
      </c>
      <c r="F223">
        <v>6656</v>
      </c>
      <c r="G223">
        <v>1</v>
      </c>
      <c r="H223">
        <v>7.2053564342428302</v>
      </c>
      <c r="I223">
        <v>10.0129123104761</v>
      </c>
      <c r="J223">
        <v>-1.1805746867224201</v>
      </c>
      <c r="K223" t="b">
        <v>1</v>
      </c>
      <c r="L223">
        <v>24.53</v>
      </c>
      <c r="M223" t="s">
        <v>92</v>
      </c>
      <c r="N223">
        <v>10.070390338716599</v>
      </c>
      <c r="O223">
        <v>4.0620000000000003</v>
      </c>
      <c r="P223">
        <v>1.39</v>
      </c>
      <c r="Q223" t="s">
        <v>874</v>
      </c>
      <c r="S223">
        <v>0</v>
      </c>
      <c r="T223">
        <v>11576</v>
      </c>
      <c r="U223">
        <v>6656</v>
      </c>
      <c r="V223">
        <v>182</v>
      </c>
      <c r="W223">
        <v>6656</v>
      </c>
      <c r="X223">
        <v>1</v>
      </c>
      <c r="Y223">
        <v>0.45997162165210598</v>
      </c>
      <c r="Z223">
        <v>24.53</v>
      </c>
      <c r="AA223">
        <v>472</v>
      </c>
      <c r="AB223" t="s">
        <v>94</v>
      </c>
      <c r="AC223">
        <v>4.953125</v>
      </c>
      <c r="AD223" t="s">
        <v>98</v>
      </c>
      <c r="AE223">
        <v>3</v>
      </c>
      <c r="AF223">
        <v>24.53125</v>
      </c>
      <c r="AG223">
        <v>6.41796875</v>
      </c>
      <c r="AH223">
        <f t="shared" si="13"/>
        <v>18.11328125</v>
      </c>
      <c r="AI223">
        <f t="shared" si="14"/>
        <v>3.8222763237979307</v>
      </c>
      <c r="AJ223">
        <f t="shared" si="15"/>
        <v>0.30710220032193641</v>
      </c>
      <c r="AK223">
        <f t="shared" si="16"/>
        <v>79.879759813781206</v>
      </c>
    </row>
    <row r="224" spans="1:37" x14ac:dyDescent="0.3">
      <c r="A224">
        <v>222</v>
      </c>
      <c r="B224">
        <v>446</v>
      </c>
      <c r="C224" t="s">
        <v>91</v>
      </c>
      <c r="D224">
        <v>3.5360270544363401E-2</v>
      </c>
      <c r="E224">
        <v>6656</v>
      </c>
      <c r="F224">
        <v>17920</v>
      </c>
      <c r="G224">
        <v>2.6923076923076898</v>
      </c>
      <c r="H224">
        <v>3.8604246425652802</v>
      </c>
      <c r="I224">
        <v>9.4399446337729298</v>
      </c>
      <c r="J224">
        <v>-1.1926295677985499</v>
      </c>
      <c r="K224" t="b">
        <v>1</v>
      </c>
      <c r="L224">
        <v>279</v>
      </c>
      <c r="M224" t="s">
        <v>92</v>
      </c>
      <c r="N224">
        <v>9.4547526293116295</v>
      </c>
      <c r="O224">
        <v>4.57</v>
      </c>
      <c r="P224">
        <v>2.4449999999999998</v>
      </c>
      <c r="Q224" t="s">
        <v>875</v>
      </c>
      <c r="S224">
        <v>0</v>
      </c>
      <c r="T224">
        <v>37020</v>
      </c>
      <c r="U224">
        <v>6656</v>
      </c>
      <c r="V224">
        <v>680</v>
      </c>
      <c r="W224">
        <v>6656</v>
      </c>
      <c r="X224">
        <v>1</v>
      </c>
      <c r="Y224">
        <v>0.109692277704191</v>
      </c>
      <c r="Z224">
        <v>279</v>
      </c>
      <c r="AA224">
        <v>132.80000000000001</v>
      </c>
      <c r="AB224" t="s">
        <v>94</v>
      </c>
      <c r="AC224">
        <v>16.703125</v>
      </c>
      <c r="AE224">
        <v>0</v>
      </c>
      <c r="AF224">
        <v>279</v>
      </c>
      <c r="AG224">
        <v>11.5</v>
      </c>
      <c r="AH224">
        <f t="shared" si="13"/>
        <v>267.5</v>
      </c>
      <c r="AI224">
        <f t="shared" si="14"/>
        <v>24.260869565217391</v>
      </c>
      <c r="AJ224">
        <f t="shared" si="15"/>
        <v>0.30342234449402355</v>
      </c>
      <c r="AK224">
        <f t="shared" si="16"/>
        <v>919.51039553547253</v>
      </c>
    </row>
    <row r="225" spans="1:37" x14ac:dyDescent="0.3">
      <c r="A225">
        <v>223</v>
      </c>
      <c r="B225">
        <v>447</v>
      </c>
      <c r="C225" t="s">
        <v>91</v>
      </c>
      <c r="D225">
        <v>2.5314094552014201E-2</v>
      </c>
      <c r="E225">
        <v>6656</v>
      </c>
      <c r="F225">
        <v>17920</v>
      </c>
      <c r="G225">
        <v>2.6923076923076898</v>
      </c>
      <c r="H225">
        <v>8.1512288114858205</v>
      </c>
      <c r="I225">
        <v>13.0547023933952</v>
      </c>
      <c r="J225">
        <v>-1.1998624964442299</v>
      </c>
      <c r="K225" t="b">
        <v>1</v>
      </c>
      <c r="L225">
        <v>39.94</v>
      </c>
      <c r="M225" t="s">
        <v>92</v>
      </c>
      <c r="N225">
        <v>13.235909990115699</v>
      </c>
      <c r="O225">
        <v>4.5039999999999996</v>
      </c>
      <c r="P225">
        <v>1.6020000000000001</v>
      </c>
      <c r="Q225" t="s">
        <v>877</v>
      </c>
      <c r="S225">
        <v>0</v>
      </c>
      <c r="T225">
        <v>32030</v>
      </c>
      <c r="U225">
        <v>6656</v>
      </c>
      <c r="V225">
        <v>133</v>
      </c>
      <c r="W225">
        <v>6656</v>
      </c>
      <c r="X225">
        <v>1</v>
      </c>
      <c r="Y225">
        <v>0.62009017967874802</v>
      </c>
      <c r="Z225">
        <v>39.94</v>
      </c>
      <c r="AA225">
        <v>802</v>
      </c>
      <c r="AB225" t="s">
        <v>94</v>
      </c>
      <c r="AC225">
        <v>6.3203125</v>
      </c>
      <c r="AD225" t="s">
        <v>98</v>
      </c>
      <c r="AE225">
        <v>0</v>
      </c>
      <c r="AF225">
        <v>39.9375</v>
      </c>
      <c r="AG225">
        <v>14.90625</v>
      </c>
      <c r="AH225">
        <f t="shared" si="13"/>
        <v>25.03125</v>
      </c>
      <c r="AI225">
        <f t="shared" si="14"/>
        <v>2.6792452830188678</v>
      </c>
      <c r="AJ225">
        <f t="shared" si="15"/>
        <v>0.30123563003482168</v>
      </c>
      <c r="AK225">
        <f t="shared" si="16"/>
        <v>132.57893827295058</v>
      </c>
    </row>
    <row r="226" spans="1:37" x14ac:dyDescent="0.3">
      <c r="A226">
        <v>224</v>
      </c>
      <c r="B226">
        <v>448</v>
      </c>
      <c r="C226" t="s">
        <v>91</v>
      </c>
      <c r="D226">
        <v>2.3727795884841401E-2</v>
      </c>
      <c r="E226">
        <v>6656</v>
      </c>
      <c r="F226">
        <v>17920</v>
      </c>
      <c r="G226">
        <v>2.6923076923076898</v>
      </c>
      <c r="H226">
        <v>6.5987261514068702</v>
      </c>
      <c r="I226">
        <v>11.2191232710931</v>
      </c>
      <c r="J226">
        <v>-1.2022734726594599</v>
      </c>
      <c r="K226" t="b">
        <v>1</v>
      </c>
      <c r="L226">
        <v>50.16</v>
      </c>
      <c r="M226" t="s">
        <v>92</v>
      </c>
      <c r="N226">
        <v>11.457021416293999</v>
      </c>
      <c r="O226">
        <v>4.508</v>
      </c>
      <c r="P226">
        <v>1.7</v>
      </c>
      <c r="Q226" t="s">
        <v>876</v>
      </c>
      <c r="R226" s="1" t="s">
        <v>1941</v>
      </c>
      <c r="S226">
        <v>0</v>
      </c>
      <c r="T226">
        <v>32240</v>
      </c>
      <c r="U226">
        <v>6656</v>
      </c>
      <c r="V226">
        <v>453</v>
      </c>
      <c r="W226">
        <v>6656</v>
      </c>
      <c r="X226">
        <v>1</v>
      </c>
      <c r="Y226">
        <v>0.26305110138369803</v>
      </c>
      <c r="Z226">
        <v>50.16</v>
      </c>
      <c r="AA226">
        <v>643</v>
      </c>
      <c r="AB226" t="s">
        <v>94</v>
      </c>
      <c r="AC226">
        <v>7.08203125</v>
      </c>
      <c r="AD226" t="s">
        <v>98</v>
      </c>
      <c r="AE226">
        <v>0</v>
      </c>
      <c r="AF226">
        <v>50.15625</v>
      </c>
      <c r="AG226">
        <v>10.578125</v>
      </c>
      <c r="AH226">
        <f t="shared" si="13"/>
        <v>39.578125</v>
      </c>
      <c r="AI226">
        <f t="shared" si="14"/>
        <v>4.7415066469719349</v>
      </c>
      <c r="AJ226">
        <f t="shared" si="15"/>
        <v>0.30051023290462436</v>
      </c>
      <c r="AK226">
        <f t="shared" si="16"/>
        <v>166.90363424635373</v>
      </c>
    </row>
    <row r="227" spans="1:37" x14ac:dyDescent="0.3">
      <c r="A227">
        <v>225</v>
      </c>
      <c r="B227">
        <v>454</v>
      </c>
      <c r="C227" t="s">
        <v>91</v>
      </c>
      <c r="D227">
        <v>1.1556732929552499E-2</v>
      </c>
      <c r="E227">
        <v>6656</v>
      </c>
      <c r="F227">
        <v>6656</v>
      </c>
      <c r="G227">
        <v>1</v>
      </c>
      <c r="H227">
        <v>2.7656577064949102</v>
      </c>
      <c r="I227">
        <v>7.7568055986849496</v>
      </c>
      <c r="J227">
        <v>-1.0953868604510899</v>
      </c>
      <c r="K227" t="b">
        <v>1</v>
      </c>
      <c r="L227">
        <v>638.5</v>
      </c>
      <c r="M227" t="s">
        <v>92</v>
      </c>
      <c r="N227">
        <v>7.8711405351325903</v>
      </c>
      <c r="O227">
        <v>4.0739999999999998</v>
      </c>
      <c r="P227">
        <v>2.8050000000000002</v>
      </c>
      <c r="Q227" t="s">
        <v>878</v>
      </c>
      <c r="S227">
        <v>0</v>
      </c>
      <c r="T227">
        <v>11860</v>
      </c>
      <c r="U227">
        <v>6656</v>
      </c>
      <c r="V227">
        <v>329</v>
      </c>
      <c r="W227">
        <v>6656</v>
      </c>
      <c r="X227">
        <v>1</v>
      </c>
      <c r="Y227">
        <v>9.7343860425960202E-2</v>
      </c>
      <c r="Z227">
        <v>638.5</v>
      </c>
      <c r="AA227">
        <v>18.559999999999999</v>
      </c>
      <c r="AB227" t="s">
        <v>94</v>
      </c>
      <c r="AC227">
        <v>25.265625</v>
      </c>
      <c r="AE227">
        <v>25</v>
      </c>
      <c r="AF227">
        <v>638.5</v>
      </c>
      <c r="AG227">
        <v>6.94140625</v>
      </c>
      <c r="AH227">
        <f t="shared" si="13"/>
        <v>631.55859375</v>
      </c>
      <c r="AI227">
        <f t="shared" si="14"/>
        <v>91.984243106359031</v>
      </c>
      <c r="AJ227">
        <f t="shared" si="15"/>
        <v>0.33441021183589564</v>
      </c>
      <c r="AK227">
        <f t="shared" si="16"/>
        <v>1909.3316453904513</v>
      </c>
    </row>
    <row r="228" spans="1:37" x14ac:dyDescent="0.3">
      <c r="A228">
        <v>226</v>
      </c>
      <c r="B228">
        <v>455</v>
      </c>
      <c r="C228" t="s">
        <v>91</v>
      </c>
      <c r="D228">
        <v>1.48529746699288E-2</v>
      </c>
      <c r="E228">
        <v>6656</v>
      </c>
      <c r="F228">
        <v>6656</v>
      </c>
      <c r="G228">
        <v>1</v>
      </c>
      <c r="H228">
        <v>2.9172559793659101</v>
      </c>
      <c r="I228">
        <v>7.8116366166224003</v>
      </c>
      <c r="J228">
        <v>-1.1146746701729</v>
      </c>
      <c r="K228" t="b">
        <v>1</v>
      </c>
      <c r="L228">
        <v>475.8</v>
      </c>
      <c r="M228" t="s">
        <v>92</v>
      </c>
      <c r="N228">
        <v>7.8275312127309302</v>
      </c>
      <c r="O228">
        <v>4.0350000000000001</v>
      </c>
      <c r="P228">
        <v>2.6779999999999999</v>
      </c>
      <c r="Q228" t="s">
        <v>879</v>
      </c>
      <c r="S228">
        <v>0</v>
      </c>
      <c r="T228">
        <v>10824</v>
      </c>
      <c r="U228">
        <v>6656</v>
      </c>
      <c r="V228">
        <v>347</v>
      </c>
      <c r="W228">
        <v>6656</v>
      </c>
      <c r="X228">
        <v>1</v>
      </c>
      <c r="Y228">
        <v>0.102923693656473</v>
      </c>
      <c r="Z228">
        <v>475.8</v>
      </c>
      <c r="AA228">
        <v>22.75</v>
      </c>
      <c r="AB228" t="s">
        <v>94</v>
      </c>
      <c r="AC228">
        <v>21.8125</v>
      </c>
      <c r="AE228">
        <v>27</v>
      </c>
      <c r="AF228">
        <v>475.75</v>
      </c>
      <c r="AG228">
        <v>6.60546875</v>
      </c>
      <c r="AH228">
        <f t="shared" si="13"/>
        <v>469.14453125</v>
      </c>
      <c r="AI228">
        <f t="shared" si="14"/>
        <v>72.023654642223534</v>
      </c>
      <c r="AJ228">
        <f t="shared" si="15"/>
        <v>0.32802197687565238</v>
      </c>
      <c r="AK228">
        <f t="shared" si="16"/>
        <v>1450.3601390718673</v>
      </c>
    </row>
    <row r="229" spans="1:37" x14ac:dyDescent="0.3">
      <c r="A229">
        <v>227</v>
      </c>
      <c r="B229">
        <v>456</v>
      </c>
      <c r="C229" t="s">
        <v>91</v>
      </c>
      <c r="D229">
        <v>5.8748856931633099E-2</v>
      </c>
      <c r="E229">
        <v>6656</v>
      </c>
      <c r="F229">
        <v>6656</v>
      </c>
      <c r="G229">
        <v>1</v>
      </c>
      <c r="H229">
        <v>4.8520529772131002</v>
      </c>
      <c r="I229">
        <v>14.271858952505699</v>
      </c>
      <c r="J229">
        <v>-1.1444100434940301</v>
      </c>
      <c r="K229" t="b">
        <v>1</v>
      </c>
      <c r="L229">
        <v>873</v>
      </c>
      <c r="M229" t="s">
        <v>92</v>
      </c>
      <c r="N229">
        <v>14.270028124984201</v>
      </c>
      <c r="O229">
        <v>4.1130000000000004</v>
      </c>
      <c r="P229">
        <v>2.9409999999999998</v>
      </c>
      <c r="Q229" t="s">
        <v>880</v>
      </c>
      <c r="S229">
        <v>0</v>
      </c>
      <c r="T229">
        <v>12970</v>
      </c>
      <c r="U229">
        <v>6656</v>
      </c>
      <c r="V229">
        <v>512</v>
      </c>
      <c r="W229">
        <v>6656</v>
      </c>
      <c r="X229">
        <v>1</v>
      </c>
      <c r="Y229">
        <v>0.170238298854826</v>
      </c>
      <c r="Z229">
        <v>873</v>
      </c>
      <c r="AA229">
        <v>14.85</v>
      </c>
      <c r="AB229" t="s">
        <v>94</v>
      </c>
      <c r="AC229">
        <v>29.546875</v>
      </c>
      <c r="AE229">
        <v>5</v>
      </c>
      <c r="AF229">
        <v>873</v>
      </c>
      <c r="AG229">
        <v>5.33984375</v>
      </c>
      <c r="AH229">
        <f t="shared" si="13"/>
        <v>867.66015625</v>
      </c>
      <c r="AI229">
        <f t="shared" si="14"/>
        <v>163.48792977322603</v>
      </c>
      <c r="AJ229">
        <f t="shared" si="15"/>
        <v>0.31841171145067382</v>
      </c>
      <c r="AK229">
        <f t="shared" si="16"/>
        <v>2741.7333238863584</v>
      </c>
    </row>
    <row r="230" spans="1:37" x14ac:dyDescent="0.3">
      <c r="A230">
        <v>228</v>
      </c>
      <c r="B230">
        <v>457</v>
      </c>
      <c r="C230" t="s">
        <v>91</v>
      </c>
      <c r="D230">
        <v>3.8087069117757499E-2</v>
      </c>
      <c r="E230">
        <v>6656</v>
      </c>
      <c r="F230">
        <v>6656</v>
      </c>
      <c r="G230">
        <v>1</v>
      </c>
      <c r="H230">
        <v>6.6341293148898499</v>
      </c>
      <c r="I230">
        <v>12.3612487625096</v>
      </c>
      <c r="J230">
        <v>-1.1797710279840099</v>
      </c>
      <c r="K230" t="b">
        <v>1</v>
      </c>
      <c r="L230">
        <v>73.06</v>
      </c>
      <c r="M230" t="s">
        <v>92</v>
      </c>
      <c r="N230">
        <v>12.364233791829101</v>
      </c>
      <c r="O230">
        <v>4.07</v>
      </c>
      <c r="P230">
        <v>1.863</v>
      </c>
      <c r="Q230" t="s">
        <v>881</v>
      </c>
      <c r="S230">
        <v>0</v>
      </c>
      <c r="T230">
        <v>11750</v>
      </c>
      <c r="U230">
        <v>6656</v>
      </c>
      <c r="V230">
        <v>301</v>
      </c>
      <c r="W230">
        <v>6656</v>
      </c>
      <c r="X230">
        <v>1</v>
      </c>
      <c r="Y230">
        <v>0.32474581492090399</v>
      </c>
      <c r="Z230">
        <v>73.06</v>
      </c>
      <c r="AA230">
        <v>160.9</v>
      </c>
      <c r="AB230" t="s">
        <v>94</v>
      </c>
      <c r="AC230">
        <v>8.546875</v>
      </c>
      <c r="AD230" t="s">
        <v>98</v>
      </c>
      <c r="AE230">
        <v>4</v>
      </c>
      <c r="AF230">
        <v>73.0625</v>
      </c>
      <c r="AG230">
        <v>5.84765625</v>
      </c>
      <c r="AH230">
        <f t="shared" si="13"/>
        <v>67.21484375</v>
      </c>
      <c r="AI230">
        <f t="shared" si="14"/>
        <v>12.494321977287909</v>
      </c>
      <c r="AJ230">
        <f t="shared" si="15"/>
        <v>0.30734910488902761</v>
      </c>
      <c r="AK230">
        <f t="shared" si="16"/>
        <v>237.71827813320024</v>
      </c>
    </row>
    <row r="231" spans="1:37" x14ac:dyDescent="0.3">
      <c r="A231">
        <v>229</v>
      </c>
      <c r="B231">
        <v>460</v>
      </c>
      <c r="C231" t="s">
        <v>91</v>
      </c>
      <c r="D231">
        <v>3.5351125267886897E-2</v>
      </c>
      <c r="E231">
        <v>6656</v>
      </c>
      <c r="F231">
        <v>17920</v>
      </c>
      <c r="G231">
        <v>2.6923076923076898</v>
      </c>
      <c r="H231">
        <v>3.8991947941431002</v>
      </c>
      <c r="I231">
        <v>9.4509780068976301</v>
      </c>
      <c r="J231">
        <v>-1.1926295677985499</v>
      </c>
      <c r="K231" t="b">
        <v>1</v>
      </c>
      <c r="L231">
        <v>265</v>
      </c>
      <c r="M231" t="s">
        <v>92</v>
      </c>
      <c r="N231">
        <v>9.4644475294618893</v>
      </c>
      <c r="O231">
        <v>4.57</v>
      </c>
      <c r="P231">
        <v>2.4239999999999999</v>
      </c>
      <c r="Q231" t="s">
        <v>882</v>
      </c>
      <c r="S231">
        <v>0</v>
      </c>
      <c r="T231">
        <v>37150</v>
      </c>
      <c r="U231">
        <v>6656</v>
      </c>
      <c r="V231">
        <v>618</v>
      </c>
      <c r="W231">
        <v>6656</v>
      </c>
      <c r="X231">
        <v>1</v>
      </c>
      <c r="Y231">
        <v>0.116622717943079</v>
      </c>
      <c r="Z231">
        <v>265</v>
      </c>
      <c r="AA231">
        <v>140.19999999999999</v>
      </c>
      <c r="AB231" t="s">
        <v>94</v>
      </c>
      <c r="AC231">
        <v>16.28125</v>
      </c>
      <c r="AE231">
        <v>0</v>
      </c>
      <c r="AF231">
        <v>265</v>
      </c>
      <c r="AG231">
        <v>12.0078125</v>
      </c>
      <c r="AH231">
        <f t="shared" si="13"/>
        <v>252.9921875</v>
      </c>
      <c r="AI231">
        <f t="shared" si="14"/>
        <v>22.068965517241381</v>
      </c>
      <c r="AJ231">
        <f t="shared" si="15"/>
        <v>0.30342234449402355</v>
      </c>
      <c r="AK231">
        <f t="shared" si="16"/>
        <v>873.37008894946314</v>
      </c>
    </row>
    <row r="232" spans="1:37" x14ac:dyDescent="0.3">
      <c r="A232">
        <v>230</v>
      </c>
      <c r="B232">
        <v>461</v>
      </c>
      <c r="C232" t="s">
        <v>91</v>
      </c>
      <c r="D232">
        <v>3.2605215847897599E-2</v>
      </c>
      <c r="E232">
        <v>6656</v>
      </c>
      <c r="F232">
        <v>17920</v>
      </c>
      <c r="G232">
        <v>2.6923076923076898</v>
      </c>
      <c r="H232">
        <v>7.79323024073528</v>
      </c>
      <c r="I232">
        <v>12.5878933771251</v>
      </c>
      <c r="J232">
        <v>-1.19905883770582</v>
      </c>
      <c r="K232" t="b">
        <v>1</v>
      </c>
      <c r="L232">
        <v>41.2</v>
      </c>
      <c r="M232" t="s">
        <v>92</v>
      </c>
      <c r="N232">
        <v>12.775976100130199</v>
      </c>
      <c r="O232">
        <v>4.5039999999999996</v>
      </c>
      <c r="P232">
        <v>1.615</v>
      </c>
      <c r="Q232" t="s">
        <v>884</v>
      </c>
      <c r="S232">
        <v>0</v>
      </c>
      <c r="T232">
        <v>32030</v>
      </c>
      <c r="U232">
        <v>6656</v>
      </c>
      <c r="V232">
        <v>156</v>
      </c>
      <c r="W232">
        <v>6656</v>
      </c>
      <c r="X232">
        <v>1</v>
      </c>
      <c r="Y232">
        <v>0.543893708410914</v>
      </c>
      <c r="Z232">
        <v>41.2</v>
      </c>
      <c r="AA232">
        <v>777.5</v>
      </c>
      <c r="AB232" t="s">
        <v>94</v>
      </c>
      <c r="AC232">
        <v>6.41796875</v>
      </c>
      <c r="AD232" t="s">
        <v>98</v>
      </c>
      <c r="AE232">
        <v>0</v>
      </c>
      <c r="AF232">
        <v>41.1875</v>
      </c>
      <c r="AG232">
        <v>14.4296875</v>
      </c>
      <c r="AH232">
        <f t="shared" si="13"/>
        <v>26.7578125</v>
      </c>
      <c r="AI232">
        <f t="shared" si="14"/>
        <v>2.8543584190579319</v>
      </c>
      <c r="AJ232">
        <f t="shared" si="15"/>
        <v>0.30147781798641632</v>
      </c>
      <c r="AK232">
        <f t="shared" si="16"/>
        <v>136.6186748832572</v>
      </c>
    </row>
    <row r="233" spans="1:37" x14ac:dyDescent="0.3">
      <c r="A233">
        <v>231</v>
      </c>
      <c r="B233">
        <v>462</v>
      </c>
      <c r="C233" t="s">
        <v>91</v>
      </c>
      <c r="D233">
        <v>2.8805645066865102E-2</v>
      </c>
      <c r="E233">
        <v>6656</v>
      </c>
      <c r="F233">
        <v>17920</v>
      </c>
      <c r="G233">
        <v>2.6923076923076898</v>
      </c>
      <c r="H233">
        <v>6.8107377841689596</v>
      </c>
      <c r="I233">
        <v>11.4066555662595</v>
      </c>
      <c r="J233">
        <v>-1.2022734726594599</v>
      </c>
      <c r="K233" t="b">
        <v>1</v>
      </c>
      <c r="L233">
        <v>47.25</v>
      </c>
      <c r="M233" t="s">
        <v>92</v>
      </c>
      <c r="N233">
        <v>11.665110039728001</v>
      </c>
      <c r="O233">
        <v>4.508</v>
      </c>
      <c r="P233">
        <v>1.675</v>
      </c>
      <c r="Q233" t="s">
        <v>883</v>
      </c>
      <c r="R233" s="1" t="s">
        <v>1941</v>
      </c>
      <c r="S233">
        <v>0</v>
      </c>
      <c r="T233">
        <v>32260</v>
      </c>
      <c r="U233">
        <v>6656</v>
      </c>
      <c r="V233">
        <v>426</v>
      </c>
      <c r="W233">
        <v>6656</v>
      </c>
      <c r="X233">
        <v>1</v>
      </c>
      <c r="Y233">
        <v>0.28153116554757202</v>
      </c>
      <c r="Z233">
        <v>47.25</v>
      </c>
      <c r="AA233">
        <v>682.5</v>
      </c>
      <c r="AB233" t="s">
        <v>94</v>
      </c>
      <c r="AC233">
        <v>6.875</v>
      </c>
      <c r="AD233" t="s">
        <v>98</v>
      </c>
      <c r="AE233">
        <v>0</v>
      </c>
      <c r="AF233">
        <v>47.25</v>
      </c>
      <c r="AG233">
        <v>10.71875</v>
      </c>
      <c r="AH233">
        <f t="shared" si="13"/>
        <v>36.53125</v>
      </c>
      <c r="AI233">
        <f t="shared" si="14"/>
        <v>4.408163265306122</v>
      </c>
      <c r="AJ233">
        <f t="shared" si="15"/>
        <v>0.30051023290462436</v>
      </c>
      <c r="AK233">
        <f t="shared" si="16"/>
        <v>157.23258254235941</v>
      </c>
    </row>
    <row r="234" spans="1:37" x14ac:dyDescent="0.3">
      <c r="A234">
        <v>232</v>
      </c>
      <c r="B234">
        <v>468</v>
      </c>
      <c r="C234" t="s">
        <v>91</v>
      </c>
      <c r="D234">
        <v>1.1829541646538299E-2</v>
      </c>
      <c r="E234">
        <v>6656</v>
      </c>
      <c r="F234">
        <v>6656</v>
      </c>
      <c r="G234">
        <v>1</v>
      </c>
      <c r="H234">
        <v>2.7254043924812099</v>
      </c>
      <c r="I234">
        <v>7.6385845765830798</v>
      </c>
      <c r="J234">
        <v>-1.1082454002656299</v>
      </c>
      <c r="K234" t="b">
        <v>1</v>
      </c>
      <c r="L234">
        <v>635</v>
      </c>
      <c r="M234" t="s">
        <v>92</v>
      </c>
      <c r="N234">
        <v>7.7346124698934204</v>
      </c>
      <c r="O234">
        <v>4.1130000000000004</v>
      </c>
      <c r="P234">
        <v>2.8029999999999999</v>
      </c>
      <c r="Q234" t="s">
        <v>885</v>
      </c>
      <c r="S234">
        <v>0</v>
      </c>
      <c r="T234">
        <v>12936</v>
      </c>
      <c r="U234">
        <v>6656</v>
      </c>
      <c r="V234">
        <v>487</v>
      </c>
      <c r="W234">
        <v>6656</v>
      </c>
      <c r="X234">
        <v>1</v>
      </c>
      <c r="Y234">
        <v>7.8185536161579403E-2</v>
      </c>
      <c r="Z234">
        <v>635</v>
      </c>
      <c r="AA234">
        <v>20.38</v>
      </c>
      <c r="AB234" t="s">
        <v>94</v>
      </c>
      <c r="AC234">
        <v>25.203125</v>
      </c>
      <c r="AE234">
        <v>14</v>
      </c>
      <c r="AF234">
        <v>635</v>
      </c>
      <c r="AG234">
        <v>5.71484375</v>
      </c>
      <c r="AH234">
        <f t="shared" si="13"/>
        <v>629.28515625</v>
      </c>
      <c r="AI234">
        <f t="shared" si="14"/>
        <v>111.11414900888585</v>
      </c>
      <c r="AJ234">
        <f t="shared" si="15"/>
        <v>0.33013771273102199</v>
      </c>
      <c r="AK234">
        <f t="shared" si="16"/>
        <v>1923.4397510876408</v>
      </c>
    </row>
    <row r="235" spans="1:37" x14ac:dyDescent="0.3">
      <c r="A235">
        <v>233</v>
      </c>
      <c r="B235">
        <v>469</v>
      </c>
      <c r="C235" t="s">
        <v>91</v>
      </c>
      <c r="D235">
        <v>1.25248233613956E-2</v>
      </c>
      <c r="E235">
        <v>6656</v>
      </c>
      <c r="F235">
        <v>6656</v>
      </c>
      <c r="G235">
        <v>1</v>
      </c>
      <c r="H235">
        <v>2.91933436261486</v>
      </c>
      <c r="I235">
        <v>7.6575508769370204</v>
      </c>
      <c r="J235">
        <v>-1.1267295512490301</v>
      </c>
      <c r="K235" t="b">
        <v>1</v>
      </c>
      <c r="L235">
        <v>419.5</v>
      </c>
      <c r="M235" t="s">
        <v>92</v>
      </c>
      <c r="N235">
        <v>7.6803737119256104</v>
      </c>
      <c r="O235">
        <v>4.0819999999999999</v>
      </c>
      <c r="P235">
        <v>2.6230000000000002</v>
      </c>
      <c r="Q235" t="s">
        <v>886</v>
      </c>
      <c r="S235">
        <v>0</v>
      </c>
      <c r="T235">
        <v>12080</v>
      </c>
      <c r="U235">
        <v>6656</v>
      </c>
      <c r="V235">
        <v>374</v>
      </c>
      <c r="W235">
        <v>6656</v>
      </c>
      <c r="X235">
        <v>1</v>
      </c>
      <c r="Y235">
        <v>9.9246417189258002E-2</v>
      </c>
      <c r="Z235">
        <v>419.5</v>
      </c>
      <c r="AA235">
        <v>28.8</v>
      </c>
      <c r="AB235" t="s">
        <v>94</v>
      </c>
      <c r="AC235">
        <v>20.484375</v>
      </c>
      <c r="AE235">
        <v>16</v>
      </c>
      <c r="AF235">
        <v>419.5</v>
      </c>
      <c r="AG235">
        <v>6.7578125</v>
      </c>
      <c r="AH235">
        <f t="shared" si="13"/>
        <v>412.7421875</v>
      </c>
      <c r="AI235">
        <f t="shared" si="14"/>
        <v>62.076300578034683</v>
      </c>
      <c r="AJ235">
        <f t="shared" si="15"/>
        <v>0.32409144957228564</v>
      </c>
      <c r="AK235">
        <f t="shared" si="16"/>
        <v>1294.387743192942</v>
      </c>
    </row>
    <row r="236" spans="1:37" x14ac:dyDescent="0.3">
      <c r="A236">
        <v>234</v>
      </c>
      <c r="B236">
        <v>470</v>
      </c>
      <c r="C236" t="s">
        <v>91</v>
      </c>
      <c r="D236">
        <v>6.7552864851369299E-2</v>
      </c>
      <c r="E236">
        <v>6656</v>
      </c>
      <c r="F236">
        <v>6656</v>
      </c>
      <c r="G236">
        <v>1</v>
      </c>
      <c r="H236">
        <v>4.9047740219942204</v>
      </c>
      <c r="I236">
        <v>13.6509823854331</v>
      </c>
      <c r="J236">
        <v>-1.1524466308781101</v>
      </c>
      <c r="K236" t="b">
        <v>1</v>
      </c>
      <c r="L236">
        <v>608</v>
      </c>
      <c r="M236" t="s">
        <v>92</v>
      </c>
      <c r="N236">
        <v>13.655637594577</v>
      </c>
      <c r="O236">
        <v>4.1100000000000003</v>
      </c>
      <c r="P236">
        <v>2.7829999999999999</v>
      </c>
      <c r="Q236" t="s">
        <v>887</v>
      </c>
      <c r="S236">
        <v>0</v>
      </c>
      <c r="T236">
        <v>12920</v>
      </c>
      <c r="U236">
        <v>6656</v>
      </c>
      <c r="V236">
        <v>567</v>
      </c>
      <c r="W236">
        <v>6656</v>
      </c>
      <c r="X236">
        <v>1</v>
      </c>
      <c r="Y236">
        <v>0.16398509504924</v>
      </c>
      <c r="Z236">
        <v>608</v>
      </c>
      <c r="AA236">
        <v>21.25</v>
      </c>
      <c r="AB236" t="s">
        <v>94</v>
      </c>
      <c r="AC236">
        <v>24.65625</v>
      </c>
      <c r="AE236">
        <v>4</v>
      </c>
      <c r="AF236">
        <v>608</v>
      </c>
      <c r="AG236">
        <v>5.21484375</v>
      </c>
      <c r="AH236">
        <f t="shared" si="13"/>
        <v>602.78515625</v>
      </c>
      <c r="AI236">
        <f t="shared" si="14"/>
        <v>116.59026217228464</v>
      </c>
      <c r="AJ236">
        <f t="shared" si="15"/>
        <v>0.31586302300380281</v>
      </c>
      <c r="AK236">
        <f t="shared" si="16"/>
        <v>1924.8850157198681</v>
      </c>
    </row>
    <row r="237" spans="1:37" x14ac:dyDescent="0.3">
      <c r="A237">
        <v>235</v>
      </c>
      <c r="B237">
        <v>471</v>
      </c>
      <c r="C237" t="s">
        <v>91</v>
      </c>
      <c r="D237">
        <v>1.7962541273155799E-2</v>
      </c>
      <c r="E237">
        <v>6656</v>
      </c>
      <c r="F237">
        <v>6656</v>
      </c>
      <c r="G237">
        <v>1</v>
      </c>
      <c r="H237">
        <v>7.5083698418399498</v>
      </c>
      <c r="I237">
        <v>10.455991596156</v>
      </c>
      <c r="J237">
        <v>-1.1805746867224201</v>
      </c>
      <c r="K237" t="b">
        <v>1</v>
      </c>
      <c r="L237">
        <v>24.69</v>
      </c>
      <c r="M237" t="s">
        <v>92</v>
      </c>
      <c r="N237">
        <v>10.493556221013799</v>
      </c>
      <c r="O237">
        <v>4.0739999999999998</v>
      </c>
      <c r="P237">
        <v>1.393</v>
      </c>
      <c r="Q237" t="s">
        <v>888</v>
      </c>
      <c r="S237">
        <v>0</v>
      </c>
      <c r="T237">
        <v>11896</v>
      </c>
      <c r="U237">
        <v>6656</v>
      </c>
      <c r="V237">
        <v>153</v>
      </c>
      <c r="W237">
        <v>6656</v>
      </c>
      <c r="X237">
        <v>1</v>
      </c>
      <c r="Y237">
        <v>0.52617051585275698</v>
      </c>
      <c r="Z237">
        <v>24.69</v>
      </c>
      <c r="AA237">
        <v>481.8</v>
      </c>
      <c r="AB237" t="s">
        <v>94</v>
      </c>
      <c r="AC237">
        <v>4.96875</v>
      </c>
      <c r="AD237" t="s">
        <v>98</v>
      </c>
      <c r="AE237">
        <v>4</v>
      </c>
      <c r="AF237">
        <v>24.6875</v>
      </c>
      <c r="AG237">
        <v>6.80859375</v>
      </c>
      <c r="AH237">
        <f t="shared" si="13"/>
        <v>17.87890625</v>
      </c>
      <c r="AI237">
        <f t="shared" si="14"/>
        <v>3.6259323006310957</v>
      </c>
      <c r="AJ237">
        <f t="shared" si="15"/>
        <v>0.30710220032193641</v>
      </c>
      <c r="AK237">
        <f t="shared" si="16"/>
        <v>80.388548092849874</v>
      </c>
    </row>
    <row r="238" spans="1:37" x14ac:dyDescent="0.3">
      <c r="A238">
        <v>236</v>
      </c>
      <c r="B238">
        <v>474</v>
      </c>
      <c r="C238" t="s">
        <v>91</v>
      </c>
      <c r="D238">
        <v>3.7292193000701898E-2</v>
      </c>
      <c r="E238">
        <v>6656</v>
      </c>
      <c r="F238">
        <v>17920</v>
      </c>
      <c r="G238">
        <v>2.6923076923076898</v>
      </c>
      <c r="H238">
        <v>3.7946918129751501</v>
      </c>
      <c r="I238">
        <v>9.2273267717853003</v>
      </c>
      <c r="J238">
        <v>-1.1926295677985499</v>
      </c>
      <c r="K238" t="b">
        <v>1</v>
      </c>
      <c r="L238">
        <v>270.2</v>
      </c>
      <c r="M238" t="s">
        <v>92</v>
      </c>
      <c r="N238">
        <v>9.24650343042053</v>
      </c>
      <c r="O238">
        <v>4.5739999999999998</v>
      </c>
      <c r="P238">
        <v>2.4319999999999999</v>
      </c>
      <c r="Q238" t="s">
        <v>889</v>
      </c>
      <c r="S238">
        <v>0</v>
      </c>
      <c r="T238">
        <v>37470</v>
      </c>
      <c r="U238">
        <v>6656</v>
      </c>
      <c r="V238">
        <v>753</v>
      </c>
      <c r="W238">
        <v>6656</v>
      </c>
      <c r="X238">
        <v>1</v>
      </c>
      <c r="Y238">
        <v>0.101844231302263</v>
      </c>
      <c r="Z238">
        <v>270.2</v>
      </c>
      <c r="AA238">
        <v>138.6</v>
      </c>
      <c r="AB238" t="s">
        <v>94</v>
      </c>
      <c r="AC238">
        <v>16.4375</v>
      </c>
      <c r="AE238">
        <v>0</v>
      </c>
      <c r="AF238">
        <v>270.25</v>
      </c>
      <c r="AG238">
        <v>11.140625</v>
      </c>
      <c r="AH238">
        <f t="shared" si="13"/>
        <v>259.109375</v>
      </c>
      <c r="AI238">
        <f t="shared" si="14"/>
        <v>24.258064516129032</v>
      </c>
      <c r="AJ238">
        <f t="shared" si="15"/>
        <v>0.30342234449402355</v>
      </c>
      <c r="AK238">
        <f t="shared" si="16"/>
        <v>890.6727039192167</v>
      </c>
    </row>
    <row r="239" spans="1:37" x14ac:dyDescent="0.3">
      <c r="A239">
        <v>237</v>
      </c>
      <c r="B239">
        <v>475</v>
      </c>
      <c r="C239" t="s">
        <v>91</v>
      </c>
      <c r="D239">
        <v>3.1706108086575299E-2</v>
      </c>
      <c r="E239">
        <v>6656</v>
      </c>
      <c r="F239">
        <v>17920</v>
      </c>
      <c r="G239">
        <v>2.6923076923076898</v>
      </c>
      <c r="H239">
        <v>8.1278561830673297</v>
      </c>
      <c r="I239">
        <v>12.9299587131022</v>
      </c>
      <c r="J239">
        <v>-1.1998624964442299</v>
      </c>
      <c r="K239" t="b">
        <v>1</v>
      </c>
      <c r="L239">
        <v>38.97</v>
      </c>
      <c r="M239" t="s">
        <v>92</v>
      </c>
      <c r="N239">
        <v>13.1620812689474</v>
      </c>
      <c r="O239">
        <v>4.508</v>
      </c>
      <c r="P239">
        <v>1.591</v>
      </c>
      <c r="Q239" t="s">
        <v>891</v>
      </c>
      <c r="S239">
        <v>0</v>
      </c>
      <c r="T239">
        <v>32080</v>
      </c>
      <c r="U239">
        <v>6656</v>
      </c>
      <c r="V239">
        <v>144</v>
      </c>
      <c r="W239">
        <v>6656</v>
      </c>
      <c r="X239">
        <v>1</v>
      </c>
      <c r="Y239">
        <v>0.59398801525561096</v>
      </c>
      <c r="Z239">
        <v>38.97</v>
      </c>
      <c r="AA239">
        <v>823</v>
      </c>
      <c r="AB239" t="s">
        <v>94</v>
      </c>
      <c r="AC239">
        <v>6.2421875</v>
      </c>
      <c r="AD239" t="s">
        <v>98</v>
      </c>
      <c r="AE239">
        <v>0</v>
      </c>
      <c r="AF239">
        <v>38.96875</v>
      </c>
      <c r="AG239">
        <v>14.640625</v>
      </c>
      <c r="AH239">
        <f t="shared" si="13"/>
        <v>24.328125</v>
      </c>
      <c r="AI239">
        <f t="shared" si="14"/>
        <v>2.6616862326574173</v>
      </c>
      <c r="AJ239">
        <f t="shared" si="15"/>
        <v>0.30123563003482168</v>
      </c>
      <c r="AK239">
        <f t="shared" si="16"/>
        <v>129.36301723503081</v>
      </c>
    </row>
    <row r="240" spans="1:37" x14ac:dyDescent="0.3">
      <c r="A240">
        <v>238</v>
      </c>
      <c r="B240">
        <v>476</v>
      </c>
      <c r="C240" t="s">
        <v>91</v>
      </c>
      <c r="D240">
        <v>3.3276096695474898E-2</v>
      </c>
      <c r="E240">
        <v>6656</v>
      </c>
      <c r="F240">
        <v>17920</v>
      </c>
      <c r="G240">
        <v>2.6923076923076898</v>
      </c>
      <c r="H240">
        <v>7.4536986435921602</v>
      </c>
      <c r="I240">
        <v>12.2287243371433</v>
      </c>
      <c r="J240">
        <v>-1.2022734726594599</v>
      </c>
      <c r="K240" t="b">
        <v>1</v>
      </c>
      <c r="L240">
        <v>43.75</v>
      </c>
      <c r="M240" t="s">
        <v>92</v>
      </c>
      <c r="N240">
        <v>12.5378825174633</v>
      </c>
      <c r="O240">
        <v>4.508</v>
      </c>
      <c r="P240">
        <v>1.641</v>
      </c>
      <c r="Q240" t="s">
        <v>890</v>
      </c>
      <c r="R240" s="1" t="s">
        <v>1941</v>
      </c>
      <c r="S240">
        <v>0</v>
      </c>
      <c r="T240">
        <v>32200</v>
      </c>
      <c r="U240">
        <v>6656</v>
      </c>
      <c r="V240">
        <v>383</v>
      </c>
      <c r="W240">
        <v>6656</v>
      </c>
      <c r="X240">
        <v>1</v>
      </c>
      <c r="Y240">
        <v>0.32976859590740998</v>
      </c>
      <c r="Z240">
        <v>43.75</v>
      </c>
      <c r="AA240">
        <v>736</v>
      </c>
      <c r="AB240" t="s">
        <v>94</v>
      </c>
      <c r="AC240">
        <v>6.61328125</v>
      </c>
      <c r="AD240" t="s">
        <v>98</v>
      </c>
      <c r="AE240">
        <v>0</v>
      </c>
      <c r="AF240">
        <v>43.75</v>
      </c>
      <c r="AG240">
        <v>10.9375</v>
      </c>
      <c r="AH240">
        <f t="shared" si="13"/>
        <v>32.8125</v>
      </c>
      <c r="AI240">
        <f t="shared" si="14"/>
        <v>4</v>
      </c>
      <c r="AJ240">
        <f t="shared" si="15"/>
        <v>0.30051023290462436</v>
      </c>
      <c r="AK240">
        <f t="shared" si="16"/>
        <v>145.58572457625871</v>
      </c>
    </row>
    <row r="241" spans="1:37" x14ac:dyDescent="0.3">
      <c r="A241">
        <v>239</v>
      </c>
      <c r="B241">
        <v>482</v>
      </c>
      <c r="C241" t="s">
        <v>91</v>
      </c>
      <c r="D241">
        <v>1.1412032023165699E-2</v>
      </c>
      <c r="E241">
        <v>6656</v>
      </c>
      <c r="F241">
        <v>6656</v>
      </c>
      <c r="G241">
        <v>1</v>
      </c>
      <c r="H241">
        <v>2.6792888651879898</v>
      </c>
      <c r="I241">
        <v>7.3994422956559101</v>
      </c>
      <c r="J241">
        <v>-1.1058344240504101</v>
      </c>
      <c r="K241" t="b">
        <v>1</v>
      </c>
      <c r="L241">
        <v>577</v>
      </c>
      <c r="M241" t="s">
        <v>92</v>
      </c>
      <c r="N241">
        <v>7.5249490380200497</v>
      </c>
      <c r="O241">
        <v>4.09</v>
      </c>
      <c r="P241">
        <v>2.762</v>
      </c>
      <c r="Q241" t="s">
        <v>892</v>
      </c>
      <c r="S241">
        <v>0</v>
      </c>
      <c r="T241">
        <v>12264</v>
      </c>
      <c r="U241">
        <v>6656</v>
      </c>
      <c r="V241">
        <v>482</v>
      </c>
      <c r="W241">
        <v>6656</v>
      </c>
      <c r="X241">
        <v>1</v>
      </c>
      <c r="Y241">
        <v>7.6489511834182303E-2</v>
      </c>
      <c r="Z241">
        <v>577</v>
      </c>
      <c r="AA241">
        <v>21.25</v>
      </c>
      <c r="AB241" t="s">
        <v>94</v>
      </c>
      <c r="AC241">
        <v>24.015625</v>
      </c>
      <c r="AE241">
        <v>16</v>
      </c>
      <c r="AF241">
        <v>577</v>
      </c>
      <c r="AG241">
        <v>5.41015625</v>
      </c>
      <c r="AH241">
        <f t="shared" si="13"/>
        <v>571.58984375</v>
      </c>
      <c r="AI241">
        <f t="shared" si="14"/>
        <v>106.65126353790613</v>
      </c>
      <c r="AJ241">
        <f t="shared" si="15"/>
        <v>0.33093462718903971</v>
      </c>
      <c r="AK241">
        <f t="shared" si="16"/>
        <v>1743.5467690433024</v>
      </c>
    </row>
    <row r="242" spans="1:37" x14ac:dyDescent="0.3">
      <c r="A242">
        <v>240</v>
      </c>
      <c r="B242">
        <v>483</v>
      </c>
      <c r="C242" t="s">
        <v>91</v>
      </c>
      <c r="D242">
        <v>1.18168549972667E-2</v>
      </c>
      <c r="E242">
        <v>6656</v>
      </c>
      <c r="F242">
        <v>6656</v>
      </c>
      <c r="G242">
        <v>1</v>
      </c>
      <c r="H242">
        <v>2.94698882411828</v>
      </c>
      <c r="I242">
        <v>7.6955548004807603</v>
      </c>
      <c r="J242">
        <v>-1.1259258925106299</v>
      </c>
      <c r="K242" t="b">
        <v>1</v>
      </c>
      <c r="L242">
        <v>408.2</v>
      </c>
      <c r="M242" t="s">
        <v>92</v>
      </c>
      <c r="N242">
        <v>7.7133272934422399</v>
      </c>
      <c r="O242">
        <v>4.05</v>
      </c>
      <c r="P242">
        <v>2.6110000000000002</v>
      </c>
      <c r="Q242" t="s">
        <v>893</v>
      </c>
      <c r="S242">
        <v>0</v>
      </c>
      <c r="T242">
        <v>11270</v>
      </c>
      <c r="U242">
        <v>6656</v>
      </c>
      <c r="V242">
        <v>364</v>
      </c>
      <c r="W242">
        <v>6656</v>
      </c>
      <c r="X242">
        <v>1</v>
      </c>
      <c r="Y242">
        <v>0.102049943079512</v>
      </c>
      <c r="Z242">
        <v>408.2</v>
      </c>
      <c r="AA242">
        <v>27.61</v>
      </c>
      <c r="AB242" t="s">
        <v>94</v>
      </c>
      <c r="AC242">
        <v>20.203125</v>
      </c>
      <c r="AE242">
        <v>17</v>
      </c>
      <c r="AF242">
        <v>408.25</v>
      </c>
      <c r="AG242">
        <v>6.46484375</v>
      </c>
      <c r="AH242">
        <f t="shared" si="13"/>
        <v>401.78515625</v>
      </c>
      <c r="AI242">
        <f t="shared" si="14"/>
        <v>63.149244712990935</v>
      </c>
      <c r="AJ242">
        <f t="shared" si="15"/>
        <v>0.32435201318586354</v>
      </c>
      <c r="AK242">
        <f t="shared" si="16"/>
        <v>1258.6633762191584</v>
      </c>
    </row>
    <row r="243" spans="1:37" x14ac:dyDescent="0.3">
      <c r="A243">
        <v>241</v>
      </c>
      <c r="B243">
        <v>484</v>
      </c>
      <c r="C243" t="s">
        <v>91</v>
      </c>
      <c r="D243">
        <v>5.7945268955724903E-2</v>
      </c>
      <c r="E243">
        <v>6656</v>
      </c>
      <c r="F243">
        <v>6656</v>
      </c>
      <c r="G243">
        <v>1</v>
      </c>
      <c r="H243">
        <v>4.71164244508432</v>
      </c>
      <c r="I243">
        <v>13.647198722773499</v>
      </c>
      <c r="J243">
        <v>-1.1468210197092501</v>
      </c>
      <c r="K243" t="b">
        <v>1</v>
      </c>
      <c r="L243">
        <v>789.5</v>
      </c>
      <c r="M243" t="s">
        <v>92</v>
      </c>
      <c r="N243">
        <v>13.6514746751778</v>
      </c>
      <c r="O243">
        <v>4.1130000000000004</v>
      </c>
      <c r="P243">
        <v>2.8959999999999999</v>
      </c>
      <c r="Q243" t="s">
        <v>894</v>
      </c>
      <c r="S243">
        <v>0</v>
      </c>
      <c r="T243">
        <v>12940</v>
      </c>
      <c r="U243">
        <v>6656</v>
      </c>
      <c r="V243">
        <v>572</v>
      </c>
      <c r="W243">
        <v>6656</v>
      </c>
      <c r="X243">
        <v>1</v>
      </c>
      <c r="Y243">
        <v>0.15519156693524699</v>
      </c>
      <c r="Z243">
        <v>789.5</v>
      </c>
      <c r="AA243">
        <v>16.39</v>
      </c>
      <c r="AB243" t="s">
        <v>94</v>
      </c>
      <c r="AC243">
        <v>28.09375</v>
      </c>
      <c r="AE243">
        <v>5</v>
      </c>
      <c r="AF243">
        <v>789.5</v>
      </c>
      <c r="AG243">
        <v>5.1171875</v>
      </c>
      <c r="AH243">
        <f t="shared" si="13"/>
        <v>784.3828125</v>
      </c>
      <c r="AI243">
        <f t="shared" si="14"/>
        <v>154.28396946564885</v>
      </c>
      <c r="AJ243">
        <f t="shared" si="15"/>
        <v>0.31764495307723745</v>
      </c>
      <c r="AK243">
        <f t="shared" si="16"/>
        <v>2485.4794397064697</v>
      </c>
    </row>
    <row r="244" spans="1:37" x14ac:dyDescent="0.3">
      <c r="A244">
        <v>242</v>
      </c>
      <c r="B244">
        <v>485</v>
      </c>
      <c r="C244" t="s">
        <v>91</v>
      </c>
      <c r="D244">
        <v>1.3353231564619599E-2</v>
      </c>
      <c r="E244">
        <v>6656</v>
      </c>
      <c r="F244">
        <v>6656</v>
      </c>
      <c r="G244">
        <v>1</v>
      </c>
      <c r="H244">
        <v>6.1252789411366297</v>
      </c>
      <c r="I244">
        <v>8.2786973188799795</v>
      </c>
      <c r="J244">
        <v>-1.1805746867224201</v>
      </c>
      <c r="K244" t="b">
        <v>1</v>
      </c>
      <c r="L244">
        <v>22.45</v>
      </c>
      <c r="M244" t="s">
        <v>92</v>
      </c>
      <c r="N244">
        <v>8.5660454907088095</v>
      </c>
      <c r="O244">
        <v>4.07</v>
      </c>
      <c r="P244">
        <v>1.3520000000000001</v>
      </c>
      <c r="Q244" t="s">
        <v>895</v>
      </c>
      <c r="S244">
        <v>0</v>
      </c>
      <c r="T244">
        <v>11780</v>
      </c>
      <c r="U244">
        <v>6656</v>
      </c>
      <c r="V244">
        <v>259</v>
      </c>
      <c r="W244">
        <v>6656</v>
      </c>
      <c r="X244">
        <v>1</v>
      </c>
      <c r="Y244">
        <v>0.31908592937852798</v>
      </c>
      <c r="Z244">
        <v>22.45</v>
      </c>
      <c r="AA244">
        <v>524.5</v>
      </c>
      <c r="AB244" t="s">
        <v>94</v>
      </c>
      <c r="AC244">
        <v>4.73828125</v>
      </c>
      <c r="AD244" t="s">
        <v>98</v>
      </c>
      <c r="AE244">
        <v>4</v>
      </c>
      <c r="AF244">
        <v>22.453125</v>
      </c>
      <c r="AG244">
        <v>6.0859375</v>
      </c>
      <c r="AH244">
        <f t="shared" si="13"/>
        <v>16.3671875</v>
      </c>
      <c r="AI244">
        <f t="shared" si="14"/>
        <v>3.6893453145057769</v>
      </c>
      <c r="AJ244">
        <f t="shared" si="15"/>
        <v>0.30710220032193641</v>
      </c>
      <c r="AK244">
        <f t="shared" si="16"/>
        <v>73.112875702167884</v>
      </c>
    </row>
    <row r="245" spans="1:37" x14ac:dyDescent="0.3">
      <c r="A245">
        <v>243</v>
      </c>
      <c r="B245">
        <v>488</v>
      </c>
      <c r="C245" t="s">
        <v>91</v>
      </c>
      <c r="D245">
        <v>4.0049078665014302E-2</v>
      </c>
      <c r="E245">
        <v>6656</v>
      </c>
      <c r="F245">
        <v>17920</v>
      </c>
      <c r="G245">
        <v>2.6923076923076898</v>
      </c>
      <c r="H245">
        <v>3.7955401949555201</v>
      </c>
      <c r="I245">
        <v>9.2219765674309997</v>
      </c>
      <c r="J245">
        <v>-1.19343322653696</v>
      </c>
      <c r="K245" t="b">
        <v>1</v>
      </c>
      <c r="L245">
        <v>268.8</v>
      </c>
      <c r="M245" t="s">
        <v>92</v>
      </c>
      <c r="N245">
        <v>9.2390212539523695</v>
      </c>
      <c r="O245">
        <v>4.5739999999999998</v>
      </c>
      <c r="P245">
        <v>2.4300000000000002</v>
      </c>
      <c r="Q245" t="s">
        <v>896</v>
      </c>
      <c r="S245">
        <v>0</v>
      </c>
      <c r="T245">
        <v>37570</v>
      </c>
      <c r="U245">
        <v>6656</v>
      </c>
      <c r="V245">
        <v>812</v>
      </c>
      <c r="W245">
        <v>6656</v>
      </c>
      <c r="X245">
        <v>1</v>
      </c>
      <c r="Y245">
        <v>9.8104228413086497E-2</v>
      </c>
      <c r="Z245">
        <v>268.8</v>
      </c>
      <c r="AA245">
        <v>139.80000000000001</v>
      </c>
      <c r="AB245" t="s">
        <v>94</v>
      </c>
      <c r="AC245">
        <v>16.390625</v>
      </c>
      <c r="AE245">
        <v>0</v>
      </c>
      <c r="AF245">
        <v>268.75</v>
      </c>
      <c r="AG245">
        <v>10.8203125</v>
      </c>
      <c r="AH245">
        <f t="shared" si="13"/>
        <v>257.9296875</v>
      </c>
      <c r="AI245">
        <f t="shared" si="14"/>
        <v>24.837545126353792</v>
      </c>
      <c r="AJ245">
        <f t="shared" si="15"/>
        <v>0.30317859443449391</v>
      </c>
      <c r="AK245">
        <f t="shared" si="16"/>
        <v>886.4412096813362</v>
      </c>
    </row>
    <row r="246" spans="1:37" x14ac:dyDescent="0.3">
      <c r="A246">
        <v>244</v>
      </c>
      <c r="B246">
        <v>489</v>
      </c>
      <c r="C246" t="s">
        <v>91</v>
      </c>
      <c r="D246">
        <v>2.9193440948551998E-2</v>
      </c>
      <c r="E246">
        <v>6656</v>
      </c>
      <c r="F246">
        <v>17920</v>
      </c>
      <c r="G246">
        <v>2.6923076923076898</v>
      </c>
      <c r="H246">
        <v>8.5216887797515106</v>
      </c>
      <c r="I246">
        <v>13.398358335351499</v>
      </c>
      <c r="J246">
        <v>-1.1998624964442299</v>
      </c>
      <c r="K246" t="b">
        <v>1</v>
      </c>
      <c r="L246">
        <v>37.299999999999997</v>
      </c>
      <c r="M246" t="s">
        <v>92</v>
      </c>
      <c r="N246">
        <v>13.6042769332497</v>
      </c>
      <c r="O246">
        <v>4.508</v>
      </c>
      <c r="P246">
        <v>1.5720000000000001</v>
      </c>
      <c r="Q246" t="s">
        <v>898</v>
      </c>
      <c r="S246">
        <v>0</v>
      </c>
      <c r="T246">
        <v>32060</v>
      </c>
      <c r="U246">
        <v>6656</v>
      </c>
      <c r="V246">
        <v>135</v>
      </c>
      <c r="W246">
        <v>6656</v>
      </c>
      <c r="X246">
        <v>1</v>
      </c>
      <c r="Y246">
        <v>0.64736389731850597</v>
      </c>
      <c r="Z246">
        <v>37.299999999999997</v>
      </c>
      <c r="AA246">
        <v>859.5</v>
      </c>
      <c r="AB246" t="s">
        <v>94</v>
      </c>
      <c r="AC246">
        <v>6.109375</v>
      </c>
      <c r="AD246" t="s">
        <v>98</v>
      </c>
      <c r="AE246">
        <v>0</v>
      </c>
      <c r="AF246">
        <v>37.3125</v>
      </c>
      <c r="AG246">
        <v>14.671875</v>
      </c>
      <c r="AH246">
        <f t="shared" si="13"/>
        <v>22.640625</v>
      </c>
      <c r="AI246">
        <f t="shared" si="14"/>
        <v>2.5431309904153356</v>
      </c>
      <c r="AJ246">
        <f t="shared" si="15"/>
        <v>0.30123563003482168</v>
      </c>
      <c r="AK246">
        <f t="shared" si="16"/>
        <v>123.8648296540712</v>
      </c>
    </row>
    <row r="247" spans="1:37" x14ac:dyDescent="0.3">
      <c r="A247">
        <v>245</v>
      </c>
      <c r="B247">
        <v>490</v>
      </c>
      <c r="C247" t="s">
        <v>91</v>
      </c>
      <c r="D247">
        <v>2.9327088845863099E-2</v>
      </c>
      <c r="E247">
        <v>6656</v>
      </c>
      <c r="F247">
        <v>17920</v>
      </c>
      <c r="G247">
        <v>2.6923076923076898</v>
      </c>
      <c r="H247">
        <v>7.4898332221541803</v>
      </c>
      <c r="I247">
        <v>12.2880076300967</v>
      </c>
      <c r="J247">
        <v>-1.2022734726594599</v>
      </c>
      <c r="K247" t="b">
        <v>1</v>
      </c>
      <c r="L247">
        <v>43.7</v>
      </c>
      <c r="M247" t="s">
        <v>92</v>
      </c>
      <c r="N247">
        <v>12.5670434980567</v>
      </c>
      <c r="O247">
        <v>4.508</v>
      </c>
      <c r="P247">
        <v>1.641</v>
      </c>
      <c r="Q247" t="s">
        <v>897</v>
      </c>
      <c r="R247" s="1" t="s">
        <v>1941</v>
      </c>
      <c r="S247">
        <v>0</v>
      </c>
      <c r="T247">
        <v>32200</v>
      </c>
      <c r="U247">
        <v>6656</v>
      </c>
      <c r="V247">
        <v>373</v>
      </c>
      <c r="W247">
        <v>6656</v>
      </c>
      <c r="X247">
        <v>1</v>
      </c>
      <c r="Y247">
        <v>0.33603082669842199</v>
      </c>
      <c r="Z247">
        <v>43.7</v>
      </c>
      <c r="AA247">
        <v>737</v>
      </c>
      <c r="AB247" t="s">
        <v>94</v>
      </c>
      <c r="AC247">
        <v>6.609375</v>
      </c>
      <c r="AD247" t="s">
        <v>98</v>
      </c>
      <c r="AE247">
        <v>0</v>
      </c>
      <c r="AF247">
        <v>43.6875</v>
      </c>
      <c r="AG247">
        <v>11.0234375</v>
      </c>
      <c r="AH247">
        <f t="shared" si="13"/>
        <v>32.6640625</v>
      </c>
      <c r="AI247">
        <f t="shared" si="14"/>
        <v>3.9631467044649185</v>
      </c>
      <c r="AJ247">
        <f t="shared" si="15"/>
        <v>0.30051023290462436</v>
      </c>
      <c r="AK247">
        <f t="shared" si="16"/>
        <v>145.37774496972119</v>
      </c>
    </row>
    <row r="248" spans="1:37" x14ac:dyDescent="0.3">
      <c r="A248">
        <v>246</v>
      </c>
      <c r="B248">
        <v>496</v>
      </c>
      <c r="C248" t="s">
        <v>91</v>
      </c>
      <c r="D248">
        <v>1.25713297938488E-2</v>
      </c>
      <c r="E248">
        <v>6656</v>
      </c>
      <c r="F248">
        <v>6656</v>
      </c>
      <c r="G248">
        <v>1</v>
      </c>
      <c r="H248">
        <v>2.6328697480749099</v>
      </c>
      <c r="I248">
        <v>7.4666540511812096</v>
      </c>
      <c r="J248">
        <v>-1.09699417792791</v>
      </c>
      <c r="K248" t="b">
        <v>1</v>
      </c>
      <c r="L248">
        <v>686.5</v>
      </c>
      <c r="M248" t="s">
        <v>92</v>
      </c>
      <c r="N248">
        <v>7.5631341572125903</v>
      </c>
      <c r="O248">
        <v>4.0819999999999999</v>
      </c>
      <c r="P248">
        <v>2.8359999999999999</v>
      </c>
      <c r="Q248" t="s">
        <v>899</v>
      </c>
      <c r="S248">
        <v>0</v>
      </c>
      <c r="T248">
        <v>12120</v>
      </c>
      <c r="U248">
        <v>6656</v>
      </c>
      <c r="V248">
        <v>431</v>
      </c>
      <c r="W248">
        <v>6656</v>
      </c>
      <c r="X248">
        <v>1</v>
      </c>
      <c r="Y248">
        <v>7.8652568190823696E-2</v>
      </c>
      <c r="Z248">
        <v>686.5</v>
      </c>
      <c r="AA248">
        <v>17.66</v>
      </c>
      <c r="AB248" t="s">
        <v>94</v>
      </c>
      <c r="AC248">
        <v>26.203125</v>
      </c>
      <c r="AE248">
        <v>23</v>
      </c>
      <c r="AF248">
        <v>686.5</v>
      </c>
      <c r="AG248">
        <v>5.734375</v>
      </c>
      <c r="AH248">
        <f t="shared" si="13"/>
        <v>680.765625</v>
      </c>
      <c r="AI248">
        <f t="shared" si="14"/>
        <v>119.71662125340599</v>
      </c>
      <c r="AJ248">
        <f t="shared" si="15"/>
        <v>0.33387314019592701</v>
      </c>
      <c r="AK248">
        <f t="shared" si="16"/>
        <v>2056.1701956531774</v>
      </c>
    </row>
    <row r="249" spans="1:37" x14ac:dyDescent="0.3">
      <c r="A249">
        <v>247</v>
      </c>
      <c r="B249">
        <v>497</v>
      </c>
      <c r="C249" t="s">
        <v>91</v>
      </c>
      <c r="D249">
        <v>1.4251611934525199E-2</v>
      </c>
      <c r="E249">
        <v>6656</v>
      </c>
      <c r="F249">
        <v>6656</v>
      </c>
      <c r="G249">
        <v>1</v>
      </c>
      <c r="H249">
        <v>2.9107558104351998</v>
      </c>
      <c r="I249">
        <v>7.6691593521036898</v>
      </c>
      <c r="J249">
        <v>-1.12190759881858</v>
      </c>
      <c r="K249" t="b">
        <v>1</v>
      </c>
      <c r="L249">
        <v>430.5</v>
      </c>
      <c r="M249" t="s">
        <v>92</v>
      </c>
      <c r="N249">
        <v>7.6856850016821703</v>
      </c>
      <c r="O249">
        <v>4.0430000000000001</v>
      </c>
      <c r="P249">
        <v>2.6349999999999998</v>
      </c>
      <c r="Q249" t="s">
        <v>900</v>
      </c>
      <c r="S249">
        <v>0</v>
      </c>
      <c r="T249">
        <v>11060</v>
      </c>
      <c r="U249">
        <v>6656</v>
      </c>
      <c r="V249">
        <v>332</v>
      </c>
      <c r="W249">
        <v>6656</v>
      </c>
      <c r="X249">
        <v>1</v>
      </c>
      <c r="Y249">
        <v>0.10486634877671</v>
      </c>
      <c r="Z249">
        <v>430.5</v>
      </c>
      <c r="AA249">
        <v>25.69</v>
      </c>
      <c r="AB249" t="s">
        <v>94</v>
      </c>
      <c r="AC249">
        <v>20.75</v>
      </c>
      <c r="AE249">
        <v>25</v>
      </c>
      <c r="AF249">
        <v>430.5</v>
      </c>
      <c r="AG249">
        <v>6.76953125</v>
      </c>
      <c r="AH249">
        <f t="shared" si="13"/>
        <v>423.73046875</v>
      </c>
      <c r="AI249">
        <f t="shared" si="14"/>
        <v>63.593768032313903</v>
      </c>
      <c r="AJ249">
        <f t="shared" si="15"/>
        <v>0.32565797695018184</v>
      </c>
      <c r="AK249">
        <f t="shared" si="16"/>
        <v>1321.9390602118019</v>
      </c>
    </row>
    <row r="250" spans="1:37" x14ac:dyDescent="0.3">
      <c r="A250">
        <v>248</v>
      </c>
      <c r="B250">
        <v>498</v>
      </c>
      <c r="C250" t="s">
        <v>91</v>
      </c>
      <c r="D250">
        <v>3.9587695213474099E-2</v>
      </c>
      <c r="E250">
        <v>6656</v>
      </c>
      <c r="F250">
        <v>6656</v>
      </c>
      <c r="G250">
        <v>1</v>
      </c>
      <c r="H250">
        <v>4.4488580838437999</v>
      </c>
      <c r="I250">
        <v>12.894737102391</v>
      </c>
      <c r="J250">
        <v>-1.1460173609708399</v>
      </c>
      <c r="K250" t="b">
        <v>1</v>
      </c>
      <c r="L250">
        <v>793</v>
      </c>
      <c r="M250" t="s">
        <v>92</v>
      </c>
      <c r="N250">
        <v>12.8985240727143</v>
      </c>
      <c r="O250">
        <v>4.1130000000000004</v>
      </c>
      <c r="P250">
        <v>2.8980000000000001</v>
      </c>
      <c r="Q250" t="s">
        <v>901</v>
      </c>
      <c r="S250">
        <v>0</v>
      </c>
      <c r="T250">
        <v>12984</v>
      </c>
      <c r="U250">
        <v>6656</v>
      </c>
      <c r="V250">
        <v>493</v>
      </c>
      <c r="W250">
        <v>6656</v>
      </c>
      <c r="X250">
        <v>1</v>
      </c>
      <c r="Y250">
        <v>0.155328756126177</v>
      </c>
      <c r="Z250">
        <v>793</v>
      </c>
      <c r="AA250">
        <v>16.38</v>
      </c>
      <c r="AB250" t="s">
        <v>94</v>
      </c>
      <c r="AC250">
        <v>28.15625</v>
      </c>
      <c r="AE250">
        <v>5</v>
      </c>
      <c r="AF250">
        <v>793</v>
      </c>
      <c r="AG250">
        <v>5.4765625</v>
      </c>
      <c r="AH250">
        <f t="shared" si="13"/>
        <v>787.5234375</v>
      </c>
      <c r="AI250">
        <f t="shared" si="14"/>
        <v>144.79885877318117</v>
      </c>
      <c r="AJ250">
        <f t="shared" si="15"/>
        <v>0.31790033382522959</v>
      </c>
      <c r="AK250">
        <f t="shared" si="16"/>
        <v>2494.4925047985748</v>
      </c>
    </row>
    <row r="251" spans="1:37" x14ac:dyDescent="0.3">
      <c r="A251">
        <v>249</v>
      </c>
      <c r="B251">
        <v>499</v>
      </c>
      <c r="C251" t="s">
        <v>91</v>
      </c>
      <c r="D251">
        <v>1.6322031884461401E-2</v>
      </c>
      <c r="E251">
        <v>6656</v>
      </c>
      <c r="F251">
        <v>6656</v>
      </c>
      <c r="G251">
        <v>1</v>
      </c>
      <c r="H251">
        <v>5.19357321188195</v>
      </c>
      <c r="I251">
        <v>7.5316955269967698</v>
      </c>
      <c r="J251">
        <v>-1.17816371050719</v>
      </c>
      <c r="K251" t="b">
        <v>1</v>
      </c>
      <c r="L251">
        <v>28.19</v>
      </c>
      <c r="M251" t="s">
        <v>92</v>
      </c>
      <c r="N251">
        <v>7.90122841936752</v>
      </c>
      <c r="O251">
        <v>4.0739999999999998</v>
      </c>
      <c r="P251">
        <v>1.45</v>
      </c>
      <c r="Q251" t="s">
        <v>902</v>
      </c>
      <c r="S251">
        <v>0</v>
      </c>
      <c r="T251">
        <v>11880</v>
      </c>
      <c r="U251">
        <v>6656</v>
      </c>
      <c r="V251">
        <v>367</v>
      </c>
      <c r="W251">
        <v>6656</v>
      </c>
      <c r="X251">
        <v>1</v>
      </c>
      <c r="Y251">
        <v>0.21890273979918801</v>
      </c>
      <c r="Z251">
        <v>28.19</v>
      </c>
      <c r="AA251">
        <v>421.5</v>
      </c>
      <c r="AB251" t="s">
        <v>94</v>
      </c>
      <c r="AC251">
        <v>5.30859375</v>
      </c>
      <c r="AE251">
        <v>4</v>
      </c>
      <c r="AF251">
        <v>28.1875</v>
      </c>
      <c r="AG251">
        <v>5.6796875</v>
      </c>
      <c r="AH251">
        <f t="shared" si="13"/>
        <v>22.5078125</v>
      </c>
      <c r="AI251">
        <f t="shared" si="14"/>
        <v>4.9628610729023386</v>
      </c>
      <c r="AJ251">
        <f t="shared" si="15"/>
        <v>0.30784350970310986</v>
      </c>
      <c r="AK251">
        <f t="shared" si="16"/>
        <v>91.56437966544938</v>
      </c>
    </row>
    <row r="252" spans="1:37" x14ac:dyDescent="0.3">
      <c r="A252">
        <v>250</v>
      </c>
      <c r="B252">
        <v>502</v>
      </c>
      <c r="C252" t="s">
        <v>91</v>
      </c>
      <c r="D252">
        <v>3.6850038227384398E-2</v>
      </c>
      <c r="E252">
        <v>6656</v>
      </c>
      <c r="F252">
        <v>17920</v>
      </c>
      <c r="G252">
        <v>2.6923076923076898</v>
      </c>
      <c r="H252">
        <v>3.90783187053523</v>
      </c>
      <c r="I252">
        <v>9.5329726685517695</v>
      </c>
      <c r="J252">
        <v>-1.1926295677985499</v>
      </c>
      <c r="K252" t="b">
        <v>1</v>
      </c>
      <c r="L252">
        <v>274.8</v>
      </c>
      <c r="M252" t="s">
        <v>92</v>
      </c>
      <c r="N252">
        <v>9.5445685221162204</v>
      </c>
      <c r="O252">
        <v>4.5739999999999998</v>
      </c>
      <c r="P252">
        <v>2.44</v>
      </c>
      <c r="Q252" t="s">
        <v>903</v>
      </c>
      <c r="S252">
        <v>0</v>
      </c>
      <c r="T252">
        <v>37660</v>
      </c>
      <c r="U252">
        <v>6656</v>
      </c>
      <c r="V252">
        <v>646</v>
      </c>
      <c r="W252">
        <v>6656</v>
      </c>
      <c r="X252">
        <v>1</v>
      </c>
      <c r="Y252">
        <v>0.114407114752701</v>
      </c>
      <c r="Z252">
        <v>274.8</v>
      </c>
      <c r="AA252">
        <v>137.1</v>
      </c>
      <c r="AB252" t="s">
        <v>94</v>
      </c>
      <c r="AC252">
        <v>16.578125</v>
      </c>
      <c r="AE252">
        <v>0</v>
      </c>
      <c r="AF252">
        <v>274.75</v>
      </c>
      <c r="AG252">
        <v>11.8984375</v>
      </c>
      <c r="AH252">
        <f t="shared" si="13"/>
        <v>262.8515625</v>
      </c>
      <c r="AI252">
        <f t="shared" si="14"/>
        <v>23.091267235718977</v>
      </c>
      <c r="AJ252">
        <f t="shared" si="15"/>
        <v>0.30342234449402355</v>
      </c>
      <c r="AK252">
        <f t="shared" si="16"/>
        <v>905.50351675043396</v>
      </c>
    </row>
    <row r="253" spans="1:37" x14ac:dyDescent="0.3">
      <c r="A253">
        <v>251</v>
      </c>
      <c r="B253">
        <v>503</v>
      </c>
      <c r="C253" t="s">
        <v>91</v>
      </c>
      <c r="D253">
        <v>2.7319276614950299E-2</v>
      </c>
      <c r="E253">
        <v>6656</v>
      </c>
      <c r="F253">
        <v>17920</v>
      </c>
      <c r="G253">
        <v>2.6923076923076898</v>
      </c>
      <c r="H253">
        <v>8.3298469640873698</v>
      </c>
      <c r="I253">
        <v>12.950308951979499</v>
      </c>
      <c r="J253">
        <v>-1.1998624964442299</v>
      </c>
      <c r="K253" t="b">
        <v>1</v>
      </c>
      <c r="L253">
        <v>35.9</v>
      </c>
      <c r="M253" t="s">
        <v>92</v>
      </c>
      <c r="N253">
        <v>13.207624062175499</v>
      </c>
      <c r="O253">
        <v>4.5039999999999996</v>
      </c>
      <c r="P253">
        <v>1.5549999999999999</v>
      </c>
      <c r="Q253" t="s">
        <v>905</v>
      </c>
      <c r="S253">
        <v>0</v>
      </c>
      <c r="T253">
        <v>31840</v>
      </c>
      <c r="U253">
        <v>6656</v>
      </c>
      <c r="V253">
        <v>118</v>
      </c>
      <c r="W253">
        <v>6656</v>
      </c>
      <c r="X253">
        <v>1</v>
      </c>
      <c r="Y253">
        <v>0.67476710682179197</v>
      </c>
      <c r="Z253">
        <v>35.9</v>
      </c>
      <c r="AA253">
        <v>887</v>
      </c>
      <c r="AB253" t="s">
        <v>94</v>
      </c>
      <c r="AC253">
        <v>5.9921875</v>
      </c>
      <c r="AD253" t="s">
        <v>98</v>
      </c>
      <c r="AE253">
        <v>0</v>
      </c>
      <c r="AF253">
        <v>35.90625</v>
      </c>
      <c r="AG253">
        <v>14.7578125</v>
      </c>
      <c r="AH253">
        <f t="shared" si="13"/>
        <v>21.1484375</v>
      </c>
      <c r="AI253">
        <f t="shared" si="14"/>
        <v>2.433033350979354</v>
      </c>
      <c r="AJ253">
        <f t="shared" si="15"/>
        <v>0.30123563003482168</v>
      </c>
      <c r="AK253">
        <f t="shared" si="16"/>
        <v>119.19655717967153</v>
      </c>
    </row>
    <row r="254" spans="1:37" x14ac:dyDescent="0.3">
      <c r="A254">
        <v>252</v>
      </c>
      <c r="B254">
        <v>504</v>
      </c>
      <c r="C254" t="s">
        <v>91</v>
      </c>
      <c r="D254">
        <v>2.6848729975420899E-2</v>
      </c>
      <c r="E254">
        <v>6656</v>
      </c>
      <c r="F254">
        <v>17920</v>
      </c>
      <c r="G254">
        <v>2.6923076923076898</v>
      </c>
      <c r="H254">
        <v>7.8507108287372303</v>
      </c>
      <c r="I254">
        <v>12.374069607013499</v>
      </c>
      <c r="J254">
        <v>-1.2022734726594599</v>
      </c>
      <c r="K254" t="b">
        <v>1</v>
      </c>
      <c r="L254">
        <v>37.659999999999997</v>
      </c>
      <c r="M254" t="s">
        <v>92</v>
      </c>
      <c r="N254">
        <v>12.6633025260787</v>
      </c>
      <c r="O254">
        <v>4.508</v>
      </c>
      <c r="P254">
        <v>1.5760000000000001</v>
      </c>
      <c r="Q254" t="s">
        <v>904</v>
      </c>
      <c r="R254" s="1" t="s">
        <v>1941</v>
      </c>
      <c r="S254">
        <v>0</v>
      </c>
      <c r="T254">
        <v>32140</v>
      </c>
      <c r="U254">
        <v>6656</v>
      </c>
      <c r="V254">
        <v>330</v>
      </c>
      <c r="W254">
        <v>6656</v>
      </c>
      <c r="X254">
        <v>1</v>
      </c>
      <c r="Y254">
        <v>0.37711921938992299</v>
      </c>
      <c r="Z254">
        <v>37.659999999999997</v>
      </c>
      <c r="AA254">
        <v>853.5</v>
      </c>
      <c r="AB254" t="s">
        <v>94</v>
      </c>
      <c r="AC254">
        <v>6.13671875</v>
      </c>
      <c r="AD254" t="s">
        <v>98</v>
      </c>
      <c r="AE254">
        <v>0</v>
      </c>
      <c r="AF254">
        <v>37.65625</v>
      </c>
      <c r="AG254">
        <v>11.2734375</v>
      </c>
      <c r="AH254">
        <f t="shared" si="13"/>
        <v>26.3828125</v>
      </c>
      <c r="AI254">
        <f t="shared" si="14"/>
        <v>3.3402633402633404</v>
      </c>
      <c r="AJ254">
        <f t="shared" si="15"/>
        <v>0.30051023290462436</v>
      </c>
      <c r="AK254">
        <f t="shared" si="16"/>
        <v>125.30771293885125</v>
      </c>
    </row>
    <row r="255" spans="1:37" x14ac:dyDescent="0.3">
      <c r="A255">
        <v>253</v>
      </c>
      <c r="B255">
        <v>510</v>
      </c>
      <c r="C255" t="s">
        <v>91</v>
      </c>
      <c r="D255">
        <v>1.53927413832207E-2</v>
      </c>
      <c r="E255">
        <v>6656</v>
      </c>
      <c r="F255">
        <v>6656</v>
      </c>
      <c r="G255">
        <v>1</v>
      </c>
      <c r="H255">
        <v>2.8016541356350899</v>
      </c>
      <c r="I255">
        <v>7.4692537014490297</v>
      </c>
      <c r="J255">
        <v>-1.10904905900404</v>
      </c>
      <c r="K255" t="b">
        <v>1</v>
      </c>
      <c r="L255">
        <v>464.2</v>
      </c>
      <c r="M255" t="s">
        <v>92</v>
      </c>
      <c r="N255">
        <v>7.7155463565281401</v>
      </c>
      <c r="O255">
        <v>4.0860000000000003</v>
      </c>
      <c r="P255">
        <v>2.6659999999999999</v>
      </c>
      <c r="Q255" t="s">
        <v>906</v>
      </c>
      <c r="S255">
        <v>0</v>
      </c>
      <c r="T255">
        <v>12220</v>
      </c>
      <c r="U255">
        <v>6656</v>
      </c>
      <c r="V255">
        <v>433</v>
      </c>
      <c r="W255">
        <v>6656</v>
      </c>
      <c r="X255">
        <v>1</v>
      </c>
      <c r="Y255">
        <v>8.6581972325407194E-2</v>
      </c>
      <c r="Z255">
        <v>464.2</v>
      </c>
      <c r="AA255">
        <v>26.33</v>
      </c>
      <c r="AB255" t="s">
        <v>94</v>
      </c>
      <c r="AC255">
        <v>21.546875</v>
      </c>
      <c r="AE255">
        <v>20</v>
      </c>
      <c r="AF255">
        <v>464.25</v>
      </c>
      <c r="AG255">
        <v>5.9140625</v>
      </c>
      <c r="AH255">
        <f t="shared" si="13"/>
        <v>458.3359375</v>
      </c>
      <c r="AI255">
        <f t="shared" si="14"/>
        <v>78.4993394980185</v>
      </c>
      <c r="AJ255">
        <f t="shared" si="15"/>
        <v>0.32987250125734041</v>
      </c>
      <c r="AK255">
        <f t="shared" si="16"/>
        <v>1407.3619299288875</v>
      </c>
    </row>
    <row r="256" spans="1:37" x14ac:dyDescent="0.3">
      <c r="A256">
        <v>254</v>
      </c>
      <c r="B256">
        <v>511</v>
      </c>
      <c r="C256" t="s">
        <v>91</v>
      </c>
      <c r="D256">
        <v>1.15568737638916E-2</v>
      </c>
      <c r="E256">
        <v>6656</v>
      </c>
      <c r="F256">
        <v>6656</v>
      </c>
      <c r="G256">
        <v>1</v>
      </c>
      <c r="H256">
        <v>3.0321701483988601</v>
      </c>
      <c r="I256">
        <v>7.9357578102626603</v>
      </c>
      <c r="J256">
        <v>-1.12753320998744</v>
      </c>
      <c r="K256" t="b">
        <v>1</v>
      </c>
      <c r="L256">
        <v>413.2</v>
      </c>
      <c r="M256" t="s">
        <v>92</v>
      </c>
      <c r="N256">
        <v>7.9462823618263698</v>
      </c>
      <c r="O256">
        <v>4.05</v>
      </c>
      <c r="P256">
        <v>2.617</v>
      </c>
      <c r="Q256" t="s">
        <v>907</v>
      </c>
      <c r="S256">
        <v>0</v>
      </c>
      <c r="T256">
        <v>11240</v>
      </c>
      <c r="U256">
        <v>6656</v>
      </c>
      <c r="V256">
        <v>379</v>
      </c>
      <c r="W256">
        <v>6656</v>
      </c>
      <c r="X256">
        <v>1</v>
      </c>
      <c r="Y256">
        <v>0.104385568913888</v>
      </c>
      <c r="Z256">
        <v>413.2</v>
      </c>
      <c r="AA256">
        <v>27.2</v>
      </c>
      <c r="AB256" t="s">
        <v>94</v>
      </c>
      <c r="AC256">
        <v>20.328125</v>
      </c>
      <c r="AE256">
        <v>22</v>
      </c>
      <c r="AF256">
        <v>413.25</v>
      </c>
      <c r="AG256">
        <v>6.33984375</v>
      </c>
      <c r="AH256">
        <f t="shared" si="13"/>
        <v>406.91015625</v>
      </c>
      <c r="AI256">
        <f t="shared" si="14"/>
        <v>65.182994454713494</v>
      </c>
      <c r="AJ256">
        <f t="shared" si="15"/>
        <v>0.32383109527880732</v>
      </c>
      <c r="AK256">
        <f t="shared" si="16"/>
        <v>1276.1282224741453</v>
      </c>
    </row>
    <row r="257" spans="1:37" x14ac:dyDescent="0.3">
      <c r="A257">
        <v>255</v>
      </c>
      <c r="B257">
        <v>512</v>
      </c>
      <c r="C257" t="s">
        <v>91</v>
      </c>
      <c r="D257">
        <v>4.5214145444664698E-2</v>
      </c>
      <c r="E257">
        <v>6656</v>
      </c>
      <c r="F257">
        <v>6656</v>
      </c>
      <c r="G257">
        <v>1</v>
      </c>
      <c r="H257">
        <v>4.63201284004729</v>
      </c>
      <c r="I257">
        <v>13.588443917482399</v>
      </c>
      <c r="J257">
        <v>-1.1444100434940301</v>
      </c>
      <c r="K257" t="b">
        <v>1</v>
      </c>
      <c r="L257">
        <v>856.5</v>
      </c>
      <c r="M257" t="s">
        <v>92</v>
      </c>
      <c r="N257">
        <v>13.584814328845001</v>
      </c>
      <c r="O257">
        <v>4.13</v>
      </c>
      <c r="P257">
        <v>2.9340000000000002</v>
      </c>
      <c r="Q257" t="s">
        <v>908</v>
      </c>
      <c r="S257">
        <v>0</v>
      </c>
      <c r="T257">
        <v>13400</v>
      </c>
      <c r="U257">
        <v>6656</v>
      </c>
      <c r="V257">
        <v>507</v>
      </c>
      <c r="W257">
        <v>6656</v>
      </c>
      <c r="X257">
        <v>1</v>
      </c>
      <c r="Y257">
        <v>0.16130335314626701</v>
      </c>
      <c r="Z257">
        <v>856.5</v>
      </c>
      <c r="AA257">
        <v>15.65</v>
      </c>
      <c r="AB257" t="s">
        <v>94</v>
      </c>
      <c r="AC257">
        <v>29.265625</v>
      </c>
      <c r="AE257">
        <v>4</v>
      </c>
      <c r="AF257">
        <v>856.5</v>
      </c>
      <c r="AG257">
        <v>5.50390625</v>
      </c>
      <c r="AH257">
        <f t="shared" si="13"/>
        <v>850.99609375</v>
      </c>
      <c r="AI257">
        <f t="shared" si="14"/>
        <v>155.61674946770759</v>
      </c>
      <c r="AJ257">
        <f t="shared" si="15"/>
        <v>0.31841171145067382</v>
      </c>
      <c r="AK257">
        <f t="shared" si="16"/>
        <v>2689.9136218885064</v>
      </c>
    </row>
    <row r="258" spans="1:37" x14ac:dyDescent="0.3">
      <c r="A258">
        <v>256</v>
      </c>
      <c r="B258">
        <v>513</v>
      </c>
      <c r="C258" t="s">
        <v>91</v>
      </c>
      <c r="D258">
        <v>1.5160594184912101E-2</v>
      </c>
      <c r="E258">
        <v>6656</v>
      </c>
      <c r="F258">
        <v>6656</v>
      </c>
      <c r="G258">
        <v>1</v>
      </c>
      <c r="H258">
        <v>6.2843758820740998</v>
      </c>
      <c r="I258">
        <v>9.8070631440960998</v>
      </c>
      <c r="J258">
        <v>-1.1797710279840099</v>
      </c>
      <c r="K258" t="b">
        <v>1</v>
      </c>
      <c r="L258">
        <v>36.340000000000003</v>
      </c>
      <c r="M258" t="s">
        <v>92</v>
      </c>
      <c r="N258">
        <v>9.8220616249884092</v>
      </c>
      <c r="O258">
        <v>4.0819999999999999</v>
      </c>
      <c r="P258">
        <v>1.5609999999999999</v>
      </c>
      <c r="Q258" t="s">
        <v>909</v>
      </c>
      <c r="S258">
        <v>0</v>
      </c>
      <c r="T258">
        <v>12110</v>
      </c>
      <c r="U258">
        <v>6656</v>
      </c>
      <c r="V258">
        <v>227</v>
      </c>
      <c r="W258">
        <v>6656</v>
      </c>
      <c r="X258">
        <v>1</v>
      </c>
      <c r="Y258">
        <v>0.35073634601892401</v>
      </c>
      <c r="Z258">
        <v>36.340000000000003</v>
      </c>
      <c r="AA258">
        <v>333.2</v>
      </c>
      <c r="AB258" t="s">
        <v>94</v>
      </c>
      <c r="AC258">
        <v>6.02734375</v>
      </c>
      <c r="AD258" t="s">
        <v>98</v>
      </c>
      <c r="AE258">
        <v>4</v>
      </c>
      <c r="AF258">
        <v>36.34375</v>
      </c>
      <c r="AG258">
        <v>6.49609375</v>
      </c>
      <c r="AH258">
        <f t="shared" si="13"/>
        <v>29.84765625</v>
      </c>
      <c r="AI258">
        <f t="shared" si="14"/>
        <v>5.5947083583884547</v>
      </c>
      <c r="AJ258">
        <f t="shared" si="15"/>
        <v>0.30734910488902761</v>
      </c>
      <c r="AK258">
        <f t="shared" si="16"/>
        <v>118.24908360518045</v>
      </c>
    </row>
    <row r="259" spans="1:37" x14ac:dyDescent="0.3">
      <c r="A259">
        <v>257</v>
      </c>
      <c r="B259">
        <v>516</v>
      </c>
      <c r="C259" t="s">
        <v>91</v>
      </c>
      <c r="D259">
        <v>3.8647468495540203E-2</v>
      </c>
      <c r="E259">
        <v>6656</v>
      </c>
      <c r="F259">
        <v>17920</v>
      </c>
      <c r="G259">
        <v>2.6923076923076898</v>
      </c>
      <c r="H259">
        <v>3.90631784766475</v>
      </c>
      <c r="I259">
        <v>9.5521678618677193</v>
      </c>
      <c r="J259">
        <v>-1.19343322653696</v>
      </c>
      <c r="K259" t="b">
        <v>1</v>
      </c>
      <c r="L259">
        <v>278.5</v>
      </c>
      <c r="M259" t="s">
        <v>92</v>
      </c>
      <c r="N259">
        <v>9.5628886520196499</v>
      </c>
      <c r="O259">
        <v>4.58</v>
      </c>
      <c r="P259">
        <v>2.4449999999999998</v>
      </c>
      <c r="Q259" t="s">
        <v>910</v>
      </c>
      <c r="S259">
        <v>0</v>
      </c>
      <c r="T259">
        <v>37920</v>
      </c>
      <c r="U259">
        <v>6656</v>
      </c>
      <c r="V259">
        <v>690</v>
      </c>
      <c r="W259">
        <v>6656</v>
      </c>
      <c r="X259">
        <v>1</v>
      </c>
      <c r="Y259">
        <v>0.110641629555985</v>
      </c>
      <c r="Z259">
        <v>278.5</v>
      </c>
      <c r="AA259">
        <v>136.1</v>
      </c>
      <c r="AB259" t="s">
        <v>94</v>
      </c>
      <c r="AC259">
        <v>16.6875</v>
      </c>
      <c r="AE259">
        <v>0</v>
      </c>
      <c r="AF259">
        <v>278.5</v>
      </c>
      <c r="AG259">
        <v>11.671875</v>
      </c>
      <c r="AH259">
        <f t="shared" ref="AH259:AH322" si="17">AF259-AG259</f>
        <v>266.828125</v>
      </c>
      <c r="AI259">
        <f t="shared" ref="AI259:AI322" si="18">AF259/AG259</f>
        <v>23.86077643908969</v>
      </c>
      <c r="AJ259">
        <f t="shared" ref="AJ259:AJ322" si="19">EXP(J259)</f>
        <v>0.30317859443449391</v>
      </c>
      <c r="AK259">
        <f t="shared" ref="AK259:AK322" si="20">AF259/AJ259</f>
        <v>918.60047217210092</v>
      </c>
    </row>
    <row r="260" spans="1:37" x14ac:dyDescent="0.3">
      <c r="A260">
        <v>258</v>
      </c>
      <c r="B260">
        <v>517</v>
      </c>
      <c r="C260" t="s">
        <v>91</v>
      </c>
      <c r="D260">
        <v>3.3266959258343103E-2</v>
      </c>
      <c r="E260">
        <v>6656</v>
      </c>
      <c r="F260">
        <v>17920</v>
      </c>
      <c r="G260">
        <v>2.6923076923076898</v>
      </c>
      <c r="H260">
        <v>8.5096431393812306</v>
      </c>
      <c r="I260">
        <v>12.9805298669077</v>
      </c>
      <c r="J260">
        <v>-1.1998624964442299</v>
      </c>
      <c r="K260" t="b">
        <v>1</v>
      </c>
      <c r="L260">
        <v>33.56</v>
      </c>
      <c r="M260" t="s">
        <v>92</v>
      </c>
      <c r="N260">
        <v>13.3382210397337</v>
      </c>
      <c r="O260">
        <v>4.5039999999999996</v>
      </c>
      <c r="P260">
        <v>1.5249999999999999</v>
      </c>
      <c r="Q260" t="s">
        <v>912</v>
      </c>
      <c r="S260">
        <v>0</v>
      </c>
      <c r="T260">
        <v>31950</v>
      </c>
      <c r="U260">
        <v>6656</v>
      </c>
      <c r="V260">
        <v>140</v>
      </c>
      <c r="W260">
        <v>6656</v>
      </c>
      <c r="X260">
        <v>1</v>
      </c>
      <c r="Y260">
        <v>0.63468068507408604</v>
      </c>
      <c r="Z260">
        <v>33.56</v>
      </c>
      <c r="AA260">
        <v>952</v>
      </c>
      <c r="AB260" t="s">
        <v>94</v>
      </c>
      <c r="AC260">
        <v>5.79296875</v>
      </c>
      <c r="AD260" t="s">
        <v>98</v>
      </c>
      <c r="AE260">
        <v>0</v>
      </c>
      <c r="AF260">
        <v>33.5625</v>
      </c>
      <c r="AG260">
        <v>14.3828125</v>
      </c>
      <c r="AH260">
        <f t="shared" si="17"/>
        <v>19.1796875</v>
      </c>
      <c r="AI260">
        <f t="shared" si="18"/>
        <v>2.3335143943508965</v>
      </c>
      <c r="AJ260">
        <f t="shared" si="19"/>
        <v>0.30123563003482168</v>
      </c>
      <c r="AK260">
        <f t="shared" si="20"/>
        <v>111.41610305567208</v>
      </c>
    </row>
    <row r="261" spans="1:37" x14ac:dyDescent="0.3">
      <c r="A261">
        <v>259</v>
      </c>
      <c r="B261">
        <v>518</v>
      </c>
      <c r="C261" t="s">
        <v>91</v>
      </c>
      <c r="D261">
        <v>2.5299251214235301E-2</v>
      </c>
      <c r="E261">
        <v>6656</v>
      </c>
      <c r="F261">
        <v>17920</v>
      </c>
      <c r="G261">
        <v>2.6923076923076898</v>
      </c>
      <c r="H261">
        <v>8.2279315988989694</v>
      </c>
      <c r="I261">
        <v>12.615090439718101</v>
      </c>
      <c r="J261">
        <v>-1.2022734726594599</v>
      </c>
      <c r="K261" t="b">
        <v>1</v>
      </c>
      <c r="L261">
        <v>34.159999999999997</v>
      </c>
      <c r="M261" t="s">
        <v>92</v>
      </c>
      <c r="N261">
        <v>12.870947614916799</v>
      </c>
      <c r="O261">
        <v>4.508</v>
      </c>
      <c r="P261">
        <v>1.5329999999999999</v>
      </c>
      <c r="Q261" t="s">
        <v>911</v>
      </c>
      <c r="R261" s="1" t="s">
        <v>1941</v>
      </c>
      <c r="S261">
        <v>0</v>
      </c>
      <c r="T261">
        <v>32110</v>
      </c>
      <c r="U261">
        <v>6656</v>
      </c>
      <c r="V261">
        <v>278</v>
      </c>
      <c r="W261">
        <v>6656</v>
      </c>
      <c r="X261">
        <v>1</v>
      </c>
      <c r="Y261">
        <v>0.43350252958843999</v>
      </c>
      <c r="Z261">
        <v>34.159999999999997</v>
      </c>
      <c r="AA261">
        <v>940</v>
      </c>
      <c r="AB261" t="s">
        <v>94</v>
      </c>
      <c r="AC261">
        <v>5.84375</v>
      </c>
      <c r="AD261" t="s">
        <v>98</v>
      </c>
      <c r="AE261">
        <v>0</v>
      </c>
      <c r="AF261">
        <v>34.15625</v>
      </c>
      <c r="AG261">
        <v>11.6328125</v>
      </c>
      <c r="AH261">
        <f t="shared" si="17"/>
        <v>22.5234375</v>
      </c>
      <c r="AI261">
        <f t="shared" si="18"/>
        <v>2.93619879113499</v>
      </c>
      <c r="AJ261">
        <f t="shared" si="19"/>
        <v>0.30051023290462436</v>
      </c>
      <c r="AK261">
        <f t="shared" si="20"/>
        <v>113.66085497275056</v>
      </c>
    </row>
    <row r="262" spans="1:37" x14ac:dyDescent="0.3">
      <c r="A262">
        <v>260</v>
      </c>
      <c r="B262">
        <v>524</v>
      </c>
      <c r="C262" t="s">
        <v>91</v>
      </c>
      <c r="D262">
        <v>1.30625697790907E-2</v>
      </c>
      <c r="E262">
        <v>6656</v>
      </c>
      <c r="F262">
        <v>6656</v>
      </c>
      <c r="G262">
        <v>1</v>
      </c>
      <c r="H262">
        <v>2.68272919255404</v>
      </c>
      <c r="I262">
        <v>7.6814081958676397</v>
      </c>
      <c r="J262">
        <v>-1.09377954297428</v>
      </c>
      <c r="K262" t="b">
        <v>1</v>
      </c>
      <c r="L262">
        <v>729</v>
      </c>
      <c r="M262" t="s">
        <v>92</v>
      </c>
      <c r="N262">
        <v>7.7629189905045202</v>
      </c>
      <c r="O262">
        <v>4.0659999999999998</v>
      </c>
      <c r="P262">
        <v>2.863</v>
      </c>
      <c r="Q262" t="s">
        <v>913</v>
      </c>
      <c r="S262">
        <v>0</v>
      </c>
      <c r="T262">
        <v>11700</v>
      </c>
      <c r="U262">
        <v>6656</v>
      </c>
      <c r="V262">
        <v>462</v>
      </c>
      <c r="W262">
        <v>6656</v>
      </c>
      <c r="X262">
        <v>1</v>
      </c>
      <c r="Y262">
        <v>7.8287647202405497E-2</v>
      </c>
      <c r="Z262">
        <v>729</v>
      </c>
      <c r="AA262">
        <v>16.05</v>
      </c>
      <c r="AB262" t="s">
        <v>94</v>
      </c>
      <c r="AC262">
        <v>27</v>
      </c>
      <c r="AE262">
        <v>22</v>
      </c>
      <c r="AF262">
        <v>729</v>
      </c>
      <c r="AG262">
        <v>5.29296875</v>
      </c>
      <c r="AH262">
        <f t="shared" si="17"/>
        <v>723.70703125</v>
      </c>
      <c r="AI262">
        <f t="shared" si="18"/>
        <v>137.729889298893</v>
      </c>
      <c r="AJ262">
        <f t="shared" si="19"/>
        <v>0.33494814741462003</v>
      </c>
      <c r="AK262">
        <f t="shared" si="20"/>
        <v>2176.4562832395595</v>
      </c>
    </row>
    <row r="263" spans="1:37" x14ac:dyDescent="0.3">
      <c r="A263">
        <v>261</v>
      </c>
      <c r="B263">
        <v>525</v>
      </c>
      <c r="C263" t="s">
        <v>91</v>
      </c>
      <c r="D263">
        <v>1.4055878343468799E-2</v>
      </c>
      <c r="E263">
        <v>6656</v>
      </c>
      <c r="F263">
        <v>6656</v>
      </c>
      <c r="G263">
        <v>1</v>
      </c>
      <c r="H263">
        <v>2.9768042839938098</v>
      </c>
      <c r="I263">
        <v>7.8199253163509503</v>
      </c>
      <c r="J263">
        <v>-1.11949662260336</v>
      </c>
      <c r="K263" t="b">
        <v>1</v>
      </c>
      <c r="L263">
        <v>422.8</v>
      </c>
      <c r="M263" t="s">
        <v>92</v>
      </c>
      <c r="N263">
        <v>7.8348946414904796</v>
      </c>
      <c r="O263">
        <v>4.0199999999999996</v>
      </c>
      <c r="P263">
        <v>2.6269999999999998</v>
      </c>
      <c r="Q263" t="s">
        <v>914</v>
      </c>
      <c r="S263">
        <v>0</v>
      </c>
      <c r="T263">
        <v>10504</v>
      </c>
      <c r="U263">
        <v>6656</v>
      </c>
      <c r="V263">
        <v>316</v>
      </c>
      <c r="W263">
        <v>6656</v>
      </c>
      <c r="X263">
        <v>1</v>
      </c>
      <c r="Y263">
        <v>0.111203929121008</v>
      </c>
      <c r="Z263">
        <v>422.8</v>
      </c>
      <c r="AA263">
        <v>24.84</v>
      </c>
      <c r="AB263" t="s">
        <v>94</v>
      </c>
      <c r="AC263">
        <v>20.5625</v>
      </c>
      <c r="AE263">
        <v>22</v>
      </c>
      <c r="AF263">
        <v>422.75</v>
      </c>
      <c r="AG263">
        <v>6.73828125</v>
      </c>
      <c r="AH263">
        <f t="shared" si="17"/>
        <v>416.01171875</v>
      </c>
      <c r="AI263">
        <f t="shared" si="18"/>
        <v>62.738550724637683</v>
      </c>
      <c r="AJ263">
        <f t="shared" si="19"/>
        <v>0.32644407784139345</v>
      </c>
      <c r="AK263">
        <f t="shared" si="20"/>
        <v>1295.0150690293665</v>
      </c>
    </row>
    <row r="264" spans="1:37" x14ac:dyDescent="0.3">
      <c r="A264">
        <v>262</v>
      </c>
      <c r="B264">
        <v>526</v>
      </c>
      <c r="C264" t="s">
        <v>91</v>
      </c>
      <c r="D264">
        <v>5.5734929798986699E-2</v>
      </c>
      <c r="E264">
        <v>6656</v>
      </c>
      <c r="F264">
        <v>6656</v>
      </c>
      <c r="G264">
        <v>1</v>
      </c>
      <c r="H264">
        <v>5.0850939887225701</v>
      </c>
      <c r="I264">
        <v>15.434054801708699</v>
      </c>
      <c r="J264">
        <v>-1.1395880910635701</v>
      </c>
      <c r="K264" t="b">
        <v>1</v>
      </c>
      <c r="L264">
        <v>1083</v>
      </c>
      <c r="M264" t="s">
        <v>92</v>
      </c>
      <c r="N264">
        <v>15.4313713266748</v>
      </c>
      <c r="O264">
        <v>4.12</v>
      </c>
      <c r="P264">
        <v>3.0350000000000001</v>
      </c>
      <c r="Q264" t="s">
        <v>915</v>
      </c>
      <c r="S264">
        <v>0</v>
      </c>
      <c r="T264">
        <v>13256</v>
      </c>
      <c r="U264">
        <v>6656</v>
      </c>
      <c r="V264">
        <v>518</v>
      </c>
      <c r="W264">
        <v>6656</v>
      </c>
      <c r="X264">
        <v>1</v>
      </c>
      <c r="Y264">
        <v>0.17948872528177501</v>
      </c>
      <c r="Z264">
        <v>1083</v>
      </c>
      <c r="AA264">
        <v>12.24</v>
      </c>
      <c r="AB264" t="s">
        <v>94</v>
      </c>
      <c r="AC264">
        <v>32.90625</v>
      </c>
      <c r="AE264">
        <v>5</v>
      </c>
      <c r="AF264">
        <v>1083</v>
      </c>
      <c r="AG264">
        <v>5.3203125</v>
      </c>
      <c r="AH264">
        <f t="shared" si="17"/>
        <v>1077.6796875</v>
      </c>
      <c r="AI264">
        <f t="shared" si="18"/>
        <v>203.55947136563876</v>
      </c>
      <c r="AJ264">
        <f t="shared" si="19"/>
        <v>0.31995078526483828</v>
      </c>
      <c r="AK264">
        <f t="shared" si="20"/>
        <v>3384.895583561547</v>
      </c>
    </row>
    <row r="265" spans="1:37" x14ac:dyDescent="0.3">
      <c r="A265">
        <v>263</v>
      </c>
      <c r="B265">
        <v>527</v>
      </c>
      <c r="C265" t="s">
        <v>91</v>
      </c>
      <c r="D265">
        <v>1.6561807003382199E-2</v>
      </c>
      <c r="E265">
        <v>6656</v>
      </c>
      <c r="F265">
        <v>6656</v>
      </c>
      <c r="G265">
        <v>1</v>
      </c>
      <c r="H265">
        <v>6.6293569816928803</v>
      </c>
      <c r="I265">
        <v>10.682069355266799</v>
      </c>
      <c r="J265">
        <v>-1.1805746867224201</v>
      </c>
      <c r="K265" t="b">
        <v>1</v>
      </c>
      <c r="L265">
        <v>40.840000000000003</v>
      </c>
      <c r="M265" t="s">
        <v>92</v>
      </c>
      <c r="N265">
        <v>10.684866430083201</v>
      </c>
      <c r="O265">
        <v>4.0739999999999998</v>
      </c>
      <c r="P265">
        <v>1.611</v>
      </c>
      <c r="Q265" t="s">
        <v>916</v>
      </c>
      <c r="S265">
        <v>0</v>
      </c>
      <c r="T265">
        <v>11910</v>
      </c>
      <c r="U265">
        <v>6656</v>
      </c>
      <c r="V265">
        <v>237</v>
      </c>
      <c r="W265">
        <v>6656</v>
      </c>
      <c r="X265">
        <v>1</v>
      </c>
      <c r="Y265">
        <v>0.36566603025842398</v>
      </c>
      <c r="Z265">
        <v>40.840000000000003</v>
      </c>
      <c r="AA265">
        <v>291.8</v>
      </c>
      <c r="AB265" t="s">
        <v>94</v>
      </c>
      <c r="AC265">
        <v>6.390625</v>
      </c>
      <c r="AD265" t="s">
        <v>98</v>
      </c>
      <c r="AE265">
        <v>4</v>
      </c>
      <c r="AF265">
        <v>40.84375</v>
      </c>
      <c r="AG265">
        <v>6.22265625</v>
      </c>
      <c r="AH265">
        <f t="shared" si="17"/>
        <v>34.62109375</v>
      </c>
      <c r="AI265">
        <f t="shared" si="18"/>
        <v>6.563716258631513</v>
      </c>
      <c r="AJ265">
        <f t="shared" si="19"/>
        <v>0.30710220032193641</v>
      </c>
      <c r="AK265">
        <f t="shared" si="20"/>
        <v>132.99725614855035</v>
      </c>
    </row>
    <row r="266" spans="1:37" x14ac:dyDescent="0.3">
      <c r="A266">
        <v>264</v>
      </c>
      <c r="B266">
        <v>530</v>
      </c>
      <c r="C266" t="s">
        <v>91</v>
      </c>
      <c r="D266">
        <v>3.9578075126532997E-2</v>
      </c>
      <c r="E266">
        <v>6656</v>
      </c>
      <c r="F266">
        <v>17920</v>
      </c>
      <c r="G266">
        <v>2.6923076923076898</v>
      </c>
      <c r="H266">
        <v>3.9125420949913399</v>
      </c>
      <c r="I266">
        <v>9.5062546214242793</v>
      </c>
      <c r="J266">
        <v>-1.19423688527537</v>
      </c>
      <c r="K266" t="b">
        <v>1</v>
      </c>
      <c r="L266">
        <v>268.8</v>
      </c>
      <c r="M266" t="s">
        <v>92</v>
      </c>
      <c r="N266">
        <v>9.5182590140928909</v>
      </c>
      <c r="O266">
        <v>4.58</v>
      </c>
      <c r="P266">
        <v>2.4300000000000002</v>
      </c>
      <c r="Q266" t="s">
        <v>917</v>
      </c>
      <c r="S266">
        <v>0</v>
      </c>
      <c r="T266">
        <v>37860</v>
      </c>
      <c r="U266">
        <v>6656</v>
      </c>
      <c r="V266">
        <v>740</v>
      </c>
      <c r="W266">
        <v>6656</v>
      </c>
      <c r="X266">
        <v>1</v>
      </c>
      <c r="Y266">
        <v>0.107067176785068</v>
      </c>
      <c r="Z266">
        <v>268.8</v>
      </c>
      <c r="AA266">
        <v>140.9</v>
      </c>
      <c r="AB266" t="s">
        <v>94</v>
      </c>
      <c r="AC266">
        <v>16.390625</v>
      </c>
      <c r="AE266">
        <v>0</v>
      </c>
      <c r="AF266">
        <v>268.75</v>
      </c>
      <c r="AG266">
        <v>11.328125</v>
      </c>
      <c r="AH266">
        <f t="shared" si="17"/>
        <v>257.421875</v>
      </c>
      <c r="AI266">
        <f t="shared" si="18"/>
        <v>23.724137931034484</v>
      </c>
      <c r="AJ266">
        <f t="shared" si="19"/>
        <v>0.30293504018813561</v>
      </c>
      <c r="AK266">
        <f t="shared" si="20"/>
        <v>887.15389224400974</v>
      </c>
    </row>
    <row r="267" spans="1:37" x14ac:dyDescent="0.3">
      <c r="A267">
        <v>265</v>
      </c>
      <c r="B267">
        <v>531</v>
      </c>
      <c r="C267" t="s">
        <v>91</v>
      </c>
      <c r="D267">
        <v>3.08602428984131E-2</v>
      </c>
      <c r="E267">
        <v>6656</v>
      </c>
      <c r="F267">
        <v>17920</v>
      </c>
      <c r="G267">
        <v>2.6923076923076898</v>
      </c>
      <c r="H267">
        <v>9.0520618722671795</v>
      </c>
      <c r="I267">
        <v>13.7195312751549</v>
      </c>
      <c r="J267">
        <v>-1.2006661551826401</v>
      </c>
      <c r="K267" t="b">
        <v>1</v>
      </c>
      <c r="L267">
        <v>32.78</v>
      </c>
      <c r="M267" t="s">
        <v>92</v>
      </c>
      <c r="N267">
        <v>14.0100042736362</v>
      </c>
      <c r="O267">
        <v>4.5039999999999996</v>
      </c>
      <c r="P267">
        <v>1.516</v>
      </c>
      <c r="Q267" t="s">
        <v>919</v>
      </c>
      <c r="S267">
        <v>0</v>
      </c>
      <c r="T267">
        <v>32020</v>
      </c>
      <c r="U267">
        <v>6656</v>
      </c>
      <c r="V267">
        <v>121</v>
      </c>
      <c r="W267">
        <v>6656</v>
      </c>
      <c r="X267">
        <v>1</v>
      </c>
      <c r="Y267">
        <v>0.73200562475156195</v>
      </c>
      <c r="Z267">
        <v>32.78</v>
      </c>
      <c r="AA267">
        <v>976.5</v>
      </c>
      <c r="AB267" t="s">
        <v>94</v>
      </c>
      <c r="AC267">
        <v>5.7265625</v>
      </c>
      <c r="AD267" t="s">
        <v>98</v>
      </c>
      <c r="AE267">
        <v>0</v>
      </c>
      <c r="AF267">
        <v>32.78125</v>
      </c>
      <c r="AG267">
        <v>14.625</v>
      </c>
      <c r="AH267">
        <f t="shared" si="17"/>
        <v>18.15625</v>
      </c>
      <c r="AI267">
        <f t="shared" si="18"/>
        <v>2.2414529914529915</v>
      </c>
      <c r="AJ267">
        <f t="shared" si="19"/>
        <v>0.30099363664150097</v>
      </c>
      <c r="AK267">
        <f t="shared" si="20"/>
        <v>108.91010974774915</v>
      </c>
    </row>
    <row r="268" spans="1:37" x14ac:dyDescent="0.3">
      <c r="A268">
        <v>266</v>
      </c>
      <c r="B268">
        <v>532</v>
      </c>
      <c r="C268" t="s">
        <v>91</v>
      </c>
      <c r="D268">
        <v>1.41159475110168E-2</v>
      </c>
      <c r="E268">
        <v>6656</v>
      </c>
      <c r="F268">
        <v>17920</v>
      </c>
      <c r="G268">
        <v>2.6923076923076898</v>
      </c>
      <c r="H268">
        <v>8.2603564877068507</v>
      </c>
      <c r="I268">
        <v>12.6002703455059</v>
      </c>
      <c r="J268">
        <v>-1.2022734726594599</v>
      </c>
      <c r="K268" t="b">
        <v>1</v>
      </c>
      <c r="L268">
        <v>33.5</v>
      </c>
      <c r="M268" t="s">
        <v>92</v>
      </c>
      <c r="N268">
        <v>12.867438556225</v>
      </c>
      <c r="O268">
        <v>4.508</v>
      </c>
      <c r="P268">
        <v>1.5249999999999999</v>
      </c>
      <c r="Q268" t="s">
        <v>918</v>
      </c>
      <c r="R268" s="1" t="s">
        <v>1941</v>
      </c>
      <c r="S268">
        <v>0</v>
      </c>
      <c r="T268">
        <v>32200</v>
      </c>
      <c r="U268">
        <v>6656</v>
      </c>
      <c r="V268">
        <v>222</v>
      </c>
      <c r="W268">
        <v>6656</v>
      </c>
      <c r="X268">
        <v>1</v>
      </c>
      <c r="Y268">
        <v>0.48728322197368801</v>
      </c>
      <c r="Z268">
        <v>33.5</v>
      </c>
      <c r="AA268">
        <v>961</v>
      </c>
      <c r="AB268" t="s">
        <v>94</v>
      </c>
      <c r="AC268">
        <v>5.7890625</v>
      </c>
      <c r="AD268" t="s">
        <v>98</v>
      </c>
      <c r="AE268">
        <v>0</v>
      </c>
      <c r="AF268">
        <v>33.5</v>
      </c>
      <c r="AG268">
        <v>12.1953125</v>
      </c>
      <c r="AH268">
        <f t="shared" si="17"/>
        <v>21.3046875</v>
      </c>
      <c r="AI268">
        <f t="shared" si="18"/>
        <v>2.7469570787956439</v>
      </c>
      <c r="AJ268">
        <f t="shared" si="19"/>
        <v>0.30051023290462436</v>
      </c>
      <c r="AK268">
        <f t="shared" si="20"/>
        <v>111.47706910410668</v>
      </c>
    </row>
    <row r="269" spans="1:37" x14ac:dyDescent="0.3">
      <c r="A269">
        <v>267</v>
      </c>
      <c r="B269">
        <v>538</v>
      </c>
      <c r="C269" t="s">
        <v>91</v>
      </c>
      <c r="D269">
        <v>7.83828761317917E-3</v>
      </c>
      <c r="E269">
        <v>6656</v>
      </c>
      <c r="F269">
        <v>6656</v>
      </c>
      <c r="G269">
        <v>1</v>
      </c>
      <c r="H269">
        <v>2.6635278887743699</v>
      </c>
      <c r="I269">
        <v>7.55359862207108</v>
      </c>
      <c r="J269">
        <v>-1.08895759054382</v>
      </c>
      <c r="K269" t="b">
        <v>1</v>
      </c>
      <c r="L269">
        <v>685</v>
      </c>
      <c r="M269" t="s">
        <v>92</v>
      </c>
      <c r="N269">
        <v>7.6588442521380502</v>
      </c>
      <c r="O269">
        <v>4.05</v>
      </c>
      <c r="P269">
        <v>2.8359999999999999</v>
      </c>
      <c r="Q269" t="s">
        <v>920</v>
      </c>
      <c r="S269">
        <v>0</v>
      </c>
      <c r="T269">
        <v>11200</v>
      </c>
      <c r="U269">
        <v>6656</v>
      </c>
      <c r="V269">
        <v>390</v>
      </c>
      <c r="W269">
        <v>6656</v>
      </c>
      <c r="X269">
        <v>1</v>
      </c>
      <c r="Y269">
        <v>8.4236009060169398E-2</v>
      </c>
      <c r="Z269">
        <v>685</v>
      </c>
      <c r="AA269">
        <v>16.34</v>
      </c>
      <c r="AB269" t="s">
        <v>94</v>
      </c>
      <c r="AC269">
        <v>26.171875</v>
      </c>
      <c r="AE269">
        <v>26</v>
      </c>
      <c r="AF269">
        <v>685</v>
      </c>
      <c r="AG269">
        <v>5.6796875</v>
      </c>
      <c r="AH269">
        <f t="shared" si="17"/>
        <v>679.3203125</v>
      </c>
      <c r="AI269">
        <f t="shared" si="18"/>
        <v>120.60522696011004</v>
      </c>
      <c r="AJ269">
        <f t="shared" si="19"/>
        <v>0.33656715169194418</v>
      </c>
      <c r="AK269">
        <f t="shared" si="20"/>
        <v>2035.2550644246239</v>
      </c>
    </row>
    <row r="270" spans="1:37" x14ac:dyDescent="0.3">
      <c r="A270">
        <v>268</v>
      </c>
      <c r="B270">
        <v>539</v>
      </c>
      <c r="C270" t="s">
        <v>91</v>
      </c>
      <c r="D270">
        <v>1.2964758106068199E-2</v>
      </c>
      <c r="E270">
        <v>6656</v>
      </c>
      <c r="F270">
        <v>6656</v>
      </c>
      <c r="G270">
        <v>1</v>
      </c>
      <c r="H270">
        <v>2.93443712760397</v>
      </c>
      <c r="I270">
        <v>7.7315540725347001</v>
      </c>
      <c r="J270">
        <v>-1.1154783289113099</v>
      </c>
      <c r="K270" t="b">
        <v>1</v>
      </c>
      <c r="L270">
        <v>430.5</v>
      </c>
      <c r="M270" t="s">
        <v>92</v>
      </c>
      <c r="N270">
        <v>7.7477703381280696</v>
      </c>
      <c r="O270">
        <v>4</v>
      </c>
      <c r="P270">
        <v>2.6349999999999998</v>
      </c>
      <c r="Q270" t="s">
        <v>921</v>
      </c>
      <c r="S270">
        <v>0</v>
      </c>
      <c r="T270">
        <v>9990</v>
      </c>
      <c r="U270">
        <v>6656</v>
      </c>
      <c r="V270">
        <v>311</v>
      </c>
      <c r="W270">
        <v>6656</v>
      </c>
      <c r="X270">
        <v>1</v>
      </c>
      <c r="Y270">
        <v>0.109691866008089</v>
      </c>
      <c r="Z270">
        <v>430.5</v>
      </c>
      <c r="AA270">
        <v>23.2</v>
      </c>
      <c r="AB270" t="s">
        <v>94</v>
      </c>
      <c r="AC270">
        <v>20.75</v>
      </c>
      <c r="AE270">
        <v>27</v>
      </c>
      <c r="AF270">
        <v>430.5</v>
      </c>
      <c r="AG270">
        <v>6.48828125</v>
      </c>
      <c r="AH270">
        <f t="shared" si="17"/>
        <v>424.01171875</v>
      </c>
      <c r="AI270">
        <f t="shared" si="18"/>
        <v>66.350391330523777</v>
      </c>
      <c r="AJ270">
        <f t="shared" si="19"/>
        <v>0.32775846504851985</v>
      </c>
      <c r="AK270">
        <f t="shared" si="20"/>
        <v>1313.4672202479064</v>
      </c>
    </row>
    <row r="271" spans="1:37" x14ac:dyDescent="0.3">
      <c r="A271">
        <v>269</v>
      </c>
      <c r="B271">
        <v>540</v>
      </c>
      <c r="C271" t="s">
        <v>91</v>
      </c>
      <c r="D271">
        <v>3.9524885935417899E-2</v>
      </c>
      <c r="E271">
        <v>6656</v>
      </c>
      <c r="F271">
        <v>6656</v>
      </c>
      <c r="G271">
        <v>1</v>
      </c>
      <c r="H271">
        <v>5.0328259666600399</v>
      </c>
      <c r="I271">
        <v>15.7767298368932</v>
      </c>
      <c r="J271">
        <v>-1.12994418620267</v>
      </c>
      <c r="K271" t="b">
        <v>1</v>
      </c>
      <c r="L271">
        <v>1362</v>
      </c>
      <c r="M271" t="s">
        <v>92</v>
      </c>
      <c r="N271">
        <v>15.7737690674831</v>
      </c>
      <c r="O271">
        <v>4.1449999999999996</v>
      </c>
      <c r="P271">
        <v>3.1349999999999998</v>
      </c>
      <c r="Q271" t="s">
        <v>922</v>
      </c>
      <c r="S271">
        <v>0</v>
      </c>
      <c r="T271">
        <v>14010</v>
      </c>
      <c r="U271">
        <v>6656</v>
      </c>
      <c r="V271">
        <v>419</v>
      </c>
      <c r="W271">
        <v>6656</v>
      </c>
      <c r="X271">
        <v>1</v>
      </c>
      <c r="Y271">
        <v>0.197016440910254</v>
      </c>
      <c r="Z271">
        <v>1362</v>
      </c>
      <c r="AA271">
        <v>10.28</v>
      </c>
      <c r="AB271" t="s">
        <v>94</v>
      </c>
      <c r="AC271">
        <v>36.90625</v>
      </c>
      <c r="AE271">
        <v>4</v>
      </c>
      <c r="AF271">
        <v>1362</v>
      </c>
      <c r="AG271">
        <v>5.93359375</v>
      </c>
      <c r="AH271">
        <f t="shared" si="17"/>
        <v>1356.06640625</v>
      </c>
      <c r="AI271">
        <f t="shared" si="18"/>
        <v>229.54048716260698</v>
      </c>
      <c r="AJ271">
        <f t="shared" si="19"/>
        <v>0.32305128663812044</v>
      </c>
      <c r="AK271">
        <f t="shared" si="20"/>
        <v>4216.0488329077662</v>
      </c>
    </row>
    <row r="272" spans="1:37" x14ac:dyDescent="0.3">
      <c r="A272">
        <v>270</v>
      </c>
      <c r="B272">
        <v>541</v>
      </c>
      <c r="C272" t="s">
        <v>91</v>
      </c>
      <c r="D272">
        <v>2.0778716054700101E-2</v>
      </c>
      <c r="E272">
        <v>6656</v>
      </c>
      <c r="F272">
        <v>6656</v>
      </c>
      <c r="G272">
        <v>1</v>
      </c>
      <c r="H272">
        <v>6.9104413704634098</v>
      </c>
      <c r="I272">
        <v>8.1521613042185503</v>
      </c>
      <c r="J272">
        <v>-1.18137834546083</v>
      </c>
      <c r="K272" t="b">
        <v>1</v>
      </c>
      <c r="L272">
        <v>15.11</v>
      </c>
      <c r="M272" t="s">
        <v>92</v>
      </c>
      <c r="N272">
        <v>8.9970098162421905</v>
      </c>
      <c r="O272">
        <v>4.09</v>
      </c>
      <c r="P272">
        <v>1.18</v>
      </c>
      <c r="Q272" t="s">
        <v>923</v>
      </c>
      <c r="S272">
        <v>0</v>
      </c>
      <c r="T272">
        <v>12330</v>
      </c>
      <c r="U272">
        <v>6656</v>
      </c>
      <c r="V272">
        <v>178</v>
      </c>
      <c r="W272">
        <v>6656</v>
      </c>
      <c r="X272">
        <v>1</v>
      </c>
      <c r="Y272">
        <v>0.443006310311445</v>
      </c>
      <c r="Z272">
        <v>15.11</v>
      </c>
      <c r="AA272">
        <v>816</v>
      </c>
      <c r="AB272" t="s">
        <v>94</v>
      </c>
      <c r="AC272">
        <v>3.88671875</v>
      </c>
      <c r="AD272" t="s">
        <v>98</v>
      </c>
      <c r="AE272">
        <v>3</v>
      </c>
      <c r="AF272">
        <v>15.109375</v>
      </c>
      <c r="AG272">
        <v>6.83984375</v>
      </c>
      <c r="AH272">
        <f t="shared" si="17"/>
        <v>8.26953125</v>
      </c>
      <c r="AI272">
        <f t="shared" si="18"/>
        <v>2.2090234151913193</v>
      </c>
      <c r="AJ272">
        <f t="shared" si="19"/>
        <v>0.30685549410214574</v>
      </c>
      <c r="AK272">
        <f t="shared" si="20"/>
        <v>49.239382349042792</v>
      </c>
    </row>
    <row r="273" spans="1:37" x14ac:dyDescent="0.3">
      <c r="A273">
        <v>271</v>
      </c>
      <c r="B273">
        <v>544</v>
      </c>
      <c r="C273" t="s">
        <v>91</v>
      </c>
      <c r="D273">
        <v>4.1726999833614303E-2</v>
      </c>
      <c r="E273">
        <v>6656</v>
      </c>
      <c r="F273">
        <v>17920</v>
      </c>
      <c r="G273">
        <v>2.6923076923076898</v>
      </c>
      <c r="H273">
        <v>4.0076959252265301</v>
      </c>
      <c r="I273">
        <v>9.7374486933238398</v>
      </c>
      <c r="J273">
        <v>-1.19343322653696</v>
      </c>
      <c r="K273" t="b">
        <v>1</v>
      </c>
      <c r="L273">
        <v>269.2</v>
      </c>
      <c r="M273" t="s">
        <v>92</v>
      </c>
      <c r="N273">
        <v>9.7491333873894597</v>
      </c>
      <c r="O273">
        <v>4.58</v>
      </c>
      <c r="P273">
        <v>2.4300000000000002</v>
      </c>
      <c r="Q273" t="s">
        <v>924</v>
      </c>
      <c r="S273">
        <v>0</v>
      </c>
      <c r="T273">
        <v>37860</v>
      </c>
      <c r="U273">
        <v>6656</v>
      </c>
      <c r="V273">
        <v>692</v>
      </c>
      <c r="W273">
        <v>6656</v>
      </c>
      <c r="X273">
        <v>1</v>
      </c>
      <c r="Y273">
        <v>0.114335443370499</v>
      </c>
      <c r="Z273">
        <v>269.2</v>
      </c>
      <c r="AA273">
        <v>140.6</v>
      </c>
      <c r="AB273" t="s">
        <v>94</v>
      </c>
      <c r="AC273">
        <v>16.40625</v>
      </c>
      <c r="AE273">
        <v>0</v>
      </c>
      <c r="AF273">
        <v>269.25</v>
      </c>
      <c r="AG273">
        <v>11.6328125</v>
      </c>
      <c r="AH273">
        <f t="shared" si="17"/>
        <v>257.6171875</v>
      </c>
      <c r="AI273">
        <f t="shared" si="18"/>
        <v>23.145735392881129</v>
      </c>
      <c r="AJ273">
        <f t="shared" si="19"/>
        <v>0.30317859443449391</v>
      </c>
      <c r="AK273">
        <f t="shared" si="20"/>
        <v>888.09040262958058</v>
      </c>
    </row>
    <row r="274" spans="1:37" x14ac:dyDescent="0.3">
      <c r="A274">
        <v>272</v>
      </c>
      <c r="B274">
        <v>545</v>
      </c>
      <c r="C274" t="s">
        <v>91</v>
      </c>
      <c r="D274">
        <v>3.59671699668489E-2</v>
      </c>
      <c r="E274">
        <v>6656</v>
      </c>
      <c r="F274">
        <v>17920</v>
      </c>
      <c r="G274">
        <v>2.6923076923076898</v>
      </c>
      <c r="H274">
        <v>9.0966421844167797</v>
      </c>
      <c r="I274">
        <v>13.4406441650611</v>
      </c>
      <c r="J274">
        <v>-1.2006661551826401</v>
      </c>
      <c r="K274" t="b">
        <v>1</v>
      </c>
      <c r="L274">
        <v>30</v>
      </c>
      <c r="M274" t="s">
        <v>92</v>
      </c>
      <c r="N274">
        <v>13.921409038918499</v>
      </c>
      <c r="O274">
        <v>4.5039999999999996</v>
      </c>
      <c r="P274">
        <v>1.478</v>
      </c>
      <c r="Q274" t="s">
        <v>926</v>
      </c>
      <c r="S274">
        <v>0</v>
      </c>
      <c r="T274">
        <v>32030</v>
      </c>
      <c r="U274">
        <v>6656</v>
      </c>
      <c r="V274">
        <v>138</v>
      </c>
      <c r="W274">
        <v>6656</v>
      </c>
      <c r="X274">
        <v>1</v>
      </c>
      <c r="Y274">
        <v>0.68923195367015599</v>
      </c>
      <c r="Z274">
        <v>30</v>
      </c>
      <c r="AA274">
        <v>1068</v>
      </c>
      <c r="AB274" t="s">
        <v>94</v>
      </c>
      <c r="AC274">
        <v>5.4765625</v>
      </c>
      <c r="AD274" t="s">
        <v>98</v>
      </c>
      <c r="AE274">
        <v>0</v>
      </c>
      <c r="AF274">
        <v>30</v>
      </c>
      <c r="AG274">
        <v>14.2109375</v>
      </c>
      <c r="AH274">
        <f t="shared" si="17"/>
        <v>15.7890625</v>
      </c>
      <c r="AI274">
        <f t="shared" si="18"/>
        <v>2.1110500274876305</v>
      </c>
      <c r="AJ274">
        <f t="shared" si="19"/>
        <v>0.30099363664150097</v>
      </c>
      <c r="AK274">
        <f t="shared" si="20"/>
        <v>99.66988118001828</v>
      </c>
    </row>
    <row r="275" spans="1:37" x14ac:dyDescent="0.3">
      <c r="A275">
        <v>273</v>
      </c>
      <c r="B275">
        <v>546</v>
      </c>
      <c r="C275" t="s">
        <v>91</v>
      </c>
      <c r="D275">
        <v>1.04449652482368E-2</v>
      </c>
      <c r="E275">
        <v>6656</v>
      </c>
      <c r="F275">
        <v>17920</v>
      </c>
      <c r="G275">
        <v>2.6923076923076898</v>
      </c>
      <c r="H275">
        <v>7.9677255712638102</v>
      </c>
      <c r="I275">
        <v>12.006055230917999</v>
      </c>
      <c r="J275">
        <v>-1.2022734726594599</v>
      </c>
      <c r="K275" t="b">
        <v>1</v>
      </c>
      <c r="L275">
        <v>32.159999999999997</v>
      </c>
      <c r="M275" t="s">
        <v>92</v>
      </c>
      <c r="N275">
        <v>12.3390622644324</v>
      </c>
      <c r="O275">
        <v>4.508</v>
      </c>
      <c r="P275">
        <v>1.5069999999999999</v>
      </c>
      <c r="Q275" t="s">
        <v>925</v>
      </c>
      <c r="R275" s="1" t="s">
        <v>1941</v>
      </c>
      <c r="S275">
        <v>0</v>
      </c>
      <c r="T275">
        <v>32240</v>
      </c>
      <c r="U275">
        <v>6656</v>
      </c>
      <c r="V275">
        <v>222</v>
      </c>
      <c r="W275">
        <v>6656</v>
      </c>
      <c r="X275">
        <v>1</v>
      </c>
      <c r="Y275">
        <v>0.46764312082233001</v>
      </c>
      <c r="Z275">
        <v>32.159999999999997</v>
      </c>
      <c r="AA275">
        <v>1002.5</v>
      </c>
      <c r="AB275" t="s">
        <v>94</v>
      </c>
      <c r="AC275">
        <v>5.671875</v>
      </c>
      <c r="AD275" t="s">
        <v>98</v>
      </c>
      <c r="AE275">
        <v>0</v>
      </c>
      <c r="AF275">
        <v>32.15625</v>
      </c>
      <c r="AG275">
        <v>12.3359375</v>
      </c>
      <c r="AH275">
        <f t="shared" si="17"/>
        <v>19.8203125</v>
      </c>
      <c r="AI275">
        <f t="shared" si="18"/>
        <v>2.6067131095630147</v>
      </c>
      <c r="AJ275">
        <f t="shared" si="19"/>
        <v>0.30051023290462436</v>
      </c>
      <c r="AK275">
        <f t="shared" si="20"/>
        <v>107.00550756355015</v>
      </c>
    </row>
    <row r="276" spans="1:37" x14ac:dyDescent="0.3">
      <c r="A276">
        <v>274</v>
      </c>
      <c r="B276">
        <v>552</v>
      </c>
      <c r="C276" t="s">
        <v>91</v>
      </c>
      <c r="D276">
        <v>9.1672346484311593E-3</v>
      </c>
      <c r="E276">
        <v>6656</v>
      </c>
      <c r="F276">
        <v>6656</v>
      </c>
      <c r="G276">
        <v>1</v>
      </c>
      <c r="H276">
        <v>2.63143477038986</v>
      </c>
      <c r="I276">
        <v>7.35465460239823</v>
      </c>
      <c r="J276">
        <v>-1.0905649080206401</v>
      </c>
      <c r="K276" t="b">
        <v>1</v>
      </c>
      <c r="L276">
        <v>624</v>
      </c>
      <c r="M276" t="s">
        <v>92</v>
      </c>
      <c r="N276">
        <v>7.49349976807214</v>
      </c>
      <c r="O276">
        <v>4.0469999999999997</v>
      </c>
      <c r="P276">
        <v>2.7949999999999999</v>
      </c>
      <c r="Q276" t="s">
        <v>927</v>
      </c>
      <c r="S276">
        <v>0</v>
      </c>
      <c r="T276">
        <v>11096</v>
      </c>
      <c r="U276">
        <v>6656</v>
      </c>
      <c r="V276">
        <v>468</v>
      </c>
      <c r="W276">
        <v>6656</v>
      </c>
      <c r="X276">
        <v>1</v>
      </c>
      <c r="Y276">
        <v>7.5413098938659898E-2</v>
      </c>
      <c r="Z276">
        <v>624</v>
      </c>
      <c r="AA276">
        <v>17.78</v>
      </c>
      <c r="AB276" t="s">
        <v>94</v>
      </c>
      <c r="AC276">
        <v>24.984375</v>
      </c>
      <c r="AE276">
        <v>27</v>
      </c>
      <c r="AF276">
        <v>624</v>
      </c>
      <c r="AG276">
        <v>4.921875</v>
      </c>
      <c r="AH276">
        <f t="shared" si="17"/>
        <v>619.078125</v>
      </c>
      <c r="AI276">
        <f t="shared" si="18"/>
        <v>126.78095238095239</v>
      </c>
      <c r="AJ276">
        <f t="shared" si="19"/>
        <v>0.33602661594955041</v>
      </c>
      <c r="AK276">
        <f t="shared" si="20"/>
        <v>1856.9957568292289</v>
      </c>
    </row>
    <row r="277" spans="1:37" x14ac:dyDescent="0.3">
      <c r="A277">
        <v>275</v>
      </c>
      <c r="B277">
        <v>553</v>
      </c>
      <c r="C277" t="s">
        <v>91</v>
      </c>
      <c r="D277">
        <v>1.42807347783994E-2</v>
      </c>
      <c r="E277">
        <v>6656</v>
      </c>
      <c r="F277">
        <v>6656</v>
      </c>
      <c r="G277">
        <v>1</v>
      </c>
      <c r="H277">
        <v>2.8828799391898001</v>
      </c>
      <c r="I277">
        <v>7.6407579638292198</v>
      </c>
      <c r="J277">
        <v>-1.1138710114344901</v>
      </c>
      <c r="K277" t="b">
        <v>1</v>
      </c>
      <c r="L277">
        <v>447.5</v>
      </c>
      <c r="M277" t="s">
        <v>92</v>
      </c>
      <c r="N277">
        <v>7.66011481720059</v>
      </c>
      <c r="O277">
        <v>3.9980000000000002</v>
      </c>
      <c r="P277">
        <v>2.65</v>
      </c>
      <c r="Q277" t="s">
        <v>928</v>
      </c>
      <c r="S277">
        <v>0</v>
      </c>
      <c r="T277">
        <v>9944</v>
      </c>
      <c r="U277">
        <v>6656</v>
      </c>
      <c r="V277">
        <v>385</v>
      </c>
      <c r="W277">
        <v>6656</v>
      </c>
      <c r="X277">
        <v>1</v>
      </c>
      <c r="Y277">
        <v>9.5960447282232894E-2</v>
      </c>
      <c r="Z277">
        <v>447.5</v>
      </c>
      <c r="AA277">
        <v>22.22</v>
      </c>
      <c r="AB277" t="s">
        <v>94</v>
      </c>
      <c r="AC277">
        <v>21.15625</v>
      </c>
      <c r="AE277">
        <v>28</v>
      </c>
      <c r="AF277">
        <v>447.5</v>
      </c>
      <c r="AG277">
        <v>5.6875</v>
      </c>
      <c r="AH277">
        <f t="shared" si="17"/>
        <v>441.8125</v>
      </c>
      <c r="AI277">
        <f t="shared" si="18"/>
        <v>78.681318681318686</v>
      </c>
      <c r="AJ277">
        <f t="shared" si="19"/>
        <v>0.32828570056148715</v>
      </c>
      <c r="AK277">
        <f t="shared" si="20"/>
        <v>1363.1419194762773</v>
      </c>
    </row>
    <row r="278" spans="1:37" x14ac:dyDescent="0.3">
      <c r="A278">
        <v>276</v>
      </c>
      <c r="B278">
        <v>554</v>
      </c>
      <c r="C278" t="s">
        <v>91</v>
      </c>
      <c r="D278">
        <v>4.8219108874642799E-2</v>
      </c>
      <c r="E278">
        <v>6656</v>
      </c>
      <c r="F278">
        <v>6656</v>
      </c>
      <c r="G278">
        <v>1</v>
      </c>
      <c r="H278">
        <v>4.8950061002857801</v>
      </c>
      <c r="I278">
        <v>15.1439251227591</v>
      </c>
      <c r="J278">
        <v>-1.1323551624179</v>
      </c>
      <c r="K278" t="b">
        <v>1</v>
      </c>
      <c r="L278">
        <v>1240</v>
      </c>
      <c r="M278" t="s">
        <v>92</v>
      </c>
      <c r="N278">
        <v>15.1423197593464</v>
      </c>
      <c r="O278">
        <v>4.13</v>
      </c>
      <c r="P278">
        <v>3.0939999999999999</v>
      </c>
      <c r="Q278" t="s">
        <v>929</v>
      </c>
      <c r="S278">
        <v>0</v>
      </c>
      <c r="T278">
        <v>13510</v>
      </c>
      <c r="U278">
        <v>6656</v>
      </c>
      <c r="V278">
        <v>506</v>
      </c>
      <c r="W278">
        <v>6656</v>
      </c>
      <c r="X278">
        <v>1</v>
      </c>
      <c r="Y278">
        <v>0.173154141623555</v>
      </c>
      <c r="Z278">
        <v>1240</v>
      </c>
      <c r="AA278">
        <v>10.9</v>
      </c>
      <c r="AB278" t="s">
        <v>94</v>
      </c>
      <c r="AC278">
        <v>35.21875</v>
      </c>
      <c r="AE278">
        <v>5</v>
      </c>
      <c r="AF278">
        <v>1240</v>
      </c>
      <c r="AG278">
        <v>5.44921875</v>
      </c>
      <c r="AH278">
        <f t="shared" si="17"/>
        <v>1234.55078125</v>
      </c>
      <c r="AI278">
        <f t="shared" si="18"/>
        <v>227.55555555555554</v>
      </c>
      <c r="AJ278">
        <f t="shared" si="19"/>
        <v>0.32227335583290079</v>
      </c>
      <c r="AK278">
        <f t="shared" si="20"/>
        <v>3847.6652740816148</v>
      </c>
    </row>
    <row r="279" spans="1:37" x14ac:dyDescent="0.3">
      <c r="A279">
        <v>277</v>
      </c>
      <c r="B279">
        <v>555</v>
      </c>
      <c r="C279" t="s">
        <v>91</v>
      </c>
      <c r="D279">
        <v>2.7128549497269099E-2</v>
      </c>
      <c r="E279">
        <v>6656</v>
      </c>
      <c r="F279">
        <v>6656</v>
      </c>
      <c r="G279">
        <v>1</v>
      </c>
      <c r="H279">
        <v>6.4336211915268304</v>
      </c>
      <c r="I279">
        <v>10.146775609683401</v>
      </c>
      <c r="J279">
        <v>-1.1797710279840099</v>
      </c>
      <c r="K279" t="b">
        <v>1</v>
      </c>
      <c r="L279">
        <v>37.799999999999997</v>
      </c>
      <c r="M279" t="s">
        <v>92</v>
      </c>
      <c r="N279">
        <v>10.160935252260799</v>
      </c>
      <c r="O279">
        <v>4.08</v>
      </c>
      <c r="P279">
        <v>1.577</v>
      </c>
      <c r="Q279" t="s">
        <v>930</v>
      </c>
      <c r="S279">
        <v>0</v>
      </c>
      <c r="T279">
        <v>11980</v>
      </c>
      <c r="U279">
        <v>6656</v>
      </c>
      <c r="V279">
        <v>261</v>
      </c>
      <c r="W279">
        <v>6656</v>
      </c>
      <c r="X279">
        <v>1</v>
      </c>
      <c r="Y279">
        <v>0.33633270822885702</v>
      </c>
      <c r="Z279">
        <v>37.799999999999997</v>
      </c>
      <c r="AA279">
        <v>317</v>
      </c>
      <c r="AB279" t="s">
        <v>94</v>
      </c>
      <c r="AC279">
        <v>6.1484375</v>
      </c>
      <c r="AD279" t="s">
        <v>98</v>
      </c>
      <c r="AE279">
        <v>5</v>
      </c>
      <c r="AF279">
        <v>37.8125</v>
      </c>
      <c r="AG279">
        <v>6.2421875</v>
      </c>
      <c r="AH279">
        <f t="shared" si="17"/>
        <v>31.5703125</v>
      </c>
      <c r="AI279">
        <f t="shared" si="18"/>
        <v>6.0575719649561952</v>
      </c>
      <c r="AJ279">
        <f t="shared" si="19"/>
        <v>0.30734910488902761</v>
      </c>
      <c r="AK279">
        <f t="shared" si="20"/>
        <v>123.02785138630124</v>
      </c>
    </row>
    <row r="280" spans="1:37" x14ac:dyDescent="0.3">
      <c r="A280">
        <v>278</v>
      </c>
      <c r="B280">
        <v>558</v>
      </c>
      <c r="C280" t="s">
        <v>91</v>
      </c>
      <c r="D280">
        <v>4.3230981913271502E-2</v>
      </c>
      <c r="E280">
        <v>6656</v>
      </c>
      <c r="F280">
        <v>17920</v>
      </c>
      <c r="G280">
        <v>2.6923076923076898</v>
      </c>
      <c r="H280">
        <v>4.7224962001542599</v>
      </c>
      <c r="I280">
        <v>11.4004009831849</v>
      </c>
      <c r="J280">
        <v>-1.1950405440137799</v>
      </c>
      <c r="K280" t="b">
        <v>1</v>
      </c>
      <c r="L280">
        <v>260</v>
      </c>
      <c r="M280" t="s">
        <v>92</v>
      </c>
      <c r="N280">
        <v>11.4065894065919</v>
      </c>
      <c r="O280">
        <v>4.58</v>
      </c>
      <c r="P280">
        <v>2.4140000000000001</v>
      </c>
      <c r="Q280" t="s">
        <v>931</v>
      </c>
      <c r="S280">
        <v>0</v>
      </c>
      <c r="T280">
        <v>37730</v>
      </c>
      <c r="U280">
        <v>6656</v>
      </c>
      <c r="V280">
        <v>280</v>
      </c>
      <c r="W280">
        <v>6656</v>
      </c>
      <c r="X280">
        <v>1</v>
      </c>
      <c r="Y280">
        <v>0.22246169782814701</v>
      </c>
      <c r="Z280">
        <v>260</v>
      </c>
      <c r="AA280">
        <v>145.1</v>
      </c>
      <c r="AB280" t="s">
        <v>94</v>
      </c>
      <c r="AC280">
        <v>16.125</v>
      </c>
      <c r="AE280">
        <v>0</v>
      </c>
      <c r="AF280">
        <v>260</v>
      </c>
      <c r="AG280">
        <v>16.03125</v>
      </c>
      <c r="AH280">
        <f t="shared" si="17"/>
        <v>243.96875</v>
      </c>
      <c r="AI280">
        <f t="shared" si="18"/>
        <v>16.218323586744638</v>
      </c>
      <c r="AJ280">
        <f t="shared" si="19"/>
        <v>0.30269168159764487</v>
      </c>
      <c r="AK280">
        <f t="shared" si="20"/>
        <v>858.9598453042621</v>
      </c>
    </row>
    <row r="281" spans="1:37" x14ac:dyDescent="0.3">
      <c r="A281">
        <v>279</v>
      </c>
      <c r="B281">
        <v>559</v>
      </c>
      <c r="C281" t="s">
        <v>91</v>
      </c>
      <c r="D281">
        <v>3.7661373625030102E-2</v>
      </c>
      <c r="E281">
        <v>6656</v>
      </c>
      <c r="F281">
        <v>17920</v>
      </c>
      <c r="G281">
        <v>2.6923076923076898</v>
      </c>
      <c r="H281">
        <v>9.7583482189163906</v>
      </c>
      <c r="I281">
        <v>14.389751768128599</v>
      </c>
      <c r="J281">
        <v>-1.2006661551826401</v>
      </c>
      <c r="K281" t="b">
        <v>1</v>
      </c>
      <c r="L281">
        <v>29.83</v>
      </c>
      <c r="M281" t="s">
        <v>92</v>
      </c>
      <c r="N281">
        <v>14.7596444134428</v>
      </c>
      <c r="O281">
        <v>4.5039999999999996</v>
      </c>
      <c r="P281">
        <v>1.4750000000000001</v>
      </c>
      <c r="Q281" t="s">
        <v>933</v>
      </c>
      <c r="S281">
        <v>0</v>
      </c>
      <c r="T281">
        <v>32030</v>
      </c>
      <c r="U281">
        <v>6656</v>
      </c>
      <c r="V281">
        <v>114</v>
      </c>
      <c r="W281">
        <v>6656</v>
      </c>
      <c r="X281">
        <v>1</v>
      </c>
      <c r="Y281">
        <v>0.82029446747288903</v>
      </c>
      <c r="Z281">
        <v>29.83</v>
      </c>
      <c r="AA281">
        <v>1074</v>
      </c>
      <c r="AB281" t="s">
        <v>94</v>
      </c>
      <c r="AC281">
        <v>5.4609375</v>
      </c>
      <c r="AD281" t="s">
        <v>98</v>
      </c>
      <c r="AE281">
        <v>0</v>
      </c>
      <c r="AF281">
        <v>29.828125</v>
      </c>
      <c r="AG281">
        <v>14.4296875</v>
      </c>
      <c r="AH281">
        <f t="shared" si="17"/>
        <v>15.3984375</v>
      </c>
      <c r="AI281">
        <f t="shared" si="18"/>
        <v>2.0671358960476449</v>
      </c>
      <c r="AJ281">
        <f t="shared" si="19"/>
        <v>0.30099363664150097</v>
      </c>
      <c r="AK281">
        <f t="shared" si="20"/>
        <v>99.098855819091099</v>
      </c>
    </row>
    <row r="282" spans="1:37" x14ac:dyDescent="0.3">
      <c r="A282">
        <v>280</v>
      </c>
      <c r="B282">
        <v>560</v>
      </c>
      <c r="C282" t="s">
        <v>91</v>
      </c>
      <c r="D282">
        <v>1.4515856773045699E-2</v>
      </c>
      <c r="E282">
        <v>6656</v>
      </c>
      <c r="F282">
        <v>17920</v>
      </c>
      <c r="G282">
        <v>2.6923076923076898</v>
      </c>
      <c r="H282">
        <v>7.4100483733037503</v>
      </c>
      <c r="I282">
        <v>11.2163818150593</v>
      </c>
      <c r="J282">
        <v>-1.20146981392105</v>
      </c>
      <c r="K282" t="b">
        <v>1</v>
      </c>
      <c r="L282">
        <v>32.659999999999997</v>
      </c>
      <c r="M282" t="s">
        <v>92</v>
      </c>
      <c r="N282">
        <v>11.6371641204473</v>
      </c>
      <c r="O282">
        <v>4.508</v>
      </c>
      <c r="P282">
        <v>1.514</v>
      </c>
      <c r="Q282" t="s">
        <v>932</v>
      </c>
      <c r="R282" s="1" t="s">
        <v>1941</v>
      </c>
      <c r="S282">
        <v>0</v>
      </c>
      <c r="T282">
        <v>32300</v>
      </c>
      <c r="U282">
        <v>6656</v>
      </c>
      <c r="V282">
        <v>238</v>
      </c>
      <c r="W282">
        <v>6656</v>
      </c>
      <c r="X282">
        <v>1</v>
      </c>
      <c r="Y282">
        <v>0.416377385561641</v>
      </c>
      <c r="Z282">
        <v>32.659999999999997</v>
      </c>
      <c r="AA282">
        <v>989</v>
      </c>
      <c r="AB282" t="s">
        <v>94</v>
      </c>
      <c r="AC282">
        <v>5.71484375</v>
      </c>
      <c r="AD282" t="s">
        <v>98</v>
      </c>
      <c r="AE282">
        <v>0</v>
      </c>
      <c r="AF282">
        <v>32.65625</v>
      </c>
      <c r="AG282">
        <v>12.3359375</v>
      </c>
      <c r="AH282">
        <f t="shared" si="17"/>
        <v>20.3203125</v>
      </c>
      <c r="AI282">
        <f t="shared" si="18"/>
        <v>2.6472450918302721</v>
      </c>
      <c r="AJ282">
        <f t="shared" si="19"/>
        <v>0.30075183765015856</v>
      </c>
      <c r="AK282">
        <f t="shared" si="20"/>
        <v>108.58204643120585</v>
      </c>
    </row>
    <row r="283" spans="1:37" x14ac:dyDescent="0.3">
      <c r="A283">
        <v>281</v>
      </c>
      <c r="B283">
        <v>566</v>
      </c>
      <c r="C283" t="s">
        <v>91</v>
      </c>
      <c r="D283">
        <v>1.5200449569822E-2</v>
      </c>
      <c r="E283">
        <v>6656</v>
      </c>
      <c r="F283">
        <v>6656</v>
      </c>
      <c r="G283">
        <v>1</v>
      </c>
      <c r="H283">
        <v>2.60631119589639</v>
      </c>
      <c r="I283">
        <v>7.8291144907981396</v>
      </c>
      <c r="J283">
        <v>-1.07690270946769</v>
      </c>
      <c r="K283" t="b">
        <v>1</v>
      </c>
      <c r="L283">
        <v>1009</v>
      </c>
      <c r="M283" t="s">
        <v>92</v>
      </c>
      <c r="N283">
        <v>7.86855292097869</v>
      </c>
      <c r="O283">
        <v>4.0549999999999997</v>
      </c>
      <c r="P283">
        <v>3.004</v>
      </c>
      <c r="Q283" t="s">
        <v>1300</v>
      </c>
      <c r="S283">
        <v>0</v>
      </c>
      <c r="T283">
        <v>11360</v>
      </c>
      <c r="U283">
        <v>6656</v>
      </c>
      <c r="V283">
        <v>569</v>
      </c>
      <c r="W283">
        <v>6656</v>
      </c>
      <c r="X283">
        <v>1</v>
      </c>
      <c r="Y283">
        <v>6.7340068399578595E-2</v>
      </c>
      <c r="Z283">
        <v>1009</v>
      </c>
      <c r="AA283">
        <v>11.26</v>
      </c>
      <c r="AB283" t="s">
        <v>94</v>
      </c>
      <c r="AC283">
        <v>31.765625</v>
      </c>
      <c r="AE283">
        <v>27</v>
      </c>
      <c r="AF283">
        <v>1009</v>
      </c>
      <c r="AG283">
        <v>4.30859375</v>
      </c>
      <c r="AH283">
        <f t="shared" si="17"/>
        <v>1004.69140625</v>
      </c>
      <c r="AI283">
        <f t="shared" si="18"/>
        <v>234.18313689936537</v>
      </c>
      <c r="AJ283">
        <f t="shared" si="19"/>
        <v>0.34064898223973378</v>
      </c>
      <c r="AK283">
        <f t="shared" si="20"/>
        <v>2961.9932910585071</v>
      </c>
    </row>
    <row r="284" spans="1:37" x14ac:dyDescent="0.3">
      <c r="A284">
        <v>282</v>
      </c>
      <c r="B284">
        <v>567</v>
      </c>
      <c r="C284" t="s">
        <v>91</v>
      </c>
      <c r="D284">
        <v>1.6384889625779699E-2</v>
      </c>
      <c r="E284">
        <v>6656</v>
      </c>
      <c r="F284">
        <v>6656</v>
      </c>
      <c r="G284">
        <v>1</v>
      </c>
      <c r="H284">
        <v>2.77813741432746</v>
      </c>
      <c r="I284">
        <v>7.3088888615216598</v>
      </c>
      <c r="J284">
        <v>-1.11226369395768</v>
      </c>
      <c r="K284" t="b">
        <v>1</v>
      </c>
      <c r="L284">
        <v>427.2</v>
      </c>
      <c r="M284" t="s">
        <v>92</v>
      </c>
      <c r="N284">
        <v>7.33678610563297</v>
      </c>
      <c r="O284">
        <v>3.9980000000000002</v>
      </c>
      <c r="P284">
        <v>2.63</v>
      </c>
      <c r="Q284" t="s">
        <v>1301</v>
      </c>
      <c r="S284">
        <v>0</v>
      </c>
      <c r="T284">
        <v>9950</v>
      </c>
      <c r="U284">
        <v>6656</v>
      </c>
      <c r="V284">
        <v>445</v>
      </c>
      <c r="W284">
        <v>6656</v>
      </c>
      <c r="X284">
        <v>1</v>
      </c>
      <c r="Y284">
        <v>8.42917974101383E-2</v>
      </c>
      <c r="Z284">
        <v>427.2</v>
      </c>
      <c r="AA284">
        <v>23.3</v>
      </c>
      <c r="AB284" t="s">
        <v>94</v>
      </c>
      <c r="AC284">
        <v>20.671875</v>
      </c>
      <c r="AE284">
        <v>29</v>
      </c>
      <c r="AF284">
        <v>427.25</v>
      </c>
      <c r="AG284">
        <v>5.1171875</v>
      </c>
      <c r="AH284">
        <f t="shared" si="17"/>
        <v>422.1328125</v>
      </c>
      <c r="AI284">
        <f t="shared" si="18"/>
        <v>83.493129770992368</v>
      </c>
      <c r="AJ284">
        <f t="shared" si="19"/>
        <v>0.32881378419071905</v>
      </c>
      <c r="AK284">
        <f t="shared" si="20"/>
        <v>1299.3676680907813</v>
      </c>
    </row>
    <row r="285" spans="1:37" x14ac:dyDescent="0.3">
      <c r="A285">
        <v>283</v>
      </c>
      <c r="B285">
        <v>568</v>
      </c>
      <c r="C285" t="s">
        <v>91</v>
      </c>
      <c r="D285">
        <v>2.3938578785691701E-2</v>
      </c>
      <c r="E285">
        <v>6656</v>
      </c>
      <c r="F285">
        <v>6656</v>
      </c>
      <c r="G285">
        <v>1</v>
      </c>
      <c r="H285">
        <v>4.4256431867145301</v>
      </c>
      <c r="I285">
        <v>13.510313087568001</v>
      </c>
      <c r="J285">
        <v>-1.1363734561099399</v>
      </c>
      <c r="K285" t="b">
        <v>1</v>
      </c>
      <c r="L285">
        <v>1129</v>
      </c>
      <c r="M285" t="s">
        <v>92</v>
      </c>
      <c r="N285">
        <v>13.5103340839149</v>
      </c>
      <c r="O285">
        <v>4.1449999999999996</v>
      </c>
      <c r="P285">
        <v>3.0529999999999999</v>
      </c>
      <c r="Q285" t="s">
        <v>1302</v>
      </c>
      <c r="S285">
        <v>0</v>
      </c>
      <c r="T285">
        <v>13976</v>
      </c>
      <c r="U285">
        <v>6656</v>
      </c>
      <c r="V285">
        <v>477</v>
      </c>
      <c r="W285">
        <v>6656</v>
      </c>
      <c r="X285">
        <v>1</v>
      </c>
      <c r="Y285">
        <v>0.15684942667136401</v>
      </c>
      <c r="Z285">
        <v>1129</v>
      </c>
      <c r="AA285">
        <v>12.38</v>
      </c>
      <c r="AB285" t="s">
        <v>94</v>
      </c>
      <c r="AC285">
        <v>33.59375</v>
      </c>
      <c r="AE285">
        <v>4</v>
      </c>
      <c r="AF285">
        <v>1129</v>
      </c>
      <c r="AG285">
        <v>5.6796875</v>
      </c>
      <c r="AH285">
        <f t="shared" si="17"/>
        <v>1123.3203125</v>
      </c>
      <c r="AI285">
        <f t="shared" si="18"/>
        <v>198.77854195323246</v>
      </c>
      <c r="AJ285">
        <f t="shared" si="19"/>
        <v>0.32098096518163061</v>
      </c>
      <c r="AK285">
        <f t="shared" si="20"/>
        <v>3517.3425295208485</v>
      </c>
    </row>
    <row r="286" spans="1:37" x14ac:dyDescent="0.3">
      <c r="A286">
        <v>284</v>
      </c>
      <c r="B286">
        <v>569</v>
      </c>
      <c r="C286" t="s">
        <v>91</v>
      </c>
      <c r="D286">
        <v>2.65395757388159E-2</v>
      </c>
      <c r="E286">
        <v>6656</v>
      </c>
      <c r="F286">
        <v>6656</v>
      </c>
      <c r="G286">
        <v>1</v>
      </c>
      <c r="H286">
        <v>8.3915293955472894</v>
      </c>
      <c r="I286">
        <v>9.4404705699906994</v>
      </c>
      <c r="J286">
        <v>-1.18137834546083</v>
      </c>
      <c r="K286" t="b">
        <v>1</v>
      </c>
      <c r="L286">
        <v>13.33</v>
      </c>
      <c r="M286" t="s">
        <v>92</v>
      </c>
      <c r="N286">
        <v>10.2622332994386</v>
      </c>
      <c r="O286">
        <v>4.0940000000000003</v>
      </c>
      <c r="P286">
        <v>1.125</v>
      </c>
      <c r="Q286" t="s">
        <v>1303</v>
      </c>
      <c r="S286">
        <v>0</v>
      </c>
      <c r="T286">
        <v>12390</v>
      </c>
      <c r="U286">
        <v>6656</v>
      </c>
      <c r="V286">
        <v>169</v>
      </c>
      <c r="W286">
        <v>6656</v>
      </c>
      <c r="X286">
        <v>1</v>
      </c>
      <c r="Y286">
        <v>0.56857918427286802</v>
      </c>
      <c r="Z286">
        <v>13.33</v>
      </c>
      <c r="AA286">
        <v>930</v>
      </c>
      <c r="AB286" t="s">
        <v>94</v>
      </c>
      <c r="AC286">
        <v>3.650390625</v>
      </c>
      <c r="AD286" t="s">
        <v>98</v>
      </c>
      <c r="AE286">
        <v>3</v>
      </c>
      <c r="AF286">
        <v>13.328125</v>
      </c>
      <c r="AG286">
        <v>6.83984375</v>
      </c>
      <c r="AH286">
        <f t="shared" si="17"/>
        <v>6.48828125</v>
      </c>
      <c r="AI286">
        <f t="shared" si="18"/>
        <v>1.9486007995431183</v>
      </c>
      <c r="AJ286">
        <f t="shared" si="19"/>
        <v>0.30685549410214574</v>
      </c>
      <c r="AK286">
        <f t="shared" si="20"/>
        <v>43.434532723612719</v>
      </c>
    </row>
    <row r="287" spans="1:37" x14ac:dyDescent="0.3">
      <c r="A287">
        <v>285</v>
      </c>
      <c r="B287">
        <v>572</v>
      </c>
      <c r="C287" t="s">
        <v>91</v>
      </c>
      <c r="D287">
        <v>4.3626901744216497E-2</v>
      </c>
      <c r="E287">
        <v>6656</v>
      </c>
      <c r="F287">
        <v>17920</v>
      </c>
      <c r="G287">
        <v>2.6923076923076898</v>
      </c>
      <c r="H287">
        <v>4.2386394660264699</v>
      </c>
      <c r="I287">
        <v>10.1495546588837</v>
      </c>
      <c r="J287">
        <v>-1.1950405440137799</v>
      </c>
      <c r="K287" t="b">
        <v>1</v>
      </c>
      <c r="L287">
        <v>247.9</v>
      </c>
      <c r="M287" t="s">
        <v>92</v>
      </c>
      <c r="N287">
        <v>10.1548571548245</v>
      </c>
      <c r="O287">
        <v>4.58</v>
      </c>
      <c r="P287">
        <v>2.395</v>
      </c>
      <c r="Q287" t="s">
        <v>1304</v>
      </c>
      <c r="S287">
        <v>0</v>
      </c>
      <c r="T287">
        <v>37760</v>
      </c>
      <c r="U287">
        <v>6656</v>
      </c>
      <c r="V287">
        <v>611</v>
      </c>
      <c r="W287">
        <v>6656</v>
      </c>
      <c r="X287">
        <v>1</v>
      </c>
      <c r="Y287">
        <v>0.13102132852511</v>
      </c>
      <c r="Z287">
        <v>247.9</v>
      </c>
      <c r="AA287">
        <v>152.4</v>
      </c>
      <c r="AB287" t="s">
        <v>94</v>
      </c>
      <c r="AC287">
        <v>15.7421875</v>
      </c>
      <c r="AE287">
        <v>0</v>
      </c>
      <c r="AF287">
        <v>247.875</v>
      </c>
      <c r="AG287">
        <v>12.171875</v>
      </c>
      <c r="AH287">
        <f t="shared" si="17"/>
        <v>235.703125</v>
      </c>
      <c r="AI287">
        <f t="shared" si="18"/>
        <v>20.364569961489089</v>
      </c>
      <c r="AJ287">
        <f t="shared" si="19"/>
        <v>0.30269168159764487</v>
      </c>
      <c r="AK287">
        <f t="shared" si="20"/>
        <v>818.90258328766913</v>
      </c>
    </row>
    <row r="288" spans="1:37" x14ac:dyDescent="0.3">
      <c r="A288">
        <v>286</v>
      </c>
      <c r="B288">
        <v>573</v>
      </c>
      <c r="C288" t="s">
        <v>91</v>
      </c>
      <c r="D288">
        <v>3.1670628538464397E-2</v>
      </c>
      <c r="E288">
        <v>6656</v>
      </c>
      <c r="F288">
        <v>17920</v>
      </c>
      <c r="G288">
        <v>2.6923076923076898</v>
      </c>
      <c r="H288">
        <v>9.7917812298443501</v>
      </c>
      <c r="I288">
        <v>14.1521838087594</v>
      </c>
      <c r="J288">
        <v>-1.20146981392105</v>
      </c>
      <c r="K288" t="b">
        <v>1</v>
      </c>
      <c r="L288">
        <v>27.89</v>
      </c>
      <c r="M288" t="s">
        <v>92</v>
      </c>
      <c r="N288">
        <v>14.5931519666672</v>
      </c>
      <c r="O288">
        <v>4.508</v>
      </c>
      <c r="P288">
        <v>1.4450000000000001</v>
      </c>
      <c r="Q288" t="s">
        <v>1305</v>
      </c>
      <c r="S288">
        <v>0</v>
      </c>
      <c r="T288">
        <v>32260</v>
      </c>
      <c r="U288">
        <v>6656</v>
      </c>
      <c r="V288">
        <v>139</v>
      </c>
      <c r="W288">
        <v>6656</v>
      </c>
      <c r="X288">
        <v>1</v>
      </c>
      <c r="Y288">
        <v>0.74570915113221403</v>
      </c>
      <c r="Z288">
        <v>27.89</v>
      </c>
      <c r="AA288">
        <v>1157</v>
      </c>
      <c r="AB288" t="s">
        <v>94</v>
      </c>
      <c r="AC288">
        <v>5.28125</v>
      </c>
      <c r="AD288" t="s">
        <v>98</v>
      </c>
      <c r="AE288">
        <v>0</v>
      </c>
      <c r="AF288">
        <v>27.890625</v>
      </c>
      <c r="AG288">
        <v>14.0078125</v>
      </c>
      <c r="AH288">
        <f t="shared" si="17"/>
        <v>13.8828125</v>
      </c>
      <c r="AI288">
        <f t="shared" si="18"/>
        <v>1.9910764082543224</v>
      </c>
      <c r="AJ288">
        <f t="shared" si="19"/>
        <v>0.30075183765015856</v>
      </c>
      <c r="AK288">
        <f t="shared" si="20"/>
        <v>92.736341090766715</v>
      </c>
    </row>
    <row r="289" spans="1:37" x14ac:dyDescent="0.3">
      <c r="A289">
        <v>287</v>
      </c>
      <c r="B289">
        <v>574</v>
      </c>
      <c r="C289" t="s">
        <v>91</v>
      </c>
      <c r="D289">
        <v>1.6906831631730901E-2</v>
      </c>
      <c r="E289">
        <v>6656</v>
      </c>
      <c r="F289">
        <v>17920</v>
      </c>
      <c r="G289">
        <v>2.6923076923076898</v>
      </c>
      <c r="H289">
        <v>6.7404584013937301</v>
      </c>
      <c r="I289">
        <v>10.2357547013352</v>
      </c>
      <c r="J289">
        <v>-1.20146981392105</v>
      </c>
      <c r="K289" t="b">
        <v>1</v>
      </c>
      <c r="L289">
        <v>32.97</v>
      </c>
      <c r="M289" t="s">
        <v>92</v>
      </c>
      <c r="N289">
        <v>10.8364722056068</v>
      </c>
      <c r="O289">
        <v>4.51</v>
      </c>
      <c r="P289">
        <v>1.5189999999999999</v>
      </c>
      <c r="Q289" t="s">
        <v>1306</v>
      </c>
      <c r="R289" s="1" t="s">
        <v>1941</v>
      </c>
      <c r="S289">
        <v>0</v>
      </c>
      <c r="T289">
        <v>32400</v>
      </c>
      <c r="U289">
        <v>6656</v>
      </c>
      <c r="V289">
        <v>295</v>
      </c>
      <c r="W289">
        <v>6656</v>
      </c>
      <c r="X289">
        <v>1</v>
      </c>
      <c r="Y289">
        <v>0.33422240975151202</v>
      </c>
      <c r="Z289">
        <v>32.97</v>
      </c>
      <c r="AA289">
        <v>982.5</v>
      </c>
      <c r="AB289" t="s">
        <v>94</v>
      </c>
      <c r="AC289">
        <v>5.7421875</v>
      </c>
      <c r="AD289" t="s">
        <v>98</v>
      </c>
      <c r="AE289">
        <v>0</v>
      </c>
      <c r="AF289">
        <v>32.96875</v>
      </c>
      <c r="AG289">
        <v>12.0078125</v>
      </c>
      <c r="AH289">
        <f t="shared" si="17"/>
        <v>20.9609375</v>
      </c>
      <c r="AI289">
        <f t="shared" si="18"/>
        <v>2.745608327911516</v>
      </c>
      <c r="AJ289">
        <f t="shared" si="19"/>
        <v>0.30075183765015856</v>
      </c>
      <c r="AK289">
        <f t="shared" si="20"/>
        <v>109.62110907648055</v>
      </c>
    </row>
    <row r="290" spans="1:37" x14ac:dyDescent="0.3">
      <c r="A290">
        <v>288</v>
      </c>
      <c r="B290">
        <v>580</v>
      </c>
      <c r="C290" t="s">
        <v>91</v>
      </c>
      <c r="D290">
        <v>1.32140422708603E-2</v>
      </c>
      <c r="E290">
        <v>6656</v>
      </c>
      <c r="F290">
        <v>6656</v>
      </c>
      <c r="G290">
        <v>1</v>
      </c>
      <c r="H290">
        <v>2.5629387600559199</v>
      </c>
      <c r="I290">
        <v>7.5336383474300099</v>
      </c>
      <c r="J290">
        <v>-1.07127709829883</v>
      </c>
      <c r="K290" t="b">
        <v>1</v>
      </c>
      <c r="L290">
        <v>869.5</v>
      </c>
      <c r="M290" t="s">
        <v>92</v>
      </c>
      <c r="N290">
        <v>7.6200996388974698</v>
      </c>
      <c r="O290">
        <v>4.0350000000000001</v>
      </c>
      <c r="P290">
        <v>2.94</v>
      </c>
      <c r="Q290" t="s">
        <v>1307</v>
      </c>
      <c r="S290">
        <v>0</v>
      </c>
      <c r="T290">
        <v>10856</v>
      </c>
      <c r="U290">
        <v>6656</v>
      </c>
      <c r="V290">
        <v>505</v>
      </c>
      <c r="W290">
        <v>6656</v>
      </c>
      <c r="X290">
        <v>1</v>
      </c>
      <c r="Y290">
        <v>6.9549861986540396E-2</v>
      </c>
      <c r="Z290">
        <v>869.5</v>
      </c>
      <c r="AA290">
        <v>12.484</v>
      </c>
      <c r="AB290" t="s">
        <v>94</v>
      </c>
      <c r="AC290">
        <v>29.484375</v>
      </c>
      <c r="AE290">
        <v>31</v>
      </c>
      <c r="AF290">
        <v>869.5</v>
      </c>
      <c r="AG290">
        <v>4.43359375</v>
      </c>
      <c r="AH290">
        <f t="shared" si="17"/>
        <v>865.06640625</v>
      </c>
      <c r="AI290">
        <f t="shared" si="18"/>
        <v>196.11629955947137</v>
      </c>
      <c r="AJ290">
        <f t="shared" si="19"/>
        <v>0.34257074142561539</v>
      </c>
      <c r="AK290">
        <f t="shared" si="20"/>
        <v>2538.1618884950808</v>
      </c>
    </row>
    <row r="291" spans="1:37" x14ac:dyDescent="0.3">
      <c r="A291">
        <v>289</v>
      </c>
      <c r="B291">
        <v>581</v>
      </c>
      <c r="C291" t="s">
        <v>91</v>
      </c>
      <c r="D291">
        <v>1.7179129303702599E-2</v>
      </c>
      <c r="E291">
        <v>6656</v>
      </c>
      <c r="F291">
        <v>6656</v>
      </c>
      <c r="G291">
        <v>1</v>
      </c>
      <c r="H291">
        <v>2.7090061610092002</v>
      </c>
      <c r="I291">
        <v>7.2751630300540198</v>
      </c>
      <c r="J291">
        <v>-1.1026197890967699</v>
      </c>
      <c r="K291" t="b">
        <v>1</v>
      </c>
      <c r="L291">
        <v>484</v>
      </c>
      <c r="M291" t="s">
        <v>92</v>
      </c>
      <c r="N291">
        <v>7.3004519028474304</v>
      </c>
      <c r="O291">
        <v>3.9729999999999999</v>
      </c>
      <c r="P291">
        <v>2.6859999999999999</v>
      </c>
      <c r="Q291" t="s">
        <v>1308</v>
      </c>
      <c r="S291">
        <v>0</v>
      </c>
      <c r="T291">
        <v>9400</v>
      </c>
      <c r="U291">
        <v>6656</v>
      </c>
      <c r="V291">
        <v>413</v>
      </c>
      <c r="W291">
        <v>6656</v>
      </c>
      <c r="X291">
        <v>1</v>
      </c>
      <c r="Y291">
        <v>8.40946955334895E-2</v>
      </c>
      <c r="Z291">
        <v>484</v>
      </c>
      <c r="AA291">
        <v>19.420000000000002</v>
      </c>
      <c r="AB291" t="s">
        <v>94</v>
      </c>
      <c r="AC291">
        <v>22</v>
      </c>
      <c r="AE291">
        <v>32</v>
      </c>
      <c r="AF291">
        <v>484</v>
      </c>
      <c r="AG291">
        <v>5.046875</v>
      </c>
      <c r="AH291">
        <f t="shared" si="17"/>
        <v>478.953125</v>
      </c>
      <c r="AI291">
        <f t="shared" si="18"/>
        <v>95.900928792569658</v>
      </c>
      <c r="AJ291">
        <f t="shared" si="19"/>
        <v>0.33200017296171275</v>
      </c>
      <c r="AK291">
        <f t="shared" si="20"/>
        <v>1457.8305658166519</v>
      </c>
    </row>
    <row r="292" spans="1:37" x14ac:dyDescent="0.3">
      <c r="A292">
        <v>290</v>
      </c>
      <c r="B292">
        <v>582</v>
      </c>
      <c r="C292" t="s">
        <v>91</v>
      </c>
      <c r="D292">
        <v>2.9834604856262398E-2</v>
      </c>
      <c r="E292">
        <v>6656</v>
      </c>
      <c r="F292">
        <v>6656</v>
      </c>
      <c r="G292">
        <v>1</v>
      </c>
      <c r="H292">
        <v>4.5322646332594703</v>
      </c>
      <c r="I292">
        <v>13.6144980585021</v>
      </c>
      <c r="J292">
        <v>-1.1387844323251699</v>
      </c>
      <c r="K292" t="b">
        <v>1</v>
      </c>
      <c r="L292">
        <v>1007</v>
      </c>
      <c r="M292" t="s">
        <v>92</v>
      </c>
      <c r="N292">
        <v>13.610777244063399</v>
      </c>
      <c r="O292">
        <v>4.1369999999999996</v>
      </c>
      <c r="P292">
        <v>3.004</v>
      </c>
      <c r="Q292" t="s">
        <v>1309</v>
      </c>
      <c r="S292">
        <v>0</v>
      </c>
      <c r="T292">
        <v>13690</v>
      </c>
      <c r="U292">
        <v>6656</v>
      </c>
      <c r="V292">
        <v>490</v>
      </c>
      <c r="W292">
        <v>6656</v>
      </c>
      <c r="X292">
        <v>1</v>
      </c>
      <c r="Y292">
        <v>0.159571450565132</v>
      </c>
      <c r="Z292">
        <v>1007</v>
      </c>
      <c r="AA292">
        <v>13.59</v>
      </c>
      <c r="AB292" t="s">
        <v>94</v>
      </c>
      <c r="AC292">
        <v>31.734375</v>
      </c>
      <c r="AE292">
        <v>4</v>
      </c>
      <c r="AF292">
        <v>1007</v>
      </c>
      <c r="AG292">
        <v>5.53125</v>
      </c>
      <c r="AH292">
        <f t="shared" si="17"/>
        <v>1001.46875</v>
      </c>
      <c r="AI292">
        <f t="shared" si="18"/>
        <v>182.05649717514123</v>
      </c>
      <c r="AJ292">
        <f t="shared" si="19"/>
        <v>0.32020801985984443</v>
      </c>
      <c r="AK292">
        <f t="shared" si="20"/>
        <v>3144.8306648932953</v>
      </c>
    </row>
    <row r="293" spans="1:37" x14ac:dyDescent="0.3">
      <c r="A293">
        <v>291</v>
      </c>
      <c r="B293">
        <v>583</v>
      </c>
      <c r="C293" t="s">
        <v>91</v>
      </c>
      <c r="D293">
        <v>3.57483786829111E-2</v>
      </c>
      <c r="E293">
        <v>6656</v>
      </c>
      <c r="F293">
        <v>6656</v>
      </c>
      <c r="G293">
        <v>1</v>
      </c>
      <c r="H293">
        <v>6.6898515869858697</v>
      </c>
      <c r="I293">
        <v>12.438942794551799</v>
      </c>
      <c r="J293">
        <v>-1.1797710279840099</v>
      </c>
      <c r="K293" t="b">
        <v>1</v>
      </c>
      <c r="L293">
        <v>72.400000000000006</v>
      </c>
      <c r="M293" t="s">
        <v>92</v>
      </c>
      <c r="N293">
        <v>12.440529013716899</v>
      </c>
      <c r="O293">
        <v>4.0860000000000003</v>
      </c>
      <c r="P293">
        <v>1.859</v>
      </c>
      <c r="Q293" t="s">
        <v>1310</v>
      </c>
      <c r="S293">
        <v>0</v>
      </c>
      <c r="T293">
        <v>12184</v>
      </c>
      <c r="U293">
        <v>6656</v>
      </c>
      <c r="V293">
        <v>294</v>
      </c>
      <c r="W293">
        <v>6656</v>
      </c>
      <c r="X293">
        <v>1</v>
      </c>
      <c r="Y293">
        <v>0.33183888334001099</v>
      </c>
      <c r="Z293">
        <v>72.400000000000006</v>
      </c>
      <c r="AA293">
        <v>168.4</v>
      </c>
      <c r="AB293" t="s">
        <v>94</v>
      </c>
      <c r="AC293">
        <v>8.5078125</v>
      </c>
      <c r="AD293" t="s">
        <v>98</v>
      </c>
      <c r="AE293">
        <v>3</v>
      </c>
      <c r="AF293">
        <v>72.375</v>
      </c>
      <c r="AG293">
        <v>6.0859375</v>
      </c>
      <c r="AH293">
        <f t="shared" si="17"/>
        <v>66.2890625</v>
      </c>
      <c r="AI293">
        <f t="shared" si="18"/>
        <v>11.89216944801027</v>
      </c>
      <c r="AJ293">
        <f t="shared" si="19"/>
        <v>0.30734910488902761</v>
      </c>
      <c r="AK293">
        <f t="shared" si="20"/>
        <v>235.48140810799475</v>
      </c>
    </row>
    <row r="294" spans="1:37" x14ac:dyDescent="0.3">
      <c r="A294">
        <v>292</v>
      </c>
      <c r="B294">
        <v>586</v>
      </c>
      <c r="C294" t="s">
        <v>91</v>
      </c>
      <c r="D294">
        <v>3.8452440710563501E-2</v>
      </c>
      <c r="E294">
        <v>6656</v>
      </c>
      <c r="F294">
        <v>17920</v>
      </c>
      <c r="G294">
        <v>2.6923076923076898</v>
      </c>
      <c r="H294">
        <v>5.80687270797132</v>
      </c>
      <c r="I294">
        <v>13.9047381640094</v>
      </c>
      <c r="J294">
        <v>-1.1958442027521901</v>
      </c>
      <c r="K294" t="b">
        <v>1</v>
      </c>
      <c r="L294">
        <v>247.6</v>
      </c>
      <c r="M294" t="s">
        <v>92</v>
      </c>
      <c r="N294">
        <v>13.900614492638001</v>
      </c>
      <c r="O294">
        <v>4.5739999999999998</v>
      </c>
      <c r="P294">
        <v>2.395</v>
      </c>
      <c r="Q294" t="s">
        <v>1311</v>
      </c>
      <c r="S294">
        <v>0</v>
      </c>
      <c r="T294">
        <v>37540</v>
      </c>
      <c r="U294">
        <v>6656</v>
      </c>
      <c r="V294">
        <v>130</v>
      </c>
      <c r="W294">
        <v>6656</v>
      </c>
      <c r="X294">
        <v>1</v>
      </c>
      <c r="Y294">
        <v>0.42159062563143401</v>
      </c>
      <c r="Z294">
        <v>247.6</v>
      </c>
      <c r="AA294">
        <v>151.6</v>
      </c>
      <c r="AB294" t="s">
        <v>94</v>
      </c>
      <c r="AC294">
        <v>15.734375</v>
      </c>
      <c r="AE294">
        <v>0</v>
      </c>
      <c r="AF294">
        <v>247.625</v>
      </c>
      <c r="AG294">
        <v>19.59375</v>
      </c>
      <c r="AH294">
        <f t="shared" si="17"/>
        <v>228.03125</v>
      </c>
      <c r="AI294">
        <f t="shared" si="18"/>
        <v>12.637958532695375</v>
      </c>
      <c r="AJ294">
        <f t="shared" si="19"/>
        <v>0.30244851850584425</v>
      </c>
      <c r="AK294">
        <f t="shared" si="20"/>
        <v>818.73437907157449</v>
      </c>
    </row>
    <row r="295" spans="1:37" x14ac:dyDescent="0.3">
      <c r="A295">
        <v>293</v>
      </c>
      <c r="B295">
        <v>587</v>
      </c>
      <c r="C295" t="s">
        <v>91</v>
      </c>
      <c r="D295">
        <v>3.5174281079097897E-2</v>
      </c>
      <c r="E295">
        <v>6656</v>
      </c>
      <c r="F295">
        <v>17920</v>
      </c>
      <c r="G295">
        <v>2.6923076923076898</v>
      </c>
      <c r="H295">
        <v>10.358926227184501</v>
      </c>
      <c r="I295">
        <v>15.032582396090101</v>
      </c>
      <c r="J295">
        <v>-1.20146981392105</v>
      </c>
      <c r="K295" t="b">
        <v>1</v>
      </c>
      <c r="L295">
        <v>28.27</v>
      </c>
      <c r="M295" t="s">
        <v>92</v>
      </c>
      <c r="N295">
        <v>15.3330346461637</v>
      </c>
      <c r="O295">
        <v>4.508</v>
      </c>
      <c r="P295">
        <v>1.4510000000000001</v>
      </c>
      <c r="Q295" t="s">
        <v>1312</v>
      </c>
      <c r="S295">
        <v>0</v>
      </c>
      <c r="T295">
        <v>32140</v>
      </c>
      <c r="U295">
        <v>6656</v>
      </c>
      <c r="V295">
        <v>114</v>
      </c>
      <c r="W295">
        <v>6656</v>
      </c>
      <c r="X295">
        <v>1</v>
      </c>
      <c r="Y295">
        <v>0.87654375160208697</v>
      </c>
      <c r="Z295">
        <v>28.27</v>
      </c>
      <c r="AA295">
        <v>1137</v>
      </c>
      <c r="AB295" t="s">
        <v>94</v>
      </c>
      <c r="AC295">
        <v>5.31640625</v>
      </c>
      <c r="AD295" t="s">
        <v>98</v>
      </c>
      <c r="AE295">
        <v>0</v>
      </c>
      <c r="AF295">
        <v>28.265625</v>
      </c>
      <c r="AG295">
        <v>14.1796875</v>
      </c>
      <c r="AH295">
        <f t="shared" si="17"/>
        <v>14.0859375</v>
      </c>
      <c r="AI295">
        <f t="shared" si="18"/>
        <v>1.9933884297520661</v>
      </c>
      <c r="AJ295">
        <f t="shared" si="19"/>
        <v>0.30075183765015856</v>
      </c>
      <c r="AK295">
        <f t="shared" si="20"/>
        <v>93.98321626509636</v>
      </c>
    </row>
    <row r="296" spans="1:37" x14ac:dyDescent="0.3">
      <c r="A296">
        <v>294</v>
      </c>
      <c r="B296">
        <v>588</v>
      </c>
      <c r="C296" t="s">
        <v>91</v>
      </c>
      <c r="D296">
        <v>1.66254463739989E-2</v>
      </c>
      <c r="E296">
        <v>6656</v>
      </c>
      <c r="F296">
        <v>17920</v>
      </c>
      <c r="G296">
        <v>2.6923076923076898</v>
      </c>
      <c r="H296">
        <v>6.24912237928576</v>
      </c>
      <c r="I296">
        <v>9.6544058633106093</v>
      </c>
      <c r="J296">
        <v>-1.2006661551826401</v>
      </c>
      <c r="K296" t="b">
        <v>1</v>
      </c>
      <c r="L296">
        <v>35.06</v>
      </c>
      <c r="M296" t="s">
        <v>92</v>
      </c>
      <c r="N296">
        <v>10.3223293880474</v>
      </c>
      <c r="O296">
        <v>4.51</v>
      </c>
      <c r="P296">
        <v>1.5449999999999999</v>
      </c>
      <c r="Q296" t="s">
        <v>1313</v>
      </c>
      <c r="R296" s="1" t="s">
        <v>1941</v>
      </c>
      <c r="S296">
        <v>0</v>
      </c>
      <c r="T296">
        <v>32450</v>
      </c>
      <c r="U296">
        <v>6656</v>
      </c>
      <c r="V296">
        <v>328</v>
      </c>
      <c r="W296">
        <v>6656</v>
      </c>
      <c r="X296">
        <v>1</v>
      </c>
      <c r="Y296">
        <v>0.28983429744907802</v>
      </c>
      <c r="Z296">
        <v>35.06</v>
      </c>
      <c r="AA296">
        <v>925.5</v>
      </c>
      <c r="AB296" t="s">
        <v>94</v>
      </c>
      <c r="AC296">
        <v>5.921875</v>
      </c>
      <c r="AD296" t="s">
        <v>98</v>
      </c>
      <c r="AE296">
        <v>0</v>
      </c>
      <c r="AF296">
        <v>35.0625</v>
      </c>
      <c r="AG296">
        <v>11.84375</v>
      </c>
      <c r="AH296">
        <f t="shared" si="17"/>
        <v>23.21875</v>
      </c>
      <c r="AI296">
        <f t="shared" si="18"/>
        <v>2.9604221635883907</v>
      </c>
      <c r="AJ296">
        <f t="shared" si="19"/>
        <v>0.30099363664150097</v>
      </c>
      <c r="AK296">
        <f t="shared" si="20"/>
        <v>116.48917362914636</v>
      </c>
    </row>
    <row r="297" spans="1:37" x14ac:dyDescent="0.3">
      <c r="A297">
        <v>295</v>
      </c>
      <c r="B297">
        <v>594</v>
      </c>
      <c r="C297" t="s">
        <v>91</v>
      </c>
      <c r="D297">
        <v>1.4272749130070801E-2</v>
      </c>
      <c r="E297">
        <v>6656</v>
      </c>
      <c r="F297">
        <v>6656</v>
      </c>
      <c r="G297">
        <v>1</v>
      </c>
      <c r="H297">
        <v>2.5652222900789501</v>
      </c>
      <c r="I297">
        <v>6.8790043052312404</v>
      </c>
      <c r="J297">
        <v>-1.0744917332524699</v>
      </c>
      <c r="K297" t="b">
        <v>1</v>
      </c>
      <c r="L297">
        <v>481.2</v>
      </c>
      <c r="M297" t="s">
        <v>92</v>
      </c>
      <c r="N297">
        <v>7.2451116088498004</v>
      </c>
      <c r="O297">
        <v>4.0199999999999996</v>
      </c>
      <c r="P297">
        <v>2.6819999999999999</v>
      </c>
      <c r="Q297" t="s">
        <v>1314</v>
      </c>
      <c r="S297">
        <v>0</v>
      </c>
      <c r="T297">
        <v>10456</v>
      </c>
      <c r="U297">
        <v>6656</v>
      </c>
      <c r="V297">
        <v>466</v>
      </c>
      <c r="W297">
        <v>6656</v>
      </c>
      <c r="X297">
        <v>1</v>
      </c>
      <c r="Y297">
        <v>7.2507522435850694E-2</v>
      </c>
      <c r="Z297">
        <v>481.2</v>
      </c>
      <c r="AA297">
        <v>21.73</v>
      </c>
      <c r="AB297" t="s">
        <v>94</v>
      </c>
      <c r="AC297">
        <v>21.9375</v>
      </c>
      <c r="AE297">
        <v>39</v>
      </c>
      <c r="AF297">
        <v>481.25</v>
      </c>
      <c r="AG297">
        <v>4.68359375</v>
      </c>
      <c r="AH297">
        <f t="shared" si="17"/>
        <v>476.56640625</v>
      </c>
      <c r="AI297">
        <f t="shared" si="18"/>
        <v>102.75229357798165</v>
      </c>
      <c r="AJ297">
        <f t="shared" si="19"/>
        <v>0.34147126969308228</v>
      </c>
      <c r="AK297">
        <f t="shared" si="20"/>
        <v>1409.3425793407223</v>
      </c>
    </row>
    <row r="298" spans="1:37" x14ac:dyDescent="0.3">
      <c r="A298">
        <v>296</v>
      </c>
      <c r="B298">
        <v>595</v>
      </c>
      <c r="C298" t="s">
        <v>91</v>
      </c>
      <c r="D298">
        <v>1.63364910595672E-2</v>
      </c>
      <c r="E298">
        <v>6656</v>
      </c>
      <c r="F298">
        <v>6656</v>
      </c>
      <c r="G298">
        <v>1</v>
      </c>
      <c r="H298">
        <v>2.7391815560886199</v>
      </c>
      <c r="I298">
        <v>7.4899495674298402</v>
      </c>
      <c r="J298">
        <v>-1.09377954297428</v>
      </c>
      <c r="K298" t="b">
        <v>1</v>
      </c>
      <c r="L298">
        <v>541.5</v>
      </c>
      <c r="M298" t="s">
        <v>92</v>
      </c>
      <c r="N298">
        <v>7.5090143100634101</v>
      </c>
      <c r="O298">
        <v>3.9649999999999999</v>
      </c>
      <c r="P298">
        <v>2.734</v>
      </c>
      <c r="Q298" t="s">
        <v>1315</v>
      </c>
      <c r="S298">
        <v>0</v>
      </c>
      <c r="T298">
        <v>9210</v>
      </c>
      <c r="U298">
        <v>6656</v>
      </c>
      <c r="V298">
        <v>317</v>
      </c>
      <c r="W298">
        <v>6656</v>
      </c>
      <c r="X298">
        <v>1</v>
      </c>
      <c r="Y298">
        <v>9.7682168006729006E-2</v>
      </c>
      <c r="Z298">
        <v>541.5</v>
      </c>
      <c r="AA298">
        <v>17</v>
      </c>
      <c r="AB298" t="s">
        <v>94</v>
      </c>
      <c r="AC298">
        <v>23.265625</v>
      </c>
      <c r="AE298">
        <v>41</v>
      </c>
      <c r="AF298">
        <v>541.5</v>
      </c>
      <c r="AG298">
        <v>6.0078125</v>
      </c>
      <c r="AH298">
        <f t="shared" si="17"/>
        <v>535.4921875</v>
      </c>
      <c r="AI298">
        <f t="shared" si="18"/>
        <v>90.132639791937578</v>
      </c>
      <c r="AJ298">
        <f t="shared" si="19"/>
        <v>0.33494814741462003</v>
      </c>
      <c r="AK298">
        <f t="shared" si="20"/>
        <v>1616.6681445462573</v>
      </c>
    </row>
    <row r="299" spans="1:37" x14ac:dyDescent="0.3">
      <c r="A299">
        <v>297</v>
      </c>
      <c r="B299">
        <v>596</v>
      </c>
      <c r="C299" t="s">
        <v>91</v>
      </c>
      <c r="D299">
        <v>6.87630428790722E-2</v>
      </c>
      <c r="E299">
        <v>6656</v>
      </c>
      <c r="F299">
        <v>6656</v>
      </c>
      <c r="G299">
        <v>1</v>
      </c>
      <c r="H299">
        <v>5.5273577858839396</v>
      </c>
      <c r="I299">
        <v>17.208219356833901</v>
      </c>
      <c r="J299">
        <v>-1.1323551624179</v>
      </c>
      <c r="K299" t="b">
        <v>1</v>
      </c>
      <c r="L299">
        <v>1298</v>
      </c>
      <c r="M299" t="s">
        <v>92</v>
      </c>
      <c r="N299">
        <v>17.2081839140391</v>
      </c>
      <c r="O299">
        <v>4.133</v>
      </c>
      <c r="P299">
        <v>3.113</v>
      </c>
      <c r="Q299" t="s">
        <v>1316</v>
      </c>
      <c r="S299">
        <v>0</v>
      </c>
      <c r="T299">
        <v>13610</v>
      </c>
      <c r="U299">
        <v>6656</v>
      </c>
      <c r="V299">
        <v>524</v>
      </c>
      <c r="W299">
        <v>6656</v>
      </c>
      <c r="X299">
        <v>1</v>
      </c>
      <c r="Y299">
        <v>0.19777854317413601</v>
      </c>
      <c r="Z299">
        <v>1298</v>
      </c>
      <c r="AA299">
        <v>10.484</v>
      </c>
      <c r="AB299" t="s">
        <v>94</v>
      </c>
      <c r="AC299">
        <v>36.03125</v>
      </c>
      <c r="AE299">
        <v>3</v>
      </c>
      <c r="AF299">
        <v>1298</v>
      </c>
      <c r="AG299">
        <v>5.3125</v>
      </c>
      <c r="AH299">
        <f t="shared" si="17"/>
        <v>1292.6875</v>
      </c>
      <c r="AI299">
        <f t="shared" si="18"/>
        <v>244.3294117647059</v>
      </c>
      <c r="AJ299">
        <f t="shared" si="19"/>
        <v>0.32227335583290079</v>
      </c>
      <c r="AK299">
        <f t="shared" si="20"/>
        <v>4027.6367143209163</v>
      </c>
    </row>
    <row r="300" spans="1:37" x14ac:dyDescent="0.3">
      <c r="A300">
        <v>298</v>
      </c>
      <c r="B300">
        <v>597</v>
      </c>
      <c r="C300" t="s">
        <v>91</v>
      </c>
      <c r="D300">
        <v>2.61157300746124E-2</v>
      </c>
      <c r="E300">
        <v>6656</v>
      </c>
      <c r="F300">
        <v>6656</v>
      </c>
      <c r="G300">
        <v>1</v>
      </c>
      <c r="H300">
        <v>11.7442328967261</v>
      </c>
      <c r="I300">
        <v>13.109041211872899</v>
      </c>
      <c r="J300">
        <v>-1.1821820041992399</v>
      </c>
      <c r="K300" t="b">
        <v>1</v>
      </c>
      <c r="L300">
        <v>13.055</v>
      </c>
      <c r="M300" t="s">
        <v>92</v>
      </c>
      <c r="N300">
        <v>13.379472331819001</v>
      </c>
      <c r="O300">
        <v>4.0819999999999999</v>
      </c>
      <c r="P300">
        <v>1.1160000000000001</v>
      </c>
      <c r="Q300" t="s">
        <v>1317</v>
      </c>
      <c r="S300">
        <v>0</v>
      </c>
      <c r="T300">
        <v>12050</v>
      </c>
      <c r="U300">
        <v>6656</v>
      </c>
      <c r="V300">
        <v>77</v>
      </c>
      <c r="W300">
        <v>6656</v>
      </c>
      <c r="X300">
        <v>1</v>
      </c>
      <c r="Y300">
        <v>1.22441897452751</v>
      </c>
      <c r="Z300">
        <v>13.055</v>
      </c>
      <c r="AA300">
        <v>923</v>
      </c>
      <c r="AB300" t="s">
        <v>94</v>
      </c>
      <c r="AC300">
        <v>3.61328125</v>
      </c>
      <c r="AD300" t="s">
        <v>98</v>
      </c>
      <c r="AE300">
        <v>4</v>
      </c>
      <c r="AF300">
        <v>13.0546875</v>
      </c>
      <c r="AG300">
        <v>7.4140625</v>
      </c>
      <c r="AH300">
        <f t="shared" si="17"/>
        <v>5.640625</v>
      </c>
      <c r="AI300">
        <f t="shared" si="18"/>
        <v>1.7608008429926238</v>
      </c>
      <c r="AJ300">
        <f t="shared" si="19"/>
        <v>0.306608986070316</v>
      </c>
      <c r="AK300">
        <f t="shared" si="20"/>
        <v>42.577641533983318</v>
      </c>
    </row>
    <row r="301" spans="1:37" x14ac:dyDescent="0.3">
      <c r="A301">
        <v>299</v>
      </c>
      <c r="B301">
        <v>600</v>
      </c>
      <c r="C301" t="s">
        <v>91</v>
      </c>
      <c r="D301">
        <v>3.5043429790846702E-2</v>
      </c>
      <c r="E301">
        <v>6656</v>
      </c>
      <c r="F301">
        <v>17920</v>
      </c>
      <c r="G301">
        <v>2.6923076923076898</v>
      </c>
      <c r="H301">
        <v>6.0503492655796496</v>
      </c>
      <c r="I301">
        <v>14.381396594161</v>
      </c>
      <c r="J301">
        <v>-1.19664786149059</v>
      </c>
      <c r="K301" t="b">
        <v>1</v>
      </c>
      <c r="L301">
        <v>238.1</v>
      </c>
      <c r="M301" t="s">
        <v>92</v>
      </c>
      <c r="N301">
        <v>14.3805971622378</v>
      </c>
      <c r="O301">
        <v>4.5739999999999998</v>
      </c>
      <c r="P301">
        <v>2.3769999999999998</v>
      </c>
      <c r="Q301" t="s">
        <v>1318</v>
      </c>
      <c r="S301">
        <v>0</v>
      </c>
      <c r="T301">
        <v>37440</v>
      </c>
      <c r="U301">
        <v>6656</v>
      </c>
      <c r="V301">
        <v>107</v>
      </c>
      <c r="W301">
        <v>6656</v>
      </c>
      <c r="X301">
        <v>1</v>
      </c>
      <c r="Y301">
        <v>0.488235691746081</v>
      </c>
      <c r="Z301">
        <v>238.1</v>
      </c>
      <c r="AA301">
        <v>157.19999999999999</v>
      </c>
      <c r="AB301" t="s">
        <v>94</v>
      </c>
      <c r="AC301">
        <v>15.4296875</v>
      </c>
      <c r="AD301" t="s">
        <v>98</v>
      </c>
      <c r="AE301">
        <v>0</v>
      </c>
      <c r="AF301">
        <v>238.125</v>
      </c>
      <c r="AG301">
        <v>20.078125</v>
      </c>
      <c r="AH301">
        <f t="shared" si="17"/>
        <v>218.046875</v>
      </c>
      <c r="AI301">
        <f t="shared" si="18"/>
        <v>11.859922178988327</v>
      </c>
      <c r="AJ301">
        <f t="shared" si="19"/>
        <v>0.30220555075568578</v>
      </c>
      <c r="AK301">
        <f t="shared" si="20"/>
        <v>787.95706897028208</v>
      </c>
    </row>
    <row r="302" spans="1:37" x14ac:dyDescent="0.3">
      <c r="A302">
        <v>300</v>
      </c>
      <c r="B302">
        <v>601</v>
      </c>
      <c r="C302" t="s">
        <v>91</v>
      </c>
      <c r="D302">
        <v>4.5100463194817898E-2</v>
      </c>
      <c r="E302">
        <v>6656</v>
      </c>
      <c r="F302">
        <v>17920</v>
      </c>
      <c r="G302">
        <v>2.6923076923076898</v>
      </c>
      <c r="H302">
        <v>10.2852753169458</v>
      </c>
      <c r="I302">
        <v>15.4781340463023</v>
      </c>
      <c r="J302">
        <v>-1.20146981392105</v>
      </c>
      <c r="K302" t="b">
        <v>1</v>
      </c>
      <c r="L302">
        <v>32</v>
      </c>
      <c r="M302" t="s">
        <v>92</v>
      </c>
      <c r="N302">
        <v>15.5757854664104</v>
      </c>
      <c r="O302">
        <v>4.508</v>
      </c>
      <c r="P302">
        <v>1.5049999999999999</v>
      </c>
      <c r="Q302" t="s">
        <v>1319</v>
      </c>
      <c r="S302">
        <v>0</v>
      </c>
      <c r="T302">
        <v>32180</v>
      </c>
      <c r="U302">
        <v>6656</v>
      </c>
      <c r="V302">
        <v>142</v>
      </c>
      <c r="W302">
        <v>6656</v>
      </c>
      <c r="X302">
        <v>1</v>
      </c>
      <c r="Y302">
        <v>0.77920299526333403</v>
      </c>
      <c r="Z302">
        <v>32</v>
      </c>
      <c r="AA302">
        <v>1005.5</v>
      </c>
      <c r="AB302" t="s">
        <v>94</v>
      </c>
      <c r="AC302">
        <v>5.65625</v>
      </c>
      <c r="AD302" t="s">
        <v>98</v>
      </c>
      <c r="AE302">
        <v>0</v>
      </c>
      <c r="AF302">
        <v>32</v>
      </c>
      <c r="AG302">
        <v>13.640625</v>
      </c>
      <c r="AH302">
        <f t="shared" si="17"/>
        <v>18.359375</v>
      </c>
      <c r="AI302">
        <f t="shared" si="18"/>
        <v>2.3459335624284079</v>
      </c>
      <c r="AJ302">
        <f t="shared" si="19"/>
        <v>0.30075183765015856</v>
      </c>
      <c r="AK302">
        <f t="shared" si="20"/>
        <v>106.40001487612898</v>
      </c>
    </row>
    <row r="303" spans="1:37" x14ac:dyDescent="0.3">
      <c r="A303">
        <v>301</v>
      </c>
      <c r="B303">
        <v>602</v>
      </c>
      <c r="C303" t="s">
        <v>91</v>
      </c>
      <c r="D303">
        <v>1.66837214417607E-2</v>
      </c>
      <c r="E303">
        <v>6656</v>
      </c>
      <c r="F303">
        <v>17920</v>
      </c>
      <c r="G303">
        <v>2.6923076923076898</v>
      </c>
      <c r="H303">
        <v>5.8049604522622902</v>
      </c>
      <c r="I303">
        <v>9.0929263334264903</v>
      </c>
      <c r="J303">
        <v>-1.2006661551826401</v>
      </c>
      <c r="K303" t="b">
        <v>1</v>
      </c>
      <c r="L303">
        <v>36.840000000000003</v>
      </c>
      <c r="M303" t="s">
        <v>92</v>
      </c>
      <c r="N303">
        <v>9.8546678852896399</v>
      </c>
      <c r="O303">
        <v>4.51</v>
      </c>
      <c r="P303">
        <v>1.5660000000000001</v>
      </c>
      <c r="Q303" t="s">
        <v>1320</v>
      </c>
      <c r="R303" s="1" t="s">
        <v>1941</v>
      </c>
      <c r="S303">
        <v>0</v>
      </c>
      <c r="T303">
        <v>32530</v>
      </c>
      <c r="U303">
        <v>6656</v>
      </c>
      <c r="V303">
        <v>374</v>
      </c>
      <c r="W303">
        <v>6656</v>
      </c>
      <c r="X303">
        <v>1</v>
      </c>
      <c r="Y303">
        <v>0.24845859007777299</v>
      </c>
      <c r="Z303">
        <v>36.840000000000003</v>
      </c>
      <c r="AA303">
        <v>883</v>
      </c>
      <c r="AB303" t="s">
        <v>94</v>
      </c>
      <c r="AC303">
        <v>6.0703125</v>
      </c>
      <c r="AE303">
        <v>0</v>
      </c>
      <c r="AF303">
        <v>36.84375</v>
      </c>
      <c r="AG303">
        <v>11.6171875</v>
      </c>
      <c r="AH303">
        <f t="shared" si="17"/>
        <v>25.2265625</v>
      </c>
      <c r="AI303">
        <f t="shared" si="18"/>
        <v>3.1714862138533961</v>
      </c>
      <c r="AJ303">
        <f t="shared" si="19"/>
        <v>0.30099363664150097</v>
      </c>
      <c r="AK303">
        <f t="shared" si="20"/>
        <v>122.40707282420996</v>
      </c>
    </row>
    <row r="304" spans="1:37" x14ac:dyDescent="0.3">
      <c r="A304">
        <v>302</v>
      </c>
      <c r="B304">
        <v>608</v>
      </c>
      <c r="C304" t="s">
        <v>91</v>
      </c>
      <c r="D304">
        <v>1.3188581646725501E-2</v>
      </c>
      <c r="E304">
        <v>6656</v>
      </c>
      <c r="F304">
        <v>6656</v>
      </c>
      <c r="G304">
        <v>1</v>
      </c>
      <c r="H304">
        <v>2.5736239015450102</v>
      </c>
      <c r="I304">
        <v>7.4494348087689497</v>
      </c>
      <c r="J304">
        <v>-1.0849392968517799</v>
      </c>
      <c r="K304" t="b">
        <v>1</v>
      </c>
      <c r="L304">
        <v>783</v>
      </c>
      <c r="M304" t="s">
        <v>92</v>
      </c>
      <c r="N304">
        <v>7.5354784495610598</v>
      </c>
      <c r="O304">
        <v>4.0599999999999996</v>
      </c>
      <c r="P304">
        <v>2.895</v>
      </c>
      <c r="Q304" t="s">
        <v>1321</v>
      </c>
      <c r="S304">
        <v>0</v>
      </c>
      <c r="T304">
        <v>11410</v>
      </c>
      <c r="U304">
        <v>6656</v>
      </c>
      <c r="V304">
        <v>561</v>
      </c>
      <c r="W304">
        <v>6656</v>
      </c>
      <c r="X304">
        <v>1</v>
      </c>
      <c r="Y304">
        <v>6.6438453197710301E-2</v>
      </c>
      <c r="Z304">
        <v>783</v>
      </c>
      <c r="AA304">
        <v>14.57</v>
      </c>
      <c r="AB304" t="s">
        <v>94</v>
      </c>
      <c r="AC304">
        <v>27.984375</v>
      </c>
      <c r="AE304">
        <v>23</v>
      </c>
      <c r="AF304">
        <v>783</v>
      </c>
      <c r="AG304">
        <v>4.3671875</v>
      </c>
      <c r="AH304">
        <f t="shared" si="17"/>
        <v>778.6328125</v>
      </c>
      <c r="AI304">
        <f t="shared" si="18"/>
        <v>179.29159212880143</v>
      </c>
      <c r="AJ304">
        <f t="shared" si="19"/>
        <v>0.33792229821948105</v>
      </c>
      <c r="AK304">
        <f t="shared" si="20"/>
        <v>2317.1007184954701</v>
      </c>
    </row>
    <row r="305" spans="1:37" x14ac:dyDescent="0.3">
      <c r="A305">
        <v>303</v>
      </c>
      <c r="B305">
        <v>609</v>
      </c>
      <c r="C305" t="s">
        <v>91</v>
      </c>
      <c r="D305">
        <v>1.614212383089E-2</v>
      </c>
      <c r="E305">
        <v>6656</v>
      </c>
      <c r="F305">
        <v>6656</v>
      </c>
      <c r="G305">
        <v>1</v>
      </c>
      <c r="H305">
        <v>2.7881797749003798</v>
      </c>
      <c r="I305">
        <v>7.4006568634562804</v>
      </c>
      <c r="J305">
        <v>-1.1138710114344901</v>
      </c>
      <c r="K305" t="b">
        <v>1</v>
      </c>
      <c r="L305">
        <v>451</v>
      </c>
      <c r="M305" t="s">
        <v>92</v>
      </c>
      <c r="N305">
        <v>7.4235055832491001</v>
      </c>
      <c r="O305">
        <v>4.008</v>
      </c>
      <c r="P305">
        <v>2.6539999999999999</v>
      </c>
      <c r="Q305" t="s">
        <v>1322</v>
      </c>
      <c r="S305">
        <v>0</v>
      </c>
      <c r="T305">
        <v>10140</v>
      </c>
      <c r="U305">
        <v>6656</v>
      </c>
      <c r="V305">
        <v>428</v>
      </c>
      <c r="W305">
        <v>6656</v>
      </c>
      <c r="X305">
        <v>1</v>
      </c>
      <c r="Y305">
        <v>8.6434931868482903E-2</v>
      </c>
      <c r="Z305">
        <v>451</v>
      </c>
      <c r="AA305">
        <v>22.5</v>
      </c>
      <c r="AB305" t="s">
        <v>94</v>
      </c>
      <c r="AC305">
        <v>21.234375</v>
      </c>
      <c r="AE305">
        <v>25</v>
      </c>
      <c r="AF305">
        <v>451</v>
      </c>
      <c r="AG305">
        <v>5.3203125</v>
      </c>
      <c r="AH305">
        <f t="shared" si="17"/>
        <v>445.6796875</v>
      </c>
      <c r="AI305">
        <f t="shared" si="18"/>
        <v>84.76945668135096</v>
      </c>
      <c r="AJ305">
        <f t="shared" si="19"/>
        <v>0.32828570056148715</v>
      </c>
      <c r="AK305">
        <f t="shared" si="20"/>
        <v>1373.8033646565386</v>
      </c>
    </row>
    <row r="306" spans="1:37" x14ac:dyDescent="0.3">
      <c r="A306">
        <v>304</v>
      </c>
      <c r="B306">
        <v>610</v>
      </c>
      <c r="C306" t="s">
        <v>91</v>
      </c>
      <c r="D306">
        <v>3.94639658754505E-2</v>
      </c>
      <c r="E306">
        <v>6656</v>
      </c>
      <c r="F306">
        <v>6656</v>
      </c>
      <c r="G306">
        <v>1</v>
      </c>
      <c r="H306">
        <v>4.6221686324239499</v>
      </c>
      <c r="I306">
        <v>13.794284512390201</v>
      </c>
      <c r="J306">
        <v>-1.1411954085403899</v>
      </c>
      <c r="K306" t="b">
        <v>1</v>
      </c>
      <c r="L306">
        <v>965</v>
      </c>
      <c r="M306" t="s">
        <v>92</v>
      </c>
      <c r="N306">
        <v>13.795520424291899</v>
      </c>
      <c r="O306">
        <v>4.1399999999999997</v>
      </c>
      <c r="P306">
        <v>2.984</v>
      </c>
      <c r="Q306" t="s">
        <v>1323</v>
      </c>
      <c r="S306">
        <v>0</v>
      </c>
      <c r="T306">
        <v>13820</v>
      </c>
      <c r="U306">
        <v>6656</v>
      </c>
      <c r="V306">
        <v>533</v>
      </c>
      <c r="W306">
        <v>6656</v>
      </c>
      <c r="X306">
        <v>1</v>
      </c>
      <c r="Y306">
        <v>0.156893539517825</v>
      </c>
      <c r="Z306">
        <v>965</v>
      </c>
      <c r="AA306">
        <v>14.33</v>
      </c>
      <c r="AB306" t="s">
        <v>94</v>
      </c>
      <c r="AC306">
        <v>31.0625</v>
      </c>
      <c r="AE306">
        <v>5</v>
      </c>
      <c r="AF306">
        <v>965</v>
      </c>
      <c r="AG306">
        <v>5.44921875</v>
      </c>
      <c r="AH306">
        <f t="shared" si="17"/>
        <v>959.55078125</v>
      </c>
      <c r="AI306">
        <f t="shared" si="18"/>
        <v>177.08960573476702</v>
      </c>
      <c r="AJ306">
        <f t="shared" si="19"/>
        <v>0.31943693584616156</v>
      </c>
      <c r="AK306">
        <f t="shared" si="20"/>
        <v>3020.9405729609703</v>
      </c>
    </row>
    <row r="307" spans="1:37" x14ac:dyDescent="0.3">
      <c r="A307">
        <v>305</v>
      </c>
      <c r="B307">
        <v>611</v>
      </c>
      <c r="C307" t="s">
        <v>91</v>
      </c>
      <c r="D307">
        <v>2.0817564579579999E-2</v>
      </c>
      <c r="E307">
        <v>6656</v>
      </c>
      <c r="F307">
        <v>6656</v>
      </c>
      <c r="G307">
        <v>1</v>
      </c>
      <c r="H307">
        <v>7.6649074632313301</v>
      </c>
      <c r="I307">
        <v>9.5811343290391608</v>
      </c>
      <c r="J307">
        <v>-1.18137834546083</v>
      </c>
      <c r="K307" t="b">
        <v>1</v>
      </c>
      <c r="L307">
        <v>17.77</v>
      </c>
      <c r="M307" t="s">
        <v>92</v>
      </c>
      <c r="N307">
        <v>9.9267827623751401</v>
      </c>
      <c r="O307">
        <v>4.09</v>
      </c>
      <c r="P307">
        <v>1.25</v>
      </c>
      <c r="Q307" t="s">
        <v>1324</v>
      </c>
      <c r="S307">
        <v>0</v>
      </c>
      <c r="T307">
        <v>12290</v>
      </c>
      <c r="U307">
        <v>6656</v>
      </c>
      <c r="V307">
        <v>217</v>
      </c>
      <c r="W307">
        <v>6656</v>
      </c>
      <c r="X307">
        <v>1</v>
      </c>
      <c r="Y307">
        <v>0.45244339969069203</v>
      </c>
      <c r="Z307">
        <v>17.77</v>
      </c>
      <c r="AA307">
        <v>691.5</v>
      </c>
      <c r="AB307" t="s">
        <v>94</v>
      </c>
      <c r="AC307">
        <v>4.21484375</v>
      </c>
      <c r="AD307" t="s">
        <v>98</v>
      </c>
      <c r="AE307">
        <v>3</v>
      </c>
      <c r="AF307">
        <v>17.765625</v>
      </c>
      <c r="AG307">
        <v>6.56640625</v>
      </c>
      <c r="AH307">
        <f t="shared" si="17"/>
        <v>11.19921875</v>
      </c>
      <c r="AI307">
        <f t="shared" si="18"/>
        <v>2.7055324211778702</v>
      </c>
      <c r="AJ307">
        <f t="shared" si="19"/>
        <v>0.30685549410214574</v>
      </c>
      <c r="AK307">
        <f t="shared" si="20"/>
        <v>57.895737053631493</v>
      </c>
    </row>
    <row r="308" spans="1:37" x14ac:dyDescent="0.3">
      <c r="A308">
        <v>306</v>
      </c>
      <c r="B308">
        <v>614</v>
      </c>
      <c r="C308" t="s">
        <v>91</v>
      </c>
      <c r="D308">
        <v>2.9570657302684201E-2</v>
      </c>
      <c r="E308">
        <v>6656</v>
      </c>
      <c r="F308">
        <v>17920</v>
      </c>
      <c r="G308">
        <v>2.6923076923076898</v>
      </c>
      <c r="H308">
        <v>5.7814353907514802</v>
      </c>
      <c r="I308">
        <v>13.7647846510274</v>
      </c>
      <c r="J308">
        <v>-1.19664786149059</v>
      </c>
      <c r="K308" t="b">
        <v>1</v>
      </c>
      <c r="L308">
        <v>240.5</v>
      </c>
      <c r="M308" t="s">
        <v>92</v>
      </c>
      <c r="N308">
        <v>13.7664266935077</v>
      </c>
      <c r="O308">
        <v>4.58</v>
      </c>
      <c r="P308">
        <v>2.38</v>
      </c>
      <c r="Q308" t="s">
        <v>1325</v>
      </c>
      <c r="S308">
        <v>0</v>
      </c>
      <c r="T308">
        <v>37730</v>
      </c>
      <c r="U308">
        <v>6656</v>
      </c>
      <c r="V308">
        <v>158</v>
      </c>
      <c r="W308">
        <v>6656</v>
      </c>
      <c r="X308">
        <v>1</v>
      </c>
      <c r="Y308">
        <v>0.38039057539279703</v>
      </c>
      <c r="Z308">
        <v>240.5</v>
      </c>
      <c r="AA308">
        <v>156.9</v>
      </c>
      <c r="AB308" t="s">
        <v>94</v>
      </c>
      <c r="AC308">
        <v>15.5078125</v>
      </c>
      <c r="AE308">
        <v>0</v>
      </c>
      <c r="AF308">
        <v>240.5</v>
      </c>
      <c r="AG308">
        <v>18.09375</v>
      </c>
      <c r="AH308">
        <f t="shared" si="17"/>
        <v>222.40625</v>
      </c>
      <c r="AI308">
        <f t="shared" si="18"/>
        <v>13.291882556131261</v>
      </c>
      <c r="AJ308">
        <f t="shared" si="19"/>
        <v>0.30220555075568578</v>
      </c>
      <c r="AK308">
        <f t="shared" si="20"/>
        <v>795.81595837208545</v>
      </c>
    </row>
    <row r="309" spans="1:37" x14ac:dyDescent="0.3">
      <c r="A309">
        <v>307</v>
      </c>
      <c r="B309">
        <v>615</v>
      </c>
      <c r="C309" t="s">
        <v>91</v>
      </c>
      <c r="D309">
        <v>3.8646120626130903E-2</v>
      </c>
      <c r="E309">
        <v>6656</v>
      </c>
      <c r="F309">
        <v>17920</v>
      </c>
      <c r="G309">
        <v>2.6923076923076898</v>
      </c>
      <c r="H309">
        <v>10.132301926098499</v>
      </c>
      <c r="I309">
        <v>15.871301063927699</v>
      </c>
      <c r="J309">
        <v>-1.20146981392105</v>
      </c>
      <c r="K309" t="b">
        <v>1</v>
      </c>
      <c r="L309">
        <v>36.799999999999997</v>
      </c>
      <c r="M309" t="s">
        <v>92</v>
      </c>
      <c r="N309">
        <v>15.888703244261301</v>
      </c>
      <c r="O309">
        <v>4.51</v>
      </c>
      <c r="P309">
        <v>1.5660000000000001</v>
      </c>
      <c r="Q309" t="s">
        <v>1326</v>
      </c>
      <c r="S309">
        <v>0</v>
      </c>
      <c r="T309">
        <v>32430</v>
      </c>
      <c r="U309">
        <v>6656</v>
      </c>
      <c r="V309">
        <v>154</v>
      </c>
      <c r="W309">
        <v>6656</v>
      </c>
      <c r="X309">
        <v>1</v>
      </c>
      <c r="Y309">
        <v>0.735901860646339</v>
      </c>
      <c r="Z309">
        <v>36.799999999999997</v>
      </c>
      <c r="AA309">
        <v>881</v>
      </c>
      <c r="AB309" t="s">
        <v>94</v>
      </c>
      <c r="AC309">
        <v>6.06640625</v>
      </c>
      <c r="AD309" t="s">
        <v>98</v>
      </c>
      <c r="AE309">
        <v>0</v>
      </c>
      <c r="AF309">
        <v>36.8125</v>
      </c>
      <c r="AG309">
        <v>13.46875</v>
      </c>
      <c r="AH309">
        <f t="shared" si="17"/>
        <v>23.34375</v>
      </c>
      <c r="AI309">
        <f t="shared" si="18"/>
        <v>2.7331786542923435</v>
      </c>
      <c r="AJ309">
        <f t="shared" si="19"/>
        <v>0.30075183765015856</v>
      </c>
      <c r="AK309">
        <f t="shared" si="20"/>
        <v>122.40157961335932</v>
      </c>
    </row>
    <row r="310" spans="1:37" x14ac:dyDescent="0.3">
      <c r="A310">
        <v>308</v>
      </c>
      <c r="B310">
        <v>616</v>
      </c>
      <c r="C310" t="s">
        <v>91</v>
      </c>
      <c r="D310">
        <v>1.5216900600425499E-2</v>
      </c>
      <c r="E310">
        <v>6656</v>
      </c>
      <c r="F310">
        <v>17920</v>
      </c>
      <c r="G310">
        <v>2.6923076923076898</v>
      </c>
      <c r="H310">
        <v>5.5438147594709903</v>
      </c>
      <c r="I310">
        <v>9.0465961553476806</v>
      </c>
      <c r="J310">
        <v>-1.1998624964442299</v>
      </c>
      <c r="K310" t="b">
        <v>1</v>
      </c>
      <c r="L310">
        <v>42.88</v>
      </c>
      <c r="M310" t="s">
        <v>92</v>
      </c>
      <c r="N310">
        <v>9.6180378131510302</v>
      </c>
      <c r="O310">
        <v>4.51</v>
      </c>
      <c r="P310">
        <v>1.6319999999999999</v>
      </c>
      <c r="Q310" t="s">
        <v>1327</v>
      </c>
      <c r="R310" s="1" t="s">
        <v>1941</v>
      </c>
      <c r="S310">
        <v>0</v>
      </c>
      <c r="T310">
        <v>32530</v>
      </c>
      <c r="U310">
        <v>6656</v>
      </c>
      <c r="V310">
        <v>397</v>
      </c>
      <c r="W310">
        <v>6656</v>
      </c>
      <c r="X310">
        <v>1</v>
      </c>
      <c r="Y310">
        <v>0.22804752569537801</v>
      </c>
      <c r="Z310">
        <v>42.88</v>
      </c>
      <c r="AA310">
        <v>758.5</v>
      </c>
      <c r="AB310" t="s">
        <v>94</v>
      </c>
      <c r="AC310">
        <v>6.546875</v>
      </c>
      <c r="AE310">
        <v>0</v>
      </c>
      <c r="AF310">
        <v>42.875</v>
      </c>
      <c r="AG310">
        <v>11.484375</v>
      </c>
      <c r="AH310">
        <f t="shared" si="17"/>
        <v>31.390625</v>
      </c>
      <c r="AI310">
        <f t="shared" si="18"/>
        <v>3.7333333333333334</v>
      </c>
      <c r="AJ310">
        <f t="shared" si="19"/>
        <v>0.30123563003482168</v>
      </c>
      <c r="AK310">
        <f t="shared" si="20"/>
        <v>142.33044077502987</v>
      </c>
    </row>
    <row r="311" spans="1:37" x14ac:dyDescent="0.3">
      <c r="A311">
        <v>309</v>
      </c>
      <c r="B311">
        <v>622</v>
      </c>
      <c r="C311" t="s">
        <v>91</v>
      </c>
      <c r="D311">
        <v>1.0548216459470501E-2</v>
      </c>
      <c r="E311">
        <v>6656</v>
      </c>
      <c r="F311">
        <v>6656</v>
      </c>
      <c r="G311">
        <v>1</v>
      </c>
      <c r="H311">
        <v>2.60957543342982</v>
      </c>
      <c r="I311">
        <v>7.7879516841421399</v>
      </c>
      <c r="J311">
        <v>-1.0696697808220099</v>
      </c>
      <c r="K311" t="b">
        <v>1</v>
      </c>
      <c r="L311">
        <v>965</v>
      </c>
      <c r="M311" t="s">
        <v>92</v>
      </c>
      <c r="N311">
        <v>7.85205970084108</v>
      </c>
      <c r="O311">
        <v>4.0469999999999997</v>
      </c>
      <c r="P311">
        <v>2.984</v>
      </c>
      <c r="Q311" t="s">
        <v>1328</v>
      </c>
      <c r="S311">
        <v>0</v>
      </c>
      <c r="T311">
        <v>11110</v>
      </c>
      <c r="U311">
        <v>6656</v>
      </c>
      <c r="V311">
        <v>424</v>
      </c>
      <c r="W311">
        <v>6656</v>
      </c>
      <c r="X311">
        <v>1</v>
      </c>
      <c r="Y311">
        <v>7.8167893144397899E-2</v>
      </c>
      <c r="Z311">
        <v>965</v>
      </c>
      <c r="AA311">
        <v>11.516</v>
      </c>
      <c r="AB311" t="s">
        <v>94</v>
      </c>
      <c r="AC311">
        <v>31.0625</v>
      </c>
      <c r="AE311">
        <v>30</v>
      </c>
      <c r="AF311">
        <v>965</v>
      </c>
      <c r="AG311">
        <v>5.15234375</v>
      </c>
      <c r="AH311">
        <f t="shared" si="17"/>
        <v>959.84765625</v>
      </c>
      <c r="AI311">
        <f t="shared" si="18"/>
        <v>187.29340409401061</v>
      </c>
      <c r="AJ311">
        <f t="shared" si="19"/>
        <v>0.34312180411306237</v>
      </c>
      <c r="AK311">
        <f t="shared" si="20"/>
        <v>2812.4123516266604</v>
      </c>
    </row>
    <row r="312" spans="1:37" x14ac:dyDescent="0.3">
      <c r="A312">
        <v>310</v>
      </c>
      <c r="B312">
        <v>623</v>
      </c>
      <c r="C312" t="s">
        <v>91</v>
      </c>
      <c r="D312">
        <v>1.5502149370472E-2</v>
      </c>
      <c r="E312">
        <v>6656</v>
      </c>
      <c r="F312">
        <v>6656</v>
      </c>
      <c r="G312">
        <v>1</v>
      </c>
      <c r="H312">
        <v>2.7905933420818401</v>
      </c>
      <c r="I312">
        <v>7.5596737606787396</v>
      </c>
      <c r="J312">
        <v>-1.10422710657359</v>
      </c>
      <c r="K312" t="b">
        <v>1</v>
      </c>
      <c r="L312">
        <v>512.5</v>
      </c>
      <c r="M312" t="s">
        <v>92</v>
      </c>
      <c r="N312">
        <v>7.5802051784981996</v>
      </c>
      <c r="O312">
        <v>3.9860000000000002</v>
      </c>
      <c r="P312">
        <v>2.7090000000000001</v>
      </c>
      <c r="Q312" t="s">
        <v>1329</v>
      </c>
      <c r="S312">
        <v>0</v>
      </c>
      <c r="T312">
        <v>9670</v>
      </c>
      <c r="U312">
        <v>6656</v>
      </c>
      <c r="V312">
        <v>327</v>
      </c>
      <c r="W312">
        <v>6656</v>
      </c>
      <c r="X312">
        <v>1</v>
      </c>
      <c r="Y312">
        <v>9.9020038078171294E-2</v>
      </c>
      <c r="Z312">
        <v>512.5</v>
      </c>
      <c r="AA312">
        <v>18.88</v>
      </c>
      <c r="AB312" t="s">
        <v>94</v>
      </c>
      <c r="AC312">
        <v>22.640625</v>
      </c>
      <c r="AE312">
        <v>33</v>
      </c>
      <c r="AF312">
        <v>512.5</v>
      </c>
      <c r="AG312">
        <v>6.0546875</v>
      </c>
      <c r="AH312">
        <f t="shared" si="17"/>
        <v>506.4453125</v>
      </c>
      <c r="AI312">
        <f t="shared" si="18"/>
        <v>84.645161290322577</v>
      </c>
      <c r="AJ312">
        <f t="shared" si="19"/>
        <v>0.33146697190788271</v>
      </c>
      <c r="AK312">
        <f t="shared" si="20"/>
        <v>1546.1570637041564</v>
      </c>
    </row>
    <row r="313" spans="1:37" x14ac:dyDescent="0.3">
      <c r="A313">
        <v>311</v>
      </c>
      <c r="B313">
        <v>624</v>
      </c>
      <c r="C313" t="s">
        <v>91</v>
      </c>
      <c r="D313">
        <v>5.9515668423214499E-2</v>
      </c>
      <c r="E313">
        <v>6656</v>
      </c>
      <c r="F313">
        <v>6656</v>
      </c>
      <c r="G313">
        <v>1</v>
      </c>
      <c r="H313">
        <v>4.89095626467999</v>
      </c>
      <c r="I313">
        <v>14.739737336721101</v>
      </c>
      <c r="J313">
        <v>-1.14039174980198</v>
      </c>
      <c r="K313" t="b">
        <v>1</v>
      </c>
      <c r="L313">
        <v>1034</v>
      </c>
      <c r="M313" t="s">
        <v>92</v>
      </c>
      <c r="N313">
        <v>14.7440434171932</v>
      </c>
      <c r="O313">
        <v>4.1399999999999997</v>
      </c>
      <c r="P313">
        <v>3.0139999999999998</v>
      </c>
      <c r="Q313" t="s">
        <v>1330</v>
      </c>
      <c r="S313">
        <v>0</v>
      </c>
      <c r="T313">
        <v>13790</v>
      </c>
      <c r="U313">
        <v>6656</v>
      </c>
      <c r="V313">
        <v>575</v>
      </c>
      <c r="W313">
        <v>6656</v>
      </c>
      <c r="X313">
        <v>1</v>
      </c>
      <c r="Y313">
        <v>0.16226409313029</v>
      </c>
      <c r="Z313">
        <v>1034</v>
      </c>
      <c r="AA313">
        <v>13.336</v>
      </c>
      <c r="AB313" t="s">
        <v>94</v>
      </c>
      <c r="AC313">
        <v>32.15625</v>
      </c>
      <c r="AE313">
        <v>4</v>
      </c>
      <c r="AF313">
        <v>1034</v>
      </c>
      <c r="AG313">
        <v>5.265625</v>
      </c>
      <c r="AH313">
        <f t="shared" si="17"/>
        <v>1028.734375</v>
      </c>
      <c r="AI313">
        <f t="shared" si="18"/>
        <v>196.36795252225519</v>
      </c>
      <c r="AJ313">
        <f t="shared" si="19"/>
        <v>0.31969375731561162</v>
      </c>
      <c r="AK313">
        <f t="shared" si="20"/>
        <v>3234.3452955798666</v>
      </c>
    </row>
    <row r="314" spans="1:37" x14ac:dyDescent="0.3">
      <c r="A314">
        <v>312</v>
      </c>
      <c r="B314">
        <v>625</v>
      </c>
      <c r="C314" t="s">
        <v>91</v>
      </c>
      <c r="D314">
        <v>3.1380135916917198E-2</v>
      </c>
      <c r="E314">
        <v>6656</v>
      </c>
      <c r="F314">
        <v>6656</v>
      </c>
      <c r="G314">
        <v>1</v>
      </c>
      <c r="H314">
        <v>7.1058774595856704</v>
      </c>
      <c r="I314">
        <v>9.3334034991628201</v>
      </c>
      <c r="J314">
        <v>-1.1805746867224201</v>
      </c>
      <c r="K314" t="b">
        <v>1</v>
      </c>
      <c r="L314">
        <v>20.56</v>
      </c>
      <c r="M314" t="s">
        <v>92</v>
      </c>
      <c r="N314">
        <v>9.6305660915353695</v>
      </c>
      <c r="O314">
        <v>4.09</v>
      </c>
      <c r="P314">
        <v>1.3129999999999999</v>
      </c>
      <c r="Q314" t="s">
        <v>1331</v>
      </c>
      <c r="S314">
        <v>0</v>
      </c>
      <c r="T314">
        <v>12320</v>
      </c>
      <c r="U314">
        <v>6656</v>
      </c>
      <c r="V314">
        <v>247</v>
      </c>
      <c r="W314">
        <v>6656</v>
      </c>
      <c r="X314">
        <v>1</v>
      </c>
      <c r="Y314">
        <v>0.38850767921316098</v>
      </c>
      <c r="Z314">
        <v>20.56</v>
      </c>
      <c r="AA314">
        <v>599</v>
      </c>
      <c r="AB314" t="s">
        <v>94</v>
      </c>
      <c r="AC314">
        <v>4.53515625</v>
      </c>
      <c r="AD314" t="s">
        <v>98</v>
      </c>
      <c r="AE314">
        <v>4</v>
      </c>
      <c r="AF314">
        <v>20.5625</v>
      </c>
      <c r="AG314">
        <v>6.48828125</v>
      </c>
      <c r="AH314">
        <f t="shared" si="17"/>
        <v>14.07421875</v>
      </c>
      <c r="AI314">
        <f t="shared" si="18"/>
        <v>3.1691751956652618</v>
      </c>
      <c r="AJ314">
        <f t="shared" si="19"/>
        <v>0.30710220032193641</v>
      </c>
      <c r="AK314">
        <f t="shared" si="20"/>
        <v>66.956537525436985</v>
      </c>
    </row>
    <row r="315" spans="1:37" x14ac:dyDescent="0.3">
      <c r="A315">
        <v>313</v>
      </c>
      <c r="B315">
        <v>628</v>
      </c>
      <c r="C315" t="s">
        <v>91</v>
      </c>
      <c r="D315">
        <v>2.76887560354841E-2</v>
      </c>
      <c r="E315">
        <v>6656</v>
      </c>
      <c r="F315">
        <v>17920</v>
      </c>
      <c r="G315">
        <v>2.6923076923076898</v>
      </c>
      <c r="H315">
        <v>5.85886647691144</v>
      </c>
      <c r="I315">
        <v>13.857592389725999</v>
      </c>
      <c r="J315">
        <v>-1.1974515202289999</v>
      </c>
      <c r="K315" t="b">
        <v>1</v>
      </c>
      <c r="L315">
        <v>231.6</v>
      </c>
      <c r="M315" t="s">
        <v>92</v>
      </c>
      <c r="N315">
        <v>13.855114955101399</v>
      </c>
      <c r="O315">
        <v>4.5739999999999998</v>
      </c>
      <c r="P315">
        <v>2.3650000000000002</v>
      </c>
      <c r="Q315" t="s">
        <v>1332</v>
      </c>
      <c r="S315">
        <v>0</v>
      </c>
      <c r="T315">
        <v>37470</v>
      </c>
      <c r="U315">
        <v>6656</v>
      </c>
      <c r="V315">
        <v>159</v>
      </c>
      <c r="W315">
        <v>6656</v>
      </c>
      <c r="X315">
        <v>1</v>
      </c>
      <c r="Y315">
        <v>0.385333176430735</v>
      </c>
      <c r="Z315">
        <v>231.6</v>
      </c>
      <c r="AA315">
        <v>161.80000000000001</v>
      </c>
      <c r="AB315" t="s">
        <v>94</v>
      </c>
      <c r="AC315">
        <v>15.21875</v>
      </c>
      <c r="AE315">
        <v>0</v>
      </c>
      <c r="AF315">
        <v>231.625</v>
      </c>
      <c r="AG315">
        <v>17.640625</v>
      </c>
      <c r="AH315">
        <f t="shared" si="17"/>
        <v>213.984375</v>
      </c>
      <c r="AI315">
        <f t="shared" si="18"/>
        <v>13.130203720106289</v>
      </c>
      <c r="AJ315">
        <f t="shared" si="19"/>
        <v>0.30196277819023837</v>
      </c>
      <c r="AK315">
        <f t="shared" si="20"/>
        <v>767.06474019150414</v>
      </c>
    </row>
    <row r="316" spans="1:37" x14ac:dyDescent="0.3">
      <c r="A316">
        <v>314</v>
      </c>
      <c r="B316">
        <v>629</v>
      </c>
      <c r="C316" t="s">
        <v>91</v>
      </c>
      <c r="D316">
        <v>3.2876437765505299E-2</v>
      </c>
      <c r="E316">
        <v>6656</v>
      </c>
      <c r="F316">
        <v>17920</v>
      </c>
      <c r="G316">
        <v>2.6923076923076898</v>
      </c>
      <c r="H316">
        <v>10.430173709548701</v>
      </c>
      <c r="I316">
        <v>16.480489318408001</v>
      </c>
      <c r="J316">
        <v>-1.2022734726594599</v>
      </c>
      <c r="K316" t="b">
        <v>1</v>
      </c>
      <c r="L316">
        <v>38.03</v>
      </c>
      <c r="M316" t="s">
        <v>92</v>
      </c>
      <c r="N316">
        <v>16.492073646858099</v>
      </c>
      <c r="O316">
        <v>4.51</v>
      </c>
      <c r="P316">
        <v>1.58</v>
      </c>
      <c r="Q316" t="s">
        <v>1333</v>
      </c>
      <c r="S316">
        <v>0</v>
      </c>
      <c r="T316">
        <v>32380</v>
      </c>
      <c r="U316">
        <v>6656</v>
      </c>
      <c r="V316">
        <v>155</v>
      </c>
      <c r="W316">
        <v>6656</v>
      </c>
      <c r="X316">
        <v>1</v>
      </c>
      <c r="Y316">
        <v>0.75744977984177297</v>
      </c>
      <c r="Z316">
        <v>38.03</v>
      </c>
      <c r="AA316">
        <v>851.5</v>
      </c>
      <c r="AB316" t="s">
        <v>94</v>
      </c>
      <c r="AC316">
        <v>6.16796875</v>
      </c>
      <c r="AD316" t="s">
        <v>98</v>
      </c>
      <c r="AE316">
        <v>0</v>
      </c>
      <c r="AF316">
        <v>38.03125</v>
      </c>
      <c r="AG316">
        <v>13.3125</v>
      </c>
      <c r="AH316">
        <f t="shared" si="17"/>
        <v>24.71875</v>
      </c>
      <c r="AI316">
        <f t="shared" si="18"/>
        <v>2.856807511737089</v>
      </c>
      <c r="AJ316">
        <f t="shared" si="19"/>
        <v>0.30051023290462436</v>
      </c>
      <c r="AK316">
        <f t="shared" si="20"/>
        <v>126.55559057807632</v>
      </c>
    </row>
    <row r="317" spans="1:37" x14ac:dyDescent="0.3">
      <c r="A317">
        <v>315</v>
      </c>
      <c r="B317">
        <v>630</v>
      </c>
      <c r="C317" t="s">
        <v>91</v>
      </c>
      <c r="D317">
        <v>1.6492568526407701E-2</v>
      </c>
      <c r="E317">
        <v>6656</v>
      </c>
      <c r="F317">
        <v>17920</v>
      </c>
      <c r="G317">
        <v>2.6923076923076898</v>
      </c>
      <c r="H317">
        <v>5.2594726704061703</v>
      </c>
      <c r="I317">
        <v>8.6288223498851302</v>
      </c>
      <c r="J317">
        <v>-1.1998624964442299</v>
      </c>
      <c r="K317" t="b">
        <v>1</v>
      </c>
      <c r="L317">
        <v>43.75</v>
      </c>
      <c r="M317" t="s">
        <v>92</v>
      </c>
      <c r="N317">
        <v>9.2984314287448608</v>
      </c>
      <c r="O317">
        <v>4.51</v>
      </c>
      <c r="P317">
        <v>1.641</v>
      </c>
      <c r="Q317" t="s">
        <v>1334</v>
      </c>
      <c r="R317" s="1" t="s">
        <v>1941</v>
      </c>
      <c r="S317">
        <v>0</v>
      </c>
      <c r="T317">
        <v>32620</v>
      </c>
      <c r="U317">
        <v>6656</v>
      </c>
      <c r="V317">
        <v>452</v>
      </c>
      <c r="W317">
        <v>6656</v>
      </c>
      <c r="X317">
        <v>1</v>
      </c>
      <c r="Y317">
        <v>0.200348741468034</v>
      </c>
      <c r="Z317">
        <v>43.75</v>
      </c>
      <c r="AA317">
        <v>745.5</v>
      </c>
      <c r="AB317" t="s">
        <v>94</v>
      </c>
      <c r="AC317">
        <v>6.61328125</v>
      </c>
      <c r="AE317">
        <v>0</v>
      </c>
      <c r="AF317">
        <v>43.75</v>
      </c>
      <c r="AG317">
        <v>11.1796875</v>
      </c>
      <c r="AH317">
        <f t="shared" si="17"/>
        <v>32.5703125</v>
      </c>
      <c r="AI317">
        <f t="shared" si="18"/>
        <v>3.9133473095737248</v>
      </c>
      <c r="AJ317">
        <f t="shared" si="19"/>
        <v>0.30123563003482168</v>
      </c>
      <c r="AK317">
        <f t="shared" si="20"/>
        <v>145.23514364798967</v>
      </c>
    </row>
    <row r="318" spans="1:37" x14ac:dyDescent="0.3">
      <c r="A318">
        <v>316</v>
      </c>
      <c r="B318">
        <v>636</v>
      </c>
      <c r="C318" t="s">
        <v>91</v>
      </c>
      <c r="D318">
        <v>1.30761974298556E-2</v>
      </c>
      <c r="E318">
        <v>6656</v>
      </c>
      <c r="F318">
        <v>6656</v>
      </c>
      <c r="G318">
        <v>1</v>
      </c>
      <c r="H318">
        <v>2.5277999638583499</v>
      </c>
      <c r="I318">
        <v>7.3908526287030396</v>
      </c>
      <c r="J318">
        <v>-1.0744917332524699</v>
      </c>
      <c r="K318" t="b">
        <v>1</v>
      </c>
      <c r="L318">
        <v>839</v>
      </c>
      <c r="M318" t="s">
        <v>92</v>
      </c>
      <c r="N318">
        <v>7.4815034790316099</v>
      </c>
      <c r="O318">
        <v>4.0469999999999997</v>
      </c>
      <c r="P318">
        <v>2.9239999999999999</v>
      </c>
      <c r="Q318" t="s">
        <v>1335</v>
      </c>
      <c r="S318">
        <v>0</v>
      </c>
      <c r="T318">
        <v>11130</v>
      </c>
      <c r="U318">
        <v>6656</v>
      </c>
      <c r="V318">
        <v>558</v>
      </c>
      <c r="W318">
        <v>6656</v>
      </c>
      <c r="X318">
        <v>1</v>
      </c>
      <c r="Y318">
        <v>6.4676929813632406E-2</v>
      </c>
      <c r="Z318">
        <v>839</v>
      </c>
      <c r="AA318">
        <v>13.266</v>
      </c>
      <c r="AB318" t="s">
        <v>94</v>
      </c>
      <c r="AC318">
        <v>28.96875</v>
      </c>
      <c r="AE318">
        <v>31</v>
      </c>
      <c r="AF318">
        <v>839</v>
      </c>
      <c r="AG318">
        <v>4.19921875</v>
      </c>
      <c r="AH318">
        <f t="shared" si="17"/>
        <v>834.80078125</v>
      </c>
      <c r="AI318">
        <f t="shared" si="18"/>
        <v>199.79906976744186</v>
      </c>
      <c r="AJ318">
        <f t="shared" si="19"/>
        <v>0.34147126969308228</v>
      </c>
      <c r="AK318">
        <f t="shared" si="20"/>
        <v>2457.0149071519295</v>
      </c>
    </row>
    <row r="319" spans="1:37" x14ac:dyDescent="0.3">
      <c r="A319">
        <v>317</v>
      </c>
      <c r="B319">
        <v>637</v>
      </c>
      <c r="C319" t="s">
        <v>91</v>
      </c>
      <c r="D319">
        <v>1.8267987835318401E-2</v>
      </c>
      <c r="E319">
        <v>6656</v>
      </c>
      <c r="F319">
        <v>6656</v>
      </c>
      <c r="G319">
        <v>1</v>
      </c>
      <c r="H319">
        <v>2.6358779774425898</v>
      </c>
      <c r="I319">
        <v>7.1302558569492103</v>
      </c>
      <c r="J319">
        <v>-1.1010124716199601</v>
      </c>
      <c r="K319" t="b">
        <v>1</v>
      </c>
      <c r="L319">
        <v>506.2</v>
      </c>
      <c r="M319" t="s">
        <v>92</v>
      </c>
      <c r="N319">
        <v>7.15974796323039</v>
      </c>
      <c r="O319">
        <v>3.99</v>
      </c>
      <c r="P319">
        <v>2.7050000000000001</v>
      </c>
      <c r="Q319" t="s">
        <v>1336</v>
      </c>
      <c r="S319">
        <v>0</v>
      </c>
      <c r="T319">
        <v>9770</v>
      </c>
      <c r="U319">
        <v>6656</v>
      </c>
      <c r="V319">
        <v>455</v>
      </c>
      <c r="W319">
        <v>6656</v>
      </c>
      <c r="X319">
        <v>1</v>
      </c>
      <c r="Y319">
        <v>7.6691142475812907E-2</v>
      </c>
      <c r="Z319">
        <v>506.2</v>
      </c>
      <c r="AA319">
        <v>19.3</v>
      </c>
      <c r="AB319" t="s">
        <v>94</v>
      </c>
      <c r="AC319">
        <v>22.5</v>
      </c>
      <c r="AE319">
        <v>31</v>
      </c>
      <c r="AF319">
        <v>506.25</v>
      </c>
      <c r="AG319">
        <v>4.8125</v>
      </c>
      <c r="AH319">
        <f t="shared" si="17"/>
        <v>501.4375</v>
      </c>
      <c r="AI319">
        <f t="shared" si="18"/>
        <v>105.1948051948052</v>
      </c>
      <c r="AJ319">
        <f t="shared" si="19"/>
        <v>0.33253423172803531</v>
      </c>
      <c r="AK319">
        <f t="shared" si="20"/>
        <v>1522.3996560271094</v>
      </c>
    </row>
    <row r="320" spans="1:37" x14ac:dyDescent="0.3">
      <c r="A320">
        <v>318</v>
      </c>
      <c r="B320">
        <v>638</v>
      </c>
      <c r="C320" t="s">
        <v>91</v>
      </c>
      <c r="D320">
        <v>3.1058755443344899E-2</v>
      </c>
      <c r="E320">
        <v>6656</v>
      </c>
      <c r="F320">
        <v>6656</v>
      </c>
      <c r="G320">
        <v>1</v>
      </c>
      <c r="H320">
        <v>4.3145081364137399</v>
      </c>
      <c r="I320">
        <v>13.3311559996221</v>
      </c>
      <c r="J320">
        <v>-1.1315515036794901</v>
      </c>
      <c r="K320" t="b">
        <v>1</v>
      </c>
      <c r="L320">
        <v>1229</v>
      </c>
      <c r="M320" t="s">
        <v>92</v>
      </c>
      <c r="N320">
        <v>13.329974139661701</v>
      </c>
      <c r="O320">
        <v>4.1449999999999996</v>
      </c>
      <c r="P320">
        <v>3.09</v>
      </c>
      <c r="Q320" t="s">
        <v>1337</v>
      </c>
      <c r="S320">
        <v>0</v>
      </c>
      <c r="T320">
        <v>13890</v>
      </c>
      <c r="U320">
        <v>6656</v>
      </c>
      <c r="V320">
        <v>534</v>
      </c>
      <c r="W320">
        <v>6656</v>
      </c>
      <c r="X320">
        <v>1</v>
      </c>
      <c r="Y320">
        <v>0.14343279485916099</v>
      </c>
      <c r="Z320">
        <v>1229</v>
      </c>
      <c r="AA320">
        <v>11.3</v>
      </c>
      <c r="AB320" t="s">
        <v>94</v>
      </c>
      <c r="AC320">
        <v>35.0625</v>
      </c>
      <c r="AE320">
        <v>4</v>
      </c>
      <c r="AF320">
        <v>1229</v>
      </c>
      <c r="AG320">
        <v>5.3671875</v>
      </c>
      <c r="AH320">
        <f t="shared" si="17"/>
        <v>1223.6328125</v>
      </c>
      <c r="AI320">
        <f t="shared" si="18"/>
        <v>228.98398835516738</v>
      </c>
      <c r="AJ320">
        <f t="shared" si="19"/>
        <v>0.32253245773227995</v>
      </c>
      <c r="AK320">
        <f t="shared" si="20"/>
        <v>3810.4692118153857</v>
      </c>
    </row>
    <row r="321" spans="1:37" x14ac:dyDescent="0.3">
      <c r="A321">
        <v>319</v>
      </c>
      <c r="B321">
        <v>639</v>
      </c>
      <c r="C321" t="s">
        <v>91</v>
      </c>
      <c r="D321">
        <v>2.4103667972807299E-2</v>
      </c>
      <c r="E321">
        <v>6656</v>
      </c>
      <c r="F321">
        <v>6656</v>
      </c>
      <c r="G321">
        <v>1</v>
      </c>
      <c r="H321">
        <v>6.8958721745911804</v>
      </c>
      <c r="I321">
        <v>8.80839922301295</v>
      </c>
      <c r="J321">
        <v>-1.1805746867224201</v>
      </c>
      <c r="K321" t="b">
        <v>1</v>
      </c>
      <c r="L321">
        <v>18.940000000000001</v>
      </c>
      <c r="M321" t="s">
        <v>92</v>
      </c>
      <c r="N321">
        <v>9.2714785776295106</v>
      </c>
      <c r="O321">
        <v>4.0860000000000003</v>
      </c>
      <c r="P321">
        <v>1.2769999999999999</v>
      </c>
      <c r="Q321" t="s">
        <v>1338</v>
      </c>
      <c r="S321">
        <v>0</v>
      </c>
      <c r="T321">
        <v>12220</v>
      </c>
      <c r="U321">
        <v>6656</v>
      </c>
      <c r="V321">
        <v>242</v>
      </c>
      <c r="W321">
        <v>6656</v>
      </c>
      <c r="X321">
        <v>1</v>
      </c>
      <c r="Y321">
        <v>0.37900101778750001</v>
      </c>
      <c r="Z321">
        <v>18.940000000000001</v>
      </c>
      <c r="AA321">
        <v>645.5</v>
      </c>
      <c r="AB321" t="s">
        <v>94</v>
      </c>
      <c r="AC321">
        <v>4.3515625</v>
      </c>
      <c r="AD321" t="s">
        <v>98</v>
      </c>
      <c r="AE321">
        <v>4</v>
      </c>
      <c r="AF321">
        <v>18.9375</v>
      </c>
      <c r="AG321">
        <v>6.4375</v>
      </c>
      <c r="AH321">
        <f t="shared" si="17"/>
        <v>12.5</v>
      </c>
      <c r="AI321">
        <f t="shared" si="18"/>
        <v>2.941747572815534</v>
      </c>
      <c r="AJ321">
        <f t="shared" si="19"/>
        <v>0.30710220032193641</v>
      </c>
      <c r="AK321">
        <f t="shared" si="20"/>
        <v>61.66513942312281</v>
      </c>
    </row>
    <row r="322" spans="1:37" x14ac:dyDescent="0.3">
      <c r="A322">
        <v>320</v>
      </c>
      <c r="B322">
        <v>642</v>
      </c>
      <c r="C322" t="s">
        <v>91</v>
      </c>
      <c r="D322">
        <v>2.6296548140743298E-2</v>
      </c>
      <c r="E322">
        <v>6656</v>
      </c>
      <c r="F322">
        <v>17920</v>
      </c>
      <c r="G322">
        <v>2.6923076923076898</v>
      </c>
      <c r="H322">
        <v>5.8948709538481596</v>
      </c>
      <c r="I322">
        <v>13.931237996398901</v>
      </c>
      <c r="J322">
        <v>-1.1974515202289999</v>
      </c>
      <c r="K322" t="b">
        <v>1</v>
      </c>
      <c r="L322">
        <v>231.1</v>
      </c>
      <c r="M322" t="s">
        <v>92</v>
      </c>
      <c r="N322">
        <v>13.934719250788399</v>
      </c>
      <c r="O322">
        <v>4.5739999999999998</v>
      </c>
      <c r="P322">
        <v>2.363</v>
      </c>
      <c r="Q322" t="s">
        <v>1339</v>
      </c>
      <c r="S322">
        <v>0</v>
      </c>
      <c r="T322">
        <v>37440</v>
      </c>
      <c r="U322">
        <v>6656</v>
      </c>
      <c r="V322">
        <v>185</v>
      </c>
      <c r="W322">
        <v>6656</v>
      </c>
      <c r="X322">
        <v>1</v>
      </c>
      <c r="Y322">
        <v>0.35987806985314302</v>
      </c>
      <c r="Z322">
        <v>231.1</v>
      </c>
      <c r="AA322">
        <v>162</v>
      </c>
      <c r="AB322" t="s">
        <v>94</v>
      </c>
      <c r="AC322">
        <v>15.203125</v>
      </c>
      <c r="AE322">
        <v>0</v>
      </c>
      <c r="AF322">
        <v>231.125</v>
      </c>
      <c r="AG322">
        <v>16.796875</v>
      </c>
      <c r="AH322">
        <f t="shared" si="17"/>
        <v>214.328125</v>
      </c>
      <c r="AI322">
        <f t="shared" si="18"/>
        <v>13.76</v>
      </c>
      <c r="AJ322">
        <f t="shared" si="19"/>
        <v>0.30196277819023837</v>
      </c>
      <c r="AK322">
        <f t="shared" si="20"/>
        <v>765.4089069692883</v>
      </c>
    </row>
    <row r="323" spans="1:37" x14ac:dyDescent="0.3">
      <c r="A323">
        <v>321</v>
      </c>
      <c r="B323">
        <v>643</v>
      </c>
      <c r="C323" t="s">
        <v>91</v>
      </c>
      <c r="D323">
        <v>4.1797174485768203E-2</v>
      </c>
      <c r="E323">
        <v>6656</v>
      </c>
      <c r="F323">
        <v>17920</v>
      </c>
      <c r="G323">
        <v>2.6923076923076898</v>
      </c>
      <c r="H323">
        <v>10.380950074733001</v>
      </c>
      <c r="I323">
        <v>17.081934449145699</v>
      </c>
      <c r="J323">
        <v>-1.2022734726594599</v>
      </c>
      <c r="K323" t="b">
        <v>1</v>
      </c>
      <c r="L323">
        <v>44.2</v>
      </c>
      <c r="M323" t="s">
        <v>92</v>
      </c>
      <c r="N323">
        <v>17.0817213672495</v>
      </c>
      <c r="O323">
        <v>4.51</v>
      </c>
      <c r="P323">
        <v>1.6455</v>
      </c>
      <c r="Q323" t="s">
        <v>1340</v>
      </c>
      <c r="S323">
        <v>0</v>
      </c>
      <c r="T323">
        <v>32480</v>
      </c>
      <c r="U323">
        <v>6656</v>
      </c>
      <c r="V323">
        <v>174</v>
      </c>
      <c r="W323">
        <v>6656</v>
      </c>
      <c r="X323">
        <v>1</v>
      </c>
      <c r="Y323">
        <v>0.71116798985665197</v>
      </c>
      <c r="Z323">
        <v>44.2</v>
      </c>
      <c r="AA323">
        <v>735</v>
      </c>
      <c r="AB323" t="s">
        <v>94</v>
      </c>
      <c r="AC323">
        <v>6.6484375</v>
      </c>
      <c r="AD323" t="s">
        <v>98</v>
      </c>
      <c r="AE323">
        <v>0</v>
      </c>
      <c r="AF323">
        <v>44.1875</v>
      </c>
      <c r="AG323">
        <v>13.0546875</v>
      </c>
      <c r="AH323">
        <f t="shared" ref="AH323:AH386" si="21">AF323-AG323</f>
        <v>31.1328125</v>
      </c>
      <c r="AI323">
        <f t="shared" ref="AI323:AI386" si="22">AF323/AG323</f>
        <v>3.3847995212447635</v>
      </c>
      <c r="AJ323">
        <f t="shared" ref="AJ323:AJ386" si="23">EXP(J323)</f>
        <v>0.30051023290462436</v>
      </c>
      <c r="AK323">
        <f t="shared" ref="AK323:AK386" si="24">AF323/AJ323</f>
        <v>147.0415818220213</v>
      </c>
    </row>
    <row r="324" spans="1:37" x14ac:dyDescent="0.3">
      <c r="A324">
        <v>322</v>
      </c>
      <c r="B324">
        <v>644</v>
      </c>
      <c r="C324" t="s">
        <v>91</v>
      </c>
      <c r="D324">
        <v>1.55633593788158E-2</v>
      </c>
      <c r="E324">
        <v>6656</v>
      </c>
      <c r="F324">
        <v>17920</v>
      </c>
      <c r="G324">
        <v>2.6923076923076898</v>
      </c>
      <c r="H324">
        <v>5.04516590843222</v>
      </c>
      <c r="I324">
        <v>7.6810680187947602</v>
      </c>
      <c r="J324">
        <v>-1.19905883770582</v>
      </c>
      <c r="K324" t="b">
        <v>1</v>
      </c>
      <c r="L324">
        <v>33.28</v>
      </c>
      <c r="M324" t="s">
        <v>92</v>
      </c>
      <c r="N324">
        <v>8.9964247648887596</v>
      </c>
      <c r="O324">
        <v>4.516</v>
      </c>
      <c r="P324">
        <v>1.522</v>
      </c>
      <c r="Q324" t="s">
        <v>1341</v>
      </c>
      <c r="R324" s="1" t="s">
        <v>1941</v>
      </c>
      <c r="S324">
        <v>0</v>
      </c>
      <c r="T324">
        <v>32660</v>
      </c>
      <c r="U324">
        <v>6656</v>
      </c>
      <c r="V324">
        <v>467</v>
      </c>
      <c r="W324">
        <v>6656</v>
      </c>
      <c r="X324">
        <v>1</v>
      </c>
      <c r="Y324">
        <v>0.18718795433997201</v>
      </c>
      <c r="Z324">
        <v>33.28</v>
      </c>
      <c r="AA324">
        <v>981</v>
      </c>
      <c r="AB324" t="s">
        <v>94</v>
      </c>
      <c r="AC324">
        <v>5.76953125</v>
      </c>
      <c r="AE324">
        <v>0</v>
      </c>
      <c r="AF324">
        <v>33.28125</v>
      </c>
      <c r="AG324">
        <v>11.1171875</v>
      </c>
      <c r="AH324">
        <f t="shared" si="21"/>
        <v>22.1640625</v>
      </c>
      <c r="AI324">
        <f t="shared" si="22"/>
        <v>2.9936753338018272</v>
      </c>
      <c r="AJ324">
        <f t="shared" si="23"/>
        <v>0.30147781798641632</v>
      </c>
      <c r="AK324">
        <f t="shared" si="24"/>
        <v>110.39369404451359</v>
      </c>
    </row>
    <row r="325" spans="1:37" x14ac:dyDescent="0.3">
      <c r="A325">
        <v>323</v>
      </c>
      <c r="B325">
        <v>650</v>
      </c>
      <c r="C325" t="s">
        <v>91</v>
      </c>
      <c r="D325">
        <v>1.1611062209318001E-2</v>
      </c>
      <c r="E325">
        <v>6656</v>
      </c>
      <c r="F325">
        <v>6656</v>
      </c>
      <c r="G325">
        <v>1</v>
      </c>
      <c r="H325">
        <v>2.5794298091631598</v>
      </c>
      <c r="I325">
        <v>8.1362873863252094</v>
      </c>
      <c r="J325">
        <v>-1.03832709002407</v>
      </c>
      <c r="K325" t="b">
        <v>1</v>
      </c>
      <c r="L325">
        <v>1425</v>
      </c>
      <c r="M325" t="s">
        <v>92</v>
      </c>
      <c r="N325">
        <v>8.1641885790550699</v>
      </c>
      <c r="O325">
        <v>4.03</v>
      </c>
      <c r="P325">
        <v>3.1539999999999999</v>
      </c>
      <c r="Q325" t="s">
        <v>1342</v>
      </c>
      <c r="S325">
        <v>0</v>
      </c>
      <c r="T325">
        <v>10780</v>
      </c>
      <c r="U325">
        <v>6656</v>
      </c>
      <c r="V325">
        <v>470</v>
      </c>
      <c r="W325">
        <v>6656</v>
      </c>
      <c r="X325">
        <v>1</v>
      </c>
      <c r="Y325">
        <v>7.2853664492206205E-2</v>
      </c>
      <c r="Z325">
        <v>1425</v>
      </c>
      <c r="AA325">
        <v>7.5659999999999998</v>
      </c>
      <c r="AB325" t="s">
        <v>94</v>
      </c>
      <c r="AC325">
        <v>37.75</v>
      </c>
      <c r="AE325">
        <v>45</v>
      </c>
      <c r="AF325">
        <v>1425</v>
      </c>
      <c r="AG325">
        <v>4.484375</v>
      </c>
      <c r="AH325">
        <f t="shared" si="21"/>
        <v>1420.515625</v>
      </c>
      <c r="AI325">
        <f t="shared" si="22"/>
        <v>317.77003484320556</v>
      </c>
      <c r="AJ325">
        <f t="shared" si="23"/>
        <v>0.3540464746922346</v>
      </c>
      <c r="AK325">
        <f t="shared" si="24"/>
        <v>4024.8953226796666</v>
      </c>
    </row>
    <row r="326" spans="1:37" x14ac:dyDescent="0.3">
      <c r="A326">
        <v>324</v>
      </c>
      <c r="B326">
        <v>651</v>
      </c>
      <c r="C326" t="s">
        <v>91</v>
      </c>
      <c r="D326">
        <v>1.8421405330536999E-2</v>
      </c>
      <c r="E326">
        <v>6656</v>
      </c>
      <c r="F326">
        <v>6656</v>
      </c>
      <c r="G326">
        <v>1</v>
      </c>
      <c r="H326">
        <v>2.6524150908890598</v>
      </c>
      <c r="I326">
        <v>7.3563074786376204</v>
      </c>
      <c r="J326">
        <v>-1.0881539318054201</v>
      </c>
      <c r="K326" t="b">
        <v>1</v>
      </c>
      <c r="L326">
        <v>593.5</v>
      </c>
      <c r="M326" t="s">
        <v>92</v>
      </c>
      <c r="N326">
        <v>7.3742172940224204</v>
      </c>
      <c r="O326">
        <v>3.9510000000000001</v>
      </c>
      <c r="P326">
        <v>2.7730000000000001</v>
      </c>
      <c r="Q326" t="s">
        <v>1343</v>
      </c>
      <c r="S326">
        <v>0</v>
      </c>
      <c r="T326">
        <v>8936</v>
      </c>
      <c r="U326">
        <v>6656</v>
      </c>
      <c r="V326">
        <v>393</v>
      </c>
      <c r="W326">
        <v>6656</v>
      </c>
      <c r="X326">
        <v>1</v>
      </c>
      <c r="Y326">
        <v>8.3353315150385798E-2</v>
      </c>
      <c r="Z326">
        <v>593.5</v>
      </c>
      <c r="AA326">
        <v>15.055</v>
      </c>
      <c r="AB326" t="s">
        <v>94</v>
      </c>
      <c r="AC326">
        <v>24.359375</v>
      </c>
      <c r="AE326">
        <v>50</v>
      </c>
      <c r="AF326">
        <v>593.5</v>
      </c>
      <c r="AG326">
        <v>5.01953125</v>
      </c>
      <c r="AH326">
        <f t="shared" si="21"/>
        <v>588.48046875</v>
      </c>
      <c r="AI326">
        <f t="shared" si="22"/>
        <v>118.23813229571985</v>
      </c>
      <c r="AJ326">
        <f t="shared" si="23"/>
        <v>0.33683774554245205</v>
      </c>
      <c r="AK326">
        <f t="shared" si="24"/>
        <v>1761.9759301149952</v>
      </c>
    </row>
    <row r="327" spans="1:37" x14ac:dyDescent="0.3">
      <c r="A327">
        <v>325</v>
      </c>
      <c r="B327">
        <v>652</v>
      </c>
      <c r="C327" t="s">
        <v>91</v>
      </c>
      <c r="D327">
        <v>3.3688331478448803E-2</v>
      </c>
      <c r="E327">
        <v>6656</v>
      </c>
      <c r="F327">
        <v>6656</v>
      </c>
      <c r="G327">
        <v>1</v>
      </c>
      <c r="H327">
        <v>4.6476889794055296</v>
      </c>
      <c r="I327">
        <v>14.278935087118899</v>
      </c>
      <c r="J327">
        <v>-1.12994418620267</v>
      </c>
      <c r="K327" t="b">
        <v>1</v>
      </c>
      <c r="L327">
        <v>1179</v>
      </c>
      <c r="M327" t="s">
        <v>92</v>
      </c>
      <c r="N327">
        <v>14.275617942125301</v>
      </c>
      <c r="O327">
        <v>4.12</v>
      </c>
      <c r="P327">
        <v>3.0720000000000001</v>
      </c>
      <c r="Q327" t="s">
        <v>1344</v>
      </c>
      <c r="S327">
        <v>0</v>
      </c>
      <c r="T327">
        <v>13180</v>
      </c>
      <c r="U327">
        <v>6656</v>
      </c>
      <c r="V327">
        <v>534</v>
      </c>
      <c r="W327">
        <v>6656</v>
      </c>
      <c r="X327">
        <v>1</v>
      </c>
      <c r="Y327">
        <v>0.15785094003697001</v>
      </c>
      <c r="Z327">
        <v>1179</v>
      </c>
      <c r="AA327">
        <v>11.18</v>
      </c>
      <c r="AB327" t="s">
        <v>94</v>
      </c>
      <c r="AC327">
        <v>34.34375</v>
      </c>
      <c r="AE327">
        <v>5</v>
      </c>
      <c r="AF327">
        <v>1179</v>
      </c>
      <c r="AG327">
        <v>5.09765625</v>
      </c>
      <c r="AH327">
        <f t="shared" si="21"/>
        <v>1173.90234375</v>
      </c>
      <c r="AI327">
        <f t="shared" si="22"/>
        <v>231.28275862068966</v>
      </c>
      <c r="AJ327">
        <f t="shared" si="23"/>
        <v>0.32305128663812044</v>
      </c>
      <c r="AK327">
        <f t="shared" si="24"/>
        <v>3649.5753113056217</v>
      </c>
    </row>
    <row r="328" spans="1:37" x14ac:dyDescent="0.3">
      <c r="A328">
        <v>326</v>
      </c>
      <c r="B328">
        <v>653</v>
      </c>
      <c r="C328" t="s">
        <v>91</v>
      </c>
      <c r="D328">
        <v>2.67768200473186E-2</v>
      </c>
      <c r="E328">
        <v>6656</v>
      </c>
      <c r="F328">
        <v>6656</v>
      </c>
      <c r="G328">
        <v>1</v>
      </c>
      <c r="H328">
        <v>6.4837812202341896</v>
      </c>
      <c r="I328">
        <v>11.473253487367501</v>
      </c>
      <c r="J328">
        <v>-1.17816371050719</v>
      </c>
      <c r="K328" t="b">
        <v>1</v>
      </c>
      <c r="L328">
        <v>58.84</v>
      </c>
      <c r="M328" t="s">
        <v>92</v>
      </c>
      <c r="N328">
        <v>11.474979964119701</v>
      </c>
      <c r="O328">
        <v>4.0659999999999998</v>
      </c>
      <c r="P328">
        <v>1.77</v>
      </c>
      <c r="Q328" t="s">
        <v>1345</v>
      </c>
      <c r="S328">
        <v>0</v>
      </c>
      <c r="T328">
        <v>11620</v>
      </c>
      <c r="U328">
        <v>6656</v>
      </c>
      <c r="V328">
        <v>236</v>
      </c>
      <c r="W328">
        <v>6656</v>
      </c>
      <c r="X328">
        <v>1</v>
      </c>
      <c r="Y328">
        <v>0.35696375255969098</v>
      </c>
      <c r="Z328">
        <v>58.84</v>
      </c>
      <c r="AA328">
        <v>197.4</v>
      </c>
      <c r="AB328" t="s">
        <v>94</v>
      </c>
      <c r="AC328">
        <v>7.671875</v>
      </c>
      <c r="AD328" t="s">
        <v>98</v>
      </c>
      <c r="AE328">
        <v>5</v>
      </c>
      <c r="AF328">
        <v>58.84375</v>
      </c>
      <c r="AG328">
        <v>6.359375</v>
      </c>
      <c r="AH328">
        <f t="shared" si="21"/>
        <v>52.484375</v>
      </c>
      <c r="AI328">
        <f t="shared" si="22"/>
        <v>9.2530712530712531</v>
      </c>
      <c r="AJ328">
        <f t="shared" si="23"/>
        <v>0.30784350970310986</v>
      </c>
      <c r="AK328">
        <f t="shared" si="24"/>
        <v>191.14825599782836</v>
      </c>
    </row>
    <row r="329" spans="1:37" x14ac:dyDescent="0.3">
      <c r="A329">
        <v>327</v>
      </c>
      <c r="B329">
        <v>656</v>
      </c>
      <c r="C329" t="s">
        <v>91</v>
      </c>
      <c r="D329">
        <v>2.95386771640383E-2</v>
      </c>
      <c r="E329">
        <v>6656</v>
      </c>
      <c r="F329">
        <v>17920</v>
      </c>
      <c r="G329">
        <v>2.6923076923076898</v>
      </c>
      <c r="H329">
        <v>5.9533795774575102</v>
      </c>
      <c r="I329">
        <v>14.0346272460766</v>
      </c>
      <c r="J329">
        <v>-1.1982551789674101</v>
      </c>
      <c r="K329" t="b">
        <v>1</v>
      </c>
      <c r="L329">
        <v>227.4</v>
      </c>
      <c r="M329" t="s">
        <v>92</v>
      </c>
      <c r="N329">
        <v>14.0307215281958</v>
      </c>
      <c r="O329">
        <v>4.57</v>
      </c>
      <c r="P329">
        <v>2.3570000000000002</v>
      </c>
      <c r="Q329" t="s">
        <v>1346</v>
      </c>
      <c r="S329">
        <v>0</v>
      </c>
      <c r="T329">
        <v>37220</v>
      </c>
      <c r="U329">
        <v>6656</v>
      </c>
      <c r="V329">
        <v>223</v>
      </c>
      <c r="W329">
        <v>6656</v>
      </c>
      <c r="X329">
        <v>1</v>
      </c>
      <c r="Y329">
        <v>0.33170283068596401</v>
      </c>
      <c r="Z329">
        <v>227.4</v>
      </c>
      <c r="AA329">
        <v>163.6</v>
      </c>
      <c r="AB329" t="s">
        <v>94</v>
      </c>
      <c r="AC329">
        <v>15.078125</v>
      </c>
      <c r="AE329">
        <v>0</v>
      </c>
      <c r="AF329">
        <v>227.375</v>
      </c>
      <c r="AG329">
        <v>15.703125</v>
      </c>
      <c r="AH329">
        <f t="shared" si="21"/>
        <v>211.671875</v>
      </c>
      <c r="AI329">
        <f t="shared" si="22"/>
        <v>14.479601990049751</v>
      </c>
      <c r="AJ329">
        <f t="shared" si="23"/>
        <v>0.30172020065270616</v>
      </c>
      <c r="AK329">
        <f t="shared" si="24"/>
        <v>753.5955481539637</v>
      </c>
    </row>
    <row r="330" spans="1:37" x14ac:dyDescent="0.3">
      <c r="A330">
        <v>328</v>
      </c>
      <c r="B330">
        <v>657</v>
      </c>
      <c r="C330" t="s">
        <v>91</v>
      </c>
      <c r="D330">
        <v>4.5127935898290499E-2</v>
      </c>
      <c r="E330">
        <v>6656</v>
      </c>
      <c r="F330">
        <v>17920</v>
      </c>
      <c r="G330">
        <v>2.6923076923076898</v>
      </c>
      <c r="H330">
        <v>10.477630021676999</v>
      </c>
      <c r="I330">
        <v>17.384270905106799</v>
      </c>
      <c r="J330">
        <v>-1.2022734726594599</v>
      </c>
      <c r="K330" t="b">
        <v>1</v>
      </c>
      <c r="L330">
        <v>45.62</v>
      </c>
      <c r="M330" t="s">
        <v>92</v>
      </c>
      <c r="N330">
        <v>17.385780474333401</v>
      </c>
      <c r="O330">
        <v>4.51</v>
      </c>
      <c r="P330">
        <v>1.659</v>
      </c>
      <c r="Q330" t="s">
        <v>1347</v>
      </c>
      <c r="S330">
        <v>0</v>
      </c>
      <c r="T330">
        <v>32350</v>
      </c>
      <c r="U330">
        <v>6656</v>
      </c>
      <c r="V330">
        <v>186</v>
      </c>
      <c r="W330">
        <v>6656</v>
      </c>
      <c r="X330">
        <v>1</v>
      </c>
      <c r="Y330">
        <v>0.69493354995935497</v>
      </c>
      <c r="Z330">
        <v>45.62</v>
      </c>
      <c r="AA330">
        <v>709</v>
      </c>
      <c r="AB330" t="s">
        <v>94</v>
      </c>
      <c r="AC330">
        <v>6.75390625</v>
      </c>
      <c r="AD330" t="s">
        <v>98</v>
      </c>
      <c r="AE330">
        <v>0</v>
      </c>
      <c r="AF330">
        <v>45.625</v>
      </c>
      <c r="AG330">
        <v>12.75</v>
      </c>
      <c r="AH330">
        <f t="shared" si="21"/>
        <v>32.875</v>
      </c>
      <c r="AI330">
        <f t="shared" si="22"/>
        <v>3.5784313725490198</v>
      </c>
      <c r="AJ330">
        <f t="shared" si="23"/>
        <v>0.30051023290462436</v>
      </c>
      <c r="AK330">
        <f t="shared" si="24"/>
        <v>151.82511277238407</v>
      </c>
    </row>
    <row r="331" spans="1:37" x14ac:dyDescent="0.3">
      <c r="A331">
        <v>329</v>
      </c>
      <c r="B331">
        <v>658</v>
      </c>
      <c r="C331" t="s">
        <v>91</v>
      </c>
      <c r="D331">
        <v>1.4304001913933301E-2</v>
      </c>
      <c r="E331">
        <v>6656</v>
      </c>
      <c r="F331">
        <v>17920</v>
      </c>
      <c r="G331">
        <v>2.6923076923076898</v>
      </c>
      <c r="H331">
        <v>4.78068254894856</v>
      </c>
      <c r="I331">
        <v>7.5725264593697004</v>
      </c>
      <c r="J331">
        <v>-1.19905883770582</v>
      </c>
      <c r="K331" t="b">
        <v>1</v>
      </c>
      <c r="L331">
        <v>38.340000000000003</v>
      </c>
      <c r="M331" t="s">
        <v>92</v>
      </c>
      <c r="N331">
        <v>8.7469275801716098</v>
      </c>
      <c r="O331">
        <v>4.516</v>
      </c>
      <c r="P331">
        <v>1.5840000000000001</v>
      </c>
      <c r="Q331" t="s">
        <v>1348</v>
      </c>
      <c r="R331" s="1" t="s">
        <v>1941</v>
      </c>
      <c r="S331">
        <v>0</v>
      </c>
      <c r="T331">
        <v>32720</v>
      </c>
      <c r="U331">
        <v>6656</v>
      </c>
      <c r="V331">
        <v>512</v>
      </c>
      <c r="W331">
        <v>6656</v>
      </c>
      <c r="X331">
        <v>1</v>
      </c>
      <c r="Y331">
        <v>0.16708414174219799</v>
      </c>
      <c r="Z331">
        <v>38.340000000000003</v>
      </c>
      <c r="AA331">
        <v>853.5</v>
      </c>
      <c r="AB331" t="s">
        <v>94</v>
      </c>
      <c r="AC331">
        <v>6.19140625</v>
      </c>
      <c r="AE331">
        <v>0</v>
      </c>
      <c r="AF331">
        <v>38.34375</v>
      </c>
      <c r="AG331">
        <v>10.859375</v>
      </c>
      <c r="AH331">
        <f t="shared" si="21"/>
        <v>27.484375</v>
      </c>
      <c r="AI331">
        <f t="shared" si="22"/>
        <v>3.530935251798561</v>
      </c>
      <c r="AJ331">
        <f t="shared" si="23"/>
        <v>0.30147781798641632</v>
      </c>
      <c r="AK331">
        <f t="shared" si="24"/>
        <v>127.18597426536918</v>
      </c>
    </row>
    <row r="332" spans="1:37" x14ac:dyDescent="0.3">
      <c r="A332">
        <v>330</v>
      </c>
      <c r="B332">
        <v>664</v>
      </c>
      <c r="C332" t="s">
        <v>91</v>
      </c>
      <c r="D332">
        <v>9.9344100200564594E-3</v>
      </c>
      <c r="E332">
        <v>6656</v>
      </c>
      <c r="F332">
        <v>6656</v>
      </c>
      <c r="G332">
        <v>1</v>
      </c>
      <c r="H332">
        <v>2.5262793416927001</v>
      </c>
      <c r="I332">
        <v>7.3814724515083601</v>
      </c>
      <c r="J332">
        <v>-1.0624368521763401</v>
      </c>
      <c r="K332" t="b">
        <v>1</v>
      </c>
      <c r="L332">
        <v>835.5</v>
      </c>
      <c r="M332" t="s">
        <v>92</v>
      </c>
      <c r="N332">
        <v>7.49398686045717</v>
      </c>
      <c r="O332">
        <v>4.016</v>
      </c>
      <c r="P332">
        <v>2.9220000000000002</v>
      </c>
      <c r="Q332" t="s">
        <v>1349</v>
      </c>
      <c r="S332">
        <v>0</v>
      </c>
      <c r="T332">
        <v>10400</v>
      </c>
      <c r="U332">
        <v>6656</v>
      </c>
      <c r="V332">
        <v>501</v>
      </c>
      <c r="W332">
        <v>6656</v>
      </c>
      <c r="X332">
        <v>1</v>
      </c>
      <c r="Y332">
        <v>6.8189132141942305E-2</v>
      </c>
      <c r="Z332">
        <v>835.5</v>
      </c>
      <c r="AA332">
        <v>12.445</v>
      </c>
      <c r="AB332" t="s">
        <v>94</v>
      </c>
      <c r="AC332">
        <v>28.90625</v>
      </c>
      <c r="AE332">
        <v>37</v>
      </c>
      <c r="AF332">
        <v>835.5</v>
      </c>
      <c r="AG332">
        <v>4.23828125</v>
      </c>
      <c r="AH332">
        <f t="shared" si="21"/>
        <v>831.26171875</v>
      </c>
      <c r="AI332">
        <f t="shared" si="22"/>
        <v>197.13179723502304</v>
      </c>
      <c r="AJ332">
        <f t="shared" si="23"/>
        <v>0.34561257656993832</v>
      </c>
      <c r="AK332">
        <f t="shared" si="24"/>
        <v>2417.4467500343635</v>
      </c>
    </row>
    <row r="333" spans="1:37" x14ac:dyDescent="0.3">
      <c r="A333">
        <v>331</v>
      </c>
      <c r="B333">
        <v>665</v>
      </c>
      <c r="C333" t="s">
        <v>91</v>
      </c>
      <c r="D333">
        <v>1.7974665425751799E-2</v>
      </c>
      <c r="E333">
        <v>6656</v>
      </c>
      <c r="F333">
        <v>6656</v>
      </c>
      <c r="G333">
        <v>1</v>
      </c>
      <c r="H333">
        <v>2.5980148562875001</v>
      </c>
      <c r="I333">
        <v>7.1090211204273199</v>
      </c>
      <c r="J333">
        <v>-1.0881539318054201</v>
      </c>
      <c r="K333" t="b">
        <v>1</v>
      </c>
      <c r="L333">
        <v>545.5</v>
      </c>
      <c r="M333" t="s">
        <v>92</v>
      </c>
      <c r="N333">
        <v>7.1396836076583501</v>
      </c>
      <c r="O333">
        <v>3.9529999999999998</v>
      </c>
      <c r="P333">
        <v>2.7360000000000002</v>
      </c>
      <c r="Q333" t="s">
        <v>1350</v>
      </c>
      <c r="S333">
        <v>0</v>
      </c>
      <c r="T333">
        <v>8970</v>
      </c>
      <c r="U333">
        <v>6656</v>
      </c>
      <c r="V333">
        <v>400</v>
      </c>
      <c r="W333">
        <v>6656</v>
      </c>
      <c r="X333">
        <v>1</v>
      </c>
      <c r="Y333">
        <v>7.9900742814375106E-2</v>
      </c>
      <c r="Z333">
        <v>545.5</v>
      </c>
      <c r="AA333">
        <v>16.440000000000001</v>
      </c>
      <c r="AB333" t="s">
        <v>94</v>
      </c>
      <c r="AC333">
        <v>23.359375</v>
      </c>
      <c r="AE333">
        <v>42</v>
      </c>
      <c r="AF333">
        <v>545.5</v>
      </c>
      <c r="AG333">
        <v>4.85546875</v>
      </c>
      <c r="AH333">
        <f t="shared" si="21"/>
        <v>540.64453125</v>
      </c>
      <c r="AI333">
        <f t="shared" si="22"/>
        <v>112.34754625905069</v>
      </c>
      <c r="AJ333">
        <f t="shared" si="23"/>
        <v>0.33683774554245205</v>
      </c>
      <c r="AK333">
        <f t="shared" si="24"/>
        <v>1619.4740857249028</v>
      </c>
    </row>
    <row r="334" spans="1:37" x14ac:dyDescent="0.3">
      <c r="A334">
        <v>332</v>
      </c>
      <c r="B334">
        <v>666</v>
      </c>
      <c r="C334" t="s">
        <v>91</v>
      </c>
      <c r="D334">
        <v>4.7778111651932798E-2</v>
      </c>
      <c r="E334">
        <v>6656</v>
      </c>
      <c r="F334">
        <v>6656</v>
      </c>
      <c r="G334">
        <v>1</v>
      </c>
      <c r="H334">
        <v>4.8954804647369201</v>
      </c>
      <c r="I334">
        <v>15.2410075406067</v>
      </c>
      <c r="J334">
        <v>-1.1307478449410799</v>
      </c>
      <c r="K334" t="b">
        <v>1</v>
      </c>
      <c r="L334">
        <v>1298</v>
      </c>
      <c r="M334" t="s">
        <v>92</v>
      </c>
      <c r="N334">
        <v>15.240991392631001</v>
      </c>
      <c r="O334">
        <v>4.1399999999999997</v>
      </c>
      <c r="P334">
        <v>3.113</v>
      </c>
      <c r="Q334" t="s">
        <v>1351</v>
      </c>
      <c r="S334">
        <v>0</v>
      </c>
      <c r="T334">
        <v>13770</v>
      </c>
      <c r="U334">
        <v>6656</v>
      </c>
      <c r="V334">
        <v>512</v>
      </c>
      <c r="W334">
        <v>6656</v>
      </c>
      <c r="X334">
        <v>1</v>
      </c>
      <c r="Y334">
        <v>0.1721575407872</v>
      </c>
      <c r="Z334">
        <v>1298</v>
      </c>
      <c r="AA334">
        <v>10.61</v>
      </c>
      <c r="AB334" t="s">
        <v>94</v>
      </c>
      <c r="AC334">
        <v>36.03125</v>
      </c>
      <c r="AE334">
        <v>4</v>
      </c>
      <c r="AF334">
        <v>1298</v>
      </c>
      <c r="AG334">
        <v>5.39453125</v>
      </c>
      <c r="AH334">
        <f t="shared" si="21"/>
        <v>1292.60546875</v>
      </c>
      <c r="AI334">
        <f t="shared" si="22"/>
        <v>240.61404779145548</v>
      </c>
      <c r="AJ334">
        <f t="shared" si="23"/>
        <v>0.32279176794485986</v>
      </c>
      <c r="AK334">
        <f t="shared" si="24"/>
        <v>4021.1682232916414</v>
      </c>
    </row>
    <row r="335" spans="1:37" x14ac:dyDescent="0.3">
      <c r="A335">
        <v>333</v>
      </c>
      <c r="B335">
        <v>667</v>
      </c>
      <c r="C335" t="s">
        <v>91</v>
      </c>
      <c r="D335">
        <v>2.7254801128086301E-2</v>
      </c>
      <c r="E335">
        <v>6656</v>
      </c>
      <c r="F335">
        <v>6656</v>
      </c>
      <c r="G335">
        <v>1</v>
      </c>
      <c r="H335">
        <v>7.9318307463572602</v>
      </c>
      <c r="I335">
        <v>10.735856850049901</v>
      </c>
      <c r="J335">
        <v>-1.1797710279840099</v>
      </c>
      <c r="K335" t="b">
        <v>1</v>
      </c>
      <c r="L335">
        <v>22.56</v>
      </c>
      <c r="M335" t="s">
        <v>92</v>
      </c>
      <c r="N335">
        <v>10.776642571881199</v>
      </c>
      <c r="O335">
        <v>4.0819999999999999</v>
      </c>
      <c r="P335">
        <v>1.3540000000000001</v>
      </c>
      <c r="Q335" t="s">
        <v>1352</v>
      </c>
      <c r="S335">
        <v>0</v>
      </c>
      <c r="T335">
        <v>12090</v>
      </c>
      <c r="U335">
        <v>6656</v>
      </c>
      <c r="V335">
        <v>159</v>
      </c>
      <c r="W335">
        <v>6656</v>
      </c>
      <c r="X335">
        <v>1</v>
      </c>
      <c r="Y335">
        <v>0.54972993653284097</v>
      </c>
      <c r="Z335">
        <v>22.56</v>
      </c>
      <c r="AA335">
        <v>536</v>
      </c>
      <c r="AB335" t="s">
        <v>94</v>
      </c>
      <c r="AC335">
        <v>4.75</v>
      </c>
      <c r="AD335" t="s">
        <v>98</v>
      </c>
      <c r="AE335">
        <v>5</v>
      </c>
      <c r="AF335">
        <v>22.5625</v>
      </c>
      <c r="AG335">
        <v>7.0234375</v>
      </c>
      <c r="AH335">
        <f t="shared" si="21"/>
        <v>15.5390625</v>
      </c>
      <c r="AI335">
        <f t="shared" si="22"/>
        <v>3.2124582869855396</v>
      </c>
      <c r="AJ335">
        <f t="shared" si="23"/>
        <v>0.30734910488902761</v>
      </c>
      <c r="AK335">
        <f t="shared" si="24"/>
        <v>73.410007190834293</v>
      </c>
    </row>
    <row r="336" spans="1:37" x14ac:dyDescent="0.3">
      <c r="A336">
        <v>334</v>
      </c>
      <c r="B336">
        <v>670</v>
      </c>
      <c r="C336" t="s">
        <v>91</v>
      </c>
      <c r="D336">
        <v>3.02172145571355E-2</v>
      </c>
      <c r="E336">
        <v>6656</v>
      </c>
      <c r="F336">
        <v>17920</v>
      </c>
      <c r="G336">
        <v>2.6923076923076898</v>
      </c>
      <c r="H336">
        <v>6.0706201053156201</v>
      </c>
      <c r="I336">
        <v>14.2517292316198</v>
      </c>
      <c r="J336">
        <v>-1.1982551789674101</v>
      </c>
      <c r="K336" t="b">
        <v>1</v>
      </c>
      <c r="L336">
        <v>222.9</v>
      </c>
      <c r="M336" t="s">
        <v>92</v>
      </c>
      <c r="N336">
        <v>14.2543701750583</v>
      </c>
      <c r="O336">
        <v>4.57</v>
      </c>
      <c r="P336">
        <v>2.3479999999999999</v>
      </c>
      <c r="Q336" t="s">
        <v>1353</v>
      </c>
      <c r="S336">
        <v>0</v>
      </c>
      <c r="T336">
        <v>37280</v>
      </c>
      <c r="U336">
        <v>6656</v>
      </c>
      <c r="V336">
        <v>258</v>
      </c>
      <c r="W336">
        <v>6656</v>
      </c>
      <c r="X336">
        <v>1</v>
      </c>
      <c r="Y336">
        <v>0.31568301889755701</v>
      </c>
      <c r="Z336">
        <v>222.9</v>
      </c>
      <c r="AA336">
        <v>167.2</v>
      </c>
      <c r="AB336" t="s">
        <v>94</v>
      </c>
      <c r="AC336">
        <v>14.9296875</v>
      </c>
      <c r="AD336" t="s">
        <v>98</v>
      </c>
      <c r="AE336">
        <v>0</v>
      </c>
      <c r="AF336">
        <v>222.875</v>
      </c>
      <c r="AG336">
        <v>15.015625</v>
      </c>
      <c r="AH336">
        <f t="shared" si="21"/>
        <v>207.859375</v>
      </c>
      <c r="AI336">
        <f t="shared" si="22"/>
        <v>14.842872008324662</v>
      </c>
      <c r="AJ336">
        <f t="shared" si="23"/>
        <v>0.30172020065270616</v>
      </c>
      <c r="AK336">
        <f t="shared" si="24"/>
        <v>738.681067816667</v>
      </c>
    </row>
    <row r="337" spans="1:37" x14ac:dyDescent="0.3">
      <c r="A337">
        <v>335</v>
      </c>
      <c r="B337">
        <v>671</v>
      </c>
      <c r="C337" t="s">
        <v>91</v>
      </c>
      <c r="D337">
        <v>4.5317989525789901E-2</v>
      </c>
      <c r="E337">
        <v>6656</v>
      </c>
      <c r="F337">
        <v>17920</v>
      </c>
      <c r="G337">
        <v>2.6923076923076898</v>
      </c>
      <c r="H337">
        <v>9.8075678254357896</v>
      </c>
      <c r="I337">
        <v>17.2685984270124</v>
      </c>
      <c r="J337">
        <v>-1.2022734726594599</v>
      </c>
      <c r="K337" t="b">
        <v>1</v>
      </c>
      <c r="L337">
        <v>57.66</v>
      </c>
      <c r="M337" t="s">
        <v>92</v>
      </c>
      <c r="N337">
        <v>17.269967425141701</v>
      </c>
      <c r="O337">
        <v>4.51</v>
      </c>
      <c r="P337">
        <v>1.7609999999999999</v>
      </c>
      <c r="Q337" t="s">
        <v>1354</v>
      </c>
      <c r="S337">
        <v>0</v>
      </c>
      <c r="T337">
        <v>32480</v>
      </c>
      <c r="U337">
        <v>6656</v>
      </c>
      <c r="V337">
        <v>241</v>
      </c>
      <c r="W337">
        <v>6656</v>
      </c>
      <c r="X337">
        <v>1</v>
      </c>
      <c r="Y337">
        <v>0.56734531772292196</v>
      </c>
      <c r="Z337">
        <v>57.66</v>
      </c>
      <c r="AA337">
        <v>563.5</v>
      </c>
      <c r="AB337" t="s">
        <v>94</v>
      </c>
      <c r="AC337">
        <v>7.59375</v>
      </c>
      <c r="AD337" t="s">
        <v>98</v>
      </c>
      <c r="AE337">
        <v>0</v>
      </c>
      <c r="AF337">
        <v>57.65625</v>
      </c>
      <c r="AG337">
        <v>12.234375</v>
      </c>
      <c r="AH337">
        <f t="shared" si="21"/>
        <v>45.421875</v>
      </c>
      <c r="AI337">
        <f t="shared" si="22"/>
        <v>4.7126436781609193</v>
      </c>
      <c r="AJ337">
        <f t="shared" si="23"/>
        <v>0.30051023290462436</v>
      </c>
      <c r="AK337">
        <f t="shared" si="24"/>
        <v>191.86118703085523</v>
      </c>
    </row>
    <row r="338" spans="1:37" x14ac:dyDescent="0.3">
      <c r="A338">
        <v>336</v>
      </c>
      <c r="B338">
        <v>672</v>
      </c>
      <c r="C338" t="s">
        <v>91</v>
      </c>
      <c r="D338">
        <v>1.32099322926632E-2</v>
      </c>
      <c r="E338">
        <v>6656</v>
      </c>
      <c r="F338">
        <v>17920</v>
      </c>
      <c r="G338">
        <v>2.6923076923076898</v>
      </c>
      <c r="H338">
        <v>4.5595433296572603</v>
      </c>
      <c r="I338">
        <v>7.4983114913504201</v>
      </c>
      <c r="J338">
        <v>-1.1982551789674101</v>
      </c>
      <c r="K338" t="b">
        <v>1</v>
      </c>
      <c r="L338">
        <v>44.1</v>
      </c>
      <c r="M338" t="s">
        <v>92</v>
      </c>
      <c r="N338">
        <v>8.5560766672851205</v>
      </c>
      <c r="O338">
        <v>4.516</v>
      </c>
      <c r="P338">
        <v>1.645</v>
      </c>
      <c r="Q338" t="s">
        <v>1355</v>
      </c>
      <c r="R338" s="1" t="s">
        <v>1941</v>
      </c>
      <c r="S338">
        <v>0</v>
      </c>
      <c r="T338">
        <v>32750</v>
      </c>
      <c r="U338">
        <v>6656</v>
      </c>
      <c r="V338">
        <v>597</v>
      </c>
      <c r="W338">
        <v>6656</v>
      </c>
      <c r="X338">
        <v>1</v>
      </c>
      <c r="Y338">
        <v>0.14568241034156099</v>
      </c>
      <c r="Z338">
        <v>44.1</v>
      </c>
      <c r="AA338">
        <v>743</v>
      </c>
      <c r="AB338" t="s">
        <v>94</v>
      </c>
      <c r="AC338">
        <v>6.640625</v>
      </c>
      <c r="AE338">
        <v>0</v>
      </c>
      <c r="AF338">
        <v>44.09375</v>
      </c>
      <c r="AG338">
        <v>10.375</v>
      </c>
      <c r="AH338">
        <f t="shared" si="21"/>
        <v>33.71875</v>
      </c>
      <c r="AI338">
        <f t="shared" si="22"/>
        <v>4.25</v>
      </c>
      <c r="AJ338">
        <f t="shared" si="23"/>
        <v>0.30172020065270616</v>
      </c>
      <c r="AK338">
        <f t="shared" si="24"/>
        <v>146.14119274948359</v>
      </c>
    </row>
    <row r="339" spans="1:37" x14ac:dyDescent="0.3">
      <c r="A339">
        <v>337</v>
      </c>
      <c r="B339">
        <v>678</v>
      </c>
      <c r="C339" t="s">
        <v>91</v>
      </c>
      <c r="D339">
        <v>2.0485606006203701E-2</v>
      </c>
      <c r="E339">
        <v>6656</v>
      </c>
      <c r="F339">
        <v>6656</v>
      </c>
      <c r="G339">
        <v>1</v>
      </c>
      <c r="H339">
        <v>2.6539585576481999</v>
      </c>
      <c r="I339">
        <v>7.9981602625999404</v>
      </c>
      <c r="J339">
        <v>-1.0624368521763401</v>
      </c>
      <c r="K339" t="b">
        <v>1</v>
      </c>
      <c r="L339">
        <v>1032</v>
      </c>
      <c r="M339" t="s">
        <v>92</v>
      </c>
      <c r="N339">
        <v>8.0529820728124299</v>
      </c>
      <c r="O339">
        <v>4.0430000000000001</v>
      </c>
      <c r="P339">
        <v>3.0139999999999998</v>
      </c>
      <c r="Q339" t="s">
        <v>1356</v>
      </c>
      <c r="S339">
        <v>0</v>
      </c>
      <c r="T339">
        <v>10990</v>
      </c>
      <c r="U339">
        <v>6656</v>
      </c>
      <c r="V339">
        <v>529</v>
      </c>
      <c r="W339">
        <v>6656</v>
      </c>
      <c r="X339">
        <v>1</v>
      </c>
      <c r="Y339">
        <v>7.1911241636878204E-2</v>
      </c>
      <c r="Z339">
        <v>1032</v>
      </c>
      <c r="AA339">
        <v>10.65</v>
      </c>
      <c r="AB339" t="s">
        <v>94</v>
      </c>
      <c r="AC339">
        <v>32.125</v>
      </c>
      <c r="AE339">
        <v>25</v>
      </c>
      <c r="AF339">
        <v>1032</v>
      </c>
      <c r="AG339">
        <v>4.41015625</v>
      </c>
      <c r="AH339">
        <f t="shared" si="21"/>
        <v>1027.58984375</v>
      </c>
      <c r="AI339">
        <f t="shared" si="22"/>
        <v>234.00531443755537</v>
      </c>
      <c r="AJ339">
        <f t="shared" si="23"/>
        <v>0.34561257656993832</v>
      </c>
      <c r="AK339">
        <f t="shared" si="24"/>
        <v>2986.0024488754793</v>
      </c>
    </row>
    <row r="340" spans="1:37" x14ac:dyDescent="0.3">
      <c r="A340">
        <v>338</v>
      </c>
      <c r="B340">
        <v>679</v>
      </c>
      <c r="C340" t="s">
        <v>91</v>
      </c>
      <c r="D340">
        <v>2.0299029269745899E-2</v>
      </c>
      <c r="E340">
        <v>6656</v>
      </c>
      <c r="F340">
        <v>6656</v>
      </c>
      <c r="G340">
        <v>1</v>
      </c>
      <c r="H340">
        <v>2.6716375495011699</v>
      </c>
      <c r="I340">
        <v>7.3209130506838704</v>
      </c>
      <c r="J340">
        <v>-1.09458320171269</v>
      </c>
      <c r="K340" t="b">
        <v>1</v>
      </c>
      <c r="L340">
        <v>549.5</v>
      </c>
      <c r="M340" t="s">
        <v>92</v>
      </c>
      <c r="N340">
        <v>7.34850852203739</v>
      </c>
      <c r="O340">
        <v>3.988</v>
      </c>
      <c r="P340">
        <v>2.74</v>
      </c>
      <c r="Q340" t="s">
        <v>1357</v>
      </c>
      <c r="S340">
        <v>0</v>
      </c>
      <c r="T340">
        <v>9710</v>
      </c>
      <c r="U340">
        <v>6656</v>
      </c>
      <c r="V340">
        <v>434</v>
      </c>
      <c r="W340">
        <v>6656</v>
      </c>
      <c r="X340">
        <v>1</v>
      </c>
      <c r="Y340">
        <v>8.0241170134585302E-2</v>
      </c>
      <c r="Z340">
        <v>549.5</v>
      </c>
      <c r="AA340">
        <v>17.670000000000002</v>
      </c>
      <c r="AB340" t="s">
        <v>94</v>
      </c>
      <c r="AC340">
        <v>23.4375</v>
      </c>
      <c r="AE340">
        <v>30</v>
      </c>
      <c r="AF340">
        <v>549.5</v>
      </c>
      <c r="AG340">
        <v>5.0703125</v>
      </c>
      <c r="AH340">
        <f t="shared" si="21"/>
        <v>544.4296875</v>
      </c>
      <c r="AI340">
        <f t="shared" si="22"/>
        <v>108.37596302003082</v>
      </c>
      <c r="AJ340">
        <f t="shared" si="23"/>
        <v>0.33467907154610488</v>
      </c>
      <c r="AK340">
        <f t="shared" si="24"/>
        <v>1641.8714126984237</v>
      </c>
    </row>
    <row r="341" spans="1:37" x14ac:dyDescent="0.3">
      <c r="A341">
        <v>339</v>
      </c>
      <c r="B341">
        <v>680</v>
      </c>
      <c r="C341" t="s">
        <v>91</v>
      </c>
      <c r="D341">
        <v>5.4174882282859403E-2</v>
      </c>
      <c r="E341">
        <v>6656</v>
      </c>
      <c r="F341">
        <v>6656</v>
      </c>
      <c r="G341">
        <v>1</v>
      </c>
      <c r="H341">
        <v>4.3415332604267602</v>
      </c>
      <c r="I341">
        <v>12.9143655383397</v>
      </c>
      <c r="J341">
        <v>-1.14039174980198</v>
      </c>
      <c r="K341" t="b">
        <v>1</v>
      </c>
      <c r="L341">
        <v>944.5</v>
      </c>
      <c r="M341" t="s">
        <v>92</v>
      </c>
      <c r="N341">
        <v>12.9190691705342</v>
      </c>
      <c r="O341">
        <v>4.1399999999999997</v>
      </c>
      <c r="P341">
        <v>2.9750000000000001</v>
      </c>
      <c r="Q341" t="s">
        <v>1358</v>
      </c>
      <c r="S341">
        <v>0</v>
      </c>
      <c r="T341">
        <v>13810</v>
      </c>
      <c r="U341">
        <v>6656</v>
      </c>
      <c r="V341">
        <v>707</v>
      </c>
      <c r="W341">
        <v>6656</v>
      </c>
      <c r="X341">
        <v>1</v>
      </c>
      <c r="Y341">
        <v>0.12567129240542199</v>
      </c>
      <c r="Z341">
        <v>944.5</v>
      </c>
      <c r="AA341">
        <v>14.62</v>
      </c>
      <c r="AB341" t="s">
        <v>94</v>
      </c>
      <c r="AC341">
        <v>30.734375</v>
      </c>
      <c r="AE341">
        <v>5</v>
      </c>
      <c r="AF341">
        <v>944.5</v>
      </c>
      <c r="AG341">
        <v>4.8125</v>
      </c>
      <c r="AH341">
        <f t="shared" si="21"/>
        <v>939.6875</v>
      </c>
      <c r="AI341">
        <f t="shared" si="22"/>
        <v>196.25974025974025</v>
      </c>
      <c r="AJ341">
        <f t="shared" si="23"/>
        <v>0.31969375731561162</v>
      </c>
      <c r="AK341">
        <f t="shared" si="24"/>
        <v>2954.3898758947621</v>
      </c>
    </row>
    <row r="342" spans="1:37" x14ac:dyDescent="0.3">
      <c r="A342">
        <v>340</v>
      </c>
      <c r="B342">
        <v>681</v>
      </c>
      <c r="C342" t="s">
        <v>91</v>
      </c>
      <c r="D342">
        <v>3.3923524934293202E-2</v>
      </c>
      <c r="E342">
        <v>6656</v>
      </c>
      <c r="F342">
        <v>6656</v>
      </c>
      <c r="G342">
        <v>1</v>
      </c>
      <c r="H342">
        <v>6.3509625338982696</v>
      </c>
      <c r="I342">
        <v>7.7092250289409696</v>
      </c>
      <c r="J342">
        <v>-1.1789673692456</v>
      </c>
      <c r="K342" t="b">
        <v>1</v>
      </c>
      <c r="L342">
        <v>16.38</v>
      </c>
      <c r="M342" t="s">
        <v>92</v>
      </c>
      <c r="N342">
        <v>8.5974311693616805</v>
      </c>
      <c r="O342">
        <v>4.0940000000000003</v>
      </c>
      <c r="P342">
        <v>1.214</v>
      </c>
      <c r="Q342" t="s">
        <v>1359</v>
      </c>
      <c r="S342">
        <v>0</v>
      </c>
      <c r="T342">
        <v>12370</v>
      </c>
      <c r="U342">
        <v>6656</v>
      </c>
      <c r="V342">
        <v>229</v>
      </c>
      <c r="W342">
        <v>6656</v>
      </c>
      <c r="X342">
        <v>1</v>
      </c>
      <c r="Y342">
        <v>0.35360155727382703</v>
      </c>
      <c r="Z342">
        <v>16.38</v>
      </c>
      <c r="AA342">
        <v>755.5</v>
      </c>
      <c r="AB342" t="s">
        <v>94</v>
      </c>
      <c r="AC342">
        <v>4.046875</v>
      </c>
      <c r="AD342" t="s">
        <v>98</v>
      </c>
      <c r="AE342">
        <v>4</v>
      </c>
      <c r="AF342">
        <v>16.375</v>
      </c>
      <c r="AG342">
        <v>6.796875</v>
      </c>
      <c r="AH342">
        <f t="shared" si="21"/>
        <v>9.578125</v>
      </c>
      <c r="AI342">
        <f t="shared" si="22"/>
        <v>2.4091954022988507</v>
      </c>
      <c r="AJ342">
        <f t="shared" si="23"/>
        <v>0.30759620796288678</v>
      </c>
      <c r="AK342">
        <f t="shared" si="24"/>
        <v>53.235376692211162</v>
      </c>
    </row>
    <row r="343" spans="1:37" x14ac:dyDescent="0.3">
      <c r="A343">
        <v>341</v>
      </c>
      <c r="B343">
        <v>684</v>
      </c>
      <c r="C343" t="s">
        <v>91</v>
      </c>
      <c r="D343">
        <v>3.2338425826532499E-2</v>
      </c>
      <c r="E343">
        <v>6656</v>
      </c>
      <c r="F343">
        <v>17920</v>
      </c>
      <c r="G343">
        <v>2.6923076923076898</v>
      </c>
      <c r="H343">
        <v>6.15389172455522</v>
      </c>
      <c r="I343">
        <v>14.3751064503282</v>
      </c>
      <c r="J343">
        <v>-1.19905883770582</v>
      </c>
      <c r="K343" t="b">
        <v>1</v>
      </c>
      <c r="L343">
        <v>217.1</v>
      </c>
      <c r="M343" t="s">
        <v>92</v>
      </c>
      <c r="N343">
        <v>14.380121960340199</v>
      </c>
      <c r="O343">
        <v>4.57</v>
      </c>
      <c r="P343">
        <v>2.3359999999999999</v>
      </c>
      <c r="Q343" t="s">
        <v>1360</v>
      </c>
      <c r="S343">
        <v>0</v>
      </c>
      <c r="T343">
        <v>37150</v>
      </c>
      <c r="U343">
        <v>6656</v>
      </c>
      <c r="V343">
        <v>310</v>
      </c>
      <c r="W343">
        <v>6656</v>
      </c>
      <c r="X343">
        <v>1</v>
      </c>
      <c r="Y343">
        <v>0.29272137973891499</v>
      </c>
      <c r="Z343">
        <v>217.1</v>
      </c>
      <c r="AA343">
        <v>171.1</v>
      </c>
      <c r="AB343" t="s">
        <v>94</v>
      </c>
      <c r="AC343">
        <v>14.734375</v>
      </c>
      <c r="AD343" t="s">
        <v>98</v>
      </c>
      <c r="AE343">
        <v>0</v>
      </c>
      <c r="AF343">
        <v>217.125</v>
      </c>
      <c r="AG343">
        <v>14.1953125</v>
      </c>
      <c r="AH343">
        <f t="shared" si="21"/>
        <v>202.9296875</v>
      </c>
      <c r="AI343">
        <f t="shared" si="22"/>
        <v>15.295542102366538</v>
      </c>
      <c r="AJ343">
        <f t="shared" si="23"/>
        <v>0.30147781798641632</v>
      </c>
      <c r="AK343">
        <f t="shared" si="24"/>
        <v>720.20224058336191</v>
      </c>
    </row>
    <row r="344" spans="1:37" x14ac:dyDescent="0.3">
      <c r="A344">
        <v>342</v>
      </c>
      <c r="B344">
        <v>685</v>
      </c>
      <c r="C344" t="s">
        <v>91</v>
      </c>
      <c r="D344">
        <v>5.0574089596816502E-2</v>
      </c>
      <c r="E344">
        <v>6656</v>
      </c>
      <c r="F344">
        <v>17920</v>
      </c>
      <c r="G344">
        <v>2.6923076923076898</v>
      </c>
      <c r="H344">
        <v>9.7093012342609395</v>
      </c>
      <c r="I344">
        <v>17.6360354450442</v>
      </c>
      <c r="J344">
        <v>-1.2022734726594599</v>
      </c>
      <c r="K344" t="b">
        <v>1</v>
      </c>
      <c r="L344">
        <v>65.5</v>
      </c>
      <c r="M344" t="s">
        <v>92</v>
      </c>
      <c r="N344">
        <v>17.634621500538099</v>
      </c>
      <c r="O344">
        <v>4.51</v>
      </c>
      <c r="P344">
        <v>1.8160000000000001</v>
      </c>
      <c r="Q344" t="s">
        <v>1361</v>
      </c>
      <c r="S344">
        <v>0</v>
      </c>
      <c r="T344">
        <v>32620</v>
      </c>
      <c r="U344">
        <v>6656</v>
      </c>
      <c r="V344">
        <v>267</v>
      </c>
      <c r="W344">
        <v>6656</v>
      </c>
      <c r="X344">
        <v>1</v>
      </c>
      <c r="Y344">
        <v>0.53300057967764103</v>
      </c>
      <c r="Z344">
        <v>65.5</v>
      </c>
      <c r="AA344">
        <v>498</v>
      </c>
      <c r="AB344" t="s">
        <v>94</v>
      </c>
      <c r="AC344">
        <v>8.09375</v>
      </c>
      <c r="AD344" t="s">
        <v>98</v>
      </c>
      <c r="AE344">
        <v>0</v>
      </c>
      <c r="AF344">
        <v>65.5</v>
      </c>
      <c r="AG344">
        <v>12.0078125</v>
      </c>
      <c r="AH344">
        <f t="shared" si="21"/>
        <v>53.4921875</v>
      </c>
      <c r="AI344">
        <f t="shared" si="22"/>
        <v>5.4547820429407938</v>
      </c>
      <c r="AJ344">
        <f t="shared" si="23"/>
        <v>0.30051023290462436</v>
      </c>
      <c r="AK344">
        <f t="shared" si="24"/>
        <v>217.96262765131303</v>
      </c>
    </row>
    <row r="345" spans="1:37" x14ac:dyDescent="0.3">
      <c r="A345">
        <v>343</v>
      </c>
      <c r="B345">
        <v>686</v>
      </c>
      <c r="C345" t="s">
        <v>91</v>
      </c>
      <c r="D345">
        <v>1.4017218984300301E-2</v>
      </c>
      <c r="E345">
        <v>6656</v>
      </c>
      <c r="F345">
        <v>17920</v>
      </c>
      <c r="G345">
        <v>2.6923076923076898</v>
      </c>
      <c r="H345">
        <v>4.4243466765264197</v>
      </c>
      <c r="I345">
        <v>7.2802970214326397</v>
      </c>
      <c r="J345">
        <v>-1.1974515202289999</v>
      </c>
      <c r="K345" t="b">
        <v>1</v>
      </c>
      <c r="L345">
        <v>44.25</v>
      </c>
      <c r="M345" t="s">
        <v>92</v>
      </c>
      <c r="N345">
        <v>8.4149034255967692</v>
      </c>
      <c r="O345">
        <v>4.516</v>
      </c>
      <c r="P345">
        <v>1.6455</v>
      </c>
      <c r="Q345" t="s">
        <v>1362</v>
      </c>
      <c r="R345" s="1" t="s">
        <v>1941</v>
      </c>
      <c r="S345">
        <v>0</v>
      </c>
      <c r="T345">
        <v>32860</v>
      </c>
      <c r="U345">
        <v>6656</v>
      </c>
      <c r="V345">
        <v>609</v>
      </c>
      <c r="W345">
        <v>6656</v>
      </c>
      <c r="X345">
        <v>1</v>
      </c>
      <c r="Y345">
        <v>0.13876152986037299</v>
      </c>
      <c r="Z345">
        <v>44.25</v>
      </c>
      <c r="AA345">
        <v>742.5</v>
      </c>
      <c r="AB345" t="s">
        <v>94</v>
      </c>
      <c r="AC345">
        <v>6.65234375</v>
      </c>
      <c r="AE345">
        <v>0</v>
      </c>
      <c r="AF345">
        <v>44.25</v>
      </c>
      <c r="AG345">
        <v>10.3359375</v>
      </c>
      <c r="AH345">
        <f t="shared" si="21"/>
        <v>33.9140625</v>
      </c>
      <c r="AI345">
        <f t="shared" si="22"/>
        <v>4.2811791383219955</v>
      </c>
      <c r="AJ345">
        <f t="shared" si="23"/>
        <v>0.30196277819023837</v>
      </c>
      <c r="AK345">
        <f t="shared" si="24"/>
        <v>146.54124016610496</v>
      </c>
    </row>
    <row r="346" spans="1:37" x14ac:dyDescent="0.3">
      <c r="A346">
        <v>344</v>
      </c>
      <c r="B346">
        <v>692</v>
      </c>
      <c r="C346" t="s">
        <v>91</v>
      </c>
      <c r="D346">
        <v>1.01028005576899E-2</v>
      </c>
      <c r="E346">
        <v>6656</v>
      </c>
      <c r="F346">
        <v>6656</v>
      </c>
      <c r="G346">
        <v>1</v>
      </c>
      <c r="H346">
        <v>2.5627218290453602</v>
      </c>
      <c r="I346">
        <v>7.35280931028836</v>
      </c>
      <c r="J346">
        <v>-1.0873502730670099</v>
      </c>
      <c r="K346" t="b">
        <v>1</v>
      </c>
      <c r="L346">
        <v>739</v>
      </c>
      <c r="M346" t="s">
        <v>92</v>
      </c>
      <c r="N346">
        <v>7.4365643679612603</v>
      </c>
      <c r="O346">
        <v>4.0430000000000001</v>
      </c>
      <c r="P346">
        <v>2.87</v>
      </c>
      <c r="Q346" t="s">
        <v>1363</v>
      </c>
      <c r="S346">
        <v>0</v>
      </c>
      <c r="T346">
        <v>11030</v>
      </c>
      <c r="U346">
        <v>6656</v>
      </c>
      <c r="V346">
        <v>185</v>
      </c>
      <c r="W346">
        <v>6656</v>
      </c>
      <c r="X346">
        <v>1</v>
      </c>
      <c r="Y346">
        <v>0.11489359389793299</v>
      </c>
      <c r="Z346">
        <v>739</v>
      </c>
      <c r="AA346">
        <v>14.93</v>
      </c>
      <c r="AB346" t="s">
        <v>94</v>
      </c>
      <c r="AC346">
        <v>27.1875</v>
      </c>
      <c r="AE346">
        <v>19</v>
      </c>
      <c r="AF346">
        <v>739</v>
      </c>
      <c r="AG346">
        <v>8.140625</v>
      </c>
      <c r="AH346">
        <f t="shared" si="21"/>
        <v>730.859375</v>
      </c>
      <c r="AI346">
        <f t="shared" si="22"/>
        <v>90.779270633397317</v>
      </c>
      <c r="AJ346">
        <f t="shared" si="23"/>
        <v>0.3371085569454832</v>
      </c>
      <c r="AK346">
        <f t="shared" si="24"/>
        <v>2192.1721794784053</v>
      </c>
    </row>
    <row r="347" spans="1:37" x14ac:dyDescent="0.3">
      <c r="A347">
        <v>345</v>
      </c>
      <c r="B347">
        <v>693</v>
      </c>
      <c r="C347" t="s">
        <v>91</v>
      </c>
      <c r="D347">
        <v>1.49566572179118E-2</v>
      </c>
      <c r="E347">
        <v>6656</v>
      </c>
      <c r="F347">
        <v>6656</v>
      </c>
      <c r="G347">
        <v>1</v>
      </c>
      <c r="H347">
        <v>2.7164143076018599</v>
      </c>
      <c r="I347">
        <v>7.1677260343166402</v>
      </c>
      <c r="J347">
        <v>-1.11226369395768</v>
      </c>
      <c r="K347" t="b">
        <v>1</v>
      </c>
      <c r="L347">
        <v>435</v>
      </c>
      <c r="M347" t="s">
        <v>92</v>
      </c>
      <c r="N347">
        <v>7.2009330439454304</v>
      </c>
      <c r="O347">
        <v>3.992</v>
      </c>
      <c r="P347">
        <v>2.6389999999999998</v>
      </c>
      <c r="Q347" t="s">
        <v>1364</v>
      </c>
      <c r="S347">
        <v>0</v>
      </c>
      <c r="T347">
        <v>9840</v>
      </c>
      <c r="U347">
        <v>6656</v>
      </c>
      <c r="V347">
        <v>472</v>
      </c>
      <c r="W347">
        <v>6656</v>
      </c>
      <c r="X347">
        <v>1</v>
      </c>
      <c r="Y347">
        <v>7.9004372268790202E-2</v>
      </c>
      <c r="Z347">
        <v>435</v>
      </c>
      <c r="AA347">
        <v>22.62</v>
      </c>
      <c r="AB347" t="s">
        <v>94</v>
      </c>
      <c r="AC347">
        <v>20.859375</v>
      </c>
      <c r="AE347">
        <v>22</v>
      </c>
      <c r="AF347">
        <v>435</v>
      </c>
      <c r="AG347">
        <v>4.70703125</v>
      </c>
      <c r="AH347">
        <f t="shared" si="21"/>
        <v>430.29296875</v>
      </c>
      <c r="AI347">
        <f t="shared" si="22"/>
        <v>92.414937759336098</v>
      </c>
      <c r="AJ347">
        <f t="shared" si="23"/>
        <v>0.32881378419071905</v>
      </c>
      <c r="AK347">
        <f t="shared" si="24"/>
        <v>1322.9372396009123</v>
      </c>
    </row>
    <row r="348" spans="1:37" x14ac:dyDescent="0.3">
      <c r="A348">
        <v>346</v>
      </c>
      <c r="B348">
        <v>694</v>
      </c>
      <c r="C348" t="s">
        <v>91</v>
      </c>
      <c r="D348">
        <v>4.2832967834513597E-2</v>
      </c>
      <c r="E348">
        <v>6656</v>
      </c>
      <c r="F348">
        <v>6656</v>
      </c>
      <c r="G348">
        <v>1</v>
      </c>
      <c r="H348">
        <v>4.9814218547510798</v>
      </c>
      <c r="I348">
        <v>15.158311034574499</v>
      </c>
      <c r="J348">
        <v>-1.14039174980198</v>
      </c>
      <c r="K348" t="b">
        <v>1</v>
      </c>
      <c r="L348">
        <v>1103</v>
      </c>
      <c r="M348" t="s">
        <v>92</v>
      </c>
      <c r="N348">
        <v>15.1565218320659</v>
      </c>
      <c r="O348">
        <v>4.1680000000000001</v>
      </c>
      <c r="P348">
        <v>3.0430000000000001</v>
      </c>
      <c r="Q348" t="s">
        <v>1365</v>
      </c>
      <c r="S348">
        <v>0</v>
      </c>
      <c r="T348">
        <v>14690</v>
      </c>
      <c r="U348">
        <v>6656</v>
      </c>
      <c r="V348">
        <v>455</v>
      </c>
      <c r="W348">
        <v>6656</v>
      </c>
      <c r="X348">
        <v>1</v>
      </c>
      <c r="Y348">
        <v>0.18665193549238601</v>
      </c>
      <c r="Z348">
        <v>1103</v>
      </c>
      <c r="AA348">
        <v>13.32</v>
      </c>
      <c r="AB348" t="s">
        <v>94</v>
      </c>
      <c r="AC348">
        <v>33.21875</v>
      </c>
      <c r="AE348">
        <v>3</v>
      </c>
      <c r="AF348">
        <v>1103</v>
      </c>
      <c r="AG348">
        <v>6.125</v>
      </c>
      <c r="AH348">
        <f t="shared" si="21"/>
        <v>1096.875</v>
      </c>
      <c r="AI348">
        <f t="shared" si="22"/>
        <v>180.08163265306123</v>
      </c>
      <c r="AJ348">
        <f t="shared" si="23"/>
        <v>0.31969375731561162</v>
      </c>
      <c r="AK348">
        <f t="shared" si="24"/>
        <v>3450.17684818626</v>
      </c>
    </row>
    <row r="349" spans="1:37" x14ac:dyDescent="0.3">
      <c r="A349">
        <v>347</v>
      </c>
      <c r="B349">
        <v>695</v>
      </c>
      <c r="C349" t="s">
        <v>91</v>
      </c>
      <c r="D349">
        <v>4.1750871632817203E-2</v>
      </c>
      <c r="E349">
        <v>6656</v>
      </c>
      <c r="F349">
        <v>6656</v>
      </c>
      <c r="G349">
        <v>1</v>
      </c>
      <c r="H349">
        <v>8.5893171116106295</v>
      </c>
      <c r="I349">
        <v>12.649111527645299</v>
      </c>
      <c r="J349">
        <v>-1.17816371050719</v>
      </c>
      <c r="K349" t="b">
        <v>1</v>
      </c>
      <c r="L349">
        <v>29.69</v>
      </c>
      <c r="M349" t="s">
        <v>92</v>
      </c>
      <c r="N349">
        <v>12.656470693555301</v>
      </c>
      <c r="O349">
        <v>4.12</v>
      </c>
      <c r="P349">
        <v>1.4730000000000001</v>
      </c>
      <c r="Q349" t="s">
        <v>1366</v>
      </c>
      <c r="S349">
        <v>0</v>
      </c>
      <c r="T349">
        <v>13170</v>
      </c>
      <c r="U349">
        <v>6656</v>
      </c>
      <c r="V349">
        <v>96</v>
      </c>
      <c r="W349">
        <v>6656</v>
      </c>
      <c r="X349">
        <v>1</v>
      </c>
      <c r="Y349">
        <v>0.77458143415079495</v>
      </c>
      <c r="Z349">
        <v>29.69</v>
      </c>
      <c r="AA349">
        <v>443.5</v>
      </c>
      <c r="AB349" t="s">
        <v>94</v>
      </c>
      <c r="AC349">
        <v>5.44921875</v>
      </c>
      <c r="AD349" t="s">
        <v>98</v>
      </c>
      <c r="AE349">
        <v>4</v>
      </c>
      <c r="AF349">
        <v>29.6875</v>
      </c>
      <c r="AG349">
        <v>8.8515625</v>
      </c>
      <c r="AH349">
        <f t="shared" si="21"/>
        <v>20.8359375</v>
      </c>
      <c r="AI349">
        <f t="shared" si="22"/>
        <v>3.3539276257722861</v>
      </c>
      <c r="AJ349">
        <f t="shared" si="23"/>
        <v>0.30784350970310986</v>
      </c>
      <c r="AK349">
        <f t="shared" si="24"/>
        <v>96.436985235229386</v>
      </c>
    </row>
    <row r="350" spans="1:37" x14ac:dyDescent="0.3">
      <c r="A350">
        <v>348</v>
      </c>
      <c r="B350">
        <v>698</v>
      </c>
      <c r="C350" t="s">
        <v>91</v>
      </c>
      <c r="D350">
        <v>3.1690580318294602E-2</v>
      </c>
      <c r="E350">
        <v>6656</v>
      </c>
      <c r="F350">
        <v>17920</v>
      </c>
      <c r="G350">
        <v>2.6923076923076898</v>
      </c>
      <c r="H350">
        <v>6.3108372546556897</v>
      </c>
      <c r="I350">
        <v>14.6677662754692</v>
      </c>
      <c r="J350">
        <v>-1.19905883770582</v>
      </c>
      <c r="K350" t="b">
        <v>1</v>
      </c>
      <c r="L350">
        <v>211.4</v>
      </c>
      <c r="M350" t="s">
        <v>92</v>
      </c>
      <c r="N350">
        <v>14.6734630218701</v>
      </c>
      <c r="O350">
        <v>4.5739999999999998</v>
      </c>
      <c r="P350">
        <v>2.3239999999999998</v>
      </c>
      <c r="Q350" t="s">
        <v>1367</v>
      </c>
      <c r="S350">
        <v>0</v>
      </c>
      <c r="T350">
        <v>37400</v>
      </c>
      <c r="U350">
        <v>6656</v>
      </c>
      <c r="V350">
        <v>320</v>
      </c>
      <c r="W350">
        <v>6656</v>
      </c>
      <c r="X350">
        <v>1</v>
      </c>
      <c r="Y350">
        <v>0.29688482797121202</v>
      </c>
      <c r="Z350">
        <v>211.4</v>
      </c>
      <c r="AA350">
        <v>177</v>
      </c>
      <c r="AB350" t="s">
        <v>94</v>
      </c>
      <c r="AC350">
        <v>14.5390625</v>
      </c>
      <c r="AD350" t="s">
        <v>98</v>
      </c>
      <c r="AE350">
        <v>0</v>
      </c>
      <c r="AF350">
        <v>211.375</v>
      </c>
      <c r="AG350">
        <v>14.0625</v>
      </c>
      <c r="AH350">
        <f t="shared" si="21"/>
        <v>197.3125</v>
      </c>
      <c r="AI350">
        <f t="shared" si="22"/>
        <v>15.031111111111111</v>
      </c>
      <c r="AJ350">
        <f t="shared" si="23"/>
        <v>0.30147781798641632</v>
      </c>
      <c r="AK350">
        <f t="shared" si="24"/>
        <v>701.12952724609386</v>
      </c>
    </row>
    <row r="351" spans="1:37" x14ac:dyDescent="0.3">
      <c r="A351">
        <v>349</v>
      </c>
      <c r="B351">
        <v>699</v>
      </c>
      <c r="C351" t="s">
        <v>91</v>
      </c>
      <c r="D351">
        <v>5.0727303856118698E-2</v>
      </c>
      <c r="E351">
        <v>6656</v>
      </c>
      <c r="F351">
        <v>17920</v>
      </c>
      <c r="G351">
        <v>2.6923076923076898</v>
      </c>
      <c r="H351">
        <v>9.5368772321748594</v>
      </c>
      <c r="I351">
        <v>17.630184180182599</v>
      </c>
      <c r="J351">
        <v>-1.2022734726594599</v>
      </c>
      <c r="K351" t="b">
        <v>1</v>
      </c>
      <c r="L351">
        <v>70.56</v>
      </c>
      <c r="M351" t="s">
        <v>92</v>
      </c>
      <c r="N351">
        <v>17.6299052293393</v>
      </c>
      <c r="O351">
        <v>4.5199999999999996</v>
      </c>
      <c r="P351">
        <v>1.849</v>
      </c>
      <c r="Q351" t="s">
        <v>1368</v>
      </c>
      <c r="S351">
        <v>0</v>
      </c>
      <c r="T351">
        <v>33150</v>
      </c>
      <c r="U351">
        <v>6656</v>
      </c>
      <c r="V351">
        <v>277</v>
      </c>
      <c r="W351">
        <v>6656</v>
      </c>
      <c r="X351">
        <v>1</v>
      </c>
      <c r="Y351">
        <v>0.51293124104554699</v>
      </c>
      <c r="Z351">
        <v>70.56</v>
      </c>
      <c r="AA351">
        <v>469.8</v>
      </c>
      <c r="AB351" t="s">
        <v>94</v>
      </c>
      <c r="AC351">
        <v>8.3984375</v>
      </c>
      <c r="AD351" t="s">
        <v>98</v>
      </c>
      <c r="AE351">
        <v>0</v>
      </c>
      <c r="AF351">
        <v>70.5625</v>
      </c>
      <c r="AG351">
        <v>12.0625</v>
      </c>
      <c r="AH351">
        <f t="shared" si="21"/>
        <v>58.5</v>
      </c>
      <c r="AI351">
        <f t="shared" si="22"/>
        <v>5.8497409326424874</v>
      </c>
      <c r="AJ351">
        <f t="shared" si="23"/>
        <v>0.30051023290462436</v>
      </c>
      <c r="AK351">
        <f t="shared" si="24"/>
        <v>234.80897578085154</v>
      </c>
    </row>
    <row r="352" spans="1:37" x14ac:dyDescent="0.3">
      <c r="A352">
        <v>350</v>
      </c>
      <c r="B352">
        <v>700</v>
      </c>
      <c r="C352" t="s">
        <v>91</v>
      </c>
      <c r="D352">
        <v>1.3298957257664E-2</v>
      </c>
      <c r="E352">
        <v>6656</v>
      </c>
      <c r="F352">
        <v>17920</v>
      </c>
      <c r="G352">
        <v>2.6923076923076898</v>
      </c>
      <c r="H352">
        <v>4.4842706139427797</v>
      </c>
      <c r="I352">
        <v>7.1862188256641604</v>
      </c>
      <c r="J352">
        <v>-1.1974515202289999</v>
      </c>
      <c r="K352" t="b">
        <v>1</v>
      </c>
      <c r="L352">
        <v>40.03</v>
      </c>
      <c r="M352" t="s">
        <v>92</v>
      </c>
      <c r="N352">
        <v>8.4550736567897804</v>
      </c>
      <c r="O352">
        <v>4.5199999999999996</v>
      </c>
      <c r="P352">
        <v>1.603</v>
      </c>
      <c r="Q352" t="s">
        <v>1369</v>
      </c>
      <c r="R352" s="1" t="s">
        <v>1941</v>
      </c>
      <c r="S352">
        <v>0</v>
      </c>
      <c r="T352">
        <v>32960</v>
      </c>
      <c r="U352">
        <v>6656</v>
      </c>
      <c r="V352">
        <v>574</v>
      </c>
      <c r="W352">
        <v>6656</v>
      </c>
      <c r="X352">
        <v>1</v>
      </c>
      <c r="Y352">
        <v>0.145430645558527</v>
      </c>
      <c r="Z352">
        <v>40.03</v>
      </c>
      <c r="AA352">
        <v>823.5</v>
      </c>
      <c r="AB352" t="s">
        <v>94</v>
      </c>
      <c r="AC352">
        <v>6.328125</v>
      </c>
      <c r="AE352">
        <v>0</v>
      </c>
      <c r="AF352">
        <v>40.03125</v>
      </c>
      <c r="AG352">
        <v>10.6171875</v>
      </c>
      <c r="AH352">
        <f t="shared" si="21"/>
        <v>29.4140625</v>
      </c>
      <c r="AI352">
        <f t="shared" si="22"/>
        <v>3.7704194260485653</v>
      </c>
      <c r="AJ352">
        <f t="shared" si="23"/>
        <v>0.30196277819023837</v>
      </c>
      <c r="AK352">
        <f t="shared" si="24"/>
        <v>132.57014735365851</v>
      </c>
    </row>
    <row r="353" spans="1:37" x14ac:dyDescent="0.3">
      <c r="A353">
        <v>351</v>
      </c>
      <c r="B353">
        <v>706</v>
      </c>
      <c r="C353" t="s">
        <v>91</v>
      </c>
      <c r="D353">
        <v>1.44283858621567E-2</v>
      </c>
      <c r="E353">
        <v>6656</v>
      </c>
      <c r="F353">
        <v>6656</v>
      </c>
      <c r="G353">
        <v>1</v>
      </c>
      <c r="H353">
        <v>2.6980657995953101</v>
      </c>
      <c r="I353">
        <v>7.9361076058409097</v>
      </c>
      <c r="J353">
        <v>-1.08092100315974</v>
      </c>
      <c r="K353" t="b">
        <v>1</v>
      </c>
      <c r="L353">
        <v>875</v>
      </c>
      <c r="M353" t="s">
        <v>92</v>
      </c>
      <c r="N353">
        <v>7.9947530133000297</v>
      </c>
      <c r="O353">
        <v>4.0430000000000001</v>
      </c>
      <c r="P353">
        <v>2.9409999999999998</v>
      </c>
      <c r="Q353" t="s">
        <v>1370</v>
      </c>
      <c r="S353">
        <v>0</v>
      </c>
      <c r="T353">
        <v>11050</v>
      </c>
      <c r="U353">
        <v>6656</v>
      </c>
      <c r="V353">
        <v>566</v>
      </c>
      <c r="W353">
        <v>6656</v>
      </c>
      <c r="X353">
        <v>1</v>
      </c>
      <c r="Y353">
        <v>7.13750292835061E-2</v>
      </c>
      <c r="Z353">
        <v>875</v>
      </c>
      <c r="AA353">
        <v>12.625</v>
      </c>
      <c r="AB353" t="s">
        <v>94</v>
      </c>
      <c r="AC353">
        <v>29.578125</v>
      </c>
      <c r="AE353">
        <v>23</v>
      </c>
      <c r="AF353">
        <v>875</v>
      </c>
      <c r="AG353">
        <v>4.21484375</v>
      </c>
      <c r="AH353">
        <f t="shared" si="21"/>
        <v>870.78515625</v>
      </c>
      <c r="AI353">
        <f t="shared" si="22"/>
        <v>207.59962928637628</v>
      </c>
      <c r="AJ353">
        <f t="shared" si="23"/>
        <v>0.33928290107899167</v>
      </c>
      <c r="AK353">
        <f t="shared" si="24"/>
        <v>2578.968752086575</v>
      </c>
    </row>
    <row r="354" spans="1:37" x14ac:dyDescent="0.3">
      <c r="A354">
        <v>352</v>
      </c>
      <c r="B354">
        <v>707</v>
      </c>
      <c r="C354" t="s">
        <v>91</v>
      </c>
      <c r="D354">
        <v>1.7113268596690299E-2</v>
      </c>
      <c r="E354">
        <v>6656</v>
      </c>
      <c r="F354">
        <v>6656</v>
      </c>
      <c r="G354">
        <v>1</v>
      </c>
      <c r="H354">
        <v>2.8088325306502</v>
      </c>
      <c r="I354">
        <v>7.4938774157581598</v>
      </c>
      <c r="J354">
        <v>-1.1114600352192701</v>
      </c>
      <c r="K354" t="b">
        <v>1</v>
      </c>
      <c r="L354">
        <v>466.2</v>
      </c>
      <c r="M354" t="s">
        <v>92</v>
      </c>
      <c r="N354">
        <v>7.51745917896835</v>
      </c>
      <c r="O354">
        <v>3.992</v>
      </c>
      <c r="P354">
        <v>2.6680000000000001</v>
      </c>
      <c r="Q354" t="s">
        <v>1371</v>
      </c>
      <c r="S354">
        <v>0</v>
      </c>
      <c r="T354">
        <v>9800</v>
      </c>
      <c r="U354">
        <v>6656</v>
      </c>
      <c r="V354">
        <v>418</v>
      </c>
      <c r="W354">
        <v>6656</v>
      </c>
      <c r="X354">
        <v>1</v>
      </c>
      <c r="Y354">
        <v>8.8472891043604202E-2</v>
      </c>
      <c r="Z354">
        <v>466.2</v>
      </c>
      <c r="AA354">
        <v>21.02</v>
      </c>
      <c r="AB354" t="s">
        <v>94</v>
      </c>
      <c r="AC354">
        <v>21.59375</v>
      </c>
      <c r="AE354">
        <v>26</v>
      </c>
      <c r="AF354">
        <v>466.25</v>
      </c>
      <c r="AG354">
        <v>5.1875</v>
      </c>
      <c r="AH354">
        <f t="shared" si="21"/>
        <v>461.0625</v>
      </c>
      <c r="AI354">
        <f t="shared" si="22"/>
        <v>89.879518072289159</v>
      </c>
      <c r="AJ354">
        <f t="shared" si="23"/>
        <v>0.3290781444751914</v>
      </c>
      <c r="AK354">
        <f t="shared" si="24"/>
        <v>1416.8367235191754</v>
      </c>
    </row>
    <row r="355" spans="1:37" x14ac:dyDescent="0.3">
      <c r="A355">
        <v>353</v>
      </c>
      <c r="B355">
        <v>708</v>
      </c>
      <c r="C355" t="s">
        <v>91</v>
      </c>
      <c r="D355">
        <v>5.8752286505697603E-2</v>
      </c>
      <c r="E355">
        <v>6656</v>
      </c>
      <c r="F355">
        <v>6656</v>
      </c>
      <c r="G355">
        <v>1</v>
      </c>
      <c r="H355">
        <v>5.0196820243756299</v>
      </c>
      <c r="I355">
        <v>15.4610127977351</v>
      </c>
      <c r="J355">
        <v>-1.1363734561099399</v>
      </c>
      <c r="K355" t="b">
        <v>1</v>
      </c>
      <c r="L355">
        <v>1201</v>
      </c>
      <c r="M355" t="s">
        <v>92</v>
      </c>
      <c r="N355">
        <v>15.4583697286473</v>
      </c>
      <c r="O355">
        <v>4.1500000000000004</v>
      </c>
      <c r="P355">
        <v>3.08</v>
      </c>
      <c r="Q355" t="s">
        <v>1372</v>
      </c>
      <c r="S355">
        <v>0</v>
      </c>
      <c r="T355">
        <v>14104</v>
      </c>
      <c r="U355">
        <v>6656</v>
      </c>
      <c r="V355">
        <v>539</v>
      </c>
      <c r="W355">
        <v>6656</v>
      </c>
      <c r="X355">
        <v>1</v>
      </c>
      <c r="Y355">
        <v>0.173139961706366</v>
      </c>
      <c r="Z355">
        <v>1201</v>
      </c>
      <c r="AA355">
        <v>11.74</v>
      </c>
      <c r="AB355" t="s">
        <v>94</v>
      </c>
      <c r="AC355">
        <v>34.65625</v>
      </c>
      <c r="AE355">
        <v>3</v>
      </c>
      <c r="AF355">
        <v>1201</v>
      </c>
      <c r="AG355">
        <v>5.4765625</v>
      </c>
      <c r="AH355">
        <f t="shared" si="21"/>
        <v>1195.5234375</v>
      </c>
      <c r="AI355">
        <f t="shared" si="22"/>
        <v>219.29814550641939</v>
      </c>
      <c r="AJ355">
        <f t="shared" si="23"/>
        <v>0.32098096518163061</v>
      </c>
      <c r="AK355">
        <f t="shared" si="24"/>
        <v>3741.6548963282012</v>
      </c>
    </row>
    <row r="356" spans="1:37" x14ac:dyDescent="0.3">
      <c r="A356">
        <v>354</v>
      </c>
      <c r="B356">
        <v>709</v>
      </c>
      <c r="C356" t="s">
        <v>91</v>
      </c>
      <c r="D356">
        <v>2.3289586004287099E-2</v>
      </c>
      <c r="E356">
        <v>6656</v>
      </c>
      <c r="F356">
        <v>6656</v>
      </c>
      <c r="G356">
        <v>1</v>
      </c>
      <c r="H356">
        <v>8.0584757462750805</v>
      </c>
      <c r="I356">
        <v>10.8915336258249</v>
      </c>
      <c r="J356">
        <v>-1.1797710279840099</v>
      </c>
      <c r="K356" t="b">
        <v>1</v>
      </c>
      <c r="L356">
        <v>22.48</v>
      </c>
      <c r="M356" t="s">
        <v>92</v>
      </c>
      <c r="N356">
        <v>11.007470363249499</v>
      </c>
      <c r="O356">
        <v>4.0999999999999996</v>
      </c>
      <c r="P356">
        <v>1.3520000000000001</v>
      </c>
      <c r="Q356" t="s">
        <v>1373</v>
      </c>
      <c r="S356">
        <v>0</v>
      </c>
      <c r="T356">
        <v>12664</v>
      </c>
      <c r="U356">
        <v>6656</v>
      </c>
      <c r="V356">
        <v>154</v>
      </c>
      <c r="W356">
        <v>6656</v>
      </c>
      <c r="X356">
        <v>1</v>
      </c>
      <c r="Y356">
        <v>0.56878818473646398</v>
      </c>
      <c r="Z356">
        <v>22.48</v>
      </c>
      <c r="AA356">
        <v>563</v>
      </c>
      <c r="AB356" t="s">
        <v>94</v>
      </c>
      <c r="AC356">
        <v>4.7421875</v>
      </c>
      <c r="AD356" t="s">
        <v>98</v>
      </c>
      <c r="AE356">
        <v>4</v>
      </c>
      <c r="AF356">
        <v>22.484375</v>
      </c>
      <c r="AG356">
        <v>7.43359375</v>
      </c>
      <c r="AH356">
        <f t="shared" si="21"/>
        <v>15.05078125</v>
      </c>
      <c r="AI356">
        <f t="shared" si="22"/>
        <v>3.0246978455070939</v>
      </c>
      <c r="AJ356">
        <f t="shared" si="23"/>
        <v>0.30734910488902761</v>
      </c>
      <c r="AK356">
        <f t="shared" si="24"/>
        <v>73.155817415242765</v>
      </c>
    </row>
    <row r="357" spans="1:37" x14ac:dyDescent="0.3">
      <c r="A357">
        <v>355</v>
      </c>
      <c r="B357">
        <v>712</v>
      </c>
      <c r="C357" t="s">
        <v>91</v>
      </c>
      <c r="D357">
        <v>3.9433051914614901E-2</v>
      </c>
      <c r="E357">
        <v>6656</v>
      </c>
      <c r="F357">
        <v>17920</v>
      </c>
      <c r="G357">
        <v>2.6923076923076898</v>
      </c>
      <c r="H357">
        <v>6.2618351415167002</v>
      </c>
      <c r="I357">
        <v>14.3704224439103</v>
      </c>
      <c r="J357">
        <v>-1.19905883770582</v>
      </c>
      <c r="K357" t="b">
        <v>1</v>
      </c>
      <c r="L357">
        <v>197.4</v>
      </c>
      <c r="M357" t="s">
        <v>92</v>
      </c>
      <c r="N357">
        <v>14.373875804164999</v>
      </c>
      <c r="O357">
        <v>4.57</v>
      </c>
      <c r="P357">
        <v>2.2949999999999999</v>
      </c>
      <c r="Q357" t="s">
        <v>1374</v>
      </c>
      <c r="S357">
        <v>0</v>
      </c>
      <c r="T357">
        <v>37150</v>
      </c>
      <c r="U357">
        <v>6656</v>
      </c>
      <c r="V357">
        <v>388</v>
      </c>
      <c r="W357">
        <v>6656</v>
      </c>
      <c r="X357">
        <v>1</v>
      </c>
      <c r="Y357">
        <v>0.267129206625214</v>
      </c>
      <c r="Z357">
        <v>197.4</v>
      </c>
      <c r="AA357">
        <v>188.2</v>
      </c>
      <c r="AB357" t="s">
        <v>94</v>
      </c>
      <c r="AC357">
        <v>14.046875</v>
      </c>
      <c r="AD357" t="s">
        <v>98</v>
      </c>
      <c r="AE357">
        <v>0</v>
      </c>
      <c r="AF357">
        <v>197.375</v>
      </c>
      <c r="AG357">
        <v>13.2421875</v>
      </c>
      <c r="AH357">
        <f t="shared" si="21"/>
        <v>184.1328125</v>
      </c>
      <c r="AI357">
        <f t="shared" si="22"/>
        <v>14.905014749262536</v>
      </c>
      <c r="AJ357">
        <f t="shared" si="23"/>
        <v>0.30147781798641632</v>
      </c>
      <c r="AK357">
        <f t="shared" si="24"/>
        <v>654.69161651187596</v>
      </c>
    </row>
    <row r="358" spans="1:37" x14ac:dyDescent="0.3">
      <c r="A358">
        <v>356</v>
      </c>
      <c r="B358">
        <v>713</v>
      </c>
      <c r="C358" t="s">
        <v>91</v>
      </c>
      <c r="D358">
        <v>5.3680279655732903E-2</v>
      </c>
      <c r="E358">
        <v>6656</v>
      </c>
      <c r="F358">
        <v>17920</v>
      </c>
      <c r="G358">
        <v>2.6923076923076898</v>
      </c>
      <c r="H358">
        <v>9.7485853539532705</v>
      </c>
      <c r="I358">
        <v>18.069155275198501</v>
      </c>
      <c r="J358">
        <v>-1.2030771313978601</v>
      </c>
      <c r="K358" t="b">
        <v>1</v>
      </c>
      <c r="L358">
        <v>71.44</v>
      </c>
      <c r="M358" t="s">
        <v>92</v>
      </c>
      <c r="N358">
        <v>18.0732354824761</v>
      </c>
      <c r="O358">
        <v>4.5229999999999997</v>
      </c>
      <c r="P358">
        <v>1.8540000000000001</v>
      </c>
      <c r="Q358" t="s">
        <v>1375</v>
      </c>
      <c r="S358">
        <v>0</v>
      </c>
      <c r="T358">
        <v>33280</v>
      </c>
      <c r="U358">
        <v>6656</v>
      </c>
      <c r="V358">
        <v>270</v>
      </c>
      <c r="W358">
        <v>6656</v>
      </c>
      <c r="X358">
        <v>1</v>
      </c>
      <c r="Y358">
        <v>0.53242194940216903</v>
      </c>
      <c r="Z358">
        <v>71.44</v>
      </c>
      <c r="AA358">
        <v>465.8</v>
      </c>
      <c r="AB358" t="s">
        <v>94</v>
      </c>
      <c r="AC358">
        <v>8.453125</v>
      </c>
      <c r="AD358" t="s">
        <v>98</v>
      </c>
      <c r="AE358">
        <v>0</v>
      </c>
      <c r="AF358">
        <v>71.4375</v>
      </c>
      <c r="AG358">
        <v>12.1015625</v>
      </c>
      <c r="AH358">
        <f t="shared" si="21"/>
        <v>59.3359375</v>
      </c>
      <c r="AI358">
        <f t="shared" si="22"/>
        <v>5.9031633311814078</v>
      </c>
      <c r="AJ358">
        <f t="shared" si="23"/>
        <v>0.3002688222488567</v>
      </c>
      <c r="AK358">
        <f t="shared" si="24"/>
        <v>237.91181337100011</v>
      </c>
    </row>
    <row r="359" spans="1:37" x14ac:dyDescent="0.3">
      <c r="A359">
        <v>357</v>
      </c>
      <c r="B359">
        <v>714</v>
      </c>
      <c r="C359" t="s">
        <v>91</v>
      </c>
      <c r="D359">
        <v>1.4214524259333601E-2</v>
      </c>
      <c r="E359">
        <v>6656</v>
      </c>
      <c r="F359">
        <v>17920</v>
      </c>
      <c r="G359">
        <v>2.6923076923076898</v>
      </c>
      <c r="H359">
        <v>4.2997725261193098</v>
      </c>
      <c r="I359">
        <v>7.2684631276489604</v>
      </c>
      <c r="J359">
        <v>-1.19664786149059</v>
      </c>
      <c r="K359" t="b">
        <v>1</v>
      </c>
      <c r="L359">
        <v>49.06</v>
      </c>
      <c r="M359" t="s">
        <v>92</v>
      </c>
      <c r="N359">
        <v>8.3517003357100101</v>
      </c>
      <c r="O359">
        <v>4.5199999999999996</v>
      </c>
      <c r="P359">
        <v>1.69</v>
      </c>
      <c r="Q359" t="s">
        <v>1376</v>
      </c>
      <c r="R359" s="1" t="s">
        <v>1941</v>
      </c>
      <c r="S359">
        <v>0</v>
      </c>
      <c r="T359">
        <v>33180</v>
      </c>
      <c r="U359">
        <v>6656</v>
      </c>
      <c r="V359">
        <v>652</v>
      </c>
      <c r="W359">
        <v>6656</v>
      </c>
      <c r="X359">
        <v>1</v>
      </c>
      <c r="Y359">
        <v>0.129229065683305</v>
      </c>
      <c r="Z359">
        <v>49.06</v>
      </c>
      <c r="AA359">
        <v>676.5</v>
      </c>
      <c r="AB359" t="s">
        <v>94</v>
      </c>
      <c r="AC359">
        <v>7.00390625</v>
      </c>
      <c r="AE359">
        <v>0</v>
      </c>
      <c r="AF359">
        <v>49.0625</v>
      </c>
      <c r="AG359">
        <v>10.25</v>
      </c>
      <c r="AH359">
        <f t="shared" si="21"/>
        <v>38.8125</v>
      </c>
      <c r="AI359">
        <f t="shared" si="22"/>
        <v>4.7865853658536581</v>
      </c>
      <c r="AJ359">
        <f t="shared" si="23"/>
        <v>0.30220555075568578</v>
      </c>
      <c r="AK359">
        <f t="shared" si="24"/>
        <v>162.3481100109374</v>
      </c>
    </row>
    <row r="360" spans="1:37" x14ac:dyDescent="0.3">
      <c r="A360">
        <v>358</v>
      </c>
      <c r="B360">
        <v>720</v>
      </c>
      <c r="C360" t="s">
        <v>91</v>
      </c>
      <c r="D360">
        <v>1.1937570542249001E-2</v>
      </c>
      <c r="E360">
        <v>6656</v>
      </c>
      <c r="F360">
        <v>6656</v>
      </c>
      <c r="G360">
        <v>1</v>
      </c>
      <c r="H360">
        <v>2.7184722328300199</v>
      </c>
      <c r="I360">
        <v>8.0704644412141207</v>
      </c>
      <c r="J360">
        <v>-1.08092100315974</v>
      </c>
      <c r="K360" t="b">
        <v>1</v>
      </c>
      <c r="L360">
        <v>930</v>
      </c>
      <c r="M360" t="s">
        <v>92</v>
      </c>
      <c r="N360">
        <v>8.1121959650930293</v>
      </c>
      <c r="O360">
        <v>4.0469999999999997</v>
      </c>
      <c r="P360">
        <v>2.9689999999999999</v>
      </c>
      <c r="Q360" t="s">
        <v>1377</v>
      </c>
      <c r="S360">
        <v>0</v>
      </c>
      <c r="T360">
        <v>11170</v>
      </c>
      <c r="U360">
        <v>6656</v>
      </c>
      <c r="V360">
        <v>468</v>
      </c>
      <c r="W360">
        <v>6656</v>
      </c>
      <c r="X360">
        <v>1</v>
      </c>
      <c r="Y360">
        <v>7.9436407063201597E-2</v>
      </c>
      <c r="Z360">
        <v>930</v>
      </c>
      <c r="AA360">
        <v>12.01</v>
      </c>
      <c r="AB360" t="s">
        <v>94</v>
      </c>
      <c r="AC360">
        <v>30.5</v>
      </c>
      <c r="AE360">
        <v>22</v>
      </c>
      <c r="AF360">
        <v>930</v>
      </c>
      <c r="AG360">
        <v>4.85546875</v>
      </c>
      <c r="AH360">
        <f t="shared" si="21"/>
        <v>925.14453125</v>
      </c>
      <c r="AI360">
        <f t="shared" si="22"/>
        <v>191.53660498793244</v>
      </c>
      <c r="AJ360">
        <f t="shared" si="23"/>
        <v>0.33928290107899167</v>
      </c>
      <c r="AK360">
        <f t="shared" si="24"/>
        <v>2741.0753593605882</v>
      </c>
    </row>
    <row r="361" spans="1:37" x14ac:dyDescent="0.3">
      <c r="A361">
        <v>359</v>
      </c>
      <c r="B361">
        <v>721</v>
      </c>
      <c r="C361" t="s">
        <v>91</v>
      </c>
      <c r="D361">
        <v>1.6657769652504598E-2</v>
      </c>
      <c r="E361">
        <v>6656</v>
      </c>
      <c r="F361">
        <v>6656</v>
      </c>
      <c r="G361">
        <v>1</v>
      </c>
      <c r="H361">
        <v>2.8459342717490501</v>
      </c>
      <c r="I361">
        <v>7.5372790478353897</v>
      </c>
      <c r="J361">
        <v>-1.1138710114344901</v>
      </c>
      <c r="K361" t="b">
        <v>1</v>
      </c>
      <c r="L361">
        <v>445</v>
      </c>
      <c r="M361" t="s">
        <v>92</v>
      </c>
      <c r="N361">
        <v>7.5581876411148698</v>
      </c>
      <c r="O361">
        <v>3.996</v>
      </c>
      <c r="P361">
        <v>2.6480000000000001</v>
      </c>
      <c r="Q361" t="s">
        <v>1378</v>
      </c>
      <c r="S361">
        <v>0</v>
      </c>
      <c r="T361">
        <v>9910</v>
      </c>
      <c r="U361">
        <v>6656</v>
      </c>
      <c r="V361">
        <v>407</v>
      </c>
      <c r="W361">
        <v>6656</v>
      </c>
      <c r="X361">
        <v>1</v>
      </c>
      <c r="Y361">
        <v>9.1499564795593902E-2</v>
      </c>
      <c r="Z361">
        <v>445</v>
      </c>
      <c r="AA361">
        <v>22.28</v>
      </c>
      <c r="AB361" t="s">
        <v>94</v>
      </c>
      <c r="AC361">
        <v>21.09375</v>
      </c>
      <c r="AE361">
        <v>26</v>
      </c>
      <c r="AF361">
        <v>445</v>
      </c>
      <c r="AG361">
        <v>5.39453125</v>
      </c>
      <c r="AH361">
        <f t="shared" si="21"/>
        <v>439.60546875</v>
      </c>
      <c r="AI361">
        <f t="shared" si="22"/>
        <v>82.49094858797973</v>
      </c>
      <c r="AJ361">
        <f t="shared" si="23"/>
        <v>0.32828570056148715</v>
      </c>
      <c r="AK361">
        <f t="shared" si="24"/>
        <v>1355.5266014903764</v>
      </c>
    </row>
    <row r="362" spans="1:37" x14ac:dyDescent="0.3">
      <c r="A362">
        <v>360</v>
      </c>
      <c r="B362">
        <v>722</v>
      </c>
      <c r="C362" t="s">
        <v>91</v>
      </c>
      <c r="D362">
        <v>5.4337090903326099E-2</v>
      </c>
      <c r="E362">
        <v>6656</v>
      </c>
      <c r="F362">
        <v>6656</v>
      </c>
      <c r="G362">
        <v>1</v>
      </c>
      <c r="H362">
        <v>4.9487008617670201</v>
      </c>
      <c r="I362">
        <v>15.2133889773853</v>
      </c>
      <c r="J362">
        <v>-1.13476613863312</v>
      </c>
      <c r="K362" t="b">
        <v>1</v>
      </c>
      <c r="L362">
        <v>1186</v>
      </c>
      <c r="M362" t="s">
        <v>92</v>
      </c>
      <c r="N362">
        <v>15.2128149441287</v>
      </c>
      <c r="O362">
        <v>4.1449999999999996</v>
      </c>
      <c r="P362">
        <v>3.0739999999999998</v>
      </c>
      <c r="Q362" t="s">
        <v>1379</v>
      </c>
      <c r="S362">
        <v>0</v>
      </c>
      <c r="T362">
        <v>14000</v>
      </c>
      <c r="U362">
        <v>6656</v>
      </c>
      <c r="V362">
        <v>515</v>
      </c>
      <c r="W362">
        <v>6656</v>
      </c>
      <c r="X362">
        <v>1</v>
      </c>
      <c r="Y362">
        <v>0.174000549579087</v>
      </c>
      <c r="Z362">
        <v>1186</v>
      </c>
      <c r="AA362">
        <v>11.805</v>
      </c>
      <c r="AB362" t="s">
        <v>94</v>
      </c>
      <c r="AC362">
        <v>34.4375</v>
      </c>
      <c r="AE362">
        <v>4</v>
      </c>
      <c r="AF362">
        <v>1186</v>
      </c>
      <c r="AG362">
        <v>5.55859375</v>
      </c>
      <c r="AH362">
        <f t="shared" si="21"/>
        <v>1180.44140625</v>
      </c>
      <c r="AI362">
        <f t="shared" si="22"/>
        <v>213.36331693605061</v>
      </c>
      <c r="AJ362">
        <f t="shared" si="23"/>
        <v>0.32149729834118823</v>
      </c>
      <c r="AK362">
        <f t="shared" si="24"/>
        <v>3688.9890089880641</v>
      </c>
    </row>
    <row r="363" spans="1:37" x14ac:dyDescent="0.3">
      <c r="A363">
        <v>361</v>
      </c>
      <c r="B363">
        <v>723</v>
      </c>
      <c r="C363" t="s">
        <v>91</v>
      </c>
      <c r="D363">
        <v>2.9694716062889599E-2</v>
      </c>
      <c r="E363">
        <v>6656</v>
      </c>
      <c r="F363">
        <v>6656</v>
      </c>
      <c r="G363">
        <v>1</v>
      </c>
      <c r="H363">
        <v>7.1021703478069096</v>
      </c>
      <c r="I363">
        <v>9.6406413900894599</v>
      </c>
      <c r="J363">
        <v>-1.17816371050719</v>
      </c>
      <c r="K363" t="b">
        <v>1</v>
      </c>
      <c r="L363">
        <v>22.78</v>
      </c>
      <c r="M363" t="s">
        <v>92</v>
      </c>
      <c r="N363">
        <v>9.8481397174682499</v>
      </c>
      <c r="O363">
        <v>4.0940000000000003</v>
      </c>
      <c r="P363">
        <v>1.357</v>
      </c>
      <c r="Q363" t="s">
        <v>1380</v>
      </c>
      <c r="S363">
        <v>0</v>
      </c>
      <c r="T363">
        <v>12420</v>
      </c>
      <c r="U363">
        <v>6656</v>
      </c>
      <c r="V363">
        <v>197</v>
      </c>
      <c r="W363">
        <v>6656</v>
      </c>
      <c r="X363">
        <v>1</v>
      </c>
      <c r="Y363">
        <v>0.43476163580493898</v>
      </c>
      <c r="Z363">
        <v>22.78</v>
      </c>
      <c r="AA363">
        <v>545</v>
      </c>
      <c r="AB363" t="s">
        <v>94</v>
      </c>
      <c r="AC363">
        <v>4.7734375</v>
      </c>
      <c r="AD363" t="s">
        <v>98</v>
      </c>
      <c r="AE363">
        <v>3</v>
      </c>
      <c r="AF363">
        <v>22.78125</v>
      </c>
      <c r="AG363">
        <v>7.22265625</v>
      </c>
      <c r="AH363">
        <f t="shared" si="21"/>
        <v>15.55859375</v>
      </c>
      <c r="AI363">
        <f t="shared" si="22"/>
        <v>3.1541373715521903</v>
      </c>
      <c r="AJ363">
        <f t="shared" si="23"/>
        <v>0.30784350970310986</v>
      </c>
      <c r="AK363">
        <f t="shared" si="24"/>
        <v>74.002697091033923</v>
      </c>
    </row>
    <row r="364" spans="1:37" x14ac:dyDescent="0.3">
      <c r="A364">
        <v>362</v>
      </c>
      <c r="B364">
        <v>726</v>
      </c>
      <c r="C364" t="s">
        <v>91</v>
      </c>
      <c r="D364">
        <v>3.5404167591853997E-2</v>
      </c>
      <c r="E364">
        <v>6656</v>
      </c>
      <c r="F364">
        <v>17920</v>
      </c>
      <c r="G364">
        <v>2.6923076923076898</v>
      </c>
      <c r="H364">
        <v>6.5284778228403999</v>
      </c>
      <c r="I364">
        <v>14.829335367116</v>
      </c>
      <c r="J364">
        <v>-1.19905883770582</v>
      </c>
      <c r="K364" t="b">
        <v>1</v>
      </c>
      <c r="L364">
        <v>186.8</v>
      </c>
      <c r="M364" t="s">
        <v>92</v>
      </c>
      <c r="N364">
        <v>14.829995952981299</v>
      </c>
      <c r="O364">
        <v>4.5659999999999998</v>
      </c>
      <c r="P364">
        <v>2.2709999999999999</v>
      </c>
      <c r="Q364" t="s">
        <v>1381</v>
      </c>
      <c r="S364">
        <v>0</v>
      </c>
      <c r="T364">
        <v>36900</v>
      </c>
      <c r="U364">
        <v>6656</v>
      </c>
      <c r="V364">
        <v>356</v>
      </c>
      <c r="W364">
        <v>6656</v>
      </c>
      <c r="X364">
        <v>1</v>
      </c>
      <c r="Y364">
        <v>0.29300873859365001</v>
      </c>
      <c r="Z364">
        <v>186.8</v>
      </c>
      <c r="AA364">
        <v>197.6</v>
      </c>
      <c r="AB364" t="s">
        <v>94</v>
      </c>
      <c r="AC364">
        <v>13.6640625</v>
      </c>
      <c r="AD364" t="s">
        <v>98</v>
      </c>
      <c r="AE364">
        <v>0</v>
      </c>
      <c r="AF364">
        <v>186.75</v>
      </c>
      <c r="AG364">
        <v>13.328125</v>
      </c>
      <c r="AH364">
        <f t="shared" si="21"/>
        <v>173.421875</v>
      </c>
      <c r="AI364">
        <f t="shared" si="22"/>
        <v>14.011723329425557</v>
      </c>
      <c r="AJ364">
        <f t="shared" si="23"/>
        <v>0.30147781798641632</v>
      </c>
      <c r="AK364">
        <f t="shared" si="24"/>
        <v>619.44855925822833</v>
      </c>
    </row>
    <row r="365" spans="1:37" x14ac:dyDescent="0.3">
      <c r="A365">
        <v>363</v>
      </c>
      <c r="B365">
        <v>727</v>
      </c>
      <c r="C365" t="s">
        <v>91</v>
      </c>
      <c r="D365">
        <v>5.08284759149338E-2</v>
      </c>
      <c r="E365">
        <v>6656</v>
      </c>
      <c r="F365">
        <v>17920</v>
      </c>
      <c r="G365">
        <v>2.6923076923076898</v>
      </c>
      <c r="H365">
        <v>9.0812333942355092</v>
      </c>
      <c r="I365">
        <v>17.3643115096808</v>
      </c>
      <c r="J365">
        <v>-1.2030771313978601</v>
      </c>
      <c r="K365" t="b">
        <v>1</v>
      </c>
      <c r="L365">
        <v>81.7</v>
      </c>
      <c r="M365" t="s">
        <v>92</v>
      </c>
      <c r="N365">
        <v>17.3648575727291</v>
      </c>
      <c r="O365">
        <v>4.5229999999999997</v>
      </c>
      <c r="P365">
        <v>1.9119999999999999</v>
      </c>
      <c r="Q365" t="s">
        <v>1382</v>
      </c>
      <c r="S365">
        <v>0</v>
      </c>
      <c r="T365">
        <v>33380</v>
      </c>
      <c r="U365">
        <v>6656</v>
      </c>
      <c r="V365">
        <v>325</v>
      </c>
      <c r="W365">
        <v>6656</v>
      </c>
      <c r="X365">
        <v>1</v>
      </c>
      <c r="Y365">
        <v>0.44826617495243098</v>
      </c>
      <c r="Z365">
        <v>81.7</v>
      </c>
      <c r="AA365">
        <v>408.5</v>
      </c>
      <c r="AB365" t="s">
        <v>94</v>
      </c>
      <c r="AC365">
        <v>9.0390625</v>
      </c>
      <c r="AD365" t="s">
        <v>98</v>
      </c>
      <c r="AE365">
        <v>0</v>
      </c>
      <c r="AF365">
        <v>81.6875</v>
      </c>
      <c r="AG365">
        <v>11.75</v>
      </c>
      <c r="AH365">
        <f t="shared" si="21"/>
        <v>69.9375</v>
      </c>
      <c r="AI365">
        <f t="shared" si="22"/>
        <v>6.9521276595744679</v>
      </c>
      <c r="AJ365">
        <f t="shared" si="23"/>
        <v>0.3002688222488567</v>
      </c>
      <c r="AK365">
        <f t="shared" si="24"/>
        <v>272.04789157996248</v>
      </c>
    </row>
    <row r="366" spans="1:37" x14ac:dyDescent="0.3">
      <c r="A366">
        <v>364</v>
      </c>
      <c r="B366">
        <v>728</v>
      </c>
      <c r="C366" t="s">
        <v>91</v>
      </c>
      <c r="D366">
        <v>1.7452652481919399E-2</v>
      </c>
      <c r="E366">
        <v>6656</v>
      </c>
      <c r="F366">
        <v>17920</v>
      </c>
      <c r="G366">
        <v>2.6923076923076898</v>
      </c>
      <c r="H366">
        <v>4.2540696508136202</v>
      </c>
      <c r="I366">
        <v>7.4986286325376899</v>
      </c>
      <c r="J366">
        <v>-1.1958442027521901</v>
      </c>
      <c r="K366" t="b">
        <v>1</v>
      </c>
      <c r="L366">
        <v>57.9</v>
      </c>
      <c r="M366" t="s">
        <v>92</v>
      </c>
      <c r="N366">
        <v>8.3544542449914694</v>
      </c>
      <c r="O366">
        <v>4.5229999999999997</v>
      </c>
      <c r="P366">
        <v>1.7629999999999999</v>
      </c>
      <c r="Q366" t="s">
        <v>1383</v>
      </c>
      <c r="R366" s="1" t="s">
        <v>1941</v>
      </c>
      <c r="S366">
        <v>0</v>
      </c>
      <c r="T366">
        <v>33400</v>
      </c>
      <c r="U366">
        <v>6656</v>
      </c>
      <c r="V366">
        <v>681</v>
      </c>
      <c r="W366">
        <v>6656</v>
      </c>
      <c r="X366">
        <v>1</v>
      </c>
      <c r="Y366">
        <v>0.12487973178786201</v>
      </c>
      <c r="Z366">
        <v>57.9</v>
      </c>
      <c r="AA366">
        <v>577</v>
      </c>
      <c r="AB366" t="s">
        <v>94</v>
      </c>
      <c r="AC366">
        <v>7.609375</v>
      </c>
      <c r="AE366">
        <v>0</v>
      </c>
      <c r="AF366">
        <v>57.90625</v>
      </c>
      <c r="AG366">
        <v>10.1875</v>
      </c>
      <c r="AH366">
        <f t="shared" si="21"/>
        <v>47.71875</v>
      </c>
      <c r="AI366">
        <f t="shared" si="22"/>
        <v>5.6840490797546011</v>
      </c>
      <c r="AJ366">
        <f t="shared" si="23"/>
        <v>0.30244851850584425</v>
      </c>
      <c r="AK366">
        <f t="shared" si="24"/>
        <v>191.45820348556632</v>
      </c>
    </row>
    <row r="367" spans="1:37" x14ac:dyDescent="0.3">
      <c r="A367">
        <v>365</v>
      </c>
      <c r="B367">
        <v>734</v>
      </c>
      <c r="C367" t="s">
        <v>91</v>
      </c>
      <c r="D367">
        <v>1.3066202350757099E-2</v>
      </c>
      <c r="E367">
        <v>6656</v>
      </c>
      <c r="F367">
        <v>6656</v>
      </c>
      <c r="G367">
        <v>1</v>
      </c>
      <c r="H367">
        <v>2.6674015788940202</v>
      </c>
      <c r="I367">
        <v>7.6062623148149804</v>
      </c>
      <c r="J367">
        <v>-1.08172466189815</v>
      </c>
      <c r="K367" t="b">
        <v>1</v>
      </c>
      <c r="L367">
        <v>709</v>
      </c>
      <c r="M367" t="s">
        <v>92</v>
      </c>
      <c r="N367">
        <v>7.6810311116690704</v>
      </c>
      <c r="O367">
        <v>4.04</v>
      </c>
      <c r="P367">
        <v>2.8519999999999999</v>
      </c>
      <c r="Q367" t="s">
        <v>1384</v>
      </c>
      <c r="S367">
        <v>0</v>
      </c>
      <c r="T367">
        <v>10920</v>
      </c>
      <c r="U367">
        <v>6656</v>
      </c>
      <c r="V367">
        <v>445</v>
      </c>
      <c r="W367">
        <v>6656</v>
      </c>
      <c r="X367">
        <v>1</v>
      </c>
      <c r="Y367">
        <v>7.9042415370714603E-2</v>
      </c>
      <c r="Z367">
        <v>709</v>
      </c>
      <c r="AA367">
        <v>15.4</v>
      </c>
      <c r="AB367" t="s">
        <v>94</v>
      </c>
      <c r="AC367">
        <v>26.625</v>
      </c>
      <c r="AE367">
        <v>34</v>
      </c>
      <c r="AF367">
        <v>709</v>
      </c>
      <c r="AG367">
        <v>5.1875</v>
      </c>
      <c r="AH367">
        <f t="shared" si="21"/>
        <v>703.8125</v>
      </c>
      <c r="AI367">
        <f t="shared" si="22"/>
        <v>136.67469879518072</v>
      </c>
      <c r="AJ367">
        <f t="shared" si="23"/>
        <v>0.33901034294727833</v>
      </c>
      <c r="AK367">
        <f t="shared" si="24"/>
        <v>2091.3816193220428</v>
      </c>
    </row>
    <row r="368" spans="1:37" x14ac:dyDescent="0.3">
      <c r="A368">
        <v>366</v>
      </c>
      <c r="B368">
        <v>735</v>
      </c>
      <c r="C368" t="s">
        <v>91</v>
      </c>
      <c r="D368">
        <v>1.6435358426797698E-2</v>
      </c>
      <c r="E368">
        <v>6656</v>
      </c>
      <c r="F368">
        <v>6656</v>
      </c>
      <c r="G368">
        <v>1</v>
      </c>
      <c r="H368">
        <v>2.8010286069733699</v>
      </c>
      <c r="I368">
        <v>7.3636416113010998</v>
      </c>
      <c r="J368">
        <v>-1.10422710657359</v>
      </c>
      <c r="K368" t="b">
        <v>1</v>
      </c>
      <c r="L368">
        <v>425.5</v>
      </c>
      <c r="M368" t="s">
        <v>92</v>
      </c>
      <c r="N368">
        <v>7.4002960414874597</v>
      </c>
      <c r="O368">
        <v>3.984</v>
      </c>
      <c r="P368">
        <v>2.629</v>
      </c>
      <c r="Q368" t="s">
        <v>1385</v>
      </c>
      <c r="S368">
        <v>0</v>
      </c>
      <c r="T368">
        <v>9660</v>
      </c>
      <c r="U368">
        <v>6656</v>
      </c>
      <c r="V368">
        <v>409</v>
      </c>
      <c r="W368">
        <v>6656</v>
      </c>
      <c r="X368">
        <v>1</v>
      </c>
      <c r="Y368">
        <v>8.9055133099586001E-2</v>
      </c>
      <c r="Z368">
        <v>425.5</v>
      </c>
      <c r="AA368">
        <v>22.72</v>
      </c>
      <c r="AB368" t="s">
        <v>94</v>
      </c>
      <c r="AC368">
        <v>20.625</v>
      </c>
      <c r="AE368">
        <v>41</v>
      </c>
      <c r="AF368">
        <v>425.5</v>
      </c>
      <c r="AG368">
        <v>5.44921875</v>
      </c>
      <c r="AH368">
        <f t="shared" si="21"/>
        <v>420.05078125</v>
      </c>
      <c r="AI368">
        <f t="shared" si="22"/>
        <v>78.084587813620075</v>
      </c>
      <c r="AJ368">
        <f t="shared" si="23"/>
        <v>0.33146697190788271</v>
      </c>
      <c r="AK368">
        <f t="shared" si="24"/>
        <v>1283.687474353402</v>
      </c>
    </row>
    <row r="369" spans="1:37" x14ac:dyDescent="0.3">
      <c r="A369">
        <v>367</v>
      </c>
      <c r="B369">
        <v>736</v>
      </c>
      <c r="C369" t="s">
        <v>91</v>
      </c>
      <c r="D369">
        <v>4.9812600721490699E-2</v>
      </c>
      <c r="E369">
        <v>6656</v>
      </c>
      <c r="F369">
        <v>6656</v>
      </c>
      <c r="G369">
        <v>1</v>
      </c>
      <c r="H369">
        <v>3.9646827292284699</v>
      </c>
      <c r="I369">
        <v>11.847587061952201</v>
      </c>
      <c r="J369">
        <v>-1.1339624798947101</v>
      </c>
      <c r="K369" t="b">
        <v>1</v>
      </c>
      <c r="L369">
        <v>973.5</v>
      </c>
      <c r="M369" t="s">
        <v>92</v>
      </c>
      <c r="N369">
        <v>11.858459119238701</v>
      </c>
      <c r="O369">
        <v>4.1399999999999997</v>
      </c>
      <c r="P369">
        <v>2.988</v>
      </c>
      <c r="Q369" t="s">
        <v>1386</v>
      </c>
      <c r="S369">
        <v>0</v>
      </c>
      <c r="T369">
        <v>13880</v>
      </c>
      <c r="U369">
        <v>6656</v>
      </c>
      <c r="V369">
        <v>757</v>
      </c>
      <c r="W369">
        <v>6656</v>
      </c>
      <c r="X369">
        <v>1</v>
      </c>
      <c r="Y369">
        <v>0.10775322658806701</v>
      </c>
      <c r="Z369">
        <v>973.5</v>
      </c>
      <c r="AA369">
        <v>14.26</v>
      </c>
      <c r="AB369" t="s">
        <v>94</v>
      </c>
      <c r="AC369">
        <v>31.203125</v>
      </c>
      <c r="AE369">
        <v>3</v>
      </c>
      <c r="AF369">
        <v>973.5</v>
      </c>
      <c r="AG369">
        <v>4.67578125</v>
      </c>
      <c r="AH369">
        <f t="shared" si="21"/>
        <v>968.82421875</v>
      </c>
      <c r="AI369">
        <f t="shared" si="22"/>
        <v>208.20050125313284</v>
      </c>
      <c r="AJ369">
        <f t="shared" si="23"/>
        <v>0.32175577630450042</v>
      </c>
      <c r="AK369">
        <f t="shared" si="24"/>
        <v>3025.5867079716622</v>
      </c>
    </row>
    <row r="370" spans="1:37" x14ac:dyDescent="0.3">
      <c r="A370">
        <v>368</v>
      </c>
      <c r="B370">
        <v>737</v>
      </c>
      <c r="C370" t="s">
        <v>91</v>
      </c>
      <c r="D370">
        <v>2.1214744833855301E-2</v>
      </c>
      <c r="E370">
        <v>6656</v>
      </c>
      <c r="F370">
        <v>6656</v>
      </c>
      <c r="G370">
        <v>1</v>
      </c>
      <c r="H370">
        <v>4.1898710696942096</v>
      </c>
      <c r="I370">
        <v>7.0335823914104898</v>
      </c>
      <c r="J370">
        <v>-1.1741454168151499</v>
      </c>
      <c r="K370" t="b">
        <v>1</v>
      </c>
      <c r="L370">
        <v>47.7</v>
      </c>
      <c r="M370" t="s">
        <v>92</v>
      </c>
      <c r="N370">
        <v>7.3493254529056999</v>
      </c>
      <c r="O370">
        <v>4.0940000000000003</v>
      </c>
      <c r="P370">
        <v>1.679</v>
      </c>
      <c r="Q370" t="s">
        <v>1387</v>
      </c>
      <c r="S370">
        <v>0</v>
      </c>
      <c r="T370">
        <v>12424</v>
      </c>
      <c r="U370">
        <v>6656</v>
      </c>
      <c r="V370">
        <v>98</v>
      </c>
      <c r="W370">
        <v>6656</v>
      </c>
      <c r="X370">
        <v>1</v>
      </c>
      <c r="Y370">
        <v>0.32388233578846898</v>
      </c>
      <c r="Z370">
        <v>47.7</v>
      </c>
      <c r="AA370">
        <v>260.5</v>
      </c>
      <c r="AB370" t="s">
        <v>94</v>
      </c>
      <c r="AC370">
        <v>6.90625</v>
      </c>
      <c r="AE370">
        <v>5</v>
      </c>
      <c r="AF370">
        <v>47.6875</v>
      </c>
      <c r="AG370">
        <v>8.625</v>
      </c>
      <c r="AH370">
        <f t="shared" si="21"/>
        <v>39.0625</v>
      </c>
      <c r="AI370">
        <f t="shared" si="22"/>
        <v>5.5289855072463769</v>
      </c>
      <c r="AJ370">
        <f t="shared" si="23"/>
        <v>0.30908300399452182</v>
      </c>
      <c r="AK370">
        <f t="shared" si="24"/>
        <v>154.28703417430617</v>
      </c>
    </row>
    <row r="371" spans="1:37" x14ac:dyDescent="0.3">
      <c r="A371">
        <v>369</v>
      </c>
      <c r="B371">
        <v>740</v>
      </c>
      <c r="C371" t="s">
        <v>91</v>
      </c>
      <c r="D371">
        <v>3.8993665024067398E-2</v>
      </c>
      <c r="E371">
        <v>6656</v>
      </c>
      <c r="F371">
        <v>17920</v>
      </c>
      <c r="G371">
        <v>2.6923076923076898</v>
      </c>
      <c r="H371">
        <v>6.4337049387058398</v>
      </c>
      <c r="I371">
        <v>14.2119536829615</v>
      </c>
      <c r="J371">
        <v>-1.1998624964442299</v>
      </c>
      <c r="K371" t="b">
        <v>1</v>
      </c>
      <c r="L371">
        <v>161.6</v>
      </c>
      <c r="M371" t="s">
        <v>92</v>
      </c>
      <c r="N371">
        <v>14.2158048889134</v>
      </c>
      <c r="O371">
        <v>4.5599999999999996</v>
      </c>
      <c r="P371">
        <v>2.2090000000000001</v>
      </c>
      <c r="Q371" t="s">
        <v>1388</v>
      </c>
      <c r="S371">
        <v>0</v>
      </c>
      <c r="T371">
        <v>36220</v>
      </c>
      <c r="U371">
        <v>6656</v>
      </c>
      <c r="V371">
        <v>393</v>
      </c>
      <c r="W371">
        <v>6656</v>
      </c>
      <c r="X371">
        <v>1</v>
      </c>
      <c r="Y371">
        <v>0.274094156297295</v>
      </c>
      <c r="Z371">
        <v>161.6</v>
      </c>
      <c r="AA371">
        <v>224.1</v>
      </c>
      <c r="AB371" t="s">
        <v>94</v>
      </c>
      <c r="AC371">
        <v>12.7109375</v>
      </c>
      <c r="AD371" t="s">
        <v>98</v>
      </c>
      <c r="AE371">
        <v>0</v>
      </c>
      <c r="AF371">
        <v>161.625</v>
      </c>
      <c r="AG371">
        <v>12.75</v>
      </c>
      <c r="AH371">
        <f t="shared" si="21"/>
        <v>148.875</v>
      </c>
      <c r="AI371">
        <f t="shared" si="22"/>
        <v>12.676470588235293</v>
      </c>
      <c r="AJ371">
        <f t="shared" si="23"/>
        <v>0.30123563003482168</v>
      </c>
      <c r="AK371">
        <f t="shared" si="24"/>
        <v>536.5401163910019</v>
      </c>
    </row>
    <row r="372" spans="1:37" x14ac:dyDescent="0.3">
      <c r="A372">
        <v>370</v>
      </c>
      <c r="B372">
        <v>741</v>
      </c>
      <c r="C372" t="s">
        <v>91</v>
      </c>
      <c r="D372">
        <v>5.2177984502115103E-2</v>
      </c>
      <c r="E372">
        <v>6656</v>
      </c>
      <c r="F372">
        <v>17920</v>
      </c>
      <c r="G372">
        <v>2.6923076923076898</v>
      </c>
      <c r="H372">
        <v>8.8450304458485203</v>
      </c>
      <c r="I372">
        <v>16.817650662174799</v>
      </c>
      <c r="J372">
        <v>-1.2030771313978601</v>
      </c>
      <c r="K372" t="b">
        <v>1</v>
      </c>
      <c r="L372">
        <v>79.599999999999994</v>
      </c>
      <c r="M372" t="s">
        <v>92</v>
      </c>
      <c r="N372">
        <v>16.814946351505402</v>
      </c>
      <c r="O372">
        <v>4.5199999999999996</v>
      </c>
      <c r="P372">
        <v>1.901</v>
      </c>
      <c r="Q372" t="s">
        <v>1389</v>
      </c>
      <c r="S372">
        <v>0</v>
      </c>
      <c r="T372">
        <v>33150</v>
      </c>
      <c r="U372">
        <v>6656</v>
      </c>
      <c r="V372">
        <v>326</v>
      </c>
      <c r="W372">
        <v>6656</v>
      </c>
      <c r="X372">
        <v>1</v>
      </c>
      <c r="Y372">
        <v>0.434496050714825</v>
      </c>
      <c r="Z372">
        <v>79.599999999999994</v>
      </c>
      <c r="AA372">
        <v>416.2</v>
      </c>
      <c r="AB372" t="s">
        <v>94</v>
      </c>
      <c r="AC372">
        <v>8.921875</v>
      </c>
      <c r="AD372" t="s">
        <v>98</v>
      </c>
      <c r="AE372">
        <v>0</v>
      </c>
      <c r="AF372">
        <v>79.625</v>
      </c>
      <c r="AG372">
        <v>11.65625</v>
      </c>
      <c r="AH372">
        <f t="shared" si="21"/>
        <v>67.96875</v>
      </c>
      <c r="AI372">
        <f t="shared" si="22"/>
        <v>6.8310991957104559</v>
      </c>
      <c r="AJ372">
        <f t="shared" si="23"/>
        <v>0.3002688222488567</v>
      </c>
      <c r="AK372">
        <f t="shared" si="24"/>
        <v>265.17904657450055</v>
      </c>
    </row>
    <row r="373" spans="1:37" x14ac:dyDescent="0.3">
      <c r="A373">
        <v>371</v>
      </c>
      <c r="B373">
        <v>742</v>
      </c>
      <c r="C373" t="s">
        <v>91</v>
      </c>
      <c r="D373">
        <v>1.6002099745653801E-2</v>
      </c>
      <c r="E373">
        <v>6656</v>
      </c>
      <c r="F373">
        <v>17920</v>
      </c>
      <c r="G373">
        <v>2.6923076923076898</v>
      </c>
      <c r="H373">
        <v>5.06468070512702</v>
      </c>
      <c r="I373">
        <v>8.1608624643160006</v>
      </c>
      <c r="J373">
        <v>-1.1982551789674101</v>
      </c>
      <c r="K373" t="b">
        <v>1</v>
      </c>
      <c r="L373">
        <v>40.880000000000003</v>
      </c>
      <c r="M373" t="s">
        <v>92</v>
      </c>
      <c r="N373">
        <v>9.2133774706686999</v>
      </c>
      <c r="O373">
        <v>4.5270000000000001</v>
      </c>
      <c r="P373">
        <v>1.611</v>
      </c>
      <c r="Q373" t="s">
        <v>1390</v>
      </c>
      <c r="R373" s="1" t="s">
        <v>1941</v>
      </c>
      <c r="S373">
        <v>0</v>
      </c>
      <c r="T373">
        <v>33630</v>
      </c>
      <c r="U373">
        <v>6656</v>
      </c>
      <c r="V373">
        <v>390</v>
      </c>
      <c r="W373">
        <v>6656</v>
      </c>
      <c r="X373">
        <v>1</v>
      </c>
      <c r="Y373">
        <v>0.205823108235376</v>
      </c>
      <c r="Z373">
        <v>40.880000000000003</v>
      </c>
      <c r="AA373">
        <v>823</v>
      </c>
      <c r="AB373" t="s">
        <v>94</v>
      </c>
      <c r="AC373">
        <v>6.39453125</v>
      </c>
      <c r="AE373">
        <v>0</v>
      </c>
      <c r="AF373">
        <v>40.875</v>
      </c>
      <c r="AG373">
        <v>12.4140625</v>
      </c>
      <c r="AH373">
        <f t="shared" si="21"/>
        <v>28.4609375</v>
      </c>
      <c r="AI373">
        <f t="shared" si="22"/>
        <v>3.2926368785399625</v>
      </c>
      <c r="AJ373">
        <f t="shared" si="23"/>
        <v>0.30172020065270616</v>
      </c>
      <c r="AK373">
        <f t="shared" si="24"/>
        <v>135.47319639711165</v>
      </c>
    </row>
    <row r="374" spans="1:37" x14ac:dyDescent="0.3">
      <c r="A374">
        <v>372</v>
      </c>
      <c r="B374">
        <v>748</v>
      </c>
      <c r="C374" t="s">
        <v>91</v>
      </c>
      <c r="D374">
        <v>9.1359839845108707E-3</v>
      </c>
      <c r="E374">
        <v>6656</v>
      </c>
      <c r="F374">
        <v>6656</v>
      </c>
      <c r="G374">
        <v>1</v>
      </c>
      <c r="H374">
        <v>2.5763257409543598</v>
      </c>
      <c r="I374">
        <v>7.7893598574166996</v>
      </c>
      <c r="J374">
        <v>-1.06404416965315</v>
      </c>
      <c r="K374" t="b">
        <v>1</v>
      </c>
      <c r="L374">
        <v>1056</v>
      </c>
      <c r="M374" t="s">
        <v>92</v>
      </c>
      <c r="N374">
        <v>7.8369033484718296</v>
      </c>
      <c r="O374">
        <v>4.0549999999999997</v>
      </c>
      <c r="P374">
        <v>3.0230000000000001</v>
      </c>
      <c r="Q374" t="s">
        <v>1391</v>
      </c>
      <c r="S374">
        <v>0</v>
      </c>
      <c r="T374">
        <v>11350</v>
      </c>
      <c r="U374">
        <v>6656</v>
      </c>
      <c r="V374">
        <v>412</v>
      </c>
      <c r="W374">
        <v>6656</v>
      </c>
      <c r="X374">
        <v>1</v>
      </c>
      <c r="Y374">
        <v>7.7659995224317699E-2</v>
      </c>
      <c r="Z374">
        <v>1056</v>
      </c>
      <c r="AA374">
        <v>10.75</v>
      </c>
      <c r="AB374" t="s">
        <v>94</v>
      </c>
      <c r="AC374">
        <v>32.5</v>
      </c>
      <c r="AE374">
        <v>30</v>
      </c>
      <c r="AF374">
        <v>1056</v>
      </c>
      <c r="AG374">
        <v>5.33984375</v>
      </c>
      <c r="AH374">
        <f t="shared" si="21"/>
        <v>1050.66015625</v>
      </c>
      <c r="AI374">
        <f t="shared" si="22"/>
        <v>197.75859546452085</v>
      </c>
      <c r="AJ374">
        <f t="shared" si="23"/>
        <v>0.34505751363608833</v>
      </c>
      <c r="AK374">
        <f t="shared" si="24"/>
        <v>3060.3593843596186</v>
      </c>
    </row>
    <row r="375" spans="1:37" x14ac:dyDescent="0.3">
      <c r="A375">
        <v>373</v>
      </c>
      <c r="B375">
        <v>749</v>
      </c>
      <c r="C375" t="s">
        <v>91</v>
      </c>
      <c r="D375">
        <v>1.8001705591279699E-2</v>
      </c>
      <c r="E375">
        <v>6656</v>
      </c>
      <c r="F375">
        <v>6656</v>
      </c>
      <c r="G375">
        <v>1</v>
      </c>
      <c r="H375">
        <v>2.62178998256831</v>
      </c>
      <c r="I375">
        <v>7.1228708315479103</v>
      </c>
      <c r="J375">
        <v>-1.0986014954047301</v>
      </c>
      <c r="K375" t="b">
        <v>1</v>
      </c>
      <c r="L375">
        <v>520.5</v>
      </c>
      <c r="M375" t="s">
        <v>92</v>
      </c>
      <c r="N375">
        <v>7.15668984869734</v>
      </c>
      <c r="O375">
        <v>3.9980000000000002</v>
      </c>
      <c r="P375">
        <v>2.7170000000000001</v>
      </c>
      <c r="Q375" t="s">
        <v>1392</v>
      </c>
      <c r="S375">
        <v>0</v>
      </c>
      <c r="T375">
        <v>9976</v>
      </c>
      <c r="U375">
        <v>6656</v>
      </c>
      <c r="V375">
        <v>411</v>
      </c>
      <c r="W375">
        <v>6656</v>
      </c>
      <c r="X375">
        <v>1</v>
      </c>
      <c r="Y375">
        <v>7.9997000362847404E-2</v>
      </c>
      <c r="Z375">
        <v>520.5</v>
      </c>
      <c r="AA375">
        <v>19.170000000000002</v>
      </c>
      <c r="AB375" t="s">
        <v>94</v>
      </c>
      <c r="AC375">
        <v>22.8125</v>
      </c>
      <c r="AE375">
        <v>36</v>
      </c>
      <c r="AF375">
        <v>520.5</v>
      </c>
      <c r="AG375">
        <v>5.3125</v>
      </c>
      <c r="AH375">
        <f t="shared" si="21"/>
        <v>515.1875</v>
      </c>
      <c r="AI375">
        <f t="shared" si="22"/>
        <v>97.976470588235287</v>
      </c>
      <c r="AJ375">
        <f t="shared" si="23"/>
        <v>0.33333693110720902</v>
      </c>
      <c r="AK375">
        <f t="shared" si="24"/>
        <v>1561.4831464101856</v>
      </c>
    </row>
    <row r="376" spans="1:37" x14ac:dyDescent="0.3">
      <c r="A376">
        <v>374</v>
      </c>
      <c r="B376">
        <v>750</v>
      </c>
      <c r="C376" t="s">
        <v>91</v>
      </c>
      <c r="D376">
        <v>5.1494292868610701E-2</v>
      </c>
      <c r="E376">
        <v>6656</v>
      </c>
      <c r="F376">
        <v>6656</v>
      </c>
      <c r="G376">
        <v>1</v>
      </c>
      <c r="H376">
        <v>4.2580378175282796</v>
      </c>
      <c r="I376">
        <v>13.065190256517401</v>
      </c>
      <c r="J376">
        <v>-1.1307478449410799</v>
      </c>
      <c r="K376" t="b">
        <v>1</v>
      </c>
      <c r="L376">
        <v>1169</v>
      </c>
      <c r="M376" t="s">
        <v>92</v>
      </c>
      <c r="N376">
        <v>13.063039654997899</v>
      </c>
      <c r="O376">
        <v>4.13</v>
      </c>
      <c r="P376">
        <v>3.0680000000000001</v>
      </c>
      <c r="Q376" t="s">
        <v>1393</v>
      </c>
      <c r="S376">
        <v>0</v>
      </c>
      <c r="T376">
        <v>13496</v>
      </c>
      <c r="U376">
        <v>6656</v>
      </c>
      <c r="V376">
        <v>732</v>
      </c>
      <c r="W376">
        <v>6656</v>
      </c>
      <c r="X376">
        <v>1</v>
      </c>
      <c r="Y376">
        <v>0.120420542814565</v>
      </c>
      <c r="Z376">
        <v>1169</v>
      </c>
      <c r="AA376">
        <v>11.55</v>
      </c>
      <c r="AB376" t="s">
        <v>94</v>
      </c>
      <c r="AC376">
        <v>34.1875</v>
      </c>
      <c r="AE376">
        <v>6</v>
      </c>
      <c r="AF376">
        <v>1169</v>
      </c>
      <c r="AG376">
        <v>4.6171875</v>
      </c>
      <c r="AH376">
        <f t="shared" si="21"/>
        <v>1164.3828125</v>
      </c>
      <c r="AI376">
        <f t="shared" si="22"/>
        <v>253.18443316412859</v>
      </c>
      <c r="AJ376">
        <f t="shared" si="23"/>
        <v>0.32279176794485986</v>
      </c>
      <c r="AK376">
        <f t="shared" si="24"/>
        <v>3621.5297789121178</v>
      </c>
    </row>
    <row r="377" spans="1:37" x14ac:dyDescent="0.3">
      <c r="A377">
        <v>375</v>
      </c>
      <c r="B377">
        <v>751</v>
      </c>
      <c r="C377" t="s">
        <v>91</v>
      </c>
      <c r="D377">
        <v>2.2429550168728399E-2</v>
      </c>
      <c r="E377">
        <v>6656</v>
      </c>
      <c r="F377">
        <v>6656</v>
      </c>
      <c r="G377">
        <v>1</v>
      </c>
      <c r="H377">
        <v>4.65276025472249</v>
      </c>
      <c r="I377">
        <v>9.4872689568950896</v>
      </c>
      <c r="J377">
        <v>-1.1725380993383301</v>
      </c>
      <c r="K377" t="b">
        <v>1</v>
      </c>
      <c r="L377">
        <v>109.6</v>
      </c>
      <c r="M377" t="s">
        <v>92</v>
      </c>
      <c r="N377">
        <v>9.4992035077086499</v>
      </c>
      <c r="O377">
        <v>4.08</v>
      </c>
      <c r="P377">
        <v>2.04</v>
      </c>
      <c r="Q377" t="s">
        <v>1394</v>
      </c>
      <c r="S377">
        <v>0</v>
      </c>
      <c r="T377">
        <v>12010</v>
      </c>
      <c r="U377">
        <v>6656</v>
      </c>
      <c r="V377">
        <v>442</v>
      </c>
      <c r="W377">
        <v>6656</v>
      </c>
      <c r="X377">
        <v>1</v>
      </c>
      <c r="Y377">
        <v>0.17374408729468999</v>
      </c>
      <c r="Z377">
        <v>109.6</v>
      </c>
      <c r="AA377">
        <v>109.56</v>
      </c>
      <c r="AB377" t="s">
        <v>94</v>
      </c>
      <c r="AC377">
        <v>10.46875</v>
      </c>
      <c r="AE377">
        <v>6</v>
      </c>
      <c r="AF377">
        <v>109.625</v>
      </c>
      <c r="AG377">
        <v>5.60546875</v>
      </c>
      <c r="AH377">
        <f t="shared" si="21"/>
        <v>104.01953125</v>
      </c>
      <c r="AI377">
        <f t="shared" si="22"/>
        <v>19.556794425087109</v>
      </c>
      <c r="AJ377">
        <f t="shared" si="23"/>
        <v>0.30958019797587755</v>
      </c>
      <c r="AK377">
        <f t="shared" si="24"/>
        <v>354.10856610583977</v>
      </c>
    </row>
    <row r="378" spans="1:37" x14ac:dyDescent="0.3">
      <c r="A378">
        <v>376</v>
      </c>
      <c r="B378">
        <v>754</v>
      </c>
      <c r="C378" t="s">
        <v>91</v>
      </c>
      <c r="D378">
        <v>3.8181943297896502E-2</v>
      </c>
      <c r="E378">
        <v>6656</v>
      </c>
      <c r="F378">
        <v>17920</v>
      </c>
      <c r="G378">
        <v>2.6923076923076898</v>
      </c>
      <c r="H378">
        <v>6.4415691993374899</v>
      </c>
      <c r="I378">
        <v>14.29223166103</v>
      </c>
      <c r="J378">
        <v>-1.2006661551826401</v>
      </c>
      <c r="K378" t="b">
        <v>1</v>
      </c>
      <c r="L378">
        <v>165.8</v>
      </c>
      <c r="M378" t="s">
        <v>92</v>
      </c>
      <c r="N378">
        <v>14.304321621457101</v>
      </c>
      <c r="O378">
        <v>4.5599999999999996</v>
      </c>
      <c r="P378">
        <v>2.2189999999999999</v>
      </c>
      <c r="Q378" t="s">
        <v>1395</v>
      </c>
      <c r="S378">
        <v>0</v>
      </c>
      <c r="T378">
        <v>36100</v>
      </c>
      <c r="U378">
        <v>6656</v>
      </c>
      <c r="V378">
        <v>418</v>
      </c>
      <c r="W378">
        <v>6656</v>
      </c>
      <c r="X378">
        <v>1</v>
      </c>
      <c r="Y378">
        <v>0.26615584954465699</v>
      </c>
      <c r="Z378">
        <v>165.8</v>
      </c>
      <c r="AA378">
        <v>217.8</v>
      </c>
      <c r="AB378" t="s">
        <v>94</v>
      </c>
      <c r="AC378">
        <v>12.875</v>
      </c>
      <c r="AD378" t="s">
        <v>98</v>
      </c>
      <c r="AE378">
        <v>0</v>
      </c>
      <c r="AF378">
        <v>165.75</v>
      </c>
      <c r="AG378">
        <v>12.4453125</v>
      </c>
      <c r="AH378">
        <f t="shared" si="21"/>
        <v>153.3046875</v>
      </c>
      <c r="AI378">
        <f t="shared" si="22"/>
        <v>13.318267419962336</v>
      </c>
      <c r="AJ378">
        <f t="shared" si="23"/>
        <v>0.30099363664150097</v>
      </c>
      <c r="AK378">
        <f t="shared" si="24"/>
        <v>550.67609351960107</v>
      </c>
    </row>
    <row r="379" spans="1:37" x14ac:dyDescent="0.3">
      <c r="A379">
        <v>377</v>
      </c>
      <c r="B379">
        <v>755</v>
      </c>
      <c r="C379" t="s">
        <v>91</v>
      </c>
      <c r="D379">
        <v>5.1423728377756203E-2</v>
      </c>
      <c r="E379">
        <v>6656</v>
      </c>
      <c r="F379">
        <v>17920</v>
      </c>
      <c r="G379">
        <v>2.6923076923076898</v>
      </c>
      <c r="H379">
        <v>8.3141201613921591</v>
      </c>
      <c r="I379">
        <v>16.335947035860301</v>
      </c>
      <c r="J379">
        <v>-1.2030771313978601</v>
      </c>
      <c r="K379" t="b">
        <v>1</v>
      </c>
      <c r="L379">
        <v>92.2</v>
      </c>
      <c r="M379" t="s">
        <v>92</v>
      </c>
      <c r="N379">
        <v>16.3346170212894</v>
      </c>
      <c r="O379">
        <v>4.5229999999999997</v>
      </c>
      <c r="P379">
        <v>1.9650000000000001</v>
      </c>
      <c r="Q379" t="s">
        <v>1396</v>
      </c>
      <c r="S379">
        <v>0</v>
      </c>
      <c r="T379">
        <v>33280</v>
      </c>
      <c r="U379">
        <v>6656</v>
      </c>
      <c r="V379">
        <v>384</v>
      </c>
      <c r="W379">
        <v>6656</v>
      </c>
      <c r="X379">
        <v>1</v>
      </c>
      <c r="Y379">
        <v>0.37324713151695299</v>
      </c>
      <c r="Z379">
        <v>92.2</v>
      </c>
      <c r="AA379">
        <v>361</v>
      </c>
      <c r="AB379" t="s">
        <v>94</v>
      </c>
      <c r="AC379">
        <v>9.6015625</v>
      </c>
      <c r="AD379" t="s">
        <v>98</v>
      </c>
      <c r="AE379">
        <v>0</v>
      </c>
      <c r="AF379">
        <v>92.1875</v>
      </c>
      <c r="AG379">
        <v>11.328125</v>
      </c>
      <c r="AH379">
        <f t="shared" si="21"/>
        <v>80.859375</v>
      </c>
      <c r="AI379">
        <f t="shared" si="22"/>
        <v>8.137931034482758</v>
      </c>
      <c r="AJ379">
        <f t="shared" si="23"/>
        <v>0.3002688222488567</v>
      </c>
      <c r="AK379">
        <f t="shared" si="24"/>
        <v>307.01655706231423</v>
      </c>
    </row>
    <row r="380" spans="1:37" x14ac:dyDescent="0.3">
      <c r="A380">
        <v>378</v>
      </c>
      <c r="B380">
        <v>756</v>
      </c>
      <c r="C380" t="s">
        <v>91</v>
      </c>
      <c r="D380">
        <v>1.6154132844209801E-2</v>
      </c>
      <c r="E380">
        <v>6656</v>
      </c>
      <c r="F380">
        <v>17920</v>
      </c>
      <c r="G380">
        <v>2.6923076923076898</v>
      </c>
      <c r="H380">
        <v>5.0959222568430702</v>
      </c>
      <c r="I380">
        <v>8.2410617747384105</v>
      </c>
      <c r="J380">
        <v>-1.1974515202289999</v>
      </c>
      <c r="K380" t="b">
        <v>1</v>
      </c>
      <c r="L380">
        <v>41.44</v>
      </c>
      <c r="M380" t="s">
        <v>92</v>
      </c>
      <c r="N380">
        <v>9.3081746540366002</v>
      </c>
      <c r="O380">
        <v>4.5270000000000001</v>
      </c>
      <c r="P380">
        <v>1.617</v>
      </c>
      <c r="Q380" t="s">
        <v>1397</v>
      </c>
      <c r="R380" s="1" t="s">
        <v>1941</v>
      </c>
      <c r="S380">
        <v>0</v>
      </c>
      <c r="T380">
        <v>33820</v>
      </c>
      <c r="U380">
        <v>6656</v>
      </c>
      <c r="V380">
        <v>360</v>
      </c>
      <c r="W380">
        <v>6656</v>
      </c>
      <c r="X380">
        <v>1</v>
      </c>
      <c r="Y380">
        <v>0.21587405751002101</v>
      </c>
      <c r="Z380">
        <v>41.44</v>
      </c>
      <c r="AA380">
        <v>816.5</v>
      </c>
      <c r="AB380" t="s">
        <v>94</v>
      </c>
      <c r="AC380">
        <v>6.4375</v>
      </c>
      <c r="AE380">
        <v>0</v>
      </c>
      <c r="AF380">
        <v>41.4375</v>
      </c>
      <c r="AG380">
        <v>12.875</v>
      </c>
      <c r="AH380">
        <f t="shared" si="21"/>
        <v>28.5625</v>
      </c>
      <c r="AI380">
        <f t="shared" si="22"/>
        <v>3.2184466019417477</v>
      </c>
      <c r="AJ380">
        <f t="shared" si="23"/>
        <v>0.30196277819023837</v>
      </c>
      <c r="AK380">
        <f t="shared" si="24"/>
        <v>137.22717829114066</v>
      </c>
    </row>
    <row r="381" spans="1:37" x14ac:dyDescent="0.3">
      <c r="A381">
        <v>379</v>
      </c>
      <c r="B381">
        <v>762</v>
      </c>
      <c r="C381" t="s">
        <v>91</v>
      </c>
      <c r="D381">
        <v>1.06757099425005E-2</v>
      </c>
      <c r="E381">
        <v>6656</v>
      </c>
      <c r="F381">
        <v>6656</v>
      </c>
      <c r="G381">
        <v>1</v>
      </c>
      <c r="H381">
        <v>2.5841317119908802</v>
      </c>
      <c r="I381">
        <v>7.3990958784738901</v>
      </c>
      <c r="J381">
        <v>-1.07368807451406</v>
      </c>
      <c r="K381" t="b">
        <v>1</v>
      </c>
      <c r="L381">
        <v>731.5</v>
      </c>
      <c r="M381" t="s">
        <v>92</v>
      </c>
      <c r="N381">
        <v>7.5482215573144398</v>
      </c>
      <c r="O381">
        <v>4.0430000000000001</v>
      </c>
      <c r="P381">
        <v>2.863</v>
      </c>
      <c r="Q381" t="s">
        <v>1398</v>
      </c>
      <c r="S381">
        <v>0</v>
      </c>
      <c r="T381">
        <v>11040</v>
      </c>
      <c r="U381">
        <v>6656</v>
      </c>
      <c r="V381">
        <v>504</v>
      </c>
      <c r="W381">
        <v>6656</v>
      </c>
      <c r="X381">
        <v>1</v>
      </c>
      <c r="Y381">
        <v>7.0562834783256395E-2</v>
      </c>
      <c r="Z381">
        <v>731.5</v>
      </c>
      <c r="AA381">
        <v>15.09</v>
      </c>
      <c r="AB381" t="s">
        <v>94</v>
      </c>
      <c r="AC381">
        <v>27.046875</v>
      </c>
      <c r="AE381">
        <v>20</v>
      </c>
      <c r="AF381">
        <v>731.5</v>
      </c>
      <c r="AG381">
        <v>4.43359375</v>
      </c>
      <c r="AH381">
        <f t="shared" si="21"/>
        <v>727.06640625</v>
      </c>
      <c r="AI381">
        <f t="shared" si="22"/>
        <v>164.99030837004406</v>
      </c>
      <c r="AJ381">
        <f t="shared" si="23"/>
        <v>0.34174580636500856</v>
      </c>
      <c r="AK381">
        <f t="shared" si="24"/>
        <v>2140.4798138728484</v>
      </c>
    </row>
    <row r="382" spans="1:37" x14ac:dyDescent="0.3">
      <c r="A382">
        <v>380</v>
      </c>
      <c r="B382">
        <v>763</v>
      </c>
      <c r="C382" t="s">
        <v>91</v>
      </c>
      <c r="D382">
        <v>1.55587888542088E-2</v>
      </c>
      <c r="E382">
        <v>6656</v>
      </c>
      <c r="F382">
        <v>6656</v>
      </c>
      <c r="G382">
        <v>1</v>
      </c>
      <c r="H382">
        <v>2.66167869304899</v>
      </c>
      <c r="I382">
        <v>7.1168713491876296</v>
      </c>
      <c r="J382">
        <v>-1.1058344240504101</v>
      </c>
      <c r="K382" t="b">
        <v>1</v>
      </c>
      <c r="L382">
        <v>472.5</v>
      </c>
      <c r="M382" t="s">
        <v>92</v>
      </c>
      <c r="N382">
        <v>7.1536445126958297</v>
      </c>
      <c r="O382">
        <v>3.988</v>
      </c>
      <c r="P382">
        <v>2.6739999999999999</v>
      </c>
      <c r="Q382" t="s">
        <v>1399</v>
      </c>
      <c r="S382">
        <v>0</v>
      </c>
      <c r="T382">
        <v>9750</v>
      </c>
      <c r="U382">
        <v>6656</v>
      </c>
      <c r="V382">
        <v>448</v>
      </c>
      <c r="W382">
        <v>6656</v>
      </c>
      <c r="X382">
        <v>1</v>
      </c>
      <c r="Y382">
        <v>7.8506938941115295E-2</v>
      </c>
      <c r="Z382">
        <v>472.5</v>
      </c>
      <c r="AA382">
        <v>20.64</v>
      </c>
      <c r="AB382" t="s">
        <v>94</v>
      </c>
      <c r="AC382">
        <v>21.734375</v>
      </c>
      <c r="AE382">
        <v>25</v>
      </c>
      <c r="AF382">
        <v>472.5</v>
      </c>
      <c r="AG382">
        <v>4.84375</v>
      </c>
      <c r="AH382">
        <f t="shared" si="21"/>
        <v>467.65625</v>
      </c>
      <c r="AI382">
        <f t="shared" si="22"/>
        <v>97.548387096774192</v>
      </c>
      <c r="AJ382">
        <f t="shared" si="23"/>
        <v>0.33093462718903971</v>
      </c>
      <c r="AK382">
        <f t="shared" si="24"/>
        <v>1427.7744339219416</v>
      </c>
    </row>
    <row r="383" spans="1:37" x14ac:dyDescent="0.3">
      <c r="A383">
        <v>381</v>
      </c>
      <c r="B383">
        <v>764</v>
      </c>
      <c r="C383" t="s">
        <v>91</v>
      </c>
      <c r="D383">
        <v>3.9420620442188699E-2</v>
      </c>
      <c r="E383">
        <v>6656</v>
      </c>
      <c r="F383">
        <v>6656</v>
      </c>
      <c r="G383">
        <v>1</v>
      </c>
      <c r="H383">
        <v>4.0443353829199502</v>
      </c>
      <c r="I383">
        <v>11.540574207902401</v>
      </c>
      <c r="J383">
        <v>-1.1419990672788001</v>
      </c>
      <c r="K383" t="b">
        <v>1</v>
      </c>
      <c r="L383">
        <v>714</v>
      </c>
      <c r="M383" t="s">
        <v>92</v>
      </c>
      <c r="N383">
        <v>11.5749689406779</v>
      </c>
      <c r="O383">
        <v>4.1500000000000004</v>
      </c>
      <c r="P383">
        <v>2.8540000000000001</v>
      </c>
      <c r="Q383" t="s">
        <v>1400</v>
      </c>
      <c r="S383">
        <v>0</v>
      </c>
      <c r="T383">
        <v>14020</v>
      </c>
      <c r="U383">
        <v>6656</v>
      </c>
      <c r="V383">
        <v>683</v>
      </c>
      <c r="W383">
        <v>6656</v>
      </c>
      <c r="X383">
        <v>1</v>
      </c>
      <c r="Y383">
        <v>0.11648825604973401</v>
      </c>
      <c r="Z383">
        <v>714</v>
      </c>
      <c r="AA383">
        <v>19.62</v>
      </c>
      <c r="AB383" t="s">
        <v>94</v>
      </c>
      <c r="AC383">
        <v>26.71875</v>
      </c>
      <c r="AE383">
        <v>4</v>
      </c>
      <c r="AF383">
        <v>714</v>
      </c>
      <c r="AG383">
        <v>5.01171875</v>
      </c>
      <c r="AH383">
        <f t="shared" si="21"/>
        <v>708.98828125</v>
      </c>
      <c r="AI383">
        <f t="shared" si="22"/>
        <v>142.46609508963368</v>
      </c>
      <c r="AJ383">
        <f t="shared" si="23"/>
        <v>0.31918032069061553</v>
      </c>
      <c r="AK383">
        <f t="shared" si="24"/>
        <v>2236.9800194921381</v>
      </c>
    </row>
    <row r="384" spans="1:37" x14ac:dyDescent="0.3">
      <c r="A384">
        <v>382</v>
      </c>
      <c r="B384">
        <v>765</v>
      </c>
      <c r="C384" t="s">
        <v>91</v>
      </c>
      <c r="D384">
        <v>4.42061761103189E-2</v>
      </c>
      <c r="E384">
        <v>6656</v>
      </c>
      <c r="F384">
        <v>6656</v>
      </c>
      <c r="G384">
        <v>1</v>
      </c>
      <c r="H384">
        <v>4.2910148271490298</v>
      </c>
      <c r="I384">
        <v>9.0178358476803897</v>
      </c>
      <c r="J384">
        <v>-1.17093078186151</v>
      </c>
      <c r="K384" t="b">
        <v>1</v>
      </c>
      <c r="L384">
        <v>126.4</v>
      </c>
      <c r="M384" t="s">
        <v>92</v>
      </c>
      <c r="N384">
        <v>9.0247989037925809</v>
      </c>
      <c r="O384">
        <v>4.1050000000000004</v>
      </c>
      <c r="P384">
        <v>2.1019999999999999</v>
      </c>
      <c r="Q384" t="s">
        <v>1401</v>
      </c>
      <c r="S384">
        <v>0</v>
      </c>
      <c r="T384">
        <v>12720</v>
      </c>
      <c r="U384">
        <v>6656</v>
      </c>
      <c r="V384">
        <v>562</v>
      </c>
      <c r="W384">
        <v>6656</v>
      </c>
      <c r="X384">
        <v>1</v>
      </c>
      <c r="Y384">
        <v>0.13882308176015101</v>
      </c>
      <c r="Z384">
        <v>126.4</v>
      </c>
      <c r="AA384">
        <v>100.6</v>
      </c>
      <c r="AB384" t="s">
        <v>94</v>
      </c>
      <c r="AC384">
        <v>11.2421875</v>
      </c>
      <c r="AE384">
        <v>5</v>
      </c>
      <c r="AF384">
        <v>126.375</v>
      </c>
      <c r="AG384">
        <v>5.4765625</v>
      </c>
      <c r="AH384">
        <f t="shared" si="21"/>
        <v>120.8984375</v>
      </c>
      <c r="AI384">
        <f t="shared" si="22"/>
        <v>23.075606276747504</v>
      </c>
      <c r="AJ384">
        <f t="shared" si="23"/>
        <v>0.3100781917483959</v>
      </c>
      <c r="AK384">
        <f t="shared" si="24"/>
        <v>407.5584912548232</v>
      </c>
    </row>
    <row r="385" spans="1:37" x14ac:dyDescent="0.3">
      <c r="A385">
        <v>383</v>
      </c>
      <c r="B385">
        <v>768</v>
      </c>
      <c r="C385" t="s">
        <v>91</v>
      </c>
      <c r="D385">
        <v>3.7149870367059801E-2</v>
      </c>
      <c r="E385">
        <v>6656</v>
      </c>
      <c r="F385">
        <v>17920</v>
      </c>
      <c r="G385">
        <v>2.6923076923076898</v>
      </c>
      <c r="H385">
        <v>6.31405132252595</v>
      </c>
      <c r="I385">
        <v>13.9846371088758</v>
      </c>
      <c r="J385">
        <v>-1.2006661551826401</v>
      </c>
      <c r="K385" t="b">
        <v>1</v>
      </c>
      <c r="L385">
        <v>164.1</v>
      </c>
      <c r="M385" t="s">
        <v>92</v>
      </c>
      <c r="N385">
        <v>14.0005875183884</v>
      </c>
      <c r="O385">
        <v>4.5599999999999996</v>
      </c>
      <c r="P385">
        <v>2.2149999999999999</v>
      </c>
      <c r="Q385" t="s">
        <v>1402</v>
      </c>
      <c r="S385">
        <v>0</v>
      </c>
      <c r="T385">
        <v>36320</v>
      </c>
      <c r="U385">
        <v>6656</v>
      </c>
      <c r="V385">
        <v>468</v>
      </c>
      <c r="W385">
        <v>6656</v>
      </c>
      <c r="X385">
        <v>1</v>
      </c>
      <c r="Y385">
        <v>0.245642109279673</v>
      </c>
      <c r="Z385">
        <v>164.1</v>
      </c>
      <c r="AA385">
        <v>221.2</v>
      </c>
      <c r="AB385" t="s">
        <v>94</v>
      </c>
      <c r="AC385">
        <v>12.8125</v>
      </c>
      <c r="AD385" t="s">
        <v>98</v>
      </c>
      <c r="AE385">
        <v>0</v>
      </c>
      <c r="AF385">
        <v>164.125</v>
      </c>
      <c r="AG385">
        <v>12.1171875</v>
      </c>
      <c r="AH385">
        <f t="shared" si="21"/>
        <v>152.0078125</v>
      </c>
      <c r="AI385">
        <f t="shared" si="22"/>
        <v>13.544809800128949</v>
      </c>
      <c r="AJ385">
        <f t="shared" si="23"/>
        <v>0.30099363664150097</v>
      </c>
      <c r="AK385">
        <f t="shared" si="24"/>
        <v>545.27730828901667</v>
      </c>
    </row>
    <row r="386" spans="1:37" x14ac:dyDescent="0.3">
      <c r="A386">
        <v>384</v>
      </c>
      <c r="B386">
        <v>769</v>
      </c>
      <c r="C386" t="s">
        <v>91</v>
      </c>
      <c r="D386">
        <v>5.2328872767926797E-2</v>
      </c>
      <c r="E386">
        <v>6656</v>
      </c>
      <c r="F386">
        <v>17920</v>
      </c>
      <c r="G386">
        <v>2.6923076923076898</v>
      </c>
      <c r="H386">
        <v>7.9197711666884301</v>
      </c>
      <c r="I386">
        <v>15.5069738175882</v>
      </c>
      <c r="J386">
        <v>-1.2022734726594599</v>
      </c>
      <c r="K386" t="b">
        <v>1</v>
      </c>
      <c r="L386">
        <v>90.9</v>
      </c>
      <c r="M386" t="s">
        <v>92</v>
      </c>
      <c r="N386">
        <v>15.510924096831401</v>
      </c>
      <c r="O386">
        <v>4.53</v>
      </c>
      <c r="P386">
        <v>1.958</v>
      </c>
      <c r="Q386" t="s">
        <v>1403</v>
      </c>
      <c r="S386">
        <v>0</v>
      </c>
      <c r="T386">
        <v>33860</v>
      </c>
      <c r="U386">
        <v>6656</v>
      </c>
      <c r="V386">
        <v>421</v>
      </c>
      <c r="W386">
        <v>6656</v>
      </c>
      <c r="X386">
        <v>1</v>
      </c>
      <c r="Y386">
        <v>0.337249011096179</v>
      </c>
      <c r="Z386">
        <v>90.9</v>
      </c>
      <c r="AA386">
        <v>372.5</v>
      </c>
      <c r="AB386" t="s">
        <v>94</v>
      </c>
      <c r="AC386">
        <v>9.53125</v>
      </c>
      <c r="AD386" t="s">
        <v>98</v>
      </c>
      <c r="AE386">
        <v>0</v>
      </c>
      <c r="AF386">
        <v>90.875</v>
      </c>
      <c r="AG386">
        <v>11.2734375</v>
      </c>
      <c r="AH386">
        <f t="shared" si="21"/>
        <v>79.6015625</v>
      </c>
      <c r="AI386">
        <f t="shared" si="22"/>
        <v>8.0609840609840617</v>
      </c>
      <c r="AJ386">
        <f t="shared" si="23"/>
        <v>0.30051023290462436</v>
      </c>
      <c r="AK386">
        <f t="shared" si="24"/>
        <v>302.40234790554308</v>
      </c>
    </row>
    <row r="387" spans="1:37" x14ac:dyDescent="0.3">
      <c r="A387">
        <v>385</v>
      </c>
      <c r="B387">
        <v>770</v>
      </c>
      <c r="C387" t="s">
        <v>91</v>
      </c>
      <c r="D387">
        <v>1.6774679393920602E-2</v>
      </c>
      <c r="E387">
        <v>6656</v>
      </c>
      <c r="F387">
        <v>17920</v>
      </c>
      <c r="G387">
        <v>2.6923076923076898</v>
      </c>
      <c r="H387">
        <v>4.8984901069518996</v>
      </c>
      <c r="I387">
        <v>8.3331735999123193</v>
      </c>
      <c r="J387">
        <v>-1.19664786149059</v>
      </c>
      <c r="K387" t="b">
        <v>1</v>
      </c>
      <c r="L387">
        <v>50.28</v>
      </c>
      <c r="M387" t="s">
        <v>92</v>
      </c>
      <c r="N387">
        <v>9.1761593778878208</v>
      </c>
      <c r="O387">
        <v>4.53</v>
      </c>
      <c r="P387">
        <v>1.7010000000000001</v>
      </c>
      <c r="Q387" t="s">
        <v>1404</v>
      </c>
      <c r="R387" s="1" t="s">
        <v>1941</v>
      </c>
      <c r="S387">
        <v>0</v>
      </c>
      <c r="T387">
        <v>34100</v>
      </c>
      <c r="U387">
        <v>6656</v>
      </c>
      <c r="V387">
        <v>403</v>
      </c>
      <c r="W387">
        <v>6656</v>
      </c>
      <c r="X387">
        <v>1</v>
      </c>
      <c r="Y387">
        <v>0.19419762461078399</v>
      </c>
      <c r="Z387">
        <v>50.28</v>
      </c>
      <c r="AA387">
        <v>678.5</v>
      </c>
      <c r="AB387" t="s">
        <v>94</v>
      </c>
      <c r="AC387">
        <v>7.08984375</v>
      </c>
      <c r="AE387">
        <v>0</v>
      </c>
      <c r="AF387">
        <v>50.28125</v>
      </c>
      <c r="AG387">
        <v>12.6796875</v>
      </c>
      <c r="AH387">
        <f t="shared" ref="AH387:AH423" si="25">AF387-AG387</f>
        <v>37.6015625</v>
      </c>
      <c r="AI387">
        <f t="shared" ref="AI387:AI423" si="26">AF387/AG387</f>
        <v>3.9654959950708566</v>
      </c>
      <c r="AJ387">
        <f t="shared" ref="AJ387:AJ423" si="27">EXP(J387)</f>
        <v>0.30220555075568578</v>
      </c>
      <c r="AK387">
        <f t="shared" ref="AK387:AK423" si="28">AF387/AJ387</f>
        <v>166.38096115133646</v>
      </c>
    </row>
    <row r="388" spans="1:37" x14ac:dyDescent="0.3">
      <c r="A388">
        <v>386</v>
      </c>
      <c r="B388">
        <v>776</v>
      </c>
      <c r="C388" t="s">
        <v>91</v>
      </c>
      <c r="D388">
        <v>5.9311158363317103E-3</v>
      </c>
      <c r="E388">
        <v>6656</v>
      </c>
      <c r="F388">
        <v>6656</v>
      </c>
      <c r="G388">
        <v>1</v>
      </c>
      <c r="H388">
        <v>2.5773463001191699</v>
      </c>
      <c r="I388">
        <v>7.6917678644181704</v>
      </c>
      <c r="J388">
        <v>-1.0752953919908801</v>
      </c>
      <c r="K388" t="b">
        <v>1</v>
      </c>
      <c r="L388">
        <v>964</v>
      </c>
      <c r="M388" t="s">
        <v>92</v>
      </c>
      <c r="N388">
        <v>7.7317351416729903</v>
      </c>
      <c r="O388">
        <v>4.0469999999999997</v>
      </c>
      <c r="P388">
        <v>2.984</v>
      </c>
      <c r="Q388" t="s">
        <v>1405</v>
      </c>
      <c r="S388">
        <v>0</v>
      </c>
      <c r="T388">
        <v>11180</v>
      </c>
      <c r="U388">
        <v>6656</v>
      </c>
      <c r="V388">
        <v>369</v>
      </c>
      <c r="W388">
        <v>6656</v>
      </c>
      <c r="X388">
        <v>1</v>
      </c>
      <c r="Y388">
        <v>8.2113368496895406E-2</v>
      </c>
      <c r="Z388">
        <v>964</v>
      </c>
      <c r="AA388">
        <v>11.6</v>
      </c>
      <c r="AB388" t="s">
        <v>94</v>
      </c>
      <c r="AC388">
        <v>31.046875</v>
      </c>
      <c r="AE388">
        <v>24</v>
      </c>
      <c r="AF388">
        <v>964</v>
      </c>
      <c r="AG388">
        <v>5.55859375</v>
      </c>
      <c r="AH388">
        <f t="shared" si="25"/>
        <v>958.44140625</v>
      </c>
      <c r="AI388">
        <f t="shared" si="26"/>
        <v>173.42515811665496</v>
      </c>
      <c r="AJ388">
        <f t="shared" si="27"/>
        <v>0.34119695356631791</v>
      </c>
      <c r="AK388">
        <f t="shared" si="28"/>
        <v>2825.3476179195395</v>
      </c>
    </row>
    <row r="389" spans="1:37" x14ac:dyDescent="0.3">
      <c r="A389">
        <v>387</v>
      </c>
      <c r="B389">
        <v>777</v>
      </c>
      <c r="C389" t="s">
        <v>91</v>
      </c>
      <c r="D389">
        <v>1.3887574064605E-2</v>
      </c>
      <c r="E389">
        <v>6656</v>
      </c>
      <c r="F389">
        <v>6656</v>
      </c>
      <c r="G389">
        <v>1</v>
      </c>
      <c r="H389">
        <v>2.7546608650219402</v>
      </c>
      <c r="I389">
        <v>7.2847867407025504</v>
      </c>
      <c r="J389">
        <v>-1.10904905900404</v>
      </c>
      <c r="K389" t="b">
        <v>1</v>
      </c>
      <c r="L389">
        <v>441.8</v>
      </c>
      <c r="M389" t="s">
        <v>92</v>
      </c>
      <c r="N389">
        <v>7.3179795566970798</v>
      </c>
      <c r="O389">
        <v>3.992</v>
      </c>
      <c r="P389">
        <v>2.645</v>
      </c>
      <c r="Q389" t="s">
        <v>1406</v>
      </c>
      <c r="S389">
        <v>0</v>
      </c>
      <c r="T389">
        <v>9816</v>
      </c>
      <c r="U389">
        <v>6656</v>
      </c>
      <c r="V389">
        <v>413</v>
      </c>
      <c r="W389">
        <v>6656</v>
      </c>
      <c r="X389">
        <v>1</v>
      </c>
      <c r="Y389">
        <v>8.63412166527317E-2</v>
      </c>
      <c r="Z389">
        <v>441.8</v>
      </c>
      <c r="AA389">
        <v>22.22</v>
      </c>
      <c r="AB389" t="s">
        <v>94</v>
      </c>
      <c r="AC389">
        <v>21.015625</v>
      </c>
      <c r="AE389">
        <v>29</v>
      </c>
      <c r="AF389">
        <v>441.75</v>
      </c>
      <c r="AG389">
        <v>5.25</v>
      </c>
      <c r="AH389">
        <f t="shared" si="25"/>
        <v>436.5</v>
      </c>
      <c r="AI389">
        <f t="shared" si="26"/>
        <v>84.142857142857139</v>
      </c>
      <c r="AJ389">
        <f t="shared" si="27"/>
        <v>0.32987250125734041</v>
      </c>
      <c r="AK389">
        <f t="shared" si="28"/>
        <v>1339.1537588499432</v>
      </c>
    </row>
    <row r="390" spans="1:37" x14ac:dyDescent="0.3">
      <c r="A390">
        <v>388</v>
      </c>
      <c r="B390">
        <v>778</v>
      </c>
      <c r="C390" t="s">
        <v>91</v>
      </c>
      <c r="D390">
        <v>3.0961093944477099E-2</v>
      </c>
      <c r="E390">
        <v>6656</v>
      </c>
      <c r="F390">
        <v>6656</v>
      </c>
      <c r="G390">
        <v>1</v>
      </c>
      <c r="H390">
        <v>4.0457522811578501</v>
      </c>
      <c r="I390">
        <v>12.232079162563201</v>
      </c>
      <c r="J390">
        <v>-1.1331588211563</v>
      </c>
      <c r="K390" t="b">
        <v>1</v>
      </c>
      <c r="L390">
        <v>1056</v>
      </c>
      <c r="M390" t="s">
        <v>92</v>
      </c>
      <c r="N390">
        <v>12.234718050968601</v>
      </c>
      <c r="O390">
        <v>4.1449999999999996</v>
      </c>
      <c r="P390">
        <v>3.0230000000000001</v>
      </c>
      <c r="Q390" t="s">
        <v>1407</v>
      </c>
      <c r="S390">
        <v>0</v>
      </c>
      <c r="T390">
        <v>13930</v>
      </c>
      <c r="U390">
        <v>6656</v>
      </c>
      <c r="V390">
        <v>568</v>
      </c>
      <c r="W390">
        <v>6656</v>
      </c>
      <c r="X390">
        <v>1</v>
      </c>
      <c r="Y390">
        <v>0.127796926816864</v>
      </c>
      <c r="Z390">
        <v>1056</v>
      </c>
      <c r="AA390">
        <v>13.19</v>
      </c>
      <c r="AB390" t="s">
        <v>94</v>
      </c>
      <c r="AC390">
        <v>32.5</v>
      </c>
      <c r="AE390">
        <v>5</v>
      </c>
      <c r="AF390">
        <v>1056</v>
      </c>
      <c r="AG390">
        <v>5.421875</v>
      </c>
      <c r="AH390">
        <f t="shared" si="25"/>
        <v>1050.578125</v>
      </c>
      <c r="AI390">
        <f t="shared" si="26"/>
        <v>194.76657060518733</v>
      </c>
      <c r="AJ390">
        <f t="shared" si="27"/>
        <v>0.32201446207938011</v>
      </c>
      <c r="AK390">
        <f t="shared" si="28"/>
        <v>3279.355818931152</v>
      </c>
    </row>
    <row r="391" spans="1:37" x14ac:dyDescent="0.3">
      <c r="A391">
        <v>389</v>
      </c>
      <c r="B391">
        <v>779</v>
      </c>
      <c r="C391" t="s">
        <v>91</v>
      </c>
      <c r="D391">
        <v>2.4142795257843099E-2</v>
      </c>
      <c r="E391">
        <v>6656</v>
      </c>
      <c r="F391">
        <v>6656</v>
      </c>
      <c r="G391">
        <v>1</v>
      </c>
      <c r="H391">
        <v>4.7623511888250096</v>
      </c>
      <c r="I391">
        <v>8.3759711826893</v>
      </c>
      <c r="J391">
        <v>-1.1701271231231101</v>
      </c>
      <c r="K391" t="b">
        <v>1</v>
      </c>
      <c r="L391">
        <v>57.38</v>
      </c>
      <c r="M391" t="s">
        <v>92</v>
      </c>
      <c r="N391">
        <v>8.5110730752292003</v>
      </c>
      <c r="O391">
        <v>4.1050000000000004</v>
      </c>
      <c r="P391">
        <v>1.7589999999999999</v>
      </c>
      <c r="Q391" t="s">
        <v>1408</v>
      </c>
      <c r="S391">
        <v>0</v>
      </c>
      <c r="T391">
        <v>12730</v>
      </c>
      <c r="U391">
        <v>6656</v>
      </c>
      <c r="V391">
        <v>180</v>
      </c>
      <c r="W391">
        <v>6656</v>
      </c>
      <c r="X391">
        <v>1</v>
      </c>
      <c r="Y391">
        <v>0.28042910044799502</v>
      </c>
      <c r="Z391">
        <v>57.38</v>
      </c>
      <c r="AA391">
        <v>221.9</v>
      </c>
      <c r="AB391" t="s">
        <v>94</v>
      </c>
      <c r="AC391">
        <v>7.57421875</v>
      </c>
      <c r="AE391">
        <v>5</v>
      </c>
      <c r="AF391">
        <v>57.375</v>
      </c>
      <c r="AG391">
        <v>8.34375</v>
      </c>
      <c r="AH391">
        <f t="shared" si="25"/>
        <v>49.03125</v>
      </c>
      <c r="AI391">
        <f t="shared" si="26"/>
        <v>6.8764044943820224</v>
      </c>
      <c r="AJ391">
        <f t="shared" si="27"/>
        <v>0.31032748895830459</v>
      </c>
      <c r="AK391">
        <f t="shared" si="28"/>
        <v>184.88532934221908</v>
      </c>
    </row>
    <row r="392" spans="1:37" x14ac:dyDescent="0.3">
      <c r="A392">
        <v>390</v>
      </c>
      <c r="B392">
        <v>782</v>
      </c>
      <c r="C392" t="s">
        <v>91</v>
      </c>
      <c r="D392">
        <v>3.6355214333657099E-2</v>
      </c>
      <c r="E392">
        <v>6656</v>
      </c>
      <c r="F392">
        <v>17920</v>
      </c>
      <c r="G392">
        <v>2.6923076923076898</v>
      </c>
      <c r="H392">
        <v>6.0313937167512703</v>
      </c>
      <c r="I392">
        <v>13.4174950066009</v>
      </c>
      <c r="J392">
        <v>-1.2006661551826401</v>
      </c>
      <c r="K392" t="b">
        <v>1</v>
      </c>
      <c r="L392">
        <v>167.6</v>
      </c>
      <c r="M392" t="s">
        <v>92</v>
      </c>
      <c r="N392">
        <v>13.435591042616499</v>
      </c>
      <c r="O392">
        <v>4.5620000000000003</v>
      </c>
      <c r="P392">
        <v>2.2250000000000001</v>
      </c>
      <c r="Q392" t="s">
        <v>1409</v>
      </c>
      <c r="S392">
        <v>0</v>
      </c>
      <c r="T392">
        <v>36380</v>
      </c>
      <c r="U392">
        <v>6656</v>
      </c>
      <c r="V392">
        <v>518</v>
      </c>
      <c r="W392">
        <v>6656</v>
      </c>
      <c r="X392">
        <v>1</v>
      </c>
      <c r="Y392">
        <v>0.22106674830578699</v>
      </c>
      <c r="Z392">
        <v>167.6</v>
      </c>
      <c r="AA392">
        <v>217</v>
      </c>
      <c r="AB392" t="s">
        <v>94</v>
      </c>
      <c r="AC392">
        <v>12.9453125</v>
      </c>
      <c r="AD392" t="s">
        <v>98</v>
      </c>
      <c r="AE392">
        <v>0</v>
      </c>
      <c r="AF392">
        <v>167.625</v>
      </c>
      <c r="AG392">
        <v>11.765625</v>
      </c>
      <c r="AH392">
        <f t="shared" si="25"/>
        <v>155.859375</v>
      </c>
      <c r="AI392">
        <f t="shared" si="26"/>
        <v>14.247011952191235</v>
      </c>
      <c r="AJ392">
        <f t="shared" si="27"/>
        <v>0.30099363664150097</v>
      </c>
      <c r="AK392">
        <f t="shared" si="28"/>
        <v>556.90546109335219</v>
      </c>
    </row>
    <row r="393" spans="1:37" x14ac:dyDescent="0.3">
      <c r="A393">
        <v>391</v>
      </c>
      <c r="B393">
        <v>783</v>
      </c>
      <c r="C393" t="s">
        <v>91</v>
      </c>
      <c r="D393">
        <v>4.9280737000798103E-2</v>
      </c>
      <c r="E393">
        <v>6656</v>
      </c>
      <c r="F393">
        <v>17920</v>
      </c>
      <c r="G393">
        <v>2.6923076923076898</v>
      </c>
      <c r="H393">
        <v>7.6099875576400704</v>
      </c>
      <c r="I393">
        <v>14.558560181071099</v>
      </c>
      <c r="J393">
        <v>-1.2030771313978601</v>
      </c>
      <c r="K393" t="b">
        <v>1</v>
      </c>
      <c r="L393">
        <v>81.900000000000006</v>
      </c>
      <c r="M393" t="s">
        <v>92</v>
      </c>
      <c r="N393">
        <v>14.560938200584401</v>
      </c>
      <c r="O393">
        <v>4.5350000000000001</v>
      </c>
      <c r="P393">
        <v>1.913</v>
      </c>
      <c r="Q393" t="s">
        <v>1410</v>
      </c>
      <c r="S393">
        <v>0</v>
      </c>
      <c r="T393">
        <v>34200</v>
      </c>
      <c r="U393">
        <v>6656</v>
      </c>
      <c r="V393">
        <v>439</v>
      </c>
      <c r="W393">
        <v>6656</v>
      </c>
      <c r="X393">
        <v>1</v>
      </c>
      <c r="Y393">
        <v>0.31547749365467298</v>
      </c>
      <c r="Z393">
        <v>81.900000000000006</v>
      </c>
      <c r="AA393">
        <v>417.8</v>
      </c>
      <c r="AB393" t="s">
        <v>94</v>
      </c>
      <c r="AC393">
        <v>9.046875</v>
      </c>
      <c r="AD393" t="s">
        <v>98</v>
      </c>
      <c r="AE393">
        <v>0</v>
      </c>
      <c r="AF393">
        <v>81.875</v>
      </c>
      <c r="AG393">
        <v>11.2890625</v>
      </c>
      <c r="AH393">
        <f t="shared" si="25"/>
        <v>70.5859375</v>
      </c>
      <c r="AI393">
        <f t="shared" si="26"/>
        <v>7.2525951557093427</v>
      </c>
      <c r="AJ393">
        <f t="shared" si="27"/>
        <v>0.3002688222488567</v>
      </c>
      <c r="AK393">
        <f t="shared" si="28"/>
        <v>272.6723320350045</v>
      </c>
    </row>
    <row r="394" spans="1:37" x14ac:dyDescent="0.3">
      <c r="A394">
        <v>392</v>
      </c>
      <c r="B394">
        <v>784</v>
      </c>
      <c r="C394" t="s">
        <v>91</v>
      </c>
      <c r="D394">
        <v>1.4393450049754E-2</v>
      </c>
      <c r="E394">
        <v>6656</v>
      </c>
      <c r="F394">
        <v>17920</v>
      </c>
      <c r="G394">
        <v>2.6923076923076898</v>
      </c>
      <c r="H394">
        <v>4.9426047797079899</v>
      </c>
      <c r="I394">
        <v>11.487694702836899</v>
      </c>
      <c r="J394">
        <v>-1.1950405440137799</v>
      </c>
      <c r="K394" t="b">
        <v>1</v>
      </c>
      <c r="L394">
        <v>211.4</v>
      </c>
      <c r="M394" t="s">
        <v>92</v>
      </c>
      <c r="N394">
        <v>11.4939503348307</v>
      </c>
      <c r="O394">
        <v>4.5350000000000001</v>
      </c>
      <c r="P394">
        <v>2.3239999999999998</v>
      </c>
      <c r="Q394" t="s">
        <v>1411</v>
      </c>
      <c r="R394" s="1" t="s">
        <v>1941</v>
      </c>
      <c r="S394">
        <v>0</v>
      </c>
      <c r="T394">
        <v>34430</v>
      </c>
      <c r="U394">
        <v>6656</v>
      </c>
      <c r="V394">
        <v>388</v>
      </c>
      <c r="W394">
        <v>6656</v>
      </c>
      <c r="X394">
        <v>1</v>
      </c>
      <c r="Y394">
        <v>0.20015543218569901</v>
      </c>
      <c r="Z394">
        <v>211.4</v>
      </c>
      <c r="AA394">
        <v>162.9</v>
      </c>
      <c r="AB394" t="s">
        <v>94</v>
      </c>
      <c r="AC394">
        <v>14.5390625</v>
      </c>
      <c r="AE394">
        <v>0</v>
      </c>
      <c r="AF394">
        <v>211.375</v>
      </c>
      <c r="AG394">
        <v>13.03125</v>
      </c>
      <c r="AH394">
        <f t="shared" si="25"/>
        <v>198.34375</v>
      </c>
      <c r="AI394">
        <f t="shared" si="26"/>
        <v>16.220623501199039</v>
      </c>
      <c r="AJ394">
        <f t="shared" si="27"/>
        <v>0.30269168159764487</v>
      </c>
      <c r="AK394">
        <f t="shared" si="28"/>
        <v>698.31783577380156</v>
      </c>
    </row>
    <row r="395" spans="1:37" x14ac:dyDescent="0.3">
      <c r="A395">
        <v>393</v>
      </c>
      <c r="B395">
        <v>790</v>
      </c>
      <c r="C395" t="s">
        <v>91</v>
      </c>
      <c r="D395">
        <v>1.00106324706478E-2</v>
      </c>
      <c r="E395">
        <v>6656</v>
      </c>
      <c r="F395">
        <v>6656</v>
      </c>
      <c r="G395">
        <v>1</v>
      </c>
      <c r="H395">
        <v>2.55912256652294</v>
      </c>
      <c r="I395">
        <v>7.5774019743140197</v>
      </c>
      <c r="J395">
        <v>-1.0648478283915599</v>
      </c>
      <c r="K395" t="b">
        <v>1</v>
      </c>
      <c r="L395">
        <v>912</v>
      </c>
      <c r="M395" t="s">
        <v>92</v>
      </c>
      <c r="N395">
        <v>7.6344553987417196</v>
      </c>
      <c r="O395">
        <v>4.03</v>
      </c>
      <c r="P395">
        <v>2.96</v>
      </c>
      <c r="Q395" t="s">
        <v>1412</v>
      </c>
      <c r="S395">
        <v>0</v>
      </c>
      <c r="T395">
        <v>10740</v>
      </c>
      <c r="U395">
        <v>6656</v>
      </c>
      <c r="V395">
        <v>492</v>
      </c>
      <c r="W395">
        <v>6656</v>
      </c>
      <c r="X395">
        <v>1</v>
      </c>
      <c r="Y395">
        <v>7.0290673747924498E-2</v>
      </c>
      <c r="Z395">
        <v>912</v>
      </c>
      <c r="AA395">
        <v>11.77</v>
      </c>
      <c r="AB395" t="s">
        <v>94</v>
      </c>
      <c r="AC395">
        <v>30.203125</v>
      </c>
      <c r="AE395">
        <v>27</v>
      </c>
      <c r="AF395">
        <v>912</v>
      </c>
      <c r="AG395">
        <v>4.3828125</v>
      </c>
      <c r="AH395">
        <f t="shared" si="25"/>
        <v>907.6171875</v>
      </c>
      <c r="AI395">
        <f t="shared" si="26"/>
        <v>208.08556149732621</v>
      </c>
      <c r="AJ395">
        <f t="shared" si="27"/>
        <v>0.34478031655084995</v>
      </c>
      <c r="AK395">
        <f t="shared" si="28"/>
        <v>2645.162604186813</v>
      </c>
    </row>
    <row r="396" spans="1:37" x14ac:dyDescent="0.3">
      <c r="A396">
        <v>394</v>
      </c>
      <c r="B396">
        <v>791</v>
      </c>
      <c r="C396" t="s">
        <v>91</v>
      </c>
      <c r="D396">
        <v>1.6628494097627299E-2</v>
      </c>
      <c r="E396">
        <v>6656</v>
      </c>
      <c r="F396">
        <v>6656</v>
      </c>
      <c r="G396">
        <v>1</v>
      </c>
      <c r="H396">
        <v>2.6446923492163301</v>
      </c>
      <c r="I396">
        <v>7.0559565410732796</v>
      </c>
      <c r="J396">
        <v>-1.0986014954047301</v>
      </c>
      <c r="K396" t="b">
        <v>1</v>
      </c>
      <c r="L396">
        <v>465</v>
      </c>
      <c r="M396" t="s">
        <v>92</v>
      </c>
      <c r="N396">
        <v>7.1025568664600902</v>
      </c>
      <c r="O396">
        <v>3.9729999999999999</v>
      </c>
      <c r="P396">
        <v>2.6680000000000001</v>
      </c>
      <c r="Q396" t="s">
        <v>1413</v>
      </c>
      <c r="S396">
        <v>0</v>
      </c>
      <c r="T396">
        <v>9384</v>
      </c>
      <c r="U396">
        <v>6656</v>
      </c>
      <c r="V396">
        <v>453</v>
      </c>
      <c r="W396">
        <v>6656</v>
      </c>
      <c r="X396">
        <v>1</v>
      </c>
      <c r="Y396">
        <v>7.7274387458651797E-2</v>
      </c>
      <c r="Z396">
        <v>465</v>
      </c>
      <c r="AA396">
        <v>20.190000000000001</v>
      </c>
      <c r="AB396" t="s">
        <v>94</v>
      </c>
      <c r="AC396">
        <v>21.5625</v>
      </c>
      <c r="AE396">
        <v>32</v>
      </c>
      <c r="AF396">
        <v>465</v>
      </c>
      <c r="AG396">
        <v>4.67578125</v>
      </c>
      <c r="AH396">
        <f t="shared" si="25"/>
        <v>460.32421875</v>
      </c>
      <c r="AI396">
        <f t="shared" si="26"/>
        <v>99.448621553884706</v>
      </c>
      <c r="AJ396">
        <f t="shared" si="27"/>
        <v>0.33333693110720902</v>
      </c>
      <c r="AK396">
        <f t="shared" si="28"/>
        <v>1394.98494347884</v>
      </c>
    </row>
    <row r="397" spans="1:37" x14ac:dyDescent="0.3">
      <c r="A397">
        <v>395</v>
      </c>
      <c r="B397">
        <v>792</v>
      </c>
      <c r="C397" t="s">
        <v>91</v>
      </c>
      <c r="D397">
        <v>4.90335615181531E-2</v>
      </c>
      <c r="E397">
        <v>6656</v>
      </c>
      <c r="F397">
        <v>6656</v>
      </c>
      <c r="G397">
        <v>1</v>
      </c>
      <c r="H397">
        <v>4.4477957446411702</v>
      </c>
      <c r="I397">
        <v>12.8308482711621</v>
      </c>
      <c r="J397">
        <v>-1.1492319959244801</v>
      </c>
      <c r="K397" t="b">
        <v>1</v>
      </c>
      <c r="L397">
        <v>765.5</v>
      </c>
      <c r="M397" t="s">
        <v>92</v>
      </c>
      <c r="N397">
        <v>12.8317436684311</v>
      </c>
      <c r="O397">
        <v>4.1680000000000001</v>
      </c>
      <c r="P397">
        <v>2.8849999999999998</v>
      </c>
      <c r="Q397" t="s">
        <v>1414</v>
      </c>
      <c r="S397">
        <v>0</v>
      </c>
      <c r="T397">
        <v>14710</v>
      </c>
      <c r="U397">
        <v>6656</v>
      </c>
      <c r="V397">
        <v>650</v>
      </c>
      <c r="W397">
        <v>6656</v>
      </c>
      <c r="X397">
        <v>1</v>
      </c>
      <c r="Y397">
        <v>0.13523367523697999</v>
      </c>
      <c r="Z397">
        <v>765.5</v>
      </c>
      <c r="AA397">
        <v>19.22</v>
      </c>
      <c r="AB397" t="s">
        <v>94</v>
      </c>
      <c r="AC397">
        <v>27.671875</v>
      </c>
      <c r="AE397">
        <v>6</v>
      </c>
      <c r="AF397">
        <v>765.5</v>
      </c>
      <c r="AG397">
        <v>5.421875</v>
      </c>
      <c r="AH397">
        <f t="shared" si="25"/>
        <v>760.078125</v>
      </c>
      <c r="AI397">
        <f t="shared" si="26"/>
        <v>141.18731988472624</v>
      </c>
      <c r="AJ397">
        <f t="shared" si="27"/>
        <v>0.31688004111328005</v>
      </c>
      <c r="AK397">
        <f t="shared" si="28"/>
        <v>2415.740661073522</v>
      </c>
    </row>
    <row r="398" spans="1:37" x14ac:dyDescent="0.3">
      <c r="A398">
        <v>396</v>
      </c>
      <c r="B398">
        <v>793</v>
      </c>
      <c r="C398" t="s">
        <v>91</v>
      </c>
      <c r="D398">
        <v>3.8944085520810801E-2</v>
      </c>
      <c r="E398">
        <v>6656</v>
      </c>
      <c r="F398">
        <v>6656</v>
      </c>
      <c r="G398">
        <v>1</v>
      </c>
      <c r="H398">
        <v>5.0037817374971896</v>
      </c>
      <c r="I398">
        <v>8.4341086708204696</v>
      </c>
      <c r="J398">
        <v>-1.1741454168151499</v>
      </c>
      <c r="K398" t="b">
        <v>1</v>
      </c>
      <c r="L398">
        <v>48.5</v>
      </c>
      <c r="M398" t="s">
        <v>92</v>
      </c>
      <c r="N398">
        <v>8.5669700875019803</v>
      </c>
      <c r="O398">
        <v>4.1369999999999996</v>
      </c>
      <c r="P398">
        <v>1.6859999999999999</v>
      </c>
      <c r="Q398" t="s">
        <v>1415</v>
      </c>
      <c r="S398">
        <v>0</v>
      </c>
      <c r="T398">
        <v>13656</v>
      </c>
      <c r="U398">
        <v>6656</v>
      </c>
      <c r="V398">
        <v>266</v>
      </c>
      <c r="W398">
        <v>6656</v>
      </c>
      <c r="X398">
        <v>1</v>
      </c>
      <c r="Y398">
        <v>0.24548760899710001</v>
      </c>
      <c r="Z398">
        <v>48.5</v>
      </c>
      <c r="AA398">
        <v>281.5</v>
      </c>
      <c r="AB398" t="s">
        <v>94</v>
      </c>
      <c r="AC398">
        <v>6.96484375</v>
      </c>
      <c r="AE398">
        <v>4</v>
      </c>
      <c r="AF398">
        <v>48.5</v>
      </c>
      <c r="AG398">
        <v>7.6796875</v>
      </c>
      <c r="AH398">
        <f t="shared" si="25"/>
        <v>40.8203125</v>
      </c>
      <c r="AI398">
        <f t="shared" si="26"/>
        <v>6.3153611393692781</v>
      </c>
      <c r="AJ398">
        <f t="shared" si="27"/>
        <v>0.30908300399452182</v>
      </c>
      <c r="AK398">
        <f t="shared" si="28"/>
        <v>156.91577787583432</v>
      </c>
    </row>
    <row r="399" spans="1:37" x14ac:dyDescent="0.3">
      <c r="A399">
        <v>397</v>
      </c>
      <c r="B399">
        <v>796</v>
      </c>
      <c r="C399" t="s">
        <v>91</v>
      </c>
      <c r="D399">
        <v>3.9284055877029503E-2</v>
      </c>
      <c r="E399">
        <v>6656</v>
      </c>
      <c r="F399">
        <v>17920</v>
      </c>
      <c r="G399">
        <v>2.6923076923076898</v>
      </c>
      <c r="H399">
        <v>5.5106191129593904</v>
      </c>
      <c r="I399">
        <v>12.3450783643836</v>
      </c>
      <c r="J399">
        <v>-1.1998624964442299</v>
      </c>
      <c r="K399" t="b">
        <v>1</v>
      </c>
      <c r="L399">
        <v>173.5</v>
      </c>
      <c r="M399" t="s">
        <v>92</v>
      </c>
      <c r="N399">
        <v>12.3918577007886</v>
      </c>
      <c r="O399">
        <v>4.5620000000000003</v>
      </c>
      <c r="P399">
        <v>2.2400000000000002</v>
      </c>
      <c r="Q399" t="s">
        <v>1416</v>
      </c>
      <c r="S399">
        <v>0</v>
      </c>
      <c r="T399">
        <v>36450</v>
      </c>
      <c r="U399">
        <v>6656</v>
      </c>
      <c r="V399">
        <v>642</v>
      </c>
      <c r="W399">
        <v>6656</v>
      </c>
      <c r="X399">
        <v>1</v>
      </c>
      <c r="Y399">
        <v>0.17801993650032599</v>
      </c>
      <c r="Z399">
        <v>173.5</v>
      </c>
      <c r="AA399">
        <v>210.1</v>
      </c>
      <c r="AB399" t="s">
        <v>94</v>
      </c>
      <c r="AC399">
        <v>13.171875</v>
      </c>
      <c r="AE399">
        <v>0</v>
      </c>
      <c r="AF399">
        <v>173.5</v>
      </c>
      <c r="AG399">
        <v>11.078125</v>
      </c>
      <c r="AH399">
        <f t="shared" si="25"/>
        <v>162.421875</v>
      </c>
      <c r="AI399">
        <f t="shared" si="26"/>
        <v>15.661495063469676</v>
      </c>
      <c r="AJ399">
        <f t="shared" si="27"/>
        <v>0.30123563003482168</v>
      </c>
      <c r="AK399">
        <f t="shared" si="28"/>
        <v>575.9610839525991</v>
      </c>
    </row>
    <row r="400" spans="1:37" x14ac:dyDescent="0.3">
      <c r="A400">
        <v>398</v>
      </c>
      <c r="B400">
        <v>797</v>
      </c>
      <c r="C400" t="s">
        <v>91</v>
      </c>
      <c r="D400">
        <v>3.8470029215596301E-2</v>
      </c>
      <c r="E400">
        <v>6656</v>
      </c>
      <c r="F400">
        <v>17920</v>
      </c>
      <c r="G400">
        <v>2.6923076923076898</v>
      </c>
      <c r="H400">
        <v>3.82280084282326</v>
      </c>
      <c r="I400">
        <v>7.7650642119847602</v>
      </c>
      <c r="J400">
        <v>-1.2022734726594599</v>
      </c>
      <c r="K400" t="b">
        <v>1</v>
      </c>
      <c r="L400">
        <v>107.3</v>
      </c>
      <c r="M400" t="s">
        <v>92</v>
      </c>
      <c r="N400">
        <v>7.9149345774577604</v>
      </c>
      <c r="O400">
        <v>4.54</v>
      </c>
      <c r="P400">
        <v>2.0310000000000001</v>
      </c>
      <c r="Q400" t="s">
        <v>1417</v>
      </c>
      <c r="S400">
        <v>0</v>
      </c>
      <c r="T400">
        <v>34560</v>
      </c>
      <c r="U400">
        <v>6656</v>
      </c>
      <c r="V400">
        <v>26</v>
      </c>
      <c r="W400">
        <v>6656</v>
      </c>
      <c r="X400">
        <v>1</v>
      </c>
      <c r="Y400">
        <v>0.55359679155930797</v>
      </c>
      <c r="Z400">
        <v>107.3</v>
      </c>
      <c r="AA400">
        <v>322</v>
      </c>
      <c r="AB400" t="s">
        <v>94</v>
      </c>
      <c r="AC400">
        <v>10.359375</v>
      </c>
      <c r="AE400">
        <v>0</v>
      </c>
      <c r="AF400">
        <v>107.3125</v>
      </c>
      <c r="AG400">
        <v>17.765625</v>
      </c>
      <c r="AH400">
        <f t="shared" si="25"/>
        <v>89.546875</v>
      </c>
      <c r="AI400">
        <f t="shared" si="26"/>
        <v>6.0404573438874234</v>
      </c>
      <c r="AJ400">
        <f t="shared" si="27"/>
        <v>0.30051023290462436</v>
      </c>
      <c r="AK400">
        <f t="shared" si="28"/>
        <v>357.10098442490886</v>
      </c>
    </row>
    <row r="401" spans="1:37" x14ac:dyDescent="0.3">
      <c r="A401">
        <v>399</v>
      </c>
      <c r="B401">
        <v>798</v>
      </c>
      <c r="C401" t="s">
        <v>91</v>
      </c>
      <c r="D401">
        <v>2.2622958032434699E-2</v>
      </c>
      <c r="E401">
        <v>6656</v>
      </c>
      <c r="F401">
        <v>17920</v>
      </c>
      <c r="G401">
        <v>2.6923076923076898</v>
      </c>
      <c r="H401">
        <v>4.9743638723718204</v>
      </c>
      <c r="I401">
        <v>15.8363537343087</v>
      </c>
      <c r="J401">
        <v>-1.17816371050719</v>
      </c>
      <c r="K401" t="b">
        <v>1</v>
      </c>
      <c r="L401">
        <v>1528</v>
      </c>
      <c r="M401" t="s">
        <v>92</v>
      </c>
      <c r="N401">
        <v>15.8389882908169</v>
      </c>
      <c r="O401">
        <v>4.5469999999999997</v>
      </c>
      <c r="P401">
        <v>3.1840000000000002</v>
      </c>
      <c r="Q401" t="s">
        <v>1418</v>
      </c>
      <c r="R401" s="1" t="s">
        <v>1941</v>
      </c>
      <c r="S401">
        <v>0</v>
      </c>
      <c r="T401">
        <v>35140</v>
      </c>
      <c r="U401">
        <v>6656</v>
      </c>
      <c r="V401">
        <v>447</v>
      </c>
      <c r="W401">
        <v>6656</v>
      </c>
      <c r="X401">
        <v>1</v>
      </c>
      <c r="Y401">
        <v>0.187980960707192</v>
      </c>
      <c r="Z401">
        <v>1528</v>
      </c>
      <c r="AA401">
        <v>23</v>
      </c>
      <c r="AB401" t="s">
        <v>94</v>
      </c>
      <c r="AC401">
        <v>39.09375</v>
      </c>
      <c r="AE401">
        <v>0</v>
      </c>
      <c r="AF401">
        <v>1528</v>
      </c>
      <c r="AG401">
        <v>12.4296875</v>
      </c>
      <c r="AH401">
        <f t="shared" si="25"/>
        <v>1515.5703125</v>
      </c>
      <c r="AI401">
        <f t="shared" si="26"/>
        <v>122.93148962916405</v>
      </c>
      <c r="AJ401">
        <f t="shared" si="27"/>
        <v>0.30784350970310986</v>
      </c>
      <c r="AK401">
        <f t="shared" si="28"/>
        <v>4963.5608737492375</v>
      </c>
    </row>
    <row r="402" spans="1:37" x14ac:dyDescent="0.3">
      <c r="A402">
        <v>400</v>
      </c>
      <c r="B402">
        <v>804</v>
      </c>
      <c r="C402" t="s">
        <v>91</v>
      </c>
      <c r="D402">
        <v>7.5947815145405101E-3</v>
      </c>
      <c r="E402">
        <v>6656</v>
      </c>
      <c r="F402">
        <v>6656</v>
      </c>
      <c r="G402">
        <v>1</v>
      </c>
      <c r="H402">
        <v>2.4963532408942299</v>
      </c>
      <c r="I402">
        <v>7.5719464513842798</v>
      </c>
      <c r="J402">
        <v>-1.0616331934379299</v>
      </c>
      <c r="K402" t="b">
        <v>1</v>
      </c>
      <c r="L402">
        <v>1079</v>
      </c>
      <c r="M402" t="s">
        <v>92</v>
      </c>
      <c r="N402">
        <v>7.6109250437410596</v>
      </c>
      <c r="O402">
        <v>4.0469999999999997</v>
      </c>
      <c r="P402">
        <v>3.0329999999999999</v>
      </c>
      <c r="Q402" t="s">
        <v>1419</v>
      </c>
      <c r="S402">
        <v>0</v>
      </c>
      <c r="T402">
        <v>11130</v>
      </c>
      <c r="U402">
        <v>6656</v>
      </c>
      <c r="V402">
        <v>510</v>
      </c>
      <c r="W402">
        <v>6656</v>
      </c>
      <c r="X402">
        <v>1</v>
      </c>
      <c r="Y402">
        <v>6.6259635208105003E-2</v>
      </c>
      <c r="Z402">
        <v>1079</v>
      </c>
      <c r="AA402">
        <v>10.31</v>
      </c>
      <c r="AB402" t="s">
        <v>94</v>
      </c>
      <c r="AC402">
        <v>32.84375</v>
      </c>
      <c r="AE402">
        <v>28</v>
      </c>
      <c r="AF402">
        <v>1079</v>
      </c>
      <c r="AG402">
        <v>4.3203125</v>
      </c>
      <c r="AH402">
        <f t="shared" si="25"/>
        <v>1074.6796875</v>
      </c>
      <c r="AI402">
        <f t="shared" si="26"/>
        <v>249.750452079566</v>
      </c>
      <c r="AJ402">
        <f t="shared" si="27"/>
        <v>0.34589044277705056</v>
      </c>
      <c r="AK402">
        <f t="shared" si="28"/>
        <v>3119.4848615562569</v>
      </c>
    </row>
    <row r="403" spans="1:37" x14ac:dyDescent="0.3">
      <c r="A403">
        <v>401</v>
      </c>
      <c r="B403">
        <v>805</v>
      </c>
      <c r="C403" t="s">
        <v>91</v>
      </c>
      <c r="D403">
        <v>1.25970258400913E-2</v>
      </c>
      <c r="E403">
        <v>6656</v>
      </c>
      <c r="F403">
        <v>6656</v>
      </c>
      <c r="G403">
        <v>1</v>
      </c>
      <c r="H403">
        <v>2.6624548314420999</v>
      </c>
      <c r="I403">
        <v>7.0877459672960601</v>
      </c>
      <c r="J403">
        <v>-1.1026197890967699</v>
      </c>
      <c r="K403" t="b">
        <v>1</v>
      </c>
      <c r="L403">
        <v>460.2</v>
      </c>
      <c r="M403" t="s">
        <v>92</v>
      </c>
      <c r="N403">
        <v>7.1315413040264097</v>
      </c>
      <c r="O403">
        <v>3.98</v>
      </c>
      <c r="P403">
        <v>2.6619999999999999</v>
      </c>
      <c r="Q403" t="s">
        <v>1420</v>
      </c>
      <c r="S403">
        <v>0</v>
      </c>
      <c r="T403">
        <v>9576</v>
      </c>
      <c r="U403">
        <v>6656</v>
      </c>
      <c r="V403">
        <v>436</v>
      </c>
      <c r="W403">
        <v>6656</v>
      </c>
      <c r="X403">
        <v>1</v>
      </c>
      <c r="Y403">
        <v>7.9617146777407097E-2</v>
      </c>
      <c r="Z403">
        <v>460.2</v>
      </c>
      <c r="AA403">
        <v>20.81</v>
      </c>
      <c r="AB403" t="s">
        <v>94</v>
      </c>
      <c r="AC403">
        <v>21.453125</v>
      </c>
      <c r="AE403">
        <v>35</v>
      </c>
      <c r="AF403">
        <v>460.25</v>
      </c>
      <c r="AG403">
        <v>4.86328125</v>
      </c>
      <c r="AH403">
        <f t="shared" si="25"/>
        <v>455.38671875</v>
      </c>
      <c r="AI403">
        <f t="shared" si="26"/>
        <v>94.637751004016067</v>
      </c>
      <c r="AJ403">
        <f t="shared" si="27"/>
        <v>0.33200017296171275</v>
      </c>
      <c r="AK403">
        <f t="shared" si="28"/>
        <v>1386.294458506434</v>
      </c>
    </row>
    <row r="404" spans="1:37" x14ac:dyDescent="0.3">
      <c r="A404">
        <v>402</v>
      </c>
      <c r="B404">
        <v>806</v>
      </c>
      <c r="C404" t="s">
        <v>91</v>
      </c>
      <c r="D404">
        <v>3.7099735832117502E-2</v>
      </c>
      <c r="E404">
        <v>6656</v>
      </c>
      <c r="F404">
        <v>6656</v>
      </c>
      <c r="G404">
        <v>1</v>
      </c>
      <c r="H404">
        <v>4.5102096796003304</v>
      </c>
      <c r="I404">
        <v>13.222313923984499</v>
      </c>
      <c r="J404">
        <v>-1.1419990672788001</v>
      </c>
      <c r="K404" t="b">
        <v>1</v>
      </c>
      <c r="L404">
        <v>855.5</v>
      </c>
      <c r="M404" t="s">
        <v>92</v>
      </c>
      <c r="N404">
        <v>13.225473225768701</v>
      </c>
      <c r="O404">
        <v>4.117</v>
      </c>
      <c r="P404">
        <v>2.9319999999999999</v>
      </c>
      <c r="Q404" t="s">
        <v>1421</v>
      </c>
      <c r="S404">
        <v>0</v>
      </c>
      <c r="T404">
        <v>13090</v>
      </c>
      <c r="U404">
        <v>6656</v>
      </c>
      <c r="V404">
        <v>552</v>
      </c>
      <c r="W404">
        <v>6656</v>
      </c>
      <c r="X404">
        <v>1</v>
      </c>
      <c r="Y404">
        <v>0.149404445704617</v>
      </c>
      <c r="Z404">
        <v>855.5</v>
      </c>
      <c r="AA404">
        <v>15.3</v>
      </c>
      <c r="AB404" t="s">
        <v>94</v>
      </c>
      <c r="AC404">
        <v>29.25</v>
      </c>
      <c r="AE404">
        <v>6</v>
      </c>
      <c r="AF404">
        <v>855.5</v>
      </c>
      <c r="AG404">
        <v>5.15234375</v>
      </c>
      <c r="AH404">
        <f t="shared" si="25"/>
        <v>850.34765625</v>
      </c>
      <c r="AI404">
        <f t="shared" si="26"/>
        <v>166.04094010614102</v>
      </c>
      <c r="AJ404">
        <f t="shared" si="27"/>
        <v>0.31918032069061553</v>
      </c>
      <c r="AK404">
        <f t="shared" si="28"/>
        <v>2680.3030905819664</v>
      </c>
    </row>
    <row r="405" spans="1:37" x14ac:dyDescent="0.3">
      <c r="A405">
        <v>403</v>
      </c>
      <c r="B405">
        <v>807</v>
      </c>
      <c r="C405" t="s">
        <v>91</v>
      </c>
      <c r="D405">
        <v>2.3346271763414798E-2</v>
      </c>
      <c r="E405">
        <v>6656</v>
      </c>
      <c r="F405">
        <v>6656</v>
      </c>
      <c r="G405">
        <v>1</v>
      </c>
      <c r="H405">
        <v>4.9187394096077499</v>
      </c>
      <c r="I405">
        <v>8.6174008797229593</v>
      </c>
      <c r="J405">
        <v>-1.1725380993383301</v>
      </c>
      <c r="K405" t="b">
        <v>1</v>
      </c>
      <c r="L405">
        <v>56.5</v>
      </c>
      <c r="M405" t="s">
        <v>92</v>
      </c>
      <c r="N405">
        <v>8.6731937849736997</v>
      </c>
      <c r="O405">
        <v>4.08</v>
      </c>
      <c r="P405">
        <v>1.752</v>
      </c>
      <c r="Q405" t="s">
        <v>1422</v>
      </c>
      <c r="S405">
        <v>0</v>
      </c>
      <c r="T405">
        <v>11920</v>
      </c>
      <c r="U405">
        <v>6656</v>
      </c>
      <c r="V405">
        <v>352</v>
      </c>
      <c r="W405">
        <v>6656</v>
      </c>
      <c r="X405">
        <v>1</v>
      </c>
      <c r="Y405">
        <v>0.208869512334833</v>
      </c>
      <c r="Z405">
        <v>56.5</v>
      </c>
      <c r="AA405">
        <v>211</v>
      </c>
      <c r="AB405" t="s">
        <v>94</v>
      </c>
      <c r="AC405">
        <v>7.515625</v>
      </c>
      <c r="AE405">
        <v>5</v>
      </c>
      <c r="AF405">
        <v>56.5</v>
      </c>
      <c r="AG405">
        <v>6.18359375</v>
      </c>
      <c r="AH405">
        <f t="shared" si="25"/>
        <v>50.31640625</v>
      </c>
      <c r="AI405">
        <f t="shared" si="26"/>
        <v>9.1370814908401776</v>
      </c>
      <c r="AJ405">
        <f t="shared" si="27"/>
        <v>0.30958019797587755</v>
      </c>
      <c r="AK405">
        <f t="shared" si="28"/>
        <v>182.5052130898969</v>
      </c>
    </row>
    <row r="406" spans="1:37" x14ac:dyDescent="0.3">
      <c r="A406">
        <v>404</v>
      </c>
      <c r="B406">
        <v>810</v>
      </c>
      <c r="C406" t="s">
        <v>91</v>
      </c>
      <c r="D406">
        <v>3.7580962833591199E-2</v>
      </c>
      <c r="E406">
        <v>6656</v>
      </c>
      <c r="F406">
        <v>17920</v>
      </c>
      <c r="G406">
        <v>2.6923076923076898</v>
      </c>
      <c r="H406">
        <v>5.0847562589756699</v>
      </c>
      <c r="I406">
        <v>11.3612522661487</v>
      </c>
      <c r="J406">
        <v>-1.19905883770582</v>
      </c>
      <c r="K406" t="b">
        <v>1</v>
      </c>
      <c r="L406">
        <v>171.5</v>
      </c>
      <c r="M406" t="s">
        <v>92</v>
      </c>
      <c r="N406">
        <v>11.4495553236258</v>
      </c>
      <c r="O406">
        <v>4.5620000000000003</v>
      </c>
      <c r="P406">
        <v>2.234</v>
      </c>
      <c r="Q406" t="s">
        <v>1423</v>
      </c>
      <c r="S406">
        <v>0</v>
      </c>
      <c r="T406">
        <v>36450</v>
      </c>
      <c r="U406">
        <v>6656</v>
      </c>
      <c r="V406">
        <v>767</v>
      </c>
      <c r="W406">
        <v>6656</v>
      </c>
      <c r="X406">
        <v>1</v>
      </c>
      <c r="Y406">
        <v>0.14749200007139299</v>
      </c>
      <c r="Z406">
        <v>171.5</v>
      </c>
      <c r="AA406">
        <v>212.5</v>
      </c>
      <c r="AB406" t="s">
        <v>94</v>
      </c>
      <c r="AC406">
        <v>13.09375</v>
      </c>
      <c r="AE406">
        <v>0</v>
      </c>
      <c r="AF406">
        <v>171.5</v>
      </c>
      <c r="AG406">
        <v>10.4375</v>
      </c>
      <c r="AH406">
        <f t="shared" si="25"/>
        <v>161.0625</v>
      </c>
      <c r="AI406">
        <f t="shared" si="26"/>
        <v>16.431137724550897</v>
      </c>
      <c r="AJ406">
        <f t="shared" si="27"/>
        <v>0.30147781798641632</v>
      </c>
      <c r="AK406">
        <f t="shared" si="28"/>
        <v>568.86440649416954</v>
      </c>
    </row>
    <row r="407" spans="1:37" x14ac:dyDescent="0.3">
      <c r="A407">
        <v>405</v>
      </c>
      <c r="B407">
        <v>811</v>
      </c>
      <c r="C407" t="s">
        <v>91</v>
      </c>
      <c r="D407">
        <v>4.7947808461547101E-2</v>
      </c>
      <c r="E407">
        <v>6656</v>
      </c>
      <c r="F407">
        <v>17920</v>
      </c>
      <c r="G407">
        <v>2.6923076923076898</v>
      </c>
      <c r="H407">
        <v>5.9073353693162698</v>
      </c>
      <c r="I407">
        <v>12.3800211938991</v>
      </c>
      <c r="J407">
        <v>-1.20146981392105</v>
      </c>
      <c r="K407" t="b">
        <v>1</v>
      </c>
      <c r="L407">
        <v>124.44</v>
      </c>
      <c r="M407" t="s">
        <v>92</v>
      </c>
      <c r="N407">
        <v>12.382294351169801</v>
      </c>
      <c r="O407">
        <v>4.54</v>
      </c>
      <c r="P407">
        <v>2.0960000000000001</v>
      </c>
      <c r="Q407" t="s">
        <v>1424</v>
      </c>
      <c r="S407">
        <v>0</v>
      </c>
      <c r="T407">
        <v>34660</v>
      </c>
      <c r="U407">
        <v>6656</v>
      </c>
      <c r="V407">
        <v>685</v>
      </c>
      <c r="W407">
        <v>6656</v>
      </c>
      <c r="X407">
        <v>1</v>
      </c>
      <c r="Y407">
        <v>0.187499646430586</v>
      </c>
      <c r="Z407">
        <v>124.44</v>
      </c>
      <c r="AA407">
        <v>278.5</v>
      </c>
      <c r="AB407" t="s">
        <v>94</v>
      </c>
      <c r="AC407">
        <v>11.15625</v>
      </c>
      <c r="AE407">
        <v>0</v>
      </c>
      <c r="AF407">
        <v>124.4375</v>
      </c>
      <c r="AG407">
        <v>10.25</v>
      </c>
      <c r="AH407">
        <f t="shared" si="25"/>
        <v>114.1875</v>
      </c>
      <c r="AI407">
        <f t="shared" si="26"/>
        <v>12.140243902439025</v>
      </c>
      <c r="AJ407">
        <f t="shared" si="27"/>
        <v>0.30075183765015856</v>
      </c>
      <c r="AK407">
        <f t="shared" si="28"/>
        <v>413.7547453483844</v>
      </c>
    </row>
    <row r="408" spans="1:37" x14ac:dyDescent="0.3">
      <c r="A408">
        <v>406</v>
      </c>
      <c r="B408">
        <v>812</v>
      </c>
      <c r="C408" t="s">
        <v>91</v>
      </c>
      <c r="D408">
        <v>2.2340640574686502E-2</v>
      </c>
      <c r="E408">
        <v>6656</v>
      </c>
      <c r="F408">
        <v>17920</v>
      </c>
      <c r="G408">
        <v>2.6923076923076898</v>
      </c>
      <c r="H408">
        <v>4.9078523675102002</v>
      </c>
      <c r="I408">
        <v>13.9471195209518</v>
      </c>
      <c r="J408">
        <v>-1.18861127410651</v>
      </c>
      <c r="K408" t="b">
        <v>1</v>
      </c>
      <c r="L408">
        <v>695.5</v>
      </c>
      <c r="M408" t="s">
        <v>92</v>
      </c>
      <c r="N408">
        <v>13.9495878028858</v>
      </c>
      <c r="O408">
        <v>4.5430000000000001</v>
      </c>
      <c r="P408">
        <v>2.8420000000000001</v>
      </c>
      <c r="Q408" t="s">
        <v>1425</v>
      </c>
      <c r="R408" s="1" t="s">
        <v>1941</v>
      </c>
      <c r="S408">
        <v>0</v>
      </c>
      <c r="T408">
        <v>35040</v>
      </c>
      <c r="U408">
        <v>6656</v>
      </c>
      <c r="V408">
        <v>469</v>
      </c>
      <c r="W408">
        <v>6656</v>
      </c>
      <c r="X408">
        <v>1</v>
      </c>
      <c r="Y408">
        <v>0.180447856292695</v>
      </c>
      <c r="Z408">
        <v>695.5</v>
      </c>
      <c r="AA408">
        <v>50.38</v>
      </c>
      <c r="AB408" t="s">
        <v>94</v>
      </c>
      <c r="AC408">
        <v>26.375</v>
      </c>
      <c r="AE408">
        <v>0</v>
      </c>
      <c r="AF408">
        <v>695.5</v>
      </c>
      <c r="AG408">
        <v>12.5703125</v>
      </c>
      <c r="AH408">
        <f t="shared" si="25"/>
        <v>682.9296875</v>
      </c>
      <c r="AI408">
        <f t="shared" si="26"/>
        <v>55.328775637041637</v>
      </c>
      <c r="AJ408">
        <f t="shared" si="27"/>
        <v>0.30464403750372798</v>
      </c>
      <c r="AK408">
        <f t="shared" si="28"/>
        <v>2282.9923267133991</v>
      </c>
    </row>
    <row r="409" spans="1:37" x14ac:dyDescent="0.3">
      <c r="A409">
        <v>407</v>
      </c>
      <c r="B409">
        <v>818</v>
      </c>
      <c r="C409" t="s">
        <v>91</v>
      </c>
      <c r="D409">
        <v>8.2991362012488894E-3</v>
      </c>
      <c r="E409">
        <v>6656</v>
      </c>
      <c r="F409">
        <v>6656</v>
      </c>
      <c r="G409">
        <v>1</v>
      </c>
      <c r="H409">
        <v>2.3879453514364699</v>
      </c>
      <c r="I409">
        <v>7.2711070368934996</v>
      </c>
      <c r="J409">
        <v>-1.0415417249777099</v>
      </c>
      <c r="K409" t="b">
        <v>1</v>
      </c>
      <c r="L409">
        <v>1108</v>
      </c>
      <c r="M409" t="s">
        <v>92</v>
      </c>
      <c r="N409">
        <v>7.3292622389562201</v>
      </c>
      <c r="O409">
        <v>4.0350000000000001</v>
      </c>
      <c r="P409">
        <v>3.0449999999999999</v>
      </c>
      <c r="Q409" t="s">
        <v>1426</v>
      </c>
      <c r="S409">
        <v>0</v>
      </c>
      <c r="T409">
        <v>10856</v>
      </c>
      <c r="U409">
        <v>6656</v>
      </c>
      <c r="V409">
        <v>403</v>
      </c>
      <c r="W409">
        <v>6656</v>
      </c>
      <c r="X409">
        <v>1</v>
      </c>
      <c r="Y409">
        <v>6.9138482577626795E-2</v>
      </c>
      <c r="Z409">
        <v>1108</v>
      </c>
      <c r="AA409">
        <v>9.8000000000000007</v>
      </c>
      <c r="AB409" t="s">
        <v>94</v>
      </c>
      <c r="AC409">
        <v>33.28125</v>
      </c>
      <c r="AE409">
        <v>83</v>
      </c>
      <c r="AF409">
        <v>1108</v>
      </c>
      <c r="AG409">
        <v>4.88671875</v>
      </c>
      <c r="AH409">
        <f t="shared" si="25"/>
        <v>1103.11328125</v>
      </c>
      <c r="AI409">
        <f t="shared" si="26"/>
        <v>226.73701039168665</v>
      </c>
      <c r="AJ409">
        <f t="shared" si="27"/>
        <v>0.35291017189735147</v>
      </c>
      <c r="AK409">
        <f t="shared" si="28"/>
        <v>3139.6091363506412</v>
      </c>
    </row>
    <row r="410" spans="1:37" x14ac:dyDescent="0.3">
      <c r="A410">
        <v>408</v>
      </c>
      <c r="B410">
        <v>819</v>
      </c>
      <c r="C410" t="s">
        <v>91</v>
      </c>
      <c r="D410">
        <v>1.3902795727392701E-2</v>
      </c>
      <c r="E410">
        <v>6656</v>
      </c>
      <c r="F410">
        <v>6656</v>
      </c>
      <c r="G410">
        <v>1</v>
      </c>
      <c r="H410">
        <v>2.4942450886023799</v>
      </c>
      <c r="I410">
        <v>6.63508166147742</v>
      </c>
      <c r="J410">
        <v>-1.0873502730670099</v>
      </c>
      <c r="K410" t="b">
        <v>1</v>
      </c>
      <c r="L410">
        <v>456.2</v>
      </c>
      <c r="M410" t="s">
        <v>92</v>
      </c>
      <c r="N410">
        <v>6.7049425377020802</v>
      </c>
      <c r="O410">
        <v>3.9630000000000001</v>
      </c>
      <c r="P410">
        <v>2.66</v>
      </c>
      <c r="Q410" t="s">
        <v>1427</v>
      </c>
      <c r="S410">
        <v>0</v>
      </c>
      <c r="T410">
        <v>9200</v>
      </c>
      <c r="U410">
        <v>6656</v>
      </c>
      <c r="V410">
        <v>438</v>
      </c>
      <c r="W410">
        <v>6656</v>
      </c>
      <c r="X410">
        <v>1</v>
      </c>
      <c r="Y410">
        <v>7.1397792081992303E-2</v>
      </c>
      <c r="Z410">
        <v>456.2</v>
      </c>
      <c r="AA410">
        <v>20.170000000000002</v>
      </c>
      <c r="AB410" t="s">
        <v>94</v>
      </c>
      <c r="AC410">
        <v>21.359375</v>
      </c>
      <c r="AE410">
        <v>93</v>
      </c>
      <c r="AF410">
        <v>456.25</v>
      </c>
      <c r="AG410">
        <v>4.6171875</v>
      </c>
      <c r="AH410">
        <f t="shared" si="25"/>
        <v>451.6328125</v>
      </c>
      <c r="AI410">
        <f t="shared" si="26"/>
        <v>98.815566835871408</v>
      </c>
      <c r="AJ410">
        <f t="shared" si="27"/>
        <v>0.3371085569454832</v>
      </c>
      <c r="AK410">
        <f t="shared" si="28"/>
        <v>1353.4215925399492</v>
      </c>
    </row>
    <row r="411" spans="1:37" x14ac:dyDescent="0.3">
      <c r="A411">
        <v>409</v>
      </c>
      <c r="B411">
        <v>820</v>
      </c>
      <c r="C411" t="s">
        <v>91</v>
      </c>
      <c r="D411">
        <v>3.8880802199820201E-2</v>
      </c>
      <c r="E411">
        <v>6656</v>
      </c>
      <c r="F411">
        <v>6656</v>
      </c>
      <c r="G411">
        <v>1</v>
      </c>
      <c r="H411">
        <v>4.1083137754392398</v>
      </c>
      <c r="I411">
        <v>11.6268489465067</v>
      </c>
      <c r="J411">
        <v>-1.1460173609708399</v>
      </c>
      <c r="K411" t="b">
        <v>1</v>
      </c>
      <c r="L411">
        <v>677</v>
      </c>
      <c r="M411" t="s">
        <v>92</v>
      </c>
      <c r="N411">
        <v>11.6291798520505</v>
      </c>
      <c r="O411">
        <v>4.07</v>
      </c>
      <c r="P411">
        <v>2.83</v>
      </c>
      <c r="Q411" t="s">
        <v>1428</v>
      </c>
      <c r="S411">
        <v>0</v>
      </c>
      <c r="T411">
        <v>11710</v>
      </c>
      <c r="U411">
        <v>6656</v>
      </c>
      <c r="V411">
        <v>617</v>
      </c>
      <c r="W411">
        <v>6656</v>
      </c>
      <c r="X411">
        <v>1</v>
      </c>
      <c r="Y411">
        <v>0.12513600074184</v>
      </c>
      <c r="Z411">
        <v>677</v>
      </c>
      <c r="AA411">
        <v>17.3</v>
      </c>
      <c r="AB411" t="s">
        <v>94</v>
      </c>
      <c r="AC411">
        <v>26.015625</v>
      </c>
      <c r="AE411">
        <v>5</v>
      </c>
      <c r="AF411">
        <v>677</v>
      </c>
      <c r="AG411">
        <v>4.55078125</v>
      </c>
      <c r="AH411">
        <f t="shared" si="25"/>
        <v>672.44921875</v>
      </c>
      <c r="AI411">
        <f t="shared" si="26"/>
        <v>148.76566523605149</v>
      </c>
      <c r="AJ411">
        <f t="shared" si="27"/>
        <v>0.31790033382522959</v>
      </c>
      <c r="AK411">
        <f t="shared" si="28"/>
        <v>2129.5982670222384</v>
      </c>
    </row>
    <row r="412" spans="1:37" x14ac:dyDescent="0.3">
      <c r="A412">
        <v>410</v>
      </c>
      <c r="B412">
        <v>821</v>
      </c>
      <c r="C412" t="s">
        <v>91</v>
      </c>
      <c r="D412">
        <v>3.2747097968248498E-2</v>
      </c>
      <c r="E412">
        <v>6656</v>
      </c>
      <c r="F412">
        <v>6656</v>
      </c>
      <c r="G412">
        <v>1</v>
      </c>
      <c r="H412">
        <v>4.82837524806859</v>
      </c>
      <c r="I412">
        <v>9.7510547002010206</v>
      </c>
      <c r="J412">
        <v>-1.1669124881694699</v>
      </c>
      <c r="K412" t="b">
        <v>1</v>
      </c>
      <c r="L412">
        <v>104.56</v>
      </c>
      <c r="M412" t="s">
        <v>92</v>
      </c>
      <c r="N412">
        <v>9.7609213089581299</v>
      </c>
      <c r="O412">
        <v>4.03</v>
      </c>
      <c r="P412">
        <v>2.02</v>
      </c>
      <c r="Q412" t="s">
        <v>1429</v>
      </c>
      <c r="S412">
        <v>0</v>
      </c>
      <c r="T412">
        <v>10780</v>
      </c>
      <c r="U412">
        <v>6656</v>
      </c>
      <c r="V412">
        <v>249</v>
      </c>
      <c r="W412">
        <v>6656</v>
      </c>
      <c r="X412">
        <v>1</v>
      </c>
      <c r="Y412">
        <v>0.242613423480873</v>
      </c>
      <c r="Z412">
        <v>104.56</v>
      </c>
      <c r="AA412">
        <v>103.1</v>
      </c>
      <c r="AB412" t="s">
        <v>94</v>
      </c>
      <c r="AC412">
        <v>10.2265625</v>
      </c>
      <c r="AE412">
        <v>6</v>
      </c>
      <c r="AF412">
        <v>104.5625</v>
      </c>
      <c r="AG412">
        <v>6.546875</v>
      </c>
      <c r="AH412">
        <f t="shared" si="25"/>
        <v>98.015625</v>
      </c>
      <c r="AI412">
        <f t="shared" si="26"/>
        <v>15.971360381861576</v>
      </c>
      <c r="AJ412">
        <f t="shared" si="27"/>
        <v>0.3113266837141162</v>
      </c>
      <c r="AK412">
        <f t="shared" si="28"/>
        <v>335.86102788419265</v>
      </c>
    </row>
    <row r="413" spans="1:37" x14ac:dyDescent="0.3">
      <c r="A413">
        <v>411</v>
      </c>
      <c r="B413">
        <v>824</v>
      </c>
      <c r="C413" t="s">
        <v>91</v>
      </c>
      <c r="D413">
        <v>3.56231935701221E-2</v>
      </c>
      <c r="E413">
        <v>6656</v>
      </c>
      <c r="F413">
        <v>17920</v>
      </c>
      <c r="G413">
        <v>2.6923076923076898</v>
      </c>
      <c r="H413">
        <v>3.1159880708868402</v>
      </c>
      <c r="I413">
        <v>7.4491589819638699</v>
      </c>
      <c r="J413">
        <v>-1.1958442027521901</v>
      </c>
      <c r="K413" t="b">
        <v>1</v>
      </c>
      <c r="L413">
        <v>245.6</v>
      </c>
      <c r="M413" t="s">
        <v>92</v>
      </c>
      <c r="N413">
        <v>7.6696793513991297</v>
      </c>
      <c r="O413">
        <v>4.58</v>
      </c>
      <c r="P413">
        <v>2.39</v>
      </c>
      <c r="Q413" t="s">
        <v>1430</v>
      </c>
      <c r="S413">
        <v>0</v>
      </c>
      <c r="T413">
        <v>37730</v>
      </c>
      <c r="U413">
        <v>6656</v>
      </c>
      <c r="V413">
        <v>39</v>
      </c>
      <c r="W413">
        <v>6656</v>
      </c>
      <c r="X413">
        <v>1</v>
      </c>
      <c r="Y413">
        <v>0.33882926326469798</v>
      </c>
      <c r="Z413">
        <v>245.6</v>
      </c>
      <c r="AA413">
        <v>153.6</v>
      </c>
      <c r="AB413" t="s">
        <v>94</v>
      </c>
      <c r="AC413">
        <v>15.671875</v>
      </c>
      <c r="AE413">
        <v>0</v>
      </c>
      <c r="AF413">
        <v>245.625</v>
      </c>
      <c r="AG413">
        <v>25.625</v>
      </c>
      <c r="AH413">
        <f t="shared" si="25"/>
        <v>220</v>
      </c>
      <c r="AI413">
        <f t="shared" si="26"/>
        <v>9.5853658536585371</v>
      </c>
      <c r="AJ413">
        <f t="shared" si="27"/>
        <v>0.30244851850584425</v>
      </c>
      <c r="AK413">
        <f t="shared" si="28"/>
        <v>812.12168343041083</v>
      </c>
    </row>
    <row r="414" spans="1:37" x14ac:dyDescent="0.3">
      <c r="A414">
        <v>412</v>
      </c>
      <c r="B414">
        <v>825</v>
      </c>
      <c r="C414" t="s">
        <v>91</v>
      </c>
      <c r="D414">
        <v>3.1474575154182199E-2</v>
      </c>
      <c r="E414">
        <v>6656</v>
      </c>
      <c r="F414">
        <v>17920</v>
      </c>
      <c r="G414">
        <v>2.6923076923076898</v>
      </c>
      <c r="H414">
        <v>3.2190914764476299</v>
      </c>
      <c r="I414">
        <v>7.6579168326429903</v>
      </c>
      <c r="J414">
        <v>-1.1982551789674101</v>
      </c>
      <c r="K414" t="b">
        <v>1</v>
      </c>
      <c r="L414">
        <v>239</v>
      </c>
      <c r="M414" t="s">
        <v>92</v>
      </c>
      <c r="N414">
        <v>7.7446510034756804</v>
      </c>
      <c r="O414">
        <v>4.5469999999999997</v>
      </c>
      <c r="P414">
        <v>2.379</v>
      </c>
      <c r="Q414" t="s">
        <v>1431</v>
      </c>
      <c r="S414">
        <v>0</v>
      </c>
      <c r="T414">
        <v>35140</v>
      </c>
      <c r="U414">
        <v>6656</v>
      </c>
      <c r="V414">
        <v>43</v>
      </c>
      <c r="W414">
        <v>6656</v>
      </c>
      <c r="X414">
        <v>1</v>
      </c>
      <c r="Y414">
        <v>0.33840827759553199</v>
      </c>
      <c r="Z414">
        <v>239</v>
      </c>
      <c r="AA414">
        <v>147</v>
      </c>
      <c r="AB414" t="s">
        <v>94</v>
      </c>
      <c r="AC414">
        <v>15.4609375</v>
      </c>
      <c r="AE414">
        <v>0</v>
      </c>
      <c r="AF414">
        <v>239</v>
      </c>
      <c r="AG414">
        <v>20.390625</v>
      </c>
      <c r="AH414">
        <f t="shared" si="25"/>
        <v>218.609375</v>
      </c>
      <c r="AI414">
        <f t="shared" si="26"/>
        <v>11.721072796934866</v>
      </c>
      <c r="AJ414">
        <f t="shared" si="27"/>
        <v>0.30172020065270616</v>
      </c>
      <c r="AK414">
        <f t="shared" si="28"/>
        <v>792.12462235864677</v>
      </c>
    </row>
    <row r="415" spans="1:37" x14ac:dyDescent="0.3">
      <c r="A415">
        <v>413</v>
      </c>
      <c r="B415">
        <v>826</v>
      </c>
      <c r="C415" t="s">
        <v>91</v>
      </c>
      <c r="D415">
        <v>3.5108271569318603E-2</v>
      </c>
      <c r="E415">
        <v>6656</v>
      </c>
      <c r="F415">
        <v>17920</v>
      </c>
      <c r="G415">
        <v>2.6923076923076898</v>
      </c>
      <c r="H415">
        <v>4.4992934390506996</v>
      </c>
      <c r="I415">
        <v>8.7173810381607399</v>
      </c>
      <c r="J415">
        <v>-1.19343322653696</v>
      </c>
      <c r="K415" t="b">
        <v>1</v>
      </c>
      <c r="L415">
        <v>86.56</v>
      </c>
      <c r="M415" t="s">
        <v>92</v>
      </c>
      <c r="N415">
        <v>9.2379389536250098</v>
      </c>
      <c r="O415">
        <v>4.5430000000000001</v>
      </c>
      <c r="P415">
        <v>1.9375</v>
      </c>
      <c r="Q415" t="s">
        <v>1432</v>
      </c>
      <c r="R415" s="1" t="s">
        <v>1941</v>
      </c>
      <c r="S415">
        <v>0</v>
      </c>
      <c r="T415">
        <v>34800</v>
      </c>
      <c r="U415">
        <v>6656</v>
      </c>
      <c r="V415">
        <v>649</v>
      </c>
      <c r="W415">
        <v>6656</v>
      </c>
      <c r="X415">
        <v>1</v>
      </c>
      <c r="Y415">
        <v>0.13735928265299299</v>
      </c>
      <c r="Z415">
        <v>86.56</v>
      </c>
      <c r="AA415">
        <v>402.2</v>
      </c>
      <c r="AB415" t="s">
        <v>94</v>
      </c>
      <c r="AC415">
        <v>9.3046875</v>
      </c>
      <c r="AE415">
        <v>0</v>
      </c>
      <c r="AF415">
        <v>86.5625</v>
      </c>
      <c r="AG415">
        <v>11.5</v>
      </c>
      <c r="AH415">
        <f t="shared" si="25"/>
        <v>75.0625</v>
      </c>
      <c r="AI415">
        <f t="shared" si="26"/>
        <v>7.5271739130434785</v>
      </c>
      <c r="AJ415">
        <f t="shared" si="27"/>
        <v>0.30317859443449391</v>
      </c>
      <c r="AK415">
        <f t="shared" si="28"/>
        <v>285.51652916480248</v>
      </c>
    </row>
    <row r="416" spans="1:37" x14ac:dyDescent="0.3">
      <c r="A416">
        <v>414</v>
      </c>
      <c r="B416">
        <v>832</v>
      </c>
      <c r="C416" t="s">
        <v>91</v>
      </c>
      <c r="D416">
        <v>9.8421246492949293E-3</v>
      </c>
      <c r="E416">
        <v>6656</v>
      </c>
      <c r="F416">
        <v>6656</v>
      </c>
      <c r="G416">
        <v>1</v>
      </c>
      <c r="H416">
        <v>2.57465085792759</v>
      </c>
      <c r="I416">
        <v>8.4531017425317998</v>
      </c>
      <c r="J416">
        <v>-1.0238612327327199</v>
      </c>
      <c r="K416" t="b">
        <v>1</v>
      </c>
      <c r="L416">
        <v>1920</v>
      </c>
      <c r="M416" t="s">
        <v>92</v>
      </c>
      <c r="N416">
        <v>8.4613686739445892</v>
      </c>
      <c r="O416">
        <v>4.0819999999999999</v>
      </c>
      <c r="P416">
        <v>3.2829999999999999</v>
      </c>
      <c r="Q416" t="s">
        <v>1433</v>
      </c>
      <c r="S416">
        <v>0</v>
      </c>
      <c r="T416">
        <v>12090</v>
      </c>
      <c r="U416">
        <v>6656</v>
      </c>
      <c r="V416">
        <v>180</v>
      </c>
      <c r="W416">
        <v>6656</v>
      </c>
      <c r="X416">
        <v>1</v>
      </c>
      <c r="Y416">
        <v>0.11736754530514799</v>
      </c>
      <c r="Z416">
        <v>1920</v>
      </c>
      <c r="AA416">
        <v>6.2969999999999997</v>
      </c>
      <c r="AB416" t="s">
        <v>94</v>
      </c>
      <c r="AC416">
        <v>43.8125</v>
      </c>
      <c r="AE416">
        <v>55</v>
      </c>
      <c r="AF416">
        <v>1920</v>
      </c>
      <c r="AG416">
        <v>9.953125</v>
      </c>
      <c r="AH416">
        <f t="shared" si="25"/>
        <v>1910.046875</v>
      </c>
      <c r="AI416">
        <f t="shared" si="26"/>
        <v>192.90423861852435</v>
      </c>
      <c r="AJ416">
        <f t="shared" si="27"/>
        <v>0.35920528380669886</v>
      </c>
      <c r="AK416">
        <f t="shared" si="28"/>
        <v>5345.1329547624928</v>
      </c>
    </row>
    <row r="417" spans="1:37" x14ac:dyDescent="0.3">
      <c r="A417">
        <v>415</v>
      </c>
      <c r="B417">
        <v>833</v>
      </c>
      <c r="C417" t="s">
        <v>91</v>
      </c>
      <c r="D417">
        <v>1.56343348709303E-2</v>
      </c>
      <c r="E417">
        <v>6656</v>
      </c>
      <c r="F417">
        <v>6656</v>
      </c>
      <c r="G417">
        <v>1</v>
      </c>
      <c r="H417">
        <v>2.8389009022782501</v>
      </c>
      <c r="I417">
        <v>7.60736726157376</v>
      </c>
      <c r="J417">
        <v>-1.0961905191895001</v>
      </c>
      <c r="K417" t="b">
        <v>1</v>
      </c>
      <c r="L417">
        <v>478.5</v>
      </c>
      <c r="M417" t="s">
        <v>92</v>
      </c>
      <c r="N417">
        <v>7.6352966585569702</v>
      </c>
      <c r="O417">
        <v>4.0039999999999996</v>
      </c>
      <c r="P417">
        <v>2.68</v>
      </c>
      <c r="Q417" t="s">
        <v>1434</v>
      </c>
      <c r="S417">
        <v>0</v>
      </c>
      <c r="T417">
        <v>10060</v>
      </c>
      <c r="U417">
        <v>6656</v>
      </c>
      <c r="V417">
        <v>173</v>
      </c>
      <c r="W417">
        <v>6656</v>
      </c>
      <c r="X417">
        <v>1</v>
      </c>
      <c r="Y417">
        <v>0.13980904666123101</v>
      </c>
      <c r="Z417">
        <v>478.5</v>
      </c>
      <c r="AA417">
        <v>21.03</v>
      </c>
      <c r="AB417" t="s">
        <v>94</v>
      </c>
      <c r="AC417">
        <v>21.875</v>
      </c>
      <c r="AE417">
        <v>60</v>
      </c>
      <c r="AF417">
        <v>478.5</v>
      </c>
      <c r="AG417">
        <v>10.0703125</v>
      </c>
      <c r="AH417">
        <f t="shared" si="25"/>
        <v>468.4296875</v>
      </c>
      <c r="AI417">
        <f t="shared" si="26"/>
        <v>47.515903801396433</v>
      </c>
      <c r="AJ417">
        <f t="shared" si="27"/>
        <v>0.33414156811033796</v>
      </c>
      <c r="AK417">
        <f t="shared" si="28"/>
        <v>1432.0277560976579</v>
      </c>
    </row>
    <row r="418" spans="1:37" x14ac:dyDescent="0.3">
      <c r="A418">
        <v>416</v>
      </c>
      <c r="B418">
        <v>834</v>
      </c>
      <c r="C418" t="s">
        <v>91</v>
      </c>
      <c r="D418">
        <v>2.8809761077477701E-2</v>
      </c>
      <c r="E418">
        <v>6656</v>
      </c>
      <c r="F418">
        <v>6656</v>
      </c>
      <c r="G418">
        <v>1</v>
      </c>
      <c r="H418">
        <v>3.9342558233411</v>
      </c>
      <c r="I418">
        <v>11.2571968382709</v>
      </c>
      <c r="J418">
        <v>-1.13476613863312</v>
      </c>
      <c r="K418" t="b">
        <v>1</v>
      </c>
      <c r="L418">
        <v>727.5</v>
      </c>
      <c r="M418" t="s">
        <v>92</v>
      </c>
      <c r="N418">
        <v>11.259252900970001</v>
      </c>
      <c r="O418">
        <v>4.03</v>
      </c>
      <c r="P418">
        <v>2.8610000000000002</v>
      </c>
      <c r="Q418" t="s">
        <v>1435</v>
      </c>
      <c r="S418">
        <v>0</v>
      </c>
      <c r="T418">
        <v>10710</v>
      </c>
      <c r="U418">
        <v>6656</v>
      </c>
      <c r="V418">
        <v>466</v>
      </c>
      <c r="W418">
        <v>6656</v>
      </c>
      <c r="X418">
        <v>1</v>
      </c>
      <c r="Y418">
        <v>0.135926776210616</v>
      </c>
      <c r="Z418">
        <v>727.5</v>
      </c>
      <c r="AA418">
        <v>14.73</v>
      </c>
      <c r="AB418" t="s">
        <v>94</v>
      </c>
      <c r="AC418">
        <v>26.96875</v>
      </c>
      <c r="AE418">
        <v>8</v>
      </c>
      <c r="AF418">
        <v>727.5</v>
      </c>
      <c r="AG418">
        <v>4.90625</v>
      </c>
      <c r="AH418">
        <f t="shared" si="25"/>
        <v>722.59375</v>
      </c>
      <c r="AI418">
        <f t="shared" si="26"/>
        <v>148.28025477707007</v>
      </c>
      <c r="AJ418">
        <f t="shared" si="27"/>
        <v>0.32149729834118823</v>
      </c>
      <c r="AK418">
        <f t="shared" si="28"/>
        <v>2262.8494975032181</v>
      </c>
    </row>
    <row r="419" spans="1:37" x14ac:dyDescent="0.3">
      <c r="A419">
        <v>417</v>
      </c>
      <c r="B419">
        <v>835</v>
      </c>
      <c r="C419" t="s">
        <v>91</v>
      </c>
      <c r="D419">
        <v>2.3310967669065801E-2</v>
      </c>
      <c r="E419">
        <v>6656</v>
      </c>
      <c r="F419">
        <v>6656</v>
      </c>
      <c r="G419">
        <v>1</v>
      </c>
      <c r="H419">
        <v>3.49998102646861</v>
      </c>
      <c r="I419">
        <v>7.3417570750532901</v>
      </c>
      <c r="J419">
        <v>-1.1508393134013</v>
      </c>
      <c r="K419" t="b">
        <v>1</v>
      </c>
      <c r="L419">
        <v>125.3</v>
      </c>
      <c r="M419" t="s">
        <v>92</v>
      </c>
      <c r="N419">
        <v>7.4702713570646004</v>
      </c>
      <c r="O419">
        <v>3.992</v>
      </c>
      <c r="P419">
        <v>2.0979999999999999</v>
      </c>
      <c r="Q419" t="s">
        <v>1436</v>
      </c>
      <c r="S419">
        <v>0</v>
      </c>
      <c r="T419">
        <v>9816</v>
      </c>
      <c r="U419">
        <v>6656</v>
      </c>
      <c r="V419">
        <v>473</v>
      </c>
      <c r="W419">
        <v>6656</v>
      </c>
      <c r="X419">
        <v>1</v>
      </c>
      <c r="Y419">
        <v>0.114949250064023</v>
      </c>
      <c r="Z419">
        <v>125.3</v>
      </c>
      <c r="AA419">
        <v>78.3</v>
      </c>
      <c r="AB419" t="s">
        <v>94</v>
      </c>
      <c r="AC419">
        <v>11.1953125</v>
      </c>
      <c r="AE419">
        <v>10</v>
      </c>
      <c r="AF419">
        <v>125.3125</v>
      </c>
      <c r="AG419">
        <v>4.85546875</v>
      </c>
      <c r="AH419">
        <f t="shared" si="25"/>
        <v>120.45703125</v>
      </c>
      <c r="AI419">
        <f t="shared" si="26"/>
        <v>25.808527755430411</v>
      </c>
      <c r="AJ419">
        <f t="shared" si="27"/>
        <v>0.31637112339088247</v>
      </c>
      <c r="AK419">
        <f t="shared" si="28"/>
        <v>396.09335598297969</v>
      </c>
    </row>
    <row r="420" spans="1:37" x14ac:dyDescent="0.3">
      <c r="A420">
        <v>418</v>
      </c>
      <c r="B420">
        <v>838</v>
      </c>
      <c r="C420" t="s">
        <v>91</v>
      </c>
      <c r="D420">
        <v>3.0601863346880101E-2</v>
      </c>
      <c r="E420">
        <v>6656</v>
      </c>
      <c r="F420">
        <v>17920</v>
      </c>
      <c r="G420">
        <v>2.6923076923076898</v>
      </c>
      <c r="H420">
        <v>2.6809887561625101</v>
      </c>
      <c r="I420">
        <v>7.2156298945155104</v>
      </c>
      <c r="J420">
        <v>-1.18861127410651</v>
      </c>
      <c r="K420" t="b">
        <v>1</v>
      </c>
      <c r="L420">
        <v>492.2</v>
      </c>
      <c r="M420" t="s">
        <v>92</v>
      </c>
      <c r="N420">
        <v>7.4124395321504997</v>
      </c>
      <c r="O420">
        <v>4.6050000000000004</v>
      </c>
      <c r="P420">
        <v>2.6909999999999998</v>
      </c>
      <c r="Q420" t="s">
        <v>1437</v>
      </c>
      <c r="S420">
        <v>0</v>
      </c>
      <c r="T420">
        <v>40350</v>
      </c>
      <c r="U420">
        <v>6656</v>
      </c>
      <c r="V420">
        <v>49</v>
      </c>
      <c r="W420">
        <v>6656</v>
      </c>
      <c r="X420">
        <v>1</v>
      </c>
      <c r="Y420">
        <v>0.24014125088035901</v>
      </c>
      <c r="Z420">
        <v>492.2</v>
      </c>
      <c r="AA420">
        <v>82</v>
      </c>
      <c r="AB420" t="s">
        <v>94</v>
      </c>
      <c r="AC420">
        <v>22.1875</v>
      </c>
      <c r="AE420">
        <v>0</v>
      </c>
      <c r="AF420">
        <v>492.25</v>
      </c>
      <c r="AG420">
        <v>27.640625</v>
      </c>
      <c r="AH420">
        <f t="shared" si="25"/>
        <v>464.609375</v>
      </c>
      <c r="AI420">
        <f t="shared" si="26"/>
        <v>17.808931599773885</v>
      </c>
      <c r="AJ420">
        <f t="shared" si="27"/>
        <v>0.30464403750372798</v>
      </c>
      <c r="AK420">
        <f t="shared" si="28"/>
        <v>1615.8202341116762</v>
      </c>
    </row>
    <row r="421" spans="1:37" x14ac:dyDescent="0.3">
      <c r="A421">
        <v>419</v>
      </c>
      <c r="B421">
        <v>839</v>
      </c>
      <c r="C421" t="s">
        <v>91</v>
      </c>
      <c r="D421">
        <v>3.5539468027158003E-2</v>
      </c>
      <c r="E421">
        <v>6656</v>
      </c>
      <c r="F421">
        <v>17920</v>
      </c>
      <c r="G421">
        <v>2.6923076923076898</v>
      </c>
      <c r="H421">
        <v>2.5603980240196802</v>
      </c>
      <c r="I421">
        <v>7.1711147782113898</v>
      </c>
      <c r="J421">
        <v>-1.1878076153681001</v>
      </c>
      <c r="K421" t="b">
        <v>1</v>
      </c>
      <c r="L421">
        <v>633.5</v>
      </c>
      <c r="M421" t="s">
        <v>92</v>
      </c>
      <c r="N421">
        <v>7.2815649295762501</v>
      </c>
      <c r="O421">
        <v>4.5739999999999998</v>
      </c>
      <c r="P421">
        <v>2.8</v>
      </c>
      <c r="Q421" t="s">
        <v>1438</v>
      </c>
      <c r="S421">
        <v>0</v>
      </c>
      <c r="T421">
        <v>37570</v>
      </c>
      <c r="U421">
        <v>6656</v>
      </c>
      <c r="V421">
        <v>36</v>
      </c>
      <c r="W421">
        <v>6656</v>
      </c>
      <c r="X421">
        <v>1</v>
      </c>
      <c r="Y421">
        <v>0.260066337336614</v>
      </c>
      <c r="Z421">
        <v>633.5</v>
      </c>
      <c r="AA421">
        <v>59.3</v>
      </c>
      <c r="AB421" t="s">
        <v>94</v>
      </c>
      <c r="AC421">
        <v>25.171875</v>
      </c>
      <c r="AE421">
        <v>0</v>
      </c>
      <c r="AF421">
        <v>633.5</v>
      </c>
      <c r="AG421">
        <v>28.96875</v>
      </c>
      <c r="AH421">
        <f t="shared" si="25"/>
        <v>604.53125</v>
      </c>
      <c r="AI421">
        <f t="shared" si="26"/>
        <v>21.86839266450917</v>
      </c>
      <c r="AJ421">
        <f t="shared" si="27"/>
        <v>0.30488896575275354</v>
      </c>
      <c r="AK421">
        <f t="shared" si="28"/>
        <v>2077.8055986248123</v>
      </c>
    </row>
    <row r="422" spans="1:37" x14ac:dyDescent="0.3">
      <c r="A422">
        <v>420</v>
      </c>
      <c r="B422">
        <v>840</v>
      </c>
      <c r="C422" t="s">
        <v>91</v>
      </c>
      <c r="D422">
        <v>3.9788998465142E-2</v>
      </c>
      <c r="E422">
        <v>6656</v>
      </c>
      <c r="F422">
        <v>17920</v>
      </c>
      <c r="G422">
        <v>2.6923076923076898</v>
      </c>
      <c r="H422">
        <v>2.8116758180294199</v>
      </c>
      <c r="I422">
        <v>6.94681623009222</v>
      </c>
      <c r="J422">
        <v>-1.18620029789128</v>
      </c>
      <c r="K422" t="b">
        <v>1</v>
      </c>
      <c r="L422">
        <v>295.5</v>
      </c>
      <c r="M422" t="s">
        <v>92</v>
      </c>
      <c r="N422">
        <v>7.2231971949185603</v>
      </c>
      <c r="O422">
        <v>4.5549999999999997</v>
      </c>
      <c r="P422">
        <v>2.4700000000000002</v>
      </c>
      <c r="Q422" t="s">
        <v>1439</v>
      </c>
      <c r="R422" s="1" t="s">
        <v>1941</v>
      </c>
      <c r="S422">
        <v>0</v>
      </c>
      <c r="T422">
        <v>35840</v>
      </c>
      <c r="U422">
        <v>6656</v>
      </c>
      <c r="V422">
        <v>43</v>
      </c>
      <c r="W422">
        <v>6656</v>
      </c>
      <c r="X422">
        <v>1</v>
      </c>
      <c r="Y422">
        <v>0.27627797215563898</v>
      </c>
      <c r="Z422">
        <v>295.5</v>
      </c>
      <c r="AA422">
        <v>121.3</v>
      </c>
      <c r="AB422" t="s">
        <v>94</v>
      </c>
      <c r="AC422">
        <v>17.1875</v>
      </c>
      <c r="AE422">
        <v>0</v>
      </c>
      <c r="AF422">
        <v>295.5</v>
      </c>
      <c r="AG422">
        <v>26.671875</v>
      </c>
      <c r="AH422">
        <f t="shared" si="25"/>
        <v>268.828125</v>
      </c>
      <c r="AI422">
        <f t="shared" si="26"/>
        <v>11.07908611599297</v>
      </c>
      <c r="AJ422">
        <f t="shared" si="27"/>
        <v>0.30537941316265621</v>
      </c>
      <c r="AK422">
        <f t="shared" si="28"/>
        <v>967.64872569391548</v>
      </c>
    </row>
    <row r="423" spans="1:37" x14ac:dyDescent="0.3">
      <c r="A423">
        <v>421</v>
      </c>
      <c r="B423">
        <v>845</v>
      </c>
      <c r="C423" t="s">
        <v>91</v>
      </c>
      <c r="D423">
        <v>1.40454004865113E-2</v>
      </c>
      <c r="E423">
        <v>6656</v>
      </c>
      <c r="F423">
        <v>32000</v>
      </c>
      <c r="G423">
        <v>4.8076923076923004</v>
      </c>
      <c r="H423">
        <v>4.7371376968848304</v>
      </c>
      <c r="I423">
        <v>16.987079709922899</v>
      </c>
      <c r="J423">
        <v>-0.39921747830453602</v>
      </c>
      <c r="K423" t="b">
        <v>1</v>
      </c>
      <c r="L423">
        <v>3860</v>
      </c>
      <c r="M423" t="s">
        <v>92</v>
      </c>
      <c r="N423">
        <v>16.990158119290399</v>
      </c>
      <c r="O423" t="s">
        <v>101</v>
      </c>
      <c r="P423">
        <v>3.5859999999999999</v>
      </c>
      <c r="Q423" t="s">
        <v>934</v>
      </c>
      <c r="S423">
        <v>0</v>
      </c>
      <c r="T423" t="s">
        <v>101</v>
      </c>
      <c r="U423">
        <v>6656</v>
      </c>
      <c r="V423">
        <v>622</v>
      </c>
      <c r="W423">
        <v>6656</v>
      </c>
      <c r="X423">
        <v>1</v>
      </c>
      <c r="Y423">
        <v>0.14984556983709299</v>
      </c>
      <c r="Z423">
        <v>3860</v>
      </c>
      <c r="AA423" t="s">
        <v>101</v>
      </c>
      <c r="AB423" t="s">
        <v>94</v>
      </c>
      <c r="AC423">
        <v>62.125</v>
      </c>
      <c r="AE423">
        <v>0</v>
      </c>
      <c r="AF423">
        <v>295.5</v>
      </c>
      <c r="AG423">
        <v>20.109375</v>
      </c>
      <c r="AH423">
        <f t="shared" si="25"/>
        <v>275.390625</v>
      </c>
      <c r="AI423">
        <f t="shared" si="26"/>
        <v>14.694638694638694</v>
      </c>
      <c r="AJ423">
        <f t="shared" si="27"/>
        <v>0.67084479130006669</v>
      </c>
      <c r="AK423">
        <f t="shared" si="28"/>
        <v>440.48937076389075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9A1DFF-45A7-4200-BE06-C0D5B13473BC}">
  <dimension ref="A1:BH423"/>
  <sheetViews>
    <sheetView topLeftCell="A394" workbookViewId="0">
      <selection activeCell="L414" sqref="L414"/>
    </sheetView>
  </sheetViews>
  <sheetFormatPr defaultRowHeight="14.4" x14ac:dyDescent="0.3"/>
  <cols>
    <col min="17" max="17" width="29.6640625" bestFit="1" customWidth="1"/>
    <col min="18" max="18" width="29.6640625" customWidth="1"/>
    <col min="26" max="26" width="15.6640625" bestFit="1" customWidth="1"/>
    <col min="37" max="37" width="18.33203125" bestFit="1" customWidth="1"/>
    <col min="39" max="39" width="10.5546875" bestFit="1" customWidth="1"/>
    <col min="42" max="42" width="24.1093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3.3988825141586597E-2</v>
      </c>
      <c r="E2">
        <v>6656</v>
      </c>
      <c r="F2">
        <v>32000</v>
      </c>
      <c r="G2">
        <v>4.8076923076923004</v>
      </c>
      <c r="H2">
        <v>1.9969664229297699</v>
      </c>
      <c r="I2">
        <v>6.1001083700432996</v>
      </c>
      <c r="J2">
        <v>-1.1034234478351801</v>
      </c>
      <c r="K2" t="b">
        <v>1</v>
      </c>
      <c r="L2">
        <v>1133</v>
      </c>
      <c r="M2" t="s">
        <v>274</v>
      </c>
      <c r="N2">
        <v>6.6193652243242198</v>
      </c>
      <c r="O2">
        <v>4.6449999999999996</v>
      </c>
      <c r="P2">
        <v>3.0550000000000002</v>
      </c>
      <c r="Q2" t="s">
        <v>653</v>
      </c>
      <c r="S2">
        <v>0</v>
      </c>
      <c r="T2">
        <v>43940</v>
      </c>
      <c r="U2">
        <v>6656</v>
      </c>
      <c r="V2">
        <v>3500</v>
      </c>
      <c r="W2">
        <v>6656</v>
      </c>
      <c r="X2">
        <v>1</v>
      </c>
      <c r="Y2">
        <v>1.6851808283211402E-2</v>
      </c>
      <c r="Z2">
        <v>1133</v>
      </c>
      <c r="AA2">
        <v>38.78</v>
      </c>
      <c r="AB2" t="s">
        <v>94</v>
      </c>
      <c r="AC2">
        <v>33.65625</v>
      </c>
      <c r="AD2" t="s">
        <v>289</v>
      </c>
      <c r="AE2">
        <v>0</v>
      </c>
      <c r="AF2">
        <v>1133</v>
      </c>
      <c r="AG2">
        <v>1.91796875</v>
      </c>
      <c r="AH2">
        <f>AF2-AG2</f>
        <v>1131.08203125</v>
      </c>
      <c r="AI2">
        <f>AF2/AG2</f>
        <v>590.72912423625257</v>
      </c>
      <c r="AJ2">
        <f>EXP(J2)</f>
        <v>0.33173346530688191</v>
      </c>
      <c r="AK2">
        <f>AF2/AJ2</f>
        <v>3415.3925319288419</v>
      </c>
      <c r="AM2" s="1"/>
      <c r="AN2" s="1" t="s">
        <v>52</v>
      </c>
      <c r="AR2">
        <f>AVERAGE($D$2:$D$500)</f>
        <v>2.6966232762968868E-2</v>
      </c>
      <c r="AS2">
        <f>_xlfn.MAXIFS($H$2:$H$500,$R$2:$R$500,"Y")</f>
        <v>8.2465310195334105</v>
      </c>
      <c r="AT2">
        <f>_xlfn.MINIFS(H2:H500,R2:R500,"Y")</f>
        <v>2.8285801885698199</v>
      </c>
      <c r="AU2" cm="1">
        <f t="array" ref="AU2">LOOKUP(2,1/($H$2:$H$500&lt;&gt;""),$H$2:$H$500)</f>
        <v>4.7460692393516197</v>
      </c>
      <c r="AV2">
        <f>_xlfn.MAXIFS($Z$2:$Z$500,$R$2:$R$500,"Y")</f>
        <v>1528</v>
      </c>
      <c r="AW2">
        <f>LOG(AV2)</f>
        <v>3.184123354239671</v>
      </c>
      <c r="AX2">
        <f>_xlfn.MINIFS($Z$2:$Z$500,$R$2:$R$500,"Y")</f>
        <v>32.159999999999997</v>
      </c>
      <c r="AY2">
        <f>_xlfn.MAXIFS($AH$2:$AH$500,$R$2:$R$500,"Y")</f>
        <v>1515.5859375</v>
      </c>
      <c r="AZ2">
        <f>AV2-AX2</f>
        <v>1495.84</v>
      </c>
      <c r="BA2">
        <f>MAX($Z$2:$Z$500)</f>
        <v>3860</v>
      </c>
      <c r="BB2">
        <f>MIN($Z$2:$Z$500)</f>
        <v>12.07</v>
      </c>
      <c r="BC2">
        <f>BA2-BB2</f>
        <v>3847.93</v>
      </c>
      <c r="BD2">
        <f>MEDIAN($Z$2:$Z$500)</f>
        <v>68.775000000000006</v>
      </c>
      <c r="BE2">
        <f>LOG10(BC2)</f>
        <v>3.5852271629265213</v>
      </c>
      <c r="BF2">
        <f>LOG(BD2)</f>
        <v>1.8374305990617212</v>
      </c>
      <c r="BG2">
        <f>MEDIAN(AH2:AH500)</f>
        <v>60.01953125</v>
      </c>
      <c r="BH2">
        <f>LOG(BG2)</f>
        <v>1.7782925992805474</v>
      </c>
    </row>
    <row r="3" spans="1:60" x14ac:dyDescent="0.3">
      <c r="A3">
        <v>1</v>
      </c>
      <c r="B3">
        <v>6</v>
      </c>
      <c r="C3" t="s">
        <v>91</v>
      </c>
      <c r="D3">
        <v>2.47743865724636E-2</v>
      </c>
      <c r="E3">
        <v>6656</v>
      </c>
      <c r="F3">
        <v>6656</v>
      </c>
      <c r="G3">
        <v>1</v>
      </c>
      <c r="H3">
        <v>1.3832415207061499</v>
      </c>
      <c r="I3">
        <v>4.0281506003376499</v>
      </c>
      <c r="J3">
        <v>-0.96599780356729303</v>
      </c>
      <c r="K3" t="b">
        <v>1</v>
      </c>
      <c r="L3">
        <v>816.5</v>
      </c>
      <c r="M3" t="s">
        <v>92</v>
      </c>
      <c r="N3">
        <v>4.9599932370494502</v>
      </c>
      <c r="O3">
        <v>4.2270000000000003</v>
      </c>
      <c r="P3">
        <v>2.9119999999999999</v>
      </c>
      <c r="Q3" t="s">
        <v>654</v>
      </c>
      <c r="S3">
        <v>0</v>
      </c>
      <c r="T3">
        <v>16830</v>
      </c>
      <c r="U3">
        <v>6656</v>
      </c>
      <c r="V3">
        <v>3380</v>
      </c>
      <c r="W3">
        <v>6656</v>
      </c>
      <c r="X3">
        <v>1</v>
      </c>
      <c r="Y3">
        <v>6.5919545546104302E-3</v>
      </c>
      <c r="Z3">
        <v>816.5</v>
      </c>
      <c r="AA3">
        <v>20.61</v>
      </c>
      <c r="AB3" t="s">
        <v>94</v>
      </c>
      <c r="AC3">
        <v>28.578125</v>
      </c>
      <c r="AD3" t="s">
        <v>289</v>
      </c>
      <c r="AE3">
        <v>35</v>
      </c>
      <c r="AF3">
        <v>816.5</v>
      </c>
      <c r="AG3">
        <v>1.39923095703125E-2</v>
      </c>
      <c r="AH3">
        <f t="shared" ref="AH3:AH66" si="0">AF3-AG3</f>
        <v>816.48600769042969</v>
      </c>
      <c r="AI3">
        <f t="shared" ref="AI3:AI66" si="1">AF3/AG3</f>
        <v>58353.483097055614</v>
      </c>
      <c r="AJ3">
        <f t="shared" ref="AJ3:AJ66" si="2">EXP(J3)</f>
        <v>0.38060324293620951</v>
      </c>
      <c r="AK3">
        <f t="shared" ref="AK3:AK66" si="3">AF3/AJ3</f>
        <v>2145.2786205945395</v>
      </c>
      <c r="AM3" s="1" t="s">
        <v>1226</v>
      </c>
      <c r="AN3" s="1">
        <f>CORREL(AH2:AH500,H2:H500)</f>
        <v>-0.59418771972401718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2.3675668751049799E-2</v>
      </c>
      <c r="E4">
        <v>6656</v>
      </c>
      <c r="F4">
        <v>6656</v>
      </c>
      <c r="G4">
        <v>1</v>
      </c>
      <c r="H4">
        <v>1.3994569779478001</v>
      </c>
      <c r="I4">
        <v>4.0671718421607999</v>
      </c>
      <c r="J4">
        <v>-0.930636819077309</v>
      </c>
      <c r="K4" t="b">
        <v>1</v>
      </c>
      <c r="L4">
        <v>805</v>
      </c>
      <c r="M4" t="s">
        <v>92</v>
      </c>
      <c r="N4">
        <v>5.0828478926119596</v>
      </c>
      <c r="O4">
        <v>4.242</v>
      </c>
      <c r="P4">
        <v>2.9060000000000001</v>
      </c>
      <c r="Q4" t="s">
        <v>655</v>
      </c>
      <c r="S4">
        <v>0</v>
      </c>
      <c r="T4">
        <v>17400</v>
      </c>
      <c r="U4">
        <v>6656</v>
      </c>
      <c r="V4">
        <v>2638</v>
      </c>
      <c r="W4">
        <v>6656</v>
      </c>
      <c r="X4">
        <v>1</v>
      </c>
      <c r="Y4">
        <v>7.7773674199262703E-3</v>
      </c>
      <c r="Z4">
        <v>805</v>
      </c>
      <c r="AA4">
        <v>21.62</v>
      </c>
      <c r="AB4" t="s">
        <v>94</v>
      </c>
      <c r="AC4">
        <v>28.375</v>
      </c>
      <c r="AD4" t="s">
        <v>289</v>
      </c>
      <c r="AE4">
        <v>41</v>
      </c>
      <c r="AF4">
        <v>805</v>
      </c>
      <c r="AG4">
        <v>2.1392822265625E-2</v>
      </c>
      <c r="AH4">
        <f t="shared" si="0"/>
        <v>804.97860717773438</v>
      </c>
      <c r="AI4">
        <f t="shared" si="1"/>
        <v>37629.443651925823</v>
      </c>
      <c r="AJ4">
        <f t="shared" si="2"/>
        <v>0.3943025310282009</v>
      </c>
      <c r="AK4">
        <f t="shared" si="3"/>
        <v>2041.5795909319831</v>
      </c>
      <c r="AM4" t="s">
        <v>1231</v>
      </c>
      <c r="AN4">
        <f>CORREL(AI2:AI500,H2:H500)</f>
        <v>-0.109277485572001</v>
      </c>
      <c r="AP4" t="s">
        <v>1274</v>
      </c>
      <c r="AQ4">
        <f>MAX(AJ2:AJ500)</f>
        <v>0.67084479130006669</v>
      </c>
      <c r="AR4">
        <f>AQ5</f>
        <v>0.3002688222488567</v>
      </c>
      <c r="AS4">
        <f>AQ6</f>
        <v>0.37057596905120999</v>
      </c>
      <c r="AT4">
        <f>AQ7</f>
        <v>0.3155844796208373</v>
      </c>
      <c r="AU4">
        <f>AQ8</f>
        <v>2.3600751294599848E-2</v>
      </c>
      <c r="AV4">
        <f>AQ9</f>
        <v>0.30784350970310986</v>
      </c>
    </row>
    <row r="5" spans="1:60" x14ac:dyDescent="0.3">
      <c r="A5">
        <v>3</v>
      </c>
      <c r="B5">
        <v>8</v>
      </c>
      <c r="C5" t="s">
        <v>91</v>
      </c>
      <c r="D5">
        <v>3.0650736399414201E-2</v>
      </c>
      <c r="E5">
        <v>6656</v>
      </c>
      <c r="F5">
        <v>6656</v>
      </c>
      <c r="G5">
        <v>1</v>
      </c>
      <c r="H5">
        <v>3.6911686252615801</v>
      </c>
      <c r="I5">
        <v>4.5238443600618004</v>
      </c>
      <c r="J5">
        <v>-1.12753320998744</v>
      </c>
      <c r="K5" t="b">
        <v>1</v>
      </c>
      <c r="L5">
        <v>16.8</v>
      </c>
      <c r="M5" t="s">
        <v>92</v>
      </c>
      <c r="N5">
        <v>5.0656063099442896</v>
      </c>
      <c r="O5">
        <v>3.44</v>
      </c>
      <c r="P5">
        <v>1.226</v>
      </c>
      <c r="Q5" t="s">
        <v>656</v>
      </c>
      <c r="S5">
        <v>0</v>
      </c>
      <c r="T5">
        <v>2756</v>
      </c>
      <c r="U5">
        <v>6656</v>
      </c>
      <c r="V5">
        <v>254</v>
      </c>
      <c r="W5">
        <v>6656</v>
      </c>
      <c r="X5">
        <v>1</v>
      </c>
      <c r="Y5">
        <v>0.16885893765260501</v>
      </c>
      <c r="Z5">
        <v>16.8</v>
      </c>
      <c r="AA5">
        <v>164.1</v>
      </c>
      <c r="AB5" t="s">
        <v>94</v>
      </c>
      <c r="AC5">
        <v>4.09765625</v>
      </c>
      <c r="AE5">
        <v>14</v>
      </c>
      <c r="AF5">
        <v>16.796875</v>
      </c>
      <c r="AG5">
        <v>2.509765625</v>
      </c>
      <c r="AH5">
        <f t="shared" si="0"/>
        <v>14.287109375</v>
      </c>
      <c r="AI5">
        <f t="shared" si="1"/>
        <v>6.6926070038910508</v>
      </c>
      <c r="AJ5">
        <f t="shared" si="2"/>
        <v>0.32383109527880732</v>
      </c>
      <c r="AK5">
        <f t="shared" si="3"/>
        <v>51.869246792184903</v>
      </c>
      <c r="AP5" t="s">
        <v>1260</v>
      </c>
      <c r="AQ5">
        <f>MIN(AJ2:AJ500)</f>
        <v>0.3002688222488567</v>
      </c>
    </row>
    <row r="6" spans="1:60" x14ac:dyDescent="0.3">
      <c r="A6">
        <v>4</v>
      </c>
      <c r="B6">
        <v>9</v>
      </c>
      <c r="C6" t="s">
        <v>91</v>
      </c>
      <c r="D6">
        <v>1.5746637560279698E-2</v>
      </c>
      <c r="E6">
        <v>6656</v>
      </c>
      <c r="F6">
        <v>6656</v>
      </c>
      <c r="G6">
        <v>1</v>
      </c>
      <c r="H6">
        <v>4.0567054259809803</v>
      </c>
      <c r="I6">
        <v>7.37654834294589</v>
      </c>
      <c r="J6">
        <v>-1.13798077358676</v>
      </c>
      <c r="K6" t="b">
        <v>1</v>
      </c>
      <c r="L6">
        <v>65.900000000000006</v>
      </c>
      <c r="M6" t="s">
        <v>92</v>
      </c>
      <c r="N6">
        <v>7.3792276630209299</v>
      </c>
      <c r="O6">
        <v>3.4220000000000002</v>
      </c>
      <c r="P6">
        <v>1.8180000000000001</v>
      </c>
      <c r="Q6" t="s">
        <v>657</v>
      </c>
      <c r="S6">
        <v>0</v>
      </c>
      <c r="T6">
        <v>2642</v>
      </c>
      <c r="U6">
        <v>6656</v>
      </c>
      <c r="V6">
        <v>199</v>
      </c>
      <c r="W6">
        <v>6656</v>
      </c>
      <c r="X6">
        <v>1</v>
      </c>
      <c r="Y6">
        <v>0.21668410257249099</v>
      </c>
      <c r="Z6">
        <v>65.900000000000006</v>
      </c>
      <c r="AA6">
        <v>40.1</v>
      </c>
      <c r="AB6" t="s">
        <v>94</v>
      </c>
      <c r="AC6">
        <v>8.1171875</v>
      </c>
      <c r="AE6">
        <v>13</v>
      </c>
      <c r="AF6">
        <v>65.875</v>
      </c>
      <c r="AG6">
        <v>2.306640625</v>
      </c>
      <c r="AH6">
        <f t="shared" si="0"/>
        <v>63.568359375</v>
      </c>
      <c r="AI6">
        <f t="shared" si="1"/>
        <v>28.558848433530905</v>
      </c>
      <c r="AJ6">
        <f t="shared" si="2"/>
        <v>0.32046546126677583</v>
      </c>
      <c r="AK6">
        <f t="shared" si="3"/>
        <v>205.5603737750742</v>
      </c>
      <c r="AP6" t="s">
        <v>1226</v>
      </c>
      <c r="AQ6">
        <f>AQ4-AQ5</f>
        <v>0.37057596905120999</v>
      </c>
    </row>
    <row r="7" spans="1:60" x14ac:dyDescent="0.3">
      <c r="A7">
        <v>5</v>
      </c>
      <c r="B7">
        <v>12</v>
      </c>
      <c r="C7" t="s">
        <v>91</v>
      </c>
      <c r="D7">
        <v>3.0303679565414601E-2</v>
      </c>
      <c r="E7">
        <v>6656</v>
      </c>
      <c r="F7">
        <v>17920</v>
      </c>
      <c r="G7">
        <v>2.6923076923076898</v>
      </c>
      <c r="H7">
        <v>1.6426225017325899</v>
      </c>
      <c r="I7">
        <v>3.3526181920128</v>
      </c>
      <c r="J7">
        <v>-1.08413563811337</v>
      </c>
      <c r="K7" t="b">
        <v>1</v>
      </c>
      <c r="L7">
        <v>109.94</v>
      </c>
      <c r="M7" t="s">
        <v>92</v>
      </c>
      <c r="N7">
        <v>4.9678185139331896</v>
      </c>
      <c r="O7">
        <v>4.1399999999999997</v>
      </c>
      <c r="P7">
        <v>2.0409999999999999</v>
      </c>
      <c r="Q7" t="s">
        <v>658</v>
      </c>
      <c r="S7">
        <v>0</v>
      </c>
      <c r="T7">
        <v>13790</v>
      </c>
      <c r="U7">
        <v>6656</v>
      </c>
      <c r="V7">
        <v>3192</v>
      </c>
      <c r="W7">
        <v>6656</v>
      </c>
      <c r="X7">
        <v>1</v>
      </c>
      <c r="Y7">
        <v>1.13742949839774E-2</v>
      </c>
      <c r="Z7">
        <v>109.94</v>
      </c>
      <c r="AA7">
        <v>125.44</v>
      </c>
      <c r="AB7" t="s">
        <v>94</v>
      </c>
      <c r="AC7">
        <v>10.484375</v>
      </c>
      <c r="AD7" t="s">
        <v>289</v>
      </c>
      <c r="AE7">
        <v>0</v>
      </c>
      <c r="AF7">
        <v>109.9375</v>
      </c>
      <c r="AG7">
        <v>0.287353515625</v>
      </c>
      <c r="AH7">
        <f t="shared" si="0"/>
        <v>109.650146484375</v>
      </c>
      <c r="AI7">
        <f t="shared" si="1"/>
        <v>382.58623619371281</v>
      </c>
      <c r="AJ7">
        <f t="shared" si="2"/>
        <v>0.33819398158308073</v>
      </c>
      <c r="AK7">
        <f t="shared" si="3"/>
        <v>325.07231348524977</v>
      </c>
      <c r="AM7" t="s">
        <v>1232</v>
      </c>
      <c r="AN7">
        <f>_xlfn.STDEV.P(AH2:AH500)</f>
        <v>278.96991588407974</v>
      </c>
      <c r="AP7" t="s">
        <v>1275</v>
      </c>
      <c r="AQ7">
        <f>AVERAGE(AJ2:AJ500)</f>
        <v>0.3155844796208373</v>
      </c>
    </row>
    <row r="8" spans="1:60" x14ac:dyDescent="0.3">
      <c r="A8">
        <v>6</v>
      </c>
      <c r="B8">
        <v>13</v>
      </c>
      <c r="C8" t="s">
        <v>91</v>
      </c>
      <c r="D8">
        <v>3.7042128683212702E-2</v>
      </c>
      <c r="E8">
        <v>6656</v>
      </c>
      <c r="F8">
        <v>17920</v>
      </c>
      <c r="G8">
        <v>2.6923076923076898</v>
      </c>
      <c r="H8">
        <v>10.1676532715055</v>
      </c>
      <c r="I8">
        <v>17.723887782848902</v>
      </c>
      <c r="J8">
        <v>-1.1034234478351801</v>
      </c>
      <c r="K8" t="b">
        <v>1</v>
      </c>
      <c r="L8">
        <v>55.3</v>
      </c>
      <c r="M8" t="s">
        <v>92</v>
      </c>
      <c r="N8">
        <v>18.050229307756499</v>
      </c>
      <c r="O8">
        <v>4.0999999999999996</v>
      </c>
      <c r="P8">
        <v>1.7430000000000001</v>
      </c>
      <c r="Q8" t="s">
        <v>660</v>
      </c>
      <c r="S8">
        <v>0</v>
      </c>
      <c r="T8">
        <v>12664</v>
      </c>
      <c r="U8">
        <v>6656</v>
      </c>
      <c r="V8">
        <v>45</v>
      </c>
      <c r="W8">
        <v>6656</v>
      </c>
      <c r="X8">
        <v>1</v>
      </c>
      <c r="Y8">
        <v>1.36663306061564</v>
      </c>
      <c r="Z8">
        <v>55.3</v>
      </c>
      <c r="AA8">
        <v>229</v>
      </c>
      <c r="AB8" t="s">
        <v>94</v>
      </c>
      <c r="AC8">
        <v>7.4375</v>
      </c>
      <c r="AD8" t="s">
        <v>98</v>
      </c>
      <c r="AE8">
        <v>0</v>
      </c>
      <c r="AF8">
        <v>55.3125</v>
      </c>
      <c r="AG8">
        <v>31.640625</v>
      </c>
      <c r="AH8">
        <f t="shared" si="0"/>
        <v>23.671875</v>
      </c>
      <c r="AI8">
        <f t="shared" si="1"/>
        <v>1.7481481481481482</v>
      </c>
      <c r="AJ8">
        <f t="shared" si="2"/>
        <v>0.33173346530688191</v>
      </c>
      <c r="AK8">
        <f t="shared" si="3"/>
        <v>166.73777530654374</v>
      </c>
      <c r="AM8" t="s">
        <v>1233</v>
      </c>
      <c r="AN8">
        <f>_xlfn.STDEV.P(AI2:AI500)</f>
        <v>3370.6235991256926</v>
      </c>
      <c r="AP8" t="s">
        <v>1276</v>
      </c>
      <c r="AQ8">
        <f>_xlfn.STDEV.P(AJ2:AJ500)</f>
        <v>2.3600751294599848E-2</v>
      </c>
    </row>
    <row r="9" spans="1:60" x14ac:dyDescent="0.3">
      <c r="A9">
        <v>7</v>
      </c>
      <c r="B9">
        <v>14</v>
      </c>
      <c r="C9" t="s">
        <v>91</v>
      </c>
      <c r="D9">
        <v>2.9738072054369399E-2</v>
      </c>
      <c r="E9">
        <v>6656</v>
      </c>
      <c r="F9">
        <v>17920</v>
      </c>
      <c r="G9">
        <v>2.6923076923076898</v>
      </c>
      <c r="H9">
        <v>5.1249451853656502</v>
      </c>
      <c r="I9">
        <v>12.4820442307636</v>
      </c>
      <c r="J9">
        <v>-1.1773600517687799</v>
      </c>
      <c r="K9" t="b">
        <v>1</v>
      </c>
      <c r="L9">
        <v>272.8</v>
      </c>
      <c r="M9" t="s">
        <v>92</v>
      </c>
      <c r="N9">
        <v>12.4836785811623</v>
      </c>
      <c r="O9">
        <v>4.4379999999999997</v>
      </c>
      <c r="P9">
        <v>2.4359999999999999</v>
      </c>
      <c r="Q9" t="s">
        <v>659</v>
      </c>
      <c r="R9" s="1" t="s">
        <v>1941</v>
      </c>
      <c r="S9">
        <v>0</v>
      </c>
      <c r="T9">
        <v>27410</v>
      </c>
      <c r="U9">
        <v>6656</v>
      </c>
      <c r="V9">
        <v>401</v>
      </c>
      <c r="W9">
        <v>6656</v>
      </c>
      <c r="X9">
        <v>1</v>
      </c>
      <c r="Y9">
        <v>0.20598993258134199</v>
      </c>
      <c r="Z9">
        <v>272.8</v>
      </c>
      <c r="AA9">
        <v>100.5</v>
      </c>
      <c r="AB9" t="s">
        <v>94</v>
      </c>
      <c r="AC9">
        <v>16.515625</v>
      </c>
      <c r="AE9">
        <v>0</v>
      </c>
      <c r="AF9">
        <v>272.75</v>
      </c>
      <c r="AG9">
        <v>13.1015625</v>
      </c>
      <c r="AH9">
        <f t="shared" si="0"/>
        <v>259.6484375</v>
      </c>
      <c r="AI9">
        <f t="shared" si="1"/>
        <v>20.818127608825282</v>
      </c>
      <c r="AJ9">
        <f t="shared" si="2"/>
        <v>0.30809101026942098</v>
      </c>
      <c r="AK9">
        <f t="shared" si="3"/>
        <v>885.29035547478065</v>
      </c>
      <c r="AM9" t="s">
        <v>1236</v>
      </c>
      <c r="AN9">
        <f>AVERAGE(AI2:AI500)</f>
        <v>263.03970350636871</v>
      </c>
      <c r="AP9" t="s">
        <v>1262</v>
      </c>
      <c r="AQ9">
        <f>MEDIAN(AJ2:AJ500)</f>
        <v>0.30784350970310986</v>
      </c>
    </row>
    <row r="10" spans="1:60" x14ac:dyDescent="0.3">
      <c r="A10">
        <v>8</v>
      </c>
      <c r="B10">
        <v>20</v>
      </c>
      <c r="C10" t="s">
        <v>91</v>
      </c>
      <c r="D10">
        <v>3.5572160993155598E-2</v>
      </c>
      <c r="E10">
        <v>6656</v>
      </c>
      <c r="F10">
        <v>6656</v>
      </c>
      <c r="G10">
        <v>1</v>
      </c>
      <c r="H10">
        <v>2.8731176198218402</v>
      </c>
      <c r="I10">
        <v>8.1311473264098701</v>
      </c>
      <c r="J10">
        <v>-1.0238612327327199</v>
      </c>
      <c r="K10" t="b">
        <v>1</v>
      </c>
      <c r="L10">
        <v>677.5</v>
      </c>
      <c r="M10" t="s">
        <v>92</v>
      </c>
      <c r="N10">
        <v>8.5032772015472506</v>
      </c>
      <c r="O10">
        <v>4.3949999999999996</v>
      </c>
      <c r="P10">
        <v>2.83</v>
      </c>
      <c r="Q10" t="s">
        <v>661</v>
      </c>
      <c r="S10">
        <v>0</v>
      </c>
      <c r="T10">
        <v>24740</v>
      </c>
      <c r="U10">
        <v>6656</v>
      </c>
      <c r="V10">
        <v>84</v>
      </c>
      <c r="W10">
        <v>6656</v>
      </c>
      <c r="X10">
        <v>1</v>
      </c>
      <c r="Y10">
        <v>0.204373887580693</v>
      </c>
      <c r="Z10">
        <v>677.5</v>
      </c>
      <c r="AA10">
        <v>36.5</v>
      </c>
      <c r="AB10" t="s">
        <v>94</v>
      </c>
      <c r="AC10">
        <v>26.03125</v>
      </c>
      <c r="AE10">
        <v>23</v>
      </c>
      <c r="AF10">
        <v>677.5</v>
      </c>
      <c r="AG10">
        <v>67.0625</v>
      </c>
      <c r="AH10">
        <f t="shared" si="0"/>
        <v>610.4375</v>
      </c>
      <c r="AI10">
        <f t="shared" si="1"/>
        <v>10.102516309412861</v>
      </c>
      <c r="AJ10">
        <f t="shared" si="2"/>
        <v>0.35920528380669886</v>
      </c>
      <c r="AK10">
        <f t="shared" si="3"/>
        <v>1886.1081129435358</v>
      </c>
    </row>
    <row r="11" spans="1:60" x14ac:dyDescent="0.3">
      <c r="A11">
        <v>9</v>
      </c>
      <c r="B11">
        <v>21</v>
      </c>
      <c r="C11" t="s">
        <v>91</v>
      </c>
      <c r="D11">
        <v>4.5154095765402497E-2</v>
      </c>
      <c r="E11">
        <v>6656</v>
      </c>
      <c r="F11">
        <v>6656</v>
      </c>
      <c r="G11">
        <v>1</v>
      </c>
      <c r="H11">
        <v>3.1344811334315499</v>
      </c>
      <c r="I11">
        <v>8.9932671582245192</v>
      </c>
      <c r="J11">
        <v>-1.0262722089479399</v>
      </c>
      <c r="K11" t="b">
        <v>1</v>
      </c>
      <c r="L11">
        <v>741</v>
      </c>
      <c r="M11" t="s">
        <v>92</v>
      </c>
      <c r="N11">
        <v>9.2190319638459108</v>
      </c>
      <c r="O11">
        <v>4.4020000000000001</v>
      </c>
      <c r="P11">
        <v>2.87</v>
      </c>
      <c r="Q11" t="s">
        <v>662</v>
      </c>
      <c r="S11">
        <v>0</v>
      </c>
      <c r="T11">
        <v>25150</v>
      </c>
      <c r="U11">
        <v>6656</v>
      </c>
      <c r="V11">
        <v>68</v>
      </c>
      <c r="W11">
        <v>6656</v>
      </c>
      <c r="X11">
        <v>1</v>
      </c>
      <c r="Y11">
        <v>0.258843857912541</v>
      </c>
      <c r="Z11">
        <v>741</v>
      </c>
      <c r="AA11">
        <v>33.94</v>
      </c>
      <c r="AB11" t="s">
        <v>94</v>
      </c>
      <c r="AC11">
        <v>27.21875</v>
      </c>
      <c r="AE11">
        <v>27</v>
      </c>
      <c r="AF11">
        <v>741</v>
      </c>
      <c r="AG11">
        <v>78.625</v>
      </c>
      <c r="AH11">
        <f t="shared" si="0"/>
        <v>662.375</v>
      </c>
      <c r="AI11">
        <f t="shared" si="1"/>
        <v>9.4244833068362475</v>
      </c>
      <c r="AJ11">
        <f t="shared" si="2"/>
        <v>0.35834029156791924</v>
      </c>
      <c r="AK11">
        <f t="shared" si="3"/>
        <v>2067.8668222257447</v>
      </c>
      <c r="AM11" t="s">
        <v>1244</v>
      </c>
      <c r="AN11">
        <f>AVERAGE(H2:H500)</f>
        <v>4.8301884042269361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2.1713176441497499E-2</v>
      </c>
      <c r="E12">
        <v>6656</v>
      </c>
      <c r="F12">
        <v>6656</v>
      </c>
      <c r="G12">
        <v>1</v>
      </c>
      <c r="H12">
        <v>4.3031401127795501</v>
      </c>
      <c r="I12">
        <v>5.70670339175257</v>
      </c>
      <c r="J12">
        <v>-1.1444100434940301</v>
      </c>
      <c r="K12" t="b">
        <v>1</v>
      </c>
      <c r="L12">
        <v>21.17</v>
      </c>
      <c r="M12" t="s">
        <v>92</v>
      </c>
      <c r="N12">
        <v>6.0361557387333997</v>
      </c>
      <c r="O12">
        <v>3.5449999999999999</v>
      </c>
      <c r="P12">
        <v>1.3260000000000001</v>
      </c>
      <c r="Q12" t="s">
        <v>663</v>
      </c>
      <c r="S12">
        <v>0</v>
      </c>
      <c r="T12">
        <v>3508</v>
      </c>
      <c r="U12">
        <v>6656</v>
      </c>
      <c r="V12">
        <v>197</v>
      </c>
      <c r="W12">
        <v>6656</v>
      </c>
      <c r="X12">
        <v>1</v>
      </c>
      <c r="Y12">
        <v>0.23533898873227399</v>
      </c>
      <c r="Z12">
        <v>21.17</v>
      </c>
      <c r="AA12">
        <v>165.8</v>
      </c>
      <c r="AB12" t="s">
        <v>94</v>
      </c>
      <c r="AC12">
        <v>4.6015625</v>
      </c>
      <c r="AE12">
        <v>12</v>
      </c>
      <c r="AF12">
        <v>21.171875</v>
      </c>
      <c r="AG12">
        <v>3.111328125</v>
      </c>
      <c r="AH12">
        <f t="shared" si="0"/>
        <v>18.060546875</v>
      </c>
      <c r="AI12">
        <f t="shared" si="1"/>
        <v>6.8047708725674827</v>
      </c>
      <c r="AJ12">
        <f t="shared" si="2"/>
        <v>0.31841171145067382</v>
      </c>
      <c r="AK12">
        <f t="shared" si="3"/>
        <v>66.492136559743983</v>
      </c>
      <c r="AP12">
        <f>MEDIAN(AI1:AI500)</f>
        <v>8.2494871439782109</v>
      </c>
    </row>
    <row r="13" spans="1:60" x14ac:dyDescent="0.3">
      <c r="A13">
        <v>11</v>
      </c>
      <c r="B13">
        <v>23</v>
      </c>
      <c r="C13" t="s">
        <v>91</v>
      </c>
      <c r="D13">
        <v>1.8305158864002899E-2</v>
      </c>
      <c r="E13">
        <v>6656</v>
      </c>
      <c r="F13">
        <v>6656</v>
      </c>
      <c r="G13">
        <v>1</v>
      </c>
      <c r="H13">
        <v>4.6486144020828197</v>
      </c>
      <c r="I13">
        <v>7.4359671783317101</v>
      </c>
      <c r="J13">
        <v>-1.15566126583175</v>
      </c>
      <c r="K13" t="b">
        <v>1</v>
      </c>
      <c r="L13">
        <v>39.799999999999997</v>
      </c>
      <c r="M13" t="s">
        <v>92</v>
      </c>
      <c r="N13">
        <v>7.5383107873444599</v>
      </c>
      <c r="O13">
        <v>3.5880000000000001</v>
      </c>
      <c r="P13">
        <v>1.6</v>
      </c>
      <c r="Q13" t="s">
        <v>664</v>
      </c>
      <c r="S13">
        <v>0</v>
      </c>
      <c r="T13">
        <v>3870</v>
      </c>
      <c r="U13">
        <v>6656</v>
      </c>
      <c r="V13">
        <v>300</v>
      </c>
      <c r="W13">
        <v>6656</v>
      </c>
      <c r="X13">
        <v>1</v>
      </c>
      <c r="Y13">
        <v>0.21065285072116599</v>
      </c>
      <c r="Z13">
        <v>39.799999999999997</v>
      </c>
      <c r="AA13">
        <v>97.2</v>
      </c>
      <c r="AB13" t="s">
        <v>94</v>
      </c>
      <c r="AC13">
        <v>6.30859375</v>
      </c>
      <c r="AE13">
        <v>9</v>
      </c>
      <c r="AF13">
        <v>39.8125</v>
      </c>
      <c r="AG13">
        <v>2.525390625</v>
      </c>
      <c r="AH13">
        <f t="shared" si="0"/>
        <v>37.287109375</v>
      </c>
      <c r="AI13">
        <f t="shared" si="1"/>
        <v>15.764887857695282</v>
      </c>
      <c r="AJ13">
        <f t="shared" si="2"/>
        <v>0.31484926898704141</v>
      </c>
      <c r="AK13">
        <f t="shared" si="3"/>
        <v>126.44939633523052</v>
      </c>
    </row>
    <row r="14" spans="1:60" x14ac:dyDescent="0.3">
      <c r="A14">
        <v>12</v>
      </c>
      <c r="B14">
        <v>26</v>
      </c>
      <c r="C14" t="s">
        <v>91</v>
      </c>
      <c r="D14">
        <v>2.0458263629132601E-2</v>
      </c>
      <c r="E14">
        <v>6656</v>
      </c>
      <c r="F14">
        <v>17920</v>
      </c>
      <c r="G14">
        <v>2.6923076923076898</v>
      </c>
      <c r="H14">
        <v>2.6273187327548602</v>
      </c>
      <c r="I14">
        <v>6.1936986531936</v>
      </c>
      <c r="J14">
        <v>-1.1395880910635701</v>
      </c>
      <c r="K14" t="b">
        <v>1</v>
      </c>
      <c r="L14">
        <v>227.4</v>
      </c>
      <c r="M14" t="s">
        <v>92</v>
      </c>
      <c r="N14">
        <v>7.0265706299121797</v>
      </c>
      <c r="O14">
        <v>4.4770000000000003</v>
      </c>
      <c r="P14">
        <v>2.3570000000000002</v>
      </c>
      <c r="Q14" t="s">
        <v>665</v>
      </c>
      <c r="S14">
        <v>0</v>
      </c>
      <c r="T14">
        <v>30020</v>
      </c>
      <c r="U14">
        <v>6656</v>
      </c>
      <c r="V14">
        <v>535</v>
      </c>
      <c r="W14">
        <v>6656</v>
      </c>
      <c r="X14">
        <v>1</v>
      </c>
      <c r="Y14">
        <v>7.0355123998542393E-2</v>
      </c>
      <c r="Z14">
        <v>227.4</v>
      </c>
      <c r="AA14">
        <v>132</v>
      </c>
      <c r="AB14" t="s">
        <v>94</v>
      </c>
      <c r="AC14">
        <v>15.078125</v>
      </c>
      <c r="AE14">
        <v>0</v>
      </c>
      <c r="AF14">
        <v>227.375</v>
      </c>
      <c r="AG14">
        <v>12.71875</v>
      </c>
      <c r="AH14">
        <f t="shared" si="0"/>
        <v>214.65625</v>
      </c>
      <c r="AI14">
        <f t="shared" si="1"/>
        <v>17.877149877149876</v>
      </c>
      <c r="AJ14">
        <f t="shared" si="2"/>
        <v>0.31995078526483828</v>
      </c>
      <c r="AK14">
        <f t="shared" si="3"/>
        <v>710.6561711101632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8.3450665753416198E-2</v>
      </c>
      <c r="E15">
        <v>6656</v>
      </c>
      <c r="F15">
        <v>17920</v>
      </c>
      <c r="G15">
        <v>2.6923076923076898</v>
      </c>
      <c r="H15">
        <v>3.5194875862832098</v>
      </c>
      <c r="I15">
        <v>5.5473173479112301</v>
      </c>
      <c r="J15">
        <v>-1.1645015119542499</v>
      </c>
      <c r="K15" t="b">
        <v>1</v>
      </c>
      <c r="L15">
        <v>37.72</v>
      </c>
      <c r="M15" t="s">
        <v>92</v>
      </c>
      <c r="N15">
        <v>7.4640893214955204</v>
      </c>
      <c r="O15">
        <v>4.4180000000000001</v>
      </c>
      <c r="P15">
        <v>1.5760000000000001</v>
      </c>
      <c r="Q15" t="s">
        <v>667</v>
      </c>
      <c r="S15">
        <v>0</v>
      </c>
      <c r="T15">
        <v>26180</v>
      </c>
      <c r="U15">
        <v>6656</v>
      </c>
      <c r="V15">
        <v>604</v>
      </c>
      <c r="W15">
        <v>6656</v>
      </c>
      <c r="X15">
        <v>1</v>
      </c>
      <c r="Y15">
        <v>0.10251649598672399</v>
      </c>
      <c r="Z15">
        <v>37.72</v>
      </c>
      <c r="AA15">
        <v>694</v>
      </c>
      <c r="AB15" t="s">
        <v>94</v>
      </c>
      <c r="AC15">
        <v>6.140625</v>
      </c>
      <c r="AE15">
        <v>0</v>
      </c>
      <c r="AF15">
        <v>37.71875</v>
      </c>
      <c r="AG15">
        <v>11.953125</v>
      </c>
      <c r="AH15">
        <f t="shared" si="0"/>
        <v>25.765625</v>
      </c>
      <c r="AI15">
        <f t="shared" si="1"/>
        <v>3.1555555555555554</v>
      </c>
      <c r="AJ15">
        <f t="shared" si="2"/>
        <v>0.31207819051219188</v>
      </c>
      <c r="AK15">
        <f t="shared" si="3"/>
        <v>120.86313990123719</v>
      </c>
      <c r="AM15" t="s">
        <v>1259</v>
      </c>
      <c r="AN15">
        <f>MAX(AK2:AK500)</f>
        <v>4959.5734671511082</v>
      </c>
    </row>
    <row r="16" spans="1:60" x14ac:dyDescent="0.3">
      <c r="A16">
        <v>14</v>
      </c>
      <c r="B16">
        <v>28</v>
      </c>
      <c r="C16" t="s">
        <v>91</v>
      </c>
      <c r="D16">
        <v>8.8397652080788296E-3</v>
      </c>
      <c r="E16">
        <v>6656</v>
      </c>
      <c r="F16">
        <v>17920</v>
      </c>
      <c r="G16">
        <v>2.6923076923076898</v>
      </c>
      <c r="H16">
        <v>4.6478041783623203</v>
      </c>
      <c r="I16">
        <v>10.167071640167499</v>
      </c>
      <c r="J16">
        <v>-1.19343322653696</v>
      </c>
      <c r="K16" t="b">
        <v>1</v>
      </c>
      <c r="L16">
        <v>153.9</v>
      </c>
      <c r="M16" t="s">
        <v>92</v>
      </c>
      <c r="N16">
        <v>10.1788322934296</v>
      </c>
      <c r="O16">
        <v>4.4770000000000003</v>
      </c>
      <c r="P16">
        <v>2.1880000000000002</v>
      </c>
      <c r="Q16" t="s">
        <v>666</v>
      </c>
      <c r="R16" s="1" t="s">
        <v>1941</v>
      </c>
      <c r="S16">
        <v>0</v>
      </c>
      <c r="T16">
        <v>29920</v>
      </c>
      <c r="U16">
        <v>6656</v>
      </c>
      <c r="V16">
        <v>327</v>
      </c>
      <c r="W16">
        <v>6656</v>
      </c>
      <c r="X16">
        <v>1</v>
      </c>
      <c r="Y16">
        <v>0.20172403200337599</v>
      </c>
      <c r="Z16">
        <v>153.9</v>
      </c>
      <c r="AA16">
        <v>194.5</v>
      </c>
      <c r="AB16" t="s">
        <v>94</v>
      </c>
      <c r="AC16">
        <v>12.40625</v>
      </c>
      <c r="AE16">
        <v>0</v>
      </c>
      <c r="AF16">
        <v>153.875</v>
      </c>
      <c r="AG16">
        <v>12.0859375</v>
      </c>
      <c r="AH16">
        <f t="shared" si="0"/>
        <v>141.7890625</v>
      </c>
      <c r="AI16">
        <f t="shared" si="1"/>
        <v>12.731738849385907</v>
      </c>
      <c r="AJ16">
        <f t="shared" si="2"/>
        <v>0.30317859443449391</v>
      </c>
      <c r="AK16">
        <f t="shared" si="3"/>
        <v>507.53912982219759</v>
      </c>
      <c r="AM16" t="s">
        <v>1260</v>
      </c>
      <c r="AN16">
        <f>MIN(AK2:AK500)</f>
        <v>39.209247944323529</v>
      </c>
    </row>
    <row r="17" spans="1:55" x14ac:dyDescent="0.3">
      <c r="A17">
        <v>15</v>
      </c>
      <c r="B17">
        <v>34</v>
      </c>
      <c r="C17" t="s">
        <v>91</v>
      </c>
      <c r="D17">
        <v>3.9119746268653097E-2</v>
      </c>
      <c r="E17">
        <v>6656</v>
      </c>
      <c r="F17">
        <v>6656</v>
      </c>
      <c r="G17">
        <v>1</v>
      </c>
      <c r="H17">
        <v>2.4814935012458399</v>
      </c>
      <c r="I17">
        <v>6.6350871156358702</v>
      </c>
      <c r="J17">
        <v>-1.06324051091474</v>
      </c>
      <c r="K17" t="b">
        <v>1</v>
      </c>
      <c r="L17">
        <v>471</v>
      </c>
      <c r="M17" t="s">
        <v>92</v>
      </c>
      <c r="N17">
        <v>7.3853503569001404</v>
      </c>
      <c r="O17">
        <v>4.43</v>
      </c>
      <c r="P17">
        <v>2.6739999999999999</v>
      </c>
      <c r="Q17" t="s">
        <v>668</v>
      </c>
      <c r="S17">
        <v>0</v>
      </c>
      <c r="T17">
        <v>26780</v>
      </c>
      <c r="U17">
        <v>6656</v>
      </c>
      <c r="V17">
        <v>165</v>
      </c>
      <c r="W17">
        <v>6656</v>
      </c>
      <c r="X17">
        <v>1</v>
      </c>
      <c r="Y17">
        <v>0.115334112650205</v>
      </c>
      <c r="Z17">
        <v>471</v>
      </c>
      <c r="AA17">
        <v>56.88</v>
      </c>
      <c r="AB17" t="s">
        <v>94</v>
      </c>
      <c r="AC17">
        <v>21.703125</v>
      </c>
      <c r="AE17">
        <v>13</v>
      </c>
      <c r="AF17">
        <v>471</v>
      </c>
      <c r="AG17">
        <v>33.28125</v>
      </c>
      <c r="AH17">
        <f t="shared" si="0"/>
        <v>437.71875</v>
      </c>
      <c r="AI17">
        <f t="shared" si="1"/>
        <v>14.152112676056339</v>
      </c>
      <c r="AJ17">
        <f t="shared" si="2"/>
        <v>0.34533493358272677</v>
      </c>
      <c r="AK17">
        <f t="shared" si="3"/>
        <v>1363.8932937179075</v>
      </c>
      <c r="AM17" t="s">
        <v>1263</v>
      </c>
      <c r="AN17">
        <f>AVERAGE(AK2:AK500)</f>
        <v>703.0565427581306</v>
      </c>
    </row>
    <row r="18" spans="1:55" x14ac:dyDescent="0.3">
      <c r="A18">
        <v>16</v>
      </c>
      <c r="B18">
        <v>35</v>
      </c>
      <c r="C18" t="s">
        <v>91</v>
      </c>
      <c r="D18">
        <v>3.26538335549088E-2</v>
      </c>
      <c r="E18">
        <v>6656</v>
      </c>
      <c r="F18">
        <v>6656</v>
      </c>
      <c r="G18">
        <v>1</v>
      </c>
      <c r="H18">
        <v>2.82004591149281</v>
      </c>
      <c r="I18">
        <v>7.8377447891685001</v>
      </c>
      <c r="J18">
        <v>-1.06645514586838</v>
      </c>
      <c r="K18" t="b">
        <v>1</v>
      </c>
      <c r="L18">
        <v>602.5</v>
      </c>
      <c r="M18" t="s">
        <v>92</v>
      </c>
      <c r="N18">
        <v>8.2007710880211402</v>
      </c>
      <c r="O18">
        <v>4.4400000000000004</v>
      </c>
      <c r="P18">
        <v>2.78</v>
      </c>
      <c r="Q18" t="s">
        <v>669</v>
      </c>
      <c r="S18">
        <v>0</v>
      </c>
      <c r="T18">
        <v>27660</v>
      </c>
      <c r="U18">
        <v>6656</v>
      </c>
      <c r="V18">
        <v>104</v>
      </c>
      <c r="W18">
        <v>6656</v>
      </c>
      <c r="X18">
        <v>1</v>
      </c>
      <c r="Y18">
        <v>0.17847018496801101</v>
      </c>
      <c r="Z18">
        <v>602.5</v>
      </c>
      <c r="AA18">
        <v>45.9</v>
      </c>
      <c r="AB18" t="s">
        <v>94</v>
      </c>
      <c r="AC18">
        <v>24.546875</v>
      </c>
      <c r="AE18">
        <v>17</v>
      </c>
      <c r="AF18">
        <v>602.5</v>
      </c>
      <c r="AG18">
        <v>51.09375</v>
      </c>
      <c r="AH18">
        <f t="shared" si="0"/>
        <v>551.40625</v>
      </c>
      <c r="AI18">
        <f t="shared" si="1"/>
        <v>11.792048929663608</v>
      </c>
      <c r="AJ18">
        <f t="shared" si="2"/>
        <v>0.34422659024858698</v>
      </c>
      <c r="AK18">
        <f t="shared" si="3"/>
        <v>1750.3005783629267</v>
      </c>
      <c r="AM18" t="s">
        <v>1226</v>
      </c>
      <c r="AN18">
        <f>AN15-AN16</f>
        <v>4920.3642192067846</v>
      </c>
    </row>
    <row r="19" spans="1:55" x14ac:dyDescent="0.3">
      <c r="A19">
        <v>17</v>
      </c>
      <c r="B19">
        <v>36</v>
      </c>
      <c r="C19" t="s">
        <v>91</v>
      </c>
      <c r="D19">
        <v>2.8031696250382099E-2</v>
      </c>
      <c r="E19">
        <v>6656</v>
      </c>
      <c r="F19">
        <v>6656</v>
      </c>
      <c r="G19">
        <v>1</v>
      </c>
      <c r="H19">
        <v>5.4201978610133601</v>
      </c>
      <c r="I19">
        <v>6.3941396641641903</v>
      </c>
      <c r="J19">
        <v>-1.1588759007853799</v>
      </c>
      <c r="K19" t="b">
        <v>1</v>
      </c>
      <c r="L19">
        <v>15.125</v>
      </c>
      <c r="M19" t="s">
        <v>92</v>
      </c>
      <c r="N19">
        <v>6.9730945174370103</v>
      </c>
      <c r="O19">
        <v>3.746</v>
      </c>
      <c r="P19">
        <v>1.18</v>
      </c>
      <c r="Q19" t="s">
        <v>670</v>
      </c>
      <c r="S19">
        <v>0</v>
      </c>
      <c r="T19">
        <v>5584</v>
      </c>
      <c r="U19">
        <v>6656</v>
      </c>
      <c r="V19">
        <v>120</v>
      </c>
      <c r="W19">
        <v>6656</v>
      </c>
      <c r="X19">
        <v>1</v>
      </c>
      <c r="Y19">
        <v>0.40350701285218299</v>
      </c>
      <c r="Z19">
        <v>15.125</v>
      </c>
      <c r="AA19">
        <v>369.2</v>
      </c>
      <c r="AB19" t="s">
        <v>94</v>
      </c>
      <c r="AC19">
        <v>3.888671875</v>
      </c>
      <c r="AE19">
        <v>8</v>
      </c>
      <c r="AF19">
        <v>15.125</v>
      </c>
      <c r="AG19">
        <v>5.15234375</v>
      </c>
      <c r="AH19">
        <f t="shared" si="0"/>
        <v>9.97265625</v>
      </c>
      <c r="AI19">
        <f t="shared" si="1"/>
        <v>2.9355572403335861</v>
      </c>
      <c r="AJ19">
        <f t="shared" si="2"/>
        <v>0.31383876858698301</v>
      </c>
      <c r="AK19">
        <f t="shared" si="3"/>
        <v>48.193536025196266</v>
      </c>
      <c r="AM19" t="s">
        <v>1261</v>
      </c>
      <c r="AN19">
        <f>_xlfn.STDEV.P(AK2:AK500)</f>
        <v>809.59219887126574</v>
      </c>
    </row>
    <row r="20" spans="1:55" x14ac:dyDescent="0.3">
      <c r="A20">
        <v>18</v>
      </c>
      <c r="B20">
        <v>37</v>
      </c>
      <c r="C20" t="s">
        <v>91</v>
      </c>
      <c r="D20">
        <v>1.58137675886687E-2</v>
      </c>
      <c r="E20">
        <v>6656</v>
      </c>
      <c r="F20">
        <v>6656</v>
      </c>
      <c r="G20">
        <v>1</v>
      </c>
      <c r="H20">
        <v>4.9070610982398799</v>
      </c>
      <c r="I20">
        <v>8.26628944771854</v>
      </c>
      <c r="J20">
        <v>-1.1693234643846999</v>
      </c>
      <c r="K20" t="b">
        <v>1</v>
      </c>
      <c r="L20">
        <v>48.4</v>
      </c>
      <c r="M20" t="s">
        <v>92</v>
      </c>
      <c r="N20">
        <v>8.2711470013095507</v>
      </c>
      <c r="O20">
        <v>3.7810000000000001</v>
      </c>
      <c r="P20">
        <v>1.6850000000000001</v>
      </c>
      <c r="Q20" t="s">
        <v>671</v>
      </c>
      <c r="S20">
        <v>0</v>
      </c>
      <c r="T20">
        <v>6050</v>
      </c>
      <c r="U20">
        <v>6656</v>
      </c>
      <c r="V20">
        <v>319</v>
      </c>
      <c r="W20">
        <v>6656</v>
      </c>
      <c r="X20">
        <v>1</v>
      </c>
      <c r="Y20">
        <v>0.21875342487514601</v>
      </c>
      <c r="Z20">
        <v>48.4</v>
      </c>
      <c r="AA20">
        <v>124.94</v>
      </c>
      <c r="AB20" t="s">
        <v>94</v>
      </c>
      <c r="AC20">
        <v>6.95703125</v>
      </c>
      <c r="AE20">
        <v>7</v>
      </c>
      <c r="AF20">
        <v>48.40625</v>
      </c>
      <c r="AG20">
        <v>3.349609375</v>
      </c>
      <c r="AH20">
        <f t="shared" si="0"/>
        <v>45.056640625</v>
      </c>
      <c r="AI20">
        <f t="shared" si="1"/>
        <v>14.45131195335277</v>
      </c>
      <c r="AJ20">
        <f t="shared" si="2"/>
        <v>0.3105769865986257</v>
      </c>
      <c r="AK20">
        <f t="shared" si="3"/>
        <v>155.85910124937183</v>
      </c>
      <c r="AM20" t="s">
        <v>1262</v>
      </c>
      <c r="AN20">
        <f>MEDIAN(AK2:AK500)</f>
        <v>225.27725347308285</v>
      </c>
    </row>
    <row r="21" spans="1:55" x14ac:dyDescent="0.3">
      <c r="A21">
        <v>19</v>
      </c>
      <c r="B21">
        <v>40</v>
      </c>
      <c r="C21" t="s">
        <v>91</v>
      </c>
      <c r="D21">
        <v>1.5301996536468999E-2</v>
      </c>
      <c r="E21">
        <v>6656</v>
      </c>
      <c r="F21">
        <v>17920</v>
      </c>
      <c r="G21">
        <v>2.6923076923076898</v>
      </c>
      <c r="H21">
        <v>2.9699021352847699</v>
      </c>
      <c r="I21">
        <v>6.9317051790337896</v>
      </c>
      <c r="J21">
        <v>-1.17093078186151</v>
      </c>
      <c r="K21" t="b">
        <v>1</v>
      </c>
      <c r="L21">
        <v>216</v>
      </c>
      <c r="M21" t="s">
        <v>92</v>
      </c>
      <c r="N21">
        <v>7.4156835248369699</v>
      </c>
      <c r="O21">
        <v>4.53</v>
      </c>
      <c r="P21">
        <v>2.3340000000000001</v>
      </c>
      <c r="Q21" t="s">
        <v>672</v>
      </c>
      <c r="S21">
        <v>0</v>
      </c>
      <c r="T21">
        <v>34000</v>
      </c>
      <c r="U21">
        <v>6656</v>
      </c>
      <c r="V21">
        <v>699</v>
      </c>
      <c r="W21">
        <v>6656</v>
      </c>
      <c r="X21">
        <v>1</v>
      </c>
      <c r="Y21">
        <v>7.4508541652029997E-2</v>
      </c>
      <c r="Z21">
        <v>216</v>
      </c>
      <c r="AA21">
        <v>157.4</v>
      </c>
      <c r="AB21" t="s">
        <v>94</v>
      </c>
      <c r="AC21">
        <v>14.6953125</v>
      </c>
      <c r="AE21">
        <v>0</v>
      </c>
      <c r="AF21">
        <v>216</v>
      </c>
      <c r="AG21">
        <v>11.21875</v>
      </c>
      <c r="AH21">
        <f t="shared" si="0"/>
        <v>204.78125</v>
      </c>
      <c r="AI21">
        <f t="shared" si="1"/>
        <v>19.253481894150418</v>
      </c>
      <c r="AJ21">
        <f t="shared" si="2"/>
        <v>0.3100781917483959</v>
      </c>
      <c r="AK21">
        <f t="shared" si="3"/>
        <v>696.59848950379273</v>
      </c>
    </row>
    <row r="22" spans="1:55" x14ac:dyDescent="0.3">
      <c r="A22">
        <v>20</v>
      </c>
      <c r="B22">
        <v>41</v>
      </c>
      <c r="C22" t="s">
        <v>91</v>
      </c>
      <c r="D22">
        <v>7.8612870617747799E-2</v>
      </c>
      <c r="E22">
        <v>6656</v>
      </c>
      <c r="F22">
        <v>17920</v>
      </c>
      <c r="G22">
        <v>2.6923076923076898</v>
      </c>
      <c r="H22">
        <v>4.6052960415471196</v>
      </c>
      <c r="I22">
        <v>6.7955100769313397</v>
      </c>
      <c r="J22">
        <v>-1.18620029789128</v>
      </c>
      <c r="K22" t="b">
        <v>1</v>
      </c>
      <c r="L22">
        <v>29.9</v>
      </c>
      <c r="M22" t="s">
        <v>92</v>
      </c>
      <c r="N22">
        <v>8.5021521928674204</v>
      </c>
      <c r="O22">
        <v>4.4569999999999999</v>
      </c>
      <c r="P22">
        <v>1.476</v>
      </c>
      <c r="Q22" t="s">
        <v>674</v>
      </c>
      <c r="S22">
        <v>0</v>
      </c>
      <c r="T22">
        <v>28580</v>
      </c>
      <c r="U22">
        <v>6656</v>
      </c>
      <c r="V22">
        <v>460</v>
      </c>
      <c r="W22">
        <v>6656</v>
      </c>
      <c r="X22">
        <v>1</v>
      </c>
      <c r="Y22">
        <v>0.16809779469362299</v>
      </c>
      <c r="Z22">
        <v>29.9</v>
      </c>
      <c r="AA22">
        <v>955.5</v>
      </c>
      <c r="AB22" t="s">
        <v>94</v>
      </c>
      <c r="AC22">
        <v>5.46875</v>
      </c>
      <c r="AE22">
        <v>0</v>
      </c>
      <c r="AF22">
        <v>29.90625</v>
      </c>
      <c r="AG22">
        <v>12.28125</v>
      </c>
      <c r="AH22">
        <f t="shared" si="0"/>
        <v>17.625</v>
      </c>
      <c r="AI22">
        <f t="shared" si="1"/>
        <v>2.4351145038167941</v>
      </c>
      <c r="AJ22">
        <f t="shared" si="2"/>
        <v>0.30537941316265621</v>
      </c>
      <c r="AK22">
        <f t="shared" si="3"/>
        <v>97.931454154936247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1.0131967891418601E-2</v>
      </c>
      <c r="E23">
        <v>6656</v>
      </c>
      <c r="F23">
        <v>17920</v>
      </c>
      <c r="G23">
        <v>2.6923076923076898</v>
      </c>
      <c r="H23">
        <v>3.9490225069654001</v>
      </c>
      <c r="I23">
        <v>7.7514992568363796</v>
      </c>
      <c r="J23">
        <v>-1.19423688527537</v>
      </c>
      <c r="K23" t="b">
        <v>1</v>
      </c>
      <c r="L23">
        <v>91.9</v>
      </c>
      <c r="M23" t="s">
        <v>92</v>
      </c>
      <c r="N23">
        <v>8.1096241516854199</v>
      </c>
      <c r="O23">
        <v>4.484</v>
      </c>
      <c r="P23">
        <v>1.9630000000000001</v>
      </c>
      <c r="Q23" t="s">
        <v>673</v>
      </c>
      <c r="R23" s="1" t="s">
        <v>1941</v>
      </c>
      <c r="S23">
        <v>0</v>
      </c>
      <c r="T23">
        <v>30420</v>
      </c>
      <c r="U23">
        <v>6656</v>
      </c>
      <c r="V23">
        <v>594</v>
      </c>
      <c r="W23">
        <v>6656</v>
      </c>
      <c r="X23">
        <v>1</v>
      </c>
      <c r="Y23">
        <v>0.12099985910466</v>
      </c>
      <c r="Z23">
        <v>91.9</v>
      </c>
      <c r="AA23">
        <v>331</v>
      </c>
      <c r="AB23" t="s">
        <v>94</v>
      </c>
      <c r="AC23">
        <v>9.5859375</v>
      </c>
      <c r="AE23">
        <v>0</v>
      </c>
      <c r="AF23">
        <v>91.875</v>
      </c>
      <c r="AG23">
        <v>9.8046875</v>
      </c>
      <c r="AH23">
        <f t="shared" si="0"/>
        <v>82.0703125</v>
      </c>
      <c r="AI23">
        <f t="shared" si="1"/>
        <v>9.3705179282868531</v>
      </c>
      <c r="AJ23">
        <f t="shared" si="2"/>
        <v>0.30293504018813561</v>
      </c>
      <c r="AK23">
        <f t="shared" si="3"/>
        <v>303.2828422322545</v>
      </c>
      <c r="AM23">
        <f>AN7</f>
        <v>278.96991588407974</v>
      </c>
      <c r="AN23">
        <f>AN9</f>
        <v>263.03970350636871</v>
      </c>
      <c r="AO23">
        <f>AN8</f>
        <v>3370.6235991256926</v>
      </c>
      <c r="AP23">
        <f>AN3</f>
        <v>-0.59418771972401718</v>
      </c>
      <c r="AQ23">
        <f>AN4</f>
        <v>-0.109277485572001</v>
      </c>
      <c r="AR23">
        <f>AN15</f>
        <v>4959.5734671511082</v>
      </c>
      <c r="AS23">
        <f>AN16</f>
        <v>39.209247944323529</v>
      </c>
      <c r="AT23">
        <f>AN17</f>
        <v>703.0565427581306</v>
      </c>
      <c r="AU23">
        <f>AN18</f>
        <v>4920.3642192067846</v>
      </c>
      <c r="AV23">
        <f>AN19</f>
        <v>809.59219887126574</v>
      </c>
      <c r="AW23">
        <f>AN20</f>
        <v>225.27725347308285</v>
      </c>
      <c r="AX23">
        <f>AQ4</f>
        <v>0.67084479130006669</v>
      </c>
      <c r="AY23">
        <f>AR4</f>
        <v>0.3002688222488567</v>
      </c>
      <c r="AZ23">
        <f t="shared" ref="AZ23:BC23" si="4">AS4</f>
        <v>0.37057596905120999</v>
      </c>
      <c r="BA23">
        <f t="shared" si="4"/>
        <v>0.3155844796208373</v>
      </c>
      <c r="BB23">
        <f t="shared" si="4"/>
        <v>2.3600751294599848E-2</v>
      </c>
      <c r="BC23">
        <f t="shared" si="4"/>
        <v>0.30784350970310986</v>
      </c>
    </row>
    <row r="24" spans="1:55" x14ac:dyDescent="0.3">
      <c r="A24">
        <v>22</v>
      </c>
      <c r="B24">
        <v>48</v>
      </c>
      <c r="C24" t="s">
        <v>91</v>
      </c>
      <c r="D24">
        <v>3.8636343948868203E-2</v>
      </c>
      <c r="E24">
        <v>6656</v>
      </c>
      <c r="F24">
        <v>6656</v>
      </c>
      <c r="G24">
        <v>1</v>
      </c>
      <c r="H24">
        <v>2.3880009947304699</v>
      </c>
      <c r="I24">
        <v>6.4643933177664703</v>
      </c>
      <c r="J24">
        <v>-1.0728844157756501</v>
      </c>
      <c r="K24" t="b">
        <v>1</v>
      </c>
      <c r="L24">
        <v>510.5</v>
      </c>
      <c r="M24" t="s">
        <v>92</v>
      </c>
      <c r="N24">
        <v>7.1252204452987904</v>
      </c>
      <c r="O24">
        <v>4.4180000000000001</v>
      </c>
      <c r="P24">
        <v>2.7069999999999999</v>
      </c>
      <c r="Q24" t="s">
        <v>675</v>
      </c>
      <c r="S24">
        <v>0</v>
      </c>
      <c r="T24">
        <v>26160</v>
      </c>
      <c r="U24">
        <v>6656</v>
      </c>
      <c r="V24">
        <v>227</v>
      </c>
      <c r="W24">
        <v>6656</v>
      </c>
      <c r="X24">
        <v>1</v>
      </c>
      <c r="Y24">
        <v>9.2124861672656502E-2</v>
      </c>
      <c r="Z24">
        <v>510.5</v>
      </c>
      <c r="AA24">
        <v>51.25</v>
      </c>
      <c r="AB24" t="s">
        <v>94</v>
      </c>
      <c r="AC24">
        <v>22.59375</v>
      </c>
      <c r="AE24">
        <v>10</v>
      </c>
      <c r="AF24">
        <v>510.5</v>
      </c>
      <c r="AG24">
        <v>23.765625</v>
      </c>
      <c r="AH24">
        <f t="shared" si="0"/>
        <v>486.734375</v>
      </c>
      <c r="AI24">
        <f t="shared" si="1"/>
        <v>21.480604865220251</v>
      </c>
      <c r="AJ24">
        <f t="shared" si="2"/>
        <v>0.34202056375941114</v>
      </c>
      <c r="AK24">
        <f t="shared" si="3"/>
        <v>1492.6003114804028</v>
      </c>
    </row>
    <row r="25" spans="1:55" x14ac:dyDescent="0.3">
      <c r="A25">
        <v>23</v>
      </c>
      <c r="B25">
        <v>49</v>
      </c>
      <c r="C25" t="s">
        <v>91</v>
      </c>
      <c r="D25">
        <v>4.4821383050918602E-2</v>
      </c>
      <c r="E25">
        <v>6656</v>
      </c>
      <c r="F25">
        <v>6656</v>
      </c>
      <c r="G25">
        <v>1</v>
      </c>
      <c r="H25">
        <v>2.5393833990586199</v>
      </c>
      <c r="I25">
        <v>7.1370560766510902</v>
      </c>
      <c r="J25">
        <v>-1.0752953919908801</v>
      </c>
      <c r="K25" t="b">
        <v>1</v>
      </c>
      <c r="L25">
        <v>646.5</v>
      </c>
      <c r="M25" t="s">
        <v>92</v>
      </c>
      <c r="N25">
        <v>7.5456337773091002</v>
      </c>
      <c r="O25">
        <v>4.45</v>
      </c>
      <c r="P25">
        <v>2.81</v>
      </c>
      <c r="Q25" t="s">
        <v>676</v>
      </c>
      <c r="S25">
        <v>0</v>
      </c>
      <c r="T25">
        <v>28180</v>
      </c>
      <c r="U25">
        <v>6656</v>
      </c>
      <c r="V25">
        <v>200</v>
      </c>
      <c r="W25">
        <v>6656</v>
      </c>
      <c r="X25">
        <v>1</v>
      </c>
      <c r="Y25">
        <v>0.108850844032035</v>
      </c>
      <c r="Z25">
        <v>646.5</v>
      </c>
      <c r="AA25">
        <v>43.6</v>
      </c>
      <c r="AB25" t="s">
        <v>94</v>
      </c>
      <c r="AC25">
        <v>25.421875</v>
      </c>
      <c r="AE25">
        <v>10</v>
      </c>
      <c r="AF25">
        <v>646.5</v>
      </c>
      <c r="AG25">
        <v>30.203125</v>
      </c>
      <c r="AH25">
        <f t="shared" si="0"/>
        <v>616.296875</v>
      </c>
      <c r="AI25">
        <f t="shared" si="1"/>
        <v>21.405069839627522</v>
      </c>
      <c r="AJ25">
        <f t="shared" si="2"/>
        <v>0.34119695356631791</v>
      </c>
      <c r="AK25">
        <f t="shared" si="3"/>
        <v>1894.8000362914754</v>
      </c>
    </row>
    <row r="26" spans="1:55" x14ac:dyDescent="0.3">
      <c r="A26">
        <v>24</v>
      </c>
      <c r="B26">
        <v>50</v>
      </c>
      <c r="C26" t="s">
        <v>91</v>
      </c>
      <c r="D26">
        <v>5.1430745634068603E-2</v>
      </c>
      <c r="E26">
        <v>6656</v>
      </c>
      <c r="F26">
        <v>6656</v>
      </c>
      <c r="G26">
        <v>1</v>
      </c>
      <c r="H26">
        <v>6.0940848339554599</v>
      </c>
      <c r="I26">
        <v>6.8320404193172601</v>
      </c>
      <c r="J26">
        <v>-1.1620905357390201</v>
      </c>
      <c r="K26" t="b">
        <v>1</v>
      </c>
      <c r="L26">
        <v>13.23</v>
      </c>
      <c r="M26" t="s">
        <v>92</v>
      </c>
      <c r="N26">
        <v>7.6716237628838799</v>
      </c>
      <c r="O26">
        <v>3.7749999999999999</v>
      </c>
      <c r="P26">
        <v>1.121</v>
      </c>
      <c r="Q26" t="s">
        <v>677</v>
      </c>
      <c r="S26">
        <v>0</v>
      </c>
      <c r="T26">
        <v>5972</v>
      </c>
      <c r="U26">
        <v>6656</v>
      </c>
      <c r="V26">
        <v>53</v>
      </c>
      <c r="W26">
        <v>6656</v>
      </c>
      <c r="X26">
        <v>1</v>
      </c>
      <c r="Y26">
        <v>0.69972636559458601</v>
      </c>
      <c r="Z26">
        <v>13.23</v>
      </c>
      <c r="AA26">
        <v>451.5</v>
      </c>
      <c r="AB26" t="s">
        <v>94</v>
      </c>
      <c r="AC26">
        <v>3.63671875</v>
      </c>
      <c r="AD26" t="s">
        <v>98</v>
      </c>
      <c r="AE26">
        <v>6</v>
      </c>
      <c r="AF26">
        <v>13.2265625</v>
      </c>
      <c r="AG26">
        <v>6.73828125</v>
      </c>
      <c r="AH26">
        <f t="shared" si="0"/>
        <v>6.48828125</v>
      </c>
      <c r="AI26">
        <f t="shared" si="1"/>
        <v>1.9628985507246377</v>
      </c>
      <c r="AJ26">
        <f t="shared" si="2"/>
        <v>0.3128315113612245</v>
      </c>
      <c r="AK26">
        <f t="shared" si="3"/>
        <v>42.280147682205119</v>
      </c>
    </row>
    <row r="27" spans="1:55" x14ac:dyDescent="0.3">
      <c r="A27">
        <v>25</v>
      </c>
      <c r="B27">
        <v>51</v>
      </c>
      <c r="C27" t="s">
        <v>91</v>
      </c>
      <c r="D27">
        <v>1.7427854591420999E-2</v>
      </c>
      <c r="E27">
        <v>6656</v>
      </c>
      <c r="F27">
        <v>6656</v>
      </c>
      <c r="G27">
        <v>1</v>
      </c>
      <c r="H27">
        <v>4.7058825740177301</v>
      </c>
      <c r="I27">
        <v>9.0257357181355804</v>
      </c>
      <c r="J27">
        <v>-1.16610882943106</v>
      </c>
      <c r="K27" t="b">
        <v>1</v>
      </c>
      <c r="L27">
        <v>82.8</v>
      </c>
      <c r="M27" t="s">
        <v>92</v>
      </c>
      <c r="N27">
        <v>9.0268759549780206</v>
      </c>
      <c r="O27">
        <v>3.7930000000000001</v>
      </c>
      <c r="P27">
        <v>1.9179999999999999</v>
      </c>
      <c r="Q27" t="s">
        <v>678</v>
      </c>
      <c r="S27">
        <v>0</v>
      </c>
      <c r="T27">
        <v>6204</v>
      </c>
      <c r="U27">
        <v>6656</v>
      </c>
      <c r="V27">
        <v>134</v>
      </c>
      <c r="W27">
        <v>6656</v>
      </c>
      <c r="X27">
        <v>1</v>
      </c>
      <c r="Y27">
        <v>0.32013949446061002</v>
      </c>
      <c r="Z27">
        <v>82.8</v>
      </c>
      <c r="AA27">
        <v>74.94</v>
      </c>
      <c r="AB27" t="s">
        <v>94</v>
      </c>
      <c r="AC27">
        <v>9.1015625</v>
      </c>
      <c r="AE27">
        <v>6</v>
      </c>
      <c r="AF27">
        <v>82.8125</v>
      </c>
      <c r="AG27">
        <v>4.4921875</v>
      </c>
      <c r="AH27">
        <f t="shared" si="0"/>
        <v>78.3203125</v>
      </c>
      <c r="AI27">
        <f t="shared" si="1"/>
        <v>18.434782608695652</v>
      </c>
      <c r="AJ27">
        <f t="shared" si="2"/>
        <v>0.31157698468879425</v>
      </c>
      <c r="AK27">
        <f t="shared" si="3"/>
        <v>265.78503570382077</v>
      </c>
    </row>
    <row r="28" spans="1:55" x14ac:dyDescent="0.3">
      <c r="A28">
        <v>26</v>
      </c>
      <c r="B28">
        <v>54</v>
      </c>
      <c r="C28" t="s">
        <v>91</v>
      </c>
      <c r="D28">
        <v>1.7265254013361198E-2</v>
      </c>
      <c r="E28">
        <v>6656</v>
      </c>
      <c r="F28">
        <v>17920</v>
      </c>
      <c r="G28">
        <v>2.6923076923076898</v>
      </c>
      <c r="H28">
        <v>3.1873595298011499</v>
      </c>
      <c r="I28">
        <v>7.3707689126651701</v>
      </c>
      <c r="J28">
        <v>-1.1805746867224201</v>
      </c>
      <c r="K28" t="b">
        <v>1</v>
      </c>
      <c r="L28">
        <v>205.1</v>
      </c>
      <c r="M28" t="s">
        <v>92</v>
      </c>
      <c r="N28">
        <v>7.7012037326750997</v>
      </c>
      <c r="O28">
        <v>4.5430000000000001</v>
      </c>
      <c r="P28">
        <v>2.3119999999999998</v>
      </c>
      <c r="Q28" t="s">
        <v>679</v>
      </c>
      <c r="S28">
        <v>0</v>
      </c>
      <c r="T28">
        <v>34800</v>
      </c>
      <c r="U28">
        <v>6656</v>
      </c>
      <c r="V28">
        <v>738</v>
      </c>
      <c r="W28">
        <v>6656</v>
      </c>
      <c r="X28">
        <v>1</v>
      </c>
      <c r="Y28">
        <v>8.0517816983433493E-2</v>
      </c>
      <c r="Z28">
        <v>205.1</v>
      </c>
      <c r="AA28">
        <v>169.8</v>
      </c>
      <c r="AB28" t="s">
        <v>94</v>
      </c>
      <c r="AC28">
        <v>14.3203125</v>
      </c>
      <c r="AE28">
        <v>0</v>
      </c>
      <c r="AF28">
        <v>205.125</v>
      </c>
      <c r="AG28">
        <v>10.8203125</v>
      </c>
      <c r="AH28">
        <f t="shared" si="0"/>
        <v>194.3046875</v>
      </c>
      <c r="AI28">
        <f t="shared" si="1"/>
        <v>18.95740072202166</v>
      </c>
      <c r="AJ28">
        <f t="shared" si="2"/>
        <v>0.30710220032193641</v>
      </c>
      <c r="AK28">
        <f t="shared" si="3"/>
        <v>667.93725276135001</v>
      </c>
    </row>
    <row r="29" spans="1:55" x14ac:dyDescent="0.3">
      <c r="A29">
        <v>27</v>
      </c>
      <c r="B29">
        <v>55</v>
      </c>
      <c r="C29" t="s">
        <v>91</v>
      </c>
      <c r="D29">
        <v>5.3891123961322798E-2</v>
      </c>
      <c r="E29">
        <v>6656</v>
      </c>
      <c r="F29">
        <v>17920</v>
      </c>
      <c r="G29">
        <v>2.6923076923076898</v>
      </c>
      <c r="H29">
        <v>9.4597477950962805</v>
      </c>
      <c r="I29">
        <v>16.665415060892201</v>
      </c>
      <c r="J29">
        <v>-1.19102225032173</v>
      </c>
      <c r="K29" t="b">
        <v>1</v>
      </c>
      <c r="L29">
        <v>57.72</v>
      </c>
      <c r="M29" t="s">
        <v>92</v>
      </c>
      <c r="N29">
        <v>16.671722140578201</v>
      </c>
      <c r="O29">
        <v>4.4729999999999999</v>
      </c>
      <c r="P29">
        <v>1.762</v>
      </c>
      <c r="Q29" t="s">
        <v>681</v>
      </c>
      <c r="S29">
        <v>0</v>
      </c>
      <c r="T29">
        <v>29760</v>
      </c>
      <c r="U29">
        <v>6656</v>
      </c>
      <c r="V29">
        <v>74</v>
      </c>
      <c r="W29">
        <v>6656</v>
      </c>
      <c r="X29">
        <v>1</v>
      </c>
      <c r="Y29">
        <v>0.98342570554817499</v>
      </c>
      <c r="Z29">
        <v>57.72</v>
      </c>
      <c r="AA29">
        <v>515.5</v>
      </c>
      <c r="AB29" t="s">
        <v>94</v>
      </c>
      <c r="AC29">
        <v>7.59765625</v>
      </c>
      <c r="AD29" t="s">
        <v>98</v>
      </c>
      <c r="AE29">
        <v>0</v>
      </c>
      <c r="AF29">
        <v>57.71875</v>
      </c>
      <c r="AG29">
        <v>19.421875</v>
      </c>
      <c r="AH29">
        <f t="shared" si="0"/>
        <v>38.296875</v>
      </c>
      <c r="AI29">
        <f t="shared" si="1"/>
        <v>2.9718423169750605</v>
      </c>
      <c r="AJ29">
        <f t="shared" si="2"/>
        <v>0.30391043268244416</v>
      </c>
      <c r="AK29">
        <f t="shared" si="3"/>
        <v>189.92026529181473</v>
      </c>
    </row>
    <row r="30" spans="1:55" x14ac:dyDescent="0.3">
      <c r="A30">
        <v>28</v>
      </c>
      <c r="B30">
        <v>56</v>
      </c>
      <c r="C30" t="s">
        <v>91</v>
      </c>
      <c r="D30">
        <v>2.3860349676531702E-2</v>
      </c>
      <c r="E30">
        <v>6656</v>
      </c>
      <c r="F30">
        <v>17920</v>
      </c>
      <c r="G30">
        <v>2.6923076923076898</v>
      </c>
      <c r="H30">
        <v>3.7960809429739499</v>
      </c>
      <c r="I30">
        <v>8.17788531269583</v>
      </c>
      <c r="J30">
        <v>-1.1926295677985499</v>
      </c>
      <c r="K30" t="b">
        <v>1</v>
      </c>
      <c r="L30">
        <v>142.80000000000001</v>
      </c>
      <c r="M30" t="s">
        <v>92</v>
      </c>
      <c r="N30">
        <v>8.3009298410412793</v>
      </c>
      <c r="O30">
        <v>4.49</v>
      </c>
      <c r="P30">
        <v>2.1539999999999999</v>
      </c>
      <c r="Q30" t="s">
        <v>680</v>
      </c>
      <c r="R30" s="1" t="s">
        <v>1941</v>
      </c>
      <c r="S30">
        <v>0</v>
      </c>
      <c r="T30">
        <v>30740</v>
      </c>
      <c r="U30">
        <v>6656</v>
      </c>
      <c r="V30">
        <v>616</v>
      </c>
      <c r="W30">
        <v>6656</v>
      </c>
      <c r="X30">
        <v>1</v>
      </c>
      <c r="Y30">
        <v>0.112657311656107</v>
      </c>
      <c r="Z30">
        <v>142.80000000000001</v>
      </c>
      <c r="AA30">
        <v>215.4</v>
      </c>
      <c r="AB30" t="s">
        <v>94</v>
      </c>
      <c r="AC30">
        <v>11.9453125</v>
      </c>
      <c r="AE30">
        <v>0</v>
      </c>
      <c r="AF30">
        <v>142.75</v>
      </c>
      <c r="AG30">
        <v>9.8671875</v>
      </c>
      <c r="AH30">
        <f t="shared" si="0"/>
        <v>132.8828125</v>
      </c>
      <c r="AI30">
        <f t="shared" si="1"/>
        <v>14.467141726049089</v>
      </c>
      <c r="AJ30">
        <f t="shared" si="2"/>
        <v>0.30342234449402355</v>
      </c>
      <c r="AK30">
        <f t="shared" si="3"/>
        <v>470.46634036805989</v>
      </c>
    </row>
    <row r="31" spans="1:55" x14ac:dyDescent="0.3">
      <c r="A31">
        <v>29</v>
      </c>
      <c r="B31">
        <v>62</v>
      </c>
      <c r="C31" t="s">
        <v>91</v>
      </c>
      <c r="D31">
        <v>3.4107576152990399E-2</v>
      </c>
      <c r="E31">
        <v>6656</v>
      </c>
      <c r="F31">
        <v>6656</v>
      </c>
      <c r="G31">
        <v>1</v>
      </c>
      <c r="H31">
        <v>2.28870548887036</v>
      </c>
      <c r="I31">
        <v>5.62789103610897</v>
      </c>
      <c r="J31">
        <v>-1.10663808278882</v>
      </c>
      <c r="K31" t="b">
        <v>1</v>
      </c>
      <c r="L31">
        <v>287.5</v>
      </c>
      <c r="M31" t="s">
        <v>92</v>
      </c>
      <c r="N31">
        <v>6.3157711237080596</v>
      </c>
      <c r="O31">
        <v>4.29</v>
      </c>
      <c r="P31">
        <v>2.4590000000000001</v>
      </c>
      <c r="Q31" t="s">
        <v>682</v>
      </c>
      <c r="S31">
        <v>0</v>
      </c>
      <c r="T31">
        <v>19540</v>
      </c>
      <c r="U31">
        <v>6656</v>
      </c>
      <c r="V31">
        <v>586</v>
      </c>
      <c r="W31">
        <v>6656</v>
      </c>
      <c r="X31">
        <v>1</v>
      </c>
      <c r="Y31">
        <v>5.32359330559306E-2</v>
      </c>
      <c r="Z31">
        <v>287.5</v>
      </c>
      <c r="AA31">
        <v>67.94</v>
      </c>
      <c r="AB31" t="s">
        <v>94</v>
      </c>
      <c r="AC31">
        <v>16.953125</v>
      </c>
      <c r="AE31">
        <v>7</v>
      </c>
      <c r="AF31">
        <v>287.5</v>
      </c>
      <c r="AG31">
        <v>7.5078125</v>
      </c>
      <c r="AH31">
        <f t="shared" si="0"/>
        <v>279.9921875</v>
      </c>
      <c r="AI31">
        <f t="shared" si="1"/>
        <v>38.293444328824144</v>
      </c>
      <c r="AJ31">
        <f t="shared" si="2"/>
        <v>0.33066877552537188</v>
      </c>
      <c r="AK31">
        <f t="shared" si="3"/>
        <v>869.45010015903483</v>
      </c>
    </row>
    <row r="32" spans="1:55" x14ac:dyDescent="0.3">
      <c r="A32">
        <v>30</v>
      </c>
      <c r="B32">
        <v>63</v>
      </c>
      <c r="C32" t="s">
        <v>91</v>
      </c>
      <c r="D32">
        <v>4.50443203449521E-2</v>
      </c>
      <c r="E32">
        <v>6656</v>
      </c>
      <c r="F32">
        <v>6656</v>
      </c>
      <c r="G32">
        <v>1</v>
      </c>
      <c r="H32">
        <v>2.3736551018095402</v>
      </c>
      <c r="I32">
        <v>6.0129505215761396</v>
      </c>
      <c r="J32">
        <v>-1.10985271774245</v>
      </c>
      <c r="K32" t="b">
        <v>1</v>
      </c>
      <c r="L32">
        <v>341</v>
      </c>
      <c r="M32" t="s">
        <v>92</v>
      </c>
      <c r="N32">
        <v>6.5320699462430198</v>
      </c>
      <c r="O32">
        <v>4.2969999999999997</v>
      </c>
      <c r="P32">
        <v>2.5329999999999999</v>
      </c>
      <c r="Q32" t="s">
        <v>683</v>
      </c>
      <c r="S32">
        <v>0</v>
      </c>
      <c r="T32">
        <v>19840</v>
      </c>
      <c r="U32">
        <v>6656</v>
      </c>
      <c r="V32">
        <v>563</v>
      </c>
      <c r="W32">
        <v>6656</v>
      </c>
      <c r="X32">
        <v>1</v>
      </c>
      <c r="Y32">
        <v>5.78926601937719E-2</v>
      </c>
      <c r="Z32">
        <v>341</v>
      </c>
      <c r="AA32">
        <v>58.2</v>
      </c>
      <c r="AB32" t="s">
        <v>94</v>
      </c>
      <c r="AC32">
        <v>18.46875</v>
      </c>
      <c r="AE32">
        <v>7</v>
      </c>
      <c r="AF32">
        <v>341</v>
      </c>
      <c r="AG32">
        <v>8.3359375</v>
      </c>
      <c r="AH32">
        <f t="shared" si="0"/>
        <v>332.6640625</v>
      </c>
      <c r="AI32">
        <f t="shared" si="1"/>
        <v>40.907216494845358</v>
      </c>
      <c r="AJ32">
        <f t="shared" si="2"/>
        <v>0.32960750283755447</v>
      </c>
      <c r="AK32">
        <f t="shared" si="3"/>
        <v>1034.5638283848784</v>
      </c>
    </row>
    <row r="33" spans="1:37" x14ac:dyDescent="0.3">
      <c r="A33">
        <v>31</v>
      </c>
      <c r="B33">
        <v>64</v>
      </c>
      <c r="C33" t="s">
        <v>91</v>
      </c>
      <c r="D33">
        <v>4.67663646871848E-2</v>
      </c>
      <c r="E33">
        <v>6656</v>
      </c>
      <c r="F33">
        <v>6656</v>
      </c>
      <c r="G33">
        <v>1</v>
      </c>
      <c r="H33">
        <v>3.6446029777109898</v>
      </c>
      <c r="I33">
        <v>4.5699904525204298</v>
      </c>
      <c r="J33">
        <v>-1.16289419447743</v>
      </c>
      <c r="K33" t="b">
        <v>1</v>
      </c>
      <c r="L33">
        <v>17.940000000000001</v>
      </c>
      <c r="M33" t="s">
        <v>92</v>
      </c>
      <c r="N33">
        <v>5.7700469263258301</v>
      </c>
      <c r="O33">
        <v>3.8460000000000001</v>
      </c>
      <c r="P33">
        <v>1.254</v>
      </c>
      <c r="Q33" t="s">
        <v>684</v>
      </c>
      <c r="S33">
        <v>0</v>
      </c>
      <c r="T33">
        <v>7012</v>
      </c>
      <c r="U33">
        <v>6656</v>
      </c>
      <c r="V33">
        <v>320</v>
      </c>
      <c r="W33">
        <v>6656</v>
      </c>
      <c r="X33">
        <v>1</v>
      </c>
      <c r="Y33">
        <v>0.14783780079150299</v>
      </c>
      <c r="Z33">
        <v>17.940000000000001</v>
      </c>
      <c r="AA33">
        <v>391</v>
      </c>
      <c r="AB33" t="s">
        <v>94</v>
      </c>
      <c r="AC33">
        <v>4.234375</v>
      </c>
      <c r="AE33">
        <v>4</v>
      </c>
      <c r="AF33">
        <v>17.9375</v>
      </c>
      <c r="AG33">
        <v>4.1328125</v>
      </c>
      <c r="AH33">
        <f t="shared" si="0"/>
        <v>13.8046875</v>
      </c>
      <c r="AI33">
        <f t="shared" si="1"/>
        <v>4.3402646502835536</v>
      </c>
      <c r="AJ33">
        <f t="shared" si="2"/>
        <v>0.31258020258024399</v>
      </c>
      <c r="AK33">
        <f t="shared" si="3"/>
        <v>57.385272169932698</v>
      </c>
    </row>
    <row r="34" spans="1:37" x14ac:dyDescent="0.3">
      <c r="A34">
        <v>32</v>
      </c>
      <c r="B34">
        <v>65</v>
      </c>
      <c r="C34" t="s">
        <v>91</v>
      </c>
      <c r="D34">
        <v>2.6570071017910198E-2</v>
      </c>
      <c r="E34">
        <v>6656</v>
      </c>
      <c r="F34">
        <v>6656</v>
      </c>
      <c r="G34">
        <v>1</v>
      </c>
      <c r="H34">
        <v>3.8530242304856199</v>
      </c>
      <c r="I34">
        <v>6.6299108340973296</v>
      </c>
      <c r="J34">
        <v>-1.16530517069265</v>
      </c>
      <c r="K34" t="b">
        <v>1</v>
      </c>
      <c r="L34">
        <v>52.56</v>
      </c>
      <c r="M34" t="s">
        <v>92</v>
      </c>
      <c r="N34">
        <v>6.7079490157889499</v>
      </c>
      <c r="O34">
        <v>3.871</v>
      </c>
      <c r="P34">
        <v>1.7210000000000001</v>
      </c>
      <c r="Q34" t="s">
        <v>685</v>
      </c>
      <c r="S34">
        <v>0</v>
      </c>
      <c r="T34">
        <v>7424</v>
      </c>
      <c r="U34">
        <v>6656</v>
      </c>
      <c r="V34">
        <v>315</v>
      </c>
      <c r="W34">
        <v>6656</v>
      </c>
      <c r="X34">
        <v>1</v>
      </c>
      <c r="Y34">
        <v>0.16074970448256501</v>
      </c>
      <c r="Z34">
        <v>52.56</v>
      </c>
      <c r="AA34">
        <v>141.19999999999999</v>
      </c>
      <c r="AB34" t="s">
        <v>94</v>
      </c>
      <c r="AC34">
        <v>7.25</v>
      </c>
      <c r="AE34">
        <v>6</v>
      </c>
      <c r="AF34">
        <v>52.5625</v>
      </c>
      <c r="AG34">
        <v>4.21484375</v>
      </c>
      <c r="AH34">
        <f t="shared" si="0"/>
        <v>48.34765625</v>
      </c>
      <c r="AI34">
        <f t="shared" si="1"/>
        <v>12.470806302131603</v>
      </c>
      <c r="AJ34">
        <f t="shared" si="2"/>
        <v>0.31182748690089007</v>
      </c>
      <c r="AK34">
        <f t="shared" si="3"/>
        <v>168.56275411252068</v>
      </c>
    </row>
    <row r="35" spans="1:37" x14ac:dyDescent="0.3">
      <c r="A35">
        <v>33</v>
      </c>
      <c r="B35">
        <v>68</v>
      </c>
      <c r="C35" t="s">
        <v>91</v>
      </c>
      <c r="D35">
        <v>8.5320281393363399E-3</v>
      </c>
      <c r="E35">
        <v>6656</v>
      </c>
      <c r="F35">
        <v>17920</v>
      </c>
      <c r="G35">
        <v>2.6923076923076898</v>
      </c>
      <c r="H35">
        <v>3.29954104839178</v>
      </c>
      <c r="I35">
        <v>7.5270780166437499</v>
      </c>
      <c r="J35">
        <v>-1.1845929804144599</v>
      </c>
      <c r="K35" t="b">
        <v>1</v>
      </c>
      <c r="L35">
        <v>191.4</v>
      </c>
      <c r="M35" t="s">
        <v>92</v>
      </c>
      <c r="N35">
        <v>7.8896705233500999</v>
      </c>
      <c r="O35">
        <v>4.5620000000000003</v>
      </c>
      <c r="P35">
        <v>2.2810000000000001</v>
      </c>
      <c r="Q35" t="s">
        <v>686</v>
      </c>
      <c r="S35">
        <v>0</v>
      </c>
      <c r="T35">
        <v>36500</v>
      </c>
      <c r="U35">
        <v>6656</v>
      </c>
      <c r="V35">
        <v>790</v>
      </c>
      <c r="W35">
        <v>6656</v>
      </c>
      <c r="X35">
        <v>1</v>
      </c>
      <c r="Y35">
        <v>8.1813998935519799E-2</v>
      </c>
      <c r="Z35">
        <v>191.4</v>
      </c>
      <c r="AA35">
        <v>190.8</v>
      </c>
      <c r="AB35" t="s">
        <v>94</v>
      </c>
      <c r="AC35">
        <v>13.8359375</v>
      </c>
      <c r="AE35">
        <v>0</v>
      </c>
      <c r="AF35">
        <v>191.375</v>
      </c>
      <c r="AG35">
        <v>10.6171875</v>
      </c>
      <c r="AH35">
        <f t="shared" si="0"/>
        <v>180.7578125</v>
      </c>
      <c r="AI35">
        <f t="shared" si="1"/>
        <v>18.025018395879322</v>
      </c>
      <c r="AJ35">
        <f t="shared" si="2"/>
        <v>0.30587064951111986</v>
      </c>
      <c r="AK35">
        <f t="shared" si="3"/>
        <v>625.67297746900226</v>
      </c>
    </row>
    <row r="36" spans="1:37" x14ac:dyDescent="0.3">
      <c r="A36">
        <v>34</v>
      </c>
      <c r="B36">
        <v>69</v>
      </c>
      <c r="C36" t="s">
        <v>91</v>
      </c>
      <c r="D36">
        <v>3.2526675561872803E-2</v>
      </c>
      <c r="E36">
        <v>6656</v>
      </c>
      <c r="F36">
        <v>17920</v>
      </c>
      <c r="G36">
        <v>2.6923076923076898</v>
      </c>
      <c r="H36">
        <v>9.6794613315380502</v>
      </c>
      <c r="I36">
        <v>14.963464148266301</v>
      </c>
      <c r="J36">
        <v>-1.1950405440137799</v>
      </c>
      <c r="K36" t="b">
        <v>1</v>
      </c>
      <c r="L36">
        <v>35.119999999999997</v>
      </c>
      <c r="M36" t="s">
        <v>92</v>
      </c>
      <c r="N36">
        <v>15.342018723301001</v>
      </c>
      <c r="O36">
        <v>4.4960000000000004</v>
      </c>
      <c r="P36">
        <v>1.546</v>
      </c>
      <c r="Q36" t="s">
        <v>688</v>
      </c>
      <c r="S36">
        <v>0</v>
      </c>
      <c r="T36">
        <v>31330</v>
      </c>
      <c r="U36">
        <v>6656</v>
      </c>
      <c r="V36">
        <v>51</v>
      </c>
      <c r="W36">
        <v>6656</v>
      </c>
      <c r="X36">
        <v>1</v>
      </c>
      <c r="Y36">
        <v>1.2153676842643899</v>
      </c>
      <c r="Z36">
        <v>35.119999999999997</v>
      </c>
      <c r="AA36">
        <v>892</v>
      </c>
      <c r="AB36" t="s">
        <v>94</v>
      </c>
      <c r="AC36">
        <v>5.92578125</v>
      </c>
      <c r="AD36" t="s">
        <v>98</v>
      </c>
      <c r="AE36">
        <v>0</v>
      </c>
      <c r="AF36">
        <v>35.125</v>
      </c>
      <c r="AG36">
        <v>20.046875</v>
      </c>
      <c r="AH36">
        <f t="shared" si="0"/>
        <v>15.078125</v>
      </c>
      <c r="AI36">
        <f t="shared" si="1"/>
        <v>1.7521434138737335</v>
      </c>
      <c r="AJ36">
        <f t="shared" si="2"/>
        <v>0.30269168159764487</v>
      </c>
      <c r="AK36">
        <f t="shared" si="3"/>
        <v>116.0421714088931</v>
      </c>
    </row>
    <row r="37" spans="1:37" x14ac:dyDescent="0.3">
      <c r="A37">
        <v>35</v>
      </c>
      <c r="B37">
        <v>70</v>
      </c>
      <c r="C37" t="s">
        <v>91</v>
      </c>
      <c r="D37">
        <v>3.0042742204310101E-2</v>
      </c>
      <c r="E37">
        <v>6656</v>
      </c>
      <c r="F37">
        <v>17920</v>
      </c>
      <c r="G37">
        <v>2.6923076923076898</v>
      </c>
      <c r="H37">
        <v>3.4827602528299302</v>
      </c>
      <c r="I37">
        <v>6.1730565028186799</v>
      </c>
      <c r="J37">
        <v>-1.19182590906014</v>
      </c>
      <c r="K37" t="b">
        <v>1</v>
      </c>
      <c r="L37">
        <v>59.28</v>
      </c>
      <c r="M37" t="s">
        <v>92</v>
      </c>
      <c r="N37">
        <v>7.3369774459655703</v>
      </c>
      <c r="O37">
        <v>4.49</v>
      </c>
      <c r="P37">
        <v>1.772</v>
      </c>
      <c r="Q37" t="s">
        <v>687</v>
      </c>
      <c r="R37" s="1" t="s">
        <v>1941</v>
      </c>
      <c r="S37">
        <v>0</v>
      </c>
      <c r="T37">
        <v>30860</v>
      </c>
      <c r="U37">
        <v>6656</v>
      </c>
      <c r="V37">
        <v>806</v>
      </c>
      <c r="W37">
        <v>6656</v>
      </c>
      <c r="X37">
        <v>1</v>
      </c>
      <c r="Y37">
        <v>8.7451500015028993E-2</v>
      </c>
      <c r="Z37">
        <v>59.28</v>
      </c>
      <c r="AA37">
        <v>520.5</v>
      </c>
      <c r="AB37" t="s">
        <v>94</v>
      </c>
      <c r="AC37">
        <v>7.69921875</v>
      </c>
      <c r="AE37">
        <v>0</v>
      </c>
      <c r="AF37">
        <v>59.28125</v>
      </c>
      <c r="AG37">
        <v>8.8515625</v>
      </c>
      <c r="AH37">
        <f t="shared" si="0"/>
        <v>50.4296875</v>
      </c>
      <c r="AI37">
        <f t="shared" si="1"/>
        <v>6.6972639011473962</v>
      </c>
      <c r="AJ37">
        <f t="shared" si="2"/>
        <v>0.30366629052415473</v>
      </c>
      <c r="AK37">
        <f t="shared" si="3"/>
        <v>195.21840866062331</v>
      </c>
    </row>
    <row r="38" spans="1:37" x14ac:dyDescent="0.3">
      <c r="A38">
        <v>36</v>
      </c>
      <c r="B38">
        <v>76</v>
      </c>
      <c r="C38" t="s">
        <v>91</v>
      </c>
      <c r="D38">
        <v>2.5360292132104299E-2</v>
      </c>
      <c r="E38">
        <v>6656</v>
      </c>
      <c r="F38">
        <v>6656</v>
      </c>
      <c r="G38">
        <v>1</v>
      </c>
      <c r="H38">
        <v>2.2655500112877802</v>
      </c>
      <c r="I38">
        <v>5.7523730755353801</v>
      </c>
      <c r="J38">
        <v>-1.1002088128815499</v>
      </c>
      <c r="K38" t="b">
        <v>1</v>
      </c>
      <c r="L38">
        <v>345.2</v>
      </c>
      <c r="M38" t="s">
        <v>92</v>
      </c>
      <c r="N38">
        <v>6.3587457798517004</v>
      </c>
      <c r="O38">
        <v>4.28</v>
      </c>
      <c r="P38">
        <v>2.54</v>
      </c>
      <c r="Q38" t="s">
        <v>689</v>
      </c>
      <c r="S38">
        <v>0</v>
      </c>
      <c r="T38">
        <v>19180</v>
      </c>
      <c r="U38">
        <v>6656</v>
      </c>
      <c r="V38">
        <v>576</v>
      </c>
      <c r="W38">
        <v>6656</v>
      </c>
      <c r="X38">
        <v>1</v>
      </c>
      <c r="Y38">
        <v>5.2731250470324197E-2</v>
      </c>
      <c r="Z38">
        <v>345.2</v>
      </c>
      <c r="AA38">
        <v>55.56</v>
      </c>
      <c r="AB38" t="s">
        <v>94</v>
      </c>
      <c r="AC38">
        <v>18.578125</v>
      </c>
      <c r="AE38">
        <v>7</v>
      </c>
      <c r="AF38">
        <v>345.25</v>
      </c>
      <c r="AG38">
        <v>7.171875</v>
      </c>
      <c r="AH38">
        <f t="shared" si="0"/>
        <v>338.078125</v>
      </c>
      <c r="AI38">
        <f t="shared" si="1"/>
        <v>48.139433551198259</v>
      </c>
      <c r="AJ38">
        <f t="shared" si="2"/>
        <v>0.33280158318446168</v>
      </c>
      <c r="AK38">
        <f t="shared" si="3"/>
        <v>1037.4049206630082</v>
      </c>
    </row>
    <row r="39" spans="1:37" x14ac:dyDescent="0.3">
      <c r="A39">
        <v>37</v>
      </c>
      <c r="B39">
        <v>77</v>
      </c>
      <c r="C39" t="s">
        <v>91</v>
      </c>
      <c r="D39">
        <v>2.8739000740150001E-2</v>
      </c>
      <c r="E39">
        <v>6656</v>
      </c>
      <c r="F39">
        <v>6656</v>
      </c>
      <c r="G39">
        <v>1</v>
      </c>
      <c r="H39">
        <v>2.48530276529746</v>
      </c>
      <c r="I39">
        <v>6.2181110202071199</v>
      </c>
      <c r="J39">
        <v>-1.1106563764808599</v>
      </c>
      <c r="K39" t="b">
        <v>1</v>
      </c>
      <c r="L39">
        <v>317.8</v>
      </c>
      <c r="M39" t="s">
        <v>92</v>
      </c>
      <c r="N39">
        <v>6.7114621705255901</v>
      </c>
      <c r="O39">
        <v>4.28</v>
      </c>
      <c r="P39">
        <v>2.5019999999999998</v>
      </c>
      <c r="Q39" t="s">
        <v>690</v>
      </c>
      <c r="S39">
        <v>0</v>
      </c>
      <c r="T39">
        <v>19060</v>
      </c>
      <c r="U39">
        <v>6656</v>
      </c>
      <c r="V39">
        <v>423</v>
      </c>
      <c r="W39">
        <v>6656</v>
      </c>
      <c r="X39">
        <v>1</v>
      </c>
      <c r="Y39">
        <v>7.2217891743971196E-2</v>
      </c>
      <c r="Z39">
        <v>317.8</v>
      </c>
      <c r="AA39">
        <v>59.97</v>
      </c>
      <c r="AB39" t="s">
        <v>94</v>
      </c>
      <c r="AC39">
        <v>17.828125</v>
      </c>
      <c r="AE39">
        <v>7</v>
      </c>
      <c r="AF39">
        <v>317.75</v>
      </c>
      <c r="AG39">
        <v>10.0625</v>
      </c>
      <c r="AH39">
        <f t="shared" si="0"/>
        <v>307.6875</v>
      </c>
      <c r="AI39">
        <f t="shared" si="1"/>
        <v>31.577639751552795</v>
      </c>
      <c r="AJ39">
        <f t="shared" si="2"/>
        <v>0.32934271730051029</v>
      </c>
      <c r="AK39">
        <f t="shared" si="3"/>
        <v>964.80044436527658</v>
      </c>
    </row>
    <row r="40" spans="1:37" x14ac:dyDescent="0.3">
      <c r="A40">
        <v>38</v>
      </c>
      <c r="B40">
        <v>78</v>
      </c>
      <c r="C40" t="s">
        <v>91</v>
      </c>
      <c r="D40">
        <v>3.3019250014537399E-2</v>
      </c>
      <c r="E40">
        <v>6656</v>
      </c>
      <c r="F40">
        <v>6656</v>
      </c>
      <c r="G40">
        <v>1</v>
      </c>
      <c r="H40">
        <v>3.5050430955051999</v>
      </c>
      <c r="I40">
        <v>4.6003690628505796</v>
      </c>
      <c r="J40">
        <v>-1.16289419447743</v>
      </c>
      <c r="K40" t="b">
        <v>1</v>
      </c>
      <c r="L40">
        <v>20.53</v>
      </c>
      <c r="M40" t="s">
        <v>92</v>
      </c>
      <c r="N40">
        <v>5.7680680959079798</v>
      </c>
      <c r="O40">
        <v>3.867</v>
      </c>
      <c r="P40">
        <v>1.3125</v>
      </c>
      <c r="Q40" t="s">
        <v>691</v>
      </c>
      <c r="S40">
        <v>0</v>
      </c>
      <c r="T40">
        <v>7364</v>
      </c>
      <c r="U40">
        <v>6656</v>
      </c>
      <c r="V40">
        <v>374</v>
      </c>
      <c r="W40">
        <v>6656</v>
      </c>
      <c r="X40">
        <v>1</v>
      </c>
      <c r="Y40">
        <v>0.12953269475927501</v>
      </c>
      <c r="Z40">
        <v>20.53</v>
      </c>
      <c r="AA40">
        <v>358.8</v>
      </c>
      <c r="AB40" t="s">
        <v>94</v>
      </c>
      <c r="AC40">
        <v>4.53125</v>
      </c>
      <c r="AE40">
        <v>5</v>
      </c>
      <c r="AF40">
        <v>20.53125</v>
      </c>
      <c r="AG40">
        <v>3.96875</v>
      </c>
      <c r="AH40">
        <f t="shared" si="0"/>
        <v>16.5625</v>
      </c>
      <c r="AI40">
        <f t="shared" si="1"/>
        <v>5.1732283464566926</v>
      </c>
      <c r="AJ40">
        <f t="shared" si="2"/>
        <v>0.31258020258024399</v>
      </c>
      <c r="AK40">
        <f t="shared" si="3"/>
        <v>65.683142535968258</v>
      </c>
    </row>
    <row r="41" spans="1:37" x14ac:dyDescent="0.3">
      <c r="A41">
        <v>39</v>
      </c>
      <c r="B41">
        <v>79</v>
      </c>
      <c r="C41" t="s">
        <v>91</v>
      </c>
      <c r="D41">
        <v>4.1144589698507802E-2</v>
      </c>
      <c r="E41">
        <v>6656</v>
      </c>
      <c r="F41">
        <v>6656</v>
      </c>
      <c r="G41">
        <v>1</v>
      </c>
      <c r="H41">
        <v>3.8021626396138899</v>
      </c>
      <c r="I41">
        <v>5.9297399760384604</v>
      </c>
      <c r="J41">
        <v>-1.1645015119542499</v>
      </c>
      <c r="K41" t="b">
        <v>1</v>
      </c>
      <c r="L41">
        <v>36.28</v>
      </c>
      <c r="M41" t="s">
        <v>92</v>
      </c>
      <c r="N41">
        <v>6.2242236591564204</v>
      </c>
      <c r="O41">
        <v>3.8769999999999998</v>
      </c>
      <c r="P41">
        <v>1.56</v>
      </c>
      <c r="Q41" t="s">
        <v>692</v>
      </c>
      <c r="S41">
        <v>0</v>
      </c>
      <c r="T41">
        <v>7530</v>
      </c>
      <c r="U41">
        <v>6656</v>
      </c>
      <c r="V41">
        <v>319</v>
      </c>
      <c r="W41">
        <v>6656</v>
      </c>
      <c r="X41">
        <v>1</v>
      </c>
      <c r="Y41">
        <v>0.15689098764001</v>
      </c>
      <c r="Z41">
        <v>36.28</v>
      </c>
      <c r="AA41">
        <v>207.5</v>
      </c>
      <c r="AB41" t="s">
        <v>94</v>
      </c>
      <c r="AC41">
        <v>6.0234375</v>
      </c>
      <c r="AE41">
        <v>5</v>
      </c>
      <c r="AF41">
        <v>36.28125</v>
      </c>
      <c r="AG41">
        <v>4.3671875</v>
      </c>
      <c r="AH41">
        <f t="shared" si="0"/>
        <v>31.9140625</v>
      </c>
      <c r="AI41">
        <f t="shared" si="1"/>
        <v>8.3076923076923084</v>
      </c>
      <c r="AJ41">
        <f t="shared" si="2"/>
        <v>0.31207819051219188</v>
      </c>
      <c r="AK41">
        <f t="shared" si="3"/>
        <v>116.25692247335243</v>
      </c>
    </row>
    <row r="42" spans="1:37" x14ac:dyDescent="0.3">
      <c r="A42">
        <v>40</v>
      </c>
      <c r="B42">
        <v>82</v>
      </c>
      <c r="C42" t="s">
        <v>91</v>
      </c>
      <c r="D42">
        <v>7.7209531607181298E-3</v>
      </c>
      <c r="E42">
        <v>6656</v>
      </c>
      <c r="F42">
        <v>17920</v>
      </c>
      <c r="G42">
        <v>2.6923076923076898</v>
      </c>
      <c r="H42">
        <v>3.2454197791241399</v>
      </c>
      <c r="I42">
        <v>7.6381461598527203</v>
      </c>
      <c r="J42">
        <v>-1.18378932167605</v>
      </c>
      <c r="K42" t="b">
        <v>1</v>
      </c>
      <c r="L42">
        <v>225.8</v>
      </c>
      <c r="M42" t="s">
        <v>92</v>
      </c>
      <c r="N42">
        <v>7.9491304186390197</v>
      </c>
      <c r="O42">
        <v>4.5659999999999998</v>
      </c>
      <c r="P42">
        <v>2.3540000000000001</v>
      </c>
      <c r="Q42" t="s">
        <v>693</v>
      </c>
      <c r="S42">
        <v>0</v>
      </c>
      <c r="T42">
        <v>36700</v>
      </c>
      <c r="U42">
        <v>6656</v>
      </c>
      <c r="V42">
        <v>889</v>
      </c>
      <c r="W42">
        <v>6656</v>
      </c>
      <c r="X42">
        <v>1</v>
      </c>
      <c r="Y42">
        <v>7.5308962299097101E-2</v>
      </c>
      <c r="Z42">
        <v>225.8</v>
      </c>
      <c r="AA42">
        <v>162.6</v>
      </c>
      <c r="AB42" t="s">
        <v>94</v>
      </c>
      <c r="AC42">
        <v>15.0234375</v>
      </c>
      <c r="AE42">
        <v>0</v>
      </c>
      <c r="AF42">
        <v>225.75</v>
      </c>
      <c r="AG42">
        <v>9.8671875</v>
      </c>
      <c r="AH42">
        <f t="shared" si="0"/>
        <v>215.8828125</v>
      </c>
      <c r="AI42">
        <f t="shared" si="1"/>
        <v>22.878859857482187</v>
      </c>
      <c r="AJ42">
        <f t="shared" si="2"/>
        <v>0.30611656393382425</v>
      </c>
      <c r="AK42">
        <f t="shared" si="3"/>
        <v>737.46417736742353</v>
      </c>
    </row>
    <row r="43" spans="1:37" x14ac:dyDescent="0.3">
      <c r="A43">
        <v>41</v>
      </c>
      <c r="B43">
        <v>83</v>
      </c>
      <c r="C43" t="s">
        <v>91</v>
      </c>
      <c r="D43">
        <v>4.0032234612944903E-2</v>
      </c>
      <c r="E43">
        <v>6656</v>
      </c>
      <c r="F43">
        <v>17920</v>
      </c>
      <c r="G43">
        <v>2.6923076923076898</v>
      </c>
      <c r="H43">
        <v>5.2240366623659602</v>
      </c>
      <c r="I43">
        <v>8.1064397036128</v>
      </c>
      <c r="J43">
        <v>-1.1958442027521901</v>
      </c>
      <c r="K43" t="b">
        <v>1</v>
      </c>
      <c r="L43">
        <v>35.6</v>
      </c>
      <c r="M43" t="s">
        <v>92</v>
      </c>
      <c r="N43">
        <v>9.2474433789355395</v>
      </c>
      <c r="O43">
        <v>4.4960000000000004</v>
      </c>
      <c r="P43">
        <v>1.552</v>
      </c>
      <c r="Q43" t="s">
        <v>695</v>
      </c>
      <c r="S43">
        <v>0</v>
      </c>
      <c r="T43">
        <v>31250</v>
      </c>
      <c r="U43">
        <v>6656</v>
      </c>
      <c r="V43">
        <v>303</v>
      </c>
      <c r="W43">
        <v>6656</v>
      </c>
      <c r="X43">
        <v>1</v>
      </c>
      <c r="Y43">
        <v>0.24266456581398299</v>
      </c>
      <c r="Z43">
        <v>35.6</v>
      </c>
      <c r="AA43">
        <v>878</v>
      </c>
      <c r="AB43" t="s">
        <v>94</v>
      </c>
      <c r="AC43">
        <v>5.96484375</v>
      </c>
      <c r="AE43">
        <v>0</v>
      </c>
      <c r="AF43">
        <v>35.59375</v>
      </c>
      <c r="AG43">
        <v>13.03125</v>
      </c>
      <c r="AH43">
        <f t="shared" si="0"/>
        <v>22.5625</v>
      </c>
      <c r="AI43">
        <f t="shared" si="1"/>
        <v>2.7314148681055155</v>
      </c>
      <c r="AJ43">
        <f t="shared" si="2"/>
        <v>0.30244851850584425</v>
      </c>
      <c r="AK43">
        <f t="shared" si="3"/>
        <v>117.68531773883434</v>
      </c>
    </row>
    <row r="44" spans="1:37" x14ac:dyDescent="0.3">
      <c r="A44">
        <v>42</v>
      </c>
      <c r="B44">
        <v>84</v>
      </c>
      <c r="C44" t="s">
        <v>91</v>
      </c>
      <c r="D44">
        <v>3.1942200046276799E-2</v>
      </c>
      <c r="E44">
        <v>6656</v>
      </c>
      <c r="F44">
        <v>17920</v>
      </c>
      <c r="G44">
        <v>2.6923076923076898</v>
      </c>
      <c r="H44">
        <v>3.8979031441469698</v>
      </c>
      <c r="I44">
        <v>6.8213305022571999</v>
      </c>
      <c r="J44">
        <v>-1.19343322653696</v>
      </c>
      <c r="K44" t="b">
        <v>1</v>
      </c>
      <c r="L44">
        <v>56.25</v>
      </c>
      <c r="M44" t="s">
        <v>92</v>
      </c>
      <c r="N44">
        <v>7.8632561296320302</v>
      </c>
      <c r="O44">
        <v>4.49</v>
      </c>
      <c r="P44">
        <v>1.75</v>
      </c>
      <c r="Q44" t="s">
        <v>694</v>
      </c>
      <c r="R44" s="1" t="s">
        <v>1941</v>
      </c>
      <c r="S44">
        <v>0</v>
      </c>
      <c r="T44">
        <v>30750</v>
      </c>
      <c r="U44">
        <v>6656</v>
      </c>
      <c r="V44">
        <v>475</v>
      </c>
      <c r="W44">
        <v>6656</v>
      </c>
      <c r="X44">
        <v>1</v>
      </c>
      <c r="Y44">
        <v>0.132964915300057</v>
      </c>
      <c r="Z44">
        <v>56.25</v>
      </c>
      <c r="AA44">
        <v>546.5</v>
      </c>
      <c r="AB44" t="s">
        <v>94</v>
      </c>
      <c r="AC44">
        <v>7.5</v>
      </c>
      <c r="AE44">
        <v>0</v>
      </c>
      <c r="AF44">
        <v>56.25</v>
      </c>
      <c r="AG44">
        <v>11.078125</v>
      </c>
      <c r="AH44">
        <f t="shared" si="0"/>
        <v>45.171875</v>
      </c>
      <c r="AI44">
        <f t="shared" si="1"/>
        <v>5.0775740479548661</v>
      </c>
      <c r="AJ44">
        <f t="shared" si="2"/>
        <v>0.30317859443449391</v>
      </c>
      <c r="AK44">
        <f t="shared" si="3"/>
        <v>185.53420667748898</v>
      </c>
    </row>
    <row r="45" spans="1:37" x14ac:dyDescent="0.3">
      <c r="A45">
        <v>43</v>
      </c>
      <c r="B45">
        <v>90</v>
      </c>
      <c r="C45" t="s">
        <v>91</v>
      </c>
      <c r="D45">
        <v>2.9249602470778201E-2</v>
      </c>
      <c r="E45">
        <v>6656</v>
      </c>
      <c r="F45">
        <v>6656</v>
      </c>
      <c r="G45">
        <v>1</v>
      </c>
      <c r="H45">
        <v>2.35838079728462</v>
      </c>
      <c r="I45">
        <v>5.7531594058759499</v>
      </c>
      <c r="J45">
        <v>-1.10744174152723</v>
      </c>
      <c r="K45" t="b">
        <v>1</v>
      </c>
      <c r="L45">
        <v>274.8</v>
      </c>
      <c r="M45" t="s">
        <v>92</v>
      </c>
      <c r="N45">
        <v>6.41978809832416</v>
      </c>
      <c r="O45">
        <v>4.2699999999999996</v>
      </c>
      <c r="P45">
        <v>2.44</v>
      </c>
      <c r="Q45" t="s">
        <v>696</v>
      </c>
      <c r="S45">
        <v>0</v>
      </c>
      <c r="T45">
        <v>18610</v>
      </c>
      <c r="U45">
        <v>6656</v>
      </c>
      <c r="V45">
        <v>532</v>
      </c>
      <c r="W45">
        <v>6656</v>
      </c>
      <c r="X45">
        <v>1</v>
      </c>
      <c r="Y45">
        <v>5.8893276586780799E-2</v>
      </c>
      <c r="Z45">
        <v>274.8</v>
      </c>
      <c r="AA45">
        <v>67.75</v>
      </c>
      <c r="AB45" t="s">
        <v>94</v>
      </c>
      <c r="AC45">
        <v>16.578125</v>
      </c>
      <c r="AE45">
        <v>8</v>
      </c>
      <c r="AF45">
        <v>274.75</v>
      </c>
      <c r="AG45">
        <v>7.953125</v>
      </c>
      <c r="AH45">
        <f t="shared" si="0"/>
        <v>266.796875</v>
      </c>
      <c r="AI45">
        <f t="shared" si="1"/>
        <v>34.546168958742633</v>
      </c>
      <c r="AJ45">
        <f t="shared" si="2"/>
        <v>0.33040313742988719</v>
      </c>
      <c r="AK45">
        <f t="shared" si="3"/>
        <v>831.55990023945515</v>
      </c>
    </row>
    <row r="46" spans="1:37" x14ac:dyDescent="0.3">
      <c r="A46">
        <v>44</v>
      </c>
      <c r="B46">
        <v>91</v>
      </c>
      <c r="C46" t="s">
        <v>91</v>
      </c>
      <c r="D46">
        <v>2.4637551323645202E-2</v>
      </c>
      <c r="E46">
        <v>6656</v>
      </c>
      <c r="F46">
        <v>6656</v>
      </c>
      <c r="G46">
        <v>1</v>
      </c>
      <c r="H46">
        <v>3.2744909349190601</v>
      </c>
      <c r="I46">
        <v>8.1158769461177602</v>
      </c>
      <c r="J46">
        <v>-1.1162819876497201</v>
      </c>
      <c r="K46" t="b">
        <v>1</v>
      </c>
      <c r="L46">
        <v>300.8</v>
      </c>
      <c r="M46" t="s">
        <v>92</v>
      </c>
      <c r="N46">
        <v>8.3903941260142503</v>
      </c>
      <c r="O46">
        <v>4.26</v>
      </c>
      <c r="P46">
        <v>2.4790000000000001</v>
      </c>
      <c r="Q46" t="s">
        <v>697</v>
      </c>
      <c r="S46">
        <v>0</v>
      </c>
      <c r="T46">
        <v>18300</v>
      </c>
      <c r="U46">
        <v>6656</v>
      </c>
      <c r="V46">
        <v>115</v>
      </c>
      <c r="W46">
        <v>6656</v>
      </c>
      <c r="X46">
        <v>1</v>
      </c>
      <c r="Y46">
        <v>0.21209737331110301</v>
      </c>
      <c r="Z46">
        <v>300.8</v>
      </c>
      <c r="AA46">
        <v>60.88</v>
      </c>
      <c r="AB46" t="s">
        <v>94</v>
      </c>
      <c r="AC46">
        <v>17.34375</v>
      </c>
      <c r="AE46">
        <v>7</v>
      </c>
      <c r="AF46">
        <v>300.75</v>
      </c>
      <c r="AG46">
        <v>24.921875</v>
      </c>
      <c r="AH46">
        <f t="shared" si="0"/>
        <v>275.828125</v>
      </c>
      <c r="AI46">
        <f t="shared" si="1"/>
        <v>12.067711598746081</v>
      </c>
      <c r="AJ46">
        <f t="shared" si="2"/>
        <v>0.32749516490989572</v>
      </c>
      <c r="AK46">
        <f t="shared" si="3"/>
        <v>918.33416863649222</v>
      </c>
    </row>
    <row r="47" spans="1:37" x14ac:dyDescent="0.3">
      <c r="A47">
        <v>45</v>
      </c>
      <c r="B47">
        <v>92</v>
      </c>
      <c r="C47" t="s">
        <v>91</v>
      </c>
      <c r="D47">
        <v>3.8485330784811998E-2</v>
      </c>
      <c r="E47">
        <v>6656</v>
      </c>
      <c r="F47">
        <v>6656</v>
      </c>
      <c r="G47">
        <v>1</v>
      </c>
      <c r="H47">
        <v>3.32498831455313</v>
      </c>
      <c r="I47">
        <v>4.5621177558077699</v>
      </c>
      <c r="J47">
        <v>-1.1604832182622</v>
      </c>
      <c r="K47" t="b">
        <v>1</v>
      </c>
      <c r="L47">
        <v>23.58</v>
      </c>
      <c r="M47" t="s">
        <v>92</v>
      </c>
      <c r="N47">
        <v>5.7597311501700004</v>
      </c>
      <c r="O47">
        <v>3.8929999999999998</v>
      </c>
      <c r="P47">
        <v>1.3720000000000001</v>
      </c>
      <c r="Q47" t="s">
        <v>698</v>
      </c>
      <c r="S47">
        <v>0</v>
      </c>
      <c r="T47">
        <v>7804</v>
      </c>
      <c r="U47">
        <v>6656</v>
      </c>
      <c r="V47">
        <v>387</v>
      </c>
      <c r="W47">
        <v>6656</v>
      </c>
      <c r="X47">
        <v>1</v>
      </c>
      <c r="Y47">
        <v>0.118185798003121</v>
      </c>
      <c r="Z47">
        <v>23.58</v>
      </c>
      <c r="AA47">
        <v>331</v>
      </c>
      <c r="AB47" t="s">
        <v>94</v>
      </c>
      <c r="AC47">
        <v>4.85546875</v>
      </c>
      <c r="AE47">
        <v>6</v>
      </c>
      <c r="AF47">
        <v>23.578125</v>
      </c>
      <c r="AG47">
        <v>4.15625</v>
      </c>
      <c r="AH47">
        <f t="shared" si="0"/>
        <v>19.421875</v>
      </c>
      <c r="AI47">
        <f t="shared" si="1"/>
        <v>5.6729323308270674</v>
      </c>
      <c r="AJ47">
        <f t="shared" si="2"/>
        <v>0.31333473522865524</v>
      </c>
      <c r="AK47">
        <f t="shared" si="3"/>
        <v>75.248998432280175</v>
      </c>
    </row>
    <row r="48" spans="1:37" x14ac:dyDescent="0.3">
      <c r="A48">
        <v>46</v>
      </c>
      <c r="B48">
        <v>93</v>
      </c>
      <c r="C48" t="s">
        <v>91</v>
      </c>
      <c r="D48">
        <v>4.0781238744435101E-2</v>
      </c>
      <c r="E48">
        <v>6656</v>
      </c>
      <c r="F48">
        <v>6656</v>
      </c>
      <c r="G48">
        <v>1</v>
      </c>
      <c r="H48">
        <v>3.78355813327711</v>
      </c>
      <c r="I48">
        <v>6.1593666095439001</v>
      </c>
      <c r="J48">
        <v>-1.16289419447743</v>
      </c>
      <c r="K48" t="b">
        <v>1</v>
      </c>
      <c r="L48">
        <v>42.5</v>
      </c>
      <c r="M48" t="s">
        <v>92</v>
      </c>
      <c r="N48">
        <v>6.4112140872184398</v>
      </c>
      <c r="O48">
        <v>3.8959999999999999</v>
      </c>
      <c r="P48">
        <v>1.6279999999999999</v>
      </c>
      <c r="Q48" t="s">
        <v>699</v>
      </c>
      <c r="S48">
        <v>0</v>
      </c>
      <c r="T48">
        <v>7890</v>
      </c>
      <c r="U48">
        <v>6656</v>
      </c>
      <c r="V48">
        <v>255</v>
      </c>
      <c r="W48">
        <v>6656</v>
      </c>
      <c r="X48">
        <v>1</v>
      </c>
      <c r="Y48">
        <v>0.17431317187057599</v>
      </c>
      <c r="Z48">
        <v>42.5</v>
      </c>
      <c r="AA48">
        <v>185.6</v>
      </c>
      <c r="AB48" t="s">
        <v>94</v>
      </c>
      <c r="AC48">
        <v>6.51953125</v>
      </c>
      <c r="AE48">
        <v>5</v>
      </c>
      <c r="AF48">
        <v>42.5</v>
      </c>
      <c r="AG48">
        <v>5.08203125</v>
      </c>
      <c r="AH48">
        <f t="shared" si="0"/>
        <v>37.41796875</v>
      </c>
      <c r="AI48">
        <f t="shared" si="1"/>
        <v>8.362797847809377</v>
      </c>
      <c r="AJ48">
        <f t="shared" si="2"/>
        <v>0.31258020258024399</v>
      </c>
      <c r="AK48">
        <f t="shared" si="3"/>
        <v>135.9651047928719</v>
      </c>
    </row>
    <row r="49" spans="1:37" x14ac:dyDescent="0.3">
      <c r="A49">
        <v>47</v>
      </c>
      <c r="B49">
        <v>96</v>
      </c>
      <c r="C49" t="s">
        <v>91</v>
      </c>
      <c r="D49">
        <v>8.5649923012768303E-3</v>
      </c>
      <c r="E49">
        <v>6656</v>
      </c>
      <c r="F49">
        <v>17920</v>
      </c>
      <c r="G49">
        <v>2.6923076923076898</v>
      </c>
      <c r="H49">
        <v>3.2982995792096998</v>
      </c>
      <c r="I49">
        <v>7.6788537078475896</v>
      </c>
      <c r="J49">
        <v>-1.1853966391528701</v>
      </c>
      <c r="K49" t="b">
        <v>1</v>
      </c>
      <c r="L49">
        <v>212.8</v>
      </c>
      <c r="M49" t="s">
        <v>92</v>
      </c>
      <c r="N49">
        <v>7.9665243467713802</v>
      </c>
      <c r="O49">
        <v>4.5620000000000003</v>
      </c>
      <c r="P49">
        <v>2.3279999999999998</v>
      </c>
      <c r="Q49" t="s">
        <v>700</v>
      </c>
      <c r="S49">
        <v>0</v>
      </c>
      <c r="T49">
        <v>36480</v>
      </c>
      <c r="U49">
        <v>6656</v>
      </c>
      <c r="V49">
        <v>907</v>
      </c>
      <c r="W49">
        <v>6656</v>
      </c>
      <c r="X49">
        <v>1</v>
      </c>
      <c r="Y49">
        <v>7.6313784974028798E-2</v>
      </c>
      <c r="Z49">
        <v>212.8</v>
      </c>
      <c r="AA49">
        <v>171.5</v>
      </c>
      <c r="AB49" t="s">
        <v>94</v>
      </c>
      <c r="AC49">
        <v>14.5859375</v>
      </c>
      <c r="AE49">
        <v>0</v>
      </c>
      <c r="AF49">
        <v>212.75</v>
      </c>
      <c r="AG49">
        <v>9.671875</v>
      </c>
      <c r="AH49">
        <f t="shared" si="0"/>
        <v>203.078125</v>
      </c>
      <c r="AI49">
        <f t="shared" si="1"/>
        <v>21.996768982229401</v>
      </c>
      <c r="AJ49">
        <f t="shared" si="2"/>
        <v>0.30562493264029733</v>
      </c>
      <c r="AK49">
        <f t="shared" si="3"/>
        <v>696.11467285096899</v>
      </c>
    </row>
    <row r="50" spans="1:37" x14ac:dyDescent="0.3">
      <c r="A50">
        <v>48</v>
      </c>
      <c r="B50">
        <v>97</v>
      </c>
      <c r="C50" t="s">
        <v>91</v>
      </c>
      <c r="D50">
        <v>3.0280223785929899E-2</v>
      </c>
      <c r="E50">
        <v>6656</v>
      </c>
      <c r="F50">
        <v>17920</v>
      </c>
      <c r="G50">
        <v>2.6923076923076898</v>
      </c>
      <c r="H50">
        <v>4.8852328233012798</v>
      </c>
      <c r="I50">
        <v>7.89079598607454</v>
      </c>
      <c r="J50">
        <v>-1.19664786149059</v>
      </c>
      <c r="K50" t="b">
        <v>1</v>
      </c>
      <c r="L50">
        <v>41.2</v>
      </c>
      <c r="M50" t="s">
        <v>92</v>
      </c>
      <c r="N50">
        <v>8.9070259465556507</v>
      </c>
      <c r="O50">
        <v>4.5039999999999996</v>
      </c>
      <c r="P50">
        <v>1.615</v>
      </c>
      <c r="Q50" t="s">
        <v>702</v>
      </c>
      <c r="S50">
        <v>0</v>
      </c>
      <c r="T50">
        <v>31870</v>
      </c>
      <c r="U50">
        <v>6656</v>
      </c>
      <c r="V50">
        <v>398</v>
      </c>
      <c r="W50">
        <v>6656</v>
      </c>
      <c r="X50">
        <v>1</v>
      </c>
      <c r="Y50">
        <v>0.19474912409255701</v>
      </c>
      <c r="Z50">
        <v>41.2</v>
      </c>
      <c r="AA50">
        <v>774</v>
      </c>
      <c r="AB50" t="s">
        <v>94</v>
      </c>
      <c r="AC50">
        <v>6.41796875</v>
      </c>
      <c r="AE50">
        <v>0</v>
      </c>
      <c r="AF50">
        <v>41.1875</v>
      </c>
      <c r="AG50">
        <v>12.03125</v>
      </c>
      <c r="AH50">
        <f t="shared" si="0"/>
        <v>29.15625</v>
      </c>
      <c r="AI50">
        <f t="shared" si="1"/>
        <v>3.4233766233766234</v>
      </c>
      <c r="AJ50">
        <f t="shared" si="2"/>
        <v>0.30220555075568578</v>
      </c>
      <c r="AK50">
        <f t="shared" si="3"/>
        <v>136.28968725758949</v>
      </c>
    </row>
    <row r="51" spans="1:37" x14ac:dyDescent="0.3">
      <c r="A51">
        <v>49</v>
      </c>
      <c r="B51">
        <v>98</v>
      </c>
      <c r="C51" t="s">
        <v>91</v>
      </c>
      <c r="D51">
        <v>3.2057039160715499E-2</v>
      </c>
      <c r="E51">
        <v>6656</v>
      </c>
      <c r="F51">
        <v>17920</v>
      </c>
      <c r="G51">
        <v>2.6923076923076898</v>
      </c>
      <c r="H51">
        <v>3.90221931758385</v>
      </c>
      <c r="I51">
        <v>6.7831546731437999</v>
      </c>
      <c r="J51">
        <v>-1.1926295677985499</v>
      </c>
      <c r="K51" t="b">
        <v>1</v>
      </c>
      <c r="L51">
        <v>54.75</v>
      </c>
      <c r="M51" t="s">
        <v>92</v>
      </c>
      <c r="N51">
        <v>7.8467321313254903</v>
      </c>
      <c r="O51">
        <v>4.492</v>
      </c>
      <c r="P51">
        <v>1.738</v>
      </c>
      <c r="Q51" t="s">
        <v>701</v>
      </c>
      <c r="R51" s="1" t="s">
        <v>1941</v>
      </c>
      <c r="S51">
        <v>0</v>
      </c>
      <c r="T51">
        <v>31180</v>
      </c>
      <c r="U51">
        <v>6656</v>
      </c>
      <c r="V51">
        <v>467</v>
      </c>
      <c r="W51">
        <v>6656</v>
      </c>
      <c r="X51">
        <v>1</v>
      </c>
      <c r="Y51">
        <v>0.13429869365111399</v>
      </c>
      <c r="Z51">
        <v>54.75</v>
      </c>
      <c r="AA51">
        <v>569.5</v>
      </c>
      <c r="AB51" t="s">
        <v>94</v>
      </c>
      <c r="AC51">
        <v>7.3984375</v>
      </c>
      <c r="AE51">
        <v>0</v>
      </c>
      <c r="AF51">
        <v>54.75</v>
      </c>
      <c r="AG51">
        <v>11.3671875</v>
      </c>
      <c r="AH51">
        <f t="shared" si="0"/>
        <v>43.3828125</v>
      </c>
      <c r="AI51">
        <f t="shared" si="1"/>
        <v>4.8164948453608245</v>
      </c>
      <c r="AJ51">
        <f t="shared" si="2"/>
        <v>0.30342234449402355</v>
      </c>
      <c r="AK51">
        <f t="shared" si="3"/>
        <v>180.4415561131438</v>
      </c>
    </row>
    <row r="52" spans="1:37" x14ac:dyDescent="0.3">
      <c r="A52">
        <v>50</v>
      </c>
      <c r="B52">
        <v>104</v>
      </c>
      <c r="C52" t="s">
        <v>91</v>
      </c>
      <c r="D52">
        <v>3.9848708348632002E-2</v>
      </c>
      <c r="E52">
        <v>6656</v>
      </c>
      <c r="F52">
        <v>6656</v>
      </c>
      <c r="G52">
        <v>1</v>
      </c>
      <c r="H52">
        <v>2.4112090930028902</v>
      </c>
      <c r="I52">
        <v>5.96680062663021</v>
      </c>
      <c r="J52">
        <v>-1.1138710114344901</v>
      </c>
      <c r="K52" t="b">
        <v>1</v>
      </c>
      <c r="L52">
        <v>298.8</v>
      </c>
      <c r="M52" t="s">
        <v>92</v>
      </c>
      <c r="N52">
        <v>6.5350823430454001</v>
      </c>
      <c r="O52">
        <v>4.2770000000000001</v>
      </c>
      <c r="P52">
        <v>2.4750000000000001</v>
      </c>
      <c r="Q52" t="s">
        <v>703</v>
      </c>
      <c r="S52">
        <v>0</v>
      </c>
      <c r="T52">
        <v>18910</v>
      </c>
      <c r="U52">
        <v>6656</v>
      </c>
      <c r="V52">
        <v>539</v>
      </c>
      <c r="W52">
        <v>6656</v>
      </c>
      <c r="X52">
        <v>1</v>
      </c>
      <c r="Y52">
        <v>6.0785078730238397E-2</v>
      </c>
      <c r="Z52">
        <v>298.8</v>
      </c>
      <c r="AA52">
        <v>63.3</v>
      </c>
      <c r="AB52" t="s">
        <v>94</v>
      </c>
      <c r="AC52">
        <v>17.28125</v>
      </c>
      <c r="AE52">
        <v>6</v>
      </c>
      <c r="AF52">
        <v>298.75</v>
      </c>
      <c r="AG52">
        <v>8.1015625</v>
      </c>
      <c r="AH52">
        <f t="shared" si="0"/>
        <v>290.6484375</v>
      </c>
      <c r="AI52">
        <f t="shared" si="1"/>
        <v>36.875602700096429</v>
      </c>
      <c r="AJ52">
        <f t="shared" si="2"/>
        <v>0.32828570056148715</v>
      </c>
      <c r="AK52">
        <f t="shared" si="3"/>
        <v>910.03049931516841</v>
      </c>
    </row>
    <row r="53" spans="1:37" x14ac:dyDescent="0.3">
      <c r="A53">
        <v>51</v>
      </c>
      <c r="B53">
        <v>105</v>
      </c>
      <c r="C53" t="s">
        <v>91</v>
      </c>
      <c r="D53">
        <v>2.3127225060856099E-2</v>
      </c>
      <c r="E53">
        <v>6656</v>
      </c>
      <c r="F53">
        <v>6656</v>
      </c>
      <c r="G53">
        <v>1</v>
      </c>
      <c r="H53">
        <v>2.8708527114513198</v>
      </c>
      <c r="I53">
        <v>7.3173101336796504</v>
      </c>
      <c r="J53">
        <v>-1.11708564638813</v>
      </c>
      <c r="K53" t="b">
        <v>1</v>
      </c>
      <c r="L53">
        <v>353.2</v>
      </c>
      <c r="M53" t="s">
        <v>92</v>
      </c>
      <c r="N53">
        <v>7.5665355409662398</v>
      </c>
      <c r="O53">
        <v>4.2770000000000001</v>
      </c>
      <c r="P53">
        <v>2.5489999999999999</v>
      </c>
      <c r="Q53" t="s">
        <v>704</v>
      </c>
      <c r="S53">
        <v>0</v>
      </c>
      <c r="T53">
        <v>18980</v>
      </c>
      <c r="U53">
        <v>6656</v>
      </c>
      <c r="V53">
        <v>165</v>
      </c>
      <c r="W53">
        <v>6656</v>
      </c>
      <c r="X53">
        <v>1</v>
      </c>
      <c r="Y53">
        <v>0.145645686054658</v>
      </c>
      <c r="Z53">
        <v>353.2</v>
      </c>
      <c r="AA53">
        <v>53.72</v>
      </c>
      <c r="AB53" t="s">
        <v>94</v>
      </c>
      <c r="AC53">
        <v>18.796875</v>
      </c>
      <c r="AE53">
        <v>6</v>
      </c>
      <c r="AF53">
        <v>353.25</v>
      </c>
      <c r="AG53">
        <v>19.59375</v>
      </c>
      <c r="AH53">
        <f t="shared" si="0"/>
        <v>333.65625</v>
      </c>
      <c r="AI53">
        <f t="shared" si="1"/>
        <v>18.028708133971293</v>
      </c>
      <c r="AJ53">
        <f t="shared" si="2"/>
        <v>0.32723207628972323</v>
      </c>
      <c r="AK53">
        <f t="shared" si="3"/>
        <v>1079.5090872669864</v>
      </c>
    </row>
    <row r="54" spans="1:37" x14ac:dyDescent="0.3">
      <c r="A54">
        <v>52</v>
      </c>
      <c r="B54">
        <v>106</v>
      </c>
      <c r="C54" t="s">
        <v>91</v>
      </c>
      <c r="D54">
        <v>4.94835334373862E-2</v>
      </c>
      <c r="E54">
        <v>6656</v>
      </c>
      <c r="F54">
        <v>6656</v>
      </c>
      <c r="G54">
        <v>1</v>
      </c>
      <c r="H54">
        <v>3.4285910336582499</v>
      </c>
      <c r="I54">
        <v>4.4029269621685598</v>
      </c>
      <c r="J54">
        <v>-1.1645015119542499</v>
      </c>
      <c r="K54" t="b">
        <v>1</v>
      </c>
      <c r="L54">
        <v>19.25</v>
      </c>
      <c r="M54" t="s">
        <v>92</v>
      </c>
      <c r="N54">
        <v>5.7523657177859002</v>
      </c>
      <c r="O54">
        <v>3.9159999999999999</v>
      </c>
      <c r="P54">
        <v>1.284</v>
      </c>
      <c r="Q54" t="s">
        <v>705</v>
      </c>
      <c r="S54">
        <v>0</v>
      </c>
      <c r="T54">
        <v>8220</v>
      </c>
      <c r="U54">
        <v>6656</v>
      </c>
      <c r="V54">
        <v>509</v>
      </c>
      <c r="W54">
        <v>6656</v>
      </c>
      <c r="X54">
        <v>1</v>
      </c>
      <c r="Y54">
        <v>0.10764540500912299</v>
      </c>
      <c r="Z54">
        <v>19.25</v>
      </c>
      <c r="AA54">
        <v>427.2</v>
      </c>
      <c r="AB54" t="s">
        <v>94</v>
      </c>
      <c r="AC54">
        <v>4.38671875</v>
      </c>
      <c r="AE54">
        <v>6</v>
      </c>
      <c r="AF54">
        <v>19.25</v>
      </c>
      <c r="AG54">
        <v>3.830078125</v>
      </c>
      <c r="AH54">
        <f t="shared" si="0"/>
        <v>15.419921875</v>
      </c>
      <c r="AI54">
        <f t="shared" si="1"/>
        <v>5.0260071392146868</v>
      </c>
      <c r="AJ54">
        <f t="shared" si="2"/>
        <v>0.31207819051219188</v>
      </c>
      <c r="AK54">
        <f t="shared" si="3"/>
        <v>61.68325946906554</v>
      </c>
    </row>
    <row r="55" spans="1:37" x14ac:dyDescent="0.3">
      <c r="A55">
        <v>53</v>
      </c>
      <c r="B55">
        <v>107</v>
      </c>
      <c r="C55" t="s">
        <v>91</v>
      </c>
      <c r="D55">
        <v>4.3960474348557002E-2</v>
      </c>
      <c r="E55">
        <v>6656</v>
      </c>
      <c r="F55">
        <v>6656</v>
      </c>
      <c r="G55">
        <v>1</v>
      </c>
      <c r="H55">
        <v>3.8657958518042101</v>
      </c>
      <c r="I55">
        <v>5.8515464553676999</v>
      </c>
      <c r="J55">
        <v>-1.1677161469078801</v>
      </c>
      <c r="K55" t="b">
        <v>1</v>
      </c>
      <c r="L55">
        <v>32.619999999999997</v>
      </c>
      <c r="M55" t="s">
        <v>92</v>
      </c>
      <c r="N55">
        <v>6.2391135921188097</v>
      </c>
      <c r="O55">
        <v>3.92</v>
      </c>
      <c r="P55">
        <v>1.514</v>
      </c>
      <c r="Q55" t="s">
        <v>706</v>
      </c>
      <c r="S55">
        <v>0</v>
      </c>
      <c r="T55">
        <v>8320</v>
      </c>
      <c r="U55">
        <v>6656</v>
      </c>
      <c r="V55">
        <v>409</v>
      </c>
      <c r="W55">
        <v>6656</v>
      </c>
      <c r="X55">
        <v>1</v>
      </c>
      <c r="Y55">
        <v>0.14170448488741699</v>
      </c>
      <c r="Z55">
        <v>32.619999999999997</v>
      </c>
      <c r="AA55">
        <v>255</v>
      </c>
      <c r="AB55" t="s">
        <v>94</v>
      </c>
      <c r="AC55">
        <v>5.7109375</v>
      </c>
      <c r="AE55">
        <v>5</v>
      </c>
      <c r="AF55">
        <v>32.625</v>
      </c>
      <c r="AG55">
        <v>4.26953125</v>
      </c>
      <c r="AH55">
        <f t="shared" si="0"/>
        <v>28.35546875</v>
      </c>
      <c r="AI55">
        <f t="shared" si="1"/>
        <v>7.6413540713632209</v>
      </c>
      <c r="AJ55">
        <f t="shared" si="2"/>
        <v>0.31107658381519465</v>
      </c>
      <c r="AK55">
        <f t="shared" si="3"/>
        <v>104.87771081921731</v>
      </c>
    </row>
    <row r="56" spans="1:37" x14ac:dyDescent="0.3">
      <c r="A56">
        <v>54</v>
      </c>
      <c r="B56">
        <v>110</v>
      </c>
      <c r="C56" t="s">
        <v>91</v>
      </c>
      <c r="D56">
        <v>8.65032384877195E-3</v>
      </c>
      <c r="E56">
        <v>6656</v>
      </c>
      <c r="F56">
        <v>17920</v>
      </c>
      <c r="G56">
        <v>2.6923076923076898</v>
      </c>
      <c r="H56">
        <v>3.35596466619775</v>
      </c>
      <c r="I56">
        <v>7.8983152788443096</v>
      </c>
      <c r="J56">
        <v>-1.1878076153681001</v>
      </c>
      <c r="K56" t="b">
        <v>1</v>
      </c>
      <c r="L56">
        <v>225.5</v>
      </c>
      <c r="M56" t="s">
        <v>92</v>
      </c>
      <c r="N56">
        <v>8.0770123306545791</v>
      </c>
      <c r="O56">
        <v>4.5620000000000003</v>
      </c>
      <c r="P56">
        <v>2.3540000000000001</v>
      </c>
      <c r="Q56" t="s">
        <v>707</v>
      </c>
      <c r="S56">
        <v>0</v>
      </c>
      <c r="T56">
        <v>36450</v>
      </c>
      <c r="U56">
        <v>6656</v>
      </c>
      <c r="V56">
        <v>757</v>
      </c>
      <c r="W56">
        <v>6656</v>
      </c>
      <c r="X56">
        <v>1</v>
      </c>
      <c r="Y56">
        <v>8.5685606488036206E-2</v>
      </c>
      <c r="Z56">
        <v>225.5</v>
      </c>
      <c r="AA56">
        <v>161.6</v>
      </c>
      <c r="AB56" t="s">
        <v>94</v>
      </c>
      <c r="AC56">
        <v>15.015625</v>
      </c>
      <c r="AE56">
        <v>0</v>
      </c>
      <c r="AF56">
        <v>225.5</v>
      </c>
      <c r="AG56">
        <v>10.5390625</v>
      </c>
      <c r="AH56">
        <f t="shared" si="0"/>
        <v>214.9609375</v>
      </c>
      <c r="AI56">
        <f t="shared" si="1"/>
        <v>21.396590066716087</v>
      </c>
      <c r="AJ56">
        <f t="shared" si="2"/>
        <v>0.30488896575275354</v>
      </c>
      <c r="AK56">
        <f t="shared" si="3"/>
        <v>739.61351616400191</v>
      </c>
    </row>
    <row r="57" spans="1:37" x14ac:dyDescent="0.3">
      <c r="A57">
        <v>55</v>
      </c>
      <c r="B57">
        <v>111</v>
      </c>
      <c r="C57" t="s">
        <v>91</v>
      </c>
      <c r="D57">
        <v>4.3055973917782701E-2</v>
      </c>
      <c r="E57">
        <v>6656</v>
      </c>
      <c r="F57">
        <v>17920</v>
      </c>
      <c r="G57">
        <v>2.6923076923076898</v>
      </c>
      <c r="H57">
        <v>4.9108557446753904</v>
      </c>
      <c r="I57">
        <v>7.9273872519027604</v>
      </c>
      <c r="J57">
        <v>-1.19664786149059</v>
      </c>
      <c r="K57" t="b">
        <v>1</v>
      </c>
      <c r="L57">
        <v>41.12</v>
      </c>
      <c r="M57" t="s">
        <v>92</v>
      </c>
      <c r="N57">
        <v>8.87540601183413</v>
      </c>
      <c r="O57">
        <v>4.508</v>
      </c>
      <c r="P57">
        <v>1.6140000000000001</v>
      </c>
      <c r="Q57" t="s">
        <v>709</v>
      </c>
      <c r="S57">
        <v>0</v>
      </c>
      <c r="T57">
        <v>32180</v>
      </c>
      <c r="U57">
        <v>6656</v>
      </c>
      <c r="V57">
        <v>394</v>
      </c>
      <c r="W57">
        <v>6656</v>
      </c>
      <c r="X57">
        <v>1</v>
      </c>
      <c r="Y57">
        <v>0.19702606604113501</v>
      </c>
      <c r="Z57">
        <v>41.12</v>
      </c>
      <c r="AA57">
        <v>782.5</v>
      </c>
      <c r="AB57" t="s">
        <v>94</v>
      </c>
      <c r="AC57">
        <v>6.4140625</v>
      </c>
      <c r="AE57">
        <v>0</v>
      </c>
      <c r="AF57">
        <v>41.125</v>
      </c>
      <c r="AG57">
        <v>12.2109375</v>
      </c>
      <c r="AH57">
        <f t="shared" si="0"/>
        <v>28.9140625</v>
      </c>
      <c r="AI57">
        <f t="shared" si="1"/>
        <v>3.3678822776711455</v>
      </c>
      <c r="AJ57">
        <f t="shared" si="2"/>
        <v>0.30220555075568578</v>
      </c>
      <c r="AK57">
        <f t="shared" si="3"/>
        <v>136.08287437859465</v>
      </c>
    </row>
    <row r="58" spans="1:37" x14ac:dyDescent="0.3">
      <c r="A58">
        <v>56</v>
      </c>
      <c r="B58">
        <v>112</v>
      </c>
      <c r="C58" t="s">
        <v>91</v>
      </c>
      <c r="D58">
        <v>4.0347077649188302E-2</v>
      </c>
      <c r="E58">
        <v>6656</v>
      </c>
      <c r="F58">
        <v>17920</v>
      </c>
      <c r="G58">
        <v>2.6923076923076898</v>
      </c>
      <c r="H58">
        <v>4.0566458575138702</v>
      </c>
      <c r="I58">
        <v>7.0040526133638004</v>
      </c>
      <c r="J58">
        <v>-1.19343322653696</v>
      </c>
      <c r="K58" t="b">
        <v>1</v>
      </c>
      <c r="L58">
        <v>53.25</v>
      </c>
      <c r="M58" t="s">
        <v>92</v>
      </c>
      <c r="N58">
        <v>8.0674113336180699</v>
      </c>
      <c r="O58">
        <v>4.4960000000000004</v>
      </c>
      <c r="P58">
        <v>1.7270000000000001</v>
      </c>
      <c r="Q58" t="s">
        <v>708</v>
      </c>
      <c r="R58" s="1" t="s">
        <v>1941</v>
      </c>
      <c r="S58">
        <v>0</v>
      </c>
      <c r="T58">
        <v>31470</v>
      </c>
      <c r="U58">
        <v>6656</v>
      </c>
      <c r="V58">
        <v>392</v>
      </c>
      <c r="W58">
        <v>6656</v>
      </c>
      <c r="X58">
        <v>1</v>
      </c>
      <c r="Y58">
        <v>0.15438392953812999</v>
      </c>
      <c r="Z58">
        <v>53.25</v>
      </c>
      <c r="AA58">
        <v>591</v>
      </c>
      <c r="AB58" t="s">
        <v>94</v>
      </c>
      <c r="AC58">
        <v>7.296875</v>
      </c>
      <c r="AE58">
        <v>0</v>
      </c>
      <c r="AF58">
        <v>53.25</v>
      </c>
      <c r="AG58">
        <v>12.390625</v>
      </c>
      <c r="AH58">
        <f t="shared" si="0"/>
        <v>40.859375</v>
      </c>
      <c r="AI58">
        <f t="shared" si="1"/>
        <v>4.2976040353089537</v>
      </c>
      <c r="AJ58">
        <f t="shared" si="2"/>
        <v>0.30317859443449391</v>
      </c>
      <c r="AK58">
        <f t="shared" si="3"/>
        <v>175.63904898802289</v>
      </c>
    </row>
    <row r="59" spans="1:37" x14ac:dyDescent="0.3">
      <c r="A59">
        <v>57</v>
      </c>
      <c r="B59">
        <v>118</v>
      </c>
      <c r="C59" t="s">
        <v>91</v>
      </c>
      <c r="D59">
        <v>3.0770876303168701E-2</v>
      </c>
      <c r="E59">
        <v>6656</v>
      </c>
      <c r="F59">
        <v>6656</v>
      </c>
      <c r="G59">
        <v>1</v>
      </c>
      <c r="H59">
        <v>2.4420149394608899</v>
      </c>
      <c r="I59">
        <v>5.9762592170791002</v>
      </c>
      <c r="J59">
        <v>-1.11949662260336</v>
      </c>
      <c r="K59" t="b">
        <v>1</v>
      </c>
      <c r="L59">
        <v>279.5</v>
      </c>
      <c r="M59" t="s">
        <v>92</v>
      </c>
      <c r="N59">
        <v>6.50115591208084</v>
      </c>
      <c r="O59">
        <v>4.28</v>
      </c>
      <c r="P59">
        <v>2.4470000000000001</v>
      </c>
      <c r="Q59" t="s">
        <v>710</v>
      </c>
      <c r="S59">
        <v>0</v>
      </c>
      <c r="T59">
        <v>19120</v>
      </c>
      <c r="U59">
        <v>6656</v>
      </c>
      <c r="V59">
        <v>542</v>
      </c>
      <c r="W59">
        <v>6656</v>
      </c>
      <c r="X59">
        <v>1</v>
      </c>
      <c r="Y59">
        <v>6.1939845321317903E-2</v>
      </c>
      <c r="Z59">
        <v>279.5</v>
      </c>
      <c r="AA59">
        <v>68.44</v>
      </c>
      <c r="AB59" t="s">
        <v>94</v>
      </c>
      <c r="AC59">
        <v>16.71875</v>
      </c>
      <c r="AE59">
        <v>8</v>
      </c>
      <c r="AF59">
        <v>279.5</v>
      </c>
      <c r="AG59">
        <v>8.1796875</v>
      </c>
      <c r="AH59">
        <f t="shared" si="0"/>
        <v>271.3203125</v>
      </c>
      <c r="AI59">
        <f t="shared" si="1"/>
        <v>34.170009551098374</v>
      </c>
      <c r="AJ59">
        <f t="shared" si="2"/>
        <v>0.32644407784139345</v>
      </c>
      <c r="AK59">
        <f t="shared" si="3"/>
        <v>856.1956517887827</v>
      </c>
    </row>
    <row r="60" spans="1:37" x14ac:dyDescent="0.3">
      <c r="A60">
        <v>58</v>
      </c>
      <c r="B60">
        <v>119</v>
      </c>
      <c r="C60" t="s">
        <v>91</v>
      </c>
      <c r="D60">
        <v>2.5518352625496999E-2</v>
      </c>
      <c r="E60">
        <v>6656</v>
      </c>
      <c r="F60">
        <v>6656</v>
      </c>
      <c r="G60">
        <v>1</v>
      </c>
      <c r="H60">
        <v>2.7145610492326</v>
      </c>
      <c r="I60">
        <v>6.9030439181657099</v>
      </c>
      <c r="J60">
        <v>-1.12190759881858</v>
      </c>
      <c r="K60" t="b">
        <v>1</v>
      </c>
      <c r="L60">
        <v>349.8</v>
      </c>
      <c r="M60" t="s">
        <v>92</v>
      </c>
      <c r="N60">
        <v>7.1857675181624998</v>
      </c>
      <c r="O60">
        <v>4.2850000000000001</v>
      </c>
      <c r="P60">
        <v>2.5430000000000001</v>
      </c>
      <c r="Q60" t="s">
        <v>711</v>
      </c>
      <c r="S60">
        <v>0</v>
      </c>
      <c r="T60">
        <v>19220</v>
      </c>
      <c r="U60">
        <v>6656</v>
      </c>
      <c r="V60">
        <v>323</v>
      </c>
      <c r="W60">
        <v>6656</v>
      </c>
      <c r="X60">
        <v>1</v>
      </c>
      <c r="Y60">
        <v>9.5400728744767904E-2</v>
      </c>
      <c r="Z60">
        <v>349.8</v>
      </c>
      <c r="AA60">
        <v>54.94</v>
      </c>
      <c r="AB60" t="s">
        <v>94</v>
      </c>
      <c r="AC60">
        <v>18.703125</v>
      </c>
      <c r="AE60">
        <v>7</v>
      </c>
      <c r="AF60">
        <v>349.75</v>
      </c>
      <c r="AG60">
        <v>12.3046875</v>
      </c>
      <c r="AH60">
        <f t="shared" si="0"/>
        <v>337.4453125</v>
      </c>
      <c r="AI60">
        <f t="shared" si="1"/>
        <v>28.424126984126985</v>
      </c>
      <c r="AJ60">
        <f t="shared" si="2"/>
        <v>0.32565797695018184</v>
      </c>
      <c r="AK60">
        <f t="shared" si="3"/>
        <v>1073.9795268503547</v>
      </c>
    </row>
    <row r="61" spans="1:37" x14ac:dyDescent="0.3">
      <c r="A61">
        <v>59</v>
      </c>
      <c r="B61">
        <v>120</v>
      </c>
      <c r="C61" t="s">
        <v>91</v>
      </c>
      <c r="D61">
        <v>2.9013710344924101E-2</v>
      </c>
      <c r="E61">
        <v>6656</v>
      </c>
      <c r="F61">
        <v>6656</v>
      </c>
      <c r="G61">
        <v>1</v>
      </c>
      <c r="H61">
        <v>4.0195504786212899</v>
      </c>
      <c r="I61">
        <v>5.1304223394121404</v>
      </c>
      <c r="J61">
        <v>-1.1693234643846999</v>
      </c>
      <c r="K61" t="b">
        <v>1</v>
      </c>
      <c r="L61">
        <v>18.899999999999999</v>
      </c>
      <c r="M61" t="s">
        <v>92</v>
      </c>
      <c r="N61">
        <v>6.2917547311865896</v>
      </c>
      <c r="O61">
        <v>3.9409999999999998</v>
      </c>
      <c r="P61">
        <v>1.276</v>
      </c>
      <c r="Q61" t="s">
        <v>712</v>
      </c>
      <c r="S61">
        <v>0</v>
      </c>
      <c r="T61">
        <v>8720</v>
      </c>
      <c r="U61">
        <v>6656</v>
      </c>
      <c r="V61">
        <v>368</v>
      </c>
      <c r="W61">
        <v>6656</v>
      </c>
      <c r="X61">
        <v>1</v>
      </c>
      <c r="Y61">
        <v>0.15740494969136901</v>
      </c>
      <c r="Z61">
        <v>18.899999999999999</v>
      </c>
      <c r="AA61">
        <v>461.2</v>
      </c>
      <c r="AB61" t="s">
        <v>94</v>
      </c>
      <c r="AC61">
        <v>4.34765625</v>
      </c>
      <c r="AE61">
        <v>6</v>
      </c>
      <c r="AF61">
        <v>18.90625</v>
      </c>
      <c r="AG61">
        <v>4.58984375</v>
      </c>
      <c r="AH61">
        <f t="shared" si="0"/>
        <v>14.31640625</v>
      </c>
      <c r="AI61">
        <f t="shared" si="1"/>
        <v>4.1191489361702125</v>
      </c>
      <c r="AJ61">
        <f t="shared" si="2"/>
        <v>0.3105769865986257</v>
      </c>
      <c r="AK61">
        <f t="shared" si="3"/>
        <v>60.874600552530637</v>
      </c>
    </row>
    <row r="62" spans="1:37" x14ac:dyDescent="0.3">
      <c r="A62">
        <v>60</v>
      </c>
      <c r="B62">
        <v>121</v>
      </c>
      <c r="C62" t="s">
        <v>91</v>
      </c>
      <c r="D62">
        <v>3.3572811986443497E-2</v>
      </c>
      <c r="E62">
        <v>6656</v>
      </c>
      <c r="F62">
        <v>6656</v>
      </c>
      <c r="G62">
        <v>1</v>
      </c>
      <c r="H62">
        <v>4.8633368195232203</v>
      </c>
      <c r="I62">
        <v>7.3852429241783302</v>
      </c>
      <c r="J62">
        <v>-1.1717344405999199</v>
      </c>
      <c r="K62" t="b">
        <v>1</v>
      </c>
      <c r="L62">
        <v>32.97</v>
      </c>
      <c r="M62" t="s">
        <v>92</v>
      </c>
      <c r="N62">
        <v>7.4955271379965698</v>
      </c>
      <c r="O62">
        <v>3.94</v>
      </c>
      <c r="P62">
        <v>1.5189999999999999</v>
      </c>
      <c r="Q62" t="s">
        <v>713</v>
      </c>
      <c r="S62">
        <v>0</v>
      </c>
      <c r="T62">
        <v>8680</v>
      </c>
      <c r="U62">
        <v>6656</v>
      </c>
      <c r="V62">
        <v>150</v>
      </c>
      <c r="W62">
        <v>6656</v>
      </c>
      <c r="X62">
        <v>1</v>
      </c>
      <c r="Y62">
        <v>0.31544013041128999</v>
      </c>
      <c r="Z62">
        <v>32.97</v>
      </c>
      <c r="AA62">
        <v>263.2</v>
      </c>
      <c r="AB62" t="s">
        <v>94</v>
      </c>
      <c r="AC62">
        <v>5.7421875</v>
      </c>
      <c r="AE62">
        <v>5</v>
      </c>
      <c r="AF62">
        <v>32.96875</v>
      </c>
      <c r="AG62">
        <v>6.01953125</v>
      </c>
      <c r="AH62">
        <f t="shared" si="0"/>
        <v>26.94921875</v>
      </c>
      <c r="AI62">
        <f t="shared" si="1"/>
        <v>5.4769630110317973</v>
      </c>
      <c r="AJ62">
        <f t="shared" si="2"/>
        <v>0.3098290948078804</v>
      </c>
      <c r="AK62">
        <f t="shared" si="3"/>
        <v>106.40947074529377</v>
      </c>
    </row>
    <row r="63" spans="1:37" x14ac:dyDescent="0.3">
      <c r="A63">
        <v>61</v>
      </c>
      <c r="B63">
        <v>124</v>
      </c>
      <c r="C63" t="s">
        <v>91</v>
      </c>
      <c r="D63">
        <v>1.2618367446092E-2</v>
      </c>
      <c r="E63">
        <v>6656</v>
      </c>
      <c r="F63">
        <v>17920</v>
      </c>
      <c r="G63">
        <v>2.6923076923076898</v>
      </c>
      <c r="H63">
        <v>3.4480996626555398</v>
      </c>
      <c r="I63">
        <v>8.1353601415779195</v>
      </c>
      <c r="J63">
        <v>-1.18861127410651</v>
      </c>
      <c r="K63" t="b">
        <v>1</v>
      </c>
      <c r="L63">
        <v>229</v>
      </c>
      <c r="M63" t="s">
        <v>92</v>
      </c>
      <c r="N63">
        <v>8.2614608335263302</v>
      </c>
      <c r="O63">
        <v>4.5620000000000003</v>
      </c>
      <c r="P63">
        <v>2.36</v>
      </c>
      <c r="Q63" t="s">
        <v>714</v>
      </c>
      <c r="S63">
        <v>0</v>
      </c>
      <c r="T63">
        <v>36500</v>
      </c>
      <c r="U63">
        <v>6656</v>
      </c>
      <c r="V63">
        <v>679</v>
      </c>
      <c r="W63">
        <v>6656</v>
      </c>
      <c r="X63">
        <v>1</v>
      </c>
      <c r="Y63">
        <v>9.3949442411578502E-2</v>
      </c>
      <c r="Z63">
        <v>229</v>
      </c>
      <c r="AA63">
        <v>159.5</v>
      </c>
      <c r="AB63" t="s">
        <v>94</v>
      </c>
      <c r="AC63">
        <v>15.1328125</v>
      </c>
      <c r="AE63">
        <v>0</v>
      </c>
      <c r="AF63">
        <v>229</v>
      </c>
      <c r="AG63">
        <v>11.15625</v>
      </c>
      <c r="AH63">
        <f t="shared" si="0"/>
        <v>217.84375</v>
      </c>
      <c r="AI63">
        <f t="shared" si="1"/>
        <v>20.526610644257705</v>
      </c>
      <c r="AJ63">
        <f t="shared" si="2"/>
        <v>0.30464403750372798</v>
      </c>
      <c r="AK63">
        <f t="shared" si="3"/>
        <v>751.69697026221195</v>
      </c>
    </row>
    <row r="64" spans="1:37" x14ac:dyDescent="0.3">
      <c r="A64">
        <v>62</v>
      </c>
      <c r="B64">
        <v>125</v>
      </c>
      <c r="C64" t="s">
        <v>91</v>
      </c>
      <c r="D64">
        <v>4.4507150175846201E-2</v>
      </c>
      <c r="E64">
        <v>6656</v>
      </c>
      <c r="F64">
        <v>17920</v>
      </c>
      <c r="G64">
        <v>2.6923076923076898</v>
      </c>
      <c r="H64">
        <v>6.5845959128063196</v>
      </c>
      <c r="I64">
        <v>10.571362969388201</v>
      </c>
      <c r="J64">
        <v>-1.1974515202289999</v>
      </c>
      <c r="K64" t="b">
        <v>1</v>
      </c>
      <c r="L64">
        <v>40.28</v>
      </c>
      <c r="M64" t="s">
        <v>92</v>
      </c>
      <c r="N64">
        <v>11.1166433328381</v>
      </c>
      <c r="O64">
        <v>4.51</v>
      </c>
      <c r="P64">
        <v>1.605</v>
      </c>
      <c r="Q64" t="s">
        <v>716</v>
      </c>
      <c r="S64">
        <v>0</v>
      </c>
      <c r="T64">
        <v>32420</v>
      </c>
      <c r="U64">
        <v>6656</v>
      </c>
      <c r="V64">
        <v>108</v>
      </c>
      <c r="W64">
        <v>6656</v>
      </c>
      <c r="X64">
        <v>1</v>
      </c>
      <c r="Y64">
        <v>0.53737799226233496</v>
      </c>
      <c r="Z64">
        <v>40.28</v>
      </c>
      <c r="AA64">
        <v>804.5</v>
      </c>
      <c r="AB64" t="s">
        <v>94</v>
      </c>
      <c r="AC64">
        <v>6.34765625</v>
      </c>
      <c r="AD64" t="s">
        <v>98</v>
      </c>
      <c r="AE64">
        <v>0</v>
      </c>
      <c r="AF64">
        <v>40.28125</v>
      </c>
      <c r="AG64">
        <v>17.109375</v>
      </c>
      <c r="AH64">
        <f t="shared" si="0"/>
        <v>23.171875</v>
      </c>
      <c r="AI64">
        <f t="shared" si="1"/>
        <v>2.354337899543379</v>
      </c>
      <c r="AJ64">
        <f t="shared" si="2"/>
        <v>0.30196277819023837</v>
      </c>
      <c r="AK64">
        <f t="shared" si="3"/>
        <v>133.39806396476644</v>
      </c>
    </row>
    <row r="65" spans="1:37" x14ac:dyDescent="0.3">
      <c r="A65">
        <v>63</v>
      </c>
      <c r="B65">
        <v>126</v>
      </c>
      <c r="C65" t="s">
        <v>91</v>
      </c>
      <c r="D65">
        <v>3.6908890398054103E-2</v>
      </c>
      <c r="E65">
        <v>6656</v>
      </c>
      <c r="F65">
        <v>17920</v>
      </c>
      <c r="G65">
        <v>2.6923076923076898</v>
      </c>
      <c r="H65">
        <v>3.8716141905516901</v>
      </c>
      <c r="I65">
        <v>6.4728549748286097</v>
      </c>
      <c r="J65">
        <v>-1.1926295677985499</v>
      </c>
      <c r="K65" t="b">
        <v>1</v>
      </c>
      <c r="L65">
        <v>47</v>
      </c>
      <c r="M65" t="s">
        <v>92</v>
      </c>
      <c r="N65">
        <v>7.8401783677081003</v>
      </c>
      <c r="O65">
        <v>4.5</v>
      </c>
      <c r="P65">
        <v>1.6719999999999999</v>
      </c>
      <c r="Q65" t="s">
        <v>715</v>
      </c>
      <c r="R65" s="1" t="s">
        <v>1941</v>
      </c>
      <c r="S65">
        <v>0</v>
      </c>
      <c r="T65">
        <v>31680</v>
      </c>
      <c r="U65">
        <v>6656</v>
      </c>
      <c r="V65">
        <v>452</v>
      </c>
      <c r="W65">
        <v>6656</v>
      </c>
      <c r="X65">
        <v>1</v>
      </c>
      <c r="Y65">
        <v>0.13506936974992201</v>
      </c>
      <c r="Z65">
        <v>47</v>
      </c>
      <c r="AA65">
        <v>674</v>
      </c>
      <c r="AB65" t="s">
        <v>94</v>
      </c>
      <c r="AC65">
        <v>6.85546875</v>
      </c>
      <c r="AE65">
        <v>0</v>
      </c>
      <c r="AF65">
        <v>47</v>
      </c>
      <c r="AG65">
        <v>11.921875</v>
      </c>
      <c r="AH65">
        <f t="shared" si="0"/>
        <v>35.078125</v>
      </c>
      <c r="AI65">
        <f t="shared" si="1"/>
        <v>3.9423328964613367</v>
      </c>
      <c r="AJ65">
        <f t="shared" si="2"/>
        <v>0.30342234449402355</v>
      </c>
      <c r="AK65">
        <f t="shared" si="3"/>
        <v>154.89960068160289</v>
      </c>
    </row>
    <row r="66" spans="1:37" x14ac:dyDescent="0.3">
      <c r="A66">
        <v>64</v>
      </c>
      <c r="B66">
        <v>132</v>
      </c>
      <c r="C66" t="s">
        <v>91</v>
      </c>
      <c r="D66">
        <v>3.55002840049565E-2</v>
      </c>
      <c r="E66">
        <v>6656</v>
      </c>
      <c r="F66">
        <v>6656</v>
      </c>
      <c r="G66">
        <v>1</v>
      </c>
      <c r="H66">
        <v>2.64763801111912</v>
      </c>
      <c r="I66">
        <v>6.5828968518645397</v>
      </c>
      <c r="J66">
        <v>-1.11949662260336</v>
      </c>
      <c r="K66" t="b">
        <v>1</v>
      </c>
      <c r="L66">
        <v>306.2</v>
      </c>
      <c r="M66" t="s">
        <v>92</v>
      </c>
      <c r="N66">
        <v>7.0077265290371002</v>
      </c>
      <c r="O66">
        <v>4.2729999999999997</v>
      </c>
      <c r="P66">
        <v>2.4860000000000002</v>
      </c>
      <c r="Q66" t="s">
        <v>717</v>
      </c>
      <c r="S66">
        <v>0</v>
      </c>
      <c r="T66">
        <v>18780</v>
      </c>
      <c r="U66">
        <v>6656</v>
      </c>
      <c r="V66">
        <v>306</v>
      </c>
      <c r="W66">
        <v>6656</v>
      </c>
      <c r="X66">
        <v>1</v>
      </c>
      <c r="Y66">
        <v>9.4189195911315707E-2</v>
      </c>
      <c r="Z66">
        <v>306.2</v>
      </c>
      <c r="AA66">
        <v>61.34</v>
      </c>
      <c r="AB66" t="s">
        <v>94</v>
      </c>
      <c r="AC66">
        <v>17.5</v>
      </c>
      <c r="AE66">
        <v>6</v>
      </c>
      <c r="AF66">
        <v>306.25</v>
      </c>
      <c r="AG66">
        <v>12.5078125</v>
      </c>
      <c r="AH66">
        <f t="shared" si="0"/>
        <v>293.7421875</v>
      </c>
      <c r="AI66">
        <f t="shared" si="1"/>
        <v>24.484697064334792</v>
      </c>
      <c r="AJ66">
        <f t="shared" si="2"/>
        <v>0.32644407784139345</v>
      </c>
      <c r="AK66">
        <f t="shared" si="3"/>
        <v>938.13924279182368</v>
      </c>
    </row>
    <row r="67" spans="1:37" x14ac:dyDescent="0.3">
      <c r="A67">
        <v>65</v>
      </c>
      <c r="B67">
        <v>133</v>
      </c>
      <c r="C67" t="s">
        <v>91</v>
      </c>
      <c r="D67">
        <v>2.39887360079E-2</v>
      </c>
      <c r="E67">
        <v>6656</v>
      </c>
      <c r="F67">
        <v>6656</v>
      </c>
      <c r="G67">
        <v>1</v>
      </c>
      <c r="H67">
        <v>2.6252429578764498</v>
      </c>
      <c r="I67">
        <v>6.7887142113836401</v>
      </c>
      <c r="J67">
        <v>-1.1186929638649501</v>
      </c>
      <c r="K67" t="b">
        <v>1</v>
      </c>
      <c r="L67">
        <v>385.2</v>
      </c>
      <c r="M67" t="s">
        <v>92</v>
      </c>
      <c r="N67">
        <v>7.1390599594714397</v>
      </c>
      <c r="O67">
        <v>4.29</v>
      </c>
      <c r="P67">
        <v>2.5859999999999999</v>
      </c>
      <c r="Q67" t="s">
        <v>718</v>
      </c>
      <c r="S67">
        <v>0</v>
      </c>
      <c r="T67">
        <v>19420</v>
      </c>
      <c r="U67">
        <v>6656</v>
      </c>
      <c r="V67">
        <v>398</v>
      </c>
      <c r="W67">
        <v>6656</v>
      </c>
      <c r="X67">
        <v>1</v>
      </c>
      <c r="Y67">
        <v>8.1466068284446802E-2</v>
      </c>
      <c r="Z67">
        <v>385.2</v>
      </c>
      <c r="AA67">
        <v>50.4</v>
      </c>
      <c r="AB67" t="s">
        <v>94</v>
      </c>
      <c r="AC67">
        <v>19.625</v>
      </c>
      <c r="AE67">
        <v>9</v>
      </c>
      <c r="AF67">
        <v>385.25</v>
      </c>
      <c r="AG67">
        <v>10.515625</v>
      </c>
      <c r="AH67">
        <f t="shared" ref="AH67:AH130" si="5">AF67-AG67</f>
        <v>374.734375</v>
      </c>
      <c r="AI67">
        <f t="shared" ref="AI67:AI130" si="6">AF67/AG67</f>
        <v>36.635958395245169</v>
      </c>
      <c r="AJ67">
        <f t="shared" ref="AJ67:AJ130" si="7">EXP(J67)</f>
        <v>0.3267065329251877</v>
      </c>
      <c r="AK67">
        <f t="shared" ref="AK67:AK130" si="8">AF67/AJ67</f>
        <v>1179.1928265120371</v>
      </c>
    </row>
    <row r="68" spans="1:37" x14ac:dyDescent="0.3">
      <c r="A68">
        <v>66</v>
      </c>
      <c r="B68">
        <v>134</v>
      </c>
      <c r="C68" t="s">
        <v>91</v>
      </c>
      <c r="D68">
        <v>3.8280450496350801E-2</v>
      </c>
      <c r="E68">
        <v>6656</v>
      </c>
      <c r="F68">
        <v>6656</v>
      </c>
      <c r="G68">
        <v>1</v>
      </c>
      <c r="H68">
        <v>4.0088084321666297</v>
      </c>
      <c r="I68">
        <v>5.0540739120382003</v>
      </c>
      <c r="J68">
        <v>-1.1701271231231101</v>
      </c>
      <c r="K68" t="b">
        <v>1</v>
      </c>
      <c r="L68">
        <v>18.23</v>
      </c>
      <c r="M68" t="s">
        <v>92</v>
      </c>
      <c r="N68">
        <v>6.2675355092546301</v>
      </c>
      <c r="O68">
        <v>3.9510000000000001</v>
      </c>
      <c r="P68">
        <v>1.2609999999999999</v>
      </c>
      <c r="Q68" t="s">
        <v>719</v>
      </c>
      <c r="S68">
        <v>0</v>
      </c>
      <c r="T68">
        <v>8950</v>
      </c>
      <c r="U68">
        <v>6656</v>
      </c>
      <c r="V68">
        <v>376</v>
      </c>
      <c r="W68">
        <v>6656</v>
      </c>
      <c r="X68">
        <v>1</v>
      </c>
      <c r="Y68">
        <v>0.15516744714296299</v>
      </c>
      <c r="Z68">
        <v>18.23</v>
      </c>
      <c r="AA68">
        <v>491</v>
      </c>
      <c r="AB68" t="s">
        <v>94</v>
      </c>
      <c r="AC68">
        <v>4.26953125</v>
      </c>
      <c r="AE68">
        <v>4</v>
      </c>
      <c r="AF68">
        <v>18.234375</v>
      </c>
      <c r="AG68">
        <v>4.67578125</v>
      </c>
      <c r="AH68">
        <f t="shared" si="5"/>
        <v>13.55859375</v>
      </c>
      <c r="AI68">
        <f t="shared" si="6"/>
        <v>3.899749373433584</v>
      </c>
      <c r="AJ68">
        <f t="shared" si="7"/>
        <v>0.31032748895830459</v>
      </c>
      <c r="AK68">
        <f t="shared" si="8"/>
        <v>58.758491106309826</v>
      </c>
    </row>
    <row r="69" spans="1:37" x14ac:dyDescent="0.3">
      <c r="A69">
        <v>67</v>
      </c>
      <c r="B69">
        <v>135</v>
      </c>
      <c r="C69" t="s">
        <v>91</v>
      </c>
      <c r="D69">
        <v>3.5776953096030101E-2</v>
      </c>
      <c r="E69">
        <v>6656</v>
      </c>
      <c r="F69">
        <v>6656</v>
      </c>
      <c r="G69">
        <v>1</v>
      </c>
      <c r="H69">
        <v>5.9391006127477501</v>
      </c>
      <c r="I69">
        <v>9.1058476191542699</v>
      </c>
      <c r="J69">
        <v>-1.16851980564629</v>
      </c>
      <c r="K69" t="b">
        <v>1</v>
      </c>
      <c r="L69">
        <v>34.159999999999997</v>
      </c>
      <c r="M69" t="s">
        <v>92</v>
      </c>
      <c r="N69">
        <v>9.1679649374240597</v>
      </c>
      <c r="O69">
        <v>3.9529999999999998</v>
      </c>
      <c r="P69">
        <v>1.5329999999999999</v>
      </c>
      <c r="Q69" t="s">
        <v>720</v>
      </c>
      <c r="S69">
        <v>0</v>
      </c>
      <c r="T69">
        <v>8990</v>
      </c>
      <c r="U69">
        <v>6656</v>
      </c>
      <c r="V69">
        <v>30</v>
      </c>
      <c r="W69">
        <v>6656</v>
      </c>
      <c r="X69">
        <v>1</v>
      </c>
      <c r="Y69">
        <v>0.90175227312984396</v>
      </c>
      <c r="Z69">
        <v>34.159999999999997</v>
      </c>
      <c r="AA69">
        <v>263.2</v>
      </c>
      <c r="AB69" t="s">
        <v>94</v>
      </c>
      <c r="AC69">
        <v>5.84375</v>
      </c>
      <c r="AE69">
        <v>5</v>
      </c>
      <c r="AF69">
        <v>34.15625</v>
      </c>
      <c r="AG69">
        <v>10.6015625</v>
      </c>
      <c r="AH69">
        <f t="shared" si="5"/>
        <v>23.5546875</v>
      </c>
      <c r="AI69">
        <f t="shared" si="6"/>
        <v>3.2218128224023581</v>
      </c>
      <c r="AJ69">
        <f t="shared" si="7"/>
        <v>0.31082668483049841</v>
      </c>
      <c r="AK69">
        <f t="shared" si="8"/>
        <v>109.88840941576899</v>
      </c>
    </row>
    <row r="70" spans="1:37" x14ac:dyDescent="0.3">
      <c r="A70">
        <v>68</v>
      </c>
      <c r="B70">
        <v>138</v>
      </c>
      <c r="C70" t="s">
        <v>91</v>
      </c>
      <c r="D70">
        <v>1.09124319190577E-2</v>
      </c>
      <c r="E70">
        <v>6656</v>
      </c>
      <c r="F70">
        <v>17920</v>
      </c>
      <c r="G70">
        <v>2.6923076923076898</v>
      </c>
      <c r="H70">
        <v>3.4834374926992902</v>
      </c>
      <c r="I70">
        <v>8.25955686745497</v>
      </c>
      <c r="J70">
        <v>-1.1894149328449199</v>
      </c>
      <c r="K70" t="b">
        <v>1</v>
      </c>
      <c r="L70">
        <v>234.5</v>
      </c>
      <c r="M70" t="s">
        <v>92</v>
      </c>
      <c r="N70">
        <v>8.3640614556601705</v>
      </c>
      <c r="O70">
        <v>4.5599999999999996</v>
      </c>
      <c r="P70">
        <v>2.371</v>
      </c>
      <c r="Q70" t="s">
        <v>721</v>
      </c>
      <c r="S70">
        <v>0</v>
      </c>
      <c r="T70">
        <v>36350</v>
      </c>
      <c r="U70">
        <v>6656</v>
      </c>
      <c r="V70">
        <v>648</v>
      </c>
      <c r="W70">
        <v>6656</v>
      </c>
      <c r="X70">
        <v>1</v>
      </c>
      <c r="Y70">
        <v>9.7558638430032693E-2</v>
      </c>
      <c r="Z70">
        <v>234.5</v>
      </c>
      <c r="AA70">
        <v>155</v>
      </c>
      <c r="AB70" t="s">
        <v>94</v>
      </c>
      <c r="AC70">
        <v>15.3125</v>
      </c>
      <c r="AE70">
        <v>0</v>
      </c>
      <c r="AF70">
        <v>234.5</v>
      </c>
      <c r="AG70">
        <v>11.2890625</v>
      </c>
      <c r="AH70">
        <f t="shared" si="5"/>
        <v>223.2109375</v>
      </c>
      <c r="AI70">
        <f t="shared" si="6"/>
        <v>20.772318339100345</v>
      </c>
      <c r="AJ70">
        <f t="shared" si="7"/>
        <v>0.30439930601435561</v>
      </c>
      <c r="AK70">
        <f t="shared" si="8"/>
        <v>770.36969325068333</v>
      </c>
    </row>
    <row r="71" spans="1:37" x14ac:dyDescent="0.3">
      <c r="A71">
        <v>69</v>
      </c>
      <c r="B71">
        <v>139</v>
      </c>
      <c r="C71" t="s">
        <v>91</v>
      </c>
      <c r="D71">
        <v>4.2252723142181002E-2</v>
      </c>
      <c r="E71">
        <v>6656</v>
      </c>
      <c r="F71">
        <v>17920</v>
      </c>
      <c r="G71">
        <v>2.6923076923076898</v>
      </c>
      <c r="H71">
        <v>5.6546357130087097</v>
      </c>
      <c r="I71">
        <v>8.9678988260997592</v>
      </c>
      <c r="J71">
        <v>-1.1974515202289999</v>
      </c>
      <c r="K71" t="b">
        <v>1</v>
      </c>
      <c r="L71">
        <v>38.56</v>
      </c>
      <c r="M71" t="s">
        <v>92</v>
      </c>
      <c r="N71">
        <v>9.7992246765879507</v>
      </c>
      <c r="O71">
        <v>4.51</v>
      </c>
      <c r="P71">
        <v>1.5860000000000001</v>
      </c>
      <c r="Q71" t="s">
        <v>723</v>
      </c>
      <c r="S71">
        <v>0</v>
      </c>
      <c r="T71">
        <v>32430</v>
      </c>
      <c r="U71">
        <v>6656</v>
      </c>
      <c r="V71">
        <v>234</v>
      </c>
      <c r="W71">
        <v>6656</v>
      </c>
      <c r="X71">
        <v>1</v>
      </c>
      <c r="Y71">
        <v>0.30428305550381102</v>
      </c>
      <c r="Z71">
        <v>38.56</v>
      </c>
      <c r="AA71">
        <v>841</v>
      </c>
      <c r="AB71" t="s">
        <v>94</v>
      </c>
      <c r="AC71">
        <v>6.2109375</v>
      </c>
      <c r="AE71">
        <v>0</v>
      </c>
      <c r="AF71">
        <v>38.5625</v>
      </c>
      <c r="AG71">
        <v>14.0078125</v>
      </c>
      <c r="AH71">
        <f t="shared" si="5"/>
        <v>24.5546875</v>
      </c>
      <c r="AI71">
        <f t="shared" si="6"/>
        <v>2.7529280535415506</v>
      </c>
      <c r="AJ71">
        <f t="shared" si="7"/>
        <v>0.30196277819023837</v>
      </c>
      <c r="AK71">
        <f t="shared" si="8"/>
        <v>127.70613726339937</v>
      </c>
    </row>
    <row r="72" spans="1:37" x14ac:dyDescent="0.3">
      <c r="A72">
        <v>70</v>
      </c>
      <c r="B72">
        <v>140</v>
      </c>
      <c r="C72" t="s">
        <v>91</v>
      </c>
      <c r="D72">
        <v>4.5557763422148602E-2</v>
      </c>
      <c r="E72">
        <v>6656</v>
      </c>
      <c r="F72">
        <v>17920</v>
      </c>
      <c r="G72">
        <v>2.6923076923076898</v>
      </c>
      <c r="H72">
        <v>4.0880274627211</v>
      </c>
      <c r="I72">
        <v>7.28179891797196</v>
      </c>
      <c r="J72">
        <v>-1.19102225032173</v>
      </c>
      <c r="K72" t="b">
        <v>1</v>
      </c>
      <c r="L72">
        <v>60.38</v>
      </c>
      <c r="M72" t="s">
        <v>92</v>
      </c>
      <c r="N72">
        <v>8.2161152846698098</v>
      </c>
      <c r="O72">
        <v>4.5039999999999996</v>
      </c>
      <c r="P72">
        <v>1.7809999999999999</v>
      </c>
      <c r="Q72" t="s">
        <v>722</v>
      </c>
      <c r="R72" s="1" t="s">
        <v>1941</v>
      </c>
      <c r="S72">
        <v>0</v>
      </c>
      <c r="T72">
        <v>31800</v>
      </c>
      <c r="U72">
        <v>6656</v>
      </c>
      <c r="V72">
        <v>304</v>
      </c>
      <c r="W72">
        <v>6656</v>
      </c>
      <c r="X72">
        <v>1</v>
      </c>
      <c r="Y72">
        <v>0.177110521643152</v>
      </c>
      <c r="Z72">
        <v>60.38</v>
      </c>
      <c r="AA72">
        <v>527</v>
      </c>
      <c r="AB72" t="s">
        <v>94</v>
      </c>
      <c r="AC72">
        <v>7.76953125</v>
      </c>
      <c r="AE72">
        <v>0</v>
      </c>
      <c r="AF72">
        <v>60.375</v>
      </c>
      <c r="AG72">
        <v>14.3125</v>
      </c>
      <c r="AH72">
        <f t="shared" si="5"/>
        <v>46.0625</v>
      </c>
      <c r="AI72">
        <f t="shared" si="6"/>
        <v>4.2183406113537121</v>
      </c>
      <c r="AJ72">
        <f t="shared" si="7"/>
        <v>0.30391043268244416</v>
      </c>
      <c r="AK72">
        <f t="shared" si="8"/>
        <v>198.66050489647324</v>
      </c>
    </row>
    <row r="73" spans="1:37" x14ac:dyDescent="0.3">
      <c r="A73">
        <v>71</v>
      </c>
      <c r="B73">
        <v>146</v>
      </c>
      <c r="C73" t="s">
        <v>91</v>
      </c>
      <c r="D73">
        <v>2.89286334173172E-2</v>
      </c>
      <c r="E73">
        <v>6656</v>
      </c>
      <c r="F73">
        <v>6656</v>
      </c>
      <c r="G73">
        <v>1</v>
      </c>
      <c r="H73">
        <v>2.5489984659795799</v>
      </c>
      <c r="I73">
        <v>6.37249616494897</v>
      </c>
      <c r="J73">
        <v>-1.11708564638813</v>
      </c>
      <c r="K73" t="b">
        <v>1</v>
      </c>
      <c r="L73">
        <v>316.2</v>
      </c>
      <c r="M73" t="s">
        <v>92</v>
      </c>
      <c r="N73">
        <v>6.8011396991883002</v>
      </c>
      <c r="O73">
        <v>4.2729999999999997</v>
      </c>
      <c r="P73">
        <v>2.5</v>
      </c>
      <c r="Q73" t="s">
        <v>724</v>
      </c>
      <c r="S73">
        <v>0</v>
      </c>
      <c r="T73">
        <v>18770</v>
      </c>
      <c r="U73">
        <v>6656</v>
      </c>
      <c r="V73">
        <v>376</v>
      </c>
      <c r="W73">
        <v>6656</v>
      </c>
      <c r="X73">
        <v>1</v>
      </c>
      <c r="Y73">
        <v>7.9883496411681298E-2</v>
      </c>
      <c r="Z73">
        <v>316.2</v>
      </c>
      <c r="AA73">
        <v>59.34</v>
      </c>
      <c r="AB73" t="s">
        <v>94</v>
      </c>
      <c r="AC73">
        <v>17.78125</v>
      </c>
      <c r="AE73">
        <v>7</v>
      </c>
      <c r="AF73">
        <v>316.25</v>
      </c>
      <c r="AG73">
        <v>10.6171875</v>
      </c>
      <c r="AH73">
        <f t="shared" si="5"/>
        <v>305.6328125</v>
      </c>
      <c r="AI73">
        <f t="shared" si="6"/>
        <v>29.786607799852835</v>
      </c>
      <c r="AJ73">
        <f t="shared" si="7"/>
        <v>0.32723207628972323</v>
      </c>
      <c r="AK73">
        <f t="shared" si="8"/>
        <v>966.43948718523552</v>
      </c>
    </row>
    <row r="74" spans="1:37" x14ac:dyDescent="0.3">
      <c r="A74">
        <v>72</v>
      </c>
      <c r="B74">
        <v>147</v>
      </c>
      <c r="C74" t="s">
        <v>91</v>
      </c>
      <c r="D74">
        <v>2.0615698180423501E-2</v>
      </c>
      <c r="E74">
        <v>6656</v>
      </c>
      <c r="F74">
        <v>6656</v>
      </c>
      <c r="G74">
        <v>1</v>
      </c>
      <c r="H74">
        <v>2.5609983325335999</v>
      </c>
      <c r="I74">
        <v>6.5825660265902899</v>
      </c>
      <c r="J74">
        <v>-1.1162819876497201</v>
      </c>
      <c r="K74" t="b">
        <v>1</v>
      </c>
      <c r="L74">
        <v>371.2</v>
      </c>
      <c r="M74" t="s">
        <v>92</v>
      </c>
      <c r="N74">
        <v>6.9549825122228599</v>
      </c>
      <c r="O74">
        <v>4.29</v>
      </c>
      <c r="P74">
        <v>2.57</v>
      </c>
      <c r="Q74" t="s">
        <v>725</v>
      </c>
      <c r="S74">
        <v>0</v>
      </c>
      <c r="T74">
        <v>19420</v>
      </c>
      <c r="U74">
        <v>6656</v>
      </c>
      <c r="V74">
        <v>371</v>
      </c>
      <c r="W74">
        <v>6656</v>
      </c>
      <c r="X74">
        <v>1</v>
      </c>
      <c r="Y74">
        <v>8.1042995380205304E-2</v>
      </c>
      <c r="Z74">
        <v>371.2</v>
      </c>
      <c r="AA74">
        <v>52.3</v>
      </c>
      <c r="AB74" t="s">
        <v>94</v>
      </c>
      <c r="AC74">
        <v>19.265625</v>
      </c>
      <c r="AE74">
        <v>8</v>
      </c>
      <c r="AF74">
        <v>371.25</v>
      </c>
      <c r="AG74">
        <v>10.7890625</v>
      </c>
      <c r="AH74">
        <f t="shared" si="5"/>
        <v>360.4609375</v>
      </c>
      <c r="AI74">
        <f t="shared" si="6"/>
        <v>34.409847936278062</v>
      </c>
      <c r="AJ74">
        <f t="shared" si="7"/>
        <v>0.32749516490989572</v>
      </c>
      <c r="AK74">
        <f t="shared" si="8"/>
        <v>1133.6045223817048</v>
      </c>
    </row>
    <row r="75" spans="1:37" x14ac:dyDescent="0.3">
      <c r="A75">
        <v>73</v>
      </c>
      <c r="B75">
        <v>148</v>
      </c>
      <c r="C75" t="s">
        <v>91</v>
      </c>
      <c r="D75">
        <v>5.3792146915285E-2</v>
      </c>
      <c r="E75">
        <v>6656</v>
      </c>
      <c r="F75">
        <v>6656</v>
      </c>
      <c r="G75">
        <v>1</v>
      </c>
      <c r="H75">
        <v>3.2358552564963898</v>
      </c>
      <c r="I75">
        <v>4.0922192941043196</v>
      </c>
      <c r="J75">
        <v>-1.16530517069265</v>
      </c>
      <c r="K75" t="b">
        <v>1</v>
      </c>
      <c r="L75">
        <v>18.39</v>
      </c>
      <c r="M75" t="s">
        <v>92</v>
      </c>
      <c r="N75">
        <v>5.6863446821533197</v>
      </c>
      <c r="O75">
        <v>3.9630000000000001</v>
      </c>
      <c r="P75">
        <v>1.2649999999999999</v>
      </c>
      <c r="Q75" t="s">
        <v>726</v>
      </c>
      <c r="S75">
        <v>0</v>
      </c>
      <c r="T75">
        <v>9190</v>
      </c>
      <c r="U75">
        <v>6656</v>
      </c>
      <c r="V75">
        <v>650</v>
      </c>
      <c r="W75">
        <v>6656</v>
      </c>
      <c r="X75">
        <v>1</v>
      </c>
      <c r="Y75">
        <v>8.7697458326493005E-2</v>
      </c>
      <c r="Z75">
        <v>18.39</v>
      </c>
      <c r="AA75">
        <v>499.8</v>
      </c>
      <c r="AB75" t="s">
        <v>94</v>
      </c>
      <c r="AC75">
        <v>4.2890625</v>
      </c>
      <c r="AE75">
        <v>5</v>
      </c>
      <c r="AF75">
        <v>18.390625</v>
      </c>
      <c r="AG75">
        <v>3.73828125</v>
      </c>
      <c r="AH75">
        <f t="shared" si="5"/>
        <v>14.65234375</v>
      </c>
      <c r="AI75">
        <f t="shared" si="6"/>
        <v>4.9195402298850572</v>
      </c>
      <c r="AJ75">
        <f t="shared" si="7"/>
        <v>0.31182748690089007</v>
      </c>
      <c r="AK75">
        <f t="shared" si="8"/>
        <v>58.97692080571845</v>
      </c>
    </row>
    <row r="76" spans="1:37" x14ac:dyDescent="0.3">
      <c r="A76">
        <v>74</v>
      </c>
      <c r="B76">
        <v>149</v>
      </c>
      <c r="C76" t="s">
        <v>91</v>
      </c>
      <c r="D76">
        <v>5.53691971833861E-2</v>
      </c>
      <c r="E76">
        <v>6656</v>
      </c>
      <c r="F76">
        <v>6656</v>
      </c>
      <c r="G76">
        <v>1</v>
      </c>
      <c r="H76">
        <v>7.8180311883178701</v>
      </c>
      <c r="I76">
        <v>12.200404139582</v>
      </c>
      <c r="J76">
        <v>-1.16530517069265</v>
      </c>
      <c r="K76" t="b">
        <v>1</v>
      </c>
      <c r="L76">
        <v>36.380000000000003</v>
      </c>
      <c r="M76" t="s">
        <v>92</v>
      </c>
      <c r="N76">
        <v>12.2114618084676</v>
      </c>
      <c r="O76">
        <v>3.9670000000000001</v>
      </c>
      <c r="P76">
        <v>1.5609999999999999</v>
      </c>
      <c r="Q76" t="s">
        <v>727</v>
      </c>
      <c r="S76">
        <v>0</v>
      </c>
      <c r="T76">
        <v>9260</v>
      </c>
      <c r="U76">
        <v>6656</v>
      </c>
      <c r="V76">
        <v>25</v>
      </c>
      <c r="W76">
        <v>6656</v>
      </c>
      <c r="X76">
        <v>1</v>
      </c>
      <c r="Y76">
        <v>1.36360623766357</v>
      </c>
      <c r="Z76">
        <v>36.380000000000003</v>
      </c>
      <c r="AA76">
        <v>254.6</v>
      </c>
      <c r="AB76" t="s">
        <v>94</v>
      </c>
      <c r="AC76">
        <v>6.03125</v>
      </c>
      <c r="AD76" t="s">
        <v>98</v>
      </c>
      <c r="AE76">
        <v>6</v>
      </c>
      <c r="AF76">
        <v>36.375</v>
      </c>
      <c r="AG76">
        <v>12.4296875</v>
      </c>
      <c r="AH76">
        <f t="shared" si="5"/>
        <v>23.9453125</v>
      </c>
      <c r="AI76">
        <f t="shared" si="6"/>
        <v>2.9264613450659964</v>
      </c>
      <c r="AJ76">
        <f t="shared" si="7"/>
        <v>0.31182748690089007</v>
      </c>
      <c r="AK76">
        <f t="shared" si="8"/>
        <v>116.65103792329018</v>
      </c>
    </row>
    <row r="77" spans="1:37" x14ac:dyDescent="0.3">
      <c r="A77">
        <v>75</v>
      </c>
      <c r="B77">
        <v>152</v>
      </c>
      <c r="C77" t="s">
        <v>91</v>
      </c>
      <c r="D77">
        <v>6.7907609937000101E-3</v>
      </c>
      <c r="E77">
        <v>6656</v>
      </c>
      <c r="F77">
        <v>17920</v>
      </c>
      <c r="G77">
        <v>2.6923076923076898</v>
      </c>
      <c r="H77">
        <v>3.4284096594601499</v>
      </c>
      <c r="I77">
        <v>8.4772785720245203</v>
      </c>
      <c r="J77">
        <v>-1.1870039566296899</v>
      </c>
      <c r="K77" t="b">
        <v>1</v>
      </c>
      <c r="L77">
        <v>296.5</v>
      </c>
      <c r="M77" t="s">
        <v>92</v>
      </c>
      <c r="N77">
        <v>8.5420045721001205</v>
      </c>
      <c r="O77">
        <v>4.5599999999999996</v>
      </c>
      <c r="P77">
        <v>2.4729999999999999</v>
      </c>
      <c r="Q77" t="s">
        <v>728</v>
      </c>
      <c r="S77">
        <v>0</v>
      </c>
      <c r="T77">
        <v>36160</v>
      </c>
      <c r="U77">
        <v>6656</v>
      </c>
      <c r="V77">
        <v>613</v>
      </c>
      <c r="W77">
        <v>6656</v>
      </c>
      <c r="X77">
        <v>1</v>
      </c>
      <c r="Y77">
        <v>9.8082542344808704E-2</v>
      </c>
      <c r="Z77">
        <v>296.5</v>
      </c>
      <c r="AA77">
        <v>121.94</v>
      </c>
      <c r="AB77" t="s">
        <v>94</v>
      </c>
      <c r="AC77">
        <v>17.21875</v>
      </c>
      <c r="AE77">
        <v>0</v>
      </c>
      <c r="AF77">
        <v>296.5</v>
      </c>
      <c r="AG77">
        <v>11.4453125</v>
      </c>
      <c r="AH77">
        <f t="shared" si="5"/>
        <v>285.0546875</v>
      </c>
      <c r="AI77">
        <f t="shared" si="6"/>
        <v>25.90580204778157</v>
      </c>
      <c r="AJ77">
        <f t="shared" si="7"/>
        <v>0.30513409091962351</v>
      </c>
      <c r="AK77">
        <f t="shared" si="8"/>
        <v>971.70394532580156</v>
      </c>
    </row>
    <row r="78" spans="1:37" x14ac:dyDescent="0.3">
      <c r="A78">
        <v>76</v>
      </c>
      <c r="B78">
        <v>153</v>
      </c>
      <c r="C78" t="s">
        <v>91</v>
      </c>
      <c r="D78">
        <v>3.7598402460243499E-2</v>
      </c>
      <c r="E78">
        <v>6656</v>
      </c>
      <c r="F78">
        <v>17920</v>
      </c>
      <c r="G78">
        <v>2.6923076923076898</v>
      </c>
      <c r="H78">
        <v>4.6528820990829498</v>
      </c>
      <c r="I78">
        <v>7.7426866180052203</v>
      </c>
      <c r="J78">
        <v>-1.1974515202289999</v>
      </c>
      <c r="K78" t="b">
        <v>1</v>
      </c>
      <c r="L78">
        <v>46.1</v>
      </c>
      <c r="M78" t="s">
        <v>92</v>
      </c>
      <c r="N78">
        <v>8.6422125792546307</v>
      </c>
      <c r="O78">
        <v>4.516</v>
      </c>
      <c r="P78">
        <v>1.6639999999999999</v>
      </c>
      <c r="Q78" t="s">
        <v>730</v>
      </c>
      <c r="S78">
        <v>0</v>
      </c>
      <c r="T78">
        <v>32800</v>
      </c>
      <c r="U78">
        <v>6656</v>
      </c>
      <c r="V78">
        <v>485</v>
      </c>
      <c r="W78">
        <v>6656</v>
      </c>
      <c r="X78">
        <v>1</v>
      </c>
      <c r="Y78">
        <v>0.16586883173096401</v>
      </c>
      <c r="Z78">
        <v>46.1</v>
      </c>
      <c r="AA78">
        <v>711.5</v>
      </c>
      <c r="AB78" t="s">
        <v>94</v>
      </c>
      <c r="AC78">
        <v>6.7890625</v>
      </c>
      <c r="AE78">
        <v>0</v>
      </c>
      <c r="AF78">
        <v>46.09375</v>
      </c>
      <c r="AG78">
        <v>11.578125</v>
      </c>
      <c r="AH78">
        <f t="shared" si="5"/>
        <v>34.515625</v>
      </c>
      <c r="AI78">
        <f t="shared" si="6"/>
        <v>3.9811066126855601</v>
      </c>
      <c r="AJ78">
        <f t="shared" si="7"/>
        <v>0.30196277819023837</v>
      </c>
      <c r="AK78">
        <f t="shared" si="8"/>
        <v>152.64712517302598</v>
      </c>
    </row>
    <row r="79" spans="1:37" x14ac:dyDescent="0.3">
      <c r="A79">
        <v>77</v>
      </c>
      <c r="B79">
        <v>154</v>
      </c>
      <c r="C79" t="s">
        <v>91</v>
      </c>
      <c r="D79">
        <v>2.9507698816833801E-2</v>
      </c>
      <c r="E79">
        <v>6656</v>
      </c>
      <c r="F79">
        <v>17920</v>
      </c>
      <c r="G79">
        <v>2.6923076923076898</v>
      </c>
      <c r="H79">
        <v>5.6123528872630102</v>
      </c>
      <c r="I79">
        <v>9.7942134858779308</v>
      </c>
      <c r="J79">
        <v>-1.1926295677985499</v>
      </c>
      <c r="K79" t="b">
        <v>1</v>
      </c>
      <c r="L79">
        <v>55.56</v>
      </c>
      <c r="M79" t="s">
        <v>92</v>
      </c>
      <c r="N79">
        <v>10.369385880734701</v>
      </c>
      <c r="O79">
        <v>4.508</v>
      </c>
      <c r="P79">
        <v>1.7450000000000001</v>
      </c>
      <c r="Q79" t="s">
        <v>729</v>
      </c>
      <c r="R79" s="1" t="s">
        <v>1941</v>
      </c>
      <c r="S79">
        <v>0</v>
      </c>
      <c r="T79">
        <v>32100</v>
      </c>
      <c r="U79">
        <v>6656</v>
      </c>
      <c r="V79">
        <v>115</v>
      </c>
      <c r="W79">
        <v>6656</v>
      </c>
      <c r="X79">
        <v>1</v>
      </c>
      <c r="Y79">
        <v>0.430104124467385</v>
      </c>
      <c r="Z79">
        <v>55.56</v>
      </c>
      <c r="AA79">
        <v>577.5</v>
      </c>
      <c r="AB79" t="s">
        <v>94</v>
      </c>
      <c r="AC79">
        <v>7.453125</v>
      </c>
      <c r="AE79">
        <v>0</v>
      </c>
      <c r="AF79">
        <v>55.5625</v>
      </c>
      <c r="AG79">
        <v>19.515625</v>
      </c>
      <c r="AH79">
        <f t="shared" si="5"/>
        <v>36.046875</v>
      </c>
      <c r="AI79">
        <f t="shared" si="6"/>
        <v>2.8470776621297036</v>
      </c>
      <c r="AJ79">
        <f t="shared" si="7"/>
        <v>0.30342234449402355</v>
      </c>
      <c r="AK79">
        <f t="shared" si="8"/>
        <v>183.1193417632247</v>
      </c>
    </row>
    <row r="80" spans="1:37" x14ac:dyDescent="0.3">
      <c r="A80">
        <v>78</v>
      </c>
      <c r="B80">
        <v>160</v>
      </c>
      <c r="C80" t="s">
        <v>91</v>
      </c>
      <c r="D80">
        <v>2.6263695167526802E-2</v>
      </c>
      <c r="E80">
        <v>6656</v>
      </c>
      <c r="F80">
        <v>6656</v>
      </c>
      <c r="G80">
        <v>1</v>
      </c>
      <c r="H80">
        <v>2.66814221531757</v>
      </c>
      <c r="I80">
        <v>6.5713424482723797</v>
      </c>
      <c r="J80">
        <v>-1.12190759881858</v>
      </c>
      <c r="K80" t="b">
        <v>1</v>
      </c>
      <c r="L80">
        <v>290</v>
      </c>
      <c r="M80" t="s">
        <v>92</v>
      </c>
      <c r="N80">
        <v>6.9785669199868101</v>
      </c>
      <c r="O80">
        <v>4.234</v>
      </c>
      <c r="P80">
        <v>2.4630000000000001</v>
      </c>
      <c r="Q80" t="s">
        <v>731</v>
      </c>
      <c r="S80">
        <v>0</v>
      </c>
      <c r="T80">
        <v>17100</v>
      </c>
      <c r="U80">
        <v>6656</v>
      </c>
      <c r="V80">
        <v>291</v>
      </c>
      <c r="W80">
        <v>6656</v>
      </c>
      <c r="X80">
        <v>1</v>
      </c>
      <c r="Y80">
        <v>9.7788228487220394E-2</v>
      </c>
      <c r="Z80">
        <v>290</v>
      </c>
      <c r="AA80">
        <v>58.97</v>
      </c>
      <c r="AB80" t="s">
        <v>94</v>
      </c>
      <c r="AC80">
        <v>17.03125</v>
      </c>
      <c r="AE80">
        <v>8</v>
      </c>
      <c r="AF80">
        <v>290</v>
      </c>
      <c r="AG80">
        <v>11.3671875</v>
      </c>
      <c r="AH80">
        <f t="shared" si="5"/>
        <v>278.6328125</v>
      </c>
      <c r="AI80">
        <f t="shared" si="6"/>
        <v>25.512027491408936</v>
      </c>
      <c r="AJ80">
        <f t="shared" si="7"/>
        <v>0.32565797695018184</v>
      </c>
      <c r="AK80">
        <f t="shared" si="8"/>
        <v>890.50482569436133</v>
      </c>
    </row>
    <row r="81" spans="1:37" x14ac:dyDescent="0.3">
      <c r="A81">
        <v>79</v>
      </c>
      <c r="B81">
        <v>161</v>
      </c>
      <c r="C81" t="s">
        <v>91</v>
      </c>
      <c r="D81">
        <v>1.2510159490981901E-2</v>
      </c>
      <c r="E81">
        <v>6656</v>
      </c>
      <c r="F81">
        <v>6656</v>
      </c>
      <c r="G81">
        <v>1</v>
      </c>
      <c r="H81">
        <v>2.7518714237157198</v>
      </c>
      <c r="I81">
        <v>7.0355462766482102</v>
      </c>
      <c r="J81">
        <v>-1.12190759881858</v>
      </c>
      <c r="K81" t="b">
        <v>1</v>
      </c>
      <c r="L81">
        <v>361</v>
      </c>
      <c r="M81" t="s">
        <v>92</v>
      </c>
      <c r="N81">
        <v>7.32616126512736</v>
      </c>
      <c r="O81">
        <v>4.242</v>
      </c>
      <c r="P81">
        <v>2.5569999999999999</v>
      </c>
      <c r="Q81" t="s">
        <v>732</v>
      </c>
      <c r="S81">
        <v>0</v>
      </c>
      <c r="T81">
        <v>17470</v>
      </c>
      <c r="U81">
        <v>6656</v>
      </c>
      <c r="V81">
        <v>292</v>
      </c>
      <c r="W81">
        <v>6656</v>
      </c>
      <c r="X81">
        <v>1</v>
      </c>
      <c r="Y81">
        <v>0.102520520585903</v>
      </c>
      <c r="Z81">
        <v>361</v>
      </c>
      <c r="AA81">
        <v>48.4</v>
      </c>
      <c r="AB81" t="s">
        <v>94</v>
      </c>
      <c r="AC81">
        <v>19</v>
      </c>
      <c r="AE81">
        <v>8</v>
      </c>
      <c r="AF81">
        <v>361</v>
      </c>
      <c r="AG81">
        <v>11.4453125</v>
      </c>
      <c r="AH81">
        <f t="shared" si="5"/>
        <v>349.5546875</v>
      </c>
      <c r="AI81">
        <f t="shared" si="6"/>
        <v>31.541296928327647</v>
      </c>
      <c r="AJ81">
        <f t="shared" si="7"/>
        <v>0.32565797695018184</v>
      </c>
      <c r="AK81">
        <f t="shared" si="8"/>
        <v>1108.5249726747049</v>
      </c>
    </row>
    <row r="82" spans="1:37" x14ac:dyDescent="0.3">
      <c r="A82">
        <v>80</v>
      </c>
      <c r="B82">
        <v>162</v>
      </c>
      <c r="C82" t="s">
        <v>91</v>
      </c>
      <c r="D82">
        <v>3.9162038604272399E-2</v>
      </c>
      <c r="E82">
        <v>6656</v>
      </c>
      <c r="F82">
        <v>6656</v>
      </c>
      <c r="G82">
        <v>1</v>
      </c>
      <c r="H82">
        <v>3.6933760807743701</v>
      </c>
      <c r="I82">
        <v>4.7898471047542701</v>
      </c>
      <c r="J82">
        <v>-1.1669124881694699</v>
      </c>
      <c r="K82" t="b">
        <v>1</v>
      </c>
      <c r="L82">
        <v>19.829999999999998</v>
      </c>
      <c r="M82" t="s">
        <v>92</v>
      </c>
      <c r="N82">
        <v>6.1201684066519402</v>
      </c>
      <c r="O82">
        <v>3.9630000000000001</v>
      </c>
      <c r="P82">
        <v>1.2969999999999999</v>
      </c>
      <c r="Q82" t="s">
        <v>733</v>
      </c>
      <c r="S82">
        <v>0</v>
      </c>
      <c r="T82">
        <v>9200</v>
      </c>
      <c r="U82">
        <v>6656</v>
      </c>
      <c r="V82">
        <v>410</v>
      </c>
      <c r="W82">
        <v>6656</v>
      </c>
      <c r="X82">
        <v>1</v>
      </c>
      <c r="Y82">
        <v>0.13301636349444601</v>
      </c>
      <c r="Z82">
        <v>19.829999999999998</v>
      </c>
      <c r="AA82">
        <v>464</v>
      </c>
      <c r="AB82" t="s">
        <v>94</v>
      </c>
      <c r="AC82">
        <v>4.453125</v>
      </c>
      <c r="AE82">
        <v>5</v>
      </c>
      <c r="AF82">
        <v>19.828125</v>
      </c>
      <c r="AG82">
        <v>4.69140625</v>
      </c>
      <c r="AH82">
        <f t="shared" si="5"/>
        <v>15.13671875</v>
      </c>
      <c r="AI82">
        <f t="shared" si="6"/>
        <v>4.2264779350541213</v>
      </c>
      <c r="AJ82">
        <f t="shared" si="7"/>
        <v>0.3113266837141162</v>
      </c>
      <c r="AK82">
        <f t="shared" si="8"/>
        <v>63.689127971464501</v>
      </c>
    </row>
    <row r="83" spans="1:37" x14ac:dyDescent="0.3">
      <c r="A83">
        <v>81</v>
      </c>
      <c r="B83">
        <v>163</v>
      </c>
      <c r="C83" t="s">
        <v>91</v>
      </c>
      <c r="D83">
        <v>4.2251728374845601E-2</v>
      </c>
      <c r="E83">
        <v>6656</v>
      </c>
      <c r="F83">
        <v>6656</v>
      </c>
      <c r="G83">
        <v>1</v>
      </c>
      <c r="H83">
        <v>3.6824743377764202</v>
      </c>
      <c r="I83">
        <v>5.8977128065950497</v>
      </c>
      <c r="J83">
        <v>-1.16610882943106</v>
      </c>
      <c r="K83" t="b">
        <v>1</v>
      </c>
      <c r="L83">
        <v>39.94</v>
      </c>
      <c r="M83" t="s">
        <v>92</v>
      </c>
      <c r="N83">
        <v>6.2917346209144602</v>
      </c>
      <c r="O83">
        <v>3.9689999999999999</v>
      </c>
      <c r="P83">
        <v>1.6020000000000001</v>
      </c>
      <c r="Q83" t="s">
        <v>734</v>
      </c>
      <c r="S83">
        <v>0</v>
      </c>
      <c r="T83">
        <v>9290</v>
      </c>
      <c r="U83">
        <v>6656</v>
      </c>
      <c r="V83">
        <v>469</v>
      </c>
      <c r="W83">
        <v>6656</v>
      </c>
      <c r="X83">
        <v>1</v>
      </c>
      <c r="Y83">
        <v>0.123865156175365</v>
      </c>
      <c r="Z83">
        <v>39.94</v>
      </c>
      <c r="AA83">
        <v>232.6</v>
      </c>
      <c r="AB83" t="s">
        <v>94</v>
      </c>
      <c r="AC83">
        <v>6.3203125</v>
      </c>
      <c r="AE83">
        <v>5</v>
      </c>
      <c r="AF83">
        <v>39.9375</v>
      </c>
      <c r="AG83">
        <v>4.484375</v>
      </c>
      <c r="AH83">
        <f t="shared" si="5"/>
        <v>35.453125</v>
      </c>
      <c r="AI83">
        <f t="shared" si="6"/>
        <v>8.9059233449477357</v>
      </c>
      <c r="AJ83">
        <f t="shared" si="7"/>
        <v>0.31157698468879425</v>
      </c>
      <c r="AK83">
        <f t="shared" si="8"/>
        <v>128.17859457716338</v>
      </c>
    </row>
    <row r="84" spans="1:37" x14ac:dyDescent="0.3">
      <c r="A84">
        <v>82</v>
      </c>
      <c r="B84">
        <v>166</v>
      </c>
      <c r="C84" t="s">
        <v>91</v>
      </c>
      <c r="D84">
        <v>8.46634808976021E-3</v>
      </c>
      <c r="E84">
        <v>6656</v>
      </c>
      <c r="F84">
        <v>17920</v>
      </c>
      <c r="G84">
        <v>2.6923076923076898</v>
      </c>
      <c r="H84">
        <v>3.4603035546404102</v>
      </c>
      <c r="I84">
        <v>8.5223491843780508</v>
      </c>
      <c r="J84">
        <v>-1.18861127410651</v>
      </c>
      <c r="K84" t="b">
        <v>1</v>
      </c>
      <c r="L84">
        <v>290</v>
      </c>
      <c r="M84" t="s">
        <v>92</v>
      </c>
      <c r="N84">
        <v>8.5795707671574206</v>
      </c>
      <c r="O84">
        <v>4.5599999999999996</v>
      </c>
      <c r="P84">
        <v>2.4630000000000001</v>
      </c>
      <c r="Q84" t="s">
        <v>735</v>
      </c>
      <c r="S84">
        <v>0</v>
      </c>
      <c r="T84">
        <v>36200</v>
      </c>
      <c r="U84">
        <v>6656</v>
      </c>
      <c r="V84">
        <v>637</v>
      </c>
      <c r="W84">
        <v>6656</v>
      </c>
      <c r="X84">
        <v>1</v>
      </c>
      <c r="Y84">
        <v>9.7480776038047598E-2</v>
      </c>
      <c r="Z84">
        <v>290</v>
      </c>
      <c r="AA84">
        <v>124.8</v>
      </c>
      <c r="AB84" t="s">
        <v>94</v>
      </c>
      <c r="AC84">
        <v>17.03125</v>
      </c>
      <c r="AE84">
        <v>0</v>
      </c>
      <c r="AF84">
        <v>290</v>
      </c>
      <c r="AG84">
        <v>11.3125</v>
      </c>
      <c r="AH84">
        <f t="shared" si="5"/>
        <v>278.6875</v>
      </c>
      <c r="AI84">
        <f t="shared" si="6"/>
        <v>25.635359116022098</v>
      </c>
      <c r="AJ84">
        <f t="shared" si="7"/>
        <v>0.30464403750372798</v>
      </c>
      <c r="AK84">
        <f t="shared" si="8"/>
        <v>951.93066103074875</v>
      </c>
    </row>
    <row r="85" spans="1:37" x14ac:dyDescent="0.3">
      <c r="A85">
        <v>83</v>
      </c>
      <c r="B85">
        <v>167</v>
      </c>
      <c r="C85" t="s">
        <v>91</v>
      </c>
      <c r="D85">
        <v>3.7604546013600401E-2</v>
      </c>
      <c r="E85">
        <v>6656</v>
      </c>
      <c r="F85">
        <v>17920</v>
      </c>
      <c r="G85">
        <v>2.6923076923076898</v>
      </c>
      <c r="H85">
        <v>4.9987301721148203</v>
      </c>
      <c r="I85">
        <v>8.3328441443359509</v>
      </c>
      <c r="J85">
        <v>-1.1974515202289999</v>
      </c>
      <c r="K85" t="b">
        <v>1</v>
      </c>
      <c r="L85">
        <v>46.4</v>
      </c>
      <c r="M85" t="s">
        <v>92</v>
      </c>
      <c r="N85">
        <v>9.1252947967352203</v>
      </c>
      <c r="O85">
        <v>4.5229999999999997</v>
      </c>
      <c r="P85">
        <v>1.667</v>
      </c>
      <c r="Q85" t="s">
        <v>737</v>
      </c>
      <c r="S85">
        <v>0</v>
      </c>
      <c r="T85">
        <v>33300</v>
      </c>
      <c r="U85">
        <v>6656</v>
      </c>
      <c r="V85">
        <v>291</v>
      </c>
      <c r="W85">
        <v>6656</v>
      </c>
      <c r="X85">
        <v>1</v>
      </c>
      <c r="Y85">
        <v>0.23440971407528599</v>
      </c>
      <c r="Z85">
        <v>46.4</v>
      </c>
      <c r="AA85">
        <v>718</v>
      </c>
      <c r="AB85" t="s">
        <v>94</v>
      </c>
      <c r="AC85">
        <v>6.8125</v>
      </c>
      <c r="AE85">
        <v>0</v>
      </c>
      <c r="AF85">
        <v>46.40625</v>
      </c>
      <c r="AG85">
        <v>13.6875</v>
      </c>
      <c r="AH85">
        <f t="shared" si="5"/>
        <v>32.71875</v>
      </c>
      <c r="AI85">
        <f t="shared" si="6"/>
        <v>3.3904109589041096</v>
      </c>
      <c r="AJ85">
        <f t="shared" si="7"/>
        <v>0.30196277819023837</v>
      </c>
      <c r="AK85">
        <f t="shared" si="8"/>
        <v>153.68202093691093</v>
      </c>
    </row>
    <row r="86" spans="1:37" x14ac:dyDescent="0.3">
      <c r="A86">
        <v>84</v>
      </c>
      <c r="B86">
        <v>168</v>
      </c>
      <c r="C86" t="s">
        <v>91</v>
      </c>
      <c r="D86">
        <v>5.1223838795034601E-2</v>
      </c>
      <c r="E86">
        <v>6656</v>
      </c>
      <c r="F86">
        <v>17920</v>
      </c>
      <c r="G86">
        <v>2.6923076923076898</v>
      </c>
      <c r="H86">
        <v>5.5516256316601398</v>
      </c>
      <c r="I86">
        <v>9.6177576860987202</v>
      </c>
      <c r="J86">
        <v>-1.1902185915833201</v>
      </c>
      <c r="K86" t="b">
        <v>1</v>
      </c>
      <c r="L86">
        <v>54</v>
      </c>
      <c r="M86" t="s">
        <v>92</v>
      </c>
      <c r="N86">
        <v>10.392786989116701</v>
      </c>
      <c r="O86">
        <v>4.508</v>
      </c>
      <c r="P86">
        <v>1.732</v>
      </c>
      <c r="Q86" t="s">
        <v>736</v>
      </c>
      <c r="R86" s="1" t="s">
        <v>1941</v>
      </c>
      <c r="S86">
        <v>0</v>
      </c>
      <c r="T86">
        <v>32340</v>
      </c>
      <c r="U86">
        <v>6656</v>
      </c>
      <c r="V86">
        <v>86</v>
      </c>
      <c r="W86">
        <v>6656</v>
      </c>
      <c r="X86">
        <v>1</v>
      </c>
      <c r="Y86">
        <v>0.49081441444576501</v>
      </c>
      <c r="Z86">
        <v>54</v>
      </c>
      <c r="AA86">
        <v>599</v>
      </c>
      <c r="AB86" t="s">
        <v>94</v>
      </c>
      <c r="AC86">
        <v>7.34765625</v>
      </c>
      <c r="AE86">
        <v>0</v>
      </c>
      <c r="AF86">
        <v>54</v>
      </c>
      <c r="AG86">
        <v>22.9375</v>
      </c>
      <c r="AH86">
        <f t="shared" si="5"/>
        <v>31.0625</v>
      </c>
      <c r="AI86">
        <f t="shared" si="6"/>
        <v>2.3542234332425069</v>
      </c>
      <c r="AJ86">
        <f t="shared" si="7"/>
        <v>0.30415477112657535</v>
      </c>
      <c r="AK86">
        <f t="shared" si="8"/>
        <v>177.54118996715545</v>
      </c>
    </row>
    <row r="87" spans="1:37" x14ac:dyDescent="0.3">
      <c r="A87">
        <v>85</v>
      </c>
      <c r="B87">
        <v>174</v>
      </c>
      <c r="C87" t="s">
        <v>91</v>
      </c>
      <c r="D87">
        <v>1.6848654805535102E-2</v>
      </c>
      <c r="E87">
        <v>6656</v>
      </c>
      <c r="F87">
        <v>6656</v>
      </c>
      <c r="G87">
        <v>1</v>
      </c>
      <c r="H87">
        <v>2.7692078666426698</v>
      </c>
      <c r="I87">
        <v>6.8743421845758501</v>
      </c>
      <c r="J87">
        <v>-1.1243185750338101</v>
      </c>
      <c r="K87" t="b">
        <v>1</v>
      </c>
      <c r="L87">
        <v>303.5</v>
      </c>
      <c r="M87" t="s">
        <v>92</v>
      </c>
      <c r="N87">
        <v>7.1918791095106398</v>
      </c>
      <c r="O87">
        <v>4.234</v>
      </c>
      <c r="P87">
        <v>2.4820000000000002</v>
      </c>
      <c r="Q87" t="s">
        <v>738</v>
      </c>
      <c r="S87">
        <v>0</v>
      </c>
      <c r="T87">
        <v>17200</v>
      </c>
      <c r="U87">
        <v>6656</v>
      </c>
      <c r="V87">
        <v>330</v>
      </c>
      <c r="W87">
        <v>6656</v>
      </c>
      <c r="X87">
        <v>1</v>
      </c>
      <c r="Y87">
        <v>9.7391687707504504E-2</v>
      </c>
      <c r="Z87">
        <v>303.5</v>
      </c>
      <c r="AA87">
        <v>56.7</v>
      </c>
      <c r="AB87" t="s">
        <v>94</v>
      </c>
      <c r="AC87">
        <v>17.421875</v>
      </c>
      <c r="AE87">
        <v>9</v>
      </c>
      <c r="AF87">
        <v>303.5</v>
      </c>
      <c r="AG87">
        <v>10.78125</v>
      </c>
      <c r="AH87">
        <f t="shared" si="5"/>
        <v>292.71875</v>
      </c>
      <c r="AI87">
        <f t="shared" si="6"/>
        <v>28.150724637681158</v>
      </c>
      <c r="AJ87">
        <f t="shared" si="7"/>
        <v>0.32487376904662735</v>
      </c>
      <c r="AK87">
        <f t="shared" si="8"/>
        <v>934.20900336351963</v>
      </c>
    </row>
    <row r="88" spans="1:37" x14ac:dyDescent="0.3">
      <c r="A88">
        <v>86</v>
      </c>
      <c r="B88">
        <v>175</v>
      </c>
      <c r="C88" t="s">
        <v>91</v>
      </c>
      <c r="D88">
        <v>1.21692114228055E-2</v>
      </c>
      <c r="E88">
        <v>6656</v>
      </c>
      <c r="F88">
        <v>6656</v>
      </c>
      <c r="G88">
        <v>1</v>
      </c>
      <c r="H88">
        <v>2.75569726435155</v>
      </c>
      <c r="I88">
        <v>7.0830031247785996</v>
      </c>
      <c r="J88">
        <v>-1.12190759881858</v>
      </c>
      <c r="K88" t="b">
        <v>1</v>
      </c>
      <c r="L88">
        <v>372.2</v>
      </c>
      <c r="M88" t="s">
        <v>92</v>
      </c>
      <c r="N88">
        <v>7.3569540512819698</v>
      </c>
      <c r="O88">
        <v>4.2539999999999996</v>
      </c>
      <c r="P88">
        <v>2.57</v>
      </c>
      <c r="Q88" t="s">
        <v>739</v>
      </c>
      <c r="S88">
        <v>0</v>
      </c>
      <c r="T88">
        <v>17920</v>
      </c>
      <c r="U88">
        <v>6656</v>
      </c>
      <c r="V88">
        <v>373</v>
      </c>
      <c r="W88">
        <v>6656</v>
      </c>
      <c r="X88">
        <v>1</v>
      </c>
      <c r="Y88">
        <v>9.0906558454884406E-2</v>
      </c>
      <c r="Z88">
        <v>372.2</v>
      </c>
      <c r="AA88">
        <v>48.12</v>
      </c>
      <c r="AB88" t="s">
        <v>94</v>
      </c>
      <c r="AC88">
        <v>19.296875</v>
      </c>
      <c r="AE88">
        <v>11</v>
      </c>
      <c r="AF88">
        <v>372.25</v>
      </c>
      <c r="AG88">
        <v>10.1484375</v>
      </c>
      <c r="AH88">
        <f t="shared" si="5"/>
        <v>362.1015625</v>
      </c>
      <c r="AI88">
        <f t="shared" si="6"/>
        <v>36.680523479599692</v>
      </c>
      <c r="AJ88">
        <f t="shared" si="7"/>
        <v>0.32565797695018184</v>
      </c>
      <c r="AK88">
        <f t="shared" si="8"/>
        <v>1143.0704184990552</v>
      </c>
    </row>
    <row r="89" spans="1:37" x14ac:dyDescent="0.3">
      <c r="A89">
        <v>87</v>
      </c>
      <c r="B89">
        <v>176</v>
      </c>
      <c r="C89" t="s">
        <v>91</v>
      </c>
      <c r="D89">
        <v>4.1483760029157601E-2</v>
      </c>
      <c r="E89">
        <v>6656</v>
      </c>
      <c r="F89">
        <v>6656</v>
      </c>
      <c r="G89">
        <v>1</v>
      </c>
      <c r="H89">
        <v>3.84287055188025</v>
      </c>
      <c r="I89">
        <v>5.0212507797029096</v>
      </c>
      <c r="J89">
        <v>-1.1677161469078801</v>
      </c>
      <c r="K89" t="b">
        <v>1</v>
      </c>
      <c r="L89">
        <v>20.25</v>
      </c>
      <c r="M89" t="s">
        <v>92</v>
      </c>
      <c r="N89">
        <v>6.2208586726491504</v>
      </c>
      <c r="O89">
        <v>3.96</v>
      </c>
      <c r="P89">
        <v>1.3069999999999999</v>
      </c>
      <c r="Q89" t="s">
        <v>740</v>
      </c>
      <c r="S89">
        <v>0</v>
      </c>
      <c r="T89">
        <v>9160</v>
      </c>
      <c r="U89">
        <v>6656</v>
      </c>
      <c r="V89">
        <v>375</v>
      </c>
      <c r="W89">
        <v>6656</v>
      </c>
      <c r="X89">
        <v>1</v>
      </c>
      <c r="Y89">
        <v>0.14680520403807601</v>
      </c>
      <c r="Z89">
        <v>20.25</v>
      </c>
      <c r="AA89">
        <v>452.2</v>
      </c>
      <c r="AB89" t="s">
        <v>94</v>
      </c>
      <c r="AC89">
        <v>4.5</v>
      </c>
      <c r="AE89">
        <v>4</v>
      </c>
      <c r="AF89">
        <v>20.25</v>
      </c>
      <c r="AG89">
        <v>4.8125</v>
      </c>
      <c r="AH89">
        <f t="shared" si="5"/>
        <v>15.4375</v>
      </c>
      <c r="AI89">
        <f t="shared" si="6"/>
        <v>4.2077922077922079</v>
      </c>
      <c r="AJ89">
        <f t="shared" si="7"/>
        <v>0.31107658381519465</v>
      </c>
      <c r="AK89">
        <f t="shared" si="8"/>
        <v>65.096510163652127</v>
      </c>
    </row>
    <row r="90" spans="1:37" x14ac:dyDescent="0.3">
      <c r="A90">
        <v>88</v>
      </c>
      <c r="B90">
        <v>177</v>
      </c>
      <c r="C90" t="s">
        <v>91</v>
      </c>
      <c r="D90">
        <v>3.87292498065369E-2</v>
      </c>
      <c r="E90">
        <v>6656</v>
      </c>
      <c r="F90">
        <v>6656</v>
      </c>
      <c r="G90">
        <v>1</v>
      </c>
      <c r="H90">
        <v>4.1103679235619301</v>
      </c>
      <c r="I90">
        <v>6.5388567846507701</v>
      </c>
      <c r="J90">
        <v>-1.1669124881694699</v>
      </c>
      <c r="K90" t="b">
        <v>1</v>
      </c>
      <c r="L90">
        <v>38.97</v>
      </c>
      <c r="M90" t="s">
        <v>92</v>
      </c>
      <c r="N90">
        <v>6.8349605569919003</v>
      </c>
      <c r="O90">
        <v>3.9670000000000001</v>
      </c>
      <c r="P90">
        <v>1.591</v>
      </c>
      <c r="Q90" t="s">
        <v>741</v>
      </c>
      <c r="S90">
        <v>0</v>
      </c>
      <c r="T90">
        <v>9256</v>
      </c>
      <c r="U90">
        <v>6656</v>
      </c>
      <c r="V90">
        <v>221</v>
      </c>
      <c r="W90">
        <v>6656</v>
      </c>
      <c r="X90">
        <v>1</v>
      </c>
      <c r="Y90">
        <v>0.20922598814989099</v>
      </c>
      <c r="Z90">
        <v>38.97</v>
      </c>
      <c r="AA90">
        <v>237.5</v>
      </c>
      <c r="AB90" t="s">
        <v>94</v>
      </c>
      <c r="AC90">
        <v>6.2421875</v>
      </c>
      <c r="AE90">
        <v>5</v>
      </c>
      <c r="AF90">
        <v>38.96875</v>
      </c>
      <c r="AG90">
        <v>6.11328125</v>
      </c>
      <c r="AH90">
        <f t="shared" si="5"/>
        <v>32.85546875</v>
      </c>
      <c r="AI90">
        <f t="shared" si="6"/>
        <v>6.3744408945686901</v>
      </c>
      <c r="AJ90">
        <f t="shared" si="7"/>
        <v>0.3113266837141162</v>
      </c>
      <c r="AK90">
        <f t="shared" si="8"/>
        <v>125.16996466574662</v>
      </c>
    </row>
    <row r="91" spans="1:37" x14ac:dyDescent="0.3">
      <c r="A91">
        <v>89</v>
      </c>
      <c r="B91">
        <v>180</v>
      </c>
      <c r="C91" t="s">
        <v>91</v>
      </c>
      <c r="D91">
        <v>1.4823299298915901E-2</v>
      </c>
      <c r="E91">
        <v>6656</v>
      </c>
      <c r="F91">
        <v>17920</v>
      </c>
      <c r="G91">
        <v>2.6923076923076898</v>
      </c>
      <c r="H91">
        <v>3.4380385305588002</v>
      </c>
      <c r="I91">
        <v>8.5078023793320501</v>
      </c>
      <c r="J91">
        <v>-1.18861127410651</v>
      </c>
      <c r="K91" t="b">
        <v>1</v>
      </c>
      <c r="L91">
        <v>298</v>
      </c>
      <c r="M91" t="s">
        <v>92</v>
      </c>
      <c r="N91">
        <v>8.5577132759949901</v>
      </c>
      <c r="O91">
        <v>4.5549999999999997</v>
      </c>
      <c r="P91">
        <v>2.4750000000000001</v>
      </c>
      <c r="Q91" t="s">
        <v>742</v>
      </c>
      <c r="S91">
        <v>0</v>
      </c>
      <c r="T91">
        <v>35970</v>
      </c>
      <c r="U91">
        <v>6656</v>
      </c>
      <c r="V91">
        <v>707</v>
      </c>
      <c r="W91">
        <v>6656</v>
      </c>
      <c r="X91">
        <v>1</v>
      </c>
      <c r="Y91">
        <v>9.1691875911601897E-2</v>
      </c>
      <c r="Z91">
        <v>298</v>
      </c>
      <c r="AA91">
        <v>120.7</v>
      </c>
      <c r="AB91" t="s">
        <v>94</v>
      </c>
      <c r="AC91">
        <v>17.265625</v>
      </c>
      <c r="AE91">
        <v>0</v>
      </c>
      <c r="AF91">
        <v>298</v>
      </c>
      <c r="AG91">
        <v>10.8203125</v>
      </c>
      <c r="AH91">
        <f t="shared" si="5"/>
        <v>287.1796875</v>
      </c>
      <c r="AI91">
        <f t="shared" si="6"/>
        <v>27.540794223826715</v>
      </c>
      <c r="AJ91">
        <f t="shared" si="7"/>
        <v>0.30464403750372798</v>
      </c>
      <c r="AK91">
        <f t="shared" si="8"/>
        <v>978.19081719711426</v>
      </c>
    </row>
    <row r="92" spans="1:37" x14ac:dyDescent="0.3">
      <c r="A92">
        <v>90</v>
      </c>
      <c r="B92">
        <v>181</v>
      </c>
      <c r="C92" t="s">
        <v>91</v>
      </c>
      <c r="D92">
        <v>3.71823942908193E-2</v>
      </c>
      <c r="E92">
        <v>6656</v>
      </c>
      <c r="F92">
        <v>17920</v>
      </c>
      <c r="G92">
        <v>2.6923076923076898</v>
      </c>
      <c r="H92">
        <v>6.3055834925001397</v>
      </c>
      <c r="I92">
        <v>10.6345143472146</v>
      </c>
      <c r="J92">
        <v>-1.1974515202289999</v>
      </c>
      <c r="K92" t="b">
        <v>1</v>
      </c>
      <c r="L92">
        <v>48.62</v>
      </c>
      <c r="M92" t="s">
        <v>92</v>
      </c>
      <c r="N92">
        <v>11.021456146426599</v>
      </c>
      <c r="O92">
        <v>4.5229999999999997</v>
      </c>
      <c r="P92">
        <v>1.6870000000000001</v>
      </c>
      <c r="Q92" t="s">
        <v>744</v>
      </c>
      <c r="S92">
        <v>0</v>
      </c>
      <c r="T92">
        <v>33340</v>
      </c>
      <c r="U92">
        <v>6656</v>
      </c>
      <c r="V92">
        <v>85</v>
      </c>
      <c r="W92">
        <v>6656</v>
      </c>
      <c r="X92">
        <v>1</v>
      </c>
      <c r="Y92">
        <v>0.57547132801157996</v>
      </c>
      <c r="Z92">
        <v>48.62</v>
      </c>
      <c r="AA92">
        <v>685.5</v>
      </c>
      <c r="AB92" t="s">
        <v>94</v>
      </c>
      <c r="AC92">
        <v>6.97265625</v>
      </c>
      <c r="AD92" t="s">
        <v>98</v>
      </c>
      <c r="AE92">
        <v>0</v>
      </c>
      <c r="AF92">
        <v>48.625</v>
      </c>
      <c r="AG92">
        <v>18.734375</v>
      </c>
      <c r="AH92">
        <f t="shared" si="5"/>
        <v>29.890625</v>
      </c>
      <c r="AI92">
        <f t="shared" si="6"/>
        <v>2.5954962468723934</v>
      </c>
      <c r="AJ92">
        <f t="shared" si="7"/>
        <v>0.30196277819023837</v>
      </c>
      <c r="AK92">
        <f t="shared" si="8"/>
        <v>161.02978086049387</v>
      </c>
    </row>
    <row r="93" spans="1:37" x14ac:dyDescent="0.3">
      <c r="A93">
        <v>91</v>
      </c>
      <c r="B93">
        <v>182</v>
      </c>
      <c r="C93" t="s">
        <v>91</v>
      </c>
      <c r="D93">
        <v>3.9027099365934403E-2</v>
      </c>
      <c r="E93">
        <v>6656</v>
      </c>
      <c r="F93">
        <v>17920</v>
      </c>
      <c r="G93">
        <v>2.6923076923076898</v>
      </c>
      <c r="H93">
        <v>3.35595551533169</v>
      </c>
      <c r="I93">
        <v>5.9089724552178096</v>
      </c>
      <c r="J93">
        <v>-1.18861127410651</v>
      </c>
      <c r="K93" t="b">
        <v>1</v>
      </c>
      <c r="L93">
        <v>57.66</v>
      </c>
      <c r="M93" t="s">
        <v>92</v>
      </c>
      <c r="N93">
        <v>7.3119783766219104</v>
      </c>
      <c r="O93">
        <v>4.51</v>
      </c>
      <c r="P93">
        <v>1.7609999999999999</v>
      </c>
      <c r="Q93" t="s">
        <v>743</v>
      </c>
      <c r="R93" s="1" t="s">
        <v>1941</v>
      </c>
      <c r="S93">
        <v>0</v>
      </c>
      <c r="T93">
        <v>32350</v>
      </c>
      <c r="U93">
        <v>6656</v>
      </c>
      <c r="V93">
        <v>682</v>
      </c>
      <c r="W93">
        <v>6656</v>
      </c>
      <c r="X93">
        <v>1</v>
      </c>
      <c r="Y93">
        <v>9.0214199243762602E-2</v>
      </c>
      <c r="Z93">
        <v>57.66</v>
      </c>
      <c r="AA93">
        <v>561</v>
      </c>
      <c r="AB93" t="s">
        <v>94</v>
      </c>
      <c r="AC93">
        <v>7.59375</v>
      </c>
      <c r="AE93">
        <v>0</v>
      </c>
      <c r="AF93">
        <v>57.65625</v>
      </c>
      <c r="AG93">
        <v>10.296875</v>
      </c>
      <c r="AH93">
        <f t="shared" si="5"/>
        <v>47.359375</v>
      </c>
      <c r="AI93">
        <f t="shared" si="6"/>
        <v>5.5993930197268584</v>
      </c>
      <c r="AJ93">
        <f t="shared" si="7"/>
        <v>0.30464403750372798</v>
      </c>
      <c r="AK93">
        <f t="shared" si="8"/>
        <v>189.25776612087623</v>
      </c>
    </row>
    <row r="94" spans="1:37" x14ac:dyDescent="0.3">
      <c r="A94">
        <v>92</v>
      </c>
      <c r="B94">
        <v>188</v>
      </c>
      <c r="C94" t="s">
        <v>91</v>
      </c>
      <c r="D94">
        <v>2.9772474905914999E-2</v>
      </c>
      <c r="E94">
        <v>6656</v>
      </c>
      <c r="F94">
        <v>6656</v>
      </c>
      <c r="G94">
        <v>1</v>
      </c>
      <c r="H94">
        <v>2.5190668717305802</v>
      </c>
      <c r="I94">
        <v>6.3321075467133996</v>
      </c>
      <c r="J94">
        <v>-1.1178893051265399</v>
      </c>
      <c r="K94" t="b">
        <v>1</v>
      </c>
      <c r="L94">
        <v>326.2</v>
      </c>
      <c r="M94" t="s">
        <v>92</v>
      </c>
      <c r="N94">
        <v>6.7155637868865803</v>
      </c>
      <c r="O94">
        <v>4.24</v>
      </c>
      <c r="P94">
        <v>2.5139999999999998</v>
      </c>
      <c r="Q94" t="s">
        <v>745</v>
      </c>
      <c r="S94">
        <v>0</v>
      </c>
      <c r="T94">
        <v>17260</v>
      </c>
      <c r="U94">
        <v>6656</v>
      </c>
      <c r="V94">
        <v>490</v>
      </c>
      <c r="W94">
        <v>6656</v>
      </c>
      <c r="X94">
        <v>1</v>
      </c>
      <c r="Y94">
        <v>6.8624446182507098E-2</v>
      </c>
      <c r="Z94">
        <v>326.2</v>
      </c>
      <c r="AA94">
        <v>52.9</v>
      </c>
      <c r="AB94" t="s">
        <v>94</v>
      </c>
      <c r="AC94">
        <v>18.0625</v>
      </c>
      <c r="AE94">
        <v>11</v>
      </c>
      <c r="AF94">
        <v>326.25</v>
      </c>
      <c r="AG94">
        <v>8.0234375</v>
      </c>
      <c r="AH94">
        <f t="shared" si="5"/>
        <v>318.2265625</v>
      </c>
      <c r="AI94">
        <f t="shared" si="6"/>
        <v>40.662122687439144</v>
      </c>
      <c r="AJ94">
        <f t="shared" si="7"/>
        <v>0.32696919901808186</v>
      </c>
      <c r="AK94">
        <f t="shared" si="8"/>
        <v>997.80040743824895</v>
      </c>
    </row>
    <row r="95" spans="1:37" x14ac:dyDescent="0.3">
      <c r="A95">
        <v>93</v>
      </c>
      <c r="B95">
        <v>189</v>
      </c>
      <c r="C95" t="s">
        <v>91</v>
      </c>
      <c r="D95">
        <v>1.6626048590025099E-2</v>
      </c>
      <c r="E95">
        <v>6656</v>
      </c>
      <c r="F95">
        <v>6656</v>
      </c>
      <c r="G95">
        <v>1</v>
      </c>
      <c r="H95">
        <v>2.5971786381439599</v>
      </c>
      <c r="I95">
        <v>6.7770130089069003</v>
      </c>
      <c r="J95">
        <v>-1.1154783289113099</v>
      </c>
      <c r="K95" t="b">
        <v>1</v>
      </c>
      <c r="L95">
        <v>407</v>
      </c>
      <c r="M95" t="s">
        <v>92</v>
      </c>
      <c r="N95">
        <v>7.0844175138982601</v>
      </c>
      <c r="O95">
        <v>4.258</v>
      </c>
      <c r="P95">
        <v>2.61</v>
      </c>
      <c r="Q95" t="s">
        <v>746</v>
      </c>
      <c r="S95">
        <v>0</v>
      </c>
      <c r="T95">
        <v>18050</v>
      </c>
      <c r="U95">
        <v>6656</v>
      </c>
      <c r="V95">
        <v>422</v>
      </c>
      <c r="W95">
        <v>6656</v>
      </c>
      <c r="X95">
        <v>1</v>
      </c>
      <c r="Y95">
        <v>7.7749439615532906E-2</v>
      </c>
      <c r="Z95">
        <v>407</v>
      </c>
      <c r="AA95">
        <v>44.34</v>
      </c>
      <c r="AB95" t="s">
        <v>94</v>
      </c>
      <c r="AC95">
        <v>20.171875</v>
      </c>
      <c r="AE95">
        <v>9</v>
      </c>
      <c r="AF95">
        <v>407</v>
      </c>
      <c r="AG95">
        <v>9.25</v>
      </c>
      <c r="AH95">
        <f t="shared" si="5"/>
        <v>397.75</v>
      </c>
      <c r="AI95">
        <f t="shared" si="6"/>
        <v>44</v>
      </c>
      <c r="AJ95">
        <f t="shared" si="7"/>
        <v>0.32775846504851985</v>
      </c>
      <c r="AK95">
        <f t="shared" si="8"/>
        <v>1241.768080466662</v>
      </c>
    </row>
    <row r="96" spans="1:37" x14ac:dyDescent="0.3">
      <c r="A96">
        <v>94</v>
      </c>
      <c r="B96">
        <v>190</v>
      </c>
      <c r="C96" t="s">
        <v>91</v>
      </c>
      <c r="D96">
        <v>4.85297507612132E-2</v>
      </c>
      <c r="E96">
        <v>6656</v>
      </c>
      <c r="F96">
        <v>6656</v>
      </c>
      <c r="G96">
        <v>1</v>
      </c>
      <c r="H96">
        <v>4.4941537350332297</v>
      </c>
      <c r="I96">
        <v>5.9249097092723204</v>
      </c>
      <c r="J96">
        <v>-1.1645015119542499</v>
      </c>
      <c r="K96" t="b">
        <v>1</v>
      </c>
      <c r="L96">
        <v>20.81</v>
      </c>
      <c r="M96" t="s">
        <v>92</v>
      </c>
      <c r="N96">
        <v>7.0028029221528802</v>
      </c>
      <c r="O96">
        <v>3.9630000000000001</v>
      </c>
      <c r="P96">
        <v>1.3180000000000001</v>
      </c>
      <c r="Q96" t="s">
        <v>747</v>
      </c>
      <c r="S96">
        <v>0</v>
      </c>
      <c r="T96">
        <v>9190</v>
      </c>
      <c r="U96">
        <v>6656</v>
      </c>
      <c r="V96">
        <v>152</v>
      </c>
      <c r="W96">
        <v>6656</v>
      </c>
      <c r="X96">
        <v>1</v>
      </c>
      <c r="Y96">
        <v>0.28341329227322598</v>
      </c>
      <c r="Z96">
        <v>20.81</v>
      </c>
      <c r="AA96">
        <v>441.8</v>
      </c>
      <c r="AB96" t="s">
        <v>94</v>
      </c>
      <c r="AC96">
        <v>4.5625</v>
      </c>
      <c r="AE96">
        <v>5</v>
      </c>
      <c r="AF96">
        <v>20.8125</v>
      </c>
      <c r="AG96">
        <v>7.33984375</v>
      </c>
      <c r="AH96">
        <f t="shared" si="5"/>
        <v>13.47265625</v>
      </c>
      <c r="AI96">
        <f t="shared" si="6"/>
        <v>2.8355508249068655</v>
      </c>
      <c r="AJ96">
        <f t="shared" si="7"/>
        <v>0.31207819051219188</v>
      </c>
      <c r="AK96">
        <f t="shared" si="8"/>
        <v>66.690017542853326</v>
      </c>
    </row>
    <row r="97" spans="1:37" x14ac:dyDescent="0.3">
      <c r="A97">
        <v>95</v>
      </c>
      <c r="B97">
        <v>191</v>
      </c>
      <c r="C97" t="s">
        <v>91</v>
      </c>
      <c r="D97">
        <v>5.4449251516911698E-2</v>
      </c>
      <c r="E97">
        <v>6656</v>
      </c>
      <c r="F97">
        <v>6656</v>
      </c>
      <c r="G97">
        <v>1</v>
      </c>
      <c r="H97">
        <v>4.6008714084159799</v>
      </c>
      <c r="I97">
        <v>6.9327583820174397</v>
      </c>
      <c r="J97">
        <v>-1.16289419447743</v>
      </c>
      <c r="K97" t="b">
        <v>1</v>
      </c>
      <c r="L97">
        <v>32.159999999999997</v>
      </c>
      <c r="M97" t="s">
        <v>92</v>
      </c>
      <c r="N97">
        <v>7.3431045799898298</v>
      </c>
      <c r="O97">
        <v>3.9670000000000001</v>
      </c>
      <c r="P97">
        <v>1.5069999999999999</v>
      </c>
      <c r="Q97" t="s">
        <v>748</v>
      </c>
      <c r="S97">
        <v>0</v>
      </c>
      <c r="T97">
        <v>9256</v>
      </c>
      <c r="U97">
        <v>6656</v>
      </c>
      <c r="V97">
        <v>130</v>
      </c>
      <c r="W97">
        <v>6656</v>
      </c>
      <c r="X97">
        <v>1</v>
      </c>
      <c r="Y97">
        <v>0.31581731452446299</v>
      </c>
      <c r="Z97">
        <v>32.159999999999997</v>
      </c>
      <c r="AA97">
        <v>287.8</v>
      </c>
      <c r="AB97" t="s">
        <v>94</v>
      </c>
      <c r="AC97">
        <v>5.671875</v>
      </c>
      <c r="AE97">
        <v>6</v>
      </c>
      <c r="AF97">
        <v>32.15625</v>
      </c>
      <c r="AG97">
        <v>8.03125</v>
      </c>
      <c r="AH97">
        <f t="shared" si="5"/>
        <v>24.125</v>
      </c>
      <c r="AI97">
        <f t="shared" si="6"/>
        <v>4.0038910505836576</v>
      </c>
      <c r="AJ97">
        <f t="shared" si="7"/>
        <v>0.31258020258024399</v>
      </c>
      <c r="AK97">
        <f t="shared" si="8"/>
        <v>102.8735976704891</v>
      </c>
    </row>
    <row r="98" spans="1:37" x14ac:dyDescent="0.3">
      <c r="A98">
        <v>96</v>
      </c>
      <c r="B98">
        <v>194</v>
      </c>
      <c r="C98" t="s">
        <v>91</v>
      </c>
      <c r="D98">
        <v>1.04536615618517E-2</v>
      </c>
      <c r="E98">
        <v>6656</v>
      </c>
      <c r="F98">
        <v>17920</v>
      </c>
      <c r="G98">
        <v>2.6923076923076898</v>
      </c>
      <c r="H98">
        <v>3.3790104111152499</v>
      </c>
      <c r="I98">
        <v>8.3617308415684093</v>
      </c>
      <c r="J98">
        <v>-1.1870039566296899</v>
      </c>
      <c r="K98" t="b">
        <v>1</v>
      </c>
      <c r="L98">
        <v>298.8</v>
      </c>
      <c r="M98" t="s">
        <v>92</v>
      </c>
      <c r="N98">
        <v>8.4280700209175805</v>
      </c>
      <c r="O98">
        <v>4.5469999999999997</v>
      </c>
      <c r="P98">
        <v>2.4750000000000001</v>
      </c>
      <c r="Q98" t="s">
        <v>749</v>
      </c>
      <c r="S98">
        <v>0</v>
      </c>
      <c r="T98">
        <v>35300</v>
      </c>
      <c r="U98">
        <v>6656</v>
      </c>
      <c r="V98">
        <v>707</v>
      </c>
      <c r="W98">
        <v>6656</v>
      </c>
      <c r="X98">
        <v>1</v>
      </c>
      <c r="Y98">
        <v>8.9471894998472995E-2</v>
      </c>
      <c r="Z98">
        <v>298.8</v>
      </c>
      <c r="AA98">
        <v>118.1</v>
      </c>
      <c r="AB98" t="s">
        <v>94</v>
      </c>
      <c r="AC98">
        <v>17.28125</v>
      </c>
      <c r="AE98">
        <v>0</v>
      </c>
      <c r="AF98">
        <v>298.75</v>
      </c>
      <c r="AG98">
        <v>10.578125</v>
      </c>
      <c r="AH98">
        <f t="shared" si="5"/>
        <v>288.171875</v>
      </c>
      <c r="AI98">
        <f t="shared" si="6"/>
        <v>28.242245199409158</v>
      </c>
      <c r="AJ98">
        <f t="shared" si="7"/>
        <v>0.30513409091962351</v>
      </c>
      <c r="AK98">
        <f t="shared" si="8"/>
        <v>979.07775266807153</v>
      </c>
    </row>
    <row r="99" spans="1:37" x14ac:dyDescent="0.3">
      <c r="A99">
        <v>97</v>
      </c>
      <c r="B99">
        <v>195</v>
      </c>
      <c r="C99" t="s">
        <v>91</v>
      </c>
      <c r="D99">
        <v>3.2865773235197501E-2</v>
      </c>
      <c r="E99">
        <v>6656</v>
      </c>
      <c r="F99">
        <v>17920</v>
      </c>
      <c r="G99">
        <v>2.6923076923076898</v>
      </c>
      <c r="H99">
        <v>4.6694573064477796</v>
      </c>
      <c r="I99">
        <v>8.0393097961596105</v>
      </c>
      <c r="J99">
        <v>-1.1958442027521901</v>
      </c>
      <c r="K99" t="b">
        <v>1</v>
      </c>
      <c r="L99">
        <v>52.7</v>
      </c>
      <c r="M99" t="s">
        <v>92</v>
      </c>
      <c r="N99">
        <v>8.8087796552625601</v>
      </c>
      <c r="O99">
        <v>4.5270000000000001</v>
      </c>
      <c r="P99">
        <v>1.722</v>
      </c>
      <c r="Q99" t="s">
        <v>751</v>
      </c>
      <c r="S99">
        <v>0</v>
      </c>
      <c r="T99">
        <v>33540</v>
      </c>
      <c r="U99">
        <v>6656</v>
      </c>
      <c r="V99">
        <v>357</v>
      </c>
      <c r="W99">
        <v>6656</v>
      </c>
      <c r="X99">
        <v>1</v>
      </c>
      <c r="Y99">
        <v>0.19420827512856301</v>
      </c>
      <c r="Z99">
        <v>52.7</v>
      </c>
      <c r="AA99">
        <v>636.5</v>
      </c>
      <c r="AB99" t="s">
        <v>94</v>
      </c>
      <c r="AC99">
        <v>7.2578125</v>
      </c>
      <c r="AE99">
        <v>0</v>
      </c>
      <c r="AF99">
        <v>52.6875</v>
      </c>
      <c r="AG99">
        <v>13.171875</v>
      </c>
      <c r="AH99">
        <f t="shared" si="5"/>
        <v>39.515625</v>
      </c>
      <c r="AI99">
        <f t="shared" si="6"/>
        <v>4</v>
      </c>
      <c r="AJ99">
        <f t="shared" si="7"/>
        <v>0.30244851850584425</v>
      </c>
      <c r="AK99">
        <f t="shared" si="8"/>
        <v>174.20320079690492</v>
      </c>
    </row>
    <row r="100" spans="1:37" x14ac:dyDescent="0.3">
      <c r="A100">
        <v>98</v>
      </c>
      <c r="B100">
        <v>196</v>
      </c>
      <c r="C100" t="s">
        <v>91</v>
      </c>
      <c r="D100">
        <v>3.8808276146313797E-2</v>
      </c>
      <c r="E100">
        <v>6656</v>
      </c>
      <c r="F100">
        <v>17920</v>
      </c>
      <c r="G100">
        <v>2.6923076923076898</v>
      </c>
      <c r="H100">
        <v>3.3453740810472499</v>
      </c>
      <c r="I100">
        <v>6.0308208531379197</v>
      </c>
      <c r="J100">
        <v>-1.18861127410651</v>
      </c>
      <c r="K100" t="b">
        <v>1</v>
      </c>
      <c r="L100">
        <v>63.56</v>
      </c>
      <c r="M100" t="s">
        <v>92</v>
      </c>
      <c r="N100">
        <v>7.3051471785718398</v>
      </c>
      <c r="O100">
        <v>4.51</v>
      </c>
      <c r="P100">
        <v>1.8029999999999999</v>
      </c>
      <c r="Q100" t="s">
        <v>750</v>
      </c>
      <c r="R100" s="1" t="s">
        <v>1941</v>
      </c>
      <c r="S100">
        <v>0</v>
      </c>
      <c r="T100">
        <v>32600</v>
      </c>
      <c r="U100">
        <v>6656</v>
      </c>
      <c r="V100">
        <v>747</v>
      </c>
      <c r="W100">
        <v>6656</v>
      </c>
      <c r="X100">
        <v>1</v>
      </c>
      <c r="Y100">
        <v>8.58127501350507E-2</v>
      </c>
      <c r="Z100">
        <v>63.56</v>
      </c>
      <c r="AA100">
        <v>513</v>
      </c>
      <c r="AB100" t="s">
        <v>94</v>
      </c>
      <c r="AC100">
        <v>7.97265625</v>
      </c>
      <c r="AE100">
        <v>0</v>
      </c>
      <c r="AF100">
        <v>63.5625</v>
      </c>
      <c r="AG100">
        <v>9.8515625</v>
      </c>
      <c r="AH100">
        <f t="shared" si="5"/>
        <v>53.7109375</v>
      </c>
      <c r="AI100">
        <f t="shared" si="6"/>
        <v>6.4520222045995244</v>
      </c>
      <c r="AJ100">
        <f t="shared" si="7"/>
        <v>0.30464403750372798</v>
      </c>
      <c r="AK100">
        <f t="shared" si="8"/>
        <v>208.64514704057575</v>
      </c>
    </row>
    <row r="101" spans="1:37" x14ac:dyDescent="0.3">
      <c r="A101">
        <v>99</v>
      </c>
      <c r="B101">
        <v>202</v>
      </c>
      <c r="C101" t="s">
        <v>91</v>
      </c>
      <c r="D101">
        <v>3.2929815644731901E-2</v>
      </c>
      <c r="E101">
        <v>6656</v>
      </c>
      <c r="F101">
        <v>6656</v>
      </c>
      <c r="G101">
        <v>1</v>
      </c>
      <c r="H101">
        <v>2.4759265325047801</v>
      </c>
      <c r="I101">
        <v>6.1994879192795498</v>
      </c>
      <c r="J101">
        <v>-1.1138710114344901</v>
      </c>
      <c r="K101" t="b">
        <v>1</v>
      </c>
      <c r="L101">
        <v>319</v>
      </c>
      <c r="M101" t="s">
        <v>92</v>
      </c>
      <c r="N101">
        <v>6.6179081829994999</v>
      </c>
      <c r="O101">
        <v>4.234</v>
      </c>
      <c r="P101">
        <v>2.504</v>
      </c>
      <c r="Q101" t="s">
        <v>752</v>
      </c>
      <c r="S101">
        <v>0</v>
      </c>
      <c r="T101">
        <v>17220</v>
      </c>
      <c r="U101">
        <v>6656</v>
      </c>
      <c r="V101">
        <v>415</v>
      </c>
      <c r="W101">
        <v>6656</v>
      </c>
      <c r="X101">
        <v>1</v>
      </c>
      <c r="Y101">
        <v>7.2450384008753796E-2</v>
      </c>
      <c r="Z101">
        <v>319</v>
      </c>
      <c r="AA101">
        <v>53.97</v>
      </c>
      <c r="AB101" t="s">
        <v>94</v>
      </c>
      <c r="AC101">
        <v>17.859375</v>
      </c>
      <c r="AE101">
        <v>10</v>
      </c>
      <c r="AF101">
        <v>319</v>
      </c>
      <c r="AG101">
        <v>8.859375</v>
      </c>
      <c r="AH101">
        <f t="shared" si="5"/>
        <v>310.140625</v>
      </c>
      <c r="AI101">
        <f t="shared" si="6"/>
        <v>36.007054673721342</v>
      </c>
      <c r="AJ101">
        <f t="shared" si="7"/>
        <v>0.32828570056148715</v>
      </c>
      <c r="AK101">
        <f t="shared" si="8"/>
        <v>971.71457500096642</v>
      </c>
    </row>
    <row r="102" spans="1:37" x14ac:dyDescent="0.3">
      <c r="A102">
        <v>100</v>
      </c>
      <c r="B102">
        <v>203</v>
      </c>
      <c r="C102" t="s">
        <v>91</v>
      </c>
      <c r="D102">
        <v>1.530888924935E-2</v>
      </c>
      <c r="E102">
        <v>6656</v>
      </c>
      <c r="F102">
        <v>6656</v>
      </c>
      <c r="G102">
        <v>1</v>
      </c>
      <c r="H102">
        <v>2.6127398868343801</v>
      </c>
      <c r="I102">
        <v>6.7716910738851999</v>
      </c>
      <c r="J102">
        <v>-1.1154783289113099</v>
      </c>
      <c r="K102" t="b">
        <v>1</v>
      </c>
      <c r="L102">
        <v>390.8</v>
      </c>
      <c r="M102" t="s">
        <v>92</v>
      </c>
      <c r="N102">
        <v>7.0519691253756003</v>
      </c>
      <c r="O102">
        <v>4.25</v>
      </c>
      <c r="P102">
        <v>2.5920000000000001</v>
      </c>
      <c r="Q102" t="s">
        <v>753</v>
      </c>
      <c r="S102">
        <v>0</v>
      </c>
      <c r="T102">
        <v>17780</v>
      </c>
      <c r="U102">
        <v>6656</v>
      </c>
      <c r="V102">
        <v>310</v>
      </c>
      <c r="W102">
        <v>6656</v>
      </c>
      <c r="X102">
        <v>1</v>
      </c>
      <c r="Y102">
        <v>9.1597470428986E-2</v>
      </c>
      <c r="Z102">
        <v>390.8</v>
      </c>
      <c r="AA102">
        <v>45.5</v>
      </c>
      <c r="AB102" t="s">
        <v>94</v>
      </c>
      <c r="AC102">
        <v>19.765625</v>
      </c>
      <c r="AE102">
        <v>10</v>
      </c>
      <c r="AF102">
        <v>390.75</v>
      </c>
      <c r="AG102">
        <v>11.1171875</v>
      </c>
      <c r="AH102">
        <f t="shared" si="5"/>
        <v>379.6328125</v>
      </c>
      <c r="AI102">
        <f t="shared" si="6"/>
        <v>35.14827828531272</v>
      </c>
      <c r="AJ102">
        <f t="shared" si="7"/>
        <v>0.32775846504851985</v>
      </c>
      <c r="AK102">
        <f t="shared" si="8"/>
        <v>1192.1888880647375</v>
      </c>
    </row>
    <row r="103" spans="1:37" x14ac:dyDescent="0.3">
      <c r="A103">
        <v>101</v>
      </c>
      <c r="B103">
        <v>204</v>
      </c>
      <c r="C103" t="s">
        <v>91</v>
      </c>
      <c r="D103">
        <v>5.5854166841664103E-2</v>
      </c>
      <c r="E103">
        <v>6656</v>
      </c>
      <c r="F103">
        <v>6656</v>
      </c>
      <c r="G103">
        <v>1</v>
      </c>
      <c r="H103">
        <v>4.5698183873010496</v>
      </c>
      <c r="I103">
        <v>6.1451561712046399</v>
      </c>
      <c r="J103">
        <v>-1.1620905357390201</v>
      </c>
      <c r="K103" t="b">
        <v>1</v>
      </c>
      <c r="L103">
        <v>22.12</v>
      </c>
      <c r="M103" t="s">
        <v>92</v>
      </c>
      <c r="N103">
        <v>7.2601606079317698</v>
      </c>
      <c r="O103">
        <v>3.9750000000000001</v>
      </c>
      <c r="P103">
        <v>1.345</v>
      </c>
      <c r="Q103" t="s">
        <v>754</v>
      </c>
      <c r="S103">
        <v>0</v>
      </c>
      <c r="T103">
        <v>9430</v>
      </c>
      <c r="U103">
        <v>6656</v>
      </c>
      <c r="V103">
        <v>123</v>
      </c>
      <c r="W103">
        <v>6656</v>
      </c>
      <c r="X103">
        <v>1</v>
      </c>
      <c r="Y103">
        <v>0.32187968411068202</v>
      </c>
      <c r="Z103">
        <v>22.12</v>
      </c>
      <c r="AA103">
        <v>426.2</v>
      </c>
      <c r="AB103" t="s">
        <v>94</v>
      </c>
      <c r="AC103">
        <v>4.703125</v>
      </c>
      <c r="AE103">
        <v>4</v>
      </c>
      <c r="AF103">
        <v>22.125</v>
      </c>
      <c r="AG103">
        <v>8.609375</v>
      </c>
      <c r="AH103">
        <f t="shared" si="5"/>
        <v>13.515625</v>
      </c>
      <c r="AI103">
        <f t="shared" si="6"/>
        <v>2.5698729582577133</v>
      </c>
      <c r="AJ103">
        <f t="shared" si="7"/>
        <v>0.3128315113612245</v>
      </c>
      <c r="AK103">
        <f t="shared" si="8"/>
        <v>70.72497237803006</v>
      </c>
    </row>
    <row r="104" spans="1:37" x14ac:dyDescent="0.3">
      <c r="A104">
        <v>102</v>
      </c>
      <c r="B104">
        <v>205</v>
      </c>
      <c r="C104" t="s">
        <v>91</v>
      </c>
      <c r="D104">
        <v>5.36414684504661E-2</v>
      </c>
      <c r="E104">
        <v>6656</v>
      </c>
      <c r="F104">
        <v>6656</v>
      </c>
      <c r="G104">
        <v>1</v>
      </c>
      <c r="H104">
        <v>3.9570818989003298</v>
      </c>
      <c r="I104">
        <v>5.7887780122584997</v>
      </c>
      <c r="J104">
        <v>-1.1596795595237901</v>
      </c>
      <c r="K104" t="b">
        <v>1</v>
      </c>
      <c r="L104">
        <v>29.02</v>
      </c>
      <c r="M104" t="s">
        <v>92</v>
      </c>
      <c r="N104">
        <v>6.6839438020665298</v>
      </c>
      <c r="O104">
        <v>3.9750000000000001</v>
      </c>
      <c r="P104">
        <v>1.4630000000000001</v>
      </c>
      <c r="Q104" t="s">
        <v>755</v>
      </c>
      <c r="S104">
        <v>0</v>
      </c>
      <c r="T104">
        <v>9430</v>
      </c>
      <c r="U104">
        <v>6656</v>
      </c>
      <c r="V104">
        <v>208</v>
      </c>
      <c r="W104">
        <v>6656</v>
      </c>
      <c r="X104">
        <v>1</v>
      </c>
      <c r="Y104">
        <v>0.20503673869676101</v>
      </c>
      <c r="Z104">
        <v>29.02</v>
      </c>
      <c r="AA104">
        <v>325</v>
      </c>
      <c r="AB104" t="s">
        <v>94</v>
      </c>
      <c r="AC104">
        <v>5.38671875</v>
      </c>
      <c r="AE104">
        <v>6</v>
      </c>
      <c r="AF104">
        <v>29.015625</v>
      </c>
      <c r="AG104">
        <v>7.09765625</v>
      </c>
      <c r="AH104">
        <f t="shared" si="5"/>
        <v>21.91796875</v>
      </c>
      <c r="AI104">
        <f t="shared" si="6"/>
        <v>4.0880572372041826</v>
      </c>
      <c r="AJ104">
        <f t="shared" si="7"/>
        <v>0.31358665064012131</v>
      </c>
      <c r="AK104">
        <f t="shared" si="8"/>
        <v>92.528253166296125</v>
      </c>
    </row>
    <row r="105" spans="1:37" x14ac:dyDescent="0.3">
      <c r="A105">
        <v>103</v>
      </c>
      <c r="B105">
        <v>208</v>
      </c>
      <c r="C105" t="s">
        <v>91</v>
      </c>
      <c r="D105">
        <v>1.40945418210173E-2</v>
      </c>
      <c r="E105">
        <v>6656</v>
      </c>
      <c r="F105">
        <v>17920</v>
      </c>
      <c r="G105">
        <v>2.6923076923076898</v>
      </c>
      <c r="H105">
        <v>3.4211553592333201</v>
      </c>
      <c r="I105">
        <v>8.4058856287412596</v>
      </c>
      <c r="J105">
        <v>-1.1870039566296899</v>
      </c>
      <c r="K105" t="b">
        <v>1</v>
      </c>
      <c r="L105">
        <v>287</v>
      </c>
      <c r="M105" t="s">
        <v>92</v>
      </c>
      <c r="N105">
        <v>8.4721796286583295</v>
      </c>
      <c r="O105">
        <v>4.5469999999999997</v>
      </c>
      <c r="P105">
        <v>2.4569999999999999</v>
      </c>
      <c r="Q105" t="s">
        <v>756</v>
      </c>
      <c r="S105">
        <v>0</v>
      </c>
      <c r="T105">
        <v>35070</v>
      </c>
      <c r="U105">
        <v>6656</v>
      </c>
      <c r="V105">
        <v>631</v>
      </c>
      <c r="W105">
        <v>6656</v>
      </c>
      <c r="X105">
        <v>1</v>
      </c>
      <c r="Y105">
        <v>9.6384672992479895E-2</v>
      </c>
      <c r="Z105">
        <v>287</v>
      </c>
      <c r="AA105">
        <v>122.2</v>
      </c>
      <c r="AB105" t="s">
        <v>94</v>
      </c>
      <c r="AC105">
        <v>16.9375</v>
      </c>
      <c r="AE105">
        <v>0</v>
      </c>
      <c r="AF105">
        <v>287</v>
      </c>
      <c r="AG105">
        <v>11.078125</v>
      </c>
      <c r="AH105">
        <f t="shared" si="5"/>
        <v>275.921875</v>
      </c>
      <c r="AI105">
        <f t="shared" si="6"/>
        <v>25.90691114245416</v>
      </c>
      <c r="AJ105">
        <f t="shared" si="7"/>
        <v>0.30513409091962351</v>
      </c>
      <c r="AK105">
        <f t="shared" si="8"/>
        <v>940.57009210288379</v>
      </c>
    </row>
    <row r="106" spans="1:37" x14ac:dyDescent="0.3">
      <c r="A106">
        <v>104</v>
      </c>
      <c r="B106">
        <v>209</v>
      </c>
      <c r="C106" t="s">
        <v>91</v>
      </c>
      <c r="D106">
        <v>3.4869569786032797E-2</v>
      </c>
      <c r="E106">
        <v>6656</v>
      </c>
      <c r="F106">
        <v>17920</v>
      </c>
      <c r="G106">
        <v>2.6923076923076898</v>
      </c>
      <c r="H106">
        <v>4.962858316867</v>
      </c>
      <c r="I106">
        <v>8.5686850627156907</v>
      </c>
      <c r="J106">
        <v>-1.1958442027521901</v>
      </c>
      <c r="K106" t="b">
        <v>1</v>
      </c>
      <c r="L106">
        <v>53.3</v>
      </c>
      <c r="M106" t="s">
        <v>92</v>
      </c>
      <c r="N106">
        <v>9.2536050898405104</v>
      </c>
      <c r="O106">
        <v>4.5270000000000001</v>
      </c>
      <c r="P106">
        <v>1.7270000000000001</v>
      </c>
      <c r="Q106" t="s">
        <v>758</v>
      </c>
      <c r="S106">
        <v>0</v>
      </c>
      <c r="T106">
        <v>33820</v>
      </c>
      <c r="U106">
        <v>6656</v>
      </c>
      <c r="V106">
        <v>217</v>
      </c>
      <c r="W106">
        <v>6656</v>
      </c>
      <c r="X106">
        <v>1</v>
      </c>
      <c r="Y106">
        <v>0.26901635157985498</v>
      </c>
      <c r="Z106">
        <v>53.3</v>
      </c>
      <c r="AA106">
        <v>634.5</v>
      </c>
      <c r="AB106" t="s">
        <v>94</v>
      </c>
      <c r="AC106">
        <v>7.30078125</v>
      </c>
      <c r="AE106">
        <v>0</v>
      </c>
      <c r="AF106">
        <v>53.3125</v>
      </c>
      <c r="AG106">
        <v>15.4140625</v>
      </c>
      <c r="AH106">
        <f t="shared" si="5"/>
        <v>37.8984375</v>
      </c>
      <c r="AI106">
        <f t="shared" si="6"/>
        <v>3.4586923466801824</v>
      </c>
      <c r="AJ106">
        <f t="shared" si="7"/>
        <v>0.30244851850584425</v>
      </c>
      <c r="AK106">
        <f t="shared" si="8"/>
        <v>176.26966818476856</v>
      </c>
    </row>
    <row r="107" spans="1:37" x14ac:dyDescent="0.3">
      <c r="A107">
        <v>105</v>
      </c>
      <c r="B107">
        <v>210</v>
      </c>
      <c r="C107" t="s">
        <v>91</v>
      </c>
      <c r="D107">
        <v>3.67948279821083E-2</v>
      </c>
      <c r="E107">
        <v>6656</v>
      </c>
      <c r="F107">
        <v>17920</v>
      </c>
      <c r="G107">
        <v>2.6923076923076898</v>
      </c>
      <c r="H107">
        <v>3.3020026679045502</v>
      </c>
      <c r="I107">
        <v>5.97520599963587</v>
      </c>
      <c r="J107">
        <v>-1.18861127410651</v>
      </c>
      <c r="K107" t="b">
        <v>1</v>
      </c>
      <c r="L107">
        <v>64.5</v>
      </c>
      <c r="M107" t="s">
        <v>92</v>
      </c>
      <c r="N107">
        <v>7.2565180931312003</v>
      </c>
      <c r="O107">
        <v>4.516</v>
      </c>
      <c r="P107">
        <v>1.81</v>
      </c>
      <c r="Q107" t="s">
        <v>757</v>
      </c>
      <c r="R107" s="1" t="s">
        <v>1941</v>
      </c>
      <c r="S107">
        <v>0</v>
      </c>
      <c r="T107">
        <v>32830</v>
      </c>
      <c r="U107">
        <v>6656</v>
      </c>
      <c r="V107">
        <v>802</v>
      </c>
      <c r="W107">
        <v>6656</v>
      </c>
      <c r="X107">
        <v>1</v>
      </c>
      <c r="Y107">
        <v>8.1286540089980999E-2</v>
      </c>
      <c r="Z107">
        <v>64.5</v>
      </c>
      <c r="AA107">
        <v>509</v>
      </c>
      <c r="AB107" t="s">
        <v>94</v>
      </c>
      <c r="AC107">
        <v>8.03125</v>
      </c>
      <c r="AE107">
        <v>0</v>
      </c>
      <c r="AF107">
        <v>64.5</v>
      </c>
      <c r="AG107">
        <v>9.5234375</v>
      </c>
      <c r="AH107">
        <f t="shared" si="5"/>
        <v>54.9765625</v>
      </c>
      <c r="AI107">
        <f t="shared" si="6"/>
        <v>6.7727645611156682</v>
      </c>
      <c r="AJ107">
        <f t="shared" si="7"/>
        <v>0.30464403750372798</v>
      </c>
      <c r="AK107">
        <f t="shared" si="8"/>
        <v>211.72250909132171</v>
      </c>
    </row>
    <row r="108" spans="1:37" x14ac:dyDescent="0.3">
      <c r="A108">
        <v>106</v>
      </c>
      <c r="B108">
        <v>216</v>
      </c>
      <c r="C108" t="s">
        <v>91</v>
      </c>
      <c r="D108">
        <v>2.86223580017737E-2</v>
      </c>
      <c r="E108">
        <v>6656</v>
      </c>
      <c r="F108">
        <v>6656</v>
      </c>
      <c r="G108">
        <v>1</v>
      </c>
      <c r="H108">
        <v>2.6374221042479</v>
      </c>
      <c r="I108">
        <v>6.5574967552882404</v>
      </c>
      <c r="J108">
        <v>-1.12190759881858</v>
      </c>
      <c r="K108" t="b">
        <v>1</v>
      </c>
      <c r="L108">
        <v>306.8</v>
      </c>
      <c r="M108" t="s">
        <v>92</v>
      </c>
      <c r="N108">
        <v>6.9160570447297101</v>
      </c>
      <c r="O108">
        <v>4.242</v>
      </c>
      <c r="P108">
        <v>2.4860000000000002</v>
      </c>
      <c r="Q108" t="s">
        <v>759</v>
      </c>
      <c r="S108">
        <v>0</v>
      </c>
      <c r="T108">
        <v>17420</v>
      </c>
      <c r="U108">
        <v>6656</v>
      </c>
      <c r="V108">
        <v>430</v>
      </c>
      <c r="W108">
        <v>6656</v>
      </c>
      <c r="X108">
        <v>1</v>
      </c>
      <c r="Y108">
        <v>7.8963505663672301E-2</v>
      </c>
      <c r="Z108">
        <v>306.8</v>
      </c>
      <c r="AA108">
        <v>56.8</v>
      </c>
      <c r="AB108" t="s">
        <v>94</v>
      </c>
      <c r="AC108">
        <v>17.515625</v>
      </c>
      <c r="AE108">
        <v>9</v>
      </c>
      <c r="AF108">
        <v>306.75</v>
      </c>
      <c r="AG108">
        <v>8.9921875</v>
      </c>
      <c r="AH108">
        <f t="shared" si="5"/>
        <v>297.7578125</v>
      </c>
      <c r="AI108">
        <f t="shared" si="6"/>
        <v>34.112945264986969</v>
      </c>
      <c r="AJ108">
        <f t="shared" si="7"/>
        <v>0.32565797695018184</v>
      </c>
      <c r="AK108">
        <f t="shared" si="8"/>
        <v>941.93915614394939</v>
      </c>
    </row>
    <row r="109" spans="1:37" x14ac:dyDescent="0.3">
      <c r="A109">
        <v>107</v>
      </c>
      <c r="B109">
        <v>217</v>
      </c>
      <c r="C109" t="s">
        <v>91</v>
      </c>
      <c r="D109">
        <v>1.0455963721392901E-2</v>
      </c>
      <c r="E109">
        <v>6656</v>
      </c>
      <c r="F109">
        <v>6656</v>
      </c>
      <c r="G109">
        <v>1</v>
      </c>
      <c r="H109">
        <v>2.6561883055193198</v>
      </c>
      <c r="I109">
        <v>6.9154277563618196</v>
      </c>
      <c r="J109">
        <v>-1.11949662260336</v>
      </c>
      <c r="K109" t="b">
        <v>1</v>
      </c>
      <c r="L109">
        <v>400.8</v>
      </c>
      <c r="M109" t="s">
        <v>92</v>
      </c>
      <c r="N109">
        <v>7.1948030136052203</v>
      </c>
      <c r="O109">
        <v>4.25</v>
      </c>
      <c r="P109">
        <v>2.6040000000000001</v>
      </c>
      <c r="Q109" t="s">
        <v>760</v>
      </c>
      <c r="S109">
        <v>0</v>
      </c>
      <c r="T109">
        <v>17800</v>
      </c>
      <c r="U109">
        <v>6656</v>
      </c>
      <c r="V109">
        <v>390</v>
      </c>
      <c r="W109">
        <v>6656</v>
      </c>
      <c r="X109">
        <v>1</v>
      </c>
      <c r="Y109">
        <v>8.3864354815150297E-2</v>
      </c>
      <c r="Z109">
        <v>400.8</v>
      </c>
      <c r="AA109">
        <v>44.4</v>
      </c>
      <c r="AB109" t="s">
        <v>94</v>
      </c>
      <c r="AC109">
        <v>20.015625</v>
      </c>
      <c r="AE109">
        <v>9</v>
      </c>
      <c r="AF109">
        <v>400.75</v>
      </c>
      <c r="AG109">
        <v>9.4296875</v>
      </c>
      <c r="AH109">
        <f t="shared" si="5"/>
        <v>391.3203125</v>
      </c>
      <c r="AI109">
        <f t="shared" si="6"/>
        <v>42.498757249378627</v>
      </c>
      <c r="AJ109">
        <f t="shared" si="7"/>
        <v>0.32644407784139345</v>
      </c>
      <c r="AK109">
        <f t="shared" si="8"/>
        <v>1227.622209139015</v>
      </c>
    </row>
    <row r="110" spans="1:37" x14ac:dyDescent="0.3">
      <c r="A110">
        <v>108</v>
      </c>
      <c r="B110">
        <v>218</v>
      </c>
      <c r="C110" t="s">
        <v>91</v>
      </c>
      <c r="D110">
        <v>4.49251466716937E-2</v>
      </c>
      <c r="E110">
        <v>6656</v>
      </c>
      <c r="F110">
        <v>6656</v>
      </c>
      <c r="G110">
        <v>1</v>
      </c>
      <c r="H110">
        <v>3.7981619297389302</v>
      </c>
      <c r="I110">
        <v>4.9813783902728401</v>
      </c>
      <c r="J110">
        <v>-1.1669124881694699</v>
      </c>
      <c r="K110" t="b">
        <v>1</v>
      </c>
      <c r="L110">
        <v>20.5</v>
      </c>
      <c r="M110" t="s">
        <v>92</v>
      </c>
      <c r="N110">
        <v>6.30004657608748</v>
      </c>
      <c r="O110">
        <v>3.9980000000000002</v>
      </c>
      <c r="P110">
        <v>1.3120000000000001</v>
      </c>
      <c r="Q110" t="s">
        <v>761</v>
      </c>
      <c r="S110">
        <v>0</v>
      </c>
      <c r="T110">
        <v>9950</v>
      </c>
      <c r="U110">
        <v>6656</v>
      </c>
      <c r="V110">
        <v>407</v>
      </c>
      <c r="W110">
        <v>6656</v>
      </c>
      <c r="X110">
        <v>1</v>
      </c>
      <c r="Y110">
        <v>0.13869973742679201</v>
      </c>
      <c r="Z110">
        <v>20.5</v>
      </c>
      <c r="AA110">
        <v>485.5</v>
      </c>
      <c r="AB110" t="s">
        <v>94</v>
      </c>
      <c r="AC110">
        <v>4.52734375</v>
      </c>
      <c r="AE110">
        <v>5</v>
      </c>
      <c r="AF110">
        <v>20.5</v>
      </c>
      <c r="AG110">
        <v>5.16796875</v>
      </c>
      <c r="AH110">
        <f t="shared" si="5"/>
        <v>15.33203125</v>
      </c>
      <c r="AI110">
        <f t="shared" si="6"/>
        <v>3.9667422524565383</v>
      </c>
      <c r="AJ110">
        <f t="shared" si="7"/>
        <v>0.3113266837141162</v>
      </c>
      <c r="AK110">
        <f t="shared" si="8"/>
        <v>65.847230810529098</v>
      </c>
    </row>
    <row r="111" spans="1:37" x14ac:dyDescent="0.3">
      <c r="A111">
        <v>109</v>
      </c>
      <c r="B111">
        <v>219</v>
      </c>
      <c r="C111" t="s">
        <v>91</v>
      </c>
      <c r="D111">
        <v>4.4845667914897802E-2</v>
      </c>
      <c r="E111">
        <v>6656</v>
      </c>
      <c r="F111">
        <v>6656</v>
      </c>
      <c r="G111">
        <v>1</v>
      </c>
      <c r="H111">
        <v>7.2127293974751003</v>
      </c>
      <c r="I111">
        <v>10.8895309067348</v>
      </c>
      <c r="J111">
        <v>-1.16530517069265</v>
      </c>
      <c r="K111" t="b">
        <v>1</v>
      </c>
      <c r="L111">
        <v>32.340000000000003</v>
      </c>
      <c r="M111" t="s">
        <v>92</v>
      </c>
      <c r="N111">
        <v>10.9657617230695</v>
      </c>
      <c r="O111">
        <v>4</v>
      </c>
      <c r="P111">
        <v>1.51</v>
      </c>
      <c r="Q111" t="s">
        <v>762</v>
      </c>
      <c r="S111">
        <v>0</v>
      </c>
      <c r="T111">
        <v>9990</v>
      </c>
      <c r="U111">
        <v>6656</v>
      </c>
      <c r="V111">
        <v>27</v>
      </c>
      <c r="W111">
        <v>6656</v>
      </c>
      <c r="X111">
        <v>1</v>
      </c>
      <c r="Y111">
        <v>1.1956403300115099</v>
      </c>
      <c r="Z111">
        <v>32.340000000000003</v>
      </c>
      <c r="AA111">
        <v>309</v>
      </c>
      <c r="AB111" t="s">
        <v>94</v>
      </c>
      <c r="AC111">
        <v>5.6875</v>
      </c>
      <c r="AD111" t="s">
        <v>98</v>
      </c>
      <c r="AE111">
        <v>5</v>
      </c>
      <c r="AF111">
        <v>32.34375</v>
      </c>
      <c r="AG111">
        <v>13.2578125</v>
      </c>
      <c r="AH111">
        <f t="shared" si="5"/>
        <v>19.0859375</v>
      </c>
      <c r="AI111">
        <f t="shared" si="6"/>
        <v>2.4395992928697701</v>
      </c>
      <c r="AJ111">
        <f t="shared" si="7"/>
        <v>0.31182748690089007</v>
      </c>
      <c r="AK111">
        <f t="shared" si="8"/>
        <v>103.72321671014204</v>
      </c>
    </row>
    <row r="112" spans="1:37" x14ac:dyDescent="0.3">
      <c r="A112">
        <v>110</v>
      </c>
      <c r="B112">
        <v>222</v>
      </c>
      <c r="C112" t="s">
        <v>91</v>
      </c>
      <c r="D112">
        <v>1.15227206222452E-2</v>
      </c>
      <c r="E112">
        <v>6656</v>
      </c>
      <c r="F112">
        <v>17920</v>
      </c>
      <c r="G112">
        <v>2.6923076923076898</v>
      </c>
      <c r="H112">
        <v>3.4428946363588402</v>
      </c>
      <c r="I112">
        <v>8.7282758554565891</v>
      </c>
      <c r="J112">
        <v>-1.1853966391528701</v>
      </c>
      <c r="K112" t="b">
        <v>1</v>
      </c>
      <c r="L112">
        <v>342.8</v>
      </c>
      <c r="M112" t="s">
        <v>92</v>
      </c>
      <c r="N112">
        <v>8.7660618078419397</v>
      </c>
      <c r="O112">
        <v>4.5469999999999997</v>
      </c>
      <c r="P112">
        <v>2.5350000000000001</v>
      </c>
      <c r="Q112" t="s">
        <v>763</v>
      </c>
      <c r="S112">
        <v>0</v>
      </c>
      <c r="T112">
        <v>35230</v>
      </c>
      <c r="U112">
        <v>6656</v>
      </c>
      <c r="V112">
        <v>491</v>
      </c>
      <c r="W112">
        <v>6656</v>
      </c>
      <c r="X112">
        <v>1</v>
      </c>
      <c r="Y112">
        <v>0.110246291617352</v>
      </c>
      <c r="Z112">
        <v>342.8</v>
      </c>
      <c r="AA112">
        <v>102.8</v>
      </c>
      <c r="AB112" t="s">
        <v>94</v>
      </c>
      <c r="AC112">
        <v>18.515625</v>
      </c>
      <c r="AE112">
        <v>0</v>
      </c>
      <c r="AF112">
        <v>342.75</v>
      </c>
      <c r="AG112">
        <v>12.5</v>
      </c>
      <c r="AH112">
        <f t="shared" si="5"/>
        <v>330.25</v>
      </c>
      <c r="AI112">
        <f t="shared" si="6"/>
        <v>27.42</v>
      </c>
      <c r="AJ112">
        <f t="shared" si="7"/>
        <v>0.30562493264029733</v>
      </c>
      <c r="AK112">
        <f t="shared" si="8"/>
        <v>1121.4726398104328</v>
      </c>
    </row>
    <row r="113" spans="1:37" x14ac:dyDescent="0.3">
      <c r="A113">
        <v>111</v>
      </c>
      <c r="B113">
        <v>223</v>
      </c>
      <c r="C113" t="s">
        <v>91</v>
      </c>
      <c r="D113">
        <v>3.90121718596654E-2</v>
      </c>
      <c r="E113">
        <v>6656</v>
      </c>
      <c r="F113">
        <v>17920</v>
      </c>
      <c r="G113">
        <v>2.6923076923076898</v>
      </c>
      <c r="H113">
        <v>4.4422428905496503</v>
      </c>
      <c r="I113">
        <v>7.9561264270196004</v>
      </c>
      <c r="J113">
        <v>-1.1950405440137799</v>
      </c>
      <c r="K113" t="b">
        <v>1</v>
      </c>
      <c r="L113">
        <v>61.78</v>
      </c>
      <c r="M113" t="s">
        <v>92</v>
      </c>
      <c r="N113">
        <v>8.5963043791423903</v>
      </c>
      <c r="O113">
        <v>4.53</v>
      </c>
      <c r="P113">
        <v>1.7909999999999999</v>
      </c>
      <c r="Q113" t="s">
        <v>765</v>
      </c>
      <c r="S113">
        <v>0</v>
      </c>
      <c r="T113">
        <v>33900</v>
      </c>
      <c r="U113">
        <v>6656</v>
      </c>
      <c r="V113">
        <v>442</v>
      </c>
      <c r="W113">
        <v>6656</v>
      </c>
      <c r="X113">
        <v>1</v>
      </c>
      <c r="Y113">
        <v>0.16373079741326199</v>
      </c>
      <c r="Z113">
        <v>61.78</v>
      </c>
      <c r="AA113">
        <v>548.5</v>
      </c>
      <c r="AB113" t="s">
        <v>94</v>
      </c>
      <c r="AC113">
        <v>7.859375</v>
      </c>
      <c r="AE113">
        <v>0</v>
      </c>
      <c r="AF113">
        <v>61.78125</v>
      </c>
      <c r="AG113">
        <v>12.5703125</v>
      </c>
      <c r="AH113">
        <f t="shared" si="5"/>
        <v>49.2109375</v>
      </c>
      <c r="AI113">
        <f t="shared" si="6"/>
        <v>4.9148539465506529</v>
      </c>
      <c r="AJ113">
        <f t="shared" si="7"/>
        <v>0.30269168159764487</v>
      </c>
      <c r="AK113">
        <f t="shared" si="8"/>
        <v>204.10620362578439</v>
      </c>
    </row>
    <row r="114" spans="1:37" x14ac:dyDescent="0.3">
      <c r="A114">
        <v>112</v>
      </c>
      <c r="B114">
        <v>224</v>
      </c>
      <c r="C114" t="s">
        <v>91</v>
      </c>
      <c r="D114">
        <v>4.0635283631630201E-2</v>
      </c>
      <c r="E114">
        <v>6656</v>
      </c>
      <c r="F114">
        <v>17920</v>
      </c>
      <c r="G114">
        <v>2.6923076923076898</v>
      </c>
      <c r="H114">
        <v>3.3952031381911598</v>
      </c>
      <c r="I114">
        <v>6.0410743337737296</v>
      </c>
      <c r="J114">
        <v>-1.19102225032173</v>
      </c>
      <c r="K114" t="b">
        <v>1</v>
      </c>
      <c r="L114">
        <v>60.2</v>
      </c>
      <c r="M114" t="s">
        <v>92</v>
      </c>
      <c r="N114">
        <v>7.2867367251036601</v>
      </c>
      <c r="O114">
        <v>4.516</v>
      </c>
      <c r="P114">
        <v>1.7789999999999999</v>
      </c>
      <c r="Q114" t="s">
        <v>764</v>
      </c>
      <c r="R114" s="1" t="s">
        <v>1941</v>
      </c>
      <c r="S114">
        <v>0</v>
      </c>
      <c r="T114">
        <v>32800</v>
      </c>
      <c r="U114">
        <v>6656</v>
      </c>
      <c r="V114">
        <v>931</v>
      </c>
      <c r="W114">
        <v>6656</v>
      </c>
      <c r="X114">
        <v>1</v>
      </c>
      <c r="Y114">
        <v>7.8499612245314099E-2</v>
      </c>
      <c r="Z114">
        <v>60.2</v>
      </c>
      <c r="AA114">
        <v>545</v>
      </c>
      <c r="AB114" t="s">
        <v>94</v>
      </c>
      <c r="AC114">
        <v>7.7578125</v>
      </c>
      <c r="AE114">
        <v>0</v>
      </c>
      <c r="AF114">
        <v>60.1875</v>
      </c>
      <c r="AG114">
        <v>8.8515625</v>
      </c>
      <c r="AH114">
        <f t="shared" si="5"/>
        <v>51.3359375</v>
      </c>
      <c r="AI114">
        <f t="shared" si="6"/>
        <v>6.7996469549867609</v>
      </c>
      <c r="AJ114">
        <f t="shared" si="7"/>
        <v>0.30391043268244416</v>
      </c>
      <c r="AK114">
        <f t="shared" si="8"/>
        <v>198.04354680673265</v>
      </c>
    </row>
    <row r="115" spans="1:37" x14ac:dyDescent="0.3">
      <c r="A115">
        <v>113</v>
      </c>
      <c r="B115">
        <v>230</v>
      </c>
      <c r="C115" t="s">
        <v>91</v>
      </c>
      <c r="D115">
        <v>2.26335040855834E-2</v>
      </c>
      <c r="E115">
        <v>6656</v>
      </c>
      <c r="F115">
        <v>6656</v>
      </c>
      <c r="G115">
        <v>1</v>
      </c>
      <c r="H115">
        <v>2.6607757944689898</v>
      </c>
      <c r="I115">
        <v>6.5843807257660298</v>
      </c>
      <c r="J115">
        <v>-1.12512223377222</v>
      </c>
      <c r="K115" t="b">
        <v>1</v>
      </c>
      <c r="L115">
        <v>298</v>
      </c>
      <c r="M115" t="s">
        <v>92</v>
      </c>
      <c r="N115">
        <v>6.9281473249696299</v>
      </c>
      <c r="O115">
        <v>4.2270000000000003</v>
      </c>
      <c r="P115">
        <v>2.4750000000000001</v>
      </c>
      <c r="Q115" t="s">
        <v>766</v>
      </c>
      <c r="S115">
        <v>0</v>
      </c>
      <c r="T115">
        <v>16910</v>
      </c>
      <c r="U115">
        <v>6656</v>
      </c>
      <c r="V115">
        <v>383</v>
      </c>
      <c r="W115">
        <v>6656</v>
      </c>
      <c r="X115">
        <v>1</v>
      </c>
      <c r="Y115">
        <v>8.4861678876628793E-2</v>
      </c>
      <c r="Z115">
        <v>298</v>
      </c>
      <c r="AA115">
        <v>56.75</v>
      </c>
      <c r="AB115" t="s">
        <v>94</v>
      </c>
      <c r="AC115">
        <v>17.265625</v>
      </c>
      <c r="AE115">
        <v>8</v>
      </c>
      <c r="AF115">
        <v>298</v>
      </c>
      <c r="AG115">
        <v>9.1875</v>
      </c>
      <c r="AH115">
        <f t="shared" si="5"/>
        <v>288.8125</v>
      </c>
      <c r="AI115">
        <f t="shared" si="6"/>
        <v>32.435374149659864</v>
      </c>
      <c r="AJ115">
        <f t="shared" si="7"/>
        <v>0.32461278628783685</v>
      </c>
      <c r="AK115">
        <f t="shared" si="8"/>
        <v>918.01682677946314</v>
      </c>
    </row>
    <row r="116" spans="1:37" x14ac:dyDescent="0.3">
      <c r="A116">
        <v>114</v>
      </c>
      <c r="B116">
        <v>231</v>
      </c>
      <c r="C116" t="s">
        <v>91</v>
      </c>
      <c r="D116">
        <v>1.1592302649893801E-2</v>
      </c>
      <c r="E116">
        <v>6656</v>
      </c>
      <c r="F116">
        <v>6656</v>
      </c>
      <c r="G116">
        <v>1</v>
      </c>
      <c r="H116">
        <v>2.6601123416197701</v>
      </c>
      <c r="I116">
        <v>6.8477110669040204</v>
      </c>
      <c r="J116">
        <v>-1.12271125755699</v>
      </c>
      <c r="K116" t="b">
        <v>1</v>
      </c>
      <c r="L116">
        <v>374.8</v>
      </c>
      <c r="M116" t="s">
        <v>92</v>
      </c>
      <c r="N116">
        <v>7.1444073049270598</v>
      </c>
      <c r="O116">
        <v>4.24</v>
      </c>
      <c r="P116">
        <v>2.5739999999999998</v>
      </c>
      <c r="Q116" t="s">
        <v>767</v>
      </c>
      <c r="S116">
        <v>0</v>
      </c>
      <c r="T116">
        <v>17330</v>
      </c>
      <c r="U116">
        <v>6656</v>
      </c>
      <c r="V116">
        <v>449</v>
      </c>
      <c r="W116">
        <v>6656</v>
      </c>
      <c r="X116">
        <v>1</v>
      </c>
      <c r="Y116">
        <v>7.8345545307208803E-2</v>
      </c>
      <c r="Z116">
        <v>374.8</v>
      </c>
      <c r="AA116">
        <v>46.25</v>
      </c>
      <c r="AB116" t="s">
        <v>94</v>
      </c>
      <c r="AC116">
        <v>19.359375</v>
      </c>
      <c r="AE116">
        <v>8</v>
      </c>
      <c r="AF116">
        <v>374.75</v>
      </c>
      <c r="AG116">
        <v>8.2109375</v>
      </c>
      <c r="AH116">
        <f t="shared" si="5"/>
        <v>366.5390625</v>
      </c>
      <c r="AI116">
        <f t="shared" si="6"/>
        <v>45.640342530922929</v>
      </c>
      <c r="AJ116">
        <f t="shared" si="7"/>
        <v>0.32539636420903628</v>
      </c>
      <c r="AK116">
        <f t="shared" si="8"/>
        <v>1151.672363982711</v>
      </c>
    </row>
    <row r="117" spans="1:37" x14ac:dyDescent="0.3">
      <c r="A117">
        <v>115</v>
      </c>
      <c r="B117">
        <v>232</v>
      </c>
      <c r="C117" t="s">
        <v>91</v>
      </c>
      <c r="D117">
        <v>5.8920161443222999E-2</v>
      </c>
      <c r="E117">
        <v>6656</v>
      </c>
      <c r="F117">
        <v>6656</v>
      </c>
      <c r="G117">
        <v>1</v>
      </c>
      <c r="H117">
        <v>4.32175988642775</v>
      </c>
      <c r="I117">
        <v>5.3009086106965402</v>
      </c>
      <c r="J117">
        <v>-1.1693234643846999</v>
      </c>
      <c r="K117" t="b">
        <v>1</v>
      </c>
      <c r="L117">
        <v>16.86</v>
      </c>
      <c r="M117" t="s">
        <v>92</v>
      </c>
      <c r="N117">
        <v>6.6955594729265098</v>
      </c>
      <c r="O117">
        <v>4.01</v>
      </c>
      <c r="P117">
        <v>1.2270000000000001</v>
      </c>
      <c r="Q117" t="s">
        <v>768</v>
      </c>
      <c r="S117">
        <v>0</v>
      </c>
      <c r="T117">
        <v>10260</v>
      </c>
      <c r="U117">
        <v>6656</v>
      </c>
      <c r="V117">
        <v>379</v>
      </c>
      <c r="W117">
        <v>6656</v>
      </c>
      <c r="X117">
        <v>1</v>
      </c>
      <c r="Y117">
        <v>0.17062734427690099</v>
      </c>
      <c r="Z117">
        <v>16.86</v>
      </c>
      <c r="AA117">
        <v>608.5</v>
      </c>
      <c r="AB117" t="s">
        <v>94</v>
      </c>
      <c r="AC117">
        <v>4.10546875</v>
      </c>
      <c r="AE117">
        <v>5</v>
      </c>
      <c r="AF117">
        <v>16.859375</v>
      </c>
      <c r="AG117">
        <v>5.55859375</v>
      </c>
      <c r="AH117">
        <f t="shared" si="5"/>
        <v>11.30078125</v>
      </c>
      <c r="AI117">
        <f t="shared" si="6"/>
        <v>3.0330288123682361</v>
      </c>
      <c r="AJ117">
        <f t="shared" si="7"/>
        <v>0.3105769865986257</v>
      </c>
      <c r="AK117">
        <f t="shared" si="8"/>
        <v>54.284044624942609</v>
      </c>
    </row>
    <row r="118" spans="1:37" x14ac:dyDescent="0.3">
      <c r="A118">
        <v>116</v>
      </c>
      <c r="B118">
        <v>233</v>
      </c>
      <c r="C118" t="s">
        <v>91</v>
      </c>
      <c r="D118">
        <v>3.9805821154462601E-2</v>
      </c>
      <c r="E118">
        <v>6656</v>
      </c>
      <c r="F118">
        <v>6656</v>
      </c>
      <c r="G118">
        <v>1</v>
      </c>
      <c r="H118">
        <v>7.3446009427235301</v>
      </c>
      <c r="I118">
        <v>11.4042143544242</v>
      </c>
      <c r="J118">
        <v>-1.16610882943106</v>
      </c>
      <c r="K118" t="b">
        <v>1</v>
      </c>
      <c r="L118">
        <v>35.700000000000003</v>
      </c>
      <c r="M118" t="s">
        <v>92</v>
      </c>
      <c r="N118">
        <v>11.425172295867201</v>
      </c>
      <c r="O118">
        <v>4.008</v>
      </c>
      <c r="P118">
        <v>1.5529999999999999</v>
      </c>
      <c r="Q118" t="s">
        <v>769</v>
      </c>
      <c r="S118">
        <v>0</v>
      </c>
      <c r="T118">
        <v>10160</v>
      </c>
      <c r="U118">
        <v>6656</v>
      </c>
      <c r="V118">
        <v>28</v>
      </c>
      <c r="W118">
        <v>6656</v>
      </c>
      <c r="X118">
        <v>1</v>
      </c>
      <c r="Y118">
        <v>1.19901687588517</v>
      </c>
      <c r="Z118">
        <v>35.700000000000003</v>
      </c>
      <c r="AA118">
        <v>284.8</v>
      </c>
      <c r="AB118" t="s">
        <v>94</v>
      </c>
      <c r="AC118">
        <v>5.97265625</v>
      </c>
      <c r="AD118" t="s">
        <v>98</v>
      </c>
      <c r="AE118">
        <v>5</v>
      </c>
      <c r="AF118">
        <v>35.6875</v>
      </c>
      <c r="AG118">
        <v>12.5234375</v>
      </c>
      <c r="AH118">
        <f t="shared" si="5"/>
        <v>23.1640625</v>
      </c>
      <c r="AI118">
        <f t="shared" si="6"/>
        <v>2.8496568933250157</v>
      </c>
      <c r="AJ118">
        <f t="shared" si="7"/>
        <v>0.31157698468879425</v>
      </c>
      <c r="AK118">
        <f t="shared" si="8"/>
        <v>114.53830595236352</v>
      </c>
    </row>
    <row r="119" spans="1:37" x14ac:dyDescent="0.3">
      <c r="A119">
        <v>117</v>
      </c>
      <c r="B119">
        <v>236</v>
      </c>
      <c r="C119" t="s">
        <v>91</v>
      </c>
      <c r="D119">
        <v>1.8598996004373099E-2</v>
      </c>
      <c r="E119">
        <v>6656</v>
      </c>
      <c r="F119">
        <v>17920</v>
      </c>
      <c r="G119">
        <v>2.6923076923076898</v>
      </c>
      <c r="H119">
        <v>3.4749163126062799</v>
      </c>
      <c r="I119">
        <v>8.5922735385928704</v>
      </c>
      <c r="J119">
        <v>-1.1870039566296899</v>
      </c>
      <c r="K119" t="b">
        <v>1</v>
      </c>
      <c r="L119">
        <v>297</v>
      </c>
      <c r="M119" t="s">
        <v>92</v>
      </c>
      <c r="N119">
        <v>8.6411785212293797</v>
      </c>
      <c r="O119">
        <v>4.5430000000000001</v>
      </c>
      <c r="P119">
        <v>2.4729999999999999</v>
      </c>
      <c r="Q119" t="s">
        <v>770</v>
      </c>
      <c r="S119">
        <v>0</v>
      </c>
      <c r="T119">
        <v>35040</v>
      </c>
      <c r="U119">
        <v>6656</v>
      </c>
      <c r="V119">
        <v>531</v>
      </c>
      <c r="W119">
        <v>6656</v>
      </c>
      <c r="X119">
        <v>1</v>
      </c>
      <c r="Y119">
        <v>0.107402219835629</v>
      </c>
      <c r="Z119">
        <v>297</v>
      </c>
      <c r="AA119">
        <v>118</v>
      </c>
      <c r="AB119" t="s">
        <v>94</v>
      </c>
      <c r="AC119">
        <v>17.234375</v>
      </c>
      <c r="AE119">
        <v>0</v>
      </c>
      <c r="AF119">
        <v>297</v>
      </c>
      <c r="AG119">
        <v>12.1015625</v>
      </c>
      <c r="AH119">
        <f t="shared" si="5"/>
        <v>284.8984375</v>
      </c>
      <c r="AI119">
        <f t="shared" si="6"/>
        <v>24.542285345384119</v>
      </c>
      <c r="AJ119">
        <f t="shared" si="7"/>
        <v>0.30513409091962351</v>
      </c>
      <c r="AK119">
        <f t="shared" si="8"/>
        <v>973.34256917963933</v>
      </c>
    </row>
    <row r="120" spans="1:37" x14ac:dyDescent="0.3">
      <c r="A120">
        <v>118</v>
      </c>
      <c r="B120">
        <v>237</v>
      </c>
      <c r="C120" t="s">
        <v>91</v>
      </c>
      <c r="D120">
        <v>4.3217767919771E-2</v>
      </c>
      <c r="E120">
        <v>6656</v>
      </c>
      <c r="F120">
        <v>17920</v>
      </c>
      <c r="G120">
        <v>2.6923076923076898</v>
      </c>
      <c r="H120">
        <v>4.50706258702919</v>
      </c>
      <c r="I120">
        <v>8.0370080897610396</v>
      </c>
      <c r="J120">
        <v>-1.1950405440137799</v>
      </c>
      <c r="K120" t="b">
        <v>1</v>
      </c>
      <c r="L120">
        <v>60.66</v>
      </c>
      <c r="M120" t="s">
        <v>92</v>
      </c>
      <c r="N120">
        <v>8.6893283260350795</v>
      </c>
      <c r="O120">
        <v>4.5350000000000001</v>
      </c>
      <c r="P120">
        <v>1.7829999999999999</v>
      </c>
      <c r="Q120" t="s">
        <v>772</v>
      </c>
      <c r="S120">
        <v>0</v>
      </c>
      <c r="T120">
        <v>34240</v>
      </c>
      <c r="U120">
        <v>6656</v>
      </c>
      <c r="V120">
        <v>397</v>
      </c>
      <c r="W120">
        <v>6656</v>
      </c>
      <c r="X120">
        <v>1</v>
      </c>
      <c r="Y120">
        <v>0.17601442571218601</v>
      </c>
      <c r="Z120">
        <v>60.66</v>
      </c>
      <c r="AA120">
        <v>564.5</v>
      </c>
      <c r="AB120" t="s">
        <v>94</v>
      </c>
      <c r="AC120">
        <v>7.7890625</v>
      </c>
      <c r="AE120">
        <v>0</v>
      </c>
      <c r="AF120">
        <v>60.65625</v>
      </c>
      <c r="AG120">
        <v>13.2109375</v>
      </c>
      <c r="AH120">
        <f t="shared" si="5"/>
        <v>47.4453125</v>
      </c>
      <c r="AI120">
        <f t="shared" si="6"/>
        <v>4.5913660555884093</v>
      </c>
      <c r="AJ120">
        <f t="shared" si="7"/>
        <v>0.30269168159764487</v>
      </c>
      <c r="AK120">
        <f t="shared" si="8"/>
        <v>200.38955044898711</v>
      </c>
    </row>
    <row r="121" spans="1:37" x14ac:dyDescent="0.3">
      <c r="A121">
        <v>119</v>
      </c>
      <c r="B121">
        <v>238</v>
      </c>
      <c r="C121" t="s">
        <v>91</v>
      </c>
      <c r="D121">
        <v>3.6520893410716598E-2</v>
      </c>
      <c r="E121">
        <v>6656</v>
      </c>
      <c r="F121">
        <v>17920</v>
      </c>
      <c r="G121">
        <v>2.6923076923076898</v>
      </c>
      <c r="H121">
        <v>3.3452597732746598</v>
      </c>
      <c r="I121">
        <v>6.0534827733183203</v>
      </c>
      <c r="J121">
        <v>-1.1894149328449199</v>
      </c>
      <c r="K121" t="b">
        <v>1</v>
      </c>
      <c r="L121">
        <v>64.5</v>
      </c>
      <c r="M121" t="s">
        <v>92</v>
      </c>
      <c r="N121">
        <v>7.3095612291381897</v>
      </c>
      <c r="O121">
        <v>4.5199999999999996</v>
      </c>
      <c r="P121">
        <v>1.81</v>
      </c>
      <c r="Q121" t="s">
        <v>771</v>
      </c>
      <c r="R121" s="1" t="s">
        <v>1941</v>
      </c>
      <c r="S121">
        <v>0</v>
      </c>
      <c r="T121">
        <v>33060</v>
      </c>
      <c r="U121">
        <v>6656</v>
      </c>
      <c r="V121">
        <v>798</v>
      </c>
      <c r="W121">
        <v>6656</v>
      </c>
      <c r="X121">
        <v>1</v>
      </c>
      <c r="Y121">
        <v>8.3021296027951996E-2</v>
      </c>
      <c r="Z121">
        <v>64.5</v>
      </c>
      <c r="AA121">
        <v>512.5</v>
      </c>
      <c r="AB121" t="s">
        <v>94</v>
      </c>
      <c r="AC121">
        <v>8.03125</v>
      </c>
      <c r="AE121">
        <v>0</v>
      </c>
      <c r="AF121">
        <v>64.5</v>
      </c>
      <c r="AG121">
        <v>9.5625</v>
      </c>
      <c r="AH121">
        <f t="shared" si="5"/>
        <v>54.9375</v>
      </c>
      <c r="AI121">
        <f t="shared" si="6"/>
        <v>6.7450980392156863</v>
      </c>
      <c r="AJ121">
        <f t="shared" si="7"/>
        <v>0.30439930601435561</v>
      </c>
      <c r="AK121">
        <f t="shared" si="8"/>
        <v>211.89273012652055</v>
      </c>
    </row>
    <row r="122" spans="1:37" x14ac:dyDescent="0.3">
      <c r="A122">
        <v>120</v>
      </c>
      <c r="B122">
        <v>244</v>
      </c>
      <c r="C122" t="s">
        <v>91</v>
      </c>
      <c r="D122">
        <v>2.2879059925416102E-2</v>
      </c>
      <c r="E122">
        <v>6656</v>
      </c>
      <c r="F122">
        <v>6656</v>
      </c>
      <c r="G122">
        <v>1</v>
      </c>
      <c r="H122">
        <v>2.70370764048667</v>
      </c>
      <c r="I122">
        <v>6.79623385411396</v>
      </c>
      <c r="J122">
        <v>-1.1259258925106299</v>
      </c>
      <c r="K122" t="b">
        <v>1</v>
      </c>
      <c r="L122">
        <v>326.2</v>
      </c>
      <c r="M122" t="s">
        <v>92</v>
      </c>
      <c r="N122">
        <v>7.0097771783515403</v>
      </c>
      <c r="O122">
        <v>4.21</v>
      </c>
      <c r="P122">
        <v>2.5139999999999998</v>
      </c>
      <c r="Q122" t="s">
        <v>773</v>
      </c>
      <c r="S122">
        <v>0</v>
      </c>
      <c r="T122">
        <v>16300</v>
      </c>
      <c r="U122">
        <v>6656</v>
      </c>
      <c r="V122">
        <v>386</v>
      </c>
      <c r="W122">
        <v>6656</v>
      </c>
      <c r="X122">
        <v>1</v>
      </c>
      <c r="Y122">
        <v>8.6716435687078194E-2</v>
      </c>
      <c r="Z122">
        <v>326.2</v>
      </c>
      <c r="AA122">
        <v>49.97</v>
      </c>
      <c r="AB122" t="s">
        <v>94</v>
      </c>
      <c r="AC122">
        <v>18.0625</v>
      </c>
      <c r="AE122">
        <v>13</v>
      </c>
      <c r="AF122">
        <v>326.25</v>
      </c>
      <c r="AG122">
        <v>8.9921875</v>
      </c>
      <c r="AH122">
        <f t="shared" si="5"/>
        <v>317.2578125</v>
      </c>
      <c r="AI122">
        <f t="shared" si="6"/>
        <v>36.28149435273675</v>
      </c>
      <c r="AJ122">
        <f t="shared" si="7"/>
        <v>0.32435201318586354</v>
      </c>
      <c r="AK122">
        <f t="shared" si="8"/>
        <v>1005.851626433559</v>
      </c>
    </row>
    <row r="123" spans="1:37" x14ac:dyDescent="0.3">
      <c r="A123">
        <v>121</v>
      </c>
      <c r="B123">
        <v>245</v>
      </c>
      <c r="C123" t="s">
        <v>91</v>
      </c>
      <c r="D123">
        <v>1.2604180004213801E-2</v>
      </c>
      <c r="E123">
        <v>6656</v>
      </c>
      <c r="F123">
        <v>6656</v>
      </c>
      <c r="G123">
        <v>1</v>
      </c>
      <c r="H123">
        <v>2.7056247185989202</v>
      </c>
      <c r="I123">
        <v>7.0229985371444696</v>
      </c>
      <c r="J123">
        <v>-1.12190759881858</v>
      </c>
      <c r="K123" t="b">
        <v>1</v>
      </c>
      <c r="L123">
        <v>393.8</v>
      </c>
      <c r="M123" t="s">
        <v>92</v>
      </c>
      <c r="N123">
        <v>7.2216960397808903</v>
      </c>
      <c r="O123">
        <v>4.2270000000000003</v>
      </c>
      <c r="P123">
        <v>2.5960000000000001</v>
      </c>
      <c r="Q123" t="s">
        <v>774</v>
      </c>
      <c r="S123">
        <v>0</v>
      </c>
      <c r="T123">
        <v>16910</v>
      </c>
      <c r="U123">
        <v>6656</v>
      </c>
      <c r="V123">
        <v>424</v>
      </c>
      <c r="W123">
        <v>6656</v>
      </c>
      <c r="X123">
        <v>1</v>
      </c>
      <c r="Y123">
        <v>8.2832458783111101E-2</v>
      </c>
      <c r="Z123">
        <v>393.8</v>
      </c>
      <c r="AA123">
        <v>42.94</v>
      </c>
      <c r="AB123" t="s">
        <v>94</v>
      </c>
      <c r="AC123">
        <v>19.84375</v>
      </c>
      <c r="AE123">
        <v>15</v>
      </c>
      <c r="AF123">
        <v>393.75</v>
      </c>
      <c r="AG123">
        <v>8.546875</v>
      </c>
      <c r="AH123">
        <f t="shared" si="5"/>
        <v>385.203125</v>
      </c>
      <c r="AI123">
        <f t="shared" si="6"/>
        <v>46.06946983546618</v>
      </c>
      <c r="AJ123">
        <f t="shared" si="7"/>
        <v>0.32565797695018184</v>
      </c>
      <c r="AK123">
        <f t="shared" si="8"/>
        <v>1209.0906038522578</v>
      </c>
    </row>
    <row r="124" spans="1:37" x14ac:dyDescent="0.3">
      <c r="A124">
        <v>122</v>
      </c>
      <c r="B124">
        <v>246</v>
      </c>
      <c r="C124" t="s">
        <v>91</v>
      </c>
      <c r="D124">
        <v>4.7182726069316998E-2</v>
      </c>
      <c r="E124">
        <v>6656</v>
      </c>
      <c r="F124">
        <v>6656</v>
      </c>
      <c r="G124">
        <v>1</v>
      </c>
      <c r="H124">
        <v>4.5584211966324997</v>
      </c>
      <c r="I124">
        <v>5.94286357178163</v>
      </c>
      <c r="J124">
        <v>-1.1693234643846999</v>
      </c>
      <c r="K124" t="b">
        <v>1</v>
      </c>
      <c r="L124">
        <v>20.11</v>
      </c>
      <c r="M124" t="s">
        <v>92</v>
      </c>
      <c r="N124">
        <v>7.0239560941631698</v>
      </c>
      <c r="O124">
        <v>4.008</v>
      </c>
      <c r="P124">
        <v>1.304</v>
      </c>
      <c r="Q124" t="s">
        <v>775</v>
      </c>
      <c r="S124">
        <v>0</v>
      </c>
      <c r="T124">
        <v>10210</v>
      </c>
      <c r="U124">
        <v>6656</v>
      </c>
      <c r="V124">
        <v>253</v>
      </c>
      <c r="W124">
        <v>6656</v>
      </c>
      <c r="X124">
        <v>1</v>
      </c>
      <c r="Y124">
        <v>0.22371602387516101</v>
      </c>
      <c r="Z124">
        <v>20.11</v>
      </c>
      <c r="AA124">
        <v>507.5</v>
      </c>
      <c r="AB124" t="s">
        <v>94</v>
      </c>
      <c r="AC124">
        <v>4.484375</v>
      </c>
      <c r="AE124">
        <v>4</v>
      </c>
      <c r="AF124">
        <v>20.109375</v>
      </c>
      <c r="AG124">
        <v>6.37890625</v>
      </c>
      <c r="AH124">
        <f t="shared" si="5"/>
        <v>13.73046875</v>
      </c>
      <c r="AI124">
        <f t="shared" si="6"/>
        <v>3.1524800979791796</v>
      </c>
      <c r="AJ124">
        <f t="shared" si="7"/>
        <v>0.3105769865986257</v>
      </c>
      <c r="AK124">
        <f t="shared" si="8"/>
        <v>64.74843876950986</v>
      </c>
    </row>
    <row r="125" spans="1:37" x14ac:dyDescent="0.3">
      <c r="A125">
        <v>123</v>
      </c>
      <c r="B125">
        <v>247</v>
      </c>
      <c r="C125" t="s">
        <v>91</v>
      </c>
      <c r="D125">
        <v>3.1646184928356601E-2</v>
      </c>
      <c r="E125">
        <v>6656</v>
      </c>
      <c r="F125">
        <v>6656</v>
      </c>
      <c r="G125">
        <v>1</v>
      </c>
      <c r="H125">
        <v>4.1327596704366103</v>
      </c>
      <c r="I125">
        <v>6.3121446528934202</v>
      </c>
      <c r="J125">
        <v>-1.16610882943106</v>
      </c>
      <c r="K125" t="b">
        <v>1</v>
      </c>
      <c r="L125">
        <v>33.659999999999997</v>
      </c>
      <c r="M125" t="s">
        <v>92</v>
      </c>
      <c r="N125">
        <v>6.84795540758076</v>
      </c>
      <c r="O125">
        <v>4.0039999999999996</v>
      </c>
      <c r="P125">
        <v>1.5269999999999999</v>
      </c>
      <c r="Q125" t="s">
        <v>776</v>
      </c>
      <c r="S125">
        <v>0</v>
      </c>
      <c r="T125">
        <v>10056</v>
      </c>
      <c r="U125">
        <v>6656</v>
      </c>
      <c r="V125">
        <v>254</v>
      </c>
      <c r="W125">
        <v>6656</v>
      </c>
      <c r="X125">
        <v>1</v>
      </c>
      <c r="Y125">
        <v>0.196566824131816</v>
      </c>
      <c r="Z125">
        <v>33.659999999999997</v>
      </c>
      <c r="AA125">
        <v>298.8</v>
      </c>
      <c r="AB125" t="s">
        <v>94</v>
      </c>
      <c r="AC125">
        <v>5.80078125</v>
      </c>
      <c r="AE125">
        <v>5</v>
      </c>
      <c r="AF125">
        <v>33.65625</v>
      </c>
      <c r="AG125">
        <v>6.37890625</v>
      </c>
      <c r="AH125">
        <f t="shared" si="5"/>
        <v>27.27734375</v>
      </c>
      <c r="AI125">
        <f t="shared" si="6"/>
        <v>5.2761788120024491</v>
      </c>
      <c r="AJ125">
        <f t="shared" si="7"/>
        <v>0.31157698468879425</v>
      </c>
      <c r="AK125">
        <f t="shared" si="8"/>
        <v>108.0190503596283</v>
      </c>
    </row>
    <row r="126" spans="1:37" x14ac:dyDescent="0.3">
      <c r="A126">
        <v>124</v>
      </c>
      <c r="B126">
        <v>250</v>
      </c>
      <c r="C126" t="s">
        <v>91</v>
      </c>
      <c r="D126">
        <v>2.1406805611264498E-2</v>
      </c>
      <c r="E126">
        <v>6656</v>
      </c>
      <c r="F126">
        <v>17920</v>
      </c>
      <c r="G126">
        <v>2.6923076923076898</v>
      </c>
      <c r="H126">
        <v>3.61756833730227</v>
      </c>
      <c r="I126">
        <v>8.8884784537622199</v>
      </c>
      <c r="J126">
        <v>-1.18861127410651</v>
      </c>
      <c r="K126" t="b">
        <v>1</v>
      </c>
      <c r="L126">
        <v>286.2</v>
      </c>
      <c r="M126" t="s">
        <v>92</v>
      </c>
      <c r="N126">
        <v>8.9178115286737896</v>
      </c>
      <c r="O126">
        <v>4.54</v>
      </c>
      <c r="P126">
        <v>2.4569999999999999</v>
      </c>
      <c r="Q126" t="s">
        <v>777</v>
      </c>
      <c r="S126">
        <v>0</v>
      </c>
      <c r="T126">
        <v>34700</v>
      </c>
      <c r="U126">
        <v>6656</v>
      </c>
      <c r="V126">
        <v>531</v>
      </c>
      <c r="W126">
        <v>6656</v>
      </c>
      <c r="X126">
        <v>1</v>
      </c>
      <c r="Y126">
        <v>0.113592790417089</v>
      </c>
      <c r="Z126">
        <v>286.2</v>
      </c>
      <c r="AA126">
        <v>121.2</v>
      </c>
      <c r="AB126" t="s">
        <v>94</v>
      </c>
      <c r="AC126">
        <v>16.921875</v>
      </c>
      <c r="AE126">
        <v>0</v>
      </c>
      <c r="AF126">
        <v>286.25</v>
      </c>
      <c r="AG126">
        <v>11.953125</v>
      </c>
      <c r="AH126">
        <f t="shared" si="5"/>
        <v>274.296875</v>
      </c>
      <c r="AI126">
        <f t="shared" si="6"/>
        <v>23.947712418300654</v>
      </c>
      <c r="AJ126">
        <f t="shared" si="7"/>
        <v>0.30464403750372798</v>
      </c>
      <c r="AK126">
        <f t="shared" si="8"/>
        <v>939.62121282776491</v>
      </c>
    </row>
    <row r="127" spans="1:37" x14ac:dyDescent="0.3">
      <c r="A127">
        <v>125</v>
      </c>
      <c r="B127">
        <v>251</v>
      </c>
      <c r="C127" t="s">
        <v>91</v>
      </c>
      <c r="D127">
        <v>4.3200721191917701E-2</v>
      </c>
      <c r="E127">
        <v>6656</v>
      </c>
      <c r="F127">
        <v>17920</v>
      </c>
      <c r="G127">
        <v>2.6923076923076898</v>
      </c>
      <c r="H127">
        <v>5.4027088105654801</v>
      </c>
      <c r="I127">
        <v>9.5391577436546804</v>
      </c>
      <c r="J127">
        <v>-1.1958442027521901</v>
      </c>
      <c r="K127" t="b">
        <v>1</v>
      </c>
      <c r="L127">
        <v>58.3</v>
      </c>
      <c r="M127" t="s">
        <v>92</v>
      </c>
      <c r="N127">
        <v>9.9521056163027897</v>
      </c>
      <c r="O127">
        <v>4.5350000000000001</v>
      </c>
      <c r="P127">
        <v>1.766</v>
      </c>
      <c r="Q127" t="s">
        <v>779</v>
      </c>
      <c r="S127">
        <v>0</v>
      </c>
      <c r="T127">
        <v>34400</v>
      </c>
      <c r="U127">
        <v>6656</v>
      </c>
      <c r="V127">
        <v>170</v>
      </c>
      <c r="W127">
        <v>6656</v>
      </c>
      <c r="X127">
        <v>1</v>
      </c>
      <c r="Y127">
        <v>0.33767235137935703</v>
      </c>
      <c r="Z127">
        <v>58.3</v>
      </c>
      <c r="AA127">
        <v>590</v>
      </c>
      <c r="AB127" t="s">
        <v>94</v>
      </c>
      <c r="AC127">
        <v>7.63671875</v>
      </c>
      <c r="AE127">
        <v>0</v>
      </c>
      <c r="AF127">
        <v>58.3125</v>
      </c>
      <c r="AG127">
        <v>16.953125</v>
      </c>
      <c r="AH127">
        <f t="shared" si="5"/>
        <v>41.359375</v>
      </c>
      <c r="AI127">
        <f t="shared" si="6"/>
        <v>3.43963133640553</v>
      </c>
      <c r="AJ127">
        <f t="shared" si="7"/>
        <v>0.30244851850584425</v>
      </c>
      <c r="AK127">
        <f t="shared" si="8"/>
        <v>192.80140728767768</v>
      </c>
    </row>
    <row r="128" spans="1:37" x14ac:dyDescent="0.3">
      <c r="A128">
        <v>126</v>
      </c>
      <c r="B128">
        <v>252</v>
      </c>
      <c r="C128" t="s">
        <v>91</v>
      </c>
      <c r="D128">
        <v>2.9373011135402999E-2</v>
      </c>
      <c r="E128">
        <v>6656</v>
      </c>
      <c r="F128">
        <v>17920</v>
      </c>
      <c r="G128">
        <v>2.6923076923076898</v>
      </c>
      <c r="H128">
        <v>3.2849585862783699</v>
      </c>
      <c r="I128">
        <v>6.0149388176483898</v>
      </c>
      <c r="J128">
        <v>-1.18861127410651</v>
      </c>
      <c r="K128" t="b">
        <v>1</v>
      </c>
      <c r="L128">
        <v>67.8</v>
      </c>
      <c r="M128" t="s">
        <v>92</v>
      </c>
      <c r="N128">
        <v>7.3116780788386002</v>
      </c>
      <c r="O128">
        <v>4.5229999999999997</v>
      </c>
      <c r="P128">
        <v>1.831</v>
      </c>
      <c r="Q128" t="s">
        <v>778</v>
      </c>
      <c r="R128" s="1" t="s">
        <v>1941</v>
      </c>
      <c r="S128">
        <v>0</v>
      </c>
      <c r="T128">
        <v>33250</v>
      </c>
      <c r="U128">
        <v>6656</v>
      </c>
      <c r="V128">
        <v>718</v>
      </c>
      <c r="W128">
        <v>6656</v>
      </c>
      <c r="X128">
        <v>1</v>
      </c>
      <c r="Y128">
        <v>8.5273897074627902E-2</v>
      </c>
      <c r="Z128">
        <v>67.8</v>
      </c>
      <c r="AA128">
        <v>490.2</v>
      </c>
      <c r="AB128" t="s">
        <v>94</v>
      </c>
      <c r="AC128">
        <v>8.234375</v>
      </c>
      <c r="AE128">
        <v>0</v>
      </c>
      <c r="AF128">
        <v>67.8125</v>
      </c>
      <c r="AG128">
        <v>10.0390625</v>
      </c>
      <c r="AH128">
        <f t="shared" si="5"/>
        <v>57.7734375</v>
      </c>
      <c r="AI128">
        <f t="shared" si="6"/>
        <v>6.754863813229572</v>
      </c>
      <c r="AJ128">
        <f t="shared" si="7"/>
        <v>0.30464403750372798</v>
      </c>
      <c r="AK128">
        <f t="shared" si="8"/>
        <v>222.59585500395741</v>
      </c>
    </row>
    <row r="129" spans="1:37" x14ac:dyDescent="0.3">
      <c r="A129">
        <v>127</v>
      </c>
      <c r="B129">
        <v>258</v>
      </c>
      <c r="C129" t="s">
        <v>91</v>
      </c>
      <c r="D129">
        <v>3.1172902687745599E-2</v>
      </c>
      <c r="E129">
        <v>6656</v>
      </c>
      <c r="F129">
        <v>6656</v>
      </c>
      <c r="G129">
        <v>1</v>
      </c>
      <c r="H129">
        <v>2.62092304274513</v>
      </c>
      <c r="I129">
        <v>6.5727835681342803</v>
      </c>
      <c r="J129">
        <v>-1.11949662260336</v>
      </c>
      <c r="K129" t="b">
        <v>1</v>
      </c>
      <c r="L129">
        <v>322.2</v>
      </c>
      <c r="M129" t="s">
        <v>92</v>
      </c>
      <c r="N129">
        <v>6.9105465657030303</v>
      </c>
      <c r="O129">
        <v>4.2270000000000003</v>
      </c>
      <c r="P129">
        <v>2.508</v>
      </c>
      <c r="Q129" t="s">
        <v>780</v>
      </c>
      <c r="S129">
        <v>0</v>
      </c>
      <c r="T129">
        <v>16830</v>
      </c>
      <c r="U129">
        <v>6656</v>
      </c>
      <c r="V129">
        <v>343</v>
      </c>
      <c r="W129">
        <v>6656</v>
      </c>
      <c r="X129">
        <v>1</v>
      </c>
      <c r="Y129">
        <v>8.7521617662811094E-2</v>
      </c>
      <c r="Z129">
        <v>322.2</v>
      </c>
      <c r="AA129">
        <v>52.22</v>
      </c>
      <c r="AB129" t="s">
        <v>94</v>
      </c>
      <c r="AC129">
        <v>17.953125</v>
      </c>
      <c r="AE129">
        <v>11</v>
      </c>
      <c r="AF129">
        <v>322.25</v>
      </c>
      <c r="AG129">
        <v>10.0625</v>
      </c>
      <c r="AH129">
        <f t="shared" si="5"/>
        <v>312.1875</v>
      </c>
      <c r="AI129">
        <f t="shared" si="6"/>
        <v>32.024844720496894</v>
      </c>
      <c r="AJ129">
        <f t="shared" si="7"/>
        <v>0.32644407784139345</v>
      </c>
      <c r="AK129">
        <f t="shared" si="8"/>
        <v>987.15223180298835</v>
      </c>
    </row>
    <row r="130" spans="1:37" x14ac:dyDescent="0.3">
      <c r="A130">
        <v>128</v>
      </c>
      <c r="B130">
        <v>259</v>
      </c>
      <c r="C130" t="s">
        <v>91</v>
      </c>
      <c r="D130">
        <v>1.0833765406015199E-2</v>
      </c>
      <c r="E130">
        <v>6656</v>
      </c>
      <c r="F130">
        <v>6656</v>
      </c>
      <c r="G130">
        <v>1</v>
      </c>
      <c r="H130">
        <v>2.59128860702896</v>
      </c>
      <c r="I130">
        <v>6.7869492617692098</v>
      </c>
      <c r="J130">
        <v>-1.1162819876497201</v>
      </c>
      <c r="K130" t="b">
        <v>1</v>
      </c>
      <c r="L130">
        <v>415.2</v>
      </c>
      <c r="M130" t="s">
        <v>92</v>
      </c>
      <c r="N130">
        <v>7.0779437009895103</v>
      </c>
      <c r="O130">
        <v>4.242</v>
      </c>
      <c r="P130">
        <v>2.62</v>
      </c>
      <c r="Q130" t="s">
        <v>781</v>
      </c>
      <c r="S130">
        <v>0</v>
      </c>
      <c r="T130">
        <v>17490</v>
      </c>
      <c r="U130">
        <v>6656</v>
      </c>
      <c r="V130">
        <v>416</v>
      </c>
      <c r="W130">
        <v>6656</v>
      </c>
      <c r="X130">
        <v>1</v>
      </c>
      <c r="Y130">
        <v>7.80193428749862E-2</v>
      </c>
      <c r="Z130">
        <v>415.2</v>
      </c>
      <c r="AA130">
        <v>42.12</v>
      </c>
      <c r="AB130" t="s">
        <v>94</v>
      </c>
      <c r="AC130">
        <v>20.375</v>
      </c>
      <c r="AE130">
        <v>12</v>
      </c>
      <c r="AF130">
        <v>415.25</v>
      </c>
      <c r="AG130">
        <v>8.7109375</v>
      </c>
      <c r="AH130">
        <f t="shared" si="5"/>
        <v>406.5390625</v>
      </c>
      <c r="AI130">
        <f t="shared" si="6"/>
        <v>47.669955156950671</v>
      </c>
      <c r="AJ130">
        <f t="shared" si="7"/>
        <v>0.32749516490989572</v>
      </c>
      <c r="AK130">
        <f t="shared" si="8"/>
        <v>1267.9576509602773</v>
      </c>
    </row>
    <row r="131" spans="1:37" x14ac:dyDescent="0.3">
      <c r="A131">
        <v>129</v>
      </c>
      <c r="B131">
        <v>260</v>
      </c>
      <c r="C131" t="s">
        <v>91</v>
      </c>
      <c r="D131">
        <v>6.4938132538168797E-2</v>
      </c>
      <c r="E131">
        <v>6656</v>
      </c>
      <c r="F131">
        <v>6656</v>
      </c>
      <c r="G131">
        <v>1</v>
      </c>
      <c r="H131">
        <v>3.8842524741548501</v>
      </c>
      <c r="I131">
        <v>4.7870377171713097</v>
      </c>
      <c r="J131">
        <v>-1.1677161469078801</v>
      </c>
      <c r="K131" t="b">
        <v>1</v>
      </c>
      <c r="L131">
        <v>17.079999999999998</v>
      </c>
      <c r="M131" t="s">
        <v>92</v>
      </c>
      <c r="N131">
        <v>6.3237500319572497</v>
      </c>
      <c r="O131">
        <v>4.0039999999999996</v>
      </c>
      <c r="P131">
        <v>1.232</v>
      </c>
      <c r="Q131" t="s">
        <v>782</v>
      </c>
      <c r="S131">
        <v>0</v>
      </c>
      <c r="T131">
        <v>10130</v>
      </c>
      <c r="U131">
        <v>6656</v>
      </c>
      <c r="V131">
        <v>448</v>
      </c>
      <c r="W131">
        <v>6656</v>
      </c>
      <c r="X131">
        <v>1</v>
      </c>
      <c r="Y131">
        <v>0.136268120802437</v>
      </c>
      <c r="Z131">
        <v>17.079999999999998</v>
      </c>
      <c r="AA131">
        <v>593</v>
      </c>
      <c r="AB131" t="s">
        <v>94</v>
      </c>
      <c r="AC131">
        <v>4.1328125</v>
      </c>
      <c r="AE131">
        <v>6</v>
      </c>
      <c r="AF131">
        <v>17.078125</v>
      </c>
      <c r="AG131">
        <v>5.125</v>
      </c>
      <c r="AH131">
        <f t="shared" ref="AH131:AH194" si="9">AF131-AG131</f>
        <v>11.953125</v>
      </c>
      <c r="AI131">
        <f t="shared" ref="AI131:AI194" si="10">AF131/AG131</f>
        <v>3.3323170731707319</v>
      </c>
      <c r="AJ131">
        <f t="shared" ref="AJ131:AJ194" si="11">EXP(J131)</f>
        <v>0.31107658381519465</v>
      </c>
      <c r="AK131">
        <f t="shared" ref="AK131:AK194" si="12">AF131/AJ131</f>
        <v>54.900066056228219</v>
      </c>
    </row>
    <row r="132" spans="1:37" x14ac:dyDescent="0.3">
      <c r="A132">
        <v>130</v>
      </c>
      <c r="B132">
        <v>261</v>
      </c>
      <c r="C132" t="s">
        <v>91</v>
      </c>
      <c r="D132">
        <v>4.8724754553984201E-2</v>
      </c>
      <c r="E132">
        <v>6656</v>
      </c>
      <c r="F132">
        <v>6656</v>
      </c>
      <c r="G132">
        <v>1</v>
      </c>
      <c r="H132">
        <v>4.0331033850818496</v>
      </c>
      <c r="I132">
        <v>5.7975861160551601</v>
      </c>
      <c r="J132">
        <v>-1.16369785321584</v>
      </c>
      <c r="K132" t="b">
        <v>1</v>
      </c>
      <c r="L132">
        <v>27.4</v>
      </c>
      <c r="M132" t="s">
        <v>92</v>
      </c>
      <c r="N132">
        <v>6.69028222087793</v>
      </c>
      <c r="O132">
        <v>4.0039999999999996</v>
      </c>
      <c r="P132">
        <v>1.4375</v>
      </c>
      <c r="Q132" t="s">
        <v>783</v>
      </c>
      <c r="S132">
        <v>0</v>
      </c>
      <c r="T132">
        <v>10100</v>
      </c>
      <c r="U132">
        <v>6656</v>
      </c>
      <c r="V132">
        <v>268</v>
      </c>
      <c r="W132">
        <v>6656</v>
      </c>
      <c r="X132">
        <v>1</v>
      </c>
      <c r="Y132">
        <v>0.18527627761533899</v>
      </c>
      <c r="Z132">
        <v>27.4</v>
      </c>
      <c r="AA132">
        <v>368.5</v>
      </c>
      <c r="AB132" t="s">
        <v>94</v>
      </c>
      <c r="AC132">
        <v>5.234375</v>
      </c>
      <c r="AE132">
        <v>4</v>
      </c>
      <c r="AF132">
        <v>27.40625</v>
      </c>
      <c r="AG132">
        <v>6.52734375</v>
      </c>
      <c r="AH132">
        <f t="shared" si="9"/>
        <v>20.87890625</v>
      </c>
      <c r="AI132">
        <f t="shared" si="10"/>
        <v>4.1986834230999399</v>
      </c>
      <c r="AJ132">
        <f t="shared" si="11"/>
        <v>0.31232909568462702</v>
      </c>
      <c r="AK132">
        <f t="shared" si="12"/>
        <v>87.747988831861335</v>
      </c>
    </row>
    <row r="133" spans="1:37" x14ac:dyDescent="0.3">
      <c r="A133">
        <v>131</v>
      </c>
      <c r="B133">
        <v>264</v>
      </c>
      <c r="C133" t="s">
        <v>91</v>
      </c>
      <c r="D133">
        <v>1.1293699295207099E-2</v>
      </c>
      <c r="E133">
        <v>6656</v>
      </c>
      <c r="F133">
        <v>17920</v>
      </c>
      <c r="G133">
        <v>2.6923076923076898</v>
      </c>
      <c r="H133">
        <v>3.5932011637253201</v>
      </c>
      <c r="I133">
        <v>8.9198411701071905</v>
      </c>
      <c r="J133">
        <v>-1.18861127410651</v>
      </c>
      <c r="K133" t="b">
        <v>1</v>
      </c>
      <c r="L133">
        <v>303.5</v>
      </c>
      <c r="M133" t="s">
        <v>92</v>
      </c>
      <c r="N133">
        <v>8.9489198447271896</v>
      </c>
      <c r="O133">
        <v>4.54</v>
      </c>
      <c r="P133">
        <v>2.4820000000000002</v>
      </c>
      <c r="Q133" t="s">
        <v>784</v>
      </c>
      <c r="S133">
        <v>0</v>
      </c>
      <c r="T133">
        <v>34700</v>
      </c>
      <c r="U133">
        <v>6656</v>
      </c>
      <c r="V133">
        <v>523</v>
      </c>
      <c r="W133">
        <v>6656</v>
      </c>
      <c r="X133">
        <v>1</v>
      </c>
      <c r="Y133">
        <v>0.11339276970305399</v>
      </c>
      <c r="Z133">
        <v>303.5</v>
      </c>
      <c r="AA133">
        <v>114.3</v>
      </c>
      <c r="AB133" t="s">
        <v>94</v>
      </c>
      <c r="AC133">
        <v>17.421875</v>
      </c>
      <c r="AE133">
        <v>0</v>
      </c>
      <c r="AF133">
        <v>303.5</v>
      </c>
      <c r="AG133">
        <v>11.859375</v>
      </c>
      <c r="AH133">
        <f t="shared" si="9"/>
        <v>291.640625</v>
      </c>
      <c r="AI133">
        <f t="shared" si="10"/>
        <v>25.591567852437418</v>
      </c>
      <c r="AJ133">
        <f t="shared" si="11"/>
        <v>0.30464403750372798</v>
      </c>
      <c r="AK133">
        <f t="shared" si="12"/>
        <v>996.24467456149057</v>
      </c>
    </row>
    <row r="134" spans="1:37" x14ac:dyDescent="0.3">
      <c r="A134">
        <v>132</v>
      </c>
      <c r="B134">
        <v>265</v>
      </c>
      <c r="C134" t="s">
        <v>91</v>
      </c>
      <c r="D134">
        <v>3.4131271611564498E-2</v>
      </c>
      <c r="E134">
        <v>6656</v>
      </c>
      <c r="F134">
        <v>17920</v>
      </c>
      <c r="G134">
        <v>2.6923076923076898</v>
      </c>
      <c r="H134">
        <v>4.4879558178018701</v>
      </c>
      <c r="I134">
        <v>8.1344199197659002</v>
      </c>
      <c r="J134">
        <v>-1.19664786149059</v>
      </c>
      <c r="K134" t="b">
        <v>1</v>
      </c>
      <c r="L134">
        <v>64.900000000000006</v>
      </c>
      <c r="M134" t="s">
        <v>92</v>
      </c>
      <c r="N134">
        <v>8.65497612106304</v>
      </c>
      <c r="O134">
        <v>4.5350000000000001</v>
      </c>
      <c r="P134">
        <v>1.8125</v>
      </c>
      <c r="Q134" t="s">
        <v>786</v>
      </c>
      <c r="S134">
        <v>0</v>
      </c>
      <c r="T134">
        <v>34300</v>
      </c>
      <c r="U134">
        <v>6656</v>
      </c>
      <c r="V134">
        <v>498</v>
      </c>
      <c r="W134">
        <v>6656</v>
      </c>
      <c r="X134">
        <v>1</v>
      </c>
      <c r="Y134">
        <v>0.15629903752230001</v>
      </c>
      <c r="Z134">
        <v>64.900000000000006</v>
      </c>
      <c r="AA134">
        <v>529</v>
      </c>
      <c r="AB134" t="s">
        <v>94</v>
      </c>
      <c r="AC134">
        <v>8.0546875</v>
      </c>
      <c r="AE134">
        <v>0</v>
      </c>
      <c r="AF134">
        <v>64.875</v>
      </c>
      <c r="AG134">
        <v>11.9140625</v>
      </c>
      <c r="AH134">
        <f t="shared" si="9"/>
        <v>52.9609375</v>
      </c>
      <c r="AI134">
        <f t="shared" si="10"/>
        <v>5.4452459016393444</v>
      </c>
      <c r="AJ134">
        <f t="shared" si="11"/>
        <v>0.30220555075568578</v>
      </c>
      <c r="AK134">
        <f t="shared" si="12"/>
        <v>214.67176839662804</v>
      </c>
    </row>
    <row r="135" spans="1:37" x14ac:dyDescent="0.3">
      <c r="A135">
        <v>133</v>
      </c>
      <c r="B135">
        <v>266</v>
      </c>
      <c r="C135" t="s">
        <v>91</v>
      </c>
      <c r="D135">
        <v>2.9659150817751199E-2</v>
      </c>
      <c r="E135">
        <v>6656</v>
      </c>
      <c r="F135">
        <v>17920</v>
      </c>
      <c r="G135">
        <v>2.6923076923076898</v>
      </c>
      <c r="H135">
        <v>3.66859853375226</v>
      </c>
      <c r="I135">
        <v>6.6708305369596799</v>
      </c>
      <c r="J135">
        <v>-1.19182590906014</v>
      </c>
      <c r="K135" t="b">
        <v>1</v>
      </c>
      <c r="L135">
        <v>65.900000000000006</v>
      </c>
      <c r="M135" t="s">
        <v>92</v>
      </c>
      <c r="N135">
        <v>7.7312543350670904</v>
      </c>
      <c r="O135">
        <v>4.5199999999999996</v>
      </c>
      <c r="P135">
        <v>1.8180000000000001</v>
      </c>
      <c r="Q135" t="s">
        <v>785</v>
      </c>
      <c r="R135" s="1" t="s">
        <v>1941</v>
      </c>
      <c r="S135">
        <v>0</v>
      </c>
      <c r="T135">
        <v>33180</v>
      </c>
      <c r="U135">
        <v>6656</v>
      </c>
      <c r="V135">
        <v>497</v>
      </c>
      <c r="W135">
        <v>6656</v>
      </c>
      <c r="X135">
        <v>1</v>
      </c>
      <c r="Y135">
        <v>0.119703003819578</v>
      </c>
      <c r="Z135">
        <v>65.900000000000006</v>
      </c>
      <c r="AA135">
        <v>503.8</v>
      </c>
      <c r="AB135" t="s">
        <v>94</v>
      </c>
      <c r="AC135">
        <v>8.1171875</v>
      </c>
      <c r="AE135">
        <v>0</v>
      </c>
      <c r="AF135">
        <v>65.875</v>
      </c>
      <c r="AG135">
        <v>11.7109375</v>
      </c>
      <c r="AH135">
        <f t="shared" si="9"/>
        <v>54.1640625</v>
      </c>
      <c r="AI135">
        <f t="shared" si="10"/>
        <v>5.6250833889259511</v>
      </c>
      <c r="AJ135">
        <f t="shared" si="11"/>
        <v>0.30366629052415473</v>
      </c>
      <c r="AK135">
        <f t="shared" si="12"/>
        <v>216.93221162709222</v>
      </c>
    </row>
    <row r="136" spans="1:37" x14ac:dyDescent="0.3">
      <c r="A136">
        <v>134</v>
      </c>
      <c r="B136">
        <v>272</v>
      </c>
      <c r="C136" t="s">
        <v>91</v>
      </c>
      <c r="D136">
        <v>2.5247536361267399E-2</v>
      </c>
      <c r="E136">
        <v>6656</v>
      </c>
      <c r="F136">
        <v>6656</v>
      </c>
      <c r="G136">
        <v>1</v>
      </c>
      <c r="H136">
        <v>2.6321608117011799</v>
      </c>
      <c r="I136">
        <v>6.6009657855943704</v>
      </c>
      <c r="J136">
        <v>-1.1211039400801699</v>
      </c>
      <c r="K136" t="b">
        <v>1</v>
      </c>
      <c r="L136">
        <v>321.2</v>
      </c>
      <c r="M136" t="s">
        <v>92</v>
      </c>
      <c r="N136">
        <v>6.9563200766558504</v>
      </c>
      <c r="O136">
        <v>4.2069999999999999</v>
      </c>
      <c r="P136">
        <v>2.508</v>
      </c>
      <c r="Q136" t="s">
        <v>787</v>
      </c>
      <c r="S136">
        <v>0</v>
      </c>
      <c r="T136">
        <v>16056</v>
      </c>
      <c r="U136">
        <v>6656</v>
      </c>
      <c r="V136">
        <v>364</v>
      </c>
      <c r="W136">
        <v>6656</v>
      </c>
      <c r="X136">
        <v>1</v>
      </c>
      <c r="Y136">
        <v>8.5548471499904397E-2</v>
      </c>
      <c r="Z136">
        <v>321.2</v>
      </c>
      <c r="AA136">
        <v>49.97</v>
      </c>
      <c r="AB136" t="s">
        <v>94</v>
      </c>
      <c r="AC136">
        <v>17.921875</v>
      </c>
      <c r="AE136">
        <v>10</v>
      </c>
      <c r="AF136">
        <v>321.25</v>
      </c>
      <c r="AG136">
        <v>9.015625</v>
      </c>
      <c r="AH136">
        <f t="shared" si="9"/>
        <v>312.234375</v>
      </c>
      <c r="AI136">
        <f t="shared" si="10"/>
        <v>35.632582322357017</v>
      </c>
      <c r="AJ136">
        <f t="shared" si="11"/>
        <v>0.32591980002319915</v>
      </c>
      <c r="AK136">
        <f t="shared" si="12"/>
        <v>985.67193517280407</v>
      </c>
    </row>
    <row r="137" spans="1:37" x14ac:dyDescent="0.3">
      <c r="A137">
        <v>135</v>
      </c>
      <c r="B137">
        <v>273</v>
      </c>
      <c r="C137" t="s">
        <v>91</v>
      </c>
      <c r="D137">
        <v>9.3251919987073998E-3</v>
      </c>
      <c r="E137">
        <v>6656</v>
      </c>
      <c r="F137">
        <v>6656</v>
      </c>
      <c r="G137">
        <v>1</v>
      </c>
      <c r="H137">
        <v>2.6349098571014902</v>
      </c>
      <c r="I137">
        <v>6.9011994499474598</v>
      </c>
      <c r="J137">
        <v>-1.11949662260336</v>
      </c>
      <c r="K137" t="b">
        <v>1</v>
      </c>
      <c r="L137">
        <v>416.5</v>
      </c>
      <c r="M137" t="s">
        <v>92</v>
      </c>
      <c r="N137">
        <v>7.1193442679312398</v>
      </c>
      <c r="O137">
        <v>4.22</v>
      </c>
      <c r="P137">
        <v>2.62</v>
      </c>
      <c r="Q137" t="s">
        <v>788</v>
      </c>
      <c r="S137">
        <v>0</v>
      </c>
      <c r="T137">
        <v>16540</v>
      </c>
      <c r="U137">
        <v>6656</v>
      </c>
      <c r="V137">
        <v>434</v>
      </c>
      <c r="W137">
        <v>6656</v>
      </c>
      <c r="X137">
        <v>1</v>
      </c>
      <c r="Y137">
        <v>7.8478184482957195E-2</v>
      </c>
      <c r="Z137">
        <v>416.5</v>
      </c>
      <c r="AA137">
        <v>39.72</v>
      </c>
      <c r="AB137" t="s">
        <v>94</v>
      </c>
      <c r="AC137">
        <v>20.40625</v>
      </c>
      <c r="AE137">
        <v>11</v>
      </c>
      <c r="AF137">
        <v>416.5</v>
      </c>
      <c r="AG137">
        <v>8.0078125</v>
      </c>
      <c r="AH137">
        <f t="shared" si="9"/>
        <v>408.4921875</v>
      </c>
      <c r="AI137">
        <f t="shared" si="10"/>
        <v>52.011707317073167</v>
      </c>
      <c r="AJ137">
        <f t="shared" si="11"/>
        <v>0.32644407784139345</v>
      </c>
      <c r="AK137">
        <f t="shared" si="12"/>
        <v>1275.8693701968803</v>
      </c>
    </row>
    <row r="138" spans="1:37" x14ac:dyDescent="0.3">
      <c r="A138">
        <v>136</v>
      </c>
      <c r="B138">
        <v>274</v>
      </c>
      <c r="C138" t="s">
        <v>91</v>
      </c>
      <c r="D138">
        <v>4.8266903330207001E-2</v>
      </c>
      <c r="E138">
        <v>6656</v>
      </c>
      <c r="F138">
        <v>6656</v>
      </c>
      <c r="G138">
        <v>1</v>
      </c>
      <c r="H138">
        <v>6.34787387926111</v>
      </c>
      <c r="I138">
        <v>7.8356568197129297</v>
      </c>
      <c r="J138">
        <v>-1.1725380993383301</v>
      </c>
      <c r="K138" t="b">
        <v>1</v>
      </c>
      <c r="L138">
        <v>17.170000000000002</v>
      </c>
      <c r="M138" t="s">
        <v>92</v>
      </c>
      <c r="N138">
        <v>8.6683716933042394</v>
      </c>
      <c r="O138">
        <v>4.0229999999999997</v>
      </c>
      <c r="P138">
        <v>1.234</v>
      </c>
      <c r="Q138" t="s">
        <v>789</v>
      </c>
      <c r="S138">
        <v>0</v>
      </c>
      <c r="T138">
        <v>10580</v>
      </c>
      <c r="U138">
        <v>6656</v>
      </c>
      <c r="V138">
        <v>113</v>
      </c>
      <c r="W138">
        <v>6656</v>
      </c>
      <c r="X138">
        <v>1</v>
      </c>
      <c r="Y138">
        <v>0.50308565597044697</v>
      </c>
      <c r="Z138">
        <v>17.170000000000002</v>
      </c>
      <c r="AA138">
        <v>616</v>
      </c>
      <c r="AB138" t="s">
        <v>94</v>
      </c>
      <c r="AC138">
        <v>4.14453125</v>
      </c>
      <c r="AD138" t="s">
        <v>98</v>
      </c>
      <c r="AE138">
        <v>5</v>
      </c>
      <c r="AF138">
        <v>17.171875</v>
      </c>
      <c r="AG138">
        <v>7.9765625</v>
      </c>
      <c r="AH138">
        <f t="shared" si="9"/>
        <v>9.1953125</v>
      </c>
      <c r="AI138">
        <f t="shared" si="10"/>
        <v>2.1527913809990205</v>
      </c>
      <c r="AJ138">
        <f t="shared" si="11"/>
        <v>0.30958019797587755</v>
      </c>
      <c r="AK138">
        <f t="shared" si="12"/>
        <v>55.46826028368271</v>
      </c>
    </row>
    <row r="139" spans="1:37" x14ac:dyDescent="0.3">
      <c r="A139">
        <v>137</v>
      </c>
      <c r="B139">
        <v>275</v>
      </c>
      <c r="C139" t="s">
        <v>91</v>
      </c>
      <c r="D139">
        <v>4.6916021732325397E-2</v>
      </c>
      <c r="E139">
        <v>6656</v>
      </c>
      <c r="F139">
        <v>6656</v>
      </c>
      <c r="G139">
        <v>1</v>
      </c>
      <c r="H139">
        <v>8.1343557211109001</v>
      </c>
      <c r="I139">
        <v>11.9235038451049</v>
      </c>
      <c r="J139">
        <v>-1.16851980564629</v>
      </c>
      <c r="K139" t="b">
        <v>1</v>
      </c>
      <c r="L139">
        <v>29.23</v>
      </c>
      <c r="M139" t="s">
        <v>92</v>
      </c>
      <c r="N139">
        <v>12.002280123807701</v>
      </c>
      <c r="O139">
        <v>4.0229999999999997</v>
      </c>
      <c r="P139">
        <v>1.466</v>
      </c>
      <c r="Q139" t="s">
        <v>790</v>
      </c>
      <c r="S139">
        <v>0</v>
      </c>
      <c r="T139">
        <v>10560</v>
      </c>
      <c r="U139">
        <v>6656</v>
      </c>
      <c r="V139">
        <v>21</v>
      </c>
      <c r="W139">
        <v>6656</v>
      </c>
      <c r="X139">
        <v>1</v>
      </c>
      <c r="Y139">
        <v>1.5568440536539001</v>
      </c>
      <c r="Z139">
        <v>29.23</v>
      </c>
      <c r="AA139">
        <v>361.2</v>
      </c>
      <c r="AB139" t="s">
        <v>94</v>
      </c>
      <c r="AC139">
        <v>5.40625</v>
      </c>
      <c r="AD139" t="s">
        <v>98</v>
      </c>
      <c r="AE139">
        <v>4</v>
      </c>
      <c r="AF139">
        <v>29.234375</v>
      </c>
      <c r="AG139">
        <v>13.875</v>
      </c>
      <c r="AH139">
        <f t="shared" si="9"/>
        <v>15.359375</v>
      </c>
      <c r="AI139">
        <f t="shared" si="10"/>
        <v>2.1069819819819822</v>
      </c>
      <c r="AJ139">
        <f t="shared" si="11"/>
        <v>0.31082668483049841</v>
      </c>
      <c r="AK139">
        <f t="shared" si="12"/>
        <v>94.053620318803183</v>
      </c>
    </row>
    <row r="140" spans="1:37" x14ac:dyDescent="0.3">
      <c r="A140">
        <v>138</v>
      </c>
      <c r="B140">
        <v>278</v>
      </c>
      <c r="C140" t="s">
        <v>91</v>
      </c>
      <c r="D140">
        <v>9.9022221847161404E-3</v>
      </c>
      <c r="E140">
        <v>6656</v>
      </c>
      <c r="F140">
        <v>17920</v>
      </c>
      <c r="G140">
        <v>2.6923076923076898</v>
      </c>
      <c r="H140">
        <v>3.5551199340419202</v>
      </c>
      <c r="I140">
        <v>8.8600254606201094</v>
      </c>
      <c r="J140">
        <v>-1.18861127410651</v>
      </c>
      <c r="K140" t="b">
        <v>1</v>
      </c>
      <c r="L140">
        <v>310.8</v>
      </c>
      <c r="M140" t="s">
        <v>92</v>
      </c>
      <c r="N140">
        <v>8.8914258885665696</v>
      </c>
      <c r="O140">
        <v>4.54</v>
      </c>
      <c r="P140">
        <v>2.492</v>
      </c>
      <c r="Q140" t="s">
        <v>791</v>
      </c>
      <c r="S140">
        <v>0</v>
      </c>
      <c r="T140">
        <v>34750</v>
      </c>
      <c r="U140">
        <v>6656</v>
      </c>
      <c r="V140">
        <v>591</v>
      </c>
      <c r="W140">
        <v>6656</v>
      </c>
      <c r="X140">
        <v>1</v>
      </c>
      <c r="Y140">
        <v>0.10510358984290299</v>
      </c>
      <c r="Z140">
        <v>310.8</v>
      </c>
      <c r="AA140">
        <v>111.8</v>
      </c>
      <c r="AB140" t="s">
        <v>94</v>
      </c>
      <c r="AC140">
        <v>17.625</v>
      </c>
      <c r="AE140">
        <v>0</v>
      </c>
      <c r="AF140">
        <v>310.75</v>
      </c>
      <c r="AG140">
        <v>11.296875</v>
      </c>
      <c r="AH140">
        <f t="shared" si="9"/>
        <v>299.453125</v>
      </c>
      <c r="AI140">
        <f t="shared" si="10"/>
        <v>27.507607192254497</v>
      </c>
      <c r="AJ140">
        <f t="shared" si="11"/>
        <v>0.30464403750372798</v>
      </c>
      <c r="AK140">
        <f t="shared" si="12"/>
        <v>1020.0429410872592</v>
      </c>
    </row>
    <row r="141" spans="1:37" x14ac:dyDescent="0.3">
      <c r="A141">
        <v>139</v>
      </c>
      <c r="B141">
        <v>279</v>
      </c>
      <c r="C141" t="s">
        <v>91</v>
      </c>
      <c r="D141">
        <v>3.0421496345123099E-2</v>
      </c>
      <c r="E141">
        <v>6656</v>
      </c>
      <c r="F141">
        <v>17920</v>
      </c>
      <c r="G141">
        <v>2.6923076923076898</v>
      </c>
      <c r="H141">
        <v>4.59690482505943</v>
      </c>
      <c r="I141">
        <v>8.4126949630482102</v>
      </c>
      <c r="J141">
        <v>-1.19664786149059</v>
      </c>
      <c r="K141" t="b">
        <v>1</v>
      </c>
      <c r="L141">
        <v>67.7</v>
      </c>
      <c r="M141" t="s">
        <v>92</v>
      </c>
      <c r="N141">
        <v>8.8513742450721296</v>
      </c>
      <c r="O141">
        <v>4.5350000000000001</v>
      </c>
      <c r="P141">
        <v>1.83</v>
      </c>
      <c r="Q141" t="s">
        <v>793</v>
      </c>
      <c r="S141">
        <v>0</v>
      </c>
      <c r="T141">
        <v>34200</v>
      </c>
      <c r="U141">
        <v>6656</v>
      </c>
      <c r="V141">
        <v>381</v>
      </c>
      <c r="W141">
        <v>6656</v>
      </c>
      <c r="X141">
        <v>1</v>
      </c>
      <c r="Y141">
        <v>0.184275016432495</v>
      </c>
      <c r="Z141">
        <v>67.7</v>
      </c>
      <c r="AA141">
        <v>505.5</v>
      </c>
      <c r="AB141" t="s">
        <v>94</v>
      </c>
      <c r="AC141">
        <v>8.2265625</v>
      </c>
      <c r="AE141">
        <v>0</v>
      </c>
      <c r="AF141">
        <v>67.6875</v>
      </c>
      <c r="AG141">
        <v>12.9609375</v>
      </c>
      <c r="AH141">
        <f t="shared" si="9"/>
        <v>54.7265625</v>
      </c>
      <c r="AI141">
        <f t="shared" si="10"/>
        <v>5.2224231464737798</v>
      </c>
      <c r="AJ141">
        <f t="shared" si="11"/>
        <v>0.30220555075568578</v>
      </c>
      <c r="AK141">
        <f t="shared" si="12"/>
        <v>223.97834795139516</v>
      </c>
    </row>
    <row r="142" spans="1:37" x14ac:dyDescent="0.3">
      <c r="A142">
        <v>140</v>
      </c>
      <c r="B142">
        <v>280</v>
      </c>
      <c r="C142" t="s">
        <v>91</v>
      </c>
      <c r="D142">
        <v>2.62861681518449E-2</v>
      </c>
      <c r="E142">
        <v>6656</v>
      </c>
      <c r="F142">
        <v>17920</v>
      </c>
      <c r="G142">
        <v>2.6923076923076898</v>
      </c>
      <c r="H142">
        <v>3.75290924635555</v>
      </c>
      <c r="I142">
        <v>6.6372252394042004</v>
      </c>
      <c r="J142">
        <v>-1.19343322653696</v>
      </c>
      <c r="K142" t="b">
        <v>1</v>
      </c>
      <c r="L142">
        <v>58.62</v>
      </c>
      <c r="M142" t="s">
        <v>92</v>
      </c>
      <c r="N142">
        <v>7.7624947640004596</v>
      </c>
      <c r="O142">
        <v>4.5199999999999996</v>
      </c>
      <c r="P142">
        <v>1.7689999999999999</v>
      </c>
      <c r="Q142" t="s">
        <v>792</v>
      </c>
      <c r="R142" s="1" t="s">
        <v>1941</v>
      </c>
      <c r="S142">
        <v>0</v>
      </c>
      <c r="T142">
        <v>33200</v>
      </c>
      <c r="U142">
        <v>6656</v>
      </c>
      <c r="V142">
        <v>592</v>
      </c>
      <c r="W142">
        <v>6656</v>
      </c>
      <c r="X142">
        <v>1</v>
      </c>
      <c r="Y142">
        <v>0.11314387306110101</v>
      </c>
      <c r="Z142">
        <v>58.62</v>
      </c>
      <c r="AA142">
        <v>566.5</v>
      </c>
      <c r="AB142" t="s">
        <v>94</v>
      </c>
      <c r="AC142">
        <v>7.65625</v>
      </c>
      <c r="AE142">
        <v>0</v>
      </c>
      <c r="AF142">
        <v>58.625</v>
      </c>
      <c r="AG142">
        <v>10.703125</v>
      </c>
      <c r="AH142">
        <f t="shared" si="9"/>
        <v>47.921875</v>
      </c>
      <c r="AI142">
        <f t="shared" si="10"/>
        <v>5.4773722627737227</v>
      </c>
      <c r="AJ142">
        <f t="shared" si="11"/>
        <v>0.30317859443449391</v>
      </c>
      <c r="AK142">
        <f t="shared" si="12"/>
        <v>193.36787318164963</v>
      </c>
    </row>
    <row r="143" spans="1:37" x14ac:dyDescent="0.3">
      <c r="A143">
        <v>141</v>
      </c>
      <c r="B143">
        <v>286</v>
      </c>
      <c r="C143" t="s">
        <v>91</v>
      </c>
      <c r="D143">
        <v>2.6192656884705099E-2</v>
      </c>
      <c r="E143">
        <v>6656</v>
      </c>
      <c r="F143">
        <v>6656</v>
      </c>
      <c r="G143">
        <v>1</v>
      </c>
      <c r="H143">
        <v>2.6492625515196102</v>
      </c>
      <c r="I143">
        <v>6.6593767652455904</v>
      </c>
      <c r="J143">
        <v>-1.11949662260336</v>
      </c>
      <c r="K143" t="b">
        <v>1</v>
      </c>
      <c r="L143">
        <v>326.2</v>
      </c>
      <c r="M143" t="s">
        <v>92</v>
      </c>
      <c r="N143">
        <v>6.9369248183220202</v>
      </c>
      <c r="O143">
        <v>4.1760000000000002</v>
      </c>
      <c r="P143">
        <v>2.5139999999999998</v>
      </c>
      <c r="Q143" t="s">
        <v>794</v>
      </c>
      <c r="S143">
        <v>0</v>
      </c>
      <c r="T143">
        <v>14970</v>
      </c>
      <c r="U143">
        <v>6656</v>
      </c>
      <c r="V143">
        <v>336</v>
      </c>
      <c r="W143">
        <v>6656</v>
      </c>
      <c r="X143">
        <v>1</v>
      </c>
      <c r="Y143">
        <v>8.9974648609459904E-2</v>
      </c>
      <c r="Z143">
        <v>326.2</v>
      </c>
      <c r="AA143">
        <v>45.88</v>
      </c>
      <c r="AB143" t="s">
        <v>94</v>
      </c>
      <c r="AC143">
        <v>18.0625</v>
      </c>
      <c r="AE143">
        <v>16</v>
      </c>
      <c r="AF143">
        <v>326.25</v>
      </c>
      <c r="AG143">
        <v>8.921875</v>
      </c>
      <c r="AH143">
        <f t="shared" si="9"/>
        <v>317.328125</v>
      </c>
      <c r="AI143">
        <f t="shared" si="10"/>
        <v>36.567425569176883</v>
      </c>
      <c r="AJ143">
        <f t="shared" si="11"/>
        <v>0.32644407784139345</v>
      </c>
      <c r="AK143">
        <f t="shared" si="12"/>
        <v>999.40547905577955</v>
      </c>
    </row>
    <row r="144" spans="1:37" x14ac:dyDescent="0.3">
      <c r="A144">
        <v>142</v>
      </c>
      <c r="B144">
        <v>287</v>
      </c>
      <c r="C144" t="s">
        <v>91</v>
      </c>
      <c r="D144">
        <v>1.2321300994282001E-2</v>
      </c>
      <c r="E144">
        <v>6656</v>
      </c>
      <c r="F144">
        <v>6656</v>
      </c>
      <c r="G144">
        <v>1</v>
      </c>
      <c r="H144">
        <v>2.6319666353842099</v>
      </c>
      <c r="I144">
        <v>6.8318040203625499</v>
      </c>
      <c r="J144">
        <v>-1.1154783289113099</v>
      </c>
      <c r="K144" t="b">
        <v>1</v>
      </c>
      <c r="L144">
        <v>395</v>
      </c>
      <c r="M144" t="s">
        <v>92</v>
      </c>
      <c r="N144">
        <v>7.0758923366625304</v>
      </c>
      <c r="O144">
        <v>4.1879999999999997</v>
      </c>
      <c r="P144">
        <v>2.5960000000000001</v>
      </c>
      <c r="Q144" t="s">
        <v>795</v>
      </c>
      <c r="S144">
        <v>0</v>
      </c>
      <c r="T144">
        <v>15336</v>
      </c>
      <c r="U144">
        <v>6656</v>
      </c>
      <c r="V144">
        <v>443</v>
      </c>
      <c r="W144">
        <v>6656</v>
      </c>
      <c r="X144">
        <v>1</v>
      </c>
      <c r="Y144">
        <v>7.7537074784624196E-2</v>
      </c>
      <c r="Z144">
        <v>395</v>
      </c>
      <c r="AA144">
        <v>38.799999999999997</v>
      </c>
      <c r="AB144" t="s">
        <v>94</v>
      </c>
      <c r="AC144">
        <v>19.875</v>
      </c>
      <c r="AE144">
        <v>17</v>
      </c>
      <c r="AF144">
        <v>395</v>
      </c>
      <c r="AG144">
        <v>7.390625</v>
      </c>
      <c r="AH144">
        <f t="shared" si="9"/>
        <v>387.609375</v>
      </c>
      <c r="AI144">
        <f t="shared" si="10"/>
        <v>53.446088794926006</v>
      </c>
      <c r="AJ144">
        <f t="shared" si="11"/>
        <v>0.32775846504851985</v>
      </c>
      <c r="AK144">
        <f t="shared" si="12"/>
        <v>1205.1557537698561</v>
      </c>
    </row>
    <row r="145" spans="1:37" x14ac:dyDescent="0.3">
      <c r="A145">
        <v>143</v>
      </c>
      <c r="B145">
        <v>288</v>
      </c>
      <c r="C145" t="s">
        <v>91</v>
      </c>
      <c r="D145">
        <v>3.2788907658297103E-2</v>
      </c>
      <c r="E145">
        <v>6656</v>
      </c>
      <c r="F145">
        <v>6656</v>
      </c>
      <c r="G145">
        <v>1</v>
      </c>
      <c r="H145">
        <v>7.7540936144110901</v>
      </c>
      <c r="I145">
        <v>9.1701243818865592</v>
      </c>
      <c r="J145">
        <v>-1.1741454168151499</v>
      </c>
      <c r="K145" t="b">
        <v>1</v>
      </c>
      <c r="L145">
        <v>15.21</v>
      </c>
      <c r="M145" t="s">
        <v>92</v>
      </c>
      <c r="N145">
        <v>9.8615553608587092</v>
      </c>
      <c r="O145">
        <v>4.0199999999999996</v>
      </c>
      <c r="P145">
        <v>1.1830000000000001</v>
      </c>
      <c r="Q145" t="s">
        <v>796</v>
      </c>
      <c r="S145">
        <v>0</v>
      </c>
      <c r="T145">
        <v>10490</v>
      </c>
      <c r="U145">
        <v>6656</v>
      </c>
      <c r="V145">
        <v>87</v>
      </c>
      <c r="W145">
        <v>6656</v>
      </c>
      <c r="X145">
        <v>1</v>
      </c>
      <c r="Y145">
        <v>0.72411484254780401</v>
      </c>
      <c r="Z145">
        <v>15.21</v>
      </c>
      <c r="AA145">
        <v>689.5</v>
      </c>
      <c r="AB145" t="s">
        <v>94</v>
      </c>
      <c r="AC145">
        <v>3.900390625</v>
      </c>
      <c r="AD145" t="s">
        <v>98</v>
      </c>
      <c r="AE145">
        <v>4</v>
      </c>
      <c r="AF145">
        <v>15.2109375</v>
      </c>
      <c r="AG145">
        <v>7.84375</v>
      </c>
      <c r="AH145">
        <f t="shared" si="9"/>
        <v>7.3671875</v>
      </c>
      <c r="AI145">
        <f t="shared" si="10"/>
        <v>1.9392430278884463</v>
      </c>
      <c r="AJ145">
        <f t="shared" si="11"/>
        <v>0.30908300399452182</v>
      </c>
      <c r="AK145">
        <f t="shared" si="12"/>
        <v>49.213115258416465</v>
      </c>
    </row>
    <row r="146" spans="1:37" x14ac:dyDescent="0.3">
      <c r="A146">
        <v>144</v>
      </c>
      <c r="B146">
        <v>289</v>
      </c>
      <c r="C146" t="s">
        <v>91</v>
      </c>
      <c r="D146">
        <v>1.07010548198265E-2</v>
      </c>
      <c r="E146">
        <v>6656</v>
      </c>
      <c r="F146">
        <v>6656</v>
      </c>
      <c r="G146">
        <v>1</v>
      </c>
      <c r="H146">
        <v>6.0874861797372697</v>
      </c>
      <c r="I146">
        <v>9.0598915409371106</v>
      </c>
      <c r="J146">
        <v>-1.1725380993383301</v>
      </c>
      <c r="K146" t="b">
        <v>1</v>
      </c>
      <c r="L146">
        <v>30.81</v>
      </c>
      <c r="M146" t="s">
        <v>92</v>
      </c>
      <c r="N146">
        <v>9.1351525099844597</v>
      </c>
      <c r="O146">
        <v>4.016</v>
      </c>
      <c r="P146">
        <v>1.488</v>
      </c>
      <c r="Q146" t="s">
        <v>797</v>
      </c>
      <c r="S146">
        <v>0</v>
      </c>
      <c r="T146">
        <v>10380</v>
      </c>
      <c r="U146">
        <v>6656</v>
      </c>
      <c r="V146">
        <v>139</v>
      </c>
      <c r="W146">
        <v>6656</v>
      </c>
      <c r="X146">
        <v>1</v>
      </c>
      <c r="Y146">
        <v>0.43151494575529997</v>
      </c>
      <c r="Z146">
        <v>30.81</v>
      </c>
      <c r="AA146">
        <v>337</v>
      </c>
      <c r="AB146" t="s">
        <v>94</v>
      </c>
      <c r="AC146">
        <v>5.55078125</v>
      </c>
      <c r="AD146" t="s">
        <v>98</v>
      </c>
      <c r="AE146">
        <v>4</v>
      </c>
      <c r="AF146">
        <v>30.8125</v>
      </c>
      <c r="AG146">
        <v>7.171875</v>
      </c>
      <c r="AH146">
        <f t="shared" si="9"/>
        <v>23.640625</v>
      </c>
      <c r="AI146">
        <f t="shared" si="10"/>
        <v>4.2962962962962967</v>
      </c>
      <c r="AJ146">
        <f t="shared" si="11"/>
        <v>0.30958019797587755</v>
      </c>
      <c r="AK146">
        <f t="shared" si="12"/>
        <v>99.529944749246866</v>
      </c>
    </row>
    <row r="147" spans="1:37" x14ac:dyDescent="0.3">
      <c r="A147">
        <v>145</v>
      </c>
      <c r="B147">
        <v>292</v>
      </c>
      <c r="C147" t="s">
        <v>91</v>
      </c>
      <c r="D147">
        <v>1.5800367527858399E-2</v>
      </c>
      <c r="E147">
        <v>6656</v>
      </c>
      <c r="F147">
        <v>17920</v>
      </c>
      <c r="G147">
        <v>2.6923076923076898</v>
      </c>
      <c r="H147">
        <v>3.7218865830222101</v>
      </c>
      <c r="I147">
        <v>9.2029461213010109</v>
      </c>
      <c r="J147">
        <v>-1.1894149328449199</v>
      </c>
      <c r="K147" t="b">
        <v>1</v>
      </c>
      <c r="L147">
        <v>297.5</v>
      </c>
      <c r="M147" t="s">
        <v>92</v>
      </c>
      <c r="N147">
        <v>9.2262990201135597</v>
      </c>
      <c r="O147">
        <v>4.5430000000000001</v>
      </c>
      <c r="P147">
        <v>2.4729999999999999</v>
      </c>
      <c r="Q147" t="s">
        <v>798</v>
      </c>
      <c r="S147">
        <v>0</v>
      </c>
      <c r="T147">
        <v>34900</v>
      </c>
      <c r="U147">
        <v>6656</v>
      </c>
      <c r="V147">
        <v>420</v>
      </c>
      <c r="W147">
        <v>6656</v>
      </c>
      <c r="X147">
        <v>1</v>
      </c>
      <c r="Y147">
        <v>0.13281446574645001</v>
      </c>
      <c r="Z147">
        <v>297.5</v>
      </c>
      <c r="AA147">
        <v>117.4</v>
      </c>
      <c r="AB147" t="s">
        <v>94</v>
      </c>
      <c r="AC147">
        <v>17.25</v>
      </c>
      <c r="AE147">
        <v>0</v>
      </c>
      <c r="AF147">
        <v>297.5</v>
      </c>
      <c r="AG147">
        <v>13.0703125</v>
      </c>
      <c r="AH147">
        <f t="shared" si="9"/>
        <v>284.4296875</v>
      </c>
      <c r="AI147">
        <f t="shared" si="10"/>
        <v>22.761506276150627</v>
      </c>
      <c r="AJ147">
        <f t="shared" si="11"/>
        <v>0.30439930601435561</v>
      </c>
      <c r="AK147">
        <f t="shared" si="12"/>
        <v>977.33468546728477</v>
      </c>
    </row>
    <row r="148" spans="1:37" x14ac:dyDescent="0.3">
      <c r="A148">
        <v>146</v>
      </c>
      <c r="B148">
        <v>293</v>
      </c>
      <c r="C148" t="s">
        <v>91</v>
      </c>
      <c r="D148">
        <v>3.4288404057320102E-2</v>
      </c>
      <c r="E148">
        <v>6656</v>
      </c>
      <c r="F148">
        <v>17920</v>
      </c>
      <c r="G148">
        <v>2.6923076923076898</v>
      </c>
      <c r="H148">
        <v>7.2028816152830499</v>
      </c>
      <c r="I148">
        <v>13.005984479158499</v>
      </c>
      <c r="J148">
        <v>-1.19664786149059</v>
      </c>
      <c r="K148" t="b">
        <v>1</v>
      </c>
      <c r="L148">
        <v>63.88</v>
      </c>
      <c r="M148" t="s">
        <v>92</v>
      </c>
      <c r="N148">
        <v>13.0605145029695</v>
      </c>
      <c r="O148">
        <v>4.5350000000000001</v>
      </c>
      <c r="P148">
        <v>1.806</v>
      </c>
      <c r="Q148" t="s">
        <v>800</v>
      </c>
      <c r="S148">
        <v>0</v>
      </c>
      <c r="T148">
        <v>34200</v>
      </c>
      <c r="U148">
        <v>6656</v>
      </c>
      <c r="V148">
        <v>27</v>
      </c>
      <c r="W148">
        <v>6656</v>
      </c>
      <c r="X148">
        <v>1</v>
      </c>
      <c r="Y148">
        <v>1.19374512344501</v>
      </c>
      <c r="Z148">
        <v>63.88</v>
      </c>
      <c r="AA148">
        <v>535.5</v>
      </c>
      <c r="AB148" t="s">
        <v>94</v>
      </c>
      <c r="AC148">
        <v>7.9921875</v>
      </c>
      <c r="AD148" t="s">
        <v>98</v>
      </c>
      <c r="AE148">
        <v>0</v>
      </c>
      <c r="AF148">
        <v>63.875</v>
      </c>
      <c r="AG148">
        <v>24.6875</v>
      </c>
      <c r="AH148">
        <f t="shared" si="9"/>
        <v>39.1875</v>
      </c>
      <c r="AI148">
        <f t="shared" si="10"/>
        <v>2.5873417721518988</v>
      </c>
      <c r="AJ148">
        <f t="shared" si="11"/>
        <v>0.30220555075568578</v>
      </c>
      <c r="AK148">
        <f t="shared" si="12"/>
        <v>211.36276233271084</v>
      </c>
    </row>
    <row r="149" spans="1:37" x14ac:dyDescent="0.3">
      <c r="A149">
        <v>147</v>
      </c>
      <c r="B149">
        <v>294</v>
      </c>
      <c r="C149" t="s">
        <v>91</v>
      </c>
      <c r="D149">
        <v>1.7008424734550401E-2</v>
      </c>
      <c r="E149">
        <v>6656</v>
      </c>
      <c r="F149">
        <v>17920</v>
      </c>
      <c r="G149">
        <v>2.6923076923076898</v>
      </c>
      <c r="H149">
        <v>3.6090903218242398</v>
      </c>
      <c r="I149">
        <v>6.4745106652257203</v>
      </c>
      <c r="J149">
        <v>-1.19343322653696</v>
      </c>
      <c r="K149" t="b">
        <v>1</v>
      </c>
      <c r="L149">
        <v>62.2</v>
      </c>
      <c r="M149" t="s">
        <v>92</v>
      </c>
      <c r="N149">
        <v>7.6442357784681398</v>
      </c>
      <c r="O149">
        <v>4.5199999999999996</v>
      </c>
      <c r="P149">
        <v>1.794</v>
      </c>
      <c r="Q149" t="s">
        <v>799</v>
      </c>
      <c r="R149" s="1" t="s">
        <v>1941</v>
      </c>
      <c r="S149">
        <v>0</v>
      </c>
      <c r="T149">
        <v>33100</v>
      </c>
      <c r="U149">
        <v>6656</v>
      </c>
      <c r="V149">
        <v>665</v>
      </c>
      <c r="W149">
        <v>6656</v>
      </c>
      <c r="X149">
        <v>1</v>
      </c>
      <c r="Y149">
        <v>0.101176183023394</v>
      </c>
      <c r="Z149">
        <v>62.2</v>
      </c>
      <c r="AA149">
        <v>532</v>
      </c>
      <c r="AB149" t="s">
        <v>94</v>
      </c>
      <c r="AC149">
        <v>7.88671875</v>
      </c>
      <c r="AE149">
        <v>0</v>
      </c>
      <c r="AF149">
        <v>62.1875</v>
      </c>
      <c r="AG149">
        <v>10.0390625</v>
      </c>
      <c r="AH149">
        <f t="shared" si="9"/>
        <v>52.1484375</v>
      </c>
      <c r="AI149">
        <f t="shared" si="10"/>
        <v>6.1945525291828796</v>
      </c>
      <c r="AJ149">
        <f t="shared" si="11"/>
        <v>0.30317859443449391</v>
      </c>
      <c r="AK149">
        <f t="shared" si="12"/>
        <v>205.11837293789057</v>
      </c>
    </row>
    <row r="150" spans="1:37" x14ac:dyDescent="0.3">
      <c r="A150">
        <v>148</v>
      </c>
      <c r="B150">
        <v>300</v>
      </c>
      <c r="C150" t="s">
        <v>91</v>
      </c>
      <c r="D150">
        <v>2.2672139019154301E-2</v>
      </c>
      <c r="E150">
        <v>6656</v>
      </c>
      <c r="F150">
        <v>6656</v>
      </c>
      <c r="G150">
        <v>1</v>
      </c>
      <c r="H150">
        <v>2.7076997660902702</v>
      </c>
      <c r="I150">
        <v>6.8750189373385897</v>
      </c>
      <c r="J150">
        <v>-1.1162819876497201</v>
      </c>
      <c r="K150" t="b">
        <v>1</v>
      </c>
      <c r="L150">
        <v>345.8</v>
      </c>
      <c r="M150" t="s">
        <v>92</v>
      </c>
      <c r="N150">
        <v>7.2382001560824598</v>
      </c>
      <c r="O150">
        <v>4.2030000000000003</v>
      </c>
      <c r="P150">
        <v>2.54</v>
      </c>
      <c r="Q150" t="s">
        <v>801</v>
      </c>
      <c r="S150">
        <v>0</v>
      </c>
      <c r="T150">
        <v>15900</v>
      </c>
      <c r="U150">
        <v>6656</v>
      </c>
      <c r="V150">
        <v>302</v>
      </c>
      <c r="W150">
        <v>6656</v>
      </c>
      <c r="X150">
        <v>1</v>
      </c>
      <c r="Y150">
        <v>9.8267079150231307E-2</v>
      </c>
      <c r="Z150">
        <v>345.8</v>
      </c>
      <c r="AA150">
        <v>46</v>
      </c>
      <c r="AB150" t="s">
        <v>94</v>
      </c>
      <c r="AC150">
        <v>18.59375</v>
      </c>
      <c r="AE150">
        <v>15</v>
      </c>
      <c r="AF150">
        <v>345.75</v>
      </c>
      <c r="AG150">
        <v>10.375</v>
      </c>
      <c r="AH150">
        <f t="shared" si="9"/>
        <v>335.375</v>
      </c>
      <c r="AI150">
        <f t="shared" si="10"/>
        <v>33.325301204819276</v>
      </c>
      <c r="AJ150">
        <f t="shared" si="11"/>
        <v>0.32749516490989572</v>
      </c>
      <c r="AK150">
        <f t="shared" si="12"/>
        <v>1055.7407774100323</v>
      </c>
    </row>
    <row r="151" spans="1:37" x14ac:dyDescent="0.3">
      <c r="A151">
        <v>149</v>
      </c>
      <c r="B151">
        <v>301</v>
      </c>
      <c r="C151" t="s">
        <v>91</v>
      </c>
      <c r="D151">
        <v>1.06605368486287E-2</v>
      </c>
      <c r="E151">
        <v>6656</v>
      </c>
      <c r="F151">
        <v>6656</v>
      </c>
      <c r="G151">
        <v>1</v>
      </c>
      <c r="H151">
        <v>2.6451809905994601</v>
      </c>
      <c r="I151">
        <v>6.9797646841794396</v>
      </c>
      <c r="J151">
        <v>-1.1146746701729</v>
      </c>
      <c r="K151" t="b">
        <v>1</v>
      </c>
      <c r="L151">
        <v>435.8</v>
      </c>
      <c r="M151" t="s">
        <v>92</v>
      </c>
      <c r="N151">
        <v>7.18522262185774</v>
      </c>
      <c r="O151">
        <v>4.21</v>
      </c>
      <c r="P151">
        <v>2.6389999999999998</v>
      </c>
      <c r="Q151" t="s">
        <v>802</v>
      </c>
      <c r="S151">
        <v>0</v>
      </c>
      <c r="T151">
        <v>16320</v>
      </c>
      <c r="U151">
        <v>6656</v>
      </c>
      <c r="V151">
        <v>374</v>
      </c>
      <c r="W151">
        <v>6656</v>
      </c>
      <c r="X151">
        <v>1</v>
      </c>
      <c r="Y151">
        <v>8.5070283805279395E-2</v>
      </c>
      <c r="Z151">
        <v>435.8</v>
      </c>
      <c r="AA151">
        <v>37.44</v>
      </c>
      <c r="AB151" t="s">
        <v>94</v>
      </c>
      <c r="AC151">
        <v>20.875</v>
      </c>
      <c r="AE151">
        <v>15</v>
      </c>
      <c r="AF151">
        <v>435.75</v>
      </c>
      <c r="AG151">
        <v>8.7890625</v>
      </c>
      <c r="AH151">
        <f t="shared" si="9"/>
        <v>426.9609375</v>
      </c>
      <c r="AI151">
        <f t="shared" si="10"/>
        <v>49.578666666666663</v>
      </c>
      <c r="AJ151">
        <f t="shared" si="11"/>
        <v>0.32802197687565238</v>
      </c>
      <c r="AK151">
        <f t="shared" si="12"/>
        <v>1328.4170900695033</v>
      </c>
    </row>
    <row r="152" spans="1:37" x14ac:dyDescent="0.3">
      <c r="A152">
        <v>150</v>
      </c>
      <c r="B152">
        <v>302</v>
      </c>
      <c r="C152" t="s">
        <v>91</v>
      </c>
      <c r="D152">
        <v>4.6821078992578202E-2</v>
      </c>
      <c r="E152">
        <v>6656</v>
      </c>
      <c r="F152">
        <v>6656</v>
      </c>
      <c r="G152">
        <v>1</v>
      </c>
      <c r="H152">
        <v>8.3826382945112705</v>
      </c>
      <c r="I152">
        <v>9.9298244641036799</v>
      </c>
      <c r="J152">
        <v>-1.1741454168151499</v>
      </c>
      <c r="K152" t="b">
        <v>1</v>
      </c>
      <c r="L152">
        <v>15.305</v>
      </c>
      <c r="M152" t="s">
        <v>92</v>
      </c>
      <c r="N152">
        <v>10.578144366599</v>
      </c>
      <c r="O152">
        <v>4.0229999999999997</v>
      </c>
      <c r="P152">
        <v>1.1850000000000001</v>
      </c>
      <c r="Q152" t="s">
        <v>803</v>
      </c>
      <c r="S152">
        <v>0</v>
      </c>
      <c r="T152">
        <v>10550</v>
      </c>
      <c r="U152">
        <v>6656</v>
      </c>
      <c r="V152">
        <v>54</v>
      </c>
      <c r="W152">
        <v>6656</v>
      </c>
      <c r="X152">
        <v>1</v>
      </c>
      <c r="Y152">
        <v>1.0046498209490899</v>
      </c>
      <c r="Z152">
        <v>15.305</v>
      </c>
      <c r="AA152">
        <v>689.5</v>
      </c>
      <c r="AB152" t="s">
        <v>94</v>
      </c>
      <c r="AC152">
        <v>3.912109375</v>
      </c>
      <c r="AD152" t="s">
        <v>98</v>
      </c>
      <c r="AE152">
        <v>4</v>
      </c>
      <c r="AF152">
        <v>15.3046875</v>
      </c>
      <c r="AG152">
        <v>8.921875</v>
      </c>
      <c r="AH152">
        <f t="shared" si="9"/>
        <v>6.3828125</v>
      </c>
      <c r="AI152">
        <f t="shared" si="10"/>
        <v>1.7154115586690017</v>
      </c>
      <c r="AJ152">
        <f t="shared" si="11"/>
        <v>0.30908300399452182</v>
      </c>
      <c r="AK152">
        <f t="shared" si="12"/>
        <v>49.516431839362021</v>
      </c>
    </row>
    <row r="153" spans="1:37" x14ac:dyDescent="0.3">
      <c r="A153">
        <v>151</v>
      </c>
      <c r="B153">
        <v>303</v>
      </c>
      <c r="C153" t="s">
        <v>91</v>
      </c>
      <c r="D153">
        <v>3.0539434791302299E-2</v>
      </c>
      <c r="E153">
        <v>6656</v>
      </c>
      <c r="F153">
        <v>6656</v>
      </c>
      <c r="G153">
        <v>1</v>
      </c>
      <c r="H153">
        <v>6.2787900653654196</v>
      </c>
      <c r="I153">
        <v>8.4739139358740392</v>
      </c>
      <c r="J153">
        <v>-1.17334175807674</v>
      </c>
      <c r="K153" t="b">
        <v>1</v>
      </c>
      <c r="L153">
        <v>22.38</v>
      </c>
      <c r="M153" t="s">
        <v>92</v>
      </c>
      <c r="N153">
        <v>8.8277670888133404</v>
      </c>
      <c r="O153">
        <v>4.0199999999999996</v>
      </c>
      <c r="P153">
        <v>1.35</v>
      </c>
      <c r="Q153" t="s">
        <v>804</v>
      </c>
      <c r="S153">
        <v>0</v>
      </c>
      <c r="T153">
        <v>10456</v>
      </c>
      <c r="U153">
        <v>6656</v>
      </c>
      <c r="V153">
        <v>77</v>
      </c>
      <c r="W153">
        <v>6656</v>
      </c>
      <c r="X153">
        <v>1</v>
      </c>
      <c r="Y153">
        <v>0.60157395885845399</v>
      </c>
      <c r="Z153">
        <v>22.38</v>
      </c>
      <c r="AA153">
        <v>467.2</v>
      </c>
      <c r="AB153" t="s">
        <v>94</v>
      </c>
      <c r="AC153">
        <v>4.73046875</v>
      </c>
      <c r="AD153" t="s">
        <v>98</v>
      </c>
      <c r="AE153">
        <v>4</v>
      </c>
      <c r="AF153">
        <v>22.375</v>
      </c>
      <c r="AG153">
        <v>8.5</v>
      </c>
      <c r="AH153">
        <f t="shared" si="9"/>
        <v>13.875</v>
      </c>
      <c r="AI153">
        <f t="shared" si="10"/>
        <v>2.6323529411764706</v>
      </c>
      <c r="AJ153">
        <f t="shared" si="11"/>
        <v>0.3093315010916331</v>
      </c>
      <c r="AK153">
        <f t="shared" si="12"/>
        <v>72.333402582790512</v>
      </c>
    </row>
    <row r="154" spans="1:37" x14ac:dyDescent="0.3">
      <c r="A154">
        <v>152</v>
      </c>
      <c r="B154">
        <v>306</v>
      </c>
      <c r="C154" t="s">
        <v>91</v>
      </c>
      <c r="D154">
        <v>7.7948960126420497E-3</v>
      </c>
      <c r="E154">
        <v>6656</v>
      </c>
      <c r="F154">
        <v>17920</v>
      </c>
      <c r="G154">
        <v>2.6923076923076898</v>
      </c>
      <c r="H154">
        <v>3.6790430413522501</v>
      </c>
      <c r="I154">
        <v>9.0970087702186699</v>
      </c>
      <c r="J154">
        <v>-1.1894149328449199</v>
      </c>
      <c r="K154" t="b">
        <v>1</v>
      </c>
      <c r="L154">
        <v>296.5</v>
      </c>
      <c r="M154" t="s">
        <v>92</v>
      </c>
      <c r="N154">
        <v>9.1183666340631699</v>
      </c>
      <c r="O154">
        <v>4.54</v>
      </c>
      <c r="P154">
        <v>2.4729999999999999</v>
      </c>
      <c r="Q154" t="s">
        <v>805</v>
      </c>
      <c r="S154">
        <v>0</v>
      </c>
      <c r="T154">
        <v>34720</v>
      </c>
      <c r="U154">
        <v>6656</v>
      </c>
      <c r="V154">
        <v>487</v>
      </c>
      <c r="W154">
        <v>6656</v>
      </c>
      <c r="X154">
        <v>1</v>
      </c>
      <c r="Y154">
        <v>0.121399028251491</v>
      </c>
      <c r="Z154">
        <v>296.5</v>
      </c>
      <c r="AA154">
        <v>117.1</v>
      </c>
      <c r="AB154" t="s">
        <v>94</v>
      </c>
      <c r="AC154">
        <v>17.21875</v>
      </c>
      <c r="AE154">
        <v>0</v>
      </c>
      <c r="AF154">
        <v>296.5</v>
      </c>
      <c r="AG154">
        <v>12.140625</v>
      </c>
      <c r="AH154">
        <f t="shared" si="9"/>
        <v>284.359375</v>
      </c>
      <c r="AI154">
        <f t="shared" si="10"/>
        <v>24.422136422136422</v>
      </c>
      <c r="AJ154">
        <f t="shared" si="11"/>
        <v>0.30439930601435561</v>
      </c>
      <c r="AK154">
        <f t="shared" si="12"/>
        <v>974.04952686067202</v>
      </c>
    </row>
    <row r="155" spans="1:37" x14ac:dyDescent="0.3">
      <c r="A155">
        <v>153</v>
      </c>
      <c r="B155">
        <v>307</v>
      </c>
      <c r="C155" t="s">
        <v>91</v>
      </c>
      <c r="D155">
        <v>2.7779355081811501E-2</v>
      </c>
      <c r="E155">
        <v>6656</v>
      </c>
      <c r="F155">
        <v>17920</v>
      </c>
      <c r="G155">
        <v>2.6923076923076898</v>
      </c>
      <c r="H155">
        <v>4.9247965776337601</v>
      </c>
      <c r="I155">
        <v>8.9983343718288697</v>
      </c>
      <c r="J155">
        <v>-1.19664786149059</v>
      </c>
      <c r="K155" t="b">
        <v>1</v>
      </c>
      <c r="L155">
        <v>67.2</v>
      </c>
      <c r="M155" t="s">
        <v>92</v>
      </c>
      <c r="N155">
        <v>9.3288943135310003</v>
      </c>
      <c r="O155">
        <v>4.53</v>
      </c>
      <c r="P155">
        <v>1.827</v>
      </c>
      <c r="Q155" t="s">
        <v>807</v>
      </c>
      <c r="S155">
        <v>0</v>
      </c>
      <c r="T155">
        <v>34020</v>
      </c>
      <c r="U155">
        <v>6656</v>
      </c>
      <c r="V155">
        <v>246</v>
      </c>
      <c r="W155">
        <v>6656</v>
      </c>
      <c r="X155">
        <v>1</v>
      </c>
      <c r="Y155">
        <v>0.25023589014099701</v>
      </c>
      <c r="Z155">
        <v>67.2</v>
      </c>
      <c r="AA155">
        <v>506.2</v>
      </c>
      <c r="AB155" t="s">
        <v>94</v>
      </c>
      <c r="AC155">
        <v>8.1953125</v>
      </c>
      <c r="AE155">
        <v>0</v>
      </c>
      <c r="AF155">
        <v>67.1875</v>
      </c>
      <c r="AG155">
        <v>14.5234375</v>
      </c>
      <c r="AH155">
        <f t="shared" si="9"/>
        <v>52.6640625</v>
      </c>
      <c r="AI155">
        <f t="shared" si="10"/>
        <v>4.626143087681549</v>
      </c>
      <c r="AJ155">
        <f t="shared" si="11"/>
        <v>0.30220555075568578</v>
      </c>
      <c r="AK155">
        <f t="shared" si="12"/>
        <v>222.32384491943657</v>
      </c>
    </row>
    <row r="156" spans="1:37" x14ac:dyDescent="0.3">
      <c r="A156">
        <v>154</v>
      </c>
      <c r="B156">
        <v>308</v>
      </c>
      <c r="C156" t="s">
        <v>91</v>
      </c>
      <c r="D156">
        <v>2.0095097916090199E-2</v>
      </c>
      <c r="E156">
        <v>6656</v>
      </c>
      <c r="F156">
        <v>17920</v>
      </c>
      <c r="G156">
        <v>2.6923076923076898</v>
      </c>
      <c r="H156">
        <v>3.8324685982126798</v>
      </c>
      <c r="I156">
        <v>6.8640111417207601</v>
      </c>
      <c r="J156">
        <v>-1.1950405440137799</v>
      </c>
      <c r="K156" t="b">
        <v>1</v>
      </c>
      <c r="L156">
        <v>61.78</v>
      </c>
      <c r="M156" t="s">
        <v>92</v>
      </c>
      <c r="N156">
        <v>7.8578987136306298</v>
      </c>
      <c r="O156">
        <v>4.5199999999999996</v>
      </c>
      <c r="P156">
        <v>1.7909999999999999</v>
      </c>
      <c r="Q156" t="s">
        <v>806</v>
      </c>
      <c r="R156" s="1" t="s">
        <v>1941</v>
      </c>
      <c r="S156">
        <v>0</v>
      </c>
      <c r="T156">
        <v>33120</v>
      </c>
      <c r="U156">
        <v>6656</v>
      </c>
      <c r="V156">
        <v>662</v>
      </c>
      <c r="W156">
        <v>6656</v>
      </c>
      <c r="X156">
        <v>1</v>
      </c>
      <c r="Y156">
        <v>0.11008701831278001</v>
      </c>
      <c r="Z156">
        <v>61.78</v>
      </c>
      <c r="AA156">
        <v>536</v>
      </c>
      <c r="AB156" t="s">
        <v>94</v>
      </c>
      <c r="AC156">
        <v>7.859375</v>
      </c>
      <c r="AE156">
        <v>0</v>
      </c>
      <c r="AF156">
        <v>61.78125</v>
      </c>
      <c r="AG156">
        <v>10.0625</v>
      </c>
      <c r="AH156">
        <f t="shared" si="9"/>
        <v>51.71875</v>
      </c>
      <c r="AI156">
        <f t="shared" si="10"/>
        <v>6.1397515527950315</v>
      </c>
      <c r="AJ156">
        <f t="shared" si="11"/>
        <v>0.30269168159764487</v>
      </c>
      <c r="AK156">
        <f t="shared" si="12"/>
        <v>204.10620362578439</v>
      </c>
    </row>
    <row r="157" spans="1:37" x14ac:dyDescent="0.3">
      <c r="A157">
        <v>155</v>
      </c>
      <c r="B157">
        <v>314</v>
      </c>
      <c r="C157" t="s">
        <v>91</v>
      </c>
      <c r="D157">
        <v>1.38567674097969E-2</v>
      </c>
      <c r="E157">
        <v>6656</v>
      </c>
      <c r="F157">
        <v>6656</v>
      </c>
      <c r="G157">
        <v>1</v>
      </c>
      <c r="H157">
        <v>2.7407168947730298</v>
      </c>
      <c r="I157">
        <v>7.0552048189665202</v>
      </c>
      <c r="J157">
        <v>-1.1138710114344901</v>
      </c>
      <c r="K157" t="b">
        <v>1</v>
      </c>
      <c r="L157">
        <v>375.5</v>
      </c>
      <c r="M157" t="s">
        <v>92</v>
      </c>
      <c r="N157">
        <v>7.2642276544166497</v>
      </c>
      <c r="O157">
        <v>4.1500000000000004</v>
      </c>
      <c r="P157">
        <v>2.5739999999999998</v>
      </c>
      <c r="Q157" t="s">
        <v>808</v>
      </c>
      <c r="S157">
        <v>0</v>
      </c>
      <c r="T157">
        <v>14040</v>
      </c>
      <c r="U157">
        <v>6656</v>
      </c>
      <c r="V157">
        <v>216</v>
      </c>
      <c r="W157">
        <v>6656</v>
      </c>
      <c r="X157">
        <v>1</v>
      </c>
      <c r="Y157">
        <v>0.11844078274544199</v>
      </c>
      <c r="Z157">
        <v>375.5</v>
      </c>
      <c r="AA157">
        <v>37.380000000000003</v>
      </c>
      <c r="AB157" t="s">
        <v>94</v>
      </c>
      <c r="AC157">
        <v>19.375</v>
      </c>
      <c r="AE157">
        <v>18</v>
      </c>
      <c r="AF157">
        <v>375.5</v>
      </c>
      <c r="AG157">
        <v>11.046875</v>
      </c>
      <c r="AH157">
        <f t="shared" si="9"/>
        <v>364.453125</v>
      </c>
      <c r="AI157">
        <f t="shared" si="10"/>
        <v>33.991513437057989</v>
      </c>
      <c r="AJ157">
        <f t="shared" si="11"/>
        <v>0.32828570056148715</v>
      </c>
      <c r="AK157">
        <f t="shared" si="12"/>
        <v>1143.8207614823289</v>
      </c>
    </row>
    <row r="158" spans="1:37" x14ac:dyDescent="0.3">
      <c r="A158">
        <v>156</v>
      </c>
      <c r="B158">
        <v>315</v>
      </c>
      <c r="C158" t="s">
        <v>91</v>
      </c>
      <c r="D158">
        <v>6.9917478224372697E-3</v>
      </c>
      <c r="E158">
        <v>6656</v>
      </c>
      <c r="F158">
        <v>6656</v>
      </c>
      <c r="G158">
        <v>1</v>
      </c>
      <c r="H158">
        <v>2.6901756512184201</v>
      </c>
      <c r="I158">
        <v>7.1405248242301402</v>
      </c>
      <c r="J158">
        <v>-1.10985271774245</v>
      </c>
      <c r="K158" t="b">
        <v>1</v>
      </c>
      <c r="L158">
        <v>451.5</v>
      </c>
      <c r="M158" t="s">
        <v>92</v>
      </c>
      <c r="N158">
        <v>7.3323303903905304</v>
      </c>
      <c r="O158">
        <v>4.1559999999999997</v>
      </c>
      <c r="P158">
        <v>2.6539999999999999</v>
      </c>
      <c r="Q158" t="s">
        <v>809</v>
      </c>
      <c r="S158">
        <v>0</v>
      </c>
      <c r="T158">
        <v>14290</v>
      </c>
      <c r="U158">
        <v>6656</v>
      </c>
      <c r="V158">
        <v>341</v>
      </c>
      <c r="W158">
        <v>6656</v>
      </c>
      <c r="X158">
        <v>1</v>
      </c>
      <c r="Y158">
        <v>9.1528143068259502E-2</v>
      </c>
      <c r="Z158">
        <v>451.5</v>
      </c>
      <c r="AA158">
        <v>31.64</v>
      </c>
      <c r="AB158" t="s">
        <v>94</v>
      </c>
      <c r="AC158">
        <v>21.25</v>
      </c>
      <c r="AE158">
        <v>21</v>
      </c>
      <c r="AF158">
        <v>451.5</v>
      </c>
      <c r="AG158">
        <v>8.2890625</v>
      </c>
      <c r="AH158">
        <f t="shared" si="9"/>
        <v>443.2109375</v>
      </c>
      <c r="AI158">
        <f t="shared" si="10"/>
        <v>54.469368520263899</v>
      </c>
      <c r="AJ158">
        <f t="shared" si="11"/>
        <v>0.32960750283755447</v>
      </c>
      <c r="AK158">
        <f t="shared" si="12"/>
        <v>1369.8110513659019</v>
      </c>
    </row>
    <row r="159" spans="1:37" x14ac:dyDescent="0.3">
      <c r="A159">
        <v>157</v>
      </c>
      <c r="B159">
        <v>316</v>
      </c>
      <c r="C159" t="s">
        <v>91</v>
      </c>
      <c r="D159">
        <v>2.5149363275604401E-2</v>
      </c>
      <c r="E159">
        <v>6656</v>
      </c>
      <c r="F159">
        <v>6656</v>
      </c>
      <c r="G159">
        <v>1</v>
      </c>
      <c r="H159">
        <v>6.6597011863326596</v>
      </c>
      <c r="I159">
        <v>8.9164553969356195</v>
      </c>
      <c r="J159">
        <v>-1.17575273429197</v>
      </c>
      <c r="K159" t="b">
        <v>1</v>
      </c>
      <c r="L159">
        <v>21.8</v>
      </c>
      <c r="M159" t="s">
        <v>92</v>
      </c>
      <c r="N159">
        <v>9.1601632414765106</v>
      </c>
      <c r="O159">
        <v>4.0430000000000001</v>
      </c>
      <c r="P159">
        <v>1.339</v>
      </c>
      <c r="Q159" t="s">
        <v>810</v>
      </c>
      <c r="S159">
        <v>0</v>
      </c>
      <c r="T159">
        <v>11016</v>
      </c>
      <c r="U159">
        <v>6656</v>
      </c>
      <c r="V159">
        <v>78</v>
      </c>
      <c r="W159">
        <v>6656</v>
      </c>
      <c r="X159">
        <v>1</v>
      </c>
      <c r="Y159">
        <v>0.64083496734053902</v>
      </c>
      <c r="Z159">
        <v>21.8</v>
      </c>
      <c r="AA159">
        <v>505.5</v>
      </c>
      <c r="AB159" t="s">
        <v>94</v>
      </c>
      <c r="AC159">
        <v>4.66796875</v>
      </c>
      <c r="AD159" t="s">
        <v>98</v>
      </c>
      <c r="AE159">
        <v>3</v>
      </c>
      <c r="AF159">
        <v>21.796875</v>
      </c>
      <c r="AG159">
        <v>8.0859375</v>
      </c>
      <c r="AH159">
        <f t="shared" si="9"/>
        <v>13.7109375</v>
      </c>
      <c r="AI159">
        <f t="shared" si="10"/>
        <v>2.6956521739130435</v>
      </c>
      <c r="AJ159">
        <f t="shared" si="11"/>
        <v>0.30858660851984282</v>
      </c>
      <c r="AK159">
        <f t="shared" si="12"/>
        <v>70.634546017891807</v>
      </c>
    </row>
    <row r="160" spans="1:37" x14ac:dyDescent="0.3">
      <c r="A160">
        <v>158</v>
      </c>
      <c r="B160">
        <v>317</v>
      </c>
      <c r="C160" t="s">
        <v>91</v>
      </c>
      <c r="D160">
        <v>2.2219978243200701E-2</v>
      </c>
      <c r="E160">
        <v>6656</v>
      </c>
      <c r="F160">
        <v>6656</v>
      </c>
      <c r="G160">
        <v>1</v>
      </c>
      <c r="H160">
        <v>5.0665715638263604</v>
      </c>
      <c r="I160">
        <v>7.2089792661084102</v>
      </c>
      <c r="J160">
        <v>-1.17575273429197</v>
      </c>
      <c r="K160" t="b">
        <v>1</v>
      </c>
      <c r="L160">
        <v>26.47</v>
      </c>
      <c r="M160" t="s">
        <v>92</v>
      </c>
      <c r="N160">
        <v>7.5964449790264199</v>
      </c>
      <c r="O160">
        <v>4.04</v>
      </c>
      <c r="P160">
        <v>1.423</v>
      </c>
      <c r="Q160" t="s">
        <v>811</v>
      </c>
      <c r="S160">
        <v>0</v>
      </c>
      <c r="T160">
        <v>10984</v>
      </c>
      <c r="U160">
        <v>6656</v>
      </c>
      <c r="V160">
        <v>233</v>
      </c>
      <c r="W160">
        <v>6656</v>
      </c>
      <c r="X160">
        <v>1</v>
      </c>
      <c r="Y160">
        <v>0.26640996098514802</v>
      </c>
      <c r="Z160">
        <v>26.47</v>
      </c>
      <c r="AA160">
        <v>415</v>
      </c>
      <c r="AB160" t="s">
        <v>94</v>
      </c>
      <c r="AC160">
        <v>5.14453125</v>
      </c>
      <c r="AE160">
        <v>3</v>
      </c>
      <c r="AF160">
        <v>26.46875</v>
      </c>
      <c r="AG160">
        <v>6.203125</v>
      </c>
      <c r="AH160">
        <f t="shared" si="9"/>
        <v>20.265625</v>
      </c>
      <c r="AI160">
        <f t="shared" si="10"/>
        <v>4.2670025188916876</v>
      </c>
      <c r="AJ160">
        <f t="shared" si="11"/>
        <v>0.30858660851984282</v>
      </c>
      <c r="AK160">
        <f t="shared" si="12"/>
        <v>85.77413688480911</v>
      </c>
    </row>
    <row r="161" spans="1:37" x14ac:dyDescent="0.3">
      <c r="A161">
        <v>159</v>
      </c>
      <c r="B161">
        <v>320</v>
      </c>
      <c r="C161" t="s">
        <v>91</v>
      </c>
      <c r="D161">
        <v>1.1175190431136101E-2</v>
      </c>
      <c r="E161">
        <v>6656</v>
      </c>
      <c r="F161">
        <v>17920</v>
      </c>
      <c r="G161">
        <v>2.6923076923076898</v>
      </c>
      <c r="H161">
        <v>3.7977514146751701</v>
      </c>
      <c r="I161">
        <v>9.3979512546746893</v>
      </c>
      <c r="J161">
        <v>-1.1902185915833201</v>
      </c>
      <c r="K161" t="b">
        <v>1</v>
      </c>
      <c r="L161">
        <v>298</v>
      </c>
      <c r="M161" t="s">
        <v>92</v>
      </c>
      <c r="N161">
        <v>9.4120055559389098</v>
      </c>
      <c r="O161">
        <v>4.54</v>
      </c>
      <c r="P161">
        <v>2.4750000000000001</v>
      </c>
      <c r="Q161" t="s">
        <v>812</v>
      </c>
      <c r="S161">
        <v>0</v>
      </c>
      <c r="T161">
        <v>34750</v>
      </c>
      <c r="U161">
        <v>6656</v>
      </c>
      <c r="V161">
        <v>494</v>
      </c>
      <c r="W161">
        <v>6656</v>
      </c>
      <c r="X161">
        <v>1</v>
      </c>
      <c r="Y161">
        <v>0.12587678714978201</v>
      </c>
      <c r="Z161">
        <v>298</v>
      </c>
      <c r="AA161">
        <v>116.6</v>
      </c>
      <c r="AB161" t="s">
        <v>94</v>
      </c>
      <c r="AC161">
        <v>17.265625</v>
      </c>
      <c r="AE161">
        <v>0</v>
      </c>
      <c r="AF161">
        <v>298</v>
      </c>
      <c r="AG161">
        <v>12.1171875</v>
      </c>
      <c r="AH161">
        <f t="shared" si="9"/>
        <v>285.8828125</v>
      </c>
      <c r="AI161">
        <f t="shared" si="10"/>
        <v>24.593165699548678</v>
      </c>
      <c r="AJ161">
        <f t="shared" si="11"/>
        <v>0.30415477112657535</v>
      </c>
      <c r="AK161">
        <f t="shared" si="12"/>
        <v>979.76434463356156</v>
      </c>
    </row>
    <row r="162" spans="1:37" x14ac:dyDescent="0.3">
      <c r="A162">
        <v>160</v>
      </c>
      <c r="B162">
        <v>321</v>
      </c>
      <c r="C162" t="s">
        <v>91</v>
      </c>
      <c r="D162">
        <v>2.2993944476545899E-2</v>
      </c>
      <c r="E162">
        <v>6656</v>
      </c>
      <c r="F162">
        <v>17920</v>
      </c>
      <c r="G162">
        <v>2.6923076923076898</v>
      </c>
      <c r="H162">
        <v>5.33757242889022</v>
      </c>
      <c r="I162">
        <v>9.6743500273635306</v>
      </c>
      <c r="J162">
        <v>-1.1974515202289999</v>
      </c>
      <c r="K162" t="b">
        <v>1</v>
      </c>
      <c r="L162">
        <v>64.900000000000006</v>
      </c>
      <c r="M162" t="s">
        <v>92</v>
      </c>
      <c r="N162">
        <v>9.9045599458998996</v>
      </c>
      <c r="O162">
        <v>4.5270000000000001</v>
      </c>
      <c r="P162">
        <v>1.8125</v>
      </c>
      <c r="Q162" t="s">
        <v>814</v>
      </c>
      <c r="S162">
        <v>0</v>
      </c>
      <c r="T162">
        <v>33760</v>
      </c>
      <c r="U162">
        <v>6656</v>
      </c>
      <c r="V162">
        <v>179</v>
      </c>
      <c r="W162">
        <v>6656</v>
      </c>
      <c r="X162">
        <v>1</v>
      </c>
      <c r="Y162">
        <v>0.32420538507058</v>
      </c>
      <c r="Z162">
        <v>64.900000000000006</v>
      </c>
      <c r="AA162">
        <v>520.5</v>
      </c>
      <c r="AB162" t="s">
        <v>94</v>
      </c>
      <c r="AC162">
        <v>8.0546875</v>
      </c>
      <c r="AE162">
        <v>0</v>
      </c>
      <c r="AF162">
        <v>64.875</v>
      </c>
      <c r="AG162">
        <v>15.4765625</v>
      </c>
      <c r="AH162">
        <f t="shared" si="9"/>
        <v>49.3984375</v>
      </c>
      <c r="AI162">
        <f t="shared" si="10"/>
        <v>4.1918223119636551</v>
      </c>
      <c r="AJ162">
        <f t="shared" si="11"/>
        <v>0.30196277819023837</v>
      </c>
      <c r="AK162">
        <f t="shared" si="12"/>
        <v>214.84436058250981</v>
      </c>
    </row>
    <row r="163" spans="1:37" x14ac:dyDescent="0.3">
      <c r="A163">
        <v>161</v>
      </c>
      <c r="B163">
        <v>322</v>
      </c>
      <c r="C163" t="s">
        <v>91</v>
      </c>
      <c r="D163">
        <v>1.41924630653508E-2</v>
      </c>
      <c r="E163">
        <v>6656</v>
      </c>
      <c r="F163">
        <v>17920</v>
      </c>
      <c r="G163">
        <v>2.6923076923076898</v>
      </c>
      <c r="H163">
        <v>3.9365856738001201</v>
      </c>
      <c r="I163">
        <v>7.00051026561525</v>
      </c>
      <c r="J163">
        <v>-1.1958442027521901</v>
      </c>
      <c r="K163" t="b">
        <v>1</v>
      </c>
      <c r="L163">
        <v>60.06</v>
      </c>
      <c r="M163" t="s">
        <v>92</v>
      </c>
      <c r="N163">
        <v>7.9796660012189404</v>
      </c>
      <c r="O163">
        <v>4.5199999999999996</v>
      </c>
      <c r="P163">
        <v>1.778</v>
      </c>
      <c r="Q163" t="s">
        <v>813</v>
      </c>
      <c r="R163" s="1" t="s">
        <v>1941</v>
      </c>
      <c r="S163">
        <v>0</v>
      </c>
      <c r="T163">
        <v>33100</v>
      </c>
      <c r="U163">
        <v>6656</v>
      </c>
      <c r="V163">
        <v>647</v>
      </c>
      <c r="W163">
        <v>6656</v>
      </c>
      <c r="X163">
        <v>1</v>
      </c>
      <c r="Y163">
        <v>0.11544909567989101</v>
      </c>
      <c r="Z163">
        <v>60.06</v>
      </c>
      <c r="AA163">
        <v>551</v>
      </c>
      <c r="AB163" t="s">
        <v>94</v>
      </c>
      <c r="AC163">
        <v>7.75</v>
      </c>
      <c r="AE163">
        <v>0</v>
      </c>
      <c r="AF163">
        <v>60.0625</v>
      </c>
      <c r="AG163">
        <v>10.0859375</v>
      </c>
      <c r="AH163">
        <f t="shared" si="9"/>
        <v>49.9765625</v>
      </c>
      <c r="AI163">
        <f t="shared" si="10"/>
        <v>5.9550735863671571</v>
      </c>
      <c r="AJ163">
        <f t="shared" si="11"/>
        <v>0.30244851850584425</v>
      </c>
      <c r="AK163">
        <f t="shared" si="12"/>
        <v>198.58751597369587</v>
      </c>
    </row>
    <row r="164" spans="1:37" x14ac:dyDescent="0.3">
      <c r="A164">
        <v>162</v>
      </c>
      <c r="B164">
        <v>328</v>
      </c>
      <c r="C164" t="s">
        <v>91</v>
      </c>
      <c r="D164">
        <v>2.21549681816329E-2</v>
      </c>
      <c r="E164">
        <v>6656</v>
      </c>
      <c r="F164">
        <v>6656</v>
      </c>
      <c r="G164">
        <v>1</v>
      </c>
      <c r="H164">
        <v>2.6173219776649099</v>
      </c>
      <c r="I164">
        <v>6.5279690731994098</v>
      </c>
      <c r="J164">
        <v>-1.1162819876497201</v>
      </c>
      <c r="K164" t="b">
        <v>1</v>
      </c>
      <c r="L164">
        <v>311.8</v>
      </c>
      <c r="M164" t="s">
        <v>92</v>
      </c>
      <c r="N164">
        <v>6.8817135521947899</v>
      </c>
      <c r="O164">
        <v>4.1500000000000004</v>
      </c>
      <c r="P164">
        <v>2.4940000000000002</v>
      </c>
      <c r="Q164" t="s">
        <v>815</v>
      </c>
      <c r="S164">
        <v>0</v>
      </c>
      <c r="T164">
        <v>14024</v>
      </c>
      <c r="U164">
        <v>6656</v>
      </c>
      <c r="V164">
        <v>327</v>
      </c>
      <c r="W164">
        <v>6656</v>
      </c>
      <c r="X164">
        <v>1</v>
      </c>
      <c r="Y164">
        <v>8.9438109731184198E-2</v>
      </c>
      <c r="Z164">
        <v>311.8</v>
      </c>
      <c r="AA164">
        <v>45</v>
      </c>
      <c r="AB164" t="s">
        <v>94</v>
      </c>
      <c r="AC164">
        <v>17.65625</v>
      </c>
      <c r="AE164">
        <v>14</v>
      </c>
      <c r="AF164">
        <v>311.75</v>
      </c>
      <c r="AG164">
        <v>8.359375</v>
      </c>
      <c r="AH164">
        <f t="shared" si="9"/>
        <v>303.390625</v>
      </c>
      <c r="AI164">
        <f t="shared" si="10"/>
        <v>37.293457943925233</v>
      </c>
      <c r="AJ164">
        <f t="shared" si="11"/>
        <v>0.32749516490989572</v>
      </c>
      <c r="AK164">
        <f t="shared" si="12"/>
        <v>951.92245078113535</v>
      </c>
    </row>
    <row r="165" spans="1:37" x14ac:dyDescent="0.3">
      <c r="A165">
        <v>163</v>
      </c>
      <c r="B165">
        <v>329</v>
      </c>
      <c r="C165" t="s">
        <v>91</v>
      </c>
      <c r="D165">
        <v>1.0598701225306E-2</v>
      </c>
      <c r="E165">
        <v>6656</v>
      </c>
      <c r="F165">
        <v>6656</v>
      </c>
      <c r="G165">
        <v>1</v>
      </c>
      <c r="H165">
        <v>2.6190785827590202</v>
      </c>
      <c r="I165">
        <v>6.7574273590325697</v>
      </c>
      <c r="J165">
        <v>-1.11226369395768</v>
      </c>
      <c r="K165" t="b">
        <v>1</v>
      </c>
      <c r="L165">
        <v>380.2</v>
      </c>
      <c r="M165" t="s">
        <v>92</v>
      </c>
      <c r="N165">
        <v>7.0394335571174</v>
      </c>
      <c r="O165">
        <v>4.1559999999999997</v>
      </c>
      <c r="P165">
        <v>2.58</v>
      </c>
      <c r="Q165" t="s">
        <v>816</v>
      </c>
      <c r="S165">
        <v>0</v>
      </c>
      <c r="T165">
        <v>14300</v>
      </c>
      <c r="U165">
        <v>6656</v>
      </c>
      <c r="V165">
        <v>396</v>
      </c>
      <c r="W165">
        <v>6656</v>
      </c>
      <c r="X165">
        <v>1</v>
      </c>
      <c r="Y165">
        <v>8.1361760077455797E-2</v>
      </c>
      <c r="Z165">
        <v>380.2</v>
      </c>
      <c r="AA165">
        <v>37.619999999999997</v>
      </c>
      <c r="AB165" t="s">
        <v>94</v>
      </c>
      <c r="AC165">
        <v>19.5</v>
      </c>
      <c r="AE165">
        <v>16</v>
      </c>
      <c r="AF165">
        <v>380.25</v>
      </c>
      <c r="AG165">
        <v>7.33984375</v>
      </c>
      <c r="AH165">
        <f t="shared" si="9"/>
        <v>372.91015625</v>
      </c>
      <c r="AI165">
        <f t="shared" si="10"/>
        <v>51.806279936136242</v>
      </c>
      <c r="AJ165">
        <f t="shared" si="11"/>
        <v>0.32881378419071905</v>
      </c>
      <c r="AK165">
        <f t="shared" si="12"/>
        <v>1156.4296215132115</v>
      </c>
    </row>
    <row r="166" spans="1:37" x14ac:dyDescent="0.3">
      <c r="A166">
        <v>164</v>
      </c>
      <c r="B166">
        <v>330</v>
      </c>
      <c r="C166" t="s">
        <v>91</v>
      </c>
      <c r="D166">
        <v>5.1127541629405998E-2</v>
      </c>
      <c r="E166">
        <v>6656</v>
      </c>
      <c r="F166">
        <v>6656</v>
      </c>
      <c r="G166">
        <v>1</v>
      </c>
      <c r="H166">
        <v>6.7053753047316302</v>
      </c>
      <c r="I166">
        <v>7.7792830683800602</v>
      </c>
      <c r="J166">
        <v>-1.17575273429197</v>
      </c>
      <c r="K166" t="b">
        <v>1</v>
      </c>
      <c r="L166">
        <v>14.46</v>
      </c>
      <c r="M166" t="s">
        <v>92</v>
      </c>
      <c r="N166">
        <v>8.7253337192096705</v>
      </c>
      <c r="O166">
        <v>4.0270000000000001</v>
      </c>
      <c r="P166">
        <v>1.1599999999999999</v>
      </c>
      <c r="Q166" t="s">
        <v>817</v>
      </c>
      <c r="S166">
        <v>0</v>
      </c>
      <c r="T166">
        <v>10660</v>
      </c>
      <c r="U166">
        <v>6656</v>
      </c>
      <c r="V166">
        <v>161</v>
      </c>
      <c r="W166">
        <v>6656</v>
      </c>
      <c r="X166">
        <v>1</v>
      </c>
      <c r="Y166">
        <v>0.44964656491585803</v>
      </c>
      <c r="Z166">
        <v>14.46</v>
      </c>
      <c r="AA166">
        <v>737</v>
      </c>
      <c r="AB166" t="s">
        <v>94</v>
      </c>
      <c r="AC166">
        <v>3.802734375</v>
      </c>
      <c r="AD166" t="s">
        <v>98</v>
      </c>
      <c r="AE166">
        <v>5</v>
      </c>
      <c r="AF166">
        <v>14.4609375</v>
      </c>
      <c r="AG166">
        <v>6.90234375</v>
      </c>
      <c r="AH166">
        <f t="shared" si="9"/>
        <v>7.55859375</v>
      </c>
      <c r="AI166">
        <f t="shared" si="10"/>
        <v>2.0950764006791172</v>
      </c>
      <c r="AJ166">
        <f t="shared" si="11"/>
        <v>0.30858660851984282</v>
      </c>
      <c r="AK166">
        <f t="shared" si="12"/>
        <v>46.861843971009939</v>
      </c>
    </row>
    <row r="167" spans="1:37" x14ac:dyDescent="0.3">
      <c r="A167">
        <v>165</v>
      </c>
      <c r="B167">
        <v>331</v>
      </c>
      <c r="C167" t="s">
        <v>91</v>
      </c>
      <c r="D167">
        <v>2.4817450891590299E-2</v>
      </c>
      <c r="E167">
        <v>6656</v>
      </c>
      <c r="F167">
        <v>6656</v>
      </c>
      <c r="G167">
        <v>1</v>
      </c>
      <c r="H167">
        <v>5.7915528557563496</v>
      </c>
      <c r="I167">
        <v>7.7823991499226004</v>
      </c>
      <c r="J167">
        <v>-1.17575273429197</v>
      </c>
      <c r="K167" t="b">
        <v>1</v>
      </c>
      <c r="L167">
        <v>22.05</v>
      </c>
      <c r="M167" t="s">
        <v>92</v>
      </c>
      <c r="N167">
        <v>8.1759092102181103</v>
      </c>
      <c r="O167">
        <v>4.0270000000000001</v>
      </c>
      <c r="P167">
        <v>1.3440000000000001</v>
      </c>
      <c r="Q167" t="s">
        <v>818</v>
      </c>
      <c r="S167">
        <v>0</v>
      </c>
      <c r="T167">
        <v>10680</v>
      </c>
      <c r="U167">
        <v>6656</v>
      </c>
      <c r="V167">
        <v>159</v>
      </c>
      <c r="W167">
        <v>6656</v>
      </c>
      <c r="X167">
        <v>1</v>
      </c>
      <c r="Y167">
        <v>0.37999485903098801</v>
      </c>
      <c r="Z167">
        <v>22.05</v>
      </c>
      <c r="AA167">
        <v>484.5</v>
      </c>
      <c r="AB167" t="s">
        <v>94</v>
      </c>
      <c r="AC167">
        <v>4.6953125</v>
      </c>
      <c r="AE167">
        <v>4</v>
      </c>
      <c r="AF167">
        <v>22.046875</v>
      </c>
      <c r="AG167">
        <v>6.8203125</v>
      </c>
      <c r="AH167">
        <f t="shared" si="9"/>
        <v>15.2265625</v>
      </c>
      <c r="AI167">
        <f t="shared" si="10"/>
        <v>3.2325315005727377</v>
      </c>
      <c r="AJ167">
        <f t="shared" si="11"/>
        <v>0.30858660851984282</v>
      </c>
      <c r="AK167">
        <f t="shared" si="12"/>
        <v>71.444691348562955</v>
      </c>
    </row>
    <row r="168" spans="1:37" x14ac:dyDescent="0.3">
      <c r="A168">
        <v>166</v>
      </c>
      <c r="B168">
        <v>334</v>
      </c>
      <c r="C168" t="s">
        <v>91</v>
      </c>
      <c r="D168">
        <v>1.2960296166141E-2</v>
      </c>
      <c r="E168">
        <v>6656</v>
      </c>
      <c r="F168">
        <v>17920</v>
      </c>
      <c r="G168">
        <v>2.6923076923076898</v>
      </c>
      <c r="H168">
        <v>3.8138179381230999</v>
      </c>
      <c r="I168">
        <v>9.3930164452602192</v>
      </c>
      <c r="J168">
        <v>-1.19102225032173</v>
      </c>
      <c r="K168" t="b">
        <v>1</v>
      </c>
      <c r="L168">
        <v>290.5</v>
      </c>
      <c r="M168" t="s">
        <v>92</v>
      </c>
      <c r="N168">
        <v>9.4105471122153403</v>
      </c>
      <c r="O168">
        <v>4.5469999999999997</v>
      </c>
      <c r="P168">
        <v>2.4630000000000001</v>
      </c>
      <c r="Q168" t="s">
        <v>819</v>
      </c>
      <c r="S168">
        <v>0</v>
      </c>
      <c r="T168">
        <v>35200</v>
      </c>
      <c r="U168">
        <v>6656</v>
      </c>
      <c r="V168">
        <v>507</v>
      </c>
      <c r="W168">
        <v>6656</v>
      </c>
      <c r="X168">
        <v>1</v>
      </c>
      <c r="Y168">
        <v>0.12496604184815099</v>
      </c>
      <c r="Z168">
        <v>290.5</v>
      </c>
      <c r="AA168">
        <v>121.2</v>
      </c>
      <c r="AB168" t="s">
        <v>94</v>
      </c>
      <c r="AC168">
        <v>17.046875</v>
      </c>
      <c r="AE168">
        <v>0</v>
      </c>
      <c r="AF168">
        <v>290.5</v>
      </c>
      <c r="AG168">
        <v>12.15625</v>
      </c>
      <c r="AH168">
        <f t="shared" si="9"/>
        <v>278.34375</v>
      </c>
      <c r="AI168">
        <f t="shared" si="10"/>
        <v>23.897172236503856</v>
      </c>
      <c r="AJ168">
        <f t="shared" si="11"/>
        <v>0.30391043268244416</v>
      </c>
      <c r="AK168">
        <f t="shared" si="12"/>
        <v>955.87373370476985</v>
      </c>
    </row>
    <row r="169" spans="1:37" x14ac:dyDescent="0.3">
      <c r="A169">
        <v>167</v>
      </c>
      <c r="B169">
        <v>335</v>
      </c>
      <c r="C169" t="s">
        <v>91</v>
      </c>
      <c r="D169">
        <v>2.7059667905195199E-2</v>
      </c>
      <c r="E169">
        <v>6656</v>
      </c>
      <c r="F169">
        <v>17920</v>
      </c>
      <c r="G169">
        <v>2.6923076923076898</v>
      </c>
      <c r="H169">
        <v>5.3253952448715696</v>
      </c>
      <c r="I169">
        <v>9.5534678367471404</v>
      </c>
      <c r="J169">
        <v>-1.1974515202289999</v>
      </c>
      <c r="K169" t="b">
        <v>1</v>
      </c>
      <c r="L169">
        <v>62.25</v>
      </c>
      <c r="M169" t="s">
        <v>92</v>
      </c>
      <c r="N169">
        <v>9.8021679954133099</v>
      </c>
      <c r="O169">
        <v>4.5270000000000001</v>
      </c>
      <c r="P169">
        <v>1.794</v>
      </c>
      <c r="Q169" t="s">
        <v>821</v>
      </c>
      <c r="S169">
        <v>0</v>
      </c>
      <c r="T169">
        <v>33820</v>
      </c>
      <c r="U169">
        <v>6656</v>
      </c>
      <c r="V169">
        <v>301</v>
      </c>
      <c r="W169">
        <v>6656</v>
      </c>
      <c r="X169">
        <v>1</v>
      </c>
      <c r="Y169">
        <v>0.24931163719274299</v>
      </c>
      <c r="Z169">
        <v>62.25</v>
      </c>
      <c r="AA169">
        <v>543.5</v>
      </c>
      <c r="AB169" t="s">
        <v>94</v>
      </c>
      <c r="AC169">
        <v>7.890625</v>
      </c>
      <c r="AE169">
        <v>0</v>
      </c>
      <c r="AF169">
        <v>62.25</v>
      </c>
      <c r="AG169">
        <v>13.484375</v>
      </c>
      <c r="AH169">
        <f t="shared" si="9"/>
        <v>48.765625</v>
      </c>
      <c r="AI169">
        <f t="shared" si="10"/>
        <v>4.6164542294322128</v>
      </c>
      <c r="AJ169">
        <f t="shared" si="11"/>
        <v>0.30196277819023837</v>
      </c>
      <c r="AK169">
        <f t="shared" si="12"/>
        <v>206.15123616587647</v>
      </c>
    </row>
    <row r="170" spans="1:37" x14ac:dyDescent="0.3">
      <c r="A170">
        <v>168</v>
      </c>
      <c r="B170">
        <v>336</v>
      </c>
      <c r="C170" t="s">
        <v>91</v>
      </c>
      <c r="D170">
        <v>7.1644198709167597E-3</v>
      </c>
      <c r="E170">
        <v>6656</v>
      </c>
      <c r="F170">
        <v>17920</v>
      </c>
      <c r="G170">
        <v>2.6923076923076898</v>
      </c>
      <c r="H170">
        <v>4.0374948842140101</v>
      </c>
      <c r="I170">
        <v>7.1996734947019503</v>
      </c>
      <c r="J170">
        <v>-1.19664786149059</v>
      </c>
      <c r="K170" t="b">
        <v>1</v>
      </c>
      <c r="L170">
        <v>60.72</v>
      </c>
      <c r="M170" t="s">
        <v>92</v>
      </c>
      <c r="N170">
        <v>8.1366836894848493</v>
      </c>
      <c r="O170">
        <v>4.516</v>
      </c>
      <c r="P170">
        <v>1.7829999999999999</v>
      </c>
      <c r="Q170" t="s">
        <v>820</v>
      </c>
      <c r="R170" s="1" t="s">
        <v>1941</v>
      </c>
      <c r="S170">
        <v>0</v>
      </c>
      <c r="T170">
        <v>32900</v>
      </c>
      <c r="U170">
        <v>6656</v>
      </c>
      <c r="V170">
        <v>666</v>
      </c>
      <c r="W170">
        <v>6656</v>
      </c>
      <c r="X170">
        <v>1</v>
      </c>
      <c r="Y170">
        <v>0.11770053599543601</v>
      </c>
      <c r="Z170">
        <v>60.72</v>
      </c>
      <c r="AA170">
        <v>542</v>
      </c>
      <c r="AB170" t="s">
        <v>94</v>
      </c>
      <c r="AC170">
        <v>7.79296875</v>
      </c>
      <c r="AE170">
        <v>0</v>
      </c>
      <c r="AF170">
        <v>60.71875</v>
      </c>
      <c r="AG170">
        <v>9.828125</v>
      </c>
      <c r="AH170">
        <f t="shared" si="9"/>
        <v>50.890625</v>
      </c>
      <c r="AI170">
        <f t="shared" si="10"/>
        <v>6.1780604133545314</v>
      </c>
      <c r="AJ170">
        <f t="shared" si="11"/>
        <v>0.30220555075568578</v>
      </c>
      <c r="AK170">
        <f t="shared" si="12"/>
        <v>200.9187119434722</v>
      </c>
    </row>
    <row r="171" spans="1:37" x14ac:dyDescent="0.3">
      <c r="A171">
        <v>169</v>
      </c>
      <c r="B171">
        <v>342</v>
      </c>
      <c r="C171" t="s">
        <v>91</v>
      </c>
      <c r="D171">
        <v>1.7555789042279699E-2</v>
      </c>
      <c r="E171">
        <v>6656</v>
      </c>
      <c r="F171">
        <v>6656</v>
      </c>
      <c r="G171">
        <v>1</v>
      </c>
      <c r="H171">
        <v>2.7594527287427399</v>
      </c>
      <c r="I171">
        <v>6.9848647196300702</v>
      </c>
      <c r="J171">
        <v>-1.11949662260336</v>
      </c>
      <c r="K171" t="b">
        <v>1</v>
      </c>
      <c r="L171">
        <v>340</v>
      </c>
      <c r="M171" t="s">
        <v>92</v>
      </c>
      <c r="N171">
        <v>7.2760587421490701</v>
      </c>
      <c r="O171">
        <v>4.1559999999999997</v>
      </c>
      <c r="P171">
        <v>2.5310000000000001</v>
      </c>
      <c r="Q171" t="s">
        <v>822</v>
      </c>
      <c r="S171">
        <v>0</v>
      </c>
      <c r="T171">
        <v>14380</v>
      </c>
      <c r="U171">
        <v>6656</v>
      </c>
      <c r="V171">
        <v>283</v>
      </c>
      <c r="W171">
        <v>6656</v>
      </c>
      <c r="X171">
        <v>1</v>
      </c>
      <c r="Y171">
        <v>0.1045886085974</v>
      </c>
      <c r="Z171">
        <v>340</v>
      </c>
      <c r="AA171">
        <v>42.3</v>
      </c>
      <c r="AB171" t="s">
        <v>94</v>
      </c>
      <c r="AC171">
        <v>18.4375</v>
      </c>
      <c r="AE171">
        <v>18</v>
      </c>
      <c r="AF171">
        <v>340</v>
      </c>
      <c r="AG171">
        <v>9.40625</v>
      </c>
      <c r="AH171">
        <f t="shared" si="9"/>
        <v>330.59375</v>
      </c>
      <c r="AI171">
        <f t="shared" si="10"/>
        <v>36.146179401993358</v>
      </c>
      <c r="AJ171">
        <f t="shared" si="11"/>
        <v>0.32644407784139345</v>
      </c>
      <c r="AK171">
        <f t="shared" si="12"/>
        <v>1041.5260164872491</v>
      </c>
    </row>
    <row r="172" spans="1:37" x14ac:dyDescent="0.3">
      <c r="A172">
        <v>170</v>
      </c>
      <c r="B172">
        <v>343</v>
      </c>
      <c r="C172" t="s">
        <v>91</v>
      </c>
      <c r="D172">
        <v>1.13132429709804E-2</v>
      </c>
      <c r="E172">
        <v>6656</v>
      </c>
      <c r="F172">
        <v>6656</v>
      </c>
      <c r="G172">
        <v>1</v>
      </c>
      <c r="H172">
        <v>2.7722978840061798</v>
      </c>
      <c r="I172">
        <v>7.2502087239927402</v>
      </c>
      <c r="J172">
        <v>-1.1178893051265399</v>
      </c>
      <c r="K172" t="b">
        <v>1</v>
      </c>
      <c r="L172">
        <v>412.5</v>
      </c>
      <c r="M172" t="s">
        <v>92</v>
      </c>
      <c r="N172">
        <v>7.4846622663502496</v>
      </c>
      <c r="O172">
        <v>4.1639999999999997</v>
      </c>
      <c r="P172">
        <v>2.6150000000000002</v>
      </c>
      <c r="Q172" t="s">
        <v>823</v>
      </c>
      <c r="S172">
        <v>0</v>
      </c>
      <c r="T172">
        <v>14630</v>
      </c>
      <c r="U172">
        <v>6656</v>
      </c>
      <c r="V172">
        <v>416</v>
      </c>
      <c r="W172">
        <v>6656</v>
      </c>
      <c r="X172">
        <v>1</v>
      </c>
      <c r="Y172">
        <v>8.6894052831218704E-2</v>
      </c>
      <c r="Z172">
        <v>412.5</v>
      </c>
      <c r="AA172">
        <v>35.47</v>
      </c>
      <c r="AB172" t="s">
        <v>94</v>
      </c>
      <c r="AC172">
        <v>20.3125</v>
      </c>
      <c r="AE172">
        <v>18</v>
      </c>
      <c r="AF172">
        <v>412.5</v>
      </c>
      <c r="AG172">
        <v>7.40234375</v>
      </c>
      <c r="AH172">
        <f t="shared" si="9"/>
        <v>405.09765625</v>
      </c>
      <c r="AI172">
        <f t="shared" si="10"/>
        <v>55.725593667546171</v>
      </c>
      <c r="AJ172">
        <f t="shared" si="11"/>
        <v>0.32696919901808186</v>
      </c>
      <c r="AK172">
        <f t="shared" si="12"/>
        <v>1261.5867220483608</v>
      </c>
    </row>
    <row r="173" spans="1:37" x14ac:dyDescent="0.3">
      <c r="A173">
        <v>171</v>
      </c>
      <c r="B173">
        <v>344</v>
      </c>
      <c r="C173" t="s">
        <v>91</v>
      </c>
      <c r="D173">
        <v>2.5142302980861501E-2</v>
      </c>
      <c r="E173">
        <v>6656</v>
      </c>
      <c r="F173">
        <v>6656</v>
      </c>
      <c r="G173">
        <v>1</v>
      </c>
      <c r="H173">
        <v>6.30174143309908</v>
      </c>
      <c r="I173">
        <v>8.0002576787390591</v>
      </c>
      <c r="J173">
        <v>-1.17575273429197</v>
      </c>
      <c r="K173" t="b">
        <v>1</v>
      </c>
      <c r="L173">
        <v>18.600000000000001</v>
      </c>
      <c r="M173" t="s">
        <v>92</v>
      </c>
      <c r="N173">
        <v>8.6577853853477702</v>
      </c>
      <c r="O173">
        <v>4.05</v>
      </c>
      <c r="P173">
        <v>1.27</v>
      </c>
      <c r="Q173" t="s">
        <v>824</v>
      </c>
      <c r="S173">
        <v>0</v>
      </c>
      <c r="T173">
        <v>11200</v>
      </c>
      <c r="U173">
        <v>6656</v>
      </c>
      <c r="V173">
        <v>160</v>
      </c>
      <c r="W173">
        <v>6656</v>
      </c>
      <c r="X173">
        <v>1</v>
      </c>
      <c r="Y173">
        <v>0.41913946234695698</v>
      </c>
      <c r="Z173">
        <v>18.600000000000001</v>
      </c>
      <c r="AA173">
        <v>602.5</v>
      </c>
      <c r="AB173" t="s">
        <v>94</v>
      </c>
      <c r="AC173">
        <v>4.3125</v>
      </c>
      <c r="AD173" t="s">
        <v>98</v>
      </c>
      <c r="AE173">
        <v>4</v>
      </c>
      <c r="AF173">
        <v>18.59375</v>
      </c>
      <c r="AG173">
        <v>7.078125</v>
      </c>
      <c r="AH173">
        <f t="shared" si="9"/>
        <v>11.515625</v>
      </c>
      <c r="AI173">
        <f t="shared" si="10"/>
        <v>2.6269315673289184</v>
      </c>
      <c r="AJ173">
        <f t="shared" si="11"/>
        <v>0.30858660851984282</v>
      </c>
      <c r="AK173">
        <f t="shared" si="12"/>
        <v>60.25455896866756</v>
      </c>
    </row>
    <row r="174" spans="1:37" x14ac:dyDescent="0.3">
      <c r="A174">
        <v>172</v>
      </c>
      <c r="B174">
        <v>345</v>
      </c>
      <c r="C174" t="s">
        <v>91</v>
      </c>
      <c r="D174">
        <v>3.0810430770130699E-2</v>
      </c>
      <c r="E174">
        <v>6656</v>
      </c>
      <c r="F174">
        <v>6656</v>
      </c>
      <c r="G174">
        <v>1</v>
      </c>
      <c r="H174">
        <v>6.2745657667455097</v>
      </c>
      <c r="I174">
        <v>9.0380708065914401</v>
      </c>
      <c r="J174">
        <v>-1.1749490755535601</v>
      </c>
      <c r="K174" t="b">
        <v>1</v>
      </c>
      <c r="L174">
        <v>27.56</v>
      </c>
      <c r="M174" t="s">
        <v>92</v>
      </c>
      <c r="N174">
        <v>9.2152754434088493</v>
      </c>
      <c r="O174">
        <v>4.0469999999999997</v>
      </c>
      <c r="P174">
        <v>1.44</v>
      </c>
      <c r="Q174" t="s">
        <v>825</v>
      </c>
      <c r="S174">
        <v>0</v>
      </c>
      <c r="T174">
        <v>11150</v>
      </c>
      <c r="U174">
        <v>6656</v>
      </c>
      <c r="V174">
        <v>68</v>
      </c>
      <c r="W174">
        <v>6656</v>
      </c>
      <c r="X174">
        <v>1</v>
      </c>
      <c r="Y174">
        <v>0.63963505251643404</v>
      </c>
      <c r="Z174">
        <v>27.56</v>
      </c>
      <c r="AA174">
        <v>404.5</v>
      </c>
      <c r="AB174" t="s">
        <v>94</v>
      </c>
      <c r="AC174">
        <v>5.25</v>
      </c>
      <c r="AD174" t="s">
        <v>98</v>
      </c>
      <c r="AE174">
        <v>5</v>
      </c>
      <c r="AF174">
        <v>27.5625</v>
      </c>
      <c r="AG174">
        <v>9.0859375</v>
      </c>
      <c r="AH174">
        <f t="shared" si="9"/>
        <v>18.4765625</v>
      </c>
      <c r="AI174">
        <f t="shared" si="10"/>
        <v>3.0335339638865007</v>
      </c>
      <c r="AJ174">
        <f t="shared" si="11"/>
        <v>0.30883470652404743</v>
      </c>
      <c r="AK174">
        <f t="shared" si="12"/>
        <v>89.246769931454722</v>
      </c>
    </row>
    <row r="175" spans="1:37" x14ac:dyDescent="0.3">
      <c r="A175">
        <v>173</v>
      </c>
      <c r="B175">
        <v>348</v>
      </c>
      <c r="C175" t="s">
        <v>91</v>
      </c>
      <c r="D175">
        <v>1.04338531741325E-2</v>
      </c>
      <c r="E175">
        <v>6656</v>
      </c>
      <c r="F175">
        <v>17920</v>
      </c>
      <c r="G175">
        <v>2.6923076923076898</v>
      </c>
      <c r="H175">
        <v>3.8335903201625001</v>
      </c>
      <c r="I175">
        <v>9.3518638864901593</v>
      </c>
      <c r="J175">
        <v>-1.19102225032173</v>
      </c>
      <c r="K175" t="b">
        <v>1</v>
      </c>
      <c r="L175">
        <v>274.8</v>
      </c>
      <c r="M175" t="s">
        <v>92</v>
      </c>
      <c r="N175">
        <v>9.3694843824324501</v>
      </c>
      <c r="O175">
        <v>4.5469999999999997</v>
      </c>
      <c r="P175">
        <v>2.44</v>
      </c>
      <c r="Q175" t="s">
        <v>826</v>
      </c>
      <c r="S175">
        <v>0</v>
      </c>
      <c r="T175">
        <v>35200</v>
      </c>
      <c r="U175">
        <v>6656</v>
      </c>
      <c r="V175">
        <v>437</v>
      </c>
      <c r="W175">
        <v>6656</v>
      </c>
      <c r="X175">
        <v>1</v>
      </c>
      <c r="Y175">
        <v>0.135549007430428</v>
      </c>
      <c r="Z175">
        <v>274.8</v>
      </c>
      <c r="AA175">
        <v>128.1</v>
      </c>
      <c r="AB175" t="s">
        <v>94</v>
      </c>
      <c r="AC175">
        <v>16.578125</v>
      </c>
      <c r="AE175">
        <v>0</v>
      </c>
      <c r="AF175">
        <v>274.75</v>
      </c>
      <c r="AG175">
        <v>12.859375</v>
      </c>
      <c r="AH175">
        <f t="shared" si="9"/>
        <v>261.890625</v>
      </c>
      <c r="AI175">
        <f t="shared" si="10"/>
        <v>21.365735115431349</v>
      </c>
      <c r="AJ175">
        <f t="shared" si="11"/>
        <v>0.30391043268244416</v>
      </c>
      <c r="AK175">
        <f t="shared" si="12"/>
        <v>904.04925416655942</v>
      </c>
    </row>
    <row r="176" spans="1:37" x14ac:dyDescent="0.3">
      <c r="A176">
        <v>174</v>
      </c>
      <c r="B176">
        <v>349</v>
      </c>
      <c r="C176" t="s">
        <v>91</v>
      </c>
      <c r="D176">
        <v>2.31360141339121E-2</v>
      </c>
      <c r="E176">
        <v>6656</v>
      </c>
      <c r="F176">
        <v>17920</v>
      </c>
      <c r="G176">
        <v>2.6923076923076898</v>
      </c>
      <c r="H176">
        <v>5.4133273503109898</v>
      </c>
      <c r="I176">
        <v>9.6530622477225396</v>
      </c>
      <c r="J176">
        <v>-1.1974515202289999</v>
      </c>
      <c r="K176" t="b">
        <v>1</v>
      </c>
      <c r="L176">
        <v>60.66</v>
      </c>
      <c r="M176" t="s">
        <v>92</v>
      </c>
      <c r="N176">
        <v>9.9269435409795808</v>
      </c>
      <c r="O176">
        <v>4.5270000000000001</v>
      </c>
      <c r="P176">
        <v>1.7829999999999999</v>
      </c>
      <c r="Q176" t="s">
        <v>828</v>
      </c>
      <c r="S176">
        <v>0</v>
      </c>
      <c r="T176">
        <v>33700</v>
      </c>
      <c r="U176">
        <v>6656</v>
      </c>
      <c r="V176">
        <v>244</v>
      </c>
      <c r="W176">
        <v>6656</v>
      </c>
      <c r="X176">
        <v>1</v>
      </c>
      <c r="Y176">
        <v>0.28253433202816702</v>
      </c>
      <c r="Z176">
        <v>60.66</v>
      </c>
      <c r="AA176">
        <v>555.5</v>
      </c>
      <c r="AB176" t="s">
        <v>94</v>
      </c>
      <c r="AC176">
        <v>7.7890625</v>
      </c>
      <c r="AE176">
        <v>0</v>
      </c>
      <c r="AF176">
        <v>60.65625</v>
      </c>
      <c r="AG176">
        <v>14.2109375</v>
      </c>
      <c r="AH176">
        <f t="shared" si="9"/>
        <v>46.4453125</v>
      </c>
      <c r="AI176">
        <f t="shared" si="10"/>
        <v>4.2682792743265532</v>
      </c>
      <c r="AJ176">
        <f t="shared" si="11"/>
        <v>0.30196277819023837</v>
      </c>
      <c r="AK176">
        <f t="shared" si="12"/>
        <v>200.87326777006336</v>
      </c>
    </row>
    <row r="177" spans="1:37" x14ac:dyDescent="0.3">
      <c r="A177">
        <v>175</v>
      </c>
      <c r="B177">
        <v>350</v>
      </c>
      <c r="C177" t="s">
        <v>91</v>
      </c>
      <c r="D177">
        <v>7.3741910505684596E-3</v>
      </c>
      <c r="E177">
        <v>6656</v>
      </c>
      <c r="F177">
        <v>17920</v>
      </c>
      <c r="G177">
        <v>2.6923076923076898</v>
      </c>
      <c r="H177">
        <v>4.2066379642116001</v>
      </c>
      <c r="I177">
        <v>7.47253364931729</v>
      </c>
      <c r="J177">
        <v>-1.1974515202289999</v>
      </c>
      <c r="K177" t="b">
        <v>1</v>
      </c>
      <c r="L177">
        <v>59.8</v>
      </c>
      <c r="M177" t="s">
        <v>92</v>
      </c>
      <c r="N177">
        <v>8.3393288277145707</v>
      </c>
      <c r="O177">
        <v>4.5199999999999996</v>
      </c>
      <c r="P177">
        <v>1.776</v>
      </c>
      <c r="Q177" t="s">
        <v>827</v>
      </c>
      <c r="R177" s="1" t="s">
        <v>1941</v>
      </c>
      <c r="S177">
        <v>0</v>
      </c>
      <c r="T177">
        <v>33000</v>
      </c>
      <c r="U177">
        <v>6656</v>
      </c>
      <c r="V177">
        <v>654</v>
      </c>
      <c r="W177">
        <v>6656</v>
      </c>
      <c r="X177">
        <v>1</v>
      </c>
      <c r="Y177">
        <v>0.12538946686178401</v>
      </c>
      <c r="Z177">
        <v>59.8</v>
      </c>
      <c r="AA177">
        <v>551.5</v>
      </c>
      <c r="AB177" t="s">
        <v>94</v>
      </c>
      <c r="AC177">
        <v>7.734375</v>
      </c>
      <c r="AE177">
        <v>0</v>
      </c>
      <c r="AF177">
        <v>59.8125</v>
      </c>
      <c r="AG177">
        <v>9.890625</v>
      </c>
      <c r="AH177">
        <f t="shared" si="9"/>
        <v>49.921875</v>
      </c>
      <c r="AI177">
        <f t="shared" si="10"/>
        <v>6.0473933649289098</v>
      </c>
      <c r="AJ177">
        <f t="shared" si="11"/>
        <v>0.30196277819023837</v>
      </c>
      <c r="AK177">
        <f t="shared" si="12"/>
        <v>198.07904920757406</v>
      </c>
    </row>
    <row r="178" spans="1:37" x14ac:dyDescent="0.3">
      <c r="A178">
        <v>176</v>
      </c>
      <c r="B178">
        <v>356</v>
      </c>
      <c r="C178" t="s">
        <v>91</v>
      </c>
      <c r="D178">
        <v>2.05949528161045E-2</v>
      </c>
      <c r="E178">
        <v>6656</v>
      </c>
      <c r="F178">
        <v>6656</v>
      </c>
      <c r="G178">
        <v>1</v>
      </c>
      <c r="H178">
        <v>2.84048754357491</v>
      </c>
      <c r="I178">
        <v>7.3120362938119898</v>
      </c>
      <c r="J178">
        <v>-1.1178893051265399</v>
      </c>
      <c r="K178" t="b">
        <v>1</v>
      </c>
      <c r="L178">
        <v>376</v>
      </c>
      <c r="M178" t="s">
        <v>92</v>
      </c>
      <c r="N178">
        <v>7.6156738177138203</v>
      </c>
      <c r="O178">
        <v>4.1840000000000002</v>
      </c>
      <c r="P178">
        <v>2.5739999999999998</v>
      </c>
      <c r="Q178" t="s">
        <v>829</v>
      </c>
      <c r="S178">
        <v>0</v>
      </c>
      <c r="T178">
        <v>15300</v>
      </c>
      <c r="U178">
        <v>6656</v>
      </c>
      <c r="V178">
        <v>139</v>
      </c>
      <c r="W178">
        <v>6656</v>
      </c>
      <c r="X178">
        <v>1</v>
      </c>
      <c r="Y178">
        <v>0.156108115967412</v>
      </c>
      <c r="Z178">
        <v>376</v>
      </c>
      <c r="AA178">
        <v>40.700000000000003</v>
      </c>
      <c r="AB178" t="s">
        <v>94</v>
      </c>
      <c r="AC178">
        <v>19.390625</v>
      </c>
      <c r="AE178">
        <v>14</v>
      </c>
      <c r="AF178">
        <v>376</v>
      </c>
      <c r="AG178">
        <v>15.4921875</v>
      </c>
      <c r="AH178">
        <f t="shared" si="9"/>
        <v>360.5078125</v>
      </c>
      <c r="AI178">
        <f t="shared" si="10"/>
        <v>24.270297528996469</v>
      </c>
      <c r="AJ178">
        <f t="shared" si="11"/>
        <v>0.32696919901808186</v>
      </c>
      <c r="AK178">
        <f t="shared" si="12"/>
        <v>1149.9554120974149</v>
      </c>
    </row>
    <row r="179" spans="1:37" x14ac:dyDescent="0.3">
      <c r="A179">
        <v>177</v>
      </c>
      <c r="B179">
        <v>357</v>
      </c>
      <c r="C179" t="s">
        <v>91</v>
      </c>
      <c r="D179">
        <v>9.3587301278942308E-3</v>
      </c>
      <c r="E179">
        <v>6656</v>
      </c>
      <c r="F179">
        <v>6656</v>
      </c>
      <c r="G179">
        <v>1</v>
      </c>
      <c r="H179">
        <v>2.64191953829895</v>
      </c>
      <c r="I179">
        <v>6.9763187808206704</v>
      </c>
      <c r="J179">
        <v>-1.1146746701729</v>
      </c>
      <c r="K179" t="b">
        <v>1</v>
      </c>
      <c r="L179">
        <v>437.8</v>
      </c>
      <c r="M179" t="s">
        <v>92</v>
      </c>
      <c r="N179">
        <v>7.2601910374646401</v>
      </c>
      <c r="O179">
        <v>4.2</v>
      </c>
      <c r="P179">
        <v>2.64</v>
      </c>
      <c r="Q179" t="s">
        <v>830</v>
      </c>
      <c r="S179">
        <v>0</v>
      </c>
      <c r="T179">
        <v>15800</v>
      </c>
      <c r="U179">
        <v>6656</v>
      </c>
      <c r="V179">
        <v>464</v>
      </c>
      <c r="W179">
        <v>6656</v>
      </c>
      <c r="X179">
        <v>1</v>
      </c>
      <c r="Y179">
        <v>7.6224200980983203E-2</v>
      </c>
      <c r="Z179">
        <v>437.8</v>
      </c>
      <c r="AA179">
        <v>36.1</v>
      </c>
      <c r="AB179" t="s">
        <v>94</v>
      </c>
      <c r="AC179">
        <v>20.921875</v>
      </c>
      <c r="AE179">
        <v>15</v>
      </c>
      <c r="AF179">
        <v>437.75</v>
      </c>
      <c r="AG179">
        <v>7.22265625</v>
      </c>
      <c r="AH179">
        <f t="shared" si="9"/>
        <v>430.52734375</v>
      </c>
      <c r="AI179">
        <f t="shared" si="10"/>
        <v>60.607896160086533</v>
      </c>
      <c r="AJ179">
        <f t="shared" si="11"/>
        <v>0.32802197687565238</v>
      </c>
      <c r="AK179">
        <f t="shared" si="12"/>
        <v>1334.5142425196213</v>
      </c>
    </row>
    <row r="180" spans="1:37" x14ac:dyDescent="0.3">
      <c r="A180">
        <v>178</v>
      </c>
      <c r="B180">
        <v>358</v>
      </c>
      <c r="C180" t="s">
        <v>91</v>
      </c>
      <c r="D180">
        <v>4.8600986835727597E-2</v>
      </c>
      <c r="E180">
        <v>6656</v>
      </c>
      <c r="F180">
        <v>6656</v>
      </c>
      <c r="G180">
        <v>1</v>
      </c>
      <c r="H180">
        <v>10.136277525847699</v>
      </c>
      <c r="I180">
        <v>11.284527714322699</v>
      </c>
      <c r="J180">
        <v>-1.17575273429197</v>
      </c>
      <c r="K180" t="b">
        <v>1</v>
      </c>
      <c r="L180">
        <v>12.984</v>
      </c>
      <c r="M180" t="s">
        <v>92</v>
      </c>
      <c r="N180">
        <v>12.0398404962048</v>
      </c>
      <c r="O180">
        <v>4.0430000000000001</v>
      </c>
      <c r="P180">
        <v>1.113</v>
      </c>
      <c r="Q180" t="s">
        <v>831</v>
      </c>
      <c r="S180">
        <v>0</v>
      </c>
      <c r="T180">
        <v>11000</v>
      </c>
      <c r="U180">
        <v>6656</v>
      </c>
      <c r="V180">
        <v>50</v>
      </c>
      <c r="W180">
        <v>6656</v>
      </c>
      <c r="X180">
        <v>1</v>
      </c>
      <c r="Y180">
        <v>1.29206475866584</v>
      </c>
      <c r="Z180">
        <v>12.984</v>
      </c>
      <c r="AA180">
        <v>847</v>
      </c>
      <c r="AB180" t="s">
        <v>94</v>
      </c>
      <c r="AC180">
        <v>3.603515625</v>
      </c>
      <c r="AD180" t="s">
        <v>98</v>
      </c>
      <c r="AE180">
        <v>4</v>
      </c>
      <c r="AF180">
        <v>12.984375</v>
      </c>
      <c r="AG180">
        <v>8.640625</v>
      </c>
      <c r="AH180">
        <f t="shared" si="9"/>
        <v>4.34375</v>
      </c>
      <c r="AI180">
        <f t="shared" si="10"/>
        <v>1.5027124773960217</v>
      </c>
      <c r="AJ180">
        <f t="shared" si="11"/>
        <v>0.30858660851984282</v>
      </c>
      <c r="AK180">
        <f t="shared" si="12"/>
        <v>42.076923111733393</v>
      </c>
    </row>
    <row r="181" spans="1:37" x14ac:dyDescent="0.3">
      <c r="A181">
        <v>179</v>
      </c>
      <c r="B181">
        <v>359</v>
      </c>
      <c r="C181" t="s">
        <v>91</v>
      </c>
      <c r="D181">
        <v>2.4290153750851601E-2</v>
      </c>
      <c r="E181">
        <v>6656</v>
      </c>
      <c r="F181">
        <v>6656</v>
      </c>
      <c r="G181">
        <v>1</v>
      </c>
      <c r="H181">
        <v>6.1707684941579197</v>
      </c>
      <c r="I181">
        <v>9.7744008764884303</v>
      </c>
      <c r="J181">
        <v>-1.17655639303038</v>
      </c>
      <c r="K181" t="b">
        <v>1</v>
      </c>
      <c r="L181">
        <v>38.340000000000003</v>
      </c>
      <c r="M181" t="s">
        <v>92</v>
      </c>
      <c r="N181">
        <v>9.7930358460465694</v>
      </c>
      <c r="O181">
        <v>4.0430000000000001</v>
      </c>
      <c r="P181">
        <v>1.5840000000000001</v>
      </c>
      <c r="Q181" t="s">
        <v>832</v>
      </c>
      <c r="S181">
        <v>0</v>
      </c>
      <c r="T181">
        <v>11020</v>
      </c>
      <c r="U181">
        <v>6656</v>
      </c>
      <c r="V181">
        <v>122</v>
      </c>
      <c r="W181">
        <v>6656</v>
      </c>
      <c r="X181">
        <v>1</v>
      </c>
      <c r="Y181">
        <v>0.46813938323173798</v>
      </c>
      <c r="Z181">
        <v>38.340000000000003</v>
      </c>
      <c r="AA181">
        <v>287.5</v>
      </c>
      <c r="AB181" t="s">
        <v>94</v>
      </c>
      <c r="AC181">
        <v>6.19140625</v>
      </c>
      <c r="AD181" t="s">
        <v>98</v>
      </c>
      <c r="AE181">
        <v>4</v>
      </c>
      <c r="AF181">
        <v>38.34375</v>
      </c>
      <c r="AG181">
        <v>7.328125</v>
      </c>
      <c r="AH181">
        <f t="shared" si="9"/>
        <v>31.015625</v>
      </c>
      <c r="AI181">
        <f t="shared" si="10"/>
        <v>5.2324093816631132</v>
      </c>
      <c r="AJ181">
        <f t="shared" si="11"/>
        <v>0.30833870982166955</v>
      </c>
      <c r="AK181">
        <f t="shared" si="12"/>
        <v>124.3559396813214</v>
      </c>
    </row>
    <row r="182" spans="1:37" x14ac:dyDescent="0.3">
      <c r="A182">
        <v>180</v>
      </c>
      <c r="B182">
        <v>362</v>
      </c>
      <c r="C182" t="s">
        <v>91</v>
      </c>
      <c r="D182">
        <v>6.8283183474521199E-3</v>
      </c>
      <c r="E182">
        <v>6656</v>
      </c>
      <c r="F182">
        <v>17920</v>
      </c>
      <c r="G182">
        <v>2.6923076923076898</v>
      </c>
      <c r="H182">
        <v>3.6864780817382901</v>
      </c>
      <c r="I182">
        <v>9.1729942893253593</v>
      </c>
      <c r="J182">
        <v>-1.1894149328449199</v>
      </c>
      <c r="K182" t="b">
        <v>1</v>
      </c>
      <c r="L182">
        <v>307.2</v>
      </c>
      <c r="M182" t="s">
        <v>92</v>
      </c>
      <c r="N182">
        <v>9.1927271097426804</v>
      </c>
      <c r="O182">
        <v>4.55</v>
      </c>
      <c r="P182">
        <v>2.488</v>
      </c>
      <c r="Q182" t="s">
        <v>833</v>
      </c>
      <c r="S182">
        <v>0</v>
      </c>
      <c r="T182">
        <v>35520</v>
      </c>
      <c r="U182">
        <v>6656</v>
      </c>
      <c r="V182">
        <v>577</v>
      </c>
      <c r="W182">
        <v>6656</v>
      </c>
      <c r="X182">
        <v>1</v>
      </c>
      <c r="Y182">
        <v>0.11183954590010101</v>
      </c>
      <c r="Z182">
        <v>307.2</v>
      </c>
      <c r="AA182">
        <v>115.6</v>
      </c>
      <c r="AB182" t="s">
        <v>94</v>
      </c>
      <c r="AC182">
        <v>17.53125</v>
      </c>
      <c r="AE182">
        <v>0</v>
      </c>
      <c r="AF182">
        <v>307.25</v>
      </c>
      <c r="AG182">
        <v>11.6328125</v>
      </c>
      <c r="AH182">
        <f t="shared" si="9"/>
        <v>295.6171875</v>
      </c>
      <c r="AI182">
        <f t="shared" si="10"/>
        <v>26.412357286769645</v>
      </c>
      <c r="AJ182">
        <f t="shared" si="11"/>
        <v>0.30439930601435561</v>
      </c>
      <c r="AK182">
        <f t="shared" si="12"/>
        <v>1009.3649818817588</v>
      </c>
    </row>
    <row r="183" spans="1:37" x14ac:dyDescent="0.3">
      <c r="A183">
        <v>181</v>
      </c>
      <c r="B183">
        <v>363</v>
      </c>
      <c r="C183" t="s">
        <v>91</v>
      </c>
      <c r="D183">
        <v>1.8880824065798898E-2</v>
      </c>
      <c r="E183">
        <v>6656</v>
      </c>
      <c r="F183">
        <v>17920</v>
      </c>
      <c r="G183">
        <v>2.6923076923076898</v>
      </c>
      <c r="H183">
        <v>5.3033500338504203</v>
      </c>
      <c r="I183">
        <v>9.4621294060983505</v>
      </c>
      <c r="J183">
        <v>-1.1974515202289999</v>
      </c>
      <c r="K183" t="b">
        <v>1</v>
      </c>
      <c r="L183">
        <v>60.78</v>
      </c>
      <c r="M183" t="s">
        <v>92</v>
      </c>
      <c r="N183">
        <v>9.7720986543377499</v>
      </c>
      <c r="O183">
        <v>4.5229999999999997</v>
      </c>
      <c r="P183">
        <v>1.784</v>
      </c>
      <c r="Q183" t="s">
        <v>835</v>
      </c>
      <c r="S183">
        <v>0</v>
      </c>
      <c r="T183">
        <v>33250</v>
      </c>
      <c r="U183">
        <v>6656</v>
      </c>
      <c r="V183">
        <v>191</v>
      </c>
      <c r="W183">
        <v>6656</v>
      </c>
      <c r="X183">
        <v>1</v>
      </c>
      <c r="Y183">
        <v>0.31137948021784401</v>
      </c>
      <c r="Z183">
        <v>60.78</v>
      </c>
      <c r="AA183">
        <v>547</v>
      </c>
      <c r="AB183" t="s">
        <v>94</v>
      </c>
      <c r="AC183">
        <v>7.796875</v>
      </c>
      <c r="AE183">
        <v>0</v>
      </c>
      <c r="AF183">
        <v>60.78125</v>
      </c>
      <c r="AG183">
        <v>15.0625</v>
      </c>
      <c r="AH183">
        <f t="shared" si="9"/>
        <v>45.71875</v>
      </c>
      <c r="AI183">
        <f t="shared" si="10"/>
        <v>4.0352697095435683</v>
      </c>
      <c r="AJ183">
        <f t="shared" si="11"/>
        <v>0.30196277819023837</v>
      </c>
      <c r="AK183">
        <f t="shared" si="12"/>
        <v>201.28722607561733</v>
      </c>
    </row>
    <row r="184" spans="1:37" x14ac:dyDescent="0.3">
      <c r="A184">
        <v>182</v>
      </c>
      <c r="B184">
        <v>364</v>
      </c>
      <c r="C184" t="s">
        <v>91</v>
      </c>
      <c r="D184">
        <v>1.62173272486512E-2</v>
      </c>
      <c r="E184">
        <v>6656</v>
      </c>
      <c r="F184">
        <v>17920</v>
      </c>
      <c r="G184">
        <v>2.6923076923076898</v>
      </c>
      <c r="H184">
        <v>5.2305348372102403</v>
      </c>
      <c r="I184">
        <v>9.2862425137189604</v>
      </c>
      <c r="J184">
        <v>-1.1998624964442299</v>
      </c>
      <c r="K184" t="b">
        <v>1</v>
      </c>
      <c r="L184">
        <v>59.62</v>
      </c>
      <c r="M184" t="s">
        <v>92</v>
      </c>
      <c r="N184">
        <v>9.7214840013541099</v>
      </c>
      <c r="O184">
        <v>4.516</v>
      </c>
      <c r="P184">
        <v>1.7749999999999999</v>
      </c>
      <c r="Q184" t="s">
        <v>834</v>
      </c>
      <c r="R184" s="1" t="s">
        <v>1941</v>
      </c>
      <c r="S184">
        <v>0</v>
      </c>
      <c r="T184">
        <v>32860</v>
      </c>
      <c r="U184">
        <v>6656</v>
      </c>
      <c r="V184">
        <v>543</v>
      </c>
      <c r="W184">
        <v>6656</v>
      </c>
      <c r="X184">
        <v>1</v>
      </c>
      <c r="Y184">
        <v>0.181549626965433</v>
      </c>
      <c r="Z184">
        <v>59.62</v>
      </c>
      <c r="AA184">
        <v>551</v>
      </c>
      <c r="AB184" t="s">
        <v>94</v>
      </c>
      <c r="AC184">
        <v>7.72265625</v>
      </c>
      <c r="AE184">
        <v>0</v>
      </c>
      <c r="AF184">
        <v>59.625</v>
      </c>
      <c r="AG184">
        <v>10.4140625</v>
      </c>
      <c r="AH184">
        <f t="shared" si="9"/>
        <v>49.2109375</v>
      </c>
      <c r="AI184">
        <f t="shared" si="10"/>
        <v>5.7254313578394598</v>
      </c>
      <c r="AJ184">
        <f t="shared" si="11"/>
        <v>0.30123563003482168</v>
      </c>
      <c r="AK184">
        <f t="shared" si="12"/>
        <v>197.93475291454592</v>
      </c>
    </row>
    <row r="185" spans="1:37" x14ac:dyDescent="0.3">
      <c r="A185">
        <v>183</v>
      </c>
      <c r="B185">
        <v>370</v>
      </c>
      <c r="C185" t="s">
        <v>91</v>
      </c>
      <c r="D185">
        <v>1.90279221781827E-2</v>
      </c>
      <c r="E185">
        <v>6656</v>
      </c>
      <c r="F185">
        <v>6656</v>
      </c>
      <c r="G185">
        <v>1</v>
      </c>
      <c r="H185">
        <v>2.8288778846263001</v>
      </c>
      <c r="I185">
        <v>7.1937480581707902</v>
      </c>
      <c r="J185">
        <v>-1.1178893051265399</v>
      </c>
      <c r="K185" t="b">
        <v>1</v>
      </c>
      <c r="L185">
        <v>349.8</v>
      </c>
      <c r="M185" t="s">
        <v>92</v>
      </c>
      <c r="N185">
        <v>7.5041513730093099</v>
      </c>
      <c r="O185">
        <v>4.1369999999999996</v>
      </c>
      <c r="P185">
        <v>2.5430000000000001</v>
      </c>
      <c r="Q185" t="s">
        <v>836</v>
      </c>
      <c r="S185">
        <v>0</v>
      </c>
      <c r="T185">
        <v>13650</v>
      </c>
      <c r="U185">
        <v>6656</v>
      </c>
      <c r="V185">
        <v>160</v>
      </c>
      <c r="W185">
        <v>6656</v>
      </c>
      <c r="X185">
        <v>1</v>
      </c>
      <c r="Y185">
        <v>0.14458549194324399</v>
      </c>
      <c r="Z185">
        <v>349.8</v>
      </c>
      <c r="AA185">
        <v>39.03</v>
      </c>
      <c r="AB185" t="s">
        <v>94</v>
      </c>
      <c r="AC185">
        <v>18.703125</v>
      </c>
      <c r="AE185">
        <v>11</v>
      </c>
      <c r="AF185">
        <v>349.75</v>
      </c>
      <c r="AG185">
        <v>12.34375</v>
      </c>
      <c r="AH185">
        <f t="shared" si="9"/>
        <v>337.40625</v>
      </c>
      <c r="AI185">
        <f t="shared" si="10"/>
        <v>28.334177215189872</v>
      </c>
      <c r="AJ185">
        <f t="shared" si="11"/>
        <v>0.32696919901808186</v>
      </c>
      <c r="AK185">
        <f t="shared" si="12"/>
        <v>1069.6726206943374</v>
      </c>
    </row>
    <row r="186" spans="1:37" x14ac:dyDescent="0.3">
      <c r="A186">
        <v>184</v>
      </c>
      <c r="B186">
        <v>371</v>
      </c>
      <c r="C186" t="s">
        <v>91</v>
      </c>
      <c r="D186">
        <v>1.0554878232167801E-2</v>
      </c>
      <c r="E186">
        <v>6656</v>
      </c>
      <c r="F186">
        <v>6656</v>
      </c>
      <c r="G186">
        <v>1</v>
      </c>
      <c r="H186">
        <v>2.6900114602071499</v>
      </c>
      <c r="I186">
        <v>6.9351857958465599</v>
      </c>
      <c r="J186">
        <v>-1.1162819876497201</v>
      </c>
      <c r="K186" t="b">
        <v>1</v>
      </c>
      <c r="L186">
        <v>379</v>
      </c>
      <c r="M186" t="s">
        <v>92</v>
      </c>
      <c r="N186">
        <v>7.2393357847252897</v>
      </c>
      <c r="O186">
        <v>4.1369999999999996</v>
      </c>
      <c r="P186">
        <v>2.5779999999999998</v>
      </c>
      <c r="Q186" t="s">
        <v>837</v>
      </c>
      <c r="S186">
        <v>0</v>
      </c>
      <c r="T186">
        <v>13760</v>
      </c>
      <c r="U186">
        <v>6656</v>
      </c>
      <c r="V186">
        <v>528</v>
      </c>
      <c r="W186">
        <v>6656</v>
      </c>
      <c r="X186">
        <v>1</v>
      </c>
      <c r="Y186">
        <v>7.3548308382781702E-2</v>
      </c>
      <c r="Z186">
        <v>379</v>
      </c>
      <c r="AA186">
        <v>36.299999999999997</v>
      </c>
      <c r="AB186" t="s">
        <v>94</v>
      </c>
      <c r="AC186">
        <v>19.46875</v>
      </c>
      <c r="AE186">
        <v>14</v>
      </c>
      <c r="AF186">
        <v>379</v>
      </c>
      <c r="AG186">
        <v>5.80078125</v>
      </c>
      <c r="AH186">
        <f t="shared" si="9"/>
        <v>373.19921875</v>
      </c>
      <c r="AI186">
        <f t="shared" si="10"/>
        <v>65.33602693602694</v>
      </c>
      <c r="AJ186">
        <f t="shared" si="11"/>
        <v>0.32749516490989572</v>
      </c>
      <c r="AK186">
        <f t="shared" si="12"/>
        <v>1157.2689938927033</v>
      </c>
    </row>
    <row r="187" spans="1:37" x14ac:dyDescent="0.3">
      <c r="A187">
        <v>185</v>
      </c>
      <c r="B187">
        <v>372</v>
      </c>
      <c r="C187" t="s">
        <v>91</v>
      </c>
      <c r="D187">
        <v>4.91774752795196E-2</v>
      </c>
      <c r="E187">
        <v>6656</v>
      </c>
      <c r="F187">
        <v>6656</v>
      </c>
      <c r="G187">
        <v>1</v>
      </c>
      <c r="H187">
        <v>10.709591585613101</v>
      </c>
      <c r="I187">
        <v>14.453765206364601</v>
      </c>
      <c r="J187">
        <v>-1.17575273429197</v>
      </c>
      <c r="K187" t="b">
        <v>1</v>
      </c>
      <c r="L187">
        <v>22.38</v>
      </c>
      <c r="M187" t="s">
        <v>92</v>
      </c>
      <c r="N187">
        <v>14.458731305975901</v>
      </c>
      <c r="O187">
        <v>4.0599999999999996</v>
      </c>
      <c r="P187">
        <v>1.35</v>
      </c>
      <c r="Q187" t="s">
        <v>838</v>
      </c>
      <c r="S187">
        <v>0</v>
      </c>
      <c r="T187">
        <v>11470</v>
      </c>
      <c r="U187">
        <v>6656</v>
      </c>
      <c r="V187">
        <v>89</v>
      </c>
      <c r="W187">
        <v>6656</v>
      </c>
      <c r="X187">
        <v>1</v>
      </c>
      <c r="Y187">
        <v>1.0292146496477499</v>
      </c>
      <c r="Z187">
        <v>22.38</v>
      </c>
      <c r="AA187">
        <v>512.5</v>
      </c>
      <c r="AB187" t="s">
        <v>94</v>
      </c>
      <c r="AC187">
        <v>4.73046875</v>
      </c>
      <c r="AD187" t="s">
        <v>98</v>
      </c>
      <c r="AE187">
        <v>3</v>
      </c>
      <c r="AF187">
        <v>22.375</v>
      </c>
      <c r="AG187">
        <v>8.0234375</v>
      </c>
      <c r="AH187">
        <f t="shared" si="9"/>
        <v>14.3515625</v>
      </c>
      <c r="AI187">
        <f t="shared" si="10"/>
        <v>2.7887049659201559</v>
      </c>
      <c r="AJ187">
        <f t="shared" si="11"/>
        <v>0.30858660851984282</v>
      </c>
      <c r="AK187">
        <f t="shared" si="12"/>
        <v>72.508007095068862</v>
      </c>
    </row>
    <row r="188" spans="1:37" x14ac:dyDescent="0.3">
      <c r="A188">
        <v>186</v>
      </c>
      <c r="B188">
        <v>373</v>
      </c>
      <c r="C188" t="s">
        <v>91</v>
      </c>
      <c r="D188">
        <v>2.3032063986599301E-2</v>
      </c>
      <c r="E188">
        <v>6656</v>
      </c>
      <c r="F188">
        <v>6656</v>
      </c>
      <c r="G188">
        <v>1</v>
      </c>
      <c r="H188">
        <v>7.6959440783777699</v>
      </c>
      <c r="I188">
        <v>9.5748366756379699</v>
      </c>
      <c r="J188">
        <v>-1.17816371050719</v>
      </c>
      <c r="K188" t="b">
        <v>1</v>
      </c>
      <c r="L188">
        <v>17.559999999999999</v>
      </c>
      <c r="M188" t="s">
        <v>92</v>
      </c>
      <c r="N188">
        <v>9.9727438700792703</v>
      </c>
      <c r="O188">
        <v>4.0620000000000003</v>
      </c>
      <c r="P188">
        <v>1.244</v>
      </c>
      <c r="Q188" t="s">
        <v>839</v>
      </c>
      <c r="S188">
        <v>0</v>
      </c>
      <c r="T188">
        <v>11540</v>
      </c>
      <c r="U188">
        <v>6656</v>
      </c>
      <c r="V188">
        <v>84</v>
      </c>
      <c r="W188">
        <v>6656</v>
      </c>
      <c r="X188">
        <v>1</v>
      </c>
      <c r="Y188">
        <v>0.73058739496089198</v>
      </c>
      <c r="Z188">
        <v>17.559999999999999</v>
      </c>
      <c r="AA188">
        <v>657</v>
      </c>
      <c r="AB188" t="s">
        <v>94</v>
      </c>
      <c r="AC188">
        <v>4.19140625</v>
      </c>
      <c r="AD188" t="s">
        <v>98</v>
      </c>
      <c r="AE188">
        <v>5</v>
      </c>
      <c r="AF188">
        <v>17.5625</v>
      </c>
      <c r="AG188">
        <v>7.7578125</v>
      </c>
      <c r="AH188">
        <f t="shared" si="9"/>
        <v>9.8046875</v>
      </c>
      <c r="AI188">
        <f t="shared" si="10"/>
        <v>2.2638469284994964</v>
      </c>
      <c r="AJ188">
        <f t="shared" si="11"/>
        <v>0.30784350970310986</v>
      </c>
      <c r="AK188">
        <f t="shared" si="12"/>
        <v>57.050090212840963</v>
      </c>
    </row>
    <row r="189" spans="1:37" x14ac:dyDescent="0.3">
      <c r="A189">
        <v>187</v>
      </c>
      <c r="B189">
        <v>376</v>
      </c>
      <c r="C189" t="s">
        <v>91</v>
      </c>
      <c r="D189">
        <v>1.2409018467407801E-2</v>
      </c>
      <c r="E189">
        <v>6656</v>
      </c>
      <c r="F189">
        <v>17920</v>
      </c>
      <c r="G189">
        <v>2.6923076923076898</v>
      </c>
      <c r="H189">
        <v>3.75301019645554</v>
      </c>
      <c r="I189">
        <v>9.3092245107393392</v>
      </c>
      <c r="J189">
        <v>-1.1902185915833201</v>
      </c>
      <c r="K189" t="b">
        <v>1</v>
      </c>
      <c r="L189">
        <v>302</v>
      </c>
      <c r="M189" t="s">
        <v>92</v>
      </c>
      <c r="N189">
        <v>9.3274235394064693</v>
      </c>
      <c r="O189">
        <v>4.5599999999999996</v>
      </c>
      <c r="P189">
        <v>2.48</v>
      </c>
      <c r="Q189" t="s">
        <v>840</v>
      </c>
      <c r="S189">
        <v>0</v>
      </c>
      <c r="T189">
        <v>36130</v>
      </c>
      <c r="U189">
        <v>6656</v>
      </c>
      <c r="V189">
        <v>465</v>
      </c>
      <c r="W189">
        <v>6656</v>
      </c>
      <c r="X189">
        <v>1</v>
      </c>
      <c r="Y189">
        <v>0.12766779085207799</v>
      </c>
      <c r="Z189">
        <v>302</v>
      </c>
      <c r="AA189">
        <v>119.6</v>
      </c>
      <c r="AB189" t="s">
        <v>94</v>
      </c>
      <c r="AC189">
        <v>17.375</v>
      </c>
      <c r="AE189">
        <v>0</v>
      </c>
      <c r="AF189">
        <v>302</v>
      </c>
      <c r="AG189">
        <v>12.9609375</v>
      </c>
      <c r="AH189">
        <f t="shared" si="9"/>
        <v>289.0390625</v>
      </c>
      <c r="AI189">
        <f t="shared" si="10"/>
        <v>23.300783604581074</v>
      </c>
      <c r="AJ189">
        <f t="shared" si="11"/>
        <v>0.30415477112657535</v>
      </c>
      <c r="AK189">
        <f t="shared" si="12"/>
        <v>992.91554389038788</v>
      </c>
    </row>
    <row r="190" spans="1:37" x14ac:dyDescent="0.3">
      <c r="A190">
        <v>188</v>
      </c>
      <c r="B190">
        <v>377</v>
      </c>
      <c r="C190" t="s">
        <v>91</v>
      </c>
      <c r="D190">
        <v>1.8737048533188101E-2</v>
      </c>
      <c r="E190">
        <v>6656</v>
      </c>
      <c r="F190">
        <v>17920</v>
      </c>
      <c r="G190">
        <v>2.6923076923076898</v>
      </c>
      <c r="H190">
        <v>6.0729901141054397</v>
      </c>
      <c r="I190">
        <v>10.710761861400799</v>
      </c>
      <c r="J190">
        <v>-1.1974515202289999</v>
      </c>
      <c r="K190" t="b">
        <v>1</v>
      </c>
      <c r="L190">
        <v>57.97</v>
      </c>
      <c r="M190" t="s">
        <v>92</v>
      </c>
      <c r="N190">
        <v>10.889019768170501</v>
      </c>
      <c r="O190">
        <v>4.5199999999999996</v>
      </c>
      <c r="P190">
        <v>1.764</v>
      </c>
      <c r="Q190" t="s">
        <v>842</v>
      </c>
      <c r="S190">
        <v>0</v>
      </c>
      <c r="T190">
        <v>33150</v>
      </c>
      <c r="U190">
        <v>6656</v>
      </c>
      <c r="V190">
        <v>102</v>
      </c>
      <c r="W190">
        <v>6656</v>
      </c>
      <c r="X190">
        <v>1</v>
      </c>
      <c r="Y190">
        <v>0.50230086970264598</v>
      </c>
      <c r="Z190">
        <v>57.97</v>
      </c>
      <c r="AA190">
        <v>572</v>
      </c>
      <c r="AB190" t="s">
        <v>94</v>
      </c>
      <c r="AC190">
        <v>7.61328125</v>
      </c>
      <c r="AD190" t="s">
        <v>98</v>
      </c>
      <c r="AE190">
        <v>0</v>
      </c>
      <c r="AF190">
        <v>57.96875</v>
      </c>
      <c r="AG190">
        <v>17.234375</v>
      </c>
      <c r="AH190">
        <f t="shared" si="9"/>
        <v>40.734375</v>
      </c>
      <c r="AI190">
        <f t="shared" si="10"/>
        <v>3.3635539437896647</v>
      </c>
      <c r="AJ190">
        <f t="shared" si="11"/>
        <v>0.30196277819023837</v>
      </c>
      <c r="AK190">
        <f t="shared" si="12"/>
        <v>191.97316420065303</v>
      </c>
    </row>
    <row r="191" spans="1:37" x14ac:dyDescent="0.3">
      <c r="A191">
        <v>189</v>
      </c>
      <c r="B191">
        <v>378</v>
      </c>
      <c r="C191" t="s">
        <v>91</v>
      </c>
      <c r="D191">
        <v>1.5524254194670699E-2</v>
      </c>
      <c r="E191">
        <v>6656</v>
      </c>
      <c r="F191">
        <v>17920</v>
      </c>
      <c r="G191">
        <v>2.6923076923076898</v>
      </c>
      <c r="H191">
        <v>5.8491887650033698</v>
      </c>
      <c r="I191">
        <v>10.070429485059501</v>
      </c>
      <c r="J191">
        <v>-1.20146981392105</v>
      </c>
      <c r="K191" t="b">
        <v>1</v>
      </c>
      <c r="L191">
        <v>52.62</v>
      </c>
      <c r="M191" t="s">
        <v>92</v>
      </c>
      <c r="N191">
        <v>10.390878457255999</v>
      </c>
      <c r="O191">
        <v>4.516</v>
      </c>
      <c r="P191">
        <v>1.722</v>
      </c>
      <c r="Q191" t="s">
        <v>841</v>
      </c>
      <c r="R191" s="1" t="s">
        <v>1941</v>
      </c>
      <c r="S191">
        <v>0</v>
      </c>
      <c r="T191">
        <v>32700</v>
      </c>
      <c r="U191">
        <v>6656</v>
      </c>
      <c r="V191">
        <v>457</v>
      </c>
      <c r="W191">
        <v>6656</v>
      </c>
      <c r="X191">
        <v>1</v>
      </c>
      <c r="Y191">
        <v>0.22683548284406499</v>
      </c>
      <c r="Z191">
        <v>52.62</v>
      </c>
      <c r="AA191">
        <v>621.5</v>
      </c>
      <c r="AB191" t="s">
        <v>94</v>
      </c>
      <c r="AC191">
        <v>7.25390625</v>
      </c>
      <c r="AE191">
        <v>0</v>
      </c>
      <c r="AF191">
        <v>52.625</v>
      </c>
      <c r="AG191">
        <v>10.78125</v>
      </c>
      <c r="AH191">
        <f t="shared" si="9"/>
        <v>41.84375</v>
      </c>
      <c r="AI191">
        <f t="shared" si="10"/>
        <v>4.8811594202898547</v>
      </c>
      <c r="AJ191">
        <f t="shared" si="11"/>
        <v>0.30075183765015856</v>
      </c>
      <c r="AK191">
        <f t="shared" si="12"/>
        <v>174.97814946425899</v>
      </c>
    </row>
    <row r="192" spans="1:37" x14ac:dyDescent="0.3">
      <c r="A192">
        <v>190</v>
      </c>
      <c r="B192">
        <v>384</v>
      </c>
      <c r="C192" t="s">
        <v>91</v>
      </c>
      <c r="D192">
        <v>7.3724405937846101E-3</v>
      </c>
      <c r="E192">
        <v>6656</v>
      </c>
      <c r="F192">
        <v>6656</v>
      </c>
      <c r="G192">
        <v>1</v>
      </c>
      <c r="H192">
        <v>2.65543635178292</v>
      </c>
      <c r="I192">
        <v>7.0483164102988098</v>
      </c>
      <c r="J192">
        <v>-1.10181613035836</v>
      </c>
      <c r="K192" t="b">
        <v>1</v>
      </c>
      <c r="L192">
        <v>451.5</v>
      </c>
      <c r="M192" t="s">
        <v>92</v>
      </c>
      <c r="N192">
        <v>7.3379788791600404</v>
      </c>
      <c r="O192">
        <v>4.1130000000000004</v>
      </c>
      <c r="P192">
        <v>2.6539999999999999</v>
      </c>
      <c r="Q192" t="s">
        <v>843</v>
      </c>
      <c r="S192">
        <v>0</v>
      </c>
      <c r="T192">
        <v>13016</v>
      </c>
      <c r="U192">
        <v>6656</v>
      </c>
      <c r="V192">
        <v>415</v>
      </c>
      <c r="W192">
        <v>6656</v>
      </c>
      <c r="X192">
        <v>1</v>
      </c>
      <c r="Y192">
        <v>8.1262174469605195E-2</v>
      </c>
      <c r="Z192">
        <v>451.5</v>
      </c>
      <c r="AA192">
        <v>28.83</v>
      </c>
      <c r="AB192" t="s">
        <v>94</v>
      </c>
      <c r="AC192">
        <v>21.25</v>
      </c>
      <c r="AE192">
        <v>20</v>
      </c>
      <c r="AF192">
        <v>451.5</v>
      </c>
      <c r="AG192">
        <v>6.40625</v>
      </c>
      <c r="AH192">
        <f t="shared" si="9"/>
        <v>445.09375</v>
      </c>
      <c r="AI192">
        <f t="shared" si="10"/>
        <v>70.478048780487811</v>
      </c>
      <c r="AJ192">
        <f t="shared" si="11"/>
        <v>0.33226709504463287</v>
      </c>
      <c r="AK192">
        <f t="shared" si="12"/>
        <v>1358.846562700862</v>
      </c>
    </row>
    <row r="193" spans="1:37" x14ac:dyDescent="0.3">
      <c r="A193">
        <v>191</v>
      </c>
      <c r="B193">
        <v>385</v>
      </c>
      <c r="C193" t="s">
        <v>91</v>
      </c>
      <c r="D193">
        <v>1.12571196687044E-2</v>
      </c>
      <c r="E193">
        <v>6656</v>
      </c>
      <c r="F193">
        <v>6656</v>
      </c>
      <c r="G193">
        <v>1</v>
      </c>
      <c r="H193">
        <v>2.6525396775792802</v>
      </c>
      <c r="I193">
        <v>7.0354470354544301</v>
      </c>
      <c r="J193">
        <v>-1.1002088128815499</v>
      </c>
      <c r="K193" t="b">
        <v>1</v>
      </c>
      <c r="L193">
        <v>448.2</v>
      </c>
      <c r="M193" t="s">
        <v>92</v>
      </c>
      <c r="N193">
        <v>7.3119359374343</v>
      </c>
      <c r="O193">
        <v>4.117</v>
      </c>
      <c r="P193">
        <v>2.6520000000000001</v>
      </c>
      <c r="Q193" t="s">
        <v>844</v>
      </c>
      <c r="S193">
        <v>0</v>
      </c>
      <c r="T193">
        <v>13096</v>
      </c>
      <c r="U193">
        <v>6656</v>
      </c>
      <c r="V193">
        <v>459</v>
      </c>
      <c r="W193">
        <v>6656</v>
      </c>
      <c r="X193">
        <v>1</v>
      </c>
      <c r="Y193">
        <v>7.7133946619344695E-2</v>
      </c>
      <c r="Z193">
        <v>448.2</v>
      </c>
      <c r="AA193">
        <v>29.22</v>
      </c>
      <c r="AB193" t="s">
        <v>94</v>
      </c>
      <c r="AC193">
        <v>21.171875</v>
      </c>
      <c r="AE193">
        <v>23</v>
      </c>
      <c r="AF193">
        <v>448.25</v>
      </c>
      <c r="AG193">
        <v>6.07421875</v>
      </c>
      <c r="AH193">
        <f t="shared" si="9"/>
        <v>442.17578125</v>
      </c>
      <c r="AI193">
        <f t="shared" si="10"/>
        <v>73.795498392282951</v>
      </c>
      <c r="AJ193">
        <f t="shared" si="11"/>
        <v>0.33280158318446168</v>
      </c>
      <c r="AK193">
        <f t="shared" si="12"/>
        <v>1346.8986406580548</v>
      </c>
    </row>
    <row r="194" spans="1:37" x14ac:dyDescent="0.3">
      <c r="A194">
        <v>192</v>
      </c>
      <c r="B194">
        <v>386</v>
      </c>
      <c r="C194" t="s">
        <v>91</v>
      </c>
      <c r="D194">
        <v>3.4837937510434798E-2</v>
      </c>
      <c r="E194">
        <v>6656</v>
      </c>
      <c r="F194">
        <v>6656</v>
      </c>
      <c r="G194">
        <v>1</v>
      </c>
      <c r="H194">
        <v>10.258286879466</v>
      </c>
      <c r="I194">
        <v>12.4221442681034</v>
      </c>
      <c r="J194">
        <v>-1.1773600517687799</v>
      </c>
      <c r="K194" t="b">
        <v>1</v>
      </c>
      <c r="L194">
        <v>16.25</v>
      </c>
      <c r="M194" t="s">
        <v>92</v>
      </c>
      <c r="N194">
        <v>12.5584093372004</v>
      </c>
      <c r="O194">
        <v>4.0469999999999997</v>
      </c>
      <c r="P194">
        <v>1.2110000000000001</v>
      </c>
      <c r="Q194" t="s">
        <v>845</v>
      </c>
      <c r="S194">
        <v>0</v>
      </c>
      <c r="T194">
        <v>11170</v>
      </c>
      <c r="U194">
        <v>6656</v>
      </c>
      <c r="V194">
        <v>74</v>
      </c>
      <c r="W194">
        <v>6656</v>
      </c>
      <c r="X194">
        <v>1</v>
      </c>
      <c r="Y194">
        <v>1.07625398855081</v>
      </c>
      <c r="Z194">
        <v>16.25</v>
      </c>
      <c r="AA194">
        <v>687.5</v>
      </c>
      <c r="AB194" t="s">
        <v>94</v>
      </c>
      <c r="AC194">
        <v>4.03125</v>
      </c>
      <c r="AD194" t="s">
        <v>98</v>
      </c>
      <c r="AE194">
        <v>5</v>
      </c>
      <c r="AF194">
        <v>16.25</v>
      </c>
      <c r="AG194">
        <v>7.98828125</v>
      </c>
      <c r="AH194">
        <f t="shared" si="9"/>
        <v>8.26171875</v>
      </c>
      <c r="AI194">
        <f t="shared" si="10"/>
        <v>2.0342298288508558</v>
      </c>
      <c r="AJ194">
        <f t="shared" si="11"/>
        <v>0.30809101026942098</v>
      </c>
      <c r="AK194">
        <f t="shared" si="12"/>
        <v>52.74415500078895</v>
      </c>
    </row>
    <row r="195" spans="1:37" x14ac:dyDescent="0.3">
      <c r="A195">
        <v>193</v>
      </c>
      <c r="B195">
        <v>387</v>
      </c>
      <c r="C195" t="s">
        <v>91</v>
      </c>
      <c r="D195">
        <v>3.6949882735547598E-2</v>
      </c>
      <c r="E195">
        <v>6656</v>
      </c>
      <c r="F195">
        <v>6656</v>
      </c>
      <c r="G195">
        <v>1</v>
      </c>
      <c r="H195">
        <v>6.8052457384408198</v>
      </c>
      <c r="I195">
        <v>12.5471718302502</v>
      </c>
      <c r="J195">
        <v>-1.17816371050719</v>
      </c>
      <c r="K195" t="b">
        <v>1</v>
      </c>
      <c r="L195">
        <v>69.75</v>
      </c>
      <c r="M195" t="s">
        <v>92</v>
      </c>
      <c r="N195">
        <v>12.545954616438101</v>
      </c>
      <c r="O195">
        <v>4.05</v>
      </c>
      <c r="P195">
        <v>1.8440000000000001</v>
      </c>
      <c r="Q195" t="s">
        <v>846</v>
      </c>
      <c r="S195">
        <v>0</v>
      </c>
      <c r="T195">
        <v>11256</v>
      </c>
      <c r="U195">
        <v>6656</v>
      </c>
      <c r="V195">
        <v>235</v>
      </c>
      <c r="W195">
        <v>6656</v>
      </c>
      <c r="X195">
        <v>1</v>
      </c>
      <c r="Y195">
        <v>0.37869247661588001</v>
      </c>
      <c r="Z195">
        <v>69.75</v>
      </c>
      <c r="AA195">
        <v>161.4</v>
      </c>
      <c r="AB195" t="s">
        <v>94</v>
      </c>
      <c r="AC195">
        <v>8.3515625</v>
      </c>
      <c r="AD195" t="s">
        <v>98</v>
      </c>
      <c r="AE195">
        <v>4</v>
      </c>
      <c r="AF195">
        <v>69.75</v>
      </c>
      <c r="AG195">
        <v>6.1328125</v>
      </c>
      <c r="AH195">
        <f t="shared" ref="AH195:AH258" si="13">AF195-AG195</f>
        <v>63.6171875</v>
      </c>
      <c r="AI195">
        <f t="shared" ref="AI195:AI258" si="14">AF195/AG195</f>
        <v>11.373248407643311</v>
      </c>
      <c r="AJ195">
        <f t="shared" ref="AJ195:AJ258" si="15">EXP(J195)</f>
        <v>0.30784350970310986</v>
      </c>
      <c r="AK195">
        <f t="shared" ref="AK195:AK258" si="16">AF195/AJ195</f>
        <v>226.57615899477051</v>
      </c>
    </row>
    <row r="196" spans="1:37" x14ac:dyDescent="0.3">
      <c r="A196">
        <v>194</v>
      </c>
      <c r="B196">
        <v>390</v>
      </c>
      <c r="C196" t="s">
        <v>91</v>
      </c>
      <c r="D196">
        <v>1.9241552971923301E-2</v>
      </c>
      <c r="E196">
        <v>6656</v>
      </c>
      <c r="F196">
        <v>17920</v>
      </c>
      <c r="G196">
        <v>2.6923076923076898</v>
      </c>
      <c r="H196">
        <v>3.77938264226061</v>
      </c>
      <c r="I196">
        <v>9.3820221451430594</v>
      </c>
      <c r="J196">
        <v>-1.19102225032173</v>
      </c>
      <c r="K196" t="b">
        <v>1</v>
      </c>
      <c r="L196">
        <v>304</v>
      </c>
      <c r="M196" t="s">
        <v>92</v>
      </c>
      <c r="N196">
        <v>9.3999243738406495</v>
      </c>
      <c r="O196">
        <v>4.5599999999999996</v>
      </c>
      <c r="P196">
        <v>2.4820000000000002</v>
      </c>
      <c r="Q196" t="s">
        <v>847</v>
      </c>
      <c r="S196">
        <v>0</v>
      </c>
      <c r="T196">
        <v>36260</v>
      </c>
      <c r="U196">
        <v>6656</v>
      </c>
      <c r="V196">
        <v>487</v>
      </c>
      <c r="W196">
        <v>6656</v>
      </c>
      <c r="X196">
        <v>1</v>
      </c>
      <c r="Y196">
        <v>0.125945849581868</v>
      </c>
      <c r="Z196">
        <v>304</v>
      </c>
      <c r="AA196">
        <v>119.25</v>
      </c>
      <c r="AB196" t="s">
        <v>94</v>
      </c>
      <c r="AC196">
        <v>17.4375</v>
      </c>
      <c r="AE196">
        <v>0</v>
      </c>
      <c r="AF196">
        <v>304</v>
      </c>
      <c r="AG196">
        <v>12.8046875</v>
      </c>
      <c r="AH196">
        <f t="shared" si="13"/>
        <v>291.1953125</v>
      </c>
      <c r="AI196">
        <f t="shared" si="14"/>
        <v>23.74130567419158</v>
      </c>
      <c r="AJ196">
        <f t="shared" si="15"/>
        <v>0.30391043268244416</v>
      </c>
      <c r="AK196">
        <f t="shared" si="16"/>
        <v>1000.2947161660931</v>
      </c>
    </row>
    <row r="197" spans="1:37" x14ac:dyDescent="0.3">
      <c r="A197">
        <v>195</v>
      </c>
      <c r="B197">
        <v>391</v>
      </c>
      <c r="C197" t="s">
        <v>91</v>
      </c>
      <c r="D197">
        <v>1.8117034882812601E-2</v>
      </c>
      <c r="E197">
        <v>6656</v>
      </c>
      <c r="F197">
        <v>17920</v>
      </c>
      <c r="G197">
        <v>2.6923076923076898</v>
      </c>
      <c r="H197">
        <v>6.6104490644493197</v>
      </c>
      <c r="I197">
        <v>11.239054512896701</v>
      </c>
      <c r="J197">
        <v>-1.1982551789674101</v>
      </c>
      <c r="K197" t="b">
        <v>1</v>
      </c>
      <c r="L197">
        <v>50.16</v>
      </c>
      <c r="M197" t="s">
        <v>92</v>
      </c>
      <c r="N197">
        <v>11.4486342994762</v>
      </c>
      <c r="O197">
        <v>4.516</v>
      </c>
      <c r="P197">
        <v>1.7</v>
      </c>
      <c r="Q197" t="s">
        <v>849</v>
      </c>
      <c r="S197">
        <v>0</v>
      </c>
      <c r="T197">
        <v>32690</v>
      </c>
      <c r="U197">
        <v>6656</v>
      </c>
      <c r="V197">
        <v>52</v>
      </c>
      <c r="W197">
        <v>6656</v>
      </c>
      <c r="X197">
        <v>1</v>
      </c>
      <c r="Y197">
        <v>0.77802929924042297</v>
      </c>
      <c r="Z197">
        <v>50.16</v>
      </c>
      <c r="AA197">
        <v>651.5</v>
      </c>
      <c r="AB197" t="s">
        <v>94</v>
      </c>
      <c r="AC197">
        <v>7.08203125</v>
      </c>
      <c r="AD197" t="s">
        <v>98</v>
      </c>
      <c r="AE197">
        <v>0</v>
      </c>
      <c r="AF197">
        <v>50.15625</v>
      </c>
      <c r="AG197">
        <v>18.828125</v>
      </c>
      <c r="AH197">
        <f t="shared" si="13"/>
        <v>31.328125</v>
      </c>
      <c r="AI197">
        <f t="shared" si="14"/>
        <v>2.6639004149377592</v>
      </c>
      <c r="AJ197">
        <f t="shared" si="15"/>
        <v>0.30172020065270616</v>
      </c>
      <c r="AK197">
        <f t="shared" si="16"/>
        <v>166.2343120927861</v>
      </c>
    </row>
    <row r="198" spans="1:37" x14ac:dyDescent="0.3">
      <c r="A198">
        <v>196</v>
      </c>
      <c r="B198">
        <v>392</v>
      </c>
      <c r="C198" t="s">
        <v>91</v>
      </c>
      <c r="D198">
        <v>1.47210829910247E-2</v>
      </c>
      <c r="E198">
        <v>6656</v>
      </c>
      <c r="F198">
        <v>17920</v>
      </c>
      <c r="G198">
        <v>2.6923076923076898</v>
      </c>
      <c r="H198">
        <v>6.3042761110314096</v>
      </c>
      <c r="I198">
        <v>10.792378928357399</v>
      </c>
      <c r="J198">
        <v>-1.20146981392105</v>
      </c>
      <c r="K198" t="b">
        <v>1</v>
      </c>
      <c r="L198">
        <v>51.56</v>
      </c>
      <c r="M198" t="s">
        <v>92</v>
      </c>
      <c r="N198">
        <v>10.997976567768101</v>
      </c>
      <c r="O198">
        <v>4.51</v>
      </c>
      <c r="P198">
        <v>1.712</v>
      </c>
      <c r="Q198" t="s">
        <v>848</v>
      </c>
      <c r="R198" s="1" t="s">
        <v>1941</v>
      </c>
      <c r="S198">
        <v>0</v>
      </c>
      <c r="T198">
        <v>32580</v>
      </c>
      <c r="U198">
        <v>6656</v>
      </c>
      <c r="V198">
        <v>387</v>
      </c>
      <c r="W198">
        <v>6656</v>
      </c>
      <c r="X198">
        <v>1</v>
      </c>
      <c r="Y198">
        <v>0.26963150786055901</v>
      </c>
      <c r="Z198">
        <v>51.56</v>
      </c>
      <c r="AA198">
        <v>632</v>
      </c>
      <c r="AB198" t="s">
        <v>94</v>
      </c>
      <c r="AC198">
        <v>7.1796875</v>
      </c>
      <c r="AD198" t="s">
        <v>98</v>
      </c>
      <c r="AE198">
        <v>0</v>
      </c>
      <c r="AF198">
        <v>51.5625</v>
      </c>
      <c r="AG198">
        <v>11.078125</v>
      </c>
      <c r="AH198">
        <f t="shared" si="13"/>
        <v>40.484375</v>
      </c>
      <c r="AI198">
        <f t="shared" si="14"/>
        <v>4.6544428772919604</v>
      </c>
      <c r="AJ198">
        <f t="shared" si="15"/>
        <v>0.30075183765015856</v>
      </c>
      <c r="AK198">
        <f t="shared" si="16"/>
        <v>171.44533647032503</v>
      </c>
    </row>
    <row r="199" spans="1:37" x14ac:dyDescent="0.3">
      <c r="A199">
        <v>197</v>
      </c>
      <c r="B199">
        <v>398</v>
      </c>
      <c r="C199" t="s">
        <v>91</v>
      </c>
      <c r="D199">
        <v>9.5467813746751198E-3</v>
      </c>
      <c r="E199">
        <v>6656</v>
      </c>
      <c r="F199">
        <v>6656</v>
      </c>
      <c r="G199">
        <v>1</v>
      </c>
      <c r="H199">
        <v>2.68975210946651</v>
      </c>
      <c r="I199">
        <v>7.0395855989943898</v>
      </c>
      <c r="J199">
        <v>-1.1106563764808599</v>
      </c>
      <c r="K199" t="b">
        <v>1</v>
      </c>
      <c r="L199">
        <v>413.8</v>
      </c>
      <c r="M199" t="s">
        <v>92</v>
      </c>
      <c r="N199">
        <v>7.3064292280747196</v>
      </c>
      <c r="O199">
        <v>4.117</v>
      </c>
      <c r="P199">
        <v>2.617</v>
      </c>
      <c r="Q199" t="s">
        <v>850</v>
      </c>
      <c r="S199">
        <v>0</v>
      </c>
      <c r="T199">
        <v>13050</v>
      </c>
      <c r="U199">
        <v>6656</v>
      </c>
      <c r="V199">
        <v>470</v>
      </c>
      <c r="W199">
        <v>6656</v>
      </c>
      <c r="X199">
        <v>1</v>
      </c>
      <c r="Y199">
        <v>7.7942452740774895E-2</v>
      </c>
      <c r="Z199">
        <v>413.8</v>
      </c>
      <c r="AA199">
        <v>31.53</v>
      </c>
      <c r="AB199" t="s">
        <v>94</v>
      </c>
      <c r="AC199">
        <v>20.34375</v>
      </c>
      <c r="AE199">
        <v>17</v>
      </c>
      <c r="AF199">
        <v>413.75</v>
      </c>
      <c r="AG199">
        <v>5.93359375</v>
      </c>
      <c r="AH199">
        <f t="shared" si="13"/>
        <v>407.81640625</v>
      </c>
      <c r="AI199">
        <f t="shared" si="14"/>
        <v>69.730085582620148</v>
      </c>
      <c r="AJ199">
        <f t="shared" si="15"/>
        <v>0.32934271730051029</v>
      </c>
      <c r="AK199">
        <f t="shared" si="16"/>
        <v>1256.2901144174136</v>
      </c>
    </row>
    <row r="200" spans="1:37" x14ac:dyDescent="0.3">
      <c r="A200">
        <v>198</v>
      </c>
      <c r="B200">
        <v>399</v>
      </c>
      <c r="C200" t="s">
        <v>91</v>
      </c>
      <c r="D200">
        <v>1.47943051512756E-2</v>
      </c>
      <c r="E200">
        <v>6656</v>
      </c>
      <c r="F200">
        <v>6656</v>
      </c>
      <c r="G200">
        <v>1</v>
      </c>
      <c r="H200">
        <v>2.7117469104001302</v>
      </c>
      <c r="I200">
        <v>7.1977813500659797</v>
      </c>
      <c r="J200">
        <v>-1.1058344240504101</v>
      </c>
      <c r="K200" t="b">
        <v>1</v>
      </c>
      <c r="L200">
        <v>450.2</v>
      </c>
      <c r="M200" t="s">
        <v>92</v>
      </c>
      <c r="N200">
        <v>7.4875497520252603</v>
      </c>
      <c r="O200">
        <v>4.117</v>
      </c>
      <c r="P200">
        <v>2.6539999999999999</v>
      </c>
      <c r="Q200" t="s">
        <v>851</v>
      </c>
      <c r="S200">
        <v>0</v>
      </c>
      <c r="T200">
        <v>13144</v>
      </c>
      <c r="U200">
        <v>6656</v>
      </c>
      <c r="V200">
        <v>543</v>
      </c>
      <c r="W200">
        <v>6656</v>
      </c>
      <c r="X200">
        <v>1</v>
      </c>
      <c r="Y200">
        <v>7.3458090998089698E-2</v>
      </c>
      <c r="Z200">
        <v>450.2</v>
      </c>
      <c r="AA200">
        <v>29.19</v>
      </c>
      <c r="AB200" t="s">
        <v>94</v>
      </c>
      <c r="AC200">
        <v>21.21875</v>
      </c>
      <c r="AE200">
        <v>19</v>
      </c>
      <c r="AF200">
        <v>450.25</v>
      </c>
      <c r="AG200">
        <v>5.39453125</v>
      </c>
      <c r="AH200">
        <f t="shared" si="13"/>
        <v>444.85546875</v>
      </c>
      <c r="AI200">
        <f t="shared" si="14"/>
        <v>83.464156408399717</v>
      </c>
      <c r="AJ200">
        <f t="shared" si="15"/>
        <v>0.33093462718903971</v>
      </c>
      <c r="AK200">
        <f t="shared" si="16"/>
        <v>1360.5406113721783</v>
      </c>
    </row>
    <row r="201" spans="1:37" x14ac:dyDescent="0.3">
      <c r="A201">
        <v>199</v>
      </c>
      <c r="B201">
        <v>400</v>
      </c>
      <c r="C201" t="s">
        <v>91</v>
      </c>
      <c r="D201">
        <v>3.4338731689112202E-2</v>
      </c>
      <c r="E201">
        <v>6656</v>
      </c>
      <c r="F201">
        <v>6656</v>
      </c>
      <c r="G201">
        <v>1</v>
      </c>
      <c r="H201">
        <v>13.719258794933101</v>
      </c>
      <c r="I201">
        <v>15.166211870961201</v>
      </c>
      <c r="J201">
        <v>-1.1789673692456</v>
      </c>
      <c r="K201" t="b">
        <v>1</v>
      </c>
      <c r="L201">
        <v>12.76</v>
      </c>
      <c r="M201" t="s">
        <v>92</v>
      </c>
      <c r="N201">
        <v>15.358371565721701</v>
      </c>
      <c r="O201">
        <v>4.0659999999999998</v>
      </c>
      <c r="P201">
        <v>1.105</v>
      </c>
      <c r="Q201" t="s">
        <v>852</v>
      </c>
      <c r="S201">
        <v>0</v>
      </c>
      <c r="T201">
        <v>11600</v>
      </c>
      <c r="U201">
        <v>6656</v>
      </c>
      <c r="V201">
        <v>37</v>
      </c>
      <c r="W201">
        <v>6656</v>
      </c>
      <c r="X201">
        <v>1</v>
      </c>
      <c r="Y201">
        <v>2.09103326516176</v>
      </c>
      <c r="Z201">
        <v>12.76</v>
      </c>
      <c r="AA201">
        <v>909</v>
      </c>
      <c r="AB201" t="s">
        <v>94</v>
      </c>
      <c r="AC201">
        <v>3.572265625</v>
      </c>
      <c r="AD201" t="s">
        <v>98</v>
      </c>
      <c r="AE201">
        <v>3</v>
      </c>
      <c r="AF201">
        <v>12.7578125</v>
      </c>
      <c r="AG201">
        <v>8.2734375</v>
      </c>
      <c r="AH201">
        <f t="shared" si="13"/>
        <v>4.484375</v>
      </c>
      <c r="AI201">
        <f t="shared" si="14"/>
        <v>1.542020774315392</v>
      </c>
      <c r="AJ201">
        <f t="shared" si="15"/>
        <v>0.30759620796288678</v>
      </c>
      <c r="AK201">
        <f t="shared" si="16"/>
        <v>41.475844531670241</v>
      </c>
    </row>
    <row r="202" spans="1:37" x14ac:dyDescent="0.3">
      <c r="A202">
        <v>200</v>
      </c>
      <c r="B202">
        <v>401</v>
      </c>
      <c r="C202" t="s">
        <v>91</v>
      </c>
      <c r="D202">
        <v>2.6885258795093799E-2</v>
      </c>
      <c r="E202">
        <v>6656</v>
      </c>
      <c r="F202">
        <v>6656</v>
      </c>
      <c r="G202">
        <v>1</v>
      </c>
      <c r="H202">
        <v>9.3015361865088497</v>
      </c>
      <c r="I202">
        <v>11.399831947332601</v>
      </c>
      <c r="J202">
        <v>-1.18137834546083</v>
      </c>
      <c r="K202" t="b">
        <v>1</v>
      </c>
      <c r="L202">
        <v>16.8</v>
      </c>
      <c r="M202" t="s">
        <v>92</v>
      </c>
      <c r="N202">
        <v>11.492159497808</v>
      </c>
      <c r="O202">
        <v>4.0659999999999998</v>
      </c>
      <c r="P202">
        <v>1.226</v>
      </c>
      <c r="Q202" t="s">
        <v>853</v>
      </c>
      <c r="S202">
        <v>0</v>
      </c>
      <c r="T202">
        <v>11600</v>
      </c>
      <c r="U202">
        <v>6656</v>
      </c>
      <c r="V202">
        <v>110</v>
      </c>
      <c r="W202">
        <v>6656</v>
      </c>
      <c r="X202">
        <v>1</v>
      </c>
      <c r="Y202">
        <v>0.79152041871047096</v>
      </c>
      <c r="Z202">
        <v>16.8</v>
      </c>
      <c r="AA202">
        <v>690.5</v>
      </c>
      <c r="AB202" t="s">
        <v>94</v>
      </c>
      <c r="AC202">
        <v>4.09765625</v>
      </c>
      <c r="AD202" t="s">
        <v>98</v>
      </c>
      <c r="AE202">
        <v>3</v>
      </c>
      <c r="AF202">
        <v>16.796875</v>
      </c>
      <c r="AG202">
        <v>6.953125</v>
      </c>
      <c r="AH202">
        <f t="shared" si="13"/>
        <v>9.84375</v>
      </c>
      <c r="AI202">
        <f t="shared" si="14"/>
        <v>2.4157303370786516</v>
      </c>
      <c r="AJ202">
        <f t="shared" si="15"/>
        <v>0.30685549410214574</v>
      </c>
      <c r="AK202">
        <f t="shared" si="16"/>
        <v>54.73871357313444</v>
      </c>
    </row>
    <row r="203" spans="1:37" x14ac:dyDescent="0.3">
      <c r="A203">
        <v>201</v>
      </c>
      <c r="B203">
        <v>404</v>
      </c>
      <c r="C203" t="s">
        <v>91</v>
      </c>
      <c r="D203">
        <v>2.44732076491052E-2</v>
      </c>
      <c r="E203">
        <v>6656</v>
      </c>
      <c r="F203">
        <v>17920</v>
      </c>
      <c r="G203">
        <v>2.6923076923076898</v>
      </c>
      <c r="H203">
        <v>3.7656783810077901</v>
      </c>
      <c r="I203">
        <v>9.3038733437009</v>
      </c>
      <c r="J203">
        <v>-1.19102225032173</v>
      </c>
      <c r="K203" t="b">
        <v>1</v>
      </c>
      <c r="L203">
        <v>295.5</v>
      </c>
      <c r="M203" t="s">
        <v>92</v>
      </c>
      <c r="N203">
        <v>9.3208498164926699</v>
      </c>
      <c r="O203">
        <v>4.5659999999999998</v>
      </c>
      <c r="P203">
        <v>2.4700000000000002</v>
      </c>
      <c r="Q203" t="s">
        <v>854</v>
      </c>
      <c r="S203">
        <v>0</v>
      </c>
      <c r="T203">
        <v>36700</v>
      </c>
      <c r="U203">
        <v>6656</v>
      </c>
      <c r="V203">
        <v>636</v>
      </c>
      <c r="W203">
        <v>6656</v>
      </c>
      <c r="X203">
        <v>1</v>
      </c>
      <c r="Y203">
        <v>0.10966628128223101</v>
      </c>
      <c r="Z203">
        <v>295.5</v>
      </c>
      <c r="AA203">
        <v>124.2</v>
      </c>
      <c r="AB203" t="s">
        <v>94</v>
      </c>
      <c r="AC203">
        <v>17.1875</v>
      </c>
      <c r="AE203">
        <v>0</v>
      </c>
      <c r="AF203">
        <v>295.5</v>
      </c>
      <c r="AG203">
        <v>11.671875</v>
      </c>
      <c r="AH203">
        <f t="shared" si="13"/>
        <v>283.828125</v>
      </c>
      <c r="AI203">
        <f t="shared" si="14"/>
        <v>25.317269076305219</v>
      </c>
      <c r="AJ203">
        <f t="shared" si="15"/>
        <v>0.30391043268244416</v>
      </c>
      <c r="AK203">
        <f t="shared" si="16"/>
        <v>972.32594943118579</v>
      </c>
    </row>
    <row r="204" spans="1:37" x14ac:dyDescent="0.3">
      <c r="A204">
        <v>202</v>
      </c>
      <c r="B204">
        <v>405</v>
      </c>
      <c r="C204" t="s">
        <v>91</v>
      </c>
      <c r="D204">
        <v>1.6600873149167299E-2</v>
      </c>
      <c r="E204">
        <v>6656</v>
      </c>
      <c r="F204">
        <v>17920</v>
      </c>
      <c r="G204">
        <v>2.6923076923076898</v>
      </c>
      <c r="H204">
        <v>7.0100073035041603</v>
      </c>
      <c r="I204">
        <v>11.7472388015753</v>
      </c>
      <c r="J204">
        <v>-1.1982551789674101</v>
      </c>
      <c r="K204" t="b">
        <v>1</v>
      </c>
      <c r="L204">
        <v>47.44</v>
      </c>
      <c r="M204" t="s">
        <v>92</v>
      </c>
      <c r="N204">
        <v>11.933948940835601</v>
      </c>
      <c r="O204">
        <v>4.516</v>
      </c>
      <c r="P204">
        <v>1.6759999999999999</v>
      </c>
      <c r="Q204" t="s">
        <v>856</v>
      </c>
      <c r="S204">
        <v>0</v>
      </c>
      <c r="T204">
        <v>32670</v>
      </c>
      <c r="U204">
        <v>6656</v>
      </c>
      <c r="V204">
        <v>107</v>
      </c>
      <c r="W204">
        <v>6656</v>
      </c>
      <c r="X204">
        <v>1</v>
      </c>
      <c r="Y204">
        <v>0.58100933597283999</v>
      </c>
      <c r="Z204">
        <v>47.44</v>
      </c>
      <c r="AA204">
        <v>688.5</v>
      </c>
      <c r="AB204" t="s">
        <v>94</v>
      </c>
      <c r="AC204">
        <v>6.88671875</v>
      </c>
      <c r="AD204" t="s">
        <v>98</v>
      </c>
      <c r="AE204">
        <v>0</v>
      </c>
      <c r="AF204">
        <v>47.4375</v>
      </c>
      <c r="AG204">
        <v>16.3125</v>
      </c>
      <c r="AH204">
        <f t="shared" si="13"/>
        <v>31.125</v>
      </c>
      <c r="AI204">
        <f t="shared" si="14"/>
        <v>2.9080459770114944</v>
      </c>
      <c r="AJ204">
        <f t="shared" si="15"/>
        <v>0.30172020065270616</v>
      </c>
      <c r="AK204">
        <f t="shared" si="16"/>
        <v>157.22348022233601</v>
      </c>
    </row>
    <row r="205" spans="1:37" x14ac:dyDescent="0.3">
      <c r="A205">
        <v>203</v>
      </c>
      <c r="B205">
        <v>406</v>
      </c>
      <c r="C205" t="s">
        <v>91</v>
      </c>
      <c r="D205">
        <v>1.84301952816746E-2</v>
      </c>
      <c r="E205">
        <v>6656</v>
      </c>
      <c r="F205">
        <v>17920</v>
      </c>
      <c r="G205">
        <v>2.6923076923076898</v>
      </c>
      <c r="H205">
        <v>6.3572948868645502</v>
      </c>
      <c r="I205">
        <v>10.9390171783743</v>
      </c>
      <c r="J205">
        <v>-1.2022734726594599</v>
      </c>
      <c r="K205" t="b">
        <v>1</v>
      </c>
      <c r="L205">
        <v>52.56</v>
      </c>
      <c r="M205" t="s">
        <v>92</v>
      </c>
      <c r="N205">
        <v>11.111387430020301</v>
      </c>
      <c r="O205">
        <v>4.51</v>
      </c>
      <c r="P205">
        <v>1.7210000000000001</v>
      </c>
      <c r="Q205" t="s">
        <v>855</v>
      </c>
      <c r="R205" s="1" t="s">
        <v>1941</v>
      </c>
      <c r="S205">
        <v>0</v>
      </c>
      <c r="T205">
        <v>32460</v>
      </c>
      <c r="U205">
        <v>6656</v>
      </c>
      <c r="V205">
        <v>386</v>
      </c>
      <c r="W205">
        <v>6656</v>
      </c>
      <c r="X205">
        <v>1</v>
      </c>
      <c r="Y205">
        <v>0.27267913019442502</v>
      </c>
      <c r="Z205">
        <v>52.56</v>
      </c>
      <c r="AA205">
        <v>617.5</v>
      </c>
      <c r="AB205" t="s">
        <v>94</v>
      </c>
      <c r="AC205">
        <v>7.25</v>
      </c>
      <c r="AD205" t="s">
        <v>98</v>
      </c>
      <c r="AE205">
        <v>0</v>
      </c>
      <c r="AF205">
        <v>52.5625</v>
      </c>
      <c r="AG205">
        <v>11.0390625</v>
      </c>
      <c r="AH205">
        <f t="shared" si="13"/>
        <v>41.5234375</v>
      </c>
      <c r="AI205">
        <f t="shared" si="14"/>
        <v>4.7615003538570422</v>
      </c>
      <c r="AJ205">
        <f t="shared" si="15"/>
        <v>0.30051023290462436</v>
      </c>
      <c r="AK205">
        <f t="shared" si="16"/>
        <v>174.91084909804798</v>
      </c>
    </row>
    <row r="206" spans="1:37" x14ac:dyDescent="0.3">
      <c r="A206">
        <v>204</v>
      </c>
      <c r="B206">
        <v>412</v>
      </c>
      <c r="C206" t="s">
        <v>91</v>
      </c>
      <c r="D206">
        <v>1.2132286227090901E-2</v>
      </c>
      <c r="E206">
        <v>6656</v>
      </c>
      <c r="F206">
        <v>6656</v>
      </c>
      <c r="G206">
        <v>1</v>
      </c>
      <c r="H206">
        <v>2.65177007843005</v>
      </c>
      <c r="I206">
        <v>7.1577075163873696</v>
      </c>
      <c r="J206">
        <v>-1.09458320171269</v>
      </c>
      <c r="K206" t="b">
        <v>1</v>
      </c>
      <c r="L206">
        <v>501.2</v>
      </c>
      <c r="M206" t="s">
        <v>92</v>
      </c>
      <c r="N206">
        <v>7.4229154414513099</v>
      </c>
      <c r="O206">
        <v>4.0999999999999996</v>
      </c>
      <c r="P206">
        <v>2.7</v>
      </c>
      <c r="Q206" t="s">
        <v>857</v>
      </c>
      <c r="S206">
        <v>0</v>
      </c>
      <c r="T206">
        <v>12640</v>
      </c>
      <c r="U206">
        <v>6656</v>
      </c>
      <c r="V206">
        <v>447</v>
      </c>
      <c r="W206">
        <v>6656</v>
      </c>
      <c r="X206">
        <v>1</v>
      </c>
      <c r="Y206">
        <v>7.8126043860542296E-2</v>
      </c>
      <c r="Z206">
        <v>501.2</v>
      </c>
      <c r="AA206">
        <v>25.22</v>
      </c>
      <c r="AB206" t="s">
        <v>94</v>
      </c>
      <c r="AC206">
        <v>22.390625</v>
      </c>
      <c r="AE206">
        <v>21</v>
      </c>
      <c r="AF206">
        <v>501.25</v>
      </c>
      <c r="AG206">
        <v>5.8671875</v>
      </c>
      <c r="AH206">
        <f t="shared" si="13"/>
        <v>495.3828125</v>
      </c>
      <c r="AI206">
        <f t="shared" si="14"/>
        <v>85.43275632490014</v>
      </c>
      <c r="AJ206">
        <f t="shared" si="15"/>
        <v>0.33467907154610488</v>
      </c>
      <c r="AK206">
        <f t="shared" si="16"/>
        <v>1497.7034497089805</v>
      </c>
    </row>
    <row r="207" spans="1:37" x14ac:dyDescent="0.3">
      <c r="A207">
        <v>205</v>
      </c>
      <c r="B207">
        <v>413</v>
      </c>
      <c r="C207" t="s">
        <v>91</v>
      </c>
      <c r="D207">
        <v>1.15886580699072E-2</v>
      </c>
      <c r="E207">
        <v>6656</v>
      </c>
      <c r="F207">
        <v>6656</v>
      </c>
      <c r="G207">
        <v>1</v>
      </c>
      <c r="H207">
        <v>2.7035624664339299</v>
      </c>
      <c r="I207">
        <v>7.4083948054820601</v>
      </c>
      <c r="J207">
        <v>-1.0929758842358701</v>
      </c>
      <c r="K207" t="b">
        <v>1</v>
      </c>
      <c r="L207">
        <v>550</v>
      </c>
      <c r="M207" t="s">
        <v>92</v>
      </c>
      <c r="N207">
        <v>7.6488225294822998</v>
      </c>
      <c r="O207">
        <v>4.0979999999999999</v>
      </c>
      <c r="P207">
        <v>2.74</v>
      </c>
      <c r="Q207" t="s">
        <v>858</v>
      </c>
      <c r="S207">
        <v>0</v>
      </c>
      <c r="T207">
        <v>12520</v>
      </c>
      <c r="U207">
        <v>6656</v>
      </c>
      <c r="V207">
        <v>448</v>
      </c>
      <c r="W207">
        <v>6656</v>
      </c>
      <c r="X207">
        <v>1</v>
      </c>
      <c r="Y207">
        <v>8.0485761233000302E-2</v>
      </c>
      <c r="Z207">
        <v>550</v>
      </c>
      <c r="AA207">
        <v>22.77</v>
      </c>
      <c r="AB207" t="s">
        <v>94</v>
      </c>
      <c r="AC207">
        <v>23.453125</v>
      </c>
      <c r="AE207">
        <v>23</v>
      </c>
      <c r="AF207">
        <v>550</v>
      </c>
      <c r="AG207">
        <v>5.9140625</v>
      </c>
      <c r="AH207">
        <f t="shared" si="13"/>
        <v>544.0859375</v>
      </c>
      <c r="AI207">
        <f t="shared" si="14"/>
        <v>92.998678996036986</v>
      </c>
      <c r="AJ207">
        <f t="shared" si="15"/>
        <v>0.33521743961522521</v>
      </c>
      <c r="AK207">
        <f t="shared" si="16"/>
        <v>1640.7260929840345</v>
      </c>
    </row>
    <row r="208" spans="1:37" x14ac:dyDescent="0.3">
      <c r="A208">
        <v>206</v>
      </c>
      <c r="B208">
        <v>414</v>
      </c>
      <c r="C208" t="s">
        <v>91</v>
      </c>
      <c r="D208">
        <v>3.9996239537623698E-2</v>
      </c>
      <c r="E208">
        <v>6656</v>
      </c>
      <c r="F208">
        <v>6656</v>
      </c>
      <c r="G208">
        <v>1</v>
      </c>
      <c r="H208">
        <v>13.1072800829944</v>
      </c>
      <c r="I208">
        <v>14.553688920278001</v>
      </c>
      <c r="J208">
        <v>-1.1789673692456</v>
      </c>
      <c r="K208" t="b">
        <v>1</v>
      </c>
      <c r="L208">
        <v>12.89</v>
      </c>
      <c r="M208" t="s">
        <v>92</v>
      </c>
      <c r="N208">
        <v>14.7686584863634</v>
      </c>
      <c r="O208">
        <v>4.0659999999999998</v>
      </c>
      <c r="P208">
        <v>1.1100000000000001</v>
      </c>
      <c r="Q208" t="s">
        <v>859</v>
      </c>
      <c r="S208">
        <v>0</v>
      </c>
      <c r="T208">
        <v>11610</v>
      </c>
      <c r="U208">
        <v>6656</v>
      </c>
      <c r="V208">
        <v>79</v>
      </c>
      <c r="W208">
        <v>6656</v>
      </c>
      <c r="X208">
        <v>1</v>
      </c>
      <c r="Y208">
        <v>1.3621754334499701</v>
      </c>
      <c r="Z208">
        <v>12.89</v>
      </c>
      <c r="AA208">
        <v>900.5</v>
      </c>
      <c r="AB208" t="s">
        <v>94</v>
      </c>
      <c r="AC208">
        <v>3.58984375</v>
      </c>
      <c r="AD208" t="s">
        <v>98</v>
      </c>
      <c r="AE208">
        <v>5</v>
      </c>
      <c r="AF208">
        <v>12.890625</v>
      </c>
      <c r="AG208">
        <v>7.5859375</v>
      </c>
      <c r="AH208">
        <f t="shared" si="13"/>
        <v>5.3046875</v>
      </c>
      <c r="AI208">
        <f t="shared" si="14"/>
        <v>1.6992790937178166</v>
      </c>
      <c r="AJ208">
        <f t="shared" si="15"/>
        <v>0.30759620796288678</v>
      </c>
      <c r="AK208">
        <f t="shared" si="16"/>
        <v>41.907620010566994</v>
      </c>
    </row>
    <row r="209" spans="1:37" x14ac:dyDescent="0.3">
      <c r="A209">
        <v>207</v>
      </c>
      <c r="B209">
        <v>415</v>
      </c>
      <c r="C209" t="s">
        <v>91</v>
      </c>
      <c r="D209">
        <v>2.68508520496216E-2</v>
      </c>
      <c r="E209">
        <v>6656</v>
      </c>
      <c r="F209">
        <v>6656</v>
      </c>
      <c r="G209">
        <v>1</v>
      </c>
      <c r="H209">
        <v>7.5262378804293402</v>
      </c>
      <c r="I209">
        <v>11.355505395764901</v>
      </c>
      <c r="J209">
        <v>-1.1805746867224201</v>
      </c>
      <c r="K209" t="b">
        <v>1</v>
      </c>
      <c r="L209">
        <v>32.25</v>
      </c>
      <c r="M209" t="s">
        <v>92</v>
      </c>
      <c r="N209">
        <v>11.359307809722999</v>
      </c>
      <c r="O209">
        <v>4.0659999999999998</v>
      </c>
      <c r="P209">
        <v>1.5089999999999999</v>
      </c>
      <c r="Q209" t="s">
        <v>860</v>
      </c>
      <c r="S209">
        <v>0</v>
      </c>
      <c r="T209">
        <v>11620</v>
      </c>
      <c r="U209">
        <v>6656</v>
      </c>
      <c r="V209">
        <v>206</v>
      </c>
      <c r="W209">
        <v>6656</v>
      </c>
      <c r="X209">
        <v>1</v>
      </c>
      <c r="Y209">
        <v>0.45470453904156699</v>
      </c>
      <c r="Z209">
        <v>32.25</v>
      </c>
      <c r="AA209">
        <v>360.2</v>
      </c>
      <c r="AB209" t="s">
        <v>94</v>
      </c>
      <c r="AC209">
        <v>5.6796875</v>
      </c>
      <c r="AD209" t="s">
        <v>98</v>
      </c>
      <c r="AE209">
        <v>4</v>
      </c>
      <c r="AF209">
        <v>32.25</v>
      </c>
      <c r="AG209">
        <v>6.30859375</v>
      </c>
      <c r="AH209">
        <f t="shared" si="13"/>
        <v>25.94140625</v>
      </c>
      <c r="AI209">
        <f t="shared" si="14"/>
        <v>5.1120743034055725</v>
      </c>
      <c r="AJ209">
        <f t="shared" si="15"/>
        <v>0.30710220032193641</v>
      </c>
      <c r="AK209">
        <f t="shared" si="16"/>
        <v>105.0139007997735</v>
      </c>
    </row>
    <row r="210" spans="1:37" x14ac:dyDescent="0.3">
      <c r="A210">
        <v>208</v>
      </c>
      <c r="B210">
        <v>418</v>
      </c>
      <c r="C210" t="s">
        <v>91</v>
      </c>
      <c r="D210">
        <v>3.0144867831243101E-2</v>
      </c>
      <c r="E210">
        <v>6656</v>
      </c>
      <c r="F210">
        <v>17920</v>
      </c>
      <c r="G210">
        <v>2.6923076923076898</v>
      </c>
      <c r="H210">
        <v>3.8406703103263</v>
      </c>
      <c r="I210">
        <v>9.4591509010184893</v>
      </c>
      <c r="J210">
        <v>-1.19182590906014</v>
      </c>
      <c r="K210" t="b">
        <v>1</v>
      </c>
      <c r="L210">
        <v>290.5</v>
      </c>
      <c r="M210" t="s">
        <v>92</v>
      </c>
      <c r="N210">
        <v>9.4742670003847405</v>
      </c>
      <c r="O210">
        <v>4.5659999999999998</v>
      </c>
      <c r="P210">
        <v>2.4630000000000001</v>
      </c>
      <c r="Q210" t="s">
        <v>861</v>
      </c>
      <c r="S210">
        <v>0</v>
      </c>
      <c r="T210">
        <v>36740</v>
      </c>
      <c r="U210">
        <v>6656</v>
      </c>
      <c r="V210">
        <v>602</v>
      </c>
      <c r="W210">
        <v>6656</v>
      </c>
      <c r="X210">
        <v>1</v>
      </c>
      <c r="Y210">
        <v>0.115777078532714</v>
      </c>
      <c r="Z210">
        <v>290.5</v>
      </c>
      <c r="AA210">
        <v>126.44</v>
      </c>
      <c r="AB210" t="s">
        <v>94</v>
      </c>
      <c r="AC210">
        <v>17.046875</v>
      </c>
      <c r="AE210">
        <v>0</v>
      </c>
      <c r="AF210">
        <v>290.5</v>
      </c>
      <c r="AG210">
        <v>11.9921875</v>
      </c>
      <c r="AH210">
        <f t="shared" si="13"/>
        <v>278.5078125</v>
      </c>
      <c r="AI210">
        <f t="shared" si="14"/>
        <v>24.224104234527687</v>
      </c>
      <c r="AJ210">
        <f t="shared" si="15"/>
        <v>0.30366629052415473</v>
      </c>
      <c r="AK210">
        <f t="shared" si="16"/>
        <v>956.6422387502131</v>
      </c>
    </row>
    <row r="211" spans="1:37" x14ac:dyDescent="0.3">
      <c r="A211">
        <v>209</v>
      </c>
      <c r="B211">
        <v>419</v>
      </c>
      <c r="C211" t="s">
        <v>91</v>
      </c>
      <c r="D211">
        <v>2.08712103695275E-2</v>
      </c>
      <c r="E211">
        <v>6656</v>
      </c>
      <c r="F211">
        <v>17920</v>
      </c>
      <c r="G211">
        <v>2.6923076923076898</v>
      </c>
      <c r="H211">
        <v>7.5772336477003996</v>
      </c>
      <c r="I211">
        <v>12.5941910824082</v>
      </c>
      <c r="J211">
        <v>-1.19905883770582</v>
      </c>
      <c r="K211" t="b">
        <v>1</v>
      </c>
      <c r="L211">
        <v>45.94</v>
      </c>
      <c r="M211" t="s">
        <v>92</v>
      </c>
      <c r="N211">
        <v>12.719278197522099</v>
      </c>
      <c r="O211">
        <v>4.51</v>
      </c>
      <c r="P211">
        <v>1.6619999999999999</v>
      </c>
      <c r="Q211" t="s">
        <v>863</v>
      </c>
      <c r="S211">
        <v>0</v>
      </c>
      <c r="T211">
        <v>32400</v>
      </c>
      <c r="U211">
        <v>6656</v>
      </c>
      <c r="V211">
        <v>114</v>
      </c>
      <c r="W211">
        <v>6656</v>
      </c>
      <c r="X211">
        <v>1</v>
      </c>
      <c r="Y211">
        <v>0.61601437138938997</v>
      </c>
      <c r="Z211">
        <v>45.94</v>
      </c>
      <c r="AA211">
        <v>705.5</v>
      </c>
      <c r="AB211" t="s">
        <v>94</v>
      </c>
      <c r="AC211">
        <v>6.77734375</v>
      </c>
      <c r="AD211" t="s">
        <v>98</v>
      </c>
      <c r="AE211">
        <v>0</v>
      </c>
      <c r="AF211">
        <v>45.9375</v>
      </c>
      <c r="AG211">
        <v>15.765625</v>
      </c>
      <c r="AH211">
        <f t="shared" si="13"/>
        <v>30.171875</v>
      </c>
      <c r="AI211">
        <f t="shared" si="14"/>
        <v>2.9137760158572843</v>
      </c>
      <c r="AJ211">
        <f t="shared" si="15"/>
        <v>0.30147781798641632</v>
      </c>
      <c r="AK211">
        <f t="shared" si="16"/>
        <v>152.37439459665256</v>
      </c>
    </row>
    <row r="212" spans="1:37" x14ac:dyDescent="0.3">
      <c r="A212">
        <v>210</v>
      </c>
      <c r="B212">
        <v>420</v>
      </c>
      <c r="C212" t="s">
        <v>91</v>
      </c>
      <c r="D212">
        <v>2.00428537165614E-2</v>
      </c>
      <c r="E212">
        <v>6656</v>
      </c>
      <c r="F212">
        <v>17920</v>
      </c>
      <c r="G212">
        <v>2.6923076923076898</v>
      </c>
      <c r="H212">
        <v>6.4802844700692299</v>
      </c>
      <c r="I212">
        <v>10.891181223622199</v>
      </c>
      <c r="J212">
        <v>-1.2022734726594599</v>
      </c>
      <c r="K212" t="b">
        <v>1</v>
      </c>
      <c r="L212">
        <v>47.97</v>
      </c>
      <c r="M212" t="s">
        <v>92</v>
      </c>
      <c r="N212">
        <v>11.1659395345206</v>
      </c>
      <c r="O212">
        <v>4.51</v>
      </c>
      <c r="P212">
        <v>1.681</v>
      </c>
      <c r="Q212" t="s">
        <v>862</v>
      </c>
      <c r="R212" s="1" t="s">
        <v>1941</v>
      </c>
      <c r="S212">
        <v>0</v>
      </c>
      <c r="T212">
        <v>32400</v>
      </c>
      <c r="U212">
        <v>6656</v>
      </c>
      <c r="V212">
        <v>394</v>
      </c>
      <c r="W212">
        <v>6656</v>
      </c>
      <c r="X212">
        <v>1</v>
      </c>
      <c r="Y212">
        <v>0.27609274297426001</v>
      </c>
      <c r="Z212">
        <v>47.97</v>
      </c>
      <c r="AA212">
        <v>675.5</v>
      </c>
      <c r="AB212" t="s">
        <v>94</v>
      </c>
      <c r="AC212">
        <v>6.92578125</v>
      </c>
      <c r="AD212" t="s">
        <v>98</v>
      </c>
      <c r="AE212">
        <v>0</v>
      </c>
      <c r="AF212">
        <v>47.96875</v>
      </c>
      <c r="AG212">
        <v>10.9609375</v>
      </c>
      <c r="AH212">
        <f t="shared" si="13"/>
        <v>37.0078125</v>
      </c>
      <c r="AI212">
        <f t="shared" si="14"/>
        <v>4.3763364219529581</v>
      </c>
      <c r="AJ212">
        <f t="shared" si="15"/>
        <v>0.30051023290462436</v>
      </c>
      <c r="AK212">
        <f t="shared" si="16"/>
        <v>159.6243480175408</v>
      </c>
    </row>
    <row r="213" spans="1:37" x14ac:dyDescent="0.3">
      <c r="A213">
        <v>211</v>
      </c>
      <c r="B213">
        <v>426</v>
      </c>
      <c r="C213" t="s">
        <v>91</v>
      </c>
      <c r="D213">
        <v>8.2097299264151102E-3</v>
      </c>
      <c r="E213">
        <v>6656</v>
      </c>
      <c r="F213">
        <v>6656</v>
      </c>
      <c r="G213">
        <v>1</v>
      </c>
      <c r="H213">
        <v>2.5972554900160199</v>
      </c>
      <c r="I213">
        <v>6.7619952503737597</v>
      </c>
      <c r="J213">
        <v>-1.10181613035836</v>
      </c>
      <c r="K213" t="b">
        <v>1</v>
      </c>
      <c r="L213">
        <v>400.8</v>
      </c>
      <c r="M213" t="s">
        <v>92</v>
      </c>
      <c r="N213">
        <v>7.1281412117473701</v>
      </c>
      <c r="O213">
        <v>4.1100000000000003</v>
      </c>
      <c r="P213">
        <v>2.6040000000000001</v>
      </c>
      <c r="Q213" t="s">
        <v>864</v>
      </c>
      <c r="S213">
        <v>0</v>
      </c>
      <c r="T213">
        <v>12840</v>
      </c>
      <c r="U213">
        <v>6656</v>
      </c>
      <c r="V213">
        <v>430</v>
      </c>
      <c r="W213">
        <v>6656</v>
      </c>
      <c r="X213">
        <v>1</v>
      </c>
      <c r="Y213">
        <v>7.71162217429784E-2</v>
      </c>
      <c r="Z213">
        <v>400.8</v>
      </c>
      <c r="AA213">
        <v>32.03</v>
      </c>
      <c r="AB213" t="s">
        <v>94</v>
      </c>
      <c r="AC213">
        <v>20.015625</v>
      </c>
      <c r="AE213">
        <v>19</v>
      </c>
      <c r="AF213">
        <v>400.75</v>
      </c>
      <c r="AG213">
        <v>6.0859375</v>
      </c>
      <c r="AH213">
        <f t="shared" si="13"/>
        <v>394.6640625</v>
      </c>
      <c r="AI213">
        <f t="shared" si="14"/>
        <v>65.84852374839538</v>
      </c>
      <c r="AJ213">
        <f t="shared" si="15"/>
        <v>0.33226709504463287</v>
      </c>
      <c r="AK213">
        <f t="shared" si="16"/>
        <v>1206.1079955755713</v>
      </c>
    </row>
    <row r="214" spans="1:37" x14ac:dyDescent="0.3">
      <c r="A214">
        <v>212</v>
      </c>
      <c r="B214">
        <v>427</v>
      </c>
      <c r="C214" t="s">
        <v>91</v>
      </c>
      <c r="D214">
        <v>1.2746385383044701E-2</v>
      </c>
      <c r="E214">
        <v>6656</v>
      </c>
      <c r="F214">
        <v>6656</v>
      </c>
      <c r="G214">
        <v>1</v>
      </c>
      <c r="H214">
        <v>2.6314467975189602</v>
      </c>
      <c r="I214">
        <v>7.09771099096423</v>
      </c>
      <c r="J214">
        <v>-1.0961905191895001</v>
      </c>
      <c r="K214" t="b">
        <v>1</v>
      </c>
      <c r="L214">
        <v>497.8</v>
      </c>
      <c r="M214" t="s">
        <v>92</v>
      </c>
      <c r="N214">
        <v>7.3851916279302197</v>
      </c>
      <c r="O214">
        <v>4.1100000000000003</v>
      </c>
      <c r="P214">
        <v>2.6970000000000001</v>
      </c>
      <c r="Q214" t="s">
        <v>865</v>
      </c>
      <c r="S214">
        <v>0</v>
      </c>
      <c r="T214">
        <v>12860</v>
      </c>
      <c r="U214">
        <v>6656</v>
      </c>
      <c r="V214">
        <v>485</v>
      </c>
      <c r="W214">
        <v>6656</v>
      </c>
      <c r="X214">
        <v>1</v>
      </c>
      <c r="Y214">
        <v>7.4080182988558493E-2</v>
      </c>
      <c r="Z214">
        <v>497.8</v>
      </c>
      <c r="AA214">
        <v>25.84</v>
      </c>
      <c r="AB214" t="s">
        <v>94</v>
      </c>
      <c r="AC214">
        <v>22.3125</v>
      </c>
      <c r="AE214">
        <v>21</v>
      </c>
      <c r="AF214">
        <v>497.75</v>
      </c>
      <c r="AG214">
        <v>5.60546875</v>
      </c>
      <c r="AH214">
        <f t="shared" si="13"/>
        <v>492.14453125</v>
      </c>
      <c r="AI214">
        <f t="shared" si="14"/>
        <v>88.797212543554011</v>
      </c>
      <c r="AJ214">
        <f t="shared" si="15"/>
        <v>0.33414156811033796</v>
      </c>
      <c r="AK214">
        <f t="shared" si="16"/>
        <v>1489.6380681245753</v>
      </c>
    </row>
    <row r="215" spans="1:37" x14ac:dyDescent="0.3">
      <c r="A215">
        <v>213</v>
      </c>
      <c r="B215">
        <v>428</v>
      </c>
      <c r="C215" t="s">
        <v>91</v>
      </c>
      <c r="D215">
        <v>6.9997187843499703E-2</v>
      </c>
      <c r="E215">
        <v>6656</v>
      </c>
      <c r="F215">
        <v>6656</v>
      </c>
      <c r="G215">
        <v>1</v>
      </c>
      <c r="H215">
        <v>15.244218709808701</v>
      </c>
      <c r="I215">
        <v>16.494721025847699</v>
      </c>
      <c r="J215">
        <v>-1.17816371050719</v>
      </c>
      <c r="K215" t="b">
        <v>1</v>
      </c>
      <c r="L215">
        <v>12.07</v>
      </c>
      <c r="M215" t="s">
        <v>92</v>
      </c>
      <c r="N215">
        <v>16.938795841907801</v>
      </c>
      <c r="O215">
        <v>4.0659999999999998</v>
      </c>
      <c r="P215">
        <v>1.0820000000000001</v>
      </c>
      <c r="Q215" t="s">
        <v>866</v>
      </c>
      <c r="S215">
        <v>0</v>
      </c>
      <c r="T215">
        <v>11700</v>
      </c>
      <c r="U215">
        <v>6656</v>
      </c>
      <c r="V215">
        <v>29</v>
      </c>
      <c r="W215">
        <v>6656</v>
      </c>
      <c r="X215">
        <v>1</v>
      </c>
      <c r="Y215">
        <v>2.6450850103858099</v>
      </c>
      <c r="Z215">
        <v>12.07</v>
      </c>
      <c r="AA215">
        <v>969</v>
      </c>
      <c r="AB215" t="s">
        <v>94</v>
      </c>
      <c r="AC215">
        <v>3.474609375</v>
      </c>
      <c r="AD215" t="s">
        <v>98</v>
      </c>
      <c r="AE215">
        <v>4</v>
      </c>
      <c r="AF215">
        <v>12.0703125</v>
      </c>
      <c r="AG215">
        <v>9.1328125</v>
      </c>
      <c r="AH215">
        <f t="shared" si="13"/>
        <v>2.9375</v>
      </c>
      <c r="AI215">
        <f t="shared" si="14"/>
        <v>1.3216424294268605</v>
      </c>
      <c r="AJ215">
        <f t="shared" si="15"/>
        <v>0.30784350970310986</v>
      </c>
      <c r="AK215">
        <f t="shared" si="16"/>
        <v>39.209247944323529</v>
      </c>
    </row>
    <row r="216" spans="1:37" x14ac:dyDescent="0.3">
      <c r="A216">
        <v>214</v>
      </c>
      <c r="B216">
        <v>429</v>
      </c>
      <c r="C216" t="s">
        <v>91</v>
      </c>
      <c r="D216">
        <v>2.4361124532176499E-2</v>
      </c>
      <c r="E216">
        <v>6656</v>
      </c>
      <c r="F216">
        <v>6656</v>
      </c>
      <c r="G216">
        <v>1</v>
      </c>
      <c r="H216">
        <v>7.4268677042015598</v>
      </c>
      <c r="I216">
        <v>11.2055767607338</v>
      </c>
      <c r="J216">
        <v>-1.1797710279840099</v>
      </c>
      <c r="K216" t="b">
        <v>1</v>
      </c>
      <c r="L216">
        <v>32.25</v>
      </c>
      <c r="M216" t="s">
        <v>92</v>
      </c>
      <c r="N216">
        <v>11.2097925977926</v>
      </c>
      <c r="O216">
        <v>4.0659999999999998</v>
      </c>
      <c r="P216">
        <v>1.5089999999999999</v>
      </c>
      <c r="Q216" t="s">
        <v>867</v>
      </c>
      <c r="S216">
        <v>0</v>
      </c>
      <c r="T216">
        <v>11704</v>
      </c>
      <c r="U216">
        <v>6656</v>
      </c>
      <c r="V216">
        <v>158</v>
      </c>
      <c r="W216">
        <v>6656</v>
      </c>
      <c r="X216">
        <v>1</v>
      </c>
      <c r="Y216">
        <v>0.51129414165112996</v>
      </c>
      <c r="Z216">
        <v>32.25</v>
      </c>
      <c r="AA216">
        <v>363</v>
      </c>
      <c r="AB216" t="s">
        <v>94</v>
      </c>
      <c r="AC216">
        <v>5.6796875</v>
      </c>
      <c r="AD216" t="s">
        <v>98</v>
      </c>
      <c r="AE216">
        <v>3</v>
      </c>
      <c r="AF216">
        <v>32.25</v>
      </c>
      <c r="AG216">
        <v>6.73828125</v>
      </c>
      <c r="AH216">
        <f t="shared" si="13"/>
        <v>25.51171875</v>
      </c>
      <c r="AI216">
        <f t="shared" si="14"/>
        <v>4.7860869565217392</v>
      </c>
      <c r="AJ216">
        <f t="shared" si="15"/>
        <v>0.30734910488902761</v>
      </c>
      <c r="AK216">
        <f t="shared" si="16"/>
        <v>104.92953936418419</v>
      </c>
    </row>
    <row r="217" spans="1:37" x14ac:dyDescent="0.3">
      <c r="A217">
        <v>215</v>
      </c>
      <c r="B217">
        <v>432</v>
      </c>
      <c r="C217" t="s">
        <v>91</v>
      </c>
      <c r="D217">
        <v>3.0813473725524999E-2</v>
      </c>
      <c r="E217">
        <v>6656</v>
      </c>
      <c r="F217">
        <v>17920</v>
      </c>
      <c r="G217">
        <v>2.6923076923076898</v>
      </c>
      <c r="H217">
        <v>3.8322451579545702</v>
      </c>
      <c r="I217">
        <v>9.4309158184038395</v>
      </c>
      <c r="J217">
        <v>-1.19182590906014</v>
      </c>
      <c r="K217" t="b">
        <v>1</v>
      </c>
      <c r="L217">
        <v>289.5</v>
      </c>
      <c r="M217" t="s">
        <v>92</v>
      </c>
      <c r="N217">
        <v>9.44819772910121</v>
      </c>
      <c r="O217">
        <v>4.57</v>
      </c>
      <c r="P217">
        <v>2.46</v>
      </c>
      <c r="Q217" t="s">
        <v>868</v>
      </c>
      <c r="S217">
        <v>0</v>
      </c>
      <c r="T217">
        <v>37020</v>
      </c>
      <c r="U217">
        <v>6656</v>
      </c>
      <c r="V217">
        <v>639</v>
      </c>
      <c r="W217">
        <v>6656</v>
      </c>
      <c r="X217">
        <v>1</v>
      </c>
      <c r="Y217">
        <v>0.112041886832294</v>
      </c>
      <c r="Z217">
        <v>289.5</v>
      </c>
      <c r="AA217">
        <v>127.9</v>
      </c>
      <c r="AB217" t="s">
        <v>94</v>
      </c>
      <c r="AC217">
        <v>17.015625</v>
      </c>
      <c r="AE217">
        <v>0</v>
      </c>
      <c r="AF217">
        <v>289.5</v>
      </c>
      <c r="AG217">
        <v>11.7890625</v>
      </c>
      <c r="AH217">
        <f t="shared" si="13"/>
        <v>277.7109375</v>
      </c>
      <c r="AI217">
        <f t="shared" si="14"/>
        <v>24.556660039761432</v>
      </c>
      <c r="AJ217">
        <f t="shared" si="15"/>
        <v>0.30366629052415473</v>
      </c>
      <c r="AK217">
        <f t="shared" si="16"/>
        <v>953.34915014866328</v>
      </c>
    </row>
    <row r="218" spans="1:37" x14ac:dyDescent="0.3">
      <c r="A218">
        <v>216</v>
      </c>
      <c r="B218">
        <v>433</v>
      </c>
      <c r="C218" t="s">
        <v>91</v>
      </c>
      <c r="D218">
        <v>2.4668928204060799E-2</v>
      </c>
      <c r="E218">
        <v>6656</v>
      </c>
      <c r="F218">
        <v>17920</v>
      </c>
      <c r="G218">
        <v>2.6923076923076898</v>
      </c>
      <c r="H218">
        <v>7.7672501466193404</v>
      </c>
      <c r="I218">
        <v>12.606611077813801</v>
      </c>
      <c r="J218">
        <v>-1.19905883770582</v>
      </c>
      <c r="K218" t="b">
        <v>1</v>
      </c>
      <c r="L218">
        <v>42</v>
      </c>
      <c r="M218" t="s">
        <v>92</v>
      </c>
      <c r="N218">
        <v>12.798345944567201</v>
      </c>
      <c r="O218">
        <v>4.508</v>
      </c>
      <c r="P218">
        <v>1.623</v>
      </c>
      <c r="Q218" t="s">
        <v>870</v>
      </c>
      <c r="S218">
        <v>0</v>
      </c>
      <c r="T218">
        <v>32270</v>
      </c>
      <c r="U218">
        <v>6656</v>
      </c>
      <c r="V218">
        <v>98</v>
      </c>
      <c r="W218">
        <v>6656</v>
      </c>
      <c r="X218">
        <v>1</v>
      </c>
      <c r="Y218">
        <v>0.68359549552288501</v>
      </c>
      <c r="Z218">
        <v>42</v>
      </c>
      <c r="AA218">
        <v>768.5</v>
      </c>
      <c r="AB218" t="s">
        <v>94</v>
      </c>
      <c r="AC218">
        <v>6.48046875</v>
      </c>
      <c r="AD218" t="s">
        <v>98</v>
      </c>
      <c r="AE218">
        <v>0</v>
      </c>
      <c r="AF218">
        <v>42</v>
      </c>
      <c r="AG218">
        <v>15.9375</v>
      </c>
      <c r="AH218">
        <f t="shared" si="13"/>
        <v>26.0625</v>
      </c>
      <c r="AI218">
        <f t="shared" si="14"/>
        <v>2.6352941176470588</v>
      </c>
      <c r="AJ218">
        <f t="shared" si="15"/>
        <v>0.30147781798641632</v>
      </c>
      <c r="AK218">
        <f t="shared" si="16"/>
        <v>139.31373220265377</v>
      </c>
    </row>
    <row r="219" spans="1:37" x14ac:dyDescent="0.3">
      <c r="A219">
        <v>217</v>
      </c>
      <c r="B219">
        <v>434</v>
      </c>
      <c r="C219" t="s">
        <v>91</v>
      </c>
      <c r="D219">
        <v>2.4220829932358499E-2</v>
      </c>
      <c r="E219">
        <v>6656</v>
      </c>
      <c r="F219">
        <v>17920</v>
      </c>
      <c r="G219">
        <v>2.6923076923076898</v>
      </c>
      <c r="H219">
        <v>6.7158569838182096</v>
      </c>
      <c r="I219">
        <v>11.2543072111641</v>
      </c>
      <c r="J219">
        <v>-1.2022734726594599</v>
      </c>
      <c r="K219" t="b">
        <v>1</v>
      </c>
      <c r="L219">
        <v>47.44</v>
      </c>
      <c r="M219" t="s">
        <v>92</v>
      </c>
      <c r="N219">
        <v>11.565517755810101</v>
      </c>
      <c r="O219">
        <v>4.508</v>
      </c>
      <c r="P219">
        <v>1.6759999999999999</v>
      </c>
      <c r="Q219" t="s">
        <v>869</v>
      </c>
      <c r="R219" s="1" t="s">
        <v>1941</v>
      </c>
      <c r="S219">
        <v>0</v>
      </c>
      <c r="T219">
        <v>32290</v>
      </c>
      <c r="U219">
        <v>6656</v>
      </c>
      <c r="V219">
        <v>410</v>
      </c>
      <c r="W219">
        <v>6656</v>
      </c>
      <c r="X219">
        <v>1</v>
      </c>
      <c r="Y219">
        <v>0.28228605565667497</v>
      </c>
      <c r="Z219">
        <v>47.44</v>
      </c>
      <c r="AA219">
        <v>680.5</v>
      </c>
      <c r="AB219" t="s">
        <v>94</v>
      </c>
      <c r="AC219">
        <v>6.88671875</v>
      </c>
      <c r="AD219" t="s">
        <v>98</v>
      </c>
      <c r="AE219">
        <v>0</v>
      </c>
      <c r="AF219">
        <v>47.4375</v>
      </c>
      <c r="AG219">
        <v>10.8203125</v>
      </c>
      <c r="AH219">
        <f t="shared" si="13"/>
        <v>36.6171875</v>
      </c>
      <c r="AI219">
        <f t="shared" si="14"/>
        <v>4.3841155234657041</v>
      </c>
      <c r="AJ219">
        <f t="shared" si="15"/>
        <v>0.30051023290462436</v>
      </c>
      <c r="AK219">
        <f t="shared" si="16"/>
        <v>157.85652136197194</v>
      </c>
    </row>
    <row r="220" spans="1:37" x14ac:dyDescent="0.3">
      <c r="A220">
        <v>218</v>
      </c>
      <c r="B220">
        <v>440</v>
      </c>
      <c r="C220" t="s">
        <v>91</v>
      </c>
      <c r="D220">
        <v>8.0688564141415606E-3</v>
      </c>
      <c r="E220">
        <v>6656</v>
      </c>
      <c r="F220">
        <v>6656</v>
      </c>
      <c r="G220">
        <v>1</v>
      </c>
      <c r="H220">
        <v>2.6147832806374498</v>
      </c>
      <c r="I220">
        <v>7.1600120301830197</v>
      </c>
      <c r="J220">
        <v>-1.09217222549746</v>
      </c>
      <c r="K220" t="b">
        <v>1</v>
      </c>
      <c r="L220">
        <v>546.5</v>
      </c>
      <c r="M220" t="s">
        <v>92</v>
      </c>
      <c r="N220">
        <v>7.38260842091311</v>
      </c>
      <c r="O220">
        <v>4.1050000000000004</v>
      </c>
      <c r="P220">
        <v>2.738</v>
      </c>
      <c r="Q220" t="s">
        <v>871</v>
      </c>
      <c r="S220">
        <v>0</v>
      </c>
      <c r="T220">
        <v>12696</v>
      </c>
      <c r="U220">
        <v>6656</v>
      </c>
      <c r="V220">
        <v>486</v>
      </c>
      <c r="W220">
        <v>6656</v>
      </c>
      <c r="X220">
        <v>1</v>
      </c>
      <c r="Y220">
        <v>7.3248057087763094E-2</v>
      </c>
      <c r="Z220">
        <v>546.5</v>
      </c>
      <c r="AA220">
        <v>23.23</v>
      </c>
      <c r="AB220" t="s">
        <v>94</v>
      </c>
      <c r="AC220">
        <v>23.375</v>
      </c>
      <c r="AE220">
        <v>26</v>
      </c>
      <c r="AF220">
        <v>546.5</v>
      </c>
      <c r="AG220">
        <v>5.4765625</v>
      </c>
      <c r="AH220">
        <f t="shared" si="13"/>
        <v>541.0234375</v>
      </c>
      <c r="AI220">
        <f t="shared" si="14"/>
        <v>99.7888730385164</v>
      </c>
      <c r="AJ220">
        <f t="shared" si="15"/>
        <v>0.33548694832184744</v>
      </c>
      <c r="AK220">
        <f t="shared" si="16"/>
        <v>1628.9754422151721</v>
      </c>
    </row>
    <row r="221" spans="1:37" x14ac:dyDescent="0.3">
      <c r="A221">
        <v>219</v>
      </c>
      <c r="B221">
        <v>441</v>
      </c>
      <c r="C221" t="s">
        <v>91</v>
      </c>
      <c r="D221">
        <v>1.5784205129234299E-2</v>
      </c>
      <c r="E221">
        <v>6656</v>
      </c>
      <c r="F221">
        <v>6656</v>
      </c>
      <c r="G221">
        <v>1</v>
      </c>
      <c r="H221">
        <v>2.6755109362224698</v>
      </c>
      <c r="I221">
        <v>7.4203623621795103</v>
      </c>
      <c r="J221">
        <v>-1.09217222549746</v>
      </c>
      <c r="K221" t="b">
        <v>1</v>
      </c>
      <c r="L221">
        <v>593.5</v>
      </c>
      <c r="M221" t="s">
        <v>92</v>
      </c>
      <c r="N221">
        <v>7.6247466390665801</v>
      </c>
      <c r="O221">
        <v>4.0979999999999999</v>
      </c>
      <c r="P221">
        <v>2.7730000000000001</v>
      </c>
      <c r="Q221" t="s">
        <v>872</v>
      </c>
      <c r="S221">
        <v>0</v>
      </c>
      <c r="T221">
        <v>12504</v>
      </c>
      <c r="U221">
        <v>6656</v>
      </c>
      <c r="V221">
        <v>482</v>
      </c>
      <c r="W221">
        <v>6656</v>
      </c>
      <c r="X221">
        <v>1</v>
      </c>
      <c r="Y221">
        <v>7.6317431885158798E-2</v>
      </c>
      <c r="Z221">
        <v>593.5</v>
      </c>
      <c r="AA221">
        <v>21.06</v>
      </c>
      <c r="AB221" t="s">
        <v>94</v>
      </c>
      <c r="AC221">
        <v>24.359375</v>
      </c>
      <c r="AE221">
        <v>29</v>
      </c>
      <c r="AF221">
        <v>593.5</v>
      </c>
      <c r="AG221">
        <v>5.61328125</v>
      </c>
      <c r="AH221">
        <f t="shared" si="13"/>
        <v>587.88671875</v>
      </c>
      <c r="AI221">
        <f t="shared" si="14"/>
        <v>105.73138482950591</v>
      </c>
      <c r="AJ221">
        <f t="shared" si="15"/>
        <v>0.33548694832184744</v>
      </c>
      <c r="AK221">
        <f t="shared" si="16"/>
        <v>1769.0703109875656</v>
      </c>
    </row>
    <row r="222" spans="1:37" x14ac:dyDescent="0.3">
      <c r="A222">
        <v>220</v>
      </c>
      <c r="B222">
        <v>442</v>
      </c>
      <c r="C222" t="s">
        <v>91</v>
      </c>
      <c r="D222">
        <v>2.2682121711565601E-2</v>
      </c>
      <c r="E222">
        <v>6656</v>
      </c>
      <c r="F222">
        <v>6656</v>
      </c>
      <c r="G222">
        <v>1</v>
      </c>
      <c r="H222">
        <v>8.9481799244963796</v>
      </c>
      <c r="I222">
        <v>11.1327941638753</v>
      </c>
      <c r="J222">
        <v>-1.17816371050719</v>
      </c>
      <c r="K222" t="b">
        <v>1</v>
      </c>
      <c r="L222">
        <v>17.559999999999999</v>
      </c>
      <c r="M222" t="s">
        <v>92</v>
      </c>
      <c r="N222">
        <v>11.3283891133014</v>
      </c>
      <c r="O222">
        <v>4.0620000000000003</v>
      </c>
      <c r="P222">
        <v>1.244</v>
      </c>
      <c r="Q222" t="s">
        <v>873</v>
      </c>
      <c r="S222">
        <v>0</v>
      </c>
      <c r="T222">
        <v>11580</v>
      </c>
      <c r="U222">
        <v>6656</v>
      </c>
      <c r="V222">
        <v>119</v>
      </c>
      <c r="W222">
        <v>6656</v>
      </c>
      <c r="X222">
        <v>1</v>
      </c>
      <c r="Y222">
        <v>0.72860845908956395</v>
      </c>
      <c r="Z222">
        <v>17.559999999999999</v>
      </c>
      <c r="AA222">
        <v>659.5</v>
      </c>
      <c r="AB222" t="s">
        <v>94</v>
      </c>
      <c r="AC222">
        <v>4.19140625</v>
      </c>
      <c r="AD222" t="s">
        <v>98</v>
      </c>
      <c r="AE222">
        <v>4</v>
      </c>
      <c r="AF222">
        <v>17.5625</v>
      </c>
      <c r="AG222">
        <v>7.328125</v>
      </c>
      <c r="AH222">
        <f t="shared" si="13"/>
        <v>10.234375</v>
      </c>
      <c r="AI222">
        <f t="shared" si="14"/>
        <v>2.3965884861407249</v>
      </c>
      <c r="AJ222">
        <f t="shared" si="15"/>
        <v>0.30784350970310986</v>
      </c>
      <c r="AK222">
        <f t="shared" si="16"/>
        <v>57.050090212840963</v>
      </c>
    </row>
    <row r="223" spans="1:37" x14ac:dyDescent="0.3">
      <c r="A223">
        <v>221</v>
      </c>
      <c r="B223">
        <v>443</v>
      </c>
      <c r="C223" t="s">
        <v>91</v>
      </c>
      <c r="D223">
        <v>1.8776372043796001E-2</v>
      </c>
      <c r="E223">
        <v>6656</v>
      </c>
      <c r="F223">
        <v>6656</v>
      </c>
      <c r="G223">
        <v>1</v>
      </c>
      <c r="H223">
        <v>7.2376726197019501</v>
      </c>
      <c r="I223">
        <v>10.064888486773</v>
      </c>
      <c r="J223">
        <v>-1.1805746867224201</v>
      </c>
      <c r="K223" t="b">
        <v>1</v>
      </c>
      <c r="L223">
        <v>24.58</v>
      </c>
      <c r="M223" t="s">
        <v>92</v>
      </c>
      <c r="N223">
        <v>10.119160590002901</v>
      </c>
      <c r="O223">
        <v>4.0620000000000003</v>
      </c>
      <c r="P223">
        <v>1.391</v>
      </c>
      <c r="Q223" t="s">
        <v>874</v>
      </c>
      <c r="S223">
        <v>0</v>
      </c>
      <c r="T223">
        <v>11576</v>
      </c>
      <c r="U223">
        <v>6656</v>
      </c>
      <c r="V223">
        <v>180</v>
      </c>
      <c r="W223">
        <v>6656</v>
      </c>
      <c r="X223">
        <v>1</v>
      </c>
      <c r="Y223">
        <v>0.46492866663475801</v>
      </c>
      <c r="Z223">
        <v>24.58</v>
      </c>
      <c r="AA223">
        <v>471</v>
      </c>
      <c r="AB223" t="s">
        <v>94</v>
      </c>
      <c r="AC223">
        <v>4.95703125</v>
      </c>
      <c r="AD223" t="s">
        <v>98</v>
      </c>
      <c r="AE223">
        <v>4</v>
      </c>
      <c r="AF223">
        <v>24.578125</v>
      </c>
      <c r="AG223">
        <v>6.4375</v>
      </c>
      <c r="AH223">
        <f t="shared" si="13"/>
        <v>18.140625</v>
      </c>
      <c r="AI223">
        <f t="shared" si="14"/>
        <v>3.8179611650485437</v>
      </c>
      <c r="AJ223">
        <f t="shared" si="15"/>
        <v>0.30710220032193641</v>
      </c>
      <c r="AK223">
        <f t="shared" si="16"/>
        <v>80.032396297501805</v>
      </c>
    </row>
    <row r="224" spans="1:37" x14ac:dyDescent="0.3">
      <c r="A224">
        <v>222</v>
      </c>
      <c r="B224">
        <v>446</v>
      </c>
      <c r="C224" t="s">
        <v>91</v>
      </c>
      <c r="D224">
        <v>3.3970070088548E-2</v>
      </c>
      <c r="E224">
        <v>6656</v>
      </c>
      <c r="F224">
        <v>17920</v>
      </c>
      <c r="G224">
        <v>2.6923076923076898</v>
      </c>
      <c r="H224">
        <v>4.7206040223984704</v>
      </c>
      <c r="I224">
        <v>11.5525719532525</v>
      </c>
      <c r="J224">
        <v>-1.1926295677985499</v>
      </c>
      <c r="K224" t="b">
        <v>1</v>
      </c>
      <c r="L224">
        <v>280</v>
      </c>
      <c r="M224" t="s">
        <v>92</v>
      </c>
      <c r="N224">
        <v>11.553958683746799</v>
      </c>
      <c r="O224">
        <v>4.57</v>
      </c>
      <c r="P224">
        <v>2.4470000000000001</v>
      </c>
      <c r="Q224" t="s">
        <v>875</v>
      </c>
      <c r="S224">
        <v>0</v>
      </c>
      <c r="T224">
        <v>37020</v>
      </c>
      <c r="U224">
        <v>6656</v>
      </c>
      <c r="V224">
        <v>150</v>
      </c>
      <c r="W224">
        <v>6656</v>
      </c>
      <c r="X224">
        <v>1</v>
      </c>
      <c r="Y224">
        <v>0.30378604632743</v>
      </c>
      <c r="Z224">
        <v>280</v>
      </c>
      <c r="AA224">
        <v>132.19999999999999</v>
      </c>
      <c r="AB224" t="s">
        <v>94</v>
      </c>
      <c r="AC224">
        <v>16.734375</v>
      </c>
      <c r="AE224">
        <v>0</v>
      </c>
      <c r="AF224">
        <v>280</v>
      </c>
      <c r="AG224">
        <v>19.96875</v>
      </c>
      <c r="AH224">
        <f t="shared" si="13"/>
        <v>260.03125</v>
      </c>
      <c r="AI224">
        <f t="shared" si="14"/>
        <v>14.021909233176839</v>
      </c>
      <c r="AJ224">
        <f t="shared" si="15"/>
        <v>0.30342234449402355</v>
      </c>
      <c r="AK224">
        <f t="shared" si="16"/>
        <v>922.80613172018752</v>
      </c>
    </row>
    <row r="225" spans="1:37" x14ac:dyDescent="0.3">
      <c r="A225">
        <v>223</v>
      </c>
      <c r="B225">
        <v>447</v>
      </c>
      <c r="C225" t="s">
        <v>91</v>
      </c>
      <c r="D225">
        <v>2.5387421006907902E-2</v>
      </c>
      <c r="E225">
        <v>6656</v>
      </c>
      <c r="F225">
        <v>17920</v>
      </c>
      <c r="G225">
        <v>2.6923076923076898</v>
      </c>
      <c r="H225">
        <v>8.1532667187469094</v>
      </c>
      <c r="I225">
        <v>13.0579662292431</v>
      </c>
      <c r="J225">
        <v>-1.1998624964442299</v>
      </c>
      <c r="K225" t="b">
        <v>1</v>
      </c>
      <c r="L225">
        <v>39.94</v>
      </c>
      <c r="M225" t="s">
        <v>92</v>
      </c>
      <c r="N225">
        <v>13.2396686344622</v>
      </c>
      <c r="O225">
        <v>4.5039999999999996</v>
      </c>
      <c r="P225">
        <v>1.6020000000000001</v>
      </c>
      <c r="Q225" t="s">
        <v>877</v>
      </c>
      <c r="S225">
        <v>0</v>
      </c>
      <c r="T225">
        <v>32030</v>
      </c>
      <c r="U225">
        <v>6656</v>
      </c>
      <c r="V225">
        <v>135</v>
      </c>
      <c r="W225">
        <v>6656</v>
      </c>
      <c r="X225">
        <v>1</v>
      </c>
      <c r="Y225">
        <v>0.61565517494859001</v>
      </c>
      <c r="Z225">
        <v>39.94</v>
      </c>
      <c r="AA225">
        <v>802</v>
      </c>
      <c r="AB225" t="s">
        <v>94</v>
      </c>
      <c r="AC225">
        <v>6.3203125</v>
      </c>
      <c r="AD225" t="s">
        <v>98</v>
      </c>
      <c r="AE225">
        <v>0</v>
      </c>
      <c r="AF225">
        <v>39.9375</v>
      </c>
      <c r="AG225">
        <v>14.8828125</v>
      </c>
      <c r="AH225">
        <f t="shared" si="13"/>
        <v>25.0546875</v>
      </c>
      <c r="AI225">
        <f t="shared" si="14"/>
        <v>2.6834645669291337</v>
      </c>
      <c r="AJ225">
        <f t="shared" si="15"/>
        <v>0.30123563003482168</v>
      </c>
      <c r="AK225">
        <f t="shared" si="16"/>
        <v>132.57893827295058</v>
      </c>
    </row>
    <row r="226" spans="1:37" x14ac:dyDescent="0.3">
      <c r="A226">
        <v>224</v>
      </c>
      <c r="B226">
        <v>448</v>
      </c>
      <c r="C226" t="s">
        <v>91</v>
      </c>
      <c r="D226">
        <v>2.40018214446589E-2</v>
      </c>
      <c r="E226">
        <v>6656</v>
      </c>
      <c r="F226">
        <v>17920</v>
      </c>
      <c r="G226">
        <v>2.6923076923076898</v>
      </c>
      <c r="H226">
        <v>6.6644801160205001</v>
      </c>
      <c r="I226">
        <v>11.330917853507501</v>
      </c>
      <c r="J226">
        <v>-1.2022734726594599</v>
      </c>
      <c r="K226" t="b">
        <v>1</v>
      </c>
      <c r="L226">
        <v>50.16</v>
      </c>
      <c r="M226" t="s">
        <v>92</v>
      </c>
      <c r="N226">
        <v>11.5642958733591</v>
      </c>
      <c r="O226">
        <v>4.508</v>
      </c>
      <c r="P226">
        <v>1.7</v>
      </c>
      <c r="Q226" t="s">
        <v>876</v>
      </c>
      <c r="R226" s="1" t="s">
        <v>1941</v>
      </c>
      <c r="S226">
        <v>0</v>
      </c>
      <c r="T226">
        <v>32240</v>
      </c>
      <c r="U226">
        <v>6656</v>
      </c>
      <c r="V226">
        <v>426</v>
      </c>
      <c r="W226">
        <v>6656</v>
      </c>
      <c r="X226">
        <v>1</v>
      </c>
      <c r="Y226">
        <v>0.27444495837156002</v>
      </c>
      <c r="Z226">
        <v>50.16</v>
      </c>
      <c r="AA226">
        <v>643</v>
      </c>
      <c r="AB226" t="s">
        <v>94</v>
      </c>
      <c r="AC226">
        <v>7.08203125</v>
      </c>
      <c r="AD226" t="s">
        <v>98</v>
      </c>
      <c r="AE226">
        <v>0</v>
      </c>
      <c r="AF226">
        <v>50.15625</v>
      </c>
      <c r="AG226">
        <v>10.71875</v>
      </c>
      <c r="AH226">
        <f t="shared" si="13"/>
        <v>39.4375</v>
      </c>
      <c r="AI226">
        <f t="shared" si="14"/>
        <v>4.6793002915451893</v>
      </c>
      <c r="AJ226">
        <f t="shared" si="15"/>
        <v>0.30051023290462436</v>
      </c>
      <c r="AK226">
        <f t="shared" si="16"/>
        <v>166.90363424635373</v>
      </c>
    </row>
    <row r="227" spans="1:37" x14ac:dyDescent="0.3">
      <c r="A227">
        <v>225</v>
      </c>
      <c r="B227">
        <v>454</v>
      </c>
      <c r="C227" t="s">
        <v>91</v>
      </c>
      <c r="D227">
        <v>7.4504338822759496E-3</v>
      </c>
      <c r="E227">
        <v>6656</v>
      </c>
      <c r="F227">
        <v>6656</v>
      </c>
      <c r="G227">
        <v>1</v>
      </c>
      <c r="H227">
        <v>2.6492275163139101</v>
      </c>
      <c r="I227">
        <v>7.4406038446472804</v>
      </c>
      <c r="J227">
        <v>-1.0905649080206401</v>
      </c>
      <c r="K227" t="b">
        <v>1</v>
      </c>
      <c r="L227">
        <v>643</v>
      </c>
      <c r="M227" t="s">
        <v>92</v>
      </c>
      <c r="N227">
        <v>7.5711513629473801</v>
      </c>
      <c r="O227">
        <v>4.0940000000000003</v>
      </c>
      <c r="P227">
        <v>2.8090000000000002</v>
      </c>
      <c r="Q227" t="s">
        <v>878</v>
      </c>
      <c r="S227">
        <v>0</v>
      </c>
      <c r="T227">
        <v>12420</v>
      </c>
      <c r="U227">
        <v>6656</v>
      </c>
      <c r="V227">
        <v>386</v>
      </c>
      <c r="W227">
        <v>6656</v>
      </c>
      <c r="X227">
        <v>1</v>
      </c>
      <c r="Y227">
        <v>8.3943470377900203E-2</v>
      </c>
      <c r="Z227">
        <v>643</v>
      </c>
      <c r="AA227">
        <v>19.309999999999999</v>
      </c>
      <c r="AB227" t="s">
        <v>94</v>
      </c>
      <c r="AC227">
        <v>25.359375</v>
      </c>
      <c r="AE227">
        <v>25</v>
      </c>
      <c r="AF227">
        <v>643</v>
      </c>
      <c r="AG227">
        <v>6.41796875</v>
      </c>
      <c r="AH227">
        <f t="shared" si="13"/>
        <v>636.58203125</v>
      </c>
      <c r="AI227">
        <f t="shared" si="14"/>
        <v>100.18746195982958</v>
      </c>
      <c r="AJ227">
        <f t="shared" si="15"/>
        <v>0.33602661594955041</v>
      </c>
      <c r="AK227">
        <f t="shared" si="16"/>
        <v>1913.5388968608881</v>
      </c>
    </row>
    <row r="228" spans="1:37" x14ac:dyDescent="0.3">
      <c r="A228">
        <v>226</v>
      </c>
      <c r="B228">
        <v>455</v>
      </c>
      <c r="C228" t="s">
        <v>91</v>
      </c>
      <c r="D228">
        <v>1.5362584006416101E-2</v>
      </c>
      <c r="E228">
        <v>6656</v>
      </c>
      <c r="F228">
        <v>6656</v>
      </c>
      <c r="G228">
        <v>1</v>
      </c>
      <c r="H228">
        <v>2.6606343280057398</v>
      </c>
      <c r="I228">
        <v>7.1452582050935503</v>
      </c>
      <c r="J228">
        <v>-1.0929758842358701</v>
      </c>
      <c r="K228" t="b">
        <v>1</v>
      </c>
      <c r="L228">
        <v>485.5</v>
      </c>
      <c r="M228" t="s">
        <v>92</v>
      </c>
      <c r="N228">
        <v>7.4250023366595297</v>
      </c>
      <c r="O228">
        <v>4.0860000000000003</v>
      </c>
      <c r="P228">
        <v>2.6859999999999999</v>
      </c>
      <c r="Q228" t="s">
        <v>879</v>
      </c>
      <c r="S228">
        <v>0</v>
      </c>
      <c r="T228">
        <v>12240</v>
      </c>
      <c r="U228">
        <v>6656</v>
      </c>
      <c r="V228">
        <v>472</v>
      </c>
      <c r="W228">
        <v>6656</v>
      </c>
      <c r="X228">
        <v>1</v>
      </c>
      <c r="Y228">
        <v>7.6436890598636398E-2</v>
      </c>
      <c r="Z228">
        <v>485.5</v>
      </c>
      <c r="AA228">
        <v>25.22</v>
      </c>
      <c r="AB228" t="s">
        <v>94</v>
      </c>
      <c r="AC228">
        <v>22.03125</v>
      </c>
      <c r="AE228">
        <v>27</v>
      </c>
      <c r="AF228">
        <v>485.5</v>
      </c>
      <c r="AG228">
        <v>5.60546875</v>
      </c>
      <c r="AH228">
        <f t="shared" si="13"/>
        <v>479.89453125</v>
      </c>
      <c r="AI228">
        <f t="shared" si="14"/>
        <v>86.611846689895472</v>
      </c>
      <c r="AJ228">
        <f t="shared" si="15"/>
        <v>0.33521743961522521</v>
      </c>
      <c r="AK228">
        <f t="shared" si="16"/>
        <v>1448.3136693522706</v>
      </c>
    </row>
    <row r="229" spans="1:37" x14ac:dyDescent="0.3">
      <c r="A229">
        <v>227</v>
      </c>
      <c r="B229">
        <v>456</v>
      </c>
      <c r="C229" t="s">
        <v>91</v>
      </c>
      <c r="D229">
        <v>4.1601001771260603E-2</v>
      </c>
      <c r="E229">
        <v>6656</v>
      </c>
      <c r="F229">
        <v>6656</v>
      </c>
      <c r="G229">
        <v>1</v>
      </c>
      <c r="H229">
        <v>7.7043164720241997</v>
      </c>
      <c r="I229">
        <v>9.9689641849922594</v>
      </c>
      <c r="J229">
        <v>-1.17816371050719</v>
      </c>
      <c r="K229" t="b">
        <v>1</v>
      </c>
      <c r="L229">
        <v>19.66</v>
      </c>
      <c r="M229" t="s">
        <v>92</v>
      </c>
      <c r="N229">
        <v>10.274961854299701</v>
      </c>
      <c r="O229">
        <v>4.0739999999999998</v>
      </c>
      <c r="P229">
        <v>1.294</v>
      </c>
      <c r="Q229" t="s">
        <v>880</v>
      </c>
      <c r="S229">
        <v>0</v>
      </c>
      <c r="T229">
        <v>11840</v>
      </c>
      <c r="U229">
        <v>6656</v>
      </c>
      <c r="V229">
        <v>147</v>
      </c>
      <c r="W229">
        <v>6656</v>
      </c>
      <c r="X229">
        <v>1</v>
      </c>
      <c r="Y229">
        <v>0.55296270283651705</v>
      </c>
      <c r="Z229">
        <v>19.66</v>
      </c>
      <c r="AA229">
        <v>602.5</v>
      </c>
      <c r="AB229" t="s">
        <v>94</v>
      </c>
      <c r="AC229">
        <v>4.43359375</v>
      </c>
      <c r="AD229" t="s">
        <v>98</v>
      </c>
      <c r="AE229">
        <v>4</v>
      </c>
      <c r="AF229">
        <v>19.65625</v>
      </c>
      <c r="AG229">
        <v>7.30859375</v>
      </c>
      <c r="AH229">
        <f t="shared" si="13"/>
        <v>12.34765625</v>
      </c>
      <c r="AI229">
        <f t="shared" si="14"/>
        <v>2.689470871191876</v>
      </c>
      <c r="AJ229">
        <f t="shared" si="15"/>
        <v>0.30784350970310986</v>
      </c>
      <c r="AK229">
        <f t="shared" si="16"/>
        <v>63.85143548732556</v>
      </c>
    </row>
    <row r="230" spans="1:37" x14ac:dyDescent="0.3">
      <c r="A230">
        <v>228</v>
      </c>
      <c r="B230">
        <v>457</v>
      </c>
      <c r="C230" t="s">
        <v>91</v>
      </c>
      <c r="D230">
        <v>3.7776816466039198E-2</v>
      </c>
      <c r="E230">
        <v>6656</v>
      </c>
      <c r="F230">
        <v>6656</v>
      </c>
      <c r="G230">
        <v>1</v>
      </c>
      <c r="H230">
        <v>6.6393226388988804</v>
      </c>
      <c r="I230">
        <v>12.370925385760801</v>
      </c>
      <c r="J230">
        <v>-1.1797710279840099</v>
      </c>
      <c r="K230" t="b">
        <v>1</v>
      </c>
      <c r="L230">
        <v>73.06</v>
      </c>
      <c r="M230" t="s">
        <v>92</v>
      </c>
      <c r="N230">
        <v>12.373910789169599</v>
      </c>
      <c r="O230">
        <v>4.07</v>
      </c>
      <c r="P230">
        <v>1.863</v>
      </c>
      <c r="Q230" t="s">
        <v>881</v>
      </c>
      <c r="S230">
        <v>0</v>
      </c>
      <c r="T230">
        <v>11750</v>
      </c>
      <c r="U230">
        <v>6656</v>
      </c>
      <c r="V230">
        <v>301</v>
      </c>
      <c r="W230">
        <v>6656</v>
      </c>
      <c r="X230">
        <v>1</v>
      </c>
      <c r="Y230">
        <v>0.32504515314038701</v>
      </c>
      <c r="Z230">
        <v>73.06</v>
      </c>
      <c r="AA230">
        <v>160.9</v>
      </c>
      <c r="AB230" t="s">
        <v>94</v>
      </c>
      <c r="AC230">
        <v>8.546875</v>
      </c>
      <c r="AD230" t="s">
        <v>98</v>
      </c>
      <c r="AE230">
        <v>4</v>
      </c>
      <c r="AF230">
        <v>73.0625</v>
      </c>
      <c r="AG230">
        <v>5.84765625</v>
      </c>
      <c r="AH230">
        <f t="shared" si="13"/>
        <v>67.21484375</v>
      </c>
      <c r="AI230">
        <f t="shared" si="14"/>
        <v>12.494321977287909</v>
      </c>
      <c r="AJ230">
        <f t="shared" si="15"/>
        <v>0.30734910488902761</v>
      </c>
      <c r="AK230">
        <f t="shared" si="16"/>
        <v>237.71827813320024</v>
      </c>
    </row>
    <row r="231" spans="1:37" x14ac:dyDescent="0.3">
      <c r="A231">
        <v>229</v>
      </c>
      <c r="B231">
        <v>460</v>
      </c>
      <c r="C231" t="s">
        <v>91</v>
      </c>
      <c r="D231">
        <v>3.5727406807268901E-2</v>
      </c>
      <c r="E231">
        <v>6656</v>
      </c>
      <c r="F231">
        <v>17920</v>
      </c>
      <c r="G231">
        <v>2.6923076923076898</v>
      </c>
      <c r="H231">
        <v>3.8984627739453299</v>
      </c>
      <c r="I231">
        <v>9.4568179008595692</v>
      </c>
      <c r="J231">
        <v>-1.1926295677985499</v>
      </c>
      <c r="K231" t="b">
        <v>1</v>
      </c>
      <c r="L231">
        <v>266.5</v>
      </c>
      <c r="M231" t="s">
        <v>92</v>
      </c>
      <c r="N231">
        <v>9.4719246548780909</v>
      </c>
      <c r="O231">
        <v>4.57</v>
      </c>
      <c r="P231">
        <v>2.4260000000000002</v>
      </c>
      <c r="Q231" t="s">
        <v>882</v>
      </c>
      <c r="S231">
        <v>0</v>
      </c>
      <c r="T231">
        <v>37150</v>
      </c>
      <c r="U231">
        <v>6656</v>
      </c>
      <c r="V231">
        <v>617</v>
      </c>
      <c r="W231">
        <v>6656</v>
      </c>
      <c r="X231">
        <v>1</v>
      </c>
      <c r="Y231">
        <v>0.116687717532431</v>
      </c>
      <c r="Z231">
        <v>266.5</v>
      </c>
      <c r="AA231">
        <v>139.4</v>
      </c>
      <c r="AB231" t="s">
        <v>94</v>
      </c>
      <c r="AC231">
        <v>16.328125</v>
      </c>
      <c r="AE231">
        <v>0</v>
      </c>
      <c r="AF231">
        <v>266.5</v>
      </c>
      <c r="AG231">
        <v>12.015625</v>
      </c>
      <c r="AH231">
        <f t="shared" si="13"/>
        <v>254.484375</v>
      </c>
      <c r="AI231">
        <f t="shared" si="14"/>
        <v>22.179453836150845</v>
      </c>
      <c r="AJ231">
        <f t="shared" si="15"/>
        <v>0.30342234449402355</v>
      </c>
      <c r="AK231">
        <f t="shared" si="16"/>
        <v>878.31369322653552</v>
      </c>
    </row>
    <row r="232" spans="1:37" x14ac:dyDescent="0.3">
      <c r="A232">
        <v>230</v>
      </c>
      <c r="B232">
        <v>461</v>
      </c>
      <c r="C232" t="s">
        <v>91</v>
      </c>
      <c r="D232">
        <v>3.3921349601117902E-2</v>
      </c>
      <c r="E232">
        <v>6656</v>
      </c>
      <c r="F232">
        <v>17920</v>
      </c>
      <c r="G232">
        <v>2.6923076923076898</v>
      </c>
      <c r="H232">
        <v>7.8006711568752003</v>
      </c>
      <c r="I232">
        <v>12.599912200655799</v>
      </c>
      <c r="J232">
        <v>-1.1998624964442299</v>
      </c>
      <c r="K232" t="b">
        <v>1</v>
      </c>
      <c r="L232">
        <v>41.25</v>
      </c>
      <c r="M232" t="s">
        <v>92</v>
      </c>
      <c r="N232">
        <v>12.7936818138704</v>
      </c>
      <c r="O232">
        <v>4.5039999999999996</v>
      </c>
      <c r="P232">
        <v>1.615</v>
      </c>
      <c r="Q232" t="s">
        <v>884</v>
      </c>
      <c r="S232">
        <v>0</v>
      </c>
      <c r="T232">
        <v>32030</v>
      </c>
      <c r="U232">
        <v>6656</v>
      </c>
      <c r="V232">
        <v>157</v>
      </c>
      <c r="W232">
        <v>6656</v>
      </c>
      <c r="X232">
        <v>1</v>
      </c>
      <c r="Y232">
        <v>0.54275264558793401</v>
      </c>
      <c r="Z232">
        <v>41.25</v>
      </c>
      <c r="AA232">
        <v>776.5</v>
      </c>
      <c r="AB232" t="s">
        <v>94</v>
      </c>
      <c r="AC232">
        <v>6.421875</v>
      </c>
      <c r="AD232" t="s">
        <v>98</v>
      </c>
      <c r="AE232">
        <v>0</v>
      </c>
      <c r="AF232">
        <v>41.25</v>
      </c>
      <c r="AG232">
        <v>14.4296875</v>
      </c>
      <c r="AH232">
        <f t="shared" si="13"/>
        <v>26.8203125</v>
      </c>
      <c r="AI232">
        <f t="shared" si="14"/>
        <v>2.8586897671900378</v>
      </c>
      <c r="AJ232">
        <f t="shared" si="15"/>
        <v>0.30123563003482168</v>
      </c>
      <c r="AK232">
        <f t="shared" si="16"/>
        <v>136.93599258239027</v>
      </c>
    </row>
    <row r="233" spans="1:37" x14ac:dyDescent="0.3">
      <c r="A233">
        <v>231</v>
      </c>
      <c r="B233">
        <v>462</v>
      </c>
      <c r="C233" t="s">
        <v>91</v>
      </c>
      <c r="D233">
        <v>2.9113551131333099E-2</v>
      </c>
      <c r="E233">
        <v>6656</v>
      </c>
      <c r="F233">
        <v>17920</v>
      </c>
      <c r="G233">
        <v>2.6923076923076898</v>
      </c>
      <c r="H233">
        <v>6.8709831985050798</v>
      </c>
      <c r="I233">
        <v>11.507554868590001</v>
      </c>
      <c r="J233">
        <v>-1.2022734726594599</v>
      </c>
      <c r="K233" t="b">
        <v>1</v>
      </c>
      <c r="L233">
        <v>47.25</v>
      </c>
      <c r="M233" t="s">
        <v>92</v>
      </c>
      <c r="N233">
        <v>11.7616460281714</v>
      </c>
      <c r="O233">
        <v>4.508</v>
      </c>
      <c r="P233">
        <v>1.675</v>
      </c>
      <c r="Q233" t="s">
        <v>883</v>
      </c>
      <c r="R233" s="1" t="s">
        <v>1941</v>
      </c>
      <c r="S233">
        <v>0</v>
      </c>
      <c r="T233">
        <v>32260</v>
      </c>
      <c r="U233">
        <v>6656</v>
      </c>
      <c r="V233">
        <v>408</v>
      </c>
      <c r="W233">
        <v>6656</v>
      </c>
      <c r="X233">
        <v>1</v>
      </c>
      <c r="Y233">
        <v>0.29065697944285701</v>
      </c>
      <c r="Z233">
        <v>47.25</v>
      </c>
      <c r="AA233">
        <v>682.5</v>
      </c>
      <c r="AB233" t="s">
        <v>94</v>
      </c>
      <c r="AC233">
        <v>6.875</v>
      </c>
      <c r="AD233" t="s">
        <v>98</v>
      </c>
      <c r="AE233">
        <v>0</v>
      </c>
      <c r="AF233">
        <v>47.25</v>
      </c>
      <c r="AG233">
        <v>10.8203125</v>
      </c>
      <c r="AH233">
        <f t="shared" si="13"/>
        <v>36.4296875</v>
      </c>
      <c r="AI233">
        <f t="shared" si="14"/>
        <v>4.3667870036101082</v>
      </c>
      <c r="AJ233">
        <f t="shared" si="15"/>
        <v>0.30051023290462436</v>
      </c>
      <c r="AK233">
        <f t="shared" si="16"/>
        <v>157.23258254235941</v>
      </c>
    </row>
    <row r="234" spans="1:37" x14ac:dyDescent="0.3">
      <c r="A234">
        <v>232</v>
      </c>
      <c r="B234">
        <v>468</v>
      </c>
      <c r="C234" t="s">
        <v>91</v>
      </c>
      <c r="D234">
        <v>8.8814114716483303E-3</v>
      </c>
      <c r="E234">
        <v>6656</v>
      </c>
      <c r="F234">
        <v>6656</v>
      </c>
      <c r="G234">
        <v>1</v>
      </c>
      <c r="H234">
        <v>2.63380145455243</v>
      </c>
      <c r="I234">
        <v>6.9960351136548997</v>
      </c>
      <c r="J234">
        <v>-1.105030765312</v>
      </c>
      <c r="K234" t="b">
        <v>1</v>
      </c>
      <c r="L234">
        <v>452.2</v>
      </c>
      <c r="M234" t="s">
        <v>92</v>
      </c>
      <c r="N234">
        <v>7.2844055197538804</v>
      </c>
      <c r="O234">
        <v>4.133</v>
      </c>
      <c r="P234">
        <v>2.6560000000000001</v>
      </c>
      <c r="Q234" t="s">
        <v>885</v>
      </c>
      <c r="S234">
        <v>0</v>
      </c>
      <c r="T234">
        <v>13610</v>
      </c>
      <c r="U234">
        <v>6656</v>
      </c>
      <c r="V234">
        <v>466</v>
      </c>
      <c r="W234">
        <v>6656</v>
      </c>
      <c r="X234">
        <v>1</v>
      </c>
      <c r="Y234">
        <v>7.5684390883361902E-2</v>
      </c>
      <c r="Z234">
        <v>452.2</v>
      </c>
      <c r="AA234">
        <v>30.1</v>
      </c>
      <c r="AB234" t="s">
        <v>94</v>
      </c>
      <c r="AC234">
        <v>21.265625</v>
      </c>
      <c r="AE234">
        <v>14</v>
      </c>
      <c r="AF234">
        <v>452.25</v>
      </c>
      <c r="AG234">
        <v>6</v>
      </c>
      <c r="AH234">
        <f t="shared" si="13"/>
        <v>446.25</v>
      </c>
      <c r="AI234">
        <f t="shared" si="14"/>
        <v>75.375</v>
      </c>
      <c r="AJ234">
        <f t="shared" si="15"/>
        <v>0.33120069259259571</v>
      </c>
      <c r="AK234">
        <f t="shared" si="16"/>
        <v>1365.4862749828394</v>
      </c>
    </row>
    <row r="235" spans="1:37" x14ac:dyDescent="0.3">
      <c r="A235">
        <v>233</v>
      </c>
      <c r="B235">
        <v>469</v>
      </c>
      <c r="C235" t="s">
        <v>91</v>
      </c>
      <c r="D235">
        <v>1.46235505340422E-2</v>
      </c>
      <c r="E235">
        <v>6656</v>
      </c>
      <c r="F235">
        <v>6656</v>
      </c>
      <c r="G235">
        <v>1</v>
      </c>
      <c r="H235">
        <v>2.6448923319198601</v>
      </c>
      <c r="I235">
        <v>6.9738372033043303</v>
      </c>
      <c r="J235">
        <v>-1.1058344240504101</v>
      </c>
      <c r="K235" t="b">
        <v>1</v>
      </c>
      <c r="L235">
        <v>433.2</v>
      </c>
      <c r="M235" t="s">
        <v>92</v>
      </c>
      <c r="N235">
        <v>7.2902060331355996</v>
      </c>
      <c r="O235">
        <v>4.133</v>
      </c>
      <c r="P235">
        <v>2.637</v>
      </c>
      <c r="Q235" t="s">
        <v>886</v>
      </c>
      <c r="S235">
        <v>0</v>
      </c>
      <c r="T235">
        <v>13610</v>
      </c>
      <c r="U235">
        <v>6656</v>
      </c>
      <c r="V235">
        <v>561</v>
      </c>
      <c r="W235">
        <v>6656</v>
      </c>
      <c r="X235">
        <v>1</v>
      </c>
      <c r="Y235">
        <v>6.9447408686556994E-2</v>
      </c>
      <c r="Z235">
        <v>433.2</v>
      </c>
      <c r="AA235">
        <v>31.4</v>
      </c>
      <c r="AB235" t="s">
        <v>94</v>
      </c>
      <c r="AC235">
        <v>20.8125</v>
      </c>
      <c r="AE235">
        <v>16</v>
      </c>
      <c r="AF235">
        <v>433.25</v>
      </c>
      <c r="AG235">
        <v>5.39453125</v>
      </c>
      <c r="AH235">
        <f t="shared" si="13"/>
        <v>427.85546875</v>
      </c>
      <c r="AI235">
        <f t="shared" si="14"/>
        <v>80.312816799420716</v>
      </c>
      <c r="AJ235">
        <f t="shared" si="15"/>
        <v>0.33093462718903971</v>
      </c>
      <c r="AK235">
        <f t="shared" si="16"/>
        <v>1309.1709491993254</v>
      </c>
    </row>
    <row r="236" spans="1:37" x14ac:dyDescent="0.3">
      <c r="A236">
        <v>234</v>
      </c>
      <c r="B236">
        <v>470</v>
      </c>
      <c r="C236" t="s">
        <v>91</v>
      </c>
      <c r="D236">
        <v>3.0603190750004498E-2</v>
      </c>
      <c r="E236">
        <v>6656</v>
      </c>
      <c r="F236">
        <v>6656</v>
      </c>
      <c r="G236">
        <v>1</v>
      </c>
      <c r="H236">
        <v>8.5566516437180198</v>
      </c>
      <c r="I236">
        <v>10.0356822501028</v>
      </c>
      <c r="J236">
        <v>-1.1789673692456</v>
      </c>
      <c r="K236" t="b">
        <v>1</v>
      </c>
      <c r="L236">
        <v>14.9</v>
      </c>
      <c r="M236" t="s">
        <v>92</v>
      </c>
      <c r="N236">
        <v>10.6686091893901</v>
      </c>
      <c r="O236">
        <v>4.08</v>
      </c>
      <c r="P236">
        <v>1.173</v>
      </c>
      <c r="Q236" t="s">
        <v>887</v>
      </c>
      <c r="S236">
        <v>0</v>
      </c>
      <c r="T236">
        <v>11930</v>
      </c>
      <c r="U236">
        <v>6656</v>
      </c>
      <c r="V236">
        <v>147</v>
      </c>
      <c r="W236">
        <v>6656</v>
      </c>
      <c r="X236">
        <v>1</v>
      </c>
      <c r="Y236">
        <v>0.623262122953261</v>
      </c>
      <c r="Z236">
        <v>14.9</v>
      </c>
      <c r="AA236">
        <v>800.5</v>
      </c>
      <c r="AB236" t="s">
        <v>94</v>
      </c>
      <c r="AC236">
        <v>3.859375</v>
      </c>
      <c r="AD236" t="s">
        <v>98</v>
      </c>
      <c r="AE236">
        <v>4</v>
      </c>
      <c r="AF236">
        <v>14.8984375</v>
      </c>
      <c r="AG236">
        <v>7.22265625</v>
      </c>
      <c r="AH236">
        <f t="shared" si="13"/>
        <v>7.67578125</v>
      </c>
      <c r="AI236">
        <f t="shared" si="14"/>
        <v>2.0627366143861545</v>
      </c>
      <c r="AJ236">
        <f t="shared" si="15"/>
        <v>0.30759620796288678</v>
      </c>
      <c r="AK236">
        <f t="shared" si="16"/>
        <v>48.435049309182581</v>
      </c>
    </row>
    <row r="237" spans="1:37" x14ac:dyDescent="0.3">
      <c r="A237">
        <v>235</v>
      </c>
      <c r="B237">
        <v>471</v>
      </c>
      <c r="C237" t="s">
        <v>91</v>
      </c>
      <c r="D237">
        <v>1.7867382338308799E-2</v>
      </c>
      <c r="E237">
        <v>6656</v>
      </c>
      <c r="F237">
        <v>6656</v>
      </c>
      <c r="G237">
        <v>1</v>
      </c>
      <c r="H237">
        <v>7.5243210609105704</v>
      </c>
      <c r="I237">
        <v>10.4708569451148</v>
      </c>
      <c r="J237">
        <v>-1.1805746867224201</v>
      </c>
      <c r="K237" t="b">
        <v>1</v>
      </c>
      <c r="L237">
        <v>24.66</v>
      </c>
      <c r="M237" t="s">
        <v>92</v>
      </c>
      <c r="N237">
        <v>10.511448969748001</v>
      </c>
      <c r="O237">
        <v>4.0739999999999998</v>
      </c>
      <c r="P237">
        <v>1.3919999999999999</v>
      </c>
      <c r="Q237" t="s">
        <v>888</v>
      </c>
      <c r="S237">
        <v>0</v>
      </c>
      <c r="T237">
        <v>11896</v>
      </c>
      <c r="U237">
        <v>6656</v>
      </c>
      <c r="V237">
        <v>164</v>
      </c>
      <c r="W237">
        <v>6656</v>
      </c>
      <c r="X237">
        <v>1</v>
      </c>
      <c r="Y237">
        <v>0.509463881925732</v>
      </c>
      <c r="Z237">
        <v>24.66</v>
      </c>
      <c r="AA237">
        <v>482.5</v>
      </c>
      <c r="AB237" t="s">
        <v>94</v>
      </c>
      <c r="AC237">
        <v>4.96484375</v>
      </c>
      <c r="AD237" t="s">
        <v>98</v>
      </c>
      <c r="AE237">
        <v>4</v>
      </c>
      <c r="AF237">
        <v>24.65625</v>
      </c>
      <c r="AG237">
        <v>6.73828125</v>
      </c>
      <c r="AH237">
        <f t="shared" si="13"/>
        <v>17.91796875</v>
      </c>
      <c r="AI237">
        <f t="shared" si="14"/>
        <v>3.6591304347826088</v>
      </c>
      <c r="AJ237">
        <f t="shared" si="15"/>
        <v>0.30710220032193641</v>
      </c>
      <c r="AK237">
        <f t="shared" si="16"/>
        <v>80.286790437036132</v>
      </c>
    </row>
    <row r="238" spans="1:37" x14ac:dyDescent="0.3">
      <c r="A238">
        <v>236</v>
      </c>
      <c r="B238">
        <v>474</v>
      </c>
      <c r="C238" t="s">
        <v>91</v>
      </c>
      <c r="D238">
        <v>3.76226966848692E-2</v>
      </c>
      <c r="E238">
        <v>6656</v>
      </c>
      <c r="F238">
        <v>17920</v>
      </c>
      <c r="G238">
        <v>2.6923076923076898</v>
      </c>
      <c r="H238">
        <v>3.8869178259346402</v>
      </c>
      <c r="I238">
        <v>9.4515872915793597</v>
      </c>
      <c r="J238">
        <v>-1.1926295677985499</v>
      </c>
      <c r="K238" t="b">
        <v>1</v>
      </c>
      <c r="L238">
        <v>270.8</v>
      </c>
      <c r="M238" t="s">
        <v>92</v>
      </c>
      <c r="N238">
        <v>9.4702073260117494</v>
      </c>
      <c r="O238">
        <v>4.5739999999999998</v>
      </c>
      <c r="P238">
        <v>2.4319999999999999</v>
      </c>
      <c r="Q238" t="s">
        <v>889</v>
      </c>
      <c r="S238">
        <v>0</v>
      </c>
      <c r="T238">
        <v>37470</v>
      </c>
      <c r="U238">
        <v>6656</v>
      </c>
      <c r="V238">
        <v>624</v>
      </c>
      <c r="W238">
        <v>6656</v>
      </c>
      <c r="X238">
        <v>1</v>
      </c>
      <c r="Y238">
        <v>0.115569205413477</v>
      </c>
      <c r="Z238">
        <v>270.8</v>
      </c>
      <c r="AA238">
        <v>138.4</v>
      </c>
      <c r="AB238" t="s">
        <v>94</v>
      </c>
      <c r="AC238">
        <v>16.453125</v>
      </c>
      <c r="AE238">
        <v>0</v>
      </c>
      <c r="AF238">
        <v>270.75</v>
      </c>
      <c r="AG238">
        <v>12.046875</v>
      </c>
      <c r="AH238">
        <f t="shared" si="13"/>
        <v>258.703125</v>
      </c>
      <c r="AI238">
        <f t="shared" si="14"/>
        <v>22.474708171206224</v>
      </c>
      <c r="AJ238">
        <f t="shared" si="15"/>
        <v>0.30342234449402355</v>
      </c>
      <c r="AK238">
        <f t="shared" si="16"/>
        <v>892.32057201157409</v>
      </c>
    </row>
    <row r="239" spans="1:37" x14ac:dyDescent="0.3">
      <c r="A239">
        <v>237</v>
      </c>
      <c r="B239">
        <v>475</v>
      </c>
      <c r="C239" t="s">
        <v>91</v>
      </c>
      <c r="D239">
        <v>3.2478213889589699E-2</v>
      </c>
      <c r="E239">
        <v>6656</v>
      </c>
      <c r="F239">
        <v>17920</v>
      </c>
      <c r="G239">
        <v>2.6923076923076898</v>
      </c>
      <c r="H239">
        <v>8.1531518530546698</v>
      </c>
      <c r="I239">
        <v>12.970199578736301</v>
      </c>
      <c r="J239">
        <v>-1.1998624964442299</v>
      </c>
      <c r="K239" t="b">
        <v>1</v>
      </c>
      <c r="L239">
        <v>39</v>
      </c>
      <c r="M239" t="s">
        <v>92</v>
      </c>
      <c r="N239">
        <v>13.2051951996637</v>
      </c>
      <c r="O239">
        <v>4.508</v>
      </c>
      <c r="P239">
        <v>1.591</v>
      </c>
      <c r="Q239" t="s">
        <v>891</v>
      </c>
      <c r="S239">
        <v>0</v>
      </c>
      <c r="T239">
        <v>32100</v>
      </c>
      <c r="U239">
        <v>6656</v>
      </c>
      <c r="V239">
        <v>142</v>
      </c>
      <c r="W239">
        <v>6656</v>
      </c>
      <c r="X239">
        <v>1</v>
      </c>
      <c r="Y239">
        <v>0.60027916881488896</v>
      </c>
      <c r="Z239">
        <v>39</v>
      </c>
      <c r="AA239">
        <v>823</v>
      </c>
      <c r="AB239" t="s">
        <v>94</v>
      </c>
      <c r="AC239">
        <v>6.24609375</v>
      </c>
      <c r="AD239" t="s">
        <v>98</v>
      </c>
      <c r="AE239">
        <v>0</v>
      </c>
      <c r="AF239">
        <v>39</v>
      </c>
      <c r="AG239">
        <v>14.6875</v>
      </c>
      <c r="AH239">
        <f t="shared" si="13"/>
        <v>24.3125</v>
      </c>
      <c r="AI239">
        <f t="shared" si="14"/>
        <v>2.65531914893617</v>
      </c>
      <c r="AJ239">
        <f t="shared" si="15"/>
        <v>0.30123563003482168</v>
      </c>
      <c r="AK239">
        <f t="shared" si="16"/>
        <v>129.46675662335079</v>
      </c>
    </row>
    <row r="240" spans="1:37" x14ac:dyDescent="0.3">
      <c r="A240">
        <v>238</v>
      </c>
      <c r="B240">
        <v>476</v>
      </c>
      <c r="C240" t="s">
        <v>91</v>
      </c>
      <c r="D240">
        <v>3.3268445418631901E-2</v>
      </c>
      <c r="E240">
        <v>6656</v>
      </c>
      <c r="F240">
        <v>17920</v>
      </c>
      <c r="G240">
        <v>2.6923076923076898</v>
      </c>
      <c r="H240">
        <v>7.4538519415984501</v>
      </c>
      <c r="I240">
        <v>12.2289758416849</v>
      </c>
      <c r="J240">
        <v>-1.2022734726594599</v>
      </c>
      <c r="K240" t="b">
        <v>1</v>
      </c>
      <c r="L240">
        <v>43.75</v>
      </c>
      <c r="M240" t="s">
        <v>92</v>
      </c>
      <c r="N240">
        <v>12.5399799492206</v>
      </c>
      <c r="O240">
        <v>4.508</v>
      </c>
      <c r="P240">
        <v>1.641</v>
      </c>
      <c r="Q240" t="s">
        <v>890</v>
      </c>
      <c r="R240" s="1" t="s">
        <v>1941</v>
      </c>
      <c r="S240">
        <v>0</v>
      </c>
      <c r="T240">
        <v>32200</v>
      </c>
      <c r="U240">
        <v>6656</v>
      </c>
      <c r="V240">
        <v>383</v>
      </c>
      <c r="W240">
        <v>6656</v>
      </c>
      <c r="X240">
        <v>1</v>
      </c>
      <c r="Y240">
        <v>0.32977642906961402</v>
      </c>
      <c r="Z240">
        <v>43.75</v>
      </c>
      <c r="AA240">
        <v>736</v>
      </c>
      <c r="AB240" t="s">
        <v>94</v>
      </c>
      <c r="AC240">
        <v>6.61328125</v>
      </c>
      <c r="AD240" t="s">
        <v>98</v>
      </c>
      <c r="AE240">
        <v>0</v>
      </c>
      <c r="AF240">
        <v>43.75</v>
      </c>
      <c r="AG240">
        <v>10.9375</v>
      </c>
      <c r="AH240">
        <f t="shared" si="13"/>
        <v>32.8125</v>
      </c>
      <c r="AI240">
        <f t="shared" si="14"/>
        <v>4</v>
      </c>
      <c r="AJ240">
        <f t="shared" si="15"/>
        <v>0.30051023290462436</v>
      </c>
      <c r="AK240">
        <f t="shared" si="16"/>
        <v>145.58572457625871</v>
      </c>
    </row>
    <row r="241" spans="1:37" x14ac:dyDescent="0.3">
      <c r="A241">
        <v>239</v>
      </c>
      <c r="B241">
        <v>482</v>
      </c>
      <c r="C241" t="s">
        <v>91</v>
      </c>
      <c r="D241">
        <v>9.7204980185842099E-3</v>
      </c>
      <c r="E241">
        <v>6656</v>
      </c>
      <c r="F241">
        <v>6656</v>
      </c>
      <c r="G241">
        <v>1</v>
      </c>
      <c r="H241">
        <v>2.5840407877150899</v>
      </c>
      <c r="I241">
        <v>7.5098685392969804</v>
      </c>
      <c r="J241">
        <v>-1.09458320171269</v>
      </c>
      <c r="K241" t="b">
        <v>1</v>
      </c>
      <c r="L241">
        <v>804.5</v>
      </c>
      <c r="M241" t="s">
        <v>92</v>
      </c>
      <c r="N241">
        <v>7.5795681234885004</v>
      </c>
      <c r="O241">
        <v>4.117</v>
      </c>
      <c r="P241">
        <v>2.9060000000000001</v>
      </c>
      <c r="Q241" t="s">
        <v>892</v>
      </c>
      <c r="S241">
        <v>0</v>
      </c>
      <c r="T241">
        <v>13060</v>
      </c>
      <c r="U241">
        <v>6656</v>
      </c>
      <c r="V241">
        <v>547</v>
      </c>
      <c r="W241">
        <v>6656</v>
      </c>
      <c r="X241">
        <v>1</v>
      </c>
      <c r="Y241">
        <v>6.7728693326512004E-2</v>
      </c>
      <c r="Z241">
        <v>804.5</v>
      </c>
      <c r="AA241">
        <v>16.23</v>
      </c>
      <c r="AB241" t="s">
        <v>94</v>
      </c>
      <c r="AC241">
        <v>28.359375</v>
      </c>
      <c r="AE241">
        <v>15</v>
      </c>
      <c r="AF241">
        <v>804.5</v>
      </c>
      <c r="AG241">
        <v>5.0625</v>
      </c>
      <c r="AH241">
        <f t="shared" si="13"/>
        <v>799.4375</v>
      </c>
      <c r="AI241">
        <f t="shared" si="14"/>
        <v>158.91358024691357</v>
      </c>
      <c r="AJ241">
        <f t="shared" si="15"/>
        <v>0.33467907154610488</v>
      </c>
      <c r="AK241">
        <f t="shared" si="16"/>
        <v>2403.795362176309</v>
      </c>
    </row>
    <row r="242" spans="1:37" x14ac:dyDescent="0.3">
      <c r="A242">
        <v>240</v>
      </c>
      <c r="B242">
        <v>483</v>
      </c>
      <c r="C242" t="s">
        <v>91</v>
      </c>
      <c r="D242">
        <v>9.8023014791590504E-3</v>
      </c>
      <c r="E242">
        <v>6656</v>
      </c>
      <c r="F242">
        <v>6656</v>
      </c>
      <c r="G242">
        <v>1</v>
      </c>
      <c r="H242">
        <v>2.6415462083632799</v>
      </c>
      <c r="I242">
        <v>6.9908107662739196</v>
      </c>
      <c r="J242">
        <v>-1.1058344240504101</v>
      </c>
      <c r="K242" t="b">
        <v>1</v>
      </c>
      <c r="L242">
        <v>442.2</v>
      </c>
      <c r="M242" t="s">
        <v>92</v>
      </c>
      <c r="N242">
        <v>7.29228513723133</v>
      </c>
      <c r="O242">
        <v>4.0999999999999996</v>
      </c>
      <c r="P242">
        <v>2.6459999999999999</v>
      </c>
      <c r="Q242" t="s">
        <v>893</v>
      </c>
      <c r="S242">
        <v>0</v>
      </c>
      <c r="T242">
        <v>12640</v>
      </c>
      <c r="U242">
        <v>6656</v>
      </c>
      <c r="V242">
        <v>201</v>
      </c>
      <c r="W242">
        <v>6656</v>
      </c>
      <c r="X242">
        <v>1</v>
      </c>
      <c r="Y242">
        <v>0.115785742129834</v>
      </c>
      <c r="Z242">
        <v>442.2</v>
      </c>
      <c r="AA242">
        <v>28.58</v>
      </c>
      <c r="AB242" t="s">
        <v>94</v>
      </c>
      <c r="AC242">
        <v>21.03125</v>
      </c>
      <c r="AE242">
        <v>17</v>
      </c>
      <c r="AF242">
        <v>442.25</v>
      </c>
      <c r="AG242">
        <v>9.28125</v>
      </c>
      <c r="AH242">
        <f t="shared" si="13"/>
        <v>432.96875</v>
      </c>
      <c r="AI242">
        <f t="shared" si="14"/>
        <v>47.649831649831647</v>
      </c>
      <c r="AJ242">
        <f t="shared" si="15"/>
        <v>0.33093462718903971</v>
      </c>
      <c r="AK242">
        <f t="shared" si="16"/>
        <v>1336.3666527026005</v>
      </c>
    </row>
    <row r="243" spans="1:37" x14ac:dyDescent="0.3">
      <c r="A243">
        <v>241</v>
      </c>
      <c r="B243">
        <v>484</v>
      </c>
      <c r="C243" t="s">
        <v>91</v>
      </c>
      <c r="D243">
        <v>3.3010278939869901E-2</v>
      </c>
      <c r="E243">
        <v>6656</v>
      </c>
      <c r="F243">
        <v>6656</v>
      </c>
      <c r="G243">
        <v>1</v>
      </c>
      <c r="H243">
        <v>6.7872034928985698</v>
      </c>
      <c r="I243">
        <v>9.0871640515272798</v>
      </c>
      <c r="J243">
        <v>-1.17816371050719</v>
      </c>
      <c r="K243" t="b">
        <v>1</v>
      </c>
      <c r="L243">
        <v>21.83</v>
      </c>
      <c r="M243" t="s">
        <v>92</v>
      </c>
      <c r="N243">
        <v>9.3908580410475597</v>
      </c>
      <c r="O243">
        <v>4.0739999999999998</v>
      </c>
      <c r="P243">
        <v>1.339</v>
      </c>
      <c r="Q243" t="s">
        <v>894</v>
      </c>
      <c r="S243">
        <v>0</v>
      </c>
      <c r="T243">
        <v>11850</v>
      </c>
      <c r="U243">
        <v>6656</v>
      </c>
      <c r="V243">
        <v>219</v>
      </c>
      <c r="W243">
        <v>6656</v>
      </c>
      <c r="X243">
        <v>1</v>
      </c>
      <c r="Y243">
        <v>0.39106297165556198</v>
      </c>
      <c r="Z243">
        <v>21.83</v>
      </c>
      <c r="AA243">
        <v>543</v>
      </c>
      <c r="AB243" t="s">
        <v>94</v>
      </c>
      <c r="AC243">
        <v>4.671875</v>
      </c>
      <c r="AD243" t="s">
        <v>98</v>
      </c>
      <c r="AE243">
        <v>4</v>
      </c>
      <c r="AF243">
        <v>21.828125</v>
      </c>
      <c r="AG243">
        <v>6.65625</v>
      </c>
      <c r="AH243">
        <f t="shared" si="13"/>
        <v>15.171875</v>
      </c>
      <c r="AI243">
        <f t="shared" si="14"/>
        <v>3.279342723004695</v>
      </c>
      <c r="AJ243">
        <f t="shared" si="15"/>
        <v>0.30784350970310986</v>
      </c>
      <c r="AK243">
        <f t="shared" si="16"/>
        <v>70.906562301902866</v>
      </c>
    </row>
    <row r="244" spans="1:37" x14ac:dyDescent="0.3">
      <c r="A244">
        <v>242</v>
      </c>
      <c r="B244">
        <v>485</v>
      </c>
      <c r="C244" t="s">
        <v>91</v>
      </c>
      <c r="D244">
        <v>1.32221552533814E-2</v>
      </c>
      <c r="E244">
        <v>6656</v>
      </c>
      <c r="F244">
        <v>6656</v>
      </c>
      <c r="G244">
        <v>1</v>
      </c>
      <c r="H244">
        <v>6.1450623779498104</v>
      </c>
      <c r="I244">
        <v>8.3054358701977904</v>
      </c>
      <c r="J244">
        <v>-1.1805746867224201</v>
      </c>
      <c r="K244" t="b">
        <v>1</v>
      </c>
      <c r="L244">
        <v>22.45</v>
      </c>
      <c r="M244" t="s">
        <v>92</v>
      </c>
      <c r="N244">
        <v>8.5897203822246802</v>
      </c>
      <c r="O244">
        <v>4.07</v>
      </c>
      <c r="P244">
        <v>1.3520000000000001</v>
      </c>
      <c r="Q244" t="s">
        <v>895</v>
      </c>
      <c r="S244">
        <v>0</v>
      </c>
      <c r="T244">
        <v>11780</v>
      </c>
      <c r="U244">
        <v>6656</v>
      </c>
      <c r="V244">
        <v>259</v>
      </c>
      <c r="W244">
        <v>6656</v>
      </c>
      <c r="X244">
        <v>1</v>
      </c>
      <c r="Y244">
        <v>0.31969862058482501</v>
      </c>
      <c r="Z244">
        <v>22.45</v>
      </c>
      <c r="AA244">
        <v>524.5</v>
      </c>
      <c r="AB244" t="s">
        <v>94</v>
      </c>
      <c r="AC244">
        <v>4.73828125</v>
      </c>
      <c r="AD244" t="s">
        <v>98</v>
      </c>
      <c r="AE244">
        <v>4</v>
      </c>
      <c r="AF244">
        <v>22.453125</v>
      </c>
      <c r="AG244">
        <v>6.0859375</v>
      </c>
      <c r="AH244">
        <f t="shared" si="13"/>
        <v>16.3671875</v>
      </c>
      <c r="AI244">
        <f t="shared" si="14"/>
        <v>3.6893453145057769</v>
      </c>
      <c r="AJ244">
        <f t="shared" si="15"/>
        <v>0.30710220032193641</v>
      </c>
      <c r="AK244">
        <f t="shared" si="16"/>
        <v>73.112875702167884</v>
      </c>
    </row>
    <row r="245" spans="1:37" x14ac:dyDescent="0.3">
      <c r="A245">
        <v>243</v>
      </c>
      <c r="B245">
        <v>488</v>
      </c>
      <c r="C245" t="s">
        <v>91</v>
      </c>
      <c r="D245">
        <v>3.9518925590996103E-2</v>
      </c>
      <c r="E245">
        <v>6656</v>
      </c>
      <c r="F245">
        <v>17920</v>
      </c>
      <c r="G245">
        <v>2.6923076923076898</v>
      </c>
      <c r="H245">
        <v>3.7961299734445002</v>
      </c>
      <c r="I245">
        <v>9.23082386120781</v>
      </c>
      <c r="J245">
        <v>-1.19343322653696</v>
      </c>
      <c r="K245" t="b">
        <v>1</v>
      </c>
      <c r="L245">
        <v>270.2</v>
      </c>
      <c r="M245" t="s">
        <v>92</v>
      </c>
      <c r="N245">
        <v>9.2492575323805699</v>
      </c>
      <c r="O245">
        <v>4.5739999999999998</v>
      </c>
      <c r="P245">
        <v>2.4319999999999999</v>
      </c>
      <c r="Q245" t="s">
        <v>896</v>
      </c>
      <c r="S245">
        <v>0</v>
      </c>
      <c r="T245">
        <v>37570</v>
      </c>
      <c r="U245">
        <v>6656</v>
      </c>
      <c r="V245">
        <v>813</v>
      </c>
      <c r="W245">
        <v>6656</v>
      </c>
      <c r="X245">
        <v>1</v>
      </c>
      <c r="Y245">
        <v>9.8064559579411695E-2</v>
      </c>
      <c r="Z245">
        <v>270.2</v>
      </c>
      <c r="AA245">
        <v>139</v>
      </c>
      <c r="AB245" t="s">
        <v>94</v>
      </c>
      <c r="AC245">
        <v>16.4375</v>
      </c>
      <c r="AE245">
        <v>0</v>
      </c>
      <c r="AF245">
        <v>270.25</v>
      </c>
      <c r="AG245">
        <v>10.8203125</v>
      </c>
      <c r="AH245">
        <f t="shared" si="13"/>
        <v>259.4296875</v>
      </c>
      <c r="AI245">
        <f t="shared" si="14"/>
        <v>24.976173285198556</v>
      </c>
      <c r="AJ245">
        <f t="shared" si="15"/>
        <v>0.30317859443449391</v>
      </c>
      <c r="AK245">
        <f t="shared" si="16"/>
        <v>891.38878852606922</v>
      </c>
    </row>
    <row r="246" spans="1:37" x14ac:dyDescent="0.3">
      <c r="A246">
        <v>244</v>
      </c>
      <c r="B246">
        <v>489</v>
      </c>
      <c r="C246" t="s">
        <v>91</v>
      </c>
      <c r="D246">
        <v>2.7415431717654402E-2</v>
      </c>
      <c r="E246">
        <v>6656</v>
      </c>
      <c r="F246">
        <v>17920</v>
      </c>
      <c r="G246">
        <v>2.6923076923076898</v>
      </c>
      <c r="H246">
        <v>8.4384250925361002</v>
      </c>
      <c r="I246">
        <v>13.275686351636301</v>
      </c>
      <c r="J246">
        <v>-1.1998624964442299</v>
      </c>
      <c r="K246" t="b">
        <v>1</v>
      </c>
      <c r="L246">
        <v>37.47</v>
      </c>
      <c r="M246" t="s">
        <v>92</v>
      </c>
      <c r="N246">
        <v>13.4951131698719</v>
      </c>
      <c r="O246">
        <v>4.508</v>
      </c>
      <c r="P246">
        <v>1.573</v>
      </c>
      <c r="Q246" t="s">
        <v>898</v>
      </c>
      <c r="S246">
        <v>0</v>
      </c>
      <c r="T246">
        <v>32060</v>
      </c>
      <c r="U246">
        <v>6656</v>
      </c>
      <c r="V246">
        <v>138</v>
      </c>
      <c r="W246">
        <v>6656</v>
      </c>
      <c r="X246">
        <v>1</v>
      </c>
      <c r="Y246">
        <v>0.63320079385811001</v>
      </c>
      <c r="Z246">
        <v>37.47</v>
      </c>
      <c r="AA246">
        <v>856</v>
      </c>
      <c r="AB246" t="s">
        <v>94</v>
      </c>
      <c r="AC246">
        <v>6.12109375</v>
      </c>
      <c r="AD246" t="s">
        <v>98</v>
      </c>
      <c r="AE246">
        <v>0</v>
      </c>
      <c r="AF246">
        <v>37.46875</v>
      </c>
      <c r="AG246">
        <v>14.625</v>
      </c>
      <c r="AH246">
        <f t="shared" si="13"/>
        <v>22.84375</v>
      </c>
      <c r="AI246">
        <f t="shared" si="14"/>
        <v>2.5619658119658117</v>
      </c>
      <c r="AJ246">
        <f t="shared" si="15"/>
        <v>0.30123563003482168</v>
      </c>
      <c r="AK246">
        <f t="shared" si="16"/>
        <v>124.38352659567116</v>
      </c>
    </row>
    <row r="247" spans="1:37" x14ac:dyDescent="0.3">
      <c r="A247">
        <v>245</v>
      </c>
      <c r="B247">
        <v>490</v>
      </c>
      <c r="C247" t="s">
        <v>91</v>
      </c>
      <c r="D247">
        <v>2.97283043542724E-2</v>
      </c>
      <c r="E247">
        <v>6656</v>
      </c>
      <c r="F247">
        <v>17920</v>
      </c>
      <c r="G247">
        <v>2.6923076923076898</v>
      </c>
      <c r="H247">
        <v>7.5558343677735698</v>
      </c>
      <c r="I247">
        <v>12.396290759628499</v>
      </c>
      <c r="J247">
        <v>-1.2022734726594599</v>
      </c>
      <c r="K247" t="b">
        <v>1</v>
      </c>
      <c r="L247">
        <v>43.7</v>
      </c>
      <c r="M247" t="s">
        <v>92</v>
      </c>
      <c r="N247">
        <v>12.6723887930949</v>
      </c>
      <c r="O247">
        <v>4.508</v>
      </c>
      <c r="P247">
        <v>1.641</v>
      </c>
      <c r="Q247" t="s">
        <v>897</v>
      </c>
      <c r="R247" s="1" t="s">
        <v>1941</v>
      </c>
      <c r="S247">
        <v>0</v>
      </c>
      <c r="T247">
        <v>32200</v>
      </c>
      <c r="U247">
        <v>6656</v>
      </c>
      <c r="V247">
        <v>357</v>
      </c>
      <c r="W247">
        <v>6656</v>
      </c>
      <c r="X247">
        <v>1</v>
      </c>
      <c r="Y247">
        <v>0.34697154872374802</v>
      </c>
      <c r="Z247">
        <v>43.7</v>
      </c>
      <c r="AA247">
        <v>737</v>
      </c>
      <c r="AB247" t="s">
        <v>94</v>
      </c>
      <c r="AC247">
        <v>6.609375</v>
      </c>
      <c r="AD247" t="s">
        <v>98</v>
      </c>
      <c r="AE247">
        <v>0</v>
      </c>
      <c r="AF247">
        <v>43.6875</v>
      </c>
      <c r="AG247">
        <v>11.1171875</v>
      </c>
      <c r="AH247">
        <f t="shared" si="13"/>
        <v>32.5703125</v>
      </c>
      <c r="AI247">
        <f t="shared" si="14"/>
        <v>3.9297259311314123</v>
      </c>
      <c r="AJ247">
        <f t="shared" si="15"/>
        <v>0.30051023290462436</v>
      </c>
      <c r="AK247">
        <f t="shared" si="16"/>
        <v>145.37774496972119</v>
      </c>
    </row>
    <row r="248" spans="1:37" x14ac:dyDescent="0.3">
      <c r="A248">
        <v>246</v>
      </c>
      <c r="B248">
        <v>496</v>
      </c>
      <c r="C248" t="s">
        <v>91</v>
      </c>
      <c r="D248">
        <v>7.8244441191099804E-3</v>
      </c>
      <c r="E248">
        <v>6656</v>
      </c>
      <c r="F248">
        <v>6656</v>
      </c>
      <c r="G248">
        <v>1</v>
      </c>
      <c r="H248">
        <v>2.52804266407724</v>
      </c>
      <c r="I248">
        <v>6.8928663262730998</v>
      </c>
      <c r="J248">
        <v>-1.08895759054382</v>
      </c>
      <c r="K248" t="b">
        <v>1</v>
      </c>
      <c r="L248">
        <v>533.5</v>
      </c>
      <c r="M248" t="s">
        <v>92</v>
      </c>
      <c r="N248">
        <v>7.1946398897147503</v>
      </c>
      <c r="O248">
        <v>4.1130000000000004</v>
      </c>
      <c r="P248">
        <v>2.7269999999999999</v>
      </c>
      <c r="Q248" t="s">
        <v>899</v>
      </c>
      <c r="S248">
        <v>0</v>
      </c>
      <c r="T248">
        <v>12990</v>
      </c>
      <c r="U248">
        <v>6656</v>
      </c>
      <c r="V248">
        <v>451</v>
      </c>
      <c r="W248">
        <v>6656</v>
      </c>
      <c r="X248">
        <v>1</v>
      </c>
      <c r="Y248">
        <v>7.1952718881311398E-2</v>
      </c>
      <c r="Z248">
        <v>533.5</v>
      </c>
      <c r="AA248">
        <v>24.36</v>
      </c>
      <c r="AB248" t="s">
        <v>94</v>
      </c>
      <c r="AC248">
        <v>23.09375</v>
      </c>
      <c r="AE248">
        <v>22</v>
      </c>
      <c r="AF248">
        <v>533.5</v>
      </c>
      <c r="AG248">
        <v>5.6953125</v>
      </c>
      <c r="AH248">
        <f t="shared" si="13"/>
        <v>527.8046875</v>
      </c>
      <c r="AI248">
        <f t="shared" si="14"/>
        <v>93.673525377229083</v>
      </c>
      <c r="AJ248">
        <f t="shared" si="15"/>
        <v>0.33656715169194418</v>
      </c>
      <c r="AK248">
        <f t="shared" si="16"/>
        <v>1585.1220100299809</v>
      </c>
    </row>
    <row r="249" spans="1:37" x14ac:dyDescent="0.3">
      <c r="A249">
        <v>247</v>
      </c>
      <c r="B249">
        <v>497</v>
      </c>
      <c r="C249" t="s">
        <v>91</v>
      </c>
      <c r="D249">
        <v>1.0072031040393699E-2</v>
      </c>
      <c r="E249">
        <v>6656</v>
      </c>
      <c r="F249">
        <v>6656</v>
      </c>
      <c r="G249">
        <v>1</v>
      </c>
      <c r="H249">
        <v>2.64117204599235</v>
      </c>
      <c r="I249">
        <v>7.1910035783463702</v>
      </c>
      <c r="J249">
        <v>-1.09458320171269</v>
      </c>
      <c r="K249" t="b">
        <v>1</v>
      </c>
      <c r="L249">
        <v>527.5</v>
      </c>
      <c r="M249" t="s">
        <v>92</v>
      </c>
      <c r="N249">
        <v>7.4494401596547002</v>
      </c>
      <c r="O249">
        <v>4.1050000000000004</v>
      </c>
      <c r="P249">
        <v>2.7229999999999999</v>
      </c>
      <c r="Q249" t="s">
        <v>900</v>
      </c>
      <c r="S249">
        <v>0</v>
      </c>
      <c r="T249">
        <v>12720</v>
      </c>
      <c r="U249">
        <v>6656</v>
      </c>
      <c r="V249">
        <v>498</v>
      </c>
      <c r="W249">
        <v>6656</v>
      </c>
      <c r="X249">
        <v>1</v>
      </c>
      <c r="Y249">
        <v>7.3542677888266905E-2</v>
      </c>
      <c r="Z249">
        <v>527.5</v>
      </c>
      <c r="AA249">
        <v>24.11</v>
      </c>
      <c r="AB249" t="s">
        <v>94</v>
      </c>
      <c r="AC249">
        <v>22.96875</v>
      </c>
      <c r="AE249">
        <v>24</v>
      </c>
      <c r="AF249">
        <v>527.5</v>
      </c>
      <c r="AG249">
        <v>5.44921875</v>
      </c>
      <c r="AH249">
        <f t="shared" si="13"/>
        <v>522.05078125</v>
      </c>
      <c r="AI249">
        <f t="shared" si="14"/>
        <v>96.802867383512549</v>
      </c>
      <c r="AJ249">
        <f t="shared" si="15"/>
        <v>0.33467907154610488</v>
      </c>
      <c r="AK249">
        <f t="shared" si="16"/>
        <v>1576.1367974493512</v>
      </c>
    </row>
    <row r="250" spans="1:37" x14ac:dyDescent="0.3">
      <c r="A250">
        <v>248</v>
      </c>
      <c r="B250">
        <v>498</v>
      </c>
      <c r="C250" t="s">
        <v>91</v>
      </c>
      <c r="D250">
        <v>1.72290573920642E-2</v>
      </c>
      <c r="E250">
        <v>6656</v>
      </c>
      <c r="F250">
        <v>6656</v>
      </c>
      <c r="G250">
        <v>1</v>
      </c>
      <c r="H250">
        <v>6.1255400093010604</v>
      </c>
      <c r="I250">
        <v>8.1773566335103105</v>
      </c>
      <c r="J250">
        <v>-1.17655639303038</v>
      </c>
      <c r="K250" t="b">
        <v>1</v>
      </c>
      <c r="L250">
        <v>21.61</v>
      </c>
      <c r="M250" t="s">
        <v>92</v>
      </c>
      <c r="N250">
        <v>8.7624580060948105</v>
      </c>
      <c r="O250">
        <v>4.08</v>
      </c>
      <c r="P250">
        <v>1.335</v>
      </c>
      <c r="Q250" t="s">
        <v>901</v>
      </c>
      <c r="S250">
        <v>0</v>
      </c>
      <c r="T250">
        <v>11940</v>
      </c>
      <c r="U250">
        <v>6656</v>
      </c>
      <c r="V250">
        <v>136</v>
      </c>
      <c r="W250">
        <v>6656</v>
      </c>
      <c r="X250">
        <v>1</v>
      </c>
      <c r="Y250">
        <v>0.439511429843227</v>
      </c>
      <c r="Z250">
        <v>21.61</v>
      </c>
      <c r="AA250">
        <v>552.5</v>
      </c>
      <c r="AB250" t="s">
        <v>94</v>
      </c>
      <c r="AC250">
        <v>4.6484375</v>
      </c>
      <c r="AD250" t="s">
        <v>98</v>
      </c>
      <c r="AE250">
        <v>5</v>
      </c>
      <c r="AF250">
        <v>21.609375</v>
      </c>
      <c r="AG250">
        <v>7.77734375</v>
      </c>
      <c r="AH250">
        <f t="shared" si="13"/>
        <v>13.83203125</v>
      </c>
      <c r="AI250">
        <f t="shared" si="14"/>
        <v>2.7785032646911101</v>
      </c>
      <c r="AJ250">
        <f t="shared" si="15"/>
        <v>0.30833870982166955</v>
      </c>
      <c r="AK250">
        <f t="shared" si="16"/>
        <v>70.083237399864501</v>
      </c>
    </row>
    <row r="251" spans="1:37" x14ac:dyDescent="0.3">
      <c r="A251">
        <v>249</v>
      </c>
      <c r="B251">
        <v>499</v>
      </c>
      <c r="C251" t="s">
        <v>91</v>
      </c>
      <c r="D251">
        <v>1.71744826649495E-2</v>
      </c>
      <c r="E251">
        <v>6656</v>
      </c>
      <c r="F251">
        <v>6656</v>
      </c>
      <c r="G251">
        <v>1</v>
      </c>
      <c r="H251">
        <v>5.2063381542025198</v>
      </c>
      <c r="I251">
        <v>7.5502071865144096</v>
      </c>
      <c r="J251">
        <v>-1.17816371050719</v>
      </c>
      <c r="K251" t="b">
        <v>1</v>
      </c>
      <c r="L251">
        <v>28.22</v>
      </c>
      <c r="M251" t="s">
        <v>92</v>
      </c>
      <c r="N251">
        <v>7.9191311511378197</v>
      </c>
      <c r="O251">
        <v>4.0739999999999998</v>
      </c>
      <c r="P251">
        <v>1.45</v>
      </c>
      <c r="Q251" t="s">
        <v>902</v>
      </c>
      <c r="S251">
        <v>0</v>
      </c>
      <c r="T251">
        <v>11880</v>
      </c>
      <c r="U251">
        <v>6656</v>
      </c>
      <c r="V251">
        <v>349</v>
      </c>
      <c r="W251">
        <v>6656</v>
      </c>
      <c r="X251">
        <v>1</v>
      </c>
      <c r="Y251">
        <v>0.225160119196326</v>
      </c>
      <c r="Z251">
        <v>28.22</v>
      </c>
      <c r="AA251">
        <v>421</v>
      </c>
      <c r="AB251" t="s">
        <v>94</v>
      </c>
      <c r="AC251">
        <v>5.3125</v>
      </c>
      <c r="AE251">
        <v>4</v>
      </c>
      <c r="AF251">
        <v>28.21875</v>
      </c>
      <c r="AG251">
        <v>5.75390625</v>
      </c>
      <c r="AH251">
        <f t="shared" si="13"/>
        <v>22.46484375</v>
      </c>
      <c r="AI251">
        <f t="shared" si="14"/>
        <v>4.9042769857433806</v>
      </c>
      <c r="AJ251">
        <f t="shared" si="15"/>
        <v>0.30784350970310986</v>
      </c>
      <c r="AK251">
        <f t="shared" si="16"/>
        <v>91.665892281486464</v>
      </c>
    </row>
    <row r="252" spans="1:37" x14ac:dyDescent="0.3">
      <c r="A252">
        <v>250</v>
      </c>
      <c r="B252">
        <v>502</v>
      </c>
      <c r="C252" t="s">
        <v>91</v>
      </c>
      <c r="D252">
        <v>3.6754806312037001E-2</v>
      </c>
      <c r="E252">
        <v>6656</v>
      </c>
      <c r="F252">
        <v>17920</v>
      </c>
      <c r="G252">
        <v>2.6923076923076898</v>
      </c>
      <c r="H252">
        <v>3.8692922706371302</v>
      </c>
      <c r="I252">
        <v>9.4389571211441101</v>
      </c>
      <c r="J252">
        <v>-1.19343322653696</v>
      </c>
      <c r="K252" t="b">
        <v>1</v>
      </c>
      <c r="L252">
        <v>275.2</v>
      </c>
      <c r="M252" t="s">
        <v>92</v>
      </c>
      <c r="N252">
        <v>9.4548141787325406</v>
      </c>
      <c r="O252">
        <v>4.5739999999999998</v>
      </c>
      <c r="P252">
        <v>2.44</v>
      </c>
      <c r="Q252" t="s">
        <v>903</v>
      </c>
      <c r="S252">
        <v>0</v>
      </c>
      <c r="T252">
        <v>37660</v>
      </c>
      <c r="U252">
        <v>6656</v>
      </c>
      <c r="V252">
        <v>704</v>
      </c>
      <c r="W252">
        <v>6656</v>
      </c>
      <c r="X252">
        <v>1</v>
      </c>
      <c r="Y252">
        <v>0.108140521313298</v>
      </c>
      <c r="Z252">
        <v>275.2</v>
      </c>
      <c r="AA252">
        <v>136.9</v>
      </c>
      <c r="AB252" t="s">
        <v>94</v>
      </c>
      <c r="AC252">
        <v>16.59375</v>
      </c>
      <c r="AE252">
        <v>0</v>
      </c>
      <c r="AF252">
        <v>275.25</v>
      </c>
      <c r="AG252">
        <v>11.5</v>
      </c>
      <c r="AH252">
        <f t="shared" si="13"/>
        <v>263.75</v>
      </c>
      <c r="AI252">
        <f t="shared" si="14"/>
        <v>23.934782608695652</v>
      </c>
      <c r="AJ252">
        <f t="shared" si="15"/>
        <v>0.30317859443449391</v>
      </c>
      <c r="AK252">
        <f t="shared" si="16"/>
        <v>907.88071800851264</v>
      </c>
    </row>
    <row r="253" spans="1:37" x14ac:dyDescent="0.3">
      <c r="A253">
        <v>251</v>
      </c>
      <c r="B253">
        <v>503</v>
      </c>
      <c r="C253" t="s">
        <v>91</v>
      </c>
      <c r="D253">
        <v>2.53670904899139E-2</v>
      </c>
      <c r="E253">
        <v>6656</v>
      </c>
      <c r="F253">
        <v>17920</v>
      </c>
      <c r="G253">
        <v>2.6923076923076898</v>
      </c>
      <c r="H253">
        <v>8.37297107819135</v>
      </c>
      <c r="I253">
        <v>13.033706932262699</v>
      </c>
      <c r="J253">
        <v>-1.1998624964442299</v>
      </c>
      <c r="K253" t="b">
        <v>1</v>
      </c>
      <c r="L253">
        <v>36</v>
      </c>
      <c r="M253" t="s">
        <v>92</v>
      </c>
      <c r="N253">
        <v>13.2782394450201</v>
      </c>
      <c r="O253">
        <v>4.5039999999999996</v>
      </c>
      <c r="P253">
        <v>1.5569999999999999</v>
      </c>
      <c r="Q253" t="s">
        <v>905</v>
      </c>
      <c r="S253">
        <v>0</v>
      </c>
      <c r="T253">
        <v>31860</v>
      </c>
      <c r="U253">
        <v>6656</v>
      </c>
      <c r="V253">
        <v>114</v>
      </c>
      <c r="W253">
        <v>6656</v>
      </c>
      <c r="X253">
        <v>1</v>
      </c>
      <c r="Y253">
        <v>0.69054201010362004</v>
      </c>
      <c r="Z253">
        <v>36</v>
      </c>
      <c r="AA253">
        <v>885</v>
      </c>
      <c r="AB253" t="s">
        <v>94</v>
      </c>
      <c r="AC253">
        <v>6</v>
      </c>
      <c r="AD253" t="s">
        <v>98</v>
      </c>
      <c r="AE253">
        <v>0</v>
      </c>
      <c r="AF253">
        <v>36</v>
      </c>
      <c r="AG253">
        <v>14.8515625</v>
      </c>
      <c r="AH253">
        <f t="shared" si="13"/>
        <v>21.1484375</v>
      </c>
      <c r="AI253">
        <f t="shared" si="14"/>
        <v>2.4239873750657548</v>
      </c>
      <c r="AJ253">
        <f t="shared" si="15"/>
        <v>0.30123563003482168</v>
      </c>
      <c r="AK253">
        <f t="shared" si="16"/>
        <v>119.50777534463151</v>
      </c>
    </row>
    <row r="254" spans="1:37" x14ac:dyDescent="0.3">
      <c r="A254">
        <v>252</v>
      </c>
      <c r="B254">
        <v>504</v>
      </c>
      <c r="C254" t="s">
        <v>91</v>
      </c>
      <c r="D254">
        <v>2.71210701848572E-2</v>
      </c>
      <c r="E254">
        <v>6656</v>
      </c>
      <c r="F254">
        <v>17920</v>
      </c>
      <c r="G254">
        <v>2.6923076923076898</v>
      </c>
      <c r="H254">
        <v>7.8452164882625803</v>
      </c>
      <c r="I254">
        <v>12.3654095820857</v>
      </c>
      <c r="J254">
        <v>-1.2022734726594599</v>
      </c>
      <c r="K254" t="b">
        <v>1</v>
      </c>
      <c r="L254">
        <v>37.659999999999997</v>
      </c>
      <c r="M254" t="s">
        <v>92</v>
      </c>
      <c r="N254">
        <v>12.6549716667037</v>
      </c>
      <c r="O254">
        <v>4.508</v>
      </c>
      <c r="P254">
        <v>1.5760000000000001</v>
      </c>
      <c r="Q254" t="s">
        <v>904</v>
      </c>
      <c r="R254" s="1" t="s">
        <v>1941</v>
      </c>
      <c r="S254">
        <v>0</v>
      </c>
      <c r="T254">
        <v>32140</v>
      </c>
      <c r="U254">
        <v>6656</v>
      </c>
      <c r="V254">
        <v>330</v>
      </c>
      <c r="W254">
        <v>6656</v>
      </c>
      <c r="X254">
        <v>1</v>
      </c>
      <c r="Y254">
        <v>0.37681676590113</v>
      </c>
      <c r="Z254">
        <v>37.659999999999997</v>
      </c>
      <c r="AA254">
        <v>853.5</v>
      </c>
      <c r="AB254" t="s">
        <v>94</v>
      </c>
      <c r="AC254">
        <v>6.13671875</v>
      </c>
      <c r="AD254" t="s">
        <v>98</v>
      </c>
      <c r="AE254">
        <v>0</v>
      </c>
      <c r="AF254">
        <v>37.65625</v>
      </c>
      <c r="AG254">
        <v>11.2734375</v>
      </c>
      <c r="AH254">
        <f t="shared" si="13"/>
        <v>26.3828125</v>
      </c>
      <c r="AI254">
        <f t="shared" si="14"/>
        <v>3.3402633402633404</v>
      </c>
      <c r="AJ254">
        <f t="shared" si="15"/>
        <v>0.30051023290462436</v>
      </c>
      <c r="AK254">
        <f t="shared" si="16"/>
        <v>125.30771293885125</v>
      </c>
    </row>
    <row r="255" spans="1:37" x14ac:dyDescent="0.3">
      <c r="A255">
        <v>253</v>
      </c>
      <c r="B255">
        <v>510</v>
      </c>
      <c r="C255" t="s">
        <v>91</v>
      </c>
      <c r="D255">
        <v>1.0552848491031301E-2</v>
      </c>
      <c r="E255">
        <v>6656</v>
      </c>
      <c r="F255">
        <v>6656</v>
      </c>
      <c r="G255">
        <v>1</v>
      </c>
      <c r="H255">
        <v>2.6881065790135601</v>
      </c>
      <c r="I255">
        <v>7.3870428841251501</v>
      </c>
      <c r="J255">
        <v>-1.10181613035836</v>
      </c>
      <c r="K255" t="b">
        <v>1</v>
      </c>
      <c r="L255">
        <v>559.5</v>
      </c>
      <c r="M255" t="s">
        <v>92</v>
      </c>
      <c r="N255">
        <v>7.5601556419279303</v>
      </c>
      <c r="O255">
        <v>4.1100000000000003</v>
      </c>
      <c r="P255">
        <v>2.7480000000000002</v>
      </c>
      <c r="Q255" t="s">
        <v>906</v>
      </c>
      <c r="S255">
        <v>0</v>
      </c>
      <c r="T255">
        <v>12870</v>
      </c>
      <c r="U255">
        <v>6656</v>
      </c>
      <c r="V255">
        <v>471</v>
      </c>
      <c r="W255">
        <v>6656</v>
      </c>
      <c r="X255">
        <v>1</v>
      </c>
      <c r="Y255">
        <v>7.7783845277913502E-2</v>
      </c>
      <c r="Z255">
        <v>559.5</v>
      </c>
      <c r="AA255">
        <v>23</v>
      </c>
      <c r="AB255" t="s">
        <v>94</v>
      </c>
      <c r="AC255">
        <v>23.65625</v>
      </c>
      <c r="AE255">
        <v>18</v>
      </c>
      <c r="AF255">
        <v>559.5</v>
      </c>
      <c r="AG255">
        <v>5.72265625</v>
      </c>
      <c r="AH255">
        <f t="shared" si="13"/>
        <v>553.77734375</v>
      </c>
      <c r="AI255">
        <f t="shared" si="14"/>
        <v>97.769283276450508</v>
      </c>
      <c r="AJ255">
        <f t="shared" si="15"/>
        <v>0.33226709504463287</v>
      </c>
      <c r="AK255">
        <f t="shared" si="16"/>
        <v>1683.8862720512343</v>
      </c>
    </row>
    <row r="256" spans="1:37" x14ac:dyDescent="0.3">
      <c r="A256">
        <v>254</v>
      </c>
      <c r="B256">
        <v>511</v>
      </c>
      <c r="C256" t="s">
        <v>91</v>
      </c>
      <c r="D256">
        <v>1.5789381990872299E-2</v>
      </c>
      <c r="E256">
        <v>6656</v>
      </c>
      <c r="F256">
        <v>6656</v>
      </c>
      <c r="G256">
        <v>1</v>
      </c>
      <c r="H256">
        <v>2.7369181972065002</v>
      </c>
      <c r="I256">
        <v>7.4303052619473497</v>
      </c>
      <c r="J256">
        <v>-1.10422710657359</v>
      </c>
      <c r="K256" t="b">
        <v>1</v>
      </c>
      <c r="L256">
        <v>519</v>
      </c>
      <c r="M256" t="s">
        <v>92</v>
      </c>
      <c r="N256">
        <v>7.6446746587546404</v>
      </c>
      <c r="O256">
        <v>4.0999999999999996</v>
      </c>
      <c r="P256">
        <v>2.7149999999999999</v>
      </c>
      <c r="Q256" t="s">
        <v>907</v>
      </c>
      <c r="S256">
        <v>0</v>
      </c>
      <c r="T256">
        <v>12680</v>
      </c>
      <c r="U256">
        <v>6656</v>
      </c>
      <c r="V256">
        <v>574</v>
      </c>
      <c r="W256">
        <v>6656</v>
      </c>
      <c r="X256">
        <v>1</v>
      </c>
      <c r="Y256">
        <v>7.2497564824981806E-2</v>
      </c>
      <c r="Z256">
        <v>519</v>
      </c>
      <c r="AA256">
        <v>24.44</v>
      </c>
      <c r="AB256" t="s">
        <v>94</v>
      </c>
      <c r="AC256">
        <v>22.78125</v>
      </c>
      <c r="AE256">
        <v>21</v>
      </c>
      <c r="AF256">
        <v>519</v>
      </c>
      <c r="AG256">
        <v>5.08203125</v>
      </c>
      <c r="AH256">
        <f t="shared" si="13"/>
        <v>513.91796875</v>
      </c>
      <c r="AI256">
        <f t="shared" si="14"/>
        <v>102.12451960030745</v>
      </c>
      <c r="AJ256">
        <f t="shared" si="15"/>
        <v>0.33146697190788271</v>
      </c>
      <c r="AK256">
        <f t="shared" si="16"/>
        <v>1565.7668606096724</v>
      </c>
    </row>
    <row r="257" spans="1:37" x14ac:dyDescent="0.3">
      <c r="A257">
        <v>255</v>
      </c>
      <c r="B257">
        <v>512</v>
      </c>
      <c r="C257" t="s">
        <v>91</v>
      </c>
      <c r="D257">
        <v>1.8813191286710201E-2</v>
      </c>
      <c r="E257">
        <v>6656</v>
      </c>
      <c r="F257">
        <v>6656</v>
      </c>
      <c r="G257">
        <v>1</v>
      </c>
      <c r="H257">
        <v>6.0657383541890404</v>
      </c>
      <c r="I257">
        <v>7.3926186191678998</v>
      </c>
      <c r="J257">
        <v>-1.17816371050719</v>
      </c>
      <c r="K257" t="b">
        <v>1</v>
      </c>
      <c r="L257">
        <v>16.53</v>
      </c>
      <c r="M257" t="s">
        <v>92</v>
      </c>
      <c r="N257">
        <v>8.4789587832358109</v>
      </c>
      <c r="O257">
        <v>4.0860000000000003</v>
      </c>
      <c r="P257">
        <v>1.2190000000000001</v>
      </c>
      <c r="Q257" t="s">
        <v>908</v>
      </c>
      <c r="S257">
        <v>0</v>
      </c>
      <c r="T257">
        <v>12230</v>
      </c>
      <c r="U257">
        <v>6656</v>
      </c>
      <c r="V257">
        <v>215</v>
      </c>
      <c r="W257">
        <v>6656</v>
      </c>
      <c r="X257">
        <v>1</v>
      </c>
      <c r="Y257">
        <v>0.34548048827953998</v>
      </c>
      <c r="Z257">
        <v>16.53</v>
      </c>
      <c r="AA257">
        <v>740</v>
      </c>
      <c r="AB257" t="s">
        <v>94</v>
      </c>
      <c r="AC257">
        <v>4.06640625</v>
      </c>
      <c r="AD257" t="s">
        <v>98</v>
      </c>
      <c r="AE257">
        <v>3</v>
      </c>
      <c r="AF257">
        <v>16.53125</v>
      </c>
      <c r="AG257">
        <v>6.97265625</v>
      </c>
      <c r="AH257">
        <f t="shared" si="13"/>
        <v>9.55859375</v>
      </c>
      <c r="AI257">
        <f t="shared" si="14"/>
        <v>2.3708683473389356</v>
      </c>
      <c r="AJ257">
        <f t="shared" si="15"/>
        <v>0.30784350970310986</v>
      </c>
      <c r="AK257">
        <f t="shared" si="16"/>
        <v>53.700173883617204</v>
      </c>
    </row>
    <row r="258" spans="1:37" x14ac:dyDescent="0.3">
      <c r="A258">
        <v>256</v>
      </c>
      <c r="B258">
        <v>513</v>
      </c>
      <c r="C258" t="s">
        <v>91</v>
      </c>
      <c r="D258">
        <v>1.53288156025304E-2</v>
      </c>
      <c r="E258">
        <v>6656</v>
      </c>
      <c r="F258">
        <v>6656</v>
      </c>
      <c r="G258">
        <v>1</v>
      </c>
      <c r="H258">
        <v>6.28767935039623</v>
      </c>
      <c r="I258">
        <v>9.8122183612628699</v>
      </c>
      <c r="J258">
        <v>-1.1797710279840099</v>
      </c>
      <c r="K258" t="b">
        <v>1</v>
      </c>
      <c r="L258">
        <v>36.380000000000003</v>
      </c>
      <c r="M258" t="s">
        <v>92</v>
      </c>
      <c r="N258">
        <v>9.8293990659612493</v>
      </c>
      <c r="O258">
        <v>4.0819999999999999</v>
      </c>
      <c r="P258">
        <v>1.5609999999999999</v>
      </c>
      <c r="Q258" t="s">
        <v>909</v>
      </c>
      <c r="S258">
        <v>0</v>
      </c>
      <c r="T258">
        <v>12110</v>
      </c>
      <c r="U258">
        <v>6656</v>
      </c>
      <c r="V258">
        <v>218</v>
      </c>
      <c r="W258">
        <v>6656</v>
      </c>
      <c r="X258">
        <v>1</v>
      </c>
      <c r="Y258">
        <v>0.35812683489839497</v>
      </c>
      <c r="Z258">
        <v>36.380000000000003</v>
      </c>
      <c r="AA258">
        <v>333</v>
      </c>
      <c r="AB258" t="s">
        <v>94</v>
      </c>
      <c r="AC258">
        <v>6.03125</v>
      </c>
      <c r="AD258" t="s">
        <v>98</v>
      </c>
      <c r="AE258">
        <v>4</v>
      </c>
      <c r="AF258">
        <v>36.375</v>
      </c>
      <c r="AG258">
        <v>6.546875</v>
      </c>
      <c r="AH258">
        <f t="shared" si="13"/>
        <v>29.828125</v>
      </c>
      <c r="AI258">
        <f t="shared" si="14"/>
        <v>5.5560859188544152</v>
      </c>
      <c r="AJ258">
        <f t="shared" si="15"/>
        <v>0.30734910488902761</v>
      </c>
      <c r="AK258">
        <f t="shared" si="16"/>
        <v>118.35075951541705</v>
      </c>
    </row>
    <row r="259" spans="1:37" x14ac:dyDescent="0.3">
      <c r="A259">
        <v>257</v>
      </c>
      <c r="B259">
        <v>516</v>
      </c>
      <c r="C259" t="s">
        <v>91</v>
      </c>
      <c r="D259">
        <v>3.8986293408436498E-2</v>
      </c>
      <c r="E259">
        <v>6656</v>
      </c>
      <c r="F259">
        <v>17920</v>
      </c>
      <c r="G259">
        <v>2.6923076923076898</v>
      </c>
      <c r="H259">
        <v>3.8741792232555499</v>
      </c>
      <c r="I259">
        <v>9.4811456381625199</v>
      </c>
      <c r="J259">
        <v>-1.19343322653696</v>
      </c>
      <c r="K259" t="b">
        <v>1</v>
      </c>
      <c r="L259">
        <v>280</v>
      </c>
      <c r="M259" t="s">
        <v>92</v>
      </c>
      <c r="N259">
        <v>9.4940927738336391</v>
      </c>
      <c r="O259">
        <v>4.58</v>
      </c>
      <c r="P259">
        <v>2.4470000000000001</v>
      </c>
      <c r="Q259" t="s">
        <v>910</v>
      </c>
      <c r="S259">
        <v>0</v>
      </c>
      <c r="T259">
        <v>37920</v>
      </c>
      <c r="U259">
        <v>6656</v>
      </c>
      <c r="V259">
        <v>730</v>
      </c>
      <c r="W259">
        <v>6656</v>
      </c>
      <c r="X259">
        <v>1</v>
      </c>
      <c r="Y259">
        <v>0.106378145655686</v>
      </c>
      <c r="Z259">
        <v>280</v>
      </c>
      <c r="AA259">
        <v>135.4</v>
      </c>
      <c r="AB259" t="s">
        <v>94</v>
      </c>
      <c r="AC259">
        <v>16.734375</v>
      </c>
      <c r="AE259">
        <v>0</v>
      </c>
      <c r="AF259">
        <v>280</v>
      </c>
      <c r="AG259">
        <v>11.40625</v>
      </c>
      <c r="AH259">
        <f t="shared" ref="AH259:AH322" si="17">AF259-AG259</f>
        <v>268.59375</v>
      </c>
      <c r="AI259">
        <f t="shared" ref="AI259:AI322" si="18">AF259/AG259</f>
        <v>24.547945205479451</v>
      </c>
      <c r="AJ259">
        <f t="shared" ref="AJ259:AJ322" si="19">EXP(J259)</f>
        <v>0.30317859443449391</v>
      </c>
      <c r="AK259">
        <f t="shared" ref="AK259:AK322" si="20">AF259/AJ259</f>
        <v>923.54805101683394</v>
      </c>
    </row>
    <row r="260" spans="1:37" x14ac:dyDescent="0.3">
      <c r="A260">
        <v>258</v>
      </c>
      <c r="B260">
        <v>517</v>
      </c>
      <c r="C260" t="s">
        <v>91</v>
      </c>
      <c r="D260">
        <v>3.38169728079026E-2</v>
      </c>
      <c r="E260">
        <v>6656</v>
      </c>
      <c r="F260">
        <v>17920</v>
      </c>
      <c r="G260">
        <v>2.6923076923076898</v>
      </c>
      <c r="H260">
        <v>8.5386278054393507</v>
      </c>
      <c r="I260">
        <v>13.0247428047815</v>
      </c>
      <c r="J260">
        <v>-1.2006661551826401</v>
      </c>
      <c r="K260" t="b">
        <v>1</v>
      </c>
      <c r="L260">
        <v>33.56</v>
      </c>
      <c r="M260" t="s">
        <v>92</v>
      </c>
      <c r="N260">
        <v>13.3843143352334</v>
      </c>
      <c r="O260">
        <v>4.5039999999999996</v>
      </c>
      <c r="P260">
        <v>1.5249999999999999</v>
      </c>
      <c r="Q260" t="s">
        <v>912</v>
      </c>
      <c r="S260">
        <v>0</v>
      </c>
      <c r="T260">
        <v>31950</v>
      </c>
      <c r="U260">
        <v>6656</v>
      </c>
      <c r="V260">
        <v>131</v>
      </c>
      <c r="W260">
        <v>6656</v>
      </c>
      <c r="X260">
        <v>1</v>
      </c>
      <c r="Y260">
        <v>0.65865296952700503</v>
      </c>
      <c r="Z260">
        <v>33.56</v>
      </c>
      <c r="AA260">
        <v>952</v>
      </c>
      <c r="AB260" t="s">
        <v>94</v>
      </c>
      <c r="AC260">
        <v>5.79296875</v>
      </c>
      <c r="AD260" t="s">
        <v>98</v>
      </c>
      <c r="AE260">
        <v>0</v>
      </c>
      <c r="AF260">
        <v>33.5625</v>
      </c>
      <c r="AG260">
        <v>14.53125</v>
      </c>
      <c r="AH260">
        <f t="shared" si="17"/>
        <v>19.03125</v>
      </c>
      <c r="AI260">
        <f t="shared" si="18"/>
        <v>2.3096774193548386</v>
      </c>
      <c r="AJ260">
        <f t="shared" si="19"/>
        <v>0.30099363664150097</v>
      </c>
      <c r="AK260">
        <f t="shared" si="20"/>
        <v>111.50567957014546</v>
      </c>
    </row>
    <row r="261" spans="1:37" x14ac:dyDescent="0.3">
      <c r="A261">
        <v>259</v>
      </c>
      <c r="B261">
        <v>518</v>
      </c>
      <c r="C261" t="s">
        <v>91</v>
      </c>
      <c r="D261">
        <v>2.5105138797291399E-2</v>
      </c>
      <c r="E261">
        <v>6656</v>
      </c>
      <c r="F261">
        <v>17920</v>
      </c>
      <c r="G261">
        <v>2.6923076923076898</v>
      </c>
      <c r="H261">
        <v>8.2325186189694204</v>
      </c>
      <c r="I261">
        <v>12.6140837042607</v>
      </c>
      <c r="J261">
        <v>-1.2022734726594599</v>
      </c>
      <c r="K261" t="b">
        <v>1</v>
      </c>
      <c r="L261">
        <v>34.1</v>
      </c>
      <c r="M261" t="s">
        <v>92</v>
      </c>
      <c r="N261">
        <v>12.874029594008</v>
      </c>
      <c r="O261">
        <v>4.508</v>
      </c>
      <c r="P261">
        <v>1.532</v>
      </c>
      <c r="Q261" t="s">
        <v>911</v>
      </c>
      <c r="R261" s="1" t="s">
        <v>1941</v>
      </c>
      <c r="S261">
        <v>0</v>
      </c>
      <c r="T261">
        <v>32110</v>
      </c>
      <c r="U261">
        <v>6656</v>
      </c>
      <c r="V261">
        <v>278</v>
      </c>
      <c r="W261">
        <v>6656</v>
      </c>
      <c r="X261">
        <v>1</v>
      </c>
      <c r="Y261">
        <v>0.43377764077019398</v>
      </c>
      <c r="Z261">
        <v>34.1</v>
      </c>
      <c r="AA261">
        <v>942</v>
      </c>
      <c r="AB261" t="s">
        <v>94</v>
      </c>
      <c r="AC261">
        <v>5.83984375</v>
      </c>
      <c r="AD261" t="s">
        <v>98</v>
      </c>
      <c r="AE261">
        <v>0</v>
      </c>
      <c r="AF261">
        <v>34.09375</v>
      </c>
      <c r="AG261">
        <v>11.6328125</v>
      </c>
      <c r="AH261">
        <f t="shared" si="17"/>
        <v>22.4609375</v>
      </c>
      <c r="AI261">
        <f t="shared" si="18"/>
        <v>2.9308260577568839</v>
      </c>
      <c r="AJ261">
        <f t="shared" si="19"/>
        <v>0.30051023290462436</v>
      </c>
      <c r="AK261">
        <f t="shared" si="20"/>
        <v>113.45287536621304</v>
      </c>
    </row>
    <row r="262" spans="1:37" x14ac:dyDescent="0.3">
      <c r="A262">
        <v>260</v>
      </c>
      <c r="B262">
        <v>524</v>
      </c>
      <c r="C262" t="s">
        <v>91</v>
      </c>
      <c r="D262">
        <v>8.0803274939463803E-3</v>
      </c>
      <c r="E262">
        <v>6656</v>
      </c>
      <c r="F262">
        <v>6656</v>
      </c>
      <c r="G262">
        <v>1</v>
      </c>
      <c r="H262">
        <v>2.5627095231399801</v>
      </c>
      <c r="I262">
        <v>7.1425517373452196</v>
      </c>
      <c r="J262">
        <v>-1.08895759054382</v>
      </c>
      <c r="K262" t="b">
        <v>1</v>
      </c>
      <c r="L262">
        <v>613.5</v>
      </c>
      <c r="M262" t="s">
        <v>92</v>
      </c>
      <c r="N262">
        <v>7.3103664711742704</v>
      </c>
      <c r="O262">
        <v>4.0940000000000003</v>
      </c>
      <c r="P262">
        <v>2.7869999999999999</v>
      </c>
      <c r="Q262" t="s">
        <v>913</v>
      </c>
      <c r="S262">
        <v>0</v>
      </c>
      <c r="T262">
        <v>12430</v>
      </c>
      <c r="U262">
        <v>6656</v>
      </c>
      <c r="V262">
        <v>524</v>
      </c>
      <c r="W262">
        <v>6656</v>
      </c>
      <c r="X262">
        <v>1</v>
      </c>
      <c r="Y262">
        <v>6.8267282487511793E-2</v>
      </c>
      <c r="Z262">
        <v>613.5</v>
      </c>
      <c r="AA262">
        <v>20.27</v>
      </c>
      <c r="AB262" t="s">
        <v>94</v>
      </c>
      <c r="AC262">
        <v>24.765625</v>
      </c>
      <c r="AE262">
        <v>21</v>
      </c>
      <c r="AF262">
        <v>613.5</v>
      </c>
      <c r="AG262">
        <v>4.96484375</v>
      </c>
      <c r="AH262">
        <f t="shared" si="17"/>
        <v>608.53515625</v>
      </c>
      <c r="AI262">
        <f t="shared" si="18"/>
        <v>123.56884343036978</v>
      </c>
      <c r="AJ262">
        <f t="shared" si="19"/>
        <v>0.33656715169194418</v>
      </c>
      <c r="AK262">
        <f t="shared" si="20"/>
        <v>1822.8160321525645</v>
      </c>
    </row>
    <row r="263" spans="1:37" x14ac:dyDescent="0.3">
      <c r="A263">
        <v>261</v>
      </c>
      <c r="B263">
        <v>525</v>
      </c>
      <c r="C263" t="s">
        <v>91</v>
      </c>
      <c r="D263">
        <v>1.5889558640419899E-2</v>
      </c>
      <c r="E263">
        <v>6656</v>
      </c>
      <c r="F263">
        <v>6656</v>
      </c>
      <c r="G263">
        <v>1</v>
      </c>
      <c r="H263">
        <v>2.66340152982003</v>
      </c>
      <c r="I263">
        <v>7.18390139195599</v>
      </c>
      <c r="J263">
        <v>-1.0905649080206401</v>
      </c>
      <c r="K263" t="b">
        <v>1</v>
      </c>
      <c r="L263">
        <v>497.8</v>
      </c>
      <c r="M263" t="s">
        <v>92</v>
      </c>
      <c r="N263">
        <v>7.47762595302334</v>
      </c>
      <c r="O263">
        <v>4.0819999999999999</v>
      </c>
      <c r="P263">
        <v>2.6970000000000001</v>
      </c>
      <c r="Q263" t="s">
        <v>914</v>
      </c>
      <c r="S263">
        <v>0</v>
      </c>
      <c r="T263">
        <v>12120</v>
      </c>
      <c r="U263">
        <v>6656</v>
      </c>
      <c r="V263">
        <v>501</v>
      </c>
      <c r="W263">
        <v>6656</v>
      </c>
      <c r="X263">
        <v>1</v>
      </c>
      <c r="Y263">
        <v>7.4315299711921495E-2</v>
      </c>
      <c r="Z263">
        <v>497.8</v>
      </c>
      <c r="AA263">
        <v>24.34</v>
      </c>
      <c r="AB263" t="s">
        <v>94</v>
      </c>
      <c r="AC263">
        <v>22.3125</v>
      </c>
      <c r="AE263">
        <v>23</v>
      </c>
      <c r="AF263">
        <v>497.75</v>
      </c>
      <c r="AG263">
        <v>5.21484375</v>
      </c>
      <c r="AH263">
        <f t="shared" si="17"/>
        <v>492.53515625</v>
      </c>
      <c r="AI263">
        <f t="shared" si="18"/>
        <v>95.448689138576782</v>
      </c>
      <c r="AJ263">
        <f t="shared" si="19"/>
        <v>0.33602661594955041</v>
      </c>
      <c r="AK263">
        <f t="shared" si="20"/>
        <v>1481.2814710925459</v>
      </c>
    </row>
    <row r="264" spans="1:37" x14ac:dyDescent="0.3">
      <c r="A264">
        <v>262</v>
      </c>
      <c r="B264">
        <v>526</v>
      </c>
      <c r="C264" t="s">
        <v>91</v>
      </c>
      <c r="D264">
        <v>3.59469967934095E-2</v>
      </c>
      <c r="E264">
        <v>6656</v>
      </c>
      <c r="F264">
        <v>6656</v>
      </c>
      <c r="G264">
        <v>1</v>
      </c>
      <c r="H264">
        <v>7.2332207068208998</v>
      </c>
      <c r="I264">
        <v>9.8891689351066994</v>
      </c>
      <c r="J264">
        <v>-1.1797710279840099</v>
      </c>
      <c r="K264" t="b">
        <v>1</v>
      </c>
      <c r="L264">
        <v>23.27</v>
      </c>
      <c r="M264" t="s">
        <v>92</v>
      </c>
      <c r="N264">
        <v>10.0122113688642</v>
      </c>
      <c r="O264">
        <v>4.08</v>
      </c>
      <c r="P264">
        <v>1.367</v>
      </c>
      <c r="Q264" t="s">
        <v>915</v>
      </c>
      <c r="S264">
        <v>0</v>
      </c>
      <c r="T264">
        <v>12010</v>
      </c>
      <c r="U264">
        <v>6656</v>
      </c>
      <c r="V264">
        <v>208</v>
      </c>
      <c r="W264">
        <v>6656</v>
      </c>
      <c r="X264">
        <v>1</v>
      </c>
      <c r="Y264">
        <v>0.43219609364858902</v>
      </c>
      <c r="Z264">
        <v>23.27</v>
      </c>
      <c r="AA264">
        <v>516</v>
      </c>
      <c r="AB264" t="s">
        <v>94</v>
      </c>
      <c r="AC264">
        <v>4.82421875</v>
      </c>
      <c r="AD264" t="s">
        <v>98</v>
      </c>
      <c r="AE264">
        <v>4</v>
      </c>
      <c r="AF264">
        <v>23.265625</v>
      </c>
      <c r="AG264">
        <v>6.66796875</v>
      </c>
      <c r="AH264">
        <f t="shared" si="17"/>
        <v>16.59765625</v>
      </c>
      <c r="AI264">
        <f t="shared" si="18"/>
        <v>3.4891622729935561</v>
      </c>
      <c r="AJ264">
        <f t="shared" si="19"/>
        <v>0.30734910488902761</v>
      </c>
      <c r="AK264">
        <f t="shared" si="20"/>
        <v>75.69771517115808</v>
      </c>
    </row>
    <row r="265" spans="1:37" x14ac:dyDescent="0.3">
      <c r="A265">
        <v>263</v>
      </c>
      <c r="B265">
        <v>527</v>
      </c>
      <c r="C265" t="s">
        <v>91</v>
      </c>
      <c r="D265">
        <v>1.6825214981201798E-2</v>
      </c>
      <c r="E265">
        <v>6656</v>
      </c>
      <c r="F265">
        <v>6656</v>
      </c>
      <c r="G265">
        <v>1</v>
      </c>
      <c r="H265">
        <v>6.6239545581046402</v>
      </c>
      <c r="I265">
        <v>10.6733642781959</v>
      </c>
      <c r="J265">
        <v>-1.1805746867224201</v>
      </c>
      <c r="K265" t="b">
        <v>1</v>
      </c>
      <c r="L265">
        <v>40.840000000000003</v>
      </c>
      <c r="M265" t="s">
        <v>92</v>
      </c>
      <c r="N265">
        <v>10.676198528513799</v>
      </c>
      <c r="O265">
        <v>4.0739999999999998</v>
      </c>
      <c r="P265">
        <v>1.611</v>
      </c>
      <c r="Q265" t="s">
        <v>916</v>
      </c>
      <c r="S265">
        <v>0</v>
      </c>
      <c r="T265">
        <v>11910</v>
      </c>
      <c r="U265">
        <v>6656</v>
      </c>
      <c r="V265">
        <v>237</v>
      </c>
      <c r="W265">
        <v>6656</v>
      </c>
      <c r="X265">
        <v>1</v>
      </c>
      <c r="Y265">
        <v>0.36531510513612198</v>
      </c>
      <c r="Z265">
        <v>40.840000000000003</v>
      </c>
      <c r="AA265">
        <v>291.8</v>
      </c>
      <c r="AB265" t="s">
        <v>94</v>
      </c>
      <c r="AC265">
        <v>6.390625</v>
      </c>
      <c r="AD265" t="s">
        <v>98</v>
      </c>
      <c r="AE265">
        <v>4</v>
      </c>
      <c r="AF265">
        <v>40.84375</v>
      </c>
      <c r="AG265">
        <v>6.22265625</v>
      </c>
      <c r="AH265">
        <f t="shared" si="17"/>
        <v>34.62109375</v>
      </c>
      <c r="AI265">
        <f t="shared" si="18"/>
        <v>6.563716258631513</v>
      </c>
      <c r="AJ265">
        <f t="shared" si="19"/>
        <v>0.30710220032193641</v>
      </c>
      <c r="AK265">
        <f t="shared" si="20"/>
        <v>132.99725614855035</v>
      </c>
    </row>
    <row r="266" spans="1:37" x14ac:dyDescent="0.3">
      <c r="A266">
        <v>264</v>
      </c>
      <c r="B266">
        <v>530</v>
      </c>
      <c r="C266" t="s">
        <v>91</v>
      </c>
      <c r="D266">
        <v>3.9766735985608502E-2</v>
      </c>
      <c r="E266">
        <v>6656</v>
      </c>
      <c r="F266">
        <v>17920</v>
      </c>
      <c r="G266">
        <v>2.6923076923076898</v>
      </c>
      <c r="H266">
        <v>3.89064295173424</v>
      </c>
      <c r="I266">
        <v>9.4530465467917892</v>
      </c>
      <c r="J266">
        <v>-1.19343322653696</v>
      </c>
      <c r="K266" t="b">
        <v>1</v>
      </c>
      <c r="L266">
        <v>269.2</v>
      </c>
      <c r="M266" t="s">
        <v>92</v>
      </c>
      <c r="N266">
        <v>9.4688398287980498</v>
      </c>
      <c r="O266">
        <v>4.58</v>
      </c>
      <c r="P266">
        <v>2.4300000000000002</v>
      </c>
      <c r="Q266" t="s">
        <v>917</v>
      </c>
      <c r="S266">
        <v>0</v>
      </c>
      <c r="T266">
        <v>37900</v>
      </c>
      <c r="U266">
        <v>6656</v>
      </c>
      <c r="V266">
        <v>764</v>
      </c>
      <c r="W266">
        <v>6656</v>
      </c>
      <c r="X266">
        <v>1</v>
      </c>
      <c r="Y266">
        <v>0.104579791642121</v>
      </c>
      <c r="Z266">
        <v>269.2</v>
      </c>
      <c r="AA266">
        <v>140.80000000000001</v>
      </c>
      <c r="AB266" t="s">
        <v>94</v>
      </c>
      <c r="AC266">
        <v>16.40625</v>
      </c>
      <c r="AE266">
        <v>0</v>
      </c>
      <c r="AF266">
        <v>269.25</v>
      </c>
      <c r="AG266">
        <v>11.1796875</v>
      </c>
      <c r="AH266">
        <f t="shared" si="17"/>
        <v>258.0703125</v>
      </c>
      <c r="AI266">
        <f t="shared" si="18"/>
        <v>24.083857442348009</v>
      </c>
      <c r="AJ266">
        <f t="shared" si="19"/>
        <v>0.30317859443449391</v>
      </c>
      <c r="AK266">
        <f t="shared" si="20"/>
        <v>888.09040262958058</v>
      </c>
    </row>
    <row r="267" spans="1:37" x14ac:dyDescent="0.3">
      <c r="A267">
        <v>265</v>
      </c>
      <c r="B267">
        <v>531</v>
      </c>
      <c r="C267" t="s">
        <v>91</v>
      </c>
      <c r="D267">
        <v>3.0796325035095499E-2</v>
      </c>
      <c r="E267">
        <v>6656</v>
      </c>
      <c r="F267">
        <v>17920</v>
      </c>
      <c r="G267">
        <v>2.6923076923076898</v>
      </c>
      <c r="H267">
        <v>8.9163061493828799</v>
      </c>
      <c r="I267">
        <v>13.513776507658401</v>
      </c>
      <c r="J267">
        <v>-1.1998624964442299</v>
      </c>
      <c r="K267" t="b">
        <v>1</v>
      </c>
      <c r="L267">
        <v>32.78</v>
      </c>
      <c r="M267" t="s">
        <v>92</v>
      </c>
      <c r="N267">
        <v>13.820253868430299</v>
      </c>
      <c r="O267">
        <v>4.5039999999999996</v>
      </c>
      <c r="P267">
        <v>1.516</v>
      </c>
      <c r="Q267" t="s">
        <v>919</v>
      </c>
      <c r="S267">
        <v>0</v>
      </c>
      <c r="T267">
        <v>32030</v>
      </c>
      <c r="U267">
        <v>6656</v>
      </c>
      <c r="V267">
        <v>126</v>
      </c>
      <c r="W267">
        <v>6656</v>
      </c>
      <c r="X267">
        <v>1</v>
      </c>
      <c r="Y267">
        <v>0.70524060428100999</v>
      </c>
      <c r="Z267">
        <v>32.78</v>
      </c>
      <c r="AA267">
        <v>977</v>
      </c>
      <c r="AB267" t="s">
        <v>94</v>
      </c>
      <c r="AC267">
        <v>5.7265625</v>
      </c>
      <c r="AD267" t="s">
        <v>98</v>
      </c>
      <c r="AE267">
        <v>0</v>
      </c>
      <c r="AF267">
        <v>32.78125</v>
      </c>
      <c r="AG267">
        <v>14.53125</v>
      </c>
      <c r="AH267">
        <f t="shared" si="17"/>
        <v>18.25</v>
      </c>
      <c r="AI267">
        <f t="shared" si="18"/>
        <v>2.2559139784946236</v>
      </c>
      <c r="AJ267">
        <f t="shared" si="19"/>
        <v>0.30123563003482168</v>
      </c>
      <c r="AK267">
        <f t="shared" si="20"/>
        <v>108.82261834767226</v>
      </c>
    </row>
    <row r="268" spans="1:37" x14ac:dyDescent="0.3">
      <c r="A268">
        <v>266</v>
      </c>
      <c r="B268">
        <v>532</v>
      </c>
      <c r="C268" t="s">
        <v>91</v>
      </c>
      <c r="D268">
        <v>1.40657117938173E-2</v>
      </c>
      <c r="E268">
        <v>6656</v>
      </c>
      <c r="F268">
        <v>17920</v>
      </c>
      <c r="G268">
        <v>2.6923076923076898</v>
      </c>
      <c r="H268">
        <v>8.2465310195334105</v>
      </c>
      <c r="I268">
        <v>12.5791811059679</v>
      </c>
      <c r="J268">
        <v>-1.2022734726594599</v>
      </c>
      <c r="K268" t="b">
        <v>1</v>
      </c>
      <c r="L268">
        <v>33.5</v>
      </c>
      <c r="M268" t="s">
        <v>92</v>
      </c>
      <c r="N268">
        <v>12.848098643168999</v>
      </c>
      <c r="O268">
        <v>4.508</v>
      </c>
      <c r="P268">
        <v>1.5249999999999999</v>
      </c>
      <c r="Q268" t="s">
        <v>918</v>
      </c>
      <c r="R268" s="1" t="s">
        <v>1941</v>
      </c>
      <c r="S268">
        <v>0</v>
      </c>
      <c r="T268">
        <v>32210</v>
      </c>
      <c r="U268">
        <v>6656</v>
      </c>
      <c r="V268">
        <v>222</v>
      </c>
      <c r="W268">
        <v>6656</v>
      </c>
      <c r="X268">
        <v>1</v>
      </c>
      <c r="Y268">
        <v>0.48635531730560999</v>
      </c>
      <c r="Z268">
        <v>33.5</v>
      </c>
      <c r="AA268">
        <v>961.5</v>
      </c>
      <c r="AB268" t="s">
        <v>94</v>
      </c>
      <c r="AC268">
        <v>5.7890625</v>
      </c>
      <c r="AD268" t="s">
        <v>98</v>
      </c>
      <c r="AE268">
        <v>0</v>
      </c>
      <c r="AF268">
        <v>33.5</v>
      </c>
      <c r="AG268">
        <v>12.1953125</v>
      </c>
      <c r="AH268">
        <f t="shared" si="17"/>
        <v>21.3046875</v>
      </c>
      <c r="AI268">
        <f t="shared" si="18"/>
        <v>2.7469570787956439</v>
      </c>
      <c r="AJ268">
        <f t="shared" si="19"/>
        <v>0.30051023290462436</v>
      </c>
      <c r="AK268">
        <f t="shared" si="20"/>
        <v>111.47706910410668</v>
      </c>
    </row>
    <row r="269" spans="1:37" x14ac:dyDescent="0.3">
      <c r="A269">
        <v>267</v>
      </c>
      <c r="B269">
        <v>538</v>
      </c>
      <c r="C269" t="s">
        <v>91</v>
      </c>
      <c r="D269">
        <v>1.34622457092522E-2</v>
      </c>
      <c r="E269">
        <v>6656</v>
      </c>
      <c r="F269">
        <v>6656</v>
      </c>
      <c r="G269">
        <v>1</v>
      </c>
      <c r="H269">
        <v>2.5279493505044299</v>
      </c>
      <c r="I269">
        <v>7.1987307676473797</v>
      </c>
      <c r="J269">
        <v>-1.0744917332524699</v>
      </c>
      <c r="K269" t="b">
        <v>1</v>
      </c>
      <c r="L269">
        <v>705.5</v>
      </c>
      <c r="M269" t="s">
        <v>92</v>
      </c>
      <c r="N269">
        <v>7.37656863743572</v>
      </c>
      <c r="O269">
        <v>4.0860000000000003</v>
      </c>
      <c r="P269">
        <v>2.8479999999999999</v>
      </c>
      <c r="Q269" t="s">
        <v>920</v>
      </c>
      <c r="S269">
        <v>0</v>
      </c>
      <c r="T269">
        <v>12200</v>
      </c>
      <c r="U269">
        <v>6656</v>
      </c>
      <c r="V269">
        <v>529</v>
      </c>
      <c r="W269">
        <v>6656</v>
      </c>
      <c r="X269">
        <v>1</v>
      </c>
      <c r="Y269">
        <v>6.6432580456714393E-2</v>
      </c>
      <c r="Z269">
        <v>705.5</v>
      </c>
      <c r="AA269">
        <v>17.3</v>
      </c>
      <c r="AB269" t="s">
        <v>94</v>
      </c>
      <c r="AC269">
        <v>26.5625</v>
      </c>
      <c r="AE269">
        <v>24</v>
      </c>
      <c r="AF269">
        <v>705.5</v>
      </c>
      <c r="AG269">
        <v>4.69921875</v>
      </c>
      <c r="AH269">
        <f t="shared" si="17"/>
        <v>700.80078125</v>
      </c>
      <c r="AI269">
        <f t="shared" si="18"/>
        <v>150.1313383208645</v>
      </c>
      <c r="AJ269">
        <f t="shared" si="19"/>
        <v>0.34147126969308228</v>
      </c>
      <c r="AK269">
        <f t="shared" si="20"/>
        <v>2066.0596150127367</v>
      </c>
    </row>
    <row r="270" spans="1:37" x14ac:dyDescent="0.3">
      <c r="A270">
        <v>268</v>
      </c>
      <c r="B270">
        <v>539</v>
      </c>
      <c r="C270" t="s">
        <v>91</v>
      </c>
      <c r="D270">
        <v>1.5182758355593099E-2</v>
      </c>
      <c r="E270">
        <v>6656</v>
      </c>
      <c r="F270">
        <v>6656</v>
      </c>
      <c r="G270">
        <v>1</v>
      </c>
      <c r="H270">
        <v>2.6509760540024301</v>
      </c>
      <c r="I270">
        <v>7.3005395237176396</v>
      </c>
      <c r="J270">
        <v>-1.0849392968517799</v>
      </c>
      <c r="K270" t="b">
        <v>1</v>
      </c>
      <c r="L270">
        <v>568</v>
      </c>
      <c r="M270" t="s">
        <v>92</v>
      </c>
      <c r="N270">
        <v>7.53107251518633</v>
      </c>
      <c r="O270">
        <v>4.0620000000000003</v>
      </c>
      <c r="P270">
        <v>2.754</v>
      </c>
      <c r="Q270" t="s">
        <v>921</v>
      </c>
      <c r="S270">
        <v>0</v>
      </c>
      <c r="T270">
        <v>11560</v>
      </c>
      <c r="U270">
        <v>6656</v>
      </c>
      <c r="V270">
        <v>467</v>
      </c>
      <c r="W270">
        <v>6656</v>
      </c>
      <c r="X270">
        <v>1</v>
      </c>
      <c r="Y270">
        <v>7.6398060600874201E-2</v>
      </c>
      <c r="Z270">
        <v>568</v>
      </c>
      <c r="AA270">
        <v>20.36</v>
      </c>
      <c r="AB270" t="s">
        <v>94</v>
      </c>
      <c r="AC270">
        <v>23.828125</v>
      </c>
      <c r="AE270">
        <v>26</v>
      </c>
      <c r="AF270">
        <v>568</v>
      </c>
      <c r="AG270">
        <v>5.1875</v>
      </c>
      <c r="AH270">
        <f t="shared" si="17"/>
        <v>562.8125</v>
      </c>
      <c r="AI270">
        <f t="shared" si="18"/>
        <v>109.49397590361446</v>
      </c>
      <c r="AJ270">
        <f t="shared" si="19"/>
        <v>0.33792229821948105</v>
      </c>
      <c r="AK270">
        <f t="shared" si="20"/>
        <v>1680.8597804667011</v>
      </c>
    </row>
    <row r="271" spans="1:37" x14ac:dyDescent="0.3">
      <c r="A271">
        <v>269</v>
      </c>
      <c r="B271">
        <v>540</v>
      </c>
      <c r="C271" t="s">
        <v>91</v>
      </c>
      <c r="D271">
        <v>2.2468224061692899E-2</v>
      </c>
      <c r="E271">
        <v>6656</v>
      </c>
      <c r="F271">
        <v>6656</v>
      </c>
      <c r="G271">
        <v>1</v>
      </c>
      <c r="H271">
        <v>8.11974305813842</v>
      </c>
      <c r="I271">
        <v>10.514432905362799</v>
      </c>
      <c r="J271">
        <v>-1.1789673692456</v>
      </c>
      <c r="K271" t="b">
        <v>1</v>
      </c>
      <c r="L271">
        <v>19.72</v>
      </c>
      <c r="M271" t="s">
        <v>92</v>
      </c>
      <c r="N271">
        <v>10.760718193616601</v>
      </c>
      <c r="O271">
        <v>4.0979999999999999</v>
      </c>
      <c r="P271">
        <v>1.2949999999999999</v>
      </c>
      <c r="Q271" t="s">
        <v>922</v>
      </c>
      <c r="S271">
        <v>0</v>
      </c>
      <c r="T271">
        <v>12480</v>
      </c>
      <c r="U271">
        <v>6656</v>
      </c>
      <c r="V271">
        <v>45</v>
      </c>
      <c r="W271">
        <v>6656</v>
      </c>
      <c r="X271">
        <v>1</v>
      </c>
      <c r="Y271">
        <v>1.0613486306886499</v>
      </c>
      <c r="Z271">
        <v>19.72</v>
      </c>
      <c r="AA271">
        <v>633</v>
      </c>
      <c r="AB271" t="s">
        <v>94</v>
      </c>
      <c r="AC271">
        <v>4.44140625</v>
      </c>
      <c r="AD271" t="s">
        <v>98</v>
      </c>
      <c r="AE271">
        <v>4</v>
      </c>
      <c r="AF271">
        <v>19.71875</v>
      </c>
      <c r="AG271">
        <v>9.4140625</v>
      </c>
      <c r="AH271">
        <f t="shared" si="17"/>
        <v>10.3046875</v>
      </c>
      <c r="AI271">
        <f t="shared" si="18"/>
        <v>2.0946058091286308</v>
      </c>
      <c r="AJ271">
        <f t="shared" si="19"/>
        <v>0.30759620796288678</v>
      </c>
      <c r="AK271">
        <f t="shared" si="20"/>
        <v>64.105959337376419</v>
      </c>
    </row>
    <row r="272" spans="1:37" x14ac:dyDescent="0.3">
      <c r="A272">
        <v>270</v>
      </c>
      <c r="B272">
        <v>541</v>
      </c>
      <c r="C272" t="s">
        <v>91</v>
      </c>
      <c r="D272">
        <v>2.1534140303693401E-2</v>
      </c>
      <c r="E272">
        <v>6656</v>
      </c>
      <c r="F272">
        <v>6656</v>
      </c>
      <c r="G272">
        <v>1</v>
      </c>
      <c r="H272">
        <v>6.9172281354889797</v>
      </c>
      <c r="I272">
        <v>8.1601675660846595</v>
      </c>
      <c r="J272">
        <v>-1.18137834546083</v>
      </c>
      <c r="K272" t="b">
        <v>1</v>
      </c>
      <c r="L272">
        <v>15.11</v>
      </c>
      <c r="M272" t="s">
        <v>92</v>
      </c>
      <c r="N272">
        <v>9.0038731966745509</v>
      </c>
      <c r="O272">
        <v>4.09</v>
      </c>
      <c r="P272">
        <v>1.18</v>
      </c>
      <c r="Q272" t="s">
        <v>923</v>
      </c>
      <c r="S272">
        <v>0</v>
      </c>
      <c r="T272">
        <v>12330</v>
      </c>
      <c r="U272">
        <v>6656</v>
      </c>
      <c r="V272">
        <v>169</v>
      </c>
      <c r="W272">
        <v>6656</v>
      </c>
      <c r="X272">
        <v>1</v>
      </c>
      <c r="Y272">
        <v>0.455171395037614</v>
      </c>
      <c r="Z272">
        <v>15.11</v>
      </c>
      <c r="AA272">
        <v>816</v>
      </c>
      <c r="AB272" t="s">
        <v>94</v>
      </c>
      <c r="AC272">
        <v>3.88671875</v>
      </c>
      <c r="AD272" t="s">
        <v>98</v>
      </c>
      <c r="AE272">
        <v>3</v>
      </c>
      <c r="AF272">
        <v>15.109375</v>
      </c>
      <c r="AG272">
        <v>6.90234375</v>
      </c>
      <c r="AH272">
        <f t="shared" si="17"/>
        <v>8.20703125</v>
      </c>
      <c r="AI272">
        <f t="shared" si="18"/>
        <v>2.1890209394453874</v>
      </c>
      <c r="AJ272">
        <f t="shared" si="19"/>
        <v>0.30685549410214574</v>
      </c>
      <c r="AK272">
        <f t="shared" si="20"/>
        <v>49.239382349042792</v>
      </c>
    </row>
    <row r="273" spans="1:37" x14ac:dyDescent="0.3">
      <c r="A273">
        <v>271</v>
      </c>
      <c r="B273">
        <v>544</v>
      </c>
      <c r="C273" t="s">
        <v>91</v>
      </c>
      <c r="D273">
        <v>4.1385856373836599E-2</v>
      </c>
      <c r="E273">
        <v>6656</v>
      </c>
      <c r="F273">
        <v>17920</v>
      </c>
      <c r="G273">
        <v>2.6923076923076898</v>
      </c>
      <c r="H273">
        <v>4.5065446311302004</v>
      </c>
      <c r="I273">
        <v>10.958297003431801</v>
      </c>
      <c r="J273">
        <v>-1.19423688527537</v>
      </c>
      <c r="K273" t="b">
        <v>1</v>
      </c>
      <c r="L273">
        <v>269.8</v>
      </c>
      <c r="M273" t="s">
        <v>92</v>
      </c>
      <c r="N273">
        <v>10.958277425386401</v>
      </c>
      <c r="O273">
        <v>4.58</v>
      </c>
      <c r="P273">
        <v>2.4319999999999999</v>
      </c>
      <c r="Q273" t="s">
        <v>924</v>
      </c>
      <c r="S273">
        <v>0</v>
      </c>
      <c r="T273">
        <v>37860</v>
      </c>
      <c r="U273">
        <v>6656</v>
      </c>
      <c r="V273">
        <v>324</v>
      </c>
      <c r="W273">
        <v>6656</v>
      </c>
      <c r="X273">
        <v>1</v>
      </c>
      <c r="Y273">
        <v>0.19480803506278799</v>
      </c>
      <c r="Z273">
        <v>269.8</v>
      </c>
      <c r="AA273">
        <v>140.4</v>
      </c>
      <c r="AB273" t="s">
        <v>94</v>
      </c>
      <c r="AC273">
        <v>16.421875</v>
      </c>
      <c r="AE273">
        <v>0</v>
      </c>
      <c r="AF273">
        <v>269.75</v>
      </c>
      <c r="AG273">
        <v>15.4453125</v>
      </c>
      <c r="AH273">
        <f t="shared" si="17"/>
        <v>254.3046875</v>
      </c>
      <c r="AI273">
        <f t="shared" si="18"/>
        <v>17.464845725847244</v>
      </c>
      <c r="AJ273">
        <f t="shared" si="19"/>
        <v>0.30293504018813561</v>
      </c>
      <c r="AK273">
        <f t="shared" si="20"/>
        <v>890.45492998259203</v>
      </c>
    </row>
    <row r="274" spans="1:37" x14ac:dyDescent="0.3">
      <c r="A274">
        <v>272</v>
      </c>
      <c r="B274">
        <v>545</v>
      </c>
      <c r="C274" t="s">
        <v>91</v>
      </c>
      <c r="D274">
        <v>3.6600081609613998E-2</v>
      </c>
      <c r="E274">
        <v>6656</v>
      </c>
      <c r="F274">
        <v>17920</v>
      </c>
      <c r="G274">
        <v>2.6923076923076898</v>
      </c>
      <c r="H274">
        <v>9.0776969471979907</v>
      </c>
      <c r="I274">
        <v>13.412651837022</v>
      </c>
      <c r="J274">
        <v>-1.2006661551826401</v>
      </c>
      <c r="K274" t="b">
        <v>1</v>
      </c>
      <c r="L274">
        <v>30.03</v>
      </c>
      <c r="M274" t="s">
        <v>92</v>
      </c>
      <c r="N274">
        <v>13.9096670922639</v>
      </c>
      <c r="O274">
        <v>4.5039999999999996</v>
      </c>
      <c r="P274">
        <v>1.478</v>
      </c>
      <c r="Q274" t="s">
        <v>926</v>
      </c>
      <c r="S274">
        <v>0</v>
      </c>
      <c r="T274">
        <v>32030</v>
      </c>
      <c r="U274">
        <v>6656</v>
      </c>
      <c r="V274">
        <v>135</v>
      </c>
      <c r="W274">
        <v>6656</v>
      </c>
      <c r="X274">
        <v>1</v>
      </c>
      <c r="Y274">
        <v>0.69521746116018501</v>
      </c>
      <c r="Z274">
        <v>30.03</v>
      </c>
      <c r="AA274">
        <v>1067</v>
      </c>
      <c r="AB274" t="s">
        <v>94</v>
      </c>
      <c r="AC274">
        <v>5.48046875</v>
      </c>
      <c r="AD274" t="s">
        <v>98</v>
      </c>
      <c r="AE274">
        <v>0</v>
      </c>
      <c r="AF274">
        <v>30.03125</v>
      </c>
      <c r="AG274">
        <v>14.265625</v>
      </c>
      <c r="AH274">
        <f t="shared" si="17"/>
        <v>15.765625</v>
      </c>
      <c r="AI274">
        <f t="shared" si="18"/>
        <v>2.1051478641840089</v>
      </c>
      <c r="AJ274">
        <f t="shared" si="19"/>
        <v>0.30099363664150097</v>
      </c>
      <c r="AK274">
        <f t="shared" si="20"/>
        <v>99.773703972914134</v>
      </c>
    </row>
    <row r="275" spans="1:37" x14ac:dyDescent="0.3">
      <c r="A275">
        <v>273</v>
      </c>
      <c r="B275">
        <v>546</v>
      </c>
      <c r="C275" t="s">
        <v>91</v>
      </c>
      <c r="D275">
        <v>1.06553983404138E-2</v>
      </c>
      <c r="E275">
        <v>6656</v>
      </c>
      <c r="F275">
        <v>17920</v>
      </c>
      <c r="G275">
        <v>2.6923076923076898</v>
      </c>
      <c r="H275">
        <v>7.9682833671438704</v>
      </c>
      <c r="I275">
        <v>12.006895737795899</v>
      </c>
      <c r="J275">
        <v>-1.2022734726594599</v>
      </c>
      <c r="K275" t="b">
        <v>1</v>
      </c>
      <c r="L275">
        <v>32.159999999999997</v>
      </c>
      <c r="M275" t="s">
        <v>92</v>
      </c>
      <c r="N275">
        <v>12.340593278768001</v>
      </c>
      <c r="O275">
        <v>4.508</v>
      </c>
      <c r="P275">
        <v>1.5069999999999999</v>
      </c>
      <c r="Q275" t="s">
        <v>925</v>
      </c>
      <c r="R275" s="1" t="s">
        <v>1941</v>
      </c>
      <c r="S275">
        <v>0</v>
      </c>
      <c r="T275">
        <v>32240</v>
      </c>
      <c r="U275">
        <v>6656</v>
      </c>
      <c r="V275">
        <v>211</v>
      </c>
      <c r="W275">
        <v>6656</v>
      </c>
      <c r="X275">
        <v>1</v>
      </c>
      <c r="Y275">
        <v>0.47971641052311798</v>
      </c>
      <c r="Z275">
        <v>32.159999999999997</v>
      </c>
      <c r="AA275">
        <v>1002.5</v>
      </c>
      <c r="AB275" t="s">
        <v>94</v>
      </c>
      <c r="AC275">
        <v>5.671875</v>
      </c>
      <c r="AD275" t="s">
        <v>98</v>
      </c>
      <c r="AE275">
        <v>0</v>
      </c>
      <c r="AF275">
        <v>32.15625</v>
      </c>
      <c r="AG275">
        <v>12.4296875</v>
      </c>
      <c r="AH275">
        <f t="shared" si="17"/>
        <v>19.7265625</v>
      </c>
      <c r="AI275">
        <f t="shared" si="18"/>
        <v>2.5870521684475172</v>
      </c>
      <c r="AJ275">
        <f t="shared" si="19"/>
        <v>0.30051023290462436</v>
      </c>
      <c r="AK275">
        <f t="shared" si="20"/>
        <v>107.00550756355015</v>
      </c>
    </row>
    <row r="276" spans="1:37" x14ac:dyDescent="0.3">
      <c r="A276">
        <v>274</v>
      </c>
      <c r="B276">
        <v>552</v>
      </c>
      <c r="C276" t="s">
        <v>91</v>
      </c>
      <c r="D276">
        <v>1.1368094752876701E-2</v>
      </c>
      <c r="E276">
        <v>6656</v>
      </c>
      <c r="F276">
        <v>6656</v>
      </c>
      <c r="G276">
        <v>1</v>
      </c>
      <c r="H276">
        <v>2.52082266373582</v>
      </c>
      <c r="I276">
        <v>7.2670590853009402</v>
      </c>
      <c r="J276">
        <v>-1.0744917332524699</v>
      </c>
      <c r="K276" t="b">
        <v>1</v>
      </c>
      <c r="L276">
        <v>762.5</v>
      </c>
      <c r="M276" t="s">
        <v>92</v>
      </c>
      <c r="N276">
        <v>7.4015577168298101</v>
      </c>
      <c r="O276">
        <v>4.0819999999999999</v>
      </c>
      <c r="P276">
        <v>2.883</v>
      </c>
      <c r="Q276" t="s">
        <v>927</v>
      </c>
      <c r="S276">
        <v>0</v>
      </c>
      <c r="T276">
        <v>12090</v>
      </c>
      <c r="U276">
        <v>6656</v>
      </c>
      <c r="V276">
        <v>576</v>
      </c>
      <c r="W276">
        <v>6656</v>
      </c>
      <c r="X276">
        <v>1</v>
      </c>
      <c r="Y276">
        <v>6.3367610988992906E-2</v>
      </c>
      <c r="Z276">
        <v>762.5</v>
      </c>
      <c r="AA276">
        <v>15.85</v>
      </c>
      <c r="AB276" t="s">
        <v>94</v>
      </c>
      <c r="AC276">
        <v>27.609375</v>
      </c>
      <c r="AE276">
        <v>26</v>
      </c>
      <c r="AF276">
        <v>762.5</v>
      </c>
      <c r="AG276">
        <v>4.34375</v>
      </c>
      <c r="AH276">
        <f t="shared" si="17"/>
        <v>758.15625</v>
      </c>
      <c r="AI276">
        <f t="shared" si="18"/>
        <v>175.53956834532374</v>
      </c>
      <c r="AJ276">
        <f t="shared" si="19"/>
        <v>0.34147126969308228</v>
      </c>
      <c r="AK276">
        <f t="shared" si="20"/>
        <v>2232.9843464878977</v>
      </c>
    </row>
    <row r="277" spans="1:37" x14ac:dyDescent="0.3">
      <c r="A277">
        <v>275</v>
      </c>
      <c r="B277">
        <v>553</v>
      </c>
      <c r="C277" t="s">
        <v>91</v>
      </c>
      <c r="D277">
        <v>1.46579778042666E-2</v>
      </c>
      <c r="E277">
        <v>6656</v>
      </c>
      <c r="F277">
        <v>6656</v>
      </c>
      <c r="G277">
        <v>1</v>
      </c>
      <c r="H277">
        <v>2.6380350363080298</v>
      </c>
      <c r="I277">
        <v>7.2185294645850604</v>
      </c>
      <c r="J277">
        <v>-1.0873502730670099</v>
      </c>
      <c r="K277" t="b">
        <v>1</v>
      </c>
      <c r="L277">
        <v>545.5</v>
      </c>
      <c r="M277" t="s">
        <v>92</v>
      </c>
      <c r="N277">
        <v>7.4605705069413499</v>
      </c>
      <c r="O277">
        <v>4.0599999999999996</v>
      </c>
      <c r="P277">
        <v>2.7360000000000002</v>
      </c>
      <c r="Q277" t="s">
        <v>928</v>
      </c>
      <c r="S277">
        <v>0</v>
      </c>
      <c r="T277">
        <v>11400</v>
      </c>
      <c r="U277">
        <v>6656</v>
      </c>
      <c r="V277">
        <v>471</v>
      </c>
      <c r="W277">
        <v>6656</v>
      </c>
      <c r="X277">
        <v>1</v>
      </c>
      <c r="Y277">
        <v>7.5476670376131497E-2</v>
      </c>
      <c r="Z277">
        <v>545.5</v>
      </c>
      <c r="AA277">
        <v>20.89</v>
      </c>
      <c r="AB277" t="s">
        <v>94</v>
      </c>
      <c r="AC277">
        <v>23.359375</v>
      </c>
      <c r="AE277">
        <v>26</v>
      </c>
      <c r="AF277">
        <v>545.5</v>
      </c>
      <c r="AG277">
        <v>5.125</v>
      </c>
      <c r="AH277">
        <f t="shared" si="17"/>
        <v>540.375</v>
      </c>
      <c r="AI277">
        <f t="shared" si="18"/>
        <v>106.4390243902439</v>
      </c>
      <c r="AJ277">
        <f t="shared" si="19"/>
        <v>0.3371085569454832</v>
      </c>
      <c r="AK277">
        <f t="shared" si="20"/>
        <v>1618.173104066942</v>
      </c>
    </row>
    <row r="278" spans="1:37" x14ac:dyDescent="0.3">
      <c r="A278">
        <v>276</v>
      </c>
      <c r="B278">
        <v>554</v>
      </c>
      <c r="C278" t="s">
        <v>91</v>
      </c>
      <c r="D278">
        <v>2.6335810124150701E-2</v>
      </c>
      <c r="E278">
        <v>6656</v>
      </c>
      <c r="F278">
        <v>6656</v>
      </c>
      <c r="G278">
        <v>1</v>
      </c>
      <c r="H278">
        <v>6.8310366156229403</v>
      </c>
      <c r="I278">
        <v>8.9990902289798296</v>
      </c>
      <c r="J278">
        <v>-1.17816371050719</v>
      </c>
      <c r="K278" t="b">
        <v>1</v>
      </c>
      <c r="L278">
        <v>20.78</v>
      </c>
      <c r="M278" t="s">
        <v>92</v>
      </c>
      <c r="N278">
        <v>9.43977141825507</v>
      </c>
      <c r="O278">
        <v>4.0819999999999999</v>
      </c>
      <c r="P278">
        <v>1.3169999999999999</v>
      </c>
      <c r="Q278" t="s">
        <v>929</v>
      </c>
      <c r="S278">
        <v>0</v>
      </c>
      <c r="T278">
        <v>12090</v>
      </c>
      <c r="U278">
        <v>6656</v>
      </c>
      <c r="V278">
        <v>175</v>
      </c>
      <c r="W278">
        <v>6656</v>
      </c>
      <c r="X278">
        <v>1</v>
      </c>
      <c r="Y278">
        <v>0.440784936304286</v>
      </c>
      <c r="Z278">
        <v>20.78</v>
      </c>
      <c r="AA278">
        <v>581.5</v>
      </c>
      <c r="AB278" t="s">
        <v>94</v>
      </c>
      <c r="AC278">
        <v>4.55859375</v>
      </c>
      <c r="AD278" t="s">
        <v>98</v>
      </c>
      <c r="AE278">
        <v>4</v>
      </c>
      <c r="AF278">
        <v>20.78125</v>
      </c>
      <c r="AG278">
        <v>7.12890625</v>
      </c>
      <c r="AH278">
        <f t="shared" si="17"/>
        <v>13.65234375</v>
      </c>
      <c r="AI278">
        <f t="shared" si="18"/>
        <v>2.9150684931506849</v>
      </c>
      <c r="AJ278">
        <f t="shared" si="19"/>
        <v>0.30784350970310986</v>
      </c>
      <c r="AK278">
        <f t="shared" si="20"/>
        <v>67.505889664660572</v>
      </c>
    </row>
    <row r="279" spans="1:37" x14ac:dyDescent="0.3">
      <c r="A279">
        <v>277</v>
      </c>
      <c r="B279">
        <v>555</v>
      </c>
      <c r="C279" t="s">
        <v>91</v>
      </c>
      <c r="D279">
        <v>2.7688040195372798E-2</v>
      </c>
      <c r="E279">
        <v>6656</v>
      </c>
      <c r="F279">
        <v>6656</v>
      </c>
      <c r="G279">
        <v>1</v>
      </c>
      <c r="H279">
        <v>6.4481172059869998</v>
      </c>
      <c r="I279">
        <v>10.1696379762392</v>
      </c>
      <c r="J279">
        <v>-1.1797710279840099</v>
      </c>
      <c r="K279" t="b">
        <v>1</v>
      </c>
      <c r="L279">
        <v>37.799999999999997</v>
      </c>
      <c r="M279" t="s">
        <v>92</v>
      </c>
      <c r="N279">
        <v>10.183576472836601</v>
      </c>
      <c r="O279">
        <v>4.08</v>
      </c>
      <c r="P279">
        <v>1.577</v>
      </c>
      <c r="Q279" t="s">
        <v>930</v>
      </c>
      <c r="S279">
        <v>0</v>
      </c>
      <c r="T279">
        <v>11980</v>
      </c>
      <c r="U279">
        <v>6656</v>
      </c>
      <c r="V279">
        <v>261</v>
      </c>
      <c r="W279">
        <v>6656</v>
      </c>
      <c r="X279">
        <v>1</v>
      </c>
      <c r="Y279">
        <v>0.33722998899799</v>
      </c>
      <c r="Z279">
        <v>37.799999999999997</v>
      </c>
      <c r="AA279">
        <v>317</v>
      </c>
      <c r="AB279" t="s">
        <v>94</v>
      </c>
      <c r="AC279">
        <v>6.1484375</v>
      </c>
      <c r="AD279" t="s">
        <v>98</v>
      </c>
      <c r="AE279">
        <v>4</v>
      </c>
      <c r="AF279">
        <v>37.8125</v>
      </c>
      <c r="AG279">
        <v>6.2421875</v>
      </c>
      <c r="AH279">
        <f t="shared" si="17"/>
        <v>31.5703125</v>
      </c>
      <c r="AI279">
        <f t="shared" si="18"/>
        <v>6.0575719649561952</v>
      </c>
      <c r="AJ279">
        <f t="shared" si="19"/>
        <v>0.30734910488902761</v>
      </c>
      <c r="AK279">
        <f t="shared" si="20"/>
        <v>123.02785138630124</v>
      </c>
    </row>
    <row r="280" spans="1:37" x14ac:dyDescent="0.3">
      <c r="A280">
        <v>278</v>
      </c>
      <c r="B280">
        <v>558</v>
      </c>
      <c r="C280" t="s">
        <v>91</v>
      </c>
      <c r="D280">
        <v>4.34297109599193E-2</v>
      </c>
      <c r="E280">
        <v>6656</v>
      </c>
      <c r="F280">
        <v>17920</v>
      </c>
      <c r="G280">
        <v>2.6923076923076898</v>
      </c>
      <c r="H280">
        <v>4.6133459799323404</v>
      </c>
      <c r="I280">
        <v>11.1549264124145</v>
      </c>
      <c r="J280">
        <v>-1.19423688527537</v>
      </c>
      <c r="K280" t="b">
        <v>1</v>
      </c>
      <c r="L280">
        <v>261.5</v>
      </c>
      <c r="M280" t="s">
        <v>92</v>
      </c>
      <c r="N280">
        <v>11.1549975426801</v>
      </c>
      <c r="O280">
        <v>4.58</v>
      </c>
      <c r="P280">
        <v>2.4180000000000001</v>
      </c>
      <c r="Q280" t="s">
        <v>931</v>
      </c>
      <c r="S280">
        <v>0</v>
      </c>
      <c r="T280">
        <v>37760</v>
      </c>
      <c r="U280">
        <v>6656</v>
      </c>
      <c r="V280">
        <v>328</v>
      </c>
      <c r="W280">
        <v>6656</v>
      </c>
      <c r="X280">
        <v>1</v>
      </c>
      <c r="Y280">
        <v>0.19951365540016999</v>
      </c>
      <c r="Z280">
        <v>261.5</v>
      </c>
      <c r="AA280">
        <v>144.4</v>
      </c>
      <c r="AB280" t="s">
        <v>94</v>
      </c>
      <c r="AC280">
        <v>16.171875</v>
      </c>
      <c r="AE280">
        <v>0</v>
      </c>
      <c r="AF280">
        <v>261.5</v>
      </c>
      <c r="AG280">
        <v>15.2265625</v>
      </c>
      <c r="AH280">
        <f t="shared" si="17"/>
        <v>246.2734375</v>
      </c>
      <c r="AI280">
        <f t="shared" si="18"/>
        <v>17.173935351462287</v>
      </c>
      <c r="AJ280">
        <f t="shared" si="19"/>
        <v>0.30293504018813561</v>
      </c>
      <c r="AK280">
        <f t="shared" si="20"/>
        <v>863.22136863928756</v>
      </c>
    </row>
    <row r="281" spans="1:37" x14ac:dyDescent="0.3">
      <c r="A281">
        <v>279</v>
      </c>
      <c r="B281">
        <v>559</v>
      </c>
      <c r="C281" t="s">
        <v>91</v>
      </c>
      <c r="D281">
        <v>3.6428541400379898E-2</v>
      </c>
      <c r="E281">
        <v>6656</v>
      </c>
      <c r="F281">
        <v>17920</v>
      </c>
      <c r="G281">
        <v>2.6923076923076898</v>
      </c>
      <c r="H281">
        <v>9.5129763714289801</v>
      </c>
      <c r="I281">
        <v>14.0279241414626</v>
      </c>
      <c r="J281">
        <v>-1.2006661551826401</v>
      </c>
      <c r="K281" t="b">
        <v>1</v>
      </c>
      <c r="L281">
        <v>29.83</v>
      </c>
      <c r="M281" t="s">
        <v>92</v>
      </c>
      <c r="N281">
        <v>14.421677438389199</v>
      </c>
      <c r="O281">
        <v>4.5039999999999996</v>
      </c>
      <c r="P281">
        <v>1.4750000000000001</v>
      </c>
      <c r="Q281" t="s">
        <v>933</v>
      </c>
      <c r="S281">
        <v>0</v>
      </c>
      <c r="T281">
        <v>32030</v>
      </c>
      <c r="U281">
        <v>6656</v>
      </c>
      <c r="V281">
        <v>135</v>
      </c>
      <c r="W281">
        <v>6656</v>
      </c>
      <c r="X281">
        <v>1</v>
      </c>
      <c r="Y281">
        <v>0.73268034918225899</v>
      </c>
      <c r="Z281">
        <v>29.83</v>
      </c>
      <c r="AA281">
        <v>1074</v>
      </c>
      <c r="AB281" t="s">
        <v>94</v>
      </c>
      <c r="AC281">
        <v>5.4609375</v>
      </c>
      <c r="AD281" t="s">
        <v>98</v>
      </c>
      <c r="AE281">
        <v>0</v>
      </c>
      <c r="AF281">
        <v>29.828125</v>
      </c>
      <c r="AG281">
        <v>14.109375</v>
      </c>
      <c r="AH281">
        <f t="shared" si="17"/>
        <v>15.71875</v>
      </c>
      <c r="AI281">
        <f t="shared" si="18"/>
        <v>2.1140642303432999</v>
      </c>
      <c r="AJ281">
        <f t="shared" si="19"/>
        <v>0.30099363664150097</v>
      </c>
      <c r="AK281">
        <f t="shared" si="20"/>
        <v>99.098855819091099</v>
      </c>
    </row>
    <row r="282" spans="1:37" x14ac:dyDescent="0.3">
      <c r="A282">
        <v>280</v>
      </c>
      <c r="B282">
        <v>560</v>
      </c>
      <c r="C282" t="s">
        <v>91</v>
      </c>
      <c r="D282">
        <v>1.4366450203151099E-2</v>
      </c>
      <c r="E282">
        <v>6656</v>
      </c>
      <c r="F282">
        <v>17920</v>
      </c>
      <c r="G282">
        <v>2.6923076923076898</v>
      </c>
      <c r="H282">
        <v>7.4065902196382298</v>
      </c>
      <c r="I282">
        <v>11.2111473051164</v>
      </c>
      <c r="J282">
        <v>-1.20146981392105</v>
      </c>
      <c r="K282" t="b">
        <v>1</v>
      </c>
      <c r="L282">
        <v>32.659999999999997</v>
      </c>
      <c r="M282" t="s">
        <v>92</v>
      </c>
      <c r="N282">
        <v>11.6324969467756</v>
      </c>
      <c r="O282">
        <v>4.508</v>
      </c>
      <c r="P282">
        <v>1.514</v>
      </c>
      <c r="Q282" t="s">
        <v>932</v>
      </c>
      <c r="R282" s="1" t="s">
        <v>1941</v>
      </c>
      <c r="S282">
        <v>0</v>
      </c>
      <c r="T282">
        <v>32300</v>
      </c>
      <c r="U282">
        <v>6656</v>
      </c>
      <c r="V282">
        <v>238</v>
      </c>
      <c r="W282">
        <v>6656</v>
      </c>
      <c r="X282">
        <v>1</v>
      </c>
      <c r="Y282">
        <v>0.41615275434230198</v>
      </c>
      <c r="Z282">
        <v>32.659999999999997</v>
      </c>
      <c r="AA282">
        <v>989</v>
      </c>
      <c r="AB282" t="s">
        <v>94</v>
      </c>
      <c r="AC282">
        <v>5.71484375</v>
      </c>
      <c r="AD282" t="s">
        <v>98</v>
      </c>
      <c r="AE282">
        <v>0</v>
      </c>
      <c r="AF282">
        <v>32.65625</v>
      </c>
      <c r="AG282">
        <v>12.3359375</v>
      </c>
      <c r="AH282">
        <f t="shared" si="17"/>
        <v>20.3203125</v>
      </c>
      <c r="AI282">
        <f t="shared" si="18"/>
        <v>2.6472450918302721</v>
      </c>
      <c r="AJ282">
        <f t="shared" si="19"/>
        <v>0.30075183765015856</v>
      </c>
      <c r="AK282">
        <f t="shared" si="20"/>
        <v>108.58204643120585</v>
      </c>
    </row>
    <row r="283" spans="1:37" x14ac:dyDescent="0.3">
      <c r="A283">
        <v>281</v>
      </c>
      <c r="B283">
        <v>566</v>
      </c>
      <c r="C283" t="s">
        <v>91</v>
      </c>
      <c r="D283">
        <v>1.8431575327063101E-2</v>
      </c>
      <c r="E283">
        <v>6656</v>
      </c>
      <c r="F283">
        <v>6656</v>
      </c>
      <c r="G283">
        <v>1</v>
      </c>
      <c r="H283">
        <v>2.4880869595909298</v>
      </c>
      <c r="I283">
        <v>7.1386713742950896</v>
      </c>
      <c r="J283">
        <v>-1.06886612208361</v>
      </c>
      <c r="K283" t="b">
        <v>1</v>
      </c>
      <c r="L283">
        <v>738.5</v>
      </c>
      <c r="M283" t="s">
        <v>92</v>
      </c>
      <c r="N283">
        <v>7.3671780554091697</v>
      </c>
      <c r="O283">
        <v>4.09</v>
      </c>
      <c r="P283">
        <v>2.87</v>
      </c>
      <c r="Q283" t="s">
        <v>1300</v>
      </c>
      <c r="S283">
        <v>0</v>
      </c>
      <c r="T283">
        <v>12296</v>
      </c>
      <c r="U283">
        <v>6656</v>
      </c>
      <c r="V283">
        <v>660</v>
      </c>
      <c r="W283">
        <v>6656</v>
      </c>
      <c r="X283">
        <v>1</v>
      </c>
      <c r="Y283">
        <v>5.7923706343103697E-2</v>
      </c>
      <c r="Z283">
        <v>738.5</v>
      </c>
      <c r="AA283">
        <v>16.66</v>
      </c>
      <c r="AB283" t="s">
        <v>94</v>
      </c>
      <c r="AC283">
        <v>27.171875</v>
      </c>
      <c r="AE283">
        <v>27</v>
      </c>
      <c r="AF283">
        <v>738.5</v>
      </c>
      <c r="AG283">
        <v>3.9296875</v>
      </c>
      <c r="AH283">
        <f t="shared" si="17"/>
        <v>734.5703125</v>
      </c>
      <c r="AI283">
        <f t="shared" si="18"/>
        <v>187.92842942345925</v>
      </c>
      <c r="AJ283">
        <f t="shared" si="19"/>
        <v>0.34339766778455089</v>
      </c>
      <c r="AK283">
        <f t="shared" si="20"/>
        <v>2150.56789629491</v>
      </c>
    </row>
    <row r="284" spans="1:37" x14ac:dyDescent="0.3">
      <c r="A284">
        <v>282</v>
      </c>
      <c r="B284">
        <v>567</v>
      </c>
      <c r="C284" t="s">
        <v>91</v>
      </c>
      <c r="D284">
        <v>1.8725946448348001E-2</v>
      </c>
      <c r="E284">
        <v>6656</v>
      </c>
      <c r="F284">
        <v>6656</v>
      </c>
      <c r="G284">
        <v>1</v>
      </c>
      <c r="H284">
        <v>2.5077561598042899</v>
      </c>
      <c r="I284">
        <v>6.6367374932320597</v>
      </c>
      <c r="J284">
        <v>-1.0873502730670099</v>
      </c>
      <c r="K284" t="b">
        <v>1</v>
      </c>
      <c r="L284">
        <v>443</v>
      </c>
      <c r="M284" t="s">
        <v>92</v>
      </c>
      <c r="N284">
        <v>6.9690530673927702</v>
      </c>
      <c r="O284">
        <v>4.0620000000000003</v>
      </c>
      <c r="P284">
        <v>2.6459999999999999</v>
      </c>
      <c r="Q284" t="s">
        <v>1301</v>
      </c>
      <c r="S284">
        <v>0</v>
      </c>
      <c r="T284">
        <v>11496</v>
      </c>
      <c r="U284">
        <v>6656</v>
      </c>
      <c r="V284">
        <v>96</v>
      </c>
      <c r="W284">
        <v>6656</v>
      </c>
      <c r="X284">
        <v>1</v>
      </c>
      <c r="Y284">
        <v>0.15388471866911499</v>
      </c>
      <c r="Z284">
        <v>443</v>
      </c>
      <c r="AA284">
        <v>25.95</v>
      </c>
      <c r="AB284" t="s">
        <v>94</v>
      </c>
      <c r="AC284">
        <v>21.046875</v>
      </c>
      <c r="AE284">
        <v>28</v>
      </c>
      <c r="AF284">
        <v>443</v>
      </c>
      <c r="AG284">
        <v>14.359375</v>
      </c>
      <c r="AH284">
        <f t="shared" si="17"/>
        <v>428.640625</v>
      </c>
      <c r="AI284">
        <f t="shared" si="18"/>
        <v>30.850924918389556</v>
      </c>
      <c r="AJ284">
        <f t="shared" si="19"/>
        <v>0.3371085569454832</v>
      </c>
      <c r="AK284">
        <f t="shared" si="20"/>
        <v>1314.1167462908438</v>
      </c>
    </row>
    <row r="285" spans="1:37" x14ac:dyDescent="0.3">
      <c r="A285">
        <v>283</v>
      </c>
      <c r="B285">
        <v>568</v>
      </c>
      <c r="C285" t="s">
        <v>91</v>
      </c>
      <c r="D285">
        <v>3.4037516037342397E-2</v>
      </c>
      <c r="E285">
        <v>6656</v>
      </c>
      <c r="F285">
        <v>6656</v>
      </c>
      <c r="G285">
        <v>1</v>
      </c>
      <c r="H285">
        <v>5.02587948616008</v>
      </c>
      <c r="I285">
        <v>6.4639485188211099</v>
      </c>
      <c r="J285">
        <v>-1.17816371050719</v>
      </c>
      <c r="K285" t="b">
        <v>1</v>
      </c>
      <c r="L285">
        <v>19.309999999999999</v>
      </c>
      <c r="M285" t="s">
        <v>92</v>
      </c>
      <c r="N285">
        <v>7.4732458015027303</v>
      </c>
      <c r="O285">
        <v>4.0979999999999999</v>
      </c>
      <c r="P285">
        <v>1.286</v>
      </c>
      <c r="Q285" t="s">
        <v>1302</v>
      </c>
      <c r="S285">
        <v>0</v>
      </c>
      <c r="T285">
        <v>12570</v>
      </c>
      <c r="U285">
        <v>6656</v>
      </c>
      <c r="V285">
        <v>345</v>
      </c>
      <c r="W285">
        <v>6656</v>
      </c>
      <c r="X285">
        <v>1</v>
      </c>
      <c r="Y285">
        <v>0.21674606552158099</v>
      </c>
      <c r="Z285">
        <v>19.309999999999999</v>
      </c>
      <c r="AA285">
        <v>651</v>
      </c>
      <c r="AB285" t="s">
        <v>94</v>
      </c>
      <c r="AC285">
        <v>4.39453125</v>
      </c>
      <c r="AE285">
        <v>3</v>
      </c>
      <c r="AF285">
        <v>19.3125</v>
      </c>
      <c r="AG285">
        <v>6.26171875</v>
      </c>
      <c r="AH285">
        <f t="shared" si="17"/>
        <v>13.05078125</v>
      </c>
      <c r="AI285">
        <f t="shared" si="18"/>
        <v>3.0842170929507176</v>
      </c>
      <c r="AJ285">
        <f t="shared" si="19"/>
        <v>0.30784350970310986</v>
      </c>
      <c r="AK285">
        <f t="shared" si="20"/>
        <v>62.734796710917642</v>
      </c>
    </row>
    <row r="286" spans="1:37" x14ac:dyDescent="0.3">
      <c r="A286">
        <v>284</v>
      </c>
      <c r="B286">
        <v>569</v>
      </c>
      <c r="C286" t="s">
        <v>91</v>
      </c>
      <c r="D286">
        <v>2.68311703564897E-2</v>
      </c>
      <c r="E286">
        <v>6656</v>
      </c>
      <c r="F286">
        <v>6656</v>
      </c>
      <c r="G286">
        <v>1</v>
      </c>
      <c r="H286">
        <v>8.3853623055065807</v>
      </c>
      <c r="I286">
        <v>9.4335325936949008</v>
      </c>
      <c r="J286">
        <v>-1.18137834546083</v>
      </c>
      <c r="K286" t="b">
        <v>1</v>
      </c>
      <c r="L286">
        <v>13.336</v>
      </c>
      <c r="M286" t="s">
        <v>92</v>
      </c>
      <c r="N286">
        <v>10.2573347359489</v>
      </c>
      <c r="O286">
        <v>4.0940000000000003</v>
      </c>
      <c r="P286">
        <v>1.125</v>
      </c>
      <c r="Q286" t="s">
        <v>1303</v>
      </c>
      <c r="S286">
        <v>0</v>
      </c>
      <c r="T286">
        <v>12390</v>
      </c>
      <c r="U286">
        <v>6656</v>
      </c>
      <c r="V286">
        <v>169</v>
      </c>
      <c r="W286">
        <v>6656</v>
      </c>
      <c r="X286">
        <v>1</v>
      </c>
      <c r="Y286">
        <v>0.56810479273127501</v>
      </c>
      <c r="Z286">
        <v>13.336</v>
      </c>
      <c r="AA286">
        <v>929</v>
      </c>
      <c r="AB286" t="s">
        <v>94</v>
      </c>
      <c r="AC286">
        <v>3.65234375</v>
      </c>
      <c r="AD286" t="s">
        <v>98</v>
      </c>
      <c r="AE286">
        <v>2</v>
      </c>
      <c r="AF286">
        <v>13.3359375</v>
      </c>
      <c r="AG286">
        <v>6.83984375</v>
      </c>
      <c r="AH286">
        <f t="shared" si="17"/>
        <v>6.49609375</v>
      </c>
      <c r="AI286">
        <f t="shared" si="18"/>
        <v>1.9497430039977155</v>
      </c>
      <c r="AJ286">
        <f t="shared" si="19"/>
        <v>0.30685549410214574</v>
      </c>
      <c r="AK286">
        <f t="shared" si="20"/>
        <v>43.459992590390925</v>
      </c>
    </row>
    <row r="287" spans="1:37" x14ac:dyDescent="0.3">
      <c r="A287">
        <v>285</v>
      </c>
      <c r="B287">
        <v>572</v>
      </c>
      <c r="C287" t="s">
        <v>91</v>
      </c>
      <c r="D287">
        <v>4.40590829416274E-2</v>
      </c>
      <c r="E287">
        <v>6656</v>
      </c>
      <c r="F287">
        <v>17920</v>
      </c>
      <c r="G287">
        <v>2.6923076923076898</v>
      </c>
      <c r="H287">
        <v>4.1975894072539903</v>
      </c>
      <c r="I287">
        <v>10.059457427149701</v>
      </c>
      <c r="J287">
        <v>-1.1950405440137799</v>
      </c>
      <c r="K287" t="b">
        <v>1</v>
      </c>
      <c r="L287">
        <v>248.8</v>
      </c>
      <c r="M287" t="s">
        <v>92</v>
      </c>
      <c r="N287">
        <v>10.063579929565901</v>
      </c>
      <c r="O287">
        <v>4.58</v>
      </c>
      <c r="P287">
        <v>2.3959999999999999</v>
      </c>
      <c r="Q287" t="s">
        <v>1304</v>
      </c>
      <c r="S287">
        <v>0</v>
      </c>
      <c r="T287">
        <v>37760</v>
      </c>
      <c r="U287">
        <v>6656</v>
      </c>
      <c r="V287">
        <v>650</v>
      </c>
      <c r="W287">
        <v>6656</v>
      </c>
      <c r="X287">
        <v>1</v>
      </c>
      <c r="Y287">
        <v>0.12541977526188999</v>
      </c>
      <c r="Z287">
        <v>248.8</v>
      </c>
      <c r="AA287">
        <v>151.80000000000001</v>
      </c>
      <c r="AB287" t="s">
        <v>94</v>
      </c>
      <c r="AC287">
        <v>15.7734375</v>
      </c>
      <c r="AE287">
        <v>0</v>
      </c>
      <c r="AF287">
        <v>248.75</v>
      </c>
      <c r="AG287">
        <v>11.8984375</v>
      </c>
      <c r="AH287">
        <f t="shared" si="17"/>
        <v>236.8515625</v>
      </c>
      <c r="AI287">
        <f t="shared" si="18"/>
        <v>20.906106369008537</v>
      </c>
      <c r="AJ287">
        <f t="shared" si="19"/>
        <v>0.30269168159764487</v>
      </c>
      <c r="AK287">
        <f t="shared" si="20"/>
        <v>821.79331353628925</v>
      </c>
    </row>
    <row r="288" spans="1:37" x14ac:dyDescent="0.3">
      <c r="A288">
        <v>286</v>
      </c>
      <c r="B288">
        <v>573</v>
      </c>
      <c r="C288" t="s">
        <v>91</v>
      </c>
      <c r="D288">
        <v>3.2286890274617203E-2</v>
      </c>
      <c r="E288">
        <v>6656</v>
      </c>
      <c r="F288">
        <v>17920</v>
      </c>
      <c r="G288">
        <v>2.6923076923076898</v>
      </c>
      <c r="H288">
        <v>9.80878233460869</v>
      </c>
      <c r="I288">
        <v>14.1863346069877</v>
      </c>
      <c r="J288">
        <v>-1.2006661551826401</v>
      </c>
      <c r="K288" t="b">
        <v>1</v>
      </c>
      <c r="L288">
        <v>27.97</v>
      </c>
      <c r="M288" t="s">
        <v>92</v>
      </c>
      <c r="N288">
        <v>14.6317368234415</v>
      </c>
      <c r="O288">
        <v>4.508</v>
      </c>
      <c r="P288">
        <v>1.446</v>
      </c>
      <c r="Q288" t="s">
        <v>1305</v>
      </c>
      <c r="S288">
        <v>0</v>
      </c>
      <c r="T288">
        <v>32270</v>
      </c>
      <c r="U288">
        <v>6656</v>
      </c>
      <c r="V288">
        <v>131</v>
      </c>
      <c r="W288">
        <v>6656</v>
      </c>
      <c r="X288">
        <v>1</v>
      </c>
      <c r="Y288">
        <v>0.76962688599916995</v>
      </c>
      <c r="Z288">
        <v>27.97</v>
      </c>
      <c r="AA288">
        <v>1154</v>
      </c>
      <c r="AB288" t="s">
        <v>94</v>
      </c>
      <c r="AC288">
        <v>5.2890625</v>
      </c>
      <c r="AD288" t="s">
        <v>98</v>
      </c>
      <c r="AE288">
        <v>0</v>
      </c>
      <c r="AF288">
        <v>27.96875</v>
      </c>
      <c r="AG288">
        <v>14.125</v>
      </c>
      <c r="AH288">
        <f t="shared" si="17"/>
        <v>13.84375</v>
      </c>
      <c r="AI288">
        <f t="shared" si="18"/>
        <v>1.9800884955752212</v>
      </c>
      <c r="AJ288">
        <f t="shared" si="19"/>
        <v>0.30099363664150097</v>
      </c>
      <c r="AK288">
        <f t="shared" si="20"/>
        <v>92.921399641787886</v>
      </c>
    </row>
    <row r="289" spans="1:37" x14ac:dyDescent="0.3">
      <c r="A289">
        <v>287</v>
      </c>
      <c r="B289">
        <v>574</v>
      </c>
      <c r="C289" t="s">
        <v>91</v>
      </c>
      <c r="D289">
        <v>1.6687439982523301E-2</v>
      </c>
      <c r="E289">
        <v>6656</v>
      </c>
      <c r="F289">
        <v>17920</v>
      </c>
      <c r="G289">
        <v>2.6923076923076898</v>
      </c>
      <c r="H289">
        <v>6.7471638593821996</v>
      </c>
      <c r="I289">
        <v>10.245937305995399</v>
      </c>
      <c r="J289">
        <v>-1.20146981392105</v>
      </c>
      <c r="K289" t="b">
        <v>1</v>
      </c>
      <c r="L289">
        <v>32.97</v>
      </c>
      <c r="M289" t="s">
        <v>92</v>
      </c>
      <c r="N289">
        <v>10.8448703030676</v>
      </c>
      <c r="O289">
        <v>4.51</v>
      </c>
      <c r="P289">
        <v>1.5189999999999999</v>
      </c>
      <c r="Q289" t="s">
        <v>1306</v>
      </c>
      <c r="R289" s="1" t="s">
        <v>1941</v>
      </c>
      <c r="S289">
        <v>0</v>
      </c>
      <c r="T289">
        <v>32400</v>
      </c>
      <c r="U289">
        <v>6656</v>
      </c>
      <c r="V289">
        <v>303</v>
      </c>
      <c r="W289">
        <v>6656</v>
      </c>
      <c r="X289">
        <v>1</v>
      </c>
      <c r="Y289">
        <v>0.33016593701098101</v>
      </c>
      <c r="Z289">
        <v>32.97</v>
      </c>
      <c r="AA289">
        <v>982.5</v>
      </c>
      <c r="AB289" t="s">
        <v>94</v>
      </c>
      <c r="AC289">
        <v>5.7421875</v>
      </c>
      <c r="AD289" t="s">
        <v>98</v>
      </c>
      <c r="AE289">
        <v>0</v>
      </c>
      <c r="AF289">
        <v>32.96875</v>
      </c>
      <c r="AG289">
        <v>11.953125</v>
      </c>
      <c r="AH289">
        <f t="shared" si="17"/>
        <v>21.015625</v>
      </c>
      <c r="AI289">
        <f t="shared" si="18"/>
        <v>2.7581699346405228</v>
      </c>
      <c r="AJ289">
        <f t="shared" si="19"/>
        <v>0.30075183765015856</v>
      </c>
      <c r="AK289">
        <f t="shared" si="20"/>
        <v>109.62110907648055</v>
      </c>
    </row>
    <row r="290" spans="1:37" x14ac:dyDescent="0.3">
      <c r="A290">
        <v>288</v>
      </c>
      <c r="B290">
        <v>580</v>
      </c>
      <c r="C290" t="s">
        <v>91</v>
      </c>
      <c r="D290">
        <v>1.79770954613689E-2</v>
      </c>
      <c r="E290">
        <v>6656</v>
      </c>
      <c r="F290">
        <v>6656</v>
      </c>
      <c r="G290">
        <v>1</v>
      </c>
      <c r="H290">
        <v>2.44622997702578</v>
      </c>
      <c r="I290">
        <v>7.3912456532400004</v>
      </c>
      <c r="J290">
        <v>-1.0519892885770199</v>
      </c>
      <c r="K290" t="b">
        <v>1</v>
      </c>
      <c r="L290">
        <v>1050</v>
      </c>
      <c r="M290" t="s">
        <v>92</v>
      </c>
      <c r="N290">
        <v>7.4879273739965999</v>
      </c>
      <c r="O290">
        <v>4.08</v>
      </c>
      <c r="P290">
        <v>3.0209999999999999</v>
      </c>
      <c r="Q290" t="s">
        <v>1307</v>
      </c>
      <c r="S290">
        <v>0</v>
      </c>
      <c r="T290">
        <v>12024</v>
      </c>
      <c r="U290">
        <v>6656</v>
      </c>
      <c r="V290">
        <v>606</v>
      </c>
      <c r="W290">
        <v>6656</v>
      </c>
      <c r="X290">
        <v>1</v>
      </c>
      <c r="Y290">
        <v>5.87490769037513E-2</v>
      </c>
      <c r="Z290">
        <v>1050</v>
      </c>
      <c r="AA290">
        <v>11.45</v>
      </c>
      <c r="AB290" t="s">
        <v>94</v>
      </c>
      <c r="AC290">
        <v>32.40625</v>
      </c>
      <c r="AE290">
        <v>31</v>
      </c>
      <c r="AF290">
        <v>1050</v>
      </c>
      <c r="AG290">
        <v>3.9296875</v>
      </c>
      <c r="AH290">
        <f t="shared" si="17"/>
        <v>1046.0703125</v>
      </c>
      <c r="AI290">
        <f t="shared" si="18"/>
        <v>267.19681908548705</v>
      </c>
      <c r="AJ290">
        <f t="shared" si="19"/>
        <v>0.34924231388419236</v>
      </c>
      <c r="AK290">
        <f t="shared" si="20"/>
        <v>3006.5085422271504</v>
      </c>
    </row>
    <row r="291" spans="1:37" x14ac:dyDescent="0.3">
      <c r="A291">
        <v>289</v>
      </c>
      <c r="B291">
        <v>581</v>
      </c>
      <c r="C291" t="s">
        <v>91</v>
      </c>
      <c r="D291">
        <v>1.8738691841047199E-2</v>
      </c>
      <c r="E291">
        <v>6656</v>
      </c>
      <c r="F291">
        <v>6656</v>
      </c>
      <c r="G291">
        <v>1</v>
      </c>
      <c r="H291">
        <v>2.48649138951837</v>
      </c>
      <c r="I291">
        <v>6.7164406087966899</v>
      </c>
      <c r="J291">
        <v>-1.0728844157756501</v>
      </c>
      <c r="K291" t="b">
        <v>1</v>
      </c>
      <c r="L291">
        <v>503.5</v>
      </c>
      <c r="M291" t="s">
        <v>92</v>
      </c>
      <c r="N291">
        <v>7.04323560056989</v>
      </c>
      <c r="O291">
        <v>4.0430000000000001</v>
      </c>
      <c r="P291">
        <v>2.7010000000000001</v>
      </c>
      <c r="Q291" t="s">
        <v>1308</v>
      </c>
      <c r="S291">
        <v>0</v>
      </c>
      <c r="T291">
        <v>11050</v>
      </c>
      <c r="U291">
        <v>6656</v>
      </c>
      <c r="V291">
        <v>532</v>
      </c>
      <c r="W291">
        <v>6656</v>
      </c>
      <c r="X291">
        <v>1</v>
      </c>
      <c r="Y291">
        <v>6.4447575173156996E-2</v>
      </c>
      <c r="Z291">
        <v>503.5</v>
      </c>
      <c r="AA291">
        <v>21.94</v>
      </c>
      <c r="AB291" t="s">
        <v>94</v>
      </c>
      <c r="AC291">
        <v>22.4375</v>
      </c>
      <c r="AE291">
        <v>33</v>
      </c>
      <c r="AF291">
        <v>503.5</v>
      </c>
      <c r="AG291">
        <v>4.3359375</v>
      </c>
      <c r="AH291">
        <f t="shared" si="17"/>
        <v>499.1640625</v>
      </c>
      <c r="AI291">
        <f t="shared" si="18"/>
        <v>116.12252252252252</v>
      </c>
      <c r="AJ291">
        <f t="shared" si="19"/>
        <v>0.34202056375941114</v>
      </c>
      <c r="AK291">
        <f t="shared" si="20"/>
        <v>1472.1337058381641</v>
      </c>
    </row>
    <row r="292" spans="1:37" x14ac:dyDescent="0.3">
      <c r="A292">
        <v>290</v>
      </c>
      <c r="B292">
        <v>582</v>
      </c>
      <c r="C292" t="s">
        <v>91</v>
      </c>
      <c r="D292">
        <v>4.0379587799175699E-2</v>
      </c>
      <c r="E292">
        <v>6656</v>
      </c>
      <c r="F292">
        <v>6656</v>
      </c>
      <c r="G292">
        <v>1</v>
      </c>
      <c r="H292">
        <v>6.44347386429589</v>
      </c>
      <c r="I292">
        <v>8.7528048293316303</v>
      </c>
      <c r="J292">
        <v>-1.17816371050719</v>
      </c>
      <c r="K292" t="b">
        <v>1</v>
      </c>
      <c r="L292">
        <v>22.83</v>
      </c>
      <c r="M292" t="s">
        <v>92</v>
      </c>
      <c r="N292">
        <v>9.0587690781816992</v>
      </c>
      <c r="O292">
        <v>4.09</v>
      </c>
      <c r="P292">
        <v>1.3580000000000001</v>
      </c>
      <c r="Q292" t="s">
        <v>1309</v>
      </c>
      <c r="S292">
        <v>0</v>
      </c>
      <c r="T292">
        <v>12330</v>
      </c>
      <c r="U292">
        <v>6656</v>
      </c>
      <c r="V292">
        <v>112</v>
      </c>
      <c r="W292">
        <v>6656</v>
      </c>
      <c r="X292">
        <v>1</v>
      </c>
      <c r="Y292">
        <v>0.51435993261452495</v>
      </c>
      <c r="Z292">
        <v>22.83</v>
      </c>
      <c r="AA292">
        <v>540</v>
      </c>
      <c r="AB292" t="s">
        <v>94</v>
      </c>
      <c r="AC292">
        <v>4.77734375</v>
      </c>
      <c r="AD292" t="s">
        <v>98</v>
      </c>
      <c r="AE292">
        <v>5</v>
      </c>
      <c r="AF292">
        <v>22.828125</v>
      </c>
      <c r="AG292">
        <v>8.1328125</v>
      </c>
      <c r="AH292">
        <f t="shared" si="17"/>
        <v>14.6953125</v>
      </c>
      <c r="AI292">
        <f t="shared" si="18"/>
        <v>2.8069164265129682</v>
      </c>
      <c r="AJ292">
        <f t="shared" si="19"/>
        <v>0.30784350970310986</v>
      </c>
      <c r="AK292">
        <f t="shared" si="20"/>
        <v>74.154966015089542</v>
      </c>
    </row>
    <row r="293" spans="1:37" x14ac:dyDescent="0.3">
      <c r="A293">
        <v>291</v>
      </c>
      <c r="B293">
        <v>583</v>
      </c>
      <c r="C293" t="s">
        <v>91</v>
      </c>
      <c r="D293">
        <v>3.6061576980718602E-2</v>
      </c>
      <c r="E293">
        <v>6656</v>
      </c>
      <c r="F293">
        <v>6656</v>
      </c>
      <c r="G293">
        <v>1</v>
      </c>
      <c r="H293">
        <v>6.57529383423618</v>
      </c>
      <c r="I293">
        <v>12.2259369730329</v>
      </c>
      <c r="J293">
        <v>-1.1797710279840099</v>
      </c>
      <c r="K293" t="b">
        <v>1</v>
      </c>
      <c r="L293">
        <v>72.400000000000006</v>
      </c>
      <c r="M293" t="s">
        <v>92</v>
      </c>
      <c r="N293">
        <v>12.227531923434499</v>
      </c>
      <c r="O293">
        <v>4.0860000000000003</v>
      </c>
      <c r="P293">
        <v>1.859</v>
      </c>
      <c r="Q293" t="s">
        <v>1310</v>
      </c>
      <c r="S293">
        <v>0</v>
      </c>
      <c r="T293">
        <v>12184</v>
      </c>
      <c r="U293">
        <v>6656</v>
      </c>
      <c r="V293">
        <v>316</v>
      </c>
      <c r="W293">
        <v>6656</v>
      </c>
      <c r="X293">
        <v>1</v>
      </c>
      <c r="Y293">
        <v>0.313634781850329</v>
      </c>
      <c r="Z293">
        <v>72.400000000000006</v>
      </c>
      <c r="AA293">
        <v>168.4</v>
      </c>
      <c r="AB293" t="s">
        <v>94</v>
      </c>
      <c r="AC293">
        <v>8.5078125</v>
      </c>
      <c r="AD293" t="s">
        <v>98</v>
      </c>
      <c r="AE293">
        <v>3</v>
      </c>
      <c r="AF293">
        <v>72.375</v>
      </c>
      <c r="AG293">
        <v>5.98828125</v>
      </c>
      <c r="AH293">
        <f t="shared" si="17"/>
        <v>66.38671875</v>
      </c>
      <c r="AI293">
        <f t="shared" si="18"/>
        <v>12.08610567514677</v>
      </c>
      <c r="AJ293">
        <f t="shared" si="19"/>
        <v>0.30734910488902761</v>
      </c>
      <c r="AK293">
        <f t="shared" si="20"/>
        <v>235.48140810799475</v>
      </c>
    </row>
    <row r="294" spans="1:37" x14ac:dyDescent="0.3">
      <c r="A294">
        <v>292</v>
      </c>
      <c r="B294">
        <v>586</v>
      </c>
      <c r="C294" t="s">
        <v>91</v>
      </c>
      <c r="D294">
        <v>3.7946586582200501E-2</v>
      </c>
      <c r="E294">
        <v>6656</v>
      </c>
      <c r="F294">
        <v>17920</v>
      </c>
      <c r="G294">
        <v>2.6923076923076898</v>
      </c>
      <c r="H294">
        <v>5.8225626290787096</v>
      </c>
      <c r="I294">
        <v>13.942308170411099</v>
      </c>
      <c r="J294">
        <v>-1.1958442027521901</v>
      </c>
      <c r="K294" t="b">
        <v>1</v>
      </c>
      <c r="L294">
        <v>248.5</v>
      </c>
      <c r="M294" t="s">
        <v>92</v>
      </c>
      <c r="N294">
        <v>13.9470849714238</v>
      </c>
      <c r="O294">
        <v>4.5739999999999998</v>
      </c>
      <c r="P294">
        <v>2.395</v>
      </c>
      <c r="Q294" t="s">
        <v>1311</v>
      </c>
      <c r="S294">
        <v>0</v>
      </c>
      <c r="T294">
        <v>37540</v>
      </c>
      <c r="U294">
        <v>6656</v>
      </c>
      <c r="V294">
        <v>128</v>
      </c>
      <c r="W294">
        <v>6656</v>
      </c>
      <c r="X294">
        <v>1</v>
      </c>
      <c r="Y294">
        <v>0.42625834221479802</v>
      </c>
      <c r="Z294">
        <v>248.5</v>
      </c>
      <c r="AA294">
        <v>151</v>
      </c>
      <c r="AB294" t="s">
        <v>94</v>
      </c>
      <c r="AC294">
        <v>15.765625</v>
      </c>
      <c r="AE294">
        <v>0</v>
      </c>
      <c r="AF294">
        <v>248.5</v>
      </c>
      <c r="AG294">
        <v>19.6875</v>
      </c>
      <c r="AH294">
        <f t="shared" si="17"/>
        <v>228.8125</v>
      </c>
      <c r="AI294">
        <f t="shared" si="18"/>
        <v>12.622222222222222</v>
      </c>
      <c r="AJ294">
        <f t="shared" si="19"/>
        <v>0.30244851850584425</v>
      </c>
      <c r="AK294">
        <f t="shared" si="20"/>
        <v>821.62743341458361</v>
      </c>
    </row>
    <row r="295" spans="1:37" x14ac:dyDescent="0.3">
      <c r="A295">
        <v>293</v>
      </c>
      <c r="B295">
        <v>587</v>
      </c>
      <c r="C295" t="s">
        <v>91</v>
      </c>
      <c r="D295">
        <v>3.3520288450989498E-2</v>
      </c>
      <c r="E295">
        <v>6656</v>
      </c>
      <c r="F295">
        <v>17920</v>
      </c>
      <c r="G295">
        <v>2.6923076923076898</v>
      </c>
      <c r="H295">
        <v>10.305702217799499</v>
      </c>
      <c r="I295">
        <v>15.025794346850301</v>
      </c>
      <c r="J295">
        <v>-1.20146981392105</v>
      </c>
      <c r="K295" t="b">
        <v>1</v>
      </c>
      <c r="L295">
        <v>28.69</v>
      </c>
      <c r="M295" t="s">
        <v>92</v>
      </c>
      <c r="N295">
        <v>15.3000849626115</v>
      </c>
      <c r="O295">
        <v>4.508</v>
      </c>
      <c r="P295">
        <v>1.458</v>
      </c>
      <c r="Q295" t="s">
        <v>1312</v>
      </c>
      <c r="S295">
        <v>0</v>
      </c>
      <c r="T295">
        <v>32160</v>
      </c>
      <c r="U295">
        <v>6656</v>
      </c>
      <c r="V295">
        <v>111</v>
      </c>
      <c r="W295">
        <v>6656</v>
      </c>
      <c r="X295">
        <v>1</v>
      </c>
      <c r="Y295">
        <v>0.88325816661162004</v>
      </c>
      <c r="Z295">
        <v>28.69</v>
      </c>
      <c r="AA295">
        <v>1121</v>
      </c>
      <c r="AB295" t="s">
        <v>94</v>
      </c>
      <c r="AC295">
        <v>5.35546875</v>
      </c>
      <c r="AD295" t="s">
        <v>98</v>
      </c>
      <c r="AE295">
        <v>0</v>
      </c>
      <c r="AF295">
        <v>28.6875</v>
      </c>
      <c r="AG295">
        <v>14.2421875</v>
      </c>
      <c r="AH295">
        <f t="shared" si="17"/>
        <v>14.4453125</v>
      </c>
      <c r="AI295">
        <f t="shared" si="18"/>
        <v>2.0142622051563359</v>
      </c>
      <c r="AJ295">
        <f t="shared" si="19"/>
        <v>0.30075183765015856</v>
      </c>
      <c r="AK295">
        <f t="shared" si="20"/>
        <v>95.385950836217191</v>
      </c>
    </row>
    <row r="296" spans="1:37" x14ac:dyDescent="0.3">
      <c r="A296">
        <v>294</v>
      </c>
      <c r="B296">
        <v>588</v>
      </c>
      <c r="C296" t="s">
        <v>91</v>
      </c>
      <c r="D296">
        <v>1.6878012827015398E-2</v>
      </c>
      <c r="E296">
        <v>6656</v>
      </c>
      <c r="F296">
        <v>17920</v>
      </c>
      <c r="G296">
        <v>2.6923076923076898</v>
      </c>
      <c r="H296">
        <v>6.2527482122049802</v>
      </c>
      <c r="I296">
        <v>9.6600074919026095</v>
      </c>
      <c r="J296">
        <v>-1.2006661551826401</v>
      </c>
      <c r="K296" t="b">
        <v>1</v>
      </c>
      <c r="L296">
        <v>35.06</v>
      </c>
      <c r="M296" t="s">
        <v>92</v>
      </c>
      <c r="N296">
        <v>10.3267982243111</v>
      </c>
      <c r="O296">
        <v>4.51</v>
      </c>
      <c r="P296">
        <v>1.5449999999999999</v>
      </c>
      <c r="Q296" t="s">
        <v>1313</v>
      </c>
      <c r="R296" s="1" t="s">
        <v>1941</v>
      </c>
      <c r="S296">
        <v>0</v>
      </c>
      <c r="T296">
        <v>32450</v>
      </c>
      <c r="U296">
        <v>6656</v>
      </c>
      <c r="V296">
        <v>325</v>
      </c>
      <c r="W296">
        <v>6656</v>
      </c>
      <c r="X296">
        <v>1</v>
      </c>
      <c r="Y296">
        <v>0.29137004640318198</v>
      </c>
      <c r="Z296">
        <v>35.06</v>
      </c>
      <c r="AA296">
        <v>925.5</v>
      </c>
      <c r="AB296" t="s">
        <v>94</v>
      </c>
      <c r="AC296">
        <v>5.921875</v>
      </c>
      <c r="AD296" t="s">
        <v>98</v>
      </c>
      <c r="AE296">
        <v>0</v>
      </c>
      <c r="AF296">
        <v>35.0625</v>
      </c>
      <c r="AG296">
        <v>11.8671875</v>
      </c>
      <c r="AH296">
        <f t="shared" si="17"/>
        <v>23.1953125</v>
      </c>
      <c r="AI296">
        <f t="shared" si="18"/>
        <v>2.9545753785385123</v>
      </c>
      <c r="AJ296">
        <f t="shared" si="19"/>
        <v>0.30099363664150097</v>
      </c>
      <c r="AK296">
        <f t="shared" si="20"/>
        <v>116.48917362914636</v>
      </c>
    </row>
    <row r="297" spans="1:37" x14ac:dyDescent="0.3">
      <c r="A297">
        <v>295</v>
      </c>
      <c r="B297">
        <v>594</v>
      </c>
      <c r="C297" t="s">
        <v>91</v>
      </c>
      <c r="D297">
        <v>1.7692590847856401E-2</v>
      </c>
      <c r="E297">
        <v>6656</v>
      </c>
      <c r="F297">
        <v>6656</v>
      </c>
      <c r="G297">
        <v>1</v>
      </c>
      <c r="H297">
        <v>2.4663220167441899</v>
      </c>
      <c r="I297">
        <v>7.1870165019186203</v>
      </c>
      <c r="J297">
        <v>-1.0495783123618001</v>
      </c>
      <c r="K297" t="b">
        <v>1</v>
      </c>
      <c r="L297">
        <v>819.5</v>
      </c>
      <c r="M297" t="s">
        <v>92</v>
      </c>
      <c r="N297">
        <v>7.3935389860077798</v>
      </c>
      <c r="O297">
        <v>4.0659999999999998</v>
      </c>
      <c r="P297">
        <v>2.9140000000000001</v>
      </c>
      <c r="Q297" t="s">
        <v>1314</v>
      </c>
      <c r="S297">
        <v>0</v>
      </c>
      <c r="T297">
        <v>11624</v>
      </c>
      <c r="U297">
        <v>6656</v>
      </c>
      <c r="V297">
        <v>528</v>
      </c>
      <c r="W297">
        <v>6656</v>
      </c>
      <c r="X297">
        <v>1</v>
      </c>
      <c r="Y297">
        <v>6.3813474887765204E-2</v>
      </c>
      <c r="Z297">
        <v>819.5</v>
      </c>
      <c r="AA297">
        <v>14.19</v>
      </c>
      <c r="AB297" t="s">
        <v>94</v>
      </c>
      <c r="AC297">
        <v>28.625</v>
      </c>
      <c r="AE297">
        <v>39</v>
      </c>
      <c r="AF297">
        <v>819.5</v>
      </c>
      <c r="AG297">
        <v>4.3203125</v>
      </c>
      <c r="AH297">
        <f t="shared" si="17"/>
        <v>815.1796875</v>
      </c>
      <c r="AI297">
        <f t="shared" si="18"/>
        <v>189.68535262206149</v>
      </c>
      <c r="AJ297">
        <f t="shared" si="19"/>
        <v>0.35008534465151531</v>
      </c>
      <c r="AK297">
        <f t="shared" si="20"/>
        <v>2340.8577723119288</v>
      </c>
    </row>
    <row r="298" spans="1:37" x14ac:dyDescent="0.3">
      <c r="A298">
        <v>296</v>
      </c>
      <c r="B298">
        <v>595</v>
      </c>
      <c r="C298" t="s">
        <v>91</v>
      </c>
      <c r="D298">
        <v>1.5002584486427399E-2</v>
      </c>
      <c r="E298">
        <v>6656</v>
      </c>
      <c r="F298">
        <v>6656</v>
      </c>
      <c r="G298">
        <v>1</v>
      </c>
      <c r="H298">
        <v>2.50017346031734</v>
      </c>
      <c r="I298">
        <v>6.8754770158726801</v>
      </c>
      <c r="J298">
        <v>-1.06565148712997</v>
      </c>
      <c r="K298" t="b">
        <v>1</v>
      </c>
      <c r="L298">
        <v>563.5</v>
      </c>
      <c r="M298" t="s">
        <v>92</v>
      </c>
      <c r="N298">
        <v>7.16828087091179</v>
      </c>
      <c r="O298">
        <v>4.0270000000000001</v>
      </c>
      <c r="P298">
        <v>2.75</v>
      </c>
      <c r="Q298" t="s">
        <v>1315</v>
      </c>
      <c r="S298">
        <v>0</v>
      </c>
      <c r="T298">
        <v>10696</v>
      </c>
      <c r="U298">
        <v>6656</v>
      </c>
      <c r="V298">
        <v>468</v>
      </c>
      <c r="W298">
        <v>6656</v>
      </c>
      <c r="X298">
        <v>1</v>
      </c>
      <c r="Y298">
        <v>6.9345542734159105E-2</v>
      </c>
      <c r="Z298">
        <v>563.5</v>
      </c>
      <c r="AA298">
        <v>18.98</v>
      </c>
      <c r="AB298" t="s">
        <v>94</v>
      </c>
      <c r="AC298">
        <v>23.734375</v>
      </c>
      <c r="AE298">
        <v>39</v>
      </c>
      <c r="AF298">
        <v>563.5</v>
      </c>
      <c r="AG298">
        <v>4.71875</v>
      </c>
      <c r="AH298">
        <f t="shared" si="17"/>
        <v>558.78125</v>
      </c>
      <c r="AI298">
        <f t="shared" si="18"/>
        <v>119.41721854304636</v>
      </c>
      <c r="AJ298">
        <f t="shared" si="19"/>
        <v>0.34450334214797906</v>
      </c>
      <c r="AK298">
        <f t="shared" si="20"/>
        <v>1635.6880501842923</v>
      </c>
    </row>
    <row r="299" spans="1:37" x14ac:dyDescent="0.3">
      <c r="A299">
        <v>297</v>
      </c>
      <c r="B299">
        <v>596</v>
      </c>
      <c r="C299" t="s">
        <v>91</v>
      </c>
      <c r="D299">
        <v>3.51522696844732E-2</v>
      </c>
      <c r="E299">
        <v>6656</v>
      </c>
      <c r="F299">
        <v>6656</v>
      </c>
      <c r="G299">
        <v>1</v>
      </c>
      <c r="H299">
        <v>9.9675777413202802</v>
      </c>
      <c r="I299">
        <v>10.843634378740999</v>
      </c>
      <c r="J299">
        <v>-1.18137834546083</v>
      </c>
      <c r="K299" t="b">
        <v>1</v>
      </c>
      <c r="L299">
        <v>12.234</v>
      </c>
      <c r="M299" t="s">
        <v>92</v>
      </c>
      <c r="N299">
        <v>11.621587762013901</v>
      </c>
      <c r="O299">
        <v>4.0819999999999999</v>
      </c>
      <c r="P299">
        <v>1.0880000000000001</v>
      </c>
      <c r="Q299" t="s">
        <v>1316</v>
      </c>
      <c r="S299">
        <v>0</v>
      </c>
      <c r="T299">
        <v>12120</v>
      </c>
      <c r="U299">
        <v>6656</v>
      </c>
      <c r="V299">
        <v>130</v>
      </c>
      <c r="W299">
        <v>6656</v>
      </c>
      <c r="X299">
        <v>1</v>
      </c>
      <c r="Y299">
        <v>0.78650859717841604</v>
      </c>
      <c r="Z299">
        <v>12.234</v>
      </c>
      <c r="AA299">
        <v>990.5</v>
      </c>
      <c r="AB299" t="s">
        <v>94</v>
      </c>
      <c r="AC299">
        <v>3.498046875</v>
      </c>
      <c r="AD299" t="s">
        <v>98</v>
      </c>
      <c r="AE299">
        <v>4</v>
      </c>
      <c r="AF299">
        <v>12.234375</v>
      </c>
      <c r="AG299">
        <v>7.046875</v>
      </c>
      <c r="AH299">
        <f t="shared" si="17"/>
        <v>5.1875</v>
      </c>
      <c r="AI299">
        <f t="shared" si="18"/>
        <v>1.7361419068736141</v>
      </c>
      <c r="AJ299">
        <f t="shared" si="19"/>
        <v>0.30685549410214574</v>
      </c>
      <c r="AK299">
        <f t="shared" si="20"/>
        <v>39.870151374664431</v>
      </c>
    </row>
    <row r="300" spans="1:37" x14ac:dyDescent="0.3">
      <c r="A300">
        <v>298</v>
      </c>
      <c r="B300">
        <v>597</v>
      </c>
      <c r="C300" t="s">
        <v>91</v>
      </c>
      <c r="D300">
        <v>2.5763553886191299E-2</v>
      </c>
      <c r="E300">
        <v>6656</v>
      </c>
      <c r="F300">
        <v>6656</v>
      </c>
      <c r="G300">
        <v>1</v>
      </c>
      <c r="H300">
        <v>11.7552205532843</v>
      </c>
      <c r="I300">
        <v>13.1098260467292</v>
      </c>
      <c r="J300">
        <v>-1.1821820041992399</v>
      </c>
      <c r="K300" t="b">
        <v>1</v>
      </c>
      <c r="L300">
        <v>13.04</v>
      </c>
      <c r="M300" t="s">
        <v>92</v>
      </c>
      <c r="N300">
        <v>13.388345975041</v>
      </c>
      <c r="O300">
        <v>4.0819999999999999</v>
      </c>
      <c r="P300">
        <v>1.115</v>
      </c>
      <c r="Q300" t="s">
        <v>1317</v>
      </c>
      <c r="S300">
        <v>0</v>
      </c>
      <c r="T300">
        <v>12050</v>
      </c>
      <c r="U300">
        <v>6656</v>
      </c>
      <c r="V300">
        <v>77</v>
      </c>
      <c r="W300">
        <v>6656</v>
      </c>
      <c r="X300">
        <v>1</v>
      </c>
      <c r="Y300">
        <v>1.2256711342028299</v>
      </c>
      <c r="Z300">
        <v>13.04</v>
      </c>
      <c r="AA300">
        <v>924</v>
      </c>
      <c r="AB300" t="s">
        <v>94</v>
      </c>
      <c r="AC300">
        <v>3.611328125</v>
      </c>
      <c r="AD300" t="s">
        <v>98</v>
      </c>
      <c r="AE300">
        <v>4</v>
      </c>
      <c r="AF300">
        <v>13.0390625</v>
      </c>
      <c r="AG300">
        <v>7.4140625</v>
      </c>
      <c r="AH300">
        <f t="shared" si="17"/>
        <v>5.625</v>
      </c>
      <c r="AI300">
        <f t="shared" si="18"/>
        <v>1.7586933614330875</v>
      </c>
      <c r="AJ300">
        <f t="shared" si="19"/>
        <v>0.306608986070316</v>
      </c>
      <c r="AK300">
        <f t="shared" si="20"/>
        <v>42.526680861889986</v>
      </c>
    </row>
    <row r="301" spans="1:37" x14ac:dyDescent="0.3">
      <c r="A301">
        <v>299</v>
      </c>
      <c r="B301">
        <v>600</v>
      </c>
      <c r="C301" t="s">
        <v>91</v>
      </c>
      <c r="D301">
        <v>3.5319233834897802E-2</v>
      </c>
      <c r="E301">
        <v>6656</v>
      </c>
      <c r="F301">
        <v>17920</v>
      </c>
      <c r="G301">
        <v>2.6923076923076898</v>
      </c>
      <c r="H301">
        <v>6.04577364274577</v>
      </c>
      <c r="I301">
        <v>14.382328704813199</v>
      </c>
      <c r="J301">
        <v>-1.1958442027521901</v>
      </c>
      <c r="K301" t="b">
        <v>1</v>
      </c>
      <c r="L301">
        <v>239.2</v>
      </c>
      <c r="M301" t="s">
        <v>92</v>
      </c>
      <c r="N301">
        <v>14.382095725430201</v>
      </c>
      <c r="O301">
        <v>4.5739999999999998</v>
      </c>
      <c r="P301">
        <v>2.379</v>
      </c>
      <c r="Q301" t="s">
        <v>1318</v>
      </c>
      <c r="S301">
        <v>0</v>
      </c>
      <c r="T301">
        <v>37470</v>
      </c>
      <c r="U301">
        <v>6656</v>
      </c>
      <c r="V301">
        <v>108</v>
      </c>
      <c r="W301">
        <v>6656</v>
      </c>
      <c r="X301">
        <v>1</v>
      </c>
      <c r="Y301">
        <v>0.485529795151532</v>
      </c>
      <c r="Z301">
        <v>239.2</v>
      </c>
      <c r="AA301">
        <v>156.6</v>
      </c>
      <c r="AB301" t="s">
        <v>94</v>
      </c>
      <c r="AC301">
        <v>15.46875</v>
      </c>
      <c r="AD301" t="s">
        <v>98</v>
      </c>
      <c r="AE301">
        <v>0</v>
      </c>
      <c r="AF301">
        <v>239.25</v>
      </c>
      <c r="AG301">
        <v>20.046875</v>
      </c>
      <c r="AH301">
        <f t="shared" si="17"/>
        <v>219.203125</v>
      </c>
      <c r="AI301">
        <f t="shared" si="18"/>
        <v>11.934528448947779</v>
      </c>
      <c r="AJ301">
        <f t="shared" si="19"/>
        <v>0.30244851850584425</v>
      </c>
      <c r="AK301">
        <f t="shared" si="20"/>
        <v>791.04371607420171</v>
      </c>
    </row>
    <row r="302" spans="1:37" x14ac:dyDescent="0.3">
      <c r="A302">
        <v>300</v>
      </c>
      <c r="B302">
        <v>601</v>
      </c>
      <c r="C302" t="s">
        <v>91</v>
      </c>
      <c r="D302">
        <v>4.4065283178378302E-2</v>
      </c>
      <c r="E302">
        <v>6656</v>
      </c>
      <c r="F302">
        <v>17920</v>
      </c>
      <c r="G302">
        <v>2.6923076923076898</v>
      </c>
      <c r="H302">
        <v>10.1629097412695</v>
      </c>
      <c r="I302">
        <v>15.3535364938906</v>
      </c>
      <c r="J302">
        <v>-1.20146981392105</v>
      </c>
      <c r="K302" t="b">
        <v>1</v>
      </c>
      <c r="L302">
        <v>32.44</v>
      </c>
      <c r="M302" t="s">
        <v>92</v>
      </c>
      <c r="N302">
        <v>15.446580805555101</v>
      </c>
      <c r="O302">
        <v>4.508</v>
      </c>
      <c r="P302">
        <v>1.5109999999999999</v>
      </c>
      <c r="Q302" t="s">
        <v>1319</v>
      </c>
      <c r="S302">
        <v>0</v>
      </c>
      <c r="T302">
        <v>32200</v>
      </c>
      <c r="U302">
        <v>6656</v>
      </c>
      <c r="V302">
        <v>145</v>
      </c>
      <c r="W302">
        <v>6656</v>
      </c>
      <c r="X302">
        <v>1</v>
      </c>
      <c r="Y302">
        <v>0.76093823632023905</v>
      </c>
      <c r="Z302">
        <v>32.44</v>
      </c>
      <c r="AA302">
        <v>992.5</v>
      </c>
      <c r="AB302" t="s">
        <v>94</v>
      </c>
      <c r="AC302">
        <v>5.6953125</v>
      </c>
      <c r="AD302" t="s">
        <v>98</v>
      </c>
      <c r="AE302">
        <v>0</v>
      </c>
      <c r="AF302">
        <v>32.4375</v>
      </c>
      <c r="AG302">
        <v>13.609375</v>
      </c>
      <c r="AH302">
        <f t="shared" si="17"/>
        <v>18.828125</v>
      </c>
      <c r="AI302">
        <f t="shared" si="18"/>
        <v>2.3834672789896669</v>
      </c>
      <c r="AJ302">
        <f t="shared" si="19"/>
        <v>0.30075183765015856</v>
      </c>
      <c r="AK302">
        <f t="shared" si="20"/>
        <v>107.85470257951356</v>
      </c>
    </row>
    <row r="303" spans="1:37" x14ac:dyDescent="0.3">
      <c r="A303">
        <v>301</v>
      </c>
      <c r="B303">
        <v>602</v>
      </c>
      <c r="C303" t="s">
        <v>91</v>
      </c>
      <c r="D303">
        <v>1.65311937984636E-2</v>
      </c>
      <c r="E303">
        <v>6656</v>
      </c>
      <c r="F303">
        <v>17920</v>
      </c>
      <c r="G303">
        <v>2.6923076923076898</v>
      </c>
      <c r="H303">
        <v>5.80077919485427</v>
      </c>
      <c r="I303">
        <v>9.0863767856896906</v>
      </c>
      <c r="J303">
        <v>-1.2006661551826401</v>
      </c>
      <c r="K303" t="b">
        <v>1</v>
      </c>
      <c r="L303">
        <v>36.840000000000003</v>
      </c>
      <c r="M303" t="s">
        <v>92</v>
      </c>
      <c r="N303">
        <v>9.84971301013708</v>
      </c>
      <c r="O303">
        <v>4.51</v>
      </c>
      <c r="P303">
        <v>1.5660000000000001</v>
      </c>
      <c r="Q303" t="s">
        <v>1320</v>
      </c>
      <c r="R303" s="1" t="s">
        <v>1941</v>
      </c>
      <c r="S303">
        <v>0</v>
      </c>
      <c r="T303">
        <v>32530</v>
      </c>
      <c r="U303">
        <v>6656</v>
      </c>
      <c r="V303">
        <v>374</v>
      </c>
      <c r="W303">
        <v>6656</v>
      </c>
      <c r="X303">
        <v>1</v>
      </c>
      <c r="Y303">
        <v>0.24824238240433399</v>
      </c>
      <c r="Z303">
        <v>36.840000000000003</v>
      </c>
      <c r="AA303">
        <v>883</v>
      </c>
      <c r="AB303" t="s">
        <v>94</v>
      </c>
      <c r="AC303">
        <v>6.0703125</v>
      </c>
      <c r="AE303">
        <v>0</v>
      </c>
      <c r="AF303">
        <v>36.84375</v>
      </c>
      <c r="AG303">
        <v>11.6171875</v>
      </c>
      <c r="AH303">
        <f t="shared" si="17"/>
        <v>25.2265625</v>
      </c>
      <c r="AI303">
        <f t="shared" si="18"/>
        <v>3.1714862138533961</v>
      </c>
      <c r="AJ303">
        <f t="shared" si="19"/>
        <v>0.30099363664150097</v>
      </c>
      <c r="AK303">
        <f t="shared" si="20"/>
        <v>122.40707282420996</v>
      </c>
    </row>
    <row r="304" spans="1:37" x14ac:dyDescent="0.3">
      <c r="A304">
        <v>302</v>
      </c>
      <c r="B304">
        <v>608</v>
      </c>
      <c r="C304" t="s">
        <v>91</v>
      </c>
      <c r="D304">
        <v>1.4108499717157399E-2</v>
      </c>
      <c r="E304">
        <v>6656</v>
      </c>
      <c r="F304">
        <v>6656</v>
      </c>
      <c r="G304">
        <v>1</v>
      </c>
      <c r="H304">
        <v>2.4940706290509498</v>
      </c>
      <c r="I304">
        <v>7.4481132652712896</v>
      </c>
      <c r="J304">
        <v>-1.0672588046067899</v>
      </c>
      <c r="K304" t="b">
        <v>1</v>
      </c>
      <c r="L304">
        <v>970.5</v>
      </c>
      <c r="M304" t="s">
        <v>92</v>
      </c>
      <c r="N304">
        <v>7.5390751788646897</v>
      </c>
      <c r="O304">
        <v>4.0940000000000003</v>
      </c>
      <c r="P304">
        <v>2.9860000000000002</v>
      </c>
      <c r="Q304" t="s">
        <v>1321</v>
      </c>
      <c r="S304">
        <v>0</v>
      </c>
      <c r="T304">
        <v>12460</v>
      </c>
      <c r="U304">
        <v>6656</v>
      </c>
      <c r="V304">
        <v>608</v>
      </c>
      <c r="W304">
        <v>6656</v>
      </c>
      <c r="X304">
        <v>1</v>
      </c>
      <c r="Y304">
        <v>6.0592565178594397E-2</v>
      </c>
      <c r="Z304">
        <v>970.5</v>
      </c>
      <c r="AA304">
        <v>12.84</v>
      </c>
      <c r="AB304" t="s">
        <v>94</v>
      </c>
      <c r="AC304">
        <v>31.15625</v>
      </c>
      <c r="AE304">
        <v>22</v>
      </c>
      <c r="AF304">
        <v>970.5</v>
      </c>
      <c r="AG304">
        <v>4.18359375</v>
      </c>
      <c r="AH304">
        <f t="shared" si="17"/>
        <v>966.31640625</v>
      </c>
      <c r="AI304">
        <f t="shared" si="18"/>
        <v>231.97759103641457</v>
      </c>
      <c r="AJ304">
        <f t="shared" si="19"/>
        <v>0.34395006067392864</v>
      </c>
      <c r="AK304">
        <f t="shared" si="20"/>
        <v>2821.6305532798056</v>
      </c>
    </row>
    <row r="305" spans="1:37" x14ac:dyDescent="0.3">
      <c r="A305">
        <v>303</v>
      </c>
      <c r="B305">
        <v>609</v>
      </c>
      <c r="C305" t="s">
        <v>91</v>
      </c>
      <c r="D305">
        <v>1.6653005192162298E-2</v>
      </c>
      <c r="E305">
        <v>6656</v>
      </c>
      <c r="F305">
        <v>6656</v>
      </c>
      <c r="G305">
        <v>1</v>
      </c>
      <c r="H305">
        <v>2.5644962839159802</v>
      </c>
      <c r="I305">
        <v>6.8219608177608899</v>
      </c>
      <c r="J305">
        <v>-1.09458320171269</v>
      </c>
      <c r="K305" t="b">
        <v>1</v>
      </c>
      <c r="L305">
        <v>457</v>
      </c>
      <c r="M305" t="s">
        <v>92</v>
      </c>
      <c r="N305">
        <v>7.06268351592822</v>
      </c>
      <c r="O305">
        <v>4.0599999999999996</v>
      </c>
      <c r="P305">
        <v>2.66</v>
      </c>
      <c r="Q305" t="s">
        <v>1322</v>
      </c>
      <c r="S305">
        <v>0</v>
      </c>
      <c r="T305">
        <v>11440</v>
      </c>
      <c r="U305">
        <v>6656</v>
      </c>
      <c r="V305">
        <v>548</v>
      </c>
      <c r="W305">
        <v>6656</v>
      </c>
      <c r="X305">
        <v>1</v>
      </c>
      <c r="Y305">
        <v>6.6831969031652005E-2</v>
      </c>
      <c r="Z305">
        <v>457</v>
      </c>
      <c r="AA305">
        <v>25.03</v>
      </c>
      <c r="AB305" t="s">
        <v>94</v>
      </c>
      <c r="AC305">
        <v>21.375</v>
      </c>
      <c r="AE305">
        <v>24</v>
      </c>
      <c r="AF305">
        <v>457</v>
      </c>
      <c r="AG305">
        <v>4.6328125</v>
      </c>
      <c r="AH305">
        <f t="shared" si="17"/>
        <v>452.3671875</v>
      </c>
      <c r="AI305">
        <f t="shared" si="18"/>
        <v>98.644182124789211</v>
      </c>
      <c r="AJ305">
        <f t="shared" si="19"/>
        <v>0.33467907154610488</v>
      </c>
      <c r="AK305">
        <f t="shared" si="20"/>
        <v>1365.4872349466416</v>
      </c>
    </row>
    <row r="306" spans="1:37" x14ac:dyDescent="0.3">
      <c r="A306">
        <v>304</v>
      </c>
      <c r="B306">
        <v>610</v>
      </c>
      <c r="C306" t="s">
        <v>91</v>
      </c>
      <c r="D306">
        <v>3.0428444704194001E-2</v>
      </c>
      <c r="E306">
        <v>6656</v>
      </c>
      <c r="F306">
        <v>6656</v>
      </c>
      <c r="G306">
        <v>1</v>
      </c>
      <c r="H306">
        <v>7.9123365994473502</v>
      </c>
      <c r="I306">
        <v>10.9644586275544</v>
      </c>
      <c r="J306">
        <v>-1.1789673692456</v>
      </c>
      <c r="K306" t="b">
        <v>1</v>
      </c>
      <c r="L306">
        <v>24.3</v>
      </c>
      <c r="M306" t="s">
        <v>92</v>
      </c>
      <c r="N306">
        <v>11.031397450806001</v>
      </c>
      <c r="O306">
        <v>4.0979999999999999</v>
      </c>
      <c r="P306">
        <v>1.3859999999999999</v>
      </c>
      <c r="Q306" t="s">
        <v>1323</v>
      </c>
      <c r="S306">
        <v>0</v>
      </c>
      <c r="T306">
        <v>12490</v>
      </c>
      <c r="U306">
        <v>6656</v>
      </c>
      <c r="V306">
        <v>59</v>
      </c>
      <c r="W306">
        <v>6656</v>
      </c>
      <c r="X306">
        <v>1</v>
      </c>
      <c r="Y306">
        <v>0.899909574214942</v>
      </c>
      <c r="Z306">
        <v>24.3</v>
      </c>
      <c r="AA306">
        <v>514</v>
      </c>
      <c r="AB306" t="s">
        <v>94</v>
      </c>
      <c r="AC306">
        <v>4.9296875</v>
      </c>
      <c r="AD306" t="s">
        <v>98</v>
      </c>
      <c r="AE306">
        <v>5</v>
      </c>
      <c r="AF306">
        <v>24.296875</v>
      </c>
      <c r="AG306">
        <v>9.1875</v>
      </c>
      <c r="AH306">
        <f t="shared" si="17"/>
        <v>15.109375</v>
      </c>
      <c r="AI306">
        <f t="shared" si="18"/>
        <v>2.6445578231292517</v>
      </c>
      <c r="AJ306">
        <f t="shared" si="19"/>
        <v>0.30759620796288678</v>
      </c>
      <c r="AK306">
        <f t="shared" si="20"/>
        <v>78.989514080523236</v>
      </c>
    </row>
    <row r="307" spans="1:37" x14ac:dyDescent="0.3">
      <c r="A307">
        <v>305</v>
      </c>
      <c r="B307">
        <v>611</v>
      </c>
      <c r="C307" t="s">
        <v>91</v>
      </c>
      <c r="D307">
        <v>2.22938934398445E-2</v>
      </c>
      <c r="E307">
        <v>6656</v>
      </c>
      <c r="F307">
        <v>6656</v>
      </c>
      <c r="G307">
        <v>1</v>
      </c>
      <c r="H307">
        <v>7.6349963690422999</v>
      </c>
      <c r="I307">
        <v>9.5586575635861699</v>
      </c>
      <c r="J307">
        <v>-1.18137834546083</v>
      </c>
      <c r="K307" t="b">
        <v>1</v>
      </c>
      <c r="L307">
        <v>17.86</v>
      </c>
      <c r="M307" t="s">
        <v>92</v>
      </c>
      <c r="N307">
        <v>9.8990763378696407</v>
      </c>
      <c r="O307">
        <v>4.09</v>
      </c>
      <c r="P307">
        <v>1.252</v>
      </c>
      <c r="Q307" t="s">
        <v>1324</v>
      </c>
      <c r="S307">
        <v>0</v>
      </c>
      <c r="T307">
        <v>12290</v>
      </c>
      <c r="U307">
        <v>6656</v>
      </c>
      <c r="V307">
        <v>229</v>
      </c>
      <c r="W307">
        <v>6656</v>
      </c>
      <c r="X307">
        <v>1</v>
      </c>
      <c r="Y307">
        <v>0.438452901461513</v>
      </c>
      <c r="Z307">
        <v>17.86</v>
      </c>
      <c r="AA307">
        <v>688</v>
      </c>
      <c r="AB307" t="s">
        <v>94</v>
      </c>
      <c r="AC307">
        <v>4.2265625</v>
      </c>
      <c r="AD307" t="s">
        <v>98</v>
      </c>
      <c r="AE307">
        <v>3</v>
      </c>
      <c r="AF307">
        <v>17.859375</v>
      </c>
      <c r="AG307">
        <v>6.5078125</v>
      </c>
      <c r="AH307">
        <f t="shared" si="17"/>
        <v>11.3515625</v>
      </c>
      <c r="AI307">
        <f t="shared" si="18"/>
        <v>2.7442977190876352</v>
      </c>
      <c r="AJ307">
        <f t="shared" si="19"/>
        <v>0.30685549410214574</v>
      </c>
      <c r="AK307">
        <f t="shared" si="20"/>
        <v>58.201255454969917</v>
      </c>
    </row>
    <row r="308" spans="1:37" x14ac:dyDescent="0.3">
      <c r="A308">
        <v>306</v>
      </c>
      <c r="B308">
        <v>614</v>
      </c>
      <c r="C308" t="s">
        <v>91</v>
      </c>
      <c r="D308">
        <v>2.9904601943893799E-2</v>
      </c>
      <c r="E308">
        <v>6656</v>
      </c>
      <c r="F308">
        <v>17920</v>
      </c>
      <c r="G308">
        <v>2.6923076923076898</v>
      </c>
      <c r="H308">
        <v>5.7664239830736301</v>
      </c>
      <c r="I308">
        <v>13.7403071471676</v>
      </c>
      <c r="J308">
        <v>-1.19664786149059</v>
      </c>
      <c r="K308" t="b">
        <v>1</v>
      </c>
      <c r="L308">
        <v>241.8</v>
      </c>
      <c r="M308" t="s">
        <v>92</v>
      </c>
      <c r="N308">
        <v>13.743667143277801</v>
      </c>
      <c r="O308">
        <v>4.58</v>
      </c>
      <c r="P308">
        <v>2.383</v>
      </c>
      <c r="Q308" t="s">
        <v>1325</v>
      </c>
      <c r="S308">
        <v>0</v>
      </c>
      <c r="T308">
        <v>37730</v>
      </c>
      <c r="U308">
        <v>6656</v>
      </c>
      <c r="V308">
        <v>160</v>
      </c>
      <c r="W308">
        <v>6656</v>
      </c>
      <c r="X308">
        <v>1</v>
      </c>
      <c r="Y308">
        <v>0.376818902014113</v>
      </c>
      <c r="Z308">
        <v>241.8</v>
      </c>
      <c r="AA308">
        <v>156</v>
      </c>
      <c r="AB308" t="s">
        <v>94</v>
      </c>
      <c r="AC308">
        <v>15.546875</v>
      </c>
      <c r="AE308">
        <v>0</v>
      </c>
      <c r="AF308">
        <v>241.75</v>
      </c>
      <c r="AG308">
        <v>18.0625</v>
      </c>
      <c r="AH308">
        <f t="shared" si="17"/>
        <v>223.6875</v>
      </c>
      <c r="AI308">
        <f t="shared" si="18"/>
        <v>13.384083044982699</v>
      </c>
      <c r="AJ308">
        <f t="shared" si="19"/>
        <v>0.30220555075568578</v>
      </c>
      <c r="AK308">
        <f t="shared" si="20"/>
        <v>799.952215951982</v>
      </c>
    </row>
    <row r="309" spans="1:37" x14ac:dyDescent="0.3">
      <c r="A309">
        <v>307</v>
      </c>
      <c r="B309">
        <v>615</v>
      </c>
      <c r="C309" t="s">
        <v>91</v>
      </c>
      <c r="D309">
        <v>3.9286486976897697E-2</v>
      </c>
      <c r="E309">
        <v>6656</v>
      </c>
      <c r="F309">
        <v>17920</v>
      </c>
      <c r="G309">
        <v>2.6923076923076898</v>
      </c>
      <c r="H309">
        <v>9.8534093489812093</v>
      </c>
      <c r="I309">
        <v>15.5114217485915</v>
      </c>
      <c r="J309">
        <v>-1.20146981392105</v>
      </c>
      <c r="K309" t="b">
        <v>1</v>
      </c>
      <c r="L309">
        <v>37.5</v>
      </c>
      <c r="M309" t="s">
        <v>92</v>
      </c>
      <c r="N309">
        <v>15.5322730516882</v>
      </c>
      <c r="O309">
        <v>4.51</v>
      </c>
      <c r="P309">
        <v>1.5740000000000001</v>
      </c>
      <c r="Q309" t="s">
        <v>1326</v>
      </c>
      <c r="S309">
        <v>0</v>
      </c>
      <c r="T309">
        <v>32450</v>
      </c>
      <c r="U309">
        <v>6656</v>
      </c>
      <c r="V309">
        <v>168</v>
      </c>
      <c r="W309">
        <v>6656</v>
      </c>
      <c r="X309">
        <v>1</v>
      </c>
      <c r="Y309">
        <v>0.68305536056675098</v>
      </c>
      <c r="Z309">
        <v>37.5</v>
      </c>
      <c r="AA309">
        <v>865.5</v>
      </c>
      <c r="AB309" t="s">
        <v>94</v>
      </c>
      <c r="AC309">
        <v>6.125</v>
      </c>
      <c r="AD309" t="s">
        <v>98</v>
      </c>
      <c r="AE309">
        <v>0</v>
      </c>
      <c r="AF309">
        <v>37.5</v>
      </c>
      <c r="AG309">
        <v>13.3125</v>
      </c>
      <c r="AH309">
        <f t="shared" si="17"/>
        <v>24.1875</v>
      </c>
      <c r="AI309">
        <f t="shared" si="18"/>
        <v>2.816901408450704</v>
      </c>
      <c r="AJ309">
        <f t="shared" si="19"/>
        <v>0.30075183765015856</v>
      </c>
      <c r="AK309">
        <f t="shared" si="20"/>
        <v>124.68751743296366</v>
      </c>
    </row>
    <row r="310" spans="1:37" x14ac:dyDescent="0.3">
      <c r="A310">
        <v>308</v>
      </c>
      <c r="B310">
        <v>616</v>
      </c>
      <c r="C310" t="s">
        <v>91</v>
      </c>
      <c r="D310">
        <v>1.55180526796869E-2</v>
      </c>
      <c r="E310">
        <v>6656</v>
      </c>
      <c r="F310">
        <v>17920</v>
      </c>
      <c r="G310">
        <v>2.6923076923076898</v>
      </c>
      <c r="H310">
        <v>5.55639001760174</v>
      </c>
      <c r="I310">
        <v>9.0671169134887801</v>
      </c>
      <c r="J310">
        <v>-1.1998624964442299</v>
      </c>
      <c r="K310" t="b">
        <v>1</v>
      </c>
      <c r="L310">
        <v>42.88</v>
      </c>
      <c r="M310" t="s">
        <v>92</v>
      </c>
      <c r="N310">
        <v>9.6359316549664502</v>
      </c>
      <c r="O310">
        <v>4.51</v>
      </c>
      <c r="P310">
        <v>1.6319999999999999</v>
      </c>
      <c r="Q310" t="s">
        <v>1327</v>
      </c>
      <c r="R310" s="1" t="s">
        <v>1941</v>
      </c>
      <c r="S310">
        <v>0</v>
      </c>
      <c r="T310">
        <v>32530</v>
      </c>
      <c r="U310">
        <v>6656</v>
      </c>
      <c r="V310">
        <v>396</v>
      </c>
      <c r="W310">
        <v>6656</v>
      </c>
      <c r="X310">
        <v>1</v>
      </c>
      <c r="Y310">
        <v>0.228967213437966</v>
      </c>
      <c r="Z310">
        <v>42.88</v>
      </c>
      <c r="AA310">
        <v>758.5</v>
      </c>
      <c r="AB310" t="s">
        <v>94</v>
      </c>
      <c r="AC310">
        <v>6.546875</v>
      </c>
      <c r="AE310">
        <v>0</v>
      </c>
      <c r="AF310">
        <v>42.875</v>
      </c>
      <c r="AG310">
        <v>11.5</v>
      </c>
      <c r="AH310">
        <f t="shared" si="17"/>
        <v>31.375</v>
      </c>
      <c r="AI310">
        <f t="shared" si="18"/>
        <v>3.7282608695652173</v>
      </c>
      <c r="AJ310">
        <f t="shared" si="19"/>
        <v>0.30123563003482168</v>
      </c>
      <c r="AK310">
        <f t="shared" si="20"/>
        <v>142.33044077502987</v>
      </c>
    </row>
    <row r="311" spans="1:37" x14ac:dyDescent="0.3">
      <c r="A311">
        <v>309</v>
      </c>
      <c r="B311">
        <v>622</v>
      </c>
      <c r="C311" t="s">
        <v>91</v>
      </c>
      <c r="D311">
        <v>1.45944004318231E-2</v>
      </c>
      <c r="E311">
        <v>6656</v>
      </c>
      <c r="F311">
        <v>6656</v>
      </c>
      <c r="G311">
        <v>1</v>
      </c>
      <c r="H311">
        <v>2.4647802325520698</v>
      </c>
      <c r="I311">
        <v>7.4713650799234799</v>
      </c>
      <c r="J311">
        <v>-1.05279294731543</v>
      </c>
      <c r="K311" t="b">
        <v>1</v>
      </c>
      <c r="L311">
        <v>1073</v>
      </c>
      <c r="M311" t="s">
        <v>92</v>
      </c>
      <c r="N311">
        <v>7.5699205713264002</v>
      </c>
      <c r="O311">
        <v>4.09</v>
      </c>
      <c r="P311">
        <v>3.0310000000000001</v>
      </c>
      <c r="Q311" t="s">
        <v>1328</v>
      </c>
      <c r="S311">
        <v>0</v>
      </c>
      <c r="T311">
        <v>12320</v>
      </c>
      <c r="U311">
        <v>6656</v>
      </c>
      <c r="V311">
        <v>543</v>
      </c>
      <c r="W311">
        <v>6656</v>
      </c>
      <c r="X311">
        <v>1</v>
      </c>
      <c r="Y311">
        <v>6.2859736425556603E-2</v>
      </c>
      <c r="Z311">
        <v>1073</v>
      </c>
      <c r="AA311">
        <v>11.484</v>
      </c>
      <c r="AB311" t="s">
        <v>94</v>
      </c>
      <c r="AC311">
        <v>32.75</v>
      </c>
      <c r="AE311">
        <v>31</v>
      </c>
      <c r="AF311">
        <v>1073</v>
      </c>
      <c r="AG311">
        <v>4.3984375</v>
      </c>
      <c r="AH311">
        <f t="shared" si="17"/>
        <v>1068.6015625</v>
      </c>
      <c r="AI311">
        <f t="shared" si="18"/>
        <v>243.95026642984016</v>
      </c>
      <c r="AJ311">
        <f t="shared" si="19"/>
        <v>0.34896175499871701</v>
      </c>
      <c r="AK311">
        <f t="shared" si="20"/>
        <v>3074.8355217434787</v>
      </c>
    </row>
    <row r="312" spans="1:37" x14ac:dyDescent="0.3">
      <c r="A312">
        <v>310</v>
      </c>
      <c r="B312">
        <v>623</v>
      </c>
      <c r="C312" t="s">
        <v>91</v>
      </c>
      <c r="D312">
        <v>1.5880032505279099E-2</v>
      </c>
      <c r="E312">
        <v>6656</v>
      </c>
      <c r="F312">
        <v>6656</v>
      </c>
      <c r="G312">
        <v>1</v>
      </c>
      <c r="H312">
        <v>2.4446775959528901</v>
      </c>
      <c r="I312">
        <v>6.77538575909601</v>
      </c>
      <c r="J312">
        <v>-1.0744917332524699</v>
      </c>
      <c r="K312" t="b">
        <v>1</v>
      </c>
      <c r="L312">
        <v>590.5</v>
      </c>
      <c r="M312" t="s">
        <v>92</v>
      </c>
      <c r="N312">
        <v>7.0405416507526297</v>
      </c>
      <c r="O312">
        <v>4.0549999999999997</v>
      </c>
      <c r="P312">
        <v>2.7709999999999999</v>
      </c>
      <c r="Q312" t="s">
        <v>1329</v>
      </c>
      <c r="S312">
        <v>0</v>
      </c>
      <c r="T312">
        <v>11360</v>
      </c>
      <c r="U312">
        <v>6656</v>
      </c>
      <c r="V312">
        <v>169</v>
      </c>
      <c r="W312">
        <v>6656</v>
      </c>
      <c r="X312">
        <v>1</v>
      </c>
      <c r="Y312">
        <v>0.11112904584253</v>
      </c>
      <c r="Z312">
        <v>590.5</v>
      </c>
      <c r="AA312">
        <v>19.23</v>
      </c>
      <c r="AB312" t="s">
        <v>94</v>
      </c>
      <c r="AC312">
        <v>24.296875</v>
      </c>
      <c r="AE312">
        <v>33</v>
      </c>
      <c r="AF312">
        <v>590.5</v>
      </c>
      <c r="AG312">
        <v>9.328125</v>
      </c>
      <c r="AH312">
        <f t="shared" si="17"/>
        <v>581.171875</v>
      </c>
      <c r="AI312">
        <f t="shared" si="18"/>
        <v>63.303182579564492</v>
      </c>
      <c r="AJ312">
        <f t="shared" si="19"/>
        <v>0.34147126969308228</v>
      </c>
      <c r="AK312">
        <f t="shared" si="20"/>
        <v>1729.2816480014474</v>
      </c>
    </row>
    <row r="313" spans="1:37" x14ac:dyDescent="0.3">
      <c r="A313">
        <v>311</v>
      </c>
      <c r="B313">
        <v>624</v>
      </c>
      <c r="C313" t="s">
        <v>91</v>
      </c>
      <c r="D313">
        <v>3.69740364006391E-2</v>
      </c>
      <c r="E313">
        <v>6656</v>
      </c>
      <c r="F313">
        <v>6656</v>
      </c>
      <c r="G313">
        <v>1</v>
      </c>
      <c r="H313">
        <v>6.4354098677167197</v>
      </c>
      <c r="I313">
        <v>8.6790049094890591</v>
      </c>
      <c r="J313">
        <v>-1.1797710279840099</v>
      </c>
      <c r="K313" t="b">
        <v>1</v>
      </c>
      <c r="L313">
        <v>22.3</v>
      </c>
      <c r="M313" t="s">
        <v>92</v>
      </c>
      <c r="N313">
        <v>9.2337775424626098</v>
      </c>
      <c r="O313">
        <v>4.0940000000000003</v>
      </c>
      <c r="P313">
        <v>1.349</v>
      </c>
      <c r="Q313" t="s">
        <v>1330</v>
      </c>
      <c r="S313">
        <v>0</v>
      </c>
      <c r="T313">
        <v>12456</v>
      </c>
      <c r="U313">
        <v>6656</v>
      </c>
      <c r="V313">
        <v>296</v>
      </c>
      <c r="W313">
        <v>6656</v>
      </c>
      <c r="X313">
        <v>1</v>
      </c>
      <c r="Y313">
        <v>0.31592678136346197</v>
      </c>
      <c r="Z313">
        <v>22.3</v>
      </c>
      <c r="AA313">
        <v>558.5</v>
      </c>
      <c r="AB313" t="s">
        <v>94</v>
      </c>
      <c r="AC313">
        <v>4.72265625</v>
      </c>
      <c r="AD313" t="s">
        <v>98</v>
      </c>
      <c r="AE313">
        <v>4</v>
      </c>
      <c r="AF313">
        <v>22.296875</v>
      </c>
      <c r="AG313">
        <v>6.328125</v>
      </c>
      <c r="AH313">
        <f t="shared" si="17"/>
        <v>15.96875</v>
      </c>
      <c r="AI313">
        <f t="shared" si="18"/>
        <v>3.5234567901234568</v>
      </c>
      <c r="AJ313">
        <f t="shared" si="19"/>
        <v>0.30734910488902761</v>
      </c>
      <c r="AK313">
        <f t="shared" si="20"/>
        <v>72.545761953823089</v>
      </c>
    </row>
    <row r="314" spans="1:37" x14ac:dyDescent="0.3">
      <c r="A314">
        <v>312</v>
      </c>
      <c r="B314">
        <v>625</v>
      </c>
      <c r="C314" t="s">
        <v>91</v>
      </c>
      <c r="D314">
        <v>3.1402095220337697E-2</v>
      </c>
      <c r="E314">
        <v>6656</v>
      </c>
      <c r="F314">
        <v>6656</v>
      </c>
      <c r="G314">
        <v>1</v>
      </c>
      <c r="H314">
        <v>7.0928266274668896</v>
      </c>
      <c r="I314">
        <v>9.3162615370536699</v>
      </c>
      <c r="J314">
        <v>-1.1805746867224201</v>
      </c>
      <c r="K314" t="b">
        <v>1</v>
      </c>
      <c r="L314">
        <v>20.56</v>
      </c>
      <c r="M314" t="s">
        <v>92</v>
      </c>
      <c r="N314">
        <v>9.6146283558383292</v>
      </c>
      <c r="O314">
        <v>4.09</v>
      </c>
      <c r="P314">
        <v>1.3129999999999999</v>
      </c>
      <c r="Q314" t="s">
        <v>1331</v>
      </c>
      <c r="S314">
        <v>0</v>
      </c>
      <c r="T314">
        <v>12320</v>
      </c>
      <c r="U314">
        <v>6656</v>
      </c>
      <c r="V314">
        <v>246</v>
      </c>
      <c r="W314">
        <v>6656</v>
      </c>
      <c r="X314">
        <v>1</v>
      </c>
      <c r="Y314">
        <v>0.38846443744051201</v>
      </c>
      <c r="Z314">
        <v>20.56</v>
      </c>
      <c r="AA314">
        <v>599</v>
      </c>
      <c r="AB314" t="s">
        <v>94</v>
      </c>
      <c r="AC314">
        <v>4.53515625</v>
      </c>
      <c r="AD314" t="s">
        <v>98</v>
      </c>
      <c r="AE314">
        <v>4</v>
      </c>
      <c r="AF314">
        <v>20.5625</v>
      </c>
      <c r="AG314">
        <v>6.48828125</v>
      </c>
      <c r="AH314">
        <f t="shared" si="17"/>
        <v>14.07421875</v>
      </c>
      <c r="AI314">
        <f t="shared" si="18"/>
        <v>3.1691751956652618</v>
      </c>
      <c r="AJ314">
        <f t="shared" si="19"/>
        <v>0.30710220032193641</v>
      </c>
      <c r="AK314">
        <f t="shared" si="20"/>
        <v>66.956537525436985</v>
      </c>
    </row>
    <row r="315" spans="1:37" x14ac:dyDescent="0.3">
      <c r="A315">
        <v>313</v>
      </c>
      <c r="B315">
        <v>628</v>
      </c>
      <c r="C315" t="s">
        <v>91</v>
      </c>
      <c r="D315">
        <v>2.7017045362928899E-2</v>
      </c>
      <c r="E315">
        <v>6656</v>
      </c>
      <c r="F315">
        <v>17920</v>
      </c>
      <c r="G315">
        <v>2.6923076923076898</v>
      </c>
      <c r="H315">
        <v>5.8785965602975896</v>
      </c>
      <c r="I315">
        <v>13.9157402950794</v>
      </c>
      <c r="J315">
        <v>-1.19664786149059</v>
      </c>
      <c r="K315" t="b">
        <v>1</v>
      </c>
      <c r="L315">
        <v>233.2</v>
      </c>
      <c r="M315" t="s">
        <v>92</v>
      </c>
      <c r="N315">
        <v>13.919609926424201</v>
      </c>
      <c r="O315">
        <v>4.5739999999999998</v>
      </c>
      <c r="P315">
        <v>2.367</v>
      </c>
      <c r="Q315" t="s">
        <v>1332</v>
      </c>
      <c r="S315">
        <v>0</v>
      </c>
      <c r="T315">
        <v>37500</v>
      </c>
      <c r="U315">
        <v>6656</v>
      </c>
      <c r="V315">
        <v>155</v>
      </c>
      <c r="W315">
        <v>6656</v>
      </c>
      <c r="X315">
        <v>1</v>
      </c>
      <c r="Y315">
        <v>0.39185830551482698</v>
      </c>
      <c r="Z315">
        <v>233.2</v>
      </c>
      <c r="AA315">
        <v>160.80000000000001</v>
      </c>
      <c r="AB315" t="s">
        <v>94</v>
      </c>
      <c r="AC315">
        <v>15.2734375</v>
      </c>
      <c r="AE315">
        <v>0</v>
      </c>
      <c r="AF315">
        <v>233.25</v>
      </c>
      <c r="AG315">
        <v>17.765625</v>
      </c>
      <c r="AH315">
        <f t="shared" si="17"/>
        <v>215.484375</v>
      </c>
      <c r="AI315">
        <f t="shared" si="18"/>
        <v>13.129287598944591</v>
      </c>
      <c r="AJ315">
        <f t="shared" si="19"/>
        <v>0.30220555075568578</v>
      </c>
      <c r="AK315">
        <f t="shared" si="20"/>
        <v>771.82566440868584</v>
      </c>
    </row>
    <row r="316" spans="1:37" x14ac:dyDescent="0.3">
      <c r="A316">
        <v>314</v>
      </c>
      <c r="B316">
        <v>629</v>
      </c>
      <c r="C316" t="s">
        <v>91</v>
      </c>
      <c r="D316">
        <v>3.2019443498181303E-2</v>
      </c>
      <c r="E316">
        <v>6656</v>
      </c>
      <c r="F316">
        <v>17920</v>
      </c>
      <c r="G316">
        <v>2.6923076923076898</v>
      </c>
      <c r="H316">
        <v>10.269452991067499</v>
      </c>
      <c r="I316">
        <v>16.286710603021099</v>
      </c>
      <c r="J316">
        <v>-1.2022734726594599</v>
      </c>
      <c r="K316" t="b">
        <v>1</v>
      </c>
      <c r="L316">
        <v>38.56</v>
      </c>
      <c r="M316" t="s">
        <v>92</v>
      </c>
      <c r="N316">
        <v>16.299942611126902</v>
      </c>
      <c r="O316">
        <v>4.51</v>
      </c>
      <c r="P316">
        <v>1.5860000000000001</v>
      </c>
      <c r="Q316" t="s">
        <v>1333</v>
      </c>
      <c r="S316">
        <v>0</v>
      </c>
      <c r="T316">
        <v>32380</v>
      </c>
      <c r="U316">
        <v>6656</v>
      </c>
      <c r="V316">
        <v>160</v>
      </c>
      <c r="W316">
        <v>6656</v>
      </c>
      <c r="X316">
        <v>1</v>
      </c>
      <c r="Y316">
        <v>0.73281460289084499</v>
      </c>
      <c r="Z316">
        <v>38.56</v>
      </c>
      <c r="AA316">
        <v>840</v>
      </c>
      <c r="AB316" t="s">
        <v>94</v>
      </c>
      <c r="AC316">
        <v>6.2109375</v>
      </c>
      <c r="AD316" t="s">
        <v>98</v>
      </c>
      <c r="AE316">
        <v>0</v>
      </c>
      <c r="AF316">
        <v>38.5625</v>
      </c>
      <c r="AG316">
        <v>13.2578125</v>
      </c>
      <c r="AH316">
        <f t="shared" si="17"/>
        <v>25.3046875</v>
      </c>
      <c r="AI316">
        <f t="shared" si="18"/>
        <v>2.9086623453152622</v>
      </c>
      <c r="AJ316">
        <f t="shared" si="19"/>
        <v>0.30051023290462436</v>
      </c>
      <c r="AK316">
        <f t="shared" si="20"/>
        <v>128.32341723364519</v>
      </c>
    </row>
    <row r="317" spans="1:37" x14ac:dyDescent="0.3">
      <c r="A317">
        <v>315</v>
      </c>
      <c r="B317">
        <v>630</v>
      </c>
      <c r="C317" t="s">
        <v>91</v>
      </c>
      <c r="D317">
        <v>1.7003949002966201E-2</v>
      </c>
      <c r="E317">
        <v>6656</v>
      </c>
      <c r="F317">
        <v>17920</v>
      </c>
      <c r="G317">
        <v>2.6923076923076898</v>
      </c>
      <c r="H317">
        <v>5.2714879275318101</v>
      </c>
      <c r="I317">
        <v>8.6485348811068796</v>
      </c>
      <c r="J317">
        <v>-1.1998624964442299</v>
      </c>
      <c r="K317" t="b">
        <v>1</v>
      </c>
      <c r="L317">
        <v>43.75</v>
      </c>
      <c r="M317" t="s">
        <v>92</v>
      </c>
      <c r="N317">
        <v>9.3150901175080598</v>
      </c>
      <c r="O317">
        <v>4.51</v>
      </c>
      <c r="P317">
        <v>1.641</v>
      </c>
      <c r="Q317" t="s">
        <v>1334</v>
      </c>
      <c r="R317" s="1" t="s">
        <v>1941</v>
      </c>
      <c r="S317">
        <v>0</v>
      </c>
      <c r="T317">
        <v>32620</v>
      </c>
      <c r="U317">
        <v>6656</v>
      </c>
      <c r="V317">
        <v>444</v>
      </c>
      <c r="W317">
        <v>6656</v>
      </c>
      <c r="X317">
        <v>1</v>
      </c>
      <c r="Y317">
        <v>0.20271584600885401</v>
      </c>
      <c r="Z317">
        <v>43.75</v>
      </c>
      <c r="AA317">
        <v>745.5</v>
      </c>
      <c r="AB317" t="s">
        <v>94</v>
      </c>
      <c r="AC317">
        <v>6.61328125</v>
      </c>
      <c r="AE317">
        <v>0</v>
      </c>
      <c r="AF317">
        <v>43.75</v>
      </c>
      <c r="AG317">
        <v>11.234375</v>
      </c>
      <c r="AH317">
        <f t="shared" si="17"/>
        <v>32.515625</v>
      </c>
      <c r="AI317">
        <f t="shared" si="18"/>
        <v>3.8942976356050067</v>
      </c>
      <c r="AJ317">
        <f t="shared" si="19"/>
        <v>0.30123563003482168</v>
      </c>
      <c r="AK317">
        <f t="shared" si="20"/>
        <v>145.23514364798967</v>
      </c>
    </row>
    <row r="318" spans="1:37" x14ac:dyDescent="0.3">
      <c r="A318">
        <v>316</v>
      </c>
      <c r="B318">
        <v>636</v>
      </c>
      <c r="C318" t="s">
        <v>91</v>
      </c>
      <c r="D318">
        <v>1.6333528740078401E-2</v>
      </c>
      <c r="E318">
        <v>6656</v>
      </c>
      <c r="F318">
        <v>6656</v>
      </c>
      <c r="G318">
        <v>1</v>
      </c>
      <c r="H318">
        <v>2.4097936183408999</v>
      </c>
      <c r="I318">
        <v>7.35175318720409</v>
      </c>
      <c r="J318">
        <v>-1.0471673361465701</v>
      </c>
      <c r="K318" t="b">
        <v>1</v>
      </c>
      <c r="L318">
        <v>1122</v>
      </c>
      <c r="M318" t="s">
        <v>92</v>
      </c>
      <c r="N318">
        <v>7.4648715534640901</v>
      </c>
      <c r="O318">
        <v>4.1050000000000004</v>
      </c>
      <c r="P318">
        <v>3.05</v>
      </c>
      <c r="Q318" t="s">
        <v>1335</v>
      </c>
      <c r="S318">
        <v>0</v>
      </c>
      <c r="T318">
        <v>12696</v>
      </c>
      <c r="U318">
        <v>6656</v>
      </c>
      <c r="V318">
        <v>671</v>
      </c>
      <c r="W318">
        <v>6656</v>
      </c>
      <c r="X318">
        <v>1</v>
      </c>
      <c r="Y318">
        <v>5.4424478996412201E-2</v>
      </c>
      <c r="Z318">
        <v>1122</v>
      </c>
      <c r="AA318">
        <v>11.31</v>
      </c>
      <c r="AB318" t="s">
        <v>94</v>
      </c>
      <c r="AC318">
        <v>33.5</v>
      </c>
      <c r="AE318">
        <v>30</v>
      </c>
      <c r="AF318">
        <v>1122</v>
      </c>
      <c r="AG318">
        <v>3.701171875</v>
      </c>
      <c r="AH318">
        <f t="shared" si="17"/>
        <v>1118.298828125</v>
      </c>
      <c r="AI318">
        <f t="shared" si="18"/>
        <v>303.14722955145118</v>
      </c>
      <c r="AJ318">
        <f t="shared" si="19"/>
        <v>0.35093041039812817</v>
      </c>
      <c r="AK318">
        <f t="shared" si="20"/>
        <v>3197.2150795569373</v>
      </c>
    </row>
    <row r="319" spans="1:37" x14ac:dyDescent="0.3">
      <c r="A319">
        <v>317</v>
      </c>
      <c r="B319">
        <v>637</v>
      </c>
      <c r="C319" t="s">
        <v>91</v>
      </c>
      <c r="D319">
        <v>1.8378895469930798E-2</v>
      </c>
      <c r="E319">
        <v>6656</v>
      </c>
      <c r="F319">
        <v>6656</v>
      </c>
      <c r="G319">
        <v>1</v>
      </c>
      <c r="H319">
        <v>2.4128398492134102</v>
      </c>
      <c r="I319">
        <v>6.5740460735404502</v>
      </c>
      <c r="J319">
        <v>-1.0744917332524699</v>
      </c>
      <c r="K319" t="b">
        <v>1</v>
      </c>
      <c r="L319">
        <v>531</v>
      </c>
      <c r="M319" t="s">
        <v>92</v>
      </c>
      <c r="N319">
        <v>6.8778432169843997</v>
      </c>
      <c r="O319">
        <v>4.0620000000000003</v>
      </c>
      <c r="P319">
        <v>2.7250000000000001</v>
      </c>
      <c r="Q319" t="s">
        <v>1336</v>
      </c>
      <c r="S319">
        <v>0</v>
      </c>
      <c r="T319">
        <v>11496</v>
      </c>
      <c r="U319">
        <v>6656</v>
      </c>
      <c r="V319">
        <v>598</v>
      </c>
      <c r="W319">
        <v>6656</v>
      </c>
      <c r="X319">
        <v>1</v>
      </c>
      <c r="Y319">
        <v>5.77753178880554E-2</v>
      </c>
      <c r="Z319">
        <v>531</v>
      </c>
      <c r="AA319">
        <v>21.66</v>
      </c>
      <c r="AB319" t="s">
        <v>94</v>
      </c>
      <c r="AC319">
        <v>23.046875</v>
      </c>
      <c r="AE319">
        <v>32</v>
      </c>
      <c r="AF319">
        <v>531</v>
      </c>
      <c r="AG319">
        <v>4.046875</v>
      </c>
      <c r="AH319">
        <f t="shared" si="17"/>
        <v>526.953125</v>
      </c>
      <c r="AI319">
        <f t="shared" si="18"/>
        <v>131.21235521235522</v>
      </c>
      <c r="AJ319">
        <f t="shared" si="19"/>
        <v>0.34147126969308228</v>
      </c>
      <c r="AK319">
        <f t="shared" si="20"/>
        <v>1555.0356563738671</v>
      </c>
    </row>
    <row r="320" spans="1:37" x14ac:dyDescent="0.3">
      <c r="A320">
        <v>318</v>
      </c>
      <c r="B320">
        <v>638</v>
      </c>
      <c r="C320" t="s">
        <v>91</v>
      </c>
      <c r="D320">
        <v>2.6583146386193302E-2</v>
      </c>
      <c r="E320">
        <v>6656</v>
      </c>
      <c r="F320">
        <v>6656</v>
      </c>
      <c r="G320">
        <v>1</v>
      </c>
      <c r="H320">
        <v>5.9028643650117099</v>
      </c>
      <c r="I320">
        <v>8.8542965475175599</v>
      </c>
      <c r="J320">
        <v>-1.1773600517687799</v>
      </c>
      <c r="K320" t="b">
        <v>1</v>
      </c>
      <c r="L320">
        <v>31.64</v>
      </c>
      <c r="M320" t="s">
        <v>92</v>
      </c>
      <c r="N320">
        <v>9.0122870099954504</v>
      </c>
      <c r="O320">
        <v>4.0940000000000003</v>
      </c>
      <c r="P320">
        <v>1.5</v>
      </c>
      <c r="Q320" t="s">
        <v>1337</v>
      </c>
      <c r="S320">
        <v>0</v>
      </c>
      <c r="T320">
        <v>12410</v>
      </c>
      <c r="U320">
        <v>6656</v>
      </c>
      <c r="V320">
        <v>106</v>
      </c>
      <c r="W320">
        <v>6656</v>
      </c>
      <c r="X320">
        <v>1</v>
      </c>
      <c r="Y320">
        <v>0.47620828427910999</v>
      </c>
      <c r="Z320">
        <v>31.64</v>
      </c>
      <c r="AA320">
        <v>392.2</v>
      </c>
      <c r="AB320" t="s">
        <v>94</v>
      </c>
      <c r="AC320">
        <v>5.625</v>
      </c>
      <c r="AE320">
        <v>5</v>
      </c>
      <c r="AF320">
        <v>31.640625</v>
      </c>
      <c r="AG320">
        <v>8.4921875</v>
      </c>
      <c r="AH320">
        <f t="shared" si="17"/>
        <v>23.1484375</v>
      </c>
      <c r="AI320">
        <f t="shared" si="18"/>
        <v>3.7258509659613614</v>
      </c>
      <c r="AJ320">
        <f t="shared" si="19"/>
        <v>0.30809101026942098</v>
      </c>
      <c r="AK320">
        <f t="shared" si="20"/>
        <v>102.69895565057463</v>
      </c>
    </row>
    <row r="321" spans="1:37" x14ac:dyDescent="0.3">
      <c r="A321">
        <v>319</v>
      </c>
      <c r="B321">
        <v>639</v>
      </c>
      <c r="C321" t="s">
        <v>91</v>
      </c>
      <c r="D321">
        <v>2.53289927047263E-2</v>
      </c>
      <c r="E321">
        <v>6656</v>
      </c>
      <c r="F321">
        <v>6656</v>
      </c>
      <c r="G321">
        <v>1</v>
      </c>
      <c r="H321">
        <v>6.8916703113686104</v>
      </c>
      <c r="I321">
        <v>8.8030319992872492</v>
      </c>
      <c r="J321">
        <v>-1.1805746867224201</v>
      </c>
      <c r="K321" t="b">
        <v>1</v>
      </c>
      <c r="L321">
        <v>18.940000000000001</v>
      </c>
      <c r="M321" t="s">
        <v>92</v>
      </c>
      <c r="N321">
        <v>9.2669817349280894</v>
      </c>
      <c r="O321">
        <v>4.0860000000000003</v>
      </c>
      <c r="P321">
        <v>1.2769999999999999</v>
      </c>
      <c r="Q321" t="s">
        <v>1338</v>
      </c>
      <c r="S321">
        <v>0</v>
      </c>
      <c r="T321">
        <v>12220</v>
      </c>
      <c r="U321">
        <v>6656</v>
      </c>
      <c r="V321">
        <v>240</v>
      </c>
      <c r="W321">
        <v>6656</v>
      </c>
      <c r="X321">
        <v>1</v>
      </c>
      <c r="Y321">
        <v>0.38030568328792103</v>
      </c>
      <c r="Z321">
        <v>18.940000000000001</v>
      </c>
      <c r="AA321">
        <v>645.5</v>
      </c>
      <c r="AB321" t="s">
        <v>94</v>
      </c>
      <c r="AC321">
        <v>4.3515625</v>
      </c>
      <c r="AD321" t="s">
        <v>98</v>
      </c>
      <c r="AE321">
        <v>5</v>
      </c>
      <c r="AF321">
        <v>18.9375</v>
      </c>
      <c r="AG321">
        <v>6.4453125</v>
      </c>
      <c r="AH321">
        <f t="shared" si="17"/>
        <v>12.4921875</v>
      </c>
      <c r="AI321">
        <f t="shared" si="18"/>
        <v>2.938181818181818</v>
      </c>
      <c r="AJ321">
        <f t="shared" si="19"/>
        <v>0.30710220032193641</v>
      </c>
      <c r="AK321">
        <f t="shared" si="20"/>
        <v>61.66513942312281</v>
      </c>
    </row>
    <row r="322" spans="1:37" x14ac:dyDescent="0.3">
      <c r="A322">
        <v>320</v>
      </c>
      <c r="B322">
        <v>642</v>
      </c>
      <c r="C322" t="s">
        <v>91</v>
      </c>
      <c r="D322">
        <v>2.65003402274014E-2</v>
      </c>
      <c r="E322">
        <v>6656</v>
      </c>
      <c r="F322">
        <v>17920</v>
      </c>
      <c r="G322">
        <v>2.6923076923076898</v>
      </c>
      <c r="H322">
        <v>5.8940789186808296</v>
      </c>
      <c r="I322">
        <v>13.9408780674267</v>
      </c>
      <c r="J322">
        <v>-1.1974515202289999</v>
      </c>
      <c r="K322" t="b">
        <v>1</v>
      </c>
      <c r="L322">
        <v>232.4</v>
      </c>
      <c r="M322" t="s">
        <v>92</v>
      </c>
      <c r="N322">
        <v>13.946649744952801</v>
      </c>
      <c r="O322">
        <v>4.5739999999999998</v>
      </c>
      <c r="P322">
        <v>2.3650000000000002</v>
      </c>
      <c r="Q322" t="s">
        <v>1339</v>
      </c>
      <c r="S322">
        <v>0</v>
      </c>
      <c r="T322">
        <v>37440</v>
      </c>
      <c r="U322">
        <v>6656</v>
      </c>
      <c r="V322">
        <v>187</v>
      </c>
      <c r="W322">
        <v>6656</v>
      </c>
      <c r="X322">
        <v>1</v>
      </c>
      <c r="Y322">
        <v>0.35789049547332102</v>
      </c>
      <c r="Z322">
        <v>232.4</v>
      </c>
      <c r="AA322">
        <v>161.1</v>
      </c>
      <c r="AB322" t="s">
        <v>94</v>
      </c>
      <c r="AC322">
        <v>15.2421875</v>
      </c>
      <c r="AE322">
        <v>0</v>
      </c>
      <c r="AF322">
        <v>232.375</v>
      </c>
      <c r="AG322">
        <v>16.765625</v>
      </c>
      <c r="AH322">
        <f t="shared" si="17"/>
        <v>215.609375</v>
      </c>
      <c r="AI322">
        <f t="shared" si="18"/>
        <v>13.860205032618826</v>
      </c>
      <c r="AJ322">
        <f t="shared" si="19"/>
        <v>0.30196277819023837</v>
      </c>
      <c r="AK322">
        <f t="shared" si="20"/>
        <v>769.54849002482797</v>
      </c>
    </row>
    <row r="323" spans="1:37" x14ac:dyDescent="0.3">
      <c r="A323">
        <v>321</v>
      </c>
      <c r="B323">
        <v>643</v>
      </c>
      <c r="C323" t="s">
        <v>91</v>
      </c>
      <c r="D323">
        <v>3.7430812441463103E-2</v>
      </c>
      <c r="E323">
        <v>6656</v>
      </c>
      <c r="F323">
        <v>17920</v>
      </c>
      <c r="G323">
        <v>2.6923076923076898</v>
      </c>
      <c r="H323">
        <v>10.331253503618001</v>
      </c>
      <c r="I323">
        <v>17.050603926869499</v>
      </c>
      <c r="J323">
        <v>-1.2022734726594599</v>
      </c>
      <c r="K323" t="b">
        <v>1</v>
      </c>
      <c r="L323">
        <v>44.72</v>
      </c>
      <c r="M323" t="s">
        <v>92</v>
      </c>
      <c r="N323">
        <v>17.053471654190901</v>
      </c>
      <c r="O323">
        <v>4.51</v>
      </c>
      <c r="P323">
        <v>1.65</v>
      </c>
      <c r="Q323" t="s">
        <v>1340</v>
      </c>
      <c r="S323">
        <v>0</v>
      </c>
      <c r="T323">
        <v>32480</v>
      </c>
      <c r="U323">
        <v>6656</v>
      </c>
      <c r="V323">
        <v>173</v>
      </c>
      <c r="W323">
        <v>6656</v>
      </c>
      <c r="X323">
        <v>1</v>
      </c>
      <c r="Y323">
        <v>0.70944206665993903</v>
      </c>
      <c r="Z323">
        <v>44.72</v>
      </c>
      <c r="AA323">
        <v>726.5</v>
      </c>
      <c r="AB323" t="s">
        <v>94</v>
      </c>
      <c r="AC323">
        <v>6.6875</v>
      </c>
      <c r="AD323" t="s">
        <v>98</v>
      </c>
      <c r="AE323">
        <v>0</v>
      </c>
      <c r="AF323">
        <v>44.71875</v>
      </c>
      <c r="AG323">
        <v>13.0703125</v>
      </c>
      <c r="AH323">
        <f t="shared" ref="AH323:AH386" si="21">AF323-AG323</f>
        <v>31.6484375</v>
      </c>
      <c r="AI323">
        <f t="shared" ref="AI323:AI386" si="22">AF323/AG323</f>
        <v>3.4213986849970115</v>
      </c>
      <c r="AJ323">
        <f t="shared" ref="AJ323:AJ386" si="23">EXP(J323)</f>
        <v>0.30051023290462436</v>
      </c>
      <c r="AK323">
        <f t="shared" ref="AK323:AK386" si="24">AF323/AJ323</f>
        <v>148.80940847759015</v>
      </c>
    </row>
    <row r="324" spans="1:37" x14ac:dyDescent="0.3">
      <c r="A324">
        <v>322</v>
      </c>
      <c r="B324">
        <v>644</v>
      </c>
      <c r="C324" t="s">
        <v>91</v>
      </c>
      <c r="D324">
        <v>1.54041814174475E-2</v>
      </c>
      <c r="E324">
        <v>6656</v>
      </c>
      <c r="F324">
        <v>17920</v>
      </c>
      <c r="G324">
        <v>2.6923076923076898</v>
      </c>
      <c r="H324">
        <v>5.0447376122691896</v>
      </c>
      <c r="I324">
        <v>7.6804159546168602</v>
      </c>
      <c r="J324">
        <v>-1.19905883770582</v>
      </c>
      <c r="K324" t="b">
        <v>1</v>
      </c>
      <c r="L324">
        <v>33.28</v>
      </c>
      <c r="M324" t="s">
        <v>92</v>
      </c>
      <c r="N324">
        <v>8.9966344742139697</v>
      </c>
      <c r="O324">
        <v>4.516</v>
      </c>
      <c r="P324">
        <v>1.522</v>
      </c>
      <c r="Q324" t="s">
        <v>1341</v>
      </c>
      <c r="R324" s="1" t="s">
        <v>1941</v>
      </c>
      <c r="S324">
        <v>0</v>
      </c>
      <c r="T324">
        <v>32670</v>
      </c>
      <c r="U324">
        <v>6656</v>
      </c>
      <c r="V324">
        <v>470</v>
      </c>
      <c r="W324">
        <v>6656</v>
      </c>
      <c r="X324">
        <v>1</v>
      </c>
      <c r="Y324">
        <v>0.18656983378032799</v>
      </c>
      <c r="Z324">
        <v>33.28</v>
      </c>
      <c r="AA324">
        <v>981.5</v>
      </c>
      <c r="AB324" t="s">
        <v>94</v>
      </c>
      <c r="AC324">
        <v>5.76953125</v>
      </c>
      <c r="AE324">
        <v>0</v>
      </c>
      <c r="AF324">
        <v>33.28125</v>
      </c>
      <c r="AG324">
        <v>11.1015625</v>
      </c>
      <c r="AH324">
        <f t="shared" si="21"/>
        <v>22.1796875</v>
      </c>
      <c r="AI324">
        <f t="shared" si="22"/>
        <v>2.9978888106966926</v>
      </c>
      <c r="AJ324">
        <f t="shared" si="23"/>
        <v>0.30147781798641632</v>
      </c>
      <c r="AK324">
        <f t="shared" si="24"/>
        <v>110.39369404451359</v>
      </c>
    </row>
    <row r="325" spans="1:37" x14ac:dyDescent="0.3">
      <c r="A325">
        <v>323</v>
      </c>
      <c r="B325">
        <v>650</v>
      </c>
      <c r="C325" t="s">
        <v>91</v>
      </c>
      <c r="D325">
        <v>1.9588446340050001E-2</v>
      </c>
      <c r="E325">
        <v>6656</v>
      </c>
      <c r="F325">
        <v>6656</v>
      </c>
      <c r="G325">
        <v>1</v>
      </c>
      <c r="H325">
        <v>2.4310009257690099</v>
      </c>
      <c r="I325">
        <v>7.5968778930281697</v>
      </c>
      <c r="J325">
        <v>-1.0158246453486299</v>
      </c>
      <c r="K325" t="b">
        <v>1</v>
      </c>
      <c r="L325">
        <v>1332</v>
      </c>
      <c r="M325" t="s">
        <v>92</v>
      </c>
      <c r="N325">
        <v>7.7503891875622903</v>
      </c>
      <c r="O325">
        <v>4.09</v>
      </c>
      <c r="P325">
        <v>3.125</v>
      </c>
      <c r="Q325" t="s">
        <v>1342</v>
      </c>
      <c r="S325">
        <v>0</v>
      </c>
      <c r="T325">
        <v>12296</v>
      </c>
      <c r="U325">
        <v>6656</v>
      </c>
      <c r="V325">
        <v>614</v>
      </c>
      <c r="W325">
        <v>6656</v>
      </c>
      <c r="X325">
        <v>1</v>
      </c>
      <c r="Y325">
        <v>5.7750497404005598E-2</v>
      </c>
      <c r="Z325">
        <v>1332</v>
      </c>
      <c r="AA325">
        <v>9.234</v>
      </c>
      <c r="AB325" t="s">
        <v>94</v>
      </c>
      <c r="AC325">
        <v>36.5</v>
      </c>
      <c r="AE325">
        <v>44</v>
      </c>
      <c r="AF325">
        <v>1332</v>
      </c>
      <c r="AG325">
        <v>3.716796875</v>
      </c>
      <c r="AH325">
        <f t="shared" si="21"/>
        <v>1328.283203125</v>
      </c>
      <c r="AI325">
        <f t="shared" si="22"/>
        <v>358.37309511297951</v>
      </c>
      <c r="AJ325">
        <f t="shared" si="23"/>
        <v>0.36210369954459704</v>
      </c>
      <c r="AK325">
        <f t="shared" si="24"/>
        <v>3678.5042563089019</v>
      </c>
    </row>
    <row r="326" spans="1:37" x14ac:dyDescent="0.3">
      <c r="A326">
        <v>324</v>
      </c>
      <c r="B326">
        <v>651</v>
      </c>
      <c r="C326" t="s">
        <v>91</v>
      </c>
      <c r="D326">
        <v>1.71465071620149E-2</v>
      </c>
      <c r="E326">
        <v>6656</v>
      </c>
      <c r="F326">
        <v>6656</v>
      </c>
      <c r="G326">
        <v>1</v>
      </c>
      <c r="H326">
        <v>2.4168610890573099</v>
      </c>
      <c r="I326">
        <v>6.76437879027175</v>
      </c>
      <c r="J326">
        <v>-1.05600758226907</v>
      </c>
      <c r="K326" t="b">
        <v>1</v>
      </c>
      <c r="L326">
        <v>629.5</v>
      </c>
      <c r="M326" t="s">
        <v>92</v>
      </c>
      <c r="N326">
        <v>7.0338036652070102</v>
      </c>
      <c r="O326">
        <v>4.03</v>
      </c>
      <c r="P326">
        <v>2.7989999999999999</v>
      </c>
      <c r="Q326" t="s">
        <v>1343</v>
      </c>
      <c r="S326">
        <v>0</v>
      </c>
      <c r="T326">
        <v>10700</v>
      </c>
      <c r="U326">
        <v>6656</v>
      </c>
      <c r="V326">
        <v>524</v>
      </c>
      <c r="W326">
        <v>6656</v>
      </c>
      <c r="X326">
        <v>1</v>
      </c>
      <c r="Y326">
        <v>6.1895864061727701E-2</v>
      </c>
      <c r="Z326">
        <v>629.5</v>
      </c>
      <c r="AA326">
        <v>17</v>
      </c>
      <c r="AB326" t="s">
        <v>94</v>
      </c>
      <c r="AC326">
        <v>25.09375</v>
      </c>
      <c r="AE326">
        <v>48</v>
      </c>
      <c r="AF326">
        <v>629.5</v>
      </c>
      <c r="AG326">
        <v>4.18359375</v>
      </c>
      <c r="AH326">
        <f t="shared" si="21"/>
        <v>625.31640625</v>
      </c>
      <c r="AI326">
        <f t="shared" si="22"/>
        <v>150.468720821662</v>
      </c>
      <c r="AJ326">
        <f t="shared" si="23"/>
        <v>0.34784177147718343</v>
      </c>
      <c r="AK326">
        <f t="shared" si="24"/>
        <v>1809.7308938104113</v>
      </c>
    </row>
    <row r="327" spans="1:37" x14ac:dyDescent="0.3">
      <c r="A327">
        <v>325</v>
      </c>
      <c r="B327">
        <v>652</v>
      </c>
      <c r="C327" t="s">
        <v>91</v>
      </c>
      <c r="D327">
        <v>1.3869322074002301E-2</v>
      </c>
      <c r="E327">
        <v>6656</v>
      </c>
      <c r="F327">
        <v>6656</v>
      </c>
      <c r="G327">
        <v>1</v>
      </c>
      <c r="H327">
        <v>5.6591761598516097</v>
      </c>
      <c r="I327">
        <v>7.4884606412098904</v>
      </c>
      <c r="J327">
        <v>-1.17816371050719</v>
      </c>
      <c r="K327" t="b">
        <v>1</v>
      </c>
      <c r="L327">
        <v>21.06</v>
      </c>
      <c r="M327" t="s">
        <v>92</v>
      </c>
      <c r="N327">
        <v>8.0795054846735095</v>
      </c>
      <c r="O327">
        <v>4.0659999999999998</v>
      </c>
      <c r="P327">
        <v>1.323</v>
      </c>
      <c r="Q327" t="s">
        <v>1344</v>
      </c>
      <c r="S327">
        <v>0</v>
      </c>
      <c r="T327">
        <v>11704</v>
      </c>
      <c r="U327">
        <v>6656</v>
      </c>
      <c r="V327">
        <v>267</v>
      </c>
      <c r="W327">
        <v>6656</v>
      </c>
      <c r="X327">
        <v>1</v>
      </c>
      <c r="Y327">
        <v>0.28513695039644399</v>
      </c>
      <c r="Z327">
        <v>21.06</v>
      </c>
      <c r="AA327">
        <v>555.5</v>
      </c>
      <c r="AB327" t="s">
        <v>94</v>
      </c>
      <c r="AC327">
        <v>4.58984375</v>
      </c>
      <c r="AE327">
        <v>4</v>
      </c>
      <c r="AF327">
        <v>21.0625</v>
      </c>
      <c r="AG327">
        <v>6.171875</v>
      </c>
      <c r="AH327">
        <f t="shared" si="21"/>
        <v>14.890625</v>
      </c>
      <c r="AI327">
        <f t="shared" si="22"/>
        <v>3.4126582278481012</v>
      </c>
      <c r="AJ327">
        <f t="shared" si="23"/>
        <v>0.30784350970310986</v>
      </c>
      <c r="AK327">
        <f t="shared" si="24"/>
        <v>68.419503208994328</v>
      </c>
    </row>
    <row r="328" spans="1:37" x14ac:dyDescent="0.3">
      <c r="A328">
        <v>326</v>
      </c>
      <c r="B328">
        <v>653</v>
      </c>
      <c r="C328" t="s">
        <v>91</v>
      </c>
      <c r="D328">
        <v>2.63167867968606E-2</v>
      </c>
      <c r="E328">
        <v>6656</v>
      </c>
      <c r="F328">
        <v>6656</v>
      </c>
      <c r="G328">
        <v>1</v>
      </c>
      <c r="H328">
        <v>6.4816482551930603</v>
      </c>
      <c r="I328">
        <v>11.469479139072099</v>
      </c>
      <c r="J328">
        <v>-1.17816371050719</v>
      </c>
      <c r="K328" t="b">
        <v>1</v>
      </c>
      <c r="L328">
        <v>58.8</v>
      </c>
      <c r="M328" t="s">
        <v>92</v>
      </c>
      <c r="N328">
        <v>11.4697150150756</v>
      </c>
      <c r="O328">
        <v>4.0659999999999998</v>
      </c>
      <c r="P328">
        <v>1.77</v>
      </c>
      <c r="Q328" t="s">
        <v>1345</v>
      </c>
      <c r="S328">
        <v>0</v>
      </c>
      <c r="T328">
        <v>11620</v>
      </c>
      <c r="U328">
        <v>6656</v>
      </c>
      <c r="V328">
        <v>236</v>
      </c>
      <c r="W328">
        <v>6656</v>
      </c>
      <c r="X328">
        <v>1</v>
      </c>
      <c r="Y328">
        <v>0.35682490836175901</v>
      </c>
      <c r="Z328">
        <v>58.8</v>
      </c>
      <c r="AA328">
        <v>197.5</v>
      </c>
      <c r="AB328" t="s">
        <v>94</v>
      </c>
      <c r="AC328">
        <v>7.66796875</v>
      </c>
      <c r="AD328" t="s">
        <v>98</v>
      </c>
      <c r="AE328">
        <v>5</v>
      </c>
      <c r="AF328">
        <v>58.8125</v>
      </c>
      <c r="AG328">
        <v>6.359375</v>
      </c>
      <c r="AH328">
        <f t="shared" si="21"/>
        <v>52.453125</v>
      </c>
      <c r="AI328">
        <f t="shared" si="22"/>
        <v>9.2481572481572485</v>
      </c>
      <c r="AJ328">
        <f t="shared" si="23"/>
        <v>0.30784350970310986</v>
      </c>
      <c r="AK328">
        <f t="shared" si="24"/>
        <v>191.04674338179126</v>
      </c>
    </row>
    <row r="329" spans="1:37" x14ac:dyDescent="0.3">
      <c r="A329">
        <v>327</v>
      </c>
      <c r="B329">
        <v>656</v>
      </c>
      <c r="C329" t="s">
        <v>91</v>
      </c>
      <c r="D329">
        <v>2.7348126470891399E-2</v>
      </c>
      <c r="E329">
        <v>6656</v>
      </c>
      <c r="F329">
        <v>17920</v>
      </c>
      <c r="G329">
        <v>2.6923076923076898</v>
      </c>
      <c r="H329">
        <v>6.0347762007365899</v>
      </c>
      <c r="I329">
        <v>14.2500867708799</v>
      </c>
      <c r="J329">
        <v>-1.1974515202289999</v>
      </c>
      <c r="K329" t="b">
        <v>1</v>
      </c>
      <c r="L329">
        <v>230</v>
      </c>
      <c r="M329" t="s">
        <v>92</v>
      </c>
      <c r="N329">
        <v>14.2526090954364</v>
      </c>
      <c r="O329">
        <v>4.57</v>
      </c>
      <c r="P329">
        <v>2.3610000000000002</v>
      </c>
      <c r="Q329" t="s">
        <v>1346</v>
      </c>
      <c r="S329">
        <v>0</v>
      </c>
      <c r="T329">
        <v>37250</v>
      </c>
      <c r="U329">
        <v>6656</v>
      </c>
      <c r="V329">
        <v>204</v>
      </c>
      <c r="W329">
        <v>6656</v>
      </c>
      <c r="X329">
        <v>1</v>
      </c>
      <c r="Y329">
        <v>0.35250484207148303</v>
      </c>
      <c r="Z329">
        <v>230</v>
      </c>
      <c r="AA329">
        <v>162</v>
      </c>
      <c r="AB329" t="s">
        <v>94</v>
      </c>
      <c r="AC329">
        <v>15.1640625</v>
      </c>
      <c r="AD329" t="s">
        <v>98</v>
      </c>
      <c r="AE329">
        <v>0</v>
      </c>
      <c r="AF329">
        <v>230</v>
      </c>
      <c r="AG329">
        <v>16.0625</v>
      </c>
      <c r="AH329">
        <f t="shared" si="21"/>
        <v>213.9375</v>
      </c>
      <c r="AI329">
        <f t="shared" si="22"/>
        <v>14.319066147859923</v>
      </c>
      <c r="AJ329">
        <f t="shared" si="23"/>
        <v>0.30196277819023837</v>
      </c>
      <c r="AK329">
        <f t="shared" si="24"/>
        <v>761.68328221930255</v>
      </c>
    </row>
    <row r="330" spans="1:37" x14ac:dyDescent="0.3">
      <c r="A330">
        <v>328</v>
      </c>
      <c r="B330">
        <v>657</v>
      </c>
      <c r="C330" t="s">
        <v>91</v>
      </c>
      <c r="D330">
        <v>4.5757730748334398E-2</v>
      </c>
      <c r="E330">
        <v>6656</v>
      </c>
      <c r="F330">
        <v>17920</v>
      </c>
      <c r="G330">
        <v>2.6923076923076898</v>
      </c>
      <c r="H330">
        <v>10.3526802216956</v>
      </c>
      <c r="I330">
        <v>17.227506931415402</v>
      </c>
      <c r="J330">
        <v>-1.2022734726594599</v>
      </c>
      <c r="K330" t="b">
        <v>1</v>
      </c>
      <c r="L330">
        <v>46.1</v>
      </c>
      <c r="M330" t="s">
        <v>92</v>
      </c>
      <c r="N330">
        <v>17.224470031300399</v>
      </c>
      <c r="O330">
        <v>4.51</v>
      </c>
      <c r="P330">
        <v>1.6639999999999999</v>
      </c>
      <c r="Q330" t="s">
        <v>1347</v>
      </c>
      <c r="S330">
        <v>0</v>
      </c>
      <c r="T330">
        <v>32350</v>
      </c>
      <c r="U330">
        <v>6656</v>
      </c>
      <c r="V330">
        <v>186</v>
      </c>
      <c r="W330">
        <v>6656</v>
      </c>
      <c r="X330">
        <v>1</v>
      </c>
      <c r="Y330">
        <v>0.68577178611447198</v>
      </c>
      <c r="Z330">
        <v>46.1</v>
      </c>
      <c r="AA330">
        <v>702</v>
      </c>
      <c r="AB330" t="s">
        <v>94</v>
      </c>
      <c r="AC330">
        <v>6.7890625</v>
      </c>
      <c r="AD330" t="s">
        <v>98</v>
      </c>
      <c r="AE330">
        <v>0</v>
      </c>
      <c r="AF330">
        <v>46.09375</v>
      </c>
      <c r="AG330">
        <v>12.75</v>
      </c>
      <c r="AH330">
        <f t="shared" si="21"/>
        <v>33.34375</v>
      </c>
      <c r="AI330">
        <f t="shared" si="22"/>
        <v>3.6151960784313726</v>
      </c>
      <c r="AJ330">
        <f t="shared" si="23"/>
        <v>0.30051023290462436</v>
      </c>
      <c r="AK330">
        <f t="shared" si="24"/>
        <v>153.38495982141544</v>
      </c>
    </row>
    <row r="331" spans="1:37" x14ac:dyDescent="0.3">
      <c r="A331">
        <v>329</v>
      </c>
      <c r="B331">
        <v>658</v>
      </c>
      <c r="C331" t="s">
        <v>91</v>
      </c>
      <c r="D331">
        <v>1.40544104753069E-2</v>
      </c>
      <c r="E331">
        <v>6656</v>
      </c>
      <c r="F331">
        <v>17920</v>
      </c>
      <c r="G331">
        <v>2.6923076923076898</v>
      </c>
      <c r="H331">
        <v>4.7791485384454697</v>
      </c>
      <c r="I331">
        <v>7.5700966107017198</v>
      </c>
      <c r="J331">
        <v>-1.1982551789674101</v>
      </c>
      <c r="K331" t="b">
        <v>1</v>
      </c>
      <c r="L331">
        <v>38.340000000000003</v>
      </c>
      <c r="M331" t="s">
        <v>92</v>
      </c>
      <c r="N331">
        <v>8.7448191212305701</v>
      </c>
      <c r="O331">
        <v>4.516</v>
      </c>
      <c r="P331">
        <v>1.5840000000000001</v>
      </c>
      <c r="Q331" t="s">
        <v>1348</v>
      </c>
      <c r="R331" s="1" t="s">
        <v>1941</v>
      </c>
      <c r="S331">
        <v>0</v>
      </c>
      <c r="T331">
        <v>32740</v>
      </c>
      <c r="U331">
        <v>6656</v>
      </c>
      <c r="V331">
        <v>519</v>
      </c>
      <c r="W331">
        <v>6656</v>
      </c>
      <c r="X331">
        <v>1</v>
      </c>
      <c r="Y331">
        <v>0.165886209319689</v>
      </c>
      <c r="Z331">
        <v>38.340000000000003</v>
      </c>
      <c r="AA331">
        <v>854</v>
      </c>
      <c r="AB331" t="s">
        <v>94</v>
      </c>
      <c r="AC331">
        <v>6.19140625</v>
      </c>
      <c r="AE331">
        <v>0</v>
      </c>
      <c r="AF331">
        <v>38.34375</v>
      </c>
      <c r="AG331">
        <v>10.8203125</v>
      </c>
      <c r="AH331">
        <f t="shared" si="21"/>
        <v>27.5234375</v>
      </c>
      <c r="AI331">
        <f t="shared" si="22"/>
        <v>3.5436823104693143</v>
      </c>
      <c r="AJ331">
        <f t="shared" si="23"/>
        <v>0.30172020065270616</v>
      </c>
      <c r="AK331">
        <f t="shared" si="24"/>
        <v>127.08380120738227</v>
      </c>
    </row>
    <row r="332" spans="1:37" x14ac:dyDescent="0.3">
      <c r="A332">
        <v>330</v>
      </c>
      <c r="B332">
        <v>664</v>
      </c>
      <c r="C332" t="s">
        <v>91</v>
      </c>
      <c r="D332">
        <v>1.55586818424618E-2</v>
      </c>
      <c r="E332">
        <v>6656</v>
      </c>
      <c r="F332">
        <v>6656</v>
      </c>
      <c r="G332">
        <v>1</v>
      </c>
      <c r="H332">
        <v>2.40212392266913</v>
      </c>
      <c r="I332">
        <v>7.4644124237628704</v>
      </c>
      <c r="J332">
        <v>-1.0318978201168001</v>
      </c>
      <c r="K332" t="b">
        <v>1</v>
      </c>
      <c r="L332">
        <v>1278</v>
      </c>
      <c r="M332" t="s">
        <v>92</v>
      </c>
      <c r="N332">
        <v>7.5459493013383199</v>
      </c>
      <c r="O332">
        <v>4.08</v>
      </c>
      <c r="P332">
        <v>3.1070000000000002</v>
      </c>
      <c r="Q332" t="s">
        <v>1349</v>
      </c>
      <c r="S332">
        <v>0</v>
      </c>
      <c r="T332">
        <v>11920</v>
      </c>
      <c r="U332">
        <v>6656</v>
      </c>
      <c r="V332">
        <v>616</v>
      </c>
      <c r="W332">
        <v>6656</v>
      </c>
      <c r="X332">
        <v>1</v>
      </c>
      <c r="Y332">
        <v>5.6493182764806603E-2</v>
      </c>
      <c r="Z332">
        <v>1278</v>
      </c>
      <c r="AA332">
        <v>9.33</v>
      </c>
      <c r="AB332" t="s">
        <v>94</v>
      </c>
      <c r="AC332">
        <v>35.75</v>
      </c>
      <c r="AE332">
        <v>39</v>
      </c>
      <c r="AF332">
        <v>1278</v>
      </c>
      <c r="AG332">
        <v>3.677734375</v>
      </c>
      <c r="AH332">
        <f t="shared" si="21"/>
        <v>1274.322265625</v>
      </c>
      <c r="AI332">
        <f t="shared" si="22"/>
        <v>347.49654806160385</v>
      </c>
      <c r="AJ332">
        <f t="shared" si="23"/>
        <v>0.3563300680907876</v>
      </c>
      <c r="AK332">
        <f t="shared" si="24"/>
        <v>3586.5623320746108</v>
      </c>
    </row>
    <row r="333" spans="1:37" x14ac:dyDescent="0.3">
      <c r="A333">
        <v>331</v>
      </c>
      <c r="B333">
        <v>665</v>
      </c>
      <c r="C333" t="s">
        <v>91</v>
      </c>
      <c r="D333">
        <v>1.6108439681915401E-2</v>
      </c>
      <c r="E333">
        <v>6656</v>
      </c>
      <c r="F333">
        <v>6656</v>
      </c>
      <c r="G333">
        <v>1</v>
      </c>
      <c r="H333">
        <v>2.3833841298243099</v>
      </c>
      <c r="I333">
        <v>6.6194770168167496</v>
      </c>
      <c r="J333">
        <v>-1.0568112410074799</v>
      </c>
      <c r="K333" t="b">
        <v>1</v>
      </c>
      <c r="L333">
        <v>598</v>
      </c>
      <c r="M333" t="s">
        <v>92</v>
      </c>
      <c r="N333">
        <v>6.9178146567557803</v>
      </c>
      <c r="O333">
        <v>4.03</v>
      </c>
      <c r="P333">
        <v>2.7770000000000001</v>
      </c>
      <c r="Q333" t="s">
        <v>1350</v>
      </c>
      <c r="S333">
        <v>0</v>
      </c>
      <c r="T333">
        <v>10744</v>
      </c>
      <c r="U333">
        <v>6656</v>
      </c>
      <c r="V333">
        <v>533</v>
      </c>
      <c r="W333">
        <v>6656</v>
      </c>
      <c r="X333">
        <v>1</v>
      </c>
      <c r="Y333">
        <v>5.9921018225945602E-2</v>
      </c>
      <c r="Z333">
        <v>598</v>
      </c>
      <c r="AA333">
        <v>17.97</v>
      </c>
      <c r="AB333" t="s">
        <v>94</v>
      </c>
      <c r="AC333">
        <v>24.453125</v>
      </c>
      <c r="AE333">
        <v>41</v>
      </c>
      <c r="AF333">
        <v>598</v>
      </c>
      <c r="AG333">
        <v>4.046875</v>
      </c>
      <c r="AH333">
        <f t="shared" si="21"/>
        <v>593.953125</v>
      </c>
      <c r="AI333">
        <f t="shared" si="22"/>
        <v>147.76833976833976</v>
      </c>
      <c r="AJ333">
        <f t="shared" si="23"/>
        <v>0.3475623376976909</v>
      </c>
      <c r="AK333">
        <f t="shared" si="24"/>
        <v>1720.5546606725247</v>
      </c>
    </row>
    <row r="334" spans="1:37" x14ac:dyDescent="0.3">
      <c r="A334">
        <v>332</v>
      </c>
      <c r="B334">
        <v>666</v>
      </c>
      <c r="C334" t="s">
        <v>91</v>
      </c>
      <c r="D334">
        <v>2.9832499457673502E-2</v>
      </c>
      <c r="E334">
        <v>6656</v>
      </c>
      <c r="F334">
        <v>6656</v>
      </c>
      <c r="G334">
        <v>1</v>
      </c>
      <c r="H334">
        <v>7.0115829663898799</v>
      </c>
      <c r="I334">
        <v>8.0318230659915404</v>
      </c>
      <c r="J334">
        <v>-1.1797710279840099</v>
      </c>
      <c r="K334" t="b">
        <v>1</v>
      </c>
      <c r="L334">
        <v>13.99</v>
      </c>
      <c r="M334" t="s">
        <v>92</v>
      </c>
      <c r="N334">
        <v>9.1192802177334595</v>
      </c>
      <c r="O334">
        <v>4.0860000000000003</v>
      </c>
      <c r="P334">
        <v>1.1455</v>
      </c>
      <c r="Q334" t="s">
        <v>1351</v>
      </c>
      <c r="S334">
        <v>0</v>
      </c>
      <c r="T334">
        <v>12210</v>
      </c>
      <c r="U334">
        <v>6656</v>
      </c>
      <c r="V334">
        <v>168</v>
      </c>
      <c r="W334">
        <v>6656</v>
      </c>
      <c r="X334">
        <v>1</v>
      </c>
      <c r="Y334">
        <v>0.46519025636989703</v>
      </c>
      <c r="Z334">
        <v>13.99</v>
      </c>
      <c r="AA334">
        <v>872.5</v>
      </c>
      <c r="AB334" t="s">
        <v>94</v>
      </c>
      <c r="AC334">
        <v>3.740234375</v>
      </c>
      <c r="AD334" t="s">
        <v>98</v>
      </c>
      <c r="AE334">
        <v>4</v>
      </c>
      <c r="AF334">
        <v>13.9921875</v>
      </c>
      <c r="AG334">
        <v>7.109375</v>
      </c>
      <c r="AH334">
        <f t="shared" si="21"/>
        <v>6.8828125</v>
      </c>
      <c r="AI334">
        <f t="shared" si="22"/>
        <v>1.968131868131868</v>
      </c>
      <c r="AJ334">
        <f t="shared" si="23"/>
        <v>0.30734910488902761</v>
      </c>
      <c r="AK334">
        <f t="shared" si="24"/>
        <v>45.525388808443289</v>
      </c>
    </row>
    <row r="335" spans="1:37" x14ac:dyDescent="0.3">
      <c r="A335">
        <v>333</v>
      </c>
      <c r="B335">
        <v>667</v>
      </c>
      <c r="C335" t="s">
        <v>91</v>
      </c>
      <c r="D335">
        <v>2.63061739851254E-2</v>
      </c>
      <c r="E335">
        <v>6656</v>
      </c>
      <c r="F335">
        <v>6656</v>
      </c>
      <c r="G335">
        <v>1</v>
      </c>
      <c r="H335">
        <v>7.8935479397180499</v>
      </c>
      <c r="I335">
        <v>10.676331930185</v>
      </c>
      <c r="J335">
        <v>-1.1797710279840099</v>
      </c>
      <c r="K335" t="b">
        <v>1</v>
      </c>
      <c r="L335">
        <v>22.53</v>
      </c>
      <c r="M335" t="s">
        <v>92</v>
      </c>
      <c r="N335">
        <v>10.721840644110699</v>
      </c>
      <c r="O335">
        <v>4.0819999999999999</v>
      </c>
      <c r="P335">
        <v>1.353</v>
      </c>
      <c r="Q335" t="s">
        <v>1352</v>
      </c>
      <c r="S335">
        <v>0</v>
      </c>
      <c r="T335">
        <v>12090</v>
      </c>
      <c r="U335">
        <v>6656</v>
      </c>
      <c r="V335">
        <v>168</v>
      </c>
      <c r="W335">
        <v>6656</v>
      </c>
      <c r="X335">
        <v>1</v>
      </c>
      <c r="Y335">
        <v>0.53184877011138598</v>
      </c>
      <c r="Z335">
        <v>22.53</v>
      </c>
      <c r="AA335">
        <v>536.5</v>
      </c>
      <c r="AB335" t="s">
        <v>94</v>
      </c>
      <c r="AC335">
        <v>4.74609375</v>
      </c>
      <c r="AD335" t="s">
        <v>98</v>
      </c>
      <c r="AE335">
        <v>5</v>
      </c>
      <c r="AF335">
        <v>22.53125</v>
      </c>
      <c r="AG335">
        <v>6.9609375</v>
      </c>
      <c r="AH335">
        <f t="shared" si="21"/>
        <v>15.5703125</v>
      </c>
      <c r="AI335">
        <f t="shared" si="22"/>
        <v>3.2368125701459034</v>
      </c>
      <c r="AJ335">
        <f t="shared" si="23"/>
        <v>0.30734910488902761</v>
      </c>
      <c r="AK335">
        <f t="shared" si="24"/>
        <v>73.308331280597685</v>
      </c>
    </row>
    <row r="336" spans="1:37" x14ac:dyDescent="0.3">
      <c r="A336">
        <v>334</v>
      </c>
      <c r="B336">
        <v>670</v>
      </c>
      <c r="C336" t="s">
        <v>91</v>
      </c>
      <c r="D336">
        <v>3.10300326144455E-2</v>
      </c>
      <c r="E336">
        <v>6656</v>
      </c>
      <c r="F336">
        <v>17920</v>
      </c>
      <c r="G336">
        <v>2.6923076923076898</v>
      </c>
      <c r="H336">
        <v>6.0510242486270496</v>
      </c>
      <c r="I336">
        <v>14.229361709661999</v>
      </c>
      <c r="J336">
        <v>-1.1982551789674101</v>
      </c>
      <c r="K336" t="b">
        <v>1</v>
      </c>
      <c r="L336">
        <v>224.2</v>
      </c>
      <c r="M336" t="s">
        <v>92</v>
      </c>
      <c r="N336">
        <v>14.2245206435233</v>
      </c>
      <c r="O336">
        <v>4.57</v>
      </c>
      <c r="P336">
        <v>2.3519999999999999</v>
      </c>
      <c r="Q336" t="s">
        <v>1353</v>
      </c>
      <c r="S336">
        <v>0</v>
      </c>
      <c r="T336">
        <v>37300</v>
      </c>
      <c r="U336">
        <v>6656</v>
      </c>
      <c r="V336">
        <v>258</v>
      </c>
      <c r="W336">
        <v>6656</v>
      </c>
      <c r="X336">
        <v>1</v>
      </c>
      <c r="Y336">
        <v>0.314463034148384</v>
      </c>
      <c r="Z336">
        <v>224.2</v>
      </c>
      <c r="AA336">
        <v>166.4</v>
      </c>
      <c r="AB336" t="s">
        <v>94</v>
      </c>
      <c r="AC336">
        <v>14.9765625</v>
      </c>
      <c r="AD336" t="s">
        <v>98</v>
      </c>
      <c r="AE336">
        <v>0</v>
      </c>
      <c r="AF336">
        <v>224.25</v>
      </c>
      <c r="AG336">
        <v>15.015625</v>
      </c>
      <c r="AH336">
        <f t="shared" si="21"/>
        <v>209.234375</v>
      </c>
      <c r="AI336">
        <f t="shared" si="22"/>
        <v>14.934443288241415</v>
      </c>
      <c r="AJ336">
        <f t="shared" si="23"/>
        <v>0.30172020065270616</v>
      </c>
      <c r="AK336">
        <f t="shared" si="24"/>
        <v>743.23827014195206</v>
      </c>
    </row>
    <row r="337" spans="1:37" x14ac:dyDescent="0.3">
      <c r="A337">
        <v>335</v>
      </c>
      <c r="B337">
        <v>671</v>
      </c>
      <c r="C337" t="s">
        <v>91</v>
      </c>
      <c r="D337">
        <v>4.48763054696623E-2</v>
      </c>
      <c r="E337">
        <v>6656</v>
      </c>
      <c r="F337">
        <v>17920</v>
      </c>
      <c r="G337">
        <v>2.6923076923076898</v>
      </c>
      <c r="H337">
        <v>9.7766115889001508</v>
      </c>
      <c r="I337">
        <v>17.280924781161399</v>
      </c>
      <c r="J337">
        <v>-1.2022734726594599</v>
      </c>
      <c r="K337" t="b">
        <v>1</v>
      </c>
      <c r="L337">
        <v>58.5</v>
      </c>
      <c r="M337" t="s">
        <v>92</v>
      </c>
      <c r="N337">
        <v>17.277118421194402</v>
      </c>
      <c r="O337">
        <v>4.51</v>
      </c>
      <c r="P337">
        <v>1.768</v>
      </c>
      <c r="Q337" t="s">
        <v>1354</v>
      </c>
      <c r="S337">
        <v>0</v>
      </c>
      <c r="T337">
        <v>32480</v>
      </c>
      <c r="U337">
        <v>6656</v>
      </c>
      <c r="V337">
        <v>243</v>
      </c>
      <c r="W337">
        <v>6656</v>
      </c>
      <c r="X337">
        <v>1</v>
      </c>
      <c r="Y337">
        <v>0.56301989593603197</v>
      </c>
      <c r="Z337">
        <v>58.5</v>
      </c>
      <c r="AA337">
        <v>555</v>
      </c>
      <c r="AB337" t="s">
        <v>94</v>
      </c>
      <c r="AC337">
        <v>7.6484375</v>
      </c>
      <c r="AD337" t="s">
        <v>98</v>
      </c>
      <c r="AE337">
        <v>0</v>
      </c>
      <c r="AF337">
        <v>58.5</v>
      </c>
      <c r="AG337">
        <v>12.2265625</v>
      </c>
      <c r="AH337">
        <f t="shared" si="21"/>
        <v>46.2734375</v>
      </c>
      <c r="AI337">
        <f t="shared" si="22"/>
        <v>4.7846645367412144</v>
      </c>
      <c r="AJ337">
        <f t="shared" si="23"/>
        <v>0.30051023290462436</v>
      </c>
      <c r="AK337">
        <f t="shared" si="24"/>
        <v>194.66891171911163</v>
      </c>
    </row>
    <row r="338" spans="1:37" x14ac:dyDescent="0.3">
      <c r="A338">
        <v>336</v>
      </c>
      <c r="B338">
        <v>672</v>
      </c>
      <c r="C338" t="s">
        <v>91</v>
      </c>
      <c r="D338">
        <v>1.3706547788880599E-2</v>
      </c>
      <c r="E338">
        <v>6656</v>
      </c>
      <c r="F338">
        <v>17920</v>
      </c>
      <c r="G338">
        <v>2.6923076923076898</v>
      </c>
      <c r="H338">
        <v>4.5657466567333698</v>
      </c>
      <c r="I338">
        <v>7.5085130565810498</v>
      </c>
      <c r="J338">
        <v>-1.1982551789674101</v>
      </c>
      <c r="K338" t="b">
        <v>1</v>
      </c>
      <c r="L338">
        <v>44.1</v>
      </c>
      <c r="M338" t="s">
        <v>92</v>
      </c>
      <c r="N338">
        <v>8.5648968765132203</v>
      </c>
      <c r="O338">
        <v>4.516</v>
      </c>
      <c r="P338">
        <v>1.645</v>
      </c>
      <c r="Q338" t="s">
        <v>1355</v>
      </c>
      <c r="R338" s="1" t="s">
        <v>1941</v>
      </c>
      <c r="S338">
        <v>0</v>
      </c>
      <c r="T338">
        <v>32750</v>
      </c>
      <c r="U338">
        <v>6656</v>
      </c>
      <c r="V338">
        <v>581</v>
      </c>
      <c r="W338">
        <v>6656</v>
      </c>
      <c r="X338">
        <v>1</v>
      </c>
      <c r="Y338">
        <v>0.14793209832316501</v>
      </c>
      <c r="Z338">
        <v>44.1</v>
      </c>
      <c r="AA338">
        <v>743</v>
      </c>
      <c r="AB338" t="s">
        <v>94</v>
      </c>
      <c r="AC338">
        <v>6.640625</v>
      </c>
      <c r="AE338">
        <v>0</v>
      </c>
      <c r="AF338">
        <v>44.09375</v>
      </c>
      <c r="AG338">
        <v>10.4609375</v>
      </c>
      <c r="AH338">
        <f t="shared" si="21"/>
        <v>33.6328125</v>
      </c>
      <c r="AI338">
        <f t="shared" si="22"/>
        <v>4.215085884988798</v>
      </c>
      <c r="AJ338">
        <f t="shared" si="23"/>
        <v>0.30172020065270616</v>
      </c>
      <c r="AK338">
        <f t="shared" si="24"/>
        <v>146.14119274948359</v>
      </c>
    </row>
    <row r="339" spans="1:37" x14ac:dyDescent="0.3">
      <c r="A339">
        <v>337</v>
      </c>
      <c r="B339">
        <v>678</v>
      </c>
      <c r="C339" t="s">
        <v>91</v>
      </c>
      <c r="D339">
        <v>2.8673234553127501E-2</v>
      </c>
      <c r="E339">
        <v>6656</v>
      </c>
      <c r="F339">
        <v>6656</v>
      </c>
      <c r="G339">
        <v>1</v>
      </c>
      <c r="H339">
        <v>2.46762800615639</v>
      </c>
      <c r="I339">
        <v>7.6390437299958602</v>
      </c>
      <c r="J339">
        <v>-1.0335051375936199</v>
      </c>
      <c r="K339" t="b">
        <v>1</v>
      </c>
      <c r="L339">
        <v>1249</v>
      </c>
      <c r="M339" t="s">
        <v>92</v>
      </c>
      <c r="N339">
        <v>7.7433408463487696</v>
      </c>
      <c r="O339">
        <v>4.1050000000000004</v>
      </c>
      <c r="P339">
        <v>3.0960000000000001</v>
      </c>
      <c r="Q339" t="s">
        <v>1356</v>
      </c>
      <c r="S339">
        <v>0</v>
      </c>
      <c r="T339">
        <v>12750</v>
      </c>
      <c r="U339">
        <v>6656</v>
      </c>
      <c r="V339">
        <v>695</v>
      </c>
      <c r="W339">
        <v>6656</v>
      </c>
      <c r="X339">
        <v>1</v>
      </c>
      <c r="Y339">
        <v>5.56703034181463E-2</v>
      </c>
      <c r="Z339">
        <v>1249</v>
      </c>
      <c r="AA339">
        <v>10.210000000000001</v>
      </c>
      <c r="AB339" t="s">
        <v>94</v>
      </c>
      <c r="AC339">
        <v>35.34375</v>
      </c>
      <c r="AE339">
        <v>25</v>
      </c>
      <c r="AF339">
        <v>1249</v>
      </c>
      <c r="AG339">
        <v>3.630859375</v>
      </c>
      <c r="AH339">
        <f t="shared" si="21"/>
        <v>1245.369140625</v>
      </c>
      <c r="AI339">
        <f t="shared" si="22"/>
        <v>343.9956966110812</v>
      </c>
      <c r="AJ339">
        <f t="shared" si="23"/>
        <v>0.35575779258224677</v>
      </c>
      <c r="AK339">
        <f t="shared" si="24"/>
        <v>3510.8155774584943</v>
      </c>
    </row>
    <row r="340" spans="1:37" x14ac:dyDescent="0.3">
      <c r="A340">
        <v>338</v>
      </c>
      <c r="B340">
        <v>679</v>
      </c>
      <c r="C340" t="s">
        <v>91</v>
      </c>
      <c r="D340">
        <v>2.1068683911605102E-2</v>
      </c>
      <c r="E340">
        <v>6656</v>
      </c>
      <c r="F340">
        <v>6656</v>
      </c>
      <c r="G340">
        <v>1</v>
      </c>
      <c r="H340">
        <v>2.4328661869807902</v>
      </c>
      <c r="I340">
        <v>7.0372555135128199</v>
      </c>
      <c r="J340">
        <v>-1.0592222172226999</v>
      </c>
      <c r="K340" t="b">
        <v>1</v>
      </c>
      <c r="L340">
        <v>780.5</v>
      </c>
      <c r="M340" t="s">
        <v>92</v>
      </c>
      <c r="N340">
        <v>7.2253490128645197</v>
      </c>
      <c r="O340">
        <v>4.0659999999999998</v>
      </c>
      <c r="P340">
        <v>2.8929999999999998</v>
      </c>
      <c r="Q340" t="s">
        <v>1357</v>
      </c>
      <c r="S340">
        <v>0</v>
      </c>
      <c r="T340">
        <v>11704</v>
      </c>
      <c r="U340">
        <v>6656</v>
      </c>
      <c r="V340">
        <v>581</v>
      </c>
      <c r="W340">
        <v>6656</v>
      </c>
      <c r="X340">
        <v>1</v>
      </c>
      <c r="Y340">
        <v>5.9445306148185099E-2</v>
      </c>
      <c r="Z340">
        <v>780.5</v>
      </c>
      <c r="AA340">
        <v>14.99</v>
      </c>
      <c r="AB340" t="s">
        <v>94</v>
      </c>
      <c r="AC340">
        <v>27.9375</v>
      </c>
      <c r="AE340">
        <v>29</v>
      </c>
      <c r="AF340">
        <v>780.5</v>
      </c>
      <c r="AG340">
        <v>4.20703125</v>
      </c>
      <c r="AH340">
        <f t="shared" si="21"/>
        <v>776.29296875</v>
      </c>
      <c r="AI340">
        <f t="shared" si="22"/>
        <v>185.52274837511607</v>
      </c>
      <c r="AJ340">
        <f t="shared" si="23"/>
        <v>0.34672538251313861</v>
      </c>
      <c r="AK340">
        <f t="shared" si="24"/>
        <v>2251.0610395546228</v>
      </c>
    </row>
    <row r="341" spans="1:37" x14ac:dyDescent="0.3">
      <c r="A341">
        <v>339</v>
      </c>
      <c r="B341">
        <v>680</v>
      </c>
      <c r="C341" t="s">
        <v>91</v>
      </c>
      <c r="D341">
        <v>3.7888615111865503E-2</v>
      </c>
      <c r="E341">
        <v>6656</v>
      </c>
      <c r="F341">
        <v>6656</v>
      </c>
      <c r="G341">
        <v>1</v>
      </c>
      <c r="H341">
        <v>5.0662715633996296</v>
      </c>
      <c r="I341">
        <v>6.9661233996745002</v>
      </c>
      <c r="J341">
        <v>-1.1789673692456</v>
      </c>
      <c r="K341" t="b">
        <v>1</v>
      </c>
      <c r="L341">
        <v>23.69</v>
      </c>
      <c r="M341" t="s">
        <v>92</v>
      </c>
      <c r="N341">
        <v>7.6538404635944897</v>
      </c>
      <c r="O341">
        <v>4.0940000000000003</v>
      </c>
      <c r="P341">
        <v>1.375</v>
      </c>
      <c r="Q341" t="s">
        <v>1358</v>
      </c>
      <c r="S341">
        <v>0</v>
      </c>
      <c r="T341">
        <v>12460</v>
      </c>
      <c r="U341">
        <v>6656</v>
      </c>
      <c r="V341">
        <v>503</v>
      </c>
      <c r="W341">
        <v>6656</v>
      </c>
      <c r="X341">
        <v>1</v>
      </c>
      <c r="Y341">
        <v>0.18130608779025101</v>
      </c>
      <c r="Z341">
        <v>23.69</v>
      </c>
      <c r="AA341">
        <v>526</v>
      </c>
      <c r="AB341" t="s">
        <v>94</v>
      </c>
      <c r="AC341">
        <v>4.8671875</v>
      </c>
      <c r="AE341">
        <v>4</v>
      </c>
      <c r="AF341">
        <v>23.6875</v>
      </c>
      <c r="AG341">
        <v>5.421875</v>
      </c>
      <c r="AH341">
        <f t="shared" si="21"/>
        <v>18.265625</v>
      </c>
      <c r="AI341">
        <f t="shared" si="22"/>
        <v>4.3688760806916429</v>
      </c>
      <c r="AJ341">
        <f t="shared" si="23"/>
        <v>0.30759620796288678</v>
      </c>
      <c r="AK341">
        <f t="shared" si="24"/>
        <v>77.00842658911462</v>
      </c>
    </row>
    <row r="342" spans="1:37" x14ac:dyDescent="0.3">
      <c r="A342">
        <v>340</v>
      </c>
      <c r="B342">
        <v>681</v>
      </c>
      <c r="C342" t="s">
        <v>91</v>
      </c>
      <c r="D342">
        <v>3.3644586915683602E-2</v>
      </c>
      <c r="E342">
        <v>6656</v>
      </c>
      <c r="F342">
        <v>6656</v>
      </c>
      <c r="G342">
        <v>1</v>
      </c>
      <c r="H342">
        <v>6.2767758994960001</v>
      </c>
      <c r="I342">
        <v>7.6191723076890003</v>
      </c>
      <c r="J342">
        <v>-1.1789673692456</v>
      </c>
      <c r="K342" t="b">
        <v>1</v>
      </c>
      <c r="L342">
        <v>16.38</v>
      </c>
      <c r="M342" t="s">
        <v>92</v>
      </c>
      <c r="N342">
        <v>8.52224041342639</v>
      </c>
      <c r="O342">
        <v>4.0940000000000003</v>
      </c>
      <c r="P342">
        <v>1.214</v>
      </c>
      <c r="Q342" t="s">
        <v>1359</v>
      </c>
      <c r="S342">
        <v>0</v>
      </c>
      <c r="T342">
        <v>12370</v>
      </c>
      <c r="U342">
        <v>6656</v>
      </c>
      <c r="V342">
        <v>250</v>
      </c>
      <c r="W342">
        <v>6656</v>
      </c>
      <c r="X342">
        <v>1</v>
      </c>
      <c r="Y342">
        <v>0.333732610893822</v>
      </c>
      <c r="Z342">
        <v>16.38</v>
      </c>
      <c r="AA342">
        <v>755.5</v>
      </c>
      <c r="AB342" t="s">
        <v>94</v>
      </c>
      <c r="AC342">
        <v>4.046875</v>
      </c>
      <c r="AD342" t="s">
        <v>98</v>
      </c>
      <c r="AE342">
        <v>4</v>
      </c>
      <c r="AF342">
        <v>16.375</v>
      </c>
      <c r="AG342">
        <v>6.66796875</v>
      </c>
      <c r="AH342">
        <f t="shared" si="21"/>
        <v>9.70703125</v>
      </c>
      <c r="AI342">
        <f t="shared" si="22"/>
        <v>2.4557703573520797</v>
      </c>
      <c r="AJ342">
        <f t="shared" si="23"/>
        <v>0.30759620796288678</v>
      </c>
      <c r="AK342">
        <f t="shared" si="24"/>
        <v>53.235376692211162</v>
      </c>
    </row>
    <row r="343" spans="1:37" x14ac:dyDescent="0.3">
      <c r="A343">
        <v>341</v>
      </c>
      <c r="B343">
        <v>684</v>
      </c>
      <c r="C343" t="s">
        <v>91</v>
      </c>
      <c r="D343">
        <v>3.1636214578504102E-2</v>
      </c>
      <c r="E343">
        <v>6656</v>
      </c>
      <c r="F343">
        <v>17920</v>
      </c>
      <c r="G343">
        <v>2.6923076923076898</v>
      </c>
      <c r="H343">
        <v>6.2030592504111199</v>
      </c>
      <c r="I343">
        <v>14.5141894179541</v>
      </c>
      <c r="J343">
        <v>-1.1982551789674101</v>
      </c>
      <c r="K343" t="b">
        <v>1</v>
      </c>
      <c r="L343">
        <v>218.8</v>
      </c>
      <c r="M343" t="s">
        <v>92</v>
      </c>
      <c r="N343">
        <v>14.515069052391</v>
      </c>
      <c r="O343">
        <v>4.57</v>
      </c>
      <c r="P343">
        <v>2.34</v>
      </c>
      <c r="Q343" t="s">
        <v>1360</v>
      </c>
      <c r="S343">
        <v>0</v>
      </c>
      <c r="T343">
        <v>37200</v>
      </c>
      <c r="U343">
        <v>6656</v>
      </c>
      <c r="V343">
        <v>294</v>
      </c>
      <c r="W343">
        <v>6656</v>
      </c>
      <c r="X343">
        <v>1</v>
      </c>
      <c r="Y343">
        <v>0.303448577737504</v>
      </c>
      <c r="Z343">
        <v>218.8</v>
      </c>
      <c r="AA343">
        <v>170</v>
      </c>
      <c r="AB343" t="s">
        <v>94</v>
      </c>
      <c r="AC343">
        <v>14.7890625</v>
      </c>
      <c r="AD343" t="s">
        <v>98</v>
      </c>
      <c r="AE343">
        <v>0</v>
      </c>
      <c r="AF343">
        <v>218.75</v>
      </c>
      <c r="AG343">
        <v>14.375</v>
      </c>
      <c r="AH343">
        <f t="shared" si="21"/>
        <v>204.375</v>
      </c>
      <c r="AI343">
        <f t="shared" si="22"/>
        <v>15.217391304347826</v>
      </c>
      <c r="AJ343">
        <f t="shared" si="23"/>
        <v>0.30172020065270616</v>
      </c>
      <c r="AK343">
        <f t="shared" si="24"/>
        <v>725.0094608408117</v>
      </c>
    </row>
    <row r="344" spans="1:37" x14ac:dyDescent="0.3">
      <c r="A344">
        <v>342</v>
      </c>
      <c r="B344">
        <v>685</v>
      </c>
      <c r="C344" t="s">
        <v>91</v>
      </c>
      <c r="D344">
        <v>5.01650018264862E-2</v>
      </c>
      <c r="E344">
        <v>6656</v>
      </c>
      <c r="F344">
        <v>17920</v>
      </c>
      <c r="G344">
        <v>2.6923076923076898</v>
      </c>
      <c r="H344">
        <v>9.6526933493917895</v>
      </c>
      <c r="I344">
        <v>17.5614919042157</v>
      </c>
      <c r="J344">
        <v>-1.2030771313978601</v>
      </c>
      <c r="K344" t="b">
        <v>1</v>
      </c>
      <c r="L344">
        <v>66</v>
      </c>
      <c r="M344" t="s">
        <v>92</v>
      </c>
      <c r="N344">
        <v>17.5636882256311</v>
      </c>
      <c r="O344">
        <v>4.51</v>
      </c>
      <c r="P344">
        <v>1.819</v>
      </c>
      <c r="Q344" t="s">
        <v>1361</v>
      </c>
      <c r="S344">
        <v>0</v>
      </c>
      <c r="T344">
        <v>32620</v>
      </c>
      <c r="U344">
        <v>6656</v>
      </c>
      <c r="V344">
        <v>267</v>
      </c>
      <c r="W344">
        <v>6656</v>
      </c>
      <c r="X344">
        <v>1</v>
      </c>
      <c r="Y344">
        <v>0.52953623338417599</v>
      </c>
      <c r="Z344">
        <v>66</v>
      </c>
      <c r="AA344">
        <v>494.2</v>
      </c>
      <c r="AB344" t="s">
        <v>94</v>
      </c>
      <c r="AC344">
        <v>8.125</v>
      </c>
      <c r="AD344" t="s">
        <v>98</v>
      </c>
      <c r="AE344">
        <v>0</v>
      </c>
      <c r="AF344">
        <v>66</v>
      </c>
      <c r="AG344">
        <v>12.0078125</v>
      </c>
      <c r="AH344">
        <f t="shared" si="21"/>
        <v>53.9921875</v>
      </c>
      <c r="AI344">
        <f t="shared" si="22"/>
        <v>5.4964216005204944</v>
      </c>
      <c r="AJ344">
        <f t="shared" si="23"/>
        <v>0.3002688222488567</v>
      </c>
      <c r="AK344">
        <f t="shared" si="24"/>
        <v>219.80304017478224</v>
      </c>
    </row>
    <row r="345" spans="1:37" x14ac:dyDescent="0.3">
      <c r="A345">
        <v>343</v>
      </c>
      <c r="B345">
        <v>686</v>
      </c>
      <c r="C345" t="s">
        <v>91</v>
      </c>
      <c r="D345">
        <v>1.47608266403949E-2</v>
      </c>
      <c r="E345">
        <v>6656</v>
      </c>
      <c r="F345">
        <v>17920</v>
      </c>
      <c r="G345">
        <v>2.6923076923076898</v>
      </c>
      <c r="H345">
        <v>4.4235336657029301</v>
      </c>
      <c r="I345">
        <v>7.2789592057709402</v>
      </c>
      <c r="J345">
        <v>-1.1974515202289999</v>
      </c>
      <c r="K345" t="b">
        <v>1</v>
      </c>
      <c r="L345">
        <v>44.25</v>
      </c>
      <c r="M345" t="s">
        <v>92</v>
      </c>
      <c r="N345">
        <v>8.4141556802257291</v>
      </c>
      <c r="O345">
        <v>4.516</v>
      </c>
      <c r="P345">
        <v>1.6455</v>
      </c>
      <c r="Q345" t="s">
        <v>1362</v>
      </c>
      <c r="R345" s="1" t="s">
        <v>1941</v>
      </c>
      <c r="S345">
        <v>0</v>
      </c>
      <c r="T345">
        <v>32860</v>
      </c>
      <c r="U345">
        <v>6656</v>
      </c>
      <c r="V345">
        <v>614</v>
      </c>
      <c r="W345">
        <v>6656</v>
      </c>
      <c r="X345">
        <v>1</v>
      </c>
      <c r="Y345">
        <v>0.13816257454023201</v>
      </c>
      <c r="Z345">
        <v>44.25</v>
      </c>
      <c r="AA345">
        <v>742.5</v>
      </c>
      <c r="AB345" t="s">
        <v>94</v>
      </c>
      <c r="AC345">
        <v>6.65234375</v>
      </c>
      <c r="AE345">
        <v>0</v>
      </c>
      <c r="AF345">
        <v>44.25</v>
      </c>
      <c r="AG345">
        <v>10.3125</v>
      </c>
      <c r="AH345">
        <f t="shared" si="21"/>
        <v>33.9375</v>
      </c>
      <c r="AI345">
        <f t="shared" si="22"/>
        <v>4.290909090909091</v>
      </c>
      <c r="AJ345">
        <f t="shared" si="23"/>
        <v>0.30196277819023837</v>
      </c>
      <c r="AK345">
        <f t="shared" si="24"/>
        <v>146.54124016610496</v>
      </c>
    </row>
    <row r="346" spans="1:37" x14ac:dyDescent="0.3">
      <c r="A346">
        <v>344</v>
      </c>
      <c r="B346">
        <v>692</v>
      </c>
      <c r="C346" t="s">
        <v>91</v>
      </c>
      <c r="D346">
        <v>1.6372116799133599E-2</v>
      </c>
      <c r="E346">
        <v>6656</v>
      </c>
      <c r="F346">
        <v>6656</v>
      </c>
      <c r="G346">
        <v>1</v>
      </c>
      <c r="H346">
        <v>2.4141295929435098</v>
      </c>
      <c r="I346">
        <v>7.4639983313077796</v>
      </c>
      <c r="J346">
        <v>-1.0519892885770199</v>
      </c>
      <c r="K346" t="b">
        <v>1</v>
      </c>
      <c r="L346">
        <v>1236</v>
      </c>
      <c r="M346" t="s">
        <v>92</v>
      </c>
      <c r="N346">
        <v>7.5490077947462</v>
      </c>
      <c r="O346">
        <v>4.0999999999999996</v>
      </c>
      <c r="P346">
        <v>3.0920000000000001</v>
      </c>
      <c r="Q346" t="s">
        <v>1363</v>
      </c>
      <c r="S346">
        <v>0</v>
      </c>
      <c r="T346">
        <v>12616</v>
      </c>
      <c r="U346">
        <v>6656</v>
      </c>
      <c r="V346">
        <v>180</v>
      </c>
      <c r="W346">
        <v>6656</v>
      </c>
      <c r="X346">
        <v>1</v>
      </c>
      <c r="Y346">
        <v>0.105402996627193</v>
      </c>
      <c r="Z346">
        <v>1236</v>
      </c>
      <c r="AA346">
        <v>10.210000000000001</v>
      </c>
      <c r="AB346" t="s">
        <v>94</v>
      </c>
      <c r="AC346">
        <v>35.15625</v>
      </c>
      <c r="AE346">
        <v>20</v>
      </c>
      <c r="AF346">
        <v>1236</v>
      </c>
      <c r="AG346">
        <v>8.6640625</v>
      </c>
      <c r="AH346">
        <f t="shared" si="21"/>
        <v>1227.3359375</v>
      </c>
      <c r="AI346">
        <f t="shared" si="22"/>
        <v>142.65825067628495</v>
      </c>
      <c r="AJ346">
        <f t="shared" si="23"/>
        <v>0.34924231388419236</v>
      </c>
      <c r="AK346">
        <f t="shared" si="24"/>
        <v>3539.0900554216742</v>
      </c>
    </row>
    <row r="347" spans="1:37" x14ac:dyDescent="0.3">
      <c r="A347">
        <v>345</v>
      </c>
      <c r="B347">
        <v>693</v>
      </c>
      <c r="C347" t="s">
        <v>91</v>
      </c>
      <c r="D347">
        <v>1.8146364452670798E-2</v>
      </c>
      <c r="E347">
        <v>6656</v>
      </c>
      <c r="F347">
        <v>6656</v>
      </c>
      <c r="G347">
        <v>1</v>
      </c>
      <c r="H347">
        <v>2.4769379692720399</v>
      </c>
      <c r="I347">
        <v>6.5600154029939199</v>
      </c>
      <c r="J347">
        <v>-1.0881539318054201</v>
      </c>
      <c r="K347" t="b">
        <v>1</v>
      </c>
      <c r="L347">
        <v>445</v>
      </c>
      <c r="M347" t="s">
        <v>92</v>
      </c>
      <c r="N347">
        <v>6.8996123903747604</v>
      </c>
      <c r="O347">
        <v>4.0599999999999996</v>
      </c>
      <c r="P347">
        <v>2.6480000000000001</v>
      </c>
      <c r="Q347" t="s">
        <v>1364</v>
      </c>
      <c r="S347">
        <v>0</v>
      </c>
      <c r="T347">
        <v>11410</v>
      </c>
      <c r="U347">
        <v>6656</v>
      </c>
      <c r="V347">
        <v>630</v>
      </c>
      <c r="W347">
        <v>6656</v>
      </c>
      <c r="X347">
        <v>1</v>
      </c>
      <c r="Y347">
        <v>5.8842617169539403E-2</v>
      </c>
      <c r="Z347">
        <v>445</v>
      </c>
      <c r="AA347">
        <v>25.64</v>
      </c>
      <c r="AB347" t="s">
        <v>94</v>
      </c>
      <c r="AC347">
        <v>21.09375</v>
      </c>
      <c r="AE347">
        <v>22</v>
      </c>
      <c r="AF347">
        <v>445</v>
      </c>
      <c r="AG347">
        <v>3.94921875</v>
      </c>
      <c r="AH347">
        <f t="shared" si="21"/>
        <v>441.05078125</v>
      </c>
      <c r="AI347">
        <f t="shared" si="22"/>
        <v>112.68051434223541</v>
      </c>
      <c r="AJ347">
        <f t="shared" si="23"/>
        <v>0.33683774554245205</v>
      </c>
      <c r="AK347">
        <f t="shared" si="24"/>
        <v>1321.1108490331471</v>
      </c>
    </row>
    <row r="348" spans="1:37" x14ac:dyDescent="0.3">
      <c r="A348">
        <v>346</v>
      </c>
      <c r="B348">
        <v>694</v>
      </c>
      <c r="C348" t="s">
        <v>91</v>
      </c>
      <c r="D348">
        <v>2.0841979931979501E-2</v>
      </c>
      <c r="E348">
        <v>6656</v>
      </c>
      <c r="F348">
        <v>6656</v>
      </c>
      <c r="G348">
        <v>1</v>
      </c>
      <c r="H348">
        <v>7.2734069184126202</v>
      </c>
      <c r="I348">
        <v>9.1414792031221097</v>
      </c>
      <c r="J348">
        <v>-1.1789673692456</v>
      </c>
      <c r="K348" t="b">
        <v>1</v>
      </c>
      <c r="L348">
        <v>18.059999999999999</v>
      </c>
      <c r="M348" t="s">
        <v>92</v>
      </c>
      <c r="N348">
        <v>9.8072515956239208</v>
      </c>
      <c r="O348">
        <v>4.125</v>
      </c>
      <c r="P348">
        <v>1.2569999999999999</v>
      </c>
      <c r="Q348" t="s">
        <v>1365</v>
      </c>
      <c r="S348">
        <v>0</v>
      </c>
      <c r="T348">
        <v>13280</v>
      </c>
      <c r="U348">
        <v>6656</v>
      </c>
      <c r="V348">
        <v>138</v>
      </c>
      <c r="W348">
        <v>6656</v>
      </c>
      <c r="X348">
        <v>1</v>
      </c>
      <c r="Y348">
        <v>0.53402786094058596</v>
      </c>
      <c r="Z348">
        <v>18.059999999999999</v>
      </c>
      <c r="AA348">
        <v>735</v>
      </c>
      <c r="AB348" t="s">
        <v>94</v>
      </c>
      <c r="AC348">
        <v>4.25</v>
      </c>
      <c r="AD348" t="s">
        <v>98</v>
      </c>
      <c r="AE348">
        <v>3</v>
      </c>
      <c r="AF348">
        <v>18.0625</v>
      </c>
      <c r="AG348">
        <v>8.1328125</v>
      </c>
      <c r="AH348">
        <f t="shared" si="21"/>
        <v>9.9296875</v>
      </c>
      <c r="AI348">
        <f t="shared" si="22"/>
        <v>2.2209414024975986</v>
      </c>
      <c r="AJ348">
        <f t="shared" si="23"/>
        <v>0.30759620796288678</v>
      </c>
      <c r="AK348">
        <f t="shared" si="24"/>
        <v>58.721465129958112</v>
      </c>
    </row>
    <row r="349" spans="1:37" x14ac:dyDescent="0.3">
      <c r="A349">
        <v>347</v>
      </c>
      <c r="B349">
        <v>695</v>
      </c>
      <c r="C349" t="s">
        <v>91</v>
      </c>
      <c r="D349">
        <v>3.9118228497418403E-2</v>
      </c>
      <c r="E349">
        <v>6656</v>
      </c>
      <c r="F349">
        <v>6656</v>
      </c>
      <c r="G349">
        <v>1</v>
      </c>
      <c r="H349">
        <v>8.44548377021958</v>
      </c>
      <c r="I349">
        <v>12.437294458487401</v>
      </c>
      <c r="J349">
        <v>-1.17816371050719</v>
      </c>
      <c r="K349" t="b">
        <v>1</v>
      </c>
      <c r="L349">
        <v>29.69</v>
      </c>
      <c r="M349" t="s">
        <v>92</v>
      </c>
      <c r="N349">
        <v>12.4458757192027</v>
      </c>
      <c r="O349">
        <v>4.12</v>
      </c>
      <c r="P349">
        <v>1.4730000000000001</v>
      </c>
      <c r="Q349" t="s">
        <v>1366</v>
      </c>
      <c r="S349">
        <v>0</v>
      </c>
      <c r="T349">
        <v>13170</v>
      </c>
      <c r="U349">
        <v>6656</v>
      </c>
      <c r="V349">
        <v>108</v>
      </c>
      <c r="W349">
        <v>6656</v>
      </c>
      <c r="X349">
        <v>1</v>
      </c>
      <c r="Y349">
        <v>0.71644200983054396</v>
      </c>
      <c r="Z349">
        <v>29.69</v>
      </c>
      <c r="AA349">
        <v>443.5</v>
      </c>
      <c r="AB349" t="s">
        <v>94</v>
      </c>
      <c r="AC349">
        <v>5.44921875</v>
      </c>
      <c r="AD349" t="s">
        <v>98</v>
      </c>
      <c r="AE349">
        <v>3</v>
      </c>
      <c r="AF349">
        <v>29.6875</v>
      </c>
      <c r="AG349">
        <v>8.6875</v>
      </c>
      <c r="AH349">
        <f t="shared" si="21"/>
        <v>21</v>
      </c>
      <c r="AI349">
        <f t="shared" si="22"/>
        <v>3.4172661870503598</v>
      </c>
      <c r="AJ349">
        <f t="shared" si="23"/>
        <v>0.30784350970310986</v>
      </c>
      <c r="AK349">
        <f t="shared" si="24"/>
        <v>96.436985235229386</v>
      </c>
    </row>
    <row r="350" spans="1:37" x14ac:dyDescent="0.3">
      <c r="A350">
        <v>348</v>
      </c>
      <c r="B350">
        <v>698</v>
      </c>
      <c r="C350" t="s">
        <v>91</v>
      </c>
      <c r="D350">
        <v>3.1995336362816797E-2</v>
      </c>
      <c r="E350">
        <v>6656</v>
      </c>
      <c r="F350">
        <v>17920</v>
      </c>
      <c r="G350">
        <v>2.6923076923076898</v>
      </c>
      <c r="H350">
        <v>6.3128660581401697</v>
      </c>
      <c r="I350">
        <v>14.697141291607499</v>
      </c>
      <c r="J350">
        <v>-1.19905883770582</v>
      </c>
      <c r="K350" t="b">
        <v>1</v>
      </c>
      <c r="L350">
        <v>213.2</v>
      </c>
      <c r="M350" t="s">
        <v>92</v>
      </c>
      <c r="N350">
        <v>14.7023686337374</v>
      </c>
      <c r="O350">
        <v>4.5739999999999998</v>
      </c>
      <c r="P350">
        <v>2.3279999999999998</v>
      </c>
      <c r="Q350" t="s">
        <v>1367</v>
      </c>
      <c r="S350">
        <v>0</v>
      </c>
      <c r="T350">
        <v>37440</v>
      </c>
      <c r="U350">
        <v>6656</v>
      </c>
      <c r="V350">
        <v>321</v>
      </c>
      <c r="W350">
        <v>6656</v>
      </c>
      <c r="X350">
        <v>1</v>
      </c>
      <c r="Y350">
        <v>0.29653526659679402</v>
      </c>
      <c r="Z350">
        <v>213.2</v>
      </c>
      <c r="AA350">
        <v>175.6</v>
      </c>
      <c r="AB350" t="s">
        <v>94</v>
      </c>
      <c r="AC350">
        <v>14.6015625</v>
      </c>
      <c r="AD350" t="s">
        <v>98</v>
      </c>
      <c r="AE350">
        <v>0</v>
      </c>
      <c r="AF350">
        <v>213.25</v>
      </c>
      <c r="AG350">
        <v>14.0625</v>
      </c>
      <c r="AH350">
        <f t="shared" si="21"/>
        <v>199.1875</v>
      </c>
      <c r="AI350">
        <f t="shared" si="22"/>
        <v>15.164444444444445</v>
      </c>
      <c r="AJ350">
        <f t="shared" si="23"/>
        <v>0.30147781798641632</v>
      </c>
      <c r="AK350">
        <f t="shared" si="24"/>
        <v>707.34889029085514</v>
      </c>
    </row>
    <row r="351" spans="1:37" x14ac:dyDescent="0.3">
      <c r="A351">
        <v>349</v>
      </c>
      <c r="B351">
        <v>699</v>
      </c>
      <c r="C351" t="s">
        <v>91</v>
      </c>
      <c r="D351">
        <v>5.1275782142345197E-2</v>
      </c>
      <c r="E351">
        <v>6656</v>
      </c>
      <c r="F351">
        <v>17920</v>
      </c>
      <c r="G351">
        <v>2.6923076923076898</v>
      </c>
      <c r="H351">
        <v>9.3746551476132503</v>
      </c>
      <c r="I351">
        <v>17.3852247317554</v>
      </c>
      <c r="J351">
        <v>-1.2022734726594599</v>
      </c>
      <c r="K351" t="b">
        <v>1</v>
      </c>
      <c r="L351">
        <v>71.56</v>
      </c>
      <c r="M351" t="s">
        <v>92</v>
      </c>
      <c r="N351">
        <v>17.3873377527073</v>
      </c>
      <c r="O351">
        <v>4.5199999999999996</v>
      </c>
      <c r="P351">
        <v>1.8545</v>
      </c>
      <c r="Q351" t="s">
        <v>1368</v>
      </c>
      <c r="S351">
        <v>0</v>
      </c>
      <c r="T351">
        <v>33150</v>
      </c>
      <c r="U351">
        <v>6656</v>
      </c>
      <c r="V351">
        <v>288</v>
      </c>
      <c r="W351">
        <v>6656</v>
      </c>
      <c r="X351">
        <v>1</v>
      </c>
      <c r="Y351">
        <v>0.49348128708134598</v>
      </c>
      <c r="Z351">
        <v>71.56</v>
      </c>
      <c r="AA351">
        <v>463.2</v>
      </c>
      <c r="AB351" t="s">
        <v>94</v>
      </c>
      <c r="AC351">
        <v>8.4609375</v>
      </c>
      <c r="AD351" t="s">
        <v>98</v>
      </c>
      <c r="AE351">
        <v>0</v>
      </c>
      <c r="AF351">
        <v>71.5625</v>
      </c>
      <c r="AG351">
        <v>11.9921875</v>
      </c>
      <c r="AH351">
        <f t="shared" si="21"/>
        <v>59.5703125</v>
      </c>
      <c r="AI351">
        <f t="shared" si="22"/>
        <v>5.9674267100977199</v>
      </c>
      <c r="AJ351">
        <f t="shared" si="23"/>
        <v>0.30051023290462436</v>
      </c>
      <c r="AK351">
        <f t="shared" si="24"/>
        <v>238.13664948545176</v>
      </c>
    </row>
    <row r="352" spans="1:37" x14ac:dyDescent="0.3">
      <c r="A352">
        <v>350</v>
      </c>
      <c r="B352">
        <v>700</v>
      </c>
      <c r="C352" t="s">
        <v>91</v>
      </c>
      <c r="D352">
        <v>1.32019470652839E-2</v>
      </c>
      <c r="E352">
        <v>6656</v>
      </c>
      <c r="F352">
        <v>17920</v>
      </c>
      <c r="G352">
        <v>2.6923076923076898</v>
      </c>
      <c r="H352">
        <v>4.4826695683567497</v>
      </c>
      <c r="I352">
        <v>7.1836530875717104</v>
      </c>
      <c r="J352">
        <v>-1.1974515202289999</v>
      </c>
      <c r="K352" t="b">
        <v>1</v>
      </c>
      <c r="L352">
        <v>40.03</v>
      </c>
      <c r="M352" t="s">
        <v>92</v>
      </c>
      <c r="N352">
        <v>8.4529569773719206</v>
      </c>
      <c r="O352">
        <v>4.5199999999999996</v>
      </c>
      <c r="P352">
        <v>1.603</v>
      </c>
      <c r="Q352" t="s">
        <v>1369</v>
      </c>
      <c r="R352" s="1" t="s">
        <v>1941</v>
      </c>
      <c r="S352">
        <v>0</v>
      </c>
      <c r="T352">
        <v>32960</v>
      </c>
      <c r="U352">
        <v>6656</v>
      </c>
      <c r="V352">
        <v>574</v>
      </c>
      <c r="W352">
        <v>6656</v>
      </c>
      <c r="X352">
        <v>1</v>
      </c>
      <c r="Y352">
        <v>0.14536381920691899</v>
      </c>
      <c r="Z352">
        <v>40.03</v>
      </c>
      <c r="AA352">
        <v>823.5</v>
      </c>
      <c r="AB352" t="s">
        <v>94</v>
      </c>
      <c r="AC352">
        <v>6.328125</v>
      </c>
      <c r="AE352">
        <v>0</v>
      </c>
      <c r="AF352">
        <v>40.03125</v>
      </c>
      <c r="AG352">
        <v>10.6171875</v>
      </c>
      <c r="AH352">
        <f t="shared" si="21"/>
        <v>29.4140625</v>
      </c>
      <c r="AI352">
        <f t="shared" si="22"/>
        <v>3.7704194260485653</v>
      </c>
      <c r="AJ352">
        <f t="shared" si="23"/>
        <v>0.30196277819023837</v>
      </c>
      <c r="AK352">
        <f t="shared" si="24"/>
        <v>132.57014735365851</v>
      </c>
    </row>
    <row r="353" spans="1:37" x14ac:dyDescent="0.3">
      <c r="A353">
        <v>351</v>
      </c>
      <c r="B353">
        <v>706</v>
      </c>
      <c r="C353" t="s">
        <v>91</v>
      </c>
      <c r="D353">
        <v>2.1163489874412501E-2</v>
      </c>
      <c r="E353">
        <v>6656</v>
      </c>
      <c r="F353">
        <v>6656</v>
      </c>
      <c r="G353">
        <v>1</v>
      </c>
      <c r="H353">
        <v>2.5308576830837</v>
      </c>
      <c r="I353">
        <v>7.8891579339874802</v>
      </c>
      <c r="J353">
        <v>-1.05038197110021</v>
      </c>
      <c r="K353" t="b">
        <v>1</v>
      </c>
      <c r="L353">
        <v>1307</v>
      </c>
      <c r="M353" t="s">
        <v>92</v>
      </c>
      <c r="N353">
        <v>7.9377236104757296</v>
      </c>
      <c r="O353">
        <v>4.0999999999999996</v>
      </c>
      <c r="P353">
        <v>3.117</v>
      </c>
      <c r="Q353" t="s">
        <v>1370</v>
      </c>
      <c r="S353">
        <v>0</v>
      </c>
      <c r="T353">
        <v>12690</v>
      </c>
      <c r="U353">
        <v>6656</v>
      </c>
      <c r="V353">
        <v>716</v>
      </c>
      <c r="W353">
        <v>6656</v>
      </c>
      <c r="X353">
        <v>1</v>
      </c>
      <c r="Y353">
        <v>5.7210837717284101E-2</v>
      </c>
      <c r="Z353">
        <v>1307</v>
      </c>
      <c r="AA353">
        <v>9.7100000000000009</v>
      </c>
      <c r="AB353" t="s">
        <v>94</v>
      </c>
      <c r="AC353">
        <v>36.15625</v>
      </c>
      <c r="AE353">
        <v>23</v>
      </c>
      <c r="AF353">
        <v>1307</v>
      </c>
      <c r="AG353">
        <v>3.615234375</v>
      </c>
      <c r="AH353">
        <f t="shared" si="21"/>
        <v>1303.384765625</v>
      </c>
      <c r="AI353">
        <f t="shared" si="22"/>
        <v>361.52566180443006</v>
      </c>
      <c r="AJ353">
        <f t="shared" si="23"/>
        <v>0.34980410852916727</v>
      </c>
      <c r="AK353">
        <f t="shared" si="24"/>
        <v>3736.3769267764906</v>
      </c>
    </row>
    <row r="354" spans="1:37" x14ac:dyDescent="0.3">
      <c r="A354">
        <v>352</v>
      </c>
      <c r="B354">
        <v>707</v>
      </c>
      <c r="C354" t="s">
        <v>91</v>
      </c>
      <c r="D354">
        <v>2.2101185930907201E-2</v>
      </c>
      <c r="E354">
        <v>6656</v>
      </c>
      <c r="F354">
        <v>6656</v>
      </c>
      <c r="G354">
        <v>1</v>
      </c>
      <c r="H354">
        <v>2.3828056539587301</v>
      </c>
      <c r="I354">
        <v>6.5666773002651899</v>
      </c>
      <c r="J354">
        <v>-1.07609905072928</v>
      </c>
      <c r="K354" t="b">
        <v>1</v>
      </c>
      <c r="L354">
        <v>571</v>
      </c>
      <c r="M354" t="s">
        <v>92</v>
      </c>
      <c r="N354">
        <v>6.8792639719633204</v>
      </c>
      <c r="O354">
        <v>4.07</v>
      </c>
      <c r="P354">
        <v>2.7559999999999998</v>
      </c>
      <c r="Q354" t="s">
        <v>1371</v>
      </c>
      <c r="S354">
        <v>0</v>
      </c>
      <c r="T354">
        <v>11750</v>
      </c>
      <c r="U354">
        <v>6656</v>
      </c>
      <c r="V354">
        <v>155</v>
      </c>
      <c r="W354">
        <v>6656</v>
      </c>
      <c r="X354">
        <v>1</v>
      </c>
      <c r="Y354">
        <v>0.111069622937531</v>
      </c>
      <c r="Z354">
        <v>571</v>
      </c>
      <c r="AA354">
        <v>20.58</v>
      </c>
      <c r="AB354" t="s">
        <v>94</v>
      </c>
      <c r="AC354">
        <v>23.890625</v>
      </c>
      <c r="AE354">
        <v>27</v>
      </c>
      <c r="AF354">
        <v>571</v>
      </c>
      <c r="AG354">
        <v>9.59375</v>
      </c>
      <c r="AH354">
        <f t="shared" si="21"/>
        <v>561.40625</v>
      </c>
      <c r="AI354">
        <f t="shared" si="22"/>
        <v>59.517915309446252</v>
      </c>
      <c r="AJ354">
        <f t="shared" si="23"/>
        <v>0.34092285780754722</v>
      </c>
      <c r="AK354">
        <f t="shared" si="24"/>
        <v>1674.8656973957802</v>
      </c>
    </row>
    <row r="355" spans="1:37" x14ac:dyDescent="0.3">
      <c r="A355">
        <v>353</v>
      </c>
      <c r="B355">
        <v>708</v>
      </c>
      <c r="C355" t="s">
        <v>91</v>
      </c>
      <c r="D355">
        <v>4.1859309409001497E-2</v>
      </c>
      <c r="E355">
        <v>6656</v>
      </c>
      <c r="F355">
        <v>6656</v>
      </c>
      <c r="G355">
        <v>1</v>
      </c>
      <c r="H355">
        <v>8.4059175993013096</v>
      </c>
      <c r="I355">
        <v>10.425307960070899</v>
      </c>
      <c r="J355">
        <v>-1.1805746867224201</v>
      </c>
      <c r="K355" t="b">
        <v>1</v>
      </c>
      <c r="L355">
        <v>17.38</v>
      </c>
      <c r="M355" t="s">
        <v>92</v>
      </c>
      <c r="N355">
        <v>10.7867013717288</v>
      </c>
      <c r="O355">
        <v>4.0999999999999996</v>
      </c>
      <c r="P355">
        <v>1.24</v>
      </c>
      <c r="Q355" t="s">
        <v>1372</v>
      </c>
      <c r="S355">
        <v>0</v>
      </c>
      <c r="T355">
        <v>12650</v>
      </c>
      <c r="U355">
        <v>6656</v>
      </c>
      <c r="V355">
        <v>124</v>
      </c>
      <c r="W355">
        <v>6656</v>
      </c>
      <c r="X355">
        <v>1</v>
      </c>
      <c r="Y355">
        <v>0.66507103360395903</v>
      </c>
      <c r="Z355">
        <v>17.38</v>
      </c>
      <c r="AA355">
        <v>728</v>
      </c>
      <c r="AB355" t="s">
        <v>94</v>
      </c>
      <c r="AC355">
        <v>4.16796875</v>
      </c>
      <c r="AD355" t="s">
        <v>98</v>
      </c>
      <c r="AE355">
        <v>3</v>
      </c>
      <c r="AF355">
        <v>17.375</v>
      </c>
      <c r="AG355">
        <v>7.72265625</v>
      </c>
      <c r="AH355">
        <f t="shared" si="21"/>
        <v>9.65234375</v>
      </c>
      <c r="AI355">
        <f t="shared" si="22"/>
        <v>2.249873545776429</v>
      </c>
      <c r="AJ355">
        <f t="shared" si="23"/>
        <v>0.30710220032193641</v>
      </c>
      <c r="AK355">
        <f t="shared" si="24"/>
        <v>56.577256632436111</v>
      </c>
    </row>
    <row r="356" spans="1:37" x14ac:dyDescent="0.3">
      <c r="A356">
        <v>354</v>
      </c>
      <c r="B356">
        <v>709</v>
      </c>
      <c r="C356" t="s">
        <v>91</v>
      </c>
      <c r="D356">
        <v>2.2363461703109901E-2</v>
      </c>
      <c r="E356">
        <v>6656</v>
      </c>
      <c r="F356">
        <v>6656</v>
      </c>
      <c r="G356">
        <v>1</v>
      </c>
      <c r="H356">
        <v>8.1311211471907008</v>
      </c>
      <c r="I356">
        <v>10.9897184254999</v>
      </c>
      <c r="J356">
        <v>-1.1797710279840099</v>
      </c>
      <c r="K356" t="b">
        <v>1</v>
      </c>
      <c r="L356">
        <v>22.48</v>
      </c>
      <c r="M356" t="s">
        <v>92</v>
      </c>
      <c r="N356">
        <v>11.1018226166006</v>
      </c>
      <c r="O356">
        <v>4.0999999999999996</v>
      </c>
      <c r="P356">
        <v>1.3520000000000001</v>
      </c>
      <c r="Q356" t="s">
        <v>1373</v>
      </c>
      <c r="S356">
        <v>0</v>
      </c>
      <c r="T356">
        <v>12664</v>
      </c>
      <c r="U356">
        <v>6656</v>
      </c>
      <c r="V356">
        <v>151</v>
      </c>
      <c r="W356">
        <v>6656</v>
      </c>
      <c r="X356">
        <v>1</v>
      </c>
      <c r="Y356">
        <v>0.58032240876827401</v>
      </c>
      <c r="Z356">
        <v>22.48</v>
      </c>
      <c r="AA356">
        <v>563</v>
      </c>
      <c r="AB356" t="s">
        <v>94</v>
      </c>
      <c r="AC356">
        <v>4.7421875</v>
      </c>
      <c r="AD356" t="s">
        <v>98</v>
      </c>
      <c r="AE356">
        <v>4</v>
      </c>
      <c r="AF356">
        <v>22.484375</v>
      </c>
      <c r="AG356">
        <v>7.46484375</v>
      </c>
      <c r="AH356">
        <f t="shared" si="21"/>
        <v>15.01953125</v>
      </c>
      <c r="AI356">
        <f t="shared" si="22"/>
        <v>3.0120355834641548</v>
      </c>
      <c r="AJ356">
        <f t="shared" si="23"/>
        <v>0.30734910488902761</v>
      </c>
      <c r="AK356">
        <f t="shared" si="24"/>
        <v>73.155817415242765</v>
      </c>
    </row>
    <row r="357" spans="1:37" x14ac:dyDescent="0.3">
      <c r="A357">
        <v>355</v>
      </c>
      <c r="B357">
        <v>712</v>
      </c>
      <c r="C357" t="s">
        <v>91</v>
      </c>
      <c r="D357">
        <v>3.8483906214089897E-2</v>
      </c>
      <c r="E357">
        <v>6656</v>
      </c>
      <c r="F357">
        <v>17920</v>
      </c>
      <c r="G357">
        <v>2.6923076923076898</v>
      </c>
      <c r="H357">
        <v>6.2632948769540597</v>
      </c>
      <c r="I357">
        <v>14.398238418310401</v>
      </c>
      <c r="J357">
        <v>-1.19905883770582</v>
      </c>
      <c r="K357" t="b">
        <v>1</v>
      </c>
      <c r="L357">
        <v>199.2</v>
      </c>
      <c r="M357" t="s">
        <v>92</v>
      </c>
      <c r="N357">
        <v>14.4028782591786</v>
      </c>
      <c r="O357">
        <v>4.57</v>
      </c>
      <c r="P357">
        <v>2.2989999999999999</v>
      </c>
      <c r="Q357" t="s">
        <v>1374</v>
      </c>
      <c r="S357">
        <v>0</v>
      </c>
      <c r="T357">
        <v>37150</v>
      </c>
      <c r="U357">
        <v>6656</v>
      </c>
      <c r="V357">
        <v>379</v>
      </c>
      <c r="W357">
        <v>6656</v>
      </c>
      <c r="X357">
        <v>1</v>
      </c>
      <c r="Y357">
        <v>0.27035729784992801</v>
      </c>
      <c r="Z357">
        <v>199.2</v>
      </c>
      <c r="AA357">
        <v>186.5</v>
      </c>
      <c r="AB357" t="s">
        <v>94</v>
      </c>
      <c r="AC357">
        <v>14.1171875</v>
      </c>
      <c r="AD357" t="s">
        <v>98</v>
      </c>
      <c r="AE357">
        <v>0</v>
      </c>
      <c r="AF357">
        <v>199.25</v>
      </c>
      <c r="AG357">
        <v>13.3125</v>
      </c>
      <c r="AH357">
        <f t="shared" si="21"/>
        <v>185.9375</v>
      </c>
      <c r="AI357">
        <f t="shared" si="22"/>
        <v>14.967136150234742</v>
      </c>
      <c r="AJ357">
        <f t="shared" si="23"/>
        <v>0.30147781798641632</v>
      </c>
      <c r="AK357">
        <f t="shared" si="24"/>
        <v>660.91097955663724</v>
      </c>
    </row>
    <row r="358" spans="1:37" x14ac:dyDescent="0.3">
      <c r="A358">
        <v>356</v>
      </c>
      <c r="B358">
        <v>713</v>
      </c>
      <c r="C358" t="s">
        <v>91</v>
      </c>
      <c r="D358">
        <v>5.3294503129682702E-2</v>
      </c>
      <c r="E358">
        <v>6656</v>
      </c>
      <c r="F358">
        <v>17920</v>
      </c>
      <c r="G358">
        <v>2.6923076923076898</v>
      </c>
      <c r="H358">
        <v>9.7689861268012397</v>
      </c>
      <c r="I358">
        <v>18.1832886305499</v>
      </c>
      <c r="J358">
        <v>-1.2030771313978601</v>
      </c>
      <c r="K358" t="b">
        <v>1</v>
      </c>
      <c r="L358">
        <v>72.599999999999994</v>
      </c>
      <c r="M358" t="s">
        <v>92</v>
      </c>
      <c r="N358">
        <v>18.180989488054401</v>
      </c>
      <c r="O358">
        <v>4.5229999999999997</v>
      </c>
      <c r="P358">
        <v>1.861</v>
      </c>
      <c r="Q358" t="s">
        <v>1375</v>
      </c>
      <c r="S358">
        <v>0</v>
      </c>
      <c r="T358">
        <v>33280</v>
      </c>
      <c r="U358">
        <v>6656</v>
      </c>
      <c r="V358">
        <v>263</v>
      </c>
      <c r="W358">
        <v>6656</v>
      </c>
      <c r="X358">
        <v>1</v>
      </c>
      <c r="Y358">
        <v>0.54071884871320697</v>
      </c>
      <c r="Z358">
        <v>72.599999999999994</v>
      </c>
      <c r="AA358">
        <v>458.2</v>
      </c>
      <c r="AB358" t="s">
        <v>94</v>
      </c>
      <c r="AC358">
        <v>8.5234375</v>
      </c>
      <c r="AD358" t="s">
        <v>98</v>
      </c>
      <c r="AE358">
        <v>0</v>
      </c>
      <c r="AF358">
        <v>72.625</v>
      </c>
      <c r="AG358">
        <v>12.15625</v>
      </c>
      <c r="AH358">
        <f t="shared" si="21"/>
        <v>60.46875</v>
      </c>
      <c r="AI358">
        <f t="shared" si="22"/>
        <v>5.974293059125964</v>
      </c>
      <c r="AJ358">
        <f t="shared" si="23"/>
        <v>0.3002688222488567</v>
      </c>
      <c r="AK358">
        <f t="shared" si="24"/>
        <v>241.86660291959942</v>
      </c>
    </row>
    <row r="359" spans="1:37" x14ac:dyDescent="0.3">
      <c r="A359">
        <v>357</v>
      </c>
      <c r="B359">
        <v>714</v>
      </c>
      <c r="C359" t="s">
        <v>91</v>
      </c>
      <c r="D359">
        <v>1.45326505572405E-2</v>
      </c>
      <c r="E359">
        <v>6656</v>
      </c>
      <c r="F359">
        <v>17920</v>
      </c>
      <c r="G359">
        <v>2.6923076923076898</v>
      </c>
      <c r="H359">
        <v>4.3023321651357804</v>
      </c>
      <c r="I359">
        <v>7.27279001743167</v>
      </c>
      <c r="J359">
        <v>-1.19664786149059</v>
      </c>
      <c r="K359" t="b">
        <v>1</v>
      </c>
      <c r="L359">
        <v>49.06</v>
      </c>
      <c r="M359" t="s">
        <v>92</v>
      </c>
      <c r="N359">
        <v>8.3556448167125996</v>
      </c>
      <c r="O359">
        <v>4.5199999999999996</v>
      </c>
      <c r="P359">
        <v>1.69</v>
      </c>
      <c r="Q359" t="s">
        <v>1376</v>
      </c>
      <c r="R359" s="1" t="s">
        <v>1941</v>
      </c>
      <c r="S359">
        <v>0</v>
      </c>
      <c r="T359">
        <v>33180</v>
      </c>
      <c r="U359">
        <v>6656</v>
      </c>
      <c r="V359">
        <v>640</v>
      </c>
      <c r="W359">
        <v>6656</v>
      </c>
      <c r="X359">
        <v>1</v>
      </c>
      <c r="Y359">
        <v>0.130536140403304</v>
      </c>
      <c r="Z359">
        <v>49.06</v>
      </c>
      <c r="AA359">
        <v>676.5</v>
      </c>
      <c r="AB359" t="s">
        <v>94</v>
      </c>
      <c r="AC359">
        <v>7.00390625</v>
      </c>
      <c r="AE359">
        <v>0</v>
      </c>
      <c r="AF359">
        <v>49.0625</v>
      </c>
      <c r="AG359">
        <v>10.3125</v>
      </c>
      <c r="AH359">
        <f t="shared" si="21"/>
        <v>38.75</v>
      </c>
      <c r="AI359">
        <f t="shared" si="22"/>
        <v>4.7575757575757578</v>
      </c>
      <c r="AJ359">
        <f t="shared" si="23"/>
        <v>0.30220555075568578</v>
      </c>
      <c r="AK359">
        <f t="shared" si="24"/>
        <v>162.3481100109374</v>
      </c>
    </row>
    <row r="360" spans="1:37" x14ac:dyDescent="0.3">
      <c r="A360">
        <v>358</v>
      </c>
      <c r="B360">
        <v>720</v>
      </c>
      <c r="C360" t="s">
        <v>91</v>
      </c>
      <c r="D360">
        <v>1.7222297644831699E-2</v>
      </c>
      <c r="E360">
        <v>6656</v>
      </c>
      <c r="F360">
        <v>6656</v>
      </c>
      <c r="G360">
        <v>1</v>
      </c>
      <c r="H360">
        <v>2.5473844656615401</v>
      </c>
      <c r="I360">
        <v>7.7317098821055303</v>
      </c>
      <c r="J360">
        <v>-1.0568112410074799</v>
      </c>
      <c r="K360" t="b">
        <v>1</v>
      </c>
      <c r="L360">
        <v>1085</v>
      </c>
      <c r="M360" t="s">
        <v>92</v>
      </c>
      <c r="N360">
        <v>7.8299251832154297</v>
      </c>
      <c r="O360">
        <v>4.0979999999999999</v>
      </c>
      <c r="P360">
        <v>3.0350000000000001</v>
      </c>
      <c r="Q360" t="s">
        <v>1377</v>
      </c>
      <c r="S360">
        <v>0</v>
      </c>
      <c r="T360">
        <v>12580</v>
      </c>
      <c r="U360">
        <v>6656</v>
      </c>
      <c r="V360">
        <v>658</v>
      </c>
      <c r="W360">
        <v>6656</v>
      </c>
      <c r="X360">
        <v>1</v>
      </c>
      <c r="Y360">
        <v>6.03233269634827E-2</v>
      </c>
      <c r="Z360">
        <v>1085</v>
      </c>
      <c r="AA360">
        <v>11.59</v>
      </c>
      <c r="AB360" t="s">
        <v>94</v>
      </c>
      <c r="AC360">
        <v>32.9375</v>
      </c>
      <c r="AE360">
        <v>22</v>
      </c>
      <c r="AF360">
        <v>1085</v>
      </c>
      <c r="AG360">
        <v>3.91015625</v>
      </c>
      <c r="AH360">
        <f t="shared" si="21"/>
        <v>1081.08984375</v>
      </c>
      <c r="AI360">
        <f t="shared" si="22"/>
        <v>277.48251748251749</v>
      </c>
      <c r="AJ360">
        <f t="shared" si="23"/>
        <v>0.3475623376976909</v>
      </c>
      <c r="AK360">
        <f t="shared" si="24"/>
        <v>3121.7421518891124</v>
      </c>
    </row>
    <row r="361" spans="1:37" x14ac:dyDescent="0.3">
      <c r="A361">
        <v>359</v>
      </c>
      <c r="B361">
        <v>721</v>
      </c>
      <c r="C361" t="s">
        <v>91</v>
      </c>
      <c r="D361">
        <v>2.0836421159876901E-2</v>
      </c>
      <c r="E361">
        <v>6656</v>
      </c>
      <c r="F361">
        <v>6656</v>
      </c>
      <c r="G361">
        <v>1</v>
      </c>
      <c r="H361">
        <v>2.4239673773866999</v>
      </c>
      <c r="I361">
        <v>6.6090985524059302</v>
      </c>
      <c r="J361">
        <v>-1.0833319793749601</v>
      </c>
      <c r="K361" t="b">
        <v>1</v>
      </c>
      <c r="L361">
        <v>532.5</v>
      </c>
      <c r="M361" t="s">
        <v>92</v>
      </c>
      <c r="N361">
        <v>6.9008426477679103</v>
      </c>
      <c r="O361">
        <v>4.0659999999999998</v>
      </c>
      <c r="P361">
        <v>2.7269999999999999</v>
      </c>
      <c r="Q361" t="s">
        <v>1378</v>
      </c>
      <c r="S361">
        <v>0</v>
      </c>
      <c r="T361">
        <v>11680</v>
      </c>
      <c r="U361">
        <v>6656</v>
      </c>
      <c r="V361">
        <v>165</v>
      </c>
      <c r="W361">
        <v>6656</v>
      </c>
      <c r="X361">
        <v>1</v>
      </c>
      <c r="Y361">
        <v>0.11085570998160001</v>
      </c>
      <c r="Z361">
        <v>532.5</v>
      </c>
      <c r="AA361">
        <v>21.94</v>
      </c>
      <c r="AB361" t="s">
        <v>94</v>
      </c>
      <c r="AC361">
        <v>23.078125</v>
      </c>
      <c r="AE361">
        <v>25</v>
      </c>
      <c r="AF361">
        <v>532.5</v>
      </c>
      <c r="AG361">
        <v>9.3203125</v>
      </c>
      <c r="AH361">
        <f t="shared" si="21"/>
        <v>523.1796875</v>
      </c>
      <c r="AI361">
        <f t="shared" si="22"/>
        <v>57.133277451802179</v>
      </c>
      <c r="AJ361">
        <f t="shared" si="23"/>
        <v>0.33846588337514882</v>
      </c>
      <c r="AK361">
        <f t="shared" si="24"/>
        <v>1573.2752580258957</v>
      </c>
    </row>
    <row r="362" spans="1:37" x14ac:dyDescent="0.3">
      <c r="A362">
        <v>360</v>
      </c>
      <c r="B362">
        <v>722</v>
      </c>
      <c r="C362" t="s">
        <v>91</v>
      </c>
      <c r="D362">
        <v>3.0603785978659499E-2</v>
      </c>
      <c r="E362">
        <v>6656</v>
      </c>
      <c r="F362">
        <v>6656</v>
      </c>
      <c r="G362">
        <v>1</v>
      </c>
      <c r="H362">
        <v>6.8829966840947296</v>
      </c>
      <c r="I362">
        <v>8.7247360312060191</v>
      </c>
      <c r="J362">
        <v>-1.1789673692456</v>
      </c>
      <c r="K362" t="b">
        <v>1</v>
      </c>
      <c r="L362">
        <v>18.5</v>
      </c>
      <c r="M362" t="s">
        <v>92</v>
      </c>
      <c r="N362">
        <v>9.3884902953455001</v>
      </c>
      <c r="O362">
        <v>4.0979999999999999</v>
      </c>
      <c r="P362">
        <v>1.268</v>
      </c>
      <c r="Q362" t="s">
        <v>1379</v>
      </c>
      <c r="S362">
        <v>0</v>
      </c>
      <c r="T362">
        <v>12540</v>
      </c>
      <c r="U362">
        <v>6656</v>
      </c>
      <c r="V362">
        <v>205</v>
      </c>
      <c r="W362">
        <v>6656</v>
      </c>
      <c r="X362">
        <v>1</v>
      </c>
      <c r="Y362">
        <v>0.41088631140837301</v>
      </c>
      <c r="Z362">
        <v>18.5</v>
      </c>
      <c r="AA362">
        <v>678</v>
      </c>
      <c r="AB362" t="s">
        <v>94</v>
      </c>
      <c r="AC362">
        <v>4.30078125</v>
      </c>
      <c r="AD362" t="s">
        <v>98</v>
      </c>
      <c r="AE362">
        <v>5</v>
      </c>
      <c r="AF362">
        <v>18.5</v>
      </c>
      <c r="AG362">
        <v>7.046875</v>
      </c>
      <c r="AH362">
        <f t="shared" si="21"/>
        <v>11.453125</v>
      </c>
      <c r="AI362">
        <f t="shared" si="22"/>
        <v>2.6252771618625279</v>
      </c>
      <c r="AJ362">
        <f t="shared" si="23"/>
        <v>0.30759620796288678</v>
      </c>
      <c r="AK362">
        <f t="shared" si="24"/>
        <v>60.143784354559173</v>
      </c>
    </row>
    <row r="363" spans="1:37" x14ac:dyDescent="0.3">
      <c r="A363">
        <v>361</v>
      </c>
      <c r="B363">
        <v>723</v>
      </c>
      <c r="C363" t="s">
        <v>91</v>
      </c>
      <c r="D363">
        <v>3.1445688892912098E-2</v>
      </c>
      <c r="E363">
        <v>6656</v>
      </c>
      <c r="F363">
        <v>6656</v>
      </c>
      <c r="G363">
        <v>1</v>
      </c>
      <c r="H363">
        <v>7.0081127562715704</v>
      </c>
      <c r="I363">
        <v>9.5129655578295793</v>
      </c>
      <c r="J363">
        <v>-1.17816371050719</v>
      </c>
      <c r="K363" t="b">
        <v>1</v>
      </c>
      <c r="L363">
        <v>22.78</v>
      </c>
      <c r="M363" t="s">
        <v>92</v>
      </c>
      <c r="N363">
        <v>9.7342242216881907</v>
      </c>
      <c r="O363">
        <v>4.0940000000000003</v>
      </c>
      <c r="P363">
        <v>1.357</v>
      </c>
      <c r="Q363" t="s">
        <v>1380</v>
      </c>
      <c r="S363">
        <v>0</v>
      </c>
      <c r="T363">
        <v>12420</v>
      </c>
      <c r="U363">
        <v>6656</v>
      </c>
      <c r="V363">
        <v>208</v>
      </c>
      <c r="W363">
        <v>6656</v>
      </c>
      <c r="X363">
        <v>1</v>
      </c>
      <c r="Y363">
        <v>0.416587665605893</v>
      </c>
      <c r="Z363">
        <v>22.78</v>
      </c>
      <c r="AA363">
        <v>545</v>
      </c>
      <c r="AB363" t="s">
        <v>94</v>
      </c>
      <c r="AC363">
        <v>4.7734375</v>
      </c>
      <c r="AD363" t="s">
        <v>98</v>
      </c>
      <c r="AE363">
        <v>3</v>
      </c>
      <c r="AF363">
        <v>22.78125</v>
      </c>
      <c r="AG363">
        <v>7.140625</v>
      </c>
      <c r="AH363">
        <f t="shared" si="21"/>
        <v>15.640625</v>
      </c>
      <c r="AI363">
        <f t="shared" si="22"/>
        <v>3.1903719912472646</v>
      </c>
      <c r="AJ363">
        <f t="shared" si="23"/>
        <v>0.30784350970310986</v>
      </c>
      <c r="AK363">
        <f t="shared" si="24"/>
        <v>74.002697091033923</v>
      </c>
    </row>
    <row r="364" spans="1:37" x14ac:dyDescent="0.3">
      <c r="A364">
        <v>362</v>
      </c>
      <c r="B364">
        <v>726</v>
      </c>
      <c r="C364" t="s">
        <v>91</v>
      </c>
      <c r="D364">
        <v>3.4958748607478003E-2</v>
      </c>
      <c r="E364">
        <v>6656</v>
      </c>
      <c r="F364">
        <v>17920</v>
      </c>
      <c r="G364">
        <v>2.6923076923076898</v>
      </c>
      <c r="H364">
        <v>6.4651551109576104</v>
      </c>
      <c r="I364">
        <v>14.7233805847198</v>
      </c>
      <c r="J364">
        <v>-1.1998624964442299</v>
      </c>
      <c r="K364" t="b">
        <v>1</v>
      </c>
      <c r="L364">
        <v>189</v>
      </c>
      <c r="M364" t="s">
        <v>92</v>
      </c>
      <c r="N364">
        <v>14.7197505220908</v>
      </c>
      <c r="O364">
        <v>4.5659999999999998</v>
      </c>
      <c r="P364">
        <v>2.2770000000000001</v>
      </c>
      <c r="Q364" t="s">
        <v>1381</v>
      </c>
      <c r="S364">
        <v>0</v>
      </c>
      <c r="T364">
        <v>36900</v>
      </c>
      <c r="U364">
        <v>6656</v>
      </c>
      <c r="V364">
        <v>377</v>
      </c>
      <c r="W364">
        <v>6656</v>
      </c>
      <c r="X364">
        <v>1</v>
      </c>
      <c r="Y364">
        <v>0.281469808355095</v>
      </c>
      <c r="Z364">
        <v>189</v>
      </c>
      <c r="AA364">
        <v>195.2</v>
      </c>
      <c r="AB364" t="s">
        <v>94</v>
      </c>
      <c r="AC364">
        <v>13.75</v>
      </c>
      <c r="AD364" t="s">
        <v>98</v>
      </c>
      <c r="AE364">
        <v>0</v>
      </c>
      <c r="AF364">
        <v>189</v>
      </c>
      <c r="AG364">
        <v>13.171875</v>
      </c>
      <c r="AH364">
        <f t="shared" si="21"/>
        <v>175.828125</v>
      </c>
      <c r="AI364">
        <f t="shared" si="22"/>
        <v>14.348754448398576</v>
      </c>
      <c r="AJ364">
        <f t="shared" si="23"/>
        <v>0.30123563003482168</v>
      </c>
      <c r="AK364">
        <f t="shared" si="24"/>
        <v>627.41582055931542</v>
      </c>
    </row>
    <row r="365" spans="1:37" x14ac:dyDescent="0.3">
      <c r="A365">
        <v>363</v>
      </c>
      <c r="B365">
        <v>727</v>
      </c>
      <c r="C365" t="s">
        <v>91</v>
      </c>
      <c r="D365">
        <v>5.0186306833079203E-2</v>
      </c>
      <c r="E365">
        <v>6656</v>
      </c>
      <c r="F365">
        <v>17920</v>
      </c>
      <c r="G365">
        <v>2.6923076923076898</v>
      </c>
      <c r="H365">
        <v>9.0336741349504805</v>
      </c>
      <c r="I365">
        <v>17.335126635915699</v>
      </c>
      <c r="J365">
        <v>-1.2022734726594599</v>
      </c>
      <c r="K365" t="b">
        <v>1</v>
      </c>
      <c r="L365">
        <v>83</v>
      </c>
      <c r="M365" t="s">
        <v>92</v>
      </c>
      <c r="N365">
        <v>17.336441852357101</v>
      </c>
      <c r="O365">
        <v>4.5229999999999997</v>
      </c>
      <c r="P365">
        <v>1.919</v>
      </c>
      <c r="Q365" t="s">
        <v>1382</v>
      </c>
      <c r="S365">
        <v>0</v>
      </c>
      <c r="T365">
        <v>33400</v>
      </c>
      <c r="U365">
        <v>6656</v>
      </c>
      <c r="V365">
        <v>326</v>
      </c>
      <c r="W365">
        <v>6656</v>
      </c>
      <c r="X365">
        <v>1</v>
      </c>
      <c r="Y365">
        <v>0.444944058338613</v>
      </c>
      <c r="Z365">
        <v>83</v>
      </c>
      <c r="AA365">
        <v>402.5</v>
      </c>
      <c r="AB365" t="s">
        <v>94</v>
      </c>
      <c r="AC365">
        <v>9.109375</v>
      </c>
      <c r="AD365" t="s">
        <v>98</v>
      </c>
      <c r="AE365">
        <v>0</v>
      </c>
      <c r="AF365">
        <v>83</v>
      </c>
      <c r="AG365">
        <v>11.75</v>
      </c>
      <c r="AH365">
        <f t="shared" si="21"/>
        <v>71.25</v>
      </c>
      <c r="AI365">
        <f t="shared" si="22"/>
        <v>7.0638297872340425</v>
      </c>
      <c r="AJ365">
        <f t="shared" si="23"/>
        <v>0.30051023290462436</v>
      </c>
      <c r="AK365">
        <f t="shared" si="24"/>
        <v>276.19691748181651</v>
      </c>
    </row>
    <row r="366" spans="1:37" x14ac:dyDescent="0.3">
      <c r="A366">
        <v>364</v>
      </c>
      <c r="B366">
        <v>728</v>
      </c>
      <c r="C366" t="s">
        <v>91</v>
      </c>
      <c r="D366">
        <v>1.7160111482215998E-2</v>
      </c>
      <c r="E366">
        <v>6656</v>
      </c>
      <c r="F366">
        <v>17920</v>
      </c>
      <c r="G366">
        <v>2.6923076923076898</v>
      </c>
      <c r="H366">
        <v>4.25630849262848</v>
      </c>
      <c r="I366">
        <v>7.5025750285101704</v>
      </c>
      <c r="J366">
        <v>-1.1958442027521901</v>
      </c>
      <c r="K366" t="b">
        <v>1</v>
      </c>
      <c r="L366">
        <v>57.9</v>
      </c>
      <c r="M366" t="s">
        <v>92</v>
      </c>
      <c r="N366">
        <v>8.3575301276117901</v>
      </c>
      <c r="O366">
        <v>4.5229999999999997</v>
      </c>
      <c r="P366">
        <v>1.7629999999999999</v>
      </c>
      <c r="Q366" t="s">
        <v>1383</v>
      </c>
      <c r="R366" s="1" t="s">
        <v>1941</v>
      </c>
      <c r="S366">
        <v>0</v>
      </c>
      <c r="T366">
        <v>33400</v>
      </c>
      <c r="U366">
        <v>6656</v>
      </c>
      <c r="V366">
        <v>679</v>
      </c>
      <c r="W366">
        <v>6656</v>
      </c>
      <c r="X366">
        <v>1</v>
      </c>
      <c r="Y366">
        <v>0.12505777425423101</v>
      </c>
      <c r="Z366">
        <v>57.9</v>
      </c>
      <c r="AA366">
        <v>577</v>
      </c>
      <c r="AB366" t="s">
        <v>94</v>
      </c>
      <c r="AC366">
        <v>7.609375</v>
      </c>
      <c r="AE366">
        <v>0</v>
      </c>
      <c r="AF366">
        <v>57.90625</v>
      </c>
      <c r="AG366">
        <v>10.1953125</v>
      </c>
      <c r="AH366">
        <f t="shared" si="21"/>
        <v>47.7109375</v>
      </c>
      <c r="AI366">
        <f t="shared" si="22"/>
        <v>5.6796934865900379</v>
      </c>
      <c r="AJ366">
        <f t="shared" si="23"/>
        <v>0.30244851850584425</v>
      </c>
      <c r="AK366">
        <f t="shared" si="24"/>
        <v>191.45820348556632</v>
      </c>
    </row>
    <row r="367" spans="1:37" x14ac:dyDescent="0.3">
      <c r="A367">
        <v>365</v>
      </c>
      <c r="B367">
        <v>734</v>
      </c>
      <c r="C367" t="s">
        <v>91</v>
      </c>
      <c r="D367">
        <v>1.7617775011585599E-2</v>
      </c>
      <c r="E367">
        <v>6656</v>
      </c>
      <c r="F367">
        <v>6656</v>
      </c>
      <c r="G367">
        <v>1</v>
      </c>
      <c r="H367">
        <v>2.52850515484932</v>
      </c>
      <c r="I367">
        <v>7.4027914592170596</v>
      </c>
      <c r="J367">
        <v>-1.0576148997458801</v>
      </c>
      <c r="K367" t="b">
        <v>1</v>
      </c>
      <c r="L367">
        <v>845.5</v>
      </c>
      <c r="M367" t="s">
        <v>92</v>
      </c>
      <c r="N367">
        <v>7.5730773116549797</v>
      </c>
      <c r="O367">
        <v>4.09</v>
      </c>
      <c r="P367">
        <v>2.9279999999999999</v>
      </c>
      <c r="Q367" t="s">
        <v>1384</v>
      </c>
      <c r="S367">
        <v>0</v>
      </c>
      <c r="T367">
        <v>12300</v>
      </c>
      <c r="U367">
        <v>6656</v>
      </c>
      <c r="V367">
        <v>564</v>
      </c>
      <c r="W367">
        <v>6656</v>
      </c>
      <c r="X367">
        <v>1</v>
      </c>
      <c r="Y367">
        <v>6.4361677625821706E-2</v>
      </c>
      <c r="Z367">
        <v>845.5</v>
      </c>
      <c r="AA367">
        <v>14.555</v>
      </c>
      <c r="AB367" t="s">
        <v>94</v>
      </c>
      <c r="AC367">
        <v>29.078125</v>
      </c>
      <c r="AE367">
        <v>33</v>
      </c>
      <c r="AF367">
        <v>845.5</v>
      </c>
      <c r="AG367">
        <v>4.484375</v>
      </c>
      <c r="AH367">
        <f t="shared" si="21"/>
        <v>841.015625</v>
      </c>
      <c r="AI367">
        <f t="shared" si="22"/>
        <v>188.54355400696863</v>
      </c>
      <c r="AJ367">
        <f t="shared" si="23"/>
        <v>0.34728312839738606</v>
      </c>
      <c r="AK367">
        <f t="shared" si="24"/>
        <v>2434.6129450680332</v>
      </c>
    </row>
    <row r="368" spans="1:37" x14ac:dyDescent="0.3">
      <c r="A368">
        <v>366</v>
      </c>
      <c r="B368">
        <v>735</v>
      </c>
      <c r="C368" t="s">
        <v>91</v>
      </c>
      <c r="D368">
        <v>2.4056626434890701E-2</v>
      </c>
      <c r="E368">
        <v>6656</v>
      </c>
      <c r="F368">
        <v>6656</v>
      </c>
      <c r="G368">
        <v>1</v>
      </c>
      <c r="H368">
        <v>2.51531264103407</v>
      </c>
      <c r="I368">
        <v>6.6370847227285896</v>
      </c>
      <c r="J368">
        <v>-1.07690270946769</v>
      </c>
      <c r="K368" t="b">
        <v>1</v>
      </c>
      <c r="L368">
        <v>435.8</v>
      </c>
      <c r="M368" t="s">
        <v>92</v>
      </c>
      <c r="N368">
        <v>7.03891838136333</v>
      </c>
      <c r="O368">
        <v>4.0549999999999997</v>
      </c>
      <c r="P368">
        <v>2.6389999999999998</v>
      </c>
      <c r="Q368" t="s">
        <v>1385</v>
      </c>
      <c r="S368">
        <v>0</v>
      </c>
      <c r="T368">
        <v>11340</v>
      </c>
      <c r="U368">
        <v>6656</v>
      </c>
      <c r="V368">
        <v>577</v>
      </c>
      <c r="W368">
        <v>6656</v>
      </c>
      <c r="X368">
        <v>1</v>
      </c>
      <c r="Y368">
        <v>6.3083290655502694E-2</v>
      </c>
      <c r="Z368">
        <v>435.8</v>
      </c>
      <c r="AA368">
        <v>26.03</v>
      </c>
      <c r="AB368" t="s">
        <v>94</v>
      </c>
      <c r="AC368">
        <v>20.875</v>
      </c>
      <c r="AE368">
        <v>41</v>
      </c>
      <c r="AF368">
        <v>435.75</v>
      </c>
      <c r="AG368">
        <v>4.3984375</v>
      </c>
      <c r="AH368">
        <f t="shared" si="21"/>
        <v>431.3515625</v>
      </c>
      <c r="AI368">
        <f t="shared" si="22"/>
        <v>99.06927175843694</v>
      </c>
      <c r="AJ368">
        <f t="shared" si="23"/>
        <v>0.34064898223973378</v>
      </c>
      <c r="AK368">
        <f t="shared" si="24"/>
        <v>1279.1759926449399</v>
      </c>
    </row>
    <row r="369" spans="1:37" x14ac:dyDescent="0.3">
      <c r="A369">
        <v>367</v>
      </c>
      <c r="B369">
        <v>736</v>
      </c>
      <c r="C369" t="s">
        <v>91</v>
      </c>
      <c r="D369">
        <v>3.9448102306370803E-2</v>
      </c>
      <c r="E369">
        <v>6656</v>
      </c>
      <c r="F369">
        <v>6656</v>
      </c>
      <c r="G369">
        <v>1</v>
      </c>
      <c r="H369">
        <v>3.8030575303781098</v>
      </c>
      <c r="I369">
        <v>5.8271457667610003</v>
      </c>
      <c r="J369">
        <v>-1.1749490755535601</v>
      </c>
      <c r="K369" t="b">
        <v>1</v>
      </c>
      <c r="L369">
        <v>34.06</v>
      </c>
      <c r="M369" t="s">
        <v>92</v>
      </c>
      <c r="N369">
        <v>6.6897110825150001</v>
      </c>
      <c r="O369">
        <v>4.0979999999999999</v>
      </c>
      <c r="P369">
        <v>1.532</v>
      </c>
      <c r="Q369" t="s">
        <v>1386</v>
      </c>
      <c r="S369">
        <v>0</v>
      </c>
      <c r="T369">
        <v>12480</v>
      </c>
      <c r="U369">
        <v>6656</v>
      </c>
      <c r="V369">
        <v>105</v>
      </c>
      <c r="W369">
        <v>6656</v>
      </c>
      <c r="X369">
        <v>1</v>
      </c>
      <c r="Y369">
        <v>0.27486240471386902</v>
      </c>
      <c r="Z369">
        <v>34.06</v>
      </c>
      <c r="AA369">
        <v>366.5</v>
      </c>
      <c r="AB369" t="s">
        <v>94</v>
      </c>
      <c r="AC369">
        <v>5.8359375</v>
      </c>
      <c r="AE369">
        <v>4</v>
      </c>
      <c r="AF369">
        <v>34.0625</v>
      </c>
      <c r="AG369">
        <v>8.1328125</v>
      </c>
      <c r="AH369">
        <f t="shared" si="21"/>
        <v>25.9296875</v>
      </c>
      <c r="AI369">
        <f t="shared" si="22"/>
        <v>4.1882804995196929</v>
      </c>
      <c r="AJ369">
        <f t="shared" si="23"/>
        <v>0.30883470652404743</v>
      </c>
      <c r="AK369">
        <f t="shared" si="24"/>
        <v>110.29362723955289</v>
      </c>
    </row>
    <row r="370" spans="1:37" x14ac:dyDescent="0.3">
      <c r="A370">
        <v>368</v>
      </c>
      <c r="B370">
        <v>737</v>
      </c>
      <c r="C370" t="s">
        <v>91</v>
      </c>
      <c r="D370">
        <v>2.1426973404432399E-2</v>
      </c>
      <c r="E370">
        <v>6656</v>
      </c>
      <c r="F370">
        <v>6656</v>
      </c>
      <c r="G370">
        <v>1</v>
      </c>
      <c r="H370">
        <v>4.2469496962587003</v>
      </c>
      <c r="I370">
        <v>7.1252534943090398</v>
      </c>
      <c r="J370">
        <v>-1.1741454168151499</v>
      </c>
      <c r="K370" t="b">
        <v>1</v>
      </c>
      <c r="L370">
        <v>47.66</v>
      </c>
      <c r="M370" t="s">
        <v>92</v>
      </c>
      <c r="N370">
        <v>7.4329615181490496</v>
      </c>
      <c r="O370">
        <v>4.0940000000000003</v>
      </c>
      <c r="P370">
        <v>1.6779999999999999</v>
      </c>
      <c r="Q370" t="s">
        <v>1387</v>
      </c>
      <c r="S370">
        <v>0</v>
      </c>
      <c r="T370">
        <v>12424</v>
      </c>
      <c r="U370">
        <v>6656</v>
      </c>
      <c r="V370">
        <v>107</v>
      </c>
      <c r="W370">
        <v>6656</v>
      </c>
      <c r="X370">
        <v>1</v>
      </c>
      <c r="Y370">
        <v>0.31389447494690198</v>
      </c>
      <c r="Z370">
        <v>47.66</v>
      </c>
      <c r="AA370">
        <v>260.8</v>
      </c>
      <c r="AB370" t="s">
        <v>94</v>
      </c>
      <c r="AC370">
        <v>6.90234375</v>
      </c>
      <c r="AE370">
        <v>5</v>
      </c>
      <c r="AF370">
        <v>47.65625</v>
      </c>
      <c r="AG370">
        <v>8.4140625</v>
      </c>
      <c r="AH370">
        <f t="shared" si="21"/>
        <v>39.2421875</v>
      </c>
      <c r="AI370">
        <f t="shared" si="22"/>
        <v>5.6638811513463327</v>
      </c>
      <c r="AJ370">
        <f t="shared" si="23"/>
        <v>0.30908300399452182</v>
      </c>
      <c r="AK370">
        <f t="shared" si="24"/>
        <v>154.18592864732432</v>
      </c>
    </row>
    <row r="371" spans="1:37" x14ac:dyDescent="0.3">
      <c r="A371">
        <v>369</v>
      </c>
      <c r="B371">
        <v>740</v>
      </c>
      <c r="C371" t="s">
        <v>91</v>
      </c>
      <c r="D371">
        <v>3.7572844569256497E-2</v>
      </c>
      <c r="E371">
        <v>6656</v>
      </c>
      <c r="F371">
        <v>17920</v>
      </c>
      <c r="G371">
        <v>2.6923076923076898</v>
      </c>
      <c r="H371">
        <v>6.4202853346025499</v>
      </c>
      <c r="I371">
        <v>14.2199288465611</v>
      </c>
      <c r="J371">
        <v>-1.1998624964442299</v>
      </c>
      <c r="K371" t="b">
        <v>1</v>
      </c>
      <c r="L371">
        <v>164</v>
      </c>
      <c r="M371" t="s">
        <v>92</v>
      </c>
      <c r="N371">
        <v>14.2262865843929</v>
      </c>
      <c r="O371">
        <v>4.5599999999999996</v>
      </c>
      <c r="P371">
        <v>2.2149999999999999</v>
      </c>
      <c r="Q371" t="s">
        <v>1388</v>
      </c>
      <c r="S371">
        <v>0</v>
      </c>
      <c r="T371">
        <v>36220</v>
      </c>
      <c r="U371">
        <v>6656</v>
      </c>
      <c r="V371">
        <v>394</v>
      </c>
      <c r="W371">
        <v>6656</v>
      </c>
      <c r="X371">
        <v>1</v>
      </c>
      <c r="Y371">
        <v>0.27307003019766002</v>
      </c>
      <c r="Z371">
        <v>164</v>
      </c>
      <c r="AA371">
        <v>220.9</v>
      </c>
      <c r="AB371" t="s">
        <v>94</v>
      </c>
      <c r="AC371">
        <v>12.8046875</v>
      </c>
      <c r="AD371" t="s">
        <v>98</v>
      </c>
      <c r="AE371">
        <v>0</v>
      </c>
      <c r="AF371">
        <v>164</v>
      </c>
      <c r="AG371">
        <v>12.75</v>
      </c>
      <c r="AH371">
        <f t="shared" si="21"/>
        <v>151.25</v>
      </c>
      <c r="AI371">
        <f t="shared" si="22"/>
        <v>12.862745098039216</v>
      </c>
      <c r="AJ371">
        <f t="shared" si="23"/>
        <v>0.30123563003482168</v>
      </c>
      <c r="AK371">
        <f t="shared" si="24"/>
        <v>544.42430990332127</v>
      </c>
    </row>
    <row r="372" spans="1:37" x14ac:dyDescent="0.3">
      <c r="A372">
        <v>370</v>
      </c>
      <c r="B372">
        <v>741</v>
      </c>
      <c r="C372" t="s">
        <v>91</v>
      </c>
      <c r="D372">
        <v>5.0293306237887997E-2</v>
      </c>
      <c r="E372">
        <v>6656</v>
      </c>
      <c r="F372">
        <v>17920</v>
      </c>
      <c r="G372">
        <v>2.6923076923076898</v>
      </c>
      <c r="H372">
        <v>8.7828386681301396</v>
      </c>
      <c r="I372">
        <v>16.759440192896701</v>
      </c>
      <c r="J372">
        <v>-1.2030771313978601</v>
      </c>
      <c r="K372" t="b">
        <v>1</v>
      </c>
      <c r="L372">
        <v>80.900000000000006</v>
      </c>
      <c r="M372" t="s">
        <v>92</v>
      </c>
      <c r="N372">
        <v>16.756126343389401</v>
      </c>
      <c r="O372">
        <v>4.5199999999999996</v>
      </c>
      <c r="P372">
        <v>1.9079999999999999</v>
      </c>
      <c r="Q372" t="s">
        <v>1389</v>
      </c>
      <c r="S372">
        <v>0</v>
      </c>
      <c r="T372">
        <v>33150</v>
      </c>
      <c r="U372">
        <v>6656</v>
      </c>
      <c r="V372">
        <v>329</v>
      </c>
      <c r="W372">
        <v>6656</v>
      </c>
      <c r="X372">
        <v>1</v>
      </c>
      <c r="Y372">
        <v>0.42908178535475799</v>
      </c>
      <c r="Z372">
        <v>80.900000000000006</v>
      </c>
      <c r="AA372">
        <v>410</v>
      </c>
      <c r="AB372" t="s">
        <v>94</v>
      </c>
      <c r="AC372">
        <v>8.9921875</v>
      </c>
      <c r="AD372" t="s">
        <v>98</v>
      </c>
      <c r="AE372">
        <v>0</v>
      </c>
      <c r="AF372">
        <v>80.875</v>
      </c>
      <c r="AG372">
        <v>11.640625</v>
      </c>
      <c r="AH372">
        <f t="shared" si="21"/>
        <v>69.234375</v>
      </c>
      <c r="AI372">
        <f t="shared" si="22"/>
        <v>6.9476510067114097</v>
      </c>
      <c r="AJ372">
        <f t="shared" si="23"/>
        <v>0.3002688222488567</v>
      </c>
      <c r="AK372">
        <f t="shared" si="24"/>
        <v>269.34198294144721</v>
      </c>
    </row>
    <row r="373" spans="1:37" x14ac:dyDescent="0.3">
      <c r="A373">
        <v>371</v>
      </c>
      <c r="B373">
        <v>742</v>
      </c>
      <c r="C373" t="s">
        <v>91</v>
      </c>
      <c r="D373">
        <v>1.5812753921104698E-2</v>
      </c>
      <c r="E373">
        <v>6656</v>
      </c>
      <c r="F373">
        <v>17920</v>
      </c>
      <c r="G373">
        <v>2.6923076923076898</v>
      </c>
      <c r="H373">
        <v>5.0687171643974702</v>
      </c>
      <c r="I373">
        <v>8.1673665246638905</v>
      </c>
      <c r="J373">
        <v>-1.1982551789674101</v>
      </c>
      <c r="K373" t="b">
        <v>1</v>
      </c>
      <c r="L373">
        <v>40.880000000000003</v>
      </c>
      <c r="M373" t="s">
        <v>92</v>
      </c>
      <c r="N373">
        <v>9.2189717566925804</v>
      </c>
      <c r="O373">
        <v>4.5270000000000001</v>
      </c>
      <c r="P373">
        <v>1.611</v>
      </c>
      <c r="Q373" t="s">
        <v>1390</v>
      </c>
      <c r="R373" s="1" t="s">
        <v>1941</v>
      </c>
      <c r="S373">
        <v>0</v>
      </c>
      <c r="T373">
        <v>33630</v>
      </c>
      <c r="U373">
        <v>6656</v>
      </c>
      <c r="V373">
        <v>389</v>
      </c>
      <c r="W373">
        <v>6656</v>
      </c>
      <c r="X373">
        <v>1</v>
      </c>
      <c r="Y373">
        <v>0.20629214916434499</v>
      </c>
      <c r="Z373">
        <v>40.880000000000003</v>
      </c>
      <c r="AA373">
        <v>823</v>
      </c>
      <c r="AB373" t="s">
        <v>94</v>
      </c>
      <c r="AC373">
        <v>6.39453125</v>
      </c>
      <c r="AE373">
        <v>0</v>
      </c>
      <c r="AF373">
        <v>40.875</v>
      </c>
      <c r="AG373">
        <v>12.4296875</v>
      </c>
      <c r="AH373">
        <f t="shared" si="21"/>
        <v>28.4453125</v>
      </c>
      <c r="AI373">
        <f t="shared" si="22"/>
        <v>3.288497800125707</v>
      </c>
      <c r="AJ373">
        <f t="shared" si="23"/>
        <v>0.30172020065270616</v>
      </c>
      <c r="AK373">
        <f t="shared" si="24"/>
        <v>135.47319639711165</v>
      </c>
    </row>
    <row r="374" spans="1:37" x14ac:dyDescent="0.3">
      <c r="A374">
        <v>372</v>
      </c>
      <c r="B374">
        <v>748</v>
      </c>
      <c r="C374" t="s">
        <v>91</v>
      </c>
      <c r="D374">
        <v>1.03956757246749E-2</v>
      </c>
      <c r="E374">
        <v>6656</v>
      </c>
      <c r="F374">
        <v>6656</v>
      </c>
      <c r="G374">
        <v>1</v>
      </c>
      <c r="H374">
        <v>2.4477742927609598</v>
      </c>
      <c r="I374">
        <v>7.04691271001888</v>
      </c>
      <c r="J374">
        <v>-1.0648478283915599</v>
      </c>
      <c r="K374" t="b">
        <v>1</v>
      </c>
      <c r="L374">
        <v>756</v>
      </c>
      <c r="M374" t="s">
        <v>92</v>
      </c>
      <c r="N374">
        <v>7.2160958006775902</v>
      </c>
      <c r="O374">
        <v>4.0819999999999999</v>
      </c>
      <c r="P374">
        <v>2.879</v>
      </c>
      <c r="Q374" t="s">
        <v>1391</v>
      </c>
      <c r="S374">
        <v>0</v>
      </c>
      <c r="T374">
        <v>12090</v>
      </c>
      <c r="U374">
        <v>6656</v>
      </c>
      <c r="V374">
        <v>498</v>
      </c>
      <c r="W374">
        <v>6656</v>
      </c>
      <c r="X374">
        <v>1</v>
      </c>
      <c r="Y374">
        <v>6.4876317341277204E-2</v>
      </c>
      <c r="Z374">
        <v>756</v>
      </c>
      <c r="AA374">
        <v>15.99</v>
      </c>
      <c r="AB374" t="s">
        <v>94</v>
      </c>
      <c r="AC374">
        <v>27.5</v>
      </c>
      <c r="AE374">
        <v>31</v>
      </c>
      <c r="AF374">
        <v>756</v>
      </c>
      <c r="AG374">
        <v>4.76953125</v>
      </c>
      <c r="AH374">
        <f t="shared" si="21"/>
        <v>751.23046875</v>
      </c>
      <c r="AI374">
        <f t="shared" si="22"/>
        <v>158.50614250614251</v>
      </c>
      <c r="AJ374">
        <f t="shared" si="23"/>
        <v>0.34478031655084995</v>
      </c>
      <c r="AK374">
        <f t="shared" si="24"/>
        <v>2192.7005797864372</v>
      </c>
    </row>
    <row r="375" spans="1:37" x14ac:dyDescent="0.3">
      <c r="A375">
        <v>373</v>
      </c>
      <c r="B375">
        <v>749</v>
      </c>
      <c r="C375" t="s">
        <v>91</v>
      </c>
      <c r="D375">
        <v>1.45484693164227E-2</v>
      </c>
      <c r="E375">
        <v>6656</v>
      </c>
      <c r="F375">
        <v>6656</v>
      </c>
      <c r="G375">
        <v>1</v>
      </c>
      <c r="H375">
        <v>2.4309473424015802</v>
      </c>
      <c r="I375">
        <v>6.8892667848138602</v>
      </c>
      <c r="J375">
        <v>-1.0648478283915599</v>
      </c>
      <c r="K375" t="b">
        <v>1</v>
      </c>
      <c r="L375">
        <v>682.5</v>
      </c>
      <c r="M375" t="s">
        <v>92</v>
      </c>
      <c r="N375">
        <v>7.1240247740691496</v>
      </c>
      <c r="O375">
        <v>4.0739999999999998</v>
      </c>
      <c r="P375">
        <v>2.8340000000000001</v>
      </c>
      <c r="Q375" t="s">
        <v>1392</v>
      </c>
      <c r="S375">
        <v>0</v>
      </c>
      <c r="T375">
        <v>11816</v>
      </c>
      <c r="U375">
        <v>6656</v>
      </c>
      <c r="V375">
        <v>532</v>
      </c>
      <c r="W375">
        <v>6656</v>
      </c>
      <c r="X375">
        <v>1</v>
      </c>
      <c r="Y375">
        <v>6.2039435323022897E-2</v>
      </c>
      <c r="Z375">
        <v>682.5</v>
      </c>
      <c r="AA375">
        <v>17.309999999999999</v>
      </c>
      <c r="AB375" t="s">
        <v>94</v>
      </c>
      <c r="AC375">
        <v>26.125</v>
      </c>
      <c r="AE375">
        <v>36</v>
      </c>
      <c r="AF375">
        <v>682.5</v>
      </c>
      <c r="AG375">
        <v>4.53125</v>
      </c>
      <c r="AH375">
        <f t="shared" si="21"/>
        <v>677.96875</v>
      </c>
      <c r="AI375">
        <f t="shared" si="22"/>
        <v>150.62068965517241</v>
      </c>
      <c r="AJ375">
        <f t="shared" si="23"/>
        <v>0.34478031655084995</v>
      </c>
      <c r="AK375">
        <f t="shared" si="24"/>
        <v>1979.5213567516446</v>
      </c>
    </row>
    <row r="376" spans="1:37" x14ac:dyDescent="0.3">
      <c r="A376">
        <v>374</v>
      </c>
      <c r="B376">
        <v>750</v>
      </c>
      <c r="C376" t="s">
        <v>91</v>
      </c>
      <c r="D376">
        <v>4.1141352525521001E-2</v>
      </c>
      <c r="E376">
        <v>6656</v>
      </c>
      <c r="F376">
        <v>6656</v>
      </c>
      <c r="G376">
        <v>1</v>
      </c>
      <c r="H376">
        <v>4.8367094635608296</v>
      </c>
      <c r="I376">
        <v>9.0263201024069897</v>
      </c>
      <c r="J376">
        <v>-1.17575273429197</v>
      </c>
      <c r="K376" t="b">
        <v>1</v>
      </c>
      <c r="L376">
        <v>73.44</v>
      </c>
      <c r="M376" t="s">
        <v>92</v>
      </c>
      <c r="N376">
        <v>9.0789517413852696</v>
      </c>
      <c r="O376">
        <v>4.0819999999999999</v>
      </c>
      <c r="P376">
        <v>1.8660000000000001</v>
      </c>
      <c r="Q376" t="s">
        <v>1393</v>
      </c>
      <c r="S376">
        <v>0</v>
      </c>
      <c r="T376">
        <v>12100</v>
      </c>
      <c r="U376">
        <v>6656</v>
      </c>
      <c r="V376">
        <v>544</v>
      </c>
      <c r="W376">
        <v>6656</v>
      </c>
      <c r="X376">
        <v>1</v>
      </c>
      <c r="Y376">
        <v>0.16449756115088901</v>
      </c>
      <c r="Z376">
        <v>73.44</v>
      </c>
      <c r="AA376">
        <v>164.8</v>
      </c>
      <c r="AB376" t="s">
        <v>94</v>
      </c>
      <c r="AC376">
        <v>8.5703125</v>
      </c>
      <c r="AE376">
        <v>7</v>
      </c>
      <c r="AF376">
        <v>73.4375</v>
      </c>
      <c r="AG376">
        <v>5.15234375</v>
      </c>
      <c r="AH376">
        <f t="shared" si="21"/>
        <v>68.28515625</v>
      </c>
      <c r="AI376">
        <f t="shared" si="22"/>
        <v>14.25322213798332</v>
      </c>
      <c r="AJ376">
        <f t="shared" si="23"/>
        <v>0.30858660851984282</v>
      </c>
      <c r="AK376">
        <f t="shared" si="24"/>
        <v>237.98019088465338</v>
      </c>
    </row>
    <row r="377" spans="1:37" x14ac:dyDescent="0.3">
      <c r="A377">
        <v>375</v>
      </c>
      <c r="B377">
        <v>751</v>
      </c>
      <c r="C377" t="s">
        <v>91</v>
      </c>
      <c r="D377">
        <v>2.28381536774004E-2</v>
      </c>
      <c r="E377">
        <v>6656</v>
      </c>
      <c r="F377">
        <v>6656</v>
      </c>
      <c r="G377">
        <v>1</v>
      </c>
      <c r="H377">
        <v>4.6618879300019698</v>
      </c>
      <c r="I377">
        <v>9.5058808572696591</v>
      </c>
      <c r="J377">
        <v>-1.1725380993383301</v>
      </c>
      <c r="K377" t="b">
        <v>1</v>
      </c>
      <c r="L377">
        <v>109.6</v>
      </c>
      <c r="M377" t="s">
        <v>92</v>
      </c>
      <c r="N377">
        <v>9.5177309174279898</v>
      </c>
      <c r="O377">
        <v>4.08</v>
      </c>
      <c r="P377">
        <v>2.04</v>
      </c>
      <c r="Q377" t="s">
        <v>1394</v>
      </c>
      <c r="S377">
        <v>0</v>
      </c>
      <c r="T377">
        <v>12010</v>
      </c>
      <c r="U377">
        <v>6656</v>
      </c>
      <c r="V377">
        <v>436</v>
      </c>
      <c r="W377">
        <v>6656</v>
      </c>
      <c r="X377">
        <v>1</v>
      </c>
      <c r="Y377">
        <v>0.17537262564449799</v>
      </c>
      <c r="Z377">
        <v>109.6</v>
      </c>
      <c r="AA377">
        <v>109.56</v>
      </c>
      <c r="AB377" t="s">
        <v>94</v>
      </c>
      <c r="AC377">
        <v>10.46875</v>
      </c>
      <c r="AE377">
        <v>6</v>
      </c>
      <c r="AF377">
        <v>109.625</v>
      </c>
      <c r="AG377">
        <v>5.6328125</v>
      </c>
      <c r="AH377">
        <f t="shared" si="21"/>
        <v>103.9921875</v>
      </c>
      <c r="AI377">
        <f t="shared" si="22"/>
        <v>19.461858529819693</v>
      </c>
      <c r="AJ377">
        <f t="shared" si="23"/>
        <v>0.30958019797587755</v>
      </c>
      <c r="AK377">
        <f t="shared" si="24"/>
        <v>354.10856610583977</v>
      </c>
    </row>
    <row r="378" spans="1:37" x14ac:dyDescent="0.3">
      <c r="A378">
        <v>376</v>
      </c>
      <c r="B378">
        <v>754</v>
      </c>
      <c r="C378" t="s">
        <v>91</v>
      </c>
      <c r="D378">
        <v>3.7994081447052103E-2</v>
      </c>
      <c r="E378">
        <v>6656</v>
      </c>
      <c r="F378">
        <v>17920</v>
      </c>
      <c r="G378">
        <v>2.6923076923076898</v>
      </c>
      <c r="H378">
        <v>6.4011598700724797</v>
      </c>
      <c r="I378">
        <v>14.252582523208201</v>
      </c>
      <c r="J378">
        <v>-1.1998624964442299</v>
      </c>
      <c r="K378" t="b">
        <v>1</v>
      </c>
      <c r="L378">
        <v>168.2</v>
      </c>
      <c r="M378" t="s">
        <v>92</v>
      </c>
      <c r="N378">
        <v>14.2558440043268</v>
      </c>
      <c r="O378">
        <v>4.5599999999999996</v>
      </c>
      <c r="P378">
        <v>2.2269999999999999</v>
      </c>
      <c r="Q378" t="s">
        <v>1395</v>
      </c>
      <c r="S378">
        <v>0</v>
      </c>
      <c r="T378">
        <v>36130</v>
      </c>
      <c r="U378">
        <v>6656</v>
      </c>
      <c r="V378">
        <v>427</v>
      </c>
      <c r="W378">
        <v>6656</v>
      </c>
      <c r="X378">
        <v>1</v>
      </c>
      <c r="Y378">
        <v>0.26138044603465899</v>
      </c>
      <c r="Z378">
        <v>168.2</v>
      </c>
      <c r="AA378">
        <v>214.8</v>
      </c>
      <c r="AB378" t="s">
        <v>94</v>
      </c>
      <c r="AC378">
        <v>12.96875</v>
      </c>
      <c r="AD378" t="s">
        <v>98</v>
      </c>
      <c r="AE378">
        <v>0</v>
      </c>
      <c r="AF378">
        <v>168.25</v>
      </c>
      <c r="AG378">
        <v>12.390625</v>
      </c>
      <c r="AH378">
        <f t="shared" si="21"/>
        <v>155.859375</v>
      </c>
      <c r="AI378">
        <f t="shared" si="22"/>
        <v>13.578814627994955</v>
      </c>
      <c r="AJ378">
        <f t="shared" si="23"/>
        <v>0.30123563003482168</v>
      </c>
      <c r="AK378">
        <f t="shared" si="24"/>
        <v>558.53286671484034</v>
      </c>
    </row>
    <row r="379" spans="1:37" x14ac:dyDescent="0.3">
      <c r="A379">
        <v>377</v>
      </c>
      <c r="B379">
        <v>755</v>
      </c>
      <c r="C379" t="s">
        <v>91</v>
      </c>
      <c r="D379">
        <v>5.1106253255665597E-2</v>
      </c>
      <c r="E379">
        <v>6656</v>
      </c>
      <c r="F379">
        <v>17920</v>
      </c>
      <c r="G379">
        <v>2.6923076923076898</v>
      </c>
      <c r="H379">
        <v>8.2983364518395994</v>
      </c>
      <c r="I379">
        <v>16.337349889559199</v>
      </c>
      <c r="J379">
        <v>-1.2022734726594599</v>
      </c>
      <c r="K379" t="b">
        <v>1</v>
      </c>
      <c r="L379">
        <v>93.06</v>
      </c>
      <c r="M379" t="s">
        <v>92</v>
      </c>
      <c r="N379">
        <v>16.337647397479099</v>
      </c>
      <c r="O379">
        <v>4.5229999999999997</v>
      </c>
      <c r="P379">
        <v>1.9690000000000001</v>
      </c>
      <c r="Q379" t="s">
        <v>1396</v>
      </c>
      <c r="S379">
        <v>0</v>
      </c>
      <c r="T379">
        <v>33300</v>
      </c>
      <c r="U379">
        <v>6656</v>
      </c>
      <c r="V379">
        <v>385</v>
      </c>
      <c r="W379">
        <v>6656</v>
      </c>
      <c r="X379">
        <v>1</v>
      </c>
      <c r="Y379">
        <v>0.37195766748469</v>
      </c>
      <c r="Z379">
        <v>93.06</v>
      </c>
      <c r="AA379">
        <v>358</v>
      </c>
      <c r="AB379" t="s">
        <v>94</v>
      </c>
      <c r="AC379">
        <v>9.6484375</v>
      </c>
      <c r="AD379" t="s">
        <v>98</v>
      </c>
      <c r="AE379">
        <v>0</v>
      </c>
      <c r="AF379">
        <v>93.0625</v>
      </c>
      <c r="AG379">
        <v>11.328125</v>
      </c>
      <c r="AH379">
        <f t="shared" si="21"/>
        <v>81.734375</v>
      </c>
      <c r="AI379">
        <f t="shared" si="22"/>
        <v>8.2151724137931037</v>
      </c>
      <c r="AJ379">
        <f t="shared" si="23"/>
        <v>0.30051023290462436</v>
      </c>
      <c r="AK379">
        <f t="shared" si="24"/>
        <v>309.68163413435605</v>
      </c>
    </row>
    <row r="380" spans="1:37" x14ac:dyDescent="0.3">
      <c r="A380">
        <v>378</v>
      </c>
      <c r="B380">
        <v>756</v>
      </c>
      <c r="C380" t="s">
        <v>91</v>
      </c>
      <c r="D380">
        <v>1.5698220699610899E-2</v>
      </c>
      <c r="E380">
        <v>6656</v>
      </c>
      <c r="F380">
        <v>17920</v>
      </c>
      <c r="G380">
        <v>2.6923076923076898</v>
      </c>
      <c r="H380">
        <v>5.0953321117058099</v>
      </c>
      <c r="I380">
        <v>8.2401073993992409</v>
      </c>
      <c r="J380">
        <v>-1.1974515202289999</v>
      </c>
      <c r="K380" t="b">
        <v>1</v>
      </c>
      <c r="L380">
        <v>41.4</v>
      </c>
      <c r="M380" t="s">
        <v>92</v>
      </c>
      <c r="N380">
        <v>9.3071447152288709</v>
      </c>
      <c r="O380">
        <v>4.53</v>
      </c>
      <c r="P380">
        <v>1.617</v>
      </c>
      <c r="Q380" t="s">
        <v>1397</v>
      </c>
      <c r="R380" s="1" t="s">
        <v>1941</v>
      </c>
      <c r="S380">
        <v>0</v>
      </c>
      <c r="T380">
        <v>33860</v>
      </c>
      <c r="U380">
        <v>6656</v>
      </c>
      <c r="V380">
        <v>362</v>
      </c>
      <c r="W380">
        <v>6656</v>
      </c>
      <c r="X380">
        <v>1</v>
      </c>
      <c r="Y380">
        <v>0.21524587704144099</v>
      </c>
      <c r="Z380">
        <v>41.4</v>
      </c>
      <c r="AA380">
        <v>817.5</v>
      </c>
      <c r="AB380" t="s">
        <v>94</v>
      </c>
      <c r="AC380">
        <v>6.43359375</v>
      </c>
      <c r="AE380">
        <v>0</v>
      </c>
      <c r="AF380">
        <v>41.40625</v>
      </c>
      <c r="AG380">
        <v>12.859375</v>
      </c>
      <c r="AH380">
        <f t="shared" si="21"/>
        <v>28.546875</v>
      </c>
      <c r="AI380">
        <f t="shared" si="22"/>
        <v>3.2199270959902795</v>
      </c>
      <c r="AJ380">
        <f t="shared" si="23"/>
        <v>0.30196277819023837</v>
      </c>
      <c r="AK380">
        <f t="shared" si="24"/>
        <v>137.12368871475218</v>
      </c>
    </row>
    <row r="381" spans="1:37" x14ac:dyDescent="0.3">
      <c r="A381">
        <v>379</v>
      </c>
      <c r="B381">
        <v>762</v>
      </c>
      <c r="C381" t="s">
        <v>91</v>
      </c>
      <c r="D381">
        <v>1.43949837819763E-2</v>
      </c>
      <c r="E381">
        <v>6656</v>
      </c>
      <c r="F381">
        <v>6656</v>
      </c>
      <c r="G381">
        <v>1</v>
      </c>
      <c r="H381">
        <v>2.4522903470047299</v>
      </c>
      <c r="I381">
        <v>7.3233436339262497</v>
      </c>
      <c r="J381">
        <v>-1.0463636774081599</v>
      </c>
      <c r="K381" t="b">
        <v>1</v>
      </c>
      <c r="L381">
        <v>969.5</v>
      </c>
      <c r="M381" t="s">
        <v>92</v>
      </c>
      <c r="N381">
        <v>7.5144759954493203</v>
      </c>
      <c r="O381">
        <v>4.0979999999999999</v>
      </c>
      <c r="P381">
        <v>2.9860000000000002</v>
      </c>
      <c r="Q381" t="s">
        <v>1398</v>
      </c>
      <c r="S381">
        <v>0</v>
      </c>
      <c r="T381">
        <v>12536</v>
      </c>
      <c r="U381">
        <v>6656</v>
      </c>
      <c r="V381">
        <v>600</v>
      </c>
      <c r="W381">
        <v>6656</v>
      </c>
      <c r="X381">
        <v>1</v>
      </c>
      <c r="Y381">
        <v>5.9289505142185402E-2</v>
      </c>
      <c r="Z381">
        <v>969.5</v>
      </c>
      <c r="AA381">
        <v>12.93</v>
      </c>
      <c r="AB381" t="s">
        <v>94</v>
      </c>
      <c r="AC381">
        <v>31.140625</v>
      </c>
      <c r="AE381">
        <v>21</v>
      </c>
      <c r="AF381">
        <v>969.5</v>
      </c>
      <c r="AG381">
        <v>3.95703125</v>
      </c>
      <c r="AH381">
        <f t="shared" si="21"/>
        <v>965.54296875</v>
      </c>
      <c r="AI381">
        <f t="shared" si="22"/>
        <v>245.00691016781835</v>
      </c>
      <c r="AJ381">
        <f t="shared" si="23"/>
        <v>0.3512125520466336</v>
      </c>
      <c r="AK381">
        <f t="shared" si="24"/>
        <v>2760.4366482644132</v>
      </c>
    </row>
    <row r="382" spans="1:37" x14ac:dyDescent="0.3">
      <c r="A382">
        <v>380</v>
      </c>
      <c r="B382">
        <v>763</v>
      </c>
      <c r="C382" t="s">
        <v>91</v>
      </c>
      <c r="D382">
        <v>1.48193511788767E-2</v>
      </c>
      <c r="E382">
        <v>6656</v>
      </c>
      <c r="F382">
        <v>6656</v>
      </c>
      <c r="G382">
        <v>1</v>
      </c>
      <c r="H382">
        <v>2.4548033196640402</v>
      </c>
      <c r="I382">
        <v>6.6020784593308397</v>
      </c>
      <c r="J382">
        <v>-1.0752953919908801</v>
      </c>
      <c r="K382" t="b">
        <v>1</v>
      </c>
      <c r="L382">
        <v>488.8</v>
      </c>
      <c r="M382" t="s">
        <v>92</v>
      </c>
      <c r="N382">
        <v>6.9450204840691097</v>
      </c>
      <c r="O382">
        <v>4.0620000000000003</v>
      </c>
      <c r="P382">
        <v>2.69</v>
      </c>
      <c r="Q382" t="s">
        <v>1399</v>
      </c>
      <c r="S382">
        <v>0</v>
      </c>
      <c r="T382">
        <v>11570</v>
      </c>
      <c r="U382">
        <v>6656</v>
      </c>
      <c r="V382">
        <v>575</v>
      </c>
      <c r="W382">
        <v>6656</v>
      </c>
      <c r="X382">
        <v>1</v>
      </c>
      <c r="Y382">
        <v>6.0669492353607198E-2</v>
      </c>
      <c r="Z382">
        <v>488.8</v>
      </c>
      <c r="AA382">
        <v>23.67</v>
      </c>
      <c r="AB382" t="s">
        <v>94</v>
      </c>
      <c r="AC382">
        <v>22.109375</v>
      </c>
      <c r="AE382">
        <v>25</v>
      </c>
      <c r="AF382">
        <v>488.75</v>
      </c>
      <c r="AG382">
        <v>4.18359375</v>
      </c>
      <c r="AH382">
        <f t="shared" si="21"/>
        <v>484.56640625</v>
      </c>
      <c r="AI382">
        <f t="shared" si="22"/>
        <v>116.82539682539682</v>
      </c>
      <c r="AJ382">
        <f t="shared" si="23"/>
        <v>0.34119695356631791</v>
      </c>
      <c r="AK382">
        <f t="shared" si="24"/>
        <v>1432.4571040022561</v>
      </c>
    </row>
    <row r="383" spans="1:37" x14ac:dyDescent="0.3">
      <c r="A383">
        <v>381</v>
      </c>
      <c r="B383">
        <v>764</v>
      </c>
      <c r="C383" t="s">
        <v>91</v>
      </c>
      <c r="D383">
        <v>2.5608267292663599E-2</v>
      </c>
      <c r="E383">
        <v>6656</v>
      </c>
      <c r="F383">
        <v>6656</v>
      </c>
      <c r="G383">
        <v>1</v>
      </c>
      <c r="H383">
        <v>4.6229609116933599</v>
      </c>
      <c r="I383">
        <v>7.7877027076865701</v>
      </c>
      <c r="J383">
        <v>-1.1749490755535601</v>
      </c>
      <c r="K383" t="b">
        <v>1</v>
      </c>
      <c r="L383">
        <v>48.34</v>
      </c>
      <c r="M383" t="s">
        <v>92</v>
      </c>
      <c r="N383">
        <v>7.9545647364434604</v>
      </c>
      <c r="O383">
        <v>4.1050000000000004</v>
      </c>
      <c r="P383">
        <v>1.6850000000000001</v>
      </c>
      <c r="Q383" t="s">
        <v>1400</v>
      </c>
      <c r="S383">
        <v>0</v>
      </c>
      <c r="T383">
        <v>12740</v>
      </c>
      <c r="U383">
        <v>6656</v>
      </c>
      <c r="V383">
        <v>448</v>
      </c>
      <c r="W383">
        <v>6656</v>
      </c>
      <c r="X383">
        <v>1</v>
      </c>
      <c r="Y383">
        <v>0.17116881396515099</v>
      </c>
      <c r="Z383">
        <v>48.34</v>
      </c>
      <c r="AA383">
        <v>263.5</v>
      </c>
      <c r="AB383" t="s">
        <v>94</v>
      </c>
      <c r="AC383">
        <v>6.953125</v>
      </c>
      <c r="AE383">
        <v>4</v>
      </c>
      <c r="AF383">
        <v>48.34375</v>
      </c>
      <c r="AG383">
        <v>5.8359375</v>
      </c>
      <c r="AH383">
        <f t="shared" si="21"/>
        <v>42.5078125</v>
      </c>
      <c r="AI383">
        <f t="shared" si="22"/>
        <v>8.2838018741633199</v>
      </c>
      <c r="AJ383">
        <f t="shared" si="23"/>
        <v>0.30883470652404743</v>
      </c>
      <c r="AK383">
        <f t="shared" si="24"/>
        <v>156.5360012289801</v>
      </c>
    </row>
    <row r="384" spans="1:37" x14ac:dyDescent="0.3">
      <c r="A384">
        <v>382</v>
      </c>
      <c r="B384">
        <v>765</v>
      </c>
      <c r="C384" t="s">
        <v>91</v>
      </c>
      <c r="D384">
        <v>4.3672549905622797E-2</v>
      </c>
      <c r="E384">
        <v>6656</v>
      </c>
      <c r="F384">
        <v>6656</v>
      </c>
      <c r="G384">
        <v>1</v>
      </c>
      <c r="H384">
        <v>4.2799511122154597</v>
      </c>
      <c r="I384">
        <v>8.9945847592653205</v>
      </c>
      <c r="J384">
        <v>-1.17093078186151</v>
      </c>
      <c r="K384" t="b">
        <v>1</v>
      </c>
      <c r="L384">
        <v>126.2</v>
      </c>
      <c r="M384" t="s">
        <v>92</v>
      </c>
      <c r="N384">
        <v>8.9989938121738202</v>
      </c>
      <c r="O384">
        <v>4.1050000000000004</v>
      </c>
      <c r="P384">
        <v>2.1019999999999999</v>
      </c>
      <c r="Q384" t="s">
        <v>1401</v>
      </c>
      <c r="S384">
        <v>0</v>
      </c>
      <c r="T384">
        <v>12720</v>
      </c>
      <c r="U384">
        <v>6656</v>
      </c>
      <c r="V384">
        <v>567</v>
      </c>
      <c r="W384">
        <v>6656</v>
      </c>
      <c r="X384">
        <v>1</v>
      </c>
      <c r="Y384">
        <v>0.13774499929161599</v>
      </c>
      <c r="Z384">
        <v>126.2</v>
      </c>
      <c r="AA384">
        <v>100.8</v>
      </c>
      <c r="AB384" t="s">
        <v>94</v>
      </c>
      <c r="AC384">
        <v>11.234375</v>
      </c>
      <c r="AE384">
        <v>5</v>
      </c>
      <c r="AF384">
        <v>126.1875</v>
      </c>
      <c r="AG384">
        <v>5.45703125</v>
      </c>
      <c r="AH384">
        <f t="shared" si="21"/>
        <v>120.73046875</v>
      </c>
      <c r="AI384">
        <f t="shared" si="22"/>
        <v>23.123836793128131</v>
      </c>
      <c r="AJ384">
        <f t="shared" si="23"/>
        <v>0.3100781917483959</v>
      </c>
      <c r="AK384">
        <f t="shared" si="24"/>
        <v>406.95380506601782</v>
      </c>
    </row>
    <row r="385" spans="1:37" x14ac:dyDescent="0.3">
      <c r="A385">
        <v>383</v>
      </c>
      <c r="B385">
        <v>768</v>
      </c>
      <c r="C385" t="s">
        <v>91</v>
      </c>
      <c r="D385">
        <v>3.6892088930428599E-2</v>
      </c>
      <c r="E385">
        <v>6656</v>
      </c>
      <c r="F385">
        <v>17920</v>
      </c>
      <c r="G385">
        <v>2.6923076923076898</v>
      </c>
      <c r="H385">
        <v>6.2642618669593304</v>
      </c>
      <c r="I385">
        <v>13.9233007902338</v>
      </c>
      <c r="J385">
        <v>-1.1998624964442299</v>
      </c>
      <c r="K385" t="b">
        <v>1</v>
      </c>
      <c r="L385">
        <v>167.1</v>
      </c>
      <c r="M385" t="s">
        <v>92</v>
      </c>
      <c r="N385">
        <v>13.938612230772399</v>
      </c>
      <c r="O385">
        <v>4.5599999999999996</v>
      </c>
      <c r="P385">
        <v>2.2229999999999999</v>
      </c>
      <c r="Q385" t="s">
        <v>1402</v>
      </c>
      <c r="S385">
        <v>0</v>
      </c>
      <c r="T385">
        <v>36350</v>
      </c>
      <c r="U385">
        <v>6656</v>
      </c>
      <c r="V385">
        <v>473</v>
      </c>
      <c r="W385">
        <v>6656</v>
      </c>
      <c r="X385">
        <v>1</v>
      </c>
      <c r="Y385">
        <v>0.24205101852408201</v>
      </c>
      <c r="Z385">
        <v>167.1</v>
      </c>
      <c r="AA385">
        <v>217.5</v>
      </c>
      <c r="AB385" t="s">
        <v>94</v>
      </c>
      <c r="AC385">
        <v>12.9296875</v>
      </c>
      <c r="AD385" t="s">
        <v>98</v>
      </c>
      <c r="AE385">
        <v>0</v>
      </c>
      <c r="AF385">
        <v>167.125</v>
      </c>
      <c r="AG385">
        <v>12.0859375</v>
      </c>
      <c r="AH385">
        <f t="shared" si="21"/>
        <v>155.0390625</v>
      </c>
      <c r="AI385">
        <f t="shared" si="22"/>
        <v>13.828054298642535</v>
      </c>
      <c r="AJ385">
        <f t="shared" si="23"/>
        <v>0.30123563003482168</v>
      </c>
      <c r="AK385">
        <f t="shared" si="24"/>
        <v>554.79824873532061</v>
      </c>
    </row>
    <row r="386" spans="1:37" x14ac:dyDescent="0.3">
      <c r="A386">
        <v>384</v>
      </c>
      <c r="B386">
        <v>769</v>
      </c>
      <c r="C386" t="s">
        <v>91</v>
      </c>
      <c r="D386">
        <v>5.2288485079586298E-2</v>
      </c>
      <c r="E386">
        <v>6656</v>
      </c>
      <c r="F386">
        <v>17920</v>
      </c>
      <c r="G386">
        <v>2.6923076923076898</v>
      </c>
      <c r="H386">
        <v>7.9293728581489598</v>
      </c>
      <c r="I386">
        <v>15.549004589026399</v>
      </c>
      <c r="J386">
        <v>-1.2030771313978601</v>
      </c>
      <c r="K386" t="b">
        <v>1</v>
      </c>
      <c r="L386">
        <v>91.44</v>
      </c>
      <c r="M386" t="s">
        <v>92</v>
      </c>
      <c r="N386">
        <v>15.5509497083657</v>
      </c>
      <c r="O386">
        <v>4.53</v>
      </c>
      <c r="P386">
        <v>1.9610000000000001</v>
      </c>
      <c r="Q386" t="s">
        <v>1403</v>
      </c>
      <c r="S386">
        <v>0</v>
      </c>
      <c r="T386">
        <v>33860</v>
      </c>
      <c r="U386">
        <v>6656</v>
      </c>
      <c r="V386">
        <v>419</v>
      </c>
      <c r="W386">
        <v>6656</v>
      </c>
      <c r="X386">
        <v>1</v>
      </c>
      <c r="Y386">
        <v>0.33852201645668201</v>
      </c>
      <c r="Z386">
        <v>91.44</v>
      </c>
      <c r="AA386">
        <v>370.2</v>
      </c>
      <c r="AB386" t="s">
        <v>94</v>
      </c>
      <c r="AC386">
        <v>9.5625</v>
      </c>
      <c r="AD386" t="s">
        <v>98</v>
      </c>
      <c r="AE386">
        <v>0</v>
      </c>
      <c r="AF386">
        <v>91.4375</v>
      </c>
      <c r="AG386">
        <v>11.2890625</v>
      </c>
      <c r="AH386">
        <f t="shared" si="21"/>
        <v>80.1484375</v>
      </c>
      <c r="AI386">
        <f t="shared" si="22"/>
        <v>8.0996539792387541</v>
      </c>
      <c r="AJ386">
        <f t="shared" si="23"/>
        <v>0.3002688222488567</v>
      </c>
      <c r="AK386">
        <f t="shared" si="24"/>
        <v>304.51879524214627</v>
      </c>
    </row>
    <row r="387" spans="1:37" x14ac:dyDescent="0.3">
      <c r="A387">
        <v>385</v>
      </c>
      <c r="B387">
        <v>770</v>
      </c>
      <c r="C387" t="s">
        <v>91</v>
      </c>
      <c r="D387">
        <v>1.6483236077215802E-2</v>
      </c>
      <c r="E387">
        <v>6656</v>
      </c>
      <c r="F387">
        <v>17920</v>
      </c>
      <c r="G387">
        <v>2.6923076923076898</v>
      </c>
      <c r="H387">
        <v>4.8965095166424897</v>
      </c>
      <c r="I387">
        <v>8.32980427538204</v>
      </c>
      <c r="J387">
        <v>-1.19664786149059</v>
      </c>
      <c r="K387" t="b">
        <v>1</v>
      </c>
      <c r="L387">
        <v>50.28</v>
      </c>
      <c r="M387" t="s">
        <v>92</v>
      </c>
      <c r="N387">
        <v>9.1732728630522402</v>
      </c>
      <c r="O387">
        <v>4.53</v>
      </c>
      <c r="P387">
        <v>1.7010000000000001</v>
      </c>
      <c r="Q387" t="s">
        <v>1404</v>
      </c>
      <c r="R387" s="1" t="s">
        <v>1941</v>
      </c>
      <c r="S387">
        <v>0</v>
      </c>
      <c r="T387">
        <v>34100</v>
      </c>
      <c r="U387">
        <v>6656</v>
      </c>
      <c r="V387">
        <v>404</v>
      </c>
      <c r="W387">
        <v>6656</v>
      </c>
      <c r="X387">
        <v>1</v>
      </c>
      <c r="Y387">
        <v>0.19409896438006299</v>
      </c>
      <c r="Z387">
        <v>50.28</v>
      </c>
      <c r="AA387">
        <v>678.5</v>
      </c>
      <c r="AB387" t="s">
        <v>94</v>
      </c>
      <c r="AC387">
        <v>7.08984375</v>
      </c>
      <c r="AE387">
        <v>0</v>
      </c>
      <c r="AF387">
        <v>50.28125</v>
      </c>
      <c r="AG387">
        <v>12.6796875</v>
      </c>
      <c r="AH387">
        <f t="shared" ref="AH387:AH423" si="25">AF387-AG387</f>
        <v>37.6015625</v>
      </c>
      <c r="AI387">
        <f t="shared" ref="AI387:AI423" si="26">AF387/AG387</f>
        <v>3.9654959950708566</v>
      </c>
      <c r="AJ387">
        <f t="shared" ref="AJ387:AJ423" si="27">EXP(J387)</f>
        <v>0.30220555075568578</v>
      </c>
      <c r="AK387">
        <f t="shared" ref="AK387:AK423" si="28">AF387/AJ387</f>
        <v>166.38096115133646</v>
      </c>
    </row>
    <row r="388" spans="1:37" x14ac:dyDescent="0.3">
      <c r="A388">
        <v>386</v>
      </c>
      <c r="B388">
        <v>776</v>
      </c>
      <c r="C388" t="s">
        <v>91</v>
      </c>
      <c r="D388">
        <v>9.3957811433672492E-3</v>
      </c>
      <c r="E388">
        <v>6656</v>
      </c>
      <c r="F388">
        <v>6656</v>
      </c>
      <c r="G388">
        <v>1</v>
      </c>
      <c r="H388">
        <v>2.4413635697725802</v>
      </c>
      <c r="I388">
        <v>7.0046153984295501</v>
      </c>
      <c r="J388">
        <v>-1.0680624633452001</v>
      </c>
      <c r="K388" t="b">
        <v>1</v>
      </c>
      <c r="L388">
        <v>739</v>
      </c>
      <c r="M388" t="s">
        <v>92</v>
      </c>
      <c r="N388">
        <v>7.1932618163653599</v>
      </c>
      <c r="O388">
        <v>4.0860000000000003</v>
      </c>
      <c r="P388">
        <v>2.87</v>
      </c>
      <c r="Q388" t="s">
        <v>1405</v>
      </c>
      <c r="S388">
        <v>0</v>
      </c>
      <c r="T388">
        <v>12184</v>
      </c>
      <c r="U388">
        <v>6656</v>
      </c>
      <c r="V388">
        <v>591</v>
      </c>
      <c r="W388">
        <v>6656</v>
      </c>
      <c r="X388">
        <v>1</v>
      </c>
      <c r="Y388">
        <v>5.9289774790428899E-2</v>
      </c>
      <c r="Z388">
        <v>739</v>
      </c>
      <c r="AA388">
        <v>16.48</v>
      </c>
      <c r="AB388" t="s">
        <v>94</v>
      </c>
      <c r="AC388">
        <v>27.1875</v>
      </c>
      <c r="AE388">
        <v>24</v>
      </c>
      <c r="AF388">
        <v>739</v>
      </c>
      <c r="AG388">
        <v>4.109375</v>
      </c>
      <c r="AH388">
        <f t="shared" si="25"/>
        <v>734.890625</v>
      </c>
      <c r="AI388">
        <f t="shared" si="26"/>
        <v>179.83269961977186</v>
      </c>
      <c r="AJ388">
        <f t="shared" si="27"/>
        <v>0.34367375324540256</v>
      </c>
      <c r="AK388">
        <f t="shared" si="28"/>
        <v>2150.2951360743341</v>
      </c>
    </row>
    <row r="389" spans="1:37" x14ac:dyDescent="0.3">
      <c r="A389">
        <v>387</v>
      </c>
      <c r="B389">
        <v>777</v>
      </c>
      <c r="C389" t="s">
        <v>91</v>
      </c>
      <c r="D389">
        <v>1.7855919579222199E-2</v>
      </c>
      <c r="E389">
        <v>6656</v>
      </c>
      <c r="F389">
        <v>6656</v>
      </c>
      <c r="G389">
        <v>1</v>
      </c>
      <c r="H389">
        <v>2.39016381525171</v>
      </c>
      <c r="I389">
        <v>6.3582092116656801</v>
      </c>
      <c r="J389">
        <v>-1.0777063682061001</v>
      </c>
      <c r="K389" t="b">
        <v>1</v>
      </c>
      <c r="L389">
        <v>457.5</v>
      </c>
      <c r="M389" t="s">
        <v>92</v>
      </c>
      <c r="N389">
        <v>6.7904494057825904</v>
      </c>
      <c r="O389">
        <v>4.0659999999999998</v>
      </c>
      <c r="P389">
        <v>2.66</v>
      </c>
      <c r="Q389" t="s">
        <v>1406</v>
      </c>
      <c r="S389">
        <v>0</v>
      </c>
      <c r="T389">
        <v>11610</v>
      </c>
      <c r="U389">
        <v>6656</v>
      </c>
      <c r="V389">
        <v>162</v>
      </c>
      <c r="W389">
        <v>6656</v>
      </c>
      <c r="X389">
        <v>1</v>
      </c>
      <c r="Y389">
        <v>0.10922158452496</v>
      </c>
      <c r="Z389">
        <v>457.5</v>
      </c>
      <c r="AA389">
        <v>25.38</v>
      </c>
      <c r="AB389" t="s">
        <v>94</v>
      </c>
      <c r="AC389">
        <v>21.390625</v>
      </c>
      <c r="AE389">
        <v>28</v>
      </c>
      <c r="AF389">
        <v>457.5</v>
      </c>
      <c r="AG389">
        <v>9.5078125</v>
      </c>
      <c r="AH389">
        <f t="shared" si="25"/>
        <v>447.9921875</v>
      </c>
      <c r="AI389">
        <f t="shared" si="26"/>
        <v>48.118323746918655</v>
      </c>
      <c r="AJ389">
        <f t="shared" si="27"/>
        <v>0.34037532668599357</v>
      </c>
      <c r="AK389">
        <f t="shared" si="28"/>
        <v>1344.1044756515428</v>
      </c>
    </row>
    <row r="390" spans="1:37" x14ac:dyDescent="0.3">
      <c r="A390">
        <v>388</v>
      </c>
      <c r="B390">
        <v>778</v>
      </c>
      <c r="C390" t="s">
        <v>91</v>
      </c>
      <c r="D390">
        <v>1.4997846439646601E-2</v>
      </c>
      <c r="E390">
        <v>6656</v>
      </c>
      <c r="F390">
        <v>6656</v>
      </c>
      <c r="G390">
        <v>1</v>
      </c>
      <c r="H390">
        <v>4.6078069253478802</v>
      </c>
      <c r="I390">
        <v>6.8082147246595204</v>
      </c>
      <c r="J390">
        <v>-1.17334175807674</v>
      </c>
      <c r="K390" t="b">
        <v>1</v>
      </c>
      <c r="L390">
        <v>30.03</v>
      </c>
      <c r="M390" t="s">
        <v>92</v>
      </c>
      <c r="N390">
        <v>7.4914420616271498</v>
      </c>
      <c r="O390">
        <v>4.0979999999999999</v>
      </c>
      <c r="P390">
        <v>1.478</v>
      </c>
      <c r="Q390" t="s">
        <v>1407</v>
      </c>
      <c r="S390">
        <v>0</v>
      </c>
      <c r="T390">
        <v>12540</v>
      </c>
      <c r="U390">
        <v>6656</v>
      </c>
      <c r="V390">
        <v>340</v>
      </c>
      <c r="W390">
        <v>6656</v>
      </c>
      <c r="X390">
        <v>1</v>
      </c>
      <c r="Y390">
        <v>0.19566080200925801</v>
      </c>
      <c r="Z390">
        <v>30.03</v>
      </c>
      <c r="AA390">
        <v>417.8</v>
      </c>
      <c r="AB390" t="s">
        <v>94</v>
      </c>
      <c r="AC390">
        <v>5.48046875</v>
      </c>
      <c r="AE390">
        <v>5</v>
      </c>
      <c r="AF390">
        <v>30.03125</v>
      </c>
      <c r="AG390">
        <v>6.4765625</v>
      </c>
      <c r="AH390">
        <f t="shared" si="25"/>
        <v>23.5546875</v>
      </c>
      <c r="AI390">
        <f t="shared" si="26"/>
        <v>4.636911942098914</v>
      </c>
      <c r="AJ390">
        <f t="shared" si="27"/>
        <v>0.3093315010916331</v>
      </c>
      <c r="AK390">
        <f t="shared" si="28"/>
        <v>97.084357377181121</v>
      </c>
    </row>
    <row r="391" spans="1:37" x14ac:dyDescent="0.3">
      <c r="A391">
        <v>389</v>
      </c>
      <c r="B391">
        <v>779</v>
      </c>
      <c r="C391" t="s">
        <v>91</v>
      </c>
      <c r="D391">
        <v>2.4512707128751001E-2</v>
      </c>
      <c r="E391">
        <v>6656</v>
      </c>
      <c r="F391">
        <v>6656</v>
      </c>
      <c r="G391">
        <v>1</v>
      </c>
      <c r="H391">
        <v>4.7551814511953703</v>
      </c>
      <c r="I391">
        <v>8.3633611265652998</v>
      </c>
      <c r="J391">
        <v>-1.17093078186151</v>
      </c>
      <c r="K391" t="b">
        <v>1</v>
      </c>
      <c r="L391">
        <v>57.38</v>
      </c>
      <c r="M391" t="s">
        <v>92</v>
      </c>
      <c r="N391">
        <v>8.4992681497707192</v>
      </c>
      <c r="O391">
        <v>4.1050000000000004</v>
      </c>
      <c r="P391">
        <v>1.7589999999999999</v>
      </c>
      <c r="Q391" t="s">
        <v>1408</v>
      </c>
      <c r="S391">
        <v>0</v>
      </c>
      <c r="T391">
        <v>12730</v>
      </c>
      <c r="U391">
        <v>6656</v>
      </c>
      <c r="V391">
        <v>182</v>
      </c>
      <c r="W391">
        <v>6656</v>
      </c>
      <c r="X391">
        <v>1</v>
      </c>
      <c r="Y391">
        <v>0.27835256846370099</v>
      </c>
      <c r="Z391">
        <v>57.38</v>
      </c>
      <c r="AA391">
        <v>221.9</v>
      </c>
      <c r="AB391" t="s">
        <v>94</v>
      </c>
      <c r="AC391">
        <v>7.57421875</v>
      </c>
      <c r="AE391">
        <v>5</v>
      </c>
      <c r="AF391">
        <v>57.375</v>
      </c>
      <c r="AG391">
        <v>8.3125</v>
      </c>
      <c r="AH391">
        <f t="shared" si="25"/>
        <v>49.0625</v>
      </c>
      <c r="AI391">
        <f t="shared" si="26"/>
        <v>6.9022556390977448</v>
      </c>
      <c r="AJ391">
        <f t="shared" si="27"/>
        <v>0.3100781917483959</v>
      </c>
      <c r="AK391">
        <f t="shared" si="28"/>
        <v>185.03397377444495</v>
      </c>
    </row>
    <row r="392" spans="1:37" x14ac:dyDescent="0.3">
      <c r="A392">
        <v>390</v>
      </c>
      <c r="B392">
        <v>782</v>
      </c>
      <c r="C392" t="s">
        <v>91</v>
      </c>
      <c r="D392">
        <v>3.64247391453612E-2</v>
      </c>
      <c r="E392">
        <v>6656</v>
      </c>
      <c r="F392">
        <v>17920</v>
      </c>
      <c r="G392">
        <v>2.6923076923076898</v>
      </c>
      <c r="H392">
        <v>6.0611641362117696</v>
      </c>
      <c r="I392">
        <v>13.5192371944411</v>
      </c>
      <c r="J392">
        <v>-1.1998624964442299</v>
      </c>
      <c r="K392" t="b">
        <v>1</v>
      </c>
      <c r="L392">
        <v>170</v>
      </c>
      <c r="M392" t="s">
        <v>92</v>
      </c>
      <c r="N392">
        <v>13.5373151589034</v>
      </c>
      <c r="O392">
        <v>4.5620000000000003</v>
      </c>
      <c r="P392">
        <v>2.23</v>
      </c>
      <c r="Q392" t="s">
        <v>1409</v>
      </c>
      <c r="S392">
        <v>0</v>
      </c>
      <c r="T392">
        <v>36400</v>
      </c>
      <c r="U392">
        <v>6656</v>
      </c>
      <c r="V392">
        <v>503</v>
      </c>
      <c r="W392">
        <v>6656</v>
      </c>
      <c r="X392">
        <v>1</v>
      </c>
      <c r="Y392">
        <v>0.225666155074428</v>
      </c>
      <c r="Z392">
        <v>170</v>
      </c>
      <c r="AA392">
        <v>214.2</v>
      </c>
      <c r="AB392" t="s">
        <v>94</v>
      </c>
      <c r="AC392">
        <v>13.0390625</v>
      </c>
      <c r="AD392" t="s">
        <v>98</v>
      </c>
      <c r="AE392">
        <v>0</v>
      </c>
      <c r="AF392">
        <v>170</v>
      </c>
      <c r="AG392">
        <v>11.859375</v>
      </c>
      <c r="AH392">
        <f t="shared" si="25"/>
        <v>158.140625</v>
      </c>
      <c r="AI392">
        <f t="shared" si="26"/>
        <v>14.334650856389986</v>
      </c>
      <c r="AJ392">
        <f t="shared" si="27"/>
        <v>0.30123563003482168</v>
      </c>
      <c r="AK392">
        <f t="shared" si="28"/>
        <v>564.34227246075989</v>
      </c>
    </row>
    <row r="393" spans="1:37" x14ac:dyDescent="0.3">
      <c r="A393">
        <v>391</v>
      </c>
      <c r="B393">
        <v>783</v>
      </c>
      <c r="C393" t="s">
        <v>91</v>
      </c>
      <c r="D393">
        <v>4.8428461391704002E-2</v>
      </c>
      <c r="E393">
        <v>6656</v>
      </c>
      <c r="F393">
        <v>17920</v>
      </c>
      <c r="G393">
        <v>2.6923076923076898</v>
      </c>
      <c r="H393">
        <v>7.5918427778411104</v>
      </c>
      <c r="I393">
        <v>14.5460893848869</v>
      </c>
      <c r="J393">
        <v>-1.2030771313978601</v>
      </c>
      <c r="K393" t="b">
        <v>1</v>
      </c>
      <c r="L393">
        <v>82.44</v>
      </c>
      <c r="M393" t="s">
        <v>92</v>
      </c>
      <c r="N393">
        <v>14.5487459054207</v>
      </c>
      <c r="O393">
        <v>4.5350000000000001</v>
      </c>
      <c r="P393">
        <v>1.9159999999999999</v>
      </c>
      <c r="Q393" t="s">
        <v>1410</v>
      </c>
      <c r="S393">
        <v>0</v>
      </c>
      <c r="T393">
        <v>34200</v>
      </c>
      <c r="U393">
        <v>6656</v>
      </c>
      <c r="V393">
        <v>440</v>
      </c>
      <c r="W393">
        <v>6656</v>
      </c>
      <c r="X393">
        <v>1</v>
      </c>
      <c r="Y393">
        <v>0.31425377414301198</v>
      </c>
      <c r="Z393">
        <v>82.44</v>
      </c>
      <c r="AA393">
        <v>415</v>
      </c>
      <c r="AB393" t="s">
        <v>94</v>
      </c>
      <c r="AC393">
        <v>9.078125</v>
      </c>
      <c r="AD393" t="s">
        <v>98</v>
      </c>
      <c r="AE393">
        <v>0</v>
      </c>
      <c r="AF393">
        <v>82.4375</v>
      </c>
      <c r="AG393">
        <v>11.2890625</v>
      </c>
      <c r="AH393">
        <f t="shared" si="25"/>
        <v>71.1484375</v>
      </c>
      <c r="AI393">
        <f t="shared" si="26"/>
        <v>7.3024221453287197</v>
      </c>
      <c r="AJ393">
        <f t="shared" si="27"/>
        <v>0.3002688222488567</v>
      </c>
      <c r="AK393">
        <f t="shared" si="28"/>
        <v>274.5456534001305</v>
      </c>
    </row>
    <row r="394" spans="1:37" x14ac:dyDescent="0.3">
      <c r="A394">
        <v>392</v>
      </c>
      <c r="B394">
        <v>784</v>
      </c>
      <c r="C394" t="s">
        <v>91</v>
      </c>
      <c r="D394">
        <v>1.32130889154379E-2</v>
      </c>
      <c r="E394">
        <v>6656</v>
      </c>
      <c r="F394">
        <v>17920</v>
      </c>
      <c r="G394">
        <v>2.6923076923076898</v>
      </c>
      <c r="H394">
        <v>4.9335134478710501</v>
      </c>
      <c r="I394">
        <v>11.466564458919001</v>
      </c>
      <c r="J394">
        <v>-1.1950405440137799</v>
      </c>
      <c r="K394" t="b">
        <v>1</v>
      </c>
      <c r="L394">
        <v>211.4</v>
      </c>
      <c r="M394" t="s">
        <v>92</v>
      </c>
      <c r="N394">
        <v>11.472856848927099</v>
      </c>
      <c r="O394">
        <v>4.5350000000000001</v>
      </c>
      <c r="P394">
        <v>2.3239999999999998</v>
      </c>
      <c r="Q394" t="s">
        <v>1411</v>
      </c>
      <c r="R394" s="1" t="s">
        <v>1941</v>
      </c>
      <c r="S394">
        <v>0</v>
      </c>
      <c r="T394">
        <v>34430</v>
      </c>
      <c r="U394">
        <v>6656</v>
      </c>
      <c r="V394">
        <v>388</v>
      </c>
      <c r="W394">
        <v>6656</v>
      </c>
      <c r="X394">
        <v>1</v>
      </c>
      <c r="Y394">
        <v>0.19969388973986901</v>
      </c>
      <c r="Z394">
        <v>211.4</v>
      </c>
      <c r="AA394">
        <v>162.9</v>
      </c>
      <c r="AB394" t="s">
        <v>94</v>
      </c>
      <c r="AC394">
        <v>14.5390625</v>
      </c>
      <c r="AE394">
        <v>0</v>
      </c>
      <c r="AF394">
        <v>211.375</v>
      </c>
      <c r="AG394">
        <v>13.03125</v>
      </c>
      <c r="AH394">
        <f t="shared" si="25"/>
        <v>198.34375</v>
      </c>
      <c r="AI394">
        <f t="shared" si="26"/>
        <v>16.220623501199039</v>
      </c>
      <c r="AJ394">
        <f t="shared" si="27"/>
        <v>0.30269168159764487</v>
      </c>
      <c r="AK394">
        <f t="shared" si="28"/>
        <v>698.31783577380156</v>
      </c>
    </row>
    <row r="395" spans="1:37" x14ac:dyDescent="0.3">
      <c r="A395">
        <v>393</v>
      </c>
      <c r="B395">
        <v>790</v>
      </c>
      <c r="C395" t="s">
        <v>91</v>
      </c>
      <c r="D395">
        <v>1.6807376875384899E-2</v>
      </c>
      <c r="E395">
        <v>6656</v>
      </c>
      <c r="F395">
        <v>6656</v>
      </c>
      <c r="G395">
        <v>1</v>
      </c>
      <c r="H395">
        <v>2.4173419972108499</v>
      </c>
      <c r="I395">
        <v>7.3747816399284201</v>
      </c>
      <c r="J395">
        <v>-1.0367197725472601</v>
      </c>
      <c r="K395" t="b">
        <v>1</v>
      </c>
      <c r="L395">
        <v>1124</v>
      </c>
      <c r="M395" t="s">
        <v>92</v>
      </c>
      <c r="N395">
        <v>7.5099065336709803</v>
      </c>
      <c r="O395">
        <v>4.09</v>
      </c>
      <c r="P395">
        <v>3.05</v>
      </c>
      <c r="Q395" t="s">
        <v>1412</v>
      </c>
      <c r="S395">
        <v>0</v>
      </c>
      <c r="T395">
        <v>12350</v>
      </c>
      <c r="U395">
        <v>6656</v>
      </c>
      <c r="V395">
        <v>651</v>
      </c>
      <c r="W395">
        <v>6656</v>
      </c>
      <c r="X395">
        <v>1</v>
      </c>
      <c r="Y395">
        <v>5.5550012575785797E-2</v>
      </c>
      <c r="Z395">
        <v>1124</v>
      </c>
      <c r="AA395">
        <v>10.99</v>
      </c>
      <c r="AB395" t="s">
        <v>94</v>
      </c>
      <c r="AC395">
        <v>33.53125</v>
      </c>
      <c r="AE395">
        <v>26</v>
      </c>
      <c r="AF395">
        <v>1124</v>
      </c>
      <c r="AG395">
        <v>3.615234375</v>
      </c>
      <c r="AH395">
        <f t="shared" si="25"/>
        <v>1120.384765625</v>
      </c>
      <c r="AI395">
        <f t="shared" si="26"/>
        <v>310.90653700702325</v>
      </c>
      <c r="AJ395">
        <f t="shared" si="27"/>
        <v>0.35461599735786531</v>
      </c>
      <c r="AK395">
        <f t="shared" si="28"/>
        <v>3169.6257596233058</v>
      </c>
    </row>
    <row r="396" spans="1:37" x14ac:dyDescent="0.3">
      <c r="A396">
        <v>394</v>
      </c>
      <c r="B396">
        <v>791</v>
      </c>
      <c r="C396" t="s">
        <v>91</v>
      </c>
      <c r="D396">
        <v>2.1084308760746202E-2</v>
      </c>
      <c r="E396">
        <v>6656</v>
      </c>
      <c r="F396">
        <v>6656</v>
      </c>
      <c r="G396">
        <v>1</v>
      </c>
      <c r="H396">
        <v>2.4179390019908902</v>
      </c>
      <c r="I396">
        <v>6.5029336049637898</v>
      </c>
      <c r="J396">
        <v>-1.06645514586838</v>
      </c>
      <c r="K396" t="b">
        <v>1</v>
      </c>
      <c r="L396">
        <v>490.2</v>
      </c>
      <c r="M396" t="s">
        <v>92</v>
      </c>
      <c r="N396">
        <v>6.8997162459728196</v>
      </c>
      <c r="O396">
        <v>4.05</v>
      </c>
      <c r="P396">
        <v>2.69</v>
      </c>
      <c r="Q396" t="s">
        <v>1413</v>
      </c>
      <c r="S396">
        <v>0</v>
      </c>
      <c r="T396">
        <v>11224</v>
      </c>
      <c r="U396">
        <v>6656</v>
      </c>
      <c r="V396">
        <v>619</v>
      </c>
      <c r="W396">
        <v>6656</v>
      </c>
      <c r="X396">
        <v>1</v>
      </c>
      <c r="Y396">
        <v>5.6991780341036302E-2</v>
      </c>
      <c r="Z396">
        <v>490.2</v>
      </c>
      <c r="AA396">
        <v>22.89</v>
      </c>
      <c r="AB396" t="s">
        <v>94</v>
      </c>
      <c r="AC396">
        <v>22.140625</v>
      </c>
      <c r="AE396">
        <v>31</v>
      </c>
      <c r="AF396">
        <v>490.25</v>
      </c>
      <c r="AG396">
        <v>3.814453125</v>
      </c>
      <c r="AH396">
        <f t="shared" si="25"/>
        <v>486.435546875</v>
      </c>
      <c r="AI396">
        <f t="shared" si="26"/>
        <v>128.52432155657962</v>
      </c>
      <c r="AJ396">
        <f t="shared" si="27"/>
        <v>0.34422659024858698</v>
      </c>
      <c r="AK396">
        <f t="shared" si="28"/>
        <v>1424.2072340953109</v>
      </c>
    </row>
    <row r="397" spans="1:37" x14ac:dyDescent="0.3">
      <c r="A397">
        <v>395</v>
      </c>
      <c r="B397">
        <v>792</v>
      </c>
      <c r="C397" t="s">
        <v>91</v>
      </c>
      <c r="D397">
        <v>3.25389376661466E-2</v>
      </c>
      <c r="E397">
        <v>6656</v>
      </c>
      <c r="F397">
        <v>6656</v>
      </c>
      <c r="G397">
        <v>1</v>
      </c>
      <c r="H397">
        <v>5.3602331926028803</v>
      </c>
      <c r="I397">
        <v>8.2497338979903692</v>
      </c>
      <c r="J397">
        <v>-1.17816371050719</v>
      </c>
      <c r="K397" t="b">
        <v>1</v>
      </c>
      <c r="L397">
        <v>34.6</v>
      </c>
      <c r="M397" t="s">
        <v>92</v>
      </c>
      <c r="N397">
        <v>8.6939774777025907</v>
      </c>
      <c r="O397">
        <v>4.133</v>
      </c>
      <c r="P397">
        <v>1.5389999999999999</v>
      </c>
      <c r="Q397" t="s">
        <v>1414</v>
      </c>
      <c r="S397">
        <v>0</v>
      </c>
      <c r="T397">
        <v>13530</v>
      </c>
      <c r="U397">
        <v>6656</v>
      </c>
      <c r="V397">
        <v>401</v>
      </c>
      <c r="W397">
        <v>6656</v>
      </c>
      <c r="X397">
        <v>1</v>
      </c>
      <c r="Y397">
        <v>0.21773965495824699</v>
      </c>
      <c r="Z397">
        <v>34.6</v>
      </c>
      <c r="AA397">
        <v>391</v>
      </c>
      <c r="AB397" t="s">
        <v>94</v>
      </c>
      <c r="AC397">
        <v>5.8828125</v>
      </c>
      <c r="AE397">
        <v>3</v>
      </c>
      <c r="AF397">
        <v>34.59375</v>
      </c>
      <c r="AG397">
        <v>6.328125</v>
      </c>
      <c r="AH397">
        <f t="shared" si="25"/>
        <v>28.265625</v>
      </c>
      <c r="AI397">
        <f t="shared" si="26"/>
        <v>5.4666666666666668</v>
      </c>
      <c r="AJ397">
        <f t="shared" si="27"/>
        <v>0.30784350970310986</v>
      </c>
      <c r="AK397">
        <f t="shared" si="28"/>
        <v>112.37446595305151</v>
      </c>
    </row>
    <row r="398" spans="1:37" x14ac:dyDescent="0.3">
      <c r="A398">
        <v>396</v>
      </c>
      <c r="B398">
        <v>793</v>
      </c>
      <c r="C398" t="s">
        <v>91</v>
      </c>
      <c r="D398">
        <v>3.75905415098595E-2</v>
      </c>
      <c r="E398">
        <v>6656</v>
      </c>
      <c r="F398">
        <v>6656</v>
      </c>
      <c r="G398">
        <v>1</v>
      </c>
      <c r="H398">
        <v>5.2316436288594597</v>
      </c>
      <c r="I398">
        <v>8.8181805697377307</v>
      </c>
      <c r="J398">
        <v>-1.1741454168151499</v>
      </c>
      <c r="K398" t="b">
        <v>1</v>
      </c>
      <c r="L398">
        <v>48.5</v>
      </c>
      <c r="M398" t="s">
        <v>92</v>
      </c>
      <c r="N398">
        <v>8.9273585261326094</v>
      </c>
      <c r="O398">
        <v>4.1369999999999996</v>
      </c>
      <c r="P398">
        <v>1.6859999999999999</v>
      </c>
      <c r="Q398" t="s">
        <v>1415</v>
      </c>
      <c r="S398">
        <v>0</v>
      </c>
      <c r="T398">
        <v>13656</v>
      </c>
      <c r="U398">
        <v>6656</v>
      </c>
      <c r="V398">
        <v>199</v>
      </c>
      <c r="W398">
        <v>6656</v>
      </c>
      <c r="X398">
        <v>1</v>
      </c>
      <c r="Y398">
        <v>0.29997326347917402</v>
      </c>
      <c r="Z398">
        <v>48.5</v>
      </c>
      <c r="AA398">
        <v>281.5</v>
      </c>
      <c r="AB398" t="s">
        <v>94</v>
      </c>
      <c r="AC398">
        <v>6.96484375</v>
      </c>
      <c r="AE398">
        <v>4</v>
      </c>
      <c r="AF398">
        <v>48.5</v>
      </c>
      <c r="AG398">
        <v>8.359375</v>
      </c>
      <c r="AH398">
        <f t="shared" si="25"/>
        <v>40.140625</v>
      </c>
      <c r="AI398">
        <f t="shared" si="26"/>
        <v>5.801869158878505</v>
      </c>
      <c r="AJ398">
        <f t="shared" si="27"/>
        <v>0.30908300399452182</v>
      </c>
      <c r="AK398">
        <f t="shared" si="28"/>
        <v>156.91577787583432</v>
      </c>
    </row>
    <row r="399" spans="1:37" x14ac:dyDescent="0.3">
      <c r="A399">
        <v>397</v>
      </c>
      <c r="B399">
        <v>796</v>
      </c>
      <c r="C399" t="s">
        <v>91</v>
      </c>
      <c r="D399">
        <v>3.8707943125971998E-2</v>
      </c>
      <c r="E399">
        <v>6656</v>
      </c>
      <c r="F399">
        <v>17920</v>
      </c>
      <c r="G399">
        <v>2.6923076923076898</v>
      </c>
      <c r="H399">
        <v>5.5334619628070998</v>
      </c>
      <c r="I399">
        <v>12.417866787627601</v>
      </c>
      <c r="J399">
        <v>-1.19905883770582</v>
      </c>
      <c r="K399" t="b">
        <v>1</v>
      </c>
      <c r="L399">
        <v>175.8</v>
      </c>
      <c r="M399" t="s">
        <v>92</v>
      </c>
      <c r="N399">
        <v>12.4704168314975</v>
      </c>
      <c r="O399">
        <v>4.5620000000000003</v>
      </c>
      <c r="P399">
        <v>2.2440000000000002</v>
      </c>
      <c r="Q399" t="s">
        <v>1416</v>
      </c>
      <c r="S399">
        <v>0</v>
      </c>
      <c r="T399">
        <v>36480</v>
      </c>
      <c r="U399">
        <v>6656</v>
      </c>
      <c r="V399">
        <v>627</v>
      </c>
      <c r="W399">
        <v>6656</v>
      </c>
      <c r="X399">
        <v>1</v>
      </c>
      <c r="Y399">
        <v>0.1810490314347</v>
      </c>
      <c r="Z399">
        <v>175.8</v>
      </c>
      <c r="AA399">
        <v>207.6</v>
      </c>
      <c r="AB399" t="s">
        <v>94</v>
      </c>
      <c r="AC399">
        <v>13.2578125</v>
      </c>
      <c r="AE399">
        <v>0</v>
      </c>
      <c r="AF399">
        <v>175.75</v>
      </c>
      <c r="AG399">
        <v>11.15625</v>
      </c>
      <c r="AH399">
        <f t="shared" si="25"/>
        <v>164.59375</v>
      </c>
      <c r="AI399">
        <f t="shared" si="26"/>
        <v>15.753501400560225</v>
      </c>
      <c r="AJ399">
        <f t="shared" si="27"/>
        <v>0.30147781798641632</v>
      </c>
      <c r="AK399">
        <f t="shared" si="28"/>
        <v>582.96162939562862</v>
      </c>
    </row>
    <row r="400" spans="1:37" x14ac:dyDescent="0.3">
      <c r="A400">
        <v>398</v>
      </c>
      <c r="B400">
        <v>797</v>
      </c>
      <c r="C400" t="s">
        <v>91</v>
      </c>
      <c r="D400">
        <v>3.9519053572839802E-2</v>
      </c>
      <c r="E400">
        <v>6656</v>
      </c>
      <c r="F400">
        <v>17920</v>
      </c>
      <c r="G400">
        <v>2.6923076923076898</v>
      </c>
      <c r="H400">
        <v>3.84210107422706</v>
      </c>
      <c r="I400">
        <v>7.81177191068433</v>
      </c>
      <c r="J400">
        <v>-1.20146981392105</v>
      </c>
      <c r="K400" t="b">
        <v>1</v>
      </c>
      <c r="L400">
        <v>107.94</v>
      </c>
      <c r="M400" t="s">
        <v>92</v>
      </c>
      <c r="N400">
        <v>7.9564101345797802</v>
      </c>
      <c r="O400">
        <v>4.54</v>
      </c>
      <c r="P400">
        <v>2.0329999999999999</v>
      </c>
      <c r="Q400" t="s">
        <v>1417</v>
      </c>
      <c r="S400">
        <v>0</v>
      </c>
      <c r="T400">
        <v>34600</v>
      </c>
      <c r="U400">
        <v>6656</v>
      </c>
      <c r="V400">
        <v>26</v>
      </c>
      <c r="W400">
        <v>6656</v>
      </c>
      <c r="X400">
        <v>1</v>
      </c>
      <c r="Y400">
        <v>0.55738187834949304</v>
      </c>
      <c r="Z400">
        <v>107.94</v>
      </c>
      <c r="AA400">
        <v>320.5</v>
      </c>
      <c r="AB400" t="s">
        <v>94</v>
      </c>
      <c r="AC400">
        <v>10.390625</v>
      </c>
      <c r="AE400">
        <v>0</v>
      </c>
      <c r="AF400">
        <v>107.9375</v>
      </c>
      <c r="AG400">
        <v>17.828125</v>
      </c>
      <c r="AH400">
        <f t="shared" si="25"/>
        <v>90.109375</v>
      </c>
      <c r="AI400">
        <f t="shared" si="26"/>
        <v>6.0543382997370729</v>
      </c>
      <c r="AJ400">
        <f t="shared" si="27"/>
        <v>0.30075183765015856</v>
      </c>
      <c r="AK400">
        <f t="shared" si="28"/>
        <v>358.89223767788036</v>
      </c>
    </row>
    <row r="401" spans="1:37" x14ac:dyDescent="0.3">
      <c r="A401">
        <v>399</v>
      </c>
      <c r="B401">
        <v>798</v>
      </c>
      <c r="C401" t="s">
        <v>91</v>
      </c>
      <c r="D401">
        <v>2.2472094677502899E-2</v>
      </c>
      <c r="E401">
        <v>6656</v>
      </c>
      <c r="F401">
        <v>17920</v>
      </c>
      <c r="G401">
        <v>2.6923076923076898</v>
      </c>
      <c r="H401">
        <v>4.9669550260787902</v>
      </c>
      <c r="I401">
        <v>15.8127669775555</v>
      </c>
      <c r="J401">
        <v>-1.1773600517687799</v>
      </c>
      <c r="K401" t="b">
        <v>1</v>
      </c>
      <c r="L401">
        <v>1528</v>
      </c>
      <c r="M401" t="s">
        <v>92</v>
      </c>
      <c r="N401">
        <v>15.815397613779099</v>
      </c>
      <c r="O401">
        <v>4.5469999999999997</v>
      </c>
      <c r="P401">
        <v>3.1840000000000002</v>
      </c>
      <c r="Q401" t="s">
        <v>1418</v>
      </c>
      <c r="R401" s="1" t="s">
        <v>1941</v>
      </c>
      <c r="S401">
        <v>0</v>
      </c>
      <c r="T401">
        <v>35170</v>
      </c>
      <c r="U401">
        <v>6656</v>
      </c>
      <c r="V401">
        <v>449</v>
      </c>
      <c r="W401">
        <v>6656</v>
      </c>
      <c r="X401">
        <v>1</v>
      </c>
      <c r="Y401">
        <v>0.18721218253463201</v>
      </c>
      <c r="Z401">
        <v>1528</v>
      </c>
      <c r="AA401">
        <v>23.02</v>
      </c>
      <c r="AB401" t="s">
        <v>94</v>
      </c>
      <c r="AC401">
        <v>39.09375</v>
      </c>
      <c r="AE401">
        <v>0</v>
      </c>
      <c r="AF401">
        <v>1528</v>
      </c>
      <c r="AG401">
        <v>12.4140625</v>
      </c>
      <c r="AH401">
        <f t="shared" si="25"/>
        <v>1515.5859375</v>
      </c>
      <c r="AI401">
        <f t="shared" si="26"/>
        <v>123.08621774701069</v>
      </c>
      <c r="AJ401">
        <f t="shared" si="27"/>
        <v>0.30809101026942098</v>
      </c>
      <c r="AK401">
        <f t="shared" si="28"/>
        <v>4959.5734671511082</v>
      </c>
    </row>
    <row r="402" spans="1:37" x14ac:dyDescent="0.3">
      <c r="A402">
        <v>400</v>
      </c>
      <c r="B402">
        <v>804</v>
      </c>
      <c r="C402" t="s">
        <v>91</v>
      </c>
      <c r="D402">
        <v>1.2372935853712101E-2</v>
      </c>
      <c r="E402">
        <v>6656</v>
      </c>
      <c r="F402">
        <v>6656</v>
      </c>
      <c r="G402">
        <v>1</v>
      </c>
      <c r="H402">
        <v>2.3764584681094401</v>
      </c>
      <c r="I402">
        <v>7.11545084299176</v>
      </c>
      <c r="J402">
        <v>-1.0471673361465701</v>
      </c>
      <c r="K402" t="b">
        <v>1</v>
      </c>
      <c r="L402">
        <v>988.5</v>
      </c>
      <c r="M402" t="s">
        <v>92</v>
      </c>
      <c r="N402">
        <v>7.25389766810172</v>
      </c>
      <c r="O402">
        <v>4.0940000000000003</v>
      </c>
      <c r="P402">
        <v>2.9940000000000002</v>
      </c>
      <c r="Q402" t="s">
        <v>1419</v>
      </c>
      <c r="S402">
        <v>0</v>
      </c>
      <c r="T402">
        <v>12420</v>
      </c>
      <c r="U402">
        <v>6656</v>
      </c>
      <c r="V402">
        <v>647</v>
      </c>
      <c r="W402">
        <v>6656</v>
      </c>
      <c r="X402">
        <v>1</v>
      </c>
      <c r="Y402">
        <v>5.4114166258436902E-2</v>
      </c>
      <c r="Z402">
        <v>988.5</v>
      </c>
      <c r="AA402">
        <v>12.56</v>
      </c>
      <c r="AB402" t="s">
        <v>94</v>
      </c>
      <c r="AC402">
        <v>31.4375</v>
      </c>
      <c r="AE402">
        <v>29</v>
      </c>
      <c r="AF402">
        <v>988.5</v>
      </c>
      <c r="AG402">
        <v>3.66796875</v>
      </c>
      <c r="AH402">
        <f t="shared" si="25"/>
        <v>984.83203125</v>
      </c>
      <c r="AI402">
        <f t="shared" si="26"/>
        <v>269.49520766773162</v>
      </c>
      <c r="AJ402">
        <f t="shared" si="27"/>
        <v>0.35093041039812817</v>
      </c>
      <c r="AK402">
        <f t="shared" si="28"/>
        <v>2816.7977773101893</v>
      </c>
    </row>
    <row r="403" spans="1:37" x14ac:dyDescent="0.3">
      <c r="A403">
        <v>401</v>
      </c>
      <c r="B403">
        <v>805</v>
      </c>
      <c r="C403" t="s">
        <v>91</v>
      </c>
      <c r="D403">
        <v>1.5631284731769099E-2</v>
      </c>
      <c r="E403">
        <v>6656</v>
      </c>
      <c r="F403">
        <v>6656</v>
      </c>
      <c r="G403">
        <v>1</v>
      </c>
      <c r="H403">
        <v>2.3650938286982002</v>
      </c>
      <c r="I403">
        <v>6.7164969275921598</v>
      </c>
      <c r="J403">
        <v>-1.06565148712997</v>
      </c>
      <c r="K403" t="b">
        <v>1</v>
      </c>
      <c r="L403">
        <v>693</v>
      </c>
      <c r="M403" t="s">
        <v>92</v>
      </c>
      <c r="N403">
        <v>6.9292233153107299</v>
      </c>
      <c r="O403">
        <v>4.0620000000000003</v>
      </c>
      <c r="P403">
        <v>2.84</v>
      </c>
      <c r="Q403" t="s">
        <v>1420</v>
      </c>
      <c r="S403">
        <v>0</v>
      </c>
      <c r="T403">
        <v>11576</v>
      </c>
      <c r="U403">
        <v>6656</v>
      </c>
      <c r="V403">
        <v>188</v>
      </c>
      <c r="W403">
        <v>6656</v>
      </c>
      <c r="X403">
        <v>1</v>
      </c>
      <c r="Y403">
        <v>9.9559699858445802E-2</v>
      </c>
      <c r="Z403">
        <v>693</v>
      </c>
      <c r="AA403">
        <v>16.7</v>
      </c>
      <c r="AB403" t="s">
        <v>94</v>
      </c>
      <c r="AC403">
        <v>26.328125</v>
      </c>
      <c r="AE403">
        <v>36</v>
      </c>
      <c r="AF403">
        <v>693</v>
      </c>
      <c r="AG403">
        <v>8.640625</v>
      </c>
      <c r="AH403">
        <f t="shared" si="25"/>
        <v>684.359375</v>
      </c>
      <c r="AI403">
        <f t="shared" si="26"/>
        <v>80.202531645569621</v>
      </c>
      <c r="AJ403">
        <f t="shared" si="27"/>
        <v>0.34450334214797906</v>
      </c>
      <c r="AK403">
        <f t="shared" si="28"/>
        <v>2011.5915151334775</v>
      </c>
    </row>
    <row r="404" spans="1:37" x14ac:dyDescent="0.3">
      <c r="A404">
        <v>402</v>
      </c>
      <c r="B404">
        <v>806</v>
      </c>
      <c r="C404" t="s">
        <v>91</v>
      </c>
      <c r="D404">
        <v>1.8740322614956301E-2</v>
      </c>
      <c r="E404">
        <v>6656</v>
      </c>
      <c r="F404">
        <v>6656</v>
      </c>
      <c r="G404">
        <v>1</v>
      </c>
      <c r="H404">
        <v>5.4552078520511502</v>
      </c>
      <c r="I404">
        <v>9.2376273588444295</v>
      </c>
      <c r="J404">
        <v>-1.17655639303038</v>
      </c>
      <c r="K404" t="b">
        <v>1</v>
      </c>
      <c r="L404">
        <v>49.38</v>
      </c>
      <c r="M404" t="s">
        <v>92</v>
      </c>
      <c r="N404">
        <v>9.2807048798862599</v>
      </c>
      <c r="O404">
        <v>4.08</v>
      </c>
      <c r="P404">
        <v>1.6930000000000001</v>
      </c>
      <c r="Q404" t="s">
        <v>1421</v>
      </c>
      <c r="S404">
        <v>0</v>
      </c>
      <c r="T404">
        <v>11930</v>
      </c>
      <c r="U404">
        <v>6656</v>
      </c>
      <c r="V404">
        <v>275</v>
      </c>
      <c r="W404">
        <v>6656</v>
      </c>
      <c r="X404">
        <v>1</v>
      </c>
      <c r="Y404">
        <v>0.26865914196906998</v>
      </c>
      <c r="Z404">
        <v>49.38</v>
      </c>
      <c r="AA404">
        <v>241.6</v>
      </c>
      <c r="AB404" t="s">
        <v>94</v>
      </c>
      <c r="AC404">
        <v>7.02734375</v>
      </c>
      <c r="AE404">
        <v>5</v>
      </c>
      <c r="AF404">
        <v>49.375</v>
      </c>
      <c r="AG404">
        <v>6.30859375</v>
      </c>
      <c r="AH404">
        <f t="shared" si="25"/>
        <v>43.06640625</v>
      </c>
      <c r="AI404">
        <f t="shared" si="26"/>
        <v>7.8266253869969038</v>
      </c>
      <c r="AJ404">
        <f t="shared" si="27"/>
        <v>0.30833870982166955</v>
      </c>
      <c r="AK404">
        <f t="shared" si="28"/>
        <v>160.13234286592322</v>
      </c>
    </row>
    <row r="405" spans="1:37" x14ac:dyDescent="0.3">
      <c r="A405">
        <v>403</v>
      </c>
      <c r="B405">
        <v>807</v>
      </c>
      <c r="C405" t="s">
        <v>91</v>
      </c>
      <c r="D405">
        <v>2.3846788280382201E-2</v>
      </c>
      <c r="E405">
        <v>6656</v>
      </c>
      <c r="F405">
        <v>6656</v>
      </c>
      <c r="G405">
        <v>1</v>
      </c>
      <c r="H405">
        <v>4.8647326161488804</v>
      </c>
      <c r="I405">
        <v>8.5227835091514592</v>
      </c>
      <c r="J405">
        <v>-1.1725380993383301</v>
      </c>
      <c r="K405" t="b">
        <v>1</v>
      </c>
      <c r="L405">
        <v>56.5</v>
      </c>
      <c r="M405" t="s">
        <v>92</v>
      </c>
      <c r="N405">
        <v>8.5818794107072804</v>
      </c>
      <c r="O405">
        <v>4.08</v>
      </c>
      <c r="P405">
        <v>1.752</v>
      </c>
      <c r="Q405" t="s">
        <v>1422</v>
      </c>
      <c r="S405">
        <v>0</v>
      </c>
      <c r="T405">
        <v>11920</v>
      </c>
      <c r="U405">
        <v>6656</v>
      </c>
      <c r="V405">
        <v>369</v>
      </c>
      <c r="W405">
        <v>6656</v>
      </c>
      <c r="X405">
        <v>1</v>
      </c>
      <c r="Y405">
        <v>0.201189943785855</v>
      </c>
      <c r="Z405">
        <v>56.5</v>
      </c>
      <c r="AA405">
        <v>211</v>
      </c>
      <c r="AB405" t="s">
        <v>94</v>
      </c>
      <c r="AC405">
        <v>7.515625</v>
      </c>
      <c r="AE405">
        <v>6</v>
      </c>
      <c r="AF405">
        <v>56.5</v>
      </c>
      <c r="AG405">
        <v>6.0859375</v>
      </c>
      <c r="AH405">
        <f t="shared" si="25"/>
        <v>50.4140625</v>
      </c>
      <c r="AI405">
        <f t="shared" si="26"/>
        <v>9.2836970474967906</v>
      </c>
      <c r="AJ405">
        <f t="shared" si="27"/>
        <v>0.30958019797587755</v>
      </c>
      <c r="AK405">
        <f t="shared" si="28"/>
        <v>182.5052130898969</v>
      </c>
    </row>
    <row r="406" spans="1:37" x14ac:dyDescent="0.3">
      <c r="A406">
        <v>404</v>
      </c>
      <c r="B406">
        <v>810</v>
      </c>
      <c r="C406" t="s">
        <v>91</v>
      </c>
      <c r="D406">
        <v>3.7804953366303899E-2</v>
      </c>
      <c r="E406">
        <v>6656</v>
      </c>
      <c r="F406">
        <v>17920</v>
      </c>
      <c r="G406">
        <v>2.6923076923076898</v>
      </c>
      <c r="H406">
        <v>5.0601986872104998</v>
      </c>
      <c r="I406">
        <v>11.336031043418799</v>
      </c>
      <c r="J406">
        <v>-1.19905883770582</v>
      </c>
      <c r="K406" t="b">
        <v>1</v>
      </c>
      <c r="L406">
        <v>173.9</v>
      </c>
      <c r="M406" t="s">
        <v>92</v>
      </c>
      <c r="N406">
        <v>11.4213169402346</v>
      </c>
      <c r="O406">
        <v>4.5620000000000003</v>
      </c>
      <c r="P406">
        <v>2.2400000000000002</v>
      </c>
      <c r="Q406" t="s">
        <v>1423</v>
      </c>
      <c r="S406">
        <v>0</v>
      </c>
      <c r="T406">
        <v>36450</v>
      </c>
      <c r="U406">
        <v>6656</v>
      </c>
      <c r="V406">
        <v>783</v>
      </c>
      <c r="W406">
        <v>6656</v>
      </c>
      <c r="X406">
        <v>1</v>
      </c>
      <c r="Y406">
        <v>0.14509966354967799</v>
      </c>
      <c r="Z406">
        <v>173.9</v>
      </c>
      <c r="AA406">
        <v>209.6</v>
      </c>
      <c r="AB406" t="s">
        <v>94</v>
      </c>
      <c r="AC406">
        <v>13.1875</v>
      </c>
      <c r="AE406">
        <v>0</v>
      </c>
      <c r="AF406">
        <v>173.875</v>
      </c>
      <c r="AG406">
        <v>10.375</v>
      </c>
      <c r="AH406">
        <f t="shared" si="25"/>
        <v>163.5</v>
      </c>
      <c r="AI406">
        <f t="shared" si="26"/>
        <v>16.759036144578314</v>
      </c>
      <c r="AJ406">
        <f t="shared" si="27"/>
        <v>0.30147781798641632</v>
      </c>
      <c r="AK406">
        <f t="shared" si="28"/>
        <v>576.74226635086723</v>
      </c>
    </row>
    <row r="407" spans="1:37" x14ac:dyDescent="0.3">
      <c r="A407">
        <v>405</v>
      </c>
      <c r="B407">
        <v>811</v>
      </c>
      <c r="C407" t="s">
        <v>91</v>
      </c>
      <c r="D407">
        <v>4.3568067331789702E-2</v>
      </c>
      <c r="E407">
        <v>6656</v>
      </c>
      <c r="F407">
        <v>17920</v>
      </c>
      <c r="G407">
        <v>2.6923076923076898</v>
      </c>
      <c r="H407">
        <v>3.8798256699723401</v>
      </c>
      <c r="I407">
        <v>8.1385405655279204</v>
      </c>
      <c r="J407">
        <v>-1.20146981392105</v>
      </c>
      <c r="K407" t="b">
        <v>1</v>
      </c>
      <c r="L407">
        <v>125</v>
      </c>
      <c r="M407" t="s">
        <v>92</v>
      </c>
      <c r="N407">
        <v>8.2379041381995908</v>
      </c>
      <c r="O407">
        <v>4.54</v>
      </c>
      <c r="P407">
        <v>2.0979999999999999</v>
      </c>
      <c r="Q407" t="s">
        <v>1424</v>
      </c>
      <c r="S407">
        <v>0</v>
      </c>
      <c r="T407">
        <v>34660</v>
      </c>
      <c r="U407">
        <v>6656</v>
      </c>
      <c r="V407">
        <v>40</v>
      </c>
      <c r="W407">
        <v>6656</v>
      </c>
      <c r="X407">
        <v>1</v>
      </c>
      <c r="Y407">
        <v>0.45534041906664802</v>
      </c>
      <c r="Z407">
        <v>125</v>
      </c>
      <c r="AA407">
        <v>277.2</v>
      </c>
      <c r="AB407" t="s">
        <v>94</v>
      </c>
      <c r="AC407">
        <v>11.1796875</v>
      </c>
      <c r="AE407">
        <v>0</v>
      </c>
      <c r="AF407">
        <v>125</v>
      </c>
      <c r="AG407">
        <v>17.3125</v>
      </c>
      <c r="AH407">
        <f t="shared" si="25"/>
        <v>107.6875</v>
      </c>
      <c r="AI407">
        <f t="shared" si="26"/>
        <v>7.2202166064981945</v>
      </c>
      <c r="AJ407">
        <f t="shared" si="27"/>
        <v>0.30075183765015856</v>
      </c>
      <c r="AK407">
        <f t="shared" si="28"/>
        <v>415.62505810987886</v>
      </c>
    </row>
    <row r="408" spans="1:37" x14ac:dyDescent="0.3">
      <c r="A408">
        <v>406</v>
      </c>
      <c r="B408">
        <v>812</v>
      </c>
      <c r="C408" t="s">
        <v>91</v>
      </c>
      <c r="D408">
        <v>2.2703866709122101E-2</v>
      </c>
      <c r="E408">
        <v>6656</v>
      </c>
      <c r="F408">
        <v>17920</v>
      </c>
      <c r="G408">
        <v>2.6923076923076898</v>
      </c>
      <c r="H408">
        <v>4.9325858252402401</v>
      </c>
      <c r="I408">
        <v>14.017406983837001</v>
      </c>
      <c r="J408">
        <v>-1.18861127410651</v>
      </c>
      <c r="K408" t="b">
        <v>1</v>
      </c>
      <c r="L408">
        <v>695.5</v>
      </c>
      <c r="M408" t="s">
        <v>92</v>
      </c>
      <c r="N408">
        <v>14.019886725145099</v>
      </c>
      <c r="O408">
        <v>4.5430000000000001</v>
      </c>
      <c r="P408">
        <v>2.8420000000000001</v>
      </c>
      <c r="Q408" t="s">
        <v>1425</v>
      </c>
      <c r="R408" s="1" t="s">
        <v>1941</v>
      </c>
      <c r="S408">
        <v>0</v>
      </c>
      <c r="T408">
        <v>35040</v>
      </c>
      <c r="U408">
        <v>6656</v>
      </c>
      <c r="V408">
        <v>449</v>
      </c>
      <c r="W408">
        <v>6656</v>
      </c>
      <c r="X408">
        <v>1</v>
      </c>
      <c r="Y408">
        <v>0.185590199663977</v>
      </c>
      <c r="Z408">
        <v>695.5</v>
      </c>
      <c r="AA408">
        <v>50.38</v>
      </c>
      <c r="AB408" t="s">
        <v>94</v>
      </c>
      <c r="AC408">
        <v>26.375</v>
      </c>
      <c r="AE408">
        <v>0</v>
      </c>
      <c r="AF408">
        <v>695.5</v>
      </c>
      <c r="AG408">
        <v>12.734375</v>
      </c>
      <c r="AH408">
        <f t="shared" si="25"/>
        <v>682.765625</v>
      </c>
      <c r="AI408">
        <f t="shared" si="26"/>
        <v>54.615950920245396</v>
      </c>
      <c r="AJ408">
        <f t="shared" si="27"/>
        <v>0.30464403750372798</v>
      </c>
      <c r="AK408">
        <f t="shared" si="28"/>
        <v>2282.9923267133991</v>
      </c>
    </row>
    <row r="409" spans="1:37" x14ac:dyDescent="0.3">
      <c r="A409">
        <v>407</v>
      </c>
      <c r="B409">
        <v>818</v>
      </c>
      <c r="C409" t="s">
        <v>91</v>
      </c>
      <c r="D409">
        <v>4.6479034368737404E-3</v>
      </c>
      <c r="E409">
        <v>6656</v>
      </c>
      <c r="F409">
        <v>6656</v>
      </c>
      <c r="G409">
        <v>1</v>
      </c>
      <c r="H409">
        <v>2.3215510939244002</v>
      </c>
      <c r="I409">
        <v>7.0372017534583504</v>
      </c>
      <c r="J409">
        <v>-1.03511245507044</v>
      </c>
      <c r="K409" t="b">
        <v>1</v>
      </c>
      <c r="L409">
        <v>1075</v>
      </c>
      <c r="M409" t="s">
        <v>92</v>
      </c>
      <c r="N409">
        <v>7.1426494075085598</v>
      </c>
      <c r="O409">
        <v>4.0659999999999998</v>
      </c>
      <c r="P409">
        <v>3.0310000000000001</v>
      </c>
      <c r="Q409" t="s">
        <v>1426</v>
      </c>
      <c r="S409">
        <v>0</v>
      </c>
      <c r="T409">
        <v>11620</v>
      </c>
      <c r="U409">
        <v>6656</v>
      </c>
      <c r="V409">
        <v>412</v>
      </c>
      <c r="W409">
        <v>6656</v>
      </c>
      <c r="X409">
        <v>1</v>
      </c>
      <c r="Y409">
        <v>6.5108149271688301E-2</v>
      </c>
      <c r="Z409">
        <v>1075</v>
      </c>
      <c r="AA409">
        <v>10.805</v>
      </c>
      <c r="AB409" t="s">
        <v>94</v>
      </c>
      <c r="AC409">
        <v>32.78125</v>
      </c>
      <c r="AE409">
        <v>84</v>
      </c>
      <c r="AF409">
        <v>1075</v>
      </c>
      <c r="AG409">
        <v>4.921875</v>
      </c>
      <c r="AH409">
        <f t="shared" si="25"/>
        <v>1070.078125</v>
      </c>
      <c r="AI409">
        <f t="shared" si="26"/>
        <v>218.4126984126984</v>
      </c>
      <c r="AJ409">
        <f t="shared" si="27"/>
        <v>0.35518643616330003</v>
      </c>
      <c r="AK409">
        <f t="shared" si="28"/>
        <v>3026.5795383744876</v>
      </c>
    </row>
    <row r="410" spans="1:37" x14ac:dyDescent="0.3">
      <c r="A410">
        <v>408</v>
      </c>
      <c r="B410">
        <v>819</v>
      </c>
      <c r="C410" t="s">
        <v>91</v>
      </c>
      <c r="D410">
        <v>8.5444384644080499E-3</v>
      </c>
      <c r="E410">
        <v>6656</v>
      </c>
      <c r="F410">
        <v>6656</v>
      </c>
      <c r="G410">
        <v>1</v>
      </c>
      <c r="H410">
        <v>2.3389272013760198</v>
      </c>
      <c r="I410">
        <v>6.6924381836247404</v>
      </c>
      <c r="J410">
        <v>-1.0519892885770199</v>
      </c>
      <c r="K410" t="b">
        <v>1</v>
      </c>
      <c r="L410">
        <v>728</v>
      </c>
      <c r="M410" t="s">
        <v>92</v>
      </c>
      <c r="N410">
        <v>6.8900526296650497</v>
      </c>
      <c r="O410">
        <v>4.0430000000000001</v>
      </c>
      <c r="P410">
        <v>2.8610000000000002</v>
      </c>
      <c r="Q410" t="s">
        <v>1427</v>
      </c>
      <c r="S410">
        <v>0</v>
      </c>
      <c r="T410">
        <v>11090</v>
      </c>
      <c r="U410">
        <v>6656</v>
      </c>
      <c r="V410">
        <v>513</v>
      </c>
      <c r="W410">
        <v>6656</v>
      </c>
      <c r="X410">
        <v>1</v>
      </c>
      <c r="Y410">
        <v>5.91150800659027E-2</v>
      </c>
      <c r="Z410">
        <v>728</v>
      </c>
      <c r="AA410">
        <v>15.234</v>
      </c>
      <c r="AB410" t="s">
        <v>94</v>
      </c>
      <c r="AC410">
        <v>26.984375</v>
      </c>
      <c r="AE410">
        <v>92</v>
      </c>
      <c r="AF410">
        <v>728</v>
      </c>
      <c r="AG410">
        <v>4.23046875</v>
      </c>
      <c r="AH410">
        <f t="shared" si="25"/>
        <v>723.76953125</v>
      </c>
      <c r="AI410">
        <f t="shared" si="26"/>
        <v>172.08494921514313</v>
      </c>
      <c r="AJ410">
        <f t="shared" si="27"/>
        <v>0.34924231388419236</v>
      </c>
      <c r="AK410">
        <f t="shared" si="28"/>
        <v>2084.5125892774909</v>
      </c>
    </row>
    <row r="411" spans="1:37" x14ac:dyDescent="0.3">
      <c r="A411">
        <v>409</v>
      </c>
      <c r="B411">
        <v>820</v>
      </c>
      <c r="C411" t="s">
        <v>91</v>
      </c>
      <c r="D411">
        <v>4.3297327293104301E-2</v>
      </c>
      <c r="E411">
        <v>6656</v>
      </c>
      <c r="F411">
        <v>6656</v>
      </c>
      <c r="G411">
        <v>1</v>
      </c>
      <c r="H411">
        <v>4.7745849021514797</v>
      </c>
      <c r="I411">
        <v>7.1478893115217002</v>
      </c>
      <c r="J411">
        <v>-1.1749490755535601</v>
      </c>
      <c r="K411" t="b">
        <v>1</v>
      </c>
      <c r="L411">
        <v>31.42</v>
      </c>
      <c r="M411" t="s">
        <v>92</v>
      </c>
      <c r="N411">
        <v>7.4445606346003004</v>
      </c>
      <c r="O411">
        <v>4.0350000000000001</v>
      </c>
      <c r="P411">
        <v>1.4970000000000001</v>
      </c>
      <c r="Q411" t="s">
        <v>1428</v>
      </c>
      <c r="S411">
        <v>0</v>
      </c>
      <c r="T411">
        <v>10800</v>
      </c>
      <c r="U411">
        <v>6656</v>
      </c>
      <c r="V411">
        <v>394</v>
      </c>
      <c r="W411">
        <v>6656</v>
      </c>
      <c r="X411">
        <v>1</v>
      </c>
      <c r="Y411">
        <v>0.19016084017460899</v>
      </c>
      <c r="Z411">
        <v>31.42</v>
      </c>
      <c r="AA411">
        <v>343.8</v>
      </c>
      <c r="AB411" t="s">
        <v>94</v>
      </c>
      <c r="AC411">
        <v>5.60546875</v>
      </c>
      <c r="AE411">
        <v>4</v>
      </c>
      <c r="AF411">
        <v>31.421875</v>
      </c>
      <c r="AG411">
        <v>5.328125</v>
      </c>
      <c r="AH411">
        <f t="shared" si="25"/>
        <v>26.09375</v>
      </c>
      <c r="AI411">
        <f t="shared" si="26"/>
        <v>5.8973607038123168</v>
      </c>
      <c r="AJ411">
        <f t="shared" si="27"/>
        <v>0.30883470652404743</v>
      </c>
      <c r="AK411">
        <f t="shared" si="28"/>
        <v>101.743341458138</v>
      </c>
    </row>
    <row r="412" spans="1:37" x14ac:dyDescent="0.3">
      <c r="A412">
        <v>410</v>
      </c>
      <c r="B412">
        <v>821</v>
      </c>
      <c r="C412" t="s">
        <v>91</v>
      </c>
      <c r="D412">
        <v>3.2762303782065599E-2</v>
      </c>
      <c r="E412">
        <v>6656</v>
      </c>
      <c r="F412">
        <v>6656</v>
      </c>
      <c r="G412">
        <v>1</v>
      </c>
      <c r="H412">
        <v>4.82816162255126</v>
      </c>
      <c r="I412">
        <v>9.7506232767929806</v>
      </c>
      <c r="J412">
        <v>-1.1669124881694699</v>
      </c>
      <c r="K412" t="b">
        <v>1</v>
      </c>
      <c r="L412">
        <v>104.44</v>
      </c>
      <c r="M412" t="s">
        <v>92</v>
      </c>
      <c r="N412">
        <v>9.7579941008263393</v>
      </c>
      <c r="O412">
        <v>4.03</v>
      </c>
      <c r="P412">
        <v>2.02</v>
      </c>
      <c r="Q412" t="s">
        <v>1429</v>
      </c>
      <c r="S412">
        <v>0</v>
      </c>
      <c r="T412">
        <v>10780</v>
      </c>
      <c r="U412">
        <v>6656</v>
      </c>
      <c r="V412">
        <v>249</v>
      </c>
      <c r="W412">
        <v>6656</v>
      </c>
      <c r="X412">
        <v>1</v>
      </c>
      <c r="Y412">
        <v>0.242599885513786</v>
      </c>
      <c r="Z412">
        <v>104.44</v>
      </c>
      <c r="AA412">
        <v>103.25</v>
      </c>
      <c r="AB412" t="s">
        <v>94</v>
      </c>
      <c r="AC412">
        <v>10.21875</v>
      </c>
      <c r="AE412">
        <v>6</v>
      </c>
      <c r="AF412">
        <v>104.4375</v>
      </c>
      <c r="AG412">
        <v>6.546875</v>
      </c>
      <c r="AH412">
        <f t="shared" si="25"/>
        <v>97.890625</v>
      </c>
      <c r="AI412">
        <f t="shared" si="26"/>
        <v>15.952267303102625</v>
      </c>
      <c r="AJ412">
        <f t="shared" si="27"/>
        <v>0.3113266837141162</v>
      </c>
      <c r="AK412">
        <f t="shared" si="28"/>
        <v>335.45952037925036</v>
      </c>
    </row>
    <row r="413" spans="1:37" x14ac:dyDescent="0.3">
      <c r="A413">
        <v>411</v>
      </c>
      <c r="B413">
        <v>824</v>
      </c>
      <c r="C413" t="s">
        <v>91</v>
      </c>
      <c r="D413">
        <v>3.5527542074559798E-2</v>
      </c>
      <c r="E413">
        <v>6656</v>
      </c>
      <c r="F413">
        <v>17920</v>
      </c>
      <c r="G413">
        <v>2.6923076923076898</v>
      </c>
      <c r="H413">
        <v>3.11355010354582</v>
      </c>
      <c r="I413">
        <v>7.44941186883523</v>
      </c>
      <c r="J413">
        <v>-1.1958442027521901</v>
      </c>
      <c r="K413" t="b">
        <v>1</v>
      </c>
      <c r="L413">
        <v>246.9</v>
      </c>
      <c r="M413" t="s">
        <v>92</v>
      </c>
      <c r="N413">
        <v>7.6686743147262604</v>
      </c>
      <c r="O413">
        <v>4.58</v>
      </c>
      <c r="P413">
        <v>2.3929999999999998</v>
      </c>
      <c r="Q413" t="s">
        <v>1430</v>
      </c>
      <c r="S413">
        <v>0</v>
      </c>
      <c r="T413">
        <v>37760</v>
      </c>
      <c r="U413">
        <v>6656</v>
      </c>
      <c r="V413">
        <v>39</v>
      </c>
      <c r="W413">
        <v>6656</v>
      </c>
      <c r="X413">
        <v>1</v>
      </c>
      <c r="Y413">
        <v>0.33843887605534401</v>
      </c>
      <c r="Z413">
        <v>246.9</v>
      </c>
      <c r="AA413">
        <v>153</v>
      </c>
      <c r="AB413" t="s">
        <v>94</v>
      </c>
      <c r="AC413">
        <v>15.7109375</v>
      </c>
      <c r="AE413">
        <v>0</v>
      </c>
      <c r="AF413">
        <v>246.875</v>
      </c>
      <c r="AG413">
        <v>25.625</v>
      </c>
      <c r="AH413">
        <f t="shared" si="25"/>
        <v>221.25</v>
      </c>
      <c r="AI413">
        <f t="shared" si="26"/>
        <v>9.6341463414634152</v>
      </c>
      <c r="AJ413">
        <f t="shared" si="27"/>
        <v>0.30244851850584425</v>
      </c>
      <c r="AK413">
        <f t="shared" si="28"/>
        <v>816.25461820613816</v>
      </c>
    </row>
    <row r="414" spans="1:37" x14ac:dyDescent="0.3">
      <c r="A414">
        <v>412</v>
      </c>
      <c r="B414">
        <v>825</v>
      </c>
      <c r="C414" t="s">
        <v>91</v>
      </c>
      <c r="D414">
        <v>3.00725570953994E-2</v>
      </c>
      <c r="E414">
        <v>6656</v>
      </c>
      <c r="F414">
        <v>17920</v>
      </c>
      <c r="G414">
        <v>2.6923076923076898</v>
      </c>
      <c r="H414">
        <v>3.2560447687918299</v>
      </c>
      <c r="I414">
        <v>7.7458252507586902</v>
      </c>
      <c r="J414">
        <v>-1.1982551789674101</v>
      </c>
      <c r="K414" t="b">
        <v>1</v>
      </c>
      <c r="L414">
        <v>239.2</v>
      </c>
      <c r="M414" t="s">
        <v>92</v>
      </c>
      <c r="N414">
        <v>7.8278070022783899</v>
      </c>
      <c r="O414">
        <v>4.5469999999999997</v>
      </c>
      <c r="P414">
        <v>2.379</v>
      </c>
      <c r="Q414" t="s">
        <v>1431</v>
      </c>
      <c r="S414">
        <v>0</v>
      </c>
      <c r="T414">
        <v>35140</v>
      </c>
      <c r="U414">
        <v>6656</v>
      </c>
      <c r="V414">
        <v>46</v>
      </c>
      <c r="W414">
        <v>6656</v>
      </c>
      <c r="X414">
        <v>1</v>
      </c>
      <c r="Y414">
        <v>0.33263565388368999</v>
      </c>
      <c r="Z414">
        <v>239.2</v>
      </c>
      <c r="AA414">
        <v>146.9</v>
      </c>
      <c r="AB414" t="s">
        <v>94</v>
      </c>
      <c r="AC414">
        <v>15.46875</v>
      </c>
      <c r="AE414">
        <v>0</v>
      </c>
      <c r="AF414">
        <v>239.25</v>
      </c>
      <c r="AG414">
        <v>19.9375</v>
      </c>
      <c r="AH414">
        <f t="shared" si="25"/>
        <v>219.3125</v>
      </c>
      <c r="AI414">
        <f t="shared" si="26"/>
        <v>12</v>
      </c>
      <c r="AJ414">
        <f t="shared" si="27"/>
        <v>0.30172020065270616</v>
      </c>
      <c r="AK414">
        <f t="shared" si="28"/>
        <v>792.95320459960772</v>
      </c>
    </row>
    <row r="415" spans="1:37" x14ac:dyDescent="0.3">
      <c r="A415">
        <v>413</v>
      </c>
      <c r="B415">
        <v>826</v>
      </c>
      <c r="C415" t="s">
        <v>91</v>
      </c>
      <c r="D415">
        <v>3.4483752690104702E-2</v>
      </c>
      <c r="E415">
        <v>6656</v>
      </c>
      <c r="F415">
        <v>17920</v>
      </c>
      <c r="G415">
        <v>2.6923076923076898</v>
      </c>
      <c r="H415">
        <v>4.4975699738546204</v>
      </c>
      <c r="I415">
        <v>8.7140418243433295</v>
      </c>
      <c r="J415">
        <v>-1.19343322653696</v>
      </c>
      <c r="K415" t="b">
        <v>1</v>
      </c>
      <c r="L415">
        <v>86.56</v>
      </c>
      <c r="M415" t="s">
        <v>92</v>
      </c>
      <c r="N415">
        <v>9.2348113683430508</v>
      </c>
      <c r="O415">
        <v>4.5430000000000001</v>
      </c>
      <c r="P415">
        <v>1.9375</v>
      </c>
      <c r="Q415" t="s">
        <v>1432</v>
      </c>
      <c r="R415" s="1" t="s">
        <v>1941</v>
      </c>
      <c r="S415">
        <v>0</v>
      </c>
      <c r="T415">
        <v>34800</v>
      </c>
      <c r="U415">
        <v>6656</v>
      </c>
      <c r="V415">
        <v>649</v>
      </c>
      <c r="W415">
        <v>6656</v>
      </c>
      <c r="X415">
        <v>1</v>
      </c>
      <c r="Y415">
        <v>0.137291630726359</v>
      </c>
      <c r="Z415">
        <v>86.56</v>
      </c>
      <c r="AA415">
        <v>402.2</v>
      </c>
      <c r="AB415" t="s">
        <v>94</v>
      </c>
      <c r="AC415">
        <v>9.3046875</v>
      </c>
      <c r="AE415">
        <v>0</v>
      </c>
      <c r="AF415">
        <v>86.5625</v>
      </c>
      <c r="AG415">
        <v>11.5</v>
      </c>
      <c r="AH415">
        <f t="shared" si="25"/>
        <v>75.0625</v>
      </c>
      <c r="AI415">
        <f t="shared" si="26"/>
        <v>7.5271739130434785</v>
      </c>
      <c r="AJ415">
        <f t="shared" si="27"/>
        <v>0.30317859443449391</v>
      </c>
      <c r="AK415">
        <f t="shared" si="28"/>
        <v>285.51652916480248</v>
      </c>
    </row>
    <row r="416" spans="1:37" x14ac:dyDescent="0.3">
      <c r="A416">
        <v>414</v>
      </c>
      <c r="B416">
        <v>832</v>
      </c>
      <c r="C416" t="s">
        <v>91</v>
      </c>
      <c r="D416">
        <v>8.6077672515190093E-3</v>
      </c>
      <c r="E416">
        <v>6656</v>
      </c>
      <c r="F416">
        <v>6656</v>
      </c>
      <c r="G416">
        <v>1</v>
      </c>
      <c r="H416">
        <v>2.5200446450385701</v>
      </c>
      <c r="I416">
        <v>7.6684171034572204</v>
      </c>
      <c r="J416">
        <v>-1.0544002647922499</v>
      </c>
      <c r="K416" t="b">
        <v>1</v>
      </c>
      <c r="L416">
        <v>1106</v>
      </c>
      <c r="M416" t="s">
        <v>92</v>
      </c>
      <c r="N416">
        <v>7.7059578199668302</v>
      </c>
      <c r="O416">
        <v>4.0659999999999998</v>
      </c>
      <c r="P416">
        <v>3.0430000000000001</v>
      </c>
      <c r="Q416" t="s">
        <v>1433</v>
      </c>
      <c r="S416">
        <v>0</v>
      </c>
      <c r="T416">
        <v>11650</v>
      </c>
      <c r="U416">
        <v>6656</v>
      </c>
      <c r="V416">
        <v>187</v>
      </c>
      <c r="W416">
        <v>6656</v>
      </c>
      <c r="X416">
        <v>1</v>
      </c>
      <c r="Y416">
        <v>0.11115667323588201</v>
      </c>
      <c r="Z416">
        <v>1106</v>
      </c>
      <c r="AA416">
        <v>10.53</v>
      </c>
      <c r="AB416" t="s">
        <v>94</v>
      </c>
      <c r="AC416">
        <v>33.25</v>
      </c>
      <c r="AE416">
        <v>54</v>
      </c>
      <c r="AF416">
        <v>1106</v>
      </c>
      <c r="AG416">
        <v>10</v>
      </c>
      <c r="AH416">
        <f t="shared" si="25"/>
        <v>1096</v>
      </c>
      <c r="AI416">
        <f t="shared" si="26"/>
        <v>110.6</v>
      </c>
      <c r="AJ416">
        <f t="shared" si="27"/>
        <v>0.34840131319577516</v>
      </c>
      <c r="AK416">
        <f t="shared" si="28"/>
        <v>3174.5000897241503</v>
      </c>
    </row>
    <row r="417" spans="1:37" x14ac:dyDescent="0.3">
      <c r="A417">
        <v>415</v>
      </c>
      <c r="B417">
        <v>833</v>
      </c>
      <c r="C417" t="s">
        <v>91</v>
      </c>
      <c r="D417">
        <v>1.2519013990392999E-2</v>
      </c>
      <c r="E417">
        <v>6656</v>
      </c>
      <c r="F417">
        <v>6656</v>
      </c>
      <c r="G417">
        <v>1</v>
      </c>
      <c r="H417">
        <v>2.5662929850021401</v>
      </c>
      <c r="I417">
        <v>6.9470353070565896</v>
      </c>
      <c r="J417">
        <v>-1.06645514586838</v>
      </c>
      <c r="K417" t="b">
        <v>1</v>
      </c>
      <c r="L417">
        <v>508.2</v>
      </c>
      <c r="M417" t="s">
        <v>92</v>
      </c>
      <c r="N417">
        <v>7.3512510854821098</v>
      </c>
      <c r="O417">
        <v>4.0620000000000003</v>
      </c>
      <c r="P417">
        <v>2.7069999999999999</v>
      </c>
      <c r="Q417" t="s">
        <v>1434</v>
      </c>
      <c r="S417">
        <v>0</v>
      </c>
      <c r="T417">
        <v>11590</v>
      </c>
      <c r="U417">
        <v>6656</v>
      </c>
      <c r="V417">
        <v>275</v>
      </c>
      <c r="W417">
        <v>6656</v>
      </c>
      <c r="X417">
        <v>1</v>
      </c>
      <c r="Y417">
        <v>9.4451020782143305E-2</v>
      </c>
      <c r="Z417">
        <v>508.2</v>
      </c>
      <c r="AA417">
        <v>22.81</v>
      </c>
      <c r="AB417" t="s">
        <v>94</v>
      </c>
      <c r="AC417">
        <v>22.546875</v>
      </c>
      <c r="AE417">
        <v>61</v>
      </c>
      <c r="AF417">
        <v>508.25</v>
      </c>
      <c r="AG417">
        <v>7.77734375</v>
      </c>
      <c r="AH417">
        <f t="shared" si="25"/>
        <v>500.47265625</v>
      </c>
      <c r="AI417">
        <f t="shared" si="26"/>
        <v>65.350075339025622</v>
      </c>
      <c r="AJ417">
        <f t="shared" si="27"/>
        <v>0.34422659024858698</v>
      </c>
      <c r="AK417">
        <f t="shared" si="28"/>
        <v>1476.4983717061536</v>
      </c>
    </row>
    <row r="418" spans="1:37" x14ac:dyDescent="0.3">
      <c r="A418">
        <v>416</v>
      </c>
      <c r="B418">
        <v>834</v>
      </c>
      <c r="C418" t="s">
        <v>91</v>
      </c>
      <c r="D418">
        <v>1.35730149105264E-2</v>
      </c>
      <c r="E418">
        <v>6656</v>
      </c>
      <c r="F418">
        <v>6656</v>
      </c>
      <c r="G418">
        <v>1</v>
      </c>
      <c r="H418">
        <v>4.4523590862113398</v>
      </c>
      <c r="I418">
        <v>7.37856774345767</v>
      </c>
      <c r="J418">
        <v>-1.16610882943106</v>
      </c>
      <c r="K418" t="b">
        <v>1</v>
      </c>
      <c r="L418">
        <v>45.4</v>
      </c>
      <c r="M418" t="s">
        <v>92</v>
      </c>
      <c r="N418">
        <v>7.5645548814995598</v>
      </c>
      <c r="O418">
        <v>3.992</v>
      </c>
      <c r="P418">
        <v>1.657</v>
      </c>
      <c r="Q418" t="s">
        <v>1435</v>
      </c>
      <c r="S418">
        <v>0</v>
      </c>
      <c r="T418">
        <v>9816</v>
      </c>
      <c r="U418">
        <v>6656</v>
      </c>
      <c r="V418">
        <v>308</v>
      </c>
      <c r="W418">
        <v>6656</v>
      </c>
      <c r="X418">
        <v>1</v>
      </c>
      <c r="Y418">
        <v>0.196716415805156</v>
      </c>
      <c r="Z418">
        <v>45.4</v>
      </c>
      <c r="AA418">
        <v>216.1</v>
      </c>
      <c r="AB418" t="s">
        <v>94</v>
      </c>
      <c r="AC418">
        <v>6.73828125</v>
      </c>
      <c r="AE418">
        <v>7</v>
      </c>
      <c r="AF418">
        <v>45.40625</v>
      </c>
      <c r="AG418">
        <v>5.6875</v>
      </c>
      <c r="AH418">
        <f t="shared" si="25"/>
        <v>39.71875</v>
      </c>
      <c r="AI418">
        <f t="shared" si="26"/>
        <v>7.9835164835164836</v>
      </c>
      <c r="AJ418">
        <f t="shared" si="27"/>
        <v>0.31157698468879425</v>
      </c>
      <c r="AK418">
        <f t="shared" si="28"/>
        <v>145.73043655760438</v>
      </c>
    </row>
    <row r="419" spans="1:37" x14ac:dyDescent="0.3">
      <c r="A419">
        <v>417</v>
      </c>
      <c r="B419">
        <v>835</v>
      </c>
      <c r="C419" t="s">
        <v>91</v>
      </c>
      <c r="D419">
        <v>2.3379833294501301E-2</v>
      </c>
      <c r="E419">
        <v>6656</v>
      </c>
      <c r="F419">
        <v>6656</v>
      </c>
      <c r="G419">
        <v>1</v>
      </c>
      <c r="H419">
        <v>3.4994952551707499</v>
      </c>
      <c r="I419">
        <v>7.3475730455245296</v>
      </c>
      <c r="J419">
        <v>-1.1508393134013</v>
      </c>
      <c r="K419" t="b">
        <v>1</v>
      </c>
      <c r="L419">
        <v>125.5</v>
      </c>
      <c r="M419" t="s">
        <v>92</v>
      </c>
      <c r="N419">
        <v>7.4708973548863797</v>
      </c>
      <c r="O419">
        <v>3.992</v>
      </c>
      <c r="P419">
        <v>2.1</v>
      </c>
      <c r="Q419" t="s">
        <v>1436</v>
      </c>
      <c r="S419">
        <v>0</v>
      </c>
      <c r="T419">
        <v>9816</v>
      </c>
      <c r="U419">
        <v>6656</v>
      </c>
      <c r="V419">
        <v>473</v>
      </c>
      <c r="W419">
        <v>6656</v>
      </c>
      <c r="X419">
        <v>1</v>
      </c>
      <c r="Y419">
        <v>0.114926914275951</v>
      </c>
      <c r="Z419">
        <v>125.5</v>
      </c>
      <c r="AA419">
        <v>78.2</v>
      </c>
      <c r="AB419" t="s">
        <v>94</v>
      </c>
      <c r="AC419">
        <v>11.203125</v>
      </c>
      <c r="AE419">
        <v>10</v>
      </c>
      <c r="AF419">
        <v>125.5</v>
      </c>
      <c r="AG419">
        <v>4.85546875</v>
      </c>
      <c r="AH419">
        <f t="shared" si="25"/>
        <v>120.64453125</v>
      </c>
      <c r="AI419">
        <f t="shared" si="26"/>
        <v>25.847144006436043</v>
      </c>
      <c r="AJ419">
        <f t="shared" si="27"/>
        <v>0.31637112339088247</v>
      </c>
      <c r="AK419">
        <f t="shared" si="28"/>
        <v>396.68601437098414</v>
      </c>
    </row>
    <row r="420" spans="1:37" x14ac:dyDescent="0.3">
      <c r="A420">
        <v>418</v>
      </c>
      <c r="B420">
        <v>838</v>
      </c>
      <c r="C420" t="s">
        <v>91</v>
      </c>
      <c r="D420">
        <v>3.0645982911514699E-2</v>
      </c>
      <c r="E420">
        <v>6656</v>
      </c>
      <c r="F420">
        <v>17920</v>
      </c>
      <c r="G420">
        <v>2.6923076923076898</v>
      </c>
      <c r="H420">
        <v>2.68056190551563</v>
      </c>
      <c r="I420">
        <v>7.2197165384883801</v>
      </c>
      <c r="J420">
        <v>-1.18861127410651</v>
      </c>
      <c r="K420" t="b">
        <v>1</v>
      </c>
      <c r="L420">
        <v>493.8</v>
      </c>
      <c r="M420" t="s">
        <v>92</v>
      </c>
      <c r="N420">
        <v>7.4133544570263297</v>
      </c>
      <c r="O420">
        <v>4.6050000000000004</v>
      </c>
      <c r="P420">
        <v>2.6930000000000001</v>
      </c>
      <c r="Q420" t="s">
        <v>1437</v>
      </c>
      <c r="S420">
        <v>0</v>
      </c>
      <c r="T420">
        <v>40350</v>
      </c>
      <c r="U420">
        <v>6656</v>
      </c>
      <c r="V420">
        <v>49</v>
      </c>
      <c r="W420">
        <v>6656</v>
      </c>
      <c r="X420">
        <v>1</v>
      </c>
      <c r="Y420">
        <v>0.24008027221651801</v>
      </c>
      <c r="Z420">
        <v>493.8</v>
      </c>
      <c r="AA420">
        <v>81.75</v>
      </c>
      <c r="AB420" t="s">
        <v>94</v>
      </c>
      <c r="AC420">
        <v>22.21875</v>
      </c>
      <c r="AE420">
        <v>0</v>
      </c>
      <c r="AF420">
        <v>493.75</v>
      </c>
      <c r="AG420">
        <v>27.640625</v>
      </c>
      <c r="AH420">
        <f t="shared" si="25"/>
        <v>466.109375</v>
      </c>
      <c r="AI420">
        <f t="shared" si="26"/>
        <v>17.863199547767099</v>
      </c>
      <c r="AJ420">
        <f t="shared" si="27"/>
        <v>0.30464403750372798</v>
      </c>
      <c r="AK420">
        <f t="shared" si="28"/>
        <v>1620.7440133928696</v>
      </c>
    </row>
    <row r="421" spans="1:37" x14ac:dyDescent="0.3">
      <c r="A421">
        <v>419</v>
      </c>
      <c r="B421">
        <v>839</v>
      </c>
      <c r="C421" t="s">
        <v>91</v>
      </c>
      <c r="D421">
        <v>3.4754698279648798E-2</v>
      </c>
      <c r="E421">
        <v>6656</v>
      </c>
      <c r="F421">
        <v>17920</v>
      </c>
      <c r="G421">
        <v>2.6923076923076898</v>
      </c>
      <c r="H421">
        <v>2.56804459810441</v>
      </c>
      <c r="I421">
        <v>7.1925311595346404</v>
      </c>
      <c r="J421">
        <v>-1.1878076153681001</v>
      </c>
      <c r="K421" t="b">
        <v>1</v>
      </c>
      <c r="L421">
        <v>633.5</v>
      </c>
      <c r="M421" t="s">
        <v>92</v>
      </c>
      <c r="N421">
        <v>7.3014942029543199</v>
      </c>
      <c r="O421">
        <v>4.5739999999999998</v>
      </c>
      <c r="P421">
        <v>2.8</v>
      </c>
      <c r="Q421" t="s">
        <v>1438</v>
      </c>
      <c r="S421">
        <v>0</v>
      </c>
      <c r="T421">
        <v>37570</v>
      </c>
      <c r="U421">
        <v>6656</v>
      </c>
      <c r="V421">
        <v>36</v>
      </c>
      <c r="W421">
        <v>6656</v>
      </c>
      <c r="X421">
        <v>1</v>
      </c>
      <c r="Y421">
        <v>0.261340766350736</v>
      </c>
      <c r="Z421">
        <v>633.5</v>
      </c>
      <c r="AA421">
        <v>59.3</v>
      </c>
      <c r="AB421" t="s">
        <v>94</v>
      </c>
      <c r="AC421">
        <v>25.171875</v>
      </c>
      <c r="AE421">
        <v>0</v>
      </c>
      <c r="AF421">
        <v>633.5</v>
      </c>
      <c r="AG421">
        <v>29.0625</v>
      </c>
      <c r="AH421">
        <f t="shared" si="25"/>
        <v>604.4375</v>
      </c>
      <c r="AI421">
        <f t="shared" si="26"/>
        <v>21.797849462365591</v>
      </c>
      <c r="AJ421">
        <f t="shared" si="27"/>
        <v>0.30488896575275354</v>
      </c>
      <c r="AK421">
        <f t="shared" si="28"/>
        <v>2077.8055986248123</v>
      </c>
    </row>
    <row r="422" spans="1:37" x14ac:dyDescent="0.3">
      <c r="A422">
        <v>420</v>
      </c>
      <c r="B422">
        <v>840</v>
      </c>
      <c r="C422" t="s">
        <v>91</v>
      </c>
      <c r="D422">
        <v>3.9541180385547499E-2</v>
      </c>
      <c r="E422">
        <v>6656</v>
      </c>
      <c r="F422">
        <v>17920</v>
      </c>
      <c r="G422">
        <v>2.6923076923076898</v>
      </c>
      <c r="H422">
        <v>2.8285801885698199</v>
      </c>
      <c r="I422">
        <v>6.9885819112125596</v>
      </c>
      <c r="J422">
        <v>-1.18620029789128</v>
      </c>
      <c r="K422" t="b">
        <v>1</v>
      </c>
      <c r="L422">
        <v>295.5</v>
      </c>
      <c r="M422" t="s">
        <v>92</v>
      </c>
      <c r="N422">
        <v>7.2594016060850199</v>
      </c>
      <c r="O422">
        <v>4.5549999999999997</v>
      </c>
      <c r="P422">
        <v>2.4700000000000002</v>
      </c>
      <c r="Q422" t="s">
        <v>1439</v>
      </c>
      <c r="R422" s="1" t="s">
        <v>1941</v>
      </c>
      <c r="S422">
        <v>0</v>
      </c>
      <c r="T422">
        <v>35840</v>
      </c>
      <c r="U422">
        <v>6656</v>
      </c>
      <c r="V422">
        <v>44</v>
      </c>
      <c r="W422">
        <v>6656</v>
      </c>
      <c r="X422">
        <v>1</v>
      </c>
      <c r="Y422">
        <v>0.27566883566197398</v>
      </c>
      <c r="Z422">
        <v>295.5</v>
      </c>
      <c r="AA422">
        <v>121.3</v>
      </c>
      <c r="AB422" t="s">
        <v>94</v>
      </c>
      <c r="AC422">
        <v>17.1875</v>
      </c>
      <c r="AE422">
        <v>0</v>
      </c>
      <c r="AF422">
        <v>295.5</v>
      </c>
      <c r="AG422">
        <v>26.46875</v>
      </c>
      <c r="AH422">
        <f t="shared" si="25"/>
        <v>269.03125</v>
      </c>
      <c r="AI422">
        <f t="shared" si="26"/>
        <v>11.164108618654073</v>
      </c>
      <c r="AJ422">
        <f t="shared" si="27"/>
        <v>0.30537941316265621</v>
      </c>
      <c r="AK422">
        <f t="shared" si="28"/>
        <v>967.64872569391548</v>
      </c>
    </row>
    <row r="423" spans="1:37" x14ac:dyDescent="0.3">
      <c r="A423">
        <v>421</v>
      </c>
      <c r="B423">
        <v>845</v>
      </c>
      <c r="C423" t="s">
        <v>91</v>
      </c>
      <c r="D423">
        <v>1.4302705524823401E-2</v>
      </c>
      <c r="E423">
        <v>6656</v>
      </c>
      <c r="F423">
        <v>32000</v>
      </c>
      <c r="G423">
        <v>4.8076923076923004</v>
      </c>
      <c r="H423">
        <v>4.7460692393516197</v>
      </c>
      <c r="I423">
        <v>17.019107662987398</v>
      </c>
      <c r="J423">
        <v>-0.39921747830453602</v>
      </c>
      <c r="K423" t="b">
        <v>1</v>
      </c>
      <c r="L423">
        <v>3860</v>
      </c>
      <c r="M423" t="s">
        <v>92</v>
      </c>
      <c r="N423">
        <v>17.022191870816201</v>
      </c>
      <c r="O423" t="s">
        <v>101</v>
      </c>
      <c r="P423">
        <v>3.5859999999999999</v>
      </c>
      <c r="Q423" t="s">
        <v>934</v>
      </c>
      <c r="S423">
        <v>0</v>
      </c>
      <c r="T423" t="s">
        <v>101</v>
      </c>
      <c r="U423">
        <v>6656</v>
      </c>
      <c r="V423">
        <v>592</v>
      </c>
      <c r="W423">
        <v>6656</v>
      </c>
      <c r="X423">
        <v>1</v>
      </c>
      <c r="Y423">
        <v>0.153962497331289</v>
      </c>
      <c r="Z423">
        <v>3860</v>
      </c>
      <c r="AA423" t="s">
        <v>101</v>
      </c>
      <c r="AB423" t="s">
        <v>94</v>
      </c>
      <c r="AC423">
        <v>62.125</v>
      </c>
      <c r="AE423">
        <v>0</v>
      </c>
      <c r="AF423">
        <v>231</v>
      </c>
      <c r="AG423">
        <v>20.390625</v>
      </c>
      <c r="AH423">
        <f t="shared" si="25"/>
        <v>210.609375</v>
      </c>
      <c r="AI423">
        <f t="shared" si="26"/>
        <v>11.328735632183909</v>
      </c>
      <c r="AJ423">
        <f t="shared" si="27"/>
        <v>0.67084479130006669</v>
      </c>
      <c r="AK423">
        <f t="shared" si="28"/>
        <v>344.34194465806689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A9A68-D8CD-4129-8CEB-DBBCD3AE8236}">
  <dimension ref="A1:BH423"/>
  <sheetViews>
    <sheetView topLeftCell="A230" workbookViewId="0"/>
  </sheetViews>
  <sheetFormatPr defaultRowHeight="14.4" x14ac:dyDescent="0.3"/>
  <cols>
    <col min="9" max="9" width="15" bestFit="1" customWidth="1"/>
    <col min="10" max="10" width="12.6640625" bestFit="1" customWidth="1"/>
    <col min="13" max="13" width="22.44140625" bestFit="1" customWidth="1"/>
    <col min="15" max="15" width="9.109375" customWidth="1"/>
    <col min="16" max="16" width="17.21875" bestFit="1" customWidth="1"/>
    <col min="17" max="17" width="29.6640625" bestFit="1" customWidth="1"/>
    <col min="18" max="18" width="29.6640625" customWidth="1"/>
    <col min="26" max="26" width="13.44140625" bestFit="1" customWidth="1"/>
    <col min="30" max="30" width="12.33203125" bestFit="1" customWidth="1"/>
    <col min="37" max="37" width="17.7773437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R1" t="s">
        <v>4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3.3988825141586597E-2</v>
      </c>
      <c r="E2">
        <v>6656</v>
      </c>
      <c r="F2">
        <v>32000</v>
      </c>
      <c r="G2">
        <v>4.8076923076923004</v>
      </c>
      <c r="H2">
        <v>1.9969664229297699</v>
      </c>
      <c r="I2">
        <v>6.1001083700432996</v>
      </c>
      <c r="J2">
        <v>-1.1034234478351801</v>
      </c>
      <c r="K2" t="b">
        <v>1</v>
      </c>
      <c r="L2">
        <v>1133</v>
      </c>
      <c r="M2" t="s">
        <v>274</v>
      </c>
      <c r="N2">
        <v>6.6193652243242198</v>
      </c>
      <c r="O2">
        <v>4.6449999999999996</v>
      </c>
      <c r="P2">
        <v>3.0550000000000002</v>
      </c>
      <c r="Q2" t="s">
        <v>653</v>
      </c>
      <c r="S2">
        <v>0</v>
      </c>
      <c r="T2">
        <v>43940</v>
      </c>
      <c r="U2">
        <v>6656</v>
      </c>
      <c r="V2">
        <v>3500</v>
      </c>
      <c r="W2">
        <v>6656</v>
      </c>
      <c r="X2">
        <v>1</v>
      </c>
      <c r="Y2">
        <v>1.6851808283211402E-2</v>
      </c>
      <c r="Z2">
        <v>1133</v>
      </c>
      <c r="AA2">
        <v>38.78</v>
      </c>
      <c r="AB2" t="s">
        <v>94</v>
      </c>
      <c r="AC2">
        <v>33.65625</v>
      </c>
      <c r="AD2" t="s">
        <v>289</v>
      </c>
      <c r="AE2">
        <v>0</v>
      </c>
      <c r="AF2">
        <v>1133</v>
      </c>
      <c r="AG2">
        <v>1.91796875</v>
      </c>
      <c r="AH2">
        <f>AF2-AG2</f>
        <v>1131.08203125</v>
      </c>
      <c r="AI2">
        <f>AF2/AG2</f>
        <v>590.72912423625257</v>
      </c>
      <c r="AJ2">
        <f>EXP(J2)</f>
        <v>0.33173346530688191</v>
      </c>
      <c r="AK2">
        <f>AF2/AJ2</f>
        <v>3415.3925319288419</v>
      </c>
      <c r="AM2" s="1"/>
      <c r="AN2" s="1" t="s">
        <v>52</v>
      </c>
      <c r="AR2">
        <f>AVERAGE($D$2:$D$500)</f>
        <v>2.7448962592560845E-2</v>
      </c>
      <c r="AS2">
        <f>_xlfn.MAXIFS($H$2:$H$500,$R$2:$R$500,"Y")</f>
        <v>8.2548355545612608</v>
      </c>
      <c r="AT2">
        <f>_xlfn.MINIFS(H2:H500,R2:R500,"Y")</f>
        <v>2.8120677104118399</v>
      </c>
      <c r="AU2" cm="1">
        <f t="array" ref="AU2">LOOKUP(2,1/($H$2:$H$500&lt;&gt;""),$H$2:$H$500)</f>
        <v>4.7460692393516197</v>
      </c>
      <c r="AV2">
        <f>_xlfn.MAXIFS($Z$2:$Z$500,$R$2:$R$500,"Y")</f>
        <v>1528</v>
      </c>
      <c r="AW2">
        <f>LOG(AV2)</f>
        <v>3.184123354239671</v>
      </c>
      <c r="AX2">
        <f>_xlfn.MINIFS($Z$2:$Z$500,$R$2:$R$500,"Y")</f>
        <v>32.159999999999997</v>
      </c>
      <c r="AY2">
        <f>_xlfn.MAXIFS($AH$2:$AH$500,$R$2:$R$500,"Y")</f>
        <v>1515.5703125</v>
      </c>
      <c r="AZ2">
        <f>AV2-AX2</f>
        <v>1495.84</v>
      </c>
      <c r="BA2">
        <f>MAX($Z$2:$Z$500)</f>
        <v>3860</v>
      </c>
      <c r="BB2">
        <f>MIN($Z$2:$Z$500)</f>
        <v>13.055</v>
      </c>
      <c r="BC2">
        <f>BA2-BB2</f>
        <v>3846.9450000000002</v>
      </c>
      <c r="BD2">
        <f>MEDIAN($Z$2:$Z$500)</f>
        <v>244.5</v>
      </c>
      <c r="BE2">
        <f>LOG10(BC2)</f>
        <v>3.5851159772173289</v>
      </c>
      <c r="BF2">
        <f>LOG(BD2)</f>
        <v>2.388278863459639</v>
      </c>
      <c r="BG2">
        <f>MEDIAN(AH2:AH500)</f>
        <v>234.482421875</v>
      </c>
      <c r="BH2">
        <f>LOG(BG2)</f>
        <v>2.3701102911072662</v>
      </c>
    </row>
    <row r="3" spans="1:60" x14ac:dyDescent="0.3">
      <c r="A3">
        <v>1</v>
      </c>
      <c r="B3">
        <v>6</v>
      </c>
      <c r="C3" t="s">
        <v>91</v>
      </c>
      <c r="D3">
        <v>2.4681603338068899E-2</v>
      </c>
      <c r="E3">
        <v>6656</v>
      </c>
      <c r="F3">
        <v>6656</v>
      </c>
      <c r="G3">
        <v>1</v>
      </c>
      <c r="H3">
        <v>1.38227846716404</v>
      </c>
      <c r="I3">
        <v>4.0226463204578504</v>
      </c>
      <c r="J3">
        <v>-0.96278316861365798</v>
      </c>
      <c r="K3" t="b">
        <v>1</v>
      </c>
      <c r="L3">
        <v>811.5</v>
      </c>
      <c r="M3" t="s">
        <v>92</v>
      </c>
      <c r="N3">
        <v>4.9829927816015296</v>
      </c>
      <c r="O3">
        <v>4.24</v>
      </c>
      <c r="P3">
        <v>2.91</v>
      </c>
      <c r="Q3" t="s">
        <v>654</v>
      </c>
      <c r="S3">
        <v>0</v>
      </c>
      <c r="T3">
        <v>17340</v>
      </c>
      <c r="U3">
        <v>6656</v>
      </c>
      <c r="V3">
        <v>3380</v>
      </c>
      <c r="W3">
        <v>6656</v>
      </c>
      <c r="X3">
        <v>1</v>
      </c>
      <c r="Y3">
        <v>6.5753895301016796E-3</v>
      </c>
      <c r="Z3">
        <v>811.5</v>
      </c>
      <c r="AA3">
        <v>21.38</v>
      </c>
      <c r="AB3" t="s">
        <v>94</v>
      </c>
      <c r="AC3">
        <v>28.484375</v>
      </c>
      <c r="AD3" t="s">
        <v>289</v>
      </c>
      <c r="AE3">
        <v>34</v>
      </c>
      <c r="AF3">
        <v>811.5</v>
      </c>
      <c r="AG3">
        <v>1.39083862304687E-2</v>
      </c>
      <c r="AH3">
        <f t="shared" ref="AH3:AH66" si="0">AF3-AG3</f>
        <v>811.48609161376953</v>
      </c>
      <c r="AI3">
        <f t="shared" ref="AI3:AI66" si="1">AF3/AG3</f>
        <v>58346.093252880077</v>
      </c>
      <c r="AJ3">
        <f t="shared" ref="AJ3:AJ66" si="2">EXP(J3)</f>
        <v>0.38182871208708208</v>
      </c>
      <c r="AK3">
        <f t="shared" ref="AK3:AK66" si="3">AF3/AJ3</f>
        <v>2125.2985286630947</v>
      </c>
      <c r="AM3" s="1" t="s">
        <v>1226</v>
      </c>
      <c r="AN3" s="1">
        <f>CORREL(AH2:AH500,H2:H500)</f>
        <v>-0.48806059133493412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2.3757151928721899E-2</v>
      </c>
      <c r="E4">
        <v>6656</v>
      </c>
      <c r="F4">
        <v>6656</v>
      </c>
      <c r="G4">
        <v>1</v>
      </c>
      <c r="H4">
        <v>1.4011829701135201</v>
      </c>
      <c r="I4">
        <v>4.0694513214039301</v>
      </c>
      <c r="J4">
        <v>-0.93144047781571804</v>
      </c>
      <c r="K4" t="b">
        <v>1</v>
      </c>
      <c r="L4">
        <v>800.5</v>
      </c>
      <c r="M4" t="s">
        <v>92</v>
      </c>
      <c r="N4">
        <v>5.0733852091780598</v>
      </c>
      <c r="O4">
        <v>4.2300000000000004</v>
      </c>
      <c r="P4">
        <v>2.9039999999999999</v>
      </c>
      <c r="Q4" t="s">
        <v>655</v>
      </c>
      <c r="S4">
        <v>0</v>
      </c>
      <c r="T4">
        <v>17060</v>
      </c>
      <c r="U4">
        <v>6656</v>
      </c>
      <c r="V4">
        <v>2568</v>
      </c>
      <c r="W4">
        <v>6656</v>
      </c>
      <c r="X4">
        <v>1</v>
      </c>
      <c r="Y4">
        <v>7.9167144327738897E-3</v>
      </c>
      <c r="Z4">
        <v>800.5</v>
      </c>
      <c r="AA4">
        <v>21.31</v>
      </c>
      <c r="AB4" t="s">
        <v>94</v>
      </c>
      <c r="AC4">
        <v>28.296875</v>
      </c>
      <c r="AD4" t="s">
        <v>289</v>
      </c>
      <c r="AE4">
        <v>41</v>
      </c>
      <c r="AF4">
        <v>800.5</v>
      </c>
      <c r="AG4">
        <v>2.294921875E-2</v>
      </c>
      <c r="AH4">
        <f t="shared" si="0"/>
        <v>800.47705078125</v>
      </c>
      <c r="AI4">
        <f t="shared" si="1"/>
        <v>34881.361702127659</v>
      </c>
      <c r="AJ4">
        <f t="shared" si="2"/>
        <v>0.39398577365302812</v>
      </c>
      <c r="AK4">
        <f t="shared" si="3"/>
        <v>2031.799251474946</v>
      </c>
      <c r="AM4" t="s">
        <v>1231</v>
      </c>
      <c r="AN4">
        <f>CORREL(AI2:AI500,H2:H500)</f>
        <v>-0.11702422884919908</v>
      </c>
      <c r="AP4" t="s">
        <v>1274</v>
      </c>
      <c r="AQ4">
        <f>MAX(AJ2:AJ500)</f>
        <v>0.67084479130006669</v>
      </c>
      <c r="AR4">
        <f>AQ5</f>
        <v>0.3002688222488567</v>
      </c>
      <c r="AS4">
        <f>AQ6</f>
        <v>0.37057596905120999</v>
      </c>
      <c r="AT4">
        <f>AQ7</f>
        <v>0.31574860550861616</v>
      </c>
      <c r="AU4">
        <f>AQ8</f>
        <v>2.249249684718313E-2</v>
      </c>
      <c r="AV4">
        <f>AQ9</f>
        <v>0.309704646391879</v>
      </c>
    </row>
    <row r="5" spans="1:60" x14ac:dyDescent="0.3">
      <c r="A5">
        <v>3</v>
      </c>
      <c r="B5">
        <v>8</v>
      </c>
      <c r="C5" t="s">
        <v>91</v>
      </c>
      <c r="D5">
        <v>2.0006476515002699E-2</v>
      </c>
      <c r="E5">
        <v>6656</v>
      </c>
      <c r="F5">
        <v>6656</v>
      </c>
      <c r="G5">
        <v>1</v>
      </c>
      <c r="H5">
        <v>3.3198845446451002</v>
      </c>
      <c r="I5">
        <v>7.0223339098645496</v>
      </c>
      <c r="J5">
        <v>-1.09940515414314</v>
      </c>
      <c r="K5" t="b">
        <v>1</v>
      </c>
      <c r="L5">
        <v>130.5</v>
      </c>
      <c r="M5" t="s">
        <v>92</v>
      </c>
      <c r="N5">
        <v>7.1222058009026901</v>
      </c>
      <c r="O5">
        <v>3.4860000000000002</v>
      </c>
      <c r="P5">
        <v>2.1150000000000002</v>
      </c>
      <c r="Q5" t="s">
        <v>656</v>
      </c>
      <c r="S5">
        <v>0</v>
      </c>
      <c r="T5">
        <v>3064</v>
      </c>
      <c r="U5">
        <v>6656</v>
      </c>
      <c r="V5">
        <v>290</v>
      </c>
      <c r="W5">
        <v>6656</v>
      </c>
      <c r="X5">
        <v>1</v>
      </c>
      <c r="Y5">
        <v>0.136228311155526</v>
      </c>
      <c r="Z5">
        <v>130.5</v>
      </c>
      <c r="AA5">
        <v>23.48</v>
      </c>
      <c r="AB5" t="s">
        <v>94</v>
      </c>
      <c r="AC5">
        <v>11.421875</v>
      </c>
      <c r="AE5">
        <v>14</v>
      </c>
      <c r="AF5">
        <v>130.5</v>
      </c>
      <c r="AG5">
        <v>2.375</v>
      </c>
      <c r="AH5">
        <f t="shared" si="0"/>
        <v>128.125</v>
      </c>
      <c r="AI5">
        <f t="shared" si="1"/>
        <v>54.94736842105263</v>
      </c>
      <c r="AJ5">
        <f t="shared" si="2"/>
        <v>0.33306914958658212</v>
      </c>
      <c r="AK5">
        <f t="shared" si="3"/>
        <v>391.81052992143367</v>
      </c>
      <c r="AP5" t="s">
        <v>1260</v>
      </c>
      <c r="AQ5">
        <f>MIN(AJ2:AJ500)</f>
        <v>0.3002688222488567</v>
      </c>
    </row>
    <row r="6" spans="1:60" x14ac:dyDescent="0.3">
      <c r="A6">
        <v>4</v>
      </c>
      <c r="B6">
        <v>9</v>
      </c>
      <c r="C6" t="s">
        <v>91</v>
      </c>
      <c r="D6">
        <v>1.50377713842271E-2</v>
      </c>
      <c r="E6">
        <v>6656</v>
      </c>
      <c r="F6">
        <v>6656</v>
      </c>
      <c r="G6">
        <v>1</v>
      </c>
      <c r="H6">
        <v>3.9963318592875501</v>
      </c>
      <c r="I6">
        <v>7.2667675019467</v>
      </c>
      <c r="J6">
        <v>-1.13717711484835</v>
      </c>
      <c r="K6" t="b">
        <v>1</v>
      </c>
      <c r="L6">
        <v>65.900000000000006</v>
      </c>
      <c r="M6" t="s">
        <v>92</v>
      </c>
      <c r="N6">
        <v>7.2697889675208804</v>
      </c>
      <c r="O6">
        <v>3.4239999999999999</v>
      </c>
      <c r="P6">
        <v>1.8180000000000001</v>
      </c>
      <c r="Q6" t="s">
        <v>657</v>
      </c>
      <c r="S6">
        <v>0</v>
      </c>
      <c r="T6">
        <v>2652</v>
      </c>
      <c r="U6">
        <v>6656</v>
      </c>
      <c r="V6">
        <v>201</v>
      </c>
      <c r="W6">
        <v>6656</v>
      </c>
      <c r="X6">
        <v>1</v>
      </c>
      <c r="Y6">
        <v>0.21134495406059101</v>
      </c>
      <c r="Z6">
        <v>65.900000000000006</v>
      </c>
      <c r="AA6">
        <v>40.25</v>
      </c>
      <c r="AB6" t="s">
        <v>94</v>
      </c>
      <c r="AC6">
        <v>8.1171875</v>
      </c>
      <c r="AE6">
        <v>12</v>
      </c>
      <c r="AF6">
        <v>65.875</v>
      </c>
      <c r="AG6">
        <v>2.302734375</v>
      </c>
      <c r="AH6">
        <f t="shared" si="0"/>
        <v>63.572265625</v>
      </c>
      <c r="AI6">
        <f t="shared" si="1"/>
        <v>28.607294317217981</v>
      </c>
      <c r="AJ6">
        <f t="shared" si="2"/>
        <v>0.32072310965190226</v>
      </c>
      <c r="AK6">
        <f t="shared" si="3"/>
        <v>205.39523974900848</v>
      </c>
      <c r="AP6" t="s">
        <v>1226</v>
      </c>
      <c r="AQ6">
        <f>AQ4-AQ5</f>
        <v>0.37057596905120999</v>
      </c>
    </row>
    <row r="7" spans="1:60" x14ac:dyDescent="0.3">
      <c r="A7">
        <v>5</v>
      </c>
      <c r="B7">
        <v>12</v>
      </c>
      <c r="C7" t="s">
        <v>91</v>
      </c>
      <c r="D7">
        <v>3.0277894427626399E-2</v>
      </c>
      <c r="E7">
        <v>6656</v>
      </c>
      <c r="F7">
        <v>17920</v>
      </c>
      <c r="G7">
        <v>2.6923076923076898</v>
      </c>
      <c r="H7">
        <v>1.6425948909435399</v>
      </c>
      <c r="I7">
        <v>3.3397290653754501</v>
      </c>
      <c r="J7">
        <v>-1.0849392968517799</v>
      </c>
      <c r="K7" t="b">
        <v>1</v>
      </c>
      <c r="L7">
        <v>107.94</v>
      </c>
      <c r="M7" t="s">
        <v>92</v>
      </c>
      <c r="N7">
        <v>4.9665707691509997</v>
      </c>
      <c r="O7">
        <v>4.1399999999999997</v>
      </c>
      <c r="P7">
        <v>2.0329999999999999</v>
      </c>
      <c r="Q7" t="s">
        <v>658</v>
      </c>
      <c r="S7">
        <v>0</v>
      </c>
      <c r="T7">
        <v>13780</v>
      </c>
      <c r="U7">
        <v>6656</v>
      </c>
      <c r="V7">
        <v>3194</v>
      </c>
      <c r="W7">
        <v>6656</v>
      </c>
      <c r="X7">
        <v>1</v>
      </c>
      <c r="Y7">
        <v>1.13702447293635E-2</v>
      </c>
      <c r="Z7">
        <v>107.94</v>
      </c>
      <c r="AA7">
        <v>127.6</v>
      </c>
      <c r="AB7" t="s">
        <v>94</v>
      </c>
      <c r="AC7">
        <v>10.390625</v>
      </c>
      <c r="AD7" t="s">
        <v>289</v>
      </c>
      <c r="AE7">
        <v>0</v>
      </c>
      <c r="AF7">
        <v>107.9375</v>
      </c>
      <c r="AG7">
        <v>0.286865234375</v>
      </c>
      <c r="AH7">
        <f t="shared" si="0"/>
        <v>107.650634765625</v>
      </c>
      <c r="AI7">
        <f t="shared" si="1"/>
        <v>376.26553191489364</v>
      </c>
      <c r="AJ7">
        <f t="shared" si="2"/>
        <v>0.33792229821948105</v>
      </c>
      <c r="AK7">
        <f t="shared" si="3"/>
        <v>319.41514534176855</v>
      </c>
      <c r="AM7" t="s">
        <v>1232</v>
      </c>
      <c r="AN7">
        <f>_xlfn.STDEV.P(AH2:AH500)</f>
        <v>326.01913661386197</v>
      </c>
      <c r="AP7" t="s">
        <v>1275</v>
      </c>
      <c r="AQ7">
        <f>AVERAGE(AJ2:AJ500)</f>
        <v>0.31574860550861616</v>
      </c>
    </row>
    <row r="8" spans="1:60" x14ac:dyDescent="0.3">
      <c r="A8">
        <v>6</v>
      </c>
      <c r="B8">
        <v>13</v>
      </c>
      <c r="C8" t="s">
        <v>91</v>
      </c>
      <c r="D8">
        <v>3.7843083812830303E-2</v>
      </c>
      <c r="E8">
        <v>6656</v>
      </c>
      <c r="F8">
        <v>17920</v>
      </c>
      <c r="G8">
        <v>2.6923076923076898</v>
      </c>
      <c r="H8">
        <v>10.284822884031099</v>
      </c>
      <c r="I8">
        <v>17.928133640620601</v>
      </c>
      <c r="J8">
        <v>-1.1034234478351801</v>
      </c>
      <c r="K8" t="b">
        <v>1</v>
      </c>
      <c r="L8">
        <v>55.3</v>
      </c>
      <c r="M8" t="s">
        <v>92</v>
      </c>
      <c r="N8">
        <v>18.243957823959398</v>
      </c>
      <c r="O8">
        <v>4.0999999999999996</v>
      </c>
      <c r="P8">
        <v>1.7430000000000001</v>
      </c>
      <c r="Q8" t="s">
        <v>660</v>
      </c>
      <c r="S8">
        <v>0</v>
      </c>
      <c r="T8">
        <v>12660</v>
      </c>
      <c r="U8">
        <v>6656</v>
      </c>
      <c r="V8">
        <v>44</v>
      </c>
      <c r="W8">
        <v>6656</v>
      </c>
      <c r="X8">
        <v>1</v>
      </c>
      <c r="Y8">
        <v>1.3997397159653</v>
      </c>
      <c r="Z8">
        <v>55.3</v>
      </c>
      <c r="AA8">
        <v>228.8</v>
      </c>
      <c r="AB8" t="s">
        <v>94</v>
      </c>
      <c r="AC8">
        <v>7.4375</v>
      </c>
      <c r="AD8" t="s">
        <v>98</v>
      </c>
      <c r="AE8">
        <v>0</v>
      </c>
      <c r="AF8">
        <v>55.3125</v>
      </c>
      <c r="AG8">
        <v>31.734375</v>
      </c>
      <c r="AH8">
        <f t="shared" si="0"/>
        <v>23.578125</v>
      </c>
      <c r="AI8">
        <f t="shared" si="1"/>
        <v>1.7429837518463811</v>
      </c>
      <c r="AJ8">
        <f t="shared" si="2"/>
        <v>0.33173346530688191</v>
      </c>
      <c r="AK8">
        <f t="shared" si="3"/>
        <v>166.73777530654374</v>
      </c>
      <c r="AM8" t="s">
        <v>1233</v>
      </c>
      <c r="AN8">
        <f>_xlfn.STDEV.P(AI2:AI500)</f>
        <v>3299.1063215655427</v>
      </c>
      <c r="AP8" t="s">
        <v>1276</v>
      </c>
      <c r="AQ8">
        <f>_xlfn.STDEV.P(AJ2:AJ500)</f>
        <v>2.249249684718313E-2</v>
      </c>
    </row>
    <row r="9" spans="1:60" x14ac:dyDescent="0.3">
      <c r="A9">
        <v>7</v>
      </c>
      <c r="B9">
        <v>14</v>
      </c>
      <c r="C9" t="s">
        <v>91</v>
      </c>
      <c r="D9">
        <v>2.9378366940706099E-2</v>
      </c>
      <c r="E9">
        <v>6656</v>
      </c>
      <c r="F9">
        <v>17920</v>
      </c>
      <c r="G9">
        <v>2.6923076923076898</v>
      </c>
      <c r="H9">
        <v>5.1189208686401404</v>
      </c>
      <c r="I9">
        <v>12.4673717249887</v>
      </c>
      <c r="J9">
        <v>-1.1773600517687799</v>
      </c>
      <c r="K9" t="b">
        <v>1</v>
      </c>
      <c r="L9">
        <v>272.8</v>
      </c>
      <c r="M9" t="s">
        <v>92</v>
      </c>
      <c r="N9">
        <v>12.469011712127299</v>
      </c>
      <c r="O9">
        <v>4.4379999999999997</v>
      </c>
      <c r="P9">
        <v>2.4359999999999999</v>
      </c>
      <c r="Q9" t="s">
        <v>659</v>
      </c>
      <c r="R9" s="1" t="s">
        <v>1941</v>
      </c>
      <c r="S9">
        <v>0</v>
      </c>
      <c r="T9">
        <v>27400</v>
      </c>
      <c r="U9">
        <v>6656</v>
      </c>
      <c r="V9">
        <v>404</v>
      </c>
      <c r="W9">
        <v>6656</v>
      </c>
      <c r="X9">
        <v>1</v>
      </c>
      <c r="Y9">
        <v>0.20492397239144799</v>
      </c>
      <c r="Z9">
        <v>272.8</v>
      </c>
      <c r="AA9">
        <v>100.44</v>
      </c>
      <c r="AB9" t="s">
        <v>94</v>
      </c>
      <c r="AC9">
        <v>16.515625</v>
      </c>
      <c r="AE9">
        <v>0</v>
      </c>
      <c r="AF9">
        <v>272.75</v>
      </c>
      <c r="AG9">
        <v>13.0703125</v>
      </c>
      <c r="AH9">
        <f t="shared" si="0"/>
        <v>259.6796875</v>
      </c>
      <c r="AI9">
        <f t="shared" si="1"/>
        <v>20.867901972504484</v>
      </c>
      <c r="AJ9">
        <f t="shared" si="2"/>
        <v>0.30809101026942098</v>
      </c>
      <c r="AK9">
        <f t="shared" si="3"/>
        <v>885.29035547478065</v>
      </c>
      <c r="AM9" t="s">
        <v>1236</v>
      </c>
      <c r="AN9">
        <f>AVERAGE(AI2:AI500)</f>
        <v>271.08195318686012</v>
      </c>
      <c r="AP9" t="s">
        <v>1262</v>
      </c>
      <c r="AQ9">
        <f>MEDIAN(AJ2:AJ500)</f>
        <v>0.309704646391879</v>
      </c>
    </row>
    <row r="10" spans="1:60" x14ac:dyDescent="0.3">
      <c r="A10">
        <v>8</v>
      </c>
      <c r="B10">
        <v>20</v>
      </c>
      <c r="C10" t="s">
        <v>91</v>
      </c>
      <c r="D10">
        <v>3.4080482206565003E-2</v>
      </c>
      <c r="E10">
        <v>6656</v>
      </c>
      <c r="F10">
        <v>6656</v>
      </c>
      <c r="G10">
        <v>1</v>
      </c>
      <c r="H10">
        <v>2.8126175769050299</v>
      </c>
      <c r="I10">
        <v>8.0917689273068696</v>
      </c>
      <c r="J10">
        <v>-1.0190392803022601</v>
      </c>
      <c r="K10" t="b">
        <v>1</v>
      </c>
      <c r="L10">
        <v>753.5</v>
      </c>
      <c r="M10" t="s">
        <v>92</v>
      </c>
      <c r="N10">
        <v>8.5365641997477102</v>
      </c>
      <c r="O10">
        <v>4.4059999999999997</v>
      </c>
      <c r="P10">
        <v>2.8769999999999998</v>
      </c>
      <c r="Q10" t="s">
        <v>661</v>
      </c>
      <c r="S10">
        <v>0</v>
      </c>
      <c r="T10">
        <v>25390</v>
      </c>
      <c r="U10">
        <v>6656</v>
      </c>
      <c r="V10">
        <v>79</v>
      </c>
      <c r="W10">
        <v>6656</v>
      </c>
      <c r="X10">
        <v>1</v>
      </c>
      <c r="Y10">
        <v>0.20393541047816999</v>
      </c>
      <c r="Z10">
        <v>753.5</v>
      </c>
      <c r="AA10">
        <v>33.700000000000003</v>
      </c>
      <c r="AB10" t="s">
        <v>94</v>
      </c>
      <c r="AC10">
        <v>27.453125</v>
      </c>
      <c r="AE10">
        <v>25</v>
      </c>
      <c r="AF10">
        <v>753.5</v>
      </c>
      <c r="AG10">
        <v>70</v>
      </c>
      <c r="AH10">
        <f t="shared" si="0"/>
        <v>683.5</v>
      </c>
      <c r="AI10">
        <f t="shared" si="1"/>
        <v>10.764285714285714</v>
      </c>
      <c r="AJ10">
        <f t="shared" si="2"/>
        <v>0.36094153729969269</v>
      </c>
      <c r="AK10">
        <f t="shared" si="3"/>
        <v>2087.5956966248605</v>
      </c>
    </row>
    <row r="11" spans="1:60" x14ac:dyDescent="0.3">
      <c r="A11">
        <v>9</v>
      </c>
      <c r="B11">
        <v>21</v>
      </c>
      <c r="C11" t="s">
        <v>91</v>
      </c>
      <c r="D11">
        <v>4.62292903030131E-2</v>
      </c>
      <c r="E11">
        <v>6656</v>
      </c>
      <c r="F11">
        <v>6656</v>
      </c>
      <c r="G11">
        <v>1</v>
      </c>
      <c r="H11">
        <v>3.1761542613530702</v>
      </c>
      <c r="I11">
        <v>9.1066297962232508</v>
      </c>
      <c r="J11">
        <v>-1.0270758676863501</v>
      </c>
      <c r="K11" t="b">
        <v>1</v>
      </c>
      <c r="L11">
        <v>736.5</v>
      </c>
      <c r="M11" t="s">
        <v>92</v>
      </c>
      <c r="N11">
        <v>9.3144818117541597</v>
      </c>
      <c r="O11">
        <v>4.3949999999999996</v>
      </c>
      <c r="P11">
        <v>2.867</v>
      </c>
      <c r="Q11" t="s">
        <v>662</v>
      </c>
      <c r="S11">
        <v>0</v>
      </c>
      <c r="T11">
        <v>24800</v>
      </c>
      <c r="U11">
        <v>6656</v>
      </c>
      <c r="V11">
        <v>67</v>
      </c>
      <c r="W11">
        <v>6656</v>
      </c>
      <c r="X11">
        <v>1</v>
      </c>
      <c r="Y11">
        <v>0.26585955694310998</v>
      </c>
      <c r="Z11">
        <v>736.5</v>
      </c>
      <c r="AA11">
        <v>33.700000000000003</v>
      </c>
      <c r="AB11" t="s">
        <v>94</v>
      </c>
      <c r="AC11">
        <v>27.140625</v>
      </c>
      <c r="AE11">
        <v>28</v>
      </c>
      <c r="AF11">
        <v>736.5</v>
      </c>
      <c r="AG11">
        <v>78.375</v>
      </c>
      <c r="AH11">
        <f t="shared" si="0"/>
        <v>658.125</v>
      </c>
      <c r="AI11">
        <f t="shared" si="1"/>
        <v>9.3971291866028714</v>
      </c>
      <c r="AJ11">
        <f t="shared" si="2"/>
        <v>0.35805242395043307</v>
      </c>
      <c r="AK11">
        <f t="shared" si="3"/>
        <v>2056.9613574294845</v>
      </c>
      <c r="AM11" t="s">
        <v>1244</v>
      </c>
      <c r="AN11">
        <f>AVERAGE(H2:H500)</f>
        <v>4.55537723059998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4.2052536623098699E-2</v>
      </c>
      <c r="E12">
        <v>6656</v>
      </c>
      <c r="F12">
        <v>6656</v>
      </c>
      <c r="G12">
        <v>1</v>
      </c>
      <c r="H12">
        <v>3.5422496281678399</v>
      </c>
      <c r="I12">
        <v>8.1914522651381301</v>
      </c>
      <c r="J12">
        <v>-1.1178893051265399</v>
      </c>
      <c r="K12" t="b">
        <v>1</v>
      </c>
      <c r="L12">
        <v>205.1</v>
      </c>
      <c r="M12" t="s">
        <v>92</v>
      </c>
      <c r="N12">
        <v>8.1946958496831197</v>
      </c>
      <c r="O12">
        <v>3.5859999999999999</v>
      </c>
      <c r="P12">
        <v>2.3119999999999998</v>
      </c>
      <c r="Q12" t="s">
        <v>663</v>
      </c>
      <c r="S12">
        <v>0</v>
      </c>
      <c r="T12">
        <v>3848</v>
      </c>
      <c r="U12">
        <v>6656</v>
      </c>
      <c r="V12">
        <v>321</v>
      </c>
      <c r="W12">
        <v>6656</v>
      </c>
      <c r="X12">
        <v>1</v>
      </c>
      <c r="Y12">
        <v>0.14189453733532501</v>
      </c>
      <c r="Z12">
        <v>205.1</v>
      </c>
      <c r="AA12">
        <v>18.77</v>
      </c>
      <c r="AB12" t="s">
        <v>94</v>
      </c>
      <c r="AC12">
        <v>14.3203125</v>
      </c>
      <c r="AE12">
        <v>12</v>
      </c>
      <c r="AF12">
        <v>205.125</v>
      </c>
      <c r="AG12">
        <v>2.552734375</v>
      </c>
      <c r="AH12">
        <f t="shared" si="0"/>
        <v>202.572265625</v>
      </c>
      <c r="AI12">
        <f t="shared" si="1"/>
        <v>80.355011476664117</v>
      </c>
      <c r="AJ12">
        <f t="shared" si="2"/>
        <v>0.32696919901808186</v>
      </c>
      <c r="AK12">
        <f t="shared" si="3"/>
        <v>627.35266996404846</v>
      </c>
      <c r="AP12">
        <f>MEDIAN(AI1:AI500)</f>
        <v>21.806754461853952</v>
      </c>
    </row>
    <row r="13" spans="1:60" x14ac:dyDescent="0.3">
      <c r="A13">
        <v>11</v>
      </c>
      <c r="B13">
        <v>23</v>
      </c>
      <c r="C13" t="s">
        <v>91</v>
      </c>
      <c r="D13">
        <v>2.40766791778305E-2</v>
      </c>
      <c r="E13">
        <v>6656</v>
      </c>
      <c r="F13">
        <v>6656</v>
      </c>
      <c r="G13">
        <v>1</v>
      </c>
      <c r="H13">
        <v>4.4601054114806704</v>
      </c>
      <c r="I13">
        <v>7.1387820013836096</v>
      </c>
      <c r="J13">
        <v>-1.1540539483549299</v>
      </c>
      <c r="K13" t="b">
        <v>1</v>
      </c>
      <c r="L13">
        <v>39.9</v>
      </c>
      <c r="M13" t="s">
        <v>92</v>
      </c>
      <c r="N13">
        <v>7.3558393660349397</v>
      </c>
      <c r="O13">
        <v>3.5920000000000001</v>
      </c>
      <c r="P13">
        <v>1.601</v>
      </c>
      <c r="Q13" t="s">
        <v>664</v>
      </c>
      <c r="S13">
        <v>0</v>
      </c>
      <c r="T13">
        <v>3906</v>
      </c>
      <c r="U13">
        <v>6656</v>
      </c>
      <c r="V13">
        <v>339</v>
      </c>
      <c r="W13">
        <v>6656</v>
      </c>
      <c r="X13">
        <v>1</v>
      </c>
      <c r="Y13">
        <v>0.18792712968712599</v>
      </c>
      <c r="Z13">
        <v>39.9</v>
      </c>
      <c r="AA13">
        <v>97.9</v>
      </c>
      <c r="AB13" t="s">
        <v>94</v>
      </c>
      <c r="AC13">
        <v>6.31640625</v>
      </c>
      <c r="AE13">
        <v>9</v>
      </c>
      <c r="AF13">
        <v>39.90625</v>
      </c>
      <c r="AG13">
        <v>2.4296875</v>
      </c>
      <c r="AH13">
        <f t="shared" si="0"/>
        <v>37.4765625</v>
      </c>
      <c r="AI13">
        <f t="shared" si="1"/>
        <v>16.424437299035368</v>
      </c>
      <c r="AJ13">
        <f t="shared" si="2"/>
        <v>0.31535573863937277</v>
      </c>
      <c r="AK13">
        <f t="shared" si="3"/>
        <v>126.54359857911153</v>
      </c>
    </row>
    <row r="14" spans="1:60" x14ac:dyDescent="0.3">
      <c r="A14">
        <v>12</v>
      </c>
      <c r="B14">
        <v>26</v>
      </c>
      <c r="C14" t="s">
        <v>91</v>
      </c>
      <c r="D14">
        <v>2.05390556850077E-2</v>
      </c>
      <c r="E14">
        <v>6656</v>
      </c>
      <c r="F14">
        <v>17920</v>
      </c>
      <c r="G14">
        <v>2.6923076923076898</v>
      </c>
      <c r="H14">
        <v>2.62674138386391</v>
      </c>
      <c r="I14">
        <v>6.18720724402319</v>
      </c>
      <c r="J14">
        <v>-1.1395880910635701</v>
      </c>
      <c r="K14" t="b">
        <v>1</v>
      </c>
      <c r="L14">
        <v>226.4</v>
      </c>
      <c r="M14" t="s">
        <v>92</v>
      </c>
      <c r="N14">
        <v>7.0243220832791398</v>
      </c>
      <c r="O14">
        <v>4.4770000000000003</v>
      </c>
      <c r="P14">
        <v>2.355</v>
      </c>
      <c r="Q14" t="s">
        <v>665</v>
      </c>
      <c r="S14">
        <v>0</v>
      </c>
      <c r="T14">
        <v>30000</v>
      </c>
      <c r="U14">
        <v>6656</v>
      </c>
      <c r="V14">
        <v>542</v>
      </c>
      <c r="W14">
        <v>6656</v>
      </c>
      <c r="X14">
        <v>1</v>
      </c>
      <c r="Y14">
        <v>6.9874525524671105E-2</v>
      </c>
      <c r="Z14">
        <v>226.4</v>
      </c>
      <c r="AA14">
        <v>132.5</v>
      </c>
      <c r="AB14" t="s">
        <v>94</v>
      </c>
      <c r="AC14">
        <v>15.046875</v>
      </c>
      <c r="AE14">
        <v>0</v>
      </c>
      <c r="AF14">
        <v>226.375</v>
      </c>
      <c r="AG14">
        <v>12.609375</v>
      </c>
      <c r="AH14">
        <f t="shared" si="0"/>
        <v>213.765625</v>
      </c>
      <c r="AI14">
        <f t="shared" si="1"/>
        <v>17.952912019826517</v>
      </c>
      <c r="AJ14">
        <f t="shared" si="2"/>
        <v>0.31995078526483828</v>
      </c>
      <c r="AK14">
        <f t="shared" si="3"/>
        <v>707.53069042358743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8.3352144239159306E-2</v>
      </c>
      <c r="E15">
        <v>6656</v>
      </c>
      <c r="F15">
        <v>17920</v>
      </c>
      <c r="G15">
        <v>2.6923076923076898</v>
      </c>
      <c r="H15">
        <v>3.5208127513512602</v>
      </c>
      <c r="I15">
        <v>5.5494060358212298</v>
      </c>
      <c r="J15">
        <v>-1.16369785321584</v>
      </c>
      <c r="K15" t="b">
        <v>1</v>
      </c>
      <c r="L15">
        <v>37.72</v>
      </c>
      <c r="M15" t="s">
        <v>92</v>
      </c>
      <c r="N15">
        <v>7.4655699668116098</v>
      </c>
      <c r="O15">
        <v>4.4180000000000001</v>
      </c>
      <c r="P15">
        <v>1.5760000000000001</v>
      </c>
      <c r="Q15" t="s">
        <v>667</v>
      </c>
      <c r="S15">
        <v>0</v>
      </c>
      <c r="T15">
        <v>26180</v>
      </c>
      <c r="U15">
        <v>6656</v>
      </c>
      <c r="V15">
        <v>604</v>
      </c>
      <c r="W15">
        <v>6656</v>
      </c>
      <c r="X15">
        <v>1</v>
      </c>
      <c r="Y15">
        <v>0.102570416188641</v>
      </c>
      <c r="Z15">
        <v>37.72</v>
      </c>
      <c r="AA15">
        <v>694</v>
      </c>
      <c r="AB15" t="s">
        <v>94</v>
      </c>
      <c r="AC15">
        <v>6.140625</v>
      </c>
      <c r="AE15">
        <v>0</v>
      </c>
      <c r="AF15">
        <v>37.71875</v>
      </c>
      <c r="AG15">
        <v>11.953125</v>
      </c>
      <c r="AH15">
        <f t="shared" si="0"/>
        <v>25.765625</v>
      </c>
      <c r="AI15">
        <f t="shared" si="1"/>
        <v>3.1555555555555554</v>
      </c>
      <c r="AJ15">
        <f t="shared" si="2"/>
        <v>0.31232909568462702</v>
      </c>
      <c r="AK15">
        <f t="shared" si="3"/>
        <v>120.76604620302922</v>
      </c>
      <c r="AM15" t="s">
        <v>1259</v>
      </c>
      <c r="AN15">
        <f>MAX(AK2:AK500)</f>
        <v>5240.7700402898663</v>
      </c>
    </row>
    <row r="16" spans="1:60" x14ac:dyDescent="0.3">
      <c r="A16">
        <v>14</v>
      </c>
      <c r="B16">
        <v>28</v>
      </c>
      <c r="C16" t="s">
        <v>91</v>
      </c>
      <c r="D16">
        <v>8.8153880728049604E-3</v>
      </c>
      <c r="E16">
        <v>6656</v>
      </c>
      <c r="F16">
        <v>17920</v>
      </c>
      <c r="G16">
        <v>2.6923076923076898</v>
      </c>
      <c r="H16">
        <v>4.6499714640332002</v>
      </c>
      <c r="I16">
        <v>10.1718125775726</v>
      </c>
      <c r="J16">
        <v>-1.19343322653696</v>
      </c>
      <c r="K16" t="b">
        <v>1</v>
      </c>
      <c r="L16">
        <v>153.9</v>
      </c>
      <c r="M16" t="s">
        <v>92</v>
      </c>
      <c r="N16">
        <v>10.183511793086501</v>
      </c>
      <c r="O16">
        <v>4.4770000000000003</v>
      </c>
      <c r="P16">
        <v>2.1880000000000002</v>
      </c>
      <c r="Q16" t="s">
        <v>666</v>
      </c>
      <c r="R16" s="1" t="s">
        <v>1941</v>
      </c>
      <c r="S16">
        <v>0</v>
      </c>
      <c r="T16">
        <v>29920</v>
      </c>
      <c r="U16">
        <v>6656</v>
      </c>
      <c r="V16">
        <v>327</v>
      </c>
      <c r="W16">
        <v>6656</v>
      </c>
      <c r="X16">
        <v>1</v>
      </c>
      <c r="Y16">
        <v>0.20184388317483501</v>
      </c>
      <c r="Z16">
        <v>153.9</v>
      </c>
      <c r="AA16">
        <v>194.5</v>
      </c>
      <c r="AB16" t="s">
        <v>94</v>
      </c>
      <c r="AC16">
        <v>12.40625</v>
      </c>
      <c r="AE16">
        <v>0</v>
      </c>
      <c r="AF16">
        <v>153.875</v>
      </c>
      <c r="AG16">
        <v>12.0859375</v>
      </c>
      <c r="AH16">
        <f t="shared" si="0"/>
        <v>141.7890625</v>
      </c>
      <c r="AI16">
        <f t="shared" si="1"/>
        <v>12.731738849385907</v>
      </c>
      <c r="AJ16">
        <f t="shared" si="2"/>
        <v>0.30317859443449391</v>
      </c>
      <c r="AK16">
        <f t="shared" si="3"/>
        <v>507.53912982219759</v>
      </c>
      <c r="AM16" t="s">
        <v>1260</v>
      </c>
      <c r="AN16">
        <f>MIN(AK2:AK500)</f>
        <v>42.577641533983318</v>
      </c>
    </row>
    <row r="17" spans="1:55" x14ac:dyDescent="0.3">
      <c r="A17">
        <v>15</v>
      </c>
      <c r="B17">
        <v>34</v>
      </c>
      <c r="C17" t="s">
        <v>91</v>
      </c>
      <c r="D17">
        <v>3.6879063774367303E-2</v>
      </c>
      <c r="E17">
        <v>6656</v>
      </c>
      <c r="F17">
        <v>6656</v>
      </c>
      <c r="G17">
        <v>1</v>
      </c>
      <c r="H17">
        <v>2.4559917035341701</v>
      </c>
      <c r="I17">
        <v>6.8547112194342503</v>
      </c>
      <c r="J17">
        <v>-1.0592222172226999</v>
      </c>
      <c r="K17" t="b">
        <v>1</v>
      </c>
      <c r="L17">
        <v>618</v>
      </c>
      <c r="M17" t="s">
        <v>92</v>
      </c>
      <c r="N17">
        <v>7.4389055124589802</v>
      </c>
      <c r="O17">
        <v>4.4379999999999997</v>
      </c>
      <c r="P17">
        <v>2.7909999999999999</v>
      </c>
      <c r="Q17" t="s">
        <v>668</v>
      </c>
      <c r="S17">
        <v>0</v>
      </c>
      <c r="T17">
        <v>27300</v>
      </c>
      <c r="U17">
        <v>6656</v>
      </c>
      <c r="V17">
        <v>165</v>
      </c>
      <c r="W17">
        <v>6656</v>
      </c>
      <c r="X17">
        <v>1</v>
      </c>
      <c r="Y17">
        <v>0.113348800390929</v>
      </c>
      <c r="Z17">
        <v>618</v>
      </c>
      <c r="AA17">
        <v>44.16</v>
      </c>
      <c r="AB17" t="s">
        <v>94</v>
      </c>
      <c r="AC17">
        <v>24.859375</v>
      </c>
      <c r="AE17">
        <v>14</v>
      </c>
      <c r="AF17">
        <v>618</v>
      </c>
      <c r="AG17">
        <v>33.46875</v>
      </c>
      <c r="AH17">
        <f t="shared" si="0"/>
        <v>584.53125</v>
      </c>
      <c r="AI17">
        <f t="shared" si="1"/>
        <v>18.464985994397757</v>
      </c>
      <c r="AJ17">
        <f t="shared" si="2"/>
        <v>0.34672538251313861</v>
      </c>
      <c r="AK17">
        <f t="shared" si="3"/>
        <v>1782.3904195320395</v>
      </c>
      <c r="AM17" t="s">
        <v>1263</v>
      </c>
      <c r="AN17">
        <f>AVERAGE(AK2:AK500)</f>
        <v>994.95087061630545</v>
      </c>
    </row>
    <row r="18" spans="1:55" x14ac:dyDescent="0.3">
      <c r="A18">
        <v>16</v>
      </c>
      <c r="B18">
        <v>35</v>
      </c>
      <c r="C18" t="s">
        <v>91</v>
      </c>
      <c r="D18">
        <v>3.60576844510423E-2</v>
      </c>
      <c r="E18">
        <v>6656</v>
      </c>
      <c r="F18">
        <v>6656</v>
      </c>
      <c r="G18">
        <v>1</v>
      </c>
      <c r="H18">
        <v>2.86179556295011</v>
      </c>
      <c r="I18">
        <v>7.9426005760783402</v>
      </c>
      <c r="J18">
        <v>-1.0672588046067899</v>
      </c>
      <c r="K18" t="b">
        <v>1</v>
      </c>
      <c r="L18">
        <v>595.5</v>
      </c>
      <c r="M18" t="s">
        <v>92</v>
      </c>
      <c r="N18">
        <v>8.2806696301599807</v>
      </c>
      <c r="O18">
        <v>4.4379999999999997</v>
      </c>
      <c r="P18">
        <v>2.7749999999999999</v>
      </c>
      <c r="Q18" t="s">
        <v>669</v>
      </c>
      <c r="S18">
        <v>0</v>
      </c>
      <c r="T18">
        <v>27260</v>
      </c>
      <c r="U18">
        <v>6656</v>
      </c>
      <c r="V18">
        <v>95</v>
      </c>
      <c r="W18">
        <v>6656</v>
      </c>
      <c r="X18">
        <v>1</v>
      </c>
      <c r="Y18">
        <v>0.19101619435950101</v>
      </c>
      <c r="Z18">
        <v>595.5</v>
      </c>
      <c r="AA18">
        <v>45.78</v>
      </c>
      <c r="AB18" t="s">
        <v>94</v>
      </c>
      <c r="AC18">
        <v>24.40625</v>
      </c>
      <c r="AE18">
        <v>17</v>
      </c>
      <c r="AF18">
        <v>595.5</v>
      </c>
      <c r="AG18">
        <v>53.1875</v>
      </c>
      <c r="AH18">
        <f t="shared" si="0"/>
        <v>542.3125</v>
      </c>
      <c r="AI18">
        <f t="shared" si="1"/>
        <v>11.196239717978848</v>
      </c>
      <c r="AJ18">
        <f t="shared" si="2"/>
        <v>0.34395006067392864</v>
      </c>
      <c r="AK18">
        <f t="shared" si="3"/>
        <v>1731.3559963710709</v>
      </c>
      <c r="AM18" t="s">
        <v>1226</v>
      </c>
      <c r="AN18">
        <f>AN15-AN16</f>
        <v>5198.192398755883</v>
      </c>
    </row>
    <row r="19" spans="1:55" x14ac:dyDescent="0.3">
      <c r="A19">
        <v>17</v>
      </c>
      <c r="B19">
        <v>36</v>
      </c>
      <c r="C19" t="s">
        <v>91</v>
      </c>
      <c r="D19">
        <v>3.8816788189800902E-2</v>
      </c>
      <c r="E19">
        <v>6656</v>
      </c>
      <c r="F19">
        <v>6656</v>
      </c>
      <c r="G19">
        <v>1</v>
      </c>
      <c r="H19">
        <v>3.8852705745670502</v>
      </c>
      <c r="I19">
        <v>9.1212797473234293</v>
      </c>
      <c r="J19">
        <v>-1.1363734561099399</v>
      </c>
      <c r="K19" t="b">
        <v>1</v>
      </c>
      <c r="L19">
        <v>222.4</v>
      </c>
      <c r="M19" t="s">
        <v>92</v>
      </c>
      <c r="N19">
        <v>9.1752388422717797</v>
      </c>
      <c r="O19">
        <v>3.7810000000000001</v>
      </c>
      <c r="P19">
        <v>2.3479999999999999</v>
      </c>
      <c r="Q19" t="s">
        <v>670</v>
      </c>
      <c r="S19">
        <v>0</v>
      </c>
      <c r="T19">
        <v>6052</v>
      </c>
      <c r="U19">
        <v>6656</v>
      </c>
      <c r="V19">
        <v>308</v>
      </c>
      <c r="W19">
        <v>6656</v>
      </c>
      <c r="X19">
        <v>1</v>
      </c>
      <c r="Y19">
        <v>0.16440354895984599</v>
      </c>
      <c r="Z19">
        <v>222.4</v>
      </c>
      <c r="AA19">
        <v>27.22</v>
      </c>
      <c r="AB19" t="s">
        <v>94</v>
      </c>
      <c r="AC19">
        <v>14.9140625</v>
      </c>
      <c r="AE19">
        <v>7</v>
      </c>
      <c r="AF19">
        <v>222.375</v>
      </c>
      <c r="AG19">
        <v>3.76953125</v>
      </c>
      <c r="AH19">
        <f t="shared" si="0"/>
        <v>218.60546875</v>
      </c>
      <c r="AI19">
        <f t="shared" si="1"/>
        <v>58.992746113989639</v>
      </c>
      <c r="AJ19">
        <f t="shared" si="2"/>
        <v>0.32098096518163061</v>
      </c>
      <c r="AK19">
        <f t="shared" si="3"/>
        <v>692.79809123312555</v>
      </c>
      <c r="AM19" t="s">
        <v>1261</v>
      </c>
      <c r="AN19">
        <f>_xlfn.STDEV.P(AK2:AK500)</f>
        <v>976.97478163807978</v>
      </c>
    </row>
    <row r="20" spans="1:55" x14ac:dyDescent="0.3">
      <c r="A20">
        <v>18</v>
      </c>
      <c r="B20">
        <v>37</v>
      </c>
      <c r="C20" t="s">
        <v>91</v>
      </c>
      <c r="D20">
        <v>2.21694664664248E-2</v>
      </c>
      <c r="E20">
        <v>6656</v>
      </c>
      <c r="F20">
        <v>6656</v>
      </c>
      <c r="G20">
        <v>1</v>
      </c>
      <c r="H20">
        <v>4.6712129220624901</v>
      </c>
      <c r="I20">
        <v>8.81782673666679</v>
      </c>
      <c r="J20">
        <v>-1.16610882943106</v>
      </c>
      <c r="K20" t="b">
        <v>1</v>
      </c>
      <c r="L20">
        <v>77.25</v>
      </c>
      <c r="M20" t="s">
        <v>92</v>
      </c>
      <c r="N20">
        <v>8.8651326122768204</v>
      </c>
      <c r="O20">
        <v>3.7869999999999999</v>
      </c>
      <c r="P20">
        <v>1.8879999999999999</v>
      </c>
      <c r="Q20" t="s">
        <v>671</v>
      </c>
      <c r="S20">
        <v>0</v>
      </c>
      <c r="T20">
        <v>6124</v>
      </c>
      <c r="U20">
        <v>6656</v>
      </c>
      <c r="V20">
        <v>364</v>
      </c>
      <c r="W20">
        <v>6656</v>
      </c>
      <c r="X20">
        <v>1</v>
      </c>
      <c r="Y20">
        <v>0.19242384192878301</v>
      </c>
      <c r="Z20">
        <v>77.25</v>
      </c>
      <c r="AA20">
        <v>79.25</v>
      </c>
      <c r="AB20" t="s">
        <v>94</v>
      </c>
      <c r="AC20">
        <v>8.7890625</v>
      </c>
      <c r="AE20">
        <v>5</v>
      </c>
      <c r="AF20">
        <v>77.25</v>
      </c>
      <c r="AG20">
        <v>3.2109375</v>
      </c>
      <c r="AH20">
        <f t="shared" si="0"/>
        <v>74.0390625</v>
      </c>
      <c r="AI20">
        <f t="shared" si="1"/>
        <v>24.058394160583941</v>
      </c>
      <c r="AJ20">
        <f t="shared" si="2"/>
        <v>0.31157698468879425</v>
      </c>
      <c r="AK20">
        <f t="shared" si="3"/>
        <v>247.93230500371507</v>
      </c>
      <c r="AM20" t="s">
        <v>1262</v>
      </c>
      <c r="AN20">
        <f>MEDIAN(AK2:AK500)</f>
        <v>793.5559992448857</v>
      </c>
    </row>
    <row r="21" spans="1:55" x14ac:dyDescent="0.3">
      <c r="A21">
        <v>19</v>
      </c>
      <c r="B21">
        <v>40</v>
      </c>
      <c r="C21" t="s">
        <v>91</v>
      </c>
      <c r="D21">
        <v>1.49672109657648E-2</v>
      </c>
      <c r="E21">
        <v>6656</v>
      </c>
      <c r="F21">
        <v>17920</v>
      </c>
      <c r="G21">
        <v>2.6923076923076898</v>
      </c>
      <c r="H21">
        <v>2.9707244686423202</v>
      </c>
      <c r="I21">
        <v>6.9278222960135398</v>
      </c>
      <c r="J21">
        <v>-1.17093078186151</v>
      </c>
      <c r="K21" t="b">
        <v>1</v>
      </c>
      <c r="L21">
        <v>215.2</v>
      </c>
      <c r="M21" t="s">
        <v>92</v>
      </c>
      <c r="N21">
        <v>7.4158152391539902</v>
      </c>
      <c r="O21">
        <v>4.53</v>
      </c>
      <c r="P21">
        <v>2.3319999999999999</v>
      </c>
      <c r="Q21" t="s">
        <v>672</v>
      </c>
      <c r="S21">
        <v>0</v>
      </c>
      <c r="T21">
        <v>34000</v>
      </c>
      <c r="U21">
        <v>6656</v>
      </c>
      <c r="V21">
        <v>699</v>
      </c>
      <c r="W21">
        <v>6656</v>
      </c>
      <c r="X21">
        <v>1</v>
      </c>
      <c r="Y21">
        <v>7.4539645156171494E-2</v>
      </c>
      <c r="Z21">
        <v>215.2</v>
      </c>
      <c r="AA21">
        <v>157.9</v>
      </c>
      <c r="AB21" t="s">
        <v>94</v>
      </c>
      <c r="AC21">
        <v>14.671875</v>
      </c>
      <c r="AE21">
        <v>0</v>
      </c>
      <c r="AF21">
        <v>215.25</v>
      </c>
      <c r="AG21">
        <v>11.21875</v>
      </c>
      <c r="AH21">
        <f t="shared" si="0"/>
        <v>204.03125</v>
      </c>
      <c r="AI21">
        <f t="shared" si="1"/>
        <v>19.186629526462397</v>
      </c>
      <c r="AJ21">
        <f t="shared" si="2"/>
        <v>0.3100781917483959</v>
      </c>
      <c r="AK21">
        <f t="shared" si="3"/>
        <v>694.17974474857124</v>
      </c>
    </row>
    <row r="22" spans="1:55" x14ac:dyDescent="0.3">
      <c r="A22">
        <v>20</v>
      </c>
      <c r="B22">
        <v>41</v>
      </c>
      <c r="C22" t="s">
        <v>91</v>
      </c>
      <c r="D22">
        <v>7.9446635514057798E-2</v>
      </c>
      <c r="E22">
        <v>6656</v>
      </c>
      <c r="F22">
        <v>17920</v>
      </c>
      <c r="G22">
        <v>2.6923076923076898</v>
      </c>
      <c r="H22">
        <v>4.5478229195459097</v>
      </c>
      <c r="I22">
        <v>6.7018210796824</v>
      </c>
      <c r="J22">
        <v>-1.18620029789128</v>
      </c>
      <c r="K22" t="b">
        <v>1</v>
      </c>
      <c r="L22">
        <v>29.78</v>
      </c>
      <c r="M22" t="s">
        <v>92</v>
      </c>
      <c r="N22">
        <v>8.4277555350555993</v>
      </c>
      <c r="O22">
        <v>4.4569999999999999</v>
      </c>
      <c r="P22">
        <v>1.474</v>
      </c>
      <c r="Q22" t="s">
        <v>674</v>
      </c>
      <c r="S22">
        <v>0</v>
      </c>
      <c r="T22">
        <v>28580</v>
      </c>
      <c r="U22">
        <v>6656</v>
      </c>
      <c r="V22">
        <v>482</v>
      </c>
      <c r="W22">
        <v>6656</v>
      </c>
      <c r="X22">
        <v>1</v>
      </c>
      <c r="Y22">
        <v>0.16159890583196901</v>
      </c>
      <c r="Z22">
        <v>29.78</v>
      </c>
      <c r="AA22">
        <v>959.5</v>
      </c>
      <c r="AB22" t="s">
        <v>94</v>
      </c>
      <c r="AC22">
        <v>5.45703125</v>
      </c>
      <c r="AE22">
        <v>0</v>
      </c>
      <c r="AF22">
        <v>29.78125</v>
      </c>
      <c r="AG22">
        <v>12.0625</v>
      </c>
      <c r="AH22">
        <f t="shared" si="0"/>
        <v>17.71875</v>
      </c>
      <c r="AI22">
        <f t="shared" si="1"/>
        <v>2.4689119170984455</v>
      </c>
      <c r="AJ22">
        <f t="shared" si="2"/>
        <v>0.30537941316265621</v>
      </c>
      <c r="AK22">
        <f t="shared" si="3"/>
        <v>97.522127282815291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9.6860661283282301E-3</v>
      </c>
      <c r="E23">
        <v>6656</v>
      </c>
      <c r="F23">
        <v>17920</v>
      </c>
      <c r="G23">
        <v>2.6923076923076898</v>
      </c>
      <c r="H23">
        <v>3.9695934133709798</v>
      </c>
      <c r="I23">
        <v>7.7918776961676501</v>
      </c>
      <c r="J23">
        <v>-1.19423688527537</v>
      </c>
      <c r="K23" t="b">
        <v>1</v>
      </c>
      <c r="L23">
        <v>91.9</v>
      </c>
      <c r="M23" t="s">
        <v>92</v>
      </c>
      <c r="N23">
        <v>8.1437806567948599</v>
      </c>
      <c r="O23">
        <v>4.484</v>
      </c>
      <c r="P23">
        <v>1.9630000000000001</v>
      </c>
      <c r="Q23" t="s">
        <v>673</v>
      </c>
      <c r="R23" s="1" t="s">
        <v>1941</v>
      </c>
      <c r="S23">
        <v>0</v>
      </c>
      <c r="T23">
        <v>30420</v>
      </c>
      <c r="U23">
        <v>6656</v>
      </c>
      <c r="V23">
        <v>521</v>
      </c>
      <c r="W23">
        <v>6656</v>
      </c>
      <c r="X23">
        <v>1</v>
      </c>
      <c r="Y23">
        <v>0.130100249554852</v>
      </c>
      <c r="Z23">
        <v>91.9</v>
      </c>
      <c r="AA23">
        <v>331</v>
      </c>
      <c r="AB23" t="s">
        <v>94</v>
      </c>
      <c r="AC23">
        <v>9.5859375</v>
      </c>
      <c r="AE23">
        <v>0</v>
      </c>
      <c r="AF23">
        <v>91.875</v>
      </c>
      <c r="AG23">
        <v>10.2734375</v>
      </c>
      <c r="AH23">
        <f t="shared" si="0"/>
        <v>81.6015625</v>
      </c>
      <c r="AI23">
        <f t="shared" si="1"/>
        <v>8.9429657794676807</v>
      </c>
      <c r="AJ23">
        <f t="shared" si="2"/>
        <v>0.30293504018813561</v>
      </c>
      <c r="AK23">
        <f t="shared" si="3"/>
        <v>303.2828422322545</v>
      </c>
      <c r="AM23">
        <f>AN7</f>
        <v>326.01913661386197</v>
      </c>
      <c r="AN23">
        <f>AN9</f>
        <v>271.08195318686012</v>
      </c>
      <c r="AO23">
        <f>AN8</f>
        <v>3299.1063215655427</v>
      </c>
      <c r="AP23">
        <f>AN3</f>
        <v>-0.48806059133493412</v>
      </c>
      <c r="AQ23">
        <f>AN4</f>
        <v>-0.11702422884919908</v>
      </c>
      <c r="AR23">
        <f>AN15</f>
        <v>5240.7700402898663</v>
      </c>
      <c r="AS23">
        <f>AN16</f>
        <v>42.577641533983318</v>
      </c>
      <c r="AT23">
        <f>AN17</f>
        <v>994.95087061630545</v>
      </c>
      <c r="AU23">
        <f>AN18</f>
        <v>5198.192398755883</v>
      </c>
      <c r="AV23">
        <f>AN19</f>
        <v>976.97478163807978</v>
      </c>
      <c r="AW23">
        <f>AN20</f>
        <v>793.5559992448857</v>
      </c>
      <c r="AX23">
        <f>AQ4</f>
        <v>0.67084479130006669</v>
      </c>
      <c r="AY23">
        <f>AR4</f>
        <v>0.3002688222488567</v>
      </c>
      <c r="AZ23">
        <f t="shared" ref="AZ23:BC23" si="4">AS4</f>
        <v>0.37057596905120999</v>
      </c>
      <c r="BA23">
        <f t="shared" si="4"/>
        <v>0.31574860550861616</v>
      </c>
      <c r="BB23">
        <f t="shared" si="4"/>
        <v>2.249249684718313E-2</v>
      </c>
      <c r="BC23">
        <f t="shared" si="4"/>
        <v>0.309704646391879</v>
      </c>
    </row>
    <row r="24" spans="1:55" x14ac:dyDescent="0.3">
      <c r="A24">
        <v>22</v>
      </c>
      <c r="B24">
        <v>48</v>
      </c>
      <c r="C24" t="s">
        <v>91</v>
      </c>
      <c r="D24">
        <v>3.8035084107528899E-2</v>
      </c>
      <c r="E24">
        <v>6656</v>
      </c>
      <c r="F24">
        <v>6656</v>
      </c>
      <c r="G24">
        <v>1</v>
      </c>
      <c r="H24">
        <v>2.3952459987139698</v>
      </c>
      <c r="I24">
        <v>6.6103175706696096</v>
      </c>
      <c r="J24">
        <v>-1.0704734395604201</v>
      </c>
      <c r="K24" t="b">
        <v>1</v>
      </c>
      <c r="L24">
        <v>574</v>
      </c>
      <c r="M24" t="s">
        <v>92</v>
      </c>
      <c r="N24">
        <v>7.1866137045000897</v>
      </c>
      <c r="O24">
        <v>4.42</v>
      </c>
      <c r="P24">
        <v>2.76</v>
      </c>
      <c r="Q24" t="s">
        <v>675</v>
      </c>
      <c r="S24">
        <v>0</v>
      </c>
      <c r="T24">
        <v>26380</v>
      </c>
      <c r="U24">
        <v>6656</v>
      </c>
      <c r="V24">
        <v>199</v>
      </c>
      <c r="W24">
        <v>6656</v>
      </c>
      <c r="X24">
        <v>1</v>
      </c>
      <c r="Y24">
        <v>9.8906366485141894E-2</v>
      </c>
      <c r="Z24">
        <v>574</v>
      </c>
      <c r="AA24">
        <v>45.97</v>
      </c>
      <c r="AB24" t="s">
        <v>94</v>
      </c>
      <c r="AC24">
        <v>23.953125</v>
      </c>
      <c r="AE24">
        <v>8</v>
      </c>
      <c r="AF24">
        <v>574</v>
      </c>
      <c r="AG24">
        <v>26.46875</v>
      </c>
      <c r="AH24">
        <f t="shared" si="0"/>
        <v>547.53125</v>
      </c>
      <c r="AI24">
        <f t="shared" si="1"/>
        <v>21.685950413223139</v>
      </c>
      <c r="AJ24">
        <f t="shared" si="2"/>
        <v>0.34284616205275875</v>
      </c>
      <c r="AK24">
        <f t="shared" si="3"/>
        <v>1674.2202874992961</v>
      </c>
    </row>
    <row r="25" spans="1:55" x14ac:dyDescent="0.3">
      <c r="A25">
        <v>23</v>
      </c>
      <c r="B25">
        <v>49</v>
      </c>
      <c r="C25" t="s">
        <v>91</v>
      </c>
      <c r="D25">
        <v>4.8077102595406797E-2</v>
      </c>
      <c r="E25">
        <v>6656</v>
      </c>
      <c r="F25">
        <v>6656</v>
      </c>
      <c r="G25">
        <v>1</v>
      </c>
      <c r="H25">
        <v>2.4440093070410098</v>
      </c>
      <c r="I25">
        <v>6.7592132397852902</v>
      </c>
      <c r="J25">
        <v>-1.0777063682061001</v>
      </c>
      <c r="K25" t="b">
        <v>1</v>
      </c>
      <c r="L25">
        <v>583.5</v>
      </c>
      <c r="M25" t="s">
        <v>92</v>
      </c>
      <c r="N25">
        <v>7.2259629350196404</v>
      </c>
      <c r="O25">
        <v>4.4400000000000004</v>
      </c>
      <c r="P25">
        <v>2.766</v>
      </c>
      <c r="Q25" t="s">
        <v>676</v>
      </c>
      <c r="S25">
        <v>0</v>
      </c>
      <c r="T25">
        <v>27550</v>
      </c>
      <c r="U25">
        <v>6656</v>
      </c>
      <c r="V25">
        <v>283</v>
      </c>
      <c r="W25">
        <v>6656</v>
      </c>
      <c r="X25">
        <v>1</v>
      </c>
      <c r="Y25">
        <v>8.5837443517471093E-2</v>
      </c>
      <c r="Z25">
        <v>583.5</v>
      </c>
      <c r="AA25">
        <v>47.22</v>
      </c>
      <c r="AB25" t="s">
        <v>94</v>
      </c>
      <c r="AC25">
        <v>24.15625</v>
      </c>
      <c r="AE25">
        <v>12</v>
      </c>
      <c r="AF25">
        <v>583.5</v>
      </c>
      <c r="AG25">
        <v>22.453125</v>
      </c>
      <c r="AH25">
        <f t="shared" si="0"/>
        <v>561.046875</v>
      </c>
      <c r="AI25">
        <f t="shared" si="1"/>
        <v>25.987473903966595</v>
      </c>
      <c r="AJ25">
        <f t="shared" si="2"/>
        <v>0.34037532668599357</v>
      </c>
      <c r="AK25">
        <f t="shared" si="3"/>
        <v>1714.2840689457382</v>
      </c>
    </row>
    <row r="26" spans="1:55" x14ac:dyDescent="0.3">
      <c r="A26">
        <v>24</v>
      </c>
      <c r="B26">
        <v>50</v>
      </c>
      <c r="C26" t="s">
        <v>91</v>
      </c>
      <c r="D26">
        <v>3.6748141685043798E-2</v>
      </c>
      <c r="E26">
        <v>6656</v>
      </c>
      <c r="F26">
        <v>6656</v>
      </c>
      <c r="G26">
        <v>1</v>
      </c>
      <c r="H26">
        <v>3.7037556615913898</v>
      </c>
      <c r="I26">
        <v>8.5794027629831806</v>
      </c>
      <c r="J26">
        <v>-1.1444100434940301</v>
      </c>
      <c r="K26" t="b">
        <v>1</v>
      </c>
      <c r="L26">
        <v>207.5</v>
      </c>
      <c r="M26" t="s">
        <v>92</v>
      </c>
      <c r="N26">
        <v>8.6028902011708297</v>
      </c>
      <c r="O26">
        <v>3.8050000000000002</v>
      </c>
      <c r="P26">
        <v>2.3159999999999998</v>
      </c>
      <c r="Q26" t="s">
        <v>677</v>
      </c>
      <c r="S26">
        <v>0</v>
      </c>
      <c r="T26">
        <v>6390</v>
      </c>
      <c r="U26">
        <v>6656</v>
      </c>
      <c r="V26">
        <v>300</v>
      </c>
      <c r="W26">
        <v>6656</v>
      </c>
      <c r="X26">
        <v>1</v>
      </c>
      <c r="Y26">
        <v>0.15610140590427601</v>
      </c>
      <c r="Z26">
        <v>207.5</v>
      </c>
      <c r="AA26">
        <v>30.81</v>
      </c>
      <c r="AB26" t="s">
        <v>94</v>
      </c>
      <c r="AC26">
        <v>14.40625</v>
      </c>
      <c r="AE26">
        <v>7</v>
      </c>
      <c r="AF26">
        <v>207.5</v>
      </c>
      <c r="AG26">
        <v>3.853515625</v>
      </c>
      <c r="AH26">
        <f t="shared" si="0"/>
        <v>203.646484375</v>
      </c>
      <c r="AI26">
        <f t="shared" si="1"/>
        <v>53.846933603649262</v>
      </c>
      <c r="AJ26">
        <f t="shared" si="2"/>
        <v>0.31841171145067382</v>
      </c>
      <c r="AK26">
        <f t="shared" si="3"/>
        <v>651.67200997298903</v>
      </c>
    </row>
    <row r="27" spans="1:55" x14ac:dyDescent="0.3">
      <c r="A27">
        <v>25</v>
      </c>
      <c r="B27">
        <v>51</v>
      </c>
      <c r="C27" t="s">
        <v>91</v>
      </c>
      <c r="D27">
        <v>1.5186279402279E-2</v>
      </c>
      <c r="E27">
        <v>6656</v>
      </c>
      <c r="F27">
        <v>6656</v>
      </c>
      <c r="G27">
        <v>1</v>
      </c>
      <c r="H27">
        <v>4.3835783598021596</v>
      </c>
      <c r="I27">
        <v>8.4075663072767899</v>
      </c>
      <c r="J27">
        <v>-1.16530517069265</v>
      </c>
      <c r="K27" t="b">
        <v>1</v>
      </c>
      <c r="L27">
        <v>82.8</v>
      </c>
      <c r="M27" t="s">
        <v>92</v>
      </c>
      <c r="N27">
        <v>8.4344196843456398</v>
      </c>
      <c r="O27">
        <v>3.7949999999999999</v>
      </c>
      <c r="P27">
        <v>1.9179999999999999</v>
      </c>
      <c r="Q27" t="s">
        <v>678</v>
      </c>
      <c r="S27">
        <v>0</v>
      </c>
      <c r="T27">
        <v>6250</v>
      </c>
      <c r="U27">
        <v>6656</v>
      </c>
      <c r="V27">
        <v>290</v>
      </c>
      <c r="W27">
        <v>6656</v>
      </c>
      <c r="X27">
        <v>1</v>
      </c>
      <c r="Y27">
        <v>0.19869056271882199</v>
      </c>
      <c r="Z27">
        <v>82.8</v>
      </c>
      <c r="AA27">
        <v>75.44</v>
      </c>
      <c r="AB27" t="s">
        <v>94</v>
      </c>
      <c r="AC27">
        <v>9.1015625</v>
      </c>
      <c r="AE27">
        <v>5</v>
      </c>
      <c r="AF27">
        <v>82.8125</v>
      </c>
      <c r="AG27">
        <v>3.556640625</v>
      </c>
      <c r="AH27">
        <f t="shared" si="0"/>
        <v>79.255859375</v>
      </c>
      <c r="AI27">
        <f t="shared" si="1"/>
        <v>23.283909939593631</v>
      </c>
      <c r="AJ27">
        <f t="shared" si="2"/>
        <v>0.31182748690089007</v>
      </c>
      <c r="AK27">
        <f t="shared" si="3"/>
        <v>265.57152104529121</v>
      </c>
    </row>
    <row r="28" spans="1:55" x14ac:dyDescent="0.3">
      <c r="A28">
        <v>26</v>
      </c>
      <c r="B28">
        <v>54</v>
      </c>
      <c r="C28" t="s">
        <v>91</v>
      </c>
      <c r="D28">
        <v>1.6885987010619601E-2</v>
      </c>
      <c r="E28">
        <v>6656</v>
      </c>
      <c r="F28">
        <v>17920</v>
      </c>
      <c r="G28">
        <v>2.6923076923076898</v>
      </c>
      <c r="H28">
        <v>3.1809410658206199</v>
      </c>
      <c r="I28">
        <v>7.3497134391910199</v>
      </c>
      <c r="J28">
        <v>-1.1805746867224201</v>
      </c>
      <c r="K28" t="b">
        <v>1</v>
      </c>
      <c r="L28">
        <v>204.4</v>
      </c>
      <c r="M28" t="s">
        <v>92</v>
      </c>
      <c r="N28">
        <v>7.6863186737154798</v>
      </c>
      <c r="O28">
        <v>4.5430000000000001</v>
      </c>
      <c r="P28">
        <v>2.31</v>
      </c>
      <c r="Q28" t="s">
        <v>679</v>
      </c>
      <c r="S28">
        <v>0</v>
      </c>
      <c r="T28">
        <v>34800</v>
      </c>
      <c r="U28">
        <v>6656</v>
      </c>
      <c r="V28">
        <v>763</v>
      </c>
      <c r="W28">
        <v>6656</v>
      </c>
      <c r="X28">
        <v>1</v>
      </c>
      <c r="Y28">
        <v>7.8955367824071102E-2</v>
      </c>
      <c r="Z28">
        <v>204.4</v>
      </c>
      <c r="AA28">
        <v>170.4</v>
      </c>
      <c r="AB28" t="s">
        <v>94</v>
      </c>
      <c r="AC28">
        <v>14.296875</v>
      </c>
      <c r="AE28">
        <v>0</v>
      </c>
      <c r="AF28">
        <v>204.375</v>
      </c>
      <c r="AG28">
        <v>10.640625</v>
      </c>
      <c r="AH28">
        <f t="shared" si="0"/>
        <v>193.734375</v>
      </c>
      <c r="AI28">
        <f t="shared" si="1"/>
        <v>19.207048458149778</v>
      </c>
      <c r="AJ28">
        <f t="shared" si="2"/>
        <v>0.30710220032193641</v>
      </c>
      <c r="AK28">
        <f t="shared" si="3"/>
        <v>665.49506902182043</v>
      </c>
    </row>
    <row r="29" spans="1:55" x14ac:dyDescent="0.3">
      <c r="A29">
        <v>27</v>
      </c>
      <c r="B29">
        <v>55</v>
      </c>
      <c r="C29" t="s">
        <v>91</v>
      </c>
      <c r="D29">
        <v>5.37332388664222E-2</v>
      </c>
      <c r="E29">
        <v>6656</v>
      </c>
      <c r="F29">
        <v>17920</v>
      </c>
      <c r="G29">
        <v>2.6923076923076898</v>
      </c>
      <c r="H29">
        <v>8.8475213817598792</v>
      </c>
      <c r="I29">
        <v>15.5868443092722</v>
      </c>
      <c r="J29">
        <v>-1.19102225032173</v>
      </c>
      <c r="K29" t="b">
        <v>1</v>
      </c>
      <c r="L29">
        <v>57.72</v>
      </c>
      <c r="M29" t="s">
        <v>92</v>
      </c>
      <c r="N29">
        <v>15.5989699383444</v>
      </c>
      <c r="O29">
        <v>4.4729999999999999</v>
      </c>
      <c r="P29">
        <v>1.762</v>
      </c>
      <c r="Q29" t="s">
        <v>681</v>
      </c>
      <c r="S29">
        <v>0</v>
      </c>
      <c r="T29">
        <v>29760</v>
      </c>
      <c r="U29">
        <v>6656</v>
      </c>
      <c r="V29">
        <v>86</v>
      </c>
      <c r="W29">
        <v>6656</v>
      </c>
      <c r="X29">
        <v>1</v>
      </c>
      <c r="Y29">
        <v>0.846219993368446</v>
      </c>
      <c r="Z29">
        <v>57.72</v>
      </c>
      <c r="AA29">
        <v>515.5</v>
      </c>
      <c r="AB29" t="s">
        <v>94</v>
      </c>
      <c r="AC29">
        <v>7.59765625</v>
      </c>
      <c r="AD29" t="s">
        <v>98</v>
      </c>
      <c r="AE29">
        <v>0</v>
      </c>
      <c r="AF29">
        <v>57.71875</v>
      </c>
      <c r="AG29">
        <v>18.875</v>
      </c>
      <c r="AH29">
        <f t="shared" si="0"/>
        <v>38.84375</v>
      </c>
      <c r="AI29">
        <f t="shared" si="1"/>
        <v>3.0579470198675498</v>
      </c>
      <c r="AJ29">
        <f t="shared" si="2"/>
        <v>0.30391043268244416</v>
      </c>
      <c r="AK29">
        <f t="shared" si="3"/>
        <v>189.92026529181473</v>
      </c>
    </row>
    <row r="30" spans="1:55" x14ac:dyDescent="0.3">
      <c r="A30">
        <v>28</v>
      </c>
      <c r="B30">
        <v>56</v>
      </c>
      <c r="C30" t="s">
        <v>91</v>
      </c>
      <c r="D30">
        <v>2.3712457538786799E-2</v>
      </c>
      <c r="E30">
        <v>6656</v>
      </c>
      <c r="F30">
        <v>17920</v>
      </c>
      <c r="G30">
        <v>2.6923076923076898</v>
      </c>
      <c r="H30">
        <v>3.7972882976384699</v>
      </c>
      <c r="I30">
        <v>8.1804863130766208</v>
      </c>
      <c r="J30">
        <v>-1.1926295677985499</v>
      </c>
      <c r="K30" t="b">
        <v>1</v>
      </c>
      <c r="L30">
        <v>142.80000000000001</v>
      </c>
      <c r="M30" t="s">
        <v>92</v>
      </c>
      <c r="N30">
        <v>8.3032355542625709</v>
      </c>
      <c r="O30">
        <v>4.49</v>
      </c>
      <c r="P30">
        <v>2.1539999999999999</v>
      </c>
      <c r="Q30" t="s">
        <v>680</v>
      </c>
      <c r="R30" s="1" t="s">
        <v>1941</v>
      </c>
      <c r="S30">
        <v>0</v>
      </c>
      <c r="T30">
        <v>30740</v>
      </c>
      <c r="U30">
        <v>6656</v>
      </c>
      <c r="V30">
        <v>616</v>
      </c>
      <c r="W30">
        <v>6656</v>
      </c>
      <c r="X30">
        <v>1</v>
      </c>
      <c r="Y30">
        <v>0.11270595736182699</v>
      </c>
      <c r="Z30">
        <v>142.80000000000001</v>
      </c>
      <c r="AA30">
        <v>215.4</v>
      </c>
      <c r="AB30" t="s">
        <v>94</v>
      </c>
      <c r="AC30">
        <v>11.9453125</v>
      </c>
      <c r="AE30">
        <v>0</v>
      </c>
      <c r="AF30">
        <v>142.75</v>
      </c>
      <c r="AG30">
        <v>9.8671875</v>
      </c>
      <c r="AH30">
        <f t="shared" si="0"/>
        <v>132.8828125</v>
      </c>
      <c r="AI30">
        <f t="shared" si="1"/>
        <v>14.467141726049089</v>
      </c>
      <c r="AJ30">
        <f t="shared" si="2"/>
        <v>0.30342234449402355</v>
      </c>
      <c r="AK30">
        <f t="shared" si="3"/>
        <v>470.46634036805989</v>
      </c>
    </row>
    <row r="31" spans="1:55" x14ac:dyDescent="0.3">
      <c r="A31">
        <v>29</v>
      </c>
      <c r="B31">
        <v>62</v>
      </c>
      <c r="C31" t="s">
        <v>91</v>
      </c>
      <c r="D31">
        <v>3.1418405706551397E-2</v>
      </c>
      <c r="E31">
        <v>6656</v>
      </c>
      <c r="F31">
        <v>6656</v>
      </c>
      <c r="G31">
        <v>1</v>
      </c>
      <c r="H31">
        <v>2.2826000262657602</v>
      </c>
      <c r="I31">
        <v>5.9338684276557201</v>
      </c>
      <c r="J31">
        <v>-1.1034234478351801</v>
      </c>
      <c r="K31" t="b">
        <v>1</v>
      </c>
      <c r="L31">
        <v>397.5</v>
      </c>
      <c r="M31" t="s">
        <v>92</v>
      </c>
      <c r="N31">
        <v>6.4263521175351803</v>
      </c>
      <c r="O31">
        <v>4.2930000000000001</v>
      </c>
      <c r="P31">
        <v>2.6</v>
      </c>
      <c r="Q31" t="s">
        <v>682</v>
      </c>
      <c r="S31">
        <v>0</v>
      </c>
      <c r="T31">
        <v>19660</v>
      </c>
      <c r="U31">
        <v>6656</v>
      </c>
      <c r="V31">
        <v>593</v>
      </c>
      <c r="W31">
        <v>6656</v>
      </c>
      <c r="X31">
        <v>1</v>
      </c>
      <c r="Y31">
        <v>5.26700702723151E-2</v>
      </c>
      <c r="Z31">
        <v>397.5</v>
      </c>
      <c r="AA31">
        <v>49.47</v>
      </c>
      <c r="AB31" t="s">
        <v>94</v>
      </c>
      <c r="AC31">
        <v>19.9375</v>
      </c>
      <c r="AE31">
        <v>8</v>
      </c>
      <c r="AF31">
        <v>397.5</v>
      </c>
      <c r="AG31">
        <v>7.37109375</v>
      </c>
      <c r="AH31">
        <f t="shared" si="0"/>
        <v>390.12890625</v>
      </c>
      <c r="AI31">
        <f t="shared" si="1"/>
        <v>53.926868044515103</v>
      </c>
      <c r="AJ31">
        <f t="shared" si="2"/>
        <v>0.33173346530688191</v>
      </c>
      <c r="AK31">
        <f t="shared" si="3"/>
        <v>1198.2511310165178</v>
      </c>
    </row>
    <row r="32" spans="1:55" x14ac:dyDescent="0.3">
      <c r="A32">
        <v>30</v>
      </c>
      <c r="B32">
        <v>63</v>
      </c>
      <c r="C32" t="s">
        <v>91</v>
      </c>
      <c r="D32">
        <v>4.3682594287211003E-2</v>
      </c>
      <c r="E32">
        <v>6656</v>
      </c>
      <c r="F32">
        <v>6656</v>
      </c>
      <c r="G32">
        <v>1</v>
      </c>
      <c r="H32">
        <v>4.4372367707904701</v>
      </c>
      <c r="I32">
        <v>11.110424883112</v>
      </c>
      <c r="J32">
        <v>-1.1146746701729</v>
      </c>
      <c r="K32" t="b">
        <v>1</v>
      </c>
      <c r="L32">
        <v>319.5</v>
      </c>
      <c r="M32" t="s">
        <v>92</v>
      </c>
      <c r="N32">
        <v>11.1377035705535</v>
      </c>
      <c r="O32">
        <v>4.2850000000000001</v>
      </c>
      <c r="P32">
        <v>2.504</v>
      </c>
      <c r="Q32" t="s">
        <v>683</v>
      </c>
      <c r="S32">
        <v>0</v>
      </c>
      <c r="T32">
        <v>19250</v>
      </c>
      <c r="U32">
        <v>6656</v>
      </c>
      <c r="V32">
        <v>42</v>
      </c>
      <c r="W32">
        <v>6656</v>
      </c>
      <c r="X32">
        <v>1</v>
      </c>
      <c r="Y32">
        <v>0.53037714834585203</v>
      </c>
      <c r="Z32">
        <v>319.5</v>
      </c>
      <c r="AA32">
        <v>60.25</v>
      </c>
      <c r="AB32" t="s">
        <v>94</v>
      </c>
      <c r="AC32">
        <v>17.875</v>
      </c>
      <c r="AE32">
        <v>8</v>
      </c>
      <c r="AF32">
        <v>319.5</v>
      </c>
      <c r="AG32">
        <v>49.5</v>
      </c>
      <c r="AH32">
        <f t="shared" si="0"/>
        <v>270</v>
      </c>
      <c r="AI32">
        <f t="shared" si="1"/>
        <v>6.4545454545454541</v>
      </c>
      <c r="AJ32">
        <f t="shared" si="2"/>
        <v>0.32802197687565238</v>
      </c>
      <c r="AK32">
        <f t="shared" si="3"/>
        <v>974.0201039063827</v>
      </c>
    </row>
    <row r="33" spans="1:37" x14ac:dyDescent="0.3">
      <c r="A33">
        <v>31</v>
      </c>
      <c r="B33">
        <v>64</v>
      </c>
      <c r="C33" t="s">
        <v>91</v>
      </c>
      <c r="D33">
        <v>2.4743455936743899E-2</v>
      </c>
      <c r="E33">
        <v>6656</v>
      </c>
      <c r="F33">
        <v>6656</v>
      </c>
      <c r="G33">
        <v>1</v>
      </c>
      <c r="H33">
        <v>3.3244865042295499</v>
      </c>
      <c r="I33">
        <v>8.2332986081309993</v>
      </c>
      <c r="J33">
        <v>-1.1387844323251699</v>
      </c>
      <c r="K33" t="b">
        <v>1</v>
      </c>
      <c r="L33">
        <v>299.2</v>
      </c>
      <c r="M33" t="s">
        <v>92</v>
      </c>
      <c r="N33">
        <v>8.2705775884294397</v>
      </c>
      <c r="O33">
        <v>3.88</v>
      </c>
      <c r="P33">
        <v>2.4769999999999999</v>
      </c>
      <c r="Q33" t="s">
        <v>684</v>
      </c>
      <c r="S33">
        <v>0</v>
      </c>
      <c r="T33">
        <v>7616</v>
      </c>
      <c r="U33">
        <v>6656</v>
      </c>
      <c r="V33">
        <v>363</v>
      </c>
      <c r="W33">
        <v>6656</v>
      </c>
      <c r="X33">
        <v>1</v>
      </c>
      <c r="Y33">
        <v>0.122003900813144</v>
      </c>
      <c r="Z33">
        <v>299.2</v>
      </c>
      <c r="AA33">
        <v>25.45</v>
      </c>
      <c r="AB33" t="s">
        <v>94</v>
      </c>
      <c r="AC33">
        <v>17.296875</v>
      </c>
      <c r="AE33">
        <v>7</v>
      </c>
      <c r="AF33">
        <v>299.25</v>
      </c>
      <c r="AG33">
        <v>3.9296875</v>
      </c>
      <c r="AH33">
        <f t="shared" si="0"/>
        <v>295.3203125</v>
      </c>
      <c r="AI33">
        <f t="shared" si="1"/>
        <v>76.151093439363819</v>
      </c>
      <c r="AJ33">
        <f t="shared" si="2"/>
        <v>0.32020801985984443</v>
      </c>
      <c r="AK33">
        <f t="shared" si="3"/>
        <v>934.54873532206409</v>
      </c>
    </row>
    <row r="34" spans="1:37" x14ac:dyDescent="0.3">
      <c r="A34">
        <v>32</v>
      </c>
      <c r="B34">
        <v>65</v>
      </c>
      <c r="C34" t="s">
        <v>91</v>
      </c>
      <c r="D34">
        <v>2.25985706178576E-2</v>
      </c>
      <c r="E34">
        <v>6656</v>
      </c>
      <c r="F34">
        <v>6656</v>
      </c>
      <c r="G34">
        <v>1</v>
      </c>
      <c r="H34">
        <v>3.8000722886640701</v>
      </c>
      <c r="I34">
        <v>6.5425072704245597</v>
      </c>
      <c r="J34">
        <v>-1.16530517069265</v>
      </c>
      <c r="K34" t="b">
        <v>1</v>
      </c>
      <c r="L34">
        <v>52.72</v>
      </c>
      <c r="M34" t="s">
        <v>92</v>
      </c>
      <c r="N34">
        <v>6.6623698270010996</v>
      </c>
      <c r="O34">
        <v>3.8730000000000002</v>
      </c>
      <c r="P34">
        <v>1.722</v>
      </c>
      <c r="Q34" t="s">
        <v>685</v>
      </c>
      <c r="S34">
        <v>0</v>
      </c>
      <c r="T34">
        <v>7452</v>
      </c>
      <c r="U34">
        <v>6656</v>
      </c>
      <c r="V34">
        <v>324</v>
      </c>
      <c r="W34">
        <v>6656</v>
      </c>
      <c r="X34">
        <v>1</v>
      </c>
      <c r="Y34">
        <v>0.15555957159244799</v>
      </c>
      <c r="Z34">
        <v>52.72</v>
      </c>
      <c r="AA34">
        <v>141.4</v>
      </c>
      <c r="AB34" t="s">
        <v>94</v>
      </c>
      <c r="AC34">
        <v>7.26171875</v>
      </c>
      <c r="AE34">
        <v>6</v>
      </c>
      <c r="AF34">
        <v>52.71875</v>
      </c>
      <c r="AG34">
        <v>4.171875</v>
      </c>
      <c r="AH34">
        <f t="shared" si="0"/>
        <v>48.546875</v>
      </c>
      <c r="AI34">
        <f t="shared" si="1"/>
        <v>12.636704119850187</v>
      </c>
      <c r="AJ34">
        <f t="shared" si="2"/>
        <v>0.31182748690089007</v>
      </c>
      <c r="AK34">
        <f t="shared" si="3"/>
        <v>169.06383245411558</v>
      </c>
    </row>
    <row r="35" spans="1:37" x14ac:dyDescent="0.3">
      <c r="A35">
        <v>33</v>
      </c>
      <c r="B35">
        <v>68</v>
      </c>
      <c r="C35" t="s">
        <v>91</v>
      </c>
      <c r="D35">
        <v>8.74826131325512E-3</v>
      </c>
      <c r="E35">
        <v>6656</v>
      </c>
      <c r="F35">
        <v>17920</v>
      </c>
      <c r="G35">
        <v>2.6923076923076898</v>
      </c>
      <c r="H35">
        <v>3.2983389509826</v>
      </c>
      <c r="I35">
        <v>7.5243357319290602</v>
      </c>
      <c r="J35">
        <v>-1.1845929804144599</v>
      </c>
      <c r="K35" t="b">
        <v>1</v>
      </c>
      <c r="L35">
        <v>191</v>
      </c>
      <c r="M35" t="s">
        <v>92</v>
      </c>
      <c r="N35">
        <v>7.88614004152089</v>
      </c>
      <c r="O35">
        <v>4.5620000000000003</v>
      </c>
      <c r="P35">
        <v>2.2810000000000001</v>
      </c>
      <c r="Q35" t="s">
        <v>686</v>
      </c>
      <c r="S35">
        <v>0</v>
      </c>
      <c r="T35">
        <v>36500</v>
      </c>
      <c r="U35">
        <v>6656</v>
      </c>
      <c r="V35">
        <v>796</v>
      </c>
      <c r="W35">
        <v>6656</v>
      </c>
      <c r="X35">
        <v>1</v>
      </c>
      <c r="Y35">
        <v>8.1462464254507094E-2</v>
      </c>
      <c r="Z35">
        <v>191</v>
      </c>
      <c r="AA35">
        <v>191.1</v>
      </c>
      <c r="AB35" t="s">
        <v>94</v>
      </c>
      <c r="AC35">
        <v>13.8203125</v>
      </c>
      <c r="AE35">
        <v>0</v>
      </c>
      <c r="AF35">
        <v>191</v>
      </c>
      <c r="AG35">
        <v>10.578125</v>
      </c>
      <c r="AH35">
        <f t="shared" si="0"/>
        <v>180.421875</v>
      </c>
      <c r="AI35">
        <f t="shared" si="1"/>
        <v>18.056129985228953</v>
      </c>
      <c r="AJ35">
        <f t="shared" si="2"/>
        <v>0.30587064951111986</v>
      </c>
      <c r="AK35">
        <f t="shared" si="3"/>
        <v>624.44696902196961</v>
      </c>
    </row>
    <row r="36" spans="1:37" x14ac:dyDescent="0.3">
      <c r="A36">
        <v>34</v>
      </c>
      <c r="B36">
        <v>69</v>
      </c>
      <c r="C36" t="s">
        <v>91</v>
      </c>
      <c r="D36">
        <v>3.3069099257241399E-2</v>
      </c>
      <c r="E36">
        <v>6656</v>
      </c>
      <c r="F36">
        <v>17920</v>
      </c>
      <c r="G36">
        <v>2.6923076923076898</v>
      </c>
      <c r="H36">
        <v>9.69249008985358</v>
      </c>
      <c r="I36">
        <v>14.974139963035499</v>
      </c>
      <c r="J36">
        <v>-1.1950405440137799</v>
      </c>
      <c r="K36" t="b">
        <v>1</v>
      </c>
      <c r="L36">
        <v>35.03</v>
      </c>
      <c r="M36" t="s">
        <v>92</v>
      </c>
      <c r="N36">
        <v>15.3548075368117</v>
      </c>
      <c r="O36">
        <v>4.4960000000000004</v>
      </c>
      <c r="P36">
        <v>1.5449999999999999</v>
      </c>
      <c r="Q36" t="s">
        <v>688</v>
      </c>
      <c r="S36">
        <v>0</v>
      </c>
      <c r="T36">
        <v>31330</v>
      </c>
      <c r="U36">
        <v>6656</v>
      </c>
      <c r="V36">
        <v>51</v>
      </c>
      <c r="W36">
        <v>6656</v>
      </c>
      <c r="X36">
        <v>1</v>
      </c>
      <c r="Y36">
        <v>1.2171920753432799</v>
      </c>
      <c r="Z36">
        <v>35.03</v>
      </c>
      <c r="AA36">
        <v>894.5</v>
      </c>
      <c r="AB36" t="s">
        <v>94</v>
      </c>
      <c r="AC36">
        <v>5.91796875</v>
      </c>
      <c r="AD36" t="s">
        <v>98</v>
      </c>
      <c r="AE36">
        <v>0</v>
      </c>
      <c r="AF36">
        <v>35.03125</v>
      </c>
      <c r="AG36">
        <v>20.046875</v>
      </c>
      <c r="AH36">
        <f t="shared" si="0"/>
        <v>14.984375</v>
      </c>
      <c r="AI36">
        <f t="shared" si="1"/>
        <v>1.7474668745128605</v>
      </c>
      <c r="AJ36">
        <f t="shared" si="2"/>
        <v>0.30269168159764487</v>
      </c>
      <c r="AK36">
        <f t="shared" si="3"/>
        <v>115.73245031082666</v>
      </c>
    </row>
    <row r="37" spans="1:37" x14ac:dyDescent="0.3">
      <c r="A37">
        <v>35</v>
      </c>
      <c r="B37">
        <v>70</v>
      </c>
      <c r="C37" t="s">
        <v>91</v>
      </c>
      <c r="D37">
        <v>3.0298306804876499E-2</v>
      </c>
      <c r="E37">
        <v>6656</v>
      </c>
      <c r="F37">
        <v>17920</v>
      </c>
      <c r="G37">
        <v>2.6923076923076898</v>
      </c>
      <c r="H37">
        <v>3.4673989838480299</v>
      </c>
      <c r="I37">
        <v>6.1458292535978396</v>
      </c>
      <c r="J37">
        <v>-1.19182590906014</v>
      </c>
      <c r="K37" t="b">
        <v>1</v>
      </c>
      <c r="L37">
        <v>59.28</v>
      </c>
      <c r="M37" t="s">
        <v>92</v>
      </c>
      <c r="N37">
        <v>7.3158572823506098</v>
      </c>
      <c r="O37">
        <v>4.49</v>
      </c>
      <c r="P37">
        <v>1.772</v>
      </c>
      <c r="Q37" t="s">
        <v>687</v>
      </c>
      <c r="R37" s="1" t="s">
        <v>1941</v>
      </c>
      <c r="S37">
        <v>0</v>
      </c>
      <c r="T37">
        <v>30860</v>
      </c>
      <c r="U37">
        <v>6656</v>
      </c>
      <c r="V37">
        <v>839</v>
      </c>
      <c r="W37">
        <v>6656</v>
      </c>
      <c r="X37">
        <v>1</v>
      </c>
      <c r="Y37">
        <v>8.5184072900495705E-2</v>
      </c>
      <c r="Z37">
        <v>59.28</v>
      </c>
      <c r="AA37">
        <v>520.5</v>
      </c>
      <c r="AB37" t="s">
        <v>94</v>
      </c>
      <c r="AC37">
        <v>7.69921875</v>
      </c>
      <c r="AE37">
        <v>0</v>
      </c>
      <c r="AF37">
        <v>59.28125</v>
      </c>
      <c r="AG37">
        <v>8.6875</v>
      </c>
      <c r="AH37">
        <f t="shared" si="0"/>
        <v>50.59375</v>
      </c>
      <c r="AI37">
        <f t="shared" si="1"/>
        <v>6.8237410071942444</v>
      </c>
      <c r="AJ37">
        <f t="shared" si="2"/>
        <v>0.30366629052415473</v>
      </c>
      <c r="AK37">
        <f t="shared" si="3"/>
        <v>195.21840866062331</v>
      </c>
    </row>
    <row r="38" spans="1:37" x14ac:dyDescent="0.3">
      <c r="A38">
        <v>36</v>
      </c>
      <c r="B38">
        <v>76</v>
      </c>
      <c r="C38" t="s">
        <v>91</v>
      </c>
      <c r="D38">
        <v>2.38427196280778E-2</v>
      </c>
      <c r="E38">
        <v>6656</v>
      </c>
      <c r="F38">
        <v>6656</v>
      </c>
      <c r="G38">
        <v>1</v>
      </c>
      <c r="H38">
        <v>2.2448916648770698</v>
      </c>
      <c r="I38">
        <v>5.9980699170934404</v>
      </c>
      <c r="J38">
        <v>-1.0986014954047301</v>
      </c>
      <c r="K38" t="b">
        <v>1</v>
      </c>
      <c r="L38">
        <v>469.8</v>
      </c>
      <c r="M38" t="s">
        <v>92</v>
      </c>
      <c r="N38">
        <v>6.4124674708634402</v>
      </c>
      <c r="O38">
        <v>4.2850000000000001</v>
      </c>
      <c r="P38">
        <v>2.6720000000000002</v>
      </c>
      <c r="Q38" t="s">
        <v>689</v>
      </c>
      <c r="S38">
        <v>0</v>
      </c>
      <c r="T38">
        <v>19230</v>
      </c>
      <c r="U38">
        <v>6656</v>
      </c>
      <c r="V38">
        <v>628</v>
      </c>
      <c r="W38">
        <v>6656</v>
      </c>
      <c r="X38">
        <v>1</v>
      </c>
      <c r="Y38">
        <v>4.9676585516072798E-2</v>
      </c>
      <c r="Z38">
        <v>469.8</v>
      </c>
      <c r="AA38">
        <v>40.94</v>
      </c>
      <c r="AB38" t="s">
        <v>94</v>
      </c>
      <c r="AC38">
        <v>21.671875</v>
      </c>
      <c r="AE38">
        <v>8</v>
      </c>
      <c r="AF38">
        <v>469.75</v>
      </c>
      <c r="AG38">
        <v>6.56640625</v>
      </c>
      <c r="AH38">
        <f t="shared" si="0"/>
        <v>463.18359375</v>
      </c>
      <c r="AI38">
        <f t="shared" si="1"/>
        <v>71.538370017846518</v>
      </c>
      <c r="AJ38">
        <f t="shared" si="2"/>
        <v>0.33333693110720902</v>
      </c>
      <c r="AK38">
        <f t="shared" si="3"/>
        <v>1409.2347896756669</v>
      </c>
    </row>
    <row r="39" spans="1:37" x14ac:dyDescent="0.3">
      <c r="A39">
        <v>37</v>
      </c>
      <c r="B39">
        <v>77</v>
      </c>
      <c r="C39" t="s">
        <v>91</v>
      </c>
      <c r="D39">
        <v>3.04861920605097E-2</v>
      </c>
      <c r="E39">
        <v>6656</v>
      </c>
      <c r="F39">
        <v>6656</v>
      </c>
      <c r="G39">
        <v>1</v>
      </c>
      <c r="H39">
        <v>2.5325199569479899</v>
      </c>
      <c r="I39">
        <v>6.3263535643290698</v>
      </c>
      <c r="J39">
        <v>-1.1146746701729</v>
      </c>
      <c r="K39" t="b">
        <v>1</v>
      </c>
      <c r="L39">
        <v>314.5</v>
      </c>
      <c r="M39" t="s">
        <v>92</v>
      </c>
      <c r="N39">
        <v>6.6906396859518598</v>
      </c>
      <c r="O39">
        <v>4.266</v>
      </c>
      <c r="P39">
        <v>2.4980000000000002</v>
      </c>
      <c r="Q39" t="s">
        <v>690</v>
      </c>
      <c r="S39">
        <v>0</v>
      </c>
      <c r="T39">
        <v>18460</v>
      </c>
      <c r="U39">
        <v>6656</v>
      </c>
      <c r="V39">
        <v>405</v>
      </c>
      <c r="W39">
        <v>6656</v>
      </c>
      <c r="X39">
        <v>1</v>
      </c>
      <c r="Y39">
        <v>7.6151528902461504E-2</v>
      </c>
      <c r="Z39">
        <v>314.5</v>
      </c>
      <c r="AA39">
        <v>58.72</v>
      </c>
      <c r="AB39" t="s">
        <v>94</v>
      </c>
      <c r="AC39">
        <v>17.734375</v>
      </c>
      <c r="AE39">
        <v>7</v>
      </c>
      <c r="AF39">
        <v>314.5</v>
      </c>
      <c r="AG39">
        <v>10.2734375</v>
      </c>
      <c r="AH39">
        <f t="shared" si="0"/>
        <v>304.2265625</v>
      </c>
      <c r="AI39">
        <f t="shared" si="1"/>
        <v>30.612927756653992</v>
      </c>
      <c r="AJ39">
        <f t="shared" si="2"/>
        <v>0.32802197687565238</v>
      </c>
      <c r="AK39">
        <f t="shared" si="3"/>
        <v>958.77722278108718</v>
      </c>
    </row>
    <row r="40" spans="1:37" x14ac:dyDescent="0.3">
      <c r="A40">
        <v>38</v>
      </c>
      <c r="B40">
        <v>78</v>
      </c>
      <c r="C40" t="s">
        <v>91</v>
      </c>
      <c r="D40">
        <v>1.42826828781997E-2</v>
      </c>
      <c r="E40">
        <v>6656</v>
      </c>
      <c r="F40">
        <v>6656</v>
      </c>
      <c r="G40">
        <v>1</v>
      </c>
      <c r="H40">
        <v>3.2876945701695899</v>
      </c>
      <c r="I40">
        <v>8.21281514696663</v>
      </c>
      <c r="J40">
        <v>-1.1387844323251699</v>
      </c>
      <c r="K40" t="b">
        <v>1</v>
      </c>
      <c r="L40">
        <v>315.5</v>
      </c>
      <c r="M40" t="s">
        <v>92</v>
      </c>
      <c r="N40">
        <v>8.26314373644054</v>
      </c>
      <c r="O40">
        <v>3.9020000000000001</v>
      </c>
      <c r="P40">
        <v>2.4980000000000002</v>
      </c>
      <c r="Q40" t="s">
        <v>691</v>
      </c>
      <c r="S40">
        <v>0</v>
      </c>
      <c r="T40">
        <v>7972</v>
      </c>
      <c r="U40">
        <v>6656</v>
      </c>
      <c r="V40">
        <v>381</v>
      </c>
      <c r="W40">
        <v>6656</v>
      </c>
      <c r="X40">
        <v>1</v>
      </c>
      <c r="Y40">
        <v>0.117202143235348</v>
      </c>
      <c r="Z40">
        <v>315.5</v>
      </c>
      <c r="AA40">
        <v>25.27</v>
      </c>
      <c r="AB40" t="s">
        <v>94</v>
      </c>
      <c r="AC40">
        <v>17.765625</v>
      </c>
      <c r="AE40">
        <v>5</v>
      </c>
      <c r="AF40">
        <v>315.5</v>
      </c>
      <c r="AG40">
        <v>3.96484375</v>
      </c>
      <c r="AH40">
        <f t="shared" si="0"/>
        <v>311.53515625</v>
      </c>
      <c r="AI40">
        <f t="shared" si="1"/>
        <v>79.574384236453199</v>
      </c>
      <c r="AJ40">
        <f t="shared" si="2"/>
        <v>0.32020801985984443</v>
      </c>
      <c r="AK40">
        <f t="shared" si="3"/>
        <v>985.2969958032121</v>
      </c>
    </row>
    <row r="41" spans="1:37" x14ac:dyDescent="0.3">
      <c r="A41">
        <v>39</v>
      </c>
      <c r="B41">
        <v>79</v>
      </c>
      <c r="C41" t="s">
        <v>91</v>
      </c>
      <c r="D41">
        <v>3.2468673647085999E-2</v>
      </c>
      <c r="E41">
        <v>6656</v>
      </c>
      <c r="F41">
        <v>6656</v>
      </c>
      <c r="G41">
        <v>1</v>
      </c>
      <c r="H41">
        <v>4.16732728746919</v>
      </c>
      <c r="I41">
        <v>7.0120165198334199</v>
      </c>
      <c r="J41">
        <v>-1.16369785321584</v>
      </c>
      <c r="K41" t="b">
        <v>1</v>
      </c>
      <c r="L41">
        <v>48.2</v>
      </c>
      <c r="M41" t="s">
        <v>92</v>
      </c>
      <c r="N41">
        <v>7.1813895155963996</v>
      </c>
      <c r="O41">
        <v>3.879</v>
      </c>
      <c r="P41">
        <v>1.6830000000000001</v>
      </c>
      <c r="Q41" t="s">
        <v>692</v>
      </c>
      <c r="S41">
        <v>0</v>
      </c>
      <c r="T41">
        <v>7576</v>
      </c>
      <c r="U41">
        <v>6656</v>
      </c>
      <c r="V41">
        <v>135</v>
      </c>
      <c r="W41">
        <v>6656</v>
      </c>
      <c r="X41">
        <v>1</v>
      </c>
      <c r="Y41">
        <v>0.27260012969681102</v>
      </c>
      <c r="Z41">
        <v>48.2</v>
      </c>
      <c r="AA41">
        <v>157.19999999999999</v>
      </c>
      <c r="AB41" t="s">
        <v>94</v>
      </c>
      <c r="AC41">
        <v>6.94140625</v>
      </c>
      <c r="AE41">
        <v>5</v>
      </c>
      <c r="AF41">
        <v>48.1875</v>
      </c>
      <c r="AG41">
        <v>6.14453125</v>
      </c>
      <c r="AH41">
        <f t="shared" si="0"/>
        <v>42.04296875</v>
      </c>
      <c r="AI41">
        <f t="shared" si="1"/>
        <v>7.8423394787031153</v>
      </c>
      <c r="AJ41">
        <f t="shared" si="2"/>
        <v>0.31232909568462702</v>
      </c>
      <c r="AK41">
        <f t="shared" si="3"/>
        <v>154.28437717072995</v>
      </c>
    </row>
    <row r="42" spans="1:37" x14ac:dyDescent="0.3">
      <c r="A42">
        <v>40</v>
      </c>
      <c r="B42">
        <v>82</v>
      </c>
      <c r="C42" t="s">
        <v>91</v>
      </c>
      <c r="D42">
        <v>7.4413685494589803E-3</v>
      </c>
      <c r="E42">
        <v>6656</v>
      </c>
      <c r="F42">
        <v>17920</v>
      </c>
      <c r="G42">
        <v>2.6923076923076898</v>
      </c>
      <c r="H42">
        <v>3.2455012084637702</v>
      </c>
      <c r="I42">
        <v>7.6383378050758601</v>
      </c>
      <c r="J42">
        <v>-1.18378932167605</v>
      </c>
      <c r="K42" t="b">
        <v>1</v>
      </c>
      <c r="L42">
        <v>225.2</v>
      </c>
      <c r="M42" t="s">
        <v>92</v>
      </c>
      <c r="N42">
        <v>7.9477483028135101</v>
      </c>
      <c r="O42">
        <v>4.5659999999999998</v>
      </c>
      <c r="P42">
        <v>2.3540000000000001</v>
      </c>
      <c r="Q42" t="s">
        <v>693</v>
      </c>
      <c r="S42">
        <v>0</v>
      </c>
      <c r="T42">
        <v>36700</v>
      </c>
      <c r="U42">
        <v>6656</v>
      </c>
      <c r="V42">
        <v>892</v>
      </c>
      <c r="W42">
        <v>6656</v>
      </c>
      <c r="X42">
        <v>1</v>
      </c>
      <c r="Y42">
        <v>7.5184941463591601E-2</v>
      </c>
      <c r="Z42">
        <v>225.2</v>
      </c>
      <c r="AA42">
        <v>163</v>
      </c>
      <c r="AB42" t="s">
        <v>94</v>
      </c>
      <c r="AC42">
        <v>15.0078125</v>
      </c>
      <c r="AE42">
        <v>0</v>
      </c>
      <c r="AF42">
        <v>225.25</v>
      </c>
      <c r="AG42">
        <v>9.8515625</v>
      </c>
      <c r="AH42">
        <f t="shared" si="0"/>
        <v>215.3984375</v>
      </c>
      <c r="AI42">
        <f t="shared" si="1"/>
        <v>22.864393338620143</v>
      </c>
      <c r="AJ42">
        <f t="shared" si="2"/>
        <v>0.30611656393382425</v>
      </c>
      <c r="AK42">
        <f t="shared" si="3"/>
        <v>735.83081263349789</v>
      </c>
    </row>
    <row r="43" spans="1:37" x14ac:dyDescent="0.3">
      <c r="A43">
        <v>41</v>
      </c>
      <c r="B43">
        <v>83</v>
      </c>
      <c r="C43" t="s">
        <v>91</v>
      </c>
      <c r="D43">
        <v>3.9613536931436301E-2</v>
      </c>
      <c r="E43">
        <v>6656</v>
      </c>
      <c r="F43">
        <v>17920</v>
      </c>
      <c r="G43">
        <v>2.6923076923076898</v>
      </c>
      <c r="H43">
        <v>5.2185148686164498</v>
      </c>
      <c r="I43">
        <v>8.0978712170230001</v>
      </c>
      <c r="J43">
        <v>-1.1958442027521901</v>
      </c>
      <c r="K43" t="b">
        <v>1</v>
      </c>
      <c r="L43">
        <v>35.6</v>
      </c>
      <c r="M43" t="s">
        <v>92</v>
      </c>
      <c r="N43">
        <v>9.24049351355902</v>
      </c>
      <c r="O43">
        <v>4.4960000000000004</v>
      </c>
      <c r="P43">
        <v>1.552</v>
      </c>
      <c r="Q43" t="s">
        <v>695</v>
      </c>
      <c r="S43">
        <v>0</v>
      </c>
      <c r="T43">
        <v>31250</v>
      </c>
      <c r="U43">
        <v>6656</v>
      </c>
      <c r="V43">
        <v>303</v>
      </c>
      <c r="W43">
        <v>6656</v>
      </c>
      <c r="X43">
        <v>1</v>
      </c>
      <c r="Y43">
        <v>0.24234734705149499</v>
      </c>
      <c r="Z43">
        <v>35.6</v>
      </c>
      <c r="AA43">
        <v>878</v>
      </c>
      <c r="AB43" t="s">
        <v>94</v>
      </c>
      <c r="AC43">
        <v>5.96484375</v>
      </c>
      <c r="AE43">
        <v>0</v>
      </c>
      <c r="AF43">
        <v>35.59375</v>
      </c>
      <c r="AG43">
        <v>13.03125</v>
      </c>
      <c r="AH43">
        <f t="shared" si="0"/>
        <v>22.5625</v>
      </c>
      <c r="AI43">
        <f t="shared" si="1"/>
        <v>2.7314148681055155</v>
      </c>
      <c r="AJ43">
        <f t="shared" si="2"/>
        <v>0.30244851850584425</v>
      </c>
      <c r="AK43">
        <f t="shared" si="3"/>
        <v>117.68531773883434</v>
      </c>
    </row>
    <row r="44" spans="1:37" x14ac:dyDescent="0.3">
      <c r="A44">
        <v>42</v>
      </c>
      <c r="B44">
        <v>84</v>
      </c>
      <c r="C44" t="s">
        <v>91</v>
      </c>
      <c r="D44">
        <v>3.20590964360217E-2</v>
      </c>
      <c r="E44">
        <v>6656</v>
      </c>
      <c r="F44">
        <v>17920</v>
      </c>
      <c r="G44">
        <v>2.6923076923076898</v>
      </c>
      <c r="H44">
        <v>3.8973347094300301</v>
      </c>
      <c r="I44">
        <v>6.8203357415025501</v>
      </c>
      <c r="J44">
        <v>-1.19343322653696</v>
      </c>
      <c r="K44" t="b">
        <v>1</v>
      </c>
      <c r="L44">
        <v>56.25</v>
      </c>
      <c r="M44" t="s">
        <v>92</v>
      </c>
      <c r="N44">
        <v>7.8625785164625803</v>
      </c>
      <c r="O44">
        <v>4.49</v>
      </c>
      <c r="P44">
        <v>1.75</v>
      </c>
      <c r="Q44" t="s">
        <v>694</v>
      </c>
      <c r="R44" s="1" t="s">
        <v>1941</v>
      </c>
      <c r="S44">
        <v>0</v>
      </c>
      <c r="T44">
        <v>30750</v>
      </c>
      <c r="U44">
        <v>6656</v>
      </c>
      <c r="V44">
        <v>475</v>
      </c>
      <c r="W44">
        <v>6656</v>
      </c>
      <c r="X44">
        <v>1</v>
      </c>
      <c r="Y44">
        <v>0.132938833726508</v>
      </c>
      <c r="Z44">
        <v>56.25</v>
      </c>
      <c r="AA44">
        <v>546.5</v>
      </c>
      <c r="AB44" t="s">
        <v>94</v>
      </c>
      <c r="AC44">
        <v>7.5</v>
      </c>
      <c r="AE44">
        <v>0</v>
      </c>
      <c r="AF44">
        <v>56.25</v>
      </c>
      <c r="AG44">
        <v>11.078125</v>
      </c>
      <c r="AH44">
        <f t="shared" si="0"/>
        <v>45.171875</v>
      </c>
      <c r="AI44">
        <f t="shared" si="1"/>
        <v>5.0775740479548661</v>
      </c>
      <c r="AJ44">
        <f t="shared" si="2"/>
        <v>0.30317859443449391</v>
      </c>
      <c r="AK44">
        <f t="shared" si="3"/>
        <v>185.53420667748898</v>
      </c>
    </row>
    <row r="45" spans="1:37" x14ac:dyDescent="0.3">
      <c r="A45">
        <v>43</v>
      </c>
      <c r="B45">
        <v>90</v>
      </c>
      <c r="C45" t="s">
        <v>91</v>
      </c>
      <c r="D45">
        <v>2.73000133780287E-2</v>
      </c>
      <c r="E45">
        <v>6656</v>
      </c>
      <c r="F45">
        <v>6656</v>
      </c>
      <c r="G45">
        <v>1</v>
      </c>
      <c r="H45">
        <v>2.3547947691158999</v>
      </c>
      <c r="I45">
        <v>5.7720067094540299</v>
      </c>
      <c r="J45">
        <v>-1.105030765312</v>
      </c>
      <c r="K45" t="b">
        <v>1</v>
      </c>
      <c r="L45">
        <v>282.2</v>
      </c>
      <c r="M45" t="s">
        <v>92</v>
      </c>
      <c r="N45">
        <v>6.48508727055248</v>
      </c>
      <c r="O45">
        <v>4.2729999999999997</v>
      </c>
      <c r="P45">
        <v>2.4510000000000001</v>
      </c>
      <c r="Q45" t="s">
        <v>696</v>
      </c>
      <c r="S45">
        <v>0</v>
      </c>
      <c r="T45">
        <v>18690</v>
      </c>
      <c r="U45">
        <v>6656</v>
      </c>
      <c r="V45">
        <v>519</v>
      </c>
      <c r="W45">
        <v>6656</v>
      </c>
      <c r="X45">
        <v>1</v>
      </c>
      <c r="Y45">
        <v>5.9468889981029303E-2</v>
      </c>
      <c r="Z45">
        <v>282.2</v>
      </c>
      <c r="AA45">
        <v>66.2</v>
      </c>
      <c r="AB45" t="s">
        <v>94</v>
      </c>
      <c r="AC45">
        <v>16.796875</v>
      </c>
      <c r="AE45">
        <v>6</v>
      </c>
      <c r="AF45">
        <v>282.25</v>
      </c>
      <c r="AG45">
        <v>8.03125</v>
      </c>
      <c r="AH45">
        <f t="shared" si="0"/>
        <v>274.21875</v>
      </c>
      <c r="AI45">
        <f t="shared" si="1"/>
        <v>35.143968871595334</v>
      </c>
      <c r="AJ45">
        <f t="shared" si="2"/>
        <v>0.33120069259259571</v>
      </c>
      <c r="AK45">
        <f t="shared" si="3"/>
        <v>852.20232418774219</v>
      </c>
    </row>
    <row r="46" spans="1:37" x14ac:dyDescent="0.3">
      <c r="A46">
        <v>44</v>
      </c>
      <c r="B46">
        <v>91</v>
      </c>
      <c r="C46" t="s">
        <v>91</v>
      </c>
      <c r="D46">
        <v>3.1005010262328301E-2</v>
      </c>
      <c r="E46">
        <v>6656</v>
      </c>
      <c r="F46">
        <v>6656</v>
      </c>
      <c r="G46">
        <v>1</v>
      </c>
      <c r="H46">
        <v>3.4446528284982301</v>
      </c>
      <c r="I46">
        <v>8.53762585813333</v>
      </c>
      <c r="J46">
        <v>-1.12030028134176</v>
      </c>
      <c r="K46" t="b">
        <v>1</v>
      </c>
      <c r="L46">
        <v>300.8</v>
      </c>
      <c r="M46" t="s">
        <v>92</v>
      </c>
      <c r="N46">
        <v>8.6139020094203698</v>
      </c>
      <c r="O46">
        <v>4.25</v>
      </c>
      <c r="P46">
        <v>2.4790000000000001</v>
      </c>
      <c r="Q46" t="s">
        <v>697</v>
      </c>
      <c r="S46">
        <v>0</v>
      </c>
      <c r="T46">
        <v>17710</v>
      </c>
      <c r="U46">
        <v>6656</v>
      </c>
      <c r="V46">
        <v>109</v>
      </c>
      <c r="W46">
        <v>6656</v>
      </c>
      <c r="X46">
        <v>1</v>
      </c>
      <c r="Y46">
        <v>0.23415527373758399</v>
      </c>
      <c r="Z46">
        <v>300.8</v>
      </c>
      <c r="AA46">
        <v>58.9</v>
      </c>
      <c r="AB46" t="s">
        <v>94</v>
      </c>
      <c r="AC46">
        <v>17.34375</v>
      </c>
      <c r="AE46">
        <v>8</v>
      </c>
      <c r="AF46">
        <v>300.75</v>
      </c>
      <c r="AG46">
        <v>24.921875</v>
      </c>
      <c r="AH46">
        <f t="shared" si="0"/>
        <v>275.828125</v>
      </c>
      <c r="AI46">
        <f t="shared" si="1"/>
        <v>12.067711598746081</v>
      </c>
      <c r="AJ46">
        <f t="shared" si="2"/>
        <v>0.32618183359719116</v>
      </c>
      <c r="AK46">
        <f t="shared" si="3"/>
        <v>922.03172899997412</v>
      </c>
    </row>
    <row r="47" spans="1:37" x14ac:dyDescent="0.3">
      <c r="A47">
        <v>45</v>
      </c>
      <c r="B47">
        <v>92</v>
      </c>
      <c r="C47" t="s">
        <v>91</v>
      </c>
      <c r="D47">
        <v>1.9565147521583798E-2</v>
      </c>
      <c r="E47">
        <v>6656</v>
      </c>
      <c r="F47">
        <v>6656</v>
      </c>
      <c r="G47">
        <v>1</v>
      </c>
      <c r="H47">
        <v>3.3131132158671601</v>
      </c>
      <c r="I47">
        <v>8.0563006909269799</v>
      </c>
      <c r="J47">
        <v>-1.1411954085403899</v>
      </c>
      <c r="K47" t="b">
        <v>1</v>
      </c>
      <c r="L47">
        <v>270.2</v>
      </c>
      <c r="M47" t="s">
        <v>92</v>
      </c>
      <c r="N47">
        <v>8.1475488410109698</v>
      </c>
      <c r="O47">
        <v>3.9220000000000002</v>
      </c>
      <c r="P47">
        <v>2.4319999999999999</v>
      </c>
      <c r="Q47" t="s">
        <v>698</v>
      </c>
      <c r="S47">
        <v>0</v>
      </c>
      <c r="T47">
        <v>8360</v>
      </c>
      <c r="U47">
        <v>6656</v>
      </c>
      <c r="V47">
        <v>170</v>
      </c>
      <c r="W47">
        <v>6656</v>
      </c>
      <c r="X47">
        <v>1</v>
      </c>
      <c r="Y47">
        <v>0.17740768518102601</v>
      </c>
      <c r="Z47">
        <v>270.2</v>
      </c>
      <c r="AA47">
        <v>30.94</v>
      </c>
      <c r="AB47" t="s">
        <v>94</v>
      </c>
      <c r="AC47">
        <v>16.4375</v>
      </c>
      <c r="AE47">
        <v>6</v>
      </c>
      <c r="AF47">
        <v>270.25</v>
      </c>
      <c r="AG47">
        <v>6.25</v>
      </c>
      <c r="AH47">
        <f t="shared" si="0"/>
        <v>264</v>
      </c>
      <c r="AI47">
        <f t="shared" si="1"/>
        <v>43.24</v>
      </c>
      <c r="AJ47">
        <f t="shared" si="2"/>
        <v>0.31943693584616156</v>
      </c>
      <c r="AK47">
        <f t="shared" si="3"/>
        <v>846.01988584735977</v>
      </c>
    </row>
    <row r="48" spans="1:37" x14ac:dyDescent="0.3">
      <c r="A48">
        <v>46</v>
      </c>
      <c r="B48">
        <v>93</v>
      </c>
      <c r="C48" t="s">
        <v>91</v>
      </c>
      <c r="D48">
        <v>3.6427677925778001E-2</v>
      </c>
      <c r="E48">
        <v>6656</v>
      </c>
      <c r="F48">
        <v>6656</v>
      </c>
      <c r="G48">
        <v>1</v>
      </c>
      <c r="H48">
        <v>3.8980108749750801</v>
      </c>
      <c r="I48">
        <v>6.3913674405108996</v>
      </c>
      <c r="J48">
        <v>-1.1620905357390201</v>
      </c>
      <c r="K48" t="b">
        <v>1</v>
      </c>
      <c r="L48">
        <v>43.6</v>
      </c>
      <c r="M48" t="s">
        <v>92</v>
      </c>
      <c r="N48">
        <v>6.6917490760577598</v>
      </c>
      <c r="O48">
        <v>3.8980000000000001</v>
      </c>
      <c r="P48">
        <v>1.64</v>
      </c>
      <c r="Q48" t="s">
        <v>699</v>
      </c>
      <c r="S48">
        <v>0</v>
      </c>
      <c r="T48">
        <v>7924</v>
      </c>
      <c r="U48">
        <v>6656</v>
      </c>
      <c r="V48">
        <v>179</v>
      </c>
      <c r="W48">
        <v>6656</v>
      </c>
      <c r="X48">
        <v>1</v>
      </c>
      <c r="Y48">
        <v>0.216607502713311</v>
      </c>
      <c r="Z48">
        <v>43.6</v>
      </c>
      <c r="AA48">
        <v>181.8</v>
      </c>
      <c r="AB48" t="s">
        <v>94</v>
      </c>
      <c r="AC48">
        <v>6.6015625</v>
      </c>
      <c r="AE48">
        <v>5</v>
      </c>
      <c r="AF48">
        <v>43.59375</v>
      </c>
      <c r="AG48">
        <v>5.89453125</v>
      </c>
      <c r="AH48">
        <f t="shared" si="0"/>
        <v>37.69921875</v>
      </c>
      <c r="AI48">
        <f t="shared" si="1"/>
        <v>7.3956262425447319</v>
      </c>
      <c r="AJ48">
        <f t="shared" si="2"/>
        <v>0.3128315113612245</v>
      </c>
      <c r="AK48">
        <f t="shared" si="3"/>
        <v>139.35217015162704</v>
      </c>
    </row>
    <row r="49" spans="1:37" x14ac:dyDescent="0.3">
      <c r="A49">
        <v>47</v>
      </c>
      <c r="B49">
        <v>96</v>
      </c>
      <c r="C49" t="s">
        <v>91</v>
      </c>
      <c r="D49">
        <v>8.3192732463390692E-3</v>
      </c>
      <c r="E49">
        <v>6656</v>
      </c>
      <c r="F49">
        <v>17920</v>
      </c>
      <c r="G49">
        <v>2.6923076923076898</v>
      </c>
      <c r="H49">
        <v>3.2992091472010001</v>
      </c>
      <c r="I49">
        <v>7.6745275279616996</v>
      </c>
      <c r="J49">
        <v>-1.18620029789128</v>
      </c>
      <c r="K49" t="b">
        <v>1</v>
      </c>
      <c r="L49">
        <v>212.1</v>
      </c>
      <c r="M49" t="s">
        <v>92</v>
      </c>
      <c r="N49">
        <v>7.9660316220362102</v>
      </c>
      <c r="O49">
        <v>4.5620000000000003</v>
      </c>
      <c r="P49">
        <v>2.3260000000000001</v>
      </c>
      <c r="Q49" t="s">
        <v>700</v>
      </c>
      <c r="S49">
        <v>0</v>
      </c>
      <c r="T49">
        <v>36450</v>
      </c>
      <c r="U49">
        <v>6656</v>
      </c>
      <c r="V49">
        <v>902</v>
      </c>
      <c r="W49">
        <v>6656</v>
      </c>
      <c r="X49">
        <v>1</v>
      </c>
      <c r="Y49">
        <v>7.6555290676532994E-2</v>
      </c>
      <c r="Z49">
        <v>212.1</v>
      </c>
      <c r="AA49">
        <v>171.9</v>
      </c>
      <c r="AB49" t="s">
        <v>94</v>
      </c>
      <c r="AC49">
        <v>14.5625</v>
      </c>
      <c r="AE49">
        <v>0</v>
      </c>
      <c r="AF49">
        <v>212.125</v>
      </c>
      <c r="AG49">
        <v>9.6953125</v>
      </c>
      <c r="AH49">
        <f t="shared" si="0"/>
        <v>202.4296875</v>
      </c>
      <c r="AI49">
        <f t="shared" si="1"/>
        <v>21.879129734085414</v>
      </c>
      <c r="AJ49">
        <f t="shared" si="2"/>
        <v>0.30537941316265621</v>
      </c>
      <c r="AK49">
        <f t="shared" si="3"/>
        <v>694.62770198924477</v>
      </c>
    </row>
    <row r="50" spans="1:37" x14ac:dyDescent="0.3">
      <c r="A50">
        <v>48</v>
      </c>
      <c r="B50">
        <v>97</v>
      </c>
      <c r="C50" t="s">
        <v>91</v>
      </c>
      <c r="D50">
        <v>3.0394977872567501E-2</v>
      </c>
      <c r="E50">
        <v>6656</v>
      </c>
      <c r="F50">
        <v>17920</v>
      </c>
      <c r="G50">
        <v>2.6923076923076898</v>
      </c>
      <c r="H50">
        <v>4.8865057079484604</v>
      </c>
      <c r="I50">
        <v>7.8928519931120702</v>
      </c>
      <c r="J50">
        <v>-1.19664786149059</v>
      </c>
      <c r="K50" t="b">
        <v>1</v>
      </c>
      <c r="L50">
        <v>41.2</v>
      </c>
      <c r="M50" t="s">
        <v>92</v>
      </c>
      <c r="N50">
        <v>8.9086832298463996</v>
      </c>
      <c r="O50">
        <v>4.5039999999999996</v>
      </c>
      <c r="P50">
        <v>1.615</v>
      </c>
      <c r="Q50" t="s">
        <v>702</v>
      </c>
      <c r="S50">
        <v>0</v>
      </c>
      <c r="T50">
        <v>31870</v>
      </c>
      <c r="U50">
        <v>6656</v>
      </c>
      <c r="V50">
        <v>398</v>
      </c>
      <c r="W50">
        <v>6656</v>
      </c>
      <c r="X50">
        <v>1</v>
      </c>
      <c r="Y50">
        <v>0.194812928034658</v>
      </c>
      <c r="Z50">
        <v>41.2</v>
      </c>
      <c r="AA50">
        <v>774</v>
      </c>
      <c r="AB50" t="s">
        <v>94</v>
      </c>
      <c r="AC50">
        <v>6.41796875</v>
      </c>
      <c r="AE50">
        <v>0</v>
      </c>
      <c r="AF50">
        <v>41.1875</v>
      </c>
      <c r="AG50">
        <v>12.03125</v>
      </c>
      <c r="AH50">
        <f t="shared" si="0"/>
        <v>29.15625</v>
      </c>
      <c r="AI50">
        <f t="shared" si="1"/>
        <v>3.4233766233766234</v>
      </c>
      <c r="AJ50">
        <f t="shared" si="2"/>
        <v>0.30220555075568578</v>
      </c>
      <c r="AK50">
        <f t="shared" si="3"/>
        <v>136.28968725758949</v>
      </c>
    </row>
    <row r="51" spans="1:37" x14ac:dyDescent="0.3">
      <c r="A51">
        <v>49</v>
      </c>
      <c r="B51">
        <v>98</v>
      </c>
      <c r="C51" t="s">
        <v>91</v>
      </c>
      <c r="D51">
        <v>3.2053629178165899E-2</v>
      </c>
      <c r="E51">
        <v>6656</v>
      </c>
      <c r="F51">
        <v>17920</v>
      </c>
      <c r="G51">
        <v>2.6923076923076898</v>
      </c>
      <c r="H51">
        <v>3.9021896590211802</v>
      </c>
      <c r="I51">
        <v>6.7831031182204198</v>
      </c>
      <c r="J51">
        <v>-1.1926295677985499</v>
      </c>
      <c r="K51" t="b">
        <v>1</v>
      </c>
      <c r="L51">
        <v>54.75</v>
      </c>
      <c r="M51" t="s">
        <v>92</v>
      </c>
      <c r="N51">
        <v>7.8467262022501902</v>
      </c>
      <c r="O51">
        <v>4.492</v>
      </c>
      <c r="P51">
        <v>1.738</v>
      </c>
      <c r="Q51" t="s">
        <v>701</v>
      </c>
      <c r="R51" s="1" t="s">
        <v>1941</v>
      </c>
      <c r="S51">
        <v>0</v>
      </c>
      <c r="T51">
        <v>31180</v>
      </c>
      <c r="U51">
        <v>6656</v>
      </c>
      <c r="V51">
        <v>467</v>
      </c>
      <c r="W51">
        <v>6656</v>
      </c>
      <c r="X51">
        <v>1</v>
      </c>
      <c r="Y51">
        <v>0.134297321216509</v>
      </c>
      <c r="Z51">
        <v>54.75</v>
      </c>
      <c r="AA51">
        <v>569.5</v>
      </c>
      <c r="AB51" t="s">
        <v>94</v>
      </c>
      <c r="AC51">
        <v>7.3984375</v>
      </c>
      <c r="AE51">
        <v>0</v>
      </c>
      <c r="AF51">
        <v>54.75</v>
      </c>
      <c r="AG51">
        <v>11.3671875</v>
      </c>
      <c r="AH51">
        <f t="shared" si="0"/>
        <v>43.3828125</v>
      </c>
      <c r="AI51">
        <f t="shared" si="1"/>
        <v>4.8164948453608245</v>
      </c>
      <c r="AJ51">
        <f t="shared" si="2"/>
        <v>0.30342234449402355</v>
      </c>
      <c r="AK51">
        <f t="shared" si="3"/>
        <v>180.4415561131438</v>
      </c>
    </row>
    <row r="52" spans="1:37" x14ac:dyDescent="0.3">
      <c r="A52">
        <v>50</v>
      </c>
      <c r="B52">
        <v>104</v>
      </c>
      <c r="C52" t="s">
        <v>91</v>
      </c>
      <c r="D52">
        <v>2.8983442073821999E-2</v>
      </c>
      <c r="E52">
        <v>6656</v>
      </c>
      <c r="F52">
        <v>6656</v>
      </c>
      <c r="G52">
        <v>1</v>
      </c>
      <c r="H52">
        <v>3.2771875126391201</v>
      </c>
      <c r="I52">
        <v>9.0506702009213207</v>
      </c>
      <c r="J52">
        <v>-1.1082454002656299</v>
      </c>
      <c r="K52" t="b">
        <v>1</v>
      </c>
      <c r="L52">
        <v>579</v>
      </c>
      <c r="M52" t="s">
        <v>92</v>
      </c>
      <c r="N52">
        <v>9.1100930965540794</v>
      </c>
      <c r="O52">
        <v>4.28</v>
      </c>
      <c r="P52">
        <v>2.762</v>
      </c>
      <c r="Q52" t="s">
        <v>703</v>
      </c>
      <c r="S52">
        <v>0</v>
      </c>
      <c r="T52">
        <v>19040</v>
      </c>
      <c r="U52">
        <v>6656</v>
      </c>
      <c r="V52">
        <v>48</v>
      </c>
      <c r="W52">
        <v>6656</v>
      </c>
      <c r="X52">
        <v>1</v>
      </c>
      <c r="Y52">
        <v>0.32868370585436302</v>
      </c>
      <c r="Z52">
        <v>579</v>
      </c>
      <c r="AA52">
        <v>32.880000000000003</v>
      </c>
      <c r="AB52" t="s">
        <v>94</v>
      </c>
      <c r="AC52">
        <v>24.0625</v>
      </c>
      <c r="AE52">
        <v>7</v>
      </c>
      <c r="AF52">
        <v>579</v>
      </c>
      <c r="AG52">
        <v>41.84375</v>
      </c>
      <c r="AH52">
        <f t="shared" si="0"/>
        <v>537.15625</v>
      </c>
      <c r="AI52">
        <f t="shared" si="1"/>
        <v>13.837191934279312</v>
      </c>
      <c r="AJ52">
        <f t="shared" si="2"/>
        <v>0.33013771273102199</v>
      </c>
      <c r="AK52">
        <f t="shared" si="3"/>
        <v>1753.8135683145574</v>
      </c>
    </row>
    <row r="53" spans="1:37" x14ac:dyDescent="0.3">
      <c r="A53">
        <v>51</v>
      </c>
      <c r="B53">
        <v>105</v>
      </c>
      <c r="C53" t="s">
        <v>91</v>
      </c>
      <c r="D53">
        <v>2.84860458163557E-2</v>
      </c>
      <c r="E53">
        <v>6656</v>
      </c>
      <c r="F53">
        <v>6656</v>
      </c>
      <c r="G53">
        <v>1</v>
      </c>
      <c r="H53">
        <v>3.04692805792914</v>
      </c>
      <c r="I53">
        <v>7.7601448975382903</v>
      </c>
      <c r="J53">
        <v>-1.1211039400801699</v>
      </c>
      <c r="K53" t="b">
        <v>1</v>
      </c>
      <c r="L53">
        <v>352.8</v>
      </c>
      <c r="M53" t="s">
        <v>92</v>
      </c>
      <c r="N53">
        <v>7.8874724639138902</v>
      </c>
      <c r="O53">
        <v>4.26</v>
      </c>
      <c r="P53">
        <v>2.5470000000000002</v>
      </c>
      <c r="Q53" t="s">
        <v>704</v>
      </c>
      <c r="S53">
        <v>0</v>
      </c>
      <c r="T53">
        <v>18290</v>
      </c>
      <c r="U53">
        <v>6656</v>
      </c>
      <c r="V53">
        <v>132</v>
      </c>
      <c r="W53">
        <v>6656</v>
      </c>
      <c r="X53">
        <v>1</v>
      </c>
      <c r="Y53">
        <v>0.17816221911712701</v>
      </c>
      <c r="Z53">
        <v>352.8</v>
      </c>
      <c r="AA53">
        <v>51.84</v>
      </c>
      <c r="AB53" t="s">
        <v>94</v>
      </c>
      <c r="AC53">
        <v>18.78125</v>
      </c>
      <c r="AE53">
        <v>6</v>
      </c>
      <c r="AF53">
        <v>352.75</v>
      </c>
      <c r="AG53">
        <v>21.640625</v>
      </c>
      <c r="AH53">
        <f t="shared" si="0"/>
        <v>331.109375</v>
      </c>
      <c r="AI53">
        <f t="shared" si="1"/>
        <v>16.300361010830326</v>
      </c>
      <c r="AJ53">
        <f t="shared" si="2"/>
        <v>0.32591980002319915</v>
      </c>
      <c r="AK53">
        <f t="shared" si="3"/>
        <v>1082.32147901076</v>
      </c>
    </row>
    <row r="54" spans="1:37" x14ac:dyDescent="0.3">
      <c r="A54">
        <v>52</v>
      </c>
      <c r="B54">
        <v>106</v>
      </c>
      <c r="C54" t="s">
        <v>91</v>
      </c>
      <c r="D54">
        <v>2.5306935166604899E-2</v>
      </c>
      <c r="E54">
        <v>6656</v>
      </c>
      <c r="F54">
        <v>6656</v>
      </c>
      <c r="G54">
        <v>1</v>
      </c>
      <c r="H54">
        <v>3.57574471275043</v>
      </c>
      <c r="I54">
        <v>9.3653782417936107</v>
      </c>
      <c r="J54">
        <v>-1.1419990672788001</v>
      </c>
      <c r="K54" t="b">
        <v>1</v>
      </c>
      <c r="L54">
        <v>415.8</v>
      </c>
      <c r="M54" t="s">
        <v>92</v>
      </c>
      <c r="N54">
        <v>9.3658387525777798</v>
      </c>
      <c r="O54">
        <v>3.9449999999999998</v>
      </c>
      <c r="P54">
        <v>2.62</v>
      </c>
      <c r="Q54" t="s">
        <v>705</v>
      </c>
      <c r="S54">
        <v>0</v>
      </c>
      <c r="T54">
        <v>8824</v>
      </c>
      <c r="U54">
        <v>6656</v>
      </c>
      <c r="V54">
        <v>238</v>
      </c>
      <c r="W54">
        <v>6656</v>
      </c>
      <c r="X54">
        <v>1</v>
      </c>
      <c r="Y54">
        <v>0.16696073137246301</v>
      </c>
      <c r="Z54">
        <v>415.8</v>
      </c>
      <c r="AA54">
        <v>21.22</v>
      </c>
      <c r="AB54" t="s">
        <v>94</v>
      </c>
      <c r="AC54">
        <v>20.390625</v>
      </c>
      <c r="AE54">
        <v>5</v>
      </c>
      <c r="AF54">
        <v>415.75</v>
      </c>
      <c r="AG54">
        <v>5.53125</v>
      </c>
      <c r="AH54">
        <f t="shared" si="0"/>
        <v>410.21875</v>
      </c>
      <c r="AI54">
        <f t="shared" si="1"/>
        <v>75.163841807909606</v>
      </c>
      <c r="AJ54">
        <f t="shared" si="2"/>
        <v>0.31918032069061553</v>
      </c>
      <c r="AK54">
        <f t="shared" si="3"/>
        <v>1302.5552424423759</v>
      </c>
    </row>
    <row r="55" spans="1:37" x14ac:dyDescent="0.3">
      <c r="A55">
        <v>53</v>
      </c>
      <c r="B55">
        <v>107</v>
      </c>
      <c r="C55" t="s">
        <v>91</v>
      </c>
      <c r="D55">
        <v>3.7704750141593101E-2</v>
      </c>
      <c r="E55">
        <v>6656</v>
      </c>
      <c r="F55">
        <v>6656</v>
      </c>
      <c r="G55">
        <v>1</v>
      </c>
      <c r="H55">
        <v>5.4257186838661298</v>
      </c>
      <c r="I55">
        <v>8.2127577734301696</v>
      </c>
      <c r="J55">
        <v>-1.1669124881694699</v>
      </c>
      <c r="K55" t="b">
        <v>1</v>
      </c>
      <c r="L55">
        <v>32.619999999999997</v>
      </c>
      <c r="M55" t="s">
        <v>92</v>
      </c>
      <c r="N55">
        <v>8.3656122893983795</v>
      </c>
      <c r="O55">
        <v>3.9220000000000002</v>
      </c>
      <c r="P55">
        <v>1.514</v>
      </c>
      <c r="Q55" t="s">
        <v>706</v>
      </c>
      <c r="S55">
        <v>0</v>
      </c>
      <c r="T55">
        <v>8350</v>
      </c>
      <c r="U55">
        <v>6656</v>
      </c>
      <c r="V55">
        <v>57</v>
      </c>
      <c r="W55">
        <v>6656</v>
      </c>
      <c r="X55">
        <v>1</v>
      </c>
      <c r="Y55">
        <v>0.58620076000480004</v>
      </c>
      <c r="Z55">
        <v>32.619999999999997</v>
      </c>
      <c r="AA55">
        <v>256</v>
      </c>
      <c r="AB55" t="s">
        <v>94</v>
      </c>
      <c r="AC55">
        <v>5.7109375</v>
      </c>
      <c r="AE55">
        <v>5</v>
      </c>
      <c r="AF55">
        <v>32.625</v>
      </c>
      <c r="AG55">
        <v>8.6484375</v>
      </c>
      <c r="AH55">
        <f t="shared" si="0"/>
        <v>23.9765625</v>
      </c>
      <c r="AI55">
        <f t="shared" si="1"/>
        <v>3.7723577235772359</v>
      </c>
      <c r="AJ55">
        <f t="shared" si="2"/>
        <v>0.3113266837141162</v>
      </c>
      <c r="AK55">
        <f t="shared" si="3"/>
        <v>104.7934587899274</v>
      </c>
    </row>
    <row r="56" spans="1:37" x14ac:dyDescent="0.3">
      <c r="A56">
        <v>54</v>
      </c>
      <c r="B56">
        <v>110</v>
      </c>
      <c r="C56" t="s">
        <v>91</v>
      </c>
      <c r="D56">
        <v>8.7150970909075608E-3</v>
      </c>
      <c r="E56">
        <v>6656</v>
      </c>
      <c r="F56">
        <v>17920</v>
      </c>
      <c r="G56">
        <v>2.6923076923076898</v>
      </c>
      <c r="H56">
        <v>3.3571394122365201</v>
      </c>
      <c r="I56">
        <v>7.9010800620019701</v>
      </c>
      <c r="J56">
        <v>-1.1878076153681001</v>
      </c>
      <c r="K56" t="b">
        <v>1</v>
      </c>
      <c r="L56">
        <v>225.2</v>
      </c>
      <c r="M56" t="s">
        <v>92</v>
      </c>
      <c r="N56">
        <v>8.0783480987768499</v>
      </c>
      <c r="O56">
        <v>4.5620000000000003</v>
      </c>
      <c r="P56">
        <v>2.3540000000000001</v>
      </c>
      <c r="Q56" t="s">
        <v>707</v>
      </c>
      <c r="S56">
        <v>0</v>
      </c>
      <c r="T56">
        <v>36450</v>
      </c>
      <c r="U56">
        <v>6656</v>
      </c>
      <c r="V56">
        <v>761</v>
      </c>
      <c r="W56">
        <v>6656</v>
      </c>
      <c r="X56">
        <v>1</v>
      </c>
      <c r="Y56">
        <v>8.5502433088793406E-2</v>
      </c>
      <c r="Z56">
        <v>225.2</v>
      </c>
      <c r="AA56">
        <v>161.80000000000001</v>
      </c>
      <c r="AB56" t="s">
        <v>94</v>
      </c>
      <c r="AC56">
        <v>15.0078125</v>
      </c>
      <c r="AE56">
        <v>0</v>
      </c>
      <c r="AF56">
        <v>225.25</v>
      </c>
      <c r="AG56">
        <v>10.515625</v>
      </c>
      <c r="AH56">
        <f t="shared" si="0"/>
        <v>214.734375</v>
      </c>
      <c r="AI56">
        <f t="shared" si="1"/>
        <v>21.420505200594352</v>
      </c>
      <c r="AJ56">
        <f t="shared" si="2"/>
        <v>0.30488896575275354</v>
      </c>
      <c r="AK56">
        <f t="shared" si="3"/>
        <v>738.7935455252391</v>
      </c>
    </row>
    <row r="57" spans="1:37" x14ac:dyDescent="0.3">
      <c r="A57">
        <v>55</v>
      </c>
      <c r="B57">
        <v>111</v>
      </c>
      <c r="C57" t="s">
        <v>91</v>
      </c>
      <c r="D57">
        <v>4.2887796480365802E-2</v>
      </c>
      <c r="E57">
        <v>6656</v>
      </c>
      <c r="F57">
        <v>17920</v>
      </c>
      <c r="G57">
        <v>2.6923076923076898</v>
      </c>
      <c r="H57">
        <v>4.8808237278043203</v>
      </c>
      <c r="I57">
        <v>7.8789078340434999</v>
      </c>
      <c r="J57">
        <v>-1.19664786149059</v>
      </c>
      <c r="K57" t="b">
        <v>1</v>
      </c>
      <c r="L57">
        <v>41.12</v>
      </c>
      <c r="M57" t="s">
        <v>92</v>
      </c>
      <c r="N57">
        <v>8.8359333275397791</v>
      </c>
      <c r="O57">
        <v>4.508</v>
      </c>
      <c r="P57">
        <v>1.6140000000000001</v>
      </c>
      <c r="Q57" t="s">
        <v>709</v>
      </c>
      <c r="S57">
        <v>0</v>
      </c>
      <c r="T57">
        <v>32180</v>
      </c>
      <c r="U57">
        <v>6656</v>
      </c>
      <c r="V57">
        <v>405</v>
      </c>
      <c r="W57">
        <v>6656</v>
      </c>
      <c r="X57">
        <v>1</v>
      </c>
      <c r="Y57">
        <v>0.19283968142365801</v>
      </c>
      <c r="Z57">
        <v>41.12</v>
      </c>
      <c r="AA57">
        <v>782.5</v>
      </c>
      <c r="AB57" t="s">
        <v>94</v>
      </c>
      <c r="AC57">
        <v>6.4140625</v>
      </c>
      <c r="AE57">
        <v>0</v>
      </c>
      <c r="AF57">
        <v>41.125</v>
      </c>
      <c r="AG57">
        <v>12.1015625</v>
      </c>
      <c r="AH57">
        <f t="shared" si="0"/>
        <v>29.0234375</v>
      </c>
      <c r="AI57">
        <f t="shared" si="1"/>
        <v>3.3983214977404779</v>
      </c>
      <c r="AJ57">
        <f t="shared" si="2"/>
        <v>0.30220555075568578</v>
      </c>
      <c r="AK57">
        <f t="shared" si="3"/>
        <v>136.08287437859465</v>
      </c>
    </row>
    <row r="58" spans="1:37" x14ac:dyDescent="0.3">
      <c r="A58">
        <v>56</v>
      </c>
      <c r="B58">
        <v>112</v>
      </c>
      <c r="C58" t="s">
        <v>91</v>
      </c>
      <c r="D58">
        <v>4.0809953413499002E-2</v>
      </c>
      <c r="E58">
        <v>6656</v>
      </c>
      <c r="F58">
        <v>17920</v>
      </c>
      <c r="G58">
        <v>2.6923076923076898</v>
      </c>
      <c r="H58">
        <v>3.8365858916770001</v>
      </c>
      <c r="I58">
        <v>6.6241053285985796</v>
      </c>
      <c r="J58">
        <v>-1.19343322653696</v>
      </c>
      <c r="K58" t="b">
        <v>1</v>
      </c>
      <c r="L58">
        <v>53.25</v>
      </c>
      <c r="M58" t="s">
        <v>92</v>
      </c>
      <c r="N58">
        <v>7.75666707476715</v>
      </c>
      <c r="O58">
        <v>4.4960000000000004</v>
      </c>
      <c r="P58">
        <v>1.7270000000000001</v>
      </c>
      <c r="Q58" t="s">
        <v>708</v>
      </c>
      <c r="R58" s="1" t="s">
        <v>1941</v>
      </c>
      <c r="S58">
        <v>0</v>
      </c>
      <c r="T58">
        <v>31470</v>
      </c>
      <c r="U58">
        <v>6656</v>
      </c>
      <c r="V58">
        <v>588</v>
      </c>
      <c r="W58">
        <v>6656</v>
      </c>
      <c r="X58">
        <v>1</v>
      </c>
      <c r="Y58">
        <v>0.116978830581372</v>
      </c>
      <c r="Z58">
        <v>53.25</v>
      </c>
      <c r="AA58">
        <v>591</v>
      </c>
      <c r="AB58" t="s">
        <v>94</v>
      </c>
      <c r="AC58">
        <v>7.296875</v>
      </c>
      <c r="AE58">
        <v>0</v>
      </c>
      <c r="AF58">
        <v>53.25</v>
      </c>
      <c r="AG58">
        <v>10.515625</v>
      </c>
      <c r="AH58">
        <f t="shared" si="0"/>
        <v>42.734375</v>
      </c>
      <c r="AI58">
        <f t="shared" si="1"/>
        <v>5.0638930163447249</v>
      </c>
      <c r="AJ58">
        <f t="shared" si="2"/>
        <v>0.30317859443449391</v>
      </c>
      <c r="AK58">
        <f t="shared" si="3"/>
        <v>175.63904898802289</v>
      </c>
    </row>
    <row r="59" spans="1:37" x14ac:dyDescent="0.3">
      <c r="A59">
        <v>57</v>
      </c>
      <c r="B59">
        <v>118</v>
      </c>
      <c r="C59" t="s">
        <v>91</v>
      </c>
      <c r="D59">
        <v>2.6711462875160699E-2</v>
      </c>
      <c r="E59">
        <v>6656</v>
      </c>
      <c r="F59">
        <v>6656</v>
      </c>
      <c r="G59">
        <v>1</v>
      </c>
      <c r="H59">
        <v>2.45346953064172</v>
      </c>
      <c r="I59">
        <v>6.4355655852574802</v>
      </c>
      <c r="J59">
        <v>-1.1146746701729</v>
      </c>
      <c r="K59" t="b">
        <v>1</v>
      </c>
      <c r="L59">
        <v>419.5</v>
      </c>
      <c r="M59" t="s">
        <v>92</v>
      </c>
      <c r="N59">
        <v>6.7547151050926102</v>
      </c>
      <c r="O59">
        <v>4.2850000000000001</v>
      </c>
      <c r="P59">
        <v>2.6230000000000002</v>
      </c>
      <c r="Q59" t="s">
        <v>710</v>
      </c>
      <c r="S59">
        <v>0</v>
      </c>
      <c r="T59">
        <v>19220</v>
      </c>
      <c r="U59">
        <v>6656</v>
      </c>
      <c r="V59">
        <v>517</v>
      </c>
      <c r="W59">
        <v>6656</v>
      </c>
      <c r="X59">
        <v>1</v>
      </c>
      <c r="Y59">
        <v>6.3923516867515406E-2</v>
      </c>
      <c r="Z59">
        <v>419.5</v>
      </c>
      <c r="AA59">
        <v>45.8</v>
      </c>
      <c r="AB59" t="s">
        <v>94</v>
      </c>
      <c r="AC59">
        <v>20.484375</v>
      </c>
      <c r="AE59">
        <v>6</v>
      </c>
      <c r="AF59">
        <v>419.5</v>
      </c>
      <c r="AG59">
        <v>8.4140625</v>
      </c>
      <c r="AH59">
        <f t="shared" si="0"/>
        <v>411.0859375</v>
      </c>
      <c r="AI59">
        <f t="shared" si="1"/>
        <v>49.857010213556173</v>
      </c>
      <c r="AJ59">
        <f t="shared" si="2"/>
        <v>0.32802197687565238</v>
      </c>
      <c r="AK59">
        <f t="shared" si="3"/>
        <v>1278.8777264122928</v>
      </c>
    </row>
    <row r="60" spans="1:37" x14ac:dyDescent="0.3">
      <c r="A60">
        <v>58</v>
      </c>
      <c r="B60">
        <v>119</v>
      </c>
      <c r="C60" t="s">
        <v>91</v>
      </c>
      <c r="D60">
        <v>2.9542787885953901E-2</v>
      </c>
      <c r="E60">
        <v>6656</v>
      </c>
      <c r="F60">
        <v>6656</v>
      </c>
      <c r="G60">
        <v>1</v>
      </c>
      <c r="H60">
        <v>2.82060679406105</v>
      </c>
      <c r="I60">
        <v>7.1727149333349498</v>
      </c>
      <c r="J60">
        <v>-1.1259258925106299</v>
      </c>
      <c r="K60" t="b">
        <v>1</v>
      </c>
      <c r="L60">
        <v>349.2</v>
      </c>
      <c r="M60" t="s">
        <v>92</v>
      </c>
      <c r="N60">
        <v>7.3311523348377401</v>
      </c>
      <c r="O60">
        <v>4.2699999999999996</v>
      </c>
      <c r="P60">
        <v>2.5430000000000001</v>
      </c>
      <c r="Q60" t="s">
        <v>711</v>
      </c>
      <c r="S60">
        <v>0</v>
      </c>
      <c r="T60">
        <v>18530</v>
      </c>
      <c r="U60">
        <v>6656</v>
      </c>
      <c r="V60">
        <v>294</v>
      </c>
      <c r="W60">
        <v>6656</v>
      </c>
      <c r="X60">
        <v>1</v>
      </c>
      <c r="Y60">
        <v>0.106179944468903</v>
      </c>
      <c r="Z60">
        <v>349.2</v>
      </c>
      <c r="AA60">
        <v>53.06</v>
      </c>
      <c r="AB60" t="s">
        <v>94</v>
      </c>
      <c r="AC60">
        <v>18.6875</v>
      </c>
      <c r="AE60">
        <v>7</v>
      </c>
      <c r="AF60">
        <v>349.25</v>
      </c>
      <c r="AG60">
        <v>12.828125</v>
      </c>
      <c r="AH60">
        <f t="shared" si="0"/>
        <v>336.421875</v>
      </c>
      <c r="AI60">
        <f t="shared" si="1"/>
        <v>27.225334957369061</v>
      </c>
      <c r="AJ60">
        <f t="shared" si="2"/>
        <v>0.32435201318586354</v>
      </c>
      <c r="AK60">
        <f t="shared" si="3"/>
        <v>1076.7622391783002</v>
      </c>
    </row>
    <row r="61" spans="1:37" x14ac:dyDescent="0.3">
      <c r="A61">
        <v>59</v>
      </c>
      <c r="B61">
        <v>120</v>
      </c>
      <c r="C61" t="s">
        <v>91</v>
      </c>
      <c r="D61">
        <v>1.2669598661653601E-2</v>
      </c>
      <c r="E61">
        <v>6656</v>
      </c>
      <c r="F61">
        <v>6656</v>
      </c>
      <c r="G61">
        <v>1</v>
      </c>
      <c r="H61">
        <v>3.68713337474522</v>
      </c>
      <c r="I61">
        <v>9.4986892993924705</v>
      </c>
      <c r="J61">
        <v>-1.14842833718607</v>
      </c>
      <c r="K61" t="b">
        <v>1</v>
      </c>
      <c r="L61">
        <v>376.5</v>
      </c>
      <c r="M61" t="s">
        <v>92</v>
      </c>
      <c r="N61">
        <v>9.5066065685484293</v>
      </c>
      <c r="O61">
        <v>3.97</v>
      </c>
      <c r="P61">
        <v>2.5760000000000001</v>
      </c>
      <c r="Q61" t="s">
        <v>712</v>
      </c>
      <c r="S61">
        <v>0</v>
      </c>
      <c r="T61">
        <v>9350</v>
      </c>
      <c r="U61">
        <v>6656</v>
      </c>
      <c r="V61">
        <v>428</v>
      </c>
      <c r="W61">
        <v>6656</v>
      </c>
      <c r="X61">
        <v>1</v>
      </c>
      <c r="Y61">
        <v>0.12988749421493101</v>
      </c>
      <c r="Z61">
        <v>376.5</v>
      </c>
      <c r="AA61">
        <v>24.84</v>
      </c>
      <c r="AB61" t="s">
        <v>94</v>
      </c>
      <c r="AC61">
        <v>19.40625</v>
      </c>
      <c r="AE61">
        <v>5</v>
      </c>
      <c r="AF61">
        <v>376.5</v>
      </c>
      <c r="AG61">
        <v>4.34375</v>
      </c>
      <c r="AH61">
        <f t="shared" si="0"/>
        <v>372.15625</v>
      </c>
      <c r="AI61">
        <f t="shared" si="1"/>
        <v>86.676258992805757</v>
      </c>
      <c r="AJ61">
        <f t="shared" si="2"/>
        <v>0.31713480688600615</v>
      </c>
      <c r="AK61">
        <f t="shared" si="3"/>
        <v>1187.1922974867045</v>
      </c>
    </row>
    <row r="62" spans="1:37" x14ac:dyDescent="0.3">
      <c r="A62">
        <v>60</v>
      </c>
      <c r="B62">
        <v>121</v>
      </c>
      <c r="C62" t="s">
        <v>91</v>
      </c>
      <c r="D62">
        <v>2.57345180020539E-2</v>
      </c>
      <c r="E62">
        <v>6656</v>
      </c>
      <c r="F62">
        <v>6656</v>
      </c>
      <c r="G62">
        <v>1</v>
      </c>
      <c r="H62">
        <v>4.7582068682940397</v>
      </c>
      <c r="I62">
        <v>7.2767108942856096</v>
      </c>
      <c r="J62">
        <v>-1.1717344405999199</v>
      </c>
      <c r="K62" t="b">
        <v>1</v>
      </c>
      <c r="L62">
        <v>33.840000000000003</v>
      </c>
      <c r="M62" t="s">
        <v>92</v>
      </c>
      <c r="N62">
        <v>7.4995632478176502</v>
      </c>
      <c r="O62">
        <v>3.94</v>
      </c>
      <c r="P62">
        <v>1.5289999999999999</v>
      </c>
      <c r="Q62" t="s">
        <v>713</v>
      </c>
      <c r="S62">
        <v>0</v>
      </c>
      <c r="T62">
        <v>8700</v>
      </c>
      <c r="U62">
        <v>6656</v>
      </c>
      <c r="V62">
        <v>152</v>
      </c>
      <c r="W62">
        <v>6656</v>
      </c>
      <c r="X62">
        <v>1</v>
      </c>
      <c r="Y62">
        <v>0.30483082953902502</v>
      </c>
      <c r="Z62">
        <v>33.840000000000003</v>
      </c>
      <c r="AA62">
        <v>257.2</v>
      </c>
      <c r="AB62" t="s">
        <v>94</v>
      </c>
      <c r="AC62">
        <v>5.81640625</v>
      </c>
      <c r="AE62">
        <v>5</v>
      </c>
      <c r="AF62">
        <v>33.84375</v>
      </c>
      <c r="AG62">
        <v>6.01953125</v>
      </c>
      <c r="AH62">
        <f t="shared" si="0"/>
        <v>27.82421875</v>
      </c>
      <c r="AI62">
        <f t="shared" si="1"/>
        <v>5.6223231667748212</v>
      </c>
      <c r="AJ62">
        <f t="shared" si="2"/>
        <v>0.3098290948078804</v>
      </c>
      <c r="AK62">
        <f t="shared" si="3"/>
        <v>109.23360835749114</v>
      </c>
    </row>
    <row r="63" spans="1:37" x14ac:dyDescent="0.3">
      <c r="A63">
        <v>61</v>
      </c>
      <c r="B63">
        <v>124</v>
      </c>
      <c r="C63" t="s">
        <v>91</v>
      </c>
      <c r="D63">
        <v>1.2429678507601599E-2</v>
      </c>
      <c r="E63">
        <v>6656</v>
      </c>
      <c r="F63">
        <v>17920</v>
      </c>
      <c r="G63">
        <v>2.6923076923076898</v>
      </c>
      <c r="H63">
        <v>3.4495965400904298</v>
      </c>
      <c r="I63">
        <v>8.1388918367758603</v>
      </c>
      <c r="J63">
        <v>-1.18861127410651</v>
      </c>
      <c r="K63" t="b">
        <v>1</v>
      </c>
      <c r="L63">
        <v>228.5</v>
      </c>
      <c r="M63" t="s">
        <v>92</v>
      </c>
      <c r="N63">
        <v>8.2622267093449899</v>
      </c>
      <c r="O63">
        <v>4.5620000000000003</v>
      </c>
      <c r="P63">
        <v>2.36</v>
      </c>
      <c r="Q63" t="s">
        <v>714</v>
      </c>
      <c r="S63">
        <v>0</v>
      </c>
      <c r="T63">
        <v>36500</v>
      </c>
      <c r="U63">
        <v>6656</v>
      </c>
      <c r="V63">
        <v>679</v>
      </c>
      <c r="W63">
        <v>6656</v>
      </c>
      <c r="X63">
        <v>1</v>
      </c>
      <c r="Y63">
        <v>9.4006887295261798E-2</v>
      </c>
      <c r="Z63">
        <v>228.5</v>
      </c>
      <c r="AA63">
        <v>159.80000000000001</v>
      </c>
      <c r="AB63" t="s">
        <v>94</v>
      </c>
      <c r="AC63">
        <v>15.1171875</v>
      </c>
      <c r="AE63">
        <v>0</v>
      </c>
      <c r="AF63">
        <v>228.5</v>
      </c>
      <c r="AG63">
        <v>11.15625</v>
      </c>
      <c r="AH63">
        <f t="shared" si="0"/>
        <v>217.34375</v>
      </c>
      <c r="AI63">
        <f t="shared" si="1"/>
        <v>20.481792717086833</v>
      </c>
      <c r="AJ63">
        <f t="shared" si="2"/>
        <v>0.30464403750372798</v>
      </c>
      <c r="AK63">
        <f t="shared" si="3"/>
        <v>750.05571050181413</v>
      </c>
    </row>
    <row r="64" spans="1:37" x14ac:dyDescent="0.3">
      <c r="A64">
        <v>62</v>
      </c>
      <c r="B64">
        <v>125</v>
      </c>
      <c r="C64" t="s">
        <v>91</v>
      </c>
      <c r="D64">
        <v>4.6138231707139502E-2</v>
      </c>
      <c r="E64">
        <v>6656</v>
      </c>
      <c r="F64">
        <v>17920</v>
      </c>
      <c r="G64">
        <v>2.6923076923076898</v>
      </c>
      <c r="H64">
        <v>6.4929185208141602</v>
      </c>
      <c r="I64">
        <v>10.4178370407203</v>
      </c>
      <c r="J64">
        <v>-1.1974515202289999</v>
      </c>
      <c r="K64" t="b">
        <v>1</v>
      </c>
      <c r="L64">
        <v>40.25</v>
      </c>
      <c r="M64" t="s">
        <v>92</v>
      </c>
      <c r="N64">
        <v>10.9862359734012</v>
      </c>
      <c r="O64">
        <v>4.51</v>
      </c>
      <c r="P64">
        <v>1.6045</v>
      </c>
      <c r="Q64" t="s">
        <v>716</v>
      </c>
      <c r="S64">
        <v>0</v>
      </c>
      <c r="T64">
        <v>32400</v>
      </c>
      <c r="U64">
        <v>6656</v>
      </c>
      <c r="V64">
        <v>115</v>
      </c>
      <c r="W64">
        <v>6656</v>
      </c>
      <c r="X64">
        <v>1</v>
      </c>
      <c r="Y64">
        <v>0.51221729319314702</v>
      </c>
      <c r="Z64">
        <v>40.25</v>
      </c>
      <c r="AA64">
        <v>805</v>
      </c>
      <c r="AB64" t="s">
        <v>94</v>
      </c>
      <c r="AC64">
        <v>6.34375</v>
      </c>
      <c r="AD64" t="s">
        <v>98</v>
      </c>
      <c r="AE64">
        <v>0</v>
      </c>
      <c r="AF64">
        <v>40.25</v>
      </c>
      <c r="AG64">
        <v>16.859375</v>
      </c>
      <c r="AH64">
        <f t="shared" si="0"/>
        <v>23.390625</v>
      </c>
      <c r="AI64">
        <f t="shared" si="1"/>
        <v>2.387395736793327</v>
      </c>
      <c r="AJ64">
        <f t="shared" si="2"/>
        <v>0.30196277819023837</v>
      </c>
      <c r="AK64">
        <f t="shared" si="3"/>
        <v>133.29457438837795</v>
      </c>
    </row>
    <row r="65" spans="1:37" x14ac:dyDescent="0.3">
      <c r="A65">
        <v>63</v>
      </c>
      <c r="B65">
        <v>126</v>
      </c>
      <c r="C65" t="s">
        <v>91</v>
      </c>
      <c r="D65">
        <v>3.7670267131473402E-2</v>
      </c>
      <c r="E65">
        <v>6656</v>
      </c>
      <c r="F65">
        <v>17920</v>
      </c>
      <c r="G65">
        <v>2.6923076923076898</v>
      </c>
      <c r="H65">
        <v>3.86693003799419</v>
      </c>
      <c r="I65">
        <v>6.4650236572715301</v>
      </c>
      <c r="J65">
        <v>-1.1926295677985499</v>
      </c>
      <c r="K65" t="b">
        <v>1</v>
      </c>
      <c r="L65">
        <v>47</v>
      </c>
      <c r="M65" t="s">
        <v>92</v>
      </c>
      <c r="N65">
        <v>7.8334835098482003</v>
      </c>
      <c r="O65">
        <v>4.5</v>
      </c>
      <c r="P65">
        <v>1.6719999999999999</v>
      </c>
      <c r="Q65" t="s">
        <v>715</v>
      </c>
      <c r="R65" s="1" t="s">
        <v>1941</v>
      </c>
      <c r="S65">
        <v>0</v>
      </c>
      <c r="T65">
        <v>31680</v>
      </c>
      <c r="U65">
        <v>6656</v>
      </c>
      <c r="V65">
        <v>452</v>
      </c>
      <c r="W65">
        <v>6656</v>
      </c>
      <c r="X65">
        <v>1</v>
      </c>
      <c r="Y65">
        <v>0.134849045746845</v>
      </c>
      <c r="Z65">
        <v>47</v>
      </c>
      <c r="AA65">
        <v>674</v>
      </c>
      <c r="AB65" t="s">
        <v>94</v>
      </c>
      <c r="AC65">
        <v>6.85546875</v>
      </c>
      <c r="AE65">
        <v>0</v>
      </c>
      <c r="AF65">
        <v>47</v>
      </c>
      <c r="AG65">
        <v>11.9140625</v>
      </c>
      <c r="AH65">
        <f t="shared" si="0"/>
        <v>35.0859375</v>
      </c>
      <c r="AI65">
        <f t="shared" si="1"/>
        <v>3.9449180327868851</v>
      </c>
      <c r="AJ65">
        <f t="shared" si="2"/>
        <v>0.30342234449402355</v>
      </c>
      <c r="AK65">
        <f t="shared" si="3"/>
        <v>154.89960068160289</v>
      </c>
    </row>
    <row r="66" spans="1:37" x14ac:dyDescent="0.3">
      <c r="A66">
        <v>64</v>
      </c>
      <c r="B66">
        <v>132</v>
      </c>
      <c r="C66" t="s">
        <v>91</v>
      </c>
      <c r="D66">
        <v>3.2687759706778001E-2</v>
      </c>
      <c r="E66">
        <v>6656</v>
      </c>
      <c r="F66">
        <v>6656</v>
      </c>
      <c r="G66">
        <v>1</v>
      </c>
      <c r="H66">
        <v>2.6188027838512999</v>
      </c>
      <c r="I66">
        <v>7.00222853728991</v>
      </c>
      <c r="J66">
        <v>-1.1146746701729</v>
      </c>
      <c r="K66" t="b">
        <v>1</v>
      </c>
      <c r="L66">
        <v>471</v>
      </c>
      <c r="M66" t="s">
        <v>92</v>
      </c>
      <c r="N66">
        <v>7.2247085371850703</v>
      </c>
      <c r="O66">
        <v>4.2770000000000001</v>
      </c>
      <c r="P66">
        <v>2.6739999999999999</v>
      </c>
      <c r="Q66" t="s">
        <v>717</v>
      </c>
      <c r="S66">
        <v>0</v>
      </c>
      <c r="T66">
        <v>18860</v>
      </c>
      <c r="U66">
        <v>6656</v>
      </c>
      <c r="V66">
        <v>330</v>
      </c>
      <c r="W66">
        <v>6656</v>
      </c>
      <c r="X66">
        <v>1</v>
      </c>
      <c r="Y66">
        <v>8.9112160395298304E-2</v>
      </c>
      <c r="Z66">
        <v>471</v>
      </c>
      <c r="AA66">
        <v>40.06</v>
      </c>
      <c r="AB66" t="s">
        <v>94</v>
      </c>
      <c r="AC66">
        <v>21.703125</v>
      </c>
      <c r="AE66">
        <v>7</v>
      </c>
      <c r="AF66">
        <v>471</v>
      </c>
      <c r="AG66">
        <v>11.6953125</v>
      </c>
      <c r="AH66">
        <f t="shared" si="0"/>
        <v>459.3046875</v>
      </c>
      <c r="AI66">
        <f t="shared" si="1"/>
        <v>40.272545090180358</v>
      </c>
      <c r="AJ66">
        <f t="shared" si="2"/>
        <v>0.32802197687565238</v>
      </c>
      <c r="AK66">
        <f t="shared" si="3"/>
        <v>1435.8794020028365</v>
      </c>
    </row>
    <row r="67" spans="1:37" x14ac:dyDescent="0.3">
      <c r="A67">
        <v>65</v>
      </c>
      <c r="B67">
        <v>133</v>
      </c>
      <c r="C67" t="s">
        <v>91</v>
      </c>
      <c r="D67">
        <v>2.8165233668934801E-2</v>
      </c>
      <c r="E67">
        <v>6656</v>
      </c>
      <c r="F67">
        <v>6656</v>
      </c>
      <c r="G67">
        <v>1</v>
      </c>
      <c r="H67">
        <v>2.7106895864557901</v>
      </c>
      <c r="I67">
        <v>6.9937909056798997</v>
      </c>
      <c r="J67">
        <v>-1.1243185750338101</v>
      </c>
      <c r="K67" t="b">
        <v>1</v>
      </c>
      <c r="L67">
        <v>380.8</v>
      </c>
      <c r="M67" t="s">
        <v>92</v>
      </c>
      <c r="N67">
        <v>7.16962097037558</v>
      </c>
      <c r="O67">
        <v>4.2729999999999997</v>
      </c>
      <c r="P67">
        <v>2.58</v>
      </c>
      <c r="Q67" t="s">
        <v>718</v>
      </c>
      <c r="S67">
        <v>0</v>
      </c>
      <c r="T67">
        <v>18700</v>
      </c>
      <c r="U67">
        <v>6656</v>
      </c>
      <c r="V67">
        <v>348</v>
      </c>
      <c r="W67">
        <v>6656</v>
      </c>
      <c r="X67">
        <v>1</v>
      </c>
      <c r="Y67">
        <v>9.1702587442787198E-2</v>
      </c>
      <c r="Z67">
        <v>380.8</v>
      </c>
      <c r="AA67">
        <v>49.12</v>
      </c>
      <c r="AB67" t="s">
        <v>94</v>
      </c>
      <c r="AC67">
        <v>19.515625</v>
      </c>
      <c r="AE67">
        <v>8</v>
      </c>
      <c r="AF67">
        <v>380.75</v>
      </c>
      <c r="AG67">
        <v>11.3515625</v>
      </c>
      <c r="AH67">
        <f t="shared" ref="AH67:AH130" si="5">AF67-AG67</f>
        <v>369.3984375</v>
      </c>
      <c r="AI67">
        <f t="shared" ref="AI67:AI130" si="6">AF67/AG67</f>
        <v>33.541637990364762</v>
      </c>
      <c r="AJ67">
        <f t="shared" ref="AJ67:AJ130" si="7">EXP(J67)</f>
        <v>0.32487376904662735</v>
      </c>
      <c r="AK67">
        <f t="shared" ref="AK67:AK130" si="8">AF67/AJ67</f>
        <v>1171.9936673168372</v>
      </c>
    </row>
    <row r="68" spans="1:37" x14ac:dyDescent="0.3">
      <c r="A68">
        <v>66</v>
      </c>
      <c r="B68">
        <v>134</v>
      </c>
      <c r="C68" t="s">
        <v>91</v>
      </c>
      <c r="D68">
        <v>1.6831000240479899E-2</v>
      </c>
      <c r="E68">
        <v>6656</v>
      </c>
      <c r="F68">
        <v>6656</v>
      </c>
      <c r="G68">
        <v>1</v>
      </c>
      <c r="H68">
        <v>3.6866588245893599</v>
      </c>
      <c r="I68">
        <v>9.0366344235539895</v>
      </c>
      <c r="J68">
        <v>-1.15325028961652</v>
      </c>
      <c r="K68" t="b">
        <v>1</v>
      </c>
      <c r="L68">
        <v>282.2</v>
      </c>
      <c r="M68" t="s">
        <v>92</v>
      </c>
      <c r="N68">
        <v>9.0502324109199197</v>
      </c>
      <c r="O68">
        <v>3.9790000000000001</v>
      </c>
      <c r="P68">
        <v>2.4510000000000001</v>
      </c>
      <c r="Q68" t="s">
        <v>719</v>
      </c>
      <c r="S68">
        <v>0</v>
      </c>
      <c r="T68">
        <v>9500</v>
      </c>
      <c r="U68">
        <v>6656</v>
      </c>
      <c r="V68">
        <v>407</v>
      </c>
      <c r="W68">
        <v>6656</v>
      </c>
      <c r="X68">
        <v>1</v>
      </c>
      <c r="Y68">
        <v>0.13317273370261501</v>
      </c>
      <c r="Z68">
        <v>282.2</v>
      </c>
      <c r="AA68">
        <v>33.700000000000003</v>
      </c>
      <c r="AB68" t="s">
        <v>94</v>
      </c>
      <c r="AC68">
        <v>16.796875</v>
      </c>
      <c r="AE68">
        <v>4</v>
      </c>
      <c r="AF68">
        <v>282.25</v>
      </c>
      <c r="AG68">
        <v>4.55859375</v>
      </c>
      <c r="AH68">
        <f t="shared" si="5"/>
        <v>277.69140625</v>
      </c>
      <c r="AI68">
        <f t="shared" si="6"/>
        <v>61.916023993144819</v>
      </c>
      <c r="AJ68">
        <f t="shared" si="7"/>
        <v>0.31560927890071516</v>
      </c>
      <c r="AK68">
        <f t="shared" si="8"/>
        <v>894.30197040813437</v>
      </c>
    </row>
    <row r="69" spans="1:37" x14ac:dyDescent="0.3">
      <c r="A69">
        <v>67</v>
      </c>
      <c r="B69">
        <v>135</v>
      </c>
      <c r="C69" t="s">
        <v>91</v>
      </c>
      <c r="D69">
        <v>3.7658865582557099E-2</v>
      </c>
      <c r="E69">
        <v>6656</v>
      </c>
      <c r="F69">
        <v>6656</v>
      </c>
      <c r="G69">
        <v>1</v>
      </c>
      <c r="H69">
        <v>4.1782704977148803</v>
      </c>
      <c r="I69">
        <v>6.41837841104054</v>
      </c>
      <c r="J69">
        <v>-1.16851980564629</v>
      </c>
      <c r="K69" t="b">
        <v>1</v>
      </c>
      <c r="L69">
        <v>34.340000000000003</v>
      </c>
      <c r="M69" t="s">
        <v>92</v>
      </c>
      <c r="N69">
        <v>6.7360543015964298</v>
      </c>
      <c r="O69">
        <v>3.9550000000000001</v>
      </c>
      <c r="P69">
        <v>1.536</v>
      </c>
      <c r="Q69" t="s">
        <v>720</v>
      </c>
      <c r="S69">
        <v>0</v>
      </c>
      <c r="T69">
        <v>9016</v>
      </c>
      <c r="U69">
        <v>6656</v>
      </c>
      <c r="V69">
        <v>258</v>
      </c>
      <c r="W69">
        <v>6656</v>
      </c>
      <c r="X69">
        <v>1</v>
      </c>
      <c r="Y69">
        <v>0.197870478314845</v>
      </c>
      <c r="Z69">
        <v>34.340000000000003</v>
      </c>
      <c r="AA69">
        <v>262.5</v>
      </c>
      <c r="AB69" t="s">
        <v>94</v>
      </c>
      <c r="AC69">
        <v>5.859375</v>
      </c>
      <c r="AE69">
        <v>5</v>
      </c>
      <c r="AF69">
        <v>34.34375</v>
      </c>
      <c r="AG69">
        <v>5.44921875</v>
      </c>
      <c r="AH69">
        <f t="shared" si="5"/>
        <v>28.89453125</v>
      </c>
      <c r="AI69">
        <f t="shared" si="6"/>
        <v>6.3025089605734763</v>
      </c>
      <c r="AJ69">
        <f t="shared" si="7"/>
        <v>0.31082668483049841</v>
      </c>
      <c r="AK69">
        <f t="shared" si="8"/>
        <v>110.49163947660577</v>
      </c>
    </row>
    <row r="70" spans="1:37" x14ac:dyDescent="0.3">
      <c r="A70">
        <v>68</v>
      </c>
      <c r="B70">
        <v>138</v>
      </c>
      <c r="C70" t="s">
        <v>91</v>
      </c>
      <c r="D70">
        <v>1.0757768840847099E-2</v>
      </c>
      <c r="E70">
        <v>6656</v>
      </c>
      <c r="F70">
        <v>17920</v>
      </c>
      <c r="G70">
        <v>2.6923076923076898</v>
      </c>
      <c r="H70">
        <v>3.4798235759263201</v>
      </c>
      <c r="I70">
        <v>8.2441914015598297</v>
      </c>
      <c r="J70">
        <v>-1.18861127410651</v>
      </c>
      <c r="K70" t="b">
        <v>1</v>
      </c>
      <c r="L70">
        <v>233.8</v>
      </c>
      <c r="M70" t="s">
        <v>92</v>
      </c>
      <c r="N70">
        <v>8.3522035398714092</v>
      </c>
      <c r="O70">
        <v>4.5599999999999996</v>
      </c>
      <c r="P70">
        <v>2.37</v>
      </c>
      <c r="Q70" t="s">
        <v>721</v>
      </c>
      <c r="S70">
        <v>0</v>
      </c>
      <c r="T70">
        <v>36350</v>
      </c>
      <c r="U70">
        <v>6656</v>
      </c>
      <c r="V70">
        <v>699</v>
      </c>
      <c r="W70">
        <v>6656</v>
      </c>
      <c r="X70">
        <v>1</v>
      </c>
      <c r="Y70">
        <v>9.3795541863242293E-2</v>
      </c>
      <c r="Z70">
        <v>233.8</v>
      </c>
      <c r="AA70">
        <v>155.5</v>
      </c>
      <c r="AB70" t="s">
        <v>94</v>
      </c>
      <c r="AC70">
        <v>15.2890625</v>
      </c>
      <c r="AE70">
        <v>0</v>
      </c>
      <c r="AF70">
        <v>233.75</v>
      </c>
      <c r="AG70">
        <v>10.9375</v>
      </c>
      <c r="AH70">
        <f t="shared" si="5"/>
        <v>222.8125</v>
      </c>
      <c r="AI70">
        <f t="shared" si="6"/>
        <v>21.37142857142857</v>
      </c>
      <c r="AJ70">
        <f t="shared" si="7"/>
        <v>0.30464403750372798</v>
      </c>
      <c r="AK70">
        <f t="shared" si="8"/>
        <v>767.28893798599142</v>
      </c>
    </row>
    <row r="71" spans="1:37" x14ac:dyDescent="0.3">
      <c r="A71">
        <v>69</v>
      </c>
      <c r="B71">
        <v>139</v>
      </c>
      <c r="C71" t="s">
        <v>91</v>
      </c>
      <c r="D71">
        <v>4.21764438712766E-2</v>
      </c>
      <c r="E71">
        <v>6656</v>
      </c>
      <c r="F71">
        <v>17920</v>
      </c>
      <c r="G71">
        <v>2.6923076923076898</v>
      </c>
      <c r="H71">
        <v>5.6534189672793804</v>
      </c>
      <c r="I71">
        <v>8.9659691434196507</v>
      </c>
      <c r="J71">
        <v>-1.1974515202289999</v>
      </c>
      <c r="K71" t="b">
        <v>1</v>
      </c>
      <c r="L71">
        <v>38.56</v>
      </c>
      <c r="M71" t="s">
        <v>92</v>
      </c>
      <c r="N71">
        <v>9.7976359148741494</v>
      </c>
      <c r="O71">
        <v>4.51</v>
      </c>
      <c r="P71">
        <v>1.5860000000000001</v>
      </c>
      <c r="Q71" t="s">
        <v>723</v>
      </c>
      <c r="S71">
        <v>0</v>
      </c>
      <c r="T71">
        <v>32430</v>
      </c>
      <c r="U71">
        <v>6656</v>
      </c>
      <c r="V71">
        <v>234</v>
      </c>
      <c r="W71">
        <v>6656</v>
      </c>
      <c r="X71">
        <v>1</v>
      </c>
      <c r="Y71">
        <v>0.30420351434718401</v>
      </c>
      <c r="Z71">
        <v>38.56</v>
      </c>
      <c r="AA71">
        <v>841</v>
      </c>
      <c r="AB71" t="s">
        <v>94</v>
      </c>
      <c r="AC71">
        <v>6.2109375</v>
      </c>
      <c r="AE71">
        <v>0</v>
      </c>
      <c r="AF71">
        <v>38.5625</v>
      </c>
      <c r="AG71">
        <v>14.0078125</v>
      </c>
      <c r="AH71">
        <f t="shared" si="5"/>
        <v>24.5546875</v>
      </c>
      <c r="AI71">
        <f t="shared" si="6"/>
        <v>2.7529280535415506</v>
      </c>
      <c r="AJ71">
        <f t="shared" si="7"/>
        <v>0.30196277819023837</v>
      </c>
      <c r="AK71">
        <f t="shared" si="8"/>
        <v>127.70613726339937</v>
      </c>
    </row>
    <row r="72" spans="1:37" x14ac:dyDescent="0.3">
      <c r="A72">
        <v>70</v>
      </c>
      <c r="B72">
        <v>140</v>
      </c>
      <c r="C72" t="s">
        <v>91</v>
      </c>
      <c r="D72">
        <v>4.5588980575339298E-2</v>
      </c>
      <c r="E72">
        <v>6656</v>
      </c>
      <c r="F72">
        <v>17920</v>
      </c>
      <c r="G72">
        <v>2.6923076923076898</v>
      </c>
      <c r="H72">
        <v>4.1010976214043797</v>
      </c>
      <c r="I72">
        <v>7.3050801381265504</v>
      </c>
      <c r="J72">
        <v>-1.19102225032173</v>
      </c>
      <c r="K72" t="b">
        <v>1</v>
      </c>
      <c r="L72">
        <v>60.38</v>
      </c>
      <c r="M72" t="s">
        <v>92</v>
      </c>
      <c r="N72">
        <v>8.2355680390996095</v>
      </c>
      <c r="O72">
        <v>4.5039999999999996</v>
      </c>
      <c r="P72">
        <v>1.7809999999999999</v>
      </c>
      <c r="Q72" t="s">
        <v>722</v>
      </c>
      <c r="R72" s="1" t="s">
        <v>1941</v>
      </c>
      <c r="S72">
        <v>0</v>
      </c>
      <c r="T72">
        <v>31800</v>
      </c>
      <c r="U72">
        <v>6656</v>
      </c>
      <c r="V72">
        <v>297</v>
      </c>
      <c r="W72">
        <v>6656</v>
      </c>
      <c r="X72">
        <v>1</v>
      </c>
      <c r="Y72">
        <v>0.17994393494128799</v>
      </c>
      <c r="Z72">
        <v>60.38</v>
      </c>
      <c r="AA72">
        <v>527</v>
      </c>
      <c r="AB72" t="s">
        <v>94</v>
      </c>
      <c r="AC72">
        <v>7.76953125</v>
      </c>
      <c r="AE72">
        <v>0</v>
      </c>
      <c r="AF72">
        <v>60.375</v>
      </c>
      <c r="AG72">
        <v>14.4453125</v>
      </c>
      <c r="AH72">
        <f t="shared" si="5"/>
        <v>45.9296875</v>
      </c>
      <c r="AI72">
        <f t="shared" si="6"/>
        <v>4.1795565170362359</v>
      </c>
      <c r="AJ72">
        <f t="shared" si="7"/>
        <v>0.30391043268244416</v>
      </c>
      <c r="AK72">
        <f t="shared" si="8"/>
        <v>198.66050489647324</v>
      </c>
    </row>
    <row r="73" spans="1:37" x14ac:dyDescent="0.3">
      <c r="A73">
        <v>71</v>
      </c>
      <c r="B73">
        <v>146</v>
      </c>
      <c r="C73" t="s">
        <v>91</v>
      </c>
      <c r="D73">
        <v>2.6014999213477601E-2</v>
      </c>
      <c r="E73">
        <v>6656</v>
      </c>
      <c r="F73">
        <v>6656</v>
      </c>
      <c r="G73">
        <v>1</v>
      </c>
      <c r="H73">
        <v>2.53413219643791</v>
      </c>
      <c r="I73">
        <v>6.5481579997800097</v>
      </c>
      <c r="J73">
        <v>-1.1138710114344901</v>
      </c>
      <c r="K73" t="b">
        <v>1</v>
      </c>
      <c r="L73">
        <v>383.2</v>
      </c>
      <c r="M73" t="s">
        <v>92</v>
      </c>
      <c r="N73">
        <v>6.9284925862927098</v>
      </c>
      <c r="O73">
        <v>4.2770000000000001</v>
      </c>
      <c r="P73">
        <v>2.5840000000000001</v>
      </c>
      <c r="Q73" t="s">
        <v>724</v>
      </c>
      <c r="S73">
        <v>0</v>
      </c>
      <c r="T73">
        <v>18860</v>
      </c>
      <c r="U73">
        <v>6656</v>
      </c>
      <c r="V73">
        <v>389</v>
      </c>
      <c r="W73">
        <v>6656</v>
      </c>
      <c r="X73">
        <v>1</v>
      </c>
      <c r="Y73">
        <v>7.7783590040293005E-2</v>
      </c>
      <c r="Z73">
        <v>383.2</v>
      </c>
      <c r="AA73">
        <v>49.22</v>
      </c>
      <c r="AB73" t="s">
        <v>94</v>
      </c>
      <c r="AC73">
        <v>19.578125</v>
      </c>
      <c r="AE73">
        <v>7</v>
      </c>
      <c r="AF73">
        <v>383.25</v>
      </c>
      <c r="AG73">
        <v>10.2578125</v>
      </c>
      <c r="AH73">
        <f t="shared" si="5"/>
        <v>372.9921875</v>
      </c>
      <c r="AI73">
        <f t="shared" si="6"/>
        <v>37.361766945925361</v>
      </c>
      <c r="AJ73">
        <f t="shared" si="7"/>
        <v>0.32828570056148715</v>
      </c>
      <c r="AK73">
        <f t="shared" si="8"/>
        <v>1167.4282472386219</v>
      </c>
    </row>
    <row r="74" spans="1:37" x14ac:dyDescent="0.3">
      <c r="A74">
        <v>72</v>
      </c>
      <c r="B74">
        <v>147</v>
      </c>
      <c r="C74" t="s">
        <v>91</v>
      </c>
      <c r="D74">
        <v>2.2852055193256102E-2</v>
      </c>
      <c r="E74">
        <v>6656</v>
      </c>
      <c r="F74">
        <v>6656</v>
      </c>
      <c r="G74">
        <v>1</v>
      </c>
      <c r="H74">
        <v>2.6137241742613102</v>
      </c>
      <c r="I74">
        <v>6.7129829866281696</v>
      </c>
      <c r="J74">
        <v>-1.1211039400801699</v>
      </c>
      <c r="K74" t="b">
        <v>1</v>
      </c>
      <c r="L74">
        <v>370.5</v>
      </c>
      <c r="M74" t="s">
        <v>92</v>
      </c>
      <c r="N74">
        <v>6.9613235213165003</v>
      </c>
      <c r="O74">
        <v>4.2729999999999997</v>
      </c>
      <c r="P74">
        <v>2.5680000000000001</v>
      </c>
      <c r="Q74" t="s">
        <v>725</v>
      </c>
      <c r="S74">
        <v>0</v>
      </c>
      <c r="T74">
        <v>18720</v>
      </c>
      <c r="U74">
        <v>6656</v>
      </c>
      <c r="V74">
        <v>379</v>
      </c>
      <c r="W74">
        <v>6656</v>
      </c>
      <c r="X74">
        <v>1</v>
      </c>
      <c r="Y74">
        <v>8.2891442989201605E-2</v>
      </c>
      <c r="Z74">
        <v>370.5</v>
      </c>
      <c r="AA74">
        <v>50.53</v>
      </c>
      <c r="AB74" t="s">
        <v>94</v>
      </c>
      <c r="AC74">
        <v>19.25</v>
      </c>
      <c r="AE74">
        <v>8</v>
      </c>
      <c r="AF74">
        <v>370.5</v>
      </c>
      <c r="AG74">
        <v>10.4609375</v>
      </c>
      <c r="AH74">
        <f t="shared" si="5"/>
        <v>360.0390625</v>
      </c>
      <c r="AI74">
        <f t="shared" si="6"/>
        <v>35.417475728155338</v>
      </c>
      <c r="AJ74">
        <f t="shared" si="7"/>
        <v>0.32591980002319915</v>
      </c>
      <c r="AK74">
        <f t="shared" si="8"/>
        <v>1136.7827299035764</v>
      </c>
    </row>
    <row r="75" spans="1:37" x14ac:dyDescent="0.3">
      <c r="A75">
        <v>73</v>
      </c>
      <c r="B75">
        <v>148</v>
      </c>
      <c r="C75" t="s">
        <v>91</v>
      </c>
      <c r="D75">
        <v>4.1056310351006098E-2</v>
      </c>
      <c r="E75">
        <v>6656</v>
      </c>
      <c r="F75">
        <v>6656</v>
      </c>
      <c r="G75">
        <v>1</v>
      </c>
      <c r="H75">
        <v>3.2998009266852102</v>
      </c>
      <c r="I75">
        <v>7.9917053693157598</v>
      </c>
      <c r="J75">
        <v>-1.1516429721397099</v>
      </c>
      <c r="K75" t="b">
        <v>1</v>
      </c>
      <c r="L75">
        <v>264.5</v>
      </c>
      <c r="M75" t="s">
        <v>92</v>
      </c>
      <c r="N75">
        <v>8.0142671538861308</v>
      </c>
      <c r="O75">
        <v>3.9860000000000002</v>
      </c>
      <c r="P75">
        <v>2.4220000000000002</v>
      </c>
      <c r="Q75" t="s">
        <v>726</v>
      </c>
      <c r="S75">
        <v>0</v>
      </c>
      <c r="T75">
        <v>9690</v>
      </c>
      <c r="U75">
        <v>6656</v>
      </c>
      <c r="V75">
        <v>466</v>
      </c>
      <c r="W75">
        <v>6656</v>
      </c>
      <c r="X75">
        <v>1</v>
      </c>
      <c r="Y75">
        <v>0.106536220667549</v>
      </c>
      <c r="Z75">
        <v>264.5</v>
      </c>
      <c r="AA75">
        <v>36.619999999999997</v>
      </c>
      <c r="AB75" t="s">
        <v>94</v>
      </c>
      <c r="AC75">
        <v>16.265625</v>
      </c>
      <c r="AE75">
        <v>5</v>
      </c>
      <c r="AF75">
        <v>264.5</v>
      </c>
      <c r="AG75">
        <v>4.515625</v>
      </c>
      <c r="AH75">
        <f t="shared" si="5"/>
        <v>259.984375</v>
      </c>
      <c r="AI75">
        <f t="shared" si="6"/>
        <v>58.574394463667822</v>
      </c>
      <c r="AJ75">
        <f t="shared" si="7"/>
        <v>0.31611697111251758</v>
      </c>
      <c r="AK75">
        <f t="shared" si="8"/>
        <v>836.71559634757728</v>
      </c>
    </row>
    <row r="76" spans="1:37" x14ac:dyDescent="0.3">
      <c r="A76">
        <v>74</v>
      </c>
      <c r="B76">
        <v>149</v>
      </c>
      <c r="C76" t="s">
        <v>91</v>
      </c>
      <c r="D76">
        <v>5.5390972890021498E-2</v>
      </c>
      <c r="E76">
        <v>6656</v>
      </c>
      <c r="F76">
        <v>6656</v>
      </c>
      <c r="G76">
        <v>1</v>
      </c>
      <c r="H76">
        <v>3.4598467140337901</v>
      </c>
      <c r="I76">
        <v>5.4026317341211296</v>
      </c>
      <c r="J76">
        <v>-1.1645015119542499</v>
      </c>
      <c r="K76" t="b">
        <v>1</v>
      </c>
      <c r="L76">
        <v>36.44</v>
      </c>
      <c r="M76" t="s">
        <v>92</v>
      </c>
      <c r="N76">
        <v>6.0350458836743099</v>
      </c>
      <c r="O76">
        <v>3.9689999999999999</v>
      </c>
      <c r="P76">
        <v>1.5620000000000001</v>
      </c>
      <c r="Q76" t="s">
        <v>727</v>
      </c>
      <c r="S76">
        <v>0</v>
      </c>
      <c r="T76">
        <v>9300</v>
      </c>
      <c r="U76">
        <v>6656</v>
      </c>
      <c r="V76">
        <v>539</v>
      </c>
      <c r="W76">
        <v>6656</v>
      </c>
      <c r="X76">
        <v>1</v>
      </c>
      <c r="Y76">
        <v>0.105953098600503</v>
      </c>
      <c r="Z76">
        <v>36.44</v>
      </c>
      <c r="AA76">
        <v>255.1</v>
      </c>
      <c r="AB76" t="s">
        <v>94</v>
      </c>
      <c r="AC76">
        <v>6.03515625</v>
      </c>
      <c r="AE76">
        <v>5</v>
      </c>
      <c r="AF76">
        <v>36.4375</v>
      </c>
      <c r="AG76">
        <v>4.23828125</v>
      </c>
      <c r="AH76">
        <f t="shared" si="5"/>
        <v>32.19921875</v>
      </c>
      <c r="AI76">
        <f t="shared" si="6"/>
        <v>8.597235023041474</v>
      </c>
      <c r="AJ76">
        <f t="shared" si="7"/>
        <v>0.31207819051219188</v>
      </c>
      <c r="AK76">
        <f t="shared" si="8"/>
        <v>116.7575982807312</v>
      </c>
    </row>
    <row r="77" spans="1:37" x14ac:dyDescent="0.3">
      <c r="A77">
        <v>75</v>
      </c>
      <c r="B77">
        <v>152</v>
      </c>
      <c r="C77" t="s">
        <v>91</v>
      </c>
      <c r="D77">
        <v>6.9252909570104099E-3</v>
      </c>
      <c r="E77">
        <v>6656</v>
      </c>
      <c r="F77">
        <v>17920</v>
      </c>
      <c r="G77">
        <v>2.6923076923076898</v>
      </c>
      <c r="H77">
        <v>3.4273776617493801</v>
      </c>
      <c r="I77">
        <v>8.4680326994393997</v>
      </c>
      <c r="J77">
        <v>-1.1870039566296899</v>
      </c>
      <c r="K77" t="b">
        <v>1</v>
      </c>
      <c r="L77">
        <v>296</v>
      </c>
      <c r="M77" t="s">
        <v>92</v>
      </c>
      <c r="N77">
        <v>8.5374343800135399</v>
      </c>
      <c r="O77">
        <v>4.5599999999999996</v>
      </c>
      <c r="P77">
        <v>2.4700000000000002</v>
      </c>
      <c r="Q77" t="s">
        <v>728</v>
      </c>
      <c r="S77">
        <v>0</v>
      </c>
      <c r="T77">
        <v>36160</v>
      </c>
      <c r="U77">
        <v>6656</v>
      </c>
      <c r="V77">
        <v>630</v>
      </c>
      <c r="W77">
        <v>6656</v>
      </c>
      <c r="X77">
        <v>1</v>
      </c>
      <c r="Y77">
        <v>9.6709040899403104E-2</v>
      </c>
      <c r="Z77">
        <v>296</v>
      </c>
      <c r="AA77">
        <v>122.2</v>
      </c>
      <c r="AB77" t="s">
        <v>94</v>
      </c>
      <c r="AC77">
        <v>17.203125</v>
      </c>
      <c r="AE77">
        <v>0</v>
      </c>
      <c r="AF77">
        <v>296</v>
      </c>
      <c r="AG77">
        <v>11.3125</v>
      </c>
      <c r="AH77">
        <f t="shared" si="5"/>
        <v>284.6875</v>
      </c>
      <c r="AI77">
        <f t="shared" si="6"/>
        <v>26.165745856353592</v>
      </c>
      <c r="AJ77">
        <f t="shared" si="7"/>
        <v>0.30513409091962351</v>
      </c>
      <c r="AK77">
        <f t="shared" si="8"/>
        <v>970.06532147196378</v>
      </c>
    </row>
    <row r="78" spans="1:37" x14ac:dyDescent="0.3">
      <c r="A78">
        <v>76</v>
      </c>
      <c r="B78">
        <v>153</v>
      </c>
      <c r="C78" t="s">
        <v>91</v>
      </c>
      <c r="D78">
        <v>3.8009830585038401E-2</v>
      </c>
      <c r="E78">
        <v>6656</v>
      </c>
      <c r="F78">
        <v>17920</v>
      </c>
      <c r="G78">
        <v>2.6923076923076898</v>
      </c>
      <c r="H78">
        <v>4.65956925933253</v>
      </c>
      <c r="I78">
        <v>7.7492641100032298</v>
      </c>
      <c r="J78">
        <v>-1.1974515202289999</v>
      </c>
      <c r="K78" t="b">
        <v>1</v>
      </c>
      <c r="L78">
        <v>46.03</v>
      </c>
      <c r="M78" t="s">
        <v>92</v>
      </c>
      <c r="N78">
        <v>8.65107605305991</v>
      </c>
      <c r="O78">
        <v>4.516</v>
      </c>
      <c r="P78">
        <v>1.663</v>
      </c>
      <c r="Q78" t="s">
        <v>730</v>
      </c>
      <c r="S78">
        <v>0</v>
      </c>
      <c r="T78">
        <v>32800</v>
      </c>
      <c r="U78">
        <v>6656</v>
      </c>
      <c r="V78">
        <v>472</v>
      </c>
      <c r="W78">
        <v>6656</v>
      </c>
      <c r="X78">
        <v>1</v>
      </c>
      <c r="Y78">
        <v>0.16844532862912401</v>
      </c>
      <c r="Z78">
        <v>46.03</v>
      </c>
      <c r="AA78">
        <v>712.5</v>
      </c>
      <c r="AB78" t="s">
        <v>94</v>
      </c>
      <c r="AC78">
        <v>6.78515625</v>
      </c>
      <c r="AE78">
        <v>0</v>
      </c>
      <c r="AF78">
        <v>46.03125</v>
      </c>
      <c r="AG78">
        <v>11.671875</v>
      </c>
      <c r="AH78">
        <f t="shared" si="5"/>
        <v>34.359375</v>
      </c>
      <c r="AI78">
        <f t="shared" si="6"/>
        <v>3.9437751004016066</v>
      </c>
      <c r="AJ78">
        <f t="shared" si="7"/>
        <v>0.30196277819023837</v>
      </c>
      <c r="AK78">
        <f t="shared" si="8"/>
        <v>152.44014602024902</v>
      </c>
    </row>
    <row r="79" spans="1:37" x14ac:dyDescent="0.3">
      <c r="A79">
        <v>77</v>
      </c>
      <c r="B79">
        <v>154</v>
      </c>
      <c r="C79" t="s">
        <v>91</v>
      </c>
      <c r="D79">
        <v>3.0460116144654201E-2</v>
      </c>
      <c r="E79">
        <v>6656</v>
      </c>
      <c r="F79">
        <v>17920</v>
      </c>
      <c r="G79">
        <v>2.6923076923076898</v>
      </c>
      <c r="H79">
        <v>5.6111419717431703</v>
      </c>
      <c r="I79">
        <v>9.7921002963916397</v>
      </c>
      <c r="J79">
        <v>-1.1926295677985499</v>
      </c>
      <c r="K79" t="b">
        <v>1</v>
      </c>
      <c r="L79">
        <v>55.56</v>
      </c>
      <c r="M79" t="s">
        <v>92</v>
      </c>
      <c r="N79">
        <v>10.3675436815592</v>
      </c>
      <c r="O79">
        <v>4.508</v>
      </c>
      <c r="P79">
        <v>1.7450000000000001</v>
      </c>
      <c r="Q79" t="s">
        <v>729</v>
      </c>
      <c r="R79" s="1" t="s">
        <v>1941</v>
      </c>
      <c r="S79">
        <v>0</v>
      </c>
      <c r="T79">
        <v>32080</v>
      </c>
      <c r="U79">
        <v>6656</v>
      </c>
      <c r="V79">
        <v>115</v>
      </c>
      <c r="W79">
        <v>6656</v>
      </c>
      <c r="X79">
        <v>1</v>
      </c>
      <c r="Y79">
        <v>0.42999120601292201</v>
      </c>
      <c r="Z79">
        <v>55.56</v>
      </c>
      <c r="AA79">
        <v>577.5</v>
      </c>
      <c r="AB79" t="s">
        <v>94</v>
      </c>
      <c r="AC79">
        <v>7.453125</v>
      </c>
      <c r="AE79">
        <v>0</v>
      </c>
      <c r="AF79">
        <v>55.5625</v>
      </c>
      <c r="AG79">
        <v>19.515625</v>
      </c>
      <c r="AH79">
        <f t="shared" si="5"/>
        <v>36.046875</v>
      </c>
      <c r="AI79">
        <f t="shared" si="6"/>
        <v>2.8470776621297036</v>
      </c>
      <c r="AJ79">
        <f t="shared" si="7"/>
        <v>0.30342234449402355</v>
      </c>
      <c r="AK79">
        <f t="shared" si="8"/>
        <v>183.1193417632247</v>
      </c>
    </row>
    <row r="80" spans="1:37" x14ac:dyDescent="0.3">
      <c r="A80">
        <v>78</v>
      </c>
      <c r="B80">
        <v>160</v>
      </c>
      <c r="C80" t="s">
        <v>91</v>
      </c>
      <c r="D80">
        <v>2.5544123479028201E-2</v>
      </c>
      <c r="E80">
        <v>6656</v>
      </c>
      <c r="F80">
        <v>6656</v>
      </c>
      <c r="G80">
        <v>1</v>
      </c>
      <c r="H80">
        <v>2.6596716164343399</v>
      </c>
      <c r="I80">
        <v>7.4179903677114201</v>
      </c>
      <c r="J80">
        <v>-1.1146746701729</v>
      </c>
      <c r="K80" t="b">
        <v>1</v>
      </c>
      <c r="L80">
        <v>614</v>
      </c>
      <c r="M80" t="s">
        <v>92</v>
      </c>
      <c r="N80">
        <v>7.5087784916979796</v>
      </c>
      <c r="O80">
        <v>4.24</v>
      </c>
      <c r="P80">
        <v>2.79</v>
      </c>
      <c r="Q80" t="s">
        <v>731</v>
      </c>
      <c r="S80">
        <v>0</v>
      </c>
      <c r="T80">
        <v>17230</v>
      </c>
      <c r="U80">
        <v>6656</v>
      </c>
      <c r="V80">
        <v>309</v>
      </c>
      <c r="W80">
        <v>6656</v>
      </c>
      <c r="X80">
        <v>1</v>
      </c>
      <c r="Y80">
        <v>9.4415419493748903E-2</v>
      </c>
      <c r="Z80">
        <v>614</v>
      </c>
      <c r="AA80">
        <v>28.06</v>
      </c>
      <c r="AB80" t="s">
        <v>94</v>
      </c>
      <c r="AC80">
        <v>24.78125</v>
      </c>
      <c r="AE80">
        <v>8</v>
      </c>
      <c r="AF80">
        <v>614</v>
      </c>
      <c r="AG80">
        <v>10.765625</v>
      </c>
      <c r="AH80">
        <f t="shared" si="5"/>
        <v>603.234375</v>
      </c>
      <c r="AI80">
        <f t="shared" si="6"/>
        <v>57.033381712626998</v>
      </c>
      <c r="AJ80">
        <f t="shared" si="7"/>
        <v>0.32802197687565238</v>
      </c>
      <c r="AK80">
        <f t="shared" si="8"/>
        <v>1871.825802186288</v>
      </c>
    </row>
    <row r="81" spans="1:37" x14ac:dyDescent="0.3">
      <c r="A81">
        <v>79</v>
      </c>
      <c r="B81">
        <v>161</v>
      </c>
      <c r="C81" t="s">
        <v>91</v>
      </c>
      <c r="D81">
        <v>1.5983694519812401E-2</v>
      </c>
      <c r="E81">
        <v>6656</v>
      </c>
      <c r="F81">
        <v>6656</v>
      </c>
      <c r="G81">
        <v>1</v>
      </c>
      <c r="H81">
        <v>2.8537612629704898</v>
      </c>
      <c r="I81">
        <v>7.2291569493608003</v>
      </c>
      <c r="J81">
        <v>-1.12753320998744</v>
      </c>
      <c r="K81" t="b">
        <v>1</v>
      </c>
      <c r="L81">
        <v>341.8</v>
      </c>
      <c r="M81" t="s">
        <v>92</v>
      </c>
      <c r="N81">
        <v>7.3638096002657401</v>
      </c>
      <c r="O81">
        <v>4.2270000000000003</v>
      </c>
      <c r="P81">
        <v>2.5329999999999999</v>
      </c>
      <c r="Q81" t="s">
        <v>732</v>
      </c>
      <c r="S81">
        <v>0</v>
      </c>
      <c r="T81">
        <v>16800</v>
      </c>
      <c r="U81">
        <v>6656</v>
      </c>
      <c r="V81">
        <v>230</v>
      </c>
      <c r="W81">
        <v>6656</v>
      </c>
      <c r="X81">
        <v>1</v>
      </c>
      <c r="Y81">
        <v>0.122233397914025</v>
      </c>
      <c r="Z81">
        <v>341.8</v>
      </c>
      <c r="AA81">
        <v>49.16</v>
      </c>
      <c r="AB81" t="s">
        <v>94</v>
      </c>
      <c r="AC81">
        <v>18.484375</v>
      </c>
      <c r="AE81">
        <v>9</v>
      </c>
      <c r="AF81">
        <v>341.75</v>
      </c>
      <c r="AG81">
        <v>12.875</v>
      </c>
      <c r="AH81">
        <f t="shared" si="5"/>
        <v>328.875</v>
      </c>
      <c r="AI81">
        <f t="shared" si="6"/>
        <v>26.543689320388349</v>
      </c>
      <c r="AJ81">
        <f t="shared" si="7"/>
        <v>0.32383109527880732</v>
      </c>
      <c r="AK81">
        <f t="shared" si="8"/>
        <v>1055.3341077569007</v>
      </c>
    </row>
    <row r="82" spans="1:37" x14ac:dyDescent="0.3">
      <c r="A82">
        <v>80</v>
      </c>
      <c r="B82">
        <v>162</v>
      </c>
      <c r="C82" t="s">
        <v>91</v>
      </c>
      <c r="D82">
        <v>1.9907069186353599E-2</v>
      </c>
      <c r="E82">
        <v>6656</v>
      </c>
      <c r="F82">
        <v>6656</v>
      </c>
      <c r="G82">
        <v>1</v>
      </c>
      <c r="H82">
        <v>3.52895622729458</v>
      </c>
      <c r="I82">
        <v>8.6225082819248495</v>
      </c>
      <c r="J82">
        <v>-1.15325028961652</v>
      </c>
      <c r="K82" t="b">
        <v>1</v>
      </c>
      <c r="L82">
        <v>277.5</v>
      </c>
      <c r="M82" t="s">
        <v>92</v>
      </c>
      <c r="N82">
        <v>8.63335484558411</v>
      </c>
      <c r="O82">
        <v>3.9860000000000002</v>
      </c>
      <c r="P82">
        <v>2.4430000000000001</v>
      </c>
      <c r="Q82" t="s">
        <v>733</v>
      </c>
      <c r="S82">
        <v>0</v>
      </c>
      <c r="T82">
        <v>9680</v>
      </c>
      <c r="U82">
        <v>6656</v>
      </c>
      <c r="V82">
        <v>357</v>
      </c>
      <c r="W82">
        <v>6656</v>
      </c>
      <c r="X82">
        <v>1</v>
      </c>
      <c r="Y82">
        <v>0.13384655706867199</v>
      </c>
      <c r="Z82">
        <v>277.5</v>
      </c>
      <c r="AA82">
        <v>34.880000000000003</v>
      </c>
      <c r="AB82" t="s">
        <v>94</v>
      </c>
      <c r="AC82">
        <v>16.65625</v>
      </c>
      <c r="AE82">
        <v>5</v>
      </c>
      <c r="AF82">
        <v>277.5</v>
      </c>
      <c r="AG82">
        <v>5.01171875</v>
      </c>
      <c r="AH82">
        <f t="shared" si="5"/>
        <v>272.48828125</v>
      </c>
      <c r="AI82">
        <f t="shared" si="6"/>
        <v>55.370226032735772</v>
      </c>
      <c r="AJ82">
        <f t="shared" si="7"/>
        <v>0.31560927890071516</v>
      </c>
      <c r="AK82">
        <f t="shared" si="8"/>
        <v>879.25171581313475</v>
      </c>
    </row>
    <row r="83" spans="1:37" x14ac:dyDescent="0.3">
      <c r="A83">
        <v>81</v>
      </c>
      <c r="B83">
        <v>163</v>
      </c>
      <c r="C83" t="s">
        <v>91</v>
      </c>
      <c r="D83">
        <v>4.0603701313787703E-2</v>
      </c>
      <c r="E83">
        <v>6656</v>
      </c>
      <c r="F83">
        <v>6656</v>
      </c>
      <c r="G83">
        <v>1</v>
      </c>
      <c r="H83">
        <v>3.9198405961320799</v>
      </c>
      <c r="I83">
        <v>6.2816976740749402</v>
      </c>
      <c r="J83">
        <v>-1.16610882943106</v>
      </c>
      <c r="K83" t="b">
        <v>1</v>
      </c>
      <c r="L83">
        <v>40</v>
      </c>
      <c r="M83" t="s">
        <v>92</v>
      </c>
      <c r="N83">
        <v>6.6058491923569704</v>
      </c>
      <c r="O83">
        <v>3.9689999999999999</v>
      </c>
      <c r="P83">
        <v>1.603</v>
      </c>
      <c r="Q83" t="s">
        <v>734</v>
      </c>
      <c r="S83">
        <v>0</v>
      </c>
      <c r="T83">
        <v>9304</v>
      </c>
      <c r="U83">
        <v>6656</v>
      </c>
      <c r="V83">
        <v>293</v>
      </c>
      <c r="W83">
        <v>6656</v>
      </c>
      <c r="X83">
        <v>1</v>
      </c>
      <c r="Y83">
        <v>0.170578908975002</v>
      </c>
      <c r="Z83">
        <v>40</v>
      </c>
      <c r="AA83">
        <v>232.6</v>
      </c>
      <c r="AB83" t="s">
        <v>94</v>
      </c>
      <c r="AC83">
        <v>6.32421875</v>
      </c>
      <c r="AE83">
        <v>5</v>
      </c>
      <c r="AF83">
        <v>40</v>
      </c>
      <c r="AG83">
        <v>5.4921875</v>
      </c>
      <c r="AH83">
        <f t="shared" si="5"/>
        <v>34.5078125</v>
      </c>
      <c r="AI83">
        <f t="shared" si="6"/>
        <v>7.2830725462304411</v>
      </c>
      <c r="AJ83">
        <f t="shared" si="7"/>
        <v>0.31157698468879425</v>
      </c>
      <c r="AK83">
        <f t="shared" si="8"/>
        <v>128.37918705693986</v>
      </c>
    </row>
    <row r="84" spans="1:37" x14ac:dyDescent="0.3">
      <c r="A84">
        <v>82</v>
      </c>
      <c r="B84">
        <v>166</v>
      </c>
      <c r="C84" t="s">
        <v>91</v>
      </c>
      <c r="D84">
        <v>8.4321386394897706E-3</v>
      </c>
      <c r="E84">
        <v>6656</v>
      </c>
      <c r="F84">
        <v>17920</v>
      </c>
      <c r="G84">
        <v>2.6923076923076898</v>
      </c>
      <c r="H84">
        <v>3.45982819110692</v>
      </c>
      <c r="I84">
        <v>8.5211784159879596</v>
      </c>
      <c r="J84">
        <v>-1.18861127410651</v>
      </c>
      <c r="K84" t="b">
        <v>1</v>
      </c>
      <c r="L84">
        <v>290</v>
      </c>
      <c r="M84" t="s">
        <v>92</v>
      </c>
      <c r="N84">
        <v>8.57844609201155</v>
      </c>
      <c r="O84">
        <v>4.5599999999999996</v>
      </c>
      <c r="P84">
        <v>2.4630000000000001</v>
      </c>
      <c r="Q84" t="s">
        <v>735</v>
      </c>
      <c r="S84">
        <v>0</v>
      </c>
      <c r="T84">
        <v>36200</v>
      </c>
      <c r="U84">
        <v>6656</v>
      </c>
      <c r="V84">
        <v>640</v>
      </c>
      <c r="W84">
        <v>6656</v>
      </c>
      <c r="X84">
        <v>1</v>
      </c>
      <c r="Y84">
        <v>9.7233246707372906E-2</v>
      </c>
      <c r="Z84">
        <v>290</v>
      </c>
      <c r="AA84">
        <v>124.8</v>
      </c>
      <c r="AB84" t="s">
        <v>94</v>
      </c>
      <c r="AC84">
        <v>17.03125</v>
      </c>
      <c r="AE84">
        <v>0</v>
      </c>
      <c r="AF84">
        <v>290</v>
      </c>
      <c r="AG84">
        <v>11.2890625</v>
      </c>
      <c r="AH84">
        <f t="shared" si="5"/>
        <v>278.7109375</v>
      </c>
      <c r="AI84">
        <f t="shared" si="6"/>
        <v>25.688581314878892</v>
      </c>
      <c r="AJ84">
        <f t="shared" si="7"/>
        <v>0.30464403750372798</v>
      </c>
      <c r="AK84">
        <f t="shared" si="8"/>
        <v>951.93066103074875</v>
      </c>
    </row>
    <row r="85" spans="1:37" x14ac:dyDescent="0.3">
      <c r="A85">
        <v>83</v>
      </c>
      <c r="B85">
        <v>167</v>
      </c>
      <c r="C85" t="s">
        <v>91</v>
      </c>
      <c r="D85">
        <v>3.75577706497345E-2</v>
      </c>
      <c r="E85">
        <v>6656</v>
      </c>
      <c r="F85">
        <v>17920</v>
      </c>
      <c r="G85">
        <v>2.6923076923076898</v>
      </c>
      <c r="H85">
        <v>5.0190853068916503</v>
      </c>
      <c r="I85">
        <v>8.3618745444894191</v>
      </c>
      <c r="J85">
        <v>-1.1974515202289999</v>
      </c>
      <c r="K85" t="b">
        <v>1</v>
      </c>
      <c r="L85">
        <v>46.34</v>
      </c>
      <c r="M85" t="s">
        <v>92</v>
      </c>
      <c r="N85">
        <v>9.1531821608372201</v>
      </c>
      <c r="O85">
        <v>4.5229999999999997</v>
      </c>
      <c r="P85">
        <v>1.6659999999999999</v>
      </c>
      <c r="Q85" t="s">
        <v>737</v>
      </c>
      <c r="S85">
        <v>0</v>
      </c>
      <c r="T85">
        <v>33300</v>
      </c>
      <c r="U85">
        <v>6656</v>
      </c>
      <c r="V85">
        <v>284</v>
      </c>
      <c r="W85">
        <v>6656</v>
      </c>
      <c r="X85">
        <v>1</v>
      </c>
      <c r="Y85">
        <v>0.238488836246771</v>
      </c>
      <c r="Z85">
        <v>46.34</v>
      </c>
      <c r="AA85">
        <v>719</v>
      </c>
      <c r="AB85" t="s">
        <v>94</v>
      </c>
      <c r="AC85">
        <v>6.80859375</v>
      </c>
      <c r="AE85">
        <v>0</v>
      </c>
      <c r="AF85">
        <v>46.34375</v>
      </c>
      <c r="AG85">
        <v>13.7890625</v>
      </c>
      <c r="AH85">
        <f t="shared" si="5"/>
        <v>32.5546875</v>
      </c>
      <c r="AI85">
        <f t="shared" si="6"/>
        <v>3.3609065155807367</v>
      </c>
      <c r="AJ85">
        <f t="shared" si="7"/>
        <v>0.30196277819023837</v>
      </c>
      <c r="AK85">
        <f t="shared" si="8"/>
        <v>153.47504178413394</v>
      </c>
    </row>
    <row r="86" spans="1:37" x14ac:dyDescent="0.3">
      <c r="A86">
        <v>84</v>
      </c>
      <c r="B86">
        <v>168</v>
      </c>
      <c r="C86" t="s">
        <v>91</v>
      </c>
      <c r="D86">
        <v>4.9975751339344801E-2</v>
      </c>
      <c r="E86">
        <v>6656</v>
      </c>
      <c r="F86">
        <v>17920</v>
      </c>
      <c r="G86">
        <v>2.6923076923076898</v>
      </c>
      <c r="H86">
        <v>5.6205023164978298</v>
      </c>
      <c r="I86">
        <v>9.7370811615890194</v>
      </c>
      <c r="J86">
        <v>-1.19102225032173</v>
      </c>
      <c r="K86" t="b">
        <v>1</v>
      </c>
      <c r="L86">
        <v>54</v>
      </c>
      <c r="M86" t="s">
        <v>92</v>
      </c>
      <c r="N86">
        <v>10.498470674783301</v>
      </c>
      <c r="O86">
        <v>4.508</v>
      </c>
      <c r="P86">
        <v>1.732</v>
      </c>
      <c r="Q86" t="s">
        <v>736</v>
      </c>
      <c r="R86" s="1" t="s">
        <v>1941</v>
      </c>
      <c r="S86">
        <v>0</v>
      </c>
      <c r="T86">
        <v>32320</v>
      </c>
      <c r="U86">
        <v>6656</v>
      </c>
      <c r="V86">
        <v>84</v>
      </c>
      <c r="W86">
        <v>6656</v>
      </c>
      <c r="X86">
        <v>1</v>
      </c>
      <c r="Y86">
        <v>0.50413813366833604</v>
      </c>
      <c r="Z86">
        <v>54</v>
      </c>
      <c r="AA86">
        <v>598.5</v>
      </c>
      <c r="AB86" t="s">
        <v>94</v>
      </c>
      <c r="AC86">
        <v>7.34765625</v>
      </c>
      <c r="AE86">
        <v>0</v>
      </c>
      <c r="AF86">
        <v>54</v>
      </c>
      <c r="AG86">
        <v>23.125</v>
      </c>
      <c r="AH86">
        <f t="shared" si="5"/>
        <v>30.875</v>
      </c>
      <c r="AI86">
        <f t="shared" si="6"/>
        <v>2.3351351351351353</v>
      </c>
      <c r="AJ86">
        <f t="shared" si="7"/>
        <v>0.30391043268244416</v>
      </c>
      <c r="AK86">
        <f t="shared" si="8"/>
        <v>177.68392984529282</v>
      </c>
    </row>
    <row r="87" spans="1:37" x14ac:dyDescent="0.3">
      <c r="A87">
        <v>85</v>
      </c>
      <c r="B87">
        <v>174</v>
      </c>
      <c r="C87" t="s">
        <v>91</v>
      </c>
      <c r="D87">
        <v>1.5181856050930099E-2</v>
      </c>
      <c r="E87">
        <v>6656</v>
      </c>
      <c r="F87">
        <v>6656</v>
      </c>
      <c r="G87">
        <v>1</v>
      </c>
      <c r="H87">
        <v>2.7854973128613998</v>
      </c>
      <c r="I87">
        <v>7.5676303949027703</v>
      </c>
      <c r="J87">
        <v>-1.11708564638813</v>
      </c>
      <c r="K87" t="b">
        <v>1</v>
      </c>
      <c r="L87">
        <v>522</v>
      </c>
      <c r="M87" t="s">
        <v>92</v>
      </c>
      <c r="N87">
        <v>7.7155121380410003</v>
      </c>
      <c r="O87">
        <v>4.24</v>
      </c>
      <c r="P87">
        <v>2.7170000000000001</v>
      </c>
      <c r="Q87" t="s">
        <v>738</v>
      </c>
      <c r="S87">
        <v>0</v>
      </c>
      <c r="T87">
        <v>17330</v>
      </c>
      <c r="U87">
        <v>6656</v>
      </c>
      <c r="V87">
        <v>320</v>
      </c>
      <c r="W87">
        <v>6656</v>
      </c>
      <c r="X87">
        <v>1</v>
      </c>
      <c r="Y87">
        <v>9.9812334130032904E-2</v>
      </c>
      <c r="Z87">
        <v>522</v>
      </c>
      <c r="AA87">
        <v>33.200000000000003</v>
      </c>
      <c r="AB87" t="s">
        <v>94</v>
      </c>
      <c r="AC87">
        <v>22.84375</v>
      </c>
      <c r="AE87">
        <v>9</v>
      </c>
      <c r="AF87">
        <v>522</v>
      </c>
      <c r="AG87">
        <v>10.828125</v>
      </c>
      <c r="AH87">
        <f t="shared" si="5"/>
        <v>511.171875</v>
      </c>
      <c r="AI87">
        <f t="shared" si="6"/>
        <v>48.20779220779221</v>
      </c>
      <c r="AJ87">
        <f t="shared" si="7"/>
        <v>0.32723207628972323</v>
      </c>
      <c r="AK87">
        <f t="shared" si="8"/>
        <v>1595.1981416938909</v>
      </c>
    </row>
    <row r="88" spans="1:37" x14ac:dyDescent="0.3">
      <c r="A88">
        <v>86</v>
      </c>
      <c r="B88">
        <v>175</v>
      </c>
      <c r="C88" t="s">
        <v>91</v>
      </c>
      <c r="D88">
        <v>1.31795731231799E-2</v>
      </c>
      <c r="E88">
        <v>6656</v>
      </c>
      <c r="F88">
        <v>6656</v>
      </c>
      <c r="G88">
        <v>1</v>
      </c>
      <c r="H88">
        <v>2.8526381082026302</v>
      </c>
      <c r="I88">
        <v>7.3265998286845004</v>
      </c>
      <c r="J88">
        <v>-1.12753320998744</v>
      </c>
      <c r="K88" t="b">
        <v>1</v>
      </c>
      <c r="L88">
        <v>370</v>
      </c>
      <c r="M88" t="s">
        <v>92</v>
      </c>
      <c r="N88">
        <v>7.4387001613224397</v>
      </c>
      <c r="O88">
        <v>4.234</v>
      </c>
      <c r="P88">
        <v>2.5680000000000001</v>
      </c>
      <c r="Q88" t="s">
        <v>739</v>
      </c>
      <c r="S88">
        <v>0</v>
      </c>
      <c r="T88">
        <v>17220</v>
      </c>
      <c r="U88">
        <v>6656</v>
      </c>
      <c r="V88">
        <v>324</v>
      </c>
      <c r="W88">
        <v>6656</v>
      </c>
      <c r="X88">
        <v>1</v>
      </c>
      <c r="Y88">
        <v>0.10292433934459</v>
      </c>
      <c r="Z88">
        <v>370</v>
      </c>
      <c r="AA88">
        <v>46.53</v>
      </c>
      <c r="AB88" t="s">
        <v>94</v>
      </c>
      <c r="AC88">
        <v>19.234375</v>
      </c>
      <c r="AE88">
        <v>13</v>
      </c>
      <c r="AF88">
        <v>370</v>
      </c>
      <c r="AG88">
        <v>10.84375</v>
      </c>
      <c r="AH88">
        <f t="shared" si="5"/>
        <v>359.15625</v>
      </c>
      <c r="AI88">
        <f t="shared" si="6"/>
        <v>34.121037463976947</v>
      </c>
      <c r="AJ88">
        <f t="shared" si="7"/>
        <v>0.32383109527880732</v>
      </c>
      <c r="AK88">
        <f t="shared" si="8"/>
        <v>1142.5709432920357</v>
      </c>
    </row>
    <row r="89" spans="1:37" x14ac:dyDescent="0.3">
      <c r="A89">
        <v>87</v>
      </c>
      <c r="B89">
        <v>176</v>
      </c>
      <c r="C89" t="s">
        <v>91</v>
      </c>
      <c r="D89">
        <v>1.8714735622510501E-2</v>
      </c>
      <c r="E89">
        <v>6656</v>
      </c>
      <c r="F89">
        <v>6656</v>
      </c>
      <c r="G89">
        <v>1</v>
      </c>
      <c r="H89">
        <v>3.6534590681697101</v>
      </c>
      <c r="I89">
        <v>8.9124421409061991</v>
      </c>
      <c r="J89">
        <v>-1.1540539483549299</v>
      </c>
      <c r="K89" t="b">
        <v>1</v>
      </c>
      <c r="L89">
        <v>274.8</v>
      </c>
      <c r="M89" t="s">
        <v>92</v>
      </c>
      <c r="N89">
        <v>8.9223028101284196</v>
      </c>
      <c r="O89">
        <v>3.984</v>
      </c>
      <c r="P89">
        <v>2.44</v>
      </c>
      <c r="Q89" t="s">
        <v>740</v>
      </c>
      <c r="S89">
        <v>0</v>
      </c>
      <c r="T89">
        <v>9656</v>
      </c>
      <c r="U89">
        <v>6656</v>
      </c>
      <c r="V89">
        <v>312</v>
      </c>
      <c r="W89">
        <v>6656</v>
      </c>
      <c r="X89">
        <v>1</v>
      </c>
      <c r="Y89">
        <v>0.150222538196564</v>
      </c>
      <c r="Z89">
        <v>274.8</v>
      </c>
      <c r="AA89">
        <v>35.159999999999997</v>
      </c>
      <c r="AB89" t="s">
        <v>94</v>
      </c>
      <c r="AC89">
        <v>16.578125</v>
      </c>
      <c r="AE89">
        <v>5</v>
      </c>
      <c r="AF89">
        <v>274.75</v>
      </c>
      <c r="AG89">
        <v>5.23046875</v>
      </c>
      <c r="AH89">
        <f t="shared" si="5"/>
        <v>269.51953125</v>
      </c>
      <c r="AI89">
        <f t="shared" si="6"/>
        <v>52.528752800597459</v>
      </c>
      <c r="AJ89">
        <f t="shared" si="7"/>
        <v>0.31535573863937277</v>
      </c>
      <c r="AK89">
        <f t="shared" si="8"/>
        <v>871.23830752353058</v>
      </c>
    </row>
    <row r="90" spans="1:37" x14ac:dyDescent="0.3">
      <c r="A90">
        <v>88</v>
      </c>
      <c r="B90">
        <v>177</v>
      </c>
      <c r="C90" t="s">
        <v>91</v>
      </c>
      <c r="D90">
        <v>3.66428055008092E-2</v>
      </c>
      <c r="E90">
        <v>6656</v>
      </c>
      <c r="F90">
        <v>6656</v>
      </c>
      <c r="G90">
        <v>1</v>
      </c>
      <c r="H90">
        <v>4.0721889069857502</v>
      </c>
      <c r="I90">
        <v>6.5099348054059396</v>
      </c>
      <c r="J90">
        <v>-1.16610882943106</v>
      </c>
      <c r="K90" t="b">
        <v>1</v>
      </c>
      <c r="L90">
        <v>39.659999999999997</v>
      </c>
      <c r="M90" t="s">
        <v>92</v>
      </c>
      <c r="N90">
        <v>6.8185612854279896</v>
      </c>
      <c r="O90">
        <v>3.9670000000000001</v>
      </c>
      <c r="P90">
        <v>1.599</v>
      </c>
      <c r="Q90" t="s">
        <v>741</v>
      </c>
      <c r="S90">
        <v>0</v>
      </c>
      <c r="T90">
        <v>9280</v>
      </c>
      <c r="U90">
        <v>6656</v>
      </c>
      <c r="V90">
        <v>220</v>
      </c>
      <c r="W90">
        <v>6656</v>
      </c>
      <c r="X90">
        <v>1</v>
      </c>
      <c r="Y90">
        <v>0.20712693385508901</v>
      </c>
      <c r="Z90">
        <v>39.659999999999997</v>
      </c>
      <c r="AA90">
        <v>234</v>
      </c>
      <c r="AB90" t="s">
        <v>94</v>
      </c>
      <c r="AC90">
        <v>6.296875</v>
      </c>
      <c r="AE90">
        <v>4</v>
      </c>
      <c r="AF90">
        <v>39.65625</v>
      </c>
      <c r="AG90">
        <v>6.1328125</v>
      </c>
      <c r="AH90">
        <f t="shared" si="5"/>
        <v>33.5234375</v>
      </c>
      <c r="AI90">
        <f t="shared" si="6"/>
        <v>6.4662420382165609</v>
      </c>
      <c r="AJ90">
        <f t="shared" si="7"/>
        <v>0.31157698468879425</v>
      </c>
      <c r="AK90">
        <f t="shared" si="8"/>
        <v>127.27592841816927</v>
      </c>
    </row>
    <row r="91" spans="1:37" x14ac:dyDescent="0.3">
      <c r="A91">
        <v>89</v>
      </c>
      <c r="B91">
        <v>180</v>
      </c>
      <c r="C91" t="s">
        <v>91</v>
      </c>
      <c r="D91">
        <v>1.48757860494402E-2</v>
      </c>
      <c r="E91">
        <v>6656</v>
      </c>
      <c r="F91">
        <v>17920</v>
      </c>
      <c r="G91">
        <v>2.6923076923076898</v>
      </c>
      <c r="H91">
        <v>3.4390454986555001</v>
      </c>
      <c r="I91">
        <v>8.50357734628491</v>
      </c>
      <c r="J91">
        <v>-1.1878076153681001</v>
      </c>
      <c r="K91" t="b">
        <v>1</v>
      </c>
      <c r="L91">
        <v>297.5</v>
      </c>
      <c r="M91" t="s">
        <v>92</v>
      </c>
      <c r="N91">
        <v>8.5578470737805699</v>
      </c>
      <c r="O91">
        <v>4.5549999999999997</v>
      </c>
      <c r="P91">
        <v>2.4729999999999999</v>
      </c>
      <c r="Q91" t="s">
        <v>742</v>
      </c>
      <c r="S91">
        <v>0</v>
      </c>
      <c r="T91">
        <v>35970</v>
      </c>
      <c r="U91">
        <v>6656</v>
      </c>
      <c r="V91">
        <v>707</v>
      </c>
      <c r="W91">
        <v>6656</v>
      </c>
      <c r="X91">
        <v>1</v>
      </c>
      <c r="Y91">
        <v>9.1729746844572205E-2</v>
      </c>
      <c r="Z91">
        <v>297.5</v>
      </c>
      <c r="AA91">
        <v>120.9</v>
      </c>
      <c r="AB91" t="s">
        <v>94</v>
      </c>
      <c r="AC91">
        <v>17.25</v>
      </c>
      <c r="AE91">
        <v>0</v>
      </c>
      <c r="AF91">
        <v>297.5</v>
      </c>
      <c r="AG91">
        <v>10.8203125</v>
      </c>
      <c r="AH91">
        <f t="shared" si="5"/>
        <v>286.6796875</v>
      </c>
      <c r="AI91">
        <f t="shared" si="6"/>
        <v>27.494584837545126</v>
      </c>
      <c r="AJ91">
        <f t="shared" si="7"/>
        <v>0.30488896575275354</v>
      </c>
      <c r="AK91">
        <f t="shared" si="8"/>
        <v>975.76506012767436</v>
      </c>
    </row>
    <row r="92" spans="1:37" x14ac:dyDescent="0.3">
      <c r="A92">
        <v>90</v>
      </c>
      <c r="B92">
        <v>181</v>
      </c>
      <c r="C92" t="s">
        <v>91</v>
      </c>
      <c r="D92">
        <v>3.7432813509966897E-2</v>
      </c>
      <c r="E92">
        <v>6656</v>
      </c>
      <c r="F92">
        <v>17920</v>
      </c>
      <c r="G92">
        <v>2.6923076923076898</v>
      </c>
      <c r="H92">
        <v>6.3093478203985098</v>
      </c>
      <c r="I92">
        <v>10.6408629744416</v>
      </c>
      <c r="J92">
        <v>-1.1974515202289999</v>
      </c>
      <c r="K92" t="b">
        <v>1</v>
      </c>
      <c r="L92">
        <v>48.62</v>
      </c>
      <c r="M92" t="s">
        <v>92</v>
      </c>
      <c r="N92">
        <v>11.0269516417184</v>
      </c>
      <c r="O92">
        <v>4.5229999999999997</v>
      </c>
      <c r="P92">
        <v>1.6870000000000001</v>
      </c>
      <c r="Q92" t="s">
        <v>744</v>
      </c>
      <c r="S92">
        <v>0</v>
      </c>
      <c r="T92">
        <v>33340</v>
      </c>
      <c r="U92">
        <v>6656</v>
      </c>
      <c r="V92">
        <v>85</v>
      </c>
      <c r="W92">
        <v>6656</v>
      </c>
      <c r="X92">
        <v>1</v>
      </c>
      <c r="Y92">
        <v>0.57587962669876702</v>
      </c>
      <c r="Z92">
        <v>48.62</v>
      </c>
      <c r="AA92">
        <v>685.5</v>
      </c>
      <c r="AB92" t="s">
        <v>94</v>
      </c>
      <c r="AC92">
        <v>6.97265625</v>
      </c>
      <c r="AD92" t="s">
        <v>98</v>
      </c>
      <c r="AE92">
        <v>0</v>
      </c>
      <c r="AF92">
        <v>48.625</v>
      </c>
      <c r="AG92">
        <v>18.734375</v>
      </c>
      <c r="AH92">
        <f t="shared" si="5"/>
        <v>29.890625</v>
      </c>
      <c r="AI92">
        <f t="shared" si="6"/>
        <v>2.5954962468723934</v>
      </c>
      <c r="AJ92">
        <f t="shared" si="7"/>
        <v>0.30196277819023837</v>
      </c>
      <c r="AK92">
        <f t="shared" si="8"/>
        <v>161.02978086049387</v>
      </c>
    </row>
    <row r="93" spans="1:37" x14ac:dyDescent="0.3">
      <c r="A93">
        <v>91</v>
      </c>
      <c r="B93">
        <v>182</v>
      </c>
      <c r="C93" t="s">
        <v>91</v>
      </c>
      <c r="D93">
        <v>3.9420768755537197E-2</v>
      </c>
      <c r="E93">
        <v>6656</v>
      </c>
      <c r="F93">
        <v>17920</v>
      </c>
      <c r="G93">
        <v>2.6923076923076898</v>
      </c>
      <c r="H93">
        <v>3.36406131850881</v>
      </c>
      <c r="I93">
        <v>5.9232446848353497</v>
      </c>
      <c r="J93">
        <v>-1.18861127410651</v>
      </c>
      <c r="K93" t="b">
        <v>1</v>
      </c>
      <c r="L93">
        <v>57.66</v>
      </c>
      <c r="M93" t="s">
        <v>92</v>
      </c>
      <c r="N93">
        <v>7.3232120710478599</v>
      </c>
      <c r="O93">
        <v>4.51</v>
      </c>
      <c r="P93">
        <v>1.7609999999999999</v>
      </c>
      <c r="Q93" t="s">
        <v>743</v>
      </c>
      <c r="R93" s="1" t="s">
        <v>1941</v>
      </c>
      <c r="S93">
        <v>0</v>
      </c>
      <c r="T93">
        <v>32350</v>
      </c>
      <c r="U93">
        <v>6656</v>
      </c>
      <c r="V93">
        <v>666</v>
      </c>
      <c r="W93">
        <v>6656</v>
      </c>
      <c r="X93">
        <v>1</v>
      </c>
      <c r="Y93">
        <v>9.1605515374083402E-2</v>
      </c>
      <c r="Z93">
        <v>57.66</v>
      </c>
      <c r="AA93">
        <v>561</v>
      </c>
      <c r="AB93" t="s">
        <v>94</v>
      </c>
      <c r="AC93">
        <v>7.59375</v>
      </c>
      <c r="AE93">
        <v>0</v>
      </c>
      <c r="AF93">
        <v>57.65625</v>
      </c>
      <c r="AG93">
        <v>10.4140625</v>
      </c>
      <c r="AH93">
        <f t="shared" si="5"/>
        <v>47.2421875</v>
      </c>
      <c r="AI93">
        <f t="shared" si="6"/>
        <v>5.5363840960240056</v>
      </c>
      <c r="AJ93">
        <f t="shared" si="7"/>
        <v>0.30464403750372798</v>
      </c>
      <c r="AK93">
        <f t="shared" si="8"/>
        <v>189.25776612087623</v>
      </c>
    </row>
    <row r="94" spans="1:37" x14ac:dyDescent="0.3">
      <c r="A94">
        <v>92</v>
      </c>
      <c r="B94">
        <v>188</v>
      </c>
      <c r="C94" t="s">
        <v>91</v>
      </c>
      <c r="D94">
        <v>2.7423333997908701E-2</v>
      </c>
      <c r="E94">
        <v>6656</v>
      </c>
      <c r="F94">
        <v>6656</v>
      </c>
      <c r="G94">
        <v>1</v>
      </c>
      <c r="H94">
        <v>2.5233348307323</v>
      </c>
      <c r="I94">
        <v>6.67796620242631</v>
      </c>
      <c r="J94">
        <v>-1.1130673526960899</v>
      </c>
      <c r="K94" t="b">
        <v>1</v>
      </c>
      <c r="L94">
        <v>443</v>
      </c>
      <c r="M94" t="s">
        <v>92</v>
      </c>
      <c r="N94">
        <v>6.9546736093306896</v>
      </c>
      <c r="O94">
        <v>4.24</v>
      </c>
      <c r="P94">
        <v>2.6459999999999999</v>
      </c>
      <c r="Q94" t="s">
        <v>745</v>
      </c>
      <c r="S94">
        <v>0</v>
      </c>
      <c r="T94">
        <v>17280</v>
      </c>
      <c r="U94">
        <v>6656</v>
      </c>
      <c r="V94">
        <v>485</v>
      </c>
      <c r="W94">
        <v>6656</v>
      </c>
      <c r="X94">
        <v>1</v>
      </c>
      <c r="Y94">
        <v>6.9171071459461594E-2</v>
      </c>
      <c r="Z94">
        <v>443</v>
      </c>
      <c r="AA94">
        <v>39</v>
      </c>
      <c r="AB94" t="s">
        <v>94</v>
      </c>
      <c r="AC94">
        <v>21.046875</v>
      </c>
      <c r="AE94">
        <v>9</v>
      </c>
      <c r="AF94">
        <v>443</v>
      </c>
      <c r="AG94">
        <v>7.96484375</v>
      </c>
      <c r="AH94">
        <f t="shared" si="5"/>
        <v>435.03515625</v>
      </c>
      <c r="AI94">
        <f t="shared" si="6"/>
        <v>55.619421284943598</v>
      </c>
      <c r="AJ94">
        <f t="shared" si="7"/>
        <v>0.32854963627635136</v>
      </c>
      <c r="AK94">
        <f t="shared" si="8"/>
        <v>1348.3502980577996</v>
      </c>
    </row>
    <row r="95" spans="1:37" x14ac:dyDescent="0.3">
      <c r="A95">
        <v>93</v>
      </c>
      <c r="B95">
        <v>189</v>
      </c>
      <c r="C95" t="s">
        <v>91</v>
      </c>
      <c r="D95">
        <v>1.89892346182782E-2</v>
      </c>
      <c r="E95">
        <v>6656</v>
      </c>
      <c r="F95">
        <v>6656</v>
      </c>
      <c r="G95">
        <v>1</v>
      </c>
      <c r="H95">
        <v>2.6560373037108098</v>
      </c>
      <c r="I95">
        <v>6.9305973393703999</v>
      </c>
      <c r="J95">
        <v>-1.1211039400801699</v>
      </c>
      <c r="K95" t="b">
        <v>1</v>
      </c>
      <c r="L95">
        <v>406.2</v>
      </c>
      <c r="M95" t="s">
        <v>92</v>
      </c>
      <c r="N95">
        <v>7.0775268820403001</v>
      </c>
      <c r="O95">
        <v>4.24</v>
      </c>
      <c r="P95">
        <v>2.61</v>
      </c>
      <c r="Q95" t="s">
        <v>746</v>
      </c>
      <c r="S95">
        <v>0</v>
      </c>
      <c r="T95">
        <v>17250</v>
      </c>
      <c r="U95">
        <v>6656</v>
      </c>
      <c r="V95">
        <v>422</v>
      </c>
      <c r="W95">
        <v>6656</v>
      </c>
      <c r="X95">
        <v>1</v>
      </c>
      <c r="Y95">
        <v>8.0614634625690698E-2</v>
      </c>
      <c r="Z95">
        <v>406.2</v>
      </c>
      <c r="AA95">
        <v>42.47</v>
      </c>
      <c r="AB95" t="s">
        <v>94</v>
      </c>
      <c r="AC95">
        <v>20.15625</v>
      </c>
      <c r="AE95">
        <v>10</v>
      </c>
      <c r="AF95">
        <v>406.25</v>
      </c>
      <c r="AG95">
        <v>9.0625</v>
      </c>
      <c r="AH95">
        <f t="shared" si="5"/>
        <v>397.1875</v>
      </c>
      <c r="AI95">
        <f t="shared" si="6"/>
        <v>44.827586206896555</v>
      </c>
      <c r="AJ95">
        <f t="shared" si="7"/>
        <v>0.32591980002319915</v>
      </c>
      <c r="AK95">
        <f t="shared" si="8"/>
        <v>1246.4722915609389</v>
      </c>
    </row>
    <row r="96" spans="1:37" x14ac:dyDescent="0.3">
      <c r="A96">
        <v>94</v>
      </c>
      <c r="B96">
        <v>190</v>
      </c>
      <c r="C96" t="s">
        <v>91</v>
      </c>
      <c r="D96">
        <v>1.91234833932236E-2</v>
      </c>
      <c r="E96">
        <v>6656</v>
      </c>
      <c r="F96">
        <v>6656</v>
      </c>
      <c r="G96">
        <v>1</v>
      </c>
      <c r="H96">
        <v>3.8471103357415299</v>
      </c>
      <c r="I96">
        <v>9.1819703716331098</v>
      </c>
      <c r="J96">
        <v>-1.15325028961652</v>
      </c>
      <c r="K96" t="b">
        <v>1</v>
      </c>
      <c r="L96">
        <v>243.6</v>
      </c>
      <c r="M96" t="s">
        <v>92</v>
      </c>
      <c r="N96">
        <v>9.1857385197941799</v>
      </c>
      <c r="O96">
        <v>3.984</v>
      </c>
      <c r="P96">
        <v>2.387</v>
      </c>
      <c r="Q96" t="s">
        <v>747</v>
      </c>
      <c r="S96">
        <v>0</v>
      </c>
      <c r="T96">
        <v>9630</v>
      </c>
      <c r="U96">
        <v>6656</v>
      </c>
      <c r="V96">
        <v>200</v>
      </c>
      <c r="W96">
        <v>6656</v>
      </c>
      <c r="X96">
        <v>1</v>
      </c>
      <c r="Y96">
        <v>0.201321102518914</v>
      </c>
      <c r="Z96">
        <v>243.6</v>
      </c>
      <c r="AA96">
        <v>39.53</v>
      </c>
      <c r="AB96" t="s">
        <v>94</v>
      </c>
      <c r="AC96">
        <v>15.609375</v>
      </c>
      <c r="AE96">
        <v>4</v>
      </c>
      <c r="AF96">
        <v>243.625</v>
      </c>
      <c r="AG96">
        <v>6.74609375</v>
      </c>
      <c r="AH96">
        <f t="shared" si="5"/>
        <v>236.87890625</v>
      </c>
      <c r="AI96">
        <f t="shared" si="6"/>
        <v>36.113491603937462</v>
      </c>
      <c r="AJ96">
        <f t="shared" si="7"/>
        <v>0.31560927890071516</v>
      </c>
      <c r="AK96">
        <f t="shared" si="8"/>
        <v>771.9196369909007</v>
      </c>
    </row>
    <row r="97" spans="1:37" x14ac:dyDescent="0.3">
      <c r="A97">
        <v>95</v>
      </c>
      <c r="B97">
        <v>191</v>
      </c>
      <c r="C97" t="s">
        <v>91</v>
      </c>
      <c r="D97">
        <v>4.0499771229334097E-2</v>
      </c>
      <c r="E97">
        <v>6656</v>
      </c>
      <c r="F97">
        <v>6656</v>
      </c>
      <c r="G97">
        <v>1</v>
      </c>
      <c r="H97">
        <v>5.7960713980768004</v>
      </c>
      <c r="I97">
        <v>8.7450491308873701</v>
      </c>
      <c r="J97">
        <v>-1.1620905357390201</v>
      </c>
      <c r="K97" t="b">
        <v>1</v>
      </c>
      <c r="L97">
        <v>32.25</v>
      </c>
      <c r="M97" t="s">
        <v>92</v>
      </c>
      <c r="N97">
        <v>9.0058896596725493</v>
      </c>
      <c r="O97">
        <v>3.9670000000000001</v>
      </c>
      <c r="P97">
        <v>1.5089999999999999</v>
      </c>
      <c r="Q97" t="s">
        <v>748</v>
      </c>
      <c r="S97">
        <v>0</v>
      </c>
      <c r="T97">
        <v>9280</v>
      </c>
      <c r="U97">
        <v>6656</v>
      </c>
      <c r="V97">
        <v>37</v>
      </c>
      <c r="W97">
        <v>6656</v>
      </c>
      <c r="X97">
        <v>1</v>
      </c>
      <c r="Y97">
        <v>0.78846928088801604</v>
      </c>
      <c r="Z97">
        <v>32.25</v>
      </c>
      <c r="AA97">
        <v>287.8</v>
      </c>
      <c r="AB97" t="s">
        <v>94</v>
      </c>
      <c r="AC97">
        <v>5.6796875</v>
      </c>
      <c r="AE97">
        <v>5</v>
      </c>
      <c r="AF97">
        <v>32.25</v>
      </c>
      <c r="AG97">
        <v>11.921875</v>
      </c>
      <c r="AH97">
        <f t="shared" si="5"/>
        <v>20.328125</v>
      </c>
      <c r="AI97">
        <f t="shared" si="6"/>
        <v>2.7051114023591087</v>
      </c>
      <c r="AJ97">
        <f t="shared" si="7"/>
        <v>0.3128315113612245</v>
      </c>
      <c r="AK97">
        <f t="shared" si="8"/>
        <v>103.09063770356924</v>
      </c>
    </row>
    <row r="98" spans="1:37" x14ac:dyDescent="0.3">
      <c r="A98">
        <v>96</v>
      </c>
      <c r="B98">
        <v>194</v>
      </c>
      <c r="C98" t="s">
        <v>91</v>
      </c>
      <c r="D98">
        <v>1.00188465601696E-2</v>
      </c>
      <c r="E98">
        <v>6656</v>
      </c>
      <c r="F98">
        <v>17920</v>
      </c>
      <c r="G98">
        <v>2.6923076923076898</v>
      </c>
      <c r="H98">
        <v>3.37868456420538</v>
      </c>
      <c r="I98">
        <v>8.3609244977504407</v>
      </c>
      <c r="J98">
        <v>-1.1870039566296899</v>
      </c>
      <c r="K98" t="b">
        <v>1</v>
      </c>
      <c r="L98">
        <v>298</v>
      </c>
      <c r="M98" t="s">
        <v>92</v>
      </c>
      <c r="N98">
        <v>8.4240983006992902</v>
      </c>
      <c r="O98">
        <v>4.5469999999999997</v>
      </c>
      <c r="P98">
        <v>2.4750000000000001</v>
      </c>
      <c r="Q98" t="s">
        <v>749</v>
      </c>
      <c r="S98">
        <v>0</v>
      </c>
      <c r="T98">
        <v>35300</v>
      </c>
      <c r="U98">
        <v>6656</v>
      </c>
      <c r="V98">
        <v>699</v>
      </c>
      <c r="W98">
        <v>6656</v>
      </c>
      <c r="X98">
        <v>1</v>
      </c>
      <c r="Y98">
        <v>8.9970113110983199E-2</v>
      </c>
      <c r="Z98">
        <v>298</v>
      </c>
      <c r="AA98">
        <v>118.44</v>
      </c>
      <c r="AB98" t="s">
        <v>94</v>
      </c>
      <c r="AC98">
        <v>17.265625</v>
      </c>
      <c r="AE98">
        <v>0</v>
      </c>
      <c r="AF98">
        <v>298</v>
      </c>
      <c r="AG98">
        <v>10.625</v>
      </c>
      <c r="AH98">
        <f t="shared" si="5"/>
        <v>287.375</v>
      </c>
      <c r="AI98">
        <f t="shared" si="6"/>
        <v>28.047058823529412</v>
      </c>
      <c r="AJ98">
        <f t="shared" si="7"/>
        <v>0.30513409091962351</v>
      </c>
      <c r="AK98">
        <f t="shared" si="8"/>
        <v>976.61981688731487</v>
      </c>
    </row>
    <row r="99" spans="1:37" x14ac:dyDescent="0.3">
      <c r="A99">
        <v>97</v>
      </c>
      <c r="B99">
        <v>195</v>
      </c>
      <c r="C99" t="s">
        <v>91</v>
      </c>
      <c r="D99">
        <v>3.27017474610381E-2</v>
      </c>
      <c r="E99">
        <v>6656</v>
      </c>
      <c r="F99">
        <v>17920</v>
      </c>
      <c r="G99">
        <v>2.6923076923076898</v>
      </c>
      <c r="H99">
        <v>4.7003320407132296</v>
      </c>
      <c r="I99">
        <v>8.0878760309928808</v>
      </c>
      <c r="J99">
        <v>-1.19664786149059</v>
      </c>
      <c r="K99" t="b">
        <v>1</v>
      </c>
      <c r="L99">
        <v>52.56</v>
      </c>
      <c r="M99" t="s">
        <v>92</v>
      </c>
      <c r="N99">
        <v>8.8515822831364996</v>
      </c>
      <c r="O99">
        <v>4.5229999999999997</v>
      </c>
      <c r="P99">
        <v>1.7210000000000001</v>
      </c>
      <c r="Q99" t="s">
        <v>751</v>
      </c>
      <c r="S99">
        <v>0</v>
      </c>
      <c r="T99">
        <v>33500</v>
      </c>
      <c r="U99">
        <v>6656</v>
      </c>
      <c r="V99">
        <v>338</v>
      </c>
      <c r="W99">
        <v>6656</v>
      </c>
      <c r="X99">
        <v>1</v>
      </c>
      <c r="Y99">
        <v>0.201271529125398</v>
      </c>
      <c r="Z99">
        <v>52.56</v>
      </c>
      <c r="AA99">
        <v>637.5</v>
      </c>
      <c r="AB99" t="s">
        <v>94</v>
      </c>
      <c r="AC99">
        <v>7.25</v>
      </c>
      <c r="AE99">
        <v>0</v>
      </c>
      <c r="AF99">
        <v>52.5625</v>
      </c>
      <c r="AG99">
        <v>13.3984375</v>
      </c>
      <c r="AH99">
        <f t="shared" si="5"/>
        <v>39.1640625</v>
      </c>
      <c r="AI99">
        <f t="shared" si="6"/>
        <v>3.9230320699708456</v>
      </c>
      <c r="AJ99">
        <f t="shared" si="7"/>
        <v>0.30220555075568578</v>
      </c>
      <c r="AK99">
        <f t="shared" si="8"/>
        <v>173.92963123464759</v>
      </c>
    </row>
    <row r="100" spans="1:37" x14ac:dyDescent="0.3">
      <c r="A100">
        <v>98</v>
      </c>
      <c r="B100">
        <v>196</v>
      </c>
      <c r="C100" t="s">
        <v>91</v>
      </c>
      <c r="D100">
        <v>3.8185090869406801E-2</v>
      </c>
      <c r="E100">
        <v>6656</v>
      </c>
      <c r="F100">
        <v>17920</v>
      </c>
      <c r="G100">
        <v>2.6923076923076898</v>
      </c>
      <c r="H100">
        <v>3.2944906289162401</v>
      </c>
      <c r="I100">
        <v>5.93909150486268</v>
      </c>
      <c r="J100">
        <v>-1.18861127410651</v>
      </c>
      <c r="K100" t="b">
        <v>1</v>
      </c>
      <c r="L100">
        <v>63.5</v>
      </c>
      <c r="M100" t="s">
        <v>92</v>
      </c>
      <c r="N100">
        <v>7.23186106984451</v>
      </c>
      <c r="O100">
        <v>4.51</v>
      </c>
      <c r="P100">
        <v>1.8029999999999999</v>
      </c>
      <c r="Q100" t="s">
        <v>750</v>
      </c>
      <c r="R100" s="1" t="s">
        <v>1941</v>
      </c>
      <c r="S100">
        <v>0</v>
      </c>
      <c r="T100">
        <v>32600</v>
      </c>
      <c r="U100">
        <v>6656</v>
      </c>
      <c r="V100">
        <v>845</v>
      </c>
      <c r="W100">
        <v>6656</v>
      </c>
      <c r="X100">
        <v>1</v>
      </c>
      <c r="Y100">
        <v>7.8932877230661003E-2</v>
      </c>
      <c r="Z100">
        <v>63.5</v>
      </c>
      <c r="AA100">
        <v>513.5</v>
      </c>
      <c r="AB100" t="s">
        <v>94</v>
      </c>
      <c r="AC100">
        <v>7.96875</v>
      </c>
      <c r="AE100">
        <v>0</v>
      </c>
      <c r="AF100">
        <v>63.5</v>
      </c>
      <c r="AG100">
        <v>9.25</v>
      </c>
      <c r="AH100">
        <f t="shared" si="5"/>
        <v>54.25</v>
      </c>
      <c r="AI100">
        <f t="shared" si="6"/>
        <v>6.8648648648648649</v>
      </c>
      <c r="AJ100">
        <f t="shared" si="7"/>
        <v>0.30464403750372798</v>
      </c>
      <c r="AK100">
        <f t="shared" si="8"/>
        <v>208.43998957052602</v>
      </c>
    </row>
    <row r="101" spans="1:37" x14ac:dyDescent="0.3">
      <c r="A101">
        <v>99</v>
      </c>
      <c r="B101">
        <v>202</v>
      </c>
      <c r="C101" t="s">
        <v>91</v>
      </c>
      <c r="D101">
        <v>2.9447863391751601E-2</v>
      </c>
      <c r="E101">
        <v>6656</v>
      </c>
      <c r="F101">
        <v>6656</v>
      </c>
      <c r="G101">
        <v>1</v>
      </c>
      <c r="H101">
        <v>2.5517435127025698</v>
      </c>
      <c r="I101">
        <v>6.6036331139275601</v>
      </c>
      <c r="J101">
        <v>-1.10985271774245</v>
      </c>
      <c r="K101" t="b">
        <v>1</v>
      </c>
      <c r="L101">
        <v>387</v>
      </c>
      <c r="M101" t="s">
        <v>92</v>
      </c>
      <c r="N101">
        <v>6.9691708247544204</v>
      </c>
      <c r="O101">
        <v>4.234</v>
      </c>
      <c r="P101">
        <v>2.5880000000000001</v>
      </c>
      <c r="Q101" t="s">
        <v>752</v>
      </c>
      <c r="S101">
        <v>0</v>
      </c>
      <c r="T101">
        <v>17220</v>
      </c>
      <c r="U101">
        <v>6656</v>
      </c>
      <c r="V101">
        <v>282</v>
      </c>
      <c r="W101">
        <v>6656</v>
      </c>
      <c r="X101">
        <v>1</v>
      </c>
      <c r="Y101">
        <v>9.2404981467730005E-2</v>
      </c>
      <c r="Z101">
        <v>387</v>
      </c>
      <c r="AA101">
        <v>44.5</v>
      </c>
      <c r="AB101" t="s">
        <v>94</v>
      </c>
      <c r="AC101">
        <v>19.671875</v>
      </c>
      <c r="AE101">
        <v>9</v>
      </c>
      <c r="AF101">
        <v>387</v>
      </c>
      <c r="AG101">
        <v>11.65625</v>
      </c>
      <c r="AH101">
        <f t="shared" si="5"/>
        <v>375.34375</v>
      </c>
      <c r="AI101">
        <f t="shared" si="6"/>
        <v>33.201072386058982</v>
      </c>
      <c r="AJ101">
        <f t="shared" si="7"/>
        <v>0.32960750283755447</v>
      </c>
      <c r="AK101">
        <f t="shared" si="8"/>
        <v>1174.1237583136303</v>
      </c>
    </row>
    <row r="102" spans="1:37" x14ac:dyDescent="0.3">
      <c r="A102">
        <v>100</v>
      </c>
      <c r="B102">
        <v>203</v>
      </c>
      <c r="C102" t="s">
        <v>91</v>
      </c>
      <c r="D102">
        <v>1.5231528794342499E-2</v>
      </c>
      <c r="E102">
        <v>6656</v>
      </c>
      <c r="F102">
        <v>6656</v>
      </c>
      <c r="G102">
        <v>1</v>
      </c>
      <c r="H102">
        <v>2.7006037972654702</v>
      </c>
      <c r="I102">
        <v>6.9994164823657803</v>
      </c>
      <c r="J102">
        <v>-1.12030028134176</v>
      </c>
      <c r="K102" t="b">
        <v>1</v>
      </c>
      <c r="L102">
        <v>390.8</v>
      </c>
      <c r="M102" t="s">
        <v>92</v>
      </c>
      <c r="N102">
        <v>7.1610940300500801</v>
      </c>
      <c r="O102">
        <v>4.2300000000000004</v>
      </c>
      <c r="P102">
        <v>2.5920000000000001</v>
      </c>
      <c r="Q102" t="s">
        <v>753</v>
      </c>
      <c r="S102">
        <v>0</v>
      </c>
      <c r="T102">
        <v>17020</v>
      </c>
      <c r="U102">
        <v>6656</v>
      </c>
      <c r="V102">
        <v>291</v>
      </c>
      <c r="W102">
        <v>6656</v>
      </c>
      <c r="X102">
        <v>1</v>
      </c>
      <c r="Y102">
        <v>9.96911601218433E-2</v>
      </c>
      <c r="Z102">
        <v>390.8</v>
      </c>
      <c r="AA102">
        <v>43.56</v>
      </c>
      <c r="AB102" t="s">
        <v>94</v>
      </c>
      <c r="AC102">
        <v>19.765625</v>
      </c>
      <c r="AE102">
        <v>11</v>
      </c>
      <c r="AF102">
        <v>390.75</v>
      </c>
      <c r="AG102">
        <v>11.328125</v>
      </c>
      <c r="AH102">
        <f t="shared" si="5"/>
        <v>379.421875</v>
      </c>
      <c r="AI102">
        <f t="shared" si="6"/>
        <v>34.493793103448276</v>
      </c>
      <c r="AJ102">
        <f t="shared" si="7"/>
        <v>0.32618183359719116</v>
      </c>
      <c r="AK102">
        <f t="shared" si="8"/>
        <v>1197.9514484014626</v>
      </c>
    </row>
    <row r="103" spans="1:37" x14ac:dyDescent="0.3">
      <c r="A103">
        <v>101</v>
      </c>
      <c r="B103">
        <v>204</v>
      </c>
      <c r="C103" t="s">
        <v>91</v>
      </c>
      <c r="D103">
        <v>2.5466342922335398E-2</v>
      </c>
      <c r="E103">
        <v>6656</v>
      </c>
      <c r="F103">
        <v>6656</v>
      </c>
      <c r="G103">
        <v>1</v>
      </c>
      <c r="H103">
        <v>3.8452390936065002</v>
      </c>
      <c r="I103">
        <v>8.9521972648026296</v>
      </c>
      <c r="J103">
        <v>-1.1508393134013</v>
      </c>
      <c r="K103" t="b">
        <v>1</v>
      </c>
      <c r="L103">
        <v>212.8</v>
      </c>
      <c r="M103" t="s">
        <v>92</v>
      </c>
      <c r="N103">
        <v>9.0279606877543692</v>
      </c>
      <c r="O103">
        <v>3.9940000000000002</v>
      </c>
      <c r="P103">
        <v>2.3279999999999998</v>
      </c>
      <c r="Q103" t="s">
        <v>754</v>
      </c>
      <c r="S103">
        <v>0</v>
      </c>
      <c r="T103">
        <v>9880</v>
      </c>
      <c r="U103">
        <v>6656</v>
      </c>
      <c r="V103">
        <v>159</v>
      </c>
      <c r="W103">
        <v>6656</v>
      </c>
      <c r="X103">
        <v>1</v>
      </c>
      <c r="Y103">
        <v>0.22564213749318901</v>
      </c>
      <c r="Z103">
        <v>212.8</v>
      </c>
      <c r="AA103">
        <v>46.44</v>
      </c>
      <c r="AB103" t="s">
        <v>94</v>
      </c>
      <c r="AC103">
        <v>14.5859375</v>
      </c>
      <c r="AE103">
        <v>6</v>
      </c>
      <c r="AF103">
        <v>212.75</v>
      </c>
      <c r="AG103">
        <v>7.953125</v>
      </c>
      <c r="AH103">
        <f t="shared" si="5"/>
        <v>204.796875</v>
      </c>
      <c r="AI103">
        <f t="shared" si="6"/>
        <v>26.75049115913556</v>
      </c>
      <c r="AJ103">
        <f t="shared" si="7"/>
        <v>0.31637112339088247</v>
      </c>
      <c r="AK103">
        <f t="shared" si="8"/>
        <v>672.46971758905875</v>
      </c>
    </row>
    <row r="104" spans="1:37" x14ac:dyDescent="0.3">
      <c r="A104">
        <v>102</v>
      </c>
      <c r="B104">
        <v>205</v>
      </c>
      <c r="C104" t="s">
        <v>91</v>
      </c>
      <c r="D104">
        <v>5.3221917158259698E-2</v>
      </c>
      <c r="E104">
        <v>6656</v>
      </c>
      <c r="F104">
        <v>6656</v>
      </c>
      <c r="G104">
        <v>1</v>
      </c>
      <c r="H104">
        <v>3.9317678687450002</v>
      </c>
      <c r="I104">
        <v>5.7517463548632897</v>
      </c>
      <c r="J104">
        <v>-1.1596795595237901</v>
      </c>
      <c r="K104" t="b">
        <v>1</v>
      </c>
      <c r="L104">
        <v>29.06</v>
      </c>
      <c r="M104" t="s">
        <v>92</v>
      </c>
      <c r="N104">
        <v>6.6658937627458803</v>
      </c>
      <c r="O104">
        <v>3.9750000000000001</v>
      </c>
      <c r="P104">
        <v>1.4630000000000001</v>
      </c>
      <c r="Q104" t="s">
        <v>755</v>
      </c>
      <c r="S104">
        <v>0</v>
      </c>
      <c r="T104">
        <v>9450</v>
      </c>
      <c r="U104">
        <v>6656</v>
      </c>
      <c r="V104">
        <v>208</v>
      </c>
      <c r="W104">
        <v>6656</v>
      </c>
      <c r="X104">
        <v>1</v>
      </c>
      <c r="Y104">
        <v>0.20328152650995901</v>
      </c>
      <c r="Z104">
        <v>29.06</v>
      </c>
      <c r="AA104">
        <v>325</v>
      </c>
      <c r="AB104" t="s">
        <v>94</v>
      </c>
      <c r="AC104">
        <v>5.390625</v>
      </c>
      <c r="AE104">
        <v>6</v>
      </c>
      <c r="AF104">
        <v>29.0625</v>
      </c>
      <c r="AG104">
        <v>7.109375</v>
      </c>
      <c r="AH104">
        <f t="shared" si="5"/>
        <v>21.953125</v>
      </c>
      <c r="AI104">
        <f t="shared" si="6"/>
        <v>4.0879120879120876</v>
      </c>
      <c r="AJ104">
        <f t="shared" si="7"/>
        <v>0.31358665064012131</v>
      </c>
      <c r="AK104">
        <f t="shared" si="8"/>
        <v>92.677733381427458</v>
      </c>
    </row>
    <row r="105" spans="1:37" x14ac:dyDescent="0.3">
      <c r="A105">
        <v>103</v>
      </c>
      <c r="B105">
        <v>208</v>
      </c>
      <c r="C105" t="s">
        <v>91</v>
      </c>
      <c r="D105">
        <v>1.4290137178879199E-2</v>
      </c>
      <c r="E105">
        <v>6656</v>
      </c>
      <c r="F105">
        <v>17920</v>
      </c>
      <c r="G105">
        <v>2.6923076923076898</v>
      </c>
      <c r="H105">
        <v>3.4037076222588101</v>
      </c>
      <c r="I105">
        <v>8.3630159937531108</v>
      </c>
      <c r="J105">
        <v>-1.1878076153681001</v>
      </c>
      <c r="K105" t="b">
        <v>1</v>
      </c>
      <c r="L105">
        <v>287</v>
      </c>
      <c r="M105" t="s">
        <v>92</v>
      </c>
      <c r="N105">
        <v>8.4314286533226497</v>
      </c>
      <c r="O105">
        <v>4.5430000000000001</v>
      </c>
      <c r="P105">
        <v>2.4569999999999999</v>
      </c>
      <c r="Q105" t="s">
        <v>756</v>
      </c>
      <c r="S105">
        <v>0</v>
      </c>
      <c r="T105">
        <v>35040</v>
      </c>
      <c r="U105">
        <v>6656</v>
      </c>
      <c r="V105">
        <v>690</v>
      </c>
      <c r="W105">
        <v>6656</v>
      </c>
      <c r="X105">
        <v>1</v>
      </c>
      <c r="Y105">
        <v>9.1507585282370602E-2</v>
      </c>
      <c r="Z105">
        <v>287</v>
      </c>
      <c r="AA105">
        <v>122.06</v>
      </c>
      <c r="AB105" t="s">
        <v>94</v>
      </c>
      <c r="AC105">
        <v>16.9375</v>
      </c>
      <c r="AE105">
        <v>0</v>
      </c>
      <c r="AF105">
        <v>287</v>
      </c>
      <c r="AG105">
        <v>10.640625</v>
      </c>
      <c r="AH105">
        <f t="shared" si="5"/>
        <v>276.359375</v>
      </c>
      <c r="AI105">
        <f t="shared" si="6"/>
        <v>26.972099853157122</v>
      </c>
      <c r="AJ105">
        <f t="shared" si="7"/>
        <v>0.30488896575275354</v>
      </c>
      <c r="AK105">
        <f t="shared" si="8"/>
        <v>941.32629329963879</v>
      </c>
    </row>
    <row r="106" spans="1:37" x14ac:dyDescent="0.3">
      <c r="A106">
        <v>104</v>
      </c>
      <c r="B106">
        <v>209</v>
      </c>
      <c r="C106" t="s">
        <v>91</v>
      </c>
      <c r="D106">
        <v>3.5044630894612003E-2</v>
      </c>
      <c r="E106">
        <v>6656</v>
      </c>
      <c r="F106">
        <v>17920</v>
      </c>
      <c r="G106">
        <v>2.6923076923076898</v>
      </c>
      <c r="H106">
        <v>4.5121469247471602</v>
      </c>
      <c r="I106">
        <v>7.7905036747587699</v>
      </c>
      <c r="J106">
        <v>-1.1958442027521901</v>
      </c>
      <c r="K106" t="b">
        <v>1</v>
      </c>
      <c r="L106">
        <v>53.3</v>
      </c>
      <c r="M106" t="s">
        <v>92</v>
      </c>
      <c r="N106">
        <v>8.6074172761877197</v>
      </c>
      <c r="O106">
        <v>4.5270000000000001</v>
      </c>
      <c r="P106">
        <v>1.7270000000000001</v>
      </c>
      <c r="Q106" t="s">
        <v>758</v>
      </c>
      <c r="S106">
        <v>0</v>
      </c>
      <c r="T106">
        <v>33820</v>
      </c>
      <c r="U106">
        <v>6656</v>
      </c>
      <c r="V106">
        <v>455</v>
      </c>
      <c r="W106">
        <v>6656</v>
      </c>
      <c r="X106">
        <v>1</v>
      </c>
      <c r="Y106">
        <v>0.16465198744398599</v>
      </c>
      <c r="Z106">
        <v>53.3</v>
      </c>
      <c r="AA106">
        <v>634.5</v>
      </c>
      <c r="AB106" t="s">
        <v>94</v>
      </c>
      <c r="AC106">
        <v>7.30078125</v>
      </c>
      <c r="AE106">
        <v>0</v>
      </c>
      <c r="AF106">
        <v>53.3125</v>
      </c>
      <c r="AG106">
        <v>12.2109375</v>
      </c>
      <c r="AH106">
        <f t="shared" si="5"/>
        <v>41.1015625</v>
      </c>
      <c r="AI106">
        <f t="shared" si="6"/>
        <v>4.3659628918746005</v>
      </c>
      <c r="AJ106">
        <f t="shared" si="7"/>
        <v>0.30244851850584425</v>
      </c>
      <c r="AK106">
        <f t="shared" si="8"/>
        <v>176.26966818476856</v>
      </c>
    </row>
    <row r="107" spans="1:37" x14ac:dyDescent="0.3">
      <c r="A107">
        <v>105</v>
      </c>
      <c r="B107">
        <v>210</v>
      </c>
      <c r="C107" t="s">
        <v>91</v>
      </c>
      <c r="D107">
        <v>3.6817854890190398E-2</v>
      </c>
      <c r="E107">
        <v>6656</v>
      </c>
      <c r="F107">
        <v>17920</v>
      </c>
      <c r="G107">
        <v>2.6923076923076898</v>
      </c>
      <c r="H107">
        <v>3.2636339070055498</v>
      </c>
      <c r="I107">
        <v>5.9057750289856399</v>
      </c>
      <c r="J107">
        <v>-1.18861127410651</v>
      </c>
      <c r="K107" t="b">
        <v>1</v>
      </c>
      <c r="L107">
        <v>64.5</v>
      </c>
      <c r="M107" t="s">
        <v>92</v>
      </c>
      <c r="N107">
        <v>7.2017698499270004</v>
      </c>
      <c r="O107">
        <v>4.516</v>
      </c>
      <c r="P107">
        <v>1.81</v>
      </c>
      <c r="Q107" t="s">
        <v>757</v>
      </c>
      <c r="R107" s="1" t="s">
        <v>1941</v>
      </c>
      <c r="S107">
        <v>0</v>
      </c>
      <c r="T107">
        <v>32830</v>
      </c>
      <c r="U107">
        <v>6656</v>
      </c>
      <c r="V107">
        <v>873</v>
      </c>
      <c r="W107">
        <v>6656</v>
      </c>
      <c r="X107">
        <v>1</v>
      </c>
      <c r="Y107">
        <v>7.6612400224817398E-2</v>
      </c>
      <c r="Z107">
        <v>64.5</v>
      </c>
      <c r="AA107">
        <v>509</v>
      </c>
      <c r="AB107" t="s">
        <v>94</v>
      </c>
      <c r="AC107">
        <v>8.03125</v>
      </c>
      <c r="AE107">
        <v>0</v>
      </c>
      <c r="AF107">
        <v>64.5</v>
      </c>
      <c r="AG107">
        <v>9.109375</v>
      </c>
      <c r="AH107">
        <f t="shared" si="5"/>
        <v>55.390625</v>
      </c>
      <c r="AI107">
        <f t="shared" si="6"/>
        <v>7.0806174957118353</v>
      </c>
      <c r="AJ107">
        <f t="shared" si="7"/>
        <v>0.30464403750372798</v>
      </c>
      <c r="AK107">
        <f t="shared" si="8"/>
        <v>211.72250909132171</v>
      </c>
    </row>
    <row r="108" spans="1:37" x14ac:dyDescent="0.3">
      <c r="A108">
        <v>106</v>
      </c>
      <c r="B108">
        <v>216</v>
      </c>
      <c r="C108" t="s">
        <v>91</v>
      </c>
      <c r="D108">
        <v>2.6342108241344701E-2</v>
      </c>
      <c r="E108">
        <v>6656</v>
      </c>
      <c r="F108">
        <v>6656</v>
      </c>
      <c r="G108">
        <v>1</v>
      </c>
      <c r="H108">
        <v>2.7761746180470901</v>
      </c>
      <c r="I108">
        <v>7.5151914465102996</v>
      </c>
      <c r="J108">
        <v>-1.1178893051265399</v>
      </c>
      <c r="K108" t="b">
        <v>1</v>
      </c>
      <c r="L108">
        <v>509</v>
      </c>
      <c r="M108" t="s">
        <v>92</v>
      </c>
      <c r="N108">
        <v>7.6561709557473199</v>
      </c>
      <c r="O108">
        <v>4.242</v>
      </c>
      <c r="P108">
        <v>2.7069999999999999</v>
      </c>
      <c r="Q108" t="s">
        <v>759</v>
      </c>
      <c r="S108">
        <v>0</v>
      </c>
      <c r="T108">
        <v>17390</v>
      </c>
      <c r="U108">
        <v>6656</v>
      </c>
      <c r="V108">
        <v>232</v>
      </c>
      <c r="W108">
        <v>6656</v>
      </c>
      <c r="X108">
        <v>1</v>
      </c>
      <c r="Y108">
        <v>0.116611576615872</v>
      </c>
      <c r="Z108">
        <v>509</v>
      </c>
      <c r="AA108">
        <v>34.159999999999997</v>
      </c>
      <c r="AB108" t="s">
        <v>94</v>
      </c>
      <c r="AC108">
        <v>22.5625</v>
      </c>
      <c r="AE108">
        <v>10</v>
      </c>
      <c r="AF108">
        <v>509</v>
      </c>
      <c r="AG108">
        <v>13.296875</v>
      </c>
      <c r="AH108">
        <f t="shared" si="5"/>
        <v>495.703125</v>
      </c>
      <c r="AI108">
        <f t="shared" si="6"/>
        <v>38.27967097532315</v>
      </c>
      <c r="AJ108">
        <f t="shared" si="7"/>
        <v>0.32696919901808186</v>
      </c>
      <c r="AK108">
        <f t="shared" si="8"/>
        <v>1556.721555206341</v>
      </c>
    </row>
    <row r="109" spans="1:37" x14ac:dyDescent="0.3">
      <c r="A109">
        <v>107</v>
      </c>
      <c r="B109">
        <v>217</v>
      </c>
      <c r="C109" t="s">
        <v>91</v>
      </c>
      <c r="D109">
        <v>1.16261015448647E-2</v>
      </c>
      <c r="E109">
        <v>6656</v>
      </c>
      <c r="F109">
        <v>6656</v>
      </c>
      <c r="G109">
        <v>1</v>
      </c>
      <c r="H109">
        <v>2.75120044971669</v>
      </c>
      <c r="I109">
        <v>7.1574199199660899</v>
      </c>
      <c r="J109">
        <v>-1.12512223377222</v>
      </c>
      <c r="K109" t="b">
        <v>1</v>
      </c>
      <c r="L109">
        <v>398.8</v>
      </c>
      <c r="M109" t="s">
        <v>92</v>
      </c>
      <c r="N109">
        <v>7.2778391447580004</v>
      </c>
      <c r="O109">
        <v>4.2300000000000004</v>
      </c>
      <c r="P109">
        <v>2.6019999999999999</v>
      </c>
      <c r="Q109" t="s">
        <v>760</v>
      </c>
      <c r="S109">
        <v>0</v>
      </c>
      <c r="T109">
        <v>17040</v>
      </c>
      <c r="U109">
        <v>6656</v>
      </c>
      <c r="V109">
        <v>324</v>
      </c>
      <c r="W109">
        <v>6656</v>
      </c>
      <c r="X109">
        <v>1</v>
      </c>
      <c r="Y109">
        <v>9.7288913873149793E-2</v>
      </c>
      <c r="Z109">
        <v>398.8</v>
      </c>
      <c r="AA109">
        <v>42.72</v>
      </c>
      <c r="AB109" t="s">
        <v>94</v>
      </c>
      <c r="AC109">
        <v>19.96875</v>
      </c>
      <c r="AE109">
        <v>10</v>
      </c>
      <c r="AF109">
        <v>398.75</v>
      </c>
      <c r="AG109">
        <v>10.375</v>
      </c>
      <c r="AH109">
        <f t="shared" si="5"/>
        <v>388.375</v>
      </c>
      <c r="AI109">
        <f t="shared" si="6"/>
        <v>38.433734939759034</v>
      </c>
      <c r="AJ109">
        <f t="shared" si="7"/>
        <v>0.32461278628783685</v>
      </c>
      <c r="AK109">
        <f t="shared" si="8"/>
        <v>1228.3866096587615</v>
      </c>
    </row>
    <row r="110" spans="1:37" x14ac:dyDescent="0.3">
      <c r="A110">
        <v>108</v>
      </c>
      <c r="B110">
        <v>218</v>
      </c>
      <c r="C110" t="s">
        <v>91</v>
      </c>
      <c r="D110">
        <v>2.7634107465344698E-2</v>
      </c>
      <c r="E110">
        <v>6656</v>
      </c>
      <c r="F110">
        <v>6656</v>
      </c>
      <c r="G110">
        <v>1</v>
      </c>
      <c r="H110">
        <v>3.6553583313830802</v>
      </c>
      <c r="I110">
        <v>8.8171241001134799</v>
      </c>
      <c r="J110">
        <v>-1.1564649245701599</v>
      </c>
      <c r="K110" t="b">
        <v>1</v>
      </c>
      <c r="L110">
        <v>258</v>
      </c>
      <c r="M110" t="s">
        <v>92</v>
      </c>
      <c r="N110">
        <v>8.8216223255382893</v>
      </c>
      <c r="O110">
        <v>4.016</v>
      </c>
      <c r="P110">
        <v>2.4119999999999999</v>
      </c>
      <c r="Q110" t="s">
        <v>761</v>
      </c>
      <c r="S110">
        <v>0</v>
      </c>
      <c r="T110">
        <v>10390</v>
      </c>
      <c r="U110">
        <v>6656</v>
      </c>
      <c r="V110">
        <v>360</v>
      </c>
      <c r="W110">
        <v>6656</v>
      </c>
      <c r="X110">
        <v>1</v>
      </c>
      <c r="Y110">
        <v>0.13994967218457799</v>
      </c>
      <c r="Z110">
        <v>258</v>
      </c>
      <c r="AA110">
        <v>40.28</v>
      </c>
      <c r="AB110" t="s">
        <v>94</v>
      </c>
      <c r="AC110">
        <v>16.0625</v>
      </c>
      <c r="AE110">
        <v>4</v>
      </c>
      <c r="AF110">
        <v>258</v>
      </c>
      <c r="AG110">
        <v>5.50390625</v>
      </c>
      <c r="AH110">
        <f t="shared" si="5"/>
        <v>252.49609375</v>
      </c>
      <c r="AI110">
        <f t="shared" si="6"/>
        <v>46.875798438608939</v>
      </c>
      <c r="AJ110">
        <f t="shared" si="7"/>
        <v>0.31459633926894032</v>
      </c>
      <c r="AK110">
        <f t="shared" si="8"/>
        <v>820.09854469235393</v>
      </c>
    </row>
    <row r="111" spans="1:37" x14ac:dyDescent="0.3">
      <c r="A111">
        <v>109</v>
      </c>
      <c r="B111">
        <v>219</v>
      </c>
      <c r="C111" t="s">
        <v>91</v>
      </c>
      <c r="D111">
        <v>4.7372805371374803E-2</v>
      </c>
      <c r="E111">
        <v>6656</v>
      </c>
      <c r="F111">
        <v>6656</v>
      </c>
      <c r="G111">
        <v>1</v>
      </c>
      <c r="H111">
        <v>6.9457047331204302</v>
      </c>
      <c r="I111">
        <v>10.486386247464999</v>
      </c>
      <c r="J111">
        <v>-1.1645015119542499</v>
      </c>
      <c r="K111" t="b">
        <v>1</v>
      </c>
      <c r="L111">
        <v>32.340000000000003</v>
      </c>
      <c r="M111" t="s">
        <v>92</v>
      </c>
      <c r="N111">
        <v>10.5805032894002</v>
      </c>
      <c r="O111">
        <v>4</v>
      </c>
      <c r="P111">
        <v>1.51</v>
      </c>
      <c r="Q111" t="s">
        <v>762</v>
      </c>
      <c r="S111">
        <v>0</v>
      </c>
      <c r="T111">
        <v>10010</v>
      </c>
      <c r="U111">
        <v>6656</v>
      </c>
      <c r="V111">
        <v>32</v>
      </c>
      <c r="W111">
        <v>6656</v>
      </c>
      <c r="X111">
        <v>1</v>
      </c>
      <c r="Y111">
        <v>1.0510620339306</v>
      </c>
      <c r="Z111">
        <v>32.340000000000003</v>
      </c>
      <c r="AA111">
        <v>309.5</v>
      </c>
      <c r="AB111" t="s">
        <v>94</v>
      </c>
      <c r="AC111">
        <v>5.6875</v>
      </c>
      <c r="AD111" t="s">
        <v>98</v>
      </c>
      <c r="AE111">
        <v>5</v>
      </c>
      <c r="AF111">
        <v>32.34375</v>
      </c>
      <c r="AG111">
        <v>12.84375</v>
      </c>
      <c r="AH111">
        <f t="shared" si="5"/>
        <v>19.5</v>
      </c>
      <c r="AI111">
        <f t="shared" si="6"/>
        <v>2.5182481751824817</v>
      </c>
      <c r="AJ111">
        <f t="shared" si="7"/>
        <v>0.31207819051219188</v>
      </c>
      <c r="AK111">
        <f t="shared" si="8"/>
        <v>103.63989212740721</v>
      </c>
    </row>
    <row r="112" spans="1:37" x14ac:dyDescent="0.3">
      <c r="A112">
        <v>110</v>
      </c>
      <c r="B112">
        <v>222</v>
      </c>
      <c r="C112" t="s">
        <v>91</v>
      </c>
      <c r="D112">
        <v>1.1952350546041801E-2</v>
      </c>
      <c r="E112">
        <v>6656</v>
      </c>
      <c r="F112">
        <v>17920</v>
      </c>
      <c r="G112">
        <v>2.6923076923076898</v>
      </c>
      <c r="H112">
        <v>3.4531925425476699</v>
      </c>
      <c r="I112">
        <v>8.7476381400084708</v>
      </c>
      <c r="J112">
        <v>-1.18620029789128</v>
      </c>
      <c r="K112" t="b">
        <v>1</v>
      </c>
      <c r="L112">
        <v>341.8</v>
      </c>
      <c r="M112" t="s">
        <v>92</v>
      </c>
      <c r="N112">
        <v>8.7873300065401292</v>
      </c>
      <c r="O112">
        <v>4.5469999999999997</v>
      </c>
      <c r="P112">
        <v>2.5329999999999999</v>
      </c>
      <c r="Q112" t="s">
        <v>763</v>
      </c>
      <c r="S112">
        <v>0</v>
      </c>
      <c r="T112">
        <v>35200</v>
      </c>
      <c r="U112">
        <v>6656</v>
      </c>
      <c r="V112">
        <v>442</v>
      </c>
      <c r="W112">
        <v>6656</v>
      </c>
      <c r="X112">
        <v>1</v>
      </c>
      <c r="Y112">
        <v>0.116686469831146</v>
      </c>
      <c r="Z112">
        <v>341.8</v>
      </c>
      <c r="AA112">
        <v>103</v>
      </c>
      <c r="AB112" t="s">
        <v>94</v>
      </c>
      <c r="AC112">
        <v>18.484375</v>
      </c>
      <c r="AE112">
        <v>0</v>
      </c>
      <c r="AF112">
        <v>341.75</v>
      </c>
      <c r="AG112">
        <v>13.0703125</v>
      </c>
      <c r="AH112">
        <f t="shared" si="5"/>
        <v>328.6796875</v>
      </c>
      <c r="AI112">
        <f t="shared" si="6"/>
        <v>26.147041243275552</v>
      </c>
      <c r="AJ112">
        <f t="shared" si="7"/>
        <v>0.30537941316265621</v>
      </c>
      <c r="AK112">
        <f t="shared" si="8"/>
        <v>1119.0996683786655</v>
      </c>
    </row>
    <row r="113" spans="1:37" x14ac:dyDescent="0.3">
      <c r="A113">
        <v>111</v>
      </c>
      <c r="B113">
        <v>223</v>
      </c>
      <c r="C113" t="s">
        <v>91</v>
      </c>
      <c r="D113">
        <v>3.8841354776382203E-2</v>
      </c>
      <c r="E113">
        <v>6656</v>
      </c>
      <c r="F113">
        <v>17920</v>
      </c>
      <c r="G113">
        <v>2.6923076923076898</v>
      </c>
      <c r="H113">
        <v>4.4487182033359796</v>
      </c>
      <c r="I113">
        <v>7.9677238133966704</v>
      </c>
      <c r="J113">
        <v>-1.1950405440137799</v>
      </c>
      <c r="K113" t="b">
        <v>1</v>
      </c>
      <c r="L113">
        <v>61.78</v>
      </c>
      <c r="M113" t="s">
        <v>92</v>
      </c>
      <c r="N113">
        <v>8.6056713286096294</v>
      </c>
      <c r="O113">
        <v>4.53</v>
      </c>
      <c r="P113">
        <v>1.7909999999999999</v>
      </c>
      <c r="Q113" t="s">
        <v>765</v>
      </c>
      <c r="S113">
        <v>0</v>
      </c>
      <c r="T113">
        <v>33900</v>
      </c>
      <c r="U113">
        <v>6656</v>
      </c>
      <c r="V113">
        <v>438</v>
      </c>
      <c r="W113">
        <v>6656</v>
      </c>
      <c r="X113">
        <v>1</v>
      </c>
      <c r="Y113">
        <v>0.16478612987208999</v>
      </c>
      <c r="Z113">
        <v>61.78</v>
      </c>
      <c r="AA113">
        <v>548.5</v>
      </c>
      <c r="AB113" t="s">
        <v>94</v>
      </c>
      <c r="AC113">
        <v>7.859375</v>
      </c>
      <c r="AE113">
        <v>0</v>
      </c>
      <c r="AF113">
        <v>61.78125</v>
      </c>
      <c r="AG113">
        <v>12.609375</v>
      </c>
      <c r="AH113">
        <f t="shared" si="5"/>
        <v>49.171875</v>
      </c>
      <c r="AI113">
        <f t="shared" si="6"/>
        <v>4.8996282527881041</v>
      </c>
      <c r="AJ113">
        <f t="shared" si="7"/>
        <v>0.30269168159764487</v>
      </c>
      <c r="AK113">
        <f t="shared" si="8"/>
        <v>204.10620362578439</v>
      </c>
    </row>
    <row r="114" spans="1:37" x14ac:dyDescent="0.3">
      <c r="A114">
        <v>112</v>
      </c>
      <c r="B114">
        <v>224</v>
      </c>
      <c r="C114" t="s">
        <v>91</v>
      </c>
      <c r="D114">
        <v>4.0564135918405297E-2</v>
      </c>
      <c r="E114">
        <v>6656</v>
      </c>
      <c r="F114">
        <v>17920</v>
      </c>
      <c r="G114">
        <v>2.6923076923076898</v>
      </c>
      <c r="H114">
        <v>3.39470623538109</v>
      </c>
      <c r="I114">
        <v>6.0401901961565896</v>
      </c>
      <c r="J114">
        <v>-1.19102225032173</v>
      </c>
      <c r="K114" t="b">
        <v>1</v>
      </c>
      <c r="L114">
        <v>60.2</v>
      </c>
      <c r="M114" t="s">
        <v>92</v>
      </c>
      <c r="N114">
        <v>7.2864025847406602</v>
      </c>
      <c r="O114">
        <v>4.516</v>
      </c>
      <c r="P114">
        <v>1.7789999999999999</v>
      </c>
      <c r="Q114" t="s">
        <v>764</v>
      </c>
      <c r="R114" s="1" t="s">
        <v>1941</v>
      </c>
      <c r="S114">
        <v>0</v>
      </c>
      <c r="T114">
        <v>32800</v>
      </c>
      <c r="U114">
        <v>6656</v>
      </c>
      <c r="V114">
        <v>931</v>
      </c>
      <c r="W114">
        <v>6656</v>
      </c>
      <c r="X114">
        <v>1</v>
      </c>
      <c r="Y114">
        <v>7.8483326913480506E-2</v>
      </c>
      <c r="Z114">
        <v>60.2</v>
      </c>
      <c r="AA114">
        <v>545</v>
      </c>
      <c r="AB114" t="s">
        <v>94</v>
      </c>
      <c r="AC114">
        <v>7.7578125</v>
      </c>
      <c r="AE114">
        <v>0</v>
      </c>
      <c r="AF114">
        <v>60.1875</v>
      </c>
      <c r="AG114">
        <v>8.8515625</v>
      </c>
      <c r="AH114">
        <f t="shared" si="5"/>
        <v>51.3359375</v>
      </c>
      <c r="AI114">
        <f t="shared" si="6"/>
        <v>6.7996469549867609</v>
      </c>
      <c r="AJ114">
        <f t="shared" si="7"/>
        <v>0.30391043268244416</v>
      </c>
      <c r="AK114">
        <f t="shared" si="8"/>
        <v>198.04354680673265</v>
      </c>
    </row>
    <row r="115" spans="1:37" x14ac:dyDescent="0.3">
      <c r="A115">
        <v>113</v>
      </c>
      <c r="B115">
        <v>230</v>
      </c>
      <c r="C115" t="s">
        <v>91</v>
      </c>
      <c r="D115">
        <v>1.9450171153419401E-2</v>
      </c>
      <c r="E115">
        <v>6656</v>
      </c>
      <c r="F115">
        <v>6656</v>
      </c>
      <c r="G115">
        <v>1</v>
      </c>
      <c r="H115">
        <v>2.6570514524524498</v>
      </c>
      <c r="I115">
        <v>7.2549959580635397</v>
      </c>
      <c r="J115">
        <v>-1.11949662260336</v>
      </c>
      <c r="K115" t="b">
        <v>1</v>
      </c>
      <c r="L115">
        <v>538.5</v>
      </c>
      <c r="M115" t="s">
        <v>92</v>
      </c>
      <c r="N115">
        <v>7.3919906333880503</v>
      </c>
      <c r="O115">
        <v>4.2300000000000004</v>
      </c>
      <c r="P115">
        <v>2.73</v>
      </c>
      <c r="Q115" t="s">
        <v>766</v>
      </c>
      <c r="S115">
        <v>0</v>
      </c>
      <c r="T115">
        <v>16940</v>
      </c>
      <c r="U115">
        <v>6656</v>
      </c>
      <c r="V115">
        <v>423</v>
      </c>
      <c r="W115">
        <v>6656</v>
      </c>
      <c r="X115">
        <v>1</v>
      </c>
      <c r="Y115">
        <v>8.0568598674517003E-2</v>
      </c>
      <c r="Z115">
        <v>538.5</v>
      </c>
      <c r="AA115">
        <v>31.47</v>
      </c>
      <c r="AB115" t="s">
        <v>94</v>
      </c>
      <c r="AC115">
        <v>23.203125</v>
      </c>
      <c r="AE115">
        <v>9</v>
      </c>
      <c r="AF115">
        <v>538.5</v>
      </c>
      <c r="AG115">
        <v>8.4609375</v>
      </c>
      <c r="AH115">
        <f t="shared" si="5"/>
        <v>530.0390625</v>
      </c>
      <c r="AI115">
        <f t="shared" si="6"/>
        <v>63.64542936288089</v>
      </c>
      <c r="AJ115">
        <f t="shared" si="7"/>
        <v>0.32644407784139345</v>
      </c>
      <c r="AK115">
        <f t="shared" si="8"/>
        <v>1649.5934114070108</v>
      </c>
    </row>
    <row r="116" spans="1:37" x14ac:dyDescent="0.3">
      <c r="A116">
        <v>114</v>
      </c>
      <c r="B116">
        <v>231</v>
      </c>
      <c r="C116" t="s">
        <v>91</v>
      </c>
      <c r="D116">
        <v>1.09821578900382E-2</v>
      </c>
      <c r="E116">
        <v>6656</v>
      </c>
      <c r="F116">
        <v>6656</v>
      </c>
      <c r="G116">
        <v>1</v>
      </c>
      <c r="H116">
        <v>2.7551080830436399</v>
      </c>
      <c r="I116">
        <v>7.0868698151727996</v>
      </c>
      <c r="J116">
        <v>-1.1291405274642601</v>
      </c>
      <c r="K116" t="b">
        <v>1</v>
      </c>
      <c r="L116">
        <v>373.5</v>
      </c>
      <c r="M116" t="s">
        <v>92</v>
      </c>
      <c r="N116">
        <v>7.2103665201940101</v>
      </c>
      <c r="O116">
        <v>4.22</v>
      </c>
      <c r="P116">
        <v>2.5720000000000001</v>
      </c>
      <c r="Q116" t="s">
        <v>767</v>
      </c>
      <c r="S116">
        <v>0</v>
      </c>
      <c r="T116">
        <v>16530</v>
      </c>
      <c r="U116">
        <v>6656</v>
      </c>
      <c r="V116">
        <v>395</v>
      </c>
      <c r="W116">
        <v>6656</v>
      </c>
      <c r="X116">
        <v>1</v>
      </c>
      <c r="Y116">
        <v>8.8309071500490804E-2</v>
      </c>
      <c r="Z116">
        <v>373.5</v>
      </c>
      <c r="AA116">
        <v>44.25</v>
      </c>
      <c r="AB116" t="s">
        <v>94</v>
      </c>
      <c r="AC116">
        <v>19.328125</v>
      </c>
      <c r="AE116">
        <v>9</v>
      </c>
      <c r="AF116">
        <v>373.5</v>
      </c>
      <c r="AG116">
        <v>8.734375</v>
      </c>
      <c r="AH116">
        <f t="shared" si="5"/>
        <v>364.765625</v>
      </c>
      <c r="AI116">
        <f t="shared" si="6"/>
        <v>42.762075134168157</v>
      </c>
      <c r="AJ116">
        <f t="shared" si="7"/>
        <v>0.32331101397967649</v>
      </c>
      <c r="AK116">
        <f t="shared" si="8"/>
        <v>1155.2343837673232</v>
      </c>
    </row>
    <row r="117" spans="1:37" x14ac:dyDescent="0.3">
      <c r="A117">
        <v>115</v>
      </c>
      <c r="B117">
        <v>232</v>
      </c>
      <c r="C117" t="s">
        <v>91</v>
      </c>
      <c r="D117">
        <v>3.3301794622709303E-2</v>
      </c>
      <c r="E117">
        <v>6656</v>
      </c>
      <c r="F117">
        <v>6656</v>
      </c>
      <c r="G117">
        <v>1</v>
      </c>
      <c r="H117">
        <v>4.1047256418035101</v>
      </c>
      <c r="I117">
        <v>9.9411324137428903</v>
      </c>
      <c r="J117">
        <v>-1.15807224204698</v>
      </c>
      <c r="K117" t="b">
        <v>1</v>
      </c>
      <c r="L117">
        <v>264.5</v>
      </c>
      <c r="M117" t="s">
        <v>92</v>
      </c>
      <c r="N117">
        <v>9.9480380650093707</v>
      </c>
      <c r="O117">
        <v>4.03</v>
      </c>
      <c r="P117">
        <v>2.4220000000000002</v>
      </c>
      <c r="Q117" t="s">
        <v>768</v>
      </c>
      <c r="S117">
        <v>0</v>
      </c>
      <c r="T117">
        <v>10720</v>
      </c>
      <c r="U117">
        <v>6656</v>
      </c>
      <c r="V117">
        <v>337</v>
      </c>
      <c r="W117">
        <v>6656</v>
      </c>
      <c r="X117">
        <v>1</v>
      </c>
      <c r="Y117">
        <v>0.169125182429953</v>
      </c>
      <c r="Z117">
        <v>264.5</v>
      </c>
      <c r="AA117">
        <v>40.53</v>
      </c>
      <c r="AB117" t="s">
        <v>94</v>
      </c>
      <c r="AC117">
        <v>16.265625</v>
      </c>
      <c r="AE117">
        <v>6</v>
      </c>
      <c r="AF117">
        <v>264.5</v>
      </c>
      <c r="AG117">
        <v>5.8671875</v>
      </c>
      <c r="AH117">
        <f t="shared" si="5"/>
        <v>258.6328125</v>
      </c>
      <c r="AI117">
        <f t="shared" si="6"/>
        <v>45.081225033288945</v>
      </c>
      <c r="AJ117">
        <f t="shared" si="7"/>
        <v>0.3140910892320718</v>
      </c>
      <c r="AK117">
        <f t="shared" si="8"/>
        <v>842.11239690588445</v>
      </c>
    </row>
    <row r="118" spans="1:37" x14ac:dyDescent="0.3">
      <c r="A118">
        <v>116</v>
      </c>
      <c r="B118">
        <v>233</v>
      </c>
      <c r="C118" t="s">
        <v>91</v>
      </c>
      <c r="D118">
        <v>4.0219409515041799E-2</v>
      </c>
      <c r="E118">
        <v>6656</v>
      </c>
      <c r="F118">
        <v>6656</v>
      </c>
      <c r="G118">
        <v>1</v>
      </c>
      <c r="H118">
        <v>7.1538163549548202</v>
      </c>
      <c r="I118">
        <v>11.1079765667755</v>
      </c>
      <c r="J118">
        <v>-1.16610882943106</v>
      </c>
      <c r="K118" t="b">
        <v>1</v>
      </c>
      <c r="L118">
        <v>35.700000000000003</v>
      </c>
      <c r="M118" t="s">
        <v>92</v>
      </c>
      <c r="N118">
        <v>11.1335659729664</v>
      </c>
      <c r="O118">
        <v>4.008</v>
      </c>
      <c r="P118">
        <v>1.5529999999999999</v>
      </c>
      <c r="Q118" t="s">
        <v>769</v>
      </c>
      <c r="S118">
        <v>0</v>
      </c>
      <c r="T118">
        <v>10170</v>
      </c>
      <c r="U118">
        <v>6656</v>
      </c>
      <c r="V118">
        <v>32</v>
      </c>
      <c r="W118">
        <v>6656</v>
      </c>
      <c r="X118">
        <v>1</v>
      </c>
      <c r="Y118">
        <v>1.0878513186912999</v>
      </c>
      <c r="Z118">
        <v>35.700000000000003</v>
      </c>
      <c r="AA118">
        <v>285</v>
      </c>
      <c r="AB118" t="s">
        <v>94</v>
      </c>
      <c r="AC118">
        <v>5.97265625</v>
      </c>
      <c r="AD118" t="s">
        <v>98</v>
      </c>
      <c r="AE118">
        <v>6</v>
      </c>
      <c r="AF118">
        <v>35.6875</v>
      </c>
      <c r="AG118">
        <v>12.2109375</v>
      </c>
      <c r="AH118">
        <f t="shared" si="5"/>
        <v>23.4765625</v>
      </c>
      <c r="AI118">
        <f t="shared" si="6"/>
        <v>2.9225847728726806</v>
      </c>
      <c r="AJ118">
        <f t="shared" si="7"/>
        <v>0.31157698468879425</v>
      </c>
      <c r="AK118">
        <f t="shared" si="8"/>
        <v>114.53830595236352</v>
      </c>
    </row>
    <row r="119" spans="1:37" x14ac:dyDescent="0.3">
      <c r="A119">
        <v>117</v>
      </c>
      <c r="B119">
        <v>236</v>
      </c>
      <c r="C119" t="s">
        <v>91</v>
      </c>
      <c r="D119">
        <v>1.8786446659469599E-2</v>
      </c>
      <c r="E119">
        <v>6656</v>
      </c>
      <c r="F119">
        <v>17920</v>
      </c>
      <c r="G119">
        <v>2.6923076923076898</v>
      </c>
      <c r="H119">
        <v>3.47638551070261</v>
      </c>
      <c r="I119">
        <v>8.5891165449976601</v>
      </c>
      <c r="J119">
        <v>-1.1870039566296899</v>
      </c>
      <c r="K119" t="b">
        <v>1</v>
      </c>
      <c r="L119">
        <v>296</v>
      </c>
      <c r="M119" t="s">
        <v>92</v>
      </c>
      <c r="N119">
        <v>8.6400911307284503</v>
      </c>
      <c r="O119">
        <v>4.5430000000000001</v>
      </c>
      <c r="P119">
        <v>2.4700000000000002</v>
      </c>
      <c r="Q119" t="s">
        <v>770</v>
      </c>
      <c r="S119">
        <v>0</v>
      </c>
      <c r="T119">
        <v>35000</v>
      </c>
      <c r="U119">
        <v>6656</v>
      </c>
      <c r="V119">
        <v>531</v>
      </c>
      <c r="W119">
        <v>6656</v>
      </c>
      <c r="X119">
        <v>1</v>
      </c>
      <c r="Y119">
        <v>0.107465977602354</v>
      </c>
      <c r="Z119">
        <v>296</v>
      </c>
      <c r="AA119">
        <v>118.25</v>
      </c>
      <c r="AB119" t="s">
        <v>94</v>
      </c>
      <c r="AC119">
        <v>17.203125</v>
      </c>
      <c r="AE119">
        <v>0</v>
      </c>
      <c r="AF119">
        <v>296</v>
      </c>
      <c r="AG119">
        <v>12.1015625</v>
      </c>
      <c r="AH119">
        <f t="shared" si="5"/>
        <v>283.8984375</v>
      </c>
      <c r="AI119">
        <f t="shared" si="6"/>
        <v>24.459651387992253</v>
      </c>
      <c r="AJ119">
        <f t="shared" si="7"/>
        <v>0.30513409091962351</v>
      </c>
      <c r="AK119">
        <f t="shared" si="8"/>
        <v>970.06532147196378</v>
      </c>
    </row>
    <row r="120" spans="1:37" x14ac:dyDescent="0.3">
      <c r="A120">
        <v>118</v>
      </c>
      <c r="B120">
        <v>237</v>
      </c>
      <c r="C120" t="s">
        <v>91</v>
      </c>
      <c r="D120">
        <v>4.28954200879893E-2</v>
      </c>
      <c r="E120">
        <v>6656</v>
      </c>
      <c r="F120">
        <v>17920</v>
      </c>
      <c r="G120">
        <v>2.6923076923076898</v>
      </c>
      <c r="H120">
        <v>6.1493426610026498</v>
      </c>
      <c r="I120">
        <v>10.9595218323533</v>
      </c>
      <c r="J120">
        <v>-1.1950405440137799</v>
      </c>
      <c r="K120" t="b">
        <v>1</v>
      </c>
      <c r="L120">
        <v>60.6</v>
      </c>
      <c r="M120" t="s">
        <v>92</v>
      </c>
      <c r="N120">
        <v>11.227304299798201</v>
      </c>
      <c r="O120">
        <v>4.5350000000000001</v>
      </c>
      <c r="P120">
        <v>1.782</v>
      </c>
      <c r="Q120" t="s">
        <v>772</v>
      </c>
      <c r="S120">
        <v>0</v>
      </c>
      <c r="T120">
        <v>34240</v>
      </c>
      <c r="U120">
        <v>6656</v>
      </c>
      <c r="V120">
        <v>71</v>
      </c>
      <c r="W120">
        <v>6656</v>
      </c>
      <c r="X120">
        <v>1</v>
      </c>
      <c r="Y120">
        <v>0.61111454218330796</v>
      </c>
      <c r="Z120">
        <v>60.6</v>
      </c>
      <c r="AA120">
        <v>565</v>
      </c>
      <c r="AB120" t="s">
        <v>94</v>
      </c>
      <c r="AC120">
        <v>7.78515625</v>
      </c>
      <c r="AD120" t="s">
        <v>98</v>
      </c>
      <c r="AE120">
        <v>0</v>
      </c>
      <c r="AF120">
        <v>60.59375</v>
      </c>
      <c r="AG120">
        <v>21.96875</v>
      </c>
      <c r="AH120">
        <f t="shared" si="5"/>
        <v>38.625</v>
      </c>
      <c r="AI120">
        <f t="shared" si="6"/>
        <v>2.7581792318634424</v>
      </c>
      <c r="AJ120">
        <f t="shared" si="7"/>
        <v>0.30269168159764487</v>
      </c>
      <c r="AK120">
        <f t="shared" si="8"/>
        <v>200.18306971694281</v>
      </c>
    </row>
    <row r="121" spans="1:37" x14ac:dyDescent="0.3">
      <c r="A121">
        <v>119</v>
      </c>
      <c r="B121">
        <v>238</v>
      </c>
      <c r="C121" t="s">
        <v>91</v>
      </c>
      <c r="D121">
        <v>3.6845451859785099E-2</v>
      </c>
      <c r="E121">
        <v>6656</v>
      </c>
      <c r="F121">
        <v>17920</v>
      </c>
      <c r="G121">
        <v>2.6923076923076898</v>
      </c>
      <c r="H121">
        <v>3.2881474914817601</v>
      </c>
      <c r="I121">
        <v>5.94692300217209</v>
      </c>
      <c r="J121">
        <v>-1.1902185915833201</v>
      </c>
      <c r="K121" t="b">
        <v>1</v>
      </c>
      <c r="L121">
        <v>64.400000000000006</v>
      </c>
      <c r="M121" t="s">
        <v>92</v>
      </c>
      <c r="N121">
        <v>7.2266026280902702</v>
      </c>
      <c r="O121">
        <v>4.5199999999999996</v>
      </c>
      <c r="P121">
        <v>1.8089999999999999</v>
      </c>
      <c r="Q121" t="s">
        <v>771</v>
      </c>
      <c r="R121" s="1" t="s">
        <v>1941</v>
      </c>
      <c r="S121">
        <v>0</v>
      </c>
      <c r="T121">
        <v>33020</v>
      </c>
      <c r="U121">
        <v>6656</v>
      </c>
      <c r="V121">
        <v>919</v>
      </c>
      <c r="W121">
        <v>6656</v>
      </c>
      <c r="X121">
        <v>1</v>
      </c>
      <c r="Y121">
        <v>7.5479021166916696E-2</v>
      </c>
      <c r="Z121">
        <v>64.400000000000006</v>
      </c>
      <c r="AA121">
        <v>513</v>
      </c>
      <c r="AB121" t="s">
        <v>94</v>
      </c>
      <c r="AC121">
        <v>8.0234375</v>
      </c>
      <c r="AE121">
        <v>0</v>
      </c>
      <c r="AF121">
        <v>64.375</v>
      </c>
      <c r="AG121">
        <v>8.8984375</v>
      </c>
      <c r="AH121">
        <f t="shared" si="5"/>
        <v>55.4765625</v>
      </c>
      <c r="AI121">
        <f t="shared" si="6"/>
        <v>7.2344161545215098</v>
      </c>
      <c r="AJ121">
        <f t="shared" si="7"/>
        <v>0.30415477112657535</v>
      </c>
      <c r="AK121">
        <f t="shared" si="8"/>
        <v>211.65211303954874</v>
      </c>
    </row>
    <row r="122" spans="1:37" x14ac:dyDescent="0.3">
      <c r="A122">
        <v>120</v>
      </c>
      <c r="B122">
        <v>244</v>
      </c>
      <c r="C122" t="s">
        <v>91</v>
      </c>
      <c r="D122">
        <v>1.8050348044906898E-2</v>
      </c>
      <c r="E122">
        <v>6656</v>
      </c>
      <c r="F122">
        <v>6656</v>
      </c>
      <c r="G122">
        <v>1</v>
      </c>
      <c r="H122">
        <v>2.7127405461485901</v>
      </c>
      <c r="I122">
        <v>6.8136412936466604</v>
      </c>
      <c r="J122">
        <v>-1.12190759881858</v>
      </c>
      <c r="K122" t="b">
        <v>1</v>
      </c>
      <c r="L122">
        <v>325.2</v>
      </c>
      <c r="M122" t="s">
        <v>92</v>
      </c>
      <c r="N122">
        <v>7.1923800854362199</v>
      </c>
      <c r="O122">
        <v>4.2149999999999999</v>
      </c>
      <c r="P122">
        <v>2.512</v>
      </c>
      <c r="Q122" t="s">
        <v>773</v>
      </c>
      <c r="S122">
        <v>0</v>
      </c>
      <c r="T122">
        <v>16350</v>
      </c>
      <c r="U122">
        <v>6656</v>
      </c>
      <c r="V122">
        <v>353</v>
      </c>
      <c r="W122">
        <v>6656</v>
      </c>
      <c r="X122">
        <v>1</v>
      </c>
      <c r="Y122">
        <v>9.1159981069011395E-2</v>
      </c>
      <c r="Z122">
        <v>325.2</v>
      </c>
      <c r="AA122">
        <v>50.28</v>
      </c>
      <c r="AB122" t="s">
        <v>94</v>
      </c>
      <c r="AC122">
        <v>18.03125</v>
      </c>
      <c r="AE122">
        <v>13</v>
      </c>
      <c r="AF122">
        <v>325.25</v>
      </c>
      <c r="AG122">
        <v>9.390625</v>
      </c>
      <c r="AH122">
        <f t="shared" si="5"/>
        <v>315.859375</v>
      </c>
      <c r="AI122">
        <f t="shared" si="6"/>
        <v>34.635607321131445</v>
      </c>
      <c r="AJ122">
        <f t="shared" si="7"/>
        <v>0.32565797695018184</v>
      </c>
      <c r="AK122">
        <f t="shared" si="8"/>
        <v>998.7472226106587</v>
      </c>
    </row>
    <row r="123" spans="1:37" x14ac:dyDescent="0.3">
      <c r="A123">
        <v>121</v>
      </c>
      <c r="B123">
        <v>245</v>
      </c>
      <c r="C123" t="s">
        <v>91</v>
      </c>
      <c r="D123">
        <v>1.14827669299908E-2</v>
      </c>
      <c r="E123">
        <v>6656</v>
      </c>
      <c r="F123">
        <v>6656</v>
      </c>
      <c r="G123">
        <v>1</v>
      </c>
      <c r="H123">
        <v>2.80398105943395</v>
      </c>
      <c r="I123">
        <v>7.27282587290681</v>
      </c>
      <c r="J123">
        <v>-1.12753320998744</v>
      </c>
      <c r="K123" t="b">
        <v>1</v>
      </c>
      <c r="L123">
        <v>392.5</v>
      </c>
      <c r="M123" t="s">
        <v>92</v>
      </c>
      <c r="N123">
        <v>7.3658017068991199</v>
      </c>
      <c r="O123">
        <v>4.21</v>
      </c>
      <c r="P123">
        <v>2.5939999999999999</v>
      </c>
      <c r="Q123" t="s">
        <v>774</v>
      </c>
      <c r="S123">
        <v>0</v>
      </c>
      <c r="T123">
        <v>16216</v>
      </c>
      <c r="U123">
        <v>6656</v>
      </c>
      <c r="V123">
        <v>372</v>
      </c>
      <c r="W123">
        <v>6656</v>
      </c>
      <c r="X123">
        <v>1</v>
      </c>
      <c r="Y123">
        <v>9.3532060842081294E-2</v>
      </c>
      <c r="Z123">
        <v>392.5</v>
      </c>
      <c r="AA123">
        <v>41.3</v>
      </c>
      <c r="AB123" t="s">
        <v>94</v>
      </c>
      <c r="AC123">
        <v>19.8125</v>
      </c>
      <c r="AE123">
        <v>14</v>
      </c>
      <c r="AF123">
        <v>392.5</v>
      </c>
      <c r="AG123">
        <v>9.09375</v>
      </c>
      <c r="AH123">
        <f t="shared" si="5"/>
        <v>383.40625</v>
      </c>
      <c r="AI123">
        <f t="shared" si="6"/>
        <v>43.161512027491412</v>
      </c>
      <c r="AJ123">
        <f t="shared" si="7"/>
        <v>0.32383109527880732</v>
      </c>
      <c r="AK123">
        <f t="shared" si="8"/>
        <v>1212.0516087624974</v>
      </c>
    </row>
    <row r="124" spans="1:37" x14ac:dyDescent="0.3">
      <c r="A124">
        <v>122</v>
      </c>
      <c r="B124">
        <v>246</v>
      </c>
      <c r="C124" t="s">
        <v>91</v>
      </c>
      <c r="D124">
        <v>2.27733318414792E-2</v>
      </c>
      <c r="E124">
        <v>6656</v>
      </c>
      <c r="F124">
        <v>6656</v>
      </c>
      <c r="G124">
        <v>1</v>
      </c>
      <c r="H124">
        <v>4.0205297645941203</v>
      </c>
      <c r="I124">
        <v>9.5644633853039895</v>
      </c>
      <c r="J124">
        <v>-1.1588759007853799</v>
      </c>
      <c r="K124" t="b">
        <v>1</v>
      </c>
      <c r="L124">
        <v>239.2</v>
      </c>
      <c r="M124" t="s">
        <v>92</v>
      </c>
      <c r="N124">
        <v>9.5688854545461393</v>
      </c>
      <c r="O124">
        <v>4.0270000000000001</v>
      </c>
      <c r="P124">
        <v>2.379</v>
      </c>
      <c r="Q124" t="s">
        <v>775</v>
      </c>
      <c r="S124">
        <v>0</v>
      </c>
      <c r="T124">
        <v>10650</v>
      </c>
      <c r="U124">
        <v>6656</v>
      </c>
      <c r="V124">
        <v>308</v>
      </c>
      <c r="W124">
        <v>6656</v>
      </c>
      <c r="X124">
        <v>1</v>
      </c>
      <c r="Y124">
        <v>0.17211065659332</v>
      </c>
      <c r="Z124">
        <v>239.2</v>
      </c>
      <c r="AA124">
        <v>44.5</v>
      </c>
      <c r="AB124" t="s">
        <v>94</v>
      </c>
      <c r="AC124">
        <v>15.46875</v>
      </c>
      <c r="AE124">
        <v>5</v>
      </c>
      <c r="AF124">
        <v>239.25</v>
      </c>
      <c r="AG124">
        <v>5.98828125</v>
      </c>
      <c r="AH124">
        <f t="shared" si="5"/>
        <v>233.26171875</v>
      </c>
      <c r="AI124">
        <f t="shared" si="6"/>
        <v>39.953033268101763</v>
      </c>
      <c r="AJ124">
        <f t="shared" si="7"/>
        <v>0.31383876858698301</v>
      </c>
      <c r="AK124">
        <f t="shared" si="8"/>
        <v>762.33411530764999</v>
      </c>
    </row>
    <row r="125" spans="1:37" x14ac:dyDescent="0.3">
      <c r="A125">
        <v>123</v>
      </c>
      <c r="B125">
        <v>247</v>
      </c>
      <c r="C125" t="s">
        <v>91</v>
      </c>
      <c r="D125">
        <v>3.03146774960893E-2</v>
      </c>
      <c r="E125">
        <v>6656</v>
      </c>
      <c r="F125">
        <v>6656</v>
      </c>
      <c r="G125">
        <v>1</v>
      </c>
      <c r="H125">
        <v>4.0954075690752401</v>
      </c>
      <c r="I125">
        <v>6.25909457578393</v>
      </c>
      <c r="J125">
        <v>-1.16530517069265</v>
      </c>
      <c r="K125" t="b">
        <v>1</v>
      </c>
      <c r="L125">
        <v>33.78</v>
      </c>
      <c r="M125" t="s">
        <v>92</v>
      </c>
      <c r="N125">
        <v>6.8184531363025496</v>
      </c>
      <c r="O125">
        <v>4.0039999999999996</v>
      </c>
      <c r="P125">
        <v>1.528</v>
      </c>
      <c r="Q125" t="s">
        <v>776</v>
      </c>
      <c r="S125">
        <v>0</v>
      </c>
      <c r="T125">
        <v>10080</v>
      </c>
      <c r="U125">
        <v>6656</v>
      </c>
      <c r="V125">
        <v>264</v>
      </c>
      <c r="W125">
        <v>6656</v>
      </c>
      <c r="X125">
        <v>1</v>
      </c>
      <c r="Y125">
        <v>0.19050916643309099</v>
      </c>
      <c r="Z125">
        <v>33.78</v>
      </c>
      <c r="AA125">
        <v>298.5</v>
      </c>
      <c r="AB125" t="s">
        <v>94</v>
      </c>
      <c r="AC125">
        <v>5.8125</v>
      </c>
      <c r="AE125">
        <v>5</v>
      </c>
      <c r="AF125">
        <v>33.78125</v>
      </c>
      <c r="AG125">
        <v>6.30078125</v>
      </c>
      <c r="AH125">
        <f t="shared" si="5"/>
        <v>27.48046875</v>
      </c>
      <c r="AI125">
        <f t="shared" si="6"/>
        <v>5.3614383137011776</v>
      </c>
      <c r="AJ125">
        <f t="shared" si="7"/>
        <v>0.31182748690089007</v>
      </c>
      <c r="AK125">
        <f t="shared" si="8"/>
        <v>108.33313745281502</v>
      </c>
    </row>
    <row r="126" spans="1:37" x14ac:dyDescent="0.3">
      <c r="A126">
        <v>124</v>
      </c>
      <c r="B126">
        <v>250</v>
      </c>
      <c r="C126" t="s">
        <v>91</v>
      </c>
      <c r="D126">
        <v>2.0988149976591101E-2</v>
      </c>
      <c r="E126">
        <v>6656</v>
      </c>
      <c r="F126">
        <v>17920</v>
      </c>
      <c r="G126">
        <v>2.6923076923076898</v>
      </c>
      <c r="H126">
        <v>3.5985973846771602</v>
      </c>
      <c r="I126">
        <v>8.8348377198031098</v>
      </c>
      <c r="J126">
        <v>-1.18861127410651</v>
      </c>
      <c r="K126" t="b">
        <v>1</v>
      </c>
      <c r="L126">
        <v>285.8</v>
      </c>
      <c r="M126" t="s">
        <v>92</v>
      </c>
      <c r="N126">
        <v>8.8698706789512691</v>
      </c>
      <c r="O126">
        <v>4.54</v>
      </c>
      <c r="P126">
        <v>2.4550000000000001</v>
      </c>
      <c r="Q126" t="s">
        <v>777</v>
      </c>
      <c r="S126">
        <v>0</v>
      </c>
      <c r="T126">
        <v>34700</v>
      </c>
      <c r="U126">
        <v>6656</v>
      </c>
      <c r="V126">
        <v>567</v>
      </c>
      <c r="W126">
        <v>6656</v>
      </c>
      <c r="X126">
        <v>1</v>
      </c>
      <c r="Y126">
        <v>0.109130832340295</v>
      </c>
      <c r="Z126">
        <v>285.8</v>
      </c>
      <c r="AA126">
        <v>121.4</v>
      </c>
      <c r="AB126" t="s">
        <v>94</v>
      </c>
      <c r="AC126">
        <v>16.90625</v>
      </c>
      <c r="AE126">
        <v>0</v>
      </c>
      <c r="AF126">
        <v>285.75</v>
      </c>
      <c r="AG126">
        <v>11.6171875</v>
      </c>
      <c r="AH126">
        <f t="shared" si="5"/>
        <v>274.1328125</v>
      </c>
      <c r="AI126">
        <f t="shared" si="6"/>
        <v>24.597175521183591</v>
      </c>
      <c r="AJ126">
        <f t="shared" si="7"/>
        <v>0.30464403750372798</v>
      </c>
      <c r="AK126">
        <f t="shared" si="8"/>
        <v>937.97995306736709</v>
      </c>
    </row>
    <row r="127" spans="1:37" x14ac:dyDescent="0.3">
      <c r="A127">
        <v>125</v>
      </c>
      <c r="B127">
        <v>251</v>
      </c>
      <c r="C127" t="s">
        <v>91</v>
      </c>
      <c r="D127">
        <v>4.4128462601915101E-2</v>
      </c>
      <c r="E127">
        <v>6656</v>
      </c>
      <c r="F127">
        <v>17920</v>
      </c>
      <c r="G127">
        <v>2.6923076923076898</v>
      </c>
      <c r="H127">
        <v>5.7258013376763897</v>
      </c>
      <c r="I127">
        <v>10.104026383966</v>
      </c>
      <c r="J127">
        <v>-1.1958442027521901</v>
      </c>
      <c r="K127" t="b">
        <v>1</v>
      </c>
      <c r="L127">
        <v>58.2</v>
      </c>
      <c r="M127" t="s">
        <v>92</v>
      </c>
      <c r="N127">
        <v>10.4507818326157</v>
      </c>
      <c r="O127">
        <v>4.5350000000000001</v>
      </c>
      <c r="P127">
        <v>1.7649999999999999</v>
      </c>
      <c r="Q127" t="s">
        <v>779</v>
      </c>
      <c r="S127">
        <v>0</v>
      </c>
      <c r="T127">
        <v>34400</v>
      </c>
      <c r="U127">
        <v>6656</v>
      </c>
      <c r="V127">
        <v>122</v>
      </c>
      <c r="W127">
        <v>6656</v>
      </c>
      <c r="X127">
        <v>1</v>
      </c>
      <c r="Y127">
        <v>0.42785394975526397</v>
      </c>
      <c r="Z127">
        <v>58.2</v>
      </c>
      <c r="AA127">
        <v>591</v>
      </c>
      <c r="AB127" t="s">
        <v>94</v>
      </c>
      <c r="AC127">
        <v>7.62890625</v>
      </c>
      <c r="AE127">
        <v>0</v>
      </c>
      <c r="AF127">
        <v>58.1875</v>
      </c>
      <c r="AG127">
        <v>18.53125</v>
      </c>
      <c r="AH127">
        <f t="shared" si="5"/>
        <v>39.65625</v>
      </c>
      <c r="AI127">
        <f t="shared" si="6"/>
        <v>3.1399662731871838</v>
      </c>
      <c r="AJ127">
        <f t="shared" si="7"/>
        <v>0.30244851850584425</v>
      </c>
      <c r="AK127">
        <f t="shared" si="8"/>
        <v>192.38811381010495</v>
      </c>
    </row>
    <row r="128" spans="1:37" x14ac:dyDescent="0.3">
      <c r="A128">
        <v>126</v>
      </c>
      <c r="B128">
        <v>252</v>
      </c>
      <c r="C128" t="s">
        <v>91</v>
      </c>
      <c r="D128">
        <v>2.9831266271942099E-2</v>
      </c>
      <c r="E128">
        <v>6656</v>
      </c>
      <c r="F128">
        <v>17920</v>
      </c>
      <c r="G128">
        <v>2.6923076923076898</v>
      </c>
      <c r="H128">
        <v>3.3052774502307498</v>
      </c>
      <c r="I128">
        <v>6.0521437687330701</v>
      </c>
      <c r="J128">
        <v>-1.18861127410651</v>
      </c>
      <c r="K128" t="b">
        <v>1</v>
      </c>
      <c r="L128">
        <v>67.8</v>
      </c>
      <c r="M128" t="s">
        <v>92</v>
      </c>
      <c r="N128">
        <v>7.3415206728986604</v>
      </c>
      <c r="O128">
        <v>4.5229999999999997</v>
      </c>
      <c r="P128">
        <v>1.831</v>
      </c>
      <c r="Q128" t="s">
        <v>778</v>
      </c>
      <c r="R128" s="1" t="s">
        <v>1941</v>
      </c>
      <c r="S128">
        <v>0</v>
      </c>
      <c r="T128">
        <v>33250</v>
      </c>
      <c r="U128">
        <v>6656</v>
      </c>
      <c r="V128">
        <v>666</v>
      </c>
      <c r="W128">
        <v>6656</v>
      </c>
      <c r="X128">
        <v>1</v>
      </c>
      <c r="Y128">
        <v>8.9327686746232496E-2</v>
      </c>
      <c r="Z128">
        <v>67.8</v>
      </c>
      <c r="AA128">
        <v>490.2</v>
      </c>
      <c r="AB128" t="s">
        <v>94</v>
      </c>
      <c r="AC128">
        <v>8.234375</v>
      </c>
      <c r="AE128">
        <v>0</v>
      </c>
      <c r="AF128">
        <v>67.8125</v>
      </c>
      <c r="AG128">
        <v>10.4140625</v>
      </c>
      <c r="AH128">
        <f t="shared" si="5"/>
        <v>57.3984375</v>
      </c>
      <c r="AI128">
        <f t="shared" si="6"/>
        <v>6.5116279069767442</v>
      </c>
      <c r="AJ128">
        <f t="shared" si="7"/>
        <v>0.30464403750372798</v>
      </c>
      <c r="AK128">
        <f t="shared" si="8"/>
        <v>222.59585500395741</v>
      </c>
    </row>
    <row r="129" spans="1:37" x14ac:dyDescent="0.3">
      <c r="A129">
        <v>127</v>
      </c>
      <c r="B129">
        <v>258</v>
      </c>
      <c r="C129" t="s">
        <v>91</v>
      </c>
      <c r="D129">
        <v>2.3319468431810202E-2</v>
      </c>
      <c r="E129">
        <v>6656</v>
      </c>
      <c r="F129">
        <v>6656</v>
      </c>
      <c r="G129">
        <v>1</v>
      </c>
      <c r="H129">
        <v>2.6484461351003299</v>
      </c>
      <c r="I129">
        <v>6.8487161774860201</v>
      </c>
      <c r="J129">
        <v>-1.1154783289113099</v>
      </c>
      <c r="K129" t="b">
        <v>1</v>
      </c>
      <c r="L129">
        <v>386.2</v>
      </c>
      <c r="M129" t="s">
        <v>92</v>
      </c>
      <c r="N129">
        <v>7.1726941442524899</v>
      </c>
      <c r="O129">
        <v>4.2229999999999999</v>
      </c>
      <c r="P129">
        <v>2.5859999999999999</v>
      </c>
      <c r="Q129" t="s">
        <v>780</v>
      </c>
      <c r="S129">
        <v>0</v>
      </c>
      <c r="T129">
        <v>16770</v>
      </c>
      <c r="U129">
        <v>6656</v>
      </c>
      <c r="V129">
        <v>290</v>
      </c>
      <c r="W129">
        <v>6656</v>
      </c>
      <c r="X129">
        <v>1</v>
      </c>
      <c r="Y129">
        <v>9.6800090131178407E-2</v>
      </c>
      <c r="Z129">
        <v>386.2</v>
      </c>
      <c r="AA129">
        <v>43.4</v>
      </c>
      <c r="AB129" t="s">
        <v>94</v>
      </c>
      <c r="AC129">
        <v>19.65625</v>
      </c>
      <c r="AE129">
        <v>10</v>
      </c>
      <c r="AF129">
        <v>386.25</v>
      </c>
      <c r="AG129">
        <v>11.0390625</v>
      </c>
      <c r="AH129">
        <f t="shared" si="5"/>
        <v>375.2109375</v>
      </c>
      <c r="AI129">
        <f t="shared" si="6"/>
        <v>34.989384288747345</v>
      </c>
      <c r="AJ129">
        <f t="shared" si="7"/>
        <v>0.32775846504851985</v>
      </c>
      <c r="AK129">
        <f t="shared" si="8"/>
        <v>1178.4592655534352</v>
      </c>
    </row>
    <row r="130" spans="1:37" x14ac:dyDescent="0.3">
      <c r="A130">
        <v>128</v>
      </c>
      <c r="B130">
        <v>259</v>
      </c>
      <c r="C130" t="s">
        <v>91</v>
      </c>
      <c r="D130">
        <v>1.10669804000632E-2</v>
      </c>
      <c r="E130">
        <v>6656</v>
      </c>
      <c r="F130">
        <v>6656</v>
      </c>
      <c r="G130">
        <v>1</v>
      </c>
      <c r="H130">
        <v>2.6749168739792601</v>
      </c>
      <c r="I130">
        <v>7.0007590061175904</v>
      </c>
      <c r="J130">
        <v>-1.12271125755699</v>
      </c>
      <c r="K130" t="b">
        <v>1</v>
      </c>
      <c r="L130">
        <v>413.8</v>
      </c>
      <c r="M130" t="s">
        <v>92</v>
      </c>
      <c r="N130">
        <v>7.13098369269267</v>
      </c>
      <c r="O130">
        <v>4.22</v>
      </c>
      <c r="P130">
        <v>2.617</v>
      </c>
      <c r="Q130" t="s">
        <v>781</v>
      </c>
      <c r="S130">
        <v>0</v>
      </c>
      <c r="T130">
        <v>16600</v>
      </c>
      <c r="U130">
        <v>6656</v>
      </c>
      <c r="V130">
        <v>393</v>
      </c>
      <c r="W130">
        <v>6656</v>
      </c>
      <c r="X130">
        <v>1</v>
      </c>
      <c r="Y130">
        <v>8.4488379958075205E-2</v>
      </c>
      <c r="Z130">
        <v>413.8</v>
      </c>
      <c r="AA130">
        <v>40.119999999999997</v>
      </c>
      <c r="AB130" t="s">
        <v>94</v>
      </c>
      <c r="AC130">
        <v>20.34375</v>
      </c>
      <c r="AE130">
        <v>12</v>
      </c>
      <c r="AF130">
        <v>413.75</v>
      </c>
      <c r="AG130">
        <v>8.828125</v>
      </c>
      <c r="AH130">
        <f t="shared" si="5"/>
        <v>404.921875</v>
      </c>
      <c r="AI130">
        <f t="shared" si="6"/>
        <v>46.86725663716814</v>
      </c>
      <c r="AJ130">
        <f t="shared" si="7"/>
        <v>0.32539636420903628</v>
      </c>
      <c r="AK130">
        <f t="shared" si="8"/>
        <v>1271.5261923891837</v>
      </c>
    </row>
    <row r="131" spans="1:37" x14ac:dyDescent="0.3">
      <c r="A131">
        <v>129</v>
      </c>
      <c r="B131">
        <v>260</v>
      </c>
      <c r="C131" t="s">
        <v>91</v>
      </c>
      <c r="D131">
        <v>3.6773086790649598E-2</v>
      </c>
      <c r="E131">
        <v>6656</v>
      </c>
      <c r="F131">
        <v>6656</v>
      </c>
      <c r="G131">
        <v>1</v>
      </c>
      <c r="H131">
        <v>3.9493516393383801</v>
      </c>
      <c r="I131">
        <v>9.0248855820818594</v>
      </c>
      <c r="J131">
        <v>-1.1588759007853799</v>
      </c>
      <c r="K131" t="b">
        <v>1</v>
      </c>
      <c r="L131">
        <v>192.8</v>
      </c>
      <c r="M131" t="s">
        <v>92</v>
      </c>
      <c r="N131">
        <v>9.0480489495229506</v>
      </c>
      <c r="O131">
        <v>4.0229999999999997</v>
      </c>
      <c r="P131">
        <v>2.2850000000000001</v>
      </c>
      <c r="Q131" t="s">
        <v>782</v>
      </c>
      <c r="S131">
        <v>0</v>
      </c>
      <c r="T131">
        <v>10560</v>
      </c>
      <c r="U131">
        <v>6656</v>
      </c>
      <c r="V131">
        <v>295</v>
      </c>
      <c r="W131">
        <v>6656</v>
      </c>
      <c r="X131">
        <v>1</v>
      </c>
      <c r="Y131">
        <v>0.17171789135601401</v>
      </c>
      <c r="Z131">
        <v>192.8</v>
      </c>
      <c r="AA131">
        <v>54.78</v>
      </c>
      <c r="AB131" t="s">
        <v>94</v>
      </c>
      <c r="AC131">
        <v>13.8828125</v>
      </c>
      <c r="AE131">
        <v>6</v>
      </c>
      <c r="AF131">
        <v>192.75</v>
      </c>
      <c r="AG131">
        <v>6.203125</v>
      </c>
      <c r="AH131">
        <f t="shared" ref="AH131:AH194" si="9">AF131-AG131</f>
        <v>186.546875</v>
      </c>
      <c r="AI131">
        <f t="shared" ref="AI131:AI194" si="10">AF131/AG131</f>
        <v>31.073047858942065</v>
      </c>
      <c r="AJ131">
        <f t="shared" ref="AJ131:AJ194" si="11">EXP(J131)</f>
        <v>0.31383876858698301</v>
      </c>
      <c r="AK131">
        <f t="shared" ref="AK131:AK194" si="12">AF131/AJ131</f>
        <v>614.16886405663342</v>
      </c>
    </row>
    <row r="132" spans="1:37" x14ac:dyDescent="0.3">
      <c r="A132">
        <v>130</v>
      </c>
      <c r="B132">
        <v>261</v>
      </c>
      <c r="C132" t="s">
        <v>91</v>
      </c>
      <c r="D132">
        <v>4.8773810252566302E-2</v>
      </c>
      <c r="E132">
        <v>6656</v>
      </c>
      <c r="F132">
        <v>6656</v>
      </c>
      <c r="G132">
        <v>1</v>
      </c>
      <c r="H132">
        <v>4.0121399698926101</v>
      </c>
      <c r="I132">
        <v>5.7674512067206196</v>
      </c>
      <c r="J132">
        <v>-1.16369785321584</v>
      </c>
      <c r="K132" t="b">
        <v>1</v>
      </c>
      <c r="L132">
        <v>27.4</v>
      </c>
      <c r="M132" t="s">
        <v>92</v>
      </c>
      <c r="N132">
        <v>6.6726097251241203</v>
      </c>
      <c r="O132">
        <v>4.0039999999999996</v>
      </c>
      <c r="P132">
        <v>1.4375</v>
      </c>
      <c r="Q132" t="s">
        <v>783</v>
      </c>
      <c r="S132">
        <v>0</v>
      </c>
      <c r="T132">
        <v>10104</v>
      </c>
      <c r="U132">
        <v>6656</v>
      </c>
      <c r="V132">
        <v>270</v>
      </c>
      <c r="W132">
        <v>6656</v>
      </c>
      <c r="X132">
        <v>1</v>
      </c>
      <c r="Y132">
        <v>0.18331300087478999</v>
      </c>
      <c r="Z132">
        <v>27.4</v>
      </c>
      <c r="AA132">
        <v>368.8</v>
      </c>
      <c r="AB132" t="s">
        <v>94</v>
      </c>
      <c r="AC132">
        <v>5.234375</v>
      </c>
      <c r="AE132">
        <v>5</v>
      </c>
      <c r="AF132">
        <v>27.40625</v>
      </c>
      <c r="AG132">
        <v>6.515625</v>
      </c>
      <c r="AH132">
        <f t="shared" si="9"/>
        <v>20.890625</v>
      </c>
      <c r="AI132">
        <f t="shared" si="10"/>
        <v>4.2062350119904073</v>
      </c>
      <c r="AJ132">
        <f t="shared" si="11"/>
        <v>0.31232909568462702</v>
      </c>
      <c r="AK132">
        <f t="shared" si="12"/>
        <v>87.747988831861335</v>
      </c>
    </row>
    <row r="133" spans="1:37" x14ac:dyDescent="0.3">
      <c r="A133">
        <v>131</v>
      </c>
      <c r="B133">
        <v>264</v>
      </c>
      <c r="C133" t="s">
        <v>91</v>
      </c>
      <c r="D133">
        <v>1.0335443692191399E-2</v>
      </c>
      <c r="E133">
        <v>6656</v>
      </c>
      <c r="F133">
        <v>17920</v>
      </c>
      <c r="G133">
        <v>2.6923076923076898</v>
      </c>
      <c r="H133">
        <v>3.6033511196960801</v>
      </c>
      <c r="I133">
        <v>8.9379998476836402</v>
      </c>
      <c r="J133">
        <v>-1.18861127410651</v>
      </c>
      <c r="K133" t="b">
        <v>1</v>
      </c>
      <c r="L133">
        <v>303</v>
      </c>
      <c r="M133" t="s">
        <v>92</v>
      </c>
      <c r="N133">
        <v>8.9709995475501803</v>
      </c>
      <c r="O133">
        <v>4.54</v>
      </c>
      <c r="P133">
        <v>2.48</v>
      </c>
      <c r="Q133" t="s">
        <v>784</v>
      </c>
      <c r="S133">
        <v>0</v>
      </c>
      <c r="T133">
        <v>34660</v>
      </c>
      <c r="U133">
        <v>6656</v>
      </c>
      <c r="V133">
        <v>479</v>
      </c>
      <c r="W133">
        <v>6656</v>
      </c>
      <c r="X133">
        <v>1</v>
      </c>
      <c r="Y133">
        <v>0.118950148787206</v>
      </c>
      <c r="Z133">
        <v>303</v>
      </c>
      <c r="AA133">
        <v>114.4</v>
      </c>
      <c r="AB133" t="s">
        <v>94</v>
      </c>
      <c r="AC133">
        <v>17.40625</v>
      </c>
      <c r="AE133">
        <v>0</v>
      </c>
      <c r="AF133">
        <v>303</v>
      </c>
      <c r="AG133">
        <v>12.28125</v>
      </c>
      <c r="AH133">
        <f t="shared" si="9"/>
        <v>290.71875</v>
      </c>
      <c r="AI133">
        <f t="shared" si="10"/>
        <v>24.671755725190838</v>
      </c>
      <c r="AJ133">
        <f t="shared" si="11"/>
        <v>0.30464403750372798</v>
      </c>
      <c r="AK133">
        <f t="shared" si="12"/>
        <v>994.60341480109264</v>
      </c>
    </row>
    <row r="134" spans="1:37" x14ac:dyDescent="0.3">
      <c r="A134">
        <v>132</v>
      </c>
      <c r="B134">
        <v>265</v>
      </c>
      <c r="C134" t="s">
        <v>91</v>
      </c>
      <c r="D134">
        <v>3.3098819098620898E-2</v>
      </c>
      <c r="E134">
        <v>6656</v>
      </c>
      <c r="F134">
        <v>17920</v>
      </c>
      <c r="G134">
        <v>2.6923076923076898</v>
      </c>
      <c r="H134">
        <v>4.6723759232088504</v>
      </c>
      <c r="I134">
        <v>8.4641184937035394</v>
      </c>
      <c r="J134">
        <v>-1.19664786149059</v>
      </c>
      <c r="K134" t="b">
        <v>1</v>
      </c>
      <c r="L134">
        <v>64.75</v>
      </c>
      <c r="M134" t="s">
        <v>92</v>
      </c>
      <c r="N134">
        <v>8.9300882802228294</v>
      </c>
      <c r="O134">
        <v>4.5350000000000001</v>
      </c>
      <c r="P134">
        <v>1.8120000000000001</v>
      </c>
      <c r="Q134" t="s">
        <v>786</v>
      </c>
      <c r="S134">
        <v>0</v>
      </c>
      <c r="T134">
        <v>34300</v>
      </c>
      <c r="U134">
        <v>6656</v>
      </c>
      <c r="V134">
        <v>361</v>
      </c>
      <c r="W134">
        <v>6656</v>
      </c>
      <c r="X134">
        <v>1</v>
      </c>
      <c r="Y134">
        <v>0.193282943326781</v>
      </c>
      <c r="Z134">
        <v>64.75</v>
      </c>
      <c r="AA134">
        <v>530</v>
      </c>
      <c r="AB134" t="s">
        <v>94</v>
      </c>
      <c r="AC134">
        <v>8.046875</v>
      </c>
      <c r="AE134">
        <v>0</v>
      </c>
      <c r="AF134">
        <v>64.75</v>
      </c>
      <c r="AG134">
        <v>13.2265625</v>
      </c>
      <c r="AH134">
        <f t="shared" si="9"/>
        <v>51.5234375</v>
      </c>
      <c r="AI134">
        <f t="shared" si="10"/>
        <v>4.8954518606024804</v>
      </c>
      <c r="AJ134">
        <f t="shared" si="11"/>
        <v>0.30220555075568578</v>
      </c>
      <c r="AK134">
        <f t="shared" si="12"/>
        <v>214.25814263863839</v>
      </c>
    </row>
    <row r="135" spans="1:37" x14ac:dyDescent="0.3">
      <c r="A135">
        <v>133</v>
      </c>
      <c r="B135">
        <v>266</v>
      </c>
      <c r="C135" t="s">
        <v>91</v>
      </c>
      <c r="D135">
        <v>2.96600266745113E-2</v>
      </c>
      <c r="E135">
        <v>6656</v>
      </c>
      <c r="F135">
        <v>17920</v>
      </c>
      <c r="G135">
        <v>2.6923076923076898</v>
      </c>
      <c r="H135">
        <v>3.6611813674452698</v>
      </c>
      <c r="I135">
        <v>6.6573434630694299</v>
      </c>
      <c r="J135">
        <v>-1.19182590906014</v>
      </c>
      <c r="K135" t="b">
        <v>1</v>
      </c>
      <c r="L135">
        <v>65.900000000000006</v>
      </c>
      <c r="M135" t="s">
        <v>92</v>
      </c>
      <c r="N135">
        <v>7.7200493782985999</v>
      </c>
      <c r="O135">
        <v>4.5199999999999996</v>
      </c>
      <c r="P135">
        <v>1.8180000000000001</v>
      </c>
      <c r="Q135" t="s">
        <v>785</v>
      </c>
      <c r="R135" s="1" t="s">
        <v>1941</v>
      </c>
      <c r="S135">
        <v>0</v>
      </c>
      <c r="T135">
        <v>33180</v>
      </c>
      <c r="U135">
        <v>6656</v>
      </c>
      <c r="V135">
        <v>515</v>
      </c>
      <c r="W135">
        <v>6656</v>
      </c>
      <c r="X135">
        <v>1</v>
      </c>
      <c r="Y135">
        <v>0.117265661967084</v>
      </c>
      <c r="Z135">
        <v>65.900000000000006</v>
      </c>
      <c r="AA135">
        <v>503.8</v>
      </c>
      <c r="AB135" t="s">
        <v>94</v>
      </c>
      <c r="AC135">
        <v>8.1171875</v>
      </c>
      <c r="AE135">
        <v>0</v>
      </c>
      <c r="AF135">
        <v>65.875</v>
      </c>
      <c r="AG135">
        <v>11.5390625</v>
      </c>
      <c r="AH135">
        <f t="shared" si="9"/>
        <v>54.3359375</v>
      </c>
      <c r="AI135">
        <f t="shared" si="10"/>
        <v>5.7088693297224102</v>
      </c>
      <c r="AJ135">
        <f t="shared" si="11"/>
        <v>0.30366629052415473</v>
      </c>
      <c r="AK135">
        <f t="shared" si="12"/>
        <v>216.93221162709222</v>
      </c>
    </row>
    <row r="136" spans="1:37" x14ac:dyDescent="0.3">
      <c r="A136">
        <v>134</v>
      </c>
      <c r="B136">
        <v>272</v>
      </c>
      <c r="C136" t="s">
        <v>91</v>
      </c>
      <c r="D136">
        <v>2.43745047570131E-2</v>
      </c>
      <c r="E136">
        <v>6656</v>
      </c>
      <c r="F136">
        <v>6656</v>
      </c>
      <c r="G136">
        <v>1</v>
      </c>
      <c r="H136">
        <v>2.64344268251847</v>
      </c>
      <c r="I136">
        <v>7.1352300532041601</v>
      </c>
      <c r="J136">
        <v>-1.1162819876497201</v>
      </c>
      <c r="K136" t="b">
        <v>1</v>
      </c>
      <c r="L136">
        <v>500</v>
      </c>
      <c r="M136" t="s">
        <v>92</v>
      </c>
      <c r="N136">
        <v>7.3036854127975301</v>
      </c>
      <c r="O136">
        <v>4.2030000000000003</v>
      </c>
      <c r="P136">
        <v>2.7</v>
      </c>
      <c r="Q136" t="s">
        <v>787</v>
      </c>
      <c r="S136">
        <v>0</v>
      </c>
      <c r="T136">
        <v>16000</v>
      </c>
      <c r="U136">
        <v>6656</v>
      </c>
      <c r="V136">
        <v>365</v>
      </c>
      <c r="W136">
        <v>6656</v>
      </c>
      <c r="X136">
        <v>1</v>
      </c>
      <c r="Y136">
        <v>8.6021721543600299E-2</v>
      </c>
      <c r="Z136">
        <v>500</v>
      </c>
      <c r="AA136">
        <v>32</v>
      </c>
      <c r="AB136" t="s">
        <v>94</v>
      </c>
      <c r="AC136">
        <v>22.359375</v>
      </c>
      <c r="AE136">
        <v>10</v>
      </c>
      <c r="AF136">
        <v>500</v>
      </c>
      <c r="AG136">
        <v>8.828125</v>
      </c>
      <c r="AH136">
        <f t="shared" si="9"/>
        <v>491.171875</v>
      </c>
      <c r="AI136">
        <f t="shared" si="10"/>
        <v>56.637168141592923</v>
      </c>
      <c r="AJ136">
        <f t="shared" si="11"/>
        <v>0.32749516490989572</v>
      </c>
      <c r="AK136">
        <f t="shared" si="12"/>
        <v>1526.7400974837776</v>
      </c>
    </row>
    <row r="137" spans="1:37" x14ac:dyDescent="0.3">
      <c r="A137">
        <v>135</v>
      </c>
      <c r="B137">
        <v>273</v>
      </c>
      <c r="C137" t="s">
        <v>91</v>
      </c>
      <c r="D137">
        <v>9.9676436315875305E-3</v>
      </c>
      <c r="E137">
        <v>6656</v>
      </c>
      <c r="F137">
        <v>6656</v>
      </c>
      <c r="G137">
        <v>1</v>
      </c>
      <c r="H137">
        <v>2.7452213920697601</v>
      </c>
      <c r="I137">
        <v>7.1901208725889703</v>
      </c>
      <c r="J137">
        <v>-1.1259258925106299</v>
      </c>
      <c r="K137" t="b">
        <v>1</v>
      </c>
      <c r="L137">
        <v>415.2</v>
      </c>
      <c r="M137" t="s">
        <v>92</v>
      </c>
      <c r="N137">
        <v>7.2756501345933398</v>
      </c>
      <c r="O137">
        <v>4.1950000000000003</v>
      </c>
      <c r="P137">
        <v>2.62</v>
      </c>
      <c r="Q137" t="s">
        <v>788</v>
      </c>
      <c r="S137">
        <v>0</v>
      </c>
      <c r="T137">
        <v>15704</v>
      </c>
      <c r="U137">
        <v>6656</v>
      </c>
      <c r="V137">
        <v>385</v>
      </c>
      <c r="W137">
        <v>6656</v>
      </c>
      <c r="X137">
        <v>1</v>
      </c>
      <c r="Y137">
        <v>8.8944718090521901E-2</v>
      </c>
      <c r="Z137">
        <v>415.2</v>
      </c>
      <c r="AA137">
        <v>37.799999999999997</v>
      </c>
      <c r="AB137" t="s">
        <v>94</v>
      </c>
      <c r="AC137">
        <v>20.375</v>
      </c>
      <c r="AE137">
        <v>11</v>
      </c>
      <c r="AF137">
        <v>415.25</v>
      </c>
      <c r="AG137">
        <v>8.4609375</v>
      </c>
      <c r="AH137">
        <f t="shared" si="9"/>
        <v>406.7890625</v>
      </c>
      <c r="AI137">
        <f t="shared" si="10"/>
        <v>49.078485687903971</v>
      </c>
      <c r="AJ137">
        <f t="shared" si="11"/>
        <v>0.32435201318586354</v>
      </c>
      <c r="AK137">
        <f t="shared" si="12"/>
        <v>1280.2448670545145</v>
      </c>
    </row>
    <row r="138" spans="1:37" x14ac:dyDescent="0.3">
      <c r="A138">
        <v>136</v>
      </c>
      <c r="B138">
        <v>274</v>
      </c>
      <c r="C138" t="s">
        <v>91</v>
      </c>
      <c r="D138">
        <v>3.61051352363966E-2</v>
      </c>
      <c r="E138">
        <v>6656</v>
      </c>
      <c r="F138">
        <v>6656</v>
      </c>
      <c r="G138">
        <v>1</v>
      </c>
      <c r="H138">
        <v>4.4137927775709498</v>
      </c>
      <c r="I138">
        <v>10.4482750906562</v>
      </c>
      <c r="J138">
        <v>-1.1620905357390201</v>
      </c>
      <c r="K138" t="b">
        <v>1</v>
      </c>
      <c r="L138">
        <v>233.2</v>
      </c>
      <c r="M138" t="s">
        <v>92</v>
      </c>
      <c r="N138">
        <v>10.463824468266001</v>
      </c>
      <c r="O138">
        <v>4.0430000000000001</v>
      </c>
      <c r="P138">
        <v>2.367</v>
      </c>
      <c r="Q138" t="s">
        <v>789</v>
      </c>
      <c r="S138">
        <v>0</v>
      </c>
      <c r="T138">
        <v>11050</v>
      </c>
      <c r="U138">
        <v>6656</v>
      </c>
      <c r="V138">
        <v>327</v>
      </c>
      <c r="W138">
        <v>6656</v>
      </c>
      <c r="X138">
        <v>1</v>
      </c>
      <c r="Y138">
        <v>0.188783171969714</v>
      </c>
      <c r="Z138">
        <v>233.2</v>
      </c>
      <c r="AA138">
        <v>47.38</v>
      </c>
      <c r="AB138" t="s">
        <v>94</v>
      </c>
      <c r="AC138">
        <v>15.2734375</v>
      </c>
      <c r="AE138">
        <v>4</v>
      </c>
      <c r="AF138">
        <v>233.25</v>
      </c>
      <c r="AG138">
        <v>5.93359375</v>
      </c>
      <c r="AH138">
        <f t="shared" si="9"/>
        <v>227.31640625</v>
      </c>
      <c r="AI138">
        <f t="shared" si="10"/>
        <v>39.3100724160632</v>
      </c>
      <c r="AJ138">
        <f t="shared" si="11"/>
        <v>0.3128315113612245</v>
      </c>
      <c r="AK138">
        <f t="shared" si="12"/>
        <v>745.60903083279152</v>
      </c>
    </row>
    <row r="139" spans="1:37" x14ac:dyDescent="0.3">
      <c r="A139">
        <v>137</v>
      </c>
      <c r="B139">
        <v>275</v>
      </c>
      <c r="C139" t="s">
        <v>91</v>
      </c>
      <c r="D139">
        <v>4.4959669473195997E-2</v>
      </c>
      <c r="E139">
        <v>6656</v>
      </c>
      <c r="F139">
        <v>6656</v>
      </c>
      <c r="G139">
        <v>1</v>
      </c>
      <c r="H139">
        <v>7.2785795460460596</v>
      </c>
      <c r="I139">
        <v>10.676197732579199</v>
      </c>
      <c r="J139">
        <v>-1.1677161469078801</v>
      </c>
      <c r="K139" t="b">
        <v>1</v>
      </c>
      <c r="L139">
        <v>29.31</v>
      </c>
      <c r="M139" t="s">
        <v>92</v>
      </c>
      <c r="N139">
        <v>10.832464171485199</v>
      </c>
      <c r="O139">
        <v>4.0229999999999997</v>
      </c>
      <c r="P139">
        <v>1.4670000000000001</v>
      </c>
      <c r="Q139" t="s">
        <v>790</v>
      </c>
      <c r="S139">
        <v>0</v>
      </c>
      <c r="T139">
        <v>10580</v>
      </c>
      <c r="U139">
        <v>6656</v>
      </c>
      <c r="V139">
        <v>23</v>
      </c>
      <c r="W139">
        <v>6656</v>
      </c>
      <c r="X139">
        <v>1</v>
      </c>
      <c r="Y139">
        <v>1.30917433515452</v>
      </c>
      <c r="Z139">
        <v>29.31</v>
      </c>
      <c r="AA139">
        <v>360.8</v>
      </c>
      <c r="AB139" t="s">
        <v>94</v>
      </c>
      <c r="AC139">
        <v>5.4140625</v>
      </c>
      <c r="AD139" t="s">
        <v>98</v>
      </c>
      <c r="AE139">
        <v>4</v>
      </c>
      <c r="AF139">
        <v>29.3125</v>
      </c>
      <c r="AG139">
        <v>13.671875</v>
      </c>
      <c r="AH139">
        <f t="shared" si="9"/>
        <v>15.640625</v>
      </c>
      <c r="AI139">
        <f t="shared" si="10"/>
        <v>2.1440000000000001</v>
      </c>
      <c r="AJ139">
        <f t="shared" si="11"/>
        <v>0.31107658381519465</v>
      </c>
      <c r="AK139">
        <f t="shared" si="12"/>
        <v>94.22920761343471</v>
      </c>
    </row>
    <row r="140" spans="1:37" x14ac:dyDescent="0.3">
      <c r="A140">
        <v>138</v>
      </c>
      <c r="B140">
        <v>278</v>
      </c>
      <c r="C140" t="s">
        <v>91</v>
      </c>
      <c r="D140">
        <v>9.3546925083944892E-3</v>
      </c>
      <c r="E140">
        <v>6656</v>
      </c>
      <c r="F140">
        <v>17920</v>
      </c>
      <c r="G140">
        <v>2.6923076923076898</v>
      </c>
      <c r="H140">
        <v>3.55277706854049</v>
      </c>
      <c r="I140">
        <v>8.8541866005032706</v>
      </c>
      <c r="J140">
        <v>-1.18861127410651</v>
      </c>
      <c r="K140" t="b">
        <v>1</v>
      </c>
      <c r="L140">
        <v>310</v>
      </c>
      <c r="M140" t="s">
        <v>92</v>
      </c>
      <c r="N140">
        <v>8.8822270808336992</v>
      </c>
      <c r="O140">
        <v>4.54</v>
      </c>
      <c r="P140">
        <v>2.492</v>
      </c>
      <c r="Q140" t="s">
        <v>791</v>
      </c>
      <c r="S140">
        <v>0</v>
      </c>
      <c r="T140">
        <v>34750</v>
      </c>
      <c r="U140">
        <v>6656</v>
      </c>
      <c r="V140">
        <v>593</v>
      </c>
      <c r="W140">
        <v>6656</v>
      </c>
      <c r="X140">
        <v>1</v>
      </c>
      <c r="Y140">
        <v>0.104829989736584</v>
      </c>
      <c r="Z140">
        <v>310</v>
      </c>
      <c r="AA140">
        <v>112.1</v>
      </c>
      <c r="AB140" t="s">
        <v>94</v>
      </c>
      <c r="AC140">
        <v>17.609375</v>
      </c>
      <c r="AE140">
        <v>0</v>
      </c>
      <c r="AF140">
        <v>310</v>
      </c>
      <c r="AG140">
        <v>11.2734375</v>
      </c>
      <c r="AH140">
        <f t="shared" si="9"/>
        <v>298.7265625</v>
      </c>
      <c r="AI140">
        <f t="shared" si="10"/>
        <v>27.498267498267499</v>
      </c>
      <c r="AJ140">
        <f t="shared" si="11"/>
        <v>0.30464403750372798</v>
      </c>
      <c r="AK140">
        <f t="shared" si="12"/>
        <v>1017.5810514466625</v>
      </c>
    </row>
    <row r="141" spans="1:37" x14ac:dyDescent="0.3">
      <c r="A141">
        <v>139</v>
      </c>
      <c r="B141">
        <v>279</v>
      </c>
      <c r="C141" t="s">
        <v>91</v>
      </c>
      <c r="D141">
        <v>3.0700709949430399E-2</v>
      </c>
      <c r="E141">
        <v>6656</v>
      </c>
      <c r="F141">
        <v>17920</v>
      </c>
      <c r="G141">
        <v>2.6923076923076898</v>
      </c>
      <c r="H141">
        <v>4.5931221600600303</v>
      </c>
      <c r="I141">
        <v>8.4057723905786208</v>
      </c>
      <c r="J141">
        <v>-1.19664786149059</v>
      </c>
      <c r="K141" t="b">
        <v>1</v>
      </c>
      <c r="L141">
        <v>67.7</v>
      </c>
      <c r="M141" t="s">
        <v>92</v>
      </c>
      <c r="N141">
        <v>8.8453679118940496</v>
      </c>
      <c r="O141">
        <v>4.5350000000000001</v>
      </c>
      <c r="P141">
        <v>1.83</v>
      </c>
      <c r="Q141" t="s">
        <v>793</v>
      </c>
      <c r="S141">
        <v>0</v>
      </c>
      <c r="T141">
        <v>34200</v>
      </c>
      <c r="U141">
        <v>6656</v>
      </c>
      <c r="V141">
        <v>382</v>
      </c>
      <c r="W141">
        <v>6656</v>
      </c>
      <c r="X141">
        <v>1</v>
      </c>
      <c r="Y141">
        <v>0.183840122730133</v>
      </c>
      <c r="Z141">
        <v>67.7</v>
      </c>
      <c r="AA141">
        <v>505.5</v>
      </c>
      <c r="AB141" t="s">
        <v>94</v>
      </c>
      <c r="AC141">
        <v>8.2265625</v>
      </c>
      <c r="AE141">
        <v>0</v>
      </c>
      <c r="AF141">
        <v>67.6875</v>
      </c>
      <c r="AG141">
        <v>12.9453125</v>
      </c>
      <c r="AH141">
        <f t="shared" si="9"/>
        <v>54.7421875</v>
      </c>
      <c r="AI141">
        <f t="shared" si="10"/>
        <v>5.2287266143633069</v>
      </c>
      <c r="AJ141">
        <f t="shared" si="11"/>
        <v>0.30220555075568578</v>
      </c>
      <c r="AK141">
        <f t="shared" si="12"/>
        <v>223.97834795139516</v>
      </c>
    </row>
    <row r="142" spans="1:37" x14ac:dyDescent="0.3">
      <c r="A142">
        <v>140</v>
      </c>
      <c r="B142">
        <v>280</v>
      </c>
      <c r="C142" t="s">
        <v>91</v>
      </c>
      <c r="D142">
        <v>2.56157848997896E-2</v>
      </c>
      <c r="E142">
        <v>6656</v>
      </c>
      <c r="F142">
        <v>17920</v>
      </c>
      <c r="G142">
        <v>2.6923076923076898</v>
      </c>
      <c r="H142">
        <v>3.7542925209346998</v>
      </c>
      <c r="I142">
        <v>6.6396716361452599</v>
      </c>
      <c r="J142">
        <v>-1.19343322653696</v>
      </c>
      <c r="K142" t="b">
        <v>1</v>
      </c>
      <c r="L142">
        <v>58.62</v>
      </c>
      <c r="M142" t="s">
        <v>92</v>
      </c>
      <c r="N142">
        <v>7.7647238009238899</v>
      </c>
      <c r="O142">
        <v>4.5199999999999996</v>
      </c>
      <c r="P142">
        <v>1.7689999999999999</v>
      </c>
      <c r="Q142" t="s">
        <v>792</v>
      </c>
      <c r="R142" s="1" t="s">
        <v>1941</v>
      </c>
      <c r="S142">
        <v>0</v>
      </c>
      <c r="T142">
        <v>33200</v>
      </c>
      <c r="U142">
        <v>6656</v>
      </c>
      <c r="V142">
        <v>590</v>
      </c>
      <c r="W142">
        <v>6656</v>
      </c>
      <c r="X142">
        <v>1</v>
      </c>
      <c r="Y142">
        <v>0.113392428609201</v>
      </c>
      <c r="Z142">
        <v>58.62</v>
      </c>
      <c r="AA142">
        <v>566.5</v>
      </c>
      <c r="AB142" t="s">
        <v>94</v>
      </c>
      <c r="AC142">
        <v>7.65625</v>
      </c>
      <c r="AE142">
        <v>0</v>
      </c>
      <c r="AF142">
        <v>58.625</v>
      </c>
      <c r="AG142">
        <v>10.71875</v>
      </c>
      <c r="AH142">
        <f t="shared" si="9"/>
        <v>47.90625</v>
      </c>
      <c r="AI142">
        <f t="shared" si="10"/>
        <v>5.4693877551020407</v>
      </c>
      <c r="AJ142">
        <f t="shared" si="11"/>
        <v>0.30317859443449391</v>
      </c>
      <c r="AK142">
        <f t="shared" si="12"/>
        <v>193.36787318164963</v>
      </c>
    </row>
    <row r="143" spans="1:37" x14ac:dyDescent="0.3">
      <c r="A143">
        <v>141</v>
      </c>
      <c r="B143">
        <v>286</v>
      </c>
      <c r="C143" t="s">
        <v>91</v>
      </c>
      <c r="D143">
        <v>2.27739889539166E-2</v>
      </c>
      <c r="E143">
        <v>6656</v>
      </c>
      <c r="F143">
        <v>6656</v>
      </c>
      <c r="G143">
        <v>1</v>
      </c>
      <c r="H143">
        <v>2.6600493719045999</v>
      </c>
      <c r="I143">
        <v>7.1177102334165996</v>
      </c>
      <c r="J143">
        <v>-1.1138710114344901</v>
      </c>
      <c r="K143" t="b">
        <v>1</v>
      </c>
      <c r="L143">
        <v>473</v>
      </c>
      <c r="M143" t="s">
        <v>92</v>
      </c>
      <c r="N143">
        <v>7.3112654382006097</v>
      </c>
      <c r="O143">
        <v>4.1760000000000002</v>
      </c>
      <c r="P143">
        <v>2.6760000000000002</v>
      </c>
      <c r="Q143" t="s">
        <v>794</v>
      </c>
      <c r="S143">
        <v>0</v>
      </c>
      <c r="T143">
        <v>14936</v>
      </c>
      <c r="U143">
        <v>6656</v>
      </c>
      <c r="V143">
        <v>367</v>
      </c>
      <c r="W143">
        <v>6656</v>
      </c>
      <c r="X143">
        <v>1</v>
      </c>
      <c r="Y143">
        <v>8.66538718537741E-2</v>
      </c>
      <c r="Z143">
        <v>473</v>
      </c>
      <c r="AA143">
        <v>31.58</v>
      </c>
      <c r="AB143" t="s">
        <v>94</v>
      </c>
      <c r="AC143">
        <v>21.75</v>
      </c>
      <c r="AE143">
        <v>16</v>
      </c>
      <c r="AF143">
        <v>473</v>
      </c>
      <c r="AG143">
        <v>8.2578125</v>
      </c>
      <c r="AH143">
        <f t="shared" si="9"/>
        <v>464.7421875</v>
      </c>
      <c r="AI143">
        <f t="shared" si="10"/>
        <v>57.279091769157993</v>
      </c>
      <c r="AJ143">
        <f t="shared" si="11"/>
        <v>0.32828570056148715</v>
      </c>
      <c r="AK143">
        <f t="shared" si="12"/>
        <v>1440.8181629324674</v>
      </c>
    </row>
    <row r="144" spans="1:37" x14ac:dyDescent="0.3">
      <c r="A144">
        <v>142</v>
      </c>
      <c r="B144">
        <v>287</v>
      </c>
      <c r="C144" t="s">
        <v>91</v>
      </c>
      <c r="D144">
        <v>1.41765336758894E-2</v>
      </c>
      <c r="E144">
        <v>6656</v>
      </c>
      <c r="F144">
        <v>6656</v>
      </c>
      <c r="G144">
        <v>1</v>
      </c>
      <c r="H144">
        <v>2.7448654928179401</v>
      </c>
      <c r="I144">
        <v>7.1248559374121996</v>
      </c>
      <c r="J144">
        <v>-1.1235149162953999</v>
      </c>
      <c r="K144" t="b">
        <v>1</v>
      </c>
      <c r="L144">
        <v>393.8</v>
      </c>
      <c r="M144" t="s">
        <v>92</v>
      </c>
      <c r="N144">
        <v>7.2073877475792898</v>
      </c>
      <c r="O144">
        <v>4.16</v>
      </c>
      <c r="P144">
        <v>2.5960000000000001</v>
      </c>
      <c r="Q144" t="s">
        <v>795</v>
      </c>
      <c r="S144">
        <v>0</v>
      </c>
      <c r="T144">
        <v>14456</v>
      </c>
      <c r="U144">
        <v>6656</v>
      </c>
      <c r="V144">
        <v>392</v>
      </c>
      <c r="W144">
        <v>6656</v>
      </c>
      <c r="X144">
        <v>1</v>
      </c>
      <c r="Y144">
        <v>8.8129015873569694E-2</v>
      </c>
      <c r="Z144">
        <v>393.8</v>
      </c>
      <c r="AA144">
        <v>36.72</v>
      </c>
      <c r="AB144" t="s">
        <v>94</v>
      </c>
      <c r="AC144">
        <v>19.84375</v>
      </c>
      <c r="AE144">
        <v>17</v>
      </c>
      <c r="AF144">
        <v>393.75</v>
      </c>
      <c r="AG144">
        <v>7.82421875</v>
      </c>
      <c r="AH144">
        <f t="shared" si="9"/>
        <v>385.92578125</v>
      </c>
      <c r="AI144">
        <f t="shared" si="10"/>
        <v>50.324513230154771</v>
      </c>
      <c r="AJ144">
        <f t="shared" si="11"/>
        <v>0.32513496163079525</v>
      </c>
      <c r="AK144">
        <f t="shared" si="12"/>
        <v>1211.0355589723385</v>
      </c>
    </row>
    <row r="145" spans="1:37" x14ac:dyDescent="0.3">
      <c r="A145">
        <v>143</v>
      </c>
      <c r="B145">
        <v>288</v>
      </c>
      <c r="C145" t="s">
        <v>91</v>
      </c>
      <c r="D145">
        <v>4.7216715768929801E-2</v>
      </c>
      <c r="E145">
        <v>6656</v>
      </c>
      <c r="F145">
        <v>6656</v>
      </c>
      <c r="G145">
        <v>1</v>
      </c>
      <c r="H145">
        <v>4.7219390289672498</v>
      </c>
      <c r="I145">
        <v>11.7402898122564</v>
      </c>
      <c r="J145">
        <v>-1.1604832182622</v>
      </c>
      <c r="K145" t="b">
        <v>1</v>
      </c>
      <c r="L145">
        <v>306.2</v>
      </c>
      <c r="M145" t="s">
        <v>92</v>
      </c>
      <c r="N145">
        <v>11.7403729017046</v>
      </c>
      <c r="O145">
        <v>4.0430000000000001</v>
      </c>
      <c r="P145">
        <v>2.4860000000000002</v>
      </c>
      <c r="Q145" t="s">
        <v>796</v>
      </c>
      <c r="S145">
        <v>0</v>
      </c>
      <c r="T145">
        <v>11020</v>
      </c>
      <c r="U145">
        <v>6656</v>
      </c>
      <c r="V145">
        <v>395</v>
      </c>
      <c r="W145">
        <v>6656</v>
      </c>
      <c r="X145">
        <v>1</v>
      </c>
      <c r="Y145">
        <v>0.18727107635419801</v>
      </c>
      <c r="Z145">
        <v>306.2</v>
      </c>
      <c r="AA145">
        <v>36</v>
      </c>
      <c r="AB145" t="s">
        <v>94</v>
      </c>
      <c r="AC145">
        <v>17.5</v>
      </c>
      <c r="AE145">
        <v>4</v>
      </c>
      <c r="AF145">
        <v>306.25</v>
      </c>
      <c r="AG145">
        <v>5.4765625</v>
      </c>
      <c r="AH145">
        <f t="shared" si="9"/>
        <v>300.7734375</v>
      </c>
      <c r="AI145">
        <f t="shared" si="10"/>
        <v>55.920114122681881</v>
      </c>
      <c r="AJ145">
        <f t="shared" si="11"/>
        <v>0.31333473522865524</v>
      </c>
      <c r="AK145">
        <f t="shared" si="12"/>
        <v>977.38924405082264</v>
      </c>
    </row>
    <row r="146" spans="1:37" x14ac:dyDescent="0.3">
      <c r="A146">
        <v>144</v>
      </c>
      <c r="B146">
        <v>289</v>
      </c>
      <c r="C146" t="s">
        <v>91</v>
      </c>
      <c r="D146">
        <v>1.46393400167648E-2</v>
      </c>
      <c r="E146">
        <v>6656</v>
      </c>
      <c r="F146">
        <v>6656</v>
      </c>
      <c r="G146">
        <v>1</v>
      </c>
      <c r="H146">
        <v>5.8290267854155502</v>
      </c>
      <c r="I146">
        <v>8.7435401781233306</v>
      </c>
      <c r="J146">
        <v>-1.1725380993383301</v>
      </c>
      <c r="K146" t="b">
        <v>1</v>
      </c>
      <c r="L146">
        <v>31.64</v>
      </c>
      <c r="M146" t="s">
        <v>92</v>
      </c>
      <c r="N146">
        <v>9.0176550766739698</v>
      </c>
      <c r="O146">
        <v>4.0199999999999996</v>
      </c>
      <c r="P146">
        <v>1.5</v>
      </c>
      <c r="Q146" t="s">
        <v>797</v>
      </c>
      <c r="S146">
        <v>0</v>
      </c>
      <c r="T146">
        <v>10420</v>
      </c>
      <c r="U146">
        <v>6656</v>
      </c>
      <c r="V146">
        <v>172</v>
      </c>
      <c r="W146">
        <v>6656</v>
      </c>
      <c r="X146">
        <v>1</v>
      </c>
      <c r="Y146">
        <v>0.368209840436863</v>
      </c>
      <c r="Z146">
        <v>31.64</v>
      </c>
      <c r="AA146">
        <v>329.2</v>
      </c>
      <c r="AB146" t="s">
        <v>94</v>
      </c>
      <c r="AC146">
        <v>5.625</v>
      </c>
      <c r="AE146">
        <v>5</v>
      </c>
      <c r="AF146">
        <v>31.640625</v>
      </c>
      <c r="AG146">
        <v>6.859375</v>
      </c>
      <c r="AH146">
        <f t="shared" si="9"/>
        <v>24.78125</v>
      </c>
      <c r="AI146">
        <f t="shared" si="10"/>
        <v>4.6127562642369018</v>
      </c>
      <c r="AJ146">
        <f t="shared" si="11"/>
        <v>0.30958019797587755</v>
      </c>
      <c r="AK146">
        <f t="shared" si="12"/>
        <v>102.20493819331892</v>
      </c>
    </row>
    <row r="147" spans="1:37" x14ac:dyDescent="0.3">
      <c r="A147">
        <v>145</v>
      </c>
      <c r="B147">
        <v>292</v>
      </c>
      <c r="C147" t="s">
        <v>91</v>
      </c>
      <c r="D147">
        <v>1.5934997550946999E-2</v>
      </c>
      <c r="E147">
        <v>6656</v>
      </c>
      <c r="F147">
        <v>17920</v>
      </c>
      <c r="G147">
        <v>2.6923076923076898</v>
      </c>
      <c r="H147">
        <v>3.7261858940914898</v>
      </c>
      <c r="I147">
        <v>9.21357683968718</v>
      </c>
      <c r="J147">
        <v>-1.1894149328449199</v>
      </c>
      <c r="K147" t="b">
        <v>1</v>
      </c>
      <c r="L147">
        <v>297</v>
      </c>
      <c r="M147" t="s">
        <v>92</v>
      </c>
      <c r="N147">
        <v>9.2341285011241094</v>
      </c>
      <c r="O147">
        <v>4.5430000000000001</v>
      </c>
      <c r="P147">
        <v>2.4729999999999999</v>
      </c>
      <c r="Q147" t="s">
        <v>798</v>
      </c>
      <c r="S147">
        <v>0</v>
      </c>
      <c r="T147">
        <v>34900</v>
      </c>
      <c r="U147">
        <v>6656</v>
      </c>
      <c r="V147">
        <v>419</v>
      </c>
      <c r="W147">
        <v>6656</v>
      </c>
      <c r="X147">
        <v>1</v>
      </c>
      <c r="Y147">
        <v>0.133182896200818</v>
      </c>
      <c r="Z147">
        <v>297</v>
      </c>
      <c r="AA147">
        <v>117.56</v>
      </c>
      <c r="AB147" t="s">
        <v>94</v>
      </c>
      <c r="AC147">
        <v>17.234375</v>
      </c>
      <c r="AE147">
        <v>0</v>
      </c>
      <c r="AF147">
        <v>297</v>
      </c>
      <c r="AG147">
        <v>13.0859375</v>
      </c>
      <c r="AH147">
        <f t="shared" si="9"/>
        <v>283.9140625</v>
      </c>
      <c r="AI147">
        <f t="shared" si="10"/>
        <v>22.696119402985076</v>
      </c>
      <c r="AJ147">
        <f t="shared" si="11"/>
        <v>0.30439930601435561</v>
      </c>
      <c r="AK147">
        <f t="shared" si="12"/>
        <v>975.69210616397845</v>
      </c>
    </row>
    <row r="148" spans="1:37" x14ac:dyDescent="0.3">
      <c r="A148">
        <v>146</v>
      </c>
      <c r="B148">
        <v>293</v>
      </c>
      <c r="C148" t="s">
        <v>91</v>
      </c>
      <c r="D148">
        <v>3.4698552187867597E-2</v>
      </c>
      <c r="E148">
        <v>6656</v>
      </c>
      <c r="F148">
        <v>17920</v>
      </c>
      <c r="G148">
        <v>2.6923076923076898</v>
      </c>
      <c r="H148">
        <v>7.2160077095519499</v>
      </c>
      <c r="I148">
        <v>13.022638913332001</v>
      </c>
      <c r="J148">
        <v>-1.1974515202289999</v>
      </c>
      <c r="K148" t="b">
        <v>1</v>
      </c>
      <c r="L148">
        <v>63.8</v>
      </c>
      <c r="M148" t="s">
        <v>92</v>
      </c>
      <c r="N148">
        <v>13.080820289787299</v>
      </c>
      <c r="O148">
        <v>4.5350000000000001</v>
      </c>
      <c r="P148">
        <v>1.8049999999999999</v>
      </c>
      <c r="Q148" t="s">
        <v>800</v>
      </c>
      <c r="S148">
        <v>0</v>
      </c>
      <c r="T148">
        <v>34180</v>
      </c>
      <c r="U148">
        <v>6656</v>
      </c>
      <c r="V148">
        <v>27</v>
      </c>
      <c r="W148">
        <v>6656</v>
      </c>
      <c r="X148">
        <v>1</v>
      </c>
      <c r="Y148">
        <v>1.19627124146486</v>
      </c>
      <c r="Z148">
        <v>63.8</v>
      </c>
      <c r="AA148">
        <v>535.5</v>
      </c>
      <c r="AB148" t="s">
        <v>94</v>
      </c>
      <c r="AC148">
        <v>7.98828125</v>
      </c>
      <c r="AD148" t="s">
        <v>98</v>
      </c>
      <c r="AE148">
        <v>0</v>
      </c>
      <c r="AF148">
        <v>63.8125</v>
      </c>
      <c r="AG148">
        <v>24.6875</v>
      </c>
      <c r="AH148">
        <f t="shared" si="9"/>
        <v>39.125</v>
      </c>
      <c r="AI148">
        <f t="shared" si="10"/>
        <v>2.5848101265822785</v>
      </c>
      <c r="AJ148">
        <f t="shared" si="11"/>
        <v>0.30196277819023837</v>
      </c>
      <c r="AK148">
        <f t="shared" si="12"/>
        <v>211.32571498530106</v>
      </c>
    </row>
    <row r="149" spans="1:37" x14ac:dyDescent="0.3">
      <c r="A149">
        <v>147</v>
      </c>
      <c r="B149">
        <v>294</v>
      </c>
      <c r="C149" t="s">
        <v>91</v>
      </c>
      <c r="D149">
        <v>1.68282363865934E-2</v>
      </c>
      <c r="E149">
        <v>6656</v>
      </c>
      <c r="F149">
        <v>17920</v>
      </c>
      <c r="G149">
        <v>2.6923076923076898</v>
      </c>
      <c r="H149">
        <v>3.5937971737941901</v>
      </c>
      <c r="I149">
        <v>6.44707559400383</v>
      </c>
      <c r="J149">
        <v>-1.19343322653696</v>
      </c>
      <c r="K149" t="b">
        <v>1</v>
      </c>
      <c r="L149">
        <v>62.2</v>
      </c>
      <c r="M149" t="s">
        <v>92</v>
      </c>
      <c r="N149">
        <v>7.6216051823901898</v>
      </c>
      <c r="O149">
        <v>4.5199999999999996</v>
      </c>
      <c r="P149">
        <v>1.794</v>
      </c>
      <c r="Q149" t="s">
        <v>799</v>
      </c>
      <c r="R149" s="1" t="s">
        <v>1941</v>
      </c>
      <c r="S149">
        <v>0</v>
      </c>
      <c r="T149">
        <v>33100</v>
      </c>
      <c r="U149">
        <v>6656</v>
      </c>
      <c r="V149">
        <v>719</v>
      </c>
      <c r="W149">
        <v>6656</v>
      </c>
      <c r="X149">
        <v>1</v>
      </c>
      <c r="Y149">
        <v>9.6732311898379997E-2</v>
      </c>
      <c r="Z149">
        <v>62.2</v>
      </c>
      <c r="AA149">
        <v>532</v>
      </c>
      <c r="AB149" t="s">
        <v>94</v>
      </c>
      <c r="AC149">
        <v>7.88671875</v>
      </c>
      <c r="AE149">
        <v>0</v>
      </c>
      <c r="AF149">
        <v>62.1875</v>
      </c>
      <c r="AG149">
        <v>9.71875</v>
      </c>
      <c r="AH149">
        <f t="shared" si="9"/>
        <v>52.46875</v>
      </c>
      <c r="AI149">
        <f t="shared" si="10"/>
        <v>6.3987138263665591</v>
      </c>
      <c r="AJ149">
        <f t="shared" si="11"/>
        <v>0.30317859443449391</v>
      </c>
      <c r="AK149">
        <f t="shared" si="12"/>
        <v>205.11837293789057</v>
      </c>
    </row>
    <row r="150" spans="1:37" x14ac:dyDescent="0.3">
      <c r="A150">
        <v>148</v>
      </c>
      <c r="B150">
        <v>300</v>
      </c>
      <c r="C150" t="s">
        <v>91</v>
      </c>
      <c r="D150">
        <v>2.0402989236742101E-2</v>
      </c>
      <c r="E150">
        <v>6656</v>
      </c>
      <c r="F150">
        <v>6656</v>
      </c>
      <c r="G150">
        <v>1</v>
      </c>
      <c r="H150">
        <v>2.6921397277982</v>
      </c>
      <c r="I150">
        <v>7.3455453119806497</v>
      </c>
      <c r="J150">
        <v>-1.1114600352192701</v>
      </c>
      <c r="K150" t="b">
        <v>1</v>
      </c>
      <c r="L150">
        <v>534</v>
      </c>
      <c r="M150" t="s">
        <v>92</v>
      </c>
      <c r="N150">
        <v>7.5109908761095801</v>
      </c>
      <c r="O150">
        <v>4.2</v>
      </c>
      <c r="P150">
        <v>2.7290000000000001</v>
      </c>
      <c r="Q150" t="s">
        <v>801</v>
      </c>
      <c r="S150">
        <v>0</v>
      </c>
      <c r="T150">
        <v>15820</v>
      </c>
      <c r="U150">
        <v>6656</v>
      </c>
      <c r="V150">
        <v>348</v>
      </c>
      <c r="W150">
        <v>6656</v>
      </c>
      <c r="X150">
        <v>1</v>
      </c>
      <c r="Y150">
        <v>9.0708210643473605E-2</v>
      </c>
      <c r="Z150">
        <v>534</v>
      </c>
      <c r="AA150">
        <v>29.64</v>
      </c>
      <c r="AB150" t="s">
        <v>94</v>
      </c>
      <c r="AC150">
        <v>23.109375</v>
      </c>
      <c r="AE150">
        <v>15</v>
      </c>
      <c r="AF150">
        <v>534</v>
      </c>
      <c r="AG150">
        <v>9.25</v>
      </c>
      <c r="AH150">
        <f t="shared" si="9"/>
        <v>524.75</v>
      </c>
      <c r="AI150">
        <f t="shared" si="10"/>
        <v>57.729729729729726</v>
      </c>
      <c r="AJ150">
        <f t="shared" si="11"/>
        <v>0.3290781444751914</v>
      </c>
      <c r="AK150">
        <f t="shared" si="12"/>
        <v>1622.7148747651252</v>
      </c>
    </row>
    <row r="151" spans="1:37" x14ac:dyDescent="0.3">
      <c r="A151">
        <v>149</v>
      </c>
      <c r="B151">
        <v>301</v>
      </c>
      <c r="C151" t="s">
        <v>91</v>
      </c>
      <c r="D151">
        <v>1.2129347775786E-2</v>
      </c>
      <c r="E151">
        <v>6656</v>
      </c>
      <c r="F151">
        <v>6656</v>
      </c>
      <c r="G151">
        <v>1</v>
      </c>
      <c r="H151">
        <v>2.7730939710216802</v>
      </c>
      <c r="I151">
        <v>7.3172850680669699</v>
      </c>
      <c r="J151">
        <v>-1.1235149162953999</v>
      </c>
      <c r="K151" t="b">
        <v>1</v>
      </c>
      <c r="L151">
        <v>434.5</v>
      </c>
      <c r="M151" t="s">
        <v>92</v>
      </c>
      <c r="N151">
        <v>7.3873958048860402</v>
      </c>
      <c r="O151">
        <v>4.1879999999999997</v>
      </c>
      <c r="P151">
        <v>2.6389999999999998</v>
      </c>
      <c r="Q151" t="s">
        <v>802</v>
      </c>
      <c r="S151">
        <v>0</v>
      </c>
      <c r="T151">
        <v>15336</v>
      </c>
      <c r="U151">
        <v>6656</v>
      </c>
      <c r="V151">
        <v>348</v>
      </c>
      <c r="W151">
        <v>6656</v>
      </c>
      <c r="X151">
        <v>1</v>
      </c>
      <c r="Y151">
        <v>9.5047813588883298E-2</v>
      </c>
      <c r="Z151">
        <v>434.5</v>
      </c>
      <c r="AA151">
        <v>35.28</v>
      </c>
      <c r="AB151" t="s">
        <v>94</v>
      </c>
      <c r="AC151">
        <v>20.84375</v>
      </c>
      <c r="AE151">
        <v>16</v>
      </c>
      <c r="AF151">
        <v>434.5</v>
      </c>
      <c r="AG151">
        <v>8.96875</v>
      </c>
      <c r="AH151">
        <f t="shared" si="9"/>
        <v>425.53125</v>
      </c>
      <c r="AI151">
        <f t="shared" si="10"/>
        <v>48.445993031358888</v>
      </c>
      <c r="AJ151">
        <f t="shared" si="11"/>
        <v>0.32513496163079525</v>
      </c>
      <c r="AK151">
        <f t="shared" si="12"/>
        <v>1336.3681279326504</v>
      </c>
    </row>
    <row r="152" spans="1:37" x14ac:dyDescent="0.3">
      <c r="A152">
        <v>150</v>
      </c>
      <c r="B152">
        <v>302</v>
      </c>
      <c r="C152" t="s">
        <v>91</v>
      </c>
      <c r="D152">
        <v>4.1196576166070899E-2</v>
      </c>
      <c r="E152">
        <v>6656</v>
      </c>
      <c r="F152">
        <v>6656</v>
      </c>
      <c r="G152">
        <v>1</v>
      </c>
      <c r="H152">
        <v>4.4221681215589399</v>
      </c>
      <c r="I152">
        <v>10.5371974771521</v>
      </c>
      <c r="J152">
        <v>-1.1620905357390201</v>
      </c>
      <c r="K152" t="b">
        <v>1</v>
      </c>
      <c r="L152">
        <v>241.8</v>
      </c>
      <c r="M152" t="s">
        <v>92</v>
      </c>
      <c r="N152">
        <v>10.5630155054222</v>
      </c>
      <c r="O152">
        <v>4.0430000000000001</v>
      </c>
      <c r="P152">
        <v>2.383</v>
      </c>
      <c r="Q152" t="s">
        <v>803</v>
      </c>
      <c r="S152">
        <v>0</v>
      </c>
      <c r="T152">
        <v>11090</v>
      </c>
      <c r="U152">
        <v>6656</v>
      </c>
      <c r="V152">
        <v>412</v>
      </c>
      <c r="W152">
        <v>6656</v>
      </c>
      <c r="X152">
        <v>1</v>
      </c>
      <c r="Y152">
        <v>0.168598122248626</v>
      </c>
      <c r="Z152">
        <v>241.8</v>
      </c>
      <c r="AA152">
        <v>45.88</v>
      </c>
      <c r="AB152" t="s">
        <v>94</v>
      </c>
      <c r="AC152">
        <v>15.546875</v>
      </c>
      <c r="AE152">
        <v>4</v>
      </c>
      <c r="AF152">
        <v>241.75</v>
      </c>
      <c r="AG152">
        <v>5.3671875</v>
      </c>
      <c r="AH152">
        <f t="shared" si="9"/>
        <v>236.3828125</v>
      </c>
      <c r="AI152">
        <f t="shared" si="10"/>
        <v>45.042212518195051</v>
      </c>
      <c r="AJ152">
        <f t="shared" si="11"/>
        <v>0.3128315113612245</v>
      </c>
      <c r="AK152">
        <f t="shared" si="12"/>
        <v>772.78020666163923</v>
      </c>
    </row>
    <row r="153" spans="1:37" x14ac:dyDescent="0.3">
      <c r="A153">
        <v>151</v>
      </c>
      <c r="B153">
        <v>303</v>
      </c>
      <c r="C153" t="s">
        <v>91</v>
      </c>
      <c r="D153">
        <v>2.6490267547586498E-2</v>
      </c>
      <c r="E153">
        <v>6656</v>
      </c>
      <c r="F153">
        <v>6656</v>
      </c>
      <c r="G153">
        <v>1</v>
      </c>
      <c r="H153">
        <v>6.0133544686035698</v>
      </c>
      <c r="I153">
        <v>8.1215519824987705</v>
      </c>
      <c r="J153">
        <v>-1.1725380993383301</v>
      </c>
      <c r="K153" t="b">
        <v>1</v>
      </c>
      <c r="L153">
        <v>22.42</v>
      </c>
      <c r="M153" t="s">
        <v>92</v>
      </c>
      <c r="N153">
        <v>8.5665416721847301</v>
      </c>
      <c r="O153">
        <v>4.0199999999999996</v>
      </c>
      <c r="P153">
        <v>1.351</v>
      </c>
      <c r="Q153" t="s">
        <v>804</v>
      </c>
      <c r="S153">
        <v>0</v>
      </c>
      <c r="T153">
        <v>10470</v>
      </c>
      <c r="U153">
        <v>6656</v>
      </c>
      <c r="V153">
        <v>87</v>
      </c>
      <c r="W153">
        <v>6656</v>
      </c>
      <c r="X153">
        <v>1</v>
      </c>
      <c r="Y153">
        <v>0.53748801673749602</v>
      </c>
      <c r="Z153">
        <v>22.42</v>
      </c>
      <c r="AA153">
        <v>467</v>
      </c>
      <c r="AB153" t="s">
        <v>94</v>
      </c>
      <c r="AC153">
        <v>4.734375</v>
      </c>
      <c r="AD153" t="s">
        <v>98</v>
      </c>
      <c r="AE153">
        <v>4</v>
      </c>
      <c r="AF153">
        <v>22.421875</v>
      </c>
      <c r="AG153">
        <v>8.2890625</v>
      </c>
      <c r="AH153">
        <f t="shared" si="9"/>
        <v>14.1328125</v>
      </c>
      <c r="AI153">
        <f t="shared" si="10"/>
        <v>2.7049952874646559</v>
      </c>
      <c r="AJ153">
        <f t="shared" si="11"/>
        <v>0.30958019797587755</v>
      </c>
      <c r="AK153">
        <f t="shared" si="12"/>
        <v>72.426709287611189</v>
      </c>
    </row>
    <row r="154" spans="1:37" x14ac:dyDescent="0.3">
      <c r="A154">
        <v>152</v>
      </c>
      <c r="B154">
        <v>306</v>
      </c>
      <c r="C154" t="s">
        <v>91</v>
      </c>
      <c r="D154">
        <v>6.8118452227882102E-3</v>
      </c>
      <c r="E154">
        <v>6656</v>
      </c>
      <c r="F154">
        <v>17920</v>
      </c>
      <c r="G154">
        <v>2.6923076923076898</v>
      </c>
      <c r="H154">
        <v>3.6774209879031101</v>
      </c>
      <c r="I154">
        <v>9.0858155267528193</v>
      </c>
      <c r="J154">
        <v>-1.1902185915833201</v>
      </c>
      <c r="K154" t="b">
        <v>1</v>
      </c>
      <c r="L154">
        <v>295.5</v>
      </c>
      <c r="M154" t="s">
        <v>92</v>
      </c>
      <c r="N154">
        <v>9.1093062790462493</v>
      </c>
      <c r="O154">
        <v>4.54</v>
      </c>
      <c r="P154">
        <v>2.4700000000000002</v>
      </c>
      <c r="Q154" t="s">
        <v>805</v>
      </c>
      <c r="S154">
        <v>0</v>
      </c>
      <c r="T154">
        <v>34700</v>
      </c>
      <c r="U154">
        <v>6656</v>
      </c>
      <c r="V154">
        <v>545</v>
      </c>
      <c r="W154">
        <v>6656</v>
      </c>
      <c r="X154">
        <v>1</v>
      </c>
      <c r="Y154">
        <v>0.114688114342741</v>
      </c>
      <c r="Z154">
        <v>295.5</v>
      </c>
      <c r="AA154">
        <v>117.4</v>
      </c>
      <c r="AB154" t="s">
        <v>94</v>
      </c>
      <c r="AC154">
        <v>17.1875</v>
      </c>
      <c r="AE154">
        <v>0</v>
      </c>
      <c r="AF154">
        <v>295.5</v>
      </c>
      <c r="AG154">
        <v>11.6328125</v>
      </c>
      <c r="AH154">
        <f t="shared" si="9"/>
        <v>283.8671875</v>
      </c>
      <c r="AI154">
        <f t="shared" si="10"/>
        <v>25.402283411685694</v>
      </c>
      <c r="AJ154">
        <f t="shared" si="11"/>
        <v>0.30415477112657535</v>
      </c>
      <c r="AK154">
        <f t="shared" si="12"/>
        <v>971.54484509804502</v>
      </c>
    </row>
    <row r="155" spans="1:37" x14ac:dyDescent="0.3">
      <c r="A155">
        <v>153</v>
      </c>
      <c r="B155">
        <v>307</v>
      </c>
      <c r="C155" t="s">
        <v>91</v>
      </c>
      <c r="D155">
        <v>2.7820472350958102E-2</v>
      </c>
      <c r="E155">
        <v>6656</v>
      </c>
      <c r="F155">
        <v>17920</v>
      </c>
      <c r="G155">
        <v>2.6923076923076898</v>
      </c>
      <c r="H155">
        <v>4.9253892041765202</v>
      </c>
      <c r="I155">
        <v>8.9897972877010908</v>
      </c>
      <c r="J155">
        <v>-1.19664786149059</v>
      </c>
      <c r="K155" t="b">
        <v>1</v>
      </c>
      <c r="L155">
        <v>66.94</v>
      </c>
      <c r="M155" t="s">
        <v>92</v>
      </c>
      <c r="N155">
        <v>9.3260956193275693</v>
      </c>
      <c r="O155">
        <v>4.53</v>
      </c>
      <c r="P155">
        <v>1.825</v>
      </c>
      <c r="Q155" t="s">
        <v>807</v>
      </c>
      <c r="S155">
        <v>0</v>
      </c>
      <c r="T155">
        <v>34020</v>
      </c>
      <c r="U155">
        <v>6656</v>
      </c>
      <c r="V155">
        <v>246</v>
      </c>
      <c r="W155">
        <v>6656</v>
      </c>
      <c r="X155">
        <v>1</v>
      </c>
      <c r="Y155">
        <v>0.25027367462931699</v>
      </c>
      <c r="Z155">
        <v>66.94</v>
      </c>
      <c r="AA155">
        <v>508.2</v>
      </c>
      <c r="AB155" t="s">
        <v>94</v>
      </c>
      <c r="AC155">
        <v>8.1796875</v>
      </c>
      <c r="AE155">
        <v>0</v>
      </c>
      <c r="AF155">
        <v>66.9375</v>
      </c>
      <c r="AG155">
        <v>14.5234375</v>
      </c>
      <c r="AH155">
        <f t="shared" si="9"/>
        <v>52.4140625</v>
      </c>
      <c r="AI155">
        <f t="shared" si="10"/>
        <v>4.6089295320064547</v>
      </c>
      <c r="AJ155">
        <f t="shared" si="11"/>
        <v>0.30220555075568578</v>
      </c>
      <c r="AK155">
        <f t="shared" si="12"/>
        <v>221.49659340345727</v>
      </c>
    </row>
    <row r="156" spans="1:37" x14ac:dyDescent="0.3">
      <c r="A156">
        <v>154</v>
      </c>
      <c r="B156">
        <v>308</v>
      </c>
      <c r="C156" t="s">
        <v>91</v>
      </c>
      <c r="D156">
        <v>2.0264555806129399E-2</v>
      </c>
      <c r="E156">
        <v>6656</v>
      </c>
      <c r="F156">
        <v>17920</v>
      </c>
      <c r="G156">
        <v>2.6923076923076898</v>
      </c>
      <c r="H156">
        <v>3.8150019412187</v>
      </c>
      <c r="I156">
        <v>6.8327280861280197</v>
      </c>
      <c r="J156">
        <v>-1.1950405440137799</v>
      </c>
      <c r="K156" t="b">
        <v>1</v>
      </c>
      <c r="L156">
        <v>61.78</v>
      </c>
      <c r="M156" t="s">
        <v>92</v>
      </c>
      <c r="N156">
        <v>7.8321394764959598</v>
      </c>
      <c r="O156">
        <v>4.5199999999999996</v>
      </c>
      <c r="P156">
        <v>1.7909999999999999</v>
      </c>
      <c r="Q156" t="s">
        <v>806</v>
      </c>
      <c r="R156" s="1" t="s">
        <v>1941</v>
      </c>
      <c r="S156">
        <v>0</v>
      </c>
      <c r="T156">
        <v>33120</v>
      </c>
      <c r="U156">
        <v>6656</v>
      </c>
      <c r="V156">
        <v>706</v>
      </c>
      <c r="W156">
        <v>6656</v>
      </c>
      <c r="X156">
        <v>1</v>
      </c>
      <c r="Y156">
        <v>0.105943995635148</v>
      </c>
      <c r="Z156">
        <v>61.78</v>
      </c>
      <c r="AA156">
        <v>536</v>
      </c>
      <c r="AB156" t="s">
        <v>94</v>
      </c>
      <c r="AC156">
        <v>7.859375</v>
      </c>
      <c r="AE156">
        <v>0</v>
      </c>
      <c r="AF156">
        <v>61.78125</v>
      </c>
      <c r="AG156">
        <v>9.8125</v>
      </c>
      <c r="AH156">
        <f t="shared" si="9"/>
        <v>51.96875</v>
      </c>
      <c r="AI156">
        <f t="shared" si="10"/>
        <v>6.2961783439490446</v>
      </c>
      <c r="AJ156">
        <f t="shared" si="11"/>
        <v>0.30269168159764487</v>
      </c>
      <c r="AK156">
        <f t="shared" si="12"/>
        <v>204.10620362578439</v>
      </c>
    </row>
    <row r="157" spans="1:37" x14ac:dyDescent="0.3">
      <c r="A157">
        <v>155</v>
      </c>
      <c r="B157">
        <v>314</v>
      </c>
      <c r="C157" t="s">
        <v>91</v>
      </c>
      <c r="D157">
        <v>8.70455127483649E-3</v>
      </c>
      <c r="E157">
        <v>6656</v>
      </c>
      <c r="F157">
        <v>6656</v>
      </c>
      <c r="G157">
        <v>1</v>
      </c>
      <c r="H157">
        <v>2.77675391178966</v>
      </c>
      <c r="I157">
        <v>7.27813232347994</v>
      </c>
      <c r="J157">
        <v>-1.1106563764808599</v>
      </c>
      <c r="K157" t="b">
        <v>1</v>
      </c>
      <c r="L157">
        <v>417</v>
      </c>
      <c r="M157" t="s">
        <v>92</v>
      </c>
      <c r="N157">
        <v>7.5585692276358998</v>
      </c>
      <c r="O157">
        <v>4.1399999999999997</v>
      </c>
      <c r="P157">
        <v>2.621</v>
      </c>
      <c r="Q157" t="s">
        <v>808</v>
      </c>
      <c r="S157">
        <v>0</v>
      </c>
      <c r="T157">
        <v>13850</v>
      </c>
      <c r="U157">
        <v>6656</v>
      </c>
      <c r="V157">
        <v>245</v>
      </c>
      <c r="W157">
        <v>6656</v>
      </c>
      <c r="X157">
        <v>1</v>
      </c>
      <c r="Y157">
        <v>0.11351264360143801</v>
      </c>
      <c r="Z157">
        <v>417</v>
      </c>
      <c r="AA157">
        <v>33.22</v>
      </c>
      <c r="AB157" t="s">
        <v>94</v>
      </c>
      <c r="AC157">
        <v>20.421875</v>
      </c>
      <c r="AE157">
        <v>20</v>
      </c>
      <c r="AF157">
        <v>417</v>
      </c>
      <c r="AG157">
        <v>9.953125</v>
      </c>
      <c r="AH157">
        <f t="shared" si="9"/>
        <v>407.046875</v>
      </c>
      <c r="AI157">
        <f t="shared" si="10"/>
        <v>41.896389324960751</v>
      </c>
      <c r="AJ157">
        <f t="shared" si="11"/>
        <v>0.32934271730051029</v>
      </c>
      <c r="AK157">
        <f t="shared" si="12"/>
        <v>1266.1582542889705</v>
      </c>
    </row>
    <row r="158" spans="1:37" x14ac:dyDescent="0.3">
      <c r="A158">
        <v>156</v>
      </c>
      <c r="B158">
        <v>315</v>
      </c>
      <c r="C158" t="s">
        <v>91</v>
      </c>
      <c r="D158">
        <v>1.3808348348831099E-2</v>
      </c>
      <c r="E158">
        <v>6656</v>
      </c>
      <c r="F158">
        <v>6656</v>
      </c>
      <c r="G158">
        <v>1</v>
      </c>
      <c r="H158">
        <v>2.9071809471476202</v>
      </c>
      <c r="I158">
        <v>7.7108432152860704</v>
      </c>
      <c r="J158">
        <v>-1.1211039400801699</v>
      </c>
      <c r="K158" t="b">
        <v>1</v>
      </c>
      <c r="L158">
        <v>449.5</v>
      </c>
      <c r="M158" t="s">
        <v>92</v>
      </c>
      <c r="N158">
        <v>7.7430238096987303</v>
      </c>
      <c r="O158">
        <v>4.12</v>
      </c>
      <c r="P158">
        <v>2.6520000000000001</v>
      </c>
      <c r="Q158" t="s">
        <v>809</v>
      </c>
      <c r="S158">
        <v>0</v>
      </c>
      <c r="T158">
        <v>13270</v>
      </c>
      <c r="U158">
        <v>6656</v>
      </c>
      <c r="V158">
        <v>210</v>
      </c>
      <c r="W158">
        <v>6656</v>
      </c>
      <c r="X158">
        <v>1</v>
      </c>
      <c r="Y158">
        <v>0.13160798870605001</v>
      </c>
      <c r="Z158">
        <v>449.5</v>
      </c>
      <c r="AA158">
        <v>29.53</v>
      </c>
      <c r="AB158" t="s">
        <v>94</v>
      </c>
      <c r="AC158">
        <v>21.203125</v>
      </c>
      <c r="AE158">
        <v>21</v>
      </c>
      <c r="AF158">
        <v>449.5</v>
      </c>
      <c r="AG158">
        <v>10.6484375</v>
      </c>
      <c r="AH158">
        <f t="shared" si="9"/>
        <v>438.8515625</v>
      </c>
      <c r="AI158">
        <f t="shared" si="10"/>
        <v>42.212765957446805</v>
      </c>
      <c r="AJ158">
        <f t="shared" si="11"/>
        <v>0.32591980002319915</v>
      </c>
      <c r="AK158">
        <f t="shared" si="12"/>
        <v>1379.1736493701958</v>
      </c>
    </row>
    <row r="159" spans="1:37" x14ac:dyDescent="0.3">
      <c r="A159">
        <v>157</v>
      </c>
      <c r="B159">
        <v>316</v>
      </c>
      <c r="C159" t="s">
        <v>91</v>
      </c>
      <c r="D159">
        <v>3.2543747414678803E-2</v>
      </c>
      <c r="E159">
        <v>6656</v>
      </c>
      <c r="F159">
        <v>6656</v>
      </c>
      <c r="G159">
        <v>1</v>
      </c>
      <c r="H159">
        <v>4.6824278706730098</v>
      </c>
      <c r="I159">
        <v>12.3096638943864</v>
      </c>
      <c r="J159">
        <v>-1.1588759007853799</v>
      </c>
      <c r="K159" t="b">
        <v>1</v>
      </c>
      <c r="L159">
        <v>424.8</v>
      </c>
      <c r="M159" t="s">
        <v>92</v>
      </c>
      <c r="N159">
        <v>12.306368277676</v>
      </c>
      <c r="O159">
        <v>4.0659999999999998</v>
      </c>
      <c r="P159">
        <v>2.629</v>
      </c>
      <c r="Q159" t="s">
        <v>810</v>
      </c>
      <c r="S159">
        <v>0</v>
      </c>
      <c r="T159">
        <v>11656</v>
      </c>
      <c r="U159">
        <v>6656</v>
      </c>
      <c r="V159">
        <v>441</v>
      </c>
      <c r="W159">
        <v>6656</v>
      </c>
      <c r="X159">
        <v>1</v>
      </c>
      <c r="Y159">
        <v>0.17535370812728601</v>
      </c>
      <c r="Z159">
        <v>424.8</v>
      </c>
      <c r="AA159">
        <v>27.44</v>
      </c>
      <c r="AB159" t="s">
        <v>94</v>
      </c>
      <c r="AC159">
        <v>20.609375</v>
      </c>
      <c r="AE159">
        <v>4</v>
      </c>
      <c r="AF159">
        <v>424.75</v>
      </c>
      <c r="AG159">
        <v>5.33984375</v>
      </c>
      <c r="AH159">
        <f t="shared" si="9"/>
        <v>419.41015625</v>
      </c>
      <c r="AI159">
        <f t="shared" si="10"/>
        <v>79.543525969275791</v>
      </c>
      <c r="AJ159">
        <f t="shared" si="11"/>
        <v>0.31383876858698301</v>
      </c>
      <c r="AK159">
        <f t="shared" si="12"/>
        <v>1353.4019455670818</v>
      </c>
    </row>
    <row r="160" spans="1:37" x14ac:dyDescent="0.3">
      <c r="A160">
        <v>158</v>
      </c>
      <c r="B160">
        <v>317</v>
      </c>
      <c r="C160" t="s">
        <v>91</v>
      </c>
      <c r="D160">
        <v>1.4339293112186499E-2</v>
      </c>
      <c r="E160">
        <v>6656</v>
      </c>
      <c r="F160">
        <v>6656</v>
      </c>
      <c r="G160">
        <v>1</v>
      </c>
      <c r="H160">
        <v>5.0084350907823598</v>
      </c>
      <c r="I160">
        <v>7.7865514302007099</v>
      </c>
      <c r="J160">
        <v>-1.17575273429197</v>
      </c>
      <c r="K160" t="b">
        <v>1</v>
      </c>
      <c r="L160">
        <v>35.9</v>
      </c>
      <c r="M160" t="s">
        <v>92</v>
      </c>
      <c r="N160">
        <v>7.9773179483473102</v>
      </c>
      <c r="O160">
        <v>4.0430000000000001</v>
      </c>
      <c r="P160">
        <v>1.5549999999999999</v>
      </c>
      <c r="Q160" t="s">
        <v>811</v>
      </c>
      <c r="S160">
        <v>0</v>
      </c>
      <c r="T160">
        <v>11016</v>
      </c>
      <c r="U160">
        <v>6656</v>
      </c>
      <c r="V160">
        <v>209</v>
      </c>
      <c r="W160">
        <v>6656</v>
      </c>
      <c r="X160">
        <v>1</v>
      </c>
      <c r="Y160">
        <v>0.27726925297624799</v>
      </c>
      <c r="Z160">
        <v>35.9</v>
      </c>
      <c r="AA160">
        <v>306.8</v>
      </c>
      <c r="AB160" t="s">
        <v>94</v>
      </c>
      <c r="AC160">
        <v>5.9921875</v>
      </c>
      <c r="AE160">
        <v>3</v>
      </c>
      <c r="AF160">
        <v>35.90625</v>
      </c>
      <c r="AG160">
        <v>6.3984375</v>
      </c>
      <c r="AH160">
        <f t="shared" si="9"/>
        <v>29.5078125</v>
      </c>
      <c r="AI160">
        <f t="shared" si="10"/>
        <v>5.6117216117216113</v>
      </c>
      <c r="AJ160">
        <f t="shared" si="11"/>
        <v>0.30858660851984282</v>
      </c>
      <c r="AK160">
        <f t="shared" si="12"/>
        <v>116.35712311764541</v>
      </c>
    </row>
    <row r="161" spans="1:37" x14ac:dyDescent="0.3">
      <c r="A161">
        <v>159</v>
      </c>
      <c r="B161">
        <v>320</v>
      </c>
      <c r="C161" t="s">
        <v>91</v>
      </c>
      <c r="D161">
        <v>9.96959779513267E-3</v>
      </c>
      <c r="E161">
        <v>6656</v>
      </c>
      <c r="F161">
        <v>17920</v>
      </c>
      <c r="G161">
        <v>2.6923076923076898</v>
      </c>
      <c r="H161">
        <v>3.8269917750724498</v>
      </c>
      <c r="I161">
        <v>9.4703097246421901</v>
      </c>
      <c r="J161">
        <v>-1.19102225032173</v>
      </c>
      <c r="K161" t="b">
        <v>1</v>
      </c>
      <c r="L161">
        <v>298</v>
      </c>
      <c r="M161" t="s">
        <v>92</v>
      </c>
      <c r="N161">
        <v>9.4833669786147698</v>
      </c>
      <c r="O161">
        <v>4.54</v>
      </c>
      <c r="P161">
        <v>2.4750000000000001</v>
      </c>
      <c r="Q161" t="s">
        <v>812</v>
      </c>
      <c r="S161">
        <v>0</v>
      </c>
      <c r="T161">
        <v>34720</v>
      </c>
      <c r="U161">
        <v>6656</v>
      </c>
      <c r="V161">
        <v>402</v>
      </c>
      <c r="W161">
        <v>6656</v>
      </c>
      <c r="X161">
        <v>1</v>
      </c>
      <c r="Y161">
        <v>0.14099753443671301</v>
      </c>
      <c r="Z161">
        <v>298</v>
      </c>
      <c r="AA161">
        <v>116.5</v>
      </c>
      <c r="AB161" t="s">
        <v>94</v>
      </c>
      <c r="AC161">
        <v>17.265625</v>
      </c>
      <c r="AE161">
        <v>0</v>
      </c>
      <c r="AF161">
        <v>298</v>
      </c>
      <c r="AG161">
        <v>13.0859375</v>
      </c>
      <c r="AH161">
        <f t="shared" si="9"/>
        <v>284.9140625</v>
      </c>
      <c r="AI161">
        <f t="shared" si="10"/>
        <v>22.772537313432835</v>
      </c>
      <c r="AJ161">
        <f t="shared" si="11"/>
        <v>0.30391043268244416</v>
      </c>
      <c r="AK161">
        <f t="shared" si="12"/>
        <v>980.55205729439376</v>
      </c>
    </row>
    <row r="162" spans="1:37" x14ac:dyDescent="0.3">
      <c r="A162">
        <v>160</v>
      </c>
      <c r="B162">
        <v>321</v>
      </c>
      <c r="C162" t="s">
        <v>91</v>
      </c>
      <c r="D162">
        <v>2.3409493536132E-2</v>
      </c>
      <c r="E162">
        <v>6656</v>
      </c>
      <c r="F162">
        <v>17920</v>
      </c>
      <c r="G162">
        <v>2.6923076923076898</v>
      </c>
      <c r="H162">
        <v>5.3350198343796897</v>
      </c>
      <c r="I162">
        <v>9.6645134695061792</v>
      </c>
      <c r="J162">
        <v>-1.1974515202289999</v>
      </c>
      <c r="K162" t="b">
        <v>1</v>
      </c>
      <c r="L162">
        <v>64.75</v>
      </c>
      <c r="M162" t="s">
        <v>92</v>
      </c>
      <c r="N162">
        <v>9.8975916179658601</v>
      </c>
      <c r="O162">
        <v>4.5270000000000001</v>
      </c>
      <c r="P162">
        <v>1.8120000000000001</v>
      </c>
      <c r="Q162" t="s">
        <v>814</v>
      </c>
      <c r="S162">
        <v>0</v>
      </c>
      <c r="T162">
        <v>33760</v>
      </c>
      <c r="U162">
        <v>6656</v>
      </c>
      <c r="V162">
        <v>178</v>
      </c>
      <c r="W162">
        <v>6656</v>
      </c>
      <c r="X162">
        <v>1</v>
      </c>
      <c r="Y162">
        <v>0.32492347382931702</v>
      </c>
      <c r="Z162">
        <v>64.75</v>
      </c>
      <c r="AA162">
        <v>521.5</v>
      </c>
      <c r="AB162" t="s">
        <v>94</v>
      </c>
      <c r="AC162">
        <v>8.046875</v>
      </c>
      <c r="AE162">
        <v>0</v>
      </c>
      <c r="AF162">
        <v>64.75</v>
      </c>
      <c r="AG162">
        <v>15.4921875</v>
      </c>
      <c r="AH162">
        <f t="shared" si="9"/>
        <v>49.2578125</v>
      </c>
      <c r="AI162">
        <f t="shared" si="10"/>
        <v>4.1795259707513868</v>
      </c>
      <c r="AJ162">
        <f t="shared" si="11"/>
        <v>0.30196277819023837</v>
      </c>
      <c r="AK162">
        <f t="shared" si="12"/>
        <v>214.43040227695585</v>
      </c>
    </row>
    <row r="163" spans="1:37" x14ac:dyDescent="0.3">
      <c r="A163">
        <v>161</v>
      </c>
      <c r="B163">
        <v>322</v>
      </c>
      <c r="C163" t="s">
        <v>91</v>
      </c>
      <c r="D163">
        <v>1.39720159958408E-2</v>
      </c>
      <c r="E163">
        <v>6656</v>
      </c>
      <c r="F163">
        <v>17920</v>
      </c>
      <c r="G163">
        <v>2.6923076923076898</v>
      </c>
      <c r="H163">
        <v>3.9303304706786402</v>
      </c>
      <c r="I163">
        <v>6.9893865108455104</v>
      </c>
      <c r="J163">
        <v>-1.1958442027521901</v>
      </c>
      <c r="K163" t="b">
        <v>1</v>
      </c>
      <c r="L163">
        <v>60.06</v>
      </c>
      <c r="M163" t="s">
        <v>92</v>
      </c>
      <c r="N163">
        <v>7.97075075510846</v>
      </c>
      <c r="O163">
        <v>4.5199999999999996</v>
      </c>
      <c r="P163">
        <v>1.778</v>
      </c>
      <c r="Q163" t="s">
        <v>813</v>
      </c>
      <c r="R163" s="1" t="s">
        <v>1941</v>
      </c>
      <c r="S163">
        <v>0</v>
      </c>
      <c r="T163">
        <v>33100</v>
      </c>
      <c r="U163">
        <v>6656</v>
      </c>
      <c r="V163">
        <v>662</v>
      </c>
      <c r="W163">
        <v>6656</v>
      </c>
      <c r="X163">
        <v>1</v>
      </c>
      <c r="Y163">
        <v>0.11389052799796399</v>
      </c>
      <c r="Z163">
        <v>60.06</v>
      </c>
      <c r="AA163">
        <v>551</v>
      </c>
      <c r="AB163" t="s">
        <v>94</v>
      </c>
      <c r="AC163">
        <v>7.75</v>
      </c>
      <c r="AE163">
        <v>0</v>
      </c>
      <c r="AF163">
        <v>60.0625</v>
      </c>
      <c r="AG163">
        <v>10</v>
      </c>
      <c r="AH163">
        <f t="shared" si="9"/>
        <v>50.0625</v>
      </c>
      <c r="AI163">
        <f t="shared" si="10"/>
        <v>6.0062499999999996</v>
      </c>
      <c r="AJ163">
        <f t="shared" si="11"/>
        <v>0.30244851850584425</v>
      </c>
      <c r="AK163">
        <f t="shared" si="12"/>
        <v>198.58751597369587</v>
      </c>
    </row>
    <row r="164" spans="1:37" x14ac:dyDescent="0.3">
      <c r="A164">
        <v>162</v>
      </c>
      <c r="B164">
        <v>328</v>
      </c>
      <c r="C164" t="s">
        <v>91</v>
      </c>
      <c r="D164">
        <v>1.8312455581528001E-2</v>
      </c>
      <c r="E164">
        <v>6656</v>
      </c>
      <c r="F164">
        <v>6656</v>
      </c>
      <c r="G164">
        <v>1</v>
      </c>
      <c r="H164">
        <v>2.6436236470090901</v>
      </c>
      <c r="I164">
        <v>6.8052655600741803</v>
      </c>
      <c r="J164">
        <v>-1.1130673526960899</v>
      </c>
      <c r="K164" t="b">
        <v>1</v>
      </c>
      <c r="L164">
        <v>375.5</v>
      </c>
      <c r="M164" t="s">
        <v>92</v>
      </c>
      <c r="N164">
        <v>7.1105548903790101</v>
      </c>
      <c r="O164">
        <v>4.1399999999999997</v>
      </c>
      <c r="P164">
        <v>2.5739999999999998</v>
      </c>
      <c r="Q164" t="s">
        <v>815</v>
      </c>
      <c r="S164">
        <v>0</v>
      </c>
      <c r="T164">
        <v>13870</v>
      </c>
      <c r="U164">
        <v>6656</v>
      </c>
      <c r="V164">
        <v>316</v>
      </c>
      <c r="W164">
        <v>6656</v>
      </c>
      <c r="X164">
        <v>1</v>
      </c>
      <c r="Y164">
        <v>9.2461053946291699E-2</v>
      </c>
      <c r="Z164">
        <v>375.5</v>
      </c>
      <c r="AA164">
        <v>36.94</v>
      </c>
      <c r="AB164" t="s">
        <v>94</v>
      </c>
      <c r="AC164">
        <v>19.375</v>
      </c>
      <c r="AE164">
        <v>13</v>
      </c>
      <c r="AF164">
        <v>375.5</v>
      </c>
      <c r="AG164">
        <v>8.3359375</v>
      </c>
      <c r="AH164">
        <f t="shared" si="9"/>
        <v>367.1640625</v>
      </c>
      <c r="AI164">
        <f t="shared" si="10"/>
        <v>45.045923149015934</v>
      </c>
      <c r="AJ164">
        <f t="shared" si="11"/>
        <v>0.32854963627635136</v>
      </c>
      <c r="AK164">
        <f t="shared" si="12"/>
        <v>1142.9018892115209</v>
      </c>
    </row>
    <row r="165" spans="1:37" x14ac:dyDescent="0.3">
      <c r="A165">
        <v>163</v>
      </c>
      <c r="B165">
        <v>329</v>
      </c>
      <c r="C165" t="s">
        <v>91</v>
      </c>
      <c r="D165">
        <v>1.24957009879311E-2</v>
      </c>
      <c r="E165">
        <v>6656</v>
      </c>
      <c r="F165">
        <v>6656</v>
      </c>
      <c r="G165">
        <v>1</v>
      </c>
      <c r="H165">
        <v>2.7620338133574101</v>
      </c>
      <c r="I165">
        <v>7.1154738277703702</v>
      </c>
      <c r="J165">
        <v>-1.12271125755699</v>
      </c>
      <c r="K165" t="b">
        <v>1</v>
      </c>
      <c r="L165">
        <v>376.5</v>
      </c>
      <c r="M165" t="s">
        <v>92</v>
      </c>
      <c r="N165">
        <v>7.18810649613207</v>
      </c>
      <c r="O165">
        <v>4.125</v>
      </c>
      <c r="P165">
        <v>2.5760000000000001</v>
      </c>
      <c r="Q165" t="s">
        <v>816</v>
      </c>
      <c r="S165">
        <v>0</v>
      </c>
      <c r="T165">
        <v>13340</v>
      </c>
      <c r="U165">
        <v>6656</v>
      </c>
      <c r="V165">
        <v>326</v>
      </c>
      <c r="W165">
        <v>6656</v>
      </c>
      <c r="X165">
        <v>1</v>
      </c>
      <c r="Y165">
        <v>9.7590027013206002E-2</v>
      </c>
      <c r="Z165">
        <v>376.5</v>
      </c>
      <c r="AA165">
        <v>35.44</v>
      </c>
      <c r="AB165" t="s">
        <v>94</v>
      </c>
      <c r="AC165">
        <v>19.40625</v>
      </c>
      <c r="AE165">
        <v>15</v>
      </c>
      <c r="AF165">
        <v>376.5</v>
      </c>
      <c r="AG165">
        <v>8.078125</v>
      </c>
      <c r="AH165">
        <f t="shared" si="9"/>
        <v>368.421875</v>
      </c>
      <c r="AI165">
        <f t="shared" si="10"/>
        <v>46.607350096711798</v>
      </c>
      <c r="AJ165">
        <f t="shared" si="11"/>
        <v>0.32539636420903628</v>
      </c>
      <c r="AK165">
        <f t="shared" si="12"/>
        <v>1157.0504203855655</v>
      </c>
    </row>
    <row r="166" spans="1:37" x14ac:dyDescent="0.3">
      <c r="A166">
        <v>164</v>
      </c>
      <c r="B166">
        <v>330</v>
      </c>
      <c r="C166" t="s">
        <v>91</v>
      </c>
      <c r="D166">
        <v>4.1479057061946198E-2</v>
      </c>
      <c r="E166">
        <v>6656</v>
      </c>
      <c r="F166">
        <v>6656</v>
      </c>
      <c r="G166">
        <v>1</v>
      </c>
      <c r="H166">
        <v>4.60828829093946</v>
      </c>
      <c r="I166">
        <v>12.0427533853066</v>
      </c>
      <c r="J166">
        <v>-1.15807224204698</v>
      </c>
      <c r="K166" t="b">
        <v>1</v>
      </c>
      <c r="L166">
        <v>411.2</v>
      </c>
      <c r="M166" t="s">
        <v>92</v>
      </c>
      <c r="N166">
        <v>12.0471214530144</v>
      </c>
      <c r="O166">
        <v>4.05</v>
      </c>
      <c r="P166">
        <v>2.613</v>
      </c>
      <c r="Q166" t="s">
        <v>817</v>
      </c>
      <c r="S166">
        <v>0</v>
      </c>
      <c r="T166">
        <v>11290</v>
      </c>
      <c r="U166">
        <v>6656</v>
      </c>
      <c r="V166">
        <v>427</v>
      </c>
      <c r="W166">
        <v>6656</v>
      </c>
      <c r="X166">
        <v>1</v>
      </c>
      <c r="Y166">
        <v>0.17461730916969401</v>
      </c>
      <c r="Z166">
        <v>411.2</v>
      </c>
      <c r="AA166">
        <v>27.45</v>
      </c>
      <c r="AB166" t="s">
        <v>94</v>
      </c>
      <c r="AC166">
        <v>20.28125</v>
      </c>
      <c r="AE166">
        <v>5</v>
      </c>
      <c r="AF166">
        <v>411.25</v>
      </c>
      <c r="AG166">
        <v>5.27734375</v>
      </c>
      <c r="AH166">
        <f t="shared" si="9"/>
        <v>405.97265625</v>
      </c>
      <c r="AI166">
        <f t="shared" si="10"/>
        <v>77.92746113989638</v>
      </c>
      <c r="AJ166">
        <f t="shared" si="11"/>
        <v>0.3140910892320718</v>
      </c>
      <c r="AK166">
        <f t="shared" si="12"/>
        <v>1309.3335471740829</v>
      </c>
    </row>
    <row r="167" spans="1:37" x14ac:dyDescent="0.3">
      <c r="A167">
        <v>165</v>
      </c>
      <c r="B167">
        <v>331</v>
      </c>
      <c r="C167" t="s">
        <v>91</v>
      </c>
      <c r="D167">
        <v>2.0877749782644998E-2</v>
      </c>
      <c r="E167">
        <v>6656</v>
      </c>
      <c r="F167">
        <v>6656</v>
      </c>
      <c r="G167">
        <v>1</v>
      </c>
      <c r="H167">
        <v>5.64912836678812</v>
      </c>
      <c r="I167">
        <v>7.5910162428715404</v>
      </c>
      <c r="J167">
        <v>-1.17575273429197</v>
      </c>
      <c r="K167" t="b">
        <v>1</v>
      </c>
      <c r="L167">
        <v>22.08</v>
      </c>
      <c r="M167" t="s">
        <v>92</v>
      </c>
      <c r="N167">
        <v>8.0442866472066505</v>
      </c>
      <c r="O167">
        <v>4.0270000000000001</v>
      </c>
      <c r="P167">
        <v>1.3440000000000001</v>
      </c>
      <c r="Q167" t="s">
        <v>818</v>
      </c>
      <c r="S167">
        <v>0</v>
      </c>
      <c r="T167">
        <v>10696</v>
      </c>
      <c r="U167">
        <v>6656</v>
      </c>
      <c r="V167">
        <v>167</v>
      </c>
      <c r="W167">
        <v>6656</v>
      </c>
      <c r="X167">
        <v>1</v>
      </c>
      <c r="Y167">
        <v>0.35976035412541302</v>
      </c>
      <c r="Z167">
        <v>22.08</v>
      </c>
      <c r="AA167">
        <v>484.5</v>
      </c>
      <c r="AB167" t="s">
        <v>94</v>
      </c>
      <c r="AC167">
        <v>4.69921875</v>
      </c>
      <c r="AE167">
        <v>4</v>
      </c>
      <c r="AF167">
        <v>22.078125</v>
      </c>
      <c r="AG167">
        <v>6.73828125</v>
      </c>
      <c r="AH167">
        <f t="shared" si="9"/>
        <v>15.33984375</v>
      </c>
      <c r="AI167">
        <f t="shared" si="10"/>
        <v>3.2765217391304349</v>
      </c>
      <c r="AJ167">
        <f t="shared" si="11"/>
        <v>0.30858660851984282</v>
      </c>
      <c r="AK167">
        <f t="shared" si="12"/>
        <v>71.54595951489685</v>
      </c>
    </row>
    <row r="168" spans="1:37" x14ac:dyDescent="0.3">
      <c r="A168">
        <v>166</v>
      </c>
      <c r="B168">
        <v>334</v>
      </c>
      <c r="C168" t="s">
        <v>91</v>
      </c>
      <c r="D168">
        <v>1.2879527076883E-2</v>
      </c>
      <c r="E168">
        <v>6656</v>
      </c>
      <c r="F168">
        <v>17920</v>
      </c>
      <c r="G168">
        <v>2.6923076923076898</v>
      </c>
      <c r="H168">
        <v>3.7903547332238898</v>
      </c>
      <c r="I168">
        <v>9.3352291378815</v>
      </c>
      <c r="J168">
        <v>-1.19102225032173</v>
      </c>
      <c r="K168" t="b">
        <v>1</v>
      </c>
      <c r="L168">
        <v>290</v>
      </c>
      <c r="M168" t="s">
        <v>92</v>
      </c>
      <c r="N168">
        <v>9.3508870203829009</v>
      </c>
      <c r="O168">
        <v>4.5469999999999997</v>
      </c>
      <c r="P168">
        <v>2.4630000000000001</v>
      </c>
      <c r="Q168" t="s">
        <v>819</v>
      </c>
      <c r="S168">
        <v>0</v>
      </c>
      <c r="T168">
        <v>35200</v>
      </c>
      <c r="U168">
        <v>6656</v>
      </c>
      <c r="V168">
        <v>568</v>
      </c>
      <c r="W168">
        <v>6656</v>
      </c>
      <c r="X168">
        <v>1</v>
      </c>
      <c r="Y168">
        <v>0.11708068375782101</v>
      </c>
      <c r="Z168">
        <v>290</v>
      </c>
      <c r="AA168">
        <v>121.4</v>
      </c>
      <c r="AB168" t="s">
        <v>94</v>
      </c>
      <c r="AC168">
        <v>17.03125</v>
      </c>
      <c r="AE168">
        <v>0</v>
      </c>
      <c r="AF168">
        <v>290</v>
      </c>
      <c r="AG168">
        <v>11.6328125</v>
      </c>
      <c r="AH168">
        <f t="shared" si="9"/>
        <v>278.3671875</v>
      </c>
      <c r="AI168">
        <f t="shared" si="10"/>
        <v>24.929482874412358</v>
      </c>
      <c r="AJ168">
        <f t="shared" si="11"/>
        <v>0.30391043268244416</v>
      </c>
      <c r="AK168">
        <f t="shared" si="12"/>
        <v>954.22851213212823</v>
      </c>
    </row>
    <row r="169" spans="1:37" x14ac:dyDescent="0.3">
      <c r="A169">
        <v>167</v>
      </c>
      <c r="B169">
        <v>335</v>
      </c>
      <c r="C169" t="s">
        <v>91</v>
      </c>
      <c r="D169">
        <v>2.7305349471941302E-2</v>
      </c>
      <c r="E169">
        <v>6656</v>
      </c>
      <c r="F169">
        <v>17920</v>
      </c>
      <c r="G169">
        <v>2.6923076923076898</v>
      </c>
      <c r="H169">
        <v>5.3153829392437304</v>
      </c>
      <c r="I169">
        <v>9.5355063079987694</v>
      </c>
      <c r="J169">
        <v>-1.1974515202289999</v>
      </c>
      <c r="K169" t="b">
        <v>1</v>
      </c>
      <c r="L169">
        <v>62.2</v>
      </c>
      <c r="M169" t="s">
        <v>92</v>
      </c>
      <c r="N169">
        <v>9.7844665875303392</v>
      </c>
      <c r="O169">
        <v>4.5270000000000001</v>
      </c>
      <c r="P169">
        <v>1.794</v>
      </c>
      <c r="Q169" t="s">
        <v>821</v>
      </c>
      <c r="S169">
        <v>0</v>
      </c>
      <c r="T169">
        <v>33820</v>
      </c>
      <c r="U169">
        <v>6656</v>
      </c>
      <c r="V169">
        <v>300</v>
      </c>
      <c r="W169">
        <v>6656</v>
      </c>
      <c r="X169">
        <v>1</v>
      </c>
      <c r="Y169">
        <v>0.249148750162869</v>
      </c>
      <c r="Z169">
        <v>62.2</v>
      </c>
      <c r="AA169">
        <v>544</v>
      </c>
      <c r="AB169" t="s">
        <v>94</v>
      </c>
      <c r="AC169">
        <v>7.88671875</v>
      </c>
      <c r="AE169">
        <v>0</v>
      </c>
      <c r="AF169">
        <v>62.1875</v>
      </c>
      <c r="AG169">
        <v>13.484375</v>
      </c>
      <c r="AH169">
        <f t="shared" si="9"/>
        <v>48.703125</v>
      </c>
      <c r="AI169">
        <f t="shared" si="10"/>
        <v>4.6118192352259557</v>
      </c>
      <c r="AJ169">
        <f t="shared" si="11"/>
        <v>0.30196277819023837</v>
      </c>
      <c r="AK169">
        <f t="shared" si="12"/>
        <v>205.94425701309947</v>
      </c>
    </row>
    <row r="170" spans="1:37" x14ac:dyDescent="0.3">
      <c r="A170">
        <v>168</v>
      </c>
      <c r="B170">
        <v>336</v>
      </c>
      <c r="C170" t="s">
        <v>91</v>
      </c>
      <c r="D170">
        <v>7.1937475871457403E-3</v>
      </c>
      <c r="E170">
        <v>6656</v>
      </c>
      <c r="F170">
        <v>17920</v>
      </c>
      <c r="G170">
        <v>2.6923076923076898</v>
      </c>
      <c r="H170">
        <v>4.0395508546110399</v>
      </c>
      <c r="I170">
        <v>7.2033397075388299</v>
      </c>
      <c r="J170">
        <v>-1.19664786149059</v>
      </c>
      <c r="K170" t="b">
        <v>1</v>
      </c>
      <c r="L170">
        <v>60.72</v>
      </c>
      <c r="M170" t="s">
        <v>92</v>
      </c>
      <c r="N170">
        <v>8.1397977241193207</v>
      </c>
      <c r="O170">
        <v>4.516</v>
      </c>
      <c r="P170">
        <v>1.7829999999999999</v>
      </c>
      <c r="Q170" t="s">
        <v>820</v>
      </c>
      <c r="R170" s="1" t="s">
        <v>1941</v>
      </c>
      <c r="S170">
        <v>0</v>
      </c>
      <c r="T170">
        <v>32900</v>
      </c>
      <c r="U170">
        <v>6656</v>
      </c>
      <c r="V170">
        <v>649</v>
      </c>
      <c r="W170">
        <v>6656</v>
      </c>
      <c r="X170">
        <v>1</v>
      </c>
      <c r="Y170">
        <v>0.119312807642084</v>
      </c>
      <c r="Z170">
        <v>60.72</v>
      </c>
      <c r="AA170">
        <v>542</v>
      </c>
      <c r="AB170" t="s">
        <v>94</v>
      </c>
      <c r="AC170">
        <v>7.79296875</v>
      </c>
      <c r="AE170">
        <v>0</v>
      </c>
      <c r="AF170">
        <v>60.71875</v>
      </c>
      <c r="AG170">
        <v>9.9140625</v>
      </c>
      <c r="AH170">
        <f t="shared" si="9"/>
        <v>50.8046875</v>
      </c>
      <c r="AI170">
        <f t="shared" si="10"/>
        <v>6.1245074862096143</v>
      </c>
      <c r="AJ170">
        <f t="shared" si="11"/>
        <v>0.30220555075568578</v>
      </c>
      <c r="AK170">
        <f t="shared" si="12"/>
        <v>200.9187119434722</v>
      </c>
    </row>
    <row r="171" spans="1:37" x14ac:dyDescent="0.3">
      <c r="A171">
        <v>169</v>
      </c>
      <c r="B171">
        <v>342</v>
      </c>
      <c r="C171" t="s">
        <v>91</v>
      </c>
      <c r="D171">
        <v>1.0881078492724501E-2</v>
      </c>
      <c r="E171">
        <v>6656</v>
      </c>
      <c r="F171">
        <v>6656</v>
      </c>
      <c r="G171">
        <v>1</v>
      </c>
      <c r="H171">
        <v>2.82055923185567</v>
      </c>
      <c r="I171">
        <v>7.3654056503731304</v>
      </c>
      <c r="J171">
        <v>-1.11708564638813</v>
      </c>
      <c r="K171" t="b">
        <v>1</v>
      </c>
      <c r="L171">
        <v>408.2</v>
      </c>
      <c r="M171" t="s">
        <v>92</v>
      </c>
      <c r="N171">
        <v>7.6192608864089602</v>
      </c>
      <c r="O171">
        <v>4.1520000000000001</v>
      </c>
      <c r="P171">
        <v>2.6110000000000002</v>
      </c>
      <c r="Q171" t="s">
        <v>822</v>
      </c>
      <c r="S171">
        <v>0</v>
      </c>
      <c r="T171">
        <v>14184</v>
      </c>
      <c r="U171">
        <v>6656</v>
      </c>
      <c r="V171">
        <v>206</v>
      </c>
      <c r="W171">
        <v>6656</v>
      </c>
      <c r="X171">
        <v>1</v>
      </c>
      <c r="Y171">
        <v>0.126844372130723</v>
      </c>
      <c r="Z171">
        <v>408.2</v>
      </c>
      <c r="AA171">
        <v>34.75</v>
      </c>
      <c r="AB171" t="s">
        <v>94</v>
      </c>
      <c r="AC171">
        <v>20.203125</v>
      </c>
      <c r="AE171">
        <v>16</v>
      </c>
      <c r="AF171">
        <v>408.25</v>
      </c>
      <c r="AG171">
        <v>11</v>
      </c>
      <c r="AH171">
        <f t="shared" si="9"/>
        <v>397.25</v>
      </c>
      <c r="AI171">
        <f t="shared" si="10"/>
        <v>37.113636363636367</v>
      </c>
      <c r="AJ171">
        <f t="shared" si="11"/>
        <v>0.32723207628972323</v>
      </c>
      <c r="AK171">
        <f t="shared" si="12"/>
        <v>1247.5855198209404</v>
      </c>
    </row>
    <row r="172" spans="1:37" x14ac:dyDescent="0.3">
      <c r="A172">
        <v>170</v>
      </c>
      <c r="B172">
        <v>343</v>
      </c>
      <c r="C172" t="s">
        <v>91</v>
      </c>
      <c r="D172">
        <v>9.9441996383680103E-3</v>
      </c>
      <c r="E172">
        <v>6656</v>
      </c>
      <c r="F172">
        <v>6656</v>
      </c>
      <c r="G172">
        <v>1</v>
      </c>
      <c r="H172">
        <v>3.0144398596080402</v>
      </c>
      <c r="I172">
        <v>7.8775791643663204</v>
      </c>
      <c r="J172">
        <v>-1.12994418620267</v>
      </c>
      <c r="K172" t="b">
        <v>1</v>
      </c>
      <c r="L172">
        <v>411.2</v>
      </c>
      <c r="M172" t="s">
        <v>92</v>
      </c>
      <c r="N172">
        <v>7.9044660679026002</v>
      </c>
      <c r="O172">
        <v>4.133</v>
      </c>
      <c r="P172">
        <v>2.613</v>
      </c>
      <c r="Q172" t="s">
        <v>823</v>
      </c>
      <c r="S172">
        <v>0</v>
      </c>
      <c r="T172">
        <v>13550</v>
      </c>
      <c r="U172">
        <v>6656</v>
      </c>
      <c r="V172">
        <v>270</v>
      </c>
      <c r="W172">
        <v>6656</v>
      </c>
      <c r="X172">
        <v>1</v>
      </c>
      <c r="Y172">
        <v>0.12259490576054</v>
      </c>
      <c r="Z172">
        <v>411.2</v>
      </c>
      <c r="AA172">
        <v>32.97</v>
      </c>
      <c r="AB172" t="s">
        <v>94</v>
      </c>
      <c r="AC172">
        <v>20.28125</v>
      </c>
      <c r="AE172">
        <v>18</v>
      </c>
      <c r="AF172">
        <v>411.25</v>
      </c>
      <c r="AG172">
        <v>9.203125</v>
      </c>
      <c r="AH172">
        <f t="shared" si="9"/>
        <v>402.046875</v>
      </c>
      <c r="AI172">
        <f t="shared" si="10"/>
        <v>44.68590831918506</v>
      </c>
      <c r="AJ172">
        <f t="shared" si="11"/>
        <v>0.32305128663812044</v>
      </c>
      <c r="AK172">
        <f t="shared" si="12"/>
        <v>1273.0176817425249</v>
      </c>
    </row>
    <row r="173" spans="1:37" x14ac:dyDescent="0.3">
      <c r="A173">
        <v>171</v>
      </c>
      <c r="B173">
        <v>344</v>
      </c>
      <c r="C173" t="s">
        <v>91</v>
      </c>
      <c r="D173">
        <v>3.6462313359615299E-2</v>
      </c>
      <c r="E173">
        <v>6656</v>
      </c>
      <c r="F173">
        <v>6656</v>
      </c>
      <c r="G173">
        <v>1</v>
      </c>
      <c r="H173">
        <v>4.6254966633701997</v>
      </c>
      <c r="I173">
        <v>11.90704023891</v>
      </c>
      <c r="J173">
        <v>-1.1604832182622</v>
      </c>
      <c r="K173" t="b">
        <v>1</v>
      </c>
      <c r="L173">
        <v>376</v>
      </c>
      <c r="M173" t="s">
        <v>92</v>
      </c>
      <c r="N173">
        <v>11.914367246455001</v>
      </c>
      <c r="O173">
        <v>4.0739999999999998</v>
      </c>
      <c r="P173">
        <v>2.5739999999999998</v>
      </c>
      <c r="Q173" t="s">
        <v>824</v>
      </c>
      <c r="S173">
        <v>0</v>
      </c>
      <c r="T173">
        <v>11830</v>
      </c>
      <c r="U173">
        <v>6656</v>
      </c>
      <c r="V173">
        <v>446</v>
      </c>
      <c r="W173">
        <v>6656</v>
      </c>
      <c r="X173">
        <v>1</v>
      </c>
      <c r="Y173">
        <v>0.17167224257345201</v>
      </c>
      <c r="Z173">
        <v>376</v>
      </c>
      <c r="AA173">
        <v>31.47</v>
      </c>
      <c r="AB173" t="s">
        <v>94</v>
      </c>
      <c r="AC173">
        <v>19.390625</v>
      </c>
      <c r="AE173">
        <v>5</v>
      </c>
      <c r="AF173">
        <v>376</v>
      </c>
      <c r="AG173">
        <v>5.39453125</v>
      </c>
      <c r="AH173">
        <f t="shared" si="9"/>
        <v>370.60546875</v>
      </c>
      <c r="AI173">
        <f t="shared" si="10"/>
        <v>69.70021723388848</v>
      </c>
      <c r="AJ173">
        <f t="shared" si="11"/>
        <v>0.31333473522865524</v>
      </c>
      <c r="AK173">
        <f t="shared" si="12"/>
        <v>1199.994631063214</v>
      </c>
    </row>
    <row r="174" spans="1:37" x14ac:dyDescent="0.3">
      <c r="A174">
        <v>172</v>
      </c>
      <c r="B174">
        <v>345</v>
      </c>
      <c r="C174" t="s">
        <v>91</v>
      </c>
      <c r="D174">
        <v>2.94867639823699E-2</v>
      </c>
      <c r="E174">
        <v>6656</v>
      </c>
      <c r="F174">
        <v>6656</v>
      </c>
      <c r="G174">
        <v>1</v>
      </c>
      <c r="H174">
        <v>5.7922742985676399</v>
      </c>
      <c r="I174">
        <v>8.4282116258454902</v>
      </c>
      <c r="J174">
        <v>-1.1741454168151499</v>
      </c>
      <c r="K174" t="b">
        <v>1</v>
      </c>
      <c r="L174">
        <v>28.52</v>
      </c>
      <c r="M174" t="s">
        <v>92</v>
      </c>
      <c r="N174">
        <v>8.8080358326966497</v>
      </c>
      <c r="O174">
        <v>4.0469999999999997</v>
      </c>
      <c r="P174">
        <v>1.4550000000000001</v>
      </c>
      <c r="Q174" t="s">
        <v>825</v>
      </c>
      <c r="S174">
        <v>0</v>
      </c>
      <c r="T174">
        <v>11176</v>
      </c>
      <c r="U174">
        <v>6656</v>
      </c>
      <c r="V174">
        <v>78</v>
      </c>
      <c r="W174">
        <v>6656</v>
      </c>
      <c r="X174">
        <v>1</v>
      </c>
      <c r="Y174">
        <v>0.54261821295895396</v>
      </c>
      <c r="Z174">
        <v>28.52</v>
      </c>
      <c r="AA174">
        <v>392</v>
      </c>
      <c r="AB174" t="s">
        <v>94</v>
      </c>
      <c r="AC174">
        <v>5.33984375</v>
      </c>
      <c r="AE174">
        <v>4</v>
      </c>
      <c r="AF174">
        <v>28.515625</v>
      </c>
      <c r="AG174">
        <v>8.8046875</v>
      </c>
      <c r="AH174">
        <f t="shared" si="9"/>
        <v>19.7109375</v>
      </c>
      <c r="AI174">
        <f t="shared" si="10"/>
        <v>3.2386867790594498</v>
      </c>
      <c r="AJ174">
        <f t="shared" si="11"/>
        <v>0.30908300399452182</v>
      </c>
      <c r="AK174">
        <f t="shared" si="12"/>
        <v>92.258793370939969</v>
      </c>
    </row>
    <row r="175" spans="1:37" x14ac:dyDescent="0.3">
      <c r="A175">
        <v>173</v>
      </c>
      <c r="B175">
        <v>348</v>
      </c>
      <c r="C175" t="s">
        <v>91</v>
      </c>
      <c r="D175">
        <v>1.0427386094970599E-2</v>
      </c>
      <c r="E175">
        <v>6656</v>
      </c>
      <c r="F175">
        <v>17920</v>
      </c>
      <c r="G175">
        <v>2.6923076923076898</v>
      </c>
      <c r="H175">
        <v>3.8268929457173102</v>
      </c>
      <c r="I175">
        <v>9.3355259554705494</v>
      </c>
      <c r="J175">
        <v>-1.19102225032173</v>
      </c>
      <c r="K175" t="b">
        <v>1</v>
      </c>
      <c r="L175">
        <v>274.8</v>
      </c>
      <c r="M175" t="s">
        <v>92</v>
      </c>
      <c r="N175">
        <v>9.3534151350906107</v>
      </c>
      <c r="O175">
        <v>4.5469999999999997</v>
      </c>
      <c r="P175">
        <v>2.44</v>
      </c>
      <c r="Q175" t="s">
        <v>826</v>
      </c>
      <c r="S175">
        <v>0</v>
      </c>
      <c r="T175">
        <v>35200</v>
      </c>
      <c r="U175">
        <v>6656</v>
      </c>
      <c r="V175">
        <v>459</v>
      </c>
      <c r="W175">
        <v>6656</v>
      </c>
      <c r="X175">
        <v>1</v>
      </c>
      <c r="Y175">
        <v>0.13194806305223999</v>
      </c>
      <c r="Z175">
        <v>274.8</v>
      </c>
      <c r="AA175">
        <v>128.1</v>
      </c>
      <c r="AB175" t="s">
        <v>94</v>
      </c>
      <c r="AC175">
        <v>16.578125</v>
      </c>
      <c r="AE175">
        <v>0</v>
      </c>
      <c r="AF175">
        <v>274.75</v>
      </c>
      <c r="AG175">
        <v>12.625</v>
      </c>
      <c r="AH175">
        <f t="shared" si="9"/>
        <v>262.125</v>
      </c>
      <c r="AI175">
        <f t="shared" si="10"/>
        <v>21.762376237623762</v>
      </c>
      <c r="AJ175">
        <f t="shared" si="11"/>
        <v>0.30391043268244416</v>
      </c>
      <c r="AK175">
        <f t="shared" si="12"/>
        <v>904.04925416655942</v>
      </c>
    </row>
    <row r="176" spans="1:37" x14ac:dyDescent="0.3">
      <c r="A176">
        <v>174</v>
      </c>
      <c r="B176">
        <v>349</v>
      </c>
      <c r="C176" t="s">
        <v>91</v>
      </c>
      <c r="D176">
        <v>2.3409413724870001E-2</v>
      </c>
      <c r="E176">
        <v>6656</v>
      </c>
      <c r="F176">
        <v>17920</v>
      </c>
      <c r="G176">
        <v>2.6923076923076898</v>
      </c>
      <c r="H176">
        <v>5.4166198169958601</v>
      </c>
      <c r="I176">
        <v>9.6483540490238795</v>
      </c>
      <c r="J176">
        <v>-1.1982551789674101</v>
      </c>
      <c r="K176" t="b">
        <v>1</v>
      </c>
      <c r="L176">
        <v>60.44</v>
      </c>
      <c r="M176" t="s">
        <v>92</v>
      </c>
      <c r="N176">
        <v>9.9275700909087998</v>
      </c>
      <c r="O176">
        <v>4.5270000000000001</v>
      </c>
      <c r="P176">
        <v>1.7809999999999999</v>
      </c>
      <c r="Q176" t="s">
        <v>828</v>
      </c>
      <c r="S176">
        <v>0</v>
      </c>
      <c r="T176">
        <v>33660</v>
      </c>
      <c r="U176">
        <v>6656</v>
      </c>
      <c r="V176">
        <v>244</v>
      </c>
      <c r="W176">
        <v>6656</v>
      </c>
      <c r="X176">
        <v>1</v>
      </c>
      <c r="Y176">
        <v>0.282745110608974</v>
      </c>
      <c r="Z176">
        <v>60.44</v>
      </c>
      <c r="AA176">
        <v>557</v>
      </c>
      <c r="AB176" t="s">
        <v>94</v>
      </c>
      <c r="AC176">
        <v>7.7734375</v>
      </c>
      <c r="AE176">
        <v>0</v>
      </c>
      <c r="AF176">
        <v>60.4375</v>
      </c>
      <c r="AG176">
        <v>14.2109375</v>
      </c>
      <c r="AH176">
        <f t="shared" si="9"/>
        <v>46.2265625</v>
      </c>
      <c r="AI176">
        <f t="shared" si="10"/>
        <v>4.2528862012094555</v>
      </c>
      <c r="AJ176">
        <f t="shared" si="11"/>
        <v>0.30172020065270616</v>
      </c>
      <c r="AK176">
        <f t="shared" si="12"/>
        <v>200.30975675230425</v>
      </c>
    </row>
    <row r="177" spans="1:37" x14ac:dyDescent="0.3">
      <c r="A177">
        <v>175</v>
      </c>
      <c r="B177">
        <v>350</v>
      </c>
      <c r="C177" t="s">
        <v>91</v>
      </c>
      <c r="D177">
        <v>7.1194744614733099E-3</v>
      </c>
      <c r="E177">
        <v>6656</v>
      </c>
      <c r="F177">
        <v>17920</v>
      </c>
      <c r="G177">
        <v>2.6923076923076898</v>
      </c>
      <c r="H177">
        <v>4.2010016337864098</v>
      </c>
      <c r="I177">
        <v>7.4625214568920697</v>
      </c>
      <c r="J177">
        <v>-1.1974515202289999</v>
      </c>
      <c r="K177" t="b">
        <v>1</v>
      </c>
      <c r="L177">
        <v>59.8</v>
      </c>
      <c r="M177" t="s">
        <v>92</v>
      </c>
      <c r="N177">
        <v>8.3307122482379903</v>
      </c>
      <c r="O177">
        <v>4.5199999999999996</v>
      </c>
      <c r="P177">
        <v>1.776</v>
      </c>
      <c r="Q177" t="s">
        <v>827</v>
      </c>
      <c r="R177" s="1" t="s">
        <v>1941</v>
      </c>
      <c r="S177">
        <v>0</v>
      </c>
      <c r="T177">
        <v>33000</v>
      </c>
      <c r="U177">
        <v>6656</v>
      </c>
      <c r="V177">
        <v>671</v>
      </c>
      <c r="W177">
        <v>6656</v>
      </c>
      <c r="X177">
        <v>1</v>
      </c>
      <c r="Y177">
        <v>0.123573297480598</v>
      </c>
      <c r="Z177">
        <v>59.8</v>
      </c>
      <c r="AA177">
        <v>551.5</v>
      </c>
      <c r="AB177" t="s">
        <v>94</v>
      </c>
      <c r="AC177">
        <v>7.734375</v>
      </c>
      <c r="AE177">
        <v>0</v>
      </c>
      <c r="AF177">
        <v>59.8125</v>
      </c>
      <c r="AG177">
        <v>9.8046875</v>
      </c>
      <c r="AH177">
        <f t="shared" si="9"/>
        <v>50.0078125</v>
      </c>
      <c r="AI177">
        <f t="shared" si="10"/>
        <v>6.1003984063745023</v>
      </c>
      <c r="AJ177">
        <f t="shared" si="11"/>
        <v>0.30196277819023837</v>
      </c>
      <c r="AK177">
        <f t="shared" si="12"/>
        <v>198.07904920757406</v>
      </c>
    </row>
    <row r="178" spans="1:37" x14ac:dyDescent="0.3">
      <c r="A178">
        <v>176</v>
      </c>
      <c r="B178">
        <v>356</v>
      </c>
      <c r="C178" t="s">
        <v>91</v>
      </c>
      <c r="D178">
        <v>1.6026707305832399E-2</v>
      </c>
      <c r="E178">
        <v>6656</v>
      </c>
      <c r="F178">
        <v>6656</v>
      </c>
      <c r="G178">
        <v>1</v>
      </c>
      <c r="H178">
        <v>2.79155926209806</v>
      </c>
      <c r="I178">
        <v>7.7204060842399604</v>
      </c>
      <c r="J178">
        <v>-1.11226369395768</v>
      </c>
      <c r="K178" t="b">
        <v>1</v>
      </c>
      <c r="L178">
        <v>583</v>
      </c>
      <c r="M178" t="s">
        <v>92</v>
      </c>
      <c r="N178">
        <v>7.8421915619040101</v>
      </c>
      <c r="O178">
        <v>4.1840000000000002</v>
      </c>
      <c r="P178">
        <v>2.766</v>
      </c>
      <c r="Q178" t="s">
        <v>829</v>
      </c>
      <c r="S178">
        <v>0</v>
      </c>
      <c r="T178">
        <v>15210</v>
      </c>
      <c r="U178">
        <v>6656</v>
      </c>
      <c r="V178">
        <v>222</v>
      </c>
      <c r="W178">
        <v>6656</v>
      </c>
      <c r="X178">
        <v>1</v>
      </c>
      <c r="Y178">
        <v>0.12024158470318801</v>
      </c>
      <c r="Z178">
        <v>583</v>
      </c>
      <c r="AA178">
        <v>26.08</v>
      </c>
      <c r="AB178" t="s">
        <v>94</v>
      </c>
      <c r="AC178">
        <v>24.140625</v>
      </c>
      <c r="AE178">
        <v>13</v>
      </c>
      <c r="AF178">
        <v>583</v>
      </c>
      <c r="AG178">
        <v>11.296875</v>
      </c>
      <c r="AH178">
        <f t="shared" si="9"/>
        <v>571.703125</v>
      </c>
      <c r="AI178">
        <f t="shared" si="10"/>
        <v>51.60719225449516</v>
      </c>
      <c r="AJ178">
        <f t="shared" si="11"/>
        <v>0.32881378419071905</v>
      </c>
      <c r="AK178">
        <f t="shared" si="12"/>
        <v>1773.0400245685792</v>
      </c>
    </row>
    <row r="179" spans="1:37" x14ac:dyDescent="0.3">
      <c r="A179">
        <v>177</v>
      </c>
      <c r="B179">
        <v>357</v>
      </c>
      <c r="C179" t="s">
        <v>91</v>
      </c>
      <c r="D179">
        <v>1.1344671777776399E-2</v>
      </c>
      <c r="E179">
        <v>6656</v>
      </c>
      <c r="F179">
        <v>6656</v>
      </c>
      <c r="G179">
        <v>1</v>
      </c>
      <c r="H179">
        <v>2.79176942187217</v>
      </c>
      <c r="I179">
        <v>7.3665634549791097</v>
      </c>
      <c r="J179">
        <v>-1.1259258925106299</v>
      </c>
      <c r="K179" t="b">
        <v>1</v>
      </c>
      <c r="L179">
        <v>434.5</v>
      </c>
      <c r="M179" t="s">
        <v>92</v>
      </c>
      <c r="N179">
        <v>7.4225138492907101</v>
      </c>
      <c r="O179">
        <v>4.1680000000000001</v>
      </c>
      <c r="P179">
        <v>2.6389999999999998</v>
      </c>
      <c r="Q179" t="s">
        <v>830</v>
      </c>
      <c r="S179">
        <v>0</v>
      </c>
      <c r="T179">
        <v>14730</v>
      </c>
      <c r="U179">
        <v>6656</v>
      </c>
      <c r="V179">
        <v>359</v>
      </c>
      <c r="W179">
        <v>6656</v>
      </c>
      <c r="X179">
        <v>1</v>
      </c>
      <c r="Y179">
        <v>9.4697956493914298E-2</v>
      </c>
      <c r="Z179">
        <v>434.5</v>
      </c>
      <c r="AA179">
        <v>33.9</v>
      </c>
      <c r="AB179" t="s">
        <v>94</v>
      </c>
      <c r="AC179">
        <v>20.84375</v>
      </c>
      <c r="AE179">
        <v>16</v>
      </c>
      <c r="AF179">
        <v>434.5</v>
      </c>
      <c r="AG179">
        <v>8.2890625</v>
      </c>
      <c r="AH179">
        <f t="shared" si="9"/>
        <v>426.2109375</v>
      </c>
      <c r="AI179">
        <f t="shared" si="10"/>
        <v>52.418473138548542</v>
      </c>
      <c r="AJ179">
        <f t="shared" si="11"/>
        <v>0.32435201318586354</v>
      </c>
      <c r="AK179">
        <f t="shared" si="12"/>
        <v>1339.5939668517437</v>
      </c>
    </row>
    <row r="180" spans="1:37" x14ac:dyDescent="0.3">
      <c r="A180">
        <v>178</v>
      </c>
      <c r="B180">
        <v>358</v>
      </c>
      <c r="C180" t="s">
        <v>91</v>
      </c>
      <c r="D180">
        <v>5.5302526840533897E-2</v>
      </c>
      <c r="E180">
        <v>6656</v>
      </c>
      <c r="F180">
        <v>6656</v>
      </c>
      <c r="G180">
        <v>1</v>
      </c>
      <c r="H180">
        <v>4.6089335087150696</v>
      </c>
      <c r="I180">
        <v>11.486326478750801</v>
      </c>
      <c r="J180">
        <v>-1.1620905357390201</v>
      </c>
      <c r="K180" t="b">
        <v>1</v>
      </c>
      <c r="L180">
        <v>311.2</v>
      </c>
      <c r="M180" t="s">
        <v>92</v>
      </c>
      <c r="N180">
        <v>11.4929986007577</v>
      </c>
      <c r="O180">
        <v>4.0620000000000003</v>
      </c>
      <c r="P180">
        <v>2.492</v>
      </c>
      <c r="Q180" t="s">
        <v>831</v>
      </c>
      <c r="S180">
        <v>0</v>
      </c>
      <c r="T180">
        <v>11590</v>
      </c>
      <c r="U180">
        <v>6656</v>
      </c>
      <c r="V180">
        <v>479</v>
      </c>
      <c r="W180">
        <v>6656</v>
      </c>
      <c r="X180">
        <v>1</v>
      </c>
      <c r="Y180">
        <v>0.164896380890376</v>
      </c>
      <c r="Z180">
        <v>311.2</v>
      </c>
      <c r="AA180">
        <v>37.25</v>
      </c>
      <c r="AB180" t="s">
        <v>94</v>
      </c>
      <c r="AC180">
        <v>17.640625</v>
      </c>
      <c r="AE180">
        <v>4</v>
      </c>
      <c r="AF180">
        <v>311.25</v>
      </c>
      <c r="AG180">
        <v>5.2578125</v>
      </c>
      <c r="AH180">
        <f t="shared" si="9"/>
        <v>305.9921875</v>
      </c>
      <c r="AI180">
        <f t="shared" si="10"/>
        <v>59.197622585438339</v>
      </c>
      <c r="AJ180">
        <f t="shared" si="11"/>
        <v>0.3128315113612245</v>
      </c>
      <c r="AK180">
        <f t="shared" si="12"/>
        <v>994.94452667398218</v>
      </c>
    </row>
    <row r="181" spans="1:37" x14ac:dyDescent="0.3">
      <c r="A181">
        <v>179</v>
      </c>
      <c r="B181">
        <v>359</v>
      </c>
      <c r="C181" t="s">
        <v>91</v>
      </c>
      <c r="D181">
        <v>2.2307766482459499E-2</v>
      </c>
      <c r="E181">
        <v>6656</v>
      </c>
      <c r="F181">
        <v>6656</v>
      </c>
      <c r="G181">
        <v>1</v>
      </c>
      <c r="H181">
        <v>5.9462443160177303</v>
      </c>
      <c r="I181">
        <v>9.4187580865046492</v>
      </c>
      <c r="J181">
        <v>-1.17575273429197</v>
      </c>
      <c r="K181" t="b">
        <v>1</v>
      </c>
      <c r="L181">
        <v>38.340000000000003</v>
      </c>
      <c r="M181" t="s">
        <v>92</v>
      </c>
      <c r="N181">
        <v>9.4443392514364195</v>
      </c>
      <c r="O181">
        <v>4.0430000000000001</v>
      </c>
      <c r="P181">
        <v>1.5840000000000001</v>
      </c>
      <c r="Q181" t="s">
        <v>832</v>
      </c>
      <c r="S181">
        <v>0</v>
      </c>
      <c r="T181">
        <v>11040</v>
      </c>
      <c r="U181">
        <v>6656</v>
      </c>
      <c r="V181">
        <v>143</v>
      </c>
      <c r="W181">
        <v>6656</v>
      </c>
      <c r="X181">
        <v>1</v>
      </c>
      <c r="Y181">
        <v>0.41362572888128102</v>
      </c>
      <c r="Z181">
        <v>38.340000000000003</v>
      </c>
      <c r="AA181">
        <v>288</v>
      </c>
      <c r="AB181" t="s">
        <v>94</v>
      </c>
      <c r="AC181">
        <v>6.19140625</v>
      </c>
      <c r="AE181">
        <v>4</v>
      </c>
      <c r="AF181">
        <v>38.34375</v>
      </c>
      <c r="AG181">
        <v>7.06640625</v>
      </c>
      <c r="AH181">
        <f t="shared" si="9"/>
        <v>31.27734375</v>
      </c>
      <c r="AI181">
        <f t="shared" si="10"/>
        <v>5.42620232172471</v>
      </c>
      <c r="AJ181">
        <f t="shared" si="11"/>
        <v>0.30858660851984282</v>
      </c>
      <c r="AK181">
        <f t="shared" si="12"/>
        <v>124.25604009168923</v>
      </c>
    </row>
    <row r="182" spans="1:37" x14ac:dyDescent="0.3">
      <c r="A182">
        <v>180</v>
      </c>
      <c r="B182">
        <v>362</v>
      </c>
      <c r="C182" t="s">
        <v>91</v>
      </c>
      <c r="D182">
        <v>6.3591462483263599E-3</v>
      </c>
      <c r="E182">
        <v>6656</v>
      </c>
      <c r="F182">
        <v>17920</v>
      </c>
      <c r="G182">
        <v>2.6923076923076898</v>
      </c>
      <c r="H182">
        <v>3.6889683749287001</v>
      </c>
      <c r="I182">
        <v>9.1719858228207798</v>
      </c>
      <c r="J182">
        <v>-1.1894149328449199</v>
      </c>
      <c r="K182" t="b">
        <v>1</v>
      </c>
      <c r="L182">
        <v>306.8</v>
      </c>
      <c r="M182" t="s">
        <v>92</v>
      </c>
      <c r="N182">
        <v>9.1963176326340808</v>
      </c>
      <c r="O182">
        <v>4.55</v>
      </c>
      <c r="P182">
        <v>2.4860000000000002</v>
      </c>
      <c r="Q182" t="s">
        <v>833</v>
      </c>
      <c r="S182">
        <v>0</v>
      </c>
      <c r="T182">
        <v>35520</v>
      </c>
      <c r="U182">
        <v>6656</v>
      </c>
      <c r="V182">
        <v>577</v>
      </c>
      <c r="W182">
        <v>6656</v>
      </c>
      <c r="X182">
        <v>1</v>
      </c>
      <c r="Y182">
        <v>0.111943218162111</v>
      </c>
      <c r="Z182">
        <v>306.8</v>
      </c>
      <c r="AA182">
        <v>115.8</v>
      </c>
      <c r="AB182" t="s">
        <v>94</v>
      </c>
      <c r="AC182">
        <v>17.515625</v>
      </c>
      <c r="AE182">
        <v>0</v>
      </c>
      <c r="AF182">
        <v>306.75</v>
      </c>
      <c r="AG182">
        <v>11.6328125</v>
      </c>
      <c r="AH182">
        <f t="shared" si="9"/>
        <v>295.1171875</v>
      </c>
      <c r="AI182">
        <f t="shared" si="10"/>
        <v>26.369375419744795</v>
      </c>
      <c r="AJ182">
        <f t="shared" si="11"/>
        <v>0.30439930601435561</v>
      </c>
      <c r="AK182">
        <f t="shared" si="12"/>
        <v>1007.7224025784525</v>
      </c>
    </row>
    <row r="183" spans="1:37" x14ac:dyDescent="0.3">
      <c r="A183">
        <v>181</v>
      </c>
      <c r="B183">
        <v>363</v>
      </c>
      <c r="C183" t="s">
        <v>91</v>
      </c>
      <c r="D183">
        <v>1.9547468978321301E-2</v>
      </c>
      <c r="E183">
        <v>6656</v>
      </c>
      <c r="F183">
        <v>17920</v>
      </c>
      <c r="G183">
        <v>2.6923076923076898</v>
      </c>
      <c r="H183">
        <v>5.2705821445291896</v>
      </c>
      <c r="I183">
        <v>9.39337149781813</v>
      </c>
      <c r="J183">
        <v>-1.1974515202289999</v>
      </c>
      <c r="K183" t="b">
        <v>1</v>
      </c>
      <c r="L183">
        <v>60.6</v>
      </c>
      <c r="M183" t="s">
        <v>92</v>
      </c>
      <c r="N183">
        <v>9.7170440124667401</v>
      </c>
      <c r="O183">
        <v>4.5229999999999997</v>
      </c>
      <c r="P183">
        <v>1.782</v>
      </c>
      <c r="Q183" t="s">
        <v>835</v>
      </c>
      <c r="S183">
        <v>0</v>
      </c>
      <c r="T183">
        <v>33250</v>
      </c>
      <c r="U183">
        <v>6656</v>
      </c>
      <c r="V183">
        <v>211</v>
      </c>
      <c r="W183">
        <v>6656</v>
      </c>
      <c r="X183">
        <v>1</v>
      </c>
      <c r="Y183">
        <v>0.293998999362932</v>
      </c>
      <c r="Z183">
        <v>60.6</v>
      </c>
      <c r="AA183">
        <v>548.5</v>
      </c>
      <c r="AB183" t="s">
        <v>94</v>
      </c>
      <c r="AC183">
        <v>7.78515625</v>
      </c>
      <c r="AE183">
        <v>0</v>
      </c>
      <c r="AF183">
        <v>60.59375</v>
      </c>
      <c r="AG183">
        <v>14.6875</v>
      </c>
      <c r="AH183">
        <f t="shared" si="9"/>
        <v>45.90625</v>
      </c>
      <c r="AI183">
        <f t="shared" si="10"/>
        <v>4.1255319148936174</v>
      </c>
      <c r="AJ183">
        <f t="shared" si="11"/>
        <v>0.30196277819023837</v>
      </c>
      <c r="AK183">
        <f t="shared" si="12"/>
        <v>200.66628861728637</v>
      </c>
    </row>
    <row r="184" spans="1:37" x14ac:dyDescent="0.3">
      <c r="A184">
        <v>182</v>
      </c>
      <c r="B184">
        <v>364</v>
      </c>
      <c r="C184" t="s">
        <v>91</v>
      </c>
      <c r="D184">
        <v>1.60869949423962E-2</v>
      </c>
      <c r="E184">
        <v>6656</v>
      </c>
      <c r="F184">
        <v>17920</v>
      </c>
      <c r="G184">
        <v>2.6923076923076898</v>
      </c>
      <c r="H184">
        <v>5.2321668159791397</v>
      </c>
      <c r="I184">
        <v>9.2942494514316998</v>
      </c>
      <c r="J184">
        <v>-1.2006661551826401</v>
      </c>
      <c r="K184" t="b">
        <v>1</v>
      </c>
      <c r="L184">
        <v>59.7</v>
      </c>
      <c r="M184" t="s">
        <v>92</v>
      </c>
      <c r="N184">
        <v>9.7250752082861194</v>
      </c>
      <c r="O184">
        <v>4.516</v>
      </c>
      <c r="P184">
        <v>1.776</v>
      </c>
      <c r="Q184" t="s">
        <v>834</v>
      </c>
      <c r="R184" s="1" t="s">
        <v>1941</v>
      </c>
      <c r="S184">
        <v>0</v>
      </c>
      <c r="T184">
        <v>32830</v>
      </c>
      <c r="U184">
        <v>6656</v>
      </c>
      <c r="V184">
        <v>543</v>
      </c>
      <c r="W184">
        <v>6656</v>
      </c>
      <c r="X184">
        <v>1</v>
      </c>
      <c r="Y184">
        <v>0.18161966187782899</v>
      </c>
      <c r="Z184">
        <v>59.7</v>
      </c>
      <c r="AA184">
        <v>550</v>
      </c>
      <c r="AB184" t="s">
        <v>94</v>
      </c>
      <c r="AC184">
        <v>7.7265625</v>
      </c>
      <c r="AE184">
        <v>0</v>
      </c>
      <c r="AF184">
        <v>59.6875</v>
      </c>
      <c r="AG184">
        <v>10.4140625</v>
      </c>
      <c r="AH184">
        <f t="shared" si="9"/>
        <v>49.2734375</v>
      </c>
      <c r="AI184">
        <f t="shared" si="10"/>
        <v>5.7314328582145535</v>
      </c>
      <c r="AJ184">
        <f t="shared" si="11"/>
        <v>0.30099363664150097</v>
      </c>
      <c r="AK184">
        <f t="shared" si="12"/>
        <v>198.30153443107804</v>
      </c>
    </row>
    <row r="185" spans="1:37" x14ac:dyDescent="0.3">
      <c r="A185">
        <v>183</v>
      </c>
      <c r="B185">
        <v>370</v>
      </c>
      <c r="C185" t="s">
        <v>91</v>
      </c>
      <c r="D185">
        <v>1.7832617259668501E-2</v>
      </c>
      <c r="E185">
        <v>6656</v>
      </c>
      <c r="F185">
        <v>6656</v>
      </c>
      <c r="G185">
        <v>1</v>
      </c>
      <c r="H185">
        <v>2.9006611079759401</v>
      </c>
      <c r="I185">
        <v>8.3337353317043199</v>
      </c>
      <c r="J185">
        <v>-1.10985271774245</v>
      </c>
      <c r="K185" t="b">
        <v>1</v>
      </c>
      <c r="L185">
        <v>746</v>
      </c>
      <c r="M185" t="s">
        <v>92</v>
      </c>
      <c r="N185">
        <v>8.3722422494246498</v>
      </c>
      <c r="O185">
        <v>4.13</v>
      </c>
      <c r="P185">
        <v>2.8730000000000002</v>
      </c>
      <c r="Q185" t="s">
        <v>836</v>
      </c>
      <c r="S185">
        <v>0</v>
      </c>
      <c r="T185">
        <v>13500</v>
      </c>
      <c r="U185">
        <v>6656</v>
      </c>
      <c r="V185">
        <v>158</v>
      </c>
      <c r="W185">
        <v>6656</v>
      </c>
      <c r="X185">
        <v>1</v>
      </c>
      <c r="Y185">
        <v>0.15120847891997699</v>
      </c>
      <c r="Z185">
        <v>746</v>
      </c>
      <c r="AA185">
        <v>18.11</v>
      </c>
      <c r="AB185" t="s">
        <v>94</v>
      </c>
      <c r="AC185">
        <v>27.3125</v>
      </c>
      <c r="AE185">
        <v>11</v>
      </c>
      <c r="AF185">
        <v>746</v>
      </c>
      <c r="AG185">
        <v>11.8671875</v>
      </c>
      <c r="AH185">
        <f t="shared" si="9"/>
        <v>734.1328125</v>
      </c>
      <c r="AI185">
        <f t="shared" si="10"/>
        <v>62.862409479920998</v>
      </c>
      <c r="AJ185">
        <f t="shared" si="11"/>
        <v>0.32960750283755447</v>
      </c>
      <c r="AK185">
        <f t="shared" si="12"/>
        <v>2263.2979940619334</v>
      </c>
    </row>
    <row r="186" spans="1:37" x14ac:dyDescent="0.3">
      <c r="A186">
        <v>184</v>
      </c>
      <c r="B186">
        <v>371</v>
      </c>
      <c r="C186" t="s">
        <v>91</v>
      </c>
      <c r="D186">
        <v>1.1570256702771699E-2</v>
      </c>
      <c r="E186">
        <v>6656</v>
      </c>
      <c r="F186">
        <v>6656</v>
      </c>
      <c r="G186">
        <v>1</v>
      </c>
      <c r="H186">
        <v>2.8573790348277099</v>
      </c>
      <c r="I186">
        <v>7.3555186873104104</v>
      </c>
      <c r="J186">
        <v>-1.1291405274642601</v>
      </c>
      <c r="K186" t="b">
        <v>1</v>
      </c>
      <c r="L186">
        <v>376</v>
      </c>
      <c r="M186" t="s">
        <v>92</v>
      </c>
      <c r="N186">
        <v>7.4011969140026599</v>
      </c>
      <c r="O186">
        <v>4.1050000000000004</v>
      </c>
      <c r="P186">
        <v>2.5739999999999998</v>
      </c>
      <c r="Q186" t="s">
        <v>837</v>
      </c>
      <c r="S186">
        <v>0</v>
      </c>
      <c r="T186">
        <v>12710</v>
      </c>
      <c r="U186">
        <v>6656</v>
      </c>
      <c r="V186">
        <v>422</v>
      </c>
      <c r="W186">
        <v>6656</v>
      </c>
      <c r="X186">
        <v>1</v>
      </c>
      <c r="Y186">
        <v>9.0415796744758303E-2</v>
      </c>
      <c r="Z186">
        <v>376</v>
      </c>
      <c r="AA186">
        <v>33.799999999999997</v>
      </c>
      <c r="AB186" t="s">
        <v>94</v>
      </c>
      <c r="AC186">
        <v>19.390625</v>
      </c>
      <c r="AE186">
        <v>13</v>
      </c>
      <c r="AF186">
        <v>376</v>
      </c>
      <c r="AG186">
        <v>6.5078125</v>
      </c>
      <c r="AH186">
        <f t="shared" si="9"/>
        <v>369.4921875</v>
      </c>
      <c r="AI186">
        <f t="shared" si="10"/>
        <v>57.776710684273709</v>
      </c>
      <c r="AJ186">
        <f t="shared" si="11"/>
        <v>0.32331101397967649</v>
      </c>
      <c r="AK186">
        <f t="shared" si="12"/>
        <v>1162.9668762958863</v>
      </c>
    </row>
    <row r="187" spans="1:37" x14ac:dyDescent="0.3">
      <c r="A187">
        <v>185</v>
      </c>
      <c r="B187">
        <v>372</v>
      </c>
      <c r="C187" t="s">
        <v>91</v>
      </c>
      <c r="D187">
        <v>6.7947328899340506E-2</v>
      </c>
      <c r="E187">
        <v>6656</v>
      </c>
      <c r="F187">
        <v>6656</v>
      </c>
      <c r="G187">
        <v>1</v>
      </c>
      <c r="H187">
        <v>5.0932077808813103</v>
      </c>
      <c r="I187">
        <v>13.727786596906601</v>
      </c>
      <c r="J187">
        <v>-1.15566126583175</v>
      </c>
      <c r="K187" t="b">
        <v>1</v>
      </c>
      <c r="L187">
        <v>495</v>
      </c>
      <c r="M187" t="s">
        <v>92</v>
      </c>
      <c r="N187">
        <v>13.725770147988699</v>
      </c>
      <c r="O187">
        <v>4.0860000000000003</v>
      </c>
      <c r="P187">
        <v>2.6949999999999998</v>
      </c>
      <c r="Q187" t="s">
        <v>838</v>
      </c>
      <c r="S187">
        <v>0</v>
      </c>
      <c r="T187">
        <v>12240</v>
      </c>
      <c r="U187">
        <v>6656</v>
      </c>
      <c r="V187">
        <v>454</v>
      </c>
      <c r="W187">
        <v>6656</v>
      </c>
      <c r="X187">
        <v>1</v>
      </c>
      <c r="Y187">
        <v>0.19210375969203</v>
      </c>
      <c r="Z187">
        <v>495</v>
      </c>
      <c r="AA187">
        <v>24.73</v>
      </c>
      <c r="AB187" t="s">
        <v>94</v>
      </c>
      <c r="AC187">
        <v>22.25</v>
      </c>
      <c r="AE187">
        <v>5</v>
      </c>
      <c r="AF187">
        <v>495</v>
      </c>
      <c r="AG187">
        <v>5.640625</v>
      </c>
      <c r="AH187">
        <f t="shared" si="9"/>
        <v>489.359375</v>
      </c>
      <c r="AI187">
        <f t="shared" si="10"/>
        <v>87.75623268698061</v>
      </c>
      <c r="AJ187">
        <f t="shared" si="11"/>
        <v>0.31484926898704141</v>
      </c>
      <c r="AK187">
        <f t="shared" si="12"/>
        <v>1572.1808775118143</v>
      </c>
    </row>
    <row r="188" spans="1:37" x14ac:dyDescent="0.3">
      <c r="A188">
        <v>186</v>
      </c>
      <c r="B188">
        <v>373</v>
      </c>
      <c r="C188" t="s">
        <v>91</v>
      </c>
      <c r="D188">
        <v>2.1571294942402799E-2</v>
      </c>
      <c r="E188">
        <v>6656</v>
      </c>
      <c r="F188">
        <v>6656</v>
      </c>
      <c r="G188">
        <v>1</v>
      </c>
      <c r="H188">
        <v>6.8791175744842201</v>
      </c>
      <c r="I188">
        <v>10.271651143932001</v>
      </c>
      <c r="J188">
        <v>-1.17816371050719</v>
      </c>
      <c r="K188" t="b">
        <v>1</v>
      </c>
      <c r="L188">
        <v>31.16</v>
      </c>
      <c r="M188" t="s">
        <v>92</v>
      </c>
      <c r="N188">
        <v>10.300255675958001</v>
      </c>
      <c r="O188">
        <v>4.0620000000000003</v>
      </c>
      <c r="P188">
        <v>1.4930000000000001</v>
      </c>
      <c r="Q188" t="s">
        <v>839</v>
      </c>
      <c r="S188">
        <v>0</v>
      </c>
      <c r="T188">
        <v>11560</v>
      </c>
      <c r="U188">
        <v>6656</v>
      </c>
      <c r="V188">
        <v>164</v>
      </c>
      <c r="W188">
        <v>6656</v>
      </c>
      <c r="X188">
        <v>1</v>
      </c>
      <c r="Y188">
        <v>0.45908195409630898</v>
      </c>
      <c r="Z188">
        <v>31.16</v>
      </c>
      <c r="AA188">
        <v>371</v>
      </c>
      <c r="AB188" t="s">
        <v>94</v>
      </c>
      <c r="AC188">
        <v>5.58203125</v>
      </c>
      <c r="AD188" t="s">
        <v>98</v>
      </c>
      <c r="AE188">
        <v>5</v>
      </c>
      <c r="AF188">
        <v>31.15625</v>
      </c>
      <c r="AG188">
        <v>6.90234375</v>
      </c>
      <c r="AH188">
        <f t="shared" si="9"/>
        <v>24.25390625</v>
      </c>
      <c r="AI188">
        <f t="shared" si="10"/>
        <v>4.5138653084323712</v>
      </c>
      <c r="AJ188">
        <f t="shared" si="11"/>
        <v>0.30784350970310986</v>
      </c>
      <c r="AK188">
        <f t="shared" si="12"/>
        <v>101.20807818897231</v>
      </c>
    </row>
    <row r="189" spans="1:37" x14ac:dyDescent="0.3">
      <c r="A189">
        <v>187</v>
      </c>
      <c r="B189">
        <v>376</v>
      </c>
      <c r="C189" t="s">
        <v>91</v>
      </c>
      <c r="D189">
        <v>1.2675152909999E-2</v>
      </c>
      <c r="E189">
        <v>6656</v>
      </c>
      <c r="F189">
        <v>17920</v>
      </c>
      <c r="G189">
        <v>2.6923076923076898</v>
      </c>
      <c r="H189">
        <v>3.7449000540158099</v>
      </c>
      <c r="I189">
        <v>9.2817932979415296</v>
      </c>
      <c r="J189">
        <v>-1.1902185915833201</v>
      </c>
      <c r="K189" t="b">
        <v>1</v>
      </c>
      <c r="L189">
        <v>301.2</v>
      </c>
      <c r="M189" t="s">
        <v>92</v>
      </c>
      <c r="N189">
        <v>9.3037647148112992</v>
      </c>
      <c r="O189">
        <v>4.5599999999999996</v>
      </c>
      <c r="P189">
        <v>2.4790000000000001</v>
      </c>
      <c r="Q189" t="s">
        <v>840</v>
      </c>
      <c r="S189">
        <v>0</v>
      </c>
      <c r="T189">
        <v>36130</v>
      </c>
      <c r="U189">
        <v>6656</v>
      </c>
      <c r="V189">
        <v>499</v>
      </c>
      <c r="W189">
        <v>6656</v>
      </c>
      <c r="X189">
        <v>1</v>
      </c>
      <c r="Y189">
        <v>0.122878602347609</v>
      </c>
      <c r="Z189">
        <v>301.2</v>
      </c>
      <c r="AA189">
        <v>119.94</v>
      </c>
      <c r="AB189" t="s">
        <v>94</v>
      </c>
      <c r="AC189">
        <v>17.359375</v>
      </c>
      <c r="AE189">
        <v>0</v>
      </c>
      <c r="AF189">
        <v>301.25</v>
      </c>
      <c r="AG189">
        <v>12.609375</v>
      </c>
      <c r="AH189">
        <f t="shared" si="9"/>
        <v>288.640625</v>
      </c>
      <c r="AI189">
        <f t="shared" si="10"/>
        <v>23.890954151177201</v>
      </c>
      <c r="AJ189">
        <f t="shared" si="11"/>
        <v>0.30415477112657535</v>
      </c>
      <c r="AK189">
        <f t="shared" si="12"/>
        <v>990.44969402973288</v>
      </c>
    </row>
    <row r="190" spans="1:37" x14ac:dyDescent="0.3">
      <c r="A190">
        <v>188</v>
      </c>
      <c r="B190">
        <v>377</v>
      </c>
      <c r="C190" t="s">
        <v>91</v>
      </c>
      <c r="D190">
        <v>1.6861075263534801E-2</v>
      </c>
      <c r="E190">
        <v>6656</v>
      </c>
      <c r="F190">
        <v>17920</v>
      </c>
      <c r="G190">
        <v>2.6923076923076898</v>
      </c>
      <c r="H190">
        <v>6.0520543116258496</v>
      </c>
      <c r="I190">
        <v>10.6679277660983</v>
      </c>
      <c r="J190">
        <v>-1.1974515202289999</v>
      </c>
      <c r="K190" t="b">
        <v>1</v>
      </c>
      <c r="L190">
        <v>57.9</v>
      </c>
      <c r="M190" t="s">
        <v>92</v>
      </c>
      <c r="N190">
        <v>10.8523931577868</v>
      </c>
      <c r="O190">
        <v>4.5199999999999996</v>
      </c>
      <c r="P190">
        <v>1.7629999999999999</v>
      </c>
      <c r="Q190" t="s">
        <v>842</v>
      </c>
      <c r="S190">
        <v>0</v>
      </c>
      <c r="T190">
        <v>33150</v>
      </c>
      <c r="U190">
        <v>6656</v>
      </c>
      <c r="V190">
        <v>105</v>
      </c>
      <c r="W190">
        <v>6656</v>
      </c>
      <c r="X190">
        <v>1</v>
      </c>
      <c r="Y190">
        <v>0.49303001712556199</v>
      </c>
      <c r="Z190">
        <v>57.9</v>
      </c>
      <c r="AA190">
        <v>572.5</v>
      </c>
      <c r="AB190" t="s">
        <v>94</v>
      </c>
      <c r="AC190">
        <v>7.609375</v>
      </c>
      <c r="AD190" t="s">
        <v>98</v>
      </c>
      <c r="AE190">
        <v>0</v>
      </c>
      <c r="AF190">
        <v>57.90625</v>
      </c>
      <c r="AG190">
        <v>17.109375</v>
      </c>
      <c r="AH190">
        <f t="shared" si="9"/>
        <v>40.796875</v>
      </c>
      <c r="AI190">
        <f t="shared" si="10"/>
        <v>3.3844748858447486</v>
      </c>
      <c r="AJ190">
        <f t="shared" si="11"/>
        <v>0.30196277819023837</v>
      </c>
      <c r="AK190">
        <f t="shared" si="12"/>
        <v>191.76618504787604</v>
      </c>
    </row>
    <row r="191" spans="1:37" x14ac:dyDescent="0.3">
      <c r="A191">
        <v>189</v>
      </c>
      <c r="B191">
        <v>378</v>
      </c>
      <c r="C191" t="s">
        <v>91</v>
      </c>
      <c r="D191">
        <v>1.6181201547921301E-2</v>
      </c>
      <c r="E191">
        <v>6656</v>
      </c>
      <c r="F191">
        <v>17920</v>
      </c>
      <c r="G191">
        <v>2.6923076923076898</v>
      </c>
      <c r="H191">
        <v>5.8462409483796796</v>
      </c>
      <c r="I191">
        <v>10.065354289056</v>
      </c>
      <c r="J191">
        <v>-1.20146981392105</v>
      </c>
      <c r="K191" t="b">
        <v>1</v>
      </c>
      <c r="L191">
        <v>52.62</v>
      </c>
      <c r="M191" t="s">
        <v>92</v>
      </c>
      <c r="N191">
        <v>10.3861360082664</v>
      </c>
      <c r="O191">
        <v>4.516</v>
      </c>
      <c r="P191">
        <v>1.722</v>
      </c>
      <c r="Q191" t="s">
        <v>841</v>
      </c>
      <c r="R191" s="1" t="s">
        <v>1941</v>
      </c>
      <c r="S191">
        <v>0</v>
      </c>
      <c r="T191">
        <v>32690</v>
      </c>
      <c r="U191">
        <v>6656</v>
      </c>
      <c r="V191">
        <v>444</v>
      </c>
      <c r="W191">
        <v>6656</v>
      </c>
      <c r="X191">
        <v>1</v>
      </c>
      <c r="Y191">
        <v>0.22999241727488701</v>
      </c>
      <c r="Z191">
        <v>52.62</v>
      </c>
      <c r="AA191">
        <v>621</v>
      </c>
      <c r="AB191" t="s">
        <v>94</v>
      </c>
      <c r="AC191">
        <v>7.25390625</v>
      </c>
      <c r="AE191">
        <v>0</v>
      </c>
      <c r="AF191">
        <v>52.625</v>
      </c>
      <c r="AG191">
        <v>10.84375</v>
      </c>
      <c r="AH191">
        <f t="shared" si="9"/>
        <v>41.78125</v>
      </c>
      <c r="AI191">
        <f t="shared" si="10"/>
        <v>4.8530259365994235</v>
      </c>
      <c r="AJ191">
        <f t="shared" si="11"/>
        <v>0.30075183765015856</v>
      </c>
      <c r="AK191">
        <f t="shared" si="12"/>
        <v>174.97814946425899</v>
      </c>
    </row>
    <row r="192" spans="1:37" x14ac:dyDescent="0.3">
      <c r="A192">
        <v>190</v>
      </c>
      <c r="B192">
        <v>384</v>
      </c>
      <c r="C192" t="s">
        <v>91</v>
      </c>
      <c r="D192">
        <v>7.6104937198628797E-3</v>
      </c>
      <c r="E192">
        <v>6656</v>
      </c>
      <c r="F192">
        <v>6656</v>
      </c>
      <c r="G192">
        <v>1</v>
      </c>
      <c r="H192">
        <v>2.7940878552047401</v>
      </c>
      <c r="I192">
        <v>7.7655996444459996</v>
      </c>
      <c r="J192">
        <v>-1.1026197890967699</v>
      </c>
      <c r="K192" t="b">
        <v>1</v>
      </c>
      <c r="L192">
        <v>602.5</v>
      </c>
      <c r="M192" t="s">
        <v>92</v>
      </c>
      <c r="N192">
        <v>7.8827424549802396</v>
      </c>
      <c r="O192">
        <v>4.0940000000000003</v>
      </c>
      <c r="P192">
        <v>2.78</v>
      </c>
      <c r="Q192" t="s">
        <v>843</v>
      </c>
      <c r="S192">
        <v>0</v>
      </c>
      <c r="T192">
        <v>12440</v>
      </c>
      <c r="U192">
        <v>6656</v>
      </c>
      <c r="V192">
        <v>337</v>
      </c>
      <c r="W192">
        <v>6656</v>
      </c>
      <c r="X192">
        <v>1</v>
      </c>
      <c r="Y192">
        <v>9.7730192878044297E-2</v>
      </c>
      <c r="Z192">
        <v>602.5</v>
      </c>
      <c r="AA192">
        <v>20.64</v>
      </c>
      <c r="AB192" t="s">
        <v>94</v>
      </c>
      <c r="AC192">
        <v>24.546875</v>
      </c>
      <c r="AE192">
        <v>21</v>
      </c>
      <c r="AF192">
        <v>602.5</v>
      </c>
      <c r="AG192">
        <v>7.09765625</v>
      </c>
      <c r="AH192">
        <f t="shared" si="9"/>
        <v>595.40234375</v>
      </c>
      <c r="AI192">
        <f t="shared" si="10"/>
        <v>84.88717666483214</v>
      </c>
      <c r="AJ192">
        <f t="shared" si="11"/>
        <v>0.33200017296171275</v>
      </c>
      <c r="AK192">
        <f t="shared" si="12"/>
        <v>1814.7580907118447</v>
      </c>
    </row>
    <row r="193" spans="1:37" x14ac:dyDescent="0.3">
      <c r="A193">
        <v>191</v>
      </c>
      <c r="B193">
        <v>385</v>
      </c>
      <c r="C193" t="s">
        <v>91</v>
      </c>
      <c r="D193">
        <v>8.7454366996190195E-3</v>
      </c>
      <c r="E193">
        <v>6656</v>
      </c>
      <c r="F193">
        <v>6656</v>
      </c>
      <c r="G193">
        <v>1</v>
      </c>
      <c r="H193">
        <v>2.91156895956679</v>
      </c>
      <c r="I193">
        <v>7.6883617838560703</v>
      </c>
      <c r="J193">
        <v>-1.1186929638649501</v>
      </c>
      <c r="K193" t="b">
        <v>1</v>
      </c>
      <c r="L193">
        <v>437.8</v>
      </c>
      <c r="M193" t="s">
        <v>92</v>
      </c>
      <c r="N193">
        <v>7.7160254223137903</v>
      </c>
      <c r="O193">
        <v>4.07</v>
      </c>
      <c r="P193">
        <v>2.64</v>
      </c>
      <c r="Q193" t="s">
        <v>844</v>
      </c>
      <c r="S193">
        <v>0</v>
      </c>
      <c r="T193">
        <v>11736</v>
      </c>
      <c r="U193">
        <v>6656</v>
      </c>
      <c r="V193">
        <v>281</v>
      </c>
      <c r="W193">
        <v>6656</v>
      </c>
      <c r="X193">
        <v>1</v>
      </c>
      <c r="Y193">
        <v>0.114034643658735</v>
      </c>
      <c r="Z193">
        <v>437.8</v>
      </c>
      <c r="AA193">
        <v>26.81</v>
      </c>
      <c r="AB193" t="s">
        <v>94</v>
      </c>
      <c r="AC193">
        <v>20.921875</v>
      </c>
      <c r="AE193">
        <v>23</v>
      </c>
      <c r="AF193">
        <v>437.75</v>
      </c>
      <c r="AG193">
        <v>7.921875</v>
      </c>
      <c r="AH193">
        <f t="shared" si="9"/>
        <v>429.828125</v>
      </c>
      <c r="AI193">
        <f t="shared" si="10"/>
        <v>55.258382642998029</v>
      </c>
      <c r="AJ193">
        <f t="shared" si="11"/>
        <v>0.3267065329251877</v>
      </c>
      <c r="AK193">
        <f t="shared" si="12"/>
        <v>1339.8875011178307</v>
      </c>
    </row>
    <row r="194" spans="1:37" x14ac:dyDescent="0.3">
      <c r="A194">
        <v>192</v>
      </c>
      <c r="B194">
        <v>386</v>
      </c>
      <c r="C194" t="s">
        <v>91</v>
      </c>
      <c r="D194">
        <v>6.4142506333567204E-2</v>
      </c>
      <c r="E194">
        <v>6656</v>
      </c>
      <c r="F194">
        <v>6656</v>
      </c>
      <c r="G194">
        <v>1</v>
      </c>
      <c r="H194">
        <v>4.8328257380687303</v>
      </c>
      <c r="I194">
        <v>13.0448538476777</v>
      </c>
      <c r="J194">
        <v>-1.15566126583175</v>
      </c>
      <c r="K194" t="b">
        <v>1</v>
      </c>
      <c r="L194">
        <v>500</v>
      </c>
      <c r="M194" t="s">
        <v>92</v>
      </c>
      <c r="N194">
        <v>13.0440805320845</v>
      </c>
      <c r="O194">
        <v>4.08</v>
      </c>
      <c r="P194">
        <v>2.7</v>
      </c>
      <c r="Q194" t="s">
        <v>845</v>
      </c>
      <c r="S194">
        <v>0</v>
      </c>
      <c r="T194">
        <v>11950</v>
      </c>
      <c r="U194">
        <v>6656</v>
      </c>
      <c r="V194">
        <v>489</v>
      </c>
      <c r="W194">
        <v>6656</v>
      </c>
      <c r="X194">
        <v>1</v>
      </c>
      <c r="Y194">
        <v>0.17332637121303099</v>
      </c>
      <c r="Z194">
        <v>500</v>
      </c>
      <c r="AA194">
        <v>23.9</v>
      </c>
      <c r="AB194" t="s">
        <v>94</v>
      </c>
      <c r="AC194">
        <v>22.359375</v>
      </c>
      <c r="AE194">
        <v>4</v>
      </c>
      <c r="AF194">
        <v>500</v>
      </c>
      <c r="AG194">
        <v>5.27734375</v>
      </c>
      <c r="AH194">
        <f t="shared" si="9"/>
        <v>494.72265625</v>
      </c>
      <c r="AI194">
        <f t="shared" si="10"/>
        <v>94.744633604737231</v>
      </c>
      <c r="AJ194">
        <f t="shared" si="11"/>
        <v>0.31484926898704141</v>
      </c>
      <c r="AK194">
        <f t="shared" si="12"/>
        <v>1588.061492436176</v>
      </c>
    </row>
    <row r="195" spans="1:37" x14ac:dyDescent="0.3">
      <c r="A195">
        <v>193</v>
      </c>
      <c r="B195">
        <v>387</v>
      </c>
      <c r="C195" t="s">
        <v>91</v>
      </c>
      <c r="D195">
        <v>3.9317717190338303E-2</v>
      </c>
      <c r="E195">
        <v>6656</v>
      </c>
      <c r="F195">
        <v>6656</v>
      </c>
      <c r="G195">
        <v>1</v>
      </c>
      <c r="H195">
        <v>6.60481943167916</v>
      </c>
      <c r="I195">
        <v>12.1840858461347</v>
      </c>
      <c r="J195">
        <v>-1.17816371050719</v>
      </c>
      <c r="K195" t="b">
        <v>1</v>
      </c>
      <c r="L195">
        <v>69.900000000000006</v>
      </c>
      <c r="M195" t="s">
        <v>92</v>
      </c>
      <c r="N195">
        <v>12.1816661743045</v>
      </c>
      <c r="O195">
        <v>4.05</v>
      </c>
      <c r="P195">
        <v>1.845</v>
      </c>
      <c r="Q195" t="s">
        <v>846</v>
      </c>
      <c r="S195">
        <v>0</v>
      </c>
      <c r="T195">
        <v>11270</v>
      </c>
      <c r="U195">
        <v>6656</v>
      </c>
      <c r="V195">
        <v>257</v>
      </c>
      <c r="W195">
        <v>6656</v>
      </c>
      <c r="X195">
        <v>1</v>
      </c>
      <c r="Y195">
        <v>0.349619030357399</v>
      </c>
      <c r="Z195">
        <v>69.900000000000006</v>
      </c>
      <c r="AA195">
        <v>161.4</v>
      </c>
      <c r="AB195" t="s">
        <v>94</v>
      </c>
      <c r="AC195">
        <v>8.359375</v>
      </c>
      <c r="AD195" t="s">
        <v>98</v>
      </c>
      <c r="AE195">
        <v>4</v>
      </c>
      <c r="AF195">
        <v>69.875</v>
      </c>
      <c r="AG195">
        <v>6.01953125</v>
      </c>
      <c r="AH195">
        <f t="shared" ref="AH195:AH258" si="13">AF195-AG195</f>
        <v>63.85546875</v>
      </c>
      <c r="AI195">
        <f t="shared" ref="AI195:AI258" si="14">AF195/AG195</f>
        <v>11.608046722907202</v>
      </c>
      <c r="AJ195">
        <f t="shared" ref="AJ195:AJ258" si="15">EXP(J195)</f>
        <v>0.30784350970310986</v>
      </c>
      <c r="AK195">
        <f t="shared" ref="AK195:AK258" si="16">AF195/AJ195</f>
        <v>226.98220945891885</v>
      </c>
    </row>
    <row r="196" spans="1:37" x14ac:dyDescent="0.3">
      <c r="A196">
        <v>194</v>
      </c>
      <c r="B196">
        <v>390</v>
      </c>
      <c r="C196" t="s">
        <v>91</v>
      </c>
      <c r="D196">
        <v>1.83490671341308E-2</v>
      </c>
      <c r="E196">
        <v>6656</v>
      </c>
      <c r="F196">
        <v>17920</v>
      </c>
      <c r="G196">
        <v>2.6923076923076898</v>
      </c>
      <c r="H196">
        <v>3.8118599734461398</v>
      </c>
      <c r="I196">
        <v>9.4626445825196193</v>
      </c>
      <c r="J196">
        <v>-1.1902185915833201</v>
      </c>
      <c r="K196" t="b">
        <v>1</v>
      </c>
      <c r="L196">
        <v>303.5</v>
      </c>
      <c r="M196" t="s">
        <v>92</v>
      </c>
      <c r="N196">
        <v>9.47674729941164</v>
      </c>
      <c r="O196">
        <v>4.5599999999999996</v>
      </c>
      <c r="P196">
        <v>2.4820000000000002</v>
      </c>
      <c r="Q196" t="s">
        <v>847</v>
      </c>
      <c r="S196">
        <v>0</v>
      </c>
      <c r="T196">
        <v>36260</v>
      </c>
      <c r="U196">
        <v>6656</v>
      </c>
      <c r="V196">
        <v>431</v>
      </c>
      <c r="W196">
        <v>6656</v>
      </c>
      <c r="X196">
        <v>1</v>
      </c>
      <c r="Y196">
        <v>0.135442529059809</v>
      </c>
      <c r="Z196">
        <v>303.5</v>
      </c>
      <c r="AA196">
        <v>119.44</v>
      </c>
      <c r="AB196" t="s">
        <v>94</v>
      </c>
      <c r="AC196">
        <v>17.421875</v>
      </c>
      <c r="AE196">
        <v>0</v>
      </c>
      <c r="AF196">
        <v>303.5</v>
      </c>
      <c r="AG196">
        <v>13.421875</v>
      </c>
      <c r="AH196">
        <f t="shared" si="13"/>
        <v>290.078125</v>
      </c>
      <c r="AI196">
        <f t="shared" si="14"/>
        <v>22.612339930151339</v>
      </c>
      <c r="AJ196">
        <f t="shared" si="15"/>
        <v>0.30415477112657535</v>
      </c>
      <c r="AK196">
        <f t="shared" si="16"/>
        <v>997.84724361169776</v>
      </c>
    </row>
    <row r="197" spans="1:37" x14ac:dyDescent="0.3">
      <c r="A197">
        <v>195</v>
      </c>
      <c r="B197">
        <v>391</v>
      </c>
      <c r="C197" t="s">
        <v>91</v>
      </c>
      <c r="D197">
        <v>1.9034099404984801E-2</v>
      </c>
      <c r="E197">
        <v>6656</v>
      </c>
      <c r="F197">
        <v>17920</v>
      </c>
      <c r="G197">
        <v>2.6923076923076898</v>
      </c>
      <c r="H197">
        <v>6.7639260809134001</v>
      </c>
      <c r="I197">
        <v>11.493390020302</v>
      </c>
      <c r="J197">
        <v>-1.1982551789674101</v>
      </c>
      <c r="K197" t="b">
        <v>1</v>
      </c>
      <c r="L197">
        <v>50</v>
      </c>
      <c r="M197" t="s">
        <v>92</v>
      </c>
      <c r="N197">
        <v>11.6854946485636</v>
      </c>
      <c r="O197">
        <v>4.516</v>
      </c>
      <c r="P197">
        <v>1.6990000000000001</v>
      </c>
      <c r="Q197" t="s">
        <v>849</v>
      </c>
      <c r="S197">
        <v>0</v>
      </c>
      <c r="T197">
        <v>32670</v>
      </c>
      <c r="U197">
        <v>6656</v>
      </c>
      <c r="V197">
        <v>90</v>
      </c>
      <c r="W197">
        <v>6656</v>
      </c>
      <c r="X197">
        <v>1</v>
      </c>
      <c r="Y197">
        <v>0.60757115601780998</v>
      </c>
      <c r="Z197">
        <v>50</v>
      </c>
      <c r="AA197">
        <v>653.5</v>
      </c>
      <c r="AB197" t="s">
        <v>94</v>
      </c>
      <c r="AC197">
        <v>7.0703125</v>
      </c>
      <c r="AD197" t="s">
        <v>98</v>
      </c>
      <c r="AE197">
        <v>0</v>
      </c>
      <c r="AF197">
        <v>50</v>
      </c>
      <c r="AG197">
        <v>17.171875</v>
      </c>
      <c r="AH197">
        <f t="shared" si="13"/>
        <v>32.828125</v>
      </c>
      <c r="AI197">
        <f t="shared" si="14"/>
        <v>2.9117379435850772</v>
      </c>
      <c r="AJ197">
        <f t="shared" si="15"/>
        <v>0.30172020065270616</v>
      </c>
      <c r="AK197">
        <f t="shared" si="16"/>
        <v>165.71644819218551</v>
      </c>
    </row>
    <row r="198" spans="1:37" x14ac:dyDescent="0.3">
      <c r="A198">
        <v>196</v>
      </c>
      <c r="B198">
        <v>392</v>
      </c>
      <c r="C198" t="s">
        <v>91</v>
      </c>
      <c r="D198">
        <v>1.54109033352953E-2</v>
      </c>
      <c r="E198">
        <v>6656</v>
      </c>
      <c r="F198">
        <v>17920</v>
      </c>
      <c r="G198">
        <v>2.6923076923076898</v>
      </c>
      <c r="H198">
        <v>6.3193552766865597</v>
      </c>
      <c r="I198">
        <v>10.8181931640933</v>
      </c>
      <c r="J198">
        <v>-1.2022734726594599</v>
      </c>
      <c r="K198" t="b">
        <v>1</v>
      </c>
      <c r="L198">
        <v>51.56</v>
      </c>
      <c r="M198" t="s">
        <v>92</v>
      </c>
      <c r="N198">
        <v>11.022339179731301</v>
      </c>
      <c r="O198">
        <v>4.51</v>
      </c>
      <c r="P198">
        <v>1.712</v>
      </c>
      <c r="Q198" t="s">
        <v>848</v>
      </c>
      <c r="R198" s="1" t="s">
        <v>1941</v>
      </c>
      <c r="S198">
        <v>0</v>
      </c>
      <c r="T198">
        <v>32560</v>
      </c>
      <c r="U198">
        <v>6656</v>
      </c>
      <c r="V198">
        <v>367</v>
      </c>
      <c r="W198">
        <v>6656</v>
      </c>
      <c r="X198">
        <v>1</v>
      </c>
      <c r="Y198">
        <v>0.27766808523402398</v>
      </c>
      <c r="Z198">
        <v>51.56</v>
      </c>
      <c r="AA198">
        <v>631.5</v>
      </c>
      <c r="AB198" t="s">
        <v>94</v>
      </c>
      <c r="AC198">
        <v>7.1796875</v>
      </c>
      <c r="AD198" t="s">
        <v>98</v>
      </c>
      <c r="AE198">
        <v>0</v>
      </c>
      <c r="AF198">
        <v>51.5625</v>
      </c>
      <c r="AG198">
        <v>11.1953125</v>
      </c>
      <c r="AH198">
        <f t="shared" si="13"/>
        <v>40.3671875</v>
      </c>
      <c r="AI198">
        <f t="shared" si="14"/>
        <v>4.6057222609909285</v>
      </c>
      <c r="AJ198">
        <f t="shared" si="15"/>
        <v>0.30051023290462436</v>
      </c>
      <c r="AK198">
        <f t="shared" si="16"/>
        <v>171.58317539344776</v>
      </c>
    </row>
    <row r="199" spans="1:37" x14ac:dyDescent="0.3">
      <c r="A199">
        <v>197</v>
      </c>
      <c r="B199">
        <v>398</v>
      </c>
      <c r="C199" t="s">
        <v>91</v>
      </c>
      <c r="D199">
        <v>1.3883179541413399E-2</v>
      </c>
      <c r="E199">
        <v>6656</v>
      </c>
      <c r="F199">
        <v>6656</v>
      </c>
      <c r="G199">
        <v>1</v>
      </c>
      <c r="H199">
        <v>2.7879586034441002</v>
      </c>
      <c r="I199">
        <v>7.8302431088918496</v>
      </c>
      <c r="J199">
        <v>-1.1082454002656299</v>
      </c>
      <c r="K199" t="b">
        <v>1</v>
      </c>
      <c r="L199">
        <v>642.5</v>
      </c>
      <c r="M199" t="s">
        <v>92</v>
      </c>
      <c r="N199">
        <v>7.9094777928748803</v>
      </c>
      <c r="O199">
        <v>4.0999999999999996</v>
      </c>
      <c r="P199">
        <v>2.8090000000000002</v>
      </c>
      <c r="Q199" t="s">
        <v>850</v>
      </c>
      <c r="S199">
        <v>0</v>
      </c>
      <c r="T199">
        <v>12630</v>
      </c>
      <c r="U199">
        <v>6656</v>
      </c>
      <c r="V199">
        <v>454</v>
      </c>
      <c r="W199">
        <v>6656</v>
      </c>
      <c r="X199">
        <v>1</v>
      </c>
      <c r="Y199">
        <v>8.3913055061517597E-2</v>
      </c>
      <c r="Z199">
        <v>642.5</v>
      </c>
      <c r="AA199">
        <v>19.66</v>
      </c>
      <c r="AB199" t="s">
        <v>94</v>
      </c>
      <c r="AC199">
        <v>25.34375</v>
      </c>
      <c r="AE199">
        <v>18</v>
      </c>
      <c r="AF199">
        <v>642.5</v>
      </c>
      <c r="AG199">
        <v>5.93359375</v>
      </c>
      <c r="AH199">
        <f t="shared" si="13"/>
        <v>636.56640625</v>
      </c>
      <c r="AI199">
        <f t="shared" si="14"/>
        <v>108.28176431863068</v>
      </c>
      <c r="AJ199">
        <f t="shared" si="15"/>
        <v>0.33013771273102199</v>
      </c>
      <c r="AK199">
        <f t="shared" si="16"/>
        <v>1946.1575434233216</v>
      </c>
    </row>
    <row r="200" spans="1:37" x14ac:dyDescent="0.3">
      <c r="A200">
        <v>198</v>
      </c>
      <c r="B200">
        <v>399</v>
      </c>
      <c r="C200" t="s">
        <v>91</v>
      </c>
      <c r="D200">
        <v>8.1318994907397801E-3</v>
      </c>
      <c r="E200">
        <v>6656</v>
      </c>
      <c r="F200">
        <v>6656</v>
      </c>
      <c r="G200">
        <v>1</v>
      </c>
      <c r="H200">
        <v>2.9802709181566698</v>
      </c>
      <c r="I200">
        <v>7.7475402188799602</v>
      </c>
      <c r="J200">
        <v>-1.1283368687258499</v>
      </c>
      <c r="K200" t="b">
        <v>1</v>
      </c>
      <c r="L200">
        <v>398.2</v>
      </c>
      <c r="M200" t="s">
        <v>92</v>
      </c>
      <c r="N200">
        <v>7.7689273164597097</v>
      </c>
      <c r="O200">
        <v>4.07</v>
      </c>
      <c r="P200">
        <v>2.6</v>
      </c>
      <c r="Q200" t="s">
        <v>851</v>
      </c>
      <c r="S200">
        <v>0</v>
      </c>
      <c r="T200">
        <v>11736</v>
      </c>
      <c r="U200">
        <v>6656</v>
      </c>
      <c r="V200">
        <v>338</v>
      </c>
      <c r="W200">
        <v>6656</v>
      </c>
      <c r="X200">
        <v>1</v>
      </c>
      <c r="Y200">
        <v>0.107712538062699</v>
      </c>
      <c r="Z200">
        <v>398.2</v>
      </c>
      <c r="AA200">
        <v>29.47</v>
      </c>
      <c r="AB200" t="s">
        <v>94</v>
      </c>
      <c r="AC200">
        <v>19.953125</v>
      </c>
      <c r="AE200">
        <v>19</v>
      </c>
      <c r="AF200">
        <v>398.25</v>
      </c>
      <c r="AG200">
        <v>6.97265625</v>
      </c>
      <c r="AH200">
        <f t="shared" si="13"/>
        <v>391.27734375</v>
      </c>
      <c r="AI200">
        <f t="shared" si="14"/>
        <v>57.115966386554625</v>
      </c>
      <c r="AJ200">
        <f t="shared" si="15"/>
        <v>0.32357095013727738</v>
      </c>
      <c r="AK200">
        <f t="shared" si="16"/>
        <v>1230.7965218479578</v>
      </c>
    </row>
    <row r="201" spans="1:37" x14ac:dyDescent="0.3">
      <c r="A201">
        <v>199</v>
      </c>
      <c r="B201">
        <v>400</v>
      </c>
      <c r="C201" t="s">
        <v>91</v>
      </c>
      <c r="D201">
        <v>7.3142209808707406E-2</v>
      </c>
      <c r="E201">
        <v>6656</v>
      </c>
      <c r="F201">
        <v>6656</v>
      </c>
      <c r="G201">
        <v>1</v>
      </c>
      <c r="H201">
        <v>5.0455150258907304</v>
      </c>
      <c r="I201">
        <v>14.0328386657586</v>
      </c>
      <c r="J201">
        <v>-1.1540539483549299</v>
      </c>
      <c r="K201" t="b">
        <v>1</v>
      </c>
      <c r="L201">
        <v>605</v>
      </c>
      <c r="M201" t="s">
        <v>92</v>
      </c>
      <c r="N201">
        <v>14.035802179523101</v>
      </c>
      <c r="O201">
        <v>4.0979999999999999</v>
      </c>
      <c r="P201">
        <v>2.7810000000000001</v>
      </c>
      <c r="Q201" t="s">
        <v>852</v>
      </c>
      <c r="S201">
        <v>0</v>
      </c>
      <c r="T201">
        <v>12530</v>
      </c>
      <c r="U201">
        <v>6656</v>
      </c>
      <c r="V201">
        <v>539</v>
      </c>
      <c r="W201">
        <v>6656</v>
      </c>
      <c r="X201">
        <v>1</v>
      </c>
      <c r="Y201">
        <v>0.17425266785226501</v>
      </c>
      <c r="Z201">
        <v>605</v>
      </c>
      <c r="AA201">
        <v>20.7</v>
      </c>
      <c r="AB201" t="s">
        <v>94</v>
      </c>
      <c r="AC201">
        <v>24.59375</v>
      </c>
      <c r="AE201">
        <v>4</v>
      </c>
      <c r="AF201">
        <v>605</v>
      </c>
      <c r="AG201">
        <v>5.1875</v>
      </c>
      <c r="AH201">
        <f t="shared" si="13"/>
        <v>599.8125</v>
      </c>
      <c r="AI201">
        <f t="shared" si="14"/>
        <v>116.62650602409639</v>
      </c>
      <c r="AJ201">
        <f t="shared" si="15"/>
        <v>0.31535573863937277</v>
      </c>
      <c r="AK201">
        <f t="shared" si="16"/>
        <v>1918.4683386778381</v>
      </c>
    </row>
    <row r="202" spans="1:37" x14ac:dyDescent="0.3">
      <c r="A202">
        <v>200</v>
      </c>
      <c r="B202">
        <v>401</v>
      </c>
      <c r="C202" t="s">
        <v>91</v>
      </c>
      <c r="D202">
        <v>3.04574600258989E-2</v>
      </c>
      <c r="E202">
        <v>6656</v>
      </c>
      <c r="F202">
        <v>6656</v>
      </c>
      <c r="G202">
        <v>1</v>
      </c>
      <c r="H202">
        <v>8.2957366044709495</v>
      </c>
      <c r="I202">
        <v>11.5038534944812</v>
      </c>
      <c r="J202">
        <v>-1.18137834546083</v>
      </c>
      <c r="K202" t="b">
        <v>1</v>
      </c>
      <c r="L202">
        <v>24.34</v>
      </c>
      <c r="M202" t="s">
        <v>92</v>
      </c>
      <c r="N202">
        <v>11.5293304312498</v>
      </c>
      <c r="O202">
        <v>4.0659999999999998</v>
      </c>
      <c r="P202">
        <v>1.387</v>
      </c>
      <c r="Q202" t="s">
        <v>853</v>
      </c>
      <c r="S202">
        <v>0</v>
      </c>
      <c r="T202">
        <v>11624</v>
      </c>
      <c r="U202">
        <v>6656</v>
      </c>
      <c r="V202">
        <v>150</v>
      </c>
      <c r="W202">
        <v>6656</v>
      </c>
      <c r="X202">
        <v>1</v>
      </c>
      <c r="Y202">
        <v>0.59569439928997803</v>
      </c>
      <c r="Z202">
        <v>24.34</v>
      </c>
      <c r="AA202">
        <v>477.5</v>
      </c>
      <c r="AB202" t="s">
        <v>94</v>
      </c>
      <c r="AC202">
        <v>4.93359375</v>
      </c>
      <c r="AD202" t="s">
        <v>98</v>
      </c>
      <c r="AE202">
        <v>3</v>
      </c>
      <c r="AF202">
        <v>24.34375</v>
      </c>
      <c r="AG202">
        <v>6.6484375</v>
      </c>
      <c r="AH202">
        <f t="shared" si="13"/>
        <v>17.6953125</v>
      </c>
      <c r="AI202">
        <f t="shared" si="14"/>
        <v>3.6615746180963571</v>
      </c>
      <c r="AJ202">
        <f t="shared" si="15"/>
        <v>0.30685549410214574</v>
      </c>
      <c r="AK202">
        <f t="shared" si="16"/>
        <v>79.332944880877633</v>
      </c>
    </row>
    <row r="203" spans="1:37" x14ac:dyDescent="0.3">
      <c r="A203">
        <v>201</v>
      </c>
      <c r="B203">
        <v>404</v>
      </c>
      <c r="C203" t="s">
        <v>91</v>
      </c>
      <c r="D203">
        <v>2.4928271245313698E-2</v>
      </c>
      <c r="E203">
        <v>6656</v>
      </c>
      <c r="F203">
        <v>17920</v>
      </c>
      <c r="G203">
        <v>2.6923076923076898</v>
      </c>
      <c r="H203">
        <v>3.7561888442237699</v>
      </c>
      <c r="I203">
        <v>9.2730912091774496</v>
      </c>
      <c r="J203">
        <v>-1.19102225032173</v>
      </c>
      <c r="K203" t="b">
        <v>1</v>
      </c>
      <c r="L203">
        <v>294.8</v>
      </c>
      <c r="M203" t="s">
        <v>92</v>
      </c>
      <c r="N203">
        <v>9.2937589647076209</v>
      </c>
      <c r="O203">
        <v>4.5620000000000003</v>
      </c>
      <c r="P203">
        <v>2.4689999999999999</v>
      </c>
      <c r="Q203" t="s">
        <v>854</v>
      </c>
      <c r="S203">
        <v>0</v>
      </c>
      <c r="T203">
        <v>36670</v>
      </c>
      <c r="U203">
        <v>6656</v>
      </c>
      <c r="V203">
        <v>659</v>
      </c>
      <c r="W203">
        <v>6656</v>
      </c>
      <c r="X203">
        <v>1</v>
      </c>
      <c r="Y203">
        <v>0.107365873873265</v>
      </c>
      <c r="Z203">
        <v>294.8</v>
      </c>
      <c r="AA203">
        <v>124.44</v>
      </c>
      <c r="AB203" t="s">
        <v>94</v>
      </c>
      <c r="AC203">
        <v>17.171875</v>
      </c>
      <c r="AE203">
        <v>0</v>
      </c>
      <c r="AF203">
        <v>294.75</v>
      </c>
      <c r="AG203">
        <v>11.5</v>
      </c>
      <c r="AH203">
        <f t="shared" si="13"/>
        <v>283.25</v>
      </c>
      <c r="AI203">
        <f t="shared" si="14"/>
        <v>25.630434782608695</v>
      </c>
      <c r="AJ203">
        <f t="shared" si="15"/>
        <v>0.30391043268244416</v>
      </c>
      <c r="AK203">
        <f t="shared" si="16"/>
        <v>969.85811707222342</v>
      </c>
    </row>
    <row r="204" spans="1:37" x14ac:dyDescent="0.3">
      <c r="A204">
        <v>202</v>
      </c>
      <c r="B204">
        <v>405</v>
      </c>
      <c r="C204" t="s">
        <v>91</v>
      </c>
      <c r="D204">
        <v>1.63634655911832E-2</v>
      </c>
      <c r="E204">
        <v>6656</v>
      </c>
      <c r="F204">
        <v>17920</v>
      </c>
      <c r="G204">
        <v>2.6923076923076898</v>
      </c>
      <c r="H204">
        <v>6.9991586230042602</v>
      </c>
      <c r="I204">
        <v>11.7290587862063</v>
      </c>
      <c r="J204">
        <v>-1.19905883770582</v>
      </c>
      <c r="K204" t="b">
        <v>1</v>
      </c>
      <c r="L204">
        <v>47.38</v>
      </c>
      <c r="M204" t="s">
        <v>92</v>
      </c>
      <c r="N204">
        <v>11.913998110233599</v>
      </c>
      <c r="O204">
        <v>4.516</v>
      </c>
      <c r="P204">
        <v>1.6759999999999999</v>
      </c>
      <c r="Q204" t="s">
        <v>856</v>
      </c>
      <c r="S204">
        <v>0</v>
      </c>
      <c r="T204">
        <v>32660</v>
      </c>
      <c r="U204">
        <v>6656</v>
      </c>
      <c r="V204">
        <v>103</v>
      </c>
      <c r="W204">
        <v>6656</v>
      </c>
      <c r="X204">
        <v>1</v>
      </c>
      <c r="Y204">
        <v>0.59111466355978803</v>
      </c>
      <c r="Z204">
        <v>47.38</v>
      </c>
      <c r="AA204">
        <v>689.5</v>
      </c>
      <c r="AB204" t="s">
        <v>94</v>
      </c>
      <c r="AC204">
        <v>6.8828125</v>
      </c>
      <c r="AD204" t="s">
        <v>98</v>
      </c>
      <c r="AE204">
        <v>0</v>
      </c>
      <c r="AF204">
        <v>47.375</v>
      </c>
      <c r="AG204">
        <v>16.40625</v>
      </c>
      <c r="AH204">
        <f t="shared" si="13"/>
        <v>30.96875</v>
      </c>
      <c r="AI204">
        <f t="shared" si="14"/>
        <v>2.8876190476190478</v>
      </c>
      <c r="AJ204">
        <f t="shared" si="15"/>
        <v>0.30147781798641632</v>
      </c>
      <c r="AK204">
        <f t="shared" si="16"/>
        <v>157.14257293096958</v>
      </c>
    </row>
    <row r="205" spans="1:37" x14ac:dyDescent="0.3">
      <c r="A205">
        <v>203</v>
      </c>
      <c r="B205">
        <v>406</v>
      </c>
      <c r="C205" t="s">
        <v>91</v>
      </c>
      <c r="D205">
        <v>1.8642029422215999E-2</v>
      </c>
      <c r="E205">
        <v>6656</v>
      </c>
      <c r="F205">
        <v>17920</v>
      </c>
      <c r="G205">
        <v>2.6923076923076898</v>
      </c>
      <c r="H205">
        <v>6.3666364707135301</v>
      </c>
      <c r="I205">
        <v>10.9550912708957</v>
      </c>
      <c r="J205">
        <v>-1.2022734726594599</v>
      </c>
      <c r="K205" t="b">
        <v>1</v>
      </c>
      <c r="L205">
        <v>52.56</v>
      </c>
      <c r="M205" t="s">
        <v>92</v>
      </c>
      <c r="N205">
        <v>11.126425298103999</v>
      </c>
      <c r="O205">
        <v>4.51</v>
      </c>
      <c r="P205">
        <v>1.7210000000000001</v>
      </c>
      <c r="Q205" t="s">
        <v>855</v>
      </c>
      <c r="R205" s="1" t="s">
        <v>1941</v>
      </c>
      <c r="S205">
        <v>0</v>
      </c>
      <c r="T205">
        <v>32450</v>
      </c>
      <c r="U205">
        <v>6656</v>
      </c>
      <c r="V205">
        <v>386</v>
      </c>
      <c r="W205">
        <v>6656</v>
      </c>
      <c r="X205">
        <v>1</v>
      </c>
      <c r="Y205">
        <v>0.27315460429326999</v>
      </c>
      <c r="Z205">
        <v>52.56</v>
      </c>
      <c r="AA205">
        <v>617.5</v>
      </c>
      <c r="AB205" t="s">
        <v>94</v>
      </c>
      <c r="AC205">
        <v>7.25</v>
      </c>
      <c r="AD205" t="s">
        <v>98</v>
      </c>
      <c r="AE205">
        <v>0</v>
      </c>
      <c r="AF205">
        <v>52.5625</v>
      </c>
      <c r="AG205">
        <v>11.0390625</v>
      </c>
      <c r="AH205">
        <f t="shared" si="13"/>
        <v>41.5234375</v>
      </c>
      <c r="AI205">
        <f t="shared" si="14"/>
        <v>4.7615003538570422</v>
      </c>
      <c r="AJ205">
        <f t="shared" si="15"/>
        <v>0.30051023290462436</v>
      </c>
      <c r="AK205">
        <f t="shared" si="16"/>
        <v>174.91084909804798</v>
      </c>
    </row>
    <row r="206" spans="1:37" x14ac:dyDescent="0.3">
      <c r="A206">
        <v>204</v>
      </c>
      <c r="B206">
        <v>412</v>
      </c>
      <c r="C206" t="s">
        <v>91</v>
      </c>
      <c r="D206">
        <v>1.6453853699977601E-2</v>
      </c>
      <c r="E206">
        <v>6656</v>
      </c>
      <c r="F206">
        <v>6656</v>
      </c>
      <c r="G206">
        <v>1</v>
      </c>
      <c r="H206">
        <v>2.7631383891783599</v>
      </c>
      <c r="I206">
        <v>7.7659299648977704</v>
      </c>
      <c r="J206">
        <v>-1.09699417792791</v>
      </c>
      <c r="K206" t="b">
        <v>1</v>
      </c>
      <c r="L206">
        <v>645.5</v>
      </c>
      <c r="M206" t="s">
        <v>92</v>
      </c>
      <c r="N206">
        <v>7.8760771233169304</v>
      </c>
      <c r="O206">
        <v>4.0819999999999999</v>
      </c>
      <c r="P206">
        <v>2.81</v>
      </c>
      <c r="Q206" t="s">
        <v>857</v>
      </c>
      <c r="S206">
        <v>0</v>
      </c>
      <c r="T206">
        <v>12090</v>
      </c>
      <c r="U206">
        <v>6656</v>
      </c>
      <c r="V206">
        <v>387</v>
      </c>
      <c r="W206">
        <v>6656</v>
      </c>
      <c r="X206">
        <v>1</v>
      </c>
      <c r="Y206">
        <v>8.9625361216077101E-2</v>
      </c>
      <c r="Z206">
        <v>645.5</v>
      </c>
      <c r="AA206">
        <v>18.73</v>
      </c>
      <c r="AB206" t="s">
        <v>94</v>
      </c>
      <c r="AC206">
        <v>25.40625</v>
      </c>
      <c r="AE206">
        <v>21</v>
      </c>
      <c r="AF206">
        <v>645.5</v>
      </c>
      <c r="AG206">
        <v>6.30859375</v>
      </c>
      <c r="AH206">
        <f t="shared" si="13"/>
        <v>639.19140625</v>
      </c>
      <c r="AI206">
        <f t="shared" si="14"/>
        <v>102.32074303405572</v>
      </c>
      <c r="AJ206">
        <f t="shared" si="15"/>
        <v>0.33387314019592701</v>
      </c>
      <c r="AK206">
        <f t="shared" si="16"/>
        <v>1933.3690623366731</v>
      </c>
    </row>
    <row r="207" spans="1:37" x14ac:dyDescent="0.3">
      <c r="A207">
        <v>205</v>
      </c>
      <c r="B207">
        <v>413</v>
      </c>
      <c r="C207" t="s">
        <v>91</v>
      </c>
      <c r="D207">
        <v>1.14607930262448E-2</v>
      </c>
      <c r="E207">
        <v>6656</v>
      </c>
      <c r="F207">
        <v>6656</v>
      </c>
      <c r="G207">
        <v>1</v>
      </c>
      <c r="H207">
        <v>2.9754557587882999</v>
      </c>
      <c r="I207">
        <v>7.8221942408770699</v>
      </c>
      <c r="J207">
        <v>-1.1178893051265399</v>
      </c>
      <c r="K207" t="b">
        <v>1</v>
      </c>
      <c r="L207">
        <v>424.8</v>
      </c>
      <c r="M207" t="s">
        <v>92</v>
      </c>
      <c r="N207">
        <v>7.8470939113526796</v>
      </c>
      <c r="O207">
        <v>4.0430000000000001</v>
      </c>
      <c r="P207">
        <v>2.629</v>
      </c>
      <c r="Q207" t="s">
        <v>858</v>
      </c>
      <c r="S207">
        <v>0</v>
      </c>
      <c r="T207">
        <v>11090</v>
      </c>
      <c r="U207">
        <v>6656</v>
      </c>
      <c r="V207">
        <v>281</v>
      </c>
      <c r="W207">
        <v>6656</v>
      </c>
      <c r="X207">
        <v>1</v>
      </c>
      <c r="Y207">
        <v>0.11784581057858901</v>
      </c>
      <c r="Z207">
        <v>424.8</v>
      </c>
      <c r="AA207">
        <v>26.11</v>
      </c>
      <c r="AB207" t="s">
        <v>94</v>
      </c>
      <c r="AC207">
        <v>20.609375</v>
      </c>
      <c r="AE207">
        <v>23</v>
      </c>
      <c r="AF207">
        <v>424.75</v>
      </c>
      <c r="AG207">
        <v>7.59375</v>
      </c>
      <c r="AH207">
        <f t="shared" si="13"/>
        <v>417.15625</v>
      </c>
      <c r="AI207">
        <f t="shared" si="14"/>
        <v>55.934156378600825</v>
      </c>
      <c r="AJ207">
        <f t="shared" si="15"/>
        <v>0.32696919901808186</v>
      </c>
      <c r="AK207">
        <f t="shared" si="16"/>
        <v>1299.0520247031302</v>
      </c>
    </row>
    <row r="208" spans="1:37" x14ac:dyDescent="0.3">
      <c r="A208">
        <v>206</v>
      </c>
      <c r="B208">
        <v>414</v>
      </c>
      <c r="C208" t="s">
        <v>91</v>
      </c>
      <c r="D208">
        <v>8.09580741445316E-2</v>
      </c>
      <c r="E208">
        <v>6656</v>
      </c>
      <c r="F208">
        <v>6656</v>
      </c>
      <c r="G208">
        <v>1</v>
      </c>
      <c r="H208">
        <v>4.9084020360047802</v>
      </c>
      <c r="I208">
        <v>14.0541355171543</v>
      </c>
      <c r="J208">
        <v>-1.1492319959244801</v>
      </c>
      <c r="K208" t="b">
        <v>1</v>
      </c>
      <c r="L208">
        <v>730</v>
      </c>
      <c r="M208" t="s">
        <v>92</v>
      </c>
      <c r="N208">
        <v>14.054517609430199</v>
      </c>
      <c r="O208">
        <v>4.0999999999999996</v>
      </c>
      <c r="P208">
        <v>2.863</v>
      </c>
      <c r="Q208" t="s">
        <v>859</v>
      </c>
      <c r="S208">
        <v>0</v>
      </c>
      <c r="T208">
        <v>12664</v>
      </c>
      <c r="U208">
        <v>6656</v>
      </c>
      <c r="V208">
        <v>606</v>
      </c>
      <c r="W208">
        <v>6656</v>
      </c>
      <c r="X208">
        <v>1</v>
      </c>
      <c r="Y208">
        <v>0.15876797980376101</v>
      </c>
      <c r="Z208">
        <v>730</v>
      </c>
      <c r="AA208">
        <v>17.34</v>
      </c>
      <c r="AB208" t="s">
        <v>94</v>
      </c>
      <c r="AC208">
        <v>27.015625</v>
      </c>
      <c r="AE208">
        <v>4</v>
      </c>
      <c r="AF208">
        <v>730</v>
      </c>
      <c r="AG208">
        <v>4.984375</v>
      </c>
      <c r="AH208">
        <f t="shared" si="13"/>
        <v>725.015625</v>
      </c>
      <c r="AI208">
        <f t="shared" si="14"/>
        <v>146.45768025078371</v>
      </c>
      <c r="AJ208">
        <f t="shared" si="15"/>
        <v>0.31688004111328005</v>
      </c>
      <c r="AK208">
        <f t="shared" si="16"/>
        <v>2303.7108851517582</v>
      </c>
    </row>
    <row r="209" spans="1:37" x14ac:dyDescent="0.3">
      <c r="A209">
        <v>207</v>
      </c>
      <c r="B209">
        <v>415</v>
      </c>
      <c r="C209" t="s">
        <v>91</v>
      </c>
      <c r="D209">
        <v>3.9968734976220499E-2</v>
      </c>
      <c r="E209">
        <v>6656</v>
      </c>
      <c r="F209">
        <v>6656</v>
      </c>
      <c r="G209">
        <v>1</v>
      </c>
      <c r="H209">
        <v>6.4694751227337797</v>
      </c>
      <c r="I209">
        <v>12.572515131093899</v>
      </c>
      <c r="J209">
        <v>-1.1789673692456</v>
      </c>
      <c r="K209" t="b">
        <v>1</v>
      </c>
      <c r="L209">
        <v>87.75</v>
      </c>
      <c r="M209" t="s">
        <v>92</v>
      </c>
      <c r="N209">
        <v>12.5725002062208</v>
      </c>
      <c r="O209">
        <v>4.07</v>
      </c>
      <c r="P209">
        <v>1.9430000000000001</v>
      </c>
      <c r="Q209" t="s">
        <v>860</v>
      </c>
      <c r="S209">
        <v>0</v>
      </c>
      <c r="T209">
        <v>11710</v>
      </c>
      <c r="U209">
        <v>6656</v>
      </c>
      <c r="V209">
        <v>323</v>
      </c>
      <c r="W209">
        <v>6656</v>
      </c>
      <c r="X209">
        <v>1</v>
      </c>
      <c r="Y209">
        <v>0.30432973663651403</v>
      </c>
      <c r="Z209">
        <v>87.75</v>
      </c>
      <c r="AA209">
        <v>133.5</v>
      </c>
      <c r="AB209" t="s">
        <v>94</v>
      </c>
      <c r="AC209">
        <v>9.3671875</v>
      </c>
      <c r="AD209" t="s">
        <v>98</v>
      </c>
      <c r="AE209">
        <v>4</v>
      </c>
      <c r="AF209">
        <v>87.75</v>
      </c>
      <c r="AG209">
        <v>5.75390625</v>
      </c>
      <c r="AH209">
        <f t="shared" si="13"/>
        <v>81.99609375</v>
      </c>
      <c r="AI209">
        <f t="shared" si="14"/>
        <v>15.250509164969451</v>
      </c>
      <c r="AJ209">
        <f t="shared" si="15"/>
        <v>0.30759620796288678</v>
      </c>
      <c r="AK209">
        <f t="shared" si="16"/>
        <v>285.2765987628415</v>
      </c>
    </row>
    <row r="210" spans="1:37" x14ac:dyDescent="0.3">
      <c r="A210">
        <v>208</v>
      </c>
      <c r="B210">
        <v>418</v>
      </c>
      <c r="C210" t="s">
        <v>91</v>
      </c>
      <c r="D210">
        <v>2.9987968646217E-2</v>
      </c>
      <c r="E210">
        <v>6656</v>
      </c>
      <c r="F210">
        <v>17920</v>
      </c>
      <c r="G210">
        <v>2.6923076923076898</v>
      </c>
      <c r="H210">
        <v>3.8721515766160599</v>
      </c>
      <c r="I210">
        <v>9.5366858166266706</v>
      </c>
      <c r="J210">
        <v>-1.19182590906014</v>
      </c>
      <c r="K210" t="b">
        <v>1</v>
      </c>
      <c r="L210">
        <v>290</v>
      </c>
      <c r="M210" t="s">
        <v>92</v>
      </c>
      <c r="N210">
        <v>9.5479941500131407</v>
      </c>
      <c r="O210">
        <v>4.5659999999999998</v>
      </c>
      <c r="P210">
        <v>2.4630000000000001</v>
      </c>
      <c r="Q210" t="s">
        <v>861</v>
      </c>
      <c r="S210">
        <v>0</v>
      </c>
      <c r="T210">
        <v>36740</v>
      </c>
      <c r="U210">
        <v>6656</v>
      </c>
      <c r="V210">
        <v>568</v>
      </c>
      <c r="W210">
        <v>6656</v>
      </c>
      <c r="X210">
        <v>1</v>
      </c>
      <c r="Y210">
        <v>0.12051280306493201</v>
      </c>
      <c r="Z210">
        <v>290</v>
      </c>
      <c r="AA210">
        <v>126.7</v>
      </c>
      <c r="AB210" t="s">
        <v>94</v>
      </c>
      <c r="AC210">
        <v>17.03125</v>
      </c>
      <c r="AE210">
        <v>0</v>
      </c>
      <c r="AF210">
        <v>290</v>
      </c>
      <c r="AG210">
        <v>12.28125</v>
      </c>
      <c r="AH210">
        <f t="shared" si="13"/>
        <v>277.71875</v>
      </c>
      <c r="AI210">
        <f t="shared" si="14"/>
        <v>23.613231552162851</v>
      </c>
      <c r="AJ210">
        <f t="shared" si="15"/>
        <v>0.30366629052415473</v>
      </c>
      <c r="AK210">
        <f t="shared" si="16"/>
        <v>954.99569444943825</v>
      </c>
    </row>
    <row r="211" spans="1:37" x14ac:dyDescent="0.3">
      <c r="A211">
        <v>209</v>
      </c>
      <c r="B211">
        <v>419</v>
      </c>
      <c r="C211" t="s">
        <v>91</v>
      </c>
      <c r="D211">
        <v>2.1352551505817802E-2</v>
      </c>
      <c r="E211">
        <v>6656</v>
      </c>
      <c r="F211">
        <v>17920</v>
      </c>
      <c r="G211">
        <v>2.6923076923076898</v>
      </c>
      <c r="H211">
        <v>7.5804901484460503</v>
      </c>
      <c r="I211">
        <v>12.5847980980061</v>
      </c>
      <c r="J211">
        <v>-1.19905883770582</v>
      </c>
      <c r="K211" t="b">
        <v>1</v>
      </c>
      <c r="L211">
        <v>45.72</v>
      </c>
      <c r="M211" t="s">
        <v>92</v>
      </c>
      <c r="N211">
        <v>12.7117432411289</v>
      </c>
      <c r="O211">
        <v>4.51</v>
      </c>
      <c r="P211">
        <v>1.66</v>
      </c>
      <c r="Q211" t="s">
        <v>863</v>
      </c>
      <c r="S211">
        <v>0</v>
      </c>
      <c r="T211">
        <v>32400</v>
      </c>
      <c r="U211">
        <v>6656</v>
      </c>
      <c r="V211">
        <v>113</v>
      </c>
      <c r="W211">
        <v>6656</v>
      </c>
      <c r="X211">
        <v>1</v>
      </c>
      <c r="Y211">
        <v>0.61904044068358699</v>
      </c>
      <c r="Z211">
        <v>45.72</v>
      </c>
      <c r="AA211">
        <v>708.5</v>
      </c>
      <c r="AB211" t="s">
        <v>94</v>
      </c>
      <c r="AC211">
        <v>6.76171875</v>
      </c>
      <c r="AD211" t="s">
        <v>98</v>
      </c>
      <c r="AE211">
        <v>0</v>
      </c>
      <c r="AF211">
        <v>45.71875</v>
      </c>
      <c r="AG211">
        <v>15.765625</v>
      </c>
      <c r="AH211">
        <f t="shared" si="13"/>
        <v>29.953125</v>
      </c>
      <c r="AI211">
        <f t="shared" si="14"/>
        <v>2.8999008919722495</v>
      </c>
      <c r="AJ211">
        <f t="shared" si="15"/>
        <v>0.30147781798641632</v>
      </c>
      <c r="AK211">
        <f t="shared" si="16"/>
        <v>151.64880224143042</v>
      </c>
    </row>
    <row r="212" spans="1:37" x14ac:dyDescent="0.3">
      <c r="A212">
        <v>210</v>
      </c>
      <c r="B212">
        <v>420</v>
      </c>
      <c r="C212" t="s">
        <v>91</v>
      </c>
      <c r="D212">
        <v>2.0131461894380899E-2</v>
      </c>
      <c r="E212">
        <v>6656</v>
      </c>
      <c r="F212">
        <v>17920</v>
      </c>
      <c r="G212">
        <v>2.6923076923076898</v>
      </c>
      <c r="H212">
        <v>6.3940388510344901</v>
      </c>
      <c r="I212">
        <v>10.746231311162401</v>
      </c>
      <c r="J212">
        <v>-1.2022734726594599</v>
      </c>
      <c r="K212" t="b">
        <v>1</v>
      </c>
      <c r="L212">
        <v>47.97</v>
      </c>
      <c r="M212" t="s">
        <v>92</v>
      </c>
      <c r="N212">
        <v>11.0287453346526</v>
      </c>
      <c r="O212">
        <v>4.51</v>
      </c>
      <c r="P212">
        <v>1.681</v>
      </c>
      <c r="Q212" t="s">
        <v>862</v>
      </c>
      <c r="R212" s="1" t="s">
        <v>1941</v>
      </c>
      <c r="S212">
        <v>0</v>
      </c>
      <c r="T212">
        <v>32400</v>
      </c>
      <c r="U212">
        <v>6656</v>
      </c>
      <c r="V212">
        <v>437</v>
      </c>
      <c r="W212">
        <v>6656</v>
      </c>
      <c r="X212">
        <v>1</v>
      </c>
      <c r="Y212">
        <v>0.25803187111994502</v>
      </c>
      <c r="Z212">
        <v>47.97</v>
      </c>
      <c r="AA212">
        <v>675.5</v>
      </c>
      <c r="AB212" t="s">
        <v>94</v>
      </c>
      <c r="AC212">
        <v>6.92578125</v>
      </c>
      <c r="AD212" t="s">
        <v>98</v>
      </c>
      <c r="AE212">
        <v>0</v>
      </c>
      <c r="AF212">
        <v>47.96875</v>
      </c>
      <c r="AG212">
        <v>10.71875</v>
      </c>
      <c r="AH212">
        <f t="shared" si="13"/>
        <v>37.25</v>
      </c>
      <c r="AI212">
        <f t="shared" si="14"/>
        <v>4.4752186588921283</v>
      </c>
      <c r="AJ212">
        <f t="shared" si="15"/>
        <v>0.30051023290462436</v>
      </c>
      <c r="AK212">
        <f t="shared" si="16"/>
        <v>159.6243480175408</v>
      </c>
    </row>
    <row r="213" spans="1:37" x14ac:dyDescent="0.3">
      <c r="A213">
        <v>211</v>
      </c>
      <c r="B213">
        <v>426</v>
      </c>
      <c r="C213" t="s">
        <v>91</v>
      </c>
      <c r="D213">
        <v>1.15147103341712E-2</v>
      </c>
      <c r="E213">
        <v>6656</v>
      </c>
      <c r="F213">
        <v>6656</v>
      </c>
      <c r="G213">
        <v>1</v>
      </c>
      <c r="H213">
        <v>2.6964706381837802</v>
      </c>
      <c r="I213">
        <v>7.7207538194871503</v>
      </c>
      <c r="J213">
        <v>-1.09699417792791</v>
      </c>
      <c r="K213" t="b">
        <v>1</v>
      </c>
      <c r="L213">
        <v>731.5</v>
      </c>
      <c r="M213" t="s">
        <v>92</v>
      </c>
      <c r="N213">
        <v>7.7999565354319698</v>
      </c>
      <c r="O213">
        <v>4.0940000000000003</v>
      </c>
      <c r="P213">
        <v>2.863</v>
      </c>
      <c r="Q213" t="s">
        <v>864</v>
      </c>
      <c r="S213">
        <v>0</v>
      </c>
      <c r="T213">
        <v>12460</v>
      </c>
      <c r="U213">
        <v>6656</v>
      </c>
      <c r="V213">
        <v>401</v>
      </c>
      <c r="W213">
        <v>6656</v>
      </c>
      <c r="X213">
        <v>1</v>
      </c>
      <c r="Y213">
        <v>8.4717700886181996E-2</v>
      </c>
      <c r="Z213">
        <v>731.5</v>
      </c>
      <c r="AA213">
        <v>17.03</v>
      </c>
      <c r="AB213" t="s">
        <v>94</v>
      </c>
      <c r="AC213">
        <v>27.046875</v>
      </c>
      <c r="AE213">
        <v>20</v>
      </c>
      <c r="AF213">
        <v>731.5</v>
      </c>
      <c r="AG213">
        <v>6.22265625</v>
      </c>
      <c r="AH213">
        <f t="shared" si="13"/>
        <v>725.27734375</v>
      </c>
      <c r="AI213">
        <f t="shared" si="14"/>
        <v>117.55430006277464</v>
      </c>
      <c r="AJ213">
        <f t="shared" si="15"/>
        <v>0.33387314019592701</v>
      </c>
      <c r="AK213">
        <f t="shared" si="16"/>
        <v>2190.9519273420237</v>
      </c>
    </row>
    <row r="214" spans="1:37" x14ac:dyDescent="0.3">
      <c r="A214">
        <v>212</v>
      </c>
      <c r="B214">
        <v>427</v>
      </c>
      <c r="C214" t="s">
        <v>91</v>
      </c>
      <c r="D214">
        <v>1.08589073883137E-2</v>
      </c>
      <c r="E214">
        <v>6656</v>
      </c>
      <c r="F214">
        <v>6656</v>
      </c>
      <c r="G214">
        <v>1</v>
      </c>
      <c r="H214">
        <v>2.8648396421301299</v>
      </c>
      <c r="I214">
        <v>7.5034178908134797</v>
      </c>
      <c r="J214">
        <v>-1.1186929638649501</v>
      </c>
      <c r="K214" t="b">
        <v>1</v>
      </c>
      <c r="L214">
        <v>415.2</v>
      </c>
      <c r="M214" t="s">
        <v>92</v>
      </c>
      <c r="N214">
        <v>7.5411050046362798</v>
      </c>
      <c r="O214">
        <v>4.0599999999999996</v>
      </c>
      <c r="P214">
        <v>2.62</v>
      </c>
      <c r="Q214" t="s">
        <v>865</v>
      </c>
      <c r="S214">
        <v>0</v>
      </c>
      <c r="T214">
        <v>11460</v>
      </c>
      <c r="U214">
        <v>6656</v>
      </c>
      <c r="V214">
        <v>283</v>
      </c>
      <c r="W214">
        <v>6656</v>
      </c>
      <c r="X214">
        <v>1</v>
      </c>
      <c r="Y214">
        <v>0.110853210342874</v>
      </c>
      <c r="Z214">
        <v>415.2</v>
      </c>
      <c r="AA214">
        <v>27.6</v>
      </c>
      <c r="AB214" t="s">
        <v>94</v>
      </c>
      <c r="AC214">
        <v>20.375</v>
      </c>
      <c r="AE214">
        <v>21</v>
      </c>
      <c r="AF214">
        <v>415.25</v>
      </c>
      <c r="AG214">
        <v>7.5625</v>
      </c>
      <c r="AH214">
        <f t="shared" si="13"/>
        <v>407.6875</v>
      </c>
      <c r="AI214">
        <f t="shared" si="14"/>
        <v>54.909090909090907</v>
      </c>
      <c r="AJ214">
        <f t="shared" si="15"/>
        <v>0.3267065329251877</v>
      </c>
      <c r="AK214">
        <f t="shared" si="16"/>
        <v>1271.0183548582049</v>
      </c>
    </row>
    <row r="215" spans="1:37" x14ac:dyDescent="0.3">
      <c r="A215">
        <v>213</v>
      </c>
      <c r="B215">
        <v>428</v>
      </c>
      <c r="C215" t="s">
        <v>91</v>
      </c>
      <c r="D215">
        <v>6.1743416413550897E-2</v>
      </c>
      <c r="E215">
        <v>6656</v>
      </c>
      <c r="F215">
        <v>6656</v>
      </c>
      <c r="G215">
        <v>1</v>
      </c>
      <c r="H215">
        <v>4.6377466415339397</v>
      </c>
      <c r="I215">
        <v>12.817209956583</v>
      </c>
      <c r="J215">
        <v>-1.15325028961652</v>
      </c>
      <c r="K215" t="b">
        <v>1</v>
      </c>
      <c r="L215">
        <v>581.5</v>
      </c>
      <c r="M215" t="s">
        <v>92</v>
      </c>
      <c r="N215">
        <v>12.821880637626499</v>
      </c>
      <c r="O215">
        <v>4.0999999999999996</v>
      </c>
      <c r="P215">
        <v>2.7639999999999998</v>
      </c>
      <c r="Q215" t="s">
        <v>866</v>
      </c>
      <c r="S215">
        <v>0</v>
      </c>
      <c r="T215">
        <v>12664</v>
      </c>
      <c r="U215">
        <v>6656</v>
      </c>
      <c r="V215">
        <v>573</v>
      </c>
      <c r="W215">
        <v>6656</v>
      </c>
      <c r="X215">
        <v>1</v>
      </c>
      <c r="Y215">
        <v>0.15196904610415601</v>
      </c>
      <c r="Z215">
        <v>581.5</v>
      </c>
      <c r="AA215">
        <v>21.78</v>
      </c>
      <c r="AB215" t="s">
        <v>94</v>
      </c>
      <c r="AC215">
        <v>24.109375</v>
      </c>
      <c r="AE215">
        <v>4</v>
      </c>
      <c r="AF215">
        <v>581.5</v>
      </c>
      <c r="AG215">
        <v>5.1171875</v>
      </c>
      <c r="AH215">
        <f t="shared" si="13"/>
        <v>576.3828125</v>
      </c>
      <c r="AI215">
        <f t="shared" si="14"/>
        <v>113.63664122137405</v>
      </c>
      <c r="AJ215">
        <f t="shared" si="15"/>
        <v>0.31560927890071516</v>
      </c>
      <c r="AK215">
        <f t="shared" si="16"/>
        <v>1842.4680098931094</v>
      </c>
    </row>
    <row r="216" spans="1:37" x14ac:dyDescent="0.3">
      <c r="A216">
        <v>214</v>
      </c>
      <c r="B216">
        <v>429</v>
      </c>
      <c r="C216" t="s">
        <v>91</v>
      </c>
      <c r="D216">
        <v>2.93640648729044E-2</v>
      </c>
      <c r="E216">
        <v>6656</v>
      </c>
      <c r="F216">
        <v>6656</v>
      </c>
      <c r="G216">
        <v>1</v>
      </c>
      <c r="H216">
        <v>6.8076713864898801</v>
      </c>
      <c r="I216">
        <v>10.7699488731578</v>
      </c>
      <c r="J216">
        <v>-1.1797710279840099</v>
      </c>
      <c r="K216" t="b">
        <v>1</v>
      </c>
      <c r="L216">
        <v>38.200000000000003</v>
      </c>
      <c r="M216" t="s">
        <v>92</v>
      </c>
      <c r="N216">
        <v>10.890921831715</v>
      </c>
      <c r="O216">
        <v>4.07</v>
      </c>
      <c r="P216">
        <v>1.5820000000000001</v>
      </c>
      <c r="Q216" t="s">
        <v>867</v>
      </c>
      <c r="S216">
        <v>0</v>
      </c>
      <c r="T216">
        <v>11736</v>
      </c>
      <c r="U216">
        <v>6656</v>
      </c>
      <c r="V216">
        <v>229</v>
      </c>
      <c r="W216">
        <v>6656</v>
      </c>
      <c r="X216">
        <v>1</v>
      </c>
      <c r="Y216">
        <v>0.38378172775233099</v>
      </c>
      <c r="Z216">
        <v>38.200000000000003</v>
      </c>
      <c r="AA216">
        <v>307.2</v>
      </c>
      <c r="AB216" t="s">
        <v>94</v>
      </c>
      <c r="AC216">
        <v>6.1796875</v>
      </c>
      <c r="AD216" t="s">
        <v>98</v>
      </c>
      <c r="AE216">
        <v>3</v>
      </c>
      <c r="AF216">
        <v>38.1875</v>
      </c>
      <c r="AG216">
        <v>6.2890625</v>
      </c>
      <c r="AH216">
        <f t="shared" si="13"/>
        <v>31.8984375</v>
      </c>
      <c r="AI216">
        <f t="shared" si="14"/>
        <v>6.0720496894409939</v>
      </c>
      <c r="AJ216">
        <f t="shared" si="15"/>
        <v>0.30734910488902761</v>
      </c>
      <c r="AK216">
        <f t="shared" si="16"/>
        <v>124.24796230914059</v>
      </c>
    </row>
    <row r="217" spans="1:37" x14ac:dyDescent="0.3">
      <c r="A217">
        <v>215</v>
      </c>
      <c r="B217">
        <v>432</v>
      </c>
      <c r="C217" t="s">
        <v>91</v>
      </c>
      <c r="D217">
        <v>3.0671967135920901E-2</v>
      </c>
      <c r="E217">
        <v>6656</v>
      </c>
      <c r="F217">
        <v>17920</v>
      </c>
      <c r="G217">
        <v>2.6923076923076898</v>
      </c>
      <c r="H217">
        <v>3.8282916835984202</v>
      </c>
      <c r="I217">
        <v>9.4211865651055007</v>
      </c>
      <c r="J217">
        <v>-1.19182590906014</v>
      </c>
      <c r="K217" t="b">
        <v>1</v>
      </c>
      <c r="L217">
        <v>289</v>
      </c>
      <c r="M217" t="s">
        <v>92</v>
      </c>
      <c r="N217">
        <v>9.4357968292455894</v>
      </c>
      <c r="O217">
        <v>4.57</v>
      </c>
      <c r="P217">
        <v>2.46</v>
      </c>
      <c r="Q217" t="s">
        <v>868</v>
      </c>
      <c r="S217">
        <v>0</v>
      </c>
      <c r="T217">
        <v>37020</v>
      </c>
      <c r="U217">
        <v>6656</v>
      </c>
      <c r="V217">
        <v>646</v>
      </c>
      <c r="W217">
        <v>6656</v>
      </c>
      <c r="X217">
        <v>1</v>
      </c>
      <c r="Y217">
        <v>0.111277647954246</v>
      </c>
      <c r="Z217">
        <v>289</v>
      </c>
      <c r="AA217">
        <v>128.1</v>
      </c>
      <c r="AB217" t="s">
        <v>94</v>
      </c>
      <c r="AC217">
        <v>17</v>
      </c>
      <c r="AE217">
        <v>0</v>
      </c>
      <c r="AF217">
        <v>289</v>
      </c>
      <c r="AG217">
        <v>11.734375</v>
      </c>
      <c r="AH217">
        <f t="shared" si="13"/>
        <v>277.265625</v>
      </c>
      <c r="AI217">
        <f t="shared" si="14"/>
        <v>24.628495339547271</v>
      </c>
      <c r="AJ217">
        <f t="shared" si="15"/>
        <v>0.30366629052415473</v>
      </c>
      <c r="AK217">
        <f t="shared" si="16"/>
        <v>951.70260584788844</v>
      </c>
    </row>
    <row r="218" spans="1:37" x14ac:dyDescent="0.3">
      <c r="A218">
        <v>216</v>
      </c>
      <c r="B218">
        <v>433</v>
      </c>
      <c r="C218" t="s">
        <v>91</v>
      </c>
      <c r="D218">
        <v>2.1980081389040701E-2</v>
      </c>
      <c r="E218">
        <v>6656</v>
      </c>
      <c r="F218">
        <v>17920</v>
      </c>
      <c r="G218">
        <v>2.6923076923076898</v>
      </c>
      <c r="H218">
        <v>7.7699414452162303</v>
      </c>
      <c r="I218">
        <v>12.610979181591199</v>
      </c>
      <c r="J218">
        <v>-1.19905883770582</v>
      </c>
      <c r="K218" t="b">
        <v>1</v>
      </c>
      <c r="L218">
        <v>41.94</v>
      </c>
      <c r="M218" t="s">
        <v>92</v>
      </c>
      <c r="N218">
        <v>12.798751536281401</v>
      </c>
      <c r="O218">
        <v>4.508</v>
      </c>
      <c r="P218">
        <v>1.623</v>
      </c>
      <c r="Q218" t="s">
        <v>870</v>
      </c>
      <c r="S218">
        <v>0</v>
      </c>
      <c r="T218">
        <v>32260</v>
      </c>
      <c r="U218">
        <v>6656</v>
      </c>
      <c r="V218">
        <v>103</v>
      </c>
      <c r="W218">
        <v>6656</v>
      </c>
      <c r="X218">
        <v>1</v>
      </c>
      <c r="Y218">
        <v>0.66706215174294403</v>
      </c>
      <c r="Z218">
        <v>41.94</v>
      </c>
      <c r="AA218">
        <v>769</v>
      </c>
      <c r="AB218" t="s">
        <v>94</v>
      </c>
      <c r="AC218">
        <v>6.4765625</v>
      </c>
      <c r="AD218" t="s">
        <v>98</v>
      </c>
      <c r="AE218">
        <v>0</v>
      </c>
      <c r="AF218">
        <v>41.9375</v>
      </c>
      <c r="AG218">
        <v>15.8125</v>
      </c>
      <c r="AH218">
        <f t="shared" si="13"/>
        <v>26.125</v>
      </c>
      <c r="AI218">
        <f t="shared" si="14"/>
        <v>2.652173913043478</v>
      </c>
      <c r="AJ218">
        <f t="shared" si="15"/>
        <v>0.30147781798641632</v>
      </c>
      <c r="AK218">
        <f t="shared" si="16"/>
        <v>139.10642010116172</v>
      </c>
    </row>
    <row r="219" spans="1:37" x14ac:dyDescent="0.3">
      <c r="A219">
        <v>217</v>
      </c>
      <c r="B219">
        <v>434</v>
      </c>
      <c r="C219" t="s">
        <v>91</v>
      </c>
      <c r="D219">
        <v>2.3885349602550399E-2</v>
      </c>
      <c r="E219">
        <v>6656</v>
      </c>
      <c r="F219">
        <v>17920</v>
      </c>
      <c r="G219">
        <v>2.6923076923076898</v>
      </c>
      <c r="H219">
        <v>6.64758659059025</v>
      </c>
      <c r="I219">
        <v>11.1399009662625</v>
      </c>
      <c r="J219">
        <v>-1.2022734726594599</v>
      </c>
      <c r="K219" t="b">
        <v>1</v>
      </c>
      <c r="L219">
        <v>47.44</v>
      </c>
      <c r="M219" t="s">
        <v>92</v>
      </c>
      <c r="N219">
        <v>11.4554441399039</v>
      </c>
      <c r="O219">
        <v>4.508</v>
      </c>
      <c r="P219">
        <v>1.6759999999999999</v>
      </c>
      <c r="Q219" t="s">
        <v>869</v>
      </c>
      <c r="R219" s="1" t="s">
        <v>1941</v>
      </c>
      <c r="S219">
        <v>0</v>
      </c>
      <c r="T219">
        <v>32290</v>
      </c>
      <c r="U219">
        <v>6656</v>
      </c>
      <c r="V219">
        <v>436</v>
      </c>
      <c r="W219">
        <v>6656</v>
      </c>
      <c r="X219">
        <v>1</v>
      </c>
      <c r="Y219">
        <v>0.27047034422649202</v>
      </c>
      <c r="Z219">
        <v>47.44</v>
      </c>
      <c r="AA219">
        <v>680.5</v>
      </c>
      <c r="AB219" t="s">
        <v>94</v>
      </c>
      <c r="AC219">
        <v>6.88671875</v>
      </c>
      <c r="AD219" t="s">
        <v>98</v>
      </c>
      <c r="AE219">
        <v>0</v>
      </c>
      <c r="AF219">
        <v>47.4375</v>
      </c>
      <c r="AG219">
        <v>10.6796875</v>
      </c>
      <c r="AH219">
        <f t="shared" si="13"/>
        <v>36.7578125</v>
      </c>
      <c r="AI219">
        <f t="shared" si="14"/>
        <v>4.4418434528163866</v>
      </c>
      <c r="AJ219">
        <f t="shared" si="15"/>
        <v>0.30051023290462436</v>
      </c>
      <c r="AK219">
        <f t="shared" si="16"/>
        <v>157.85652136197194</v>
      </c>
    </row>
    <row r="220" spans="1:37" x14ac:dyDescent="0.3">
      <c r="A220">
        <v>218</v>
      </c>
      <c r="B220">
        <v>440</v>
      </c>
      <c r="C220" t="s">
        <v>91</v>
      </c>
      <c r="D220">
        <v>1.18958291728895E-2</v>
      </c>
      <c r="E220">
        <v>6656</v>
      </c>
      <c r="F220">
        <v>6656</v>
      </c>
      <c r="G220">
        <v>1</v>
      </c>
      <c r="H220">
        <v>2.72447124089397</v>
      </c>
      <c r="I220">
        <v>7.9179945438481099</v>
      </c>
      <c r="J220">
        <v>-1.09217222549746</v>
      </c>
      <c r="K220" t="b">
        <v>1</v>
      </c>
      <c r="L220">
        <v>805</v>
      </c>
      <c r="M220" t="s">
        <v>92</v>
      </c>
      <c r="N220">
        <v>7.9798629184102303</v>
      </c>
      <c r="O220">
        <v>4.0860000000000003</v>
      </c>
      <c r="P220">
        <v>2.9060000000000001</v>
      </c>
      <c r="Q220" t="s">
        <v>871</v>
      </c>
      <c r="S220">
        <v>0</v>
      </c>
      <c r="T220">
        <v>12184</v>
      </c>
      <c r="U220">
        <v>6656</v>
      </c>
      <c r="V220">
        <v>422</v>
      </c>
      <c r="W220">
        <v>6656</v>
      </c>
      <c r="X220">
        <v>1</v>
      </c>
      <c r="Y220">
        <v>8.3945946565135501E-2</v>
      </c>
      <c r="Z220">
        <v>805</v>
      </c>
      <c r="AA220">
        <v>15.13</v>
      </c>
      <c r="AB220" t="s">
        <v>94</v>
      </c>
      <c r="AC220">
        <v>28.375</v>
      </c>
      <c r="AE220">
        <v>26</v>
      </c>
      <c r="AF220">
        <v>805</v>
      </c>
      <c r="AG220">
        <v>5.89453125</v>
      </c>
      <c r="AH220">
        <f t="shared" si="13"/>
        <v>799.10546875</v>
      </c>
      <c r="AI220">
        <f t="shared" si="14"/>
        <v>136.56726308813785</v>
      </c>
      <c r="AJ220">
        <f t="shared" si="15"/>
        <v>0.33548694832184744</v>
      </c>
      <c r="AK220">
        <f t="shared" si="16"/>
        <v>2399.4972204633368</v>
      </c>
    </row>
    <row r="221" spans="1:37" x14ac:dyDescent="0.3">
      <c r="A221">
        <v>219</v>
      </c>
      <c r="B221">
        <v>441</v>
      </c>
      <c r="C221" t="s">
        <v>91</v>
      </c>
      <c r="D221">
        <v>1.1834283851387401E-2</v>
      </c>
      <c r="E221">
        <v>6656</v>
      </c>
      <c r="F221">
        <v>6656</v>
      </c>
      <c r="G221">
        <v>1</v>
      </c>
      <c r="H221">
        <v>2.95761625841729</v>
      </c>
      <c r="I221">
        <v>7.8446149979114796</v>
      </c>
      <c r="J221">
        <v>-1.1178893051265399</v>
      </c>
      <c r="K221" t="b">
        <v>1</v>
      </c>
      <c r="L221">
        <v>448.2</v>
      </c>
      <c r="M221" t="s">
        <v>92</v>
      </c>
      <c r="N221">
        <v>7.8604157074735097</v>
      </c>
      <c r="O221">
        <v>4.0430000000000001</v>
      </c>
      <c r="P221">
        <v>2.6520000000000001</v>
      </c>
      <c r="Q221" t="s">
        <v>872</v>
      </c>
      <c r="S221">
        <v>0</v>
      </c>
      <c r="T221">
        <v>11040</v>
      </c>
      <c r="U221">
        <v>6656</v>
      </c>
      <c r="V221">
        <v>321</v>
      </c>
      <c r="W221">
        <v>6656</v>
      </c>
      <c r="X221">
        <v>1</v>
      </c>
      <c r="Y221">
        <v>0.10926348466748299</v>
      </c>
      <c r="Z221">
        <v>448.2</v>
      </c>
      <c r="AA221">
        <v>24.62</v>
      </c>
      <c r="AB221" t="s">
        <v>94</v>
      </c>
      <c r="AC221">
        <v>21.171875</v>
      </c>
      <c r="AE221">
        <v>27</v>
      </c>
      <c r="AF221">
        <v>448.25</v>
      </c>
      <c r="AG221">
        <v>7.046875</v>
      </c>
      <c r="AH221">
        <f t="shared" si="13"/>
        <v>441.203125</v>
      </c>
      <c r="AI221">
        <f t="shared" si="14"/>
        <v>63.609756097560975</v>
      </c>
      <c r="AJ221">
        <f t="shared" si="15"/>
        <v>0.32696919901808186</v>
      </c>
      <c r="AK221">
        <f t="shared" si="16"/>
        <v>1370.9242379592188</v>
      </c>
    </row>
    <row r="222" spans="1:37" x14ac:dyDescent="0.3">
      <c r="A222">
        <v>220</v>
      </c>
      <c r="B222">
        <v>442</v>
      </c>
      <c r="C222" t="s">
        <v>91</v>
      </c>
      <c r="D222">
        <v>6.8654463572031393E-2</v>
      </c>
      <c r="E222">
        <v>6656</v>
      </c>
      <c r="F222">
        <v>6656</v>
      </c>
      <c r="G222">
        <v>1</v>
      </c>
      <c r="H222">
        <v>4.7988297628605796</v>
      </c>
      <c r="I222">
        <v>13.965344427074699</v>
      </c>
      <c r="J222">
        <v>-1.1444100434940301</v>
      </c>
      <c r="K222" t="b">
        <v>1</v>
      </c>
      <c r="L222">
        <v>814</v>
      </c>
      <c r="M222" t="s">
        <v>92</v>
      </c>
      <c r="N222">
        <v>13.9677897540684</v>
      </c>
      <c r="O222">
        <v>4.1050000000000004</v>
      </c>
      <c r="P222">
        <v>2.91</v>
      </c>
      <c r="Q222" t="s">
        <v>873</v>
      </c>
      <c r="S222">
        <v>0</v>
      </c>
      <c r="T222">
        <v>12744</v>
      </c>
      <c r="U222">
        <v>6656</v>
      </c>
      <c r="V222">
        <v>563</v>
      </c>
      <c r="W222">
        <v>6656</v>
      </c>
      <c r="X222">
        <v>1</v>
      </c>
      <c r="Y222">
        <v>0.160101586129999</v>
      </c>
      <c r="Z222">
        <v>814</v>
      </c>
      <c r="AA222">
        <v>15.66</v>
      </c>
      <c r="AB222" t="s">
        <v>94</v>
      </c>
      <c r="AC222">
        <v>28.53125</v>
      </c>
      <c r="AE222">
        <v>3</v>
      </c>
      <c r="AF222">
        <v>814</v>
      </c>
      <c r="AG222">
        <v>5.08203125</v>
      </c>
      <c r="AH222">
        <f t="shared" si="13"/>
        <v>808.91796875</v>
      </c>
      <c r="AI222">
        <f t="shared" si="14"/>
        <v>160.17217524980785</v>
      </c>
      <c r="AJ222">
        <f t="shared" si="15"/>
        <v>0.31841171145067382</v>
      </c>
      <c r="AK222">
        <f t="shared" si="16"/>
        <v>2556.4386318940387</v>
      </c>
    </row>
    <row r="223" spans="1:37" x14ac:dyDescent="0.3">
      <c r="A223">
        <v>221</v>
      </c>
      <c r="B223">
        <v>443</v>
      </c>
      <c r="C223" t="s">
        <v>91</v>
      </c>
      <c r="D223">
        <v>2.3329719402919301E-2</v>
      </c>
      <c r="E223">
        <v>6656</v>
      </c>
      <c r="F223">
        <v>6656</v>
      </c>
      <c r="G223">
        <v>1</v>
      </c>
      <c r="H223">
        <v>6.7539450131648398</v>
      </c>
      <c r="I223">
        <v>9.68241335871679</v>
      </c>
      <c r="J223">
        <v>-1.1805746867224201</v>
      </c>
      <c r="K223" t="b">
        <v>1</v>
      </c>
      <c r="L223">
        <v>27.11</v>
      </c>
      <c r="M223" t="s">
        <v>92</v>
      </c>
      <c r="N223">
        <v>9.8012419466003209</v>
      </c>
      <c r="O223">
        <v>4.0659999999999998</v>
      </c>
      <c r="P223">
        <v>1.4339999999999999</v>
      </c>
      <c r="Q223" t="s">
        <v>874</v>
      </c>
      <c r="S223">
        <v>0</v>
      </c>
      <c r="T223">
        <v>11600</v>
      </c>
      <c r="U223">
        <v>6656</v>
      </c>
      <c r="V223">
        <v>239</v>
      </c>
      <c r="W223">
        <v>6656</v>
      </c>
      <c r="X223">
        <v>1</v>
      </c>
      <c r="Y223">
        <v>0.37219176241631502</v>
      </c>
      <c r="Z223">
        <v>27.11</v>
      </c>
      <c r="AA223">
        <v>428</v>
      </c>
      <c r="AB223" t="s">
        <v>94</v>
      </c>
      <c r="AC223">
        <v>5.20703125</v>
      </c>
      <c r="AD223" t="s">
        <v>98</v>
      </c>
      <c r="AE223">
        <v>4</v>
      </c>
      <c r="AF223">
        <v>27.109375</v>
      </c>
      <c r="AG223">
        <v>6.10546875</v>
      </c>
      <c r="AH223">
        <f t="shared" si="13"/>
        <v>21.00390625</v>
      </c>
      <c r="AI223">
        <f t="shared" si="14"/>
        <v>4.440179142674344</v>
      </c>
      <c r="AJ223">
        <f t="shared" si="15"/>
        <v>0.30710220032193641</v>
      </c>
      <c r="AK223">
        <f t="shared" si="16"/>
        <v>88.274766418414259</v>
      </c>
    </row>
    <row r="224" spans="1:37" x14ac:dyDescent="0.3">
      <c r="A224">
        <v>222</v>
      </c>
      <c r="B224">
        <v>446</v>
      </c>
      <c r="C224" t="s">
        <v>91</v>
      </c>
      <c r="D224">
        <v>3.53544529198071E-2</v>
      </c>
      <c r="E224">
        <v>6656</v>
      </c>
      <c r="F224">
        <v>17920</v>
      </c>
      <c r="G224">
        <v>2.6923076923076898</v>
      </c>
      <c r="H224">
        <v>3.8603777792945402</v>
      </c>
      <c r="I224">
        <v>9.4398300384311806</v>
      </c>
      <c r="J224">
        <v>-1.1926295677985499</v>
      </c>
      <c r="K224" t="b">
        <v>1</v>
      </c>
      <c r="L224">
        <v>279</v>
      </c>
      <c r="M224" t="s">
        <v>92</v>
      </c>
      <c r="N224">
        <v>9.4546389686509098</v>
      </c>
      <c r="O224">
        <v>4.57</v>
      </c>
      <c r="P224">
        <v>2.4449999999999998</v>
      </c>
      <c r="Q224" t="s">
        <v>875</v>
      </c>
      <c r="S224">
        <v>0</v>
      </c>
      <c r="T224">
        <v>37020</v>
      </c>
      <c r="U224">
        <v>6656</v>
      </c>
      <c r="V224">
        <v>680</v>
      </c>
      <c r="W224">
        <v>6656</v>
      </c>
      <c r="X224">
        <v>1</v>
      </c>
      <c r="Y224">
        <v>0.109690480579795</v>
      </c>
      <c r="Z224">
        <v>279</v>
      </c>
      <c r="AA224">
        <v>132.80000000000001</v>
      </c>
      <c r="AB224" t="s">
        <v>94</v>
      </c>
      <c r="AC224">
        <v>16.703125</v>
      </c>
      <c r="AE224">
        <v>0</v>
      </c>
      <c r="AF224">
        <v>279</v>
      </c>
      <c r="AG224">
        <v>11.5</v>
      </c>
      <c r="AH224">
        <f t="shared" si="13"/>
        <v>267.5</v>
      </c>
      <c r="AI224">
        <f t="shared" si="14"/>
        <v>24.260869565217391</v>
      </c>
      <c r="AJ224">
        <f t="shared" si="15"/>
        <v>0.30342234449402355</v>
      </c>
      <c r="AK224">
        <f t="shared" si="16"/>
        <v>919.51039553547253</v>
      </c>
    </row>
    <row r="225" spans="1:37" x14ac:dyDescent="0.3">
      <c r="A225">
        <v>223</v>
      </c>
      <c r="B225">
        <v>447</v>
      </c>
      <c r="C225" t="s">
        <v>91</v>
      </c>
      <c r="D225">
        <v>2.4878170089219501E-2</v>
      </c>
      <c r="E225">
        <v>6656</v>
      </c>
      <c r="F225">
        <v>17920</v>
      </c>
      <c r="G225">
        <v>2.6923076923076898</v>
      </c>
      <c r="H225">
        <v>8.1669983978726908</v>
      </c>
      <c r="I225">
        <v>13.0799583715929</v>
      </c>
      <c r="J225">
        <v>-1.19905883770582</v>
      </c>
      <c r="K225" t="b">
        <v>1</v>
      </c>
      <c r="L225">
        <v>39.94</v>
      </c>
      <c r="M225" t="s">
        <v>92</v>
      </c>
      <c r="N225">
        <v>13.2598739403625</v>
      </c>
      <c r="O225">
        <v>4.5039999999999996</v>
      </c>
      <c r="P225">
        <v>1.6020000000000001</v>
      </c>
      <c r="Q225" t="s">
        <v>877</v>
      </c>
      <c r="S225">
        <v>0</v>
      </c>
      <c r="T225">
        <v>32030</v>
      </c>
      <c r="U225">
        <v>6656</v>
      </c>
      <c r="V225">
        <v>132</v>
      </c>
      <c r="W225">
        <v>6656</v>
      </c>
      <c r="X225">
        <v>1</v>
      </c>
      <c r="Y225">
        <v>0.62380714066996001</v>
      </c>
      <c r="Z225">
        <v>39.94</v>
      </c>
      <c r="AA225">
        <v>802</v>
      </c>
      <c r="AB225" t="s">
        <v>94</v>
      </c>
      <c r="AC225">
        <v>6.3203125</v>
      </c>
      <c r="AD225" t="s">
        <v>98</v>
      </c>
      <c r="AE225">
        <v>0</v>
      </c>
      <c r="AF225">
        <v>39.9375</v>
      </c>
      <c r="AG225">
        <v>14.921875</v>
      </c>
      <c r="AH225">
        <f t="shared" si="13"/>
        <v>25.015625</v>
      </c>
      <c r="AI225">
        <f t="shared" si="14"/>
        <v>2.6764397905759161</v>
      </c>
      <c r="AJ225">
        <f t="shared" si="15"/>
        <v>0.30147781798641632</v>
      </c>
      <c r="AK225">
        <f t="shared" si="16"/>
        <v>132.47243285341631</v>
      </c>
    </row>
    <row r="226" spans="1:37" x14ac:dyDescent="0.3">
      <c r="A226">
        <v>224</v>
      </c>
      <c r="B226">
        <v>448</v>
      </c>
      <c r="C226" t="s">
        <v>91</v>
      </c>
      <c r="D226">
        <v>2.3804315443892301E-2</v>
      </c>
      <c r="E226">
        <v>6656</v>
      </c>
      <c r="F226">
        <v>17920</v>
      </c>
      <c r="G226">
        <v>2.6923076923076898</v>
      </c>
      <c r="H226">
        <v>6.66794185197109</v>
      </c>
      <c r="I226">
        <v>11.3368034807438</v>
      </c>
      <c r="J226">
        <v>-1.2022734726594599</v>
      </c>
      <c r="K226" t="b">
        <v>1</v>
      </c>
      <c r="L226">
        <v>50.16</v>
      </c>
      <c r="M226" t="s">
        <v>92</v>
      </c>
      <c r="N226">
        <v>11.5700988694482</v>
      </c>
      <c r="O226">
        <v>4.508</v>
      </c>
      <c r="P226">
        <v>1.7</v>
      </c>
      <c r="Q226" t="s">
        <v>876</v>
      </c>
      <c r="R226" s="1" t="s">
        <v>1941</v>
      </c>
      <c r="S226">
        <v>0</v>
      </c>
      <c r="T226">
        <v>32240</v>
      </c>
      <c r="U226">
        <v>6656</v>
      </c>
      <c r="V226">
        <v>426</v>
      </c>
      <c r="W226">
        <v>6656</v>
      </c>
      <c r="X226">
        <v>1</v>
      </c>
      <c r="Y226">
        <v>0.27461268002639699</v>
      </c>
      <c r="Z226">
        <v>50.16</v>
      </c>
      <c r="AA226">
        <v>643</v>
      </c>
      <c r="AB226" t="s">
        <v>94</v>
      </c>
      <c r="AC226">
        <v>7.08203125</v>
      </c>
      <c r="AD226" t="s">
        <v>98</v>
      </c>
      <c r="AE226">
        <v>0</v>
      </c>
      <c r="AF226">
        <v>50.15625</v>
      </c>
      <c r="AG226">
        <v>10.71875</v>
      </c>
      <c r="AH226">
        <f t="shared" si="13"/>
        <v>39.4375</v>
      </c>
      <c r="AI226">
        <f t="shared" si="14"/>
        <v>4.6793002915451893</v>
      </c>
      <c r="AJ226">
        <f t="shared" si="15"/>
        <v>0.30051023290462436</v>
      </c>
      <c r="AK226">
        <f t="shared" si="16"/>
        <v>166.90363424635373</v>
      </c>
    </row>
    <row r="227" spans="1:37" x14ac:dyDescent="0.3">
      <c r="A227">
        <v>225</v>
      </c>
      <c r="B227">
        <v>454</v>
      </c>
      <c r="C227" t="s">
        <v>91</v>
      </c>
      <c r="D227">
        <v>1.14960824435276E-2</v>
      </c>
      <c r="E227">
        <v>6656</v>
      </c>
      <c r="F227">
        <v>6656</v>
      </c>
      <c r="G227">
        <v>1</v>
      </c>
      <c r="H227">
        <v>2.7477857107582002</v>
      </c>
      <c r="I227">
        <v>7.7066802356421604</v>
      </c>
      <c r="J227">
        <v>-1.09458320171269</v>
      </c>
      <c r="K227" t="b">
        <v>1</v>
      </c>
      <c r="L227">
        <v>637.5</v>
      </c>
      <c r="M227" t="s">
        <v>92</v>
      </c>
      <c r="N227">
        <v>7.82090849226143</v>
      </c>
      <c r="O227">
        <v>4.0739999999999998</v>
      </c>
      <c r="P227">
        <v>2.8050000000000002</v>
      </c>
      <c r="Q227" t="s">
        <v>878</v>
      </c>
      <c r="S227">
        <v>0</v>
      </c>
      <c r="T227">
        <v>11880</v>
      </c>
      <c r="U227">
        <v>6656</v>
      </c>
      <c r="V227">
        <v>345</v>
      </c>
      <c r="W227">
        <v>6656</v>
      </c>
      <c r="X227">
        <v>1</v>
      </c>
      <c r="Y227">
        <v>9.4097619534808705E-2</v>
      </c>
      <c r="Z227">
        <v>637.5</v>
      </c>
      <c r="AA227">
        <v>18.64</v>
      </c>
      <c r="AB227" t="s">
        <v>94</v>
      </c>
      <c r="AC227">
        <v>25.25</v>
      </c>
      <c r="AE227">
        <v>24</v>
      </c>
      <c r="AF227">
        <v>637.5</v>
      </c>
      <c r="AG227">
        <v>6.73828125</v>
      </c>
      <c r="AH227">
        <f t="shared" si="13"/>
        <v>630.76171875</v>
      </c>
      <c r="AI227">
        <f t="shared" si="14"/>
        <v>94.608695652173907</v>
      </c>
      <c r="AJ227">
        <f t="shared" si="15"/>
        <v>0.33467907154610488</v>
      </c>
      <c r="AK227">
        <f t="shared" si="16"/>
        <v>1904.8098736947134</v>
      </c>
    </row>
    <row r="228" spans="1:37" x14ac:dyDescent="0.3">
      <c r="A228">
        <v>226</v>
      </c>
      <c r="B228">
        <v>455</v>
      </c>
      <c r="C228" t="s">
        <v>91</v>
      </c>
      <c r="D228">
        <v>1.40336518806748E-2</v>
      </c>
      <c r="E228">
        <v>6656</v>
      </c>
      <c r="F228">
        <v>6656</v>
      </c>
      <c r="G228">
        <v>1</v>
      </c>
      <c r="H228">
        <v>2.8955107267482201</v>
      </c>
      <c r="I228">
        <v>7.7534086061949496</v>
      </c>
      <c r="J228">
        <v>-1.1138710114344901</v>
      </c>
      <c r="K228" t="b">
        <v>1</v>
      </c>
      <c r="L228">
        <v>476.5</v>
      </c>
      <c r="M228" t="s">
        <v>92</v>
      </c>
      <c r="N228">
        <v>7.7737943960850497</v>
      </c>
      <c r="O228">
        <v>4.04</v>
      </c>
      <c r="P228">
        <v>2.6779999999999999</v>
      </c>
      <c r="Q228" t="s">
        <v>879</v>
      </c>
      <c r="S228">
        <v>0</v>
      </c>
      <c r="T228">
        <v>10900</v>
      </c>
      <c r="U228">
        <v>6656</v>
      </c>
      <c r="V228">
        <v>350</v>
      </c>
      <c r="W228">
        <v>6656</v>
      </c>
      <c r="X228">
        <v>1</v>
      </c>
      <c r="Y228">
        <v>0.10131931017781</v>
      </c>
      <c r="Z228">
        <v>476.5</v>
      </c>
      <c r="AA228">
        <v>22.86</v>
      </c>
      <c r="AB228" t="s">
        <v>94</v>
      </c>
      <c r="AC228">
        <v>21.828125</v>
      </c>
      <c r="AE228">
        <v>27</v>
      </c>
      <c r="AF228">
        <v>476.5</v>
      </c>
      <c r="AG228">
        <v>6.578125</v>
      </c>
      <c r="AH228">
        <f t="shared" si="13"/>
        <v>469.921875</v>
      </c>
      <c r="AI228">
        <f t="shared" si="14"/>
        <v>72.437054631828985</v>
      </c>
      <c r="AJ228">
        <f t="shared" si="15"/>
        <v>0.32828570056148715</v>
      </c>
      <c r="AK228">
        <f t="shared" si="16"/>
        <v>1451.4796081127288</v>
      </c>
    </row>
    <row r="229" spans="1:37" x14ac:dyDescent="0.3">
      <c r="A229">
        <v>227</v>
      </c>
      <c r="B229">
        <v>456</v>
      </c>
      <c r="C229" t="s">
        <v>91</v>
      </c>
      <c r="D229">
        <v>6.0114347306936503E-2</v>
      </c>
      <c r="E229">
        <v>6656</v>
      </c>
      <c r="F229">
        <v>6656</v>
      </c>
      <c r="G229">
        <v>1</v>
      </c>
      <c r="H229">
        <v>4.6818728601948703</v>
      </c>
      <c r="I229">
        <v>13.7712900926825</v>
      </c>
      <c r="J229">
        <v>-1.1444100434940301</v>
      </c>
      <c r="K229" t="b">
        <v>1</v>
      </c>
      <c r="L229">
        <v>872</v>
      </c>
      <c r="M229" t="s">
        <v>92</v>
      </c>
      <c r="N229">
        <v>13.767219266404499</v>
      </c>
      <c r="O229">
        <v>4.1130000000000004</v>
      </c>
      <c r="P229">
        <v>2.9409999999999998</v>
      </c>
      <c r="Q229" t="s">
        <v>880</v>
      </c>
      <c r="S229">
        <v>0</v>
      </c>
      <c r="T229">
        <v>13000</v>
      </c>
      <c r="U229">
        <v>6656</v>
      </c>
      <c r="V229">
        <v>563</v>
      </c>
      <c r="W229">
        <v>6656</v>
      </c>
      <c r="X229">
        <v>1</v>
      </c>
      <c r="Y229">
        <v>0.15517244036813899</v>
      </c>
      <c r="Z229">
        <v>872</v>
      </c>
      <c r="AA229">
        <v>14.91</v>
      </c>
      <c r="AB229" t="s">
        <v>94</v>
      </c>
      <c r="AC229">
        <v>29.53125</v>
      </c>
      <c r="AE229">
        <v>5</v>
      </c>
      <c r="AF229">
        <v>872</v>
      </c>
      <c r="AG229">
        <v>5.16015625</v>
      </c>
      <c r="AH229">
        <f t="shared" si="13"/>
        <v>866.83984375</v>
      </c>
      <c r="AI229">
        <f t="shared" si="14"/>
        <v>168.98713096139289</v>
      </c>
      <c r="AJ229">
        <f t="shared" si="15"/>
        <v>0.31841171145067382</v>
      </c>
      <c r="AK229">
        <f t="shared" si="16"/>
        <v>2738.5927358864888</v>
      </c>
    </row>
    <row r="230" spans="1:37" x14ac:dyDescent="0.3">
      <c r="A230">
        <v>228</v>
      </c>
      <c r="B230">
        <v>457</v>
      </c>
      <c r="C230" t="s">
        <v>91</v>
      </c>
      <c r="D230">
        <v>4.0358764474463599E-2</v>
      </c>
      <c r="E230">
        <v>6656</v>
      </c>
      <c r="F230">
        <v>6656</v>
      </c>
      <c r="G230">
        <v>1</v>
      </c>
      <c r="H230">
        <v>6.3659527695782199</v>
      </c>
      <c r="I230">
        <v>11.8677771846922</v>
      </c>
      <c r="J230">
        <v>-1.1797710279840099</v>
      </c>
      <c r="K230" t="b">
        <v>1</v>
      </c>
      <c r="L230">
        <v>73.2</v>
      </c>
      <c r="M230" t="s">
        <v>92</v>
      </c>
      <c r="N230">
        <v>11.8695656616352</v>
      </c>
      <c r="O230">
        <v>4.07</v>
      </c>
      <c r="P230">
        <v>1.8640000000000001</v>
      </c>
      <c r="Q230" t="s">
        <v>881</v>
      </c>
      <c r="S230">
        <v>0</v>
      </c>
      <c r="T230">
        <v>11780</v>
      </c>
      <c r="U230">
        <v>6656</v>
      </c>
      <c r="V230">
        <v>345</v>
      </c>
      <c r="W230">
        <v>6656</v>
      </c>
      <c r="X230">
        <v>1</v>
      </c>
      <c r="Y230">
        <v>0.28889318584397999</v>
      </c>
      <c r="Z230">
        <v>73.2</v>
      </c>
      <c r="AA230">
        <v>160.9</v>
      </c>
      <c r="AB230" t="s">
        <v>94</v>
      </c>
      <c r="AC230">
        <v>8.5546875</v>
      </c>
      <c r="AD230" t="s">
        <v>98</v>
      </c>
      <c r="AE230">
        <v>4</v>
      </c>
      <c r="AF230">
        <v>73.1875</v>
      </c>
      <c r="AG230">
        <v>5.6796875</v>
      </c>
      <c r="AH230">
        <f t="shared" si="13"/>
        <v>67.5078125</v>
      </c>
      <c r="AI230">
        <f t="shared" si="14"/>
        <v>12.885832187070152</v>
      </c>
      <c r="AJ230">
        <f t="shared" si="15"/>
        <v>0.30734910488902761</v>
      </c>
      <c r="AK230">
        <f t="shared" si="16"/>
        <v>238.1249817741467</v>
      </c>
    </row>
    <row r="231" spans="1:37" x14ac:dyDescent="0.3">
      <c r="A231">
        <v>229</v>
      </c>
      <c r="B231">
        <v>460</v>
      </c>
      <c r="C231" t="s">
        <v>91</v>
      </c>
      <c r="D231">
        <v>3.5505589953109103E-2</v>
      </c>
      <c r="E231">
        <v>6656</v>
      </c>
      <c r="F231">
        <v>17920</v>
      </c>
      <c r="G231">
        <v>2.6923076923076898</v>
      </c>
      <c r="H231">
        <v>3.9006081821822001</v>
      </c>
      <c r="I231">
        <v>9.4544038165783508</v>
      </c>
      <c r="J231">
        <v>-1.1926295677985499</v>
      </c>
      <c r="K231" t="b">
        <v>1</v>
      </c>
      <c r="L231">
        <v>265.5</v>
      </c>
      <c r="M231" t="s">
        <v>92</v>
      </c>
      <c r="N231">
        <v>9.4708956660756805</v>
      </c>
      <c r="O231">
        <v>4.57</v>
      </c>
      <c r="P231">
        <v>2.4239999999999999</v>
      </c>
      <c r="Q231" t="s">
        <v>882</v>
      </c>
      <c r="S231">
        <v>0</v>
      </c>
      <c r="T231">
        <v>37150</v>
      </c>
      <c r="U231">
        <v>6656</v>
      </c>
      <c r="V231">
        <v>618</v>
      </c>
      <c r="W231">
        <v>6656</v>
      </c>
      <c r="X231">
        <v>1</v>
      </c>
      <c r="Y231">
        <v>0.116679572748062</v>
      </c>
      <c r="Z231">
        <v>265.5</v>
      </c>
      <c r="AA231">
        <v>139.9</v>
      </c>
      <c r="AB231" t="s">
        <v>94</v>
      </c>
      <c r="AC231">
        <v>16.296875</v>
      </c>
      <c r="AE231">
        <v>0</v>
      </c>
      <c r="AF231">
        <v>265.5</v>
      </c>
      <c r="AG231">
        <v>12.0078125</v>
      </c>
      <c r="AH231">
        <f t="shared" si="13"/>
        <v>253.4921875</v>
      </c>
      <c r="AI231">
        <f t="shared" si="14"/>
        <v>22.110605074821081</v>
      </c>
      <c r="AJ231">
        <f t="shared" si="15"/>
        <v>0.30342234449402355</v>
      </c>
      <c r="AK231">
        <f t="shared" si="16"/>
        <v>875.01795704182064</v>
      </c>
    </row>
    <row r="232" spans="1:37" x14ac:dyDescent="0.3">
      <c r="A232">
        <v>230</v>
      </c>
      <c r="B232">
        <v>461</v>
      </c>
      <c r="C232" t="s">
        <v>91</v>
      </c>
      <c r="D232">
        <v>3.2684760444403403E-2</v>
      </c>
      <c r="E232">
        <v>6656</v>
      </c>
      <c r="F232">
        <v>17920</v>
      </c>
      <c r="G232">
        <v>2.6923076923076898</v>
      </c>
      <c r="H232">
        <v>7.7914531147415396</v>
      </c>
      <c r="I232">
        <v>12.5850229021313</v>
      </c>
      <c r="J232">
        <v>-1.19905883770582</v>
      </c>
      <c r="K232" t="b">
        <v>1</v>
      </c>
      <c r="L232">
        <v>41.2</v>
      </c>
      <c r="M232" t="s">
        <v>92</v>
      </c>
      <c r="N232">
        <v>12.7733437524161</v>
      </c>
      <c r="O232">
        <v>4.5039999999999996</v>
      </c>
      <c r="P232">
        <v>1.615</v>
      </c>
      <c r="Q232" t="s">
        <v>884</v>
      </c>
      <c r="S232">
        <v>0</v>
      </c>
      <c r="T232">
        <v>32030</v>
      </c>
      <c r="U232">
        <v>6656</v>
      </c>
      <c r="V232">
        <v>156</v>
      </c>
      <c r="W232">
        <v>6656</v>
      </c>
      <c r="X232">
        <v>1</v>
      </c>
      <c r="Y232">
        <v>0.54375142445868596</v>
      </c>
      <c r="Z232">
        <v>41.2</v>
      </c>
      <c r="AA232">
        <v>777.5</v>
      </c>
      <c r="AB232" t="s">
        <v>94</v>
      </c>
      <c r="AC232">
        <v>6.41796875</v>
      </c>
      <c r="AD232" t="s">
        <v>98</v>
      </c>
      <c r="AE232">
        <v>0</v>
      </c>
      <c r="AF232">
        <v>41.1875</v>
      </c>
      <c r="AG232">
        <v>14.4296875</v>
      </c>
      <c r="AH232">
        <f t="shared" si="13"/>
        <v>26.7578125</v>
      </c>
      <c r="AI232">
        <f t="shared" si="14"/>
        <v>2.8543584190579319</v>
      </c>
      <c r="AJ232">
        <f t="shared" si="15"/>
        <v>0.30147781798641632</v>
      </c>
      <c r="AK232">
        <f t="shared" si="16"/>
        <v>136.6186748832572</v>
      </c>
    </row>
    <row r="233" spans="1:37" x14ac:dyDescent="0.3">
      <c r="A233">
        <v>231</v>
      </c>
      <c r="B233">
        <v>462</v>
      </c>
      <c r="C233" t="s">
        <v>91</v>
      </c>
      <c r="D233">
        <v>2.8831428587193599E-2</v>
      </c>
      <c r="E233">
        <v>6656</v>
      </c>
      <c r="F233">
        <v>17920</v>
      </c>
      <c r="G233">
        <v>2.6923076923076898</v>
      </c>
      <c r="H233">
        <v>6.8102682687068601</v>
      </c>
      <c r="I233">
        <v>11.4058692195627</v>
      </c>
      <c r="J233">
        <v>-1.2022734726594599</v>
      </c>
      <c r="K233" t="b">
        <v>1</v>
      </c>
      <c r="L233">
        <v>47.3</v>
      </c>
      <c r="M233" t="s">
        <v>92</v>
      </c>
      <c r="N233">
        <v>11.666507093074401</v>
      </c>
      <c r="O233">
        <v>4.508</v>
      </c>
      <c r="P233">
        <v>1.675</v>
      </c>
      <c r="Q233" t="s">
        <v>883</v>
      </c>
      <c r="R233" s="1" t="s">
        <v>1941</v>
      </c>
      <c r="S233">
        <v>0</v>
      </c>
      <c r="T233">
        <v>32260</v>
      </c>
      <c r="U233">
        <v>6656</v>
      </c>
      <c r="V233">
        <v>426</v>
      </c>
      <c r="W233">
        <v>6656</v>
      </c>
      <c r="X233">
        <v>1</v>
      </c>
      <c r="Y233">
        <v>0.28150841744910399</v>
      </c>
      <c r="Z233">
        <v>47.3</v>
      </c>
      <c r="AA233">
        <v>682</v>
      </c>
      <c r="AB233" t="s">
        <v>94</v>
      </c>
      <c r="AC233">
        <v>6.87890625</v>
      </c>
      <c r="AD233" t="s">
        <v>98</v>
      </c>
      <c r="AE233">
        <v>0</v>
      </c>
      <c r="AF233">
        <v>47.3125</v>
      </c>
      <c r="AG233">
        <v>10.71875</v>
      </c>
      <c r="AH233">
        <f t="shared" si="13"/>
        <v>36.59375</v>
      </c>
      <c r="AI233">
        <f t="shared" si="14"/>
        <v>4.4139941690962097</v>
      </c>
      <c r="AJ233">
        <f t="shared" si="15"/>
        <v>0.30051023290462436</v>
      </c>
      <c r="AK233">
        <f t="shared" si="16"/>
        <v>157.44056214889693</v>
      </c>
    </row>
    <row r="234" spans="1:37" x14ac:dyDescent="0.3">
      <c r="A234">
        <v>232</v>
      </c>
      <c r="B234">
        <v>468</v>
      </c>
      <c r="C234" t="s">
        <v>91</v>
      </c>
      <c r="D234">
        <v>1.22312116495049E-2</v>
      </c>
      <c r="E234">
        <v>6656</v>
      </c>
      <c r="F234">
        <v>6656</v>
      </c>
      <c r="G234">
        <v>1</v>
      </c>
      <c r="H234">
        <v>2.7152058591636301</v>
      </c>
      <c r="I234">
        <v>7.6100007966793299</v>
      </c>
      <c r="J234">
        <v>-1.10744174152723</v>
      </c>
      <c r="K234" t="b">
        <v>1</v>
      </c>
      <c r="L234">
        <v>634.5</v>
      </c>
      <c r="M234" t="s">
        <v>92</v>
      </c>
      <c r="N234">
        <v>7.7068476111439201</v>
      </c>
      <c r="O234">
        <v>4.1130000000000004</v>
      </c>
      <c r="P234">
        <v>2.8029999999999999</v>
      </c>
      <c r="Q234" t="s">
        <v>885</v>
      </c>
      <c r="S234">
        <v>0</v>
      </c>
      <c r="T234">
        <v>12980</v>
      </c>
      <c r="U234">
        <v>6656</v>
      </c>
      <c r="V234">
        <v>488</v>
      </c>
      <c r="W234">
        <v>6656</v>
      </c>
      <c r="X234">
        <v>1</v>
      </c>
      <c r="Y234">
        <v>7.7643721037939303E-2</v>
      </c>
      <c r="Z234">
        <v>634.5</v>
      </c>
      <c r="AA234">
        <v>20.45</v>
      </c>
      <c r="AB234" t="s">
        <v>94</v>
      </c>
      <c r="AC234">
        <v>25.1875</v>
      </c>
      <c r="AE234">
        <v>14</v>
      </c>
      <c r="AF234">
        <v>634.5</v>
      </c>
      <c r="AG234">
        <v>5.70703125</v>
      </c>
      <c r="AH234">
        <f t="shared" si="13"/>
        <v>628.79296875</v>
      </c>
      <c r="AI234">
        <f t="shared" si="14"/>
        <v>111.17864476386038</v>
      </c>
      <c r="AJ234">
        <f t="shared" si="15"/>
        <v>0.33040313742988719</v>
      </c>
      <c r="AK234">
        <f t="shared" si="16"/>
        <v>1920.3812800798337</v>
      </c>
    </row>
    <row r="235" spans="1:37" x14ac:dyDescent="0.3">
      <c r="A235">
        <v>233</v>
      </c>
      <c r="B235">
        <v>469</v>
      </c>
      <c r="C235" t="s">
        <v>91</v>
      </c>
      <c r="D235">
        <v>1.12067495691636E-2</v>
      </c>
      <c r="E235">
        <v>6656</v>
      </c>
      <c r="F235">
        <v>6656</v>
      </c>
      <c r="G235">
        <v>1</v>
      </c>
      <c r="H235">
        <v>2.8982521741435301</v>
      </c>
      <c r="I235">
        <v>7.6022513083491496</v>
      </c>
      <c r="J235">
        <v>-1.1259258925106299</v>
      </c>
      <c r="K235" t="b">
        <v>1</v>
      </c>
      <c r="L235">
        <v>420.2</v>
      </c>
      <c r="M235" t="s">
        <v>92</v>
      </c>
      <c r="N235">
        <v>7.6303084702651001</v>
      </c>
      <c r="O235">
        <v>4.0860000000000003</v>
      </c>
      <c r="P235">
        <v>2.6230000000000002</v>
      </c>
      <c r="Q235" t="s">
        <v>886</v>
      </c>
      <c r="S235">
        <v>0</v>
      </c>
      <c r="T235">
        <v>12150</v>
      </c>
      <c r="U235">
        <v>6656</v>
      </c>
      <c r="V235">
        <v>386</v>
      </c>
      <c r="W235">
        <v>6656</v>
      </c>
      <c r="X235">
        <v>1</v>
      </c>
      <c r="Y235">
        <v>9.6618491732509096E-2</v>
      </c>
      <c r="Z235">
        <v>420.2</v>
      </c>
      <c r="AA235">
        <v>28.92</v>
      </c>
      <c r="AB235" t="s">
        <v>94</v>
      </c>
      <c r="AC235">
        <v>20.5</v>
      </c>
      <c r="AE235">
        <v>16</v>
      </c>
      <c r="AF235">
        <v>420.25</v>
      </c>
      <c r="AG235">
        <v>6.65625</v>
      </c>
      <c r="AH235">
        <f t="shared" si="13"/>
        <v>413.59375</v>
      </c>
      <c r="AI235">
        <f t="shared" si="14"/>
        <v>63.136150234741784</v>
      </c>
      <c r="AJ235">
        <f t="shared" si="15"/>
        <v>0.32435201318586354</v>
      </c>
      <c r="AK235">
        <f t="shared" si="16"/>
        <v>1295.6602176511974</v>
      </c>
    </row>
    <row r="236" spans="1:37" x14ac:dyDescent="0.3">
      <c r="A236">
        <v>234</v>
      </c>
      <c r="B236">
        <v>470</v>
      </c>
      <c r="C236" t="s">
        <v>91</v>
      </c>
      <c r="D236">
        <v>6.8896369472341498E-2</v>
      </c>
      <c r="E236">
        <v>6656</v>
      </c>
      <c r="F236">
        <v>6656</v>
      </c>
      <c r="G236">
        <v>1</v>
      </c>
      <c r="H236">
        <v>4.7739191956682498</v>
      </c>
      <c r="I236">
        <v>13.2867868238813</v>
      </c>
      <c r="J236">
        <v>-1.1524466308781101</v>
      </c>
      <c r="K236" t="b">
        <v>1</v>
      </c>
      <c r="L236">
        <v>608</v>
      </c>
      <c r="M236" t="s">
        <v>92</v>
      </c>
      <c r="N236">
        <v>13.291546308641101</v>
      </c>
      <c r="O236">
        <v>4.1130000000000004</v>
      </c>
      <c r="P236">
        <v>2.7829999999999999</v>
      </c>
      <c r="Q236" t="s">
        <v>887</v>
      </c>
      <c r="S236">
        <v>0</v>
      </c>
      <c r="T236">
        <v>12936</v>
      </c>
      <c r="U236">
        <v>6656</v>
      </c>
      <c r="V236">
        <v>602</v>
      </c>
      <c r="W236">
        <v>6656</v>
      </c>
      <c r="X236">
        <v>1</v>
      </c>
      <c r="Y236">
        <v>0.153813463500033</v>
      </c>
      <c r="Z236">
        <v>608</v>
      </c>
      <c r="AA236">
        <v>21.28</v>
      </c>
      <c r="AB236" t="s">
        <v>94</v>
      </c>
      <c r="AC236">
        <v>24.65625</v>
      </c>
      <c r="AE236">
        <v>4</v>
      </c>
      <c r="AF236">
        <v>608</v>
      </c>
      <c r="AG236">
        <v>5.09765625</v>
      </c>
      <c r="AH236">
        <f t="shared" si="13"/>
        <v>602.90234375</v>
      </c>
      <c r="AI236">
        <f t="shared" si="14"/>
        <v>119.27049808429119</v>
      </c>
      <c r="AJ236">
        <f t="shared" si="15"/>
        <v>0.31586302300380281</v>
      </c>
      <c r="AK236">
        <f t="shared" si="16"/>
        <v>1924.8850157198681</v>
      </c>
    </row>
    <row r="237" spans="1:37" x14ac:dyDescent="0.3">
      <c r="A237">
        <v>235</v>
      </c>
      <c r="B237">
        <v>471</v>
      </c>
      <c r="C237" t="s">
        <v>91</v>
      </c>
      <c r="D237">
        <v>1.8821646924144599E-2</v>
      </c>
      <c r="E237">
        <v>6656</v>
      </c>
      <c r="F237">
        <v>6656</v>
      </c>
      <c r="G237">
        <v>1</v>
      </c>
      <c r="H237">
        <v>7.2705121653087303</v>
      </c>
      <c r="I237">
        <v>10.1247561989553</v>
      </c>
      <c r="J237">
        <v>-1.1805746867224201</v>
      </c>
      <c r="K237" t="b">
        <v>1</v>
      </c>
      <c r="L237">
        <v>24.69</v>
      </c>
      <c r="M237" t="s">
        <v>92</v>
      </c>
      <c r="N237">
        <v>10.183000007402301</v>
      </c>
      <c r="O237">
        <v>4.0739999999999998</v>
      </c>
      <c r="P237">
        <v>1.393</v>
      </c>
      <c r="Q237" t="s">
        <v>888</v>
      </c>
      <c r="S237">
        <v>0</v>
      </c>
      <c r="T237">
        <v>11900</v>
      </c>
      <c r="U237">
        <v>6656</v>
      </c>
      <c r="V237">
        <v>189</v>
      </c>
      <c r="W237">
        <v>6656</v>
      </c>
      <c r="X237">
        <v>1</v>
      </c>
      <c r="Y237">
        <v>0.45611264513759803</v>
      </c>
      <c r="Z237">
        <v>24.69</v>
      </c>
      <c r="AA237">
        <v>482.2</v>
      </c>
      <c r="AB237" t="s">
        <v>94</v>
      </c>
      <c r="AC237">
        <v>4.96875</v>
      </c>
      <c r="AD237" t="s">
        <v>98</v>
      </c>
      <c r="AE237">
        <v>4</v>
      </c>
      <c r="AF237">
        <v>24.6875</v>
      </c>
      <c r="AG237">
        <v>6.578125</v>
      </c>
      <c r="AH237">
        <f t="shared" si="13"/>
        <v>18.109375</v>
      </c>
      <c r="AI237">
        <f t="shared" si="14"/>
        <v>3.7529691211401426</v>
      </c>
      <c r="AJ237">
        <f t="shared" si="15"/>
        <v>0.30710220032193641</v>
      </c>
      <c r="AK237">
        <f t="shared" si="16"/>
        <v>80.388548092849874</v>
      </c>
    </row>
    <row r="238" spans="1:37" x14ac:dyDescent="0.3">
      <c r="A238">
        <v>236</v>
      </c>
      <c r="B238">
        <v>474</v>
      </c>
      <c r="C238" t="s">
        <v>91</v>
      </c>
      <c r="D238">
        <v>3.7420197805287797E-2</v>
      </c>
      <c r="E238">
        <v>6656</v>
      </c>
      <c r="F238">
        <v>17920</v>
      </c>
      <c r="G238">
        <v>2.6923076923076898</v>
      </c>
      <c r="H238">
        <v>3.7957348428839599</v>
      </c>
      <c r="I238">
        <v>9.2298630456846293</v>
      </c>
      <c r="J238">
        <v>-1.1926295677985499</v>
      </c>
      <c r="K238" t="b">
        <v>1</v>
      </c>
      <c r="L238">
        <v>270.2</v>
      </c>
      <c r="M238" t="s">
        <v>92</v>
      </c>
      <c r="N238">
        <v>9.2489863387328608</v>
      </c>
      <c r="O238">
        <v>4.5739999999999998</v>
      </c>
      <c r="P238">
        <v>2.4319999999999999</v>
      </c>
      <c r="Q238" t="s">
        <v>889</v>
      </c>
      <c r="S238">
        <v>0</v>
      </c>
      <c r="T238">
        <v>37470</v>
      </c>
      <c r="U238">
        <v>6656</v>
      </c>
      <c r="V238">
        <v>753</v>
      </c>
      <c r="W238">
        <v>6656</v>
      </c>
      <c r="X238">
        <v>1</v>
      </c>
      <c r="Y238">
        <v>0.101882241425166</v>
      </c>
      <c r="Z238">
        <v>270.2</v>
      </c>
      <c r="AA238">
        <v>138.6</v>
      </c>
      <c r="AB238" t="s">
        <v>94</v>
      </c>
      <c r="AC238">
        <v>16.4375</v>
      </c>
      <c r="AE238">
        <v>0</v>
      </c>
      <c r="AF238">
        <v>270.25</v>
      </c>
      <c r="AG238">
        <v>11.140625</v>
      </c>
      <c r="AH238">
        <f t="shared" si="13"/>
        <v>259.109375</v>
      </c>
      <c r="AI238">
        <f t="shared" si="14"/>
        <v>24.258064516129032</v>
      </c>
      <c r="AJ238">
        <f t="shared" si="15"/>
        <v>0.30342234449402355</v>
      </c>
      <c r="AK238">
        <f t="shared" si="16"/>
        <v>890.6727039192167</v>
      </c>
    </row>
    <row r="239" spans="1:37" x14ac:dyDescent="0.3">
      <c r="A239">
        <v>237</v>
      </c>
      <c r="B239">
        <v>475</v>
      </c>
      <c r="C239" t="s">
        <v>91</v>
      </c>
      <c r="D239">
        <v>3.1596650280274502E-2</v>
      </c>
      <c r="E239">
        <v>6656</v>
      </c>
      <c r="F239">
        <v>17920</v>
      </c>
      <c r="G239">
        <v>2.6923076923076898</v>
      </c>
      <c r="H239">
        <v>8.2200901661362593</v>
      </c>
      <c r="I239">
        <v>13.076686406871</v>
      </c>
      <c r="J239">
        <v>-1.1998624964442299</v>
      </c>
      <c r="K239" t="b">
        <v>1</v>
      </c>
      <c r="L239">
        <v>39</v>
      </c>
      <c r="M239" t="s">
        <v>92</v>
      </c>
      <c r="N239">
        <v>13.303623001662499</v>
      </c>
      <c r="O239">
        <v>4.508</v>
      </c>
      <c r="P239">
        <v>1.591</v>
      </c>
      <c r="Q239" t="s">
        <v>891</v>
      </c>
      <c r="S239">
        <v>0</v>
      </c>
      <c r="T239">
        <v>32080</v>
      </c>
      <c r="U239">
        <v>6656</v>
      </c>
      <c r="V239">
        <v>138</v>
      </c>
      <c r="W239">
        <v>6656</v>
      </c>
      <c r="X239">
        <v>1</v>
      </c>
      <c r="Y239">
        <v>0.61461489065905095</v>
      </c>
      <c r="Z239">
        <v>39</v>
      </c>
      <c r="AA239">
        <v>822.5</v>
      </c>
      <c r="AB239" t="s">
        <v>94</v>
      </c>
      <c r="AC239">
        <v>6.24609375</v>
      </c>
      <c r="AD239" t="s">
        <v>98</v>
      </c>
      <c r="AE239">
        <v>0</v>
      </c>
      <c r="AF239">
        <v>39</v>
      </c>
      <c r="AG239">
        <v>14.7578125</v>
      </c>
      <c r="AH239">
        <f t="shared" si="13"/>
        <v>24.2421875</v>
      </c>
      <c r="AI239">
        <f t="shared" si="14"/>
        <v>2.6426680783483323</v>
      </c>
      <c r="AJ239">
        <f t="shared" si="15"/>
        <v>0.30123563003482168</v>
      </c>
      <c r="AK239">
        <f t="shared" si="16"/>
        <v>129.46675662335079</v>
      </c>
    </row>
    <row r="240" spans="1:37" x14ac:dyDescent="0.3">
      <c r="A240">
        <v>238</v>
      </c>
      <c r="B240">
        <v>476</v>
      </c>
      <c r="C240" t="s">
        <v>91</v>
      </c>
      <c r="D240">
        <v>3.32135242642672E-2</v>
      </c>
      <c r="E240">
        <v>6656</v>
      </c>
      <c r="F240">
        <v>17920</v>
      </c>
      <c r="G240">
        <v>2.6923076923076898</v>
      </c>
      <c r="H240">
        <v>7.4549524923272399</v>
      </c>
      <c r="I240">
        <v>12.230781432724299</v>
      </c>
      <c r="J240">
        <v>-1.2022734726594599</v>
      </c>
      <c r="K240" t="b">
        <v>1</v>
      </c>
      <c r="L240">
        <v>43.7</v>
      </c>
      <c r="M240" t="s">
        <v>92</v>
      </c>
      <c r="N240">
        <v>12.5377927408567</v>
      </c>
      <c r="O240">
        <v>4.508</v>
      </c>
      <c r="P240">
        <v>1.641</v>
      </c>
      <c r="Q240" t="s">
        <v>890</v>
      </c>
      <c r="R240" s="1" t="s">
        <v>1941</v>
      </c>
      <c r="S240">
        <v>0</v>
      </c>
      <c r="T240">
        <v>32200</v>
      </c>
      <c r="U240">
        <v>6656</v>
      </c>
      <c r="V240">
        <v>383</v>
      </c>
      <c r="W240">
        <v>6656</v>
      </c>
      <c r="X240">
        <v>1</v>
      </c>
      <c r="Y240">
        <v>0.32983266458487498</v>
      </c>
      <c r="Z240">
        <v>43.7</v>
      </c>
      <c r="AA240">
        <v>737</v>
      </c>
      <c r="AB240" t="s">
        <v>94</v>
      </c>
      <c r="AC240">
        <v>6.609375</v>
      </c>
      <c r="AD240" t="s">
        <v>98</v>
      </c>
      <c r="AE240">
        <v>0</v>
      </c>
      <c r="AF240">
        <v>43.6875</v>
      </c>
      <c r="AG240">
        <v>10.9375</v>
      </c>
      <c r="AH240">
        <f t="shared" si="13"/>
        <v>32.75</v>
      </c>
      <c r="AI240">
        <f t="shared" si="14"/>
        <v>3.9942857142857142</v>
      </c>
      <c r="AJ240">
        <f t="shared" si="15"/>
        <v>0.30051023290462436</v>
      </c>
      <c r="AK240">
        <f t="shared" si="16"/>
        <v>145.37774496972119</v>
      </c>
    </row>
    <row r="241" spans="1:37" x14ac:dyDescent="0.3">
      <c r="A241">
        <v>239</v>
      </c>
      <c r="B241">
        <v>482</v>
      </c>
      <c r="C241" t="s">
        <v>91</v>
      </c>
      <c r="D241">
        <v>1.1728755869164401E-2</v>
      </c>
      <c r="E241">
        <v>6656</v>
      </c>
      <c r="F241">
        <v>6656</v>
      </c>
      <c r="G241">
        <v>1</v>
      </c>
      <c r="H241">
        <v>2.6622257402502698</v>
      </c>
      <c r="I241">
        <v>7.3471190839328901</v>
      </c>
      <c r="J241">
        <v>-1.1058344240504101</v>
      </c>
      <c r="K241" t="b">
        <v>1</v>
      </c>
      <c r="L241">
        <v>576</v>
      </c>
      <c r="M241" t="s">
        <v>92</v>
      </c>
      <c r="N241">
        <v>7.4791164281016203</v>
      </c>
      <c r="O241">
        <v>4.09</v>
      </c>
      <c r="P241">
        <v>2.76</v>
      </c>
      <c r="Q241" t="s">
        <v>892</v>
      </c>
      <c r="S241">
        <v>0</v>
      </c>
      <c r="T241">
        <v>12310</v>
      </c>
      <c r="U241">
        <v>6656</v>
      </c>
      <c r="V241">
        <v>493</v>
      </c>
      <c r="W241">
        <v>6656</v>
      </c>
      <c r="X241">
        <v>1</v>
      </c>
      <c r="Y241">
        <v>7.4862882251806401E-2</v>
      </c>
      <c r="Z241">
        <v>576</v>
      </c>
      <c r="AA241">
        <v>21.38</v>
      </c>
      <c r="AB241" t="s">
        <v>94</v>
      </c>
      <c r="AC241">
        <v>24</v>
      </c>
      <c r="AE241">
        <v>15</v>
      </c>
      <c r="AF241">
        <v>576</v>
      </c>
      <c r="AG241">
        <v>5.328125</v>
      </c>
      <c r="AH241">
        <f t="shared" si="13"/>
        <v>570.671875</v>
      </c>
      <c r="AI241">
        <f t="shared" si="14"/>
        <v>108.10557184750733</v>
      </c>
      <c r="AJ241">
        <f t="shared" si="15"/>
        <v>0.33093462718903971</v>
      </c>
      <c r="AK241">
        <f t="shared" si="16"/>
        <v>1740.5250242096051</v>
      </c>
    </row>
    <row r="242" spans="1:37" x14ac:dyDescent="0.3">
      <c r="A242">
        <v>240</v>
      </c>
      <c r="B242">
        <v>483</v>
      </c>
      <c r="C242" t="s">
        <v>91</v>
      </c>
      <c r="D242">
        <v>1.3117950868095399E-2</v>
      </c>
      <c r="E242">
        <v>6656</v>
      </c>
      <c r="F242">
        <v>6656</v>
      </c>
      <c r="G242">
        <v>1</v>
      </c>
      <c r="H242">
        <v>2.9318389326441299</v>
      </c>
      <c r="I242">
        <v>7.6559934627836004</v>
      </c>
      <c r="J242">
        <v>-1.1259258925106299</v>
      </c>
      <c r="K242" t="b">
        <v>1</v>
      </c>
      <c r="L242">
        <v>408.2</v>
      </c>
      <c r="M242" t="s">
        <v>92</v>
      </c>
      <c r="N242">
        <v>7.67462141863151</v>
      </c>
      <c r="O242">
        <v>4.0549999999999997</v>
      </c>
      <c r="P242">
        <v>2.6110000000000002</v>
      </c>
      <c r="Q242" t="s">
        <v>893</v>
      </c>
      <c r="S242">
        <v>0</v>
      </c>
      <c r="T242">
        <v>11304</v>
      </c>
      <c r="U242">
        <v>6656</v>
      </c>
      <c r="V242">
        <v>368</v>
      </c>
      <c r="W242">
        <v>6656</v>
      </c>
      <c r="X242">
        <v>1</v>
      </c>
      <c r="Y242">
        <v>0.100704065773234</v>
      </c>
      <c r="Z242">
        <v>408.2</v>
      </c>
      <c r="AA242">
        <v>27.69</v>
      </c>
      <c r="AB242" t="s">
        <v>94</v>
      </c>
      <c r="AC242">
        <v>20.203125</v>
      </c>
      <c r="AE242">
        <v>19</v>
      </c>
      <c r="AF242">
        <v>408.25</v>
      </c>
      <c r="AG242">
        <v>6.4375</v>
      </c>
      <c r="AH242">
        <f t="shared" si="13"/>
        <v>401.8125</v>
      </c>
      <c r="AI242">
        <f t="shared" si="14"/>
        <v>63.417475728155338</v>
      </c>
      <c r="AJ242">
        <f t="shared" si="15"/>
        <v>0.32435201318586354</v>
      </c>
      <c r="AK242">
        <f t="shared" si="16"/>
        <v>1258.6633762191584</v>
      </c>
    </row>
    <row r="243" spans="1:37" x14ac:dyDescent="0.3">
      <c r="A243">
        <v>241</v>
      </c>
      <c r="B243">
        <v>484</v>
      </c>
      <c r="C243" t="s">
        <v>91</v>
      </c>
      <c r="D243">
        <v>5.9597104202763401E-2</v>
      </c>
      <c r="E243">
        <v>6656</v>
      </c>
      <c r="F243">
        <v>6656</v>
      </c>
      <c r="G243">
        <v>1</v>
      </c>
      <c r="H243">
        <v>4.6402856618091803</v>
      </c>
      <c r="I243">
        <v>13.4405149149668</v>
      </c>
      <c r="J243">
        <v>-1.1468210197092501</v>
      </c>
      <c r="K243" t="b">
        <v>1</v>
      </c>
      <c r="L243">
        <v>788.5</v>
      </c>
      <c r="M243" t="s">
        <v>92</v>
      </c>
      <c r="N243">
        <v>13.4421951407402</v>
      </c>
      <c r="O243">
        <v>4.1130000000000004</v>
      </c>
      <c r="P243">
        <v>2.8959999999999999</v>
      </c>
      <c r="Q243" t="s">
        <v>894</v>
      </c>
      <c r="S243">
        <v>0</v>
      </c>
      <c r="T243">
        <v>12950</v>
      </c>
      <c r="U243">
        <v>6656</v>
      </c>
      <c r="V243">
        <v>592</v>
      </c>
      <c r="W243">
        <v>6656</v>
      </c>
      <c r="X243">
        <v>1</v>
      </c>
      <c r="Y243">
        <v>0.14961481907591001</v>
      </c>
      <c r="Z243">
        <v>788.5</v>
      </c>
      <c r="AA243">
        <v>16.420000000000002</v>
      </c>
      <c r="AB243" t="s">
        <v>94</v>
      </c>
      <c r="AC243">
        <v>28.078125</v>
      </c>
      <c r="AE243">
        <v>5</v>
      </c>
      <c r="AF243">
        <v>788.5</v>
      </c>
      <c r="AG243">
        <v>5.046875</v>
      </c>
      <c r="AH243">
        <f t="shared" si="13"/>
        <v>783.453125</v>
      </c>
      <c r="AI243">
        <f t="shared" si="14"/>
        <v>156.23529411764707</v>
      </c>
      <c r="AJ243">
        <f t="shared" si="15"/>
        <v>0.31764495307723745</v>
      </c>
      <c r="AK243">
        <f t="shared" si="16"/>
        <v>2482.3312706884753</v>
      </c>
    </row>
    <row r="244" spans="1:37" x14ac:dyDescent="0.3">
      <c r="A244">
        <v>242</v>
      </c>
      <c r="B244">
        <v>485</v>
      </c>
      <c r="C244" t="s">
        <v>91</v>
      </c>
      <c r="D244">
        <v>2.0758010152438802E-2</v>
      </c>
      <c r="E244">
        <v>6656</v>
      </c>
      <c r="F244">
        <v>6656</v>
      </c>
      <c r="G244">
        <v>1</v>
      </c>
      <c r="H244">
        <v>5.8242681295368497</v>
      </c>
      <c r="I244">
        <v>9.9649587528794594</v>
      </c>
      <c r="J244">
        <v>-1.1789673692456</v>
      </c>
      <c r="K244" t="b">
        <v>1</v>
      </c>
      <c r="L244">
        <v>51.38</v>
      </c>
      <c r="M244" t="s">
        <v>92</v>
      </c>
      <c r="N244">
        <v>9.9714988923950596</v>
      </c>
      <c r="O244">
        <v>4.0739999999999998</v>
      </c>
      <c r="P244">
        <v>1.7110000000000001</v>
      </c>
      <c r="Q244" t="s">
        <v>895</v>
      </c>
      <c r="S244">
        <v>0</v>
      </c>
      <c r="T244">
        <v>11830</v>
      </c>
      <c r="U244">
        <v>6656</v>
      </c>
      <c r="V244">
        <v>313</v>
      </c>
      <c r="W244">
        <v>6656</v>
      </c>
      <c r="X244">
        <v>1</v>
      </c>
      <c r="Y244">
        <v>0.27268375687617602</v>
      </c>
      <c r="Z244">
        <v>51.38</v>
      </c>
      <c r="AA244">
        <v>230.2</v>
      </c>
      <c r="AB244" t="s">
        <v>94</v>
      </c>
      <c r="AC244">
        <v>7.16796875</v>
      </c>
      <c r="AE244">
        <v>4</v>
      </c>
      <c r="AF244">
        <v>51.375</v>
      </c>
      <c r="AG244">
        <v>5.828125</v>
      </c>
      <c r="AH244">
        <f t="shared" si="13"/>
        <v>45.546875</v>
      </c>
      <c r="AI244">
        <f t="shared" si="14"/>
        <v>8.8150134048257378</v>
      </c>
      <c r="AJ244">
        <f t="shared" si="15"/>
        <v>0.30759620796288678</v>
      </c>
      <c r="AK244">
        <f t="shared" si="16"/>
        <v>167.02091466029609</v>
      </c>
    </row>
    <row r="245" spans="1:37" x14ac:dyDescent="0.3">
      <c r="A245">
        <v>243</v>
      </c>
      <c r="B245">
        <v>488</v>
      </c>
      <c r="C245" t="s">
        <v>91</v>
      </c>
      <c r="D245">
        <v>3.9967203620262501E-2</v>
      </c>
      <c r="E245">
        <v>6656</v>
      </c>
      <c r="F245">
        <v>17920</v>
      </c>
      <c r="G245">
        <v>2.6923076923076898</v>
      </c>
      <c r="H245">
        <v>3.7831205762922901</v>
      </c>
      <c r="I245">
        <v>9.1918007752101794</v>
      </c>
      <c r="J245">
        <v>-1.1926295677985499</v>
      </c>
      <c r="K245" t="b">
        <v>1</v>
      </c>
      <c r="L245">
        <v>268.8</v>
      </c>
      <c r="M245" t="s">
        <v>92</v>
      </c>
      <c r="N245">
        <v>9.2093752858204692</v>
      </c>
      <c r="O245">
        <v>4.5739999999999998</v>
      </c>
      <c r="P245">
        <v>2.4300000000000002</v>
      </c>
      <c r="Q245" t="s">
        <v>896</v>
      </c>
      <c r="S245">
        <v>0</v>
      </c>
      <c r="T245">
        <v>37570</v>
      </c>
      <c r="U245">
        <v>6656</v>
      </c>
      <c r="V245">
        <v>828</v>
      </c>
      <c r="W245">
        <v>6656</v>
      </c>
      <c r="X245">
        <v>1</v>
      </c>
      <c r="Y245">
        <v>9.6720126035962597E-2</v>
      </c>
      <c r="Z245">
        <v>268.8</v>
      </c>
      <c r="AA245">
        <v>139.80000000000001</v>
      </c>
      <c r="AB245" t="s">
        <v>94</v>
      </c>
      <c r="AC245">
        <v>16.390625</v>
      </c>
      <c r="AE245">
        <v>0</v>
      </c>
      <c r="AF245">
        <v>268.75</v>
      </c>
      <c r="AG245">
        <v>10.7265625</v>
      </c>
      <c r="AH245">
        <f t="shared" si="13"/>
        <v>258.0234375</v>
      </c>
      <c r="AI245">
        <f t="shared" si="14"/>
        <v>25.054624908958484</v>
      </c>
      <c r="AJ245">
        <f t="shared" si="15"/>
        <v>0.30342234449402355</v>
      </c>
      <c r="AK245">
        <f t="shared" si="16"/>
        <v>885.72909964214421</v>
      </c>
    </row>
    <row r="246" spans="1:37" x14ac:dyDescent="0.3">
      <c r="A246">
        <v>244</v>
      </c>
      <c r="B246">
        <v>489</v>
      </c>
      <c r="C246" t="s">
        <v>91</v>
      </c>
      <c r="D246">
        <v>2.9112661706814699E-2</v>
      </c>
      <c r="E246">
        <v>6656</v>
      </c>
      <c r="F246">
        <v>17920</v>
      </c>
      <c r="G246">
        <v>2.6923076923076898</v>
      </c>
      <c r="H246">
        <v>8.5237911962319792</v>
      </c>
      <c r="I246">
        <v>13.401663892513101</v>
      </c>
      <c r="J246">
        <v>-1.1998624964442299</v>
      </c>
      <c r="K246" t="b">
        <v>1</v>
      </c>
      <c r="L246">
        <v>37.299999999999997</v>
      </c>
      <c r="M246" t="s">
        <v>92</v>
      </c>
      <c r="N246">
        <v>13.607358517212001</v>
      </c>
      <c r="O246">
        <v>4.508</v>
      </c>
      <c r="P246">
        <v>1.5720000000000001</v>
      </c>
      <c r="Q246" t="s">
        <v>898</v>
      </c>
      <c r="S246">
        <v>0</v>
      </c>
      <c r="T246">
        <v>32060</v>
      </c>
      <c r="U246">
        <v>6656</v>
      </c>
      <c r="V246">
        <v>135</v>
      </c>
      <c r="W246">
        <v>6656</v>
      </c>
      <c r="X246">
        <v>1</v>
      </c>
      <c r="Y246">
        <v>0.64754484451885397</v>
      </c>
      <c r="Z246">
        <v>37.299999999999997</v>
      </c>
      <c r="AA246">
        <v>859.5</v>
      </c>
      <c r="AB246" t="s">
        <v>94</v>
      </c>
      <c r="AC246">
        <v>6.109375</v>
      </c>
      <c r="AD246" t="s">
        <v>98</v>
      </c>
      <c r="AE246">
        <v>0</v>
      </c>
      <c r="AF246">
        <v>37.3125</v>
      </c>
      <c r="AG246">
        <v>14.671875</v>
      </c>
      <c r="AH246">
        <f t="shared" si="13"/>
        <v>22.640625</v>
      </c>
      <c r="AI246">
        <f t="shared" si="14"/>
        <v>2.5431309904153356</v>
      </c>
      <c r="AJ246">
        <f t="shared" si="15"/>
        <v>0.30123563003482168</v>
      </c>
      <c r="AK246">
        <f t="shared" si="16"/>
        <v>123.8648296540712</v>
      </c>
    </row>
    <row r="247" spans="1:37" x14ac:dyDescent="0.3">
      <c r="A247">
        <v>245</v>
      </c>
      <c r="B247">
        <v>490</v>
      </c>
      <c r="C247" t="s">
        <v>91</v>
      </c>
      <c r="D247">
        <v>2.93110680302483E-2</v>
      </c>
      <c r="E247">
        <v>6656</v>
      </c>
      <c r="F247">
        <v>17920</v>
      </c>
      <c r="G247">
        <v>2.6923076923076898</v>
      </c>
      <c r="H247">
        <v>7.4863378665188502</v>
      </c>
      <c r="I247">
        <v>12.282273062257399</v>
      </c>
      <c r="J247">
        <v>-1.2022734726594599</v>
      </c>
      <c r="K247" t="b">
        <v>1</v>
      </c>
      <c r="L247">
        <v>43.75</v>
      </c>
      <c r="M247" t="s">
        <v>92</v>
      </c>
      <c r="N247">
        <v>12.563864275406001</v>
      </c>
      <c r="O247">
        <v>4.508</v>
      </c>
      <c r="P247">
        <v>1.641</v>
      </c>
      <c r="Q247" t="s">
        <v>897</v>
      </c>
      <c r="R247" s="1" t="s">
        <v>1941</v>
      </c>
      <c r="S247">
        <v>0</v>
      </c>
      <c r="T247">
        <v>32180</v>
      </c>
      <c r="U247">
        <v>6656</v>
      </c>
      <c r="V247">
        <v>373</v>
      </c>
      <c r="W247">
        <v>6656</v>
      </c>
      <c r="X247">
        <v>1</v>
      </c>
      <c r="Y247">
        <v>0.33584984404393198</v>
      </c>
      <c r="Z247">
        <v>43.75</v>
      </c>
      <c r="AA247">
        <v>735.5</v>
      </c>
      <c r="AB247" t="s">
        <v>94</v>
      </c>
      <c r="AC247">
        <v>6.61328125</v>
      </c>
      <c r="AD247" t="s">
        <v>98</v>
      </c>
      <c r="AE247">
        <v>0</v>
      </c>
      <c r="AF247">
        <v>43.75</v>
      </c>
      <c r="AG247">
        <v>11.0234375</v>
      </c>
      <c r="AH247">
        <f t="shared" si="13"/>
        <v>32.7265625</v>
      </c>
      <c r="AI247">
        <f t="shared" si="14"/>
        <v>3.9688164422395462</v>
      </c>
      <c r="AJ247">
        <f t="shared" si="15"/>
        <v>0.30051023290462436</v>
      </c>
      <c r="AK247">
        <f t="shared" si="16"/>
        <v>145.58572457625871</v>
      </c>
    </row>
    <row r="248" spans="1:37" x14ac:dyDescent="0.3">
      <c r="A248">
        <v>246</v>
      </c>
      <c r="B248">
        <v>496</v>
      </c>
      <c r="C248" t="s">
        <v>91</v>
      </c>
      <c r="D248">
        <v>1.1994431945437801E-2</v>
      </c>
      <c r="E248">
        <v>6656</v>
      </c>
      <c r="F248">
        <v>6656</v>
      </c>
      <c r="G248">
        <v>1</v>
      </c>
      <c r="H248">
        <v>2.6255999552526901</v>
      </c>
      <c r="I248">
        <v>7.44603737309943</v>
      </c>
      <c r="J248">
        <v>-1.0961905191895001</v>
      </c>
      <c r="K248" t="b">
        <v>1</v>
      </c>
      <c r="L248">
        <v>686.5</v>
      </c>
      <c r="M248" t="s">
        <v>92</v>
      </c>
      <c r="N248">
        <v>7.5436857181903401</v>
      </c>
      <c r="O248">
        <v>4.0860000000000003</v>
      </c>
      <c r="P248">
        <v>2.8359999999999999</v>
      </c>
      <c r="Q248" t="s">
        <v>899</v>
      </c>
      <c r="S248">
        <v>0</v>
      </c>
      <c r="T248">
        <v>12160</v>
      </c>
      <c r="U248">
        <v>6656</v>
      </c>
      <c r="V248">
        <v>433</v>
      </c>
      <c r="W248">
        <v>6656</v>
      </c>
      <c r="X248">
        <v>1</v>
      </c>
      <c r="Y248">
        <v>7.8121348350946099E-2</v>
      </c>
      <c r="Z248">
        <v>686.5</v>
      </c>
      <c r="AA248">
        <v>17.72</v>
      </c>
      <c r="AB248" t="s">
        <v>94</v>
      </c>
      <c r="AC248">
        <v>26.203125</v>
      </c>
      <c r="AE248">
        <v>23</v>
      </c>
      <c r="AF248">
        <v>686.5</v>
      </c>
      <c r="AG248">
        <v>5.72265625</v>
      </c>
      <c r="AH248">
        <f t="shared" si="13"/>
        <v>680.77734375</v>
      </c>
      <c r="AI248">
        <f t="shared" si="14"/>
        <v>119.96177474402731</v>
      </c>
      <c r="AJ248">
        <f t="shared" si="15"/>
        <v>0.33414156811033796</v>
      </c>
      <c r="AK248">
        <f t="shared" si="16"/>
        <v>2054.5184003365562</v>
      </c>
    </row>
    <row r="249" spans="1:37" x14ac:dyDescent="0.3">
      <c r="A249">
        <v>247</v>
      </c>
      <c r="B249">
        <v>497</v>
      </c>
      <c r="C249" t="s">
        <v>91</v>
      </c>
      <c r="D249">
        <v>1.31935858967254E-2</v>
      </c>
      <c r="E249">
        <v>6656</v>
      </c>
      <c r="F249">
        <v>6656</v>
      </c>
      <c r="G249">
        <v>1</v>
      </c>
      <c r="H249">
        <v>2.8961100057796898</v>
      </c>
      <c r="I249">
        <v>7.6305710894468897</v>
      </c>
      <c r="J249">
        <v>-1.12190759881858</v>
      </c>
      <c r="K249" t="b">
        <v>1</v>
      </c>
      <c r="L249">
        <v>430.5</v>
      </c>
      <c r="M249" t="s">
        <v>92</v>
      </c>
      <c r="N249">
        <v>7.6480850549604602</v>
      </c>
      <c r="O249">
        <v>4.0430000000000001</v>
      </c>
      <c r="P249">
        <v>2.6349999999999998</v>
      </c>
      <c r="Q249" t="s">
        <v>900</v>
      </c>
      <c r="S249">
        <v>0</v>
      </c>
      <c r="T249">
        <v>11090</v>
      </c>
      <c r="U249">
        <v>6656</v>
      </c>
      <c r="V249">
        <v>347</v>
      </c>
      <c r="W249">
        <v>6656</v>
      </c>
      <c r="X249">
        <v>1</v>
      </c>
      <c r="Y249">
        <v>0.101788518316884</v>
      </c>
      <c r="Z249">
        <v>430.5</v>
      </c>
      <c r="AA249">
        <v>25.75</v>
      </c>
      <c r="AB249" t="s">
        <v>94</v>
      </c>
      <c r="AC249">
        <v>20.75</v>
      </c>
      <c r="AE249">
        <v>25</v>
      </c>
      <c r="AF249">
        <v>430.5</v>
      </c>
      <c r="AG249">
        <v>6.6171875</v>
      </c>
      <c r="AH249">
        <f t="shared" si="13"/>
        <v>423.8828125</v>
      </c>
      <c r="AI249">
        <f t="shared" si="14"/>
        <v>65.057851239669418</v>
      </c>
      <c r="AJ249">
        <f t="shared" si="15"/>
        <v>0.32565797695018184</v>
      </c>
      <c r="AK249">
        <f t="shared" si="16"/>
        <v>1321.9390602118019</v>
      </c>
    </row>
    <row r="250" spans="1:37" x14ac:dyDescent="0.3">
      <c r="A250">
        <v>248</v>
      </c>
      <c r="B250">
        <v>498</v>
      </c>
      <c r="C250" t="s">
        <v>91</v>
      </c>
      <c r="D250">
        <v>4.0115592456042098E-2</v>
      </c>
      <c r="E250">
        <v>6656</v>
      </c>
      <c r="F250">
        <v>6656</v>
      </c>
      <c r="G250">
        <v>1</v>
      </c>
      <c r="H250">
        <v>4.3796812150419102</v>
      </c>
      <c r="I250">
        <v>12.694232271722999</v>
      </c>
      <c r="J250">
        <v>-1.1460173609708399</v>
      </c>
      <c r="K250" t="b">
        <v>1</v>
      </c>
      <c r="L250">
        <v>793</v>
      </c>
      <c r="M250" t="s">
        <v>92</v>
      </c>
      <c r="N250">
        <v>12.697970144263</v>
      </c>
      <c r="O250">
        <v>4.1130000000000004</v>
      </c>
      <c r="P250">
        <v>2.8980000000000001</v>
      </c>
      <c r="Q250" t="s">
        <v>901</v>
      </c>
      <c r="S250">
        <v>0</v>
      </c>
      <c r="T250">
        <v>12984</v>
      </c>
      <c r="U250">
        <v>6656</v>
      </c>
      <c r="V250">
        <v>527</v>
      </c>
      <c r="W250">
        <v>6656</v>
      </c>
      <c r="X250">
        <v>1</v>
      </c>
      <c r="Y250">
        <v>0.14722122606085</v>
      </c>
      <c r="Z250">
        <v>793</v>
      </c>
      <c r="AA250">
        <v>16.38</v>
      </c>
      <c r="AB250" t="s">
        <v>94</v>
      </c>
      <c r="AC250">
        <v>28.15625</v>
      </c>
      <c r="AE250">
        <v>4</v>
      </c>
      <c r="AF250">
        <v>793</v>
      </c>
      <c r="AG250">
        <v>5.33984375</v>
      </c>
      <c r="AH250">
        <f t="shared" si="13"/>
        <v>787.66015625</v>
      </c>
      <c r="AI250">
        <f t="shared" si="14"/>
        <v>148.50621799561083</v>
      </c>
      <c r="AJ250">
        <f t="shared" si="15"/>
        <v>0.31790033382522959</v>
      </c>
      <c r="AK250">
        <f t="shared" si="16"/>
        <v>2494.4925047985748</v>
      </c>
    </row>
    <row r="251" spans="1:37" x14ac:dyDescent="0.3">
      <c r="A251">
        <v>249</v>
      </c>
      <c r="B251">
        <v>499</v>
      </c>
      <c r="C251" t="s">
        <v>91</v>
      </c>
      <c r="D251">
        <v>1.5520828744028201E-2</v>
      </c>
      <c r="E251">
        <v>6656</v>
      </c>
      <c r="F251">
        <v>6656</v>
      </c>
      <c r="G251">
        <v>1</v>
      </c>
      <c r="H251">
        <v>5.1778681269746096</v>
      </c>
      <c r="I251">
        <v>7.5190331101672303</v>
      </c>
      <c r="J251">
        <v>-1.17816371050719</v>
      </c>
      <c r="K251" t="b">
        <v>1</v>
      </c>
      <c r="L251">
        <v>28.34</v>
      </c>
      <c r="M251" t="s">
        <v>92</v>
      </c>
      <c r="N251">
        <v>7.8894821427310102</v>
      </c>
      <c r="O251">
        <v>4.0739999999999998</v>
      </c>
      <c r="P251">
        <v>1.452</v>
      </c>
      <c r="Q251" t="s">
        <v>902</v>
      </c>
      <c r="S251">
        <v>0</v>
      </c>
      <c r="T251">
        <v>11890</v>
      </c>
      <c r="U251">
        <v>6656</v>
      </c>
      <c r="V251">
        <v>368</v>
      </c>
      <c r="W251">
        <v>6656</v>
      </c>
      <c r="X251">
        <v>1</v>
      </c>
      <c r="Y251">
        <v>0.217786431125959</v>
      </c>
      <c r="Z251">
        <v>28.34</v>
      </c>
      <c r="AA251">
        <v>419.5</v>
      </c>
      <c r="AB251" t="s">
        <v>94</v>
      </c>
      <c r="AC251">
        <v>5.32421875</v>
      </c>
      <c r="AE251">
        <v>4</v>
      </c>
      <c r="AF251">
        <v>28.34375</v>
      </c>
      <c r="AG251">
        <v>5.6796875</v>
      </c>
      <c r="AH251">
        <f t="shared" si="13"/>
        <v>22.6640625</v>
      </c>
      <c r="AI251">
        <f t="shared" si="14"/>
        <v>4.9903713892709769</v>
      </c>
      <c r="AJ251">
        <f t="shared" si="15"/>
        <v>0.30784350970310986</v>
      </c>
      <c r="AK251">
        <f t="shared" si="16"/>
        <v>92.071942745634786</v>
      </c>
    </row>
    <row r="252" spans="1:37" x14ac:dyDescent="0.3">
      <c r="A252">
        <v>250</v>
      </c>
      <c r="B252">
        <v>502</v>
      </c>
      <c r="C252" t="s">
        <v>91</v>
      </c>
      <c r="D252">
        <v>3.70042784417349E-2</v>
      </c>
      <c r="E252">
        <v>6656</v>
      </c>
      <c r="F252">
        <v>17920</v>
      </c>
      <c r="G252">
        <v>2.6923076923076898</v>
      </c>
      <c r="H252">
        <v>3.9058348450300402</v>
      </c>
      <c r="I252">
        <v>9.52810101844244</v>
      </c>
      <c r="J252">
        <v>-1.1926295677985499</v>
      </c>
      <c r="K252" t="b">
        <v>1</v>
      </c>
      <c r="L252">
        <v>275.2</v>
      </c>
      <c r="M252" t="s">
        <v>92</v>
      </c>
      <c r="N252">
        <v>9.5427437672233193</v>
      </c>
      <c r="O252">
        <v>4.5739999999999998</v>
      </c>
      <c r="P252">
        <v>2.44</v>
      </c>
      <c r="Q252" t="s">
        <v>903</v>
      </c>
      <c r="S252">
        <v>0</v>
      </c>
      <c r="T252">
        <v>37660</v>
      </c>
      <c r="U252">
        <v>6656</v>
      </c>
      <c r="V252">
        <v>648</v>
      </c>
      <c r="W252">
        <v>6656</v>
      </c>
      <c r="X252">
        <v>1</v>
      </c>
      <c r="Y252">
        <v>0.114151973551605</v>
      </c>
      <c r="Z252">
        <v>275.2</v>
      </c>
      <c r="AA252">
        <v>136.9</v>
      </c>
      <c r="AB252" t="s">
        <v>94</v>
      </c>
      <c r="AC252">
        <v>16.59375</v>
      </c>
      <c r="AE252">
        <v>0</v>
      </c>
      <c r="AF252">
        <v>275.25</v>
      </c>
      <c r="AG252">
        <v>11.8828125</v>
      </c>
      <c r="AH252">
        <f t="shared" si="13"/>
        <v>263.3671875</v>
      </c>
      <c r="AI252">
        <f t="shared" si="14"/>
        <v>23.163708086785011</v>
      </c>
      <c r="AJ252">
        <f t="shared" si="15"/>
        <v>0.30342234449402355</v>
      </c>
      <c r="AK252">
        <f t="shared" si="16"/>
        <v>907.15138484279146</v>
      </c>
    </row>
    <row r="253" spans="1:37" x14ac:dyDescent="0.3">
      <c r="A253">
        <v>251</v>
      </c>
      <c r="B253">
        <v>503</v>
      </c>
      <c r="C253" t="s">
        <v>91</v>
      </c>
      <c r="D253">
        <v>2.7211091780114001E-2</v>
      </c>
      <c r="E253">
        <v>6656</v>
      </c>
      <c r="F253">
        <v>17920</v>
      </c>
      <c r="G253">
        <v>2.6923076923076898</v>
      </c>
      <c r="H253">
        <v>8.3323263347876306</v>
      </c>
      <c r="I253">
        <v>12.9541635986151</v>
      </c>
      <c r="J253">
        <v>-1.1998624964442299</v>
      </c>
      <c r="K253" t="b">
        <v>1</v>
      </c>
      <c r="L253">
        <v>35.9</v>
      </c>
      <c r="M253" t="s">
        <v>92</v>
      </c>
      <c r="N253">
        <v>13.211210258667199</v>
      </c>
      <c r="O253">
        <v>4.5039999999999996</v>
      </c>
      <c r="P253">
        <v>1.5549999999999999</v>
      </c>
      <c r="Q253" t="s">
        <v>905</v>
      </c>
      <c r="S253">
        <v>0</v>
      </c>
      <c r="T253">
        <v>31840</v>
      </c>
      <c r="U253">
        <v>6656</v>
      </c>
      <c r="V253">
        <v>118</v>
      </c>
      <c r="W253">
        <v>6656</v>
      </c>
      <c r="X253">
        <v>1</v>
      </c>
      <c r="Y253">
        <v>0.67499535139529299</v>
      </c>
      <c r="Z253">
        <v>35.9</v>
      </c>
      <c r="AA253">
        <v>887</v>
      </c>
      <c r="AB253" t="s">
        <v>94</v>
      </c>
      <c r="AC253">
        <v>5.9921875</v>
      </c>
      <c r="AD253" t="s">
        <v>98</v>
      </c>
      <c r="AE253">
        <v>0</v>
      </c>
      <c r="AF253">
        <v>35.90625</v>
      </c>
      <c r="AG253">
        <v>14.7578125</v>
      </c>
      <c r="AH253">
        <f t="shared" si="13"/>
        <v>21.1484375</v>
      </c>
      <c r="AI253">
        <f t="shared" si="14"/>
        <v>2.433033350979354</v>
      </c>
      <c r="AJ253">
        <f t="shared" si="15"/>
        <v>0.30123563003482168</v>
      </c>
      <c r="AK253">
        <f t="shared" si="16"/>
        <v>119.19655717967153</v>
      </c>
    </row>
    <row r="254" spans="1:37" x14ac:dyDescent="0.3">
      <c r="A254">
        <v>252</v>
      </c>
      <c r="B254">
        <v>504</v>
      </c>
      <c r="C254" t="s">
        <v>91</v>
      </c>
      <c r="D254">
        <v>2.6811046985424799E-2</v>
      </c>
      <c r="E254">
        <v>6656</v>
      </c>
      <c r="F254">
        <v>17920</v>
      </c>
      <c r="G254">
        <v>2.6923076923076898</v>
      </c>
      <c r="H254">
        <v>7.8562196955346701</v>
      </c>
      <c r="I254">
        <v>12.382752527922801</v>
      </c>
      <c r="J254">
        <v>-1.2022734726594599</v>
      </c>
      <c r="K254" t="b">
        <v>1</v>
      </c>
      <c r="L254">
        <v>37.659999999999997</v>
      </c>
      <c r="M254" t="s">
        <v>92</v>
      </c>
      <c r="N254">
        <v>12.67159827055</v>
      </c>
      <c r="O254">
        <v>4.508</v>
      </c>
      <c r="P254">
        <v>1.5760000000000001</v>
      </c>
      <c r="Q254" t="s">
        <v>904</v>
      </c>
      <c r="R254" s="1" t="s">
        <v>1941</v>
      </c>
      <c r="S254">
        <v>0</v>
      </c>
      <c r="T254">
        <v>32140</v>
      </c>
      <c r="U254">
        <v>6656</v>
      </c>
      <c r="V254">
        <v>330</v>
      </c>
      <c r="W254">
        <v>6656</v>
      </c>
      <c r="X254">
        <v>1</v>
      </c>
      <c r="Y254">
        <v>0.37742247252646799</v>
      </c>
      <c r="Z254">
        <v>37.659999999999997</v>
      </c>
      <c r="AA254">
        <v>853.5</v>
      </c>
      <c r="AB254" t="s">
        <v>94</v>
      </c>
      <c r="AC254">
        <v>6.13671875</v>
      </c>
      <c r="AD254" t="s">
        <v>98</v>
      </c>
      <c r="AE254">
        <v>0</v>
      </c>
      <c r="AF254">
        <v>37.65625</v>
      </c>
      <c r="AG254">
        <v>11.2734375</v>
      </c>
      <c r="AH254">
        <f t="shared" si="13"/>
        <v>26.3828125</v>
      </c>
      <c r="AI254">
        <f t="shared" si="14"/>
        <v>3.3402633402633404</v>
      </c>
      <c r="AJ254">
        <f t="shared" si="15"/>
        <v>0.30051023290462436</v>
      </c>
      <c r="AK254">
        <f t="shared" si="16"/>
        <v>125.30771293885125</v>
      </c>
    </row>
    <row r="255" spans="1:37" x14ac:dyDescent="0.3">
      <c r="A255">
        <v>253</v>
      </c>
      <c r="B255">
        <v>510</v>
      </c>
      <c r="C255" t="s">
        <v>91</v>
      </c>
      <c r="D255">
        <v>1.5774235029777799E-2</v>
      </c>
      <c r="E255">
        <v>6656</v>
      </c>
      <c r="F255">
        <v>6656</v>
      </c>
      <c r="G255">
        <v>1</v>
      </c>
      <c r="H255">
        <v>2.77431947427208</v>
      </c>
      <c r="I255">
        <v>7.3963790671511598</v>
      </c>
      <c r="J255">
        <v>-1.10744174152723</v>
      </c>
      <c r="K255" t="b">
        <v>1</v>
      </c>
      <c r="L255">
        <v>464.2</v>
      </c>
      <c r="M255" t="s">
        <v>92</v>
      </c>
      <c r="N255">
        <v>7.64953111370522</v>
      </c>
      <c r="O255">
        <v>4.09</v>
      </c>
      <c r="P255">
        <v>2.6659999999999999</v>
      </c>
      <c r="Q255" t="s">
        <v>906</v>
      </c>
      <c r="S255">
        <v>0</v>
      </c>
      <c r="T255">
        <v>12310</v>
      </c>
      <c r="U255">
        <v>6656</v>
      </c>
      <c r="V255">
        <v>461</v>
      </c>
      <c r="W255">
        <v>6656</v>
      </c>
      <c r="X255">
        <v>1</v>
      </c>
      <c r="Y255">
        <v>8.2638296584767706E-2</v>
      </c>
      <c r="Z255">
        <v>464.2</v>
      </c>
      <c r="AA255">
        <v>26.52</v>
      </c>
      <c r="AB255" t="s">
        <v>94</v>
      </c>
      <c r="AC255">
        <v>21.546875</v>
      </c>
      <c r="AE255">
        <v>22</v>
      </c>
      <c r="AF255">
        <v>464.25</v>
      </c>
      <c r="AG255">
        <v>5.6875</v>
      </c>
      <c r="AH255">
        <f t="shared" si="13"/>
        <v>458.5625</v>
      </c>
      <c r="AI255">
        <f t="shared" si="14"/>
        <v>81.626373626373621</v>
      </c>
      <c r="AJ255">
        <f t="shared" si="15"/>
        <v>0.33040313742988719</v>
      </c>
      <c r="AK255">
        <f t="shared" si="16"/>
        <v>1405.1016694673961</v>
      </c>
    </row>
    <row r="256" spans="1:37" x14ac:dyDescent="0.3">
      <c r="A256">
        <v>254</v>
      </c>
      <c r="B256">
        <v>511</v>
      </c>
      <c r="C256" t="s">
        <v>91</v>
      </c>
      <c r="D256">
        <v>9.2739567622007694E-3</v>
      </c>
      <c r="E256">
        <v>6656</v>
      </c>
      <c r="F256">
        <v>6656</v>
      </c>
      <c r="G256">
        <v>1</v>
      </c>
      <c r="H256">
        <v>3.0135739295094299</v>
      </c>
      <c r="I256">
        <v>7.8870880186379599</v>
      </c>
      <c r="J256">
        <v>-1.1267295512490301</v>
      </c>
      <c r="K256" t="b">
        <v>1</v>
      </c>
      <c r="L256">
        <v>413.2</v>
      </c>
      <c r="M256" t="s">
        <v>92</v>
      </c>
      <c r="N256">
        <v>7.9016819864303498</v>
      </c>
      <c r="O256">
        <v>4.0549999999999997</v>
      </c>
      <c r="P256">
        <v>2.617</v>
      </c>
      <c r="Q256" t="s">
        <v>907</v>
      </c>
      <c r="S256">
        <v>0</v>
      </c>
      <c r="T256">
        <v>11320</v>
      </c>
      <c r="U256">
        <v>6656</v>
      </c>
      <c r="V256">
        <v>376</v>
      </c>
      <c r="W256">
        <v>6656</v>
      </c>
      <c r="X256">
        <v>1</v>
      </c>
      <c r="Y256">
        <v>0.103842146590441</v>
      </c>
      <c r="Z256">
        <v>413.2</v>
      </c>
      <c r="AA256">
        <v>27.39</v>
      </c>
      <c r="AB256" t="s">
        <v>94</v>
      </c>
      <c r="AC256">
        <v>20.328125</v>
      </c>
      <c r="AE256">
        <v>21</v>
      </c>
      <c r="AF256">
        <v>413.25</v>
      </c>
      <c r="AG256">
        <v>6.37890625</v>
      </c>
      <c r="AH256">
        <f t="shared" si="13"/>
        <v>406.87109375</v>
      </c>
      <c r="AI256">
        <f t="shared" si="14"/>
        <v>64.783833435394982</v>
      </c>
      <c r="AJ256">
        <f t="shared" si="15"/>
        <v>0.32409144957228564</v>
      </c>
      <c r="AK256">
        <f t="shared" si="16"/>
        <v>1275.1030628712356</v>
      </c>
    </row>
    <row r="257" spans="1:37" x14ac:dyDescent="0.3">
      <c r="A257">
        <v>255</v>
      </c>
      <c r="B257">
        <v>512</v>
      </c>
      <c r="C257" t="s">
        <v>91</v>
      </c>
      <c r="D257">
        <v>4.7979300098708801E-2</v>
      </c>
      <c r="E257">
        <v>6656</v>
      </c>
      <c r="F257">
        <v>6656</v>
      </c>
      <c r="G257">
        <v>1</v>
      </c>
      <c r="H257">
        <v>4.5343477151094502</v>
      </c>
      <c r="I257">
        <v>13.293077969490801</v>
      </c>
      <c r="J257">
        <v>-1.1436063847556199</v>
      </c>
      <c r="K257" t="b">
        <v>1</v>
      </c>
      <c r="L257">
        <v>855.5</v>
      </c>
      <c r="M257" t="s">
        <v>92</v>
      </c>
      <c r="N257">
        <v>13.296148414516599</v>
      </c>
      <c r="O257">
        <v>4.13</v>
      </c>
      <c r="P257">
        <v>2.9319999999999999</v>
      </c>
      <c r="Q257" t="s">
        <v>908</v>
      </c>
      <c r="S257">
        <v>0</v>
      </c>
      <c r="T257">
        <v>13460</v>
      </c>
      <c r="U257">
        <v>6656</v>
      </c>
      <c r="V257">
        <v>536</v>
      </c>
      <c r="W257">
        <v>6656</v>
      </c>
      <c r="X257">
        <v>1</v>
      </c>
      <c r="Y257">
        <v>0.15266056980543399</v>
      </c>
      <c r="Z257">
        <v>855.5</v>
      </c>
      <c r="AA257">
        <v>15.73</v>
      </c>
      <c r="AB257" t="s">
        <v>94</v>
      </c>
      <c r="AC257">
        <v>29.25</v>
      </c>
      <c r="AE257">
        <v>4</v>
      </c>
      <c r="AF257">
        <v>855.5</v>
      </c>
      <c r="AG257">
        <v>5.39453125</v>
      </c>
      <c r="AH257">
        <f t="shared" si="13"/>
        <v>850.10546875</v>
      </c>
      <c r="AI257">
        <f t="shared" si="14"/>
        <v>158.58653149891384</v>
      </c>
      <c r="AJ257">
        <f t="shared" si="15"/>
        <v>0.31866770865841143</v>
      </c>
      <c r="AK257">
        <f t="shared" si="16"/>
        <v>2684.6146526789562</v>
      </c>
    </row>
    <row r="258" spans="1:37" x14ac:dyDescent="0.3">
      <c r="A258">
        <v>256</v>
      </c>
      <c r="B258">
        <v>513</v>
      </c>
      <c r="C258" t="s">
        <v>91</v>
      </c>
      <c r="D258">
        <v>1.40448653690385E-2</v>
      </c>
      <c r="E258">
        <v>6656</v>
      </c>
      <c r="F258">
        <v>6656</v>
      </c>
      <c r="G258">
        <v>1</v>
      </c>
      <c r="H258">
        <v>6.2038054687419102</v>
      </c>
      <c r="I258">
        <v>9.6813292373531006</v>
      </c>
      <c r="J258">
        <v>-1.1797710279840099</v>
      </c>
      <c r="K258" t="b">
        <v>1</v>
      </c>
      <c r="L258">
        <v>36.380000000000003</v>
      </c>
      <c r="M258" t="s">
        <v>92</v>
      </c>
      <c r="N258">
        <v>9.7010892508653601</v>
      </c>
      <c r="O258">
        <v>4.0819999999999999</v>
      </c>
      <c r="P258">
        <v>1.5609999999999999</v>
      </c>
      <c r="Q258" t="s">
        <v>909</v>
      </c>
      <c r="S258">
        <v>0</v>
      </c>
      <c r="T258">
        <v>12120</v>
      </c>
      <c r="U258">
        <v>6656</v>
      </c>
      <c r="V258">
        <v>218</v>
      </c>
      <c r="W258">
        <v>6656</v>
      </c>
      <c r="X258">
        <v>1</v>
      </c>
      <c r="Y258">
        <v>0.35244617883417001</v>
      </c>
      <c r="Z258">
        <v>36.380000000000003</v>
      </c>
      <c r="AA258">
        <v>333.2</v>
      </c>
      <c r="AB258" t="s">
        <v>94</v>
      </c>
      <c r="AC258">
        <v>6.03125</v>
      </c>
      <c r="AD258" t="s">
        <v>98</v>
      </c>
      <c r="AE258">
        <v>5</v>
      </c>
      <c r="AF258">
        <v>36.375</v>
      </c>
      <c r="AG258">
        <v>6.5546875</v>
      </c>
      <c r="AH258">
        <f t="shared" si="13"/>
        <v>29.8203125</v>
      </c>
      <c r="AI258">
        <f t="shared" si="14"/>
        <v>5.5494636471990466</v>
      </c>
      <c r="AJ258">
        <f t="shared" si="15"/>
        <v>0.30734910488902761</v>
      </c>
      <c r="AK258">
        <f t="shared" si="16"/>
        <v>118.35075951541705</v>
      </c>
    </row>
    <row r="259" spans="1:37" x14ac:dyDescent="0.3">
      <c r="A259">
        <v>257</v>
      </c>
      <c r="B259">
        <v>516</v>
      </c>
      <c r="C259" t="s">
        <v>91</v>
      </c>
      <c r="D259">
        <v>3.8630853991094997E-2</v>
      </c>
      <c r="E259">
        <v>6656</v>
      </c>
      <c r="F259">
        <v>17920</v>
      </c>
      <c r="G259">
        <v>2.6923076923076898</v>
      </c>
      <c r="H259">
        <v>3.9061730360278699</v>
      </c>
      <c r="I259">
        <v>9.5518137521619</v>
      </c>
      <c r="J259">
        <v>-1.19343322653696</v>
      </c>
      <c r="K259" t="b">
        <v>1</v>
      </c>
      <c r="L259">
        <v>278.5</v>
      </c>
      <c r="M259" t="s">
        <v>92</v>
      </c>
      <c r="N259">
        <v>9.5625385449029601</v>
      </c>
      <c r="O259">
        <v>4.58</v>
      </c>
      <c r="P259">
        <v>2.4449999999999998</v>
      </c>
      <c r="Q259" t="s">
        <v>910</v>
      </c>
      <c r="S259">
        <v>0</v>
      </c>
      <c r="T259">
        <v>37920</v>
      </c>
      <c r="U259">
        <v>6656</v>
      </c>
      <c r="V259">
        <v>690</v>
      </c>
      <c r="W259">
        <v>6656</v>
      </c>
      <c r="X259">
        <v>1</v>
      </c>
      <c r="Y259">
        <v>0.110636116671186</v>
      </c>
      <c r="Z259">
        <v>278.5</v>
      </c>
      <c r="AA259">
        <v>136.1</v>
      </c>
      <c r="AB259" t="s">
        <v>94</v>
      </c>
      <c r="AC259">
        <v>16.6875</v>
      </c>
      <c r="AE259">
        <v>0</v>
      </c>
      <c r="AF259">
        <v>278.5</v>
      </c>
      <c r="AG259">
        <v>11.671875</v>
      </c>
      <c r="AH259">
        <f t="shared" ref="AH259:AH322" si="17">AF259-AG259</f>
        <v>266.828125</v>
      </c>
      <c r="AI259">
        <f t="shared" ref="AI259:AI322" si="18">AF259/AG259</f>
        <v>23.86077643908969</v>
      </c>
      <c r="AJ259">
        <f t="shared" ref="AJ259:AJ322" si="19">EXP(J259)</f>
        <v>0.30317859443449391</v>
      </c>
      <c r="AK259">
        <f t="shared" ref="AK259:AK322" si="20">AF259/AJ259</f>
        <v>918.60047217210092</v>
      </c>
    </row>
    <row r="260" spans="1:37" x14ac:dyDescent="0.3">
      <c r="A260">
        <v>258</v>
      </c>
      <c r="B260">
        <v>517</v>
      </c>
      <c r="C260" t="s">
        <v>91</v>
      </c>
      <c r="D260">
        <v>3.3448667971123697E-2</v>
      </c>
      <c r="E260">
        <v>6656</v>
      </c>
      <c r="F260">
        <v>17920</v>
      </c>
      <c r="G260">
        <v>2.6923076923076898</v>
      </c>
      <c r="H260">
        <v>8.5053243398941092</v>
      </c>
      <c r="I260">
        <v>12.973942010658799</v>
      </c>
      <c r="J260">
        <v>-1.1998624964442299</v>
      </c>
      <c r="K260" t="b">
        <v>1</v>
      </c>
      <c r="L260">
        <v>33.56</v>
      </c>
      <c r="M260" t="s">
        <v>92</v>
      </c>
      <c r="N260">
        <v>13.332075545014099</v>
      </c>
      <c r="O260">
        <v>4.5039999999999996</v>
      </c>
      <c r="P260">
        <v>1.5249999999999999</v>
      </c>
      <c r="Q260" t="s">
        <v>912</v>
      </c>
      <c r="S260">
        <v>0</v>
      </c>
      <c r="T260">
        <v>31950</v>
      </c>
      <c r="U260">
        <v>6656</v>
      </c>
      <c r="V260">
        <v>140</v>
      </c>
      <c r="W260">
        <v>6656</v>
      </c>
      <c r="X260">
        <v>1</v>
      </c>
      <c r="Y260">
        <v>0.63431567989790005</v>
      </c>
      <c r="Z260">
        <v>33.56</v>
      </c>
      <c r="AA260">
        <v>952</v>
      </c>
      <c r="AB260" t="s">
        <v>94</v>
      </c>
      <c r="AC260">
        <v>5.79296875</v>
      </c>
      <c r="AD260" t="s">
        <v>98</v>
      </c>
      <c r="AE260">
        <v>0</v>
      </c>
      <c r="AF260">
        <v>33.5625</v>
      </c>
      <c r="AG260">
        <v>14.3828125</v>
      </c>
      <c r="AH260">
        <f t="shared" si="17"/>
        <v>19.1796875</v>
      </c>
      <c r="AI260">
        <f t="shared" si="18"/>
        <v>2.3335143943508965</v>
      </c>
      <c r="AJ260">
        <f t="shared" si="19"/>
        <v>0.30123563003482168</v>
      </c>
      <c r="AK260">
        <f t="shared" si="20"/>
        <v>111.41610305567208</v>
      </c>
    </row>
    <row r="261" spans="1:37" x14ac:dyDescent="0.3">
      <c r="A261">
        <v>259</v>
      </c>
      <c r="B261">
        <v>518</v>
      </c>
      <c r="C261" t="s">
        <v>91</v>
      </c>
      <c r="D261">
        <v>2.47988407354231E-2</v>
      </c>
      <c r="E261">
        <v>6656</v>
      </c>
      <c r="F261">
        <v>17920</v>
      </c>
      <c r="G261">
        <v>2.6923076923076898</v>
      </c>
      <c r="H261">
        <v>8.2397669578937407</v>
      </c>
      <c r="I261">
        <v>12.633236449114399</v>
      </c>
      <c r="J261">
        <v>-1.2022734726594599</v>
      </c>
      <c r="K261" t="b">
        <v>1</v>
      </c>
      <c r="L261">
        <v>34.159999999999997</v>
      </c>
      <c r="M261" t="s">
        <v>92</v>
      </c>
      <c r="N261">
        <v>12.889382775158101</v>
      </c>
      <c r="O261">
        <v>4.508</v>
      </c>
      <c r="P261">
        <v>1.5329999999999999</v>
      </c>
      <c r="Q261" t="s">
        <v>911</v>
      </c>
      <c r="R261" s="1" t="s">
        <v>1941</v>
      </c>
      <c r="S261">
        <v>0</v>
      </c>
      <c r="T261">
        <v>32110</v>
      </c>
      <c r="U261">
        <v>6656</v>
      </c>
      <c r="V261">
        <v>278</v>
      </c>
      <c r="W261">
        <v>6656</v>
      </c>
      <c r="X261">
        <v>1</v>
      </c>
      <c r="Y261">
        <v>0.43421236724982598</v>
      </c>
      <c r="Z261">
        <v>34.159999999999997</v>
      </c>
      <c r="AA261">
        <v>940</v>
      </c>
      <c r="AB261" t="s">
        <v>94</v>
      </c>
      <c r="AC261">
        <v>5.84375</v>
      </c>
      <c r="AD261" t="s">
        <v>98</v>
      </c>
      <c r="AE261">
        <v>0</v>
      </c>
      <c r="AF261">
        <v>34.15625</v>
      </c>
      <c r="AG261">
        <v>11.6328125</v>
      </c>
      <c r="AH261">
        <f t="shared" si="17"/>
        <v>22.5234375</v>
      </c>
      <c r="AI261">
        <f t="shared" si="18"/>
        <v>2.93619879113499</v>
      </c>
      <c r="AJ261">
        <f t="shared" si="19"/>
        <v>0.30051023290462436</v>
      </c>
      <c r="AK261">
        <f t="shared" si="20"/>
        <v>113.66085497275056</v>
      </c>
    </row>
    <row r="262" spans="1:37" x14ac:dyDescent="0.3">
      <c r="A262">
        <v>260</v>
      </c>
      <c r="B262">
        <v>524</v>
      </c>
      <c r="C262" t="s">
        <v>91</v>
      </c>
      <c r="D262">
        <v>1.1646685387881999E-2</v>
      </c>
      <c r="E262">
        <v>6656</v>
      </c>
      <c r="F262">
        <v>6656</v>
      </c>
      <c r="G262">
        <v>1</v>
      </c>
      <c r="H262">
        <v>2.6796127611861502</v>
      </c>
      <c r="I262">
        <v>7.67248497636505</v>
      </c>
      <c r="J262">
        <v>-1.09377954297428</v>
      </c>
      <c r="K262" t="b">
        <v>1</v>
      </c>
      <c r="L262">
        <v>729</v>
      </c>
      <c r="M262" t="s">
        <v>92</v>
      </c>
      <c r="N262">
        <v>7.75527257963798</v>
      </c>
      <c r="O262">
        <v>4.07</v>
      </c>
      <c r="P262">
        <v>2.863</v>
      </c>
      <c r="Q262" t="s">
        <v>913</v>
      </c>
      <c r="S262">
        <v>0</v>
      </c>
      <c r="T262">
        <v>11710</v>
      </c>
      <c r="U262">
        <v>6656</v>
      </c>
      <c r="V262">
        <v>448</v>
      </c>
      <c r="W262">
        <v>6656</v>
      </c>
      <c r="X262">
        <v>1</v>
      </c>
      <c r="Y262">
        <v>7.9354244017662404E-2</v>
      </c>
      <c r="Z262">
        <v>729</v>
      </c>
      <c r="AA262">
        <v>16.059999999999999</v>
      </c>
      <c r="AB262" t="s">
        <v>94</v>
      </c>
      <c r="AC262">
        <v>27</v>
      </c>
      <c r="AE262">
        <v>21</v>
      </c>
      <c r="AF262">
        <v>729</v>
      </c>
      <c r="AG262">
        <v>5.39453125</v>
      </c>
      <c r="AH262">
        <f t="shared" si="17"/>
        <v>723.60546875</v>
      </c>
      <c r="AI262">
        <f t="shared" si="18"/>
        <v>135.13685734974655</v>
      </c>
      <c r="AJ262">
        <f t="shared" si="19"/>
        <v>0.33494814741462003</v>
      </c>
      <c r="AK262">
        <f t="shared" si="20"/>
        <v>2176.4562832395595</v>
      </c>
    </row>
    <row r="263" spans="1:37" x14ac:dyDescent="0.3">
      <c r="A263">
        <v>261</v>
      </c>
      <c r="B263">
        <v>525</v>
      </c>
      <c r="C263" t="s">
        <v>91</v>
      </c>
      <c r="D263">
        <v>1.48376635940326E-2</v>
      </c>
      <c r="E263">
        <v>6656</v>
      </c>
      <c r="F263">
        <v>6656</v>
      </c>
      <c r="G263">
        <v>1</v>
      </c>
      <c r="H263">
        <v>2.96313149267738</v>
      </c>
      <c r="I263">
        <v>7.7840075344747603</v>
      </c>
      <c r="J263">
        <v>-1.11949662260336</v>
      </c>
      <c r="K263" t="b">
        <v>1</v>
      </c>
      <c r="L263">
        <v>422.8</v>
      </c>
      <c r="M263" t="s">
        <v>92</v>
      </c>
      <c r="N263">
        <v>7.7997311375981297</v>
      </c>
      <c r="O263">
        <v>4.0229999999999997</v>
      </c>
      <c r="P263">
        <v>2.6269999999999998</v>
      </c>
      <c r="Q263" t="s">
        <v>914</v>
      </c>
      <c r="S263">
        <v>0</v>
      </c>
      <c r="T263">
        <v>10536</v>
      </c>
      <c r="U263">
        <v>6656</v>
      </c>
      <c r="V263">
        <v>320</v>
      </c>
      <c r="W263">
        <v>6656</v>
      </c>
      <c r="X263">
        <v>1</v>
      </c>
      <c r="Y263">
        <v>0.109742386659931</v>
      </c>
      <c r="Z263">
        <v>422.8</v>
      </c>
      <c r="AA263">
        <v>24.92</v>
      </c>
      <c r="AB263" t="s">
        <v>94</v>
      </c>
      <c r="AC263">
        <v>20.5625</v>
      </c>
      <c r="AE263">
        <v>23</v>
      </c>
      <c r="AF263">
        <v>422.75</v>
      </c>
      <c r="AG263">
        <v>6.70703125</v>
      </c>
      <c r="AH263">
        <f t="shared" si="17"/>
        <v>416.04296875</v>
      </c>
      <c r="AI263">
        <f t="shared" si="18"/>
        <v>63.030867792661617</v>
      </c>
      <c r="AJ263">
        <f t="shared" si="19"/>
        <v>0.32644407784139345</v>
      </c>
      <c r="AK263">
        <f t="shared" si="20"/>
        <v>1295.0150690293665</v>
      </c>
    </row>
    <row r="264" spans="1:37" x14ac:dyDescent="0.3">
      <c r="A264">
        <v>262</v>
      </c>
      <c r="B264">
        <v>526</v>
      </c>
      <c r="C264" t="s">
        <v>91</v>
      </c>
      <c r="D264">
        <v>5.7576702887647199E-2</v>
      </c>
      <c r="E264">
        <v>6656</v>
      </c>
      <c r="F264">
        <v>6656</v>
      </c>
      <c r="G264">
        <v>1</v>
      </c>
      <c r="H264">
        <v>5.0024766683115702</v>
      </c>
      <c r="I264">
        <v>15.173527863062199</v>
      </c>
      <c r="J264">
        <v>-1.1395880910635701</v>
      </c>
      <c r="K264" t="b">
        <v>1</v>
      </c>
      <c r="L264">
        <v>1081</v>
      </c>
      <c r="M264" t="s">
        <v>92</v>
      </c>
      <c r="N264">
        <v>15.176642772144</v>
      </c>
      <c r="O264">
        <v>4.12</v>
      </c>
      <c r="P264">
        <v>3.0329999999999999</v>
      </c>
      <c r="Q264" t="s">
        <v>915</v>
      </c>
      <c r="S264">
        <v>0</v>
      </c>
      <c r="T264">
        <v>13256</v>
      </c>
      <c r="U264">
        <v>6656</v>
      </c>
      <c r="V264">
        <v>549</v>
      </c>
      <c r="W264">
        <v>6656</v>
      </c>
      <c r="X264">
        <v>1</v>
      </c>
      <c r="Y264">
        <v>0.170821541538275</v>
      </c>
      <c r="Z264">
        <v>1081</v>
      </c>
      <c r="AA264">
        <v>12.266</v>
      </c>
      <c r="AB264" t="s">
        <v>94</v>
      </c>
      <c r="AC264">
        <v>32.875</v>
      </c>
      <c r="AE264">
        <v>3</v>
      </c>
      <c r="AF264">
        <v>1081</v>
      </c>
      <c r="AG264">
        <v>5.21484375</v>
      </c>
      <c r="AH264">
        <f t="shared" si="17"/>
        <v>1075.78515625</v>
      </c>
      <c r="AI264">
        <f t="shared" si="18"/>
        <v>207.2928838951311</v>
      </c>
      <c r="AJ264">
        <f t="shared" si="19"/>
        <v>0.31995078526483828</v>
      </c>
      <c r="AK264">
        <f t="shared" si="20"/>
        <v>3378.6446221883957</v>
      </c>
    </row>
    <row r="265" spans="1:37" x14ac:dyDescent="0.3">
      <c r="A265">
        <v>263</v>
      </c>
      <c r="B265">
        <v>527</v>
      </c>
      <c r="C265" t="s">
        <v>91</v>
      </c>
      <c r="D265">
        <v>1.5720960373347401E-2</v>
      </c>
      <c r="E265">
        <v>6656</v>
      </c>
      <c r="F265">
        <v>6656</v>
      </c>
      <c r="G265">
        <v>1</v>
      </c>
      <c r="H265">
        <v>6.6594233917622896</v>
      </c>
      <c r="I265">
        <v>10.737019550585501</v>
      </c>
      <c r="J265">
        <v>-1.1805746867224201</v>
      </c>
      <c r="K265" t="b">
        <v>1</v>
      </c>
      <c r="L265">
        <v>41</v>
      </c>
      <c r="M265" t="s">
        <v>92</v>
      </c>
      <c r="N265">
        <v>10.744135073929501</v>
      </c>
      <c r="O265">
        <v>4.08</v>
      </c>
      <c r="P265">
        <v>1.6120000000000001</v>
      </c>
      <c r="Q265" t="s">
        <v>916</v>
      </c>
      <c r="S265">
        <v>0</v>
      </c>
      <c r="T265">
        <v>11920</v>
      </c>
      <c r="U265">
        <v>6656</v>
      </c>
      <c r="V265">
        <v>219</v>
      </c>
      <c r="W265">
        <v>6656</v>
      </c>
      <c r="X265">
        <v>1</v>
      </c>
      <c r="Y265">
        <v>0.38242839260021799</v>
      </c>
      <c r="Z265">
        <v>41</v>
      </c>
      <c r="AA265">
        <v>290.8</v>
      </c>
      <c r="AB265" t="s">
        <v>94</v>
      </c>
      <c r="AC265">
        <v>6.40234375</v>
      </c>
      <c r="AD265" t="s">
        <v>98</v>
      </c>
      <c r="AE265">
        <v>4</v>
      </c>
      <c r="AF265">
        <v>41</v>
      </c>
      <c r="AG265">
        <v>6.328125</v>
      </c>
      <c r="AH265">
        <f t="shared" si="17"/>
        <v>34.671875</v>
      </c>
      <c r="AI265">
        <f t="shared" si="18"/>
        <v>6.4790123456790125</v>
      </c>
      <c r="AJ265">
        <f t="shared" si="19"/>
        <v>0.30710220032193641</v>
      </c>
      <c r="AK265">
        <f t="shared" si="20"/>
        <v>133.50604442761903</v>
      </c>
    </row>
    <row r="266" spans="1:37" x14ac:dyDescent="0.3">
      <c r="A266">
        <v>264</v>
      </c>
      <c r="B266">
        <v>530</v>
      </c>
      <c r="C266" t="s">
        <v>91</v>
      </c>
      <c r="D266">
        <v>3.9187125468747398E-2</v>
      </c>
      <c r="E266">
        <v>6656</v>
      </c>
      <c r="F266">
        <v>17920</v>
      </c>
      <c r="G266">
        <v>2.6923076923076898</v>
      </c>
      <c r="H266">
        <v>3.9135025856677599</v>
      </c>
      <c r="I266">
        <v>9.5085883136146396</v>
      </c>
      <c r="J266">
        <v>-1.19423688527537</v>
      </c>
      <c r="K266" t="b">
        <v>1</v>
      </c>
      <c r="L266">
        <v>268.8</v>
      </c>
      <c r="M266" t="s">
        <v>92</v>
      </c>
      <c r="N266">
        <v>9.5205741618912505</v>
      </c>
      <c r="O266">
        <v>4.58</v>
      </c>
      <c r="P266">
        <v>2.4300000000000002</v>
      </c>
      <c r="Q266" t="s">
        <v>917</v>
      </c>
      <c r="S266">
        <v>0</v>
      </c>
      <c r="T266">
        <v>37860</v>
      </c>
      <c r="U266">
        <v>6656</v>
      </c>
      <c r="V266">
        <v>733</v>
      </c>
      <c r="W266">
        <v>6656</v>
      </c>
      <c r="X266">
        <v>1</v>
      </c>
      <c r="Y266">
        <v>0.10761267337824799</v>
      </c>
      <c r="Z266">
        <v>268.8</v>
      </c>
      <c r="AA266">
        <v>140.9</v>
      </c>
      <c r="AB266" t="s">
        <v>94</v>
      </c>
      <c r="AC266">
        <v>16.390625</v>
      </c>
      <c r="AE266">
        <v>0</v>
      </c>
      <c r="AF266">
        <v>268.75</v>
      </c>
      <c r="AG266">
        <v>11.3671875</v>
      </c>
      <c r="AH266">
        <f t="shared" si="17"/>
        <v>257.3828125</v>
      </c>
      <c r="AI266">
        <f t="shared" si="18"/>
        <v>23.642611683848799</v>
      </c>
      <c r="AJ266">
        <f t="shared" si="19"/>
        <v>0.30293504018813561</v>
      </c>
      <c r="AK266">
        <f t="shared" si="20"/>
        <v>887.15389224400974</v>
      </c>
    </row>
    <row r="267" spans="1:37" x14ac:dyDescent="0.3">
      <c r="A267">
        <v>265</v>
      </c>
      <c r="B267">
        <v>531</v>
      </c>
      <c r="C267" t="s">
        <v>91</v>
      </c>
      <c r="D267">
        <v>3.14730949821359E-2</v>
      </c>
      <c r="E267">
        <v>6656</v>
      </c>
      <c r="F267">
        <v>17920</v>
      </c>
      <c r="G267">
        <v>2.6923076923076898</v>
      </c>
      <c r="H267">
        <v>8.9787012315818409</v>
      </c>
      <c r="I267">
        <v>13.6083440541162</v>
      </c>
      <c r="J267">
        <v>-1.2006661551826401</v>
      </c>
      <c r="K267" t="b">
        <v>1</v>
      </c>
      <c r="L267">
        <v>32.78</v>
      </c>
      <c r="M267" t="s">
        <v>92</v>
      </c>
      <c r="N267">
        <v>13.905111863822601</v>
      </c>
      <c r="O267">
        <v>4.5039999999999996</v>
      </c>
      <c r="P267">
        <v>1.516</v>
      </c>
      <c r="Q267" t="s">
        <v>919</v>
      </c>
      <c r="S267">
        <v>0</v>
      </c>
      <c r="T267">
        <v>32020</v>
      </c>
      <c r="U267">
        <v>6656</v>
      </c>
      <c r="V267">
        <v>123</v>
      </c>
      <c r="W267">
        <v>6656</v>
      </c>
      <c r="X267">
        <v>1</v>
      </c>
      <c r="Y267">
        <v>0.71941526246009901</v>
      </c>
      <c r="Z267">
        <v>32.78</v>
      </c>
      <c r="AA267">
        <v>976.5</v>
      </c>
      <c r="AB267" t="s">
        <v>94</v>
      </c>
      <c r="AC267">
        <v>5.7265625</v>
      </c>
      <c r="AD267" t="s">
        <v>98</v>
      </c>
      <c r="AE267">
        <v>0</v>
      </c>
      <c r="AF267">
        <v>32.78125</v>
      </c>
      <c r="AG267">
        <v>14.578125</v>
      </c>
      <c r="AH267">
        <f t="shared" si="17"/>
        <v>18.203125</v>
      </c>
      <c r="AI267">
        <f t="shared" si="18"/>
        <v>2.2486602357984995</v>
      </c>
      <c r="AJ267">
        <f t="shared" si="19"/>
        <v>0.30099363664150097</v>
      </c>
      <c r="AK267">
        <f t="shared" si="20"/>
        <v>108.91010974774915</v>
      </c>
    </row>
    <row r="268" spans="1:37" x14ac:dyDescent="0.3">
      <c r="A268">
        <v>266</v>
      </c>
      <c r="B268">
        <v>532</v>
      </c>
      <c r="C268" t="s">
        <v>91</v>
      </c>
      <c r="D268">
        <v>1.37661229317234E-2</v>
      </c>
      <c r="E268">
        <v>6656</v>
      </c>
      <c r="F268">
        <v>17920</v>
      </c>
      <c r="G268">
        <v>2.6923076923076898</v>
      </c>
      <c r="H268">
        <v>8.2548355545612608</v>
      </c>
      <c r="I268">
        <v>12.5837874029981</v>
      </c>
      <c r="J268">
        <v>-1.2022734726594599</v>
      </c>
      <c r="K268" t="b">
        <v>1</v>
      </c>
      <c r="L268">
        <v>33.47</v>
      </c>
      <c r="M268" t="s">
        <v>92</v>
      </c>
      <c r="N268">
        <v>12.8578421618957</v>
      </c>
      <c r="O268">
        <v>4.508</v>
      </c>
      <c r="P268">
        <v>1.524</v>
      </c>
      <c r="Q268" t="s">
        <v>918</v>
      </c>
      <c r="R268" s="1" t="s">
        <v>1941</v>
      </c>
      <c r="S268">
        <v>0</v>
      </c>
      <c r="T268">
        <v>32210</v>
      </c>
      <c r="U268">
        <v>6656</v>
      </c>
      <c r="V268">
        <v>222</v>
      </c>
      <c r="W268">
        <v>6656</v>
      </c>
      <c r="X268">
        <v>1</v>
      </c>
      <c r="Y268">
        <v>0.48691268120257802</v>
      </c>
      <c r="Z268">
        <v>33.47</v>
      </c>
      <c r="AA268">
        <v>962.5</v>
      </c>
      <c r="AB268" t="s">
        <v>94</v>
      </c>
      <c r="AC268">
        <v>5.78515625</v>
      </c>
      <c r="AD268" t="s">
        <v>98</v>
      </c>
      <c r="AE268">
        <v>0</v>
      </c>
      <c r="AF268">
        <v>33.46875</v>
      </c>
      <c r="AG268">
        <v>12.1953125</v>
      </c>
      <c r="AH268">
        <f t="shared" si="17"/>
        <v>21.2734375</v>
      </c>
      <c r="AI268">
        <f t="shared" si="18"/>
        <v>2.7443946188340806</v>
      </c>
      <c r="AJ268">
        <f t="shared" si="19"/>
        <v>0.30051023290462436</v>
      </c>
      <c r="AK268">
        <f t="shared" si="20"/>
        <v>111.37307930083792</v>
      </c>
    </row>
    <row r="269" spans="1:37" x14ac:dyDescent="0.3">
      <c r="A269">
        <v>267</v>
      </c>
      <c r="B269">
        <v>538</v>
      </c>
      <c r="C269" t="s">
        <v>91</v>
      </c>
      <c r="D269">
        <v>8.5781499474551996E-3</v>
      </c>
      <c r="E269">
        <v>6656</v>
      </c>
      <c r="F269">
        <v>6656</v>
      </c>
      <c r="G269">
        <v>1</v>
      </c>
      <c r="H269">
        <v>2.6358491346245398</v>
      </c>
      <c r="I269">
        <v>7.4751034052242797</v>
      </c>
      <c r="J269">
        <v>-1.0873502730670099</v>
      </c>
      <c r="K269" t="b">
        <v>1</v>
      </c>
      <c r="L269">
        <v>685</v>
      </c>
      <c r="M269" t="s">
        <v>92</v>
      </c>
      <c r="N269">
        <v>7.5881819753860897</v>
      </c>
      <c r="O269">
        <v>4.0549999999999997</v>
      </c>
      <c r="P269">
        <v>2.8359999999999999</v>
      </c>
      <c r="Q269" t="s">
        <v>920</v>
      </c>
      <c r="S269">
        <v>0</v>
      </c>
      <c r="T269">
        <v>11310</v>
      </c>
      <c r="U269">
        <v>6656</v>
      </c>
      <c r="V269">
        <v>433</v>
      </c>
      <c r="W269">
        <v>6656</v>
      </c>
      <c r="X269">
        <v>1</v>
      </c>
      <c r="Y269">
        <v>7.8613892478689398E-2</v>
      </c>
      <c r="Z269">
        <v>685</v>
      </c>
      <c r="AA269">
        <v>16.52</v>
      </c>
      <c r="AB269" t="s">
        <v>94</v>
      </c>
      <c r="AC269">
        <v>26.171875</v>
      </c>
      <c r="AE269">
        <v>25</v>
      </c>
      <c r="AF269">
        <v>685</v>
      </c>
      <c r="AG269">
        <v>5.3125</v>
      </c>
      <c r="AH269">
        <f t="shared" si="17"/>
        <v>679.6875</v>
      </c>
      <c r="AI269">
        <f t="shared" si="18"/>
        <v>128.94117647058823</v>
      </c>
      <c r="AJ269">
        <f t="shared" si="19"/>
        <v>0.3371085569454832</v>
      </c>
      <c r="AK269">
        <f t="shared" si="20"/>
        <v>2031.9863909914852</v>
      </c>
    </row>
    <row r="270" spans="1:37" x14ac:dyDescent="0.3">
      <c r="A270">
        <v>268</v>
      </c>
      <c r="B270">
        <v>539</v>
      </c>
      <c r="C270" t="s">
        <v>91</v>
      </c>
      <c r="D270">
        <v>1.17612038495348E-2</v>
      </c>
      <c r="E270">
        <v>6656</v>
      </c>
      <c r="F270">
        <v>6656</v>
      </c>
      <c r="G270">
        <v>1</v>
      </c>
      <c r="H270">
        <v>2.89746306919819</v>
      </c>
      <c r="I270">
        <v>7.63413609443041</v>
      </c>
      <c r="J270">
        <v>-1.1138710114344901</v>
      </c>
      <c r="K270" t="b">
        <v>1</v>
      </c>
      <c r="L270">
        <v>430.5</v>
      </c>
      <c r="M270" t="s">
        <v>92</v>
      </c>
      <c r="N270">
        <v>7.6586229509104298</v>
      </c>
      <c r="O270">
        <v>4.0039999999999996</v>
      </c>
      <c r="P270">
        <v>2.6349999999999998</v>
      </c>
      <c r="Q270" t="s">
        <v>921</v>
      </c>
      <c r="S270">
        <v>0</v>
      </c>
      <c r="T270">
        <v>10100</v>
      </c>
      <c r="U270">
        <v>6656</v>
      </c>
      <c r="V270">
        <v>334</v>
      </c>
      <c r="W270">
        <v>6656</v>
      </c>
      <c r="X270">
        <v>1</v>
      </c>
      <c r="Y270">
        <v>0.103824559803912</v>
      </c>
      <c r="Z270">
        <v>430.5</v>
      </c>
      <c r="AA270">
        <v>23.45</v>
      </c>
      <c r="AB270" t="s">
        <v>94</v>
      </c>
      <c r="AC270">
        <v>20.75</v>
      </c>
      <c r="AE270">
        <v>26</v>
      </c>
      <c r="AF270">
        <v>430.5</v>
      </c>
      <c r="AG270">
        <v>6.2421875</v>
      </c>
      <c r="AH270">
        <f t="shared" si="17"/>
        <v>424.2578125</v>
      </c>
      <c r="AI270">
        <f t="shared" si="18"/>
        <v>68.966207759699628</v>
      </c>
      <c r="AJ270">
        <f t="shared" si="19"/>
        <v>0.32828570056148715</v>
      </c>
      <c r="AK270">
        <f t="shared" si="20"/>
        <v>1311.3577571721505</v>
      </c>
    </row>
    <row r="271" spans="1:37" x14ac:dyDescent="0.3">
      <c r="A271">
        <v>269</v>
      </c>
      <c r="B271">
        <v>540</v>
      </c>
      <c r="C271" t="s">
        <v>91</v>
      </c>
      <c r="D271">
        <v>4.0160335440096499E-2</v>
      </c>
      <c r="E271">
        <v>6656</v>
      </c>
      <c r="F271">
        <v>6656</v>
      </c>
      <c r="G271">
        <v>1</v>
      </c>
      <c r="H271">
        <v>4.8773743671896996</v>
      </c>
      <c r="I271">
        <v>15.2798993847115</v>
      </c>
      <c r="J271">
        <v>-1.1291405274642601</v>
      </c>
      <c r="K271" t="b">
        <v>1</v>
      </c>
      <c r="L271">
        <v>1360</v>
      </c>
      <c r="M271" t="s">
        <v>92</v>
      </c>
      <c r="N271">
        <v>15.283444077431</v>
      </c>
      <c r="O271">
        <v>4.1500000000000004</v>
      </c>
      <c r="P271">
        <v>3.133</v>
      </c>
      <c r="Q271" t="s">
        <v>922</v>
      </c>
      <c r="S271">
        <v>0</v>
      </c>
      <c r="T271">
        <v>14030</v>
      </c>
      <c r="U271">
        <v>6656</v>
      </c>
      <c r="V271">
        <v>476</v>
      </c>
      <c r="W271">
        <v>6656</v>
      </c>
      <c r="X271">
        <v>1</v>
      </c>
      <c r="Y271">
        <v>0.177719162740925</v>
      </c>
      <c r="Z271">
        <v>1360</v>
      </c>
      <c r="AA271">
        <v>10.32</v>
      </c>
      <c r="AB271" t="s">
        <v>94</v>
      </c>
      <c r="AC271">
        <v>36.875</v>
      </c>
      <c r="AE271">
        <v>3</v>
      </c>
      <c r="AF271">
        <v>1360</v>
      </c>
      <c r="AG271">
        <v>5.6953125</v>
      </c>
      <c r="AH271">
        <f t="shared" si="17"/>
        <v>1354.3046875</v>
      </c>
      <c r="AI271">
        <f t="shared" si="18"/>
        <v>238.79286694101509</v>
      </c>
      <c r="AJ271">
        <f t="shared" si="19"/>
        <v>0.32331101397967649</v>
      </c>
      <c r="AK271">
        <f t="shared" si="20"/>
        <v>4206.4759355383121</v>
      </c>
    </row>
    <row r="272" spans="1:37" x14ac:dyDescent="0.3">
      <c r="A272">
        <v>270</v>
      </c>
      <c r="B272">
        <v>541</v>
      </c>
      <c r="C272" t="s">
        <v>91</v>
      </c>
      <c r="D272">
        <v>1.24824284389159E-2</v>
      </c>
      <c r="E272">
        <v>6656</v>
      </c>
      <c r="F272">
        <v>6656</v>
      </c>
      <c r="G272">
        <v>1</v>
      </c>
      <c r="H272">
        <v>6.5490646424604204</v>
      </c>
      <c r="I272">
        <v>11.1474801482505</v>
      </c>
      <c r="J272">
        <v>-1.1805746867224201</v>
      </c>
      <c r="K272" t="b">
        <v>1</v>
      </c>
      <c r="L272">
        <v>50.38</v>
      </c>
      <c r="M272" t="s">
        <v>92</v>
      </c>
      <c r="N272">
        <v>11.149234715631</v>
      </c>
      <c r="O272">
        <v>4.0940000000000003</v>
      </c>
      <c r="P272">
        <v>1.702</v>
      </c>
      <c r="Q272" t="s">
        <v>923</v>
      </c>
      <c r="S272">
        <v>0</v>
      </c>
      <c r="T272">
        <v>12376</v>
      </c>
      <c r="U272">
        <v>6656</v>
      </c>
      <c r="V272">
        <v>178</v>
      </c>
      <c r="W272">
        <v>6656</v>
      </c>
      <c r="X272">
        <v>1</v>
      </c>
      <c r="Y272">
        <v>0.41591997938105801</v>
      </c>
      <c r="Z272">
        <v>50.38</v>
      </c>
      <c r="AA272">
        <v>245.6</v>
      </c>
      <c r="AB272" t="s">
        <v>94</v>
      </c>
      <c r="AC272">
        <v>7.09765625</v>
      </c>
      <c r="AD272" t="s">
        <v>98</v>
      </c>
      <c r="AE272">
        <v>4</v>
      </c>
      <c r="AF272">
        <v>50.375</v>
      </c>
      <c r="AG272">
        <v>6.83984375</v>
      </c>
      <c r="AH272">
        <f t="shared" si="17"/>
        <v>43.53515625</v>
      </c>
      <c r="AI272">
        <f t="shared" si="18"/>
        <v>7.3649343232438609</v>
      </c>
      <c r="AJ272">
        <f t="shared" si="19"/>
        <v>0.30710220032193641</v>
      </c>
      <c r="AK272">
        <f t="shared" si="20"/>
        <v>164.03334117173924</v>
      </c>
    </row>
    <row r="273" spans="1:37" x14ac:dyDescent="0.3">
      <c r="A273">
        <v>271</v>
      </c>
      <c r="B273">
        <v>544</v>
      </c>
      <c r="C273" t="s">
        <v>91</v>
      </c>
      <c r="D273">
        <v>4.1865235062488397E-2</v>
      </c>
      <c r="E273">
        <v>6656</v>
      </c>
      <c r="F273">
        <v>17920</v>
      </c>
      <c r="G273">
        <v>2.6923076923076898</v>
      </c>
      <c r="H273">
        <v>4.0089304841308104</v>
      </c>
      <c r="I273">
        <v>9.7404482856615804</v>
      </c>
      <c r="J273">
        <v>-1.19343322653696</v>
      </c>
      <c r="K273" t="b">
        <v>1</v>
      </c>
      <c r="L273">
        <v>269.2</v>
      </c>
      <c r="M273" t="s">
        <v>92</v>
      </c>
      <c r="N273">
        <v>9.75209454705527</v>
      </c>
      <c r="O273">
        <v>4.58</v>
      </c>
      <c r="P273">
        <v>2.4300000000000002</v>
      </c>
      <c r="Q273" t="s">
        <v>924</v>
      </c>
      <c r="S273">
        <v>0</v>
      </c>
      <c r="T273">
        <v>37860</v>
      </c>
      <c r="U273">
        <v>6656</v>
      </c>
      <c r="V273">
        <v>692</v>
      </c>
      <c r="W273">
        <v>6656</v>
      </c>
      <c r="X273">
        <v>1</v>
      </c>
      <c r="Y273">
        <v>0.114382374258194</v>
      </c>
      <c r="Z273">
        <v>269.2</v>
      </c>
      <c r="AA273">
        <v>140.6</v>
      </c>
      <c r="AB273" t="s">
        <v>94</v>
      </c>
      <c r="AC273">
        <v>16.40625</v>
      </c>
      <c r="AE273">
        <v>0</v>
      </c>
      <c r="AF273">
        <v>269.25</v>
      </c>
      <c r="AG273">
        <v>11.6328125</v>
      </c>
      <c r="AH273">
        <f t="shared" si="17"/>
        <v>257.6171875</v>
      </c>
      <c r="AI273">
        <f t="shared" si="18"/>
        <v>23.145735392881129</v>
      </c>
      <c r="AJ273">
        <f t="shared" si="19"/>
        <v>0.30317859443449391</v>
      </c>
      <c r="AK273">
        <f t="shared" si="20"/>
        <v>888.09040262958058</v>
      </c>
    </row>
    <row r="274" spans="1:37" x14ac:dyDescent="0.3">
      <c r="A274">
        <v>272</v>
      </c>
      <c r="B274">
        <v>545</v>
      </c>
      <c r="C274" t="s">
        <v>91</v>
      </c>
      <c r="D274">
        <v>3.6368667185026703E-2</v>
      </c>
      <c r="E274">
        <v>6656</v>
      </c>
      <c r="F274">
        <v>17920</v>
      </c>
      <c r="G274">
        <v>2.6923076923076898</v>
      </c>
      <c r="H274">
        <v>9.1146144264820705</v>
      </c>
      <c r="I274">
        <v>13.4671988547532</v>
      </c>
      <c r="J274">
        <v>-1.2006661551826401</v>
      </c>
      <c r="K274" t="b">
        <v>1</v>
      </c>
      <c r="L274">
        <v>30</v>
      </c>
      <c r="M274" t="s">
        <v>92</v>
      </c>
      <c r="N274">
        <v>13.9465948854285</v>
      </c>
      <c r="O274">
        <v>4.5039999999999996</v>
      </c>
      <c r="P274">
        <v>1.478</v>
      </c>
      <c r="Q274" t="s">
        <v>926</v>
      </c>
      <c r="S274">
        <v>0</v>
      </c>
      <c r="T274">
        <v>32030</v>
      </c>
      <c r="U274">
        <v>6656</v>
      </c>
      <c r="V274">
        <v>136</v>
      </c>
      <c r="W274">
        <v>6656</v>
      </c>
      <c r="X274">
        <v>1</v>
      </c>
      <c r="Y274">
        <v>0.69582244655933301</v>
      </c>
      <c r="Z274">
        <v>30</v>
      </c>
      <c r="AA274">
        <v>1068</v>
      </c>
      <c r="AB274" t="s">
        <v>94</v>
      </c>
      <c r="AC274">
        <v>5.4765625</v>
      </c>
      <c r="AD274" t="s">
        <v>98</v>
      </c>
      <c r="AE274">
        <v>0</v>
      </c>
      <c r="AF274">
        <v>30</v>
      </c>
      <c r="AG274">
        <v>14.2421875</v>
      </c>
      <c r="AH274">
        <f t="shared" si="17"/>
        <v>15.7578125</v>
      </c>
      <c r="AI274">
        <f t="shared" si="18"/>
        <v>2.1064179923203512</v>
      </c>
      <c r="AJ274">
        <f t="shared" si="19"/>
        <v>0.30099363664150097</v>
      </c>
      <c r="AK274">
        <f t="shared" si="20"/>
        <v>99.66988118001828</v>
      </c>
    </row>
    <row r="275" spans="1:37" x14ac:dyDescent="0.3">
      <c r="A275">
        <v>273</v>
      </c>
      <c r="B275">
        <v>546</v>
      </c>
      <c r="C275" t="s">
        <v>91</v>
      </c>
      <c r="D275">
        <v>1.0459402774037599E-2</v>
      </c>
      <c r="E275">
        <v>6656</v>
      </c>
      <c r="F275">
        <v>17920</v>
      </c>
      <c r="G275">
        <v>2.6923076923076898</v>
      </c>
      <c r="H275">
        <v>7.9647663852143804</v>
      </c>
      <c r="I275">
        <v>12.001596223032999</v>
      </c>
      <c r="J275">
        <v>-1.2022734726594599</v>
      </c>
      <c r="K275" t="b">
        <v>1</v>
      </c>
      <c r="L275">
        <v>32.159999999999997</v>
      </c>
      <c r="M275" t="s">
        <v>92</v>
      </c>
      <c r="N275">
        <v>12.3347823938788</v>
      </c>
      <c r="O275">
        <v>4.508</v>
      </c>
      <c r="P275">
        <v>1.5069999999999999</v>
      </c>
      <c r="Q275" t="s">
        <v>925</v>
      </c>
      <c r="R275" s="1" t="s">
        <v>1941</v>
      </c>
      <c r="S275">
        <v>0</v>
      </c>
      <c r="T275">
        <v>32240</v>
      </c>
      <c r="U275">
        <v>6656</v>
      </c>
      <c r="V275">
        <v>222</v>
      </c>
      <c r="W275">
        <v>6656</v>
      </c>
      <c r="X275">
        <v>1</v>
      </c>
      <c r="Y275">
        <v>0.46744451325877201</v>
      </c>
      <c r="Z275">
        <v>32.159999999999997</v>
      </c>
      <c r="AA275">
        <v>1002.5</v>
      </c>
      <c r="AB275" t="s">
        <v>94</v>
      </c>
      <c r="AC275">
        <v>5.671875</v>
      </c>
      <c r="AD275" t="s">
        <v>98</v>
      </c>
      <c r="AE275">
        <v>0</v>
      </c>
      <c r="AF275">
        <v>32.15625</v>
      </c>
      <c r="AG275">
        <v>12.3359375</v>
      </c>
      <c r="AH275">
        <f t="shared" si="17"/>
        <v>19.8203125</v>
      </c>
      <c r="AI275">
        <f t="shared" si="18"/>
        <v>2.6067131095630147</v>
      </c>
      <c r="AJ275">
        <f t="shared" si="19"/>
        <v>0.30051023290462436</v>
      </c>
      <c r="AK275">
        <f t="shared" si="20"/>
        <v>107.00550756355015</v>
      </c>
    </row>
    <row r="276" spans="1:37" x14ac:dyDescent="0.3">
      <c r="A276">
        <v>274</v>
      </c>
      <c r="B276">
        <v>552</v>
      </c>
      <c r="C276" t="s">
        <v>91</v>
      </c>
      <c r="D276">
        <v>8.3727242993556494E-3</v>
      </c>
      <c r="E276">
        <v>6656</v>
      </c>
      <c r="F276">
        <v>6656</v>
      </c>
      <c r="G276">
        <v>1</v>
      </c>
      <c r="H276">
        <v>2.62213664639299</v>
      </c>
      <c r="I276">
        <v>7.3286670722429097</v>
      </c>
      <c r="J276">
        <v>-1.0905649080206401</v>
      </c>
      <c r="K276" t="b">
        <v>1</v>
      </c>
      <c r="L276">
        <v>624</v>
      </c>
      <c r="M276" t="s">
        <v>92</v>
      </c>
      <c r="N276">
        <v>7.4693289354392096</v>
      </c>
      <c r="O276">
        <v>4.0469999999999997</v>
      </c>
      <c r="P276">
        <v>2.7949999999999999</v>
      </c>
      <c r="Q276" t="s">
        <v>927</v>
      </c>
      <c r="S276">
        <v>0</v>
      </c>
      <c r="T276">
        <v>11120</v>
      </c>
      <c r="U276">
        <v>6656</v>
      </c>
      <c r="V276">
        <v>478</v>
      </c>
      <c r="W276">
        <v>6656</v>
      </c>
      <c r="X276">
        <v>1</v>
      </c>
      <c r="Y276">
        <v>7.4194803238195897E-2</v>
      </c>
      <c r="Z276">
        <v>624</v>
      </c>
      <c r="AA276">
        <v>17.829999999999998</v>
      </c>
      <c r="AB276" t="s">
        <v>94</v>
      </c>
      <c r="AC276">
        <v>24.984375</v>
      </c>
      <c r="AE276">
        <v>25</v>
      </c>
      <c r="AF276">
        <v>624</v>
      </c>
      <c r="AG276">
        <v>4.85546875</v>
      </c>
      <c r="AH276">
        <f t="shared" si="17"/>
        <v>619.14453125</v>
      </c>
      <c r="AI276">
        <f t="shared" si="18"/>
        <v>128.51488334674175</v>
      </c>
      <c r="AJ276">
        <f t="shared" si="19"/>
        <v>0.33602661594955041</v>
      </c>
      <c r="AK276">
        <f t="shared" si="20"/>
        <v>1856.9957568292289</v>
      </c>
    </row>
    <row r="277" spans="1:37" x14ac:dyDescent="0.3">
      <c r="A277">
        <v>275</v>
      </c>
      <c r="B277">
        <v>553</v>
      </c>
      <c r="C277" t="s">
        <v>91</v>
      </c>
      <c r="D277">
        <v>1.33422336487291E-2</v>
      </c>
      <c r="E277">
        <v>6656</v>
      </c>
      <c r="F277">
        <v>6656</v>
      </c>
      <c r="G277">
        <v>1</v>
      </c>
      <c r="H277">
        <v>2.8657019107263499</v>
      </c>
      <c r="I277">
        <v>7.5952294782337102</v>
      </c>
      <c r="J277">
        <v>-1.1130673526960899</v>
      </c>
      <c r="K277" t="b">
        <v>1</v>
      </c>
      <c r="L277">
        <v>447.5</v>
      </c>
      <c r="M277" t="s">
        <v>92</v>
      </c>
      <c r="N277">
        <v>7.6200751296900702</v>
      </c>
      <c r="O277">
        <v>4</v>
      </c>
      <c r="P277">
        <v>2.65</v>
      </c>
      <c r="Q277" t="s">
        <v>928</v>
      </c>
      <c r="S277">
        <v>0</v>
      </c>
      <c r="T277">
        <v>10030</v>
      </c>
      <c r="U277">
        <v>6656</v>
      </c>
      <c r="V277">
        <v>381</v>
      </c>
      <c r="W277">
        <v>6656</v>
      </c>
      <c r="X277">
        <v>1</v>
      </c>
      <c r="Y277">
        <v>9.5582804377248295E-2</v>
      </c>
      <c r="Z277">
        <v>447.5</v>
      </c>
      <c r="AA277">
        <v>22.42</v>
      </c>
      <c r="AB277" t="s">
        <v>94</v>
      </c>
      <c r="AC277">
        <v>21.15625</v>
      </c>
      <c r="AE277">
        <v>27</v>
      </c>
      <c r="AF277">
        <v>447.5</v>
      </c>
      <c r="AG277">
        <v>5.734375</v>
      </c>
      <c r="AH277">
        <f t="shared" si="17"/>
        <v>441.765625</v>
      </c>
      <c r="AI277">
        <f t="shared" si="18"/>
        <v>78.038147138964575</v>
      </c>
      <c r="AJ277">
        <f t="shared" si="19"/>
        <v>0.32854963627635136</v>
      </c>
      <c r="AK277">
        <f t="shared" si="20"/>
        <v>1362.0468586475515</v>
      </c>
    </row>
    <row r="278" spans="1:37" x14ac:dyDescent="0.3">
      <c r="A278">
        <v>276</v>
      </c>
      <c r="B278">
        <v>554</v>
      </c>
      <c r="C278" t="s">
        <v>91</v>
      </c>
      <c r="D278">
        <v>5.12827881624053E-2</v>
      </c>
      <c r="E278">
        <v>6656</v>
      </c>
      <c r="F278">
        <v>6656</v>
      </c>
      <c r="G278">
        <v>1</v>
      </c>
      <c r="H278">
        <v>4.7822508333276197</v>
      </c>
      <c r="I278">
        <v>14.785748181948399</v>
      </c>
      <c r="J278">
        <v>-1.1323551624179</v>
      </c>
      <c r="K278" t="b">
        <v>1</v>
      </c>
      <c r="L278">
        <v>1238</v>
      </c>
      <c r="M278" t="s">
        <v>92</v>
      </c>
      <c r="N278">
        <v>14.790168398216</v>
      </c>
      <c r="O278">
        <v>4.133</v>
      </c>
      <c r="P278">
        <v>3.0920000000000001</v>
      </c>
      <c r="Q278" t="s">
        <v>929</v>
      </c>
      <c r="S278">
        <v>0</v>
      </c>
      <c r="T278">
        <v>13540</v>
      </c>
      <c r="U278">
        <v>6656</v>
      </c>
      <c r="V278">
        <v>533</v>
      </c>
      <c r="W278">
        <v>6656</v>
      </c>
      <c r="X278">
        <v>1</v>
      </c>
      <c r="Y278">
        <v>0.16382746934338699</v>
      </c>
      <c r="Z278">
        <v>1238</v>
      </c>
      <c r="AA278">
        <v>10.94</v>
      </c>
      <c r="AB278" t="s">
        <v>94</v>
      </c>
      <c r="AC278">
        <v>35.1875</v>
      </c>
      <c r="AE278">
        <v>4</v>
      </c>
      <c r="AF278">
        <v>1238</v>
      </c>
      <c r="AG278">
        <v>5.33984375</v>
      </c>
      <c r="AH278">
        <f t="shared" si="17"/>
        <v>1232.66015625</v>
      </c>
      <c r="AI278">
        <f t="shared" si="18"/>
        <v>231.84198975859547</v>
      </c>
      <c r="AJ278">
        <f t="shared" si="19"/>
        <v>0.32227335583290079</v>
      </c>
      <c r="AK278">
        <f t="shared" si="20"/>
        <v>3841.4593623492251</v>
      </c>
    </row>
    <row r="279" spans="1:37" x14ac:dyDescent="0.3">
      <c r="A279">
        <v>277</v>
      </c>
      <c r="B279">
        <v>555</v>
      </c>
      <c r="C279" t="s">
        <v>91</v>
      </c>
      <c r="D279">
        <v>3.1559038959523798E-2</v>
      </c>
      <c r="E279">
        <v>6656</v>
      </c>
      <c r="F279">
        <v>6656</v>
      </c>
      <c r="G279">
        <v>1</v>
      </c>
      <c r="H279">
        <v>6.1107004071884603</v>
      </c>
      <c r="I279">
        <v>9.6673190035598697</v>
      </c>
      <c r="J279">
        <v>-1.1797710279840099</v>
      </c>
      <c r="K279" t="b">
        <v>1</v>
      </c>
      <c r="L279">
        <v>38.200000000000003</v>
      </c>
      <c r="M279" t="s">
        <v>92</v>
      </c>
      <c r="N279">
        <v>9.8378146426884392</v>
      </c>
      <c r="O279">
        <v>4.08</v>
      </c>
      <c r="P279">
        <v>1.5820000000000001</v>
      </c>
      <c r="Q279" t="s">
        <v>930</v>
      </c>
      <c r="S279">
        <v>0</v>
      </c>
      <c r="T279">
        <v>12020</v>
      </c>
      <c r="U279">
        <v>6656</v>
      </c>
      <c r="V279">
        <v>310</v>
      </c>
      <c r="W279">
        <v>6656</v>
      </c>
      <c r="X279">
        <v>1</v>
      </c>
      <c r="Y279">
        <v>0.29026827775539799</v>
      </c>
      <c r="Z279">
        <v>38.200000000000003</v>
      </c>
      <c r="AA279">
        <v>314.8</v>
      </c>
      <c r="AB279" t="s">
        <v>94</v>
      </c>
      <c r="AC279">
        <v>6.1796875</v>
      </c>
      <c r="AD279" t="s">
        <v>98</v>
      </c>
      <c r="AE279">
        <v>4</v>
      </c>
      <c r="AF279">
        <v>38.1875</v>
      </c>
      <c r="AG279">
        <v>6.0078125</v>
      </c>
      <c r="AH279">
        <f t="shared" si="17"/>
        <v>32.1796875</v>
      </c>
      <c r="AI279">
        <f t="shared" si="18"/>
        <v>6.3563068920676207</v>
      </c>
      <c r="AJ279">
        <f t="shared" si="19"/>
        <v>0.30734910488902761</v>
      </c>
      <c r="AK279">
        <f t="shared" si="20"/>
        <v>124.24796230914059</v>
      </c>
    </row>
    <row r="280" spans="1:37" x14ac:dyDescent="0.3">
      <c r="A280">
        <v>278</v>
      </c>
      <c r="B280">
        <v>558</v>
      </c>
      <c r="C280" t="s">
        <v>91</v>
      </c>
      <c r="D280">
        <v>4.2453587050481599E-2</v>
      </c>
      <c r="E280">
        <v>6656</v>
      </c>
      <c r="F280">
        <v>17920</v>
      </c>
      <c r="G280">
        <v>2.6923076923076898</v>
      </c>
      <c r="H280">
        <v>4.7282910901050004</v>
      </c>
      <c r="I280">
        <v>11.4143902097066</v>
      </c>
      <c r="J280">
        <v>-1.1950405440137799</v>
      </c>
      <c r="K280" t="b">
        <v>1</v>
      </c>
      <c r="L280">
        <v>260</v>
      </c>
      <c r="M280" t="s">
        <v>92</v>
      </c>
      <c r="N280">
        <v>11.4205540853104</v>
      </c>
      <c r="O280">
        <v>4.58</v>
      </c>
      <c r="P280">
        <v>2.4140000000000001</v>
      </c>
      <c r="Q280" t="s">
        <v>931</v>
      </c>
      <c r="S280">
        <v>0</v>
      </c>
      <c r="T280">
        <v>37730</v>
      </c>
      <c r="U280">
        <v>6656</v>
      </c>
      <c r="V280">
        <v>280</v>
      </c>
      <c r="W280">
        <v>6656</v>
      </c>
      <c r="X280">
        <v>1</v>
      </c>
      <c r="Y280">
        <v>0.22280800874100001</v>
      </c>
      <c r="Z280">
        <v>260</v>
      </c>
      <c r="AA280">
        <v>145.1</v>
      </c>
      <c r="AB280" t="s">
        <v>94</v>
      </c>
      <c r="AC280">
        <v>16.125</v>
      </c>
      <c r="AE280">
        <v>0</v>
      </c>
      <c r="AF280">
        <v>260</v>
      </c>
      <c r="AG280">
        <v>16.03125</v>
      </c>
      <c r="AH280">
        <f t="shared" si="17"/>
        <v>243.96875</v>
      </c>
      <c r="AI280">
        <f t="shared" si="18"/>
        <v>16.218323586744638</v>
      </c>
      <c r="AJ280">
        <f t="shared" si="19"/>
        <v>0.30269168159764487</v>
      </c>
      <c r="AK280">
        <f t="shared" si="20"/>
        <v>858.9598453042621</v>
      </c>
    </row>
    <row r="281" spans="1:37" x14ac:dyDescent="0.3">
      <c r="A281">
        <v>279</v>
      </c>
      <c r="B281">
        <v>559</v>
      </c>
      <c r="C281" t="s">
        <v>91</v>
      </c>
      <c r="D281">
        <v>3.7509901780598397E-2</v>
      </c>
      <c r="E281">
        <v>6656</v>
      </c>
      <c r="F281">
        <v>17920</v>
      </c>
      <c r="G281">
        <v>2.6923076923076898</v>
      </c>
      <c r="H281">
        <v>9.7619693123187492</v>
      </c>
      <c r="I281">
        <v>14.385558293250901</v>
      </c>
      <c r="J281">
        <v>-1.2006661551826401</v>
      </c>
      <c r="K281" t="b">
        <v>1</v>
      </c>
      <c r="L281">
        <v>29.78</v>
      </c>
      <c r="M281" t="s">
        <v>92</v>
      </c>
      <c r="N281">
        <v>14.7616737897034</v>
      </c>
      <c r="O281">
        <v>4.5039999999999996</v>
      </c>
      <c r="P281">
        <v>1.474</v>
      </c>
      <c r="Q281" t="s">
        <v>933</v>
      </c>
      <c r="S281">
        <v>0</v>
      </c>
      <c r="T281">
        <v>32030</v>
      </c>
      <c r="U281">
        <v>6656</v>
      </c>
      <c r="V281">
        <v>114</v>
      </c>
      <c r="W281">
        <v>6656</v>
      </c>
      <c r="X281">
        <v>1</v>
      </c>
      <c r="Y281">
        <v>0.82063361394319501</v>
      </c>
      <c r="Z281">
        <v>29.78</v>
      </c>
      <c r="AA281">
        <v>1076</v>
      </c>
      <c r="AB281" t="s">
        <v>94</v>
      </c>
      <c r="AC281">
        <v>5.45703125</v>
      </c>
      <c r="AD281" t="s">
        <v>98</v>
      </c>
      <c r="AE281">
        <v>0</v>
      </c>
      <c r="AF281">
        <v>29.78125</v>
      </c>
      <c r="AG281">
        <v>14.4296875</v>
      </c>
      <c r="AH281">
        <f t="shared" si="17"/>
        <v>15.3515625</v>
      </c>
      <c r="AI281">
        <f t="shared" si="18"/>
        <v>2.0638873849485653</v>
      </c>
      <c r="AJ281">
        <f t="shared" si="19"/>
        <v>0.30099363664150097</v>
      </c>
      <c r="AK281">
        <f t="shared" si="20"/>
        <v>98.943121629747324</v>
      </c>
    </row>
    <row r="282" spans="1:37" x14ac:dyDescent="0.3">
      <c r="A282">
        <v>280</v>
      </c>
      <c r="B282">
        <v>560</v>
      </c>
      <c r="C282" t="s">
        <v>91</v>
      </c>
      <c r="D282">
        <v>1.40197721903537E-2</v>
      </c>
      <c r="E282">
        <v>6656</v>
      </c>
      <c r="F282">
        <v>17920</v>
      </c>
      <c r="G282">
        <v>2.6923076923076898</v>
      </c>
      <c r="H282">
        <v>7.3955840276703801</v>
      </c>
      <c r="I282">
        <v>11.194487541883801</v>
      </c>
      <c r="J282">
        <v>-1.2022734726594599</v>
      </c>
      <c r="K282" t="b">
        <v>1</v>
      </c>
      <c r="L282">
        <v>32.659999999999997</v>
      </c>
      <c r="M282" t="s">
        <v>92</v>
      </c>
      <c r="N282">
        <v>11.617380920979601</v>
      </c>
      <c r="O282">
        <v>4.508</v>
      </c>
      <c r="P282">
        <v>1.514</v>
      </c>
      <c r="Q282" t="s">
        <v>932</v>
      </c>
      <c r="R282" s="1" t="s">
        <v>1941</v>
      </c>
      <c r="S282">
        <v>0</v>
      </c>
      <c r="T282">
        <v>32290</v>
      </c>
      <c r="U282">
        <v>6656</v>
      </c>
      <c r="V282">
        <v>243</v>
      </c>
      <c r="W282">
        <v>6656</v>
      </c>
      <c r="X282">
        <v>1</v>
      </c>
      <c r="Y282">
        <v>0.41027690666670702</v>
      </c>
      <c r="Z282">
        <v>32.659999999999997</v>
      </c>
      <c r="AA282">
        <v>988.5</v>
      </c>
      <c r="AB282" t="s">
        <v>94</v>
      </c>
      <c r="AC282">
        <v>5.71484375</v>
      </c>
      <c r="AD282" t="s">
        <v>98</v>
      </c>
      <c r="AE282">
        <v>0</v>
      </c>
      <c r="AF282">
        <v>32.65625</v>
      </c>
      <c r="AG282">
        <v>12.28125</v>
      </c>
      <c r="AH282">
        <f t="shared" si="17"/>
        <v>20.375</v>
      </c>
      <c r="AI282">
        <f t="shared" si="18"/>
        <v>2.6590330788804071</v>
      </c>
      <c r="AJ282">
        <f t="shared" si="19"/>
        <v>0.30051023290462436</v>
      </c>
      <c r="AK282">
        <f t="shared" si="20"/>
        <v>108.66934441585025</v>
      </c>
    </row>
    <row r="283" spans="1:37" x14ac:dyDescent="0.3">
      <c r="A283">
        <v>281</v>
      </c>
      <c r="B283">
        <v>566</v>
      </c>
      <c r="C283" t="s">
        <v>91</v>
      </c>
      <c r="D283">
        <v>1.4682660562463701E-2</v>
      </c>
      <c r="E283">
        <v>6656</v>
      </c>
      <c r="F283">
        <v>6656</v>
      </c>
      <c r="G283">
        <v>1</v>
      </c>
      <c r="H283">
        <v>2.5930781583250702</v>
      </c>
      <c r="I283">
        <v>7.7893636865311899</v>
      </c>
      <c r="J283">
        <v>-1.0752953919908801</v>
      </c>
      <c r="K283" t="b">
        <v>1</v>
      </c>
      <c r="L283">
        <v>1009</v>
      </c>
      <c r="M283" t="s">
        <v>92</v>
      </c>
      <c r="N283">
        <v>7.83037352968456</v>
      </c>
      <c r="O283">
        <v>4.0599999999999996</v>
      </c>
      <c r="P283">
        <v>3.004</v>
      </c>
      <c r="Q283" t="s">
        <v>1300</v>
      </c>
      <c r="S283">
        <v>0</v>
      </c>
      <c r="T283">
        <v>11440</v>
      </c>
      <c r="U283">
        <v>6656</v>
      </c>
      <c r="V283">
        <v>584</v>
      </c>
      <c r="W283">
        <v>6656</v>
      </c>
      <c r="X283">
        <v>1</v>
      </c>
      <c r="Y283">
        <v>6.5922043241682493E-2</v>
      </c>
      <c r="Z283">
        <v>1009</v>
      </c>
      <c r="AA283">
        <v>11.336</v>
      </c>
      <c r="AB283" t="s">
        <v>94</v>
      </c>
      <c r="AC283">
        <v>31.765625</v>
      </c>
      <c r="AE283">
        <v>27</v>
      </c>
      <c r="AF283">
        <v>1009</v>
      </c>
      <c r="AG283">
        <v>4.23046875</v>
      </c>
      <c r="AH283">
        <f t="shared" si="17"/>
        <v>1004.76953125</v>
      </c>
      <c r="AI283">
        <f t="shared" si="18"/>
        <v>238.50784856879039</v>
      </c>
      <c r="AJ283">
        <f t="shared" si="19"/>
        <v>0.34119695356631791</v>
      </c>
      <c r="AK283">
        <f t="shared" si="20"/>
        <v>2957.2362515361156</v>
      </c>
    </row>
    <row r="284" spans="1:37" x14ac:dyDescent="0.3">
      <c r="A284">
        <v>282</v>
      </c>
      <c r="B284">
        <v>567</v>
      </c>
      <c r="C284" t="s">
        <v>91</v>
      </c>
      <c r="D284">
        <v>1.5464837011646001E-2</v>
      </c>
      <c r="E284">
        <v>6656</v>
      </c>
      <c r="F284">
        <v>6656</v>
      </c>
      <c r="G284">
        <v>1</v>
      </c>
      <c r="H284">
        <v>2.7638423404614398</v>
      </c>
      <c r="I284">
        <v>7.2712805324249397</v>
      </c>
      <c r="J284">
        <v>-1.11226369395768</v>
      </c>
      <c r="K284" t="b">
        <v>1</v>
      </c>
      <c r="L284">
        <v>427.2</v>
      </c>
      <c r="M284" t="s">
        <v>92</v>
      </c>
      <c r="N284">
        <v>7.3012586567616999</v>
      </c>
      <c r="O284">
        <v>4</v>
      </c>
      <c r="P284">
        <v>2.63</v>
      </c>
      <c r="Q284" t="s">
        <v>1301</v>
      </c>
      <c r="S284">
        <v>0</v>
      </c>
      <c r="T284">
        <v>10000</v>
      </c>
      <c r="U284">
        <v>6656</v>
      </c>
      <c r="V284">
        <v>448</v>
      </c>
      <c r="W284">
        <v>6656</v>
      </c>
      <c r="X284">
        <v>1</v>
      </c>
      <c r="Y284">
        <v>8.3333717585484093E-2</v>
      </c>
      <c r="Z284">
        <v>427.2</v>
      </c>
      <c r="AA284">
        <v>23.4</v>
      </c>
      <c r="AB284" t="s">
        <v>94</v>
      </c>
      <c r="AC284">
        <v>20.671875</v>
      </c>
      <c r="AE284">
        <v>29</v>
      </c>
      <c r="AF284">
        <v>427.25</v>
      </c>
      <c r="AG284">
        <v>5.09765625</v>
      </c>
      <c r="AH284">
        <f t="shared" si="17"/>
        <v>422.15234375</v>
      </c>
      <c r="AI284">
        <f t="shared" si="18"/>
        <v>83.813026819923365</v>
      </c>
      <c r="AJ284">
        <f t="shared" si="19"/>
        <v>0.32881378419071905</v>
      </c>
      <c r="AK284">
        <f t="shared" si="20"/>
        <v>1299.3676680907813</v>
      </c>
    </row>
    <row r="285" spans="1:37" x14ac:dyDescent="0.3">
      <c r="A285">
        <v>283</v>
      </c>
      <c r="B285">
        <v>568</v>
      </c>
      <c r="C285" t="s">
        <v>91</v>
      </c>
      <c r="D285">
        <v>2.4249174039496699E-2</v>
      </c>
      <c r="E285">
        <v>6656</v>
      </c>
      <c r="F285">
        <v>6656</v>
      </c>
      <c r="G285">
        <v>1</v>
      </c>
      <c r="H285">
        <v>4.3550392011671804</v>
      </c>
      <c r="I285">
        <v>13.2947778738755</v>
      </c>
      <c r="J285">
        <v>-1.13556979737153</v>
      </c>
      <c r="K285" t="b">
        <v>1</v>
      </c>
      <c r="L285">
        <v>1129</v>
      </c>
      <c r="M285" t="s">
        <v>92</v>
      </c>
      <c r="N285">
        <v>13.294828388803101</v>
      </c>
      <c r="O285">
        <v>4.1449999999999996</v>
      </c>
      <c r="P285">
        <v>3.0529999999999999</v>
      </c>
      <c r="Q285" t="s">
        <v>1302</v>
      </c>
      <c r="S285">
        <v>0</v>
      </c>
      <c r="T285">
        <v>14000</v>
      </c>
      <c r="U285">
        <v>6656</v>
      </c>
      <c r="V285">
        <v>505</v>
      </c>
      <c r="W285">
        <v>6656</v>
      </c>
      <c r="X285">
        <v>1</v>
      </c>
      <c r="Y285">
        <v>0.14929728493793401</v>
      </c>
      <c r="Z285">
        <v>1129</v>
      </c>
      <c r="AA285">
        <v>12.4</v>
      </c>
      <c r="AB285" t="s">
        <v>94</v>
      </c>
      <c r="AC285">
        <v>33.59375</v>
      </c>
      <c r="AE285">
        <v>4</v>
      </c>
      <c r="AF285">
        <v>1129</v>
      </c>
      <c r="AG285">
        <v>5.55859375</v>
      </c>
      <c r="AH285">
        <f t="shared" si="17"/>
        <v>1123.44140625</v>
      </c>
      <c r="AI285">
        <f t="shared" si="18"/>
        <v>203.1089248067463</v>
      </c>
      <c r="AJ285">
        <f t="shared" si="19"/>
        <v>0.32123902802250109</v>
      </c>
      <c r="AK285">
        <f t="shared" si="20"/>
        <v>3514.5169220251764</v>
      </c>
    </row>
    <row r="286" spans="1:37" x14ac:dyDescent="0.3">
      <c r="A286">
        <v>284</v>
      </c>
      <c r="B286">
        <v>569</v>
      </c>
      <c r="C286" t="s">
        <v>91</v>
      </c>
      <c r="D286">
        <v>3.1387134065369297E-2</v>
      </c>
      <c r="E286">
        <v>6656</v>
      </c>
      <c r="F286">
        <v>6656</v>
      </c>
      <c r="G286">
        <v>1</v>
      </c>
      <c r="H286">
        <v>7.7348912039881297</v>
      </c>
      <c r="I286">
        <v>10.8771907556083</v>
      </c>
      <c r="J286">
        <v>-1.18137834546083</v>
      </c>
      <c r="K286" t="b">
        <v>1</v>
      </c>
      <c r="L286">
        <v>25.47</v>
      </c>
      <c r="M286" t="s">
        <v>92</v>
      </c>
      <c r="N286">
        <v>10.8982222416057</v>
      </c>
      <c r="O286">
        <v>4.0940000000000003</v>
      </c>
      <c r="P286">
        <v>1.4059999999999999</v>
      </c>
      <c r="Q286" t="s">
        <v>1303</v>
      </c>
      <c r="S286">
        <v>0</v>
      </c>
      <c r="T286">
        <v>12420</v>
      </c>
      <c r="U286">
        <v>6656</v>
      </c>
      <c r="V286">
        <v>225</v>
      </c>
      <c r="W286">
        <v>6656</v>
      </c>
      <c r="X286">
        <v>1</v>
      </c>
      <c r="Y286">
        <v>0.44899274693254199</v>
      </c>
      <c r="Z286">
        <v>25.47</v>
      </c>
      <c r="AA286">
        <v>487.5</v>
      </c>
      <c r="AB286" t="s">
        <v>94</v>
      </c>
      <c r="AC286">
        <v>5.046875</v>
      </c>
      <c r="AD286" t="s">
        <v>98</v>
      </c>
      <c r="AE286">
        <v>3</v>
      </c>
      <c r="AF286">
        <v>25.46875</v>
      </c>
      <c r="AG286">
        <v>6.52734375</v>
      </c>
      <c r="AH286">
        <f t="shared" si="17"/>
        <v>18.94140625</v>
      </c>
      <c r="AI286">
        <f t="shared" si="18"/>
        <v>3.9018551765409932</v>
      </c>
      <c r="AJ286">
        <f t="shared" si="19"/>
        <v>0.30685549410214574</v>
      </c>
      <c r="AK286">
        <f t="shared" si="20"/>
        <v>82.999165696938732</v>
      </c>
    </row>
    <row r="287" spans="1:37" x14ac:dyDescent="0.3">
      <c r="A287">
        <v>285</v>
      </c>
      <c r="B287">
        <v>572</v>
      </c>
      <c r="C287" t="s">
        <v>91</v>
      </c>
      <c r="D287">
        <v>4.36051908594925E-2</v>
      </c>
      <c r="E287">
        <v>6656</v>
      </c>
      <c r="F287">
        <v>17920</v>
      </c>
      <c r="G287">
        <v>2.6923076923076898</v>
      </c>
      <c r="H287">
        <v>4.2384377755791904</v>
      </c>
      <c r="I287">
        <v>10.1490717048048</v>
      </c>
      <c r="J287">
        <v>-1.1950405440137799</v>
      </c>
      <c r="K287" t="b">
        <v>1</v>
      </c>
      <c r="L287">
        <v>247.9</v>
      </c>
      <c r="M287" t="s">
        <v>92</v>
      </c>
      <c r="N287">
        <v>10.1543781705937</v>
      </c>
      <c r="O287">
        <v>4.58</v>
      </c>
      <c r="P287">
        <v>2.395</v>
      </c>
      <c r="Q287" t="s">
        <v>1304</v>
      </c>
      <c r="S287">
        <v>0</v>
      </c>
      <c r="T287">
        <v>37760</v>
      </c>
      <c r="U287">
        <v>6656</v>
      </c>
      <c r="V287">
        <v>611</v>
      </c>
      <c r="W287">
        <v>6656</v>
      </c>
      <c r="X287">
        <v>1</v>
      </c>
      <c r="Y287">
        <v>0.13101316900299201</v>
      </c>
      <c r="Z287">
        <v>247.9</v>
      </c>
      <c r="AA287">
        <v>152.4</v>
      </c>
      <c r="AB287" t="s">
        <v>94</v>
      </c>
      <c r="AC287">
        <v>15.7421875</v>
      </c>
      <c r="AE287">
        <v>0</v>
      </c>
      <c r="AF287">
        <v>247.875</v>
      </c>
      <c r="AG287">
        <v>12.171875</v>
      </c>
      <c r="AH287">
        <f t="shared" si="17"/>
        <v>235.703125</v>
      </c>
      <c r="AI287">
        <f t="shared" si="18"/>
        <v>20.364569961489089</v>
      </c>
      <c r="AJ287">
        <f t="shared" si="19"/>
        <v>0.30269168159764487</v>
      </c>
      <c r="AK287">
        <f t="shared" si="20"/>
        <v>818.90258328766913</v>
      </c>
    </row>
    <row r="288" spans="1:37" x14ac:dyDescent="0.3">
      <c r="A288">
        <v>286</v>
      </c>
      <c r="B288">
        <v>573</v>
      </c>
      <c r="C288" t="s">
        <v>91</v>
      </c>
      <c r="D288">
        <v>3.1802785041120503E-2</v>
      </c>
      <c r="E288">
        <v>6656</v>
      </c>
      <c r="F288">
        <v>17920</v>
      </c>
      <c r="G288">
        <v>2.6923076923076898</v>
      </c>
      <c r="H288">
        <v>9.7883594872586901</v>
      </c>
      <c r="I288">
        <v>14.1472383214285</v>
      </c>
      <c r="J288">
        <v>-1.20146981392105</v>
      </c>
      <c r="K288" t="b">
        <v>1</v>
      </c>
      <c r="L288">
        <v>27.89</v>
      </c>
      <c r="M288" t="s">
        <v>92</v>
      </c>
      <c r="N288">
        <v>14.5884543064357</v>
      </c>
      <c r="O288">
        <v>4.508</v>
      </c>
      <c r="P288">
        <v>1.4450000000000001</v>
      </c>
      <c r="Q288" t="s">
        <v>1305</v>
      </c>
      <c r="S288">
        <v>0</v>
      </c>
      <c r="T288">
        <v>32260</v>
      </c>
      <c r="U288">
        <v>6656</v>
      </c>
      <c r="V288">
        <v>139</v>
      </c>
      <c r="W288">
        <v>6656</v>
      </c>
      <c r="X288">
        <v>1</v>
      </c>
      <c r="Y288">
        <v>0.74541892271407695</v>
      </c>
      <c r="Z288">
        <v>27.89</v>
      </c>
      <c r="AA288">
        <v>1157</v>
      </c>
      <c r="AB288" t="s">
        <v>94</v>
      </c>
      <c r="AC288">
        <v>5.28125</v>
      </c>
      <c r="AD288" t="s">
        <v>98</v>
      </c>
      <c r="AE288">
        <v>0</v>
      </c>
      <c r="AF288">
        <v>27.890625</v>
      </c>
      <c r="AG288">
        <v>14.0078125</v>
      </c>
      <c r="AH288">
        <f t="shared" si="17"/>
        <v>13.8828125</v>
      </c>
      <c r="AI288">
        <f t="shared" si="18"/>
        <v>1.9910764082543224</v>
      </c>
      <c r="AJ288">
        <f t="shared" si="19"/>
        <v>0.30075183765015856</v>
      </c>
      <c r="AK288">
        <f t="shared" si="20"/>
        <v>92.736341090766715</v>
      </c>
    </row>
    <row r="289" spans="1:37" x14ac:dyDescent="0.3">
      <c r="A289">
        <v>287</v>
      </c>
      <c r="B289">
        <v>574</v>
      </c>
      <c r="C289" t="s">
        <v>91</v>
      </c>
      <c r="D289">
        <v>1.6919700795331699E-2</v>
      </c>
      <c r="E289">
        <v>6656</v>
      </c>
      <c r="F289">
        <v>17920</v>
      </c>
      <c r="G289">
        <v>2.6923076923076898</v>
      </c>
      <c r="H289">
        <v>6.7345906539387403</v>
      </c>
      <c r="I289">
        <v>10.2268442059323</v>
      </c>
      <c r="J289">
        <v>-1.20146981392105</v>
      </c>
      <c r="K289" t="b">
        <v>1</v>
      </c>
      <c r="L289">
        <v>32.97</v>
      </c>
      <c r="M289" t="s">
        <v>92</v>
      </c>
      <c r="N289">
        <v>10.8277077322876</v>
      </c>
      <c r="O289">
        <v>4.51</v>
      </c>
      <c r="P289">
        <v>1.5189999999999999</v>
      </c>
      <c r="Q289" t="s">
        <v>1306</v>
      </c>
      <c r="R289" s="1" t="s">
        <v>1941</v>
      </c>
      <c r="S289">
        <v>0</v>
      </c>
      <c r="T289">
        <v>32400</v>
      </c>
      <c r="U289">
        <v>6656</v>
      </c>
      <c r="V289">
        <v>308</v>
      </c>
      <c r="W289">
        <v>6656</v>
      </c>
      <c r="X289">
        <v>1</v>
      </c>
      <c r="Y289">
        <v>0.32675862834145503</v>
      </c>
      <c r="Z289">
        <v>32.97</v>
      </c>
      <c r="AA289">
        <v>982.5</v>
      </c>
      <c r="AB289" t="s">
        <v>94</v>
      </c>
      <c r="AC289">
        <v>5.7421875</v>
      </c>
      <c r="AD289" t="s">
        <v>98</v>
      </c>
      <c r="AE289">
        <v>0</v>
      </c>
      <c r="AF289">
        <v>32.96875</v>
      </c>
      <c r="AG289">
        <v>11.9140625</v>
      </c>
      <c r="AH289">
        <f t="shared" si="17"/>
        <v>21.0546875</v>
      </c>
      <c r="AI289">
        <f t="shared" si="18"/>
        <v>2.7672131147540981</v>
      </c>
      <c r="AJ289">
        <f t="shared" si="19"/>
        <v>0.30075183765015856</v>
      </c>
      <c r="AK289">
        <f t="shared" si="20"/>
        <v>109.62110907648055</v>
      </c>
    </row>
    <row r="290" spans="1:37" x14ac:dyDescent="0.3">
      <c r="A290">
        <v>288</v>
      </c>
      <c r="B290">
        <v>580</v>
      </c>
      <c r="C290" t="s">
        <v>91</v>
      </c>
      <c r="D290">
        <v>1.3084582126428801E-2</v>
      </c>
      <c r="E290">
        <v>6656</v>
      </c>
      <c r="F290">
        <v>6656</v>
      </c>
      <c r="G290">
        <v>1</v>
      </c>
      <c r="H290">
        <v>2.5554755482743099</v>
      </c>
      <c r="I290">
        <v>7.5117005862360298</v>
      </c>
      <c r="J290">
        <v>-1.07127709829883</v>
      </c>
      <c r="K290" t="b">
        <v>1</v>
      </c>
      <c r="L290">
        <v>868.5</v>
      </c>
      <c r="M290" t="s">
        <v>92</v>
      </c>
      <c r="N290">
        <v>7.5976015473076703</v>
      </c>
      <c r="O290">
        <v>4.0350000000000001</v>
      </c>
      <c r="P290">
        <v>2.94</v>
      </c>
      <c r="Q290" t="s">
        <v>1307</v>
      </c>
      <c r="S290">
        <v>0</v>
      </c>
      <c r="T290">
        <v>10880</v>
      </c>
      <c r="U290">
        <v>6656</v>
      </c>
      <c r="V290">
        <v>503</v>
      </c>
      <c r="W290">
        <v>6656</v>
      </c>
      <c r="X290">
        <v>1</v>
      </c>
      <c r="Y290">
        <v>6.9355226751070601E-2</v>
      </c>
      <c r="Z290">
        <v>868.5</v>
      </c>
      <c r="AA290">
        <v>12.53</v>
      </c>
      <c r="AB290" t="s">
        <v>94</v>
      </c>
      <c r="AC290">
        <v>29.46875</v>
      </c>
      <c r="AE290">
        <v>31</v>
      </c>
      <c r="AF290">
        <v>868.5</v>
      </c>
      <c r="AG290">
        <v>4.44140625</v>
      </c>
      <c r="AH290">
        <f t="shared" si="17"/>
        <v>864.05859375</v>
      </c>
      <c r="AI290">
        <f t="shared" si="18"/>
        <v>195.5461741424802</v>
      </c>
      <c r="AJ290">
        <f t="shared" si="19"/>
        <v>0.34257074142561539</v>
      </c>
      <c r="AK290">
        <f t="shared" si="20"/>
        <v>2535.2427833904289</v>
      </c>
    </row>
    <row r="291" spans="1:37" x14ac:dyDescent="0.3">
      <c r="A291">
        <v>289</v>
      </c>
      <c r="B291">
        <v>581</v>
      </c>
      <c r="C291" t="s">
        <v>91</v>
      </c>
      <c r="D291">
        <v>1.7133463036897102E-2</v>
      </c>
      <c r="E291">
        <v>6656</v>
      </c>
      <c r="F291">
        <v>6656</v>
      </c>
      <c r="G291">
        <v>1</v>
      </c>
      <c r="H291">
        <v>2.6958484048168998</v>
      </c>
      <c r="I291">
        <v>7.2398272590297799</v>
      </c>
      <c r="J291">
        <v>-1.1026197890967699</v>
      </c>
      <c r="K291" t="b">
        <v>1</v>
      </c>
      <c r="L291">
        <v>484.8</v>
      </c>
      <c r="M291" t="s">
        <v>92</v>
      </c>
      <c r="N291">
        <v>7.2683668818685598</v>
      </c>
      <c r="O291">
        <v>3.9750000000000001</v>
      </c>
      <c r="P291">
        <v>2.6859999999999999</v>
      </c>
      <c r="Q291" t="s">
        <v>1308</v>
      </c>
      <c r="S291">
        <v>0</v>
      </c>
      <c r="T291">
        <v>9450</v>
      </c>
      <c r="U291">
        <v>6656</v>
      </c>
      <c r="V291">
        <v>421</v>
      </c>
      <c r="W291">
        <v>6656</v>
      </c>
      <c r="X291">
        <v>1</v>
      </c>
      <c r="Y291">
        <v>8.2650594032177796E-2</v>
      </c>
      <c r="Z291">
        <v>484.8</v>
      </c>
      <c r="AA291">
        <v>19.48</v>
      </c>
      <c r="AB291" t="s">
        <v>94</v>
      </c>
      <c r="AC291">
        <v>22.015625</v>
      </c>
      <c r="AE291">
        <v>33</v>
      </c>
      <c r="AF291">
        <v>484.75</v>
      </c>
      <c r="AG291">
        <v>4.9921875</v>
      </c>
      <c r="AH291">
        <f t="shared" si="17"/>
        <v>479.7578125</v>
      </c>
      <c r="AI291">
        <f t="shared" si="18"/>
        <v>97.10172143974961</v>
      </c>
      <c r="AJ291">
        <f t="shared" si="19"/>
        <v>0.33200017296171275</v>
      </c>
      <c r="AK291">
        <f t="shared" si="20"/>
        <v>1460.089600784343</v>
      </c>
    </row>
    <row r="292" spans="1:37" x14ac:dyDescent="0.3">
      <c r="A292">
        <v>290</v>
      </c>
      <c r="B292">
        <v>582</v>
      </c>
      <c r="C292" t="s">
        <v>91</v>
      </c>
      <c r="D292">
        <v>3.19805229724065E-2</v>
      </c>
      <c r="E292">
        <v>6656</v>
      </c>
      <c r="F292">
        <v>6656</v>
      </c>
      <c r="G292">
        <v>1</v>
      </c>
      <c r="H292">
        <v>4.4781206650728</v>
      </c>
      <c r="I292">
        <v>13.443108324642299</v>
      </c>
      <c r="J292">
        <v>-1.1387844323251699</v>
      </c>
      <c r="K292" t="b">
        <v>1</v>
      </c>
      <c r="L292">
        <v>1005</v>
      </c>
      <c r="M292" t="s">
        <v>92</v>
      </c>
      <c r="N292">
        <v>13.4443392105977</v>
      </c>
      <c r="O292">
        <v>4.1369999999999996</v>
      </c>
      <c r="P292">
        <v>3.0019999999999998</v>
      </c>
      <c r="Q292" t="s">
        <v>1309</v>
      </c>
      <c r="S292">
        <v>0</v>
      </c>
      <c r="T292">
        <v>13700</v>
      </c>
      <c r="U292">
        <v>6656</v>
      </c>
      <c r="V292">
        <v>510</v>
      </c>
      <c r="W292">
        <v>6656</v>
      </c>
      <c r="X292">
        <v>1</v>
      </c>
      <c r="Y292">
        <v>0.154013771734654</v>
      </c>
      <c r="Z292">
        <v>1005</v>
      </c>
      <c r="AA292">
        <v>13.625</v>
      </c>
      <c r="AB292" t="s">
        <v>94</v>
      </c>
      <c r="AC292">
        <v>31.703125</v>
      </c>
      <c r="AE292">
        <v>5</v>
      </c>
      <c r="AF292">
        <v>1005</v>
      </c>
      <c r="AG292">
        <v>5.44921875</v>
      </c>
      <c r="AH292">
        <f t="shared" si="17"/>
        <v>999.55078125</v>
      </c>
      <c r="AI292">
        <f t="shared" si="18"/>
        <v>184.43010752688173</v>
      </c>
      <c r="AJ292">
        <f t="shared" si="19"/>
        <v>0.32020801985984443</v>
      </c>
      <c r="AK292">
        <f t="shared" si="20"/>
        <v>3138.584725141769</v>
      </c>
    </row>
    <row r="293" spans="1:37" x14ac:dyDescent="0.3">
      <c r="A293">
        <v>291</v>
      </c>
      <c r="B293">
        <v>583</v>
      </c>
      <c r="C293" t="s">
        <v>91</v>
      </c>
      <c r="D293">
        <v>3.6136332768457201E-2</v>
      </c>
      <c r="E293">
        <v>6656</v>
      </c>
      <c r="F293">
        <v>6656</v>
      </c>
      <c r="G293">
        <v>1</v>
      </c>
      <c r="H293">
        <v>6.4651722991155403</v>
      </c>
      <c r="I293">
        <v>12.021179743667901</v>
      </c>
      <c r="J293">
        <v>-1.1797710279840099</v>
      </c>
      <c r="K293" t="b">
        <v>1</v>
      </c>
      <c r="L293">
        <v>72.400000000000006</v>
      </c>
      <c r="M293" t="s">
        <v>92</v>
      </c>
      <c r="N293">
        <v>12.022805241797</v>
      </c>
      <c r="O293">
        <v>4.0860000000000003</v>
      </c>
      <c r="P293">
        <v>1.859</v>
      </c>
      <c r="Q293" t="s">
        <v>1310</v>
      </c>
      <c r="S293">
        <v>0</v>
      </c>
      <c r="T293">
        <v>12190</v>
      </c>
      <c r="U293">
        <v>6656</v>
      </c>
      <c r="V293">
        <v>327</v>
      </c>
      <c r="W293">
        <v>6656</v>
      </c>
      <c r="X293">
        <v>1</v>
      </c>
      <c r="Y293">
        <v>0.302224718725361</v>
      </c>
      <c r="Z293">
        <v>72.400000000000006</v>
      </c>
      <c r="AA293">
        <v>168.5</v>
      </c>
      <c r="AB293" t="s">
        <v>94</v>
      </c>
      <c r="AC293">
        <v>8.5078125</v>
      </c>
      <c r="AD293" t="s">
        <v>98</v>
      </c>
      <c r="AE293">
        <v>3</v>
      </c>
      <c r="AF293">
        <v>72.375</v>
      </c>
      <c r="AG293">
        <v>5.94140625</v>
      </c>
      <c r="AH293">
        <f t="shared" si="17"/>
        <v>66.43359375</v>
      </c>
      <c r="AI293">
        <f t="shared" si="18"/>
        <v>12.181459566074951</v>
      </c>
      <c r="AJ293">
        <f t="shared" si="19"/>
        <v>0.30734910488902761</v>
      </c>
      <c r="AK293">
        <f t="shared" si="20"/>
        <v>235.48140810799475</v>
      </c>
    </row>
    <row r="294" spans="1:37" x14ac:dyDescent="0.3">
      <c r="A294">
        <v>292</v>
      </c>
      <c r="B294">
        <v>586</v>
      </c>
      <c r="C294" t="s">
        <v>91</v>
      </c>
      <c r="D294">
        <v>3.8139990794082902E-2</v>
      </c>
      <c r="E294">
        <v>6656</v>
      </c>
      <c r="F294">
        <v>17920</v>
      </c>
      <c r="G294">
        <v>2.6923076923076898</v>
      </c>
      <c r="H294">
        <v>5.8117783268277696</v>
      </c>
      <c r="I294">
        <v>13.9164848216618</v>
      </c>
      <c r="J294">
        <v>-1.1958442027521901</v>
      </c>
      <c r="K294" t="b">
        <v>1</v>
      </c>
      <c r="L294">
        <v>247.6</v>
      </c>
      <c r="M294" t="s">
        <v>92</v>
      </c>
      <c r="N294">
        <v>13.9123559999107</v>
      </c>
      <c r="O294">
        <v>4.5739999999999998</v>
      </c>
      <c r="P294">
        <v>2.395</v>
      </c>
      <c r="Q294" t="s">
        <v>1311</v>
      </c>
      <c r="S294">
        <v>0</v>
      </c>
      <c r="T294">
        <v>37540</v>
      </c>
      <c r="U294">
        <v>6656</v>
      </c>
      <c r="V294">
        <v>130</v>
      </c>
      <c r="W294">
        <v>6656</v>
      </c>
      <c r="X294">
        <v>1</v>
      </c>
      <c r="Y294">
        <v>0.42202087686720602</v>
      </c>
      <c r="Z294">
        <v>247.6</v>
      </c>
      <c r="AA294">
        <v>151.6</v>
      </c>
      <c r="AB294" t="s">
        <v>94</v>
      </c>
      <c r="AC294">
        <v>15.734375</v>
      </c>
      <c r="AE294">
        <v>0</v>
      </c>
      <c r="AF294">
        <v>247.625</v>
      </c>
      <c r="AG294">
        <v>19.59375</v>
      </c>
      <c r="AH294">
        <f t="shared" si="17"/>
        <v>228.03125</v>
      </c>
      <c r="AI294">
        <f t="shared" si="18"/>
        <v>12.637958532695375</v>
      </c>
      <c r="AJ294">
        <f t="shared" si="19"/>
        <v>0.30244851850584425</v>
      </c>
      <c r="AK294">
        <f t="shared" si="20"/>
        <v>818.73437907157449</v>
      </c>
    </row>
    <row r="295" spans="1:37" x14ac:dyDescent="0.3">
      <c r="A295">
        <v>293</v>
      </c>
      <c r="B295">
        <v>587</v>
      </c>
      <c r="C295" t="s">
        <v>91</v>
      </c>
      <c r="D295">
        <v>3.7125377192732997E-2</v>
      </c>
      <c r="E295">
        <v>6656</v>
      </c>
      <c r="F295">
        <v>17920</v>
      </c>
      <c r="G295">
        <v>2.6923076923076898</v>
      </c>
      <c r="H295">
        <v>10.395323861202099</v>
      </c>
      <c r="I295">
        <v>15.085401618892901</v>
      </c>
      <c r="J295">
        <v>-1.20146981392105</v>
      </c>
      <c r="K295" t="b">
        <v>1</v>
      </c>
      <c r="L295">
        <v>28.27</v>
      </c>
      <c r="M295" t="s">
        <v>92</v>
      </c>
      <c r="N295">
        <v>15.3831840142893</v>
      </c>
      <c r="O295">
        <v>4.508</v>
      </c>
      <c r="P295">
        <v>1.4510000000000001</v>
      </c>
      <c r="Q295" t="s">
        <v>1312</v>
      </c>
      <c r="S295">
        <v>0</v>
      </c>
      <c r="T295">
        <v>32140</v>
      </c>
      <c r="U295">
        <v>6656</v>
      </c>
      <c r="V295">
        <v>107</v>
      </c>
      <c r="W295">
        <v>6656</v>
      </c>
      <c r="X295">
        <v>1</v>
      </c>
      <c r="Y295">
        <v>0.90828024030254895</v>
      </c>
      <c r="Z295">
        <v>28.27</v>
      </c>
      <c r="AA295">
        <v>1137</v>
      </c>
      <c r="AB295" t="s">
        <v>94</v>
      </c>
      <c r="AC295">
        <v>5.31640625</v>
      </c>
      <c r="AD295" t="s">
        <v>98</v>
      </c>
      <c r="AE295">
        <v>0</v>
      </c>
      <c r="AF295">
        <v>28.265625</v>
      </c>
      <c r="AG295">
        <v>14.28125</v>
      </c>
      <c r="AH295">
        <f t="shared" si="17"/>
        <v>13.984375</v>
      </c>
      <c r="AI295">
        <f t="shared" si="18"/>
        <v>1.9792122538293218</v>
      </c>
      <c r="AJ295">
        <f t="shared" si="19"/>
        <v>0.30075183765015856</v>
      </c>
      <c r="AK295">
        <f t="shared" si="20"/>
        <v>93.98321626509636</v>
      </c>
    </row>
    <row r="296" spans="1:37" x14ac:dyDescent="0.3">
      <c r="A296">
        <v>294</v>
      </c>
      <c r="B296">
        <v>588</v>
      </c>
      <c r="C296" t="s">
        <v>91</v>
      </c>
      <c r="D296">
        <v>1.6564387099669599E-2</v>
      </c>
      <c r="E296">
        <v>6656</v>
      </c>
      <c r="F296">
        <v>17920</v>
      </c>
      <c r="G296">
        <v>2.6923076923076898</v>
      </c>
      <c r="H296">
        <v>6.2476447307538399</v>
      </c>
      <c r="I296">
        <v>9.6521230117700991</v>
      </c>
      <c r="J296">
        <v>-1.2006661551826401</v>
      </c>
      <c r="K296" t="b">
        <v>1</v>
      </c>
      <c r="L296">
        <v>35.06</v>
      </c>
      <c r="M296" t="s">
        <v>92</v>
      </c>
      <c r="N296">
        <v>10.3198411742848</v>
      </c>
      <c r="O296">
        <v>4.51</v>
      </c>
      <c r="P296">
        <v>1.5449999999999999</v>
      </c>
      <c r="Q296" t="s">
        <v>1313</v>
      </c>
      <c r="R296" s="1" t="s">
        <v>1941</v>
      </c>
      <c r="S296">
        <v>0</v>
      </c>
      <c r="T296">
        <v>32450</v>
      </c>
      <c r="U296">
        <v>6656</v>
      </c>
      <c r="V296">
        <v>328</v>
      </c>
      <c r="W296">
        <v>6656</v>
      </c>
      <c r="X296">
        <v>1</v>
      </c>
      <c r="Y296">
        <v>0.28975270795788699</v>
      </c>
      <c r="Z296">
        <v>35.06</v>
      </c>
      <c r="AA296">
        <v>925.5</v>
      </c>
      <c r="AB296" t="s">
        <v>94</v>
      </c>
      <c r="AC296">
        <v>5.921875</v>
      </c>
      <c r="AD296" t="s">
        <v>98</v>
      </c>
      <c r="AE296">
        <v>0</v>
      </c>
      <c r="AF296">
        <v>35.0625</v>
      </c>
      <c r="AG296">
        <v>11.84375</v>
      </c>
      <c r="AH296">
        <f t="shared" si="17"/>
        <v>23.21875</v>
      </c>
      <c r="AI296">
        <f t="shared" si="18"/>
        <v>2.9604221635883907</v>
      </c>
      <c r="AJ296">
        <f t="shared" si="19"/>
        <v>0.30099363664150097</v>
      </c>
      <c r="AK296">
        <f t="shared" si="20"/>
        <v>116.48917362914636</v>
      </c>
    </row>
    <row r="297" spans="1:37" x14ac:dyDescent="0.3">
      <c r="A297">
        <v>295</v>
      </c>
      <c r="B297">
        <v>594</v>
      </c>
      <c r="C297" t="s">
        <v>91</v>
      </c>
      <c r="D297">
        <v>1.5685689035348099E-2</v>
      </c>
      <c r="E297">
        <v>6656</v>
      </c>
      <c r="F297">
        <v>6656</v>
      </c>
      <c r="G297">
        <v>1</v>
      </c>
      <c r="H297">
        <v>2.55386142078925</v>
      </c>
      <c r="I297">
        <v>6.8535265471961502</v>
      </c>
      <c r="J297">
        <v>-1.07368807451406</v>
      </c>
      <c r="K297" t="b">
        <v>1</v>
      </c>
      <c r="L297">
        <v>482</v>
      </c>
      <c r="M297" t="s">
        <v>92</v>
      </c>
      <c r="N297">
        <v>7.2175715319446097</v>
      </c>
      <c r="O297">
        <v>4.0199999999999996</v>
      </c>
      <c r="P297">
        <v>2.6840000000000002</v>
      </c>
      <c r="Q297" t="s">
        <v>1314</v>
      </c>
      <c r="S297">
        <v>0</v>
      </c>
      <c r="T297">
        <v>10500</v>
      </c>
      <c r="U297">
        <v>6656</v>
      </c>
      <c r="V297">
        <v>472</v>
      </c>
      <c r="W297">
        <v>6656</v>
      </c>
      <c r="X297">
        <v>1</v>
      </c>
      <c r="Y297">
        <v>7.1522269185500503E-2</v>
      </c>
      <c r="Z297">
        <v>482</v>
      </c>
      <c r="AA297">
        <v>21.78</v>
      </c>
      <c r="AB297" t="s">
        <v>94</v>
      </c>
      <c r="AC297">
        <v>21.953125</v>
      </c>
      <c r="AE297">
        <v>39</v>
      </c>
      <c r="AF297">
        <v>482</v>
      </c>
      <c r="AG297">
        <v>4.6328125</v>
      </c>
      <c r="AH297">
        <f t="shared" si="17"/>
        <v>477.3671875</v>
      </c>
      <c r="AI297">
        <f t="shared" si="18"/>
        <v>104.04047217537942</v>
      </c>
      <c r="AJ297">
        <f t="shared" si="19"/>
        <v>0.34174580636500856</v>
      </c>
      <c r="AK297">
        <f t="shared" si="20"/>
        <v>1410.4050174801271</v>
      </c>
    </row>
    <row r="298" spans="1:37" x14ac:dyDescent="0.3">
      <c r="A298">
        <v>296</v>
      </c>
      <c r="B298">
        <v>595</v>
      </c>
      <c r="C298" t="s">
        <v>91</v>
      </c>
      <c r="D298">
        <v>1.50938783016882E-2</v>
      </c>
      <c r="E298">
        <v>6656</v>
      </c>
      <c r="F298">
        <v>6656</v>
      </c>
      <c r="G298">
        <v>1</v>
      </c>
      <c r="H298">
        <v>2.71812861734649</v>
      </c>
      <c r="I298">
        <v>7.4323829380568096</v>
      </c>
      <c r="J298">
        <v>-1.0929758842358701</v>
      </c>
      <c r="K298" t="b">
        <v>1</v>
      </c>
      <c r="L298">
        <v>542</v>
      </c>
      <c r="M298" t="s">
        <v>92</v>
      </c>
      <c r="N298">
        <v>7.45461554539503</v>
      </c>
      <c r="O298">
        <v>3.9670000000000001</v>
      </c>
      <c r="P298">
        <v>2.734</v>
      </c>
      <c r="Q298" t="s">
        <v>1315</v>
      </c>
      <c r="S298">
        <v>0</v>
      </c>
      <c r="T298">
        <v>9260</v>
      </c>
      <c r="U298">
        <v>6656</v>
      </c>
      <c r="V298">
        <v>323</v>
      </c>
      <c r="W298">
        <v>6656</v>
      </c>
      <c r="X298">
        <v>1</v>
      </c>
      <c r="Y298">
        <v>9.5599233544619897E-2</v>
      </c>
      <c r="Z298">
        <v>542</v>
      </c>
      <c r="AA298">
        <v>17.100000000000001</v>
      </c>
      <c r="AB298" t="s">
        <v>94</v>
      </c>
      <c r="AC298">
        <v>23.28125</v>
      </c>
      <c r="AE298">
        <v>40</v>
      </c>
      <c r="AF298">
        <v>542</v>
      </c>
      <c r="AG298">
        <v>5.94140625</v>
      </c>
      <c r="AH298">
        <f t="shared" si="17"/>
        <v>536.05859375</v>
      </c>
      <c r="AI298">
        <f t="shared" si="18"/>
        <v>91.224194608809995</v>
      </c>
      <c r="AJ298">
        <f t="shared" si="19"/>
        <v>0.33521743961522521</v>
      </c>
      <c r="AK298">
        <f t="shared" si="20"/>
        <v>1616.8609861769942</v>
      </c>
    </row>
    <row r="299" spans="1:37" x14ac:dyDescent="0.3">
      <c r="A299">
        <v>297</v>
      </c>
      <c r="B299">
        <v>596</v>
      </c>
      <c r="C299" t="s">
        <v>91</v>
      </c>
      <c r="D299">
        <v>7.1957371392096695E-2</v>
      </c>
      <c r="E299">
        <v>6656</v>
      </c>
      <c r="F299">
        <v>6656</v>
      </c>
      <c r="G299">
        <v>1</v>
      </c>
      <c r="H299">
        <v>5.4658920780963101</v>
      </c>
      <c r="I299">
        <v>17.0168593212607</v>
      </c>
      <c r="J299">
        <v>-1.1323551624179</v>
      </c>
      <c r="K299" t="b">
        <v>1</v>
      </c>
      <c r="L299">
        <v>1298</v>
      </c>
      <c r="M299" t="s">
        <v>92</v>
      </c>
      <c r="N299">
        <v>17.0168244008652</v>
      </c>
      <c r="O299">
        <v>4.133</v>
      </c>
      <c r="P299">
        <v>3.113</v>
      </c>
      <c r="Q299" t="s">
        <v>1316</v>
      </c>
      <c r="S299">
        <v>0</v>
      </c>
      <c r="T299">
        <v>13610</v>
      </c>
      <c r="U299">
        <v>6656</v>
      </c>
      <c r="V299">
        <v>540</v>
      </c>
      <c r="W299">
        <v>6656</v>
      </c>
      <c r="X299">
        <v>1</v>
      </c>
      <c r="Y299">
        <v>0.19218139604918499</v>
      </c>
      <c r="Z299">
        <v>1298</v>
      </c>
      <c r="AA299">
        <v>10.484</v>
      </c>
      <c r="AB299" t="s">
        <v>94</v>
      </c>
      <c r="AC299">
        <v>36.03125</v>
      </c>
      <c r="AE299">
        <v>3</v>
      </c>
      <c r="AF299">
        <v>1298</v>
      </c>
      <c r="AG299">
        <v>5.2578125</v>
      </c>
      <c r="AH299">
        <f t="shared" si="17"/>
        <v>1292.7421875</v>
      </c>
      <c r="AI299">
        <f t="shared" si="18"/>
        <v>246.87072808320951</v>
      </c>
      <c r="AJ299">
        <f t="shared" si="19"/>
        <v>0.32227335583290079</v>
      </c>
      <c r="AK299">
        <f t="shared" si="20"/>
        <v>4027.6367143209163</v>
      </c>
    </row>
    <row r="300" spans="1:37" x14ac:dyDescent="0.3">
      <c r="A300">
        <v>298</v>
      </c>
      <c r="B300">
        <v>597</v>
      </c>
      <c r="C300" t="s">
        <v>91</v>
      </c>
      <c r="D300">
        <v>2.3701446801127499E-2</v>
      </c>
      <c r="E300">
        <v>6656</v>
      </c>
      <c r="F300">
        <v>6656</v>
      </c>
      <c r="G300">
        <v>1</v>
      </c>
      <c r="H300">
        <v>11.066855486475999</v>
      </c>
      <c r="I300">
        <v>12.3529451377364</v>
      </c>
      <c r="J300">
        <v>-1.1821820041992399</v>
      </c>
      <c r="K300" t="b">
        <v>1</v>
      </c>
      <c r="L300">
        <v>13.055</v>
      </c>
      <c r="M300" t="s">
        <v>92</v>
      </c>
      <c r="N300">
        <v>12.711339115194001</v>
      </c>
      <c r="O300">
        <v>4.0819999999999999</v>
      </c>
      <c r="P300">
        <v>1.1160000000000001</v>
      </c>
      <c r="Q300" t="s">
        <v>1317</v>
      </c>
      <c r="S300">
        <v>0</v>
      </c>
      <c r="T300">
        <v>12056</v>
      </c>
      <c r="U300">
        <v>6656</v>
      </c>
      <c r="V300">
        <v>97</v>
      </c>
      <c r="W300">
        <v>6656</v>
      </c>
      <c r="X300">
        <v>1</v>
      </c>
      <c r="Y300">
        <v>1.0221343113147701</v>
      </c>
      <c r="Z300">
        <v>13.055</v>
      </c>
      <c r="AA300">
        <v>923.5</v>
      </c>
      <c r="AB300" t="s">
        <v>94</v>
      </c>
      <c r="AC300">
        <v>3.61328125</v>
      </c>
      <c r="AD300" t="s">
        <v>98</v>
      </c>
      <c r="AE300">
        <v>4</v>
      </c>
      <c r="AF300">
        <v>13.0546875</v>
      </c>
      <c r="AG300">
        <v>7.234375</v>
      </c>
      <c r="AH300">
        <f t="shared" si="17"/>
        <v>5.8203125</v>
      </c>
      <c r="AI300">
        <f t="shared" si="18"/>
        <v>1.804535637149028</v>
      </c>
      <c r="AJ300">
        <f t="shared" si="19"/>
        <v>0.306608986070316</v>
      </c>
      <c r="AK300">
        <f t="shared" si="20"/>
        <v>42.577641533983318</v>
      </c>
    </row>
    <row r="301" spans="1:37" x14ac:dyDescent="0.3">
      <c r="A301">
        <v>299</v>
      </c>
      <c r="B301">
        <v>600</v>
      </c>
      <c r="C301" t="s">
        <v>91</v>
      </c>
      <c r="D301">
        <v>3.51684951035343E-2</v>
      </c>
      <c r="E301">
        <v>6656</v>
      </c>
      <c r="F301">
        <v>17920</v>
      </c>
      <c r="G301">
        <v>2.6923076923076898</v>
      </c>
      <c r="H301">
        <v>6.0484310808890296</v>
      </c>
      <c r="I301">
        <v>14.3768371590663</v>
      </c>
      <c r="J301">
        <v>-1.19664786149059</v>
      </c>
      <c r="K301" t="b">
        <v>1</v>
      </c>
      <c r="L301">
        <v>238.1</v>
      </c>
      <c r="M301" t="s">
        <v>92</v>
      </c>
      <c r="N301">
        <v>14.3760384388149</v>
      </c>
      <c r="O301">
        <v>4.5739999999999998</v>
      </c>
      <c r="P301">
        <v>2.3769999999999998</v>
      </c>
      <c r="Q301" t="s">
        <v>1318</v>
      </c>
      <c r="S301">
        <v>0</v>
      </c>
      <c r="T301">
        <v>37440</v>
      </c>
      <c r="U301">
        <v>6656</v>
      </c>
      <c r="V301">
        <v>107</v>
      </c>
      <c r="W301">
        <v>6656</v>
      </c>
      <c r="X301">
        <v>1</v>
      </c>
      <c r="Y301">
        <v>0.48805025383276601</v>
      </c>
      <c r="Z301">
        <v>238.1</v>
      </c>
      <c r="AA301">
        <v>157.19999999999999</v>
      </c>
      <c r="AB301" t="s">
        <v>94</v>
      </c>
      <c r="AC301">
        <v>15.4296875</v>
      </c>
      <c r="AD301" t="s">
        <v>98</v>
      </c>
      <c r="AE301">
        <v>0</v>
      </c>
      <c r="AF301">
        <v>238.125</v>
      </c>
      <c r="AG301">
        <v>20.078125</v>
      </c>
      <c r="AH301">
        <f t="shared" si="17"/>
        <v>218.046875</v>
      </c>
      <c r="AI301">
        <f t="shared" si="18"/>
        <v>11.859922178988327</v>
      </c>
      <c r="AJ301">
        <f t="shared" si="19"/>
        <v>0.30220555075568578</v>
      </c>
      <c r="AK301">
        <f t="shared" si="20"/>
        <v>787.95706897028208</v>
      </c>
    </row>
    <row r="302" spans="1:37" x14ac:dyDescent="0.3">
      <c r="A302">
        <v>300</v>
      </c>
      <c r="B302">
        <v>601</v>
      </c>
      <c r="C302" t="s">
        <v>91</v>
      </c>
      <c r="D302">
        <v>4.4534919898372299E-2</v>
      </c>
      <c r="E302">
        <v>6656</v>
      </c>
      <c r="F302">
        <v>17920</v>
      </c>
      <c r="G302">
        <v>2.6923076923076898</v>
      </c>
      <c r="H302">
        <v>10.2417189709235</v>
      </c>
      <c r="I302">
        <v>15.412586849798</v>
      </c>
      <c r="J302">
        <v>-1.20146981392105</v>
      </c>
      <c r="K302" t="b">
        <v>1</v>
      </c>
      <c r="L302">
        <v>32</v>
      </c>
      <c r="M302" t="s">
        <v>92</v>
      </c>
      <c r="N302">
        <v>15.512058996919601</v>
      </c>
      <c r="O302">
        <v>4.508</v>
      </c>
      <c r="P302">
        <v>1.5049999999999999</v>
      </c>
      <c r="Q302" t="s">
        <v>1319</v>
      </c>
      <c r="S302">
        <v>0</v>
      </c>
      <c r="T302">
        <v>32180</v>
      </c>
      <c r="U302">
        <v>6656</v>
      </c>
      <c r="V302">
        <v>147</v>
      </c>
      <c r="W302">
        <v>6656</v>
      </c>
      <c r="X302">
        <v>1</v>
      </c>
      <c r="Y302">
        <v>0.76224413366251398</v>
      </c>
      <c r="Z302">
        <v>32</v>
      </c>
      <c r="AA302">
        <v>1005.5</v>
      </c>
      <c r="AB302" t="s">
        <v>94</v>
      </c>
      <c r="AC302">
        <v>5.65625</v>
      </c>
      <c r="AD302" t="s">
        <v>98</v>
      </c>
      <c r="AE302">
        <v>0</v>
      </c>
      <c r="AF302">
        <v>32</v>
      </c>
      <c r="AG302">
        <v>13.5859375</v>
      </c>
      <c r="AH302">
        <f t="shared" si="17"/>
        <v>18.4140625</v>
      </c>
      <c r="AI302">
        <f t="shared" si="18"/>
        <v>2.3553766532489937</v>
      </c>
      <c r="AJ302">
        <f t="shared" si="19"/>
        <v>0.30075183765015856</v>
      </c>
      <c r="AK302">
        <f t="shared" si="20"/>
        <v>106.40001487612898</v>
      </c>
    </row>
    <row r="303" spans="1:37" x14ac:dyDescent="0.3">
      <c r="A303">
        <v>301</v>
      </c>
      <c r="B303">
        <v>602</v>
      </c>
      <c r="C303" t="s">
        <v>91</v>
      </c>
      <c r="D303">
        <v>1.6543264658460601E-2</v>
      </c>
      <c r="E303">
        <v>6656</v>
      </c>
      <c r="F303">
        <v>17920</v>
      </c>
      <c r="G303">
        <v>2.6923076923076898</v>
      </c>
      <c r="H303">
        <v>5.8011100658011703</v>
      </c>
      <c r="I303">
        <v>9.0868950640088695</v>
      </c>
      <c r="J303">
        <v>-1.2006661551826401</v>
      </c>
      <c r="K303" t="b">
        <v>1</v>
      </c>
      <c r="L303">
        <v>36.840000000000003</v>
      </c>
      <c r="M303" t="s">
        <v>92</v>
      </c>
      <c r="N303">
        <v>9.8496890018711696</v>
      </c>
      <c r="O303">
        <v>4.51</v>
      </c>
      <c r="P303">
        <v>1.5660000000000001</v>
      </c>
      <c r="Q303" t="s">
        <v>1320</v>
      </c>
      <c r="R303" s="1" t="s">
        <v>1941</v>
      </c>
      <c r="S303">
        <v>0</v>
      </c>
      <c r="T303">
        <v>32530</v>
      </c>
      <c r="U303">
        <v>6656</v>
      </c>
      <c r="V303">
        <v>374</v>
      </c>
      <c r="W303">
        <v>6656</v>
      </c>
      <c r="X303">
        <v>1</v>
      </c>
      <c r="Y303">
        <v>0.24825949133369599</v>
      </c>
      <c r="Z303">
        <v>36.840000000000003</v>
      </c>
      <c r="AA303">
        <v>883</v>
      </c>
      <c r="AB303" t="s">
        <v>94</v>
      </c>
      <c r="AC303">
        <v>6.0703125</v>
      </c>
      <c r="AE303">
        <v>0</v>
      </c>
      <c r="AF303">
        <v>36.84375</v>
      </c>
      <c r="AG303">
        <v>11.6171875</v>
      </c>
      <c r="AH303">
        <f t="shared" si="17"/>
        <v>25.2265625</v>
      </c>
      <c r="AI303">
        <f t="shared" si="18"/>
        <v>3.1714862138533961</v>
      </c>
      <c r="AJ303">
        <f t="shared" si="19"/>
        <v>0.30099363664150097</v>
      </c>
      <c r="AK303">
        <f t="shared" si="20"/>
        <v>122.40707282420996</v>
      </c>
    </row>
    <row r="304" spans="1:37" x14ac:dyDescent="0.3">
      <c r="A304">
        <v>302</v>
      </c>
      <c r="B304">
        <v>608</v>
      </c>
      <c r="C304" t="s">
        <v>91</v>
      </c>
      <c r="D304">
        <v>1.35399005317629E-2</v>
      </c>
      <c r="E304">
        <v>6656</v>
      </c>
      <c r="F304">
        <v>6656</v>
      </c>
      <c r="G304">
        <v>1</v>
      </c>
      <c r="H304">
        <v>2.5649904002260802</v>
      </c>
      <c r="I304">
        <v>7.4244448694044101</v>
      </c>
      <c r="J304">
        <v>-1.0849392968517799</v>
      </c>
      <c r="K304" t="b">
        <v>1</v>
      </c>
      <c r="L304">
        <v>783</v>
      </c>
      <c r="M304" t="s">
        <v>92</v>
      </c>
      <c r="N304">
        <v>7.5110263478601196</v>
      </c>
      <c r="O304">
        <v>4.0599999999999996</v>
      </c>
      <c r="P304">
        <v>2.895</v>
      </c>
      <c r="Q304" t="s">
        <v>1321</v>
      </c>
      <c r="S304">
        <v>0</v>
      </c>
      <c r="T304">
        <v>11416</v>
      </c>
      <c r="U304">
        <v>6656</v>
      </c>
      <c r="V304">
        <v>587</v>
      </c>
      <c r="W304">
        <v>6656</v>
      </c>
      <c r="X304">
        <v>1</v>
      </c>
      <c r="Y304">
        <v>6.4594066646993603E-2</v>
      </c>
      <c r="Z304">
        <v>783</v>
      </c>
      <c r="AA304">
        <v>14.58</v>
      </c>
      <c r="AB304" t="s">
        <v>94</v>
      </c>
      <c r="AC304">
        <v>27.984375</v>
      </c>
      <c r="AE304">
        <v>23</v>
      </c>
      <c r="AF304">
        <v>783</v>
      </c>
      <c r="AG304">
        <v>4.23046875</v>
      </c>
      <c r="AH304">
        <f t="shared" si="17"/>
        <v>778.76953125</v>
      </c>
      <c r="AI304">
        <f t="shared" si="18"/>
        <v>185.08587257617728</v>
      </c>
      <c r="AJ304">
        <f t="shared" si="19"/>
        <v>0.33792229821948105</v>
      </c>
      <c r="AK304">
        <f t="shared" si="20"/>
        <v>2317.1007184954701</v>
      </c>
    </row>
    <row r="305" spans="1:37" x14ac:dyDescent="0.3">
      <c r="A305">
        <v>303</v>
      </c>
      <c r="B305">
        <v>609</v>
      </c>
      <c r="C305" t="s">
        <v>91</v>
      </c>
      <c r="D305">
        <v>1.60002460616602E-2</v>
      </c>
      <c r="E305">
        <v>6656</v>
      </c>
      <c r="F305">
        <v>6656</v>
      </c>
      <c r="G305">
        <v>1</v>
      </c>
      <c r="H305">
        <v>2.7753710551982</v>
      </c>
      <c r="I305">
        <v>7.3666587187780497</v>
      </c>
      <c r="J305">
        <v>-1.1138710114344901</v>
      </c>
      <c r="K305" t="b">
        <v>1</v>
      </c>
      <c r="L305">
        <v>451</v>
      </c>
      <c r="M305" t="s">
        <v>92</v>
      </c>
      <c r="N305">
        <v>7.3907377475699096</v>
      </c>
      <c r="O305">
        <v>4.008</v>
      </c>
      <c r="P305">
        <v>2.6539999999999999</v>
      </c>
      <c r="Q305" t="s">
        <v>1322</v>
      </c>
      <c r="S305">
        <v>0</v>
      </c>
      <c r="T305">
        <v>10180</v>
      </c>
      <c r="U305">
        <v>6656</v>
      </c>
      <c r="V305">
        <v>437</v>
      </c>
      <c r="W305">
        <v>6656</v>
      </c>
      <c r="X305">
        <v>1</v>
      </c>
      <c r="Y305">
        <v>8.4927514976487095E-2</v>
      </c>
      <c r="Z305">
        <v>451</v>
      </c>
      <c r="AA305">
        <v>22.56</v>
      </c>
      <c r="AB305" t="s">
        <v>94</v>
      </c>
      <c r="AC305">
        <v>21.234375</v>
      </c>
      <c r="AE305">
        <v>24</v>
      </c>
      <c r="AF305">
        <v>451</v>
      </c>
      <c r="AG305">
        <v>5.2578125</v>
      </c>
      <c r="AH305">
        <f t="shared" si="17"/>
        <v>445.7421875</v>
      </c>
      <c r="AI305">
        <f t="shared" si="18"/>
        <v>85.777117384843976</v>
      </c>
      <c r="AJ305">
        <f t="shared" si="19"/>
        <v>0.32828570056148715</v>
      </c>
      <c r="AK305">
        <f t="shared" si="20"/>
        <v>1373.8033646565386</v>
      </c>
    </row>
    <row r="306" spans="1:37" x14ac:dyDescent="0.3">
      <c r="A306">
        <v>304</v>
      </c>
      <c r="B306">
        <v>610</v>
      </c>
      <c r="C306" t="s">
        <v>91</v>
      </c>
      <c r="D306">
        <v>4.0143974304176197E-2</v>
      </c>
      <c r="E306">
        <v>6656</v>
      </c>
      <c r="F306">
        <v>6656</v>
      </c>
      <c r="G306">
        <v>1</v>
      </c>
      <c r="H306">
        <v>4.6121425911278999</v>
      </c>
      <c r="I306">
        <v>13.7643630453973</v>
      </c>
      <c r="J306">
        <v>-1.1411954085403899</v>
      </c>
      <c r="K306" t="b">
        <v>1</v>
      </c>
      <c r="L306">
        <v>964</v>
      </c>
      <c r="M306" t="s">
        <v>92</v>
      </c>
      <c r="N306">
        <v>13.7635282976309</v>
      </c>
      <c r="O306">
        <v>4.1399999999999997</v>
      </c>
      <c r="P306">
        <v>2.984</v>
      </c>
      <c r="Q306" t="s">
        <v>1323</v>
      </c>
      <c r="S306">
        <v>0</v>
      </c>
      <c r="T306">
        <v>13820</v>
      </c>
      <c r="U306">
        <v>6656</v>
      </c>
      <c r="V306">
        <v>532</v>
      </c>
      <c r="W306">
        <v>6656</v>
      </c>
      <c r="X306">
        <v>1</v>
      </c>
      <c r="Y306">
        <v>0.156606242605484</v>
      </c>
      <c r="Z306">
        <v>964</v>
      </c>
      <c r="AA306">
        <v>14.34</v>
      </c>
      <c r="AB306" t="s">
        <v>94</v>
      </c>
      <c r="AC306">
        <v>31.046875</v>
      </c>
      <c r="AE306">
        <v>4</v>
      </c>
      <c r="AF306">
        <v>964</v>
      </c>
      <c r="AG306">
        <v>5.44921875</v>
      </c>
      <c r="AH306">
        <f t="shared" si="17"/>
        <v>958.55078125</v>
      </c>
      <c r="AI306">
        <f t="shared" si="18"/>
        <v>176.90609318996417</v>
      </c>
      <c r="AJ306">
        <f t="shared" si="19"/>
        <v>0.31943693584616156</v>
      </c>
      <c r="AK306">
        <f t="shared" si="20"/>
        <v>3017.8100645952077</v>
      </c>
    </row>
    <row r="307" spans="1:37" x14ac:dyDescent="0.3">
      <c r="A307">
        <v>305</v>
      </c>
      <c r="B307">
        <v>611</v>
      </c>
      <c r="C307" t="s">
        <v>91</v>
      </c>
      <c r="D307">
        <v>2.0338015211049599E-2</v>
      </c>
      <c r="E307">
        <v>6656</v>
      </c>
      <c r="F307">
        <v>6656</v>
      </c>
      <c r="G307">
        <v>1</v>
      </c>
      <c r="H307">
        <v>7.5936890311840699</v>
      </c>
      <c r="I307">
        <v>9.5217741367581503</v>
      </c>
      <c r="J307">
        <v>-1.1805746867224201</v>
      </c>
      <c r="K307" t="b">
        <v>1</v>
      </c>
      <c r="L307">
        <v>17.940000000000001</v>
      </c>
      <c r="M307" t="s">
        <v>92</v>
      </c>
      <c r="N307">
        <v>9.8614782723910892</v>
      </c>
      <c r="O307">
        <v>4.09</v>
      </c>
      <c r="P307">
        <v>1.254</v>
      </c>
      <c r="Q307" t="s">
        <v>1324</v>
      </c>
      <c r="S307">
        <v>0</v>
      </c>
      <c r="T307">
        <v>12296</v>
      </c>
      <c r="U307">
        <v>6656</v>
      </c>
      <c r="V307">
        <v>229</v>
      </c>
      <c r="W307">
        <v>6656</v>
      </c>
      <c r="X307">
        <v>1</v>
      </c>
      <c r="Y307">
        <v>0.43572323574231298</v>
      </c>
      <c r="Z307">
        <v>17.940000000000001</v>
      </c>
      <c r="AA307">
        <v>685.5</v>
      </c>
      <c r="AB307" t="s">
        <v>94</v>
      </c>
      <c r="AC307">
        <v>4.234375</v>
      </c>
      <c r="AD307" t="s">
        <v>98</v>
      </c>
      <c r="AE307">
        <v>3</v>
      </c>
      <c r="AF307">
        <v>17.9375</v>
      </c>
      <c r="AG307">
        <v>6.5078125</v>
      </c>
      <c r="AH307">
        <f t="shared" si="17"/>
        <v>11.4296875</v>
      </c>
      <c r="AI307">
        <f t="shared" si="18"/>
        <v>2.7563025210084033</v>
      </c>
      <c r="AJ307">
        <f t="shared" si="19"/>
        <v>0.30710220032193641</v>
      </c>
      <c r="AK307">
        <f t="shared" si="20"/>
        <v>58.408894437083326</v>
      </c>
    </row>
    <row r="308" spans="1:37" x14ac:dyDescent="0.3">
      <c r="A308">
        <v>306</v>
      </c>
      <c r="B308">
        <v>614</v>
      </c>
      <c r="C308" t="s">
        <v>91</v>
      </c>
      <c r="D308">
        <v>2.9475351462273501E-2</v>
      </c>
      <c r="E308">
        <v>6656</v>
      </c>
      <c r="F308">
        <v>17920</v>
      </c>
      <c r="G308">
        <v>2.6923076923076898</v>
      </c>
      <c r="H308">
        <v>5.7670274089862898</v>
      </c>
      <c r="I308">
        <v>13.7304812725669</v>
      </c>
      <c r="J308">
        <v>-1.19664786149059</v>
      </c>
      <c r="K308" t="b">
        <v>1</v>
      </c>
      <c r="L308">
        <v>240.5</v>
      </c>
      <c r="M308" t="s">
        <v>92</v>
      </c>
      <c r="N308">
        <v>13.732124893144499</v>
      </c>
      <c r="O308">
        <v>4.58</v>
      </c>
      <c r="P308">
        <v>2.38</v>
      </c>
      <c r="Q308" t="s">
        <v>1325</v>
      </c>
      <c r="S308">
        <v>0</v>
      </c>
      <c r="T308">
        <v>37730</v>
      </c>
      <c r="U308">
        <v>6656</v>
      </c>
      <c r="V308">
        <v>160</v>
      </c>
      <c r="W308">
        <v>6656</v>
      </c>
      <c r="X308">
        <v>1</v>
      </c>
      <c r="Y308">
        <v>0.37686660702119301</v>
      </c>
      <c r="Z308">
        <v>240.5</v>
      </c>
      <c r="AA308">
        <v>156.9</v>
      </c>
      <c r="AB308" t="s">
        <v>94</v>
      </c>
      <c r="AC308">
        <v>15.5078125</v>
      </c>
      <c r="AE308">
        <v>0</v>
      </c>
      <c r="AF308">
        <v>240.5</v>
      </c>
      <c r="AG308">
        <v>18.03125</v>
      </c>
      <c r="AH308">
        <f t="shared" si="17"/>
        <v>222.46875</v>
      </c>
      <c r="AI308">
        <f t="shared" si="18"/>
        <v>13.337954939341421</v>
      </c>
      <c r="AJ308">
        <f t="shared" si="19"/>
        <v>0.30220555075568578</v>
      </c>
      <c r="AK308">
        <f t="shared" si="20"/>
        <v>795.81595837208545</v>
      </c>
    </row>
    <row r="309" spans="1:37" x14ac:dyDescent="0.3">
      <c r="A309">
        <v>307</v>
      </c>
      <c r="B309">
        <v>615</v>
      </c>
      <c r="C309" t="s">
        <v>91</v>
      </c>
      <c r="D309">
        <v>3.8611021064678598E-2</v>
      </c>
      <c r="E309">
        <v>6656</v>
      </c>
      <c r="F309">
        <v>17920</v>
      </c>
      <c r="G309">
        <v>2.6923076923076898</v>
      </c>
      <c r="H309">
        <v>10.133284336644399</v>
      </c>
      <c r="I309">
        <v>15.872839917946999</v>
      </c>
      <c r="J309">
        <v>-1.20146981392105</v>
      </c>
      <c r="K309" t="b">
        <v>1</v>
      </c>
      <c r="L309">
        <v>36.799999999999997</v>
      </c>
      <c r="M309" t="s">
        <v>92</v>
      </c>
      <c r="N309">
        <v>15.890227320899999</v>
      </c>
      <c r="O309">
        <v>4.51</v>
      </c>
      <c r="P309">
        <v>1.5660000000000001</v>
      </c>
      <c r="Q309" t="s">
        <v>1326</v>
      </c>
      <c r="S309">
        <v>0</v>
      </c>
      <c r="T309">
        <v>32430</v>
      </c>
      <c r="U309">
        <v>6656</v>
      </c>
      <c r="V309">
        <v>154</v>
      </c>
      <c r="W309">
        <v>6656</v>
      </c>
      <c r="X309">
        <v>1</v>
      </c>
      <c r="Y309">
        <v>0.73598102554414302</v>
      </c>
      <c r="Z309">
        <v>36.799999999999997</v>
      </c>
      <c r="AA309">
        <v>881</v>
      </c>
      <c r="AB309" t="s">
        <v>94</v>
      </c>
      <c r="AC309">
        <v>6.06640625</v>
      </c>
      <c r="AD309" t="s">
        <v>98</v>
      </c>
      <c r="AE309">
        <v>0</v>
      </c>
      <c r="AF309">
        <v>36.8125</v>
      </c>
      <c r="AG309">
        <v>13.46875</v>
      </c>
      <c r="AH309">
        <f t="shared" si="17"/>
        <v>23.34375</v>
      </c>
      <c r="AI309">
        <f t="shared" si="18"/>
        <v>2.7331786542923435</v>
      </c>
      <c r="AJ309">
        <f t="shared" si="19"/>
        <v>0.30075183765015856</v>
      </c>
      <c r="AK309">
        <f t="shared" si="20"/>
        <v>122.40157961335932</v>
      </c>
    </row>
    <row r="310" spans="1:37" x14ac:dyDescent="0.3">
      <c r="A310">
        <v>308</v>
      </c>
      <c r="B310">
        <v>616</v>
      </c>
      <c r="C310" t="s">
        <v>91</v>
      </c>
      <c r="D310">
        <v>1.51524164516666E-2</v>
      </c>
      <c r="E310">
        <v>6656</v>
      </c>
      <c r="F310">
        <v>17920</v>
      </c>
      <c r="G310">
        <v>2.6923076923076898</v>
      </c>
      <c r="H310">
        <v>5.5423128565600299</v>
      </c>
      <c r="I310">
        <v>9.0441452962029398</v>
      </c>
      <c r="J310">
        <v>-1.1998624964442299</v>
      </c>
      <c r="K310" t="b">
        <v>1</v>
      </c>
      <c r="L310">
        <v>42.88</v>
      </c>
      <c r="M310" t="s">
        <v>92</v>
      </c>
      <c r="N310">
        <v>9.6161010774172908</v>
      </c>
      <c r="O310">
        <v>4.51</v>
      </c>
      <c r="P310">
        <v>1.6319999999999999</v>
      </c>
      <c r="Q310" t="s">
        <v>1327</v>
      </c>
      <c r="R310" s="1" t="s">
        <v>1941</v>
      </c>
      <c r="S310">
        <v>0</v>
      </c>
      <c r="T310">
        <v>32530</v>
      </c>
      <c r="U310">
        <v>6656</v>
      </c>
      <c r="V310">
        <v>397</v>
      </c>
      <c r="W310">
        <v>6656</v>
      </c>
      <c r="X310">
        <v>1</v>
      </c>
      <c r="Y310">
        <v>0.22797214734903101</v>
      </c>
      <c r="Z310">
        <v>42.88</v>
      </c>
      <c r="AA310">
        <v>758.5</v>
      </c>
      <c r="AB310" t="s">
        <v>94</v>
      </c>
      <c r="AC310">
        <v>6.546875</v>
      </c>
      <c r="AE310">
        <v>0</v>
      </c>
      <c r="AF310">
        <v>42.875</v>
      </c>
      <c r="AG310">
        <v>11.484375</v>
      </c>
      <c r="AH310">
        <f t="shared" si="17"/>
        <v>31.390625</v>
      </c>
      <c r="AI310">
        <f t="shared" si="18"/>
        <v>3.7333333333333334</v>
      </c>
      <c r="AJ310">
        <f t="shared" si="19"/>
        <v>0.30123563003482168</v>
      </c>
      <c r="AK310">
        <f t="shared" si="20"/>
        <v>142.33044077502987</v>
      </c>
    </row>
    <row r="311" spans="1:37" x14ac:dyDescent="0.3">
      <c r="A311">
        <v>309</v>
      </c>
      <c r="B311">
        <v>622</v>
      </c>
      <c r="C311" t="s">
        <v>91</v>
      </c>
      <c r="D311">
        <v>1.0372888010764501E-2</v>
      </c>
      <c r="E311">
        <v>6656</v>
      </c>
      <c r="F311">
        <v>6656</v>
      </c>
      <c r="G311">
        <v>1</v>
      </c>
      <c r="H311">
        <v>2.5942370538386799</v>
      </c>
      <c r="I311">
        <v>7.7421762075498304</v>
      </c>
      <c r="J311">
        <v>-1.0696697808220099</v>
      </c>
      <c r="K311" t="b">
        <v>1</v>
      </c>
      <c r="L311">
        <v>965</v>
      </c>
      <c r="M311" t="s">
        <v>92</v>
      </c>
      <c r="N311">
        <v>7.8076549967887301</v>
      </c>
      <c r="O311">
        <v>4.0469999999999997</v>
      </c>
      <c r="P311">
        <v>2.984</v>
      </c>
      <c r="Q311" t="s">
        <v>1328</v>
      </c>
      <c r="S311">
        <v>0</v>
      </c>
      <c r="T311">
        <v>11160</v>
      </c>
      <c r="U311">
        <v>6656</v>
      </c>
      <c r="V311">
        <v>433</v>
      </c>
      <c r="W311">
        <v>6656</v>
      </c>
      <c r="X311">
        <v>1</v>
      </c>
      <c r="Y311">
        <v>7.6614143494829506E-2</v>
      </c>
      <c r="Z311">
        <v>965</v>
      </c>
      <c r="AA311">
        <v>11.56</v>
      </c>
      <c r="AB311" t="s">
        <v>94</v>
      </c>
      <c r="AC311">
        <v>31.0625</v>
      </c>
      <c r="AE311">
        <v>31</v>
      </c>
      <c r="AF311">
        <v>965</v>
      </c>
      <c r="AG311">
        <v>5.0703125</v>
      </c>
      <c r="AH311">
        <f t="shared" si="17"/>
        <v>959.9296875</v>
      </c>
      <c r="AI311">
        <f t="shared" si="18"/>
        <v>190.32357473035438</v>
      </c>
      <c r="AJ311">
        <f t="shared" si="19"/>
        <v>0.34312180411306237</v>
      </c>
      <c r="AK311">
        <f t="shared" si="20"/>
        <v>2812.4123516266604</v>
      </c>
    </row>
    <row r="312" spans="1:37" x14ac:dyDescent="0.3">
      <c r="A312">
        <v>310</v>
      </c>
      <c r="B312">
        <v>623</v>
      </c>
      <c r="C312" t="s">
        <v>91</v>
      </c>
      <c r="D312">
        <v>1.43069996737967E-2</v>
      </c>
      <c r="E312">
        <v>6656</v>
      </c>
      <c r="F312">
        <v>6656</v>
      </c>
      <c r="G312">
        <v>1</v>
      </c>
      <c r="H312">
        <v>2.7707837468438501</v>
      </c>
      <c r="I312">
        <v>7.5114215637094999</v>
      </c>
      <c r="J312">
        <v>-1.1034234478351801</v>
      </c>
      <c r="K312" t="b">
        <v>1</v>
      </c>
      <c r="L312">
        <v>513.5</v>
      </c>
      <c r="M312" t="s">
        <v>92</v>
      </c>
      <c r="N312">
        <v>7.5308341224904396</v>
      </c>
      <c r="O312">
        <v>3.988</v>
      </c>
      <c r="P312">
        <v>2.71</v>
      </c>
      <c r="Q312" t="s">
        <v>1329</v>
      </c>
      <c r="S312">
        <v>0</v>
      </c>
      <c r="T312">
        <v>9736</v>
      </c>
      <c r="U312">
        <v>6656</v>
      </c>
      <c r="V312">
        <v>346</v>
      </c>
      <c r="W312">
        <v>6656</v>
      </c>
      <c r="X312">
        <v>1</v>
      </c>
      <c r="Y312">
        <v>9.5197924002331097E-2</v>
      </c>
      <c r="Z312">
        <v>513.5</v>
      </c>
      <c r="AA312">
        <v>18.95</v>
      </c>
      <c r="AB312" t="s">
        <v>94</v>
      </c>
      <c r="AC312">
        <v>22.65625</v>
      </c>
      <c r="AE312">
        <v>32</v>
      </c>
      <c r="AF312">
        <v>513.5</v>
      </c>
      <c r="AG312">
        <v>5.875</v>
      </c>
      <c r="AH312">
        <f t="shared" si="17"/>
        <v>507.625</v>
      </c>
      <c r="AI312">
        <f t="shared" si="18"/>
        <v>87.40425531914893</v>
      </c>
      <c r="AJ312">
        <f t="shared" si="19"/>
        <v>0.33173346530688191</v>
      </c>
      <c r="AK312">
        <f t="shared" si="20"/>
        <v>1547.9294484955519</v>
      </c>
    </row>
    <row r="313" spans="1:37" x14ac:dyDescent="0.3">
      <c r="A313">
        <v>311</v>
      </c>
      <c r="B313">
        <v>624</v>
      </c>
      <c r="C313" t="s">
        <v>91</v>
      </c>
      <c r="D313">
        <v>6.1284029252070701E-2</v>
      </c>
      <c r="E313">
        <v>6656</v>
      </c>
      <c r="F313">
        <v>6656</v>
      </c>
      <c r="G313">
        <v>1</v>
      </c>
      <c r="H313">
        <v>4.7415010276402496</v>
      </c>
      <c r="I313">
        <v>14.289328292283001</v>
      </c>
      <c r="J313">
        <v>-1.14039174980198</v>
      </c>
      <c r="K313" t="b">
        <v>1</v>
      </c>
      <c r="L313">
        <v>1034</v>
      </c>
      <c r="M313" t="s">
        <v>92</v>
      </c>
      <c r="N313">
        <v>14.2935502708707</v>
      </c>
      <c r="O313">
        <v>4.1399999999999997</v>
      </c>
      <c r="P313">
        <v>3.0139999999999998</v>
      </c>
      <c r="Q313" t="s">
        <v>1330</v>
      </c>
      <c r="S313">
        <v>0</v>
      </c>
      <c r="T313">
        <v>13800</v>
      </c>
      <c r="U313">
        <v>6656</v>
      </c>
      <c r="V313">
        <v>634</v>
      </c>
      <c r="W313">
        <v>6656</v>
      </c>
      <c r="X313">
        <v>1</v>
      </c>
      <c r="Y313">
        <v>0.148593988460761</v>
      </c>
      <c r="Z313">
        <v>1034</v>
      </c>
      <c r="AA313">
        <v>13.34</v>
      </c>
      <c r="AB313" t="s">
        <v>94</v>
      </c>
      <c r="AC313">
        <v>32.15625</v>
      </c>
      <c r="AE313">
        <v>3</v>
      </c>
      <c r="AF313">
        <v>1034</v>
      </c>
      <c r="AG313">
        <v>5.08203125</v>
      </c>
      <c r="AH313">
        <f t="shared" si="17"/>
        <v>1028.91796875</v>
      </c>
      <c r="AI313">
        <f t="shared" si="18"/>
        <v>203.46195234435049</v>
      </c>
      <c r="AJ313">
        <f t="shared" si="19"/>
        <v>0.31969375731561162</v>
      </c>
      <c r="AK313">
        <f t="shared" si="20"/>
        <v>3234.3452955798666</v>
      </c>
    </row>
    <row r="314" spans="1:37" x14ac:dyDescent="0.3">
      <c r="A314">
        <v>312</v>
      </c>
      <c r="B314">
        <v>625</v>
      </c>
      <c r="C314" t="s">
        <v>91</v>
      </c>
      <c r="D314">
        <v>3.2110596976019298E-2</v>
      </c>
      <c r="E314">
        <v>6656</v>
      </c>
      <c r="F314">
        <v>6656</v>
      </c>
      <c r="G314">
        <v>1</v>
      </c>
      <c r="H314">
        <v>7.00310828691347</v>
      </c>
      <c r="I314">
        <v>9.2052575724468095</v>
      </c>
      <c r="J314">
        <v>-1.1805746867224201</v>
      </c>
      <c r="K314" t="b">
        <v>1</v>
      </c>
      <c r="L314">
        <v>20.61</v>
      </c>
      <c r="M314" t="s">
        <v>92</v>
      </c>
      <c r="N314">
        <v>9.5140078067272107</v>
      </c>
      <c r="O314">
        <v>4.09</v>
      </c>
      <c r="P314">
        <v>1.3140000000000001</v>
      </c>
      <c r="Q314" t="s">
        <v>1331</v>
      </c>
      <c r="S314">
        <v>0</v>
      </c>
      <c r="T314">
        <v>12330</v>
      </c>
      <c r="U314">
        <v>6656</v>
      </c>
      <c r="V314">
        <v>258</v>
      </c>
      <c r="W314">
        <v>6656</v>
      </c>
      <c r="X314">
        <v>1</v>
      </c>
      <c r="Y314">
        <v>0.37373719730948501</v>
      </c>
      <c r="Z314">
        <v>20.61</v>
      </c>
      <c r="AA314">
        <v>598</v>
      </c>
      <c r="AB314" t="s">
        <v>94</v>
      </c>
      <c r="AC314">
        <v>4.5390625</v>
      </c>
      <c r="AD314" t="s">
        <v>98</v>
      </c>
      <c r="AE314">
        <v>3</v>
      </c>
      <c r="AF314">
        <v>20.609375</v>
      </c>
      <c r="AG314">
        <v>6.4375</v>
      </c>
      <c r="AH314">
        <f t="shared" si="17"/>
        <v>14.171875</v>
      </c>
      <c r="AI314">
        <f t="shared" si="18"/>
        <v>3.2014563106796117</v>
      </c>
      <c r="AJ314">
        <f t="shared" si="19"/>
        <v>0.30710220032193641</v>
      </c>
      <c r="AK314">
        <f t="shared" si="20"/>
        <v>67.109174009157584</v>
      </c>
    </row>
    <row r="315" spans="1:37" x14ac:dyDescent="0.3">
      <c r="A315">
        <v>313</v>
      </c>
      <c r="B315">
        <v>628</v>
      </c>
      <c r="C315" t="s">
        <v>91</v>
      </c>
      <c r="D315">
        <v>2.7602637781135499E-2</v>
      </c>
      <c r="E315">
        <v>6656</v>
      </c>
      <c r="F315">
        <v>17920</v>
      </c>
      <c r="G315">
        <v>2.6923076923076898</v>
      </c>
      <c r="H315">
        <v>5.8638134876783097</v>
      </c>
      <c r="I315">
        <v>13.869293229645301</v>
      </c>
      <c r="J315">
        <v>-1.1974515202289999</v>
      </c>
      <c r="K315" t="b">
        <v>1</v>
      </c>
      <c r="L315">
        <v>231.6</v>
      </c>
      <c r="M315" t="s">
        <v>92</v>
      </c>
      <c r="N315">
        <v>13.8668117981418</v>
      </c>
      <c r="O315">
        <v>4.5739999999999998</v>
      </c>
      <c r="P315">
        <v>2.3650000000000002</v>
      </c>
      <c r="Q315" t="s">
        <v>1332</v>
      </c>
      <c r="S315">
        <v>0</v>
      </c>
      <c r="T315">
        <v>37470</v>
      </c>
      <c r="U315">
        <v>6656</v>
      </c>
      <c r="V315">
        <v>159</v>
      </c>
      <c r="W315">
        <v>6656</v>
      </c>
      <c r="X315">
        <v>1</v>
      </c>
      <c r="Y315">
        <v>0.38572549990405802</v>
      </c>
      <c r="Z315">
        <v>231.6</v>
      </c>
      <c r="AA315">
        <v>161.80000000000001</v>
      </c>
      <c r="AB315" t="s">
        <v>94</v>
      </c>
      <c r="AC315">
        <v>15.21875</v>
      </c>
      <c r="AE315">
        <v>0</v>
      </c>
      <c r="AF315">
        <v>231.625</v>
      </c>
      <c r="AG315">
        <v>17.640625</v>
      </c>
      <c r="AH315">
        <f t="shared" si="17"/>
        <v>213.984375</v>
      </c>
      <c r="AI315">
        <f t="shared" si="18"/>
        <v>13.130203720106289</v>
      </c>
      <c r="AJ315">
        <f t="shared" si="19"/>
        <v>0.30196277819023837</v>
      </c>
      <c r="AK315">
        <f t="shared" si="20"/>
        <v>767.06474019150414</v>
      </c>
    </row>
    <row r="316" spans="1:37" x14ac:dyDescent="0.3">
      <c r="A316">
        <v>314</v>
      </c>
      <c r="B316">
        <v>629</v>
      </c>
      <c r="C316" t="s">
        <v>91</v>
      </c>
      <c r="D316">
        <v>3.2272194778791098E-2</v>
      </c>
      <c r="E316">
        <v>6656</v>
      </c>
      <c r="F316">
        <v>17920</v>
      </c>
      <c r="G316">
        <v>2.6923076923076898</v>
      </c>
      <c r="H316">
        <v>10.410621319476499</v>
      </c>
      <c r="I316">
        <v>16.449595014563499</v>
      </c>
      <c r="J316">
        <v>-1.2022734726594599</v>
      </c>
      <c r="K316" t="b">
        <v>1</v>
      </c>
      <c r="L316">
        <v>38</v>
      </c>
      <c r="M316" t="s">
        <v>92</v>
      </c>
      <c r="N316">
        <v>16.457692439695101</v>
      </c>
      <c r="O316">
        <v>4.51</v>
      </c>
      <c r="P316">
        <v>1.58</v>
      </c>
      <c r="Q316" t="s">
        <v>1333</v>
      </c>
      <c r="S316">
        <v>0</v>
      </c>
      <c r="T316">
        <v>32380</v>
      </c>
      <c r="U316">
        <v>6656</v>
      </c>
      <c r="V316">
        <v>156</v>
      </c>
      <c r="W316">
        <v>6656</v>
      </c>
      <c r="X316">
        <v>1</v>
      </c>
      <c r="Y316">
        <v>0.75345270902328698</v>
      </c>
      <c r="Z316">
        <v>38</v>
      </c>
      <c r="AA316">
        <v>852</v>
      </c>
      <c r="AB316" t="s">
        <v>94</v>
      </c>
      <c r="AC316">
        <v>6.1640625</v>
      </c>
      <c r="AD316" t="s">
        <v>98</v>
      </c>
      <c r="AE316">
        <v>0</v>
      </c>
      <c r="AF316">
        <v>38</v>
      </c>
      <c r="AG316">
        <v>13.296875</v>
      </c>
      <c r="AH316">
        <f t="shared" si="17"/>
        <v>24.703125</v>
      </c>
      <c r="AI316">
        <f t="shared" si="18"/>
        <v>2.8578143360752057</v>
      </c>
      <c r="AJ316">
        <f t="shared" si="19"/>
        <v>0.30051023290462436</v>
      </c>
      <c r="AK316">
        <f t="shared" si="20"/>
        <v>126.45160077480756</v>
      </c>
    </row>
    <row r="317" spans="1:37" x14ac:dyDescent="0.3">
      <c r="A317">
        <v>315</v>
      </c>
      <c r="B317">
        <v>630</v>
      </c>
      <c r="C317" t="s">
        <v>91</v>
      </c>
      <c r="D317">
        <v>1.6504811085715301E-2</v>
      </c>
      <c r="E317">
        <v>6656</v>
      </c>
      <c r="F317">
        <v>17920</v>
      </c>
      <c r="G317">
        <v>2.6923076923076898</v>
      </c>
      <c r="H317">
        <v>5.2596686780241804</v>
      </c>
      <c r="I317">
        <v>8.6342803200768099</v>
      </c>
      <c r="J317">
        <v>-1.1998624964442299</v>
      </c>
      <c r="K317" t="b">
        <v>1</v>
      </c>
      <c r="L317">
        <v>43.78</v>
      </c>
      <c r="M317" t="s">
        <v>92</v>
      </c>
      <c r="N317">
        <v>9.2989782751299508</v>
      </c>
      <c r="O317">
        <v>4.51</v>
      </c>
      <c r="P317">
        <v>1.6419999999999999</v>
      </c>
      <c r="Q317" t="s">
        <v>1334</v>
      </c>
      <c r="R317" s="1" t="s">
        <v>1941</v>
      </c>
      <c r="S317">
        <v>0</v>
      </c>
      <c r="T317">
        <v>32620</v>
      </c>
      <c r="U317">
        <v>6656</v>
      </c>
      <c r="V317">
        <v>452</v>
      </c>
      <c r="W317">
        <v>6656</v>
      </c>
      <c r="X317">
        <v>1</v>
      </c>
      <c r="Y317">
        <v>0.20035796089086599</v>
      </c>
      <c r="Z317">
        <v>43.78</v>
      </c>
      <c r="AA317">
        <v>745</v>
      </c>
      <c r="AB317" t="s">
        <v>94</v>
      </c>
      <c r="AC317">
        <v>6.6171875</v>
      </c>
      <c r="AE317">
        <v>0</v>
      </c>
      <c r="AF317">
        <v>43.78125</v>
      </c>
      <c r="AG317">
        <v>11.1796875</v>
      </c>
      <c r="AH317">
        <f t="shared" si="17"/>
        <v>32.6015625</v>
      </c>
      <c r="AI317">
        <f t="shared" si="18"/>
        <v>3.9161425576519915</v>
      </c>
      <c r="AJ317">
        <f t="shared" si="19"/>
        <v>0.30123563003482168</v>
      </c>
      <c r="AK317">
        <f t="shared" si="20"/>
        <v>145.33888303630968</v>
      </c>
    </row>
    <row r="318" spans="1:37" x14ac:dyDescent="0.3">
      <c r="A318">
        <v>316</v>
      </c>
      <c r="B318">
        <v>636</v>
      </c>
      <c r="C318" t="s">
        <v>91</v>
      </c>
      <c r="D318">
        <v>1.27062281673163E-2</v>
      </c>
      <c r="E318">
        <v>6656</v>
      </c>
      <c r="F318">
        <v>6656</v>
      </c>
      <c r="G318">
        <v>1</v>
      </c>
      <c r="H318">
        <v>2.5148805172480402</v>
      </c>
      <c r="I318">
        <v>7.3530783873443699</v>
      </c>
      <c r="J318">
        <v>-1.07368807451406</v>
      </c>
      <c r="K318" t="b">
        <v>1</v>
      </c>
      <c r="L318">
        <v>838.5</v>
      </c>
      <c r="M318" t="s">
        <v>92</v>
      </c>
      <c r="N318">
        <v>7.44696342533181</v>
      </c>
      <c r="O318">
        <v>4.05</v>
      </c>
      <c r="P318">
        <v>2.9239999999999999</v>
      </c>
      <c r="Q318" t="s">
        <v>1335</v>
      </c>
      <c r="S318">
        <v>0</v>
      </c>
      <c r="T318">
        <v>11200</v>
      </c>
      <c r="U318">
        <v>6656</v>
      </c>
      <c r="V318">
        <v>573</v>
      </c>
      <c r="W318">
        <v>6656</v>
      </c>
      <c r="X318">
        <v>1</v>
      </c>
      <c r="Y318">
        <v>6.3285041497799302E-2</v>
      </c>
      <c r="Z318">
        <v>838.5</v>
      </c>
      <c r="AA318">
        <v>13.36</v>
      </c>
      <c r="AB318" t="s">
        <v>94</v>
      </c>
      <c r="AC318">
        <v>28.953125</v>
      </c>
      <c r="AE318">
        <v>32</v>
      </c>
      <c r="AF318">
        <v>838.5</v>
      </c>
      <c r="AG318">
        <v>4.1171875</v>
      </c>
      <c r="AH318">
        <f t="shared" si="17"/>
        <v>834.3828125</v>
      </c>
      <c r="AI318">
        <f t="shared" si="18"/>
        <v>203.6584440227704</v>
      </c>
      <c r="AJ318">
        <f t="shared" si="19"/>
        <v>0.34174580636500856</v>
      </c>
      <c r="AK318">
        <f t="shared" si="20"/>
        <v>2453.5780231474823</v>
      </c>
    </row>
    <row r="319" spans="1:37" x14ac:dyDescent="0.3">
      <c r="A319">
        <v>317</v>
      </c>
      <c r="B319">
        <v>637</v>
      </c>
      <c r="C319" t="s">
        <v>91</v>
      </c>
      <c r="D319">
        <v>1.8724138715587198E-2</v>
      </c>
      <c r="E319">
        <v>6656</v>
      </c>
      <c r="F319">
        <v>6656</v>
      </c>
      <c r="G319">
        <v>1</v>
      </c>
      <c r="H319">
        <v>2.6256714227278501</v>
      </c>
      <c r="I319">
        <v>7.10264632905875</v>
      </c>
      <c r="J319">
        <v>-1.1010124716199601</v>
      </c>
      <c r="K319" t="b">
        <v>1</v>
      </c>
      <c r="L319">
        <v>506.2</v>
      </c>
      <c r="M319" t="s">
        <v>92</v>
      </c>
      <c r="N319">
        <v>7.1341539902565998</v>
      </c>
      <c r="O319">
        <v>3.992</v>
      </c>
      <c r="P319">
        <v>2.7050000000000001</v>
      </c>
      <c r="Q319" t="s">
        <v>1336</v>
      </c>
      <c r="S319">
        <v>0</v>
      </c>
      <c r="T319">
        <v>9820</v>
      </c>
      <c r="U319">
        <v>6656</v>
      </c>
      <c r="V319">
        <v>444</v>
      </c>
      <c r="W319">
        <v>6656</v>
      </c>
      <c r="X319">
        <v>1</v>
      </c>
      <c r="Y319">
        <v>7.71509514674244E-2</v>
      </c>
      <c r="Z319">
        <v>506.2</v>
      </c>
      <c r="AA319">
        <v>19.399999999999999</v>
      </c>
      <c r="AB319" t="s">
        <v>94</v>
      </c>
      <c r="AC319">
        <v>22.5</v>
      </c>
      <c r="AE319">
        <v>32</v>
      </c>
      <c r="AF319">
        <v>506.25</v>
      </c>
      <c r="AG319">
        <v>4.8984375</v>
      </c>
      <c r="AH319">
        <f t="shared" si="17"/>
        <v>501.3515625</v>
      </c>
      <c r="AI319">
        <f t="shared" si="18"/>
        <v>103.34928229665071</v>
      </c>
      <c r="AJ319">
        <f t="shared" si="19"/>
        <v>0.33253423172803531</v>
      </c>
      <c r="AK319">
        <f t="shared" si="20"/>
        <v>1522.3996560271094</v>
      </c>
    </row>
    <row r="320" spans="1:37" x14ac:dyDescent="0.3">
      <c r="A320">
        <v>318</v>
      </c>
      <c r="B320">
        <v>638</v>
      </c>
      <c r="C320" t="s">
        <v>91</v>
      </c>
      <c r="D320">
        <v>3.3500093866634301E-2</v>
      </c>
      <c r="E320">
        <v>6656</v>
      </c>
      <c r="F320">
        <v>6656</v>
      </c>
      <c r="G320">
        <v>1</v>
      </c>
      <c r="H320">
        <v>4.2324701037720196</v>
      </c>
      <c r="I320">
        <v>13.0776712972018</v>
      </c>
      <c r="J320">
        <v>-1.1307478449410799</v>
      </c>
      <c r="K320" t="b">
        <v>1</v>
      </c>
      <c r="L320">
        <v>1229</v>
      </c>
      <c r="M320" t="s">
        <v>92</v>
      </c>
      <c r="N320">
        <v>13.0765326099215</v>
      </c>
      <c r="O320">
        <v>4.1449999999999996</v>
      </c>
      <c r="P320">
        <v>3.09</v>
      </c>
      <c r="Q320" t="s">
        <v>1337</v>
      </c>
      <c r="S320">
        <v>0</v>
      </c>
      <c r="T320">
        <v>13944</v>
      </c>
      <c r="U320">
        <v>6656</v>
      </c>
      <c r="V320">
        <v>576</v>
      </c>
      <c r="W320">
        <v>6656</v>
      </c>
      <c r="X320">
        <v>1</v>
      </c>
      <c r="Y320">
        <v>0.13468625432383399</v>
      </c>
      <c r="Z320">
        <v>1229</v>
      </c>
      <c r="AA320">
        <v>11.34</v>
      </c>
      <c r="AB320" t="s">
        <v>94</v>
      </c>
      <c r="AC320">
        <v>35.0625</v>
      </c>
      <c r="AE320">
        <v>4</v>
      </c>
      <c r="AF320">
        <v>1229</v>
      </c>
      <c r="AG320">
        <v>5.21484375</v>
      </c>
      <c r="AH320">
        <f t="shared" si="17"/>
        <v>1223.78515625</v>
      </c>
      <c r="AI320">
        <f t="shared" si="18"/>
        <v>235.67340823970036</v>
      </c>
      <c r="AJ320">
        <f t="shared" si="19"/>
        <v>0.32279176794485986</v>
      </c>
      <c r="AK320">
        <f t="shared" si="20"/>
        <v>3807.4081251351522</v>
      </c>
    </row>
    <row r="321" spans="1:37" x14ac:dyDescent="0.3">
      <c r="A321">
        <v>319</v>
      </c>
      <c r="B321">
        <v>639</v>
      </c>
      <c r="C321" t="s">
        <v>91</v>
      </c>
      <c r="D321">
        <v>2.52947832421552E-2</v>
      </c>
      <c r="E321">
        <v>6656</v>
      </c>
      <c r="F321">
        <v>6656</v>
      </c>
      <c r="G321">
        <v>1</v>
      </c>
      <c r="H321">
        <v>6.61399492856218</v>
      </c>
      <c r="I321">
        <v>8.4548040639530306</v>
      </c>
      <c r="J321">
        <v>-1.1805746867224201</v>
      </c>
      <c r="K321" t="b">
        <v>1</v>
      </c>
      <c r="L321">
        <v>18.97</v>
      </c>
      <c r="M321" t="s">
        <v>92</v>
      </c>
      <c r="N321">
        <v>9.0400653853941204</v>
      </c>
      <c r="O321">
        <v>4.0860000000000003</v>
      </c>
      <c r="P321">
        <v>1.278</v>
      </c>
      <c r="Q321" t="s">
        <v>1338</v>
      </c>
      <c r="S321">
        <v>0</v>
      </c>
      <c r="T321">
        <v>12240</v>
      </c>
      <c r="U321">
        <v>6656</v>
      </c>
      <c r="V321">
        <v>289</v>
      </c>
      <c r="W321">
        <v>6656</v>
      </c>
      <c r="X321">
        <v>1</v>
      </c>
      <c r="Y321">
        <v>0.33023499579777499</v>
      </c>
      <c r="Z321">
        <v>18.97</v>
      </c>
      <c r="AA321">
        <v>645.5</v>
      </c>
      <c r="AB321" t="s">
        <v>94</v>
      </c>
      <c r="AC321">
        <v>4.35546875</v>
      </c>
      <c r="AD321" t="s">
        <v>98</v>
      </c>
      <c r="AE321">
        <v>4</v>
      </c>
      <c r="AF321">
        <v>18.96875</v>
      </c>
      <c r="AG321">
        <v>6.2109375</v>
      </c>
      <c r="AH321">
        <f t="shared" si="17"/>
        <v>12.7578125</v>
      </c>
      <c r="AI321">
        <f t="shared" si="18"/>
        <v>3.0540880503144656</v>
      </c>
      <c r="AJ321">
        <f t="shared" si="19"/>
        <v>0.30710220032193641</v>
      </c>
      <c r="AK321">
        <f t="shared" si="20"/>
        <v>61.766897078936545</v>
      </c>
    </row>
    <row r="322" spans="1:37" x14ac:dyDescent="0.3">
      <c r="A322">
        <v>320</v>
      </c>
      <c r="B322">
        <v>642</v>
      </c>
      <c r="C322" t="s">
        <v>91</v>
      </c>
      <c r="D322">
        <v>2.65112257018425E-2</v>
      </c>
      <c r="E322">
        <v>6656</v>
      </c>
      <c r="F322">
        <v>17920</v>
      </c>
      <c r="G322">
        <v>2.6923076923076898</v>
      </c>
      <c r="H322">
        <v>5.8434857381379901</v>
      </c>
      <c r="I322">
        <v>13.8098002795839</v>
      </c>
      <c r="J322">
        <v>-1.1974515202289999</v>
      </c>
      <c r="K322" t="b">
        <v>1</v>
      </c>
      <c r="L322">
        <v>231.1</v>
      </c>
      <c r="M322" t="s">
        <v>92</v>
      </c>
      <c r="N322">
        <v>13.813269088668999</v>
      </c>
      <c r="O322">
        <v>4.5739999999999998</v>
      </c>
      <c r="P322">
        <v>2.363</v>
      </c>
      <c r="Q322" t="s">
        <v>1339</v>
      </c>
      <c r="S322">
        <v>0</v>
      </c>
      <c r="T322">
        <v>37440</v>
      </c>
      <c r="U322">
        <v>6656</v>
      </c>
      <c r="V322">
        <v>201</v>
      </c>
      <c r="W322">
        <v>6656</v>
      </c>
      <c r="X322">
        <v>1</v>
      </c>
      <c r="Y322">
        <v>0.34163314308692799</v>
      </c>
      <c r="Z322">
        <v>231.1</v>
      </c>
      <c r="AA322">
        <v>162</v>
      </c>
      <c r="AB322" t="s">
        <v>94</v>
      </c>
      <c r="AC322">
        <v>15.203125</v>
      </c>
      <c r="AE322">
        <v>0</v>
      </c>
      <c r="AF322">
        <v>231.125</v>
      </c>
      <c r="AG322">
        <v>16.46875</v>
      </c>
      <c r="AH322">
        <f t="shared" si="17"/>
        <v>214.65625</v>
      </c>
      <c r="AI322">
        <f t="shared" si="18"/>
        <v>14.034155597722959</v>
      </c>
      <c r="AJ322">
        <f t="shared" si="19"/>
        <v>0.30196277819023837</v>
      </c>
      <c r="AK322">
        <f t="shared" si="20"/>
        <v>765.4089069692883</v>
      </c>
    </row>
    <row r="323" spans="1:37" x14ac:dyDescent="0.3">
      <c r="A323">
        <v>321</v>
      </c>
      <c r="B323">
        <v>643</v>
      </c>
      <c r="C323" t="s">
        <v>91</v>
      </c>
      <c r="D323">
        <v>4.2361569021329801E-2</v>
      </c>
      <c r="E323">
        <v>6656</v>
      </c>
      <c r="F323">
        <v>17920</v>
      </c>
      <c r="G323">
        <v>2.6923076923076898</v>
      </c>
      <c r="H323">
        <v>10.3647741749239</v>
      </c>
      <c r="I323">
        <v>17.0451950298553</v>
      </c>
      <c r="J323">
        <v>-1.2022734726594599</v>
      </c>
      <c r="K323" t="b">
        <v>1</v>
      </c>
      <c r="L323">
        <v>44.16</v>
      </c>
      <c r="M323" t="s">
        <v>92</v>
      </c>
      <c r="N323">
        <v>17.0519687233238</v>
      </c>
      <c r="O323">
        <v>4.51</v>
      </c>
      <c r="P323">
        <v>1.645</v>
      </c>
      <c r="Q323" t="s">
        <v>1340</v>
      </c>
      <c r="S323">
        <v>0</v>
      </c>
      <c r="T323">
        <v>32480</v>
      </c>
      <c r="U323">
        <v>6656</v>
      </c>
      <c r="V323">
        <v>174</v>
      </c>
      <c r="W323">
        <v>6656</v>
      </c>
      <c r="X323">
        <v>1</v>
      </c>
      <c r="Y323">
        <v>0.70994169805680796</v>
      </c>
      <c r="Z323">
        <v>44.16</v>
      </c>
      <c r="AA323">
        <v>735.5</v>
      </c>
      <c r="AB323" t="s">
        <v>94</v>
      </c>
      <c r="AC323">
        <v>6.64453125</v>
      </c>
      <c r="AD323" t="s">
        <v>98</v>
      </c>
      <c r="AE323">
        <v>0</v>
      </c>
      <c r="AF323">
        <v>44.15625</v>
      </c>
      <c r="AG323">
        <v>13.0546875</v>
      </c>
      <c r="AH323">
        <f t="shared" ref="AH323:AH386" si="21">AF323-AG323</f>
        <v>31.1015625</v>
      </c>
      <c r="AI323">
        <f t="shared" ref="AI323:AI386" si="22">AF323/AG323</f>
        <v>3.3824057450628366</v>
      </c>
      <c r="AJ323">
        <f t="shared" ref="AJ323:AJ386" si="23">EXP(J323)</f>
        <v>0.30051023290462436</v>
      </c>
      <c r="AK323">
        <f t="shared" ref="AK323:AK386" si="24">AF323/AJ323</f>
        <v>146.93759201875255</v>
      </c>
    </row>
    <row r="324" spans="1:37" x14ac:dyDescent="0.3">
      <c r="A324">
        <v>322</v>
      </c>
      <c r="B324">
        <v>644</v>
      </c>
      <c r="C324" t="s">
        <v>91</v>
      </c>
      <c r="D324">
        <v>1.5605978041555999E-2</v>
      </c>
      <c r="E324">
        <v>6656</v>
      </c>
      <c r="F324">
        <v>17920</v>
      </c>
      <c r="G324">
        <v>2.6923076923076898</v>
      </c>
      <c r="H324">
        <v>5.0496305686439902</v>
      </c>
      <c r="I324">
        <v>7.6878652895663899</v>
      </c>
      <c r="J324">
        <v>-1.19905883770582</v>
      </c>
      <c r="K324" t="b">
        <v>1</v>
      </c>
      <c r="L324">
        <v>33.28</v>
      </c>
      <c r="M324" t="s">
        <v>92</v>
      </c>
      <c r="N324">
        <v>9.0017428915538495</v>
      </c>
      <c r="O324">
        <v>4.516</v>
      </c>
      <c r="P324">
        <v>1.522</v>
      </c>
      <c r="Q324" t="s">
        <v>1341</v>
      </c>
      <c r="R324" s="1" t="s">
        <v>1941</v>
      </c>
      <c r="S324">
        <v>0</v>
      </c>
      <c r="T324">
        <v>32660</v>
      </c>
      <c r="U324">
        <v>6656</v>
      </c>
      <c r="V324">
        <v>470</v>
      </c>
      <c r="W324">
        <v>6656</v>
      </c>
      <c r="X324">
        <v>1</v>
      </c>
      <c r="Y324">
        <v>0.18679552902809199</v>
      </c>
      <c r="Z324">
        <v>33.28</v>
      </c>
      <c r="AA324">
        <v>981</v>
      </c>
      <c r="AB324" t="s">
        <v>94</v>
      </c>
      <c r="AC324">
        <v>5.76953125</v>
      </c>
      <c r="AE324">
        <v>0</v>
      </c>
      <c r="AF324">
        <v>33.28125</v>
      </c>
      <c r="AG324">
        <v>11.1015625</v>
      </c>
      <c r="AH324">
        <f t="shared" si="21"/>
        <v>22.1796875</v>
      </c>
      <c r="AI324">
        <f t="shared" si="22"/>
        <v>2.9978888106966926</v>
      </c>
      <c r="AJ324">
        <f t="shared" si="23"/>
        <v>0.30147781798641632</v>
      </c>
      <c r="AK324">
        <f t="shared" si="24"/>
        <v>110.39369404451359</v>
      </c>
    </row>
    <row r="325" spans="1:37" x14ac:dyDescent="0.3">
      <c r="A325">
        <v>323</v>
      </c>
      <c r="B325">
        <v>650</v>
      </c>
      <c r="C325" t="s">
        <v>91</v>
      </c>
      <c r="D325">
        <v>1.2624694183894501E-2</v>
      </c>
      <c r="E325">
        <v>6656</v>
      </c>
      <c r="F325">
        <v>6656</v>
      </c>
      <c r="G325">
        <v>1</v>
      </c>
      <c r="H325">
        <v>2.5711994865530698</v>
      </c>
      <c r="I325">
        <v>8.1002827574415992</v>
      </c>
      <c r="J325">
        <v>-1.03832709002407</v>
      </c>
      <c r="K325" t="b">
        <v>1</v>
      </c>
      <c r="L325">
        <v>1413</v>
      </c>
      <c r="M325" t="s">
        <v>92</v>
      </c>
      <c r="N325">
        <v>8.1297897110004893</v>
      </c>
      <c r="O325">
        <v>4.0350000000000001</v>
      </c>
      <c r="P325">
        <v>3.15</v>
      </c>
      <c r="Q325" t="s">
        <v>1342</v>
      </c>
      <c r="S325">
        <v>0</v>
      </c>
      <c r="T325">
        <v>10800</v>
      </c>
      <c r="U325">
        <v>6656</v>
      </c>
      <c r="V325">
        <v>477</v>
      </c>
      <c r="W325">
        <v>6656</v>
      </c>
      <c r="X325">
        <v>1</v>
      </c>
      <c r="Y325">
        <v>7.1940282516273393E-2</v>
      </c>
      <c r="Z325">
        <v>1413</v>
      </c>
      <c r="AA325">
        <v>7.6449999999999996</v>
      </c>
      <c r="AB325" t="s">
        <v>94</v>
      </c>
      <c r="AC325">
        <v>37.59375</v>
      </c>
      <c r="AE325">
        <v>44</v>
      </c>
      <c r="AF325">
        <v>1413</v>
      </c>
      <c r="AG325">
        <v>4.43359375</v>
      </c>
      <c r="AH325">
        <f t="shared" si="21"/>
        <v>1408.56640625</v>
      </c>
      <c r="AI325">
        <f t="shared" si="22"/>
        <v>318.70308370044052</v>
      </c>
      <c r="AJ325">
        <f t="shared" si="23"/>
        <v>0.3540464746922346</v>
      </c>
      <c r="AK325">
        <f t="shared" si="24"/>
        <v>3991.0014673307851</v>
      </c>
    </row>
    <row r="326" spans="1:37" x14ac:dyDescent="0.3">
      <c r="A326">
        <v>324</v>
      </c>
      <c r="B326">
        <v>651</v>
      </c>
      <c r="C326" t="s">
        <v>91</v>
      </c>
      <c r="D326">
        <v>1.7801794281606501E-2</v>
      </c>
      <c r="E326">
        <v>6656</v>
      </c>
      <c r="F326">
        <v>6656</v>
      </c>
      <c r="G326">
        <v>1</v>
      </c>
      <c r="H326">
        <v>2.6478244373170501</v>
      </c>
      <c r="I326">
        <v>7.3435755878715199</v>
      </c>
      <c r="J326">
        <v>-1.0881539318054201</v>
      </c>
      <c r="K326" t="b">
        <v>1</v>
      </c>
      <c r="L326">
        <v>593.5</v>
      </c>
      <c r="M326" t="s">
        <v>92</v>
      </c>
      <c r="N326">
        <v>7.3617497297125798</v>
      </c>
      <c r="O326">
        <v>3.9510000000000001</v>
      </c>
      <c r="P326">
        <v>2.7730000000000001</v>
      </c>
      <c r="Q326" t="s">
        <v>1343</v>
      </c>
      <c r="S326">
        <v>0</v>
      </c>
      <c r="T326">
        <v>8950</v>
      </c>
      <c r="U326">
        <v>6656</v>
      </c>
      <c r="V326">
        <v>386</v>
      </c>
      <c r="W326">
        <v>6656</v>
      </c>
      <c r="X326">
        <v>1</v>
      </c>
      <c r="Y326">
        <v>8.3872055537288104E-2</v>
      </c>
      <c r="Z326">
        <v>593.5</v>
      </c>
      <c r="AA326">
        <v>15.086</v>
      </c>
      <c r="AB326" t="s">
        <v>94</v>
      </c>
      <c r="AC326">
        <v>24.359375</v>
      </c>
      <c r="AE326">
        <v>49</v>
      </c>
      <c r="AF326">
        <v>593.5</v>
      </c>
      <c r="AG326">
        <v>5.08203125</v>
      </c>
      <c r="AH326">
        <f t="shared" si="21"/>
        <v>588.41796875</v>
      </c>
      <c r="AI326">
        <f t="shared" si="22"/>
        <v>116.78401229823213</v>
      </c>
      <c r="AJ326">
        <f t="shared" si="23"/>
        <v>0.33683774554245205</v>
      </c>
      <c r="AK326">
        <f t="shared" si="24"/>
        <v>1761.9759301149952</v>
      </c>
    </row>
    <row r="327" spans="1:37" x14ac:dyDescent="0.3">
      <c r="A327">
        <v>325</v>
      </c>
      <c r="B327">
        <v>652</v>
      </c>
      <c r="C327" t="s">
        <v>91</v>
      </c>
      <c r="D327">
        <v>3.6420027227582398E-2</v>
      </c>
      <c r="E327">
        <v>6656</v>
      </c>
      <c r="F327">
        <v>6656</v>
      </c>
      <c r="G327">
        <v>1</v>
      </c>
      <c r="H327">
        <v>4.59092050555026</v>
      </c>
      <c r="I327">
        <v>14.0955606146973</v>
      </c>
      <c r="J327">
        <v>-1.12994418620267</v>
      </c>
      <c r="K327" t="b">
        <v>1</v>
      </c>
      <c r="L327">
        <v>1175</v>
      </c>
      <c r="M327" t="s">
        <v>92</v>
      </c>
      <c r="N327">
        <v>14.094496681264401</v>
      </c>
      <c r="O327">
        <v>4.12</v>
      </c>
      <c r="P327">
        <v>3.07</v>
      </c>
      <c r="Q327" t="s">
        <v>1344</v>
      </c>
      <c r="S327">
        <v>0</v>
      </c>
      <c r="T327">
        <v>13190</v>
      </c>
      <c r="U327">
        <v>6656</v>
      </c>
      <c r="V327">
        <v>546</v>
      </c>
      <c r="W327">
        <v>6656</v>
      </c>
      <c r="X327">
        <v>1</v>
      </c>
      <c r="Y327">
        <v>0.153677210812282</v>
      </c>
      <c r="Z327">
        <v>1175</v>
      </c>
      <c r="AA327">
        <v>11.23</v>
      </c>
      <c r="AB327" t="s">
        <v>94</v>
      </c>
      <c r="AC327">
        <v>34.28125</v>
      </c>
      <c r="AE327">
        <v>4</v>
      </c>
      <c r="AF327">
        <v>1175</v>
      </c>
      <c r="AG327">
        <v>5.046875</v>
      </c>
      <c r="AH327">
        <f t="shared" si="21"/>
        <v>1169.953125</v>
      </c>
      <c r="AI327">
        <f t="shared" si="22"/>
        <v>232.8173374613003</v>
      </c>
      <c r="AJ327">
        <f t="shared" si="23"/>
        <v>0.32305128663812044</v>
      </c>
      <c r="AK327">
        <f t="shared" si="24"/>
        <v>3637.1933764072141</v>
      </c>
    </row>
    <row r="328" spans="1:37" x14ac:dyDescent="0.3">
      <c r="A328">
        <v>326</v>
      </c>
      <c r="B328">
        <v>653</v>
      </c>
      <c r="C328" t="s">
        <v>91</v>
      </c>
      <c r="D328">
        <v>2.8091563275046201E-2</v>
      </c>
      <c r="E328">
        <v>6656</v>
      </c>
      <c r="F328">
        <v>6656</v>
      </c>
      <c r="G328">
        <v>1</v>
      </c>
      <c r="H328">
        <v>6.3808554096838099</v>
      </c>
      <c r="I328">
        <v>11.291123049167</v>
      </c>
      <c r="J328">
        <v>-1.17816371050719</v>
      </c>
      <c r="K328" t="b">
        <v>1</v>
      </c>
      <c r="L328">
        <v>58.84</v>
      </c>
      <c r="M328" t="s">
        <v>92</v>
      </c>
      <c r="N328">
        <v>11.293140933949299</v>
      </c>
      <c r="O328">
        <v>4.0659999999999998</v>
      </c>
      <c r="P328">
        <v>1.77</v>
      </c>
      <c r="Q328" t="s">
        <v>1345</v>
      </c>
      <c r="S328">
        <v>0</v>
      </c>
      <c r="T328">
        <v>11630</v>
      </c>
      <c r="U328">
        <v>6656</v>
      </c>
      <c r="V328">
        <v>237</v>
      </c>
      <c r="W328">
        <v>6656</v>
      </c>
      <c r="X328">
        <v>1</v>
      </c>
      <c r="Y328">
        <v>0.349524118554291</v>
      </c>
      <c r="Z328">
        <v>58.84</v>
      </c>
      <c r="AA328">
        <v>197.6</v>
      </c>
      <c r="AB328" t="s">
        <v>94</v>
      </c>
      <c r="AC328">
        <v>7.671875</v>
      </c>
      <c r="AD328" t="s">
        <v>98</v>
      </c>
      <c r="AE328">
        <v>4</v>
      </c>
      <c r="AF328">
        <v>58.84375</v>
      </c>
      <c r="AG328">
        <v>6.359375</v>
      </c>
      <c r="AH328">
        <f t="shared" si="21"/>
        <v>52.484375</v>
      </c>
      <c r="AI328">
        <f t="shared" si="22"/>
        <v>9.2530712530712531</v>
      </c>
      <c r="AJ328">
        <f t="shared" si="23"/>
        <v>0.30784350970310986</v>
      </c>
      <c r="AK328">
        <f t="shared" si="24"/>
        <v>191.14825599782836</v>
      </c>
    </row>
    <row r="329" spans="1:37" x14ac:dyDescent="0.3">
      <c r="A329">
        <v>327</v>
      </c>
      <c r="B329">
        <v>656</v>
      </c>
      <c r="C329" t="s">
        <v>91</v>
      </c>
      <c r="D329">
        <v>2.9925249163597799E-2</v>
      </c>
      <c r="E329">
        <v>6656</v>
      </c>
      <c r="F329">
        <v>17920</v>
      </c>
      <c r="G329">
        <v>2.6923076923076898</v>
      </c>
      <c r="H329">
        <v>5.9476172365710402</v>
      </c>
      <c r="I329">
        <v>14.021042977619601</v>
      </c>
      <c r="J329">
        <v>-1.1982551789674101</v>
      </c>
      <c r="K329" t="b">
        <v>1</v>
      </c>
      <c r="L329">
        <v>227.4</v>
      </c>
      <c r="M329" t="s">
        <v>92</v>
      </c>
      <c r="N329">
        <v>14.017143266901</v>
      </c>
      <c r="O329">
        <v>4.57</v>
      </c>
      <c r="P329">
        <v>2.3570000000000002</v>
      </c>
      <c r="Q329" t="s">
        <v>1346</v>
      </c>
      <c r="S329">
        <v>0</v>
      </c>
      <c r="T329">
        <v>37220</v>
      </c>
      <c r="U329">
        <v>6656</v>
      </c>
      <c r="V329">
        <v>223</v>
      </c>
      <c r="W329">
        <v>6656</v>
      </c>
      <c r="X329">
        <v>1</v>
      </c>
      <c r="Y329">
        <v>0.33131695579922599</v>
      </c>
      <c r="Z329">
        <v>227.4</v>
      </c>
      <c r="AA329">
        <v>163.6</v>
      </c>
      <c r="AB329" t="s">
        <v>94</v>
      </c>
      <c r="AC329">
        <v>15.078125</v>
      </c>
      <c r="AE329">
        <v>0</v>
      </c>
      <c r="AF329">
        <v>227.375</v>
      </c>
      <c r="AG329">
        <v>15.703125</v>
      </c>
      <c r="AH329">
        <f t="shared" si="21"/>
        <v>211.671875</v>
      </c>
      <c r="AI329">
        <f t="shared" si="22"/>
        <v>14.479601990049751</v>
      </c>
      <c r="AJ329">
        <f t="shared" si="23"/>
        <v>0.30172020065270616</v>
      </c>
      <c r="AK329">
        <f t="shared" si="24"/>
        <v>753.5955481539637</v>
      </c>
    </row>
    <row r="330" spans="1:37" x14ac:dyDescent="0.3">
      <c r="A330">
        <v>328</v>
      </c>
      <c r="B330">
        <v>657</v>
      </c>
      <c r="C330" t="s">
        <v>91</v>
      </c>
      <c r="D330">
        <v>4.5007476223881099E-2</v>
      </c>
      <c r="E330">
        <v>6656</v>
      </c>
      <c r="F330">
        <v>17920</v>
      </c>
      <c r="G330">
        <v>2.6923076923076898</v>
      </c>
      <c r="H330">
        <v>10.4400915248263</v>
      </c>
      <c r="I330">
        <v>17.311792391753102</v>
      </c>
      <c r="J330">
        <v>-1.2022734726594599</v>
      </c>
      <c r="K330" t="b">
        <v>1</v>
      </c>
      <c r="L330">
        <v>45.56</v>
      </c>
      <c r="M330" t="s">
        <v>92</v>
      </c>
      <c r="N330">
        <v>17.317352661984501</v>
      </c>
      <c r="O330">
        <v>4.51</v>
      </c>
      <c r="P330">
        <v>1.6579999999999999</v>
      </c>
      <c r="Q330" t="s">
        <v>1347</v>
      </c>
      <c r="S330">
        <v>0</v>
      </c>
      <c r="T330">
        <v>32350</v>
      </c>
      <c r="U330">
        <v>6656</v>
      </c>
      <c r="V330">
        <v>186</v>
      </c>
      <c r="W330">
        <v>6656</v>
      </c>
      <c r="X330">
        <v>1</v>
      </c>
      <c r="Y330">
        <v>0.69218109382665904</v>
      </c>
      <c r="Z330">
        <v>45.56</v>
      </c>
      <c r="AA330">
        <v>710</v>
      </c>
      <c r="AB330" t="s">
        <v>94</v>
      </c>
      <c r="AC330">
        <v>6.75</v>
      </c>
      <c r="AD330" t="s">
        <v>98</v>
      </c>
      <c r="AE330">
        <v>0</v>
      </c>
      <c r="AF330">
        <v>45.5625</v>
      </c>
      <c r="AG330">
        <v>12.75</v>
      </c>
      <c r="AH330">
        <f t="shared" si="21"/>
        <v>32.8125</v>
      </c>
      <c r="AI330">
        <f t="shared" si="22"/>
        <v>3.5735294117647061</v>
      </c>
      <c r="AJ330">
        <f t="shared" si="23"/>
        <v>0.30051023290462436</v>
      </c>
      <c r="AK330">
        <f t="shared" si="24"/>
        <v>151.61713316584658</v>
      </c>
    </row>
    <row r="331" spans="1:37" x14ac:dyDescent="0.3">
      <c r="A331">
        <v>329</v>
      </c>
      <c r="B331">
        <v>658</v>
      </c>
      <c r="C331" t="s">
        <v>91</v>
      </c>
      <c r="D331">
        <v>1.37729824335612E-2</v>
      </c>
      <c r="E331">
        <v>6656</v>
      </c>
      <c r="F331">
        <v>17920</v>
      </c>
      <c r="G331">
        <v>2.6923076923076898</v>
      </c>
      <c r="H331">
        <v>4.7732950994042298</v>
      </c>
      <c r="I331">
        <v>7.5608248547203702</v>
      </c>
      <c r="J331">
        <v>-1.19905883770582</v>
      </c>
      <c r="K331" t="b">
        <v>1</v>
      </c>
      <c r="L331">
        <v>38.340000000000003</v>
      </c>
      <c r="M331" t="s">
        <v>92</v>
      </c>
      <c r="N331">
        <v>8.7368313641605102</v>
      </c>
      <c r="O331">
        <v>4.516</v>
      </c>
      <c r="P331">
        <v>1.5840000000000001</v>
      </c>
      <c r="Q331" t="s">
        <v>1348</v>
      </c>
      <c r="R331" s="1" t="s">
        <v>1941</v>
      </c>
      <c r="S331">
        <v>0</v>
      </c>
      <c r="T331">
        <v>32720</v>
      </c>
      <c r="U331">
        <v>6656</v>
      </c>
      <c r="V331">
        <v>525</v>
      </c>
      <c r="W331">
        <v>6656</v>
      </c>
      <c r="X331">
        <v>1</v>
      </c>
      <c r="Y331">
        <v>0.16468009916595999</v>
      </c>
      <c r="Z331">
        <v>38.340000000000003</v>
      </c>
      <c r="AA331">
        <v>853.5</v>
      </c>
      <c r="AB331" t="s">
        <v>94</v>
      </c>
      <c r="AC331">
        <v>6.19140625</v>
      </c>
      <c r="AE331">
        <v>0</v>
      </c>
      <c r="AF331">
        <v>38.34375</v>
      </c>
      <c r="AG331">
        <v>10.78125</v>
      </c>
      <c r="AH331">
        <f t="shared" si="21"/>
        <v>27.5625</v>
      </c>
      <c r="AI331">
        <f t="shared" si="22"/>
        <v>3.5565217391304347</v>
      </c>
      <c r="AJ331">
        <f t="shared" si="23"/>
        <v>0.30147781798641632</v>
      </c>
      <c r="AK331">
        <f t="shared" si="24"/>
        <v>127.18597426536918</v>
      </c>
    </row>
    <row r="332" spans="1:37" x14ac:dyDescent="0.3">
      <c r="A332">
        <v>330</v>
      </c>
      <c r="B332">
        <v>664</v>
      </c>
      <c r="C332" t="s">
        <v>91</v>
      </c>
      <c r="D332">
        <v>1.13964165379039E-2</v>
      </c>
      <c r="E332">
        <v>6656</v>
      </c>
      <c r="F332">
        <v>6656</v>
      </c>
      <c r="G332">
        <v>1</v>
      </c>
      <c r="H332">
        <v>2.5139816329263001</v>
      </c>
      <c r="I332">
        <v>7.3455400837065499</v>
      </c>
      <c r="J332">
        <v>-1.0616331934379299</v>
      </c>
      <c r="K332" t="b">
        <v>1</v>
      </c>
      <c r="L332">
        <v>834.5</v>
      </c>
      <c r="M332" t="s">
        <v>92</v>
      </c>
      <c r="N332">
        <v>7.4579355324436802</v>
      </c>
      <c r="O332">
        <v>4.0199999999999996</v>
      </c>
      <c r="P332">
        <v>2.9220000000000002</v>
      </c>
      <c r="Q332" t="s">
        <v>1349</v>
      </c>
      <c r="S332">
        <v>0</v>
      </c>
      <c r="T332">
        <v>10424</v>
      </c>
      <c r="U332">
        <v>6656</v>
      </c>
      <c r="V332">
        <v>522</v>
      </c>
      <c r="W332">
        <v>6656</v>
      </c>
      <c r="X332">
        <v>1</v>
      </c>
      <c r="Y332">
        <v>6.6265175878230401E-2</v>
      </c>
      <c r="Z332">
        <v>834.5</v>
      </c>
      <c r="AA332">
        <v>12.49</v>
      </c>
      <c r="AB332" t="s">
        <v>94</v>
      </c>
      <c r="AC332">
        <v>28.890625</v>
      </c>
      <c r="AE332">
        <v>39</v>
      </c>
      <c r="AF332">
        <v>834.5</v>
      </c>
      <c r="AG332">
        <v>4.109375</v>
      </c>
      <c r="AH332">
        <f t="shared" si="21"/>
        <v>830.390625</v>
      </c>
      <c r="AI332">
        <f t="shared" si="22"/>
        <v>203.07224334600761</v>
      </c>
      <c r="AJ332">
        <f t="shared" si="23"/>
        <v>0.34589044277705056</v>
      </c>
      <c r="AK332">
        <f t="shared" si="24"/>
        <v>2412.6136394519895</v>
      </c>
    </row>
    <row r="333" spans="1:37" x14ac:dyDescent="0.3">
      <c r="A333">
        <v>331</v>
      </c>
      <c r="B333">
        <v>665</v>
      </c>
      <c r="C333" t="s">
        <v>91</v>
      </c>
      <c r="D333">
        <v>1.7335843058622E-2</v>
      </c>
      <c r="E333">
        <v>6656</v>
      </c>
      <c r="F333">
        <v>6656</v>
      </c>
      <c r="G333">
        <v>1</v>
      </c>
      <c r="H333">
        <v>2.5959640599381899</v>
      </c>
      <c r="I333">
        <v>7.1084797110026399</v>
      </c>
      <c r="J333">
        <v>-1.08895759054382</v>
      </c>
      <c r="K333" t="b">
        <v>1</v>
      </c>
      <c r="L333">
        <v>546.5</v>
      </c>
      <c r="M333" t="s">
        <v>92</v>
      </c>
      <c r="N333">
        <v>7.1361722638015799</v>
      </c>
      <c r="O333">
        <v>3.9529999999999998</v>
      </c>
      <c r="P333">
        <v>2.738</v>
      </c>
      <c r="Q333" t="s">
        <v>1350</v>
      </c>
      <c r="S333">
        <v>0</v>
      </c>
      <c r="T333">
        <v>8980</v>
      </c>
      <c r="U333">
        <v>6656</v>
      </c>
      <c r="V333">
        <v>401</v>
      </c>
      <c r="W333">
        <v>6656</v>
      </c>
      <c r="X333">
        <v>1</v>
      </c>
      <c r="Y333">
        <v>7.9698641881412804E-2</v>
      </c>
      <c r="Z333">
        <v>546.5</v>
      </c>
      <c r="AA333">
        <v>16.420000000000002</v>
      </c>
      <c r="AB333" t="s">
        <v>94</v>
      </c>
      <c r="AC333">
        <v>23.375</v>
      </c>
      <c r="AE333">
        <v>43</v>
      </c>
      <c r="AF333">
        <v>546.5</v>
      </c>
      <c r="AG333">
        <v>4.85546875</v>
      </c>
      <c r="AH333">
        <f t="shared" si="21"/>
        <v>541.64453125</v>
      </c>
      <c r="AI333">
        <f t="shared" si="22"/>
        <v>112.55349959774739</v>
      </c>
      <c r="AJ333">
        <f t="shared" si="23"/>
        <v>0.33656715169194418</v>
      </c>
      <c r="AK333">
        <f t="shared" si="24"/>
        <v>1623.7472886249006</v>
      </c>
    </row>
    <row r="334" spans="1:37" x14ac:dyDescent="0.3">
      <c r="A334">
        <v>332</v>
      </c>
      <c r="B334">
        <v>666</v>
      </c>
      <c r="C334" t="s">
        <v>91</v>
      </c>
      <c r="D334">
        <v>4.71846396127827E-2</v>
      </c>
      <c r="E334">
        <v>6656</v>
      </c>
      <c r="F334">
        <v>6656</v>
      </c>
      <c r="G334">
        <v>1</v>
      </c>
      <c r="H334">
        <v>4.9292943298191796</v>
      </c>
      <c r="I334">
        <v>15.3462796127573</v>
      </c>
      <c r="J334">
        <v>-1.1307478449410799</v>
      </c>
      <c r="K334" t="b">
        <v>1</v>
      </c>
      <c r="L334">
        <v>1296</v>
      </c>
      <c r="M334" t="s">
        <v>92</v>
      </c>
      <c r="N334">
        <v>15.3429609889309</v>
      </c>
      <c r="O334">
        <v>4.1369999999999996</v>
      </c>
      <c r="P334">
        <v>3.113</v>
      </c>
      <c r="Q334" t="s">
        <v>1351</v>
      </c>
      <c r="S334">
        <v>0</v>
      </c>
      <c r="T334">
        <v>13750</v>
      </c>
      <c r="U334">
        <v>6656</v>
      </c>
      <c r="V334">
        <v>512</v>
      </c>
      <c r="W334">
        <v>6656</v>
      </c>
      <c r="X334">
        <v>1</v>
      </c>
      <c r="Y334">
        <v>0.173651916618312</v>
      </c>
      <c r="Z334">
        <v>1296</v>
      </c>
      <c r="AA334">
        <v>10.61</v>
      </c>
      <c r="AB334" t="s">
        <v>94</v>
      </c>
      <c r="AC334">
        <v>36</v>
      </c>
      <c r="AE334">
        <v>4</v>
      </c>
      <c r="AF334">
        <v>1296</v>
      </c>
      <c r="AG334">
        <v>5.39453125</v>
      </c>
      <c r="AH334">
        <f t="shared" si="21"/>
        <v>1290.60546875</v>
      </c>
      <c r="AI334">
        <f t="shared" si="22"/>
        <v>240.24330195510498</v>
      </c>
      <c r="AJ334">
        <f t="shared" si="23"/>
        <v>0.32279176794485986</v>
      </c>
      <c r="AK334">
        <f t="shared" si="24"/>
        <v>4014.9722784175406</v>
      </c>
    </row>
    <row r="335" spans="1:37" x14ac:dyDescent="0.3">
      <c r="A335">
        <v>333</v>
      </c>
      <c r="B335">
        <v>667</v>
      </c>
      <c r="C335" t="s">
        <v>91</v>
      </c>
      <c r="D335">
        <v>2.6795870728242101E-2</v>
      </c>
      <c r="E335">
        <v>6656</v>
      </c>
      <c r="F335">
        <v>6656</v>
      </c>
      <c r="G335">
        <v>1</v>
      </c>
      <c r="H335">
        <v>7.8451397155861899</v>
      </c>
      <c r="I335">
        <v>10.6185191853539</v>
      </c>
      <c r="J335">
        <v>-1.1797710279840099</v>
      </c>
      <c r="K335" t="b">
        <v>1</v>
      </c>
      <c r="L335">
        <v>22.56</v>
      </c>
      <c r="M335" t="s">
        <v>92</v>
      </c>
      <c r="N335">
        <v>10.663444538640301</v>
      </c>
      <c r="O335">
        <v>4.0819999999999999</v>
      </c>
      <c r="P335">
        <v>1.3540000000000001</v>
      </c>
      <c r="Q335" t="s">
        <v>1352</v>
      </c>
      <c r="S335">
        <v>0</v>
      </c>
      <c r="T335">
        <v>12100</v>
      </c>
      <c r="U335">
        <v>6656</v>
      </c>
      <c r="V335">
        <v>173</v>
      </c>
      <c r="W335">
        <v>6656</v>
      </c>
      <c r="X335">
        <v>1</v>
      </c>
      <c r="Y335">
        <v>0.52042633548842998</v>
      </c>
      <c r="Z335">
        <v>22.56</v>
      </c>
      <c r="AA335">
        <v>536</v>
      </c>
      <c r="AB335" t="s">
        <v>94</v>
      </c>
      <c r="AC335">
        <v>4.75</v>
      </c>
      <c r="AD335" t="s">
        <v>98</v>
      </c>
      <c r="AE335">
        <v>4</v>
      </c>
      <c r="AF335">
        <v>22.5625</v>
      </c>
      <c r="AG335">
        <v>6.94140625</v>
      </c>
      <c r="AH335">
        <f t="shared" si="21"/>
        <v>15.62109375</v>
      </c>
      <c r="AI335">
        <f t="shared" si="22"/>
        <v>3.2504220596510973</v>
      </c>
      <c r="AJ335">
        <f t="shared" si="23"/>
        <v>0.30734910488902761</v>
      </c>
      <c r="AK335">
        <f t="shared" si="24"/>
        <v>73.410007190834293</v>
      </c>
    </row>
    <row r="336" spans="1:37" x14ac:dyDescent="0.3">
      <c r="A336">
        <v>334</v>
      </c>
      <c r="B336">
        <v>670</v>
      </c>
      <c r="C336" t="s">
        <v>91</v>
      </c>
      <c r="D336">
        <v>3.0083457215412199E-2</v>
      </c>
      <c r="E336">
        <v>6656</v>
      </c>
      <c r="F336">
        <v>17920</v>
      </c>
      <c r="G336">
        <v>2.6923076923076898</v>
      </c>
      <c r="H336">
        <v>6.0573874533727201</v>
      </c>
      <c r="I336">
        <v>14.220663513582</v>
      </c>
      <c r="J336">
        <v>-1.1982551789674101</v>
      </c>
      <c r="K336" t="b">
        <v>1</v>
      </c>
      <c r="L336">
        <v>222.6</v>
      </c>
      <c r="M336" t="s">
        <v>92</v>
      </c>
      <c r="N336">
        <v>14.2203519397276</v>
      </c>
      <c r="O336">
        <v>4.57</v>
      </c>
      <c r="P336">
        <v>2.3479999999999999</v>
      </c>
      <c r="Q336" t="s">
        <v>1353</v>
      </c>
      <c r="S336">
        <v>0</v>
      </c>
      <c r="T336">
        <v>37280</v>
      </c>
      <c r="U336">
        <v>6656</v>
      </c>
      <c r="V336">
        <v>261</v>
      </c>
      <c r="W336">
        <v>6656</v>
      </c>
      <c r="X336">
        <v>1</v>
      </c>
      <c r="Y336">
        <v>0.31304442448214198</v>
      </c>
      <c r="Z336">
        <v>222.6</v>
      </c>
      <c r="AA336">
        <v>167.5</v>
      </c>
      <c r="AB336" t="s">
        <v>94</v>
      </c>
      <c r="AC336">
        <v>14.921875</v>
      </c>
      <c r="AD336" t="s">
        <v>98</v>
      </c>
      <c r="AE336">
        <v>0</v>
      </c>
      <c r="AF336">
        <v>222.625</v>
      </c>
      <c r="AG336">
        <v>14.96875</v>
      </c>
      <c r="AH336">
        <f t="shared" si="21"/>
        <v>207.65625</v>
      </c>
      <c r="AI336">
        <f t="shared" si="22"/>
        <v>14.872651356993737</v>
      </c>
      <c r="AJ336">
        <f t="shared" si="23"/>
        <v>0.30172020065270616</v>
      </c>
      <c r="AK336">
        <f t="shared" si="24"/>
        <v>737.85248557570605</v>
      </c>
    </row>
    <row r="337" spans="1:37" x14ac:dyDescent="0.3">
      <c r="A337">
        <v>335</v>
      </c>
      <c r="B337">
        <v>671</v>
      </c>
      <c r="C337" t="s">
        <v>91</v>
      </c>
      <c r="D337">
        <v>4.5101404031332198E-2</v>
      </c>
      <c r="E337">
        <v>6656</v>
      </c>
      <c r="F337">
        <v>17920</v>
      </c>
      <c r="G337">
        <v>2.6923076923076898</v>
      </c>
      <c r="H337">
        <v>9.8138418492560202</v>
      </c>
      <c r="I337">
        <v>17.2796453654381</v>
      </c>
      <c r="J337">
        <v>-1.2022734726594599</v>
      </c>
      <c r="K337" t="b">
        <v>1</v>
      </c>
      <c r="L337">
        <v>57.6</v>
      </c>
      <c r="M337" t="s">
        <v>92</v>
      </c>
      <c r="N337">
        <v>17.276393638710498</v>
      </c>
      <c r="O337">
        <v>4.51</v>
      </c>
      <c r="P337">
        <v>1.7609999999999999</v>
      </c>
      <c r="Q337" t="s">
        <v>1354</v>
      </c>
      <c r="S337">
        <v>0</v>
      </c>
      <c r="T337">
        <v>32480</v>
      </c>
      <c r="U337">
        <v>6656</v>
      </c>
      <c r="V337">
        <v>241</v>
      </c>
      <c r="W337">
        <v>6656</v>
      </c>
      <c r="X337">
        <v>1</v>
      </c>
      <c r="Y337">
        <v>0.56774946312472196</v>
      </c>
      <c r="Z337">
        <v>57.6</v>
      </c>
      <c r="AA337">
        <v>564</v>
      </c>
      <c r="AB337" t="s">
        <v>94</v>
      </c>
      <c r="AC337">
        <v>7.58984375</v>
      </c>
      <c r="AD337" t="s">
        <v>98</v>
      </c>
      <c r="AE337">
        <v>0</v>
      </c>
      <c r="AF337">
        <v>57.59375</v>
      </c>
      <c r="AG337">
        <v>12.234375</v>
      </c>
      <c r="AH337">
        <f t="shared" si="21"/>
        <v>45.359375</v>
      </c>
      <c r="AI337">
        <f t="shared" si="22"/>
        <v>4.7075351213282248</v>
      </c>
      <c r="AJ337">
        <f t="shared" si="23"/>
        <v>0.30051023290462436</v>
      </c>
      <c r="AK337">
        <f t="shared" si="24"/>
        <v>191.65320742431771</v>
      </c>
    </row>
    <row r="338" spans="1:37" x14ac:dyDescent="0.3">
      <c r="A338">
        <v>336</v>
      </c>
      <c r="B338">
        <v>672</v>
      </c>
      <c r="C338" t="s">
        <v>91</v>
      </c>
      <c r="D338">
        <v>1.31869494742438E-2</v>
      </c>
      <c r="E338">
        <v>6656</v>
      </c>
      <c r="F338">
        <v>17920</v>
      </c>
      <c r="G338">
        <v>2.6923076923076898</v>
      </c>
      <c r="H338">
        <v>4.5588734050733803</v>
      </c>
      <c r="I338">
        <v>7.4972097794370898</v>
      </c>
      <c r="J338">
        <v>-1.1982551789674101</v>
      </c>
      <c r="K338" t="b">
        <v>1</v>
      </c>
      <c r="L338">
        <v>44.1</v>
      </c>
      <c r="M338" t="s">
        <v>92</v>
      </c>
      <c r="N338">
        <v>8.5552382455103899</v>
      </c>
      <c r="O338">
        <v>4.516</v>
      </c>
      <c r="P338">
        <v>1.645</v>
      </c>
      <c r="Q338" t="s">
        <v>1355</v>
      </c>
      <c r="R338" s="1" t="s">
        <v>1941</v>
      </c>
      <c r="S338">
        <v>0</v>
      </c>
      <c r="T338">
        <v>32750</v>
      </c>
      <c r="U338">
        <v>6656</v>
      </c>
      <c r="V338">
        <v>597</v>
      </c>
      <c r="W338">
        <v>6656</v>
      </c>
      <c r="X338">
        <v>1</v>
      </c>
      <c r="Y338">
        <v>0.14565499215358399</v>
      </c>
      <c r="Z338">
        <v>44.1</v>
      </c>
      <c r="AA338">
        <v>743</v>
      </c>
      <c r="AB338" t="s">
        <v>94</v>
      </c>
      <c r="AC338">
        <v>6.640625</v>
      </c>
      <c r="AE338">
        <v>0</v>
      </c>
      <c r="AF338">
        <v>44.09375</v>
      </c>
      <c r="AG338">
        <v>10.375</v>
      </c>
      <c r="AH338">
        <f t="shared" si="21"/>
        <v>33.71875</v>
      </c>
      <c r="AI338">
        <f t="shared" si="22"/>
        <v>4.25</v>
      </c>
      <c r="AJ338">
        <f t="shared" si="23"/>
        <v>0.30172020065270616</v>
      </c>
      <c r="AK338">
        <f t="shared" si="24"/>
        <v>146.14119274948359</v>
      </c>
    </row>
    <row r="339" spans="1:37" x14ac:dyDescent="0.3">
      <c r="A339">
        <v>337</v>
      </c>
      <c r="B339">
        <v>678</v>
      </c>
      <c r="C339" t="s">
        <v>91</v>
      </c>
      <c r="D339">
        <v>2.1787883726640402E-2</v>
      </c>
      <c r="E339">
        <v>6656</v>
      </c>
      <c r="F339">
        <v>6656</v>
      </c>
      <c r="G339">
        <v>1</v>
      </c>
      <c r="H339">
        <v>2.6395488572962802</v>
      </c>
      <c r="I339">
        <v>7.9547341539221899</v>
      </c>
      <c r="J339">
        <v>-1.0616331934379299</v>
      </c>
      <c r="K339" t="b">
        <v>1</v>
      </c>
      <c r="L339">
        <v>1032</v>
      </c>
      <c r="M339" t="s">
        <v>92</v>
      </c>
      <c r="N339">
        <v>8.0107723012184096</v>
      </c>
      <c r="O339">
        <v>4.0430000000000001</v>
      </c>
      <c r="P339">
        <v>3.0139999999999998</v>
      </c>
      <c r="Q339" t="s">
        <v>1356</v>
      </c>
      <c r="S339">
        <v>0</v>
      </c>
      <c r="T339">
        <v>11030</v>
      </c>
      <c r="U339">
        <v>6656</v>
      </c>
      <c r="V339">
        <v>544</v>
      </c>
      <c r="W339">
        <v>6656</v>
      </c>
      <c r="X339">
        <v>1</v>
      </c>
      <c r="Y339">
        <v>7.0295077324582303E-2</v>
      </c>
      <c r="Z339">
        <v>1032</v>
      </c>
      <c r="AA339">
        <v>10.69</v>
      </c>
      <c r="AB339" t="s">
        <v>94</v>
      </c>
      <c r="AC339">
        <v>32.125</v>
      </c>
      <c r="AE339">
        <v>25</v>
      </c>
      <c r="AF339">
        <v>1032</v>
      </c>
      <c r="AG339">
        <v>4.3203125</v>
      </c>
      <c r="AH339">
        <f t="shared" si="21"/>
        <v>1027.6796875</v>
      </c>
      <c r="AI339">
        <f t="shared" si="22"/>
        <v>238.87160940325498</v>
      </c>
      <c r="AJ339">
        <f t="shared" si="23"/>
        <v>0.34589044277705056</v>
      </c>
      <c r="AK339">
        <f t="shared" si="24"/>
        <v>2983.603685937032</v>
      </c>
    </row>
    <row r="340" spans="1:37" x14ac:dyDescent="0.3">
      <c r="A340">
        <v>338</v>
      </c>
      <c r="B340">
        <v>679</v>
      </c>
      <c r="C340" t="s">
        <v>91</v>
      </c>
      <c r="D340">
        <v>2.0625530166251599E-2</v>
      </c>
      <c r="E340">
        <v>6656</v>
      </c>
      <c r="F340">
        <v>6656</v>
      </c>
      <c r="G340">
        <v>1</v>
      </c>
      <c r="H340">
        <v>2.6774653547035099</v>
      </c>
      <c r="I340">
        <v>7.3368826028301397</v>
      </c>
      <c r="J340">
        <v>-1.0953868604510899</v>
      </c>
      <c r="K340" t="b">
        <v>1</v>
      </c>
      <c r="L340">
        <v>549.5</v>
      </c>
      <c r="M340" t="s">
        <v>92</v>
      </c>
      <c r="N340">
        <v>7.3642023773622904</v>
      </c>
      <c r="O340">
        <v>3.988</v>
      </c>
      <c r="P340">
        <v>2.74</v>
      </c>
      <c r="Q340" t="s">
        <v>1357</v>
      </c>
      <c r="S340">
        <v>0</v>
      </c>
      <c r="T340">
        <v>9720</v>
      </c>
      <c r="U340">
        <v>6656</v>
      </c>
      <c r="V340">
        <v>429</v>
      </c>
      <c r="W340">
        <v>6656</v>
      </c>
      <c r="X340">
        <v>1</v>
      </c>
      <c r="Y340">
        <v>8.0988790502252203E-2</v>
      </c>
      <c r="Z340">
        <v>549.5</v>
      </c>
      <c r="AA340">
        <v>17.690000000000001</v>
      </c>
      <c r="AB340" t="s">
        <v>94</v>
      </c>
      <c r="AC340">
        <v>23.4375</v>
      </c>
      <c r="AE340">
        <v>29</v>
      </c>
      <c r="AF340">
        <v>549.5</v>
      </c>
      <c r="AG340">
        <v>5.125</v>
      </c>
      <c r="AH340">
        <f t="shared" si="21"/>
        <v>544.375</v>
      </c>
      <c r="AI340">
        <f t="shared" si="22"/>
        <v>107.21951219512195</v>
      </c>
      <c r="AJ340">
        <f t="shared" si="23"/>
        <v>0.33441021183589564</v>
      </c>
      <c r="AK340">
        <f t="shared" si="24"/>
        <v>1643.1914473642178</v>
      </c>
    </row>
    <row r="341" spans="1:37" x14ac:dyDescent="0.3">
      <c r="A341">
        <v>339</v>
      </c>
      <c r="B341">
        <v>680</v>
      </c>
      <c r="C341" t="s">
        <v>91</v>
      </c>
      <c r="D341">
        <v>5.5596728574336299E-2</v>
      </c>
      <c r="E341">
        <v>6656</v>
      </c>
      <c r="F341">
        <v>6656</v>
      </c>
      <c r="G341">
        <v>1</v>
      </c>
      <c r="H341">
        <v>4.2886950789366498</v>
      </c>
      <c r="I341">
        <v>12.757192588321301</v>
      </c>
      <c r="J341">
        <v>-1.14039174980198</v>
      </c>
      <c r="K341" t="b">
        <v>1</v>
      </c>
      <c r="L341">
        <v>942.5</v>
      </c>
      <c r="M341" t="s">
        <v>92</v>
      </c>
      <c r="N341">
        <v>12.7580625618923</v>
      </c>
      <c r="O341">
        <v>4.1399999999999997</v>
      </c>
      <c r="P341">
        <v>2.9750000000000001</v>
      </c>
      <c r="Q341" t="s">
        <v>1358</v>
      </c>
      <c r="S341">
        <v>0</v>
      </c>
      <c r="T341">
        <v>13810</v>
      </c>
      <c r="U341">
        <v>6656</v>
      </c>
      <c r="V341">
        <v>734</v>
      </c>
      <c r="W341">
        <v>6656</v>
      </c>
      <c r="X341">
        <v>1</v>
      </c>
      <c r="Y341">
        <v>0.121387950386108</v>
      </c>
      <c r="Z341">
        <v>942.5</v>
      </c>
      <c r="AA341">
        <v>14.65</v>
      </c>
      <c r="AB341" t="s">
        <v>94</v>
      </c>
      <c r="AC341">
        <v>30.703125</v>
      </c>
      <c r="AE341">
        <v>4</v>
      </c>
      <c r="AF341">
        <v>942.5</v>
      </c>
      <c r="AG341">
        <v>4.734375</v>
      </c>
      <c r="AH341">
        <f t="shared" si="21"/>
        <v>937.765625</v>
      </c>
      <c r="AI341">
        <f t="shared" si="22"/>
        <v>199.07590759075907</v>
      </c>
      <c r="AJ341">
        <f t="shared" si="23"/>
        <v>0.31969375731561162</v>
      </c>
      <c r="AK341">
        <f t="shared" si="24"/>
        <v>2948.1338888626929</v>
      </c>
    </row>
    <row r="342" spans="1:37" x14ac:dyDescent="0.3">
      <c r="A342">
        <v>340</v>
      </c>
      <c r="B342">
        <v>681</v>
      </c>
      <c r="C342" t="s">
        <v>91</v>
      </c>
      <c r="D342">
        <v>2.78659348003172E-2</v>
      </c>
      <c r="E342">
        <v>6656</v>
      </c>
      <c r="F342">
        <v>6656</v>
      </c>
      <c r="G342">
        <v>1</v>
      </c>
      <c r="H342">
        <v>5.9598768214120597</v>
      </c>
      <c r="I342">
        <v>11.2678921154821</v>
      </c>
      <c r="J342">
        <v>-1.17816371050719</v>
      </c>
      <c r="K342" t="b">
        <v>1</v>
      </c>
      <c r="L342">
        <v>77.8</v>
      </c>
      <c r="M342" t="s">
        <v>92</v>
      </c>
      <c r="N342">
        <v>11.270791051089301</v>
      </c>
      <c r="O342">
        <v>4.0940000000000003</v>
      </c>
      <c r="P342">
        <v>1.891</v>
      </c>
      <c r="Q342" t="s">
        <v>1359</v>
      </c>
      <c r="S342">
        <v>0</v>
      </c>
      <c r="T342">
        <v>12450</v>
      </c>
      <c r="U342">
        <v>6656</v>
      </c>
      <c r="V342">
        <v>280</v>
      </c>
      <c r="W342">
        <v>6656</v>
      </c>
      <c r="X342">
        <v>1</v>
      </c>
      <c r="Y342">
        <v>0.29640933378631101</v>
      </c>
      <c r="Z342">
        <v>77.8</v>
      </c>
      <c r="AA342">
        <v>160</v>
      </c>
      <c r="AB342" t="s">
        <v>94</v>
      </c>
      <c r="AC342">
        <v>8.8203125</v>
      </c>
      <c r="AE342">
        <v>4</v>
      </c>
      <c r="AF342">
        <v>77.8125</v>
      </c>
      <c r="AG342">
        <v>6.5078125</v>
      </c>
      <c r="AH342">
        <f t="shared" si="21"/>
        <v>71.3046875</v>
      </c>
      <c r="AI342">
        <f t="shared" si="22"/>
        <v>11.956782713085234</v>
      </c>
      <c r="AJ342">
        <f t="shared" si="23"/>
        <v>0.30784350970310986</v>
      </c>
      <c r="AK342">
        <f t="shared" si="24"/>
        <v>252.76641393233808</v>
      </c>
    </row>
    <row r="343" spans="1:37" x14ac:dyDescent="0.3">
      <c r="A343">
        <v>341</v>
      </c>
      <c r="B343">
        <v>684</v>
      </c>
      <c r="C343" t="s">
        <v>91</v>
      </c>
      <c r="D343">
        <v>3.2404633859399401E-2</v>
      </c>
      <c r="E343">
        <v>6656</v>
      </c>
      <c r="F343">
        <v>17920</v>
      </c>
      <c r="G343">
        <v>2.6923076923076898</v>
      </c>
      <c r="H343">
        <v>6.2173523391518497</v>
      </c>
      <c r="I343">
        <v>14.5233464797375</v>
      </c>
      <c r="J343">
        <v>-1.19905883770582</v>
      </c>
      <c r="K343" t="b">
        <v>1</v>
      </c>
      <c r="L343">
        <v>216.9</v>
      </c>
      <c r="M343" t="s">
        <v>92</v>
      </c>
      <c r="N343">
        <v>14.525278766063501</v>
      </c>
      <c r="O343">
        <v>4.57</v>
      </c>
      <c r="P343">
        <v>2.3359999999999999</v>
      </c>
      <c r="Q343" t="s">
        <v>1360</v>
      </c>
      <c r="S343">
        <v>0</v>
      </c>
      <c r="T343">
        <v>37150</v>
      </c>
      <c r="U343">
        <v>6656</v>
      </c>
      <c r="V343">
        <v>294</v>
      </c>
      <c r="W343">
        <v>6656</v>
      </c>
      <c r="X343">
        <v>1</v>
      </c>
      <c r="Y343">
        <v>0.30428216760091098</v>
      </c>
      <c r="Z343">
        <v>216.9</v>
      </c>
      <c r="AA343">
        <v>171.2</v>
      </c>
      <c r="AB343" t="s">
        <v>94</v>
      </c>
      <c r="AC343">
        <v>14.7265625</v>
      </c>
      <c r="AD343" t="s">
        <v>98</v>
      </c>
      <c r="AE343">
        <v>0</v>
      </c>
      <c r="AF343">
        <v>216.875</v>
      </c>
      <c r="AG343">
        <v>14.375</v>
      </c>
      <c r="AH343">
        <f t="shared" si="21"/>
        <v>202.5</v>
      </c>
      <c r="AI343">
        <f t="shared" si="22"/>
        <v>15.086956521739131</v>
      </c>
      <c r="AJ343">
        <f t="shared" si="23"/>
        <v>0.30147781798641632</v>
      </c>
      <c r="AK343">
        <f t="shared" si="24"/>
        <v>719.37299217739371</v>
      </c>
    </row>
    <row r="344" spans="1:37" x14ac:dyDescent="0.3">
      <c r="A344">
        <v>342</v>
      </c>
      <c r="B344">
        <v>685</v>
      </c>
      <c r="C344" t="s">
        <v>91</v>
      </c>
      <c r="D344">
        <v>5.0558072545554097E-2</v>
      </c>
      <c r="E344">
        <v>6656</v>
      </c>
      <c r="F344">
        <v>17920</v>
      </c>
      <c r="G344">
        <v>2.6923076923076898</v>
      </c>
      <c r="H344">
        <v>9.7097731239509297</v>
      </c>
      <c r="I344">
        <v>17.6274103881101</v>
      </c>
      <c r="J344">
        <v>-1.2022734726594599</v>
      </c>
      <c r="K344" t="b">
        <v>1</v>
      </c>
      <c r="L344">
        <v>65.400000000000006</v>
      </c>
      <c r="M344" t="s">
        <v>92</v>
      </c>
      <c r="N344">
        <v>17.627426564218499</v>
      </c>
      <c r="O344">
        <v>4.51</v>
      </c>
      <c r="P344">
        <v>1.8149999999999999</v>
      </c>
      <c r="Q344" t="s">
        <v>1361</v>
      </c>
      <c r="S344">
        <v>0</v>
      </c>
      <c r="T344">
        <v>32620</v>
      </c>
      <c r="U344">
        <v>6656</v>
      </c>
      <c r="V344">
        <v>267</v>
      </c>
      <c r="W344">
        <v>6656</v>
      </c>
      <c r="X344">
        <v>1</v>
      </c>
      <c r="Y344">
        <v>0.53302945885767405</v>
      </c>
      <c r="Z344">
        <v>65.400000000000006</v>
      </c>
      <c r="AA344">
        <v>499</v>
      </c>
      <c r="AB344" t="s">
        <v>94</v>
      </c>
      <c r="AC344">
        <v>8.0859375</v>
      </c>
      <c r="AD344" t="s">
        <v>98</v>
      </c>
      <c r="AE344">
        <v>0</v>
      </c>
      <c r="AF344">
        <v>65.375</v>
      </c>
      <c r="AG344">
        <v>12.0078125</v>
      </c>
      <c r="AH344">
        <f t="shared" si="21"/>
        <v>53.3671875</v>
      </c>
      <c r="AI344">
        <f t="shared" si="22"/>
        <v>5.4443721535458689</v>
      </c>
      <c r="AJ344">
        <f t="shared" si="23"/>
        <v>0.30051023290462436</v>
      </c>
      <c r="AK344">
        <f t="shared" si="24"/>
        <v>217.54666843823802</v>
      </c>
    </row>
    <row r="345" spans="1:37" x14ac:dyDescent="0.3">
      <c r="A345">
        <v>343</v>
      </c>
      <c r="B345">
        <v>686</v>
      </c>
      <c r="C345" t="s">
        <v>91</v>
      </c>
      <c r="D345">
        <v>1.3994952953887601E-2</v>
      </c>
      <c r="E345">
        <v>6656</v>
      </c>
      <c r="F345">
        <v>17920</v>
      </c>
      <c r="G345">
        <v>2.6923076923076898</v>
      </c>
      <c r="H345">
        <v>4.4239420462701204</v>
      </c>
      <c r="I345">
        <v>7.2796311991847196</v>
      </c>
      <c r="J345">
        <v>-1.1974515202289999</v>
      </c>
      <c r="K345" t="b">
        <v>1</v>
      </c>
      <c r="L345">
        <v>44.25</v>
      </c>
      <c r="M345" t="s">
        <v>92</v>
      </c>
      <c r="N345">
        <v>8.4144542406452292</v>
      </c>
      <c r="O345">
        <v>4.516</v>
      </c>
      <c r="P345">
        <v>1.6455</v>
      </c>
      <c r="Q345" t="s">
        <v>1362</v>
      </c>
      <c r="R345" s="1" t="s">
        <v>1941</v>
      </c>
      <c r="S345">
        <v>0</v>
      </c>
      <c r="T345">
        <v>32860</v>
      </c>
      <c r="U345">
        <v>6656</v>
      </c>
      <c r="V345">
        <v>609</v>
      </c>
      <c r="W345">
        <v>6656</v>
      </c>
      <c r="X345">
        <v>1</v>
      </c>
      <c r="Y345">
        <v>0.13874513341495001</v>
      </c>
      <c r="Z345">
        <v>44.25</v>
      </c>
      <c r="AA345">
        <v>742.5</v>
      </c>
      <c r="AB345" t="s">
        <v>94</v>
      </c>
      <c r="AC345">
        <v>6.65234375</v>
      </c>
      <c r="AE345">
        <v>0</v>
      </c>
      <c r="AF345">
        <v>44.25</v>
      </c>
      <c r="AG345">
        <v>10.3359375</v>
      </c>
      <c r="AH345">
        <f t="shared" si="21"/>
        <v>33.9140625</v>
      </c>
      <c r="AI345">
        <f t="shared" si="22"/>
        <v>4.2811791383219955</v>
      </c>
      <c r="AJ345">
        <f t="shared" si="23"/>
        <v>0.30196277819023837</v>
      </c>
      <c r="AK345">
        <f t="shared" si="24"/>
        <v>146.54124016610496</v>
      </c>
    </row>
    <row r="346" spans="1:37" x14ac:dyDescent="0.3">
      <c r="A346">
        <v>344</v>
      </c>
      <c r="B346">
        <v>692</v>
      </c>
      <c r="C346" t="s">
        <v>91</v>
      </c>
      <c r="D346">
        <v>1.0293008760023099E-2</v>
      </c>
      <c r="E346">
        <v>6656</v>
      </c>
      <c r="F346">
        <v>6656</v>
      </c>
      <c r="G346">
        <v>1</v>
      </c>
      <c r="H346">
        <v>2.5562126534083802</v>
      </c>
      <c r="I346">
        <v>7.3291409671943502</v>
      </c>
      <c r="J346">
        <v>-1.0873502730670099</v>
      </c>
      <c r="K346" t="b">
        <v>1</v>
      </c>
      <c r="L346">
        <v>737.5</v>
      </c>
      <c r="M346" t="s">
        <v>92</v>
      </c>
      <c r="N346">
        <v>7.4171610528213199</v>
      </c>
      <c r="O346">
        <v>4.0430000000000001</v>
      </c>
      <c r="P346">
        <v>2.867</v>
      </c>
      <c r="Q346" t="s">
        <v>1363</v>
      </c>
      <c r="S346">
        <v>0</v>
      </c>
      <c r="T346">
        <v>11050</v>
      </c>
      <c r="U346">
        <v>6656</v>
      </c>
      <c r="V346">
        <v>184</v>
      </c>
      <c r="W346">
        <v>6656</v>
      </c>
      <c r="X346">
        <v>1</v>
      </c>
      <c r="Y346">
        <v>0.114725518905767</v>
      </c>
      <c r="Z346">
        <v>737.5</v>
      </c>
      <c r="AA346">
        <v>14.98</v>
      </c>
      <c r="AB346" t="s">
        <v>94</v>
      </c>
      <c r="AC346">
        <v>27.15625</v>
      </c>
      <c r="AE346">
        <v>18</v>
      </c>
      <c r="AF346">
        <v>737.5</v>
      </c>
      <c r="AG346">
        <v>8.1875</v>
      </c>
      <c r="AH346">
        <f t="shared" si="21"/>
        <v>729.3125</v>
      </c>
      <c r="AI346">
        <f t="shared" si="22"/>
        <v>90.07633587786259</v>
      </c>
      <c r="AJ346">
        <f t="shared" si="23"/>
        <v>0.3371085569454832</v>
      </c>
      <c r="AK346">
        <f t="shared" si="24"/>
        <v>2187.7225742426576</v>
      </c>
    </row>
    <row r="347" spans="1:37" x14ac:dyDescent="0.3">
      <c r="A347">
        <v>345</v>
      </c>
      <c r="B347">
        <v>693</v>
      </c>
      <c r="C347" t="s">
        <v>91</v>
      </c>
      <c r="D347">
        <v>1.49189364535746E-2</v>
      </c>
      <c r="E347">
        <v>6656</v>
      </c>
      <c r="F347">
        <v>6656</v>
      </c>
      <c r="G347">
        <v>1</v>
      </c>
      <c r="H347">
        <v>2.7104178448275</v>
      </c>
      <c r="I347">
        <v>7.15190333664445</v>
      </c>
      <c r="J347">
        <v>-1.11226369395768</v>
      </c>
      <c r="K347" t="b">
        <v>1</v>
      </c>
      <c r="L347">
        <v>435.8</v>
      </c>
      <c r="M347" t="s">
        <v>92</v>
      </c>
      <c r="N347">
        <v>7.18754796489472</v>
      </c>
      <c r="O347">
        <v>3.9940000000000002</v>
      </c>
      <c r="P347">
        <v>2.6389999999999998</v>
      </c>
      <c r="Q347" t="s">
        <v>1364</v>
      </c>
      <c r="S347">
        <v>0</v>
      </c>
      <c r="T347">
        <v>9860</v>
      </c>
      <c r="U347">
        <v>6656</v>
      </c>
      <c r="V347">
        <v>474</v>
      </c>
      <c r="W347">
        <v>6656</v>
      </c>
      <c r="X347">
        <v>1</v>
      </c>
      <c r="Y347">
        <v>7.8562093530421095E-2</v>
      </c>
      <c r="Z347">
        <v>435.8</v>
      </c>
      <c r="AA347">
        <v>22.62</v>
      </c>
      <c r="AB347" t="s">
        <v>94</v>
      </c>
      <c r="AC347">
        <v>20.875</v>
      </c>
      <c r="AE347">
        <v>23</v>
      </c>
      <c r="AF347">
        <v>435.75</v>
      </c>
      <c r="AG347">
        <v>4.69921875</v>
      </c>
      <c r="AH347">
        <f t="shared" si="21"/>
        <v>431.05078125</v>
      </c>
      <c r="AI347">
        <f t="shared" si="22"/>
        <v>92.728179551122196</v>
      </c>
      <c r="AJ347">
        <f t="shared" si="23"/>
        <v>0.32881378419071905</v>
      </c>
      <c r="AK347">
        <f t="shared" si="24"/>
        <v>1325.2181658760865</v>
      </c>
    </row>
    <row r="348" spans="1:37" x14ac:dyDescent="0.3">
      <c r="A348">
        <v>346</v>
      </c>
      <c r="B348">
        <v>694</v>
      </c>
      <c r="C348" t="s">
        <v>91</v>
      </c>
      <c r="D348">
        <v>4.2658442801496402E-2</v>
      </c>
      <c r="E348">
        <v>6656</v>
      </c>
      <c r="F348">
        <v>6656</v>
      </c>
      <c r="G348">
        <v>1</v>
      </c>
      <c r="H348">
        <v>4.9852513852072198</v>
      </c>
      <c r="I348">
        <v>15.160227356968001</v>
      </c>
      <c r="J348">
        <v>-1.14039174980198</v>
      </c>
      <c r="K348" t="b">
        <v>1</v>
      </c>
      <c r="L348">
        <v>1101</v>
      </c>
      <c r="M348" t="s">
        <v>92</v>
      </c>
      <c r="N348">
        <v>15.1642437098591</v>
      </c>
      <c r="O348">
        <v>4.1680000000000001</v>
      </c>
      <c r="P348">
        <v>3.0409999999999999</v>
      </c>
      <c r="Q348" t="s">
        <v>1365</v>
      </c>
      <c r="S348">
        <v>0</v>
      </c>
      <c r="T348">
        <v>14670</v>
      </c>
      <c r="U348">
        <v>6656</v>
      </c>
      <c r="V348">
        <v>453</v>
      </c>
      <c r="W348">
        <v>6656</v>
      </c>
      <c r="X348">
        <v>1</v>
      </c>
      <c r="Y348">
        <v>0.18724344392272901</v>
      </c>
      <c r="Z348">
        <v>1101</v>
      </c>
      <c r="AA348">
        <v>13.33</v>
      </c>
      <c r="AB348" t="s">
        <v>94</v>
      </c>
      <c r="AC348">
        <v>33.1875</v>
      </c>
      <c r="AE348">
        <v>4</v>
      </c>
      <c r="AF348">
        <v>1101</v>
      </c>
      <c r="AG348">
        <v>6.125</v>
      </c>
      <c r="AH348">
        <f t="shared" si="21"/>
        <v>1094.875</v>
      </c>
      <c r="AI348">
        <f t="shared" si="22"/>
        <v>179.75510204081633</v>
      </c>
      <c r="AJ348">
        <f t="shared" si="23"/>
        <v>0.31969375731561162</v>
      </c>
      <c r="AK348">
        <f t="shared" si="24"/>
        <v>3443.9208611541908</v>
      </c>
    </row>
    <row r="349" spans="1:37" x14ac:dyDescent="0.3">
      <c r="A349">
        <v>347</v>
      </c>
      <c r="B349">
        <v>695</v>
      </c>
      <c r="C349" t="s">
        <v>91</v>
      </c>
      <c r="D349">
        <v>3.9555631348459602E-2</v>
      </c>
      <c r="E349">
        <v>6656</v>
      </c>
      <c r="F349">
        <v>6656</v>
      </c>
      <c r="G349">
        <v>1</v>
      </c>
      <c r="H349">
        <v>8.4477755005799704</v>
      </c>
      <c r="I349">
        <v>12.4489191702882</v>
      </c>
      <c r="J349">
        <v>-1.17816371050719</v>
      </c>
      <c r="K349" t="b">
        <v>1</v>
      </c>
      <c r="L349">
        <v>29.73</v>
      </c>
      <c r="M349" t="s">
        <v>92</v>
      </c>
      <c r="N349">
        <v>12.454971714271601</v>
      </c>
      <c r="O349">
        <v>4.12</v>
      </c>
      <c r="P349">
        <v>1.474</v>
      </c>
      <c r="Q349" t="s">
        <v>1366</v>
      </c>
      <c r="S349">
        <v>0</v>
      </c>
      <c r="T349">
        <v>13170</v>
      </c>
      <c r="U349">
        <v>6656</v>
      </c>
      <c r="V349">
        <v>106</v>
      </c>
      <c r="W349">
        <v>6656</v>
      </c>
      <c r="X349">
        <v>1</v>
      </c>
      <c r="Y349">
        <v>0.72339190497241201</v>
      </c>
      <c r="Z349">
        <v>29.73</v>
      </c>
      <c r="AA349">
        <v>442.8</v>
      </c>
      <c r="AB349" t="s">
        <v>94</v>
      </c>
      <c r="AC349">
        <v>5.453125</v>
      </c>
      <c r="AD349" t="s">
        <v>98</v>
      </c>
      <c r="AE349">
        <v>3</v>
      </c>
      <c r="AF349">
        <v>29.734375</v>
      </c>
      <c r="AG349">
        <v>8.71875</v>
      </c>
      <c r="AH349">
        <f t="shared" si="21"/>
        <v>21.015625</v>
      </c>
      <c r="AI349">
        <f t="shared" si="22"/>
        <v>3.4103942652329748</v>
      </c>
      <c r="AJ349">
        <f t="shared" si="23"/>
        <v>0.30784350970310986</v>
      </c>
      <c r="AK349">
        <f t="shared" si="24"/>
        <v>96.589254159285005</v>
      </c>
    </row>
    <row r="350" spans="1:37" x14ac:dyDescent="0.3">
      <c r="A350">
        <v>348</v>
      </c>
      <c r="B350">
        <v>698</v>
      </c>
      <c r="C350" t="s">
        <v>91</v>
      </c>
      <c r="D350">
        <v>3.1707751973761397E-2</v>
      </c>
      <c r="E350">
        <v>6656</v>
      </c>
      <c r="F350">
        <v>17920</v>
      </c>
      <c r="G350">
        <v>2.6923076923076898</v>
      </c>
      <c r="H350">
        <v>6.3191545029179998</v>
      </c>
      <c r="I350">
        <v>14.6870973798289</v>
      </c>
      <c r="J350">
        <v>-1.19905883770582</v>
      </c>
      <c r="K350" t="b">
        <v>1</v>
      </c>
      <c r="L350">
        <v>211.1</v>
      </c>
      <c r="M350" t="s">
        <v>92</v>
      </c>
      <c r="N350">
        <v>14.689552072031599</v>
      </c>
      <c r="O350">
        <v>4.5739999999999998</v>
      </c>
      <c r="P350">
        <v>2.3239999999999998</v>
      </c>
      <c r="Q350" t="s">
        <v>1367</v>
      </c>
      <c r="S350">
        <v>0</v>
      </c>
      <c r="T350">
        <v>37400</v>
      </c>
      <c r="U350">
        <v>6656</v>
      </c>
      <c r="V350">
        <v>320</v>
      </c>
      <c r="W350">
        <v>6656</v>
      </c>
      <c r="X350">
        <v>1</v>
      </c>
      <c r="Y350">
        <v>0.297349776283719</v>
      </c>
      <c r="Z350">
        <v>211.1</v>
      </c>
      <c r="AA350">
        <v>177.1</v>
      </c>
      <c r="AB350" t="s">
        <v>94</v>
      </c>
      <c r="AC350">
        <v>14.53125</v>
      </c>
      <c r="AD350" t="s">
        <v>98</v>
      </c>
      <c r="AE350">
        <v>0</v>
      </c>
      <c r="AF350">
        <v>211.125</v>
      </c>
      <c r="AG350">
        <v>14.0625</v>
      </c>
      <c r="AH350">
        <f t="shared" si="21"/>
        <v>197.0625</v>
      </c>
      <c r="AI350">
        <f t="shared" si="22"/>
        <v>15.013333333333334</v>
      </c>
      <c r="AJ350">
        <f t="shared" si="23"/>
        <v>0.30147781798641632</v>
      </c>
      <c r="AK350">
        <f t="shared" si="24"/>
        <v>700.30027884012566</v>
      </c>
    </row>
    <row r="351" spans="1:37" x14ac:dyDescent="0.3">
      <c r="A351">
        <v>349</v>
      </c>
      <c r="B351">
        <v>699</v>
      </c>
      <c r="C351" t="s">
        <v>91</v>
      </c>
      <c r="D351">
        <v>5.0579546963656297E-2</v>
      </c>
      <c r="E351">
        <v>6656</v>
      </c>
      <c r="F351">
        <v>17920</v>
      </c>
      <c r="G351">
        <v>2.6923076923076898</v>
      </c>
      <c r="H351">
        <v>9.5408940680991208</v>
      </c>
      <c r="I351">
        <v>17.628292555511202</v>
      </c>
      <c r="J351">
        <v>-1.2022734726594599</v>
      </c>
      <c r="K351" t="b">
        <v>1</v>
      </c>
      <c r="L351">
        <v>70.400000000000006</v>
      </c>
      <c r="M351" t="s">
        <v>92</v>
      </c>
      <c r="N351">
        <v>17.626316488500901</v>
      </c>
      <c r="O351">
        <v>4.5199999999999996</v>
      </c>
      <c r="P351">
        <v>1.8480000000000001</v>
      </c>
      <c r="Q351" t="s">
        <v>1368</v>
      </c>
      <c r="S351">
        <v>0</v>
      </c>
      <c r="T351">
        <v>33150</v>
      </c>
      <c r="U351">
        <v>6656</v>
      </c>
      <c r="V351">
        <v>277</v>
      </c>
      <c r="W351">
        <v>6656</v>
      </c>
      <c r="X351">
        <v>1</v>
      </c>
      <c r="Y351">
        <v>0.51317258932544696</v>
      </c>
      <c r="Z351">
        <v>70.400000000000006</v>
      </c>
      <c r="AA351">
        <v>471</v>
      </c>
      <c r="AB351" t="s">
        <v>94</v>
      </c>
      <c r="AC351">
        <v>8.390625</v>
      </c>
      <c r="AD351" t="s">
        <v>98</v>
      </c>
      <c r="AE351">
        <v>0</v>
      </c>
      <c r="AF351">
        <v>70.375</v>
      </c>
      <c r="AG351">
        <v>12.0625</v>
      </c>
      <c r="AH351">
        <f t="shared" si="21"/>
        <v>58.3125</v>
      </c>
      <c r="AI351">
        <f t="shared" si="22"/>
        <v>5.8341968911917101</v>
      </c>
      <c r="AJ351">
        <f t="shared" si="23"/>
        <v>0.30051023290462436</v>
      </c>
      <c r="AK351">
        <f t="shared" si="24"/>
        <v>234.18503696123901</v>
      </c>
    </row>
    <row r="352" spans="1:37" x14ac:dyDescent="0.3">
      <c r="A352">
        <v>350</v>
      </c>
      <c r="B352">
        <v>700</v>
      </c>
      <c r="C352" t="s">
        <v>91</v>
      </c>
      <c r="D352">
        <v>1.33085658332186E-2</v>
      </c>
      <c r="E352">
        <v>6656</v>
      </c>
      <c r="F352">
        <v>17920</v>
      </c>
      <c r="G352">
        <v>2.6923076923076898</v>
      </c>
      <c r="H352">
        <v>4.4844292911043597</v>
      </c>
      <c r="I352">
        <v>7.1864731120139203</v>
      </c>
      <c r="J352">
        <v>-1.1974515202289999</v>
      </c>
      <c r="K352" t="b">
        <v>1</v>
      </c>
      <c r="L352">
        <v>40.03</v>
      </c>
      <c r="M352" t="s">
        <v>92</v>
      </c>
      <c r="N352">
        <v>8.4551984339204793</v>
      </c>
      <c r="O352">
        <v>4.5199999999999996</v>
      </c>
      <c r="P352">
        <v>1.603</v>
      </c>
      <c r="Q352" t="s">
        <v>1369</v>
      </c>
      <c r="R352" s="1" t="s">
        <v>1941</v>
      </c>
      <c r="S352">
        <v>0</v>
      </c>
      <c r="T352">
        <v>32960</v>
      </c>
      <c r="U352">
        <v>6656</v>
      </c>
      <c r="V352">
        <v>574</v>
      </c>
      <c r="W352">
        <v>6656</v>
      </c>
      <c r="X352">
        <v>1</v>
      </c>
      <c r="Y352">
        <v>0.145437268615287</v>
      </c>
      <c r="Z352">
        <v>40.03</v>
      </c>
      <c r="AA352">
        <v>823.5</v>
      </c>
      <c r="AB352" t="s">
        <v>94</v>
      </c>
      <c r="AC352">
        <v>6.328125</v>
      </c>
      <c r="AE352">
        <v>0</v>
      </c>
      <c r="AF352">
        <v>40.03125</v>
      </c>
      <c r="AG352">
        <v>10.6171875</v>
      </c>
      <c r="AH352">
        <f t="shared" si="21"/>
        <v>29.4140625</v>
      </c>
      <c r="AI352">
        <f t="shared" si="22"/>
        <v>3.7704194260485653</v>
      </c>
      <c r="AJ352">
        <f t="shared" si="23"/>
        <v>0.30196277819023837</v>
      </c>
      <c r="AK352">
        <f t="shared" si="24"/>
        <v>132.57014735365851</v>
      </c>
    </row>
    <row r="353" spans="1:37" x14ac:dyDescent="0.3">
      <c r="A353">
        <v>351</v>
      </c>
      <c r="B353">
        <v>706</v>
      </c>
      <c r="C353" t="s">
        <v>91</v>
      </c>
      <c r="D353">
        <v>1.5092374531567501E-2</v>
      </c>
      <c r="E353">
        <v>6656</v>
      </c>
      <c r="F353">
        <v>6656</v>
      </c>
      <c r="G353">
        <v>1</v>
      </c>
      <c r="H353">
        <v>2.6922903423922899</v>
      </c>
      <c r="I353">
        <v>7.91911963992733</v>
      </c>
      <c r="J353">
        <v>-1.08092100315974</v>
      </c>
      <c r="K353" t="b">
        <v>1</v>
      </c>
      <c r="L353">
        <v>874</v>
      </c>
      <c r="M353" t="s">
        <v>92</v>
      </c>
      <c r="N353">
        <v>7.9773174492065504</v>
      </c>
      <c r="O353">
        <v>4.0430000000000001</v>
      </c>
      <c r="P353">
        <v>2.9409999999999998</v>
      </c>
      <c r="Q353" t="s">
        <v>1370</v>
      </c>
      <c r="S353">
        <v>0</v>
      </c>
      <c r="T353">
        <v>11060</v>
      </c>
      <c r="U353">
        <v>6656</v>
      </c>
      <c r="V353">
        <v>574</v>
      </c>
      <c r="W353">
        <v>6656</v>
      </c>
      <c r="X353">
        <v>1</v>
      </c>
      <c r="Y353">
        <v>7.0634834154880796E-2</v>
      </c>
      <c r="Z353">
        <v>874</v>
      </c>
      <c r="AA353">
        <v>12.65</v>
      </c>
      <c r="AB353" t="s">
        <v>94</v>
      </c>
      <c r="AC353">
        <v>29.5625</v>
      </c>
      <c r="AE353">
        <v>23</v>
      </c>
      <c r="AF353">
        <v>874</v>
      </c>
      <c r="AG353">
        <v>4.171875</v>
      </c>
      <c r="AH353">
        <f t="shared" si="21"/>
        <v>869.828125</v>
      </c>
      <c r="AI353">
        <f t="shared" si="22"/>
        <v>209.49812734082397</v>
      </c>
      <c r="AJ353">
        <f t="shared" si="23"/>
        <v>0.33928290107899167</v>
      </c>
      <c r="AK353">
        <f t="shared" si="24"/>
        <v>2576.0213592270475</v>
      </c>
    </row>
    <row r="354" spans="1:37" x14ac:dyDescent="0.3">
      <c r="A354">
        <v>352</v>
      </c>
      <c r="B354">
        <v>707</v>
      </c>
      <c r="C354" t="s">
        <v>91</v>
      </c>
      <c r="D354">
        <v>1.7405787309460002E-2</v>
      </c>
      <c r="E354">
        <v>6656</v>
      </c>
      <c r="F354">
        <v>6656</v>
      </c>
      <c r="G354">
        <v>1</v>
      </c>
      <c r="H354">
        <v>2.78467814942799</v>
      </c>
      <c r="I354">
        <v>7.4348731059923203</v>
      </c>
      <c r="J354">
        <v>-1.1106563764808599</v>
      </c>
      <c r="K354" t="b">
        <v>1</v>
      </c>
      <c r="L354">
        <v>467</v>
      </c>
      <c r="M354" t="s">
        <v>92</v>
      </c>
      <c r="N354">
        <v>7.4567042310401002</v>
      </c>
      <c r="O354">
        <v>3.9940000000000002</v>
      </c>
      <c r="P354">
        <v>2.67</v>
      </c>
      <c r="Q354" t="s">
        <v>1371</v>
      </c>
      <c r="S354">
        <v>0</v>
      </c>
      <c r="T354">
        <v>9860</v>
      </c>
      <c r="U354">
        <v>6656</v>
      </c>
      <c r="V354">
        <v>421</v>
      </c>
      <c r="W354">
        <v>6656</v>
      </c>
      <c r="X354">
        <v>1</v>
      </c>
      <c r="Y354">
        <v>8.6979890883817898E-2</v>
      </c>
      <c r="Z354">
        <v>467</v>
      </c>
      <c r="AA354">
        <v>21.11</v>
      </c>
      <c r="AB354" t="s">
        <v>94</v>
      </c>
      <c r="AC354">
        <v>21.609375</v>
      </c>
      <c r="AE354">
        <v>26</v>
      </c>
      <c r="AF354">
        <v>467</v>
      </c>
      <c r="AG354">
        <v>5.16796875</v>
      </c>
      <c r="AH354">
        <f t="shared" si="21"/>
        <v>461.83203125</v>
      </c>
      <c r="AI354">
        <f t="shared" si="22"/>
        <v>90.364323507180643</v>
      </c>
      <c r="AJ354">
        <f t="shared" si="23"/>
        <v>0.32934271730051029</v>
      </c>
      <c r="AK354">
        <f t="shared" si="24"/>
        <v>1417.9757907744583</v>
      </c>
    </row>
    <row r="355" spans="1:37" x14ac:dyDescent="0.3">
      <c r="A355">
        <v>353</v>
      </c>
      <c r="B355">
        <v>708</v>
      </c>
      <c r="C355" t="s">
        <v>91</v>
      </c>
      <c r="D355">
        <v>5.9600639118390697E-2</v>
      </c>
      <c r="E355">
        <v>6656</v>
      </c>
      <c r="F355">
        <v>6656</v>
      </c>
      <c r="G355">
        <v>1</v>
      </c>
      <c r="H355">
        <v>4.9491983832020203</v>
      </c>
      <c r="I355">
        <v>15.2439176763859</v>
      </c>
      <c r="J355">
        <v>-1.13556979737153</v>
      </c>
      <c r="K355" t="b">
        <v>1</v>
      </c>
      <c r="L355">
        <v>1201</v>
      </c>
      <c r="M355" t="s">
        <v>92</v>
      </c>
      <c r="N355">
        <v>15.241317490976501</v>
      </c>
      <c r="O355">
        <v>4.1500000000000004</v>
      </c>
      <c r="P355">
        <v>3.08</v>
      </c>
      <c r="Q355" t="s">
        <v>1372</v>
      </c>
      <c r="S355">
        <v>0</v>
      </c>
      <c r="T355">
        <v>14104</v>
      </c>
      <c r="U355">
        <v>6656</v>
      </c>
      <c r="V355">
        <v>562</v>
      </c>
      <c r="W355">
        <v>6656</v>
      </c>
      <c r="X355">
        <v>1</v>
      </c>
      <c r="Y355">
        <v>0.16658687937703601</v>
      </c>
      <c r="Z355">
        <v>1201</v>
      </c>
      <c r="AA355">
        <v>11.74</v>
      </c>
      <c r="AB355" t="s">
        <v>94</v>
      </c>
      <c r="AC355">
        <v>34.65625</v>
      </c>
      <c r="AE355">
        <v>4</v>
      </c>
      <c r="AF355">
        <v>1201</v>
      </c>
      <c r="AG355">
        <v>5.39453125</v>
      </c>
      <c r="AH355">
        <f t="shared" si="21"/>
        <v>1195.60546875</v>
      </c>
      <c r="AI355">
        <f t="shared" si="22"/>
        <v>222.63287472845764</v>
      </c>
      <c r="AJ355">
        <f t="shared" si="23"/>
        <v>0.32123902802250109</v>
      </c>
      <c r="AK355">
        <f t="shared" si="24"/>
        <v>3738.6490906574286</v>
      </c>
    </row>
    <row r="356" spans="1:37" x14ac:dyDescent="0.3">
      <c r="A356">
        <v>354</v>
      </c>
      <c r="B356">
        <v>709</v>
      </c>
      <c r="C356" t="s">
        <v>91</v>
      </c>
      <c r="D356">
        <v>2.5004298865522401E-2</v>
      </c>
      <c r="E356">
        <v>6656</v>
      </c>
      <c r="F356">
        <v>6656</v>
      </c>
      <c r="G356">
        <v>1</v>
      </c>
      <c r="H356">
        <v>7.9963841233034296</v>
      </c>
      <c r="I356">
        <v>10.823230854393101</v>
      </c>
      <c r="J356">
        <v>-1.1797710279840099</v>
      </c>
      <c r="K356" t="b">
        <v>1</v>
      </c>
      <c r="L356">
        <v>22.56</v>
      </c>
      <c r="M356" t="s">
        <v>92</v>
      </c>
      <c r="N356">
        <v>10.937558007109001</v>
      </c>
      <c r="O356">
        <v>4.0999999999999996</v>
      </c>
      <c r="P356">
        <v>1.3540000000000001</v>
      </c>
      <c r="Q356" t="s">
        <v>1373</v>
      </c>
      <c r="S356">
        <v>0</v>
      </c>
      <c r="T356">
        <v>12670</v>
      </c>
      <c r="U356">
        <v>6656</v>
      </c>
      <c r="V356">
        <v>153</v>
      </c>
      <c r="W356">
        <v>6656</v>
      </c>
      <c r="X356">
        <v>1</v>
      </c>
      <c r="Y356">
        <v>0.56562413211322504</v>
      </c>
      <c r="Z356">
        <v>22.56</v>
      </c>
      <c r="AA356">
        <v>561.5</v>
      </c>
      <c r="AB356" t="s">
        <v>94</v>
      </c>
      <c r="AC356">
        <v>4.75</v>
      </c>
      <c r="AD356" t="s">
        <v>98</v>
      </c>
      <c r="AE356">
        <v>4</v>
      </c>
      <c r="AF356">
        <v>22.5625</v>
      </c>
      <c r="AG356">
        <v>7.4453125</v>
      </c>
      <c r="AH356">
        <f t="shared" si="21"/>
        <v>15.1171875</v>
      </c>
      <c r="AI356">
        <f t="shared" si="22"/>
        <v>3.0304302203567679</v>
      </c>
      <c r="AJ356">
        <f t="shared" si="23"/>
        <v>0.30734910488902761</v>
      </c>
      <c r="AK356">
        <f t="shared" si="24"/>
        <v>73.410007190834293</v>
      </c>
    </row>
    <row r="357" spans="1:37" x14ac:dyDescent="0.3">
      <c r="A357">
        <v>355</v>
      </c>
      <c r="B357">
        <v>712</v>
      </c>
      <c r="C357" t="s">
        <v>91</v>
      </c>
      <c r="D357">
        <v>3.9385087309003503E-2</v>
      </c>
      <c r="E357">
        <v>6656</v>
      </c>
      <c r="F357">
        <v>17920</v>
      </c>
      <c r="G357">
        <v>2.6923076923076898</v>
      </c>
      <c r="H357">
        <v>6.2626606176720996</v>
      </c>
      <c r="I357">
        <v>14.3723168471967</v>
      </c>
      <c r="J357">
        <v>-1.19905883770582</v>
      </c>
      <c r="K357" t="b">
        <v>1</v>
      </c>
      <c r="L357">
        <v>197.4</v>
      </c>
      <c r="M357" t="s">
        <v>92</v>
      </c>
      <c r="N357">
        <v>14.3757694413229</v>
      </c>
      <c r="O357">
        <v>4.57</v>
      </c>
      <c r="P357">
        <v>2.2949999999999999</v>
      </c>
      <c r="Q357" t="s">
        <v>1374</v>
      </c>
      <c r="S357">
        <v>0</v>
      </c>
      <c r="T357">
        <v>37150</v>
      </c>
      <c r="U357">
        <v>6656</v>
      </c>
      <c r="V357">
        <v>388</v>
      </c>
      <c r="W357">
        <v>6656</v>
      </c>
      <c r="X357">
        <v>1</v>
      </c>
      <c r="Y357">
        <v>0.26717111382765402</v>
      </c>
      <c r="Z357">
        <v>197.4</v>
      </c>
      <c r="AA357">
        <v>188.2</v>
      </c>
      <c r="AB357" t="s">
        <v>94</v>
      </c>
      <c r="AC357">
        <v>14.046875</v>
      </c>
      <c r="AD357" t="s">
        <v>98</v>
      </c>
      <c r="AE357">
        <v>0</v>
      </c>
      <c r="AF357">
        <v>197.375</v>
      </c>
      <c r="AG357">
        <v>13.2421875</v>
      </c>
      <c r="AH357">
        <f t="shared" si="21"/>
        <v>184.1328125</v>
      </c>
      <c r="AI357">
        <f t="shared" si="22"/>
        <v>14.905014749262536</v>
      </c>
      <c r="AJ357">
        <f t="shared" si="23"/>
        <v>0.30147781798641632</v>
      </c>
      <c r="AK357">
        <f t="shared" si="24"/>
        <v>654.69161651187596</v>
      </c>
    </row>
    <row r="358" spans="1:37" x14ac:dyDescent="0.3">
      <c r="A358">
        <v>356</v>
      </c>
      <c r="B358">
        <v>713</v>
      </c>
      <c r="C358" t="s">
        <v>91</v>
      </c>
      <c r="D358">
        <v>5.3873597054387497E-2</v>
      </c>
      <c r="E358">
        <v>6656</v>
      </c>
      <c r="F358">
        <v>17920</v>
      </c>
      <c r="G358">
        <v>2.6923076923076898</v>
      </c>
      <c r="H358">
        <v>9.6152924898220196</v>
      </c>
      <c r="I358">
        <v>17.822094868830199</v>
      </c>
      <c r="J358">
        <v>-1.2030771313978601</v>
      </c>
      <c r="K358" t="b">
        <v>1</v>
      </c>
      <c r="L358">
        <v>71.3</v>
      </c>
      <c r="M358" t="s">
        <v>92</v>
      </c>
      <c r="N358">
        <v>17.818821178502802</v>
      </c>
      <c r="O358">
        <v>4.5229999999999997</v>
      </c>
      <c r="P358">
        <v>1.8540000000000001</v>
      </c>
      <c r="Q358" t="s">
        <v>1375</v>
      </c>
      <c r="S358">
        <v>0</v>
      </c>
      <c r="T358">
        <v>33280</v>
      </c>
      <c r="U358">
        <v>6656</v>
      </c>
      <c r="V358">
        <v>280</v>
      </c>
      <c r="W358">
        <v>6656</v>
      </c>
      <c r="X358">
        <v>1</v>
      </c>
      <c r="Y358">
        <v>0.51486220308095099</v>
      </c>
      <c r="Z358">
        <v>71.3</v>
      </c>
      <c r="AA358">
        <v>466.8</v>
      </c>
      <c r="AB358" t="s">
        <v>94</v>
      </c>
      <c r="AC358">
        <v>8.4453125</v>
      </c>
      <c r="AD358" t="s">
        <v>98</v>
      </c>
      <c r="AE358">
        <v>0</v>
      </c>
      <c r="AF358">
        <v>71.3125</v>
      </c>
      <c r="AG358">
        <v>12.03125</v>
      </c>
      <c r="AH358">
        <f t="shared" si="21"/>
        <v>59.28125</v>
      </c>
      <c r="AI358">
        <f t="shared" si="22"/>
        <v>5.9272727272727277</v>
      </c>
      <c r="AJ358">
        <f t="shared" si="23"/>
        <v>0.3002688222488567</v>
      </c>
      <c r="AK358">
        <f t="shared" si="24"/>
        <v>237.49551973430545</v>
      </c>
    </row>
    <row r="359" spans="1:37" x14ac:dyDescent="0.3">
      <c r="A359">
        <v>357</v>
      </c>
      <c r="B359">
        <v>714</v>
      </c>
      <c r="C359" t="s">
        <v>91</v>
      </c>
      <c r="D359">
        <v>1.4284869440191601E-2</v>
      </c>
      <c r="E359">
        <v>6656</v>
      </c>
      <c r="F359">
        <v>17920</v>
      </c>
      <c r="G359">
        <v>2.6923076923076898</v>
      </c>
      <c r="H359">
        <v>4.3007509595503404</v>
      </c>
      <c r="I359">
        <v>7.2701171005680099</v>
      </c>
      <c r="J359">
        <v>-1.19664786149059</v>
      </c>
      <c r="K359" t="b">
        <v>1</v>
      </c>
      <c r="L359">
        <v>49.06</v>
      </c>
      <c r="M359" t="s">
        <v>92</v>
      </c>
      <c r="N359">
        <v>8.3528461218960093</v>
      </c>
      <c r="O359">
        <v>4.5199999999999996</v>
      </c>
      <c r="P359">
        <v>1.69</v>
      </c>
      <c r="Q359" t="s">
        <v>1376</v>
      </c>
      <c r="R359" s="1" t="s">
        <v>1941</v>
      </c>
      <c r="S359">
        <v>0</v>
      </c>
      <c r="T359">
        <v>33180</v>
      </c>
      <c r="U359">
        <v>6656</v>
      </c>
      <c r="V359">
        <v>652</v>
      </c>
      <c r="W359">
        <v>6656</v>
      </c>
      <c r="X359">
        <v>1</v>
      </c>
      <c r="Y359">
        <v>0.129267384093779</v>
      </c>
      <c r="Z359">
        <v>49.06</v>
      </c>
      <c r="AA359">
        <v>676.5</v>
      </c>
      <c r="AB359" t="s">
        <v>94</v>
      </c>
      <c r="AC359">
        <v>7.00390625</v>
      </c>
      <c r="AE359">
        <v>0</v>
      </c>
      <c r="AF359">
        <v>49.0625</v>
      </c>
      <c r="AG359">
        <v>10.25</v>
      </c>
      <c r="AH359">
        <f t="shared" si="21"/>
        <v>38.8125</v>
      </c>
      <c r="AI359">
        <f t="shared" si="22"/>
        <v>4.7865853658536581</v>
      </c>
      <c r="AJ359">
        <f t="shared" si="23"/>
        <v>0.30220555075568578</v>
      </c>
      <c r="AK359">
        <f t="shared" si="24"/>
        <v>162.3481100109374</v>
      </c>
    </row>
    <row r="360" spans="1:37" x14ac:dyDescent="0.3">
      <c r="A360">
        <v>358</v>
      </c>
      <c r="B360">
        <v>720</v>
      </c>
      <c r="C360" t="s">
        <v>91</v>
      </c>
      <c r="D360">
        <v>1.4149490903065699E-2</v>
      </c>
      <c r="E360">
        <v>6656</v>
      </c>
      <c r="F360">
        <v>6656</v>
      </c>
      <c r="G360">
        <v>1</v>
      </c>
      <c r="H360">
        <v>2.6924407309512302</v>
      </c>
      <c r="I360">
        <v>7.9931834200114897</v>
      </c>
      <c r="J360">
        <v>-1.0801173444213299</v>
      </c>
      <c r="K360" t="b">
        <v>1</v>
      </c>
      <c r="L360">
        <v>928.5</v>
      </c>
      <c r="M360" t="s">
        <v>92</v>
      </c>
      <c r="N360">
        <v>8.0349578299356104</v>
      </c>
      <c r="O360">
        <v>4.05</v>
      </c>
      <c r="P360">
        <v>2.9689999999999999</v>
      </c>
      <c r="Q360" t="s">
        <v>1377</v>
      </c>
      <c r="S360">
        <v>0</v>
      </c>
      <c r="T360">
        <v>11210</v>
      </c>
      <c r="U360">
        <v>6656</v>
      </c>
      <c r="V360">
        <v>503</v>
      </c>
      <c r="W360">
        <v>6656</v>
      </c>
      <c r="X360">
        <v>1</v>
      </c>
      <c r="Y360">
        <v>7.5462202403692294E-2</v>
      </c>
      <c r="Z360">
        <v>928.5</v>
      </c>
      <c r="AA360">
        <v>12.07</v>
      </c>
      <c r="AB360" t="s">
        <v>94</v>
      </c>
      <c r="AC360">
        <v>30.46875</v>
      </c>
      <c r="AE360">
        <v>21</v>
      </c>
      <c r="AF360">
        <v>928.5</v>
      </c>
      <c r="AG360">
        <v>4.6328125</v>
      </c>
      <c r="AH360">
        <f t="shared" si="21"/>
        <v>923.8671875</v>
      </c>
      <c r="AI360">
        <f t="shared" si="22"/>
        <v>200.41821247892074</v>
      </c>
      <c r="AJ360">
        <f t="shared" si="23"/>
        <v>0.33955567834247119</v>
      </c>
      <c r="AK360">
        <f t="shared" si="24"/>
        <v>2734.4558174742924</v>
      </c>
    </row>
    <row r="361" spans="1:37" x14ac:dyDescent="0.3">
      <c r="A361">
        <v>359</v>
      </c>
      <c r="B361">
        <v>721</v>
      </c>
      <c r="C361" t="s">
        <v>91</v>
      </c>
      <c r="D361">
        <v>1.62124996274477E-2</v>
      </c>
      <c r="E361">
        <v>6656</v>
      </c>
      <c r="F361">
        <v>6656</v>
      </c>
      <c r="G361">
        <v>1</v>
      </c>
      <c r="H361">
        <v>2.82787208626082</v>
      </c>
      <c r="I361">
        <v>7.4894424784563904</v>
      </c>
      <c r="J361">
        <v>-1.1130673526960899</v>
      </c>
      <c r="K361" t="b">
        <v>1</v>
      </c>
      <c r="L361">
        <v>445</v>
      </c>
      <c r="M361" t="s">
        <v>92</v>
      </c>
      <c r="N361">
        <v>7.5123221128467303</v>
      </c>
      <c r="O361">
        <v>3.9980000000000002</v>
      </c>
      <c r="P361">
        <v>2.6480000000000001</v>
      </c>
      <c r="Q361" t="s">
        <v>1378</v>
      </c>
      <c r="S361">
        <v>0</v>
      </c>
      <c r="T361">
        <v>9970</v>
      </c>
      <c r="U361">
        <v>6656</v>
      </c>
      <c r="V361">
        <v>409</v>
      </c>
      <c r="W361">
        <v>6656</v>
      </c>
      <c r="X361">
        <v>1</v>
      </c>
      <c r="Y361">
        <v>9.0493152754339903E-2</v>
      </c>
      <c r="Z361">
        <v>445</v>
      </c>
      <c r="AA361">
        <v>22.4</v>
      </c>
      <c r="AB361" t="s">
        <v>94</v>
      </c>
      <c r="AC361">
        <v>21.09375</v>
      </c>
      <c r="AE361">
        <v>25</v>
      </c>
      <c r="AF361">
        <v>445</v>
      </c>
      <c r="AG361">
        <v>5.39453125</v>
      </c>
      <c r="AH361">
        <f t="shared" si="21"/>
        <v>439.60546875</v>
      </c>
      <c r="AI361">
        <f t="shared" si="22"/>
        <v>82.49094858797973</v>
      </c>
      <c r="AJ361">
        <f t="shared" si="23"/>
        <v>0.32854963627635136</v>
      </c>
      <c r="AK361">
        <f t="shared" si="24"/>
        <v>1354.4376583199116</v>
      </c>
    </row>
    <row r="362" spans="1:37" x14ac:dyDescent="0.3">
      <c r="A362">
        <v>360</v>
      </c>
      <c r="B362">
        <v>722</v>
      </c>
      <c r="C362" t="s">
        <v>91</v>
      </c>
      <c r="D362">
        <v>5.4827976957420102E-2</v>
      </c>
      <c r="E362">
        <v>6656</v>
      </c>
      <c r="F362">
        <v>6656</v>
      </c>
      <c r="G362">
        <v>1</v>
      </c>
      <c r="H362">
        <v>4.8989215294022097</v>
      </c>
      <c r="I362">
        <v>15.060356420466899</v>
      </c>
      <c r="J362">
        <v>-1.13476613863312</v>
      </c>
      <c r="K362" t="b">
        <v>1</v>
      </c>
      <c r="L362">
        <v>1184</v>
      </c>
      <c r="M362" t="s">
        <v>92</v>
      </c>
      <c r="N362">
        <v>15.056205595282799</v>
      </c>
      <c r="O362">
        <v>4.1449999999999996</v>
      </c>
      <c r="P362">
        <v>3.0739999999999998</v>
      </c>
      <c r="Q362" t="s">
        <v>1379</v>
      </c>
      <c r="S362">
        <v>0</v>
      </c>
      <c r="T362">
        <v>14000</v>
      </c>
      <c r="U362">
        <v>6656</v>
      </c>
      <c r="V362">
        <v>538</v>
      </c>
      <c r="W362">
        <v>6656</v>
      </c>
      <c r="X362">
        <v>1</v>
      </c>
      <c r="Y362">
        <v>0.16809444311904501</v>
      </c>
      <c r="Z362">
        <v>1184</v>
      </c>
      <c r="AA362">
        <v>11.83</v>
      </c>
      <c r="AB362" t="s">
        <v>94</v>
      </c>
      <c r="AC362">
        <v>34.40625</v>
      </c>
      <c r="AE362">
        <v>5</v>
      </c>
      <c r="AF362">
        <v>1184</v>
      </c>
      <c r="AG362">
        <v>5.4765625</v>
      </c>
      <c r="AH362">
        <f t="shared" si="21"/>
        <v>1178.5234375</v>
      </c>
      <c r="AI362">
        <f t="shared" si="22"/>
        <v>216.19400855920114</v>
      </c>
      <c r="AJ362">
        <f t="shared" si="23"/>
        <v>0.32149729834118823</v>
      </c>
      <c r="AK362">
        <f t="shared" si="24"/>
        <v>3682.7681168987083</v>
      </c>
    </row>
    <row r="363" spans="1:37" x14ac:dyDescent="0.3">
      <c r="A363">
        <v>361</v>
      </c>
      <c r="B363">
        <v>723</v>
      </c>
      <c r="C363" t="s">
        <v>91</v>
      </c>
      <c r="D363">
        <v>2.8688266559472299E-2</v>
      </c>
      <c r="E363">
        <v>6656</v>
      </c>
      <c r="F363">
        <v>6656</v>
      </c>
      <c r="G363">
        <v>1</v>
      </c>
      <c r="H363">
        <v>7.0745952663997196</v>
      </c>
      <c r="I363">
        <v>9.6101191558222698</v>
      </c>
      <c r="J363">
        <v>-1.17816371050719</v>
      </c>
      <c r="K363" t="b">
        <v>1</v>
      </c>
      <c r="L363">
        <v>22.83</v>
      </c>
      <c r="M363" t="s">
        <v>92</v>
      </c>
      <c r="N363">
        <v>9.8199503387216094</v>
      </c>
      <c r="O363">
        <v>4.0940000000000003</v>
      </c>
      <c r="P363">
        <v>1.3580000000000001</v>
      </c>
      <c r="Q363" t="s">
        <v>1380</v>
      </c>
      <c r="S363">
        <v>0</v>
      </c>
      <c r="T363">
        <v>12420</v>
      </c>
      <c r="U363">
        <v>6656</v>
      </c>
      <c r="V363">
        <v>198</v>
      </c>
      <c r="W363">
        <v>6656</v>
      </c>
      <c r="X363">
        <v>1</v>
      </c>
      <c r="Y363">
        <v>0.43170268745560703</v>
      </c>
      <c r="Z363">
        <v>22.83</v>
      </c>
      <c r="AA363">
        <v>544</v>
      </c>
      <c r="AB363" t="s">
        <v>94</v>
      </c>
      <c r="AC363">
        <v>4.77734375</v>
      </c>
      <c r="AD363" t="s">
        <v>98</v>
      </c>
      <c r="AE363">
        <v>4</v>
      </c>
      <c r="AF363">
        <v>22.828125</v>
      </c>
      <c r="AG363">
        <v>7.22265625</v>
      </c>
      <c r="AH363">
        <f t="shared" si="21"/>
        <v>15.60546875</v>
      </c>
      <c r="AI363">
        <f t="shared" si="22"/>
        <v>3.1606273661438617</v>
      </c>
      <c r="AJ363">
        <f t="shared" si="23"/>
        <v>0.30784350970310986</v>
      </c>
      <c r="AK363">
        <f t="shared" si="24"/>
        <v>74.154966015089542</v>
      </c>
    </row>
    <row r="364" spans="1:37" x14ac:dyDescent="0.3">
      <c r="A364">
        <v>362</v>
      </c>
      <c r="B364">
        <v>726</v>
      </c>
      <c r="C364" t="s">
        <v>91</v>
      </c>
      <c r="D364">
        <v>3.5572396850538299E-2</v>
      </c>
      <c r="E364">
        <v>6656</v>
      </c>
      <c r="F364">
        <v>17920</v>
      </c>
      <c r="G364">
        <v>2.6923076923076898</v>
      </c>
      <c r="H364">
        <v>6.5253937216848703</v>
      </c>
      <c r="I364">
        <v>14.8223298795302</v>
      </c>
      <c r="J364">
        <v>-1.19905883770582</v>
      </c>
      <c r="K364" t="b">
        <v>1</v>
      </c>
      <c r="L364">
        <v>186.5</v>
      </c>
      <c r="M364" t="s">
        <v>92</v>
      </c>
      <c r="N364">
        <v>14.8192190033842</v>
      </c>
      <c r="O364">
        <v>4.5659999999999998</v>
      </c>
      <c r="P364">
        <v>2.2709999999999999</v>
      </c>
      <c r="Q364" t="s">
        <v>1381</v>
      </c>
      <c r="S364">
        <v>0</v>
      </c>
      <c r="T364">
        <v>36900</v>
      </c>
      <c r="U364">
        <v>6656</v>
      </c>
      <c r="V364">
        <v>356</v>
      </c>
      <c r="W364">
        <v>6656</v>
      </c>
      <c r="X364">
        <v>1</v>
      </c>
      <c r="Y364">
        <v>0.29284528155931999</v>
      </c>
      <c r="Z364">
        <v>186.5</v>
      </c>
      <c r="AA364">
        <v>197.9</v>
      </c>
      <c r="AB364" t="s">
        <v>94</v>
      </c>
      <c r="AC364">
        <v>13.65625</v>
      </c>
      <c r="AD364" t="s">
        <v>98</v>
      </c>
      <c r="AE364">
        <v>0</v>
      </c>
      <c r="AF364">
        <v>186.5</v>
      </c>
      <c r="AG364">
        <v>13.328125</v>
      </c>
      <c r="AH364">
        <f t="shared" si="21"/>
        <v>173.171875</v>
      </c>
      <c r="AI364">
        <f t="shared" si="22"/>
        <v>13.992966002344666</v>
      </c>
      <c r="AJ364">
        <f t="shared" si="23"/>
        <v>0.30147781798641632</v>
      </c>
      <c r="AK364">
        <f t="shared" si="24"/>
        <v>618.61931085226024</v>
      </c>
    </row>
    <row r="365" spans="1:37" x14ac:dyDescent="0.3">
      <c r="A365">
        <v>363</v>
      </c>
      <c r="B365">
        <v>727</v>
      </c>
      <c r="C365" t="s">
        <v>91</v>
      </c>
      <c r="D365">
        <v>5.0756956178751401E-2</v>
      </c>
      <c r="E365">
        <v>6656</v>
      </c>
      <c r="F365">
        <v>17920</v>
      </c>
      <c r="G365">
        <v>2.6923076923076898</v>
      </c>
      <c r="H365">
        <v>9.0832133544313098</v>
      </c>
      <c r="I365">
        <v>17.368097410133299</v>
      </c>
      <c r="J365">
        <v>-1.2030771313978601</v>
      </c>
      <c r="K365" t="b">
        <v>1</v>
      </c>
      <c r="L365">
        <v>81.7</v>
      </c>
      <c r="M365" t="s">
        <v>92</v>
      </c>
      <c r="N365">
        <v>17.368641499340999</v>
      </c>
      <c r="O365">
        <v>4.5229999999999997</v>
      </c>
      <c r="P365">
        <v>1.9119999999999999</v>
      </c>
      <c r="Q365" t="s">
        <v>1382</v>
      </c>
      <c r="S365">
        <v>0</v>
      </c>
      <c r="T365">
        <v>33380</v>
      </c>
      <c r="U365">
        <v>6656</v>
      </c>
      <c r="V365">
        <v>325</v>
      </c>
      <c r="W365">
        <v>6656</v>
      </c>
      <c r="X365">
        <v>1</v>
      </c>
      <c r="Y365">
        <v>0.44837600338334399</v>
      </c>
      <c r="Z365">
        <v>81.7</v>
      </c>
      <c r="AA365">
        <v>408.5</v>
      </c>
      <c r="AB365" t="s">
        <v>94</v>
      </c>
      <c r="AC365">
        <v>9.0390625</v>
      </c>
      <c r="AD365" t="s">
        <v>98</v>
      </c>
      <c r="AE365">
        <v>0</v>
      </c>
      <c r="AF365">
        <v>81.6875</v>
      </c>
      <c r="AG365">
        <v>11.75</v>
      </c>
      <c r="AH365">
        <f t="shared" si="21"/>
        <v>69.9375</v>
      </c>
      <c r="AI365">
        <f t="shared" si="22"/>
        <v>6.9521276595744679</v>
      </c>
      <c r="AJ365">
        <f t="shared" si="23"/>
        <v>0.3002688222488567</v>
      </c>
      <c r="AK365">
        <f t="shared" si="24"/>
        <v>272.04789157996248</v>
      </c>
    </row>
    <row r="366" spans="1:37" x14ac:dyDescent="0.3">
      <c r="A366">
        <v>364</v>
      </c>
      <c r="B366">
        <v>728</v>
      </c>
      <c r="C366" t="s">
        <v>91</v>
      </c>
      <c r="D366">
        <v>1.7464340681125699E-2</v>
      </c>
      <c r="E366">
        <v>6656</v>
      </c>
      <c r="F366">
        <v>17920</v>
      </c>
      <c r="G366">
        <v>2.6923076923076898</v>
      </c>
      <c r="H366">
        <v>4.2542286501442801</v>
      </c>
      <c r="I366">
        <v>7.4989088999125197</v>
      </c>
      <c r="J366">
        <v>-1.1958442027521901</v>
      </c>
      <c r="K366" t="b">
        <v>1</v>
      </c>
      <c r="L366">
        <v>57.9</v>
      </c>
      <c r="M366" t="s">
        <v>92</v>
      </c>
      <c r="N366">
        <v>8.3546659075120306</v>
      </c>
      <c r="O366">
        <v>4.5229999999999997</v>
      </c>
      <c r="P366">
        <v>1.7629999999999999</v>
      </c>
      <c r="Q366" t="s">
        <v>1383</v>
      </c>
      <c r="R366" s="1" t="s">
        <v>1941</v>
      </c>
      <c r="S366">
        <v>0</v>
      </c>
      <c r="T366">
        <v>33400</v>
      </c>
      <c r="U366">
        <v>6656</v>
      </c>
      <c r="V366">
        <v>681</v>
      </c>
      <c r="W366">
        <v>6656</v>
      </c>
      <c r="X366">
        <v>1</v>
      </c>
      <c r="Y366">
        <v>0.124885833622148</v>
      </c>
      <c r="Z366">
        <v>57.9</v>
      </c>
      <c r="AA366">
        <v>577</v>
      </c>
      <c r="AB366" t="s">
        <v>94</v>
      </c>
      <c r="AC366">
        <v>7.609375</v>
      </c>
      <c r="AE366">
        <v>0</v>
      </c>
      <c r="AF366">
        <v>57.90625</v>
      </c>
      <c r="AG366">
        <v>10.1875</v>
      </c>
      <c r="AH366">
        <f t="shared" si="21"/>
        <v>47.71875</v>
      </c>
      <c r="AI366">
        <f t="shared" si="22"/>
        <v>5.6840490797546011</v>
      </c>
      <c r="AJ366">
        <f t="shared" si="23"/>
        <v>0.30244851850584425</v>
      </c>
      <c r="AK366">
        <f t="shared" si="24"/>
        <v>191.45820348556632</v>
      </c>
    </row>
    <row r="367" spans="1:37" x14ac:dyDescent="0.3">
      <c r="A367">
        <v>365</v>
      </c>
      <c r="B367">
        <v>734</v>
      </c>
      <c r="C367" t="s">
        <v>91</v>
      </c>
      <c r="D367">
        <v>1.3710832227459301E-2</v>
      </c>
      <c r="E367">
        <v>6656</v>
      </c>
      <c r="F367">
        <v>6656</v>
      </c>
      <c r="G367">
        <v>1</v>
      </c>
      <c r="H367">
        <v>2.6536682353038401</v>
      </c>
      <c r="I367">
        <v>7.5671008272336104</v>
      </c>
      <c r="J367">
        <v>-1.08172466189815</v>
      </c>
      <c r="K367" t="b">
        <v>1</v>
      </c>
      <c r="L367">
        <v>709</v>
      </c>
      <c r="M367" t="s">
        <v>92</v>
      </c>
      <c r="N367">
        <v>7.6429886647079597</v>
      </c>
      <c r="O367">
        <v>4.04</v>
      </c>
      <c r="P367">
        <v>2.8519999999999999</v>
      </c>
      <c r="Q367" t="s">
        <v>1384</v>
      </c>
      <c r="S367">
        <v>0</v>
      </c>
      <c r="T367">
        <v>10940</v>
      </c>
      <c r="U367">
        <v>6656</v>
      </c>
      <c r="V367">
        <v>464</v>
      </c>
      <c r="W367">
        <v>6656</v>
      </c>
      <c r="X367">
        <v>1</v>
      </c>
      <c r="Y367">
        <v>7.6769620546848993E-2</v>
      </c>
      <c r="Z367">
        <v>709</v>
      </c>
      <c r="AA367">
        <v>15.44</v>
      </c>
      <c r="AB367" t="s">
        <v>94</v>
      </c>
      <c r="AC367">
        <v>26.625</v>
      </c>
      <c r="AE367">
        <v>33</v>
      </c>
      <c r="AF367">
        <v>709</v>
      </c>
      <c r="AG367">
        <v>5.046875</v>
      </c>
      <c r="AH367">
        <f t="shared" si="21"/>
        <v>703.953125</v>
      </c>
      <c r="AI367">
        <f t="shared" si="22"/>
        <v>140.48297213622291</v>
      </c>
      <c r="AJ367">
        <f t="shared" si="23"/>
        <v>0.33901034294727833</v>
      </c>
      <c r="AK367">
        <f t="shared" si="24"/>
        <v>2091.3816193220428</v>
      </c>
    </row>
    <row r="368" spans="1:37" x14ac:dyDescent="0.3">
      <c r="A368">
        <v>366</v>
      </c>
      <c r="B368">
        <v>735</v>
      </c>
      <c r="C368" t="s">
        <v>91</v>
      </c>
      <c r="D368">
        <v>1.68684369696817E-2</v>
      </c>
      <c r="E368">
        <v>6656</v>
      </c>
      <c r="F368">
        <v>6656</v>
      </c>
      <c r="G368">
        <v>1</v>
      </c>
      <c r="H368">
        <v>2.7912745028921799</v>
      </c>
      <c r="I368">
        <v>7.3379989861189099</v>
      </c>
      <c r="J368">
        <v>-1.10422710657359</v>
      </c>
      <c r="K368" t="b">
        <v>1</v>
      </c>
      <c r="L368">
        <v>425.5</v>
      </c>
      <c r="M368" t="s">
        <v>92</v>
      </c>
      <c r="N368">
        <v>7.3756556572563099</v>
      </c>
      <c r="O368">
        <v>3.9860000000000002</v>
      </c>
      <c r="P368">
        <v>2.629</v>
      </c>
      <c r="Q368" t="s">
        <v>1385</v>
      </c>
      <c r="S368">
        <v>0</v>
      </c>
      <c r="T368">
        <v>9690</v>
      </c>
      <c r="U368">
        <v>6656</v>
      </c>
      <c r="V368">
        <v>411</v>
      </c>
      <c r="W368">
        <v>6656</v>
      </c>
      <c r="X368">
        <v>1</v>
      </c>
      <c r="Y368">
        <v>8.8357055227888601E-2</v>
      </c>
      <c r="Z368">
        <v>425.5</v>
      </c>
      <c r="AA368">
        <v>22.77</v>
      </c>
      <c r="AB368" t="s">
        <v>94</v>
      </c>
      <c r="AC368">
        <v>20.625</v>
      </c>
      <c r="AE368">
        <v>41</v>
      </c>
      <c r="AF368">
        <v>425.5</v>
      </c>
      <c r="AG368">
        <v>5.4375</v>
      </c>
      <c r="AH368">
        <f t="shared" si="21"/>
        <v>420.0625</v>
      </c>
      <c r="AI368">
        <f t="shared" si="22"/>
        <v>78.252873563218387</v>
      </c>
      <c r="AJ368">
        <f t="shared" si="23"/>
        <v>0.33146697190788271</v>
      </c>
      <c r="AK368">
        <f t="shared" si="24"/>
        <v>1283.687474353402</v>
      </c>
    </row>
    <row r="369" spans="1:37" x14ac:dyDescent="0.3">
      <c r="A369">
        <v>367</v>
      </c>
      <c r="B369">
        <v>736</v>
      </c>
      <c r="C369" t="s">
        <v>91</v>
      </c>
      <c r="D369">
        <v>5.0494070307661003E-2</v>
      </c>
      <c r="E369">
        <v>6656</v>
      </c>
      <c r="F369">
        <v>6656</v>
      </c>
      <c r="G369">
        <v>1</v>
      </c>
      <c r="H369">
        <v>3.94282527859809</v>
      </c>
      <c r="I369">
        <v>11.7822708520607</v>
      </c>
      <c r="J369">
        <v>-1.1331588211563</v>
      </c>
      <c r="K369" t="b">
        <v>1</v>
      </c>
      <c r="L369">
        <v>971.5</v>
      </c>
      <c r="M369" t="s">
        <v>92</v>
      </c>
      <c r="N369">
        <v>11.789869099654799</v>
      </c>
      <c r="O369">
        <v>4.1449999999999996</v>
      </c>
      <c r="P369">
        <v>2.988</v>
      </c>
      <c r="Q369" t="s">
        <v>1386</v>
      </c>
      <c r="S369">
        <v>0</v>
      </c>
      <c r="T369">
        <v>13890</v>
      </c>
      <c r="U369">
        <v>6656</v>
      </c>
      <c r="V369">
        <v>766</v>
      </c>
      <c r="W369">
        <v>6656</v>
      </c>
      <c r="X369">
        <v>1</v>
      </c>
      <c r="Y369">
        <v>0.10632859937406799</v>
      </c>
      <c r="Z369">
        <v>971.5</v>
      </c>
      <c r="AA369">
        <v>14.3</v>
      </c>
      <c r="AB369" t="s">
        <v>94</v>
      </c>
      <c r="AC369">
        <v>31.171875</v>
      </c>
      <c r="AE369">
        <v>5</v>
      </c>
      <c r="AF369">
        <v>971.5</v>
      </c>
      <c r="AG369">
        <v>4.6484375</v>
      </c>
      <c r="AH369">
        <f t="shared" si="21"/>
        <v>966.8515625</v>
      </c>
      <c r="AI369">
        <f t="shared" si="22"/>
        <v>208.99495798319327</v>
      </c>
      <c r="AJ369">
        <f t="shared" si="23"/>
        <v>0.32201446207938011</v>
      </c>
      <c r="AK369">
        <f t="shared" si="24"/>
        <v>3016.945244404938</v>
      </c>
    </row>
    <row r="370" spans="1:37" x14ac:dyDescent="0.3">
      <c r="A370">
        <v>368</v>
      </c>
      <c r="B370">
        <v>737</v>
      </c>
      <c r="C370" t="s">
        <v>91</v>
      </c>
      <c r="D370">
        <v>2.25536602112336E-2</v>
      </c>
      <c r="E370">
        <v>6656</v>
      </c>
      <c r="F370">
        <v>6656</v>
      </c>
      <c r="G370">
        <v>1</v>
      </c>
      <c r="H370">
        <v>4.1050622989039596</v>
      </c>
      <c r="I370">
        <v>6.8952218301902501</v>
      </c>
      <c r="J370">
        <v>-1.1741454168151499</v>
      </c>
      <c r="K370" t="b">
        <v>1</v>
      </c>
      <c r="L370">
        <v>47.8</v>
      </c>
      <c r="M370" t="s">
        <v>92</v>
      </c>
      <c r="N370">
        <v>7.2457037164001203</v>
      </c>
      <c r="O370">
        <v>4.0940000000000003</v>
      </c>
      <c r="P370">
        <v>1.68</v>
      </c>
      <c r="Q370" t="s">
        <v>1387</v>
      </c>
      <c r="S370">
        <v>0</v>
      </c>
      <c r="T370">
        <v>12450</v>
      </c>
      <c r="U370">
        <v>6656</v>
      </c>
      <c r="V370">
        <v>99</v>
      </c>
      <c r="W370">
        <v>6656</v>
      </c>
      <c r="X370">
        <v>1</v>
      </c>
      <c r="Y370">
        <v>0.31365865822309702</v>
      </c>
      <c r="Z370">
        <v>47.8</v>
      </c>
      <c r="AA370">
        <v>260.2</v>
      </c>
      <c r="AB370" t="s">
        <v>94</v>
      </c>
      <c r="AC370">
        <v>6.9140625</v>
      </c>
      <c r="AE370">
        <v>5</v>
      </c>
      <c r="AF370">
        <v>47.8125</v>
      </c>
      <c r="AG370">
        <v>8.6171875</v>
      </c>
      <c r="AH370">
        <f t="shared" si="21"/>
        <v>39.1953125</v>
      </c>
      <c r="AI370">
        <f t="shared" si="22"/>
        <v>5.5485040797824112</v>
      </c>
      <c r="AJ370">
        <f t="shared" si="23"/>
        <v>0.30908300399452182</v>
      </c>
      <c r="AK370">
        <f t="shared" si="24"/>
        <v>154.69145628223359</v>
      </c>
    </row>
    <row r="371" spans="1:37" x14ac:dyDescent="0.3">
      <c r="A371">
        <v>369</v>
      </c>
      <c r="B371">
        <v>740</v>
      </c>
      <c r="C371" t="s">
        <v>91</v>
      </c>
      <c r="D371">
        <v>3.8581257040665402E-2</v>
      </c>
      <c r="E371">
        <v>6656</v>
      </c>
      <c r="F371">
        <v>17920</v>
      </c>
      <c r="G371">
        <v>2.6923076923076898</v>
      </c>
      <c r="H371">
        <v>6.35629082006459</v>
      </c>
      <c r="I371">
        <v>14.040947104478599</v>
      </c>
      <c r="J371">
        <v>-1.1998624964442299</v>
      </c>
      <c r="K371" t="b">
        <v>1</v>
      </c>
      <c r="L371">
        <v>161.6</v>
      </c>
      <c r="M371" t="s">
        <v>92</v>
      </c>
      <c r="N371">
        <v>14.045300203022601</v>
      </c>
      <c r="O371">
        <v>4.5599999999999996</v>
      </c>
      <c r="P371">
        <v>2.2090000000000001</v>
      </c>
      <c r="Q371" t="s">
        <v>1388</v>
      </c>
      <c r="S371">
        <v>0</v>
      </c>
      <c r="T371">
        <v>36220</v>
      </c>
      <c r="U371">
        <v>6656</v>
      </c>
      <c r="V371">
        <v>421</v>
      </c>
      <c r="W371">
        <v>6656</v>
      </c>
      <c r="X371">
        <v>1</v>
      </c>
      <c r="Y371">
        <v>0.26104964148327597</v>
      </c>
      <c r="Z371">
        <v>161.6</v>
      </c>
      <c r="AA371">
        <v>224.1</v>
      </c>
      <c r="AB371" t="s">
        <v>94</v>
      </c>
      <c r="AC371">
        <v>12.7109375</v>
      </c>
      <c r="AD371" t="s">
        <v>98</v>
      </c>
      <c r="AE371">
        <v>0</v>
      </c>
      <c r="AF371">
        <v>161.625</v>
      </c>
      <c r="AG371">
        <v>12.5546875</v>
      </c>
      <c r="AH371">
        <f t="shared" si="21"/>
        <v>149.0703125</v>
      </c>
      <c r="AI371">
        <f t="shared" si="22"/>
        <v>12.873677660236465</v>
      </c>
      <c r="AJ371">
        <f t="shared" si="23"/>
        <v>0.30123563003482168</v>
      </c>
      <c r="AK371">
        <f t="shared" si="24"/>
        <v>536.5401163910019</v>
      </c>
    </row>
    <row r="372" spans="1:37" x14ac:dyDescent="0.3">
      <c r="A372">
        <v>370</v>
      </c>
      <c r="B372">
        <v>741</v>
      </c>
      <c r="C372" t="s">
        <v>91</v>
      </c>
      <c r="D372">
        <v>5.2003715005249397E-2</v>
      </c>
      <c r="E372">
        <v>6656</v>
      </c>
      <c r="F372">
        <v>17920</v>
      </c>
      <c r="G372">
        <v>2.6923076923076898</v>
      </c>
      <c r="H372">
        <v>8.8846190575026203</v>
      </c>
      <c r="I372">
        <v>16.8842467635743</v>
      </c>
      <c r="J372">
        <v>-1.2030771313978601</v>
      </c>
      <c r="K372" t="b">
        <v>1</v>
      </c>
      <c r="L372">
        <v>79.44</v>
      </c>
      <c r="M372" t="s">
        <v>92</v>
      </c>
      <c r="N372">
        <v>16.881106393877801</v>
      </c>
      <c r="O372">
        <v>4.5199999999999996</v>
      </c>
      <c r="P372">
        <v>1.9</v>
      </c>
      <c r="Q372" t="s">
        <v>1389</v>
      </c>
      <c r="S372">
        <v>0</v>
      </c>
      <c r="T372">
        <v>33150</v>
      </c>
      <c r="U372">
        <v>6656</v>
      </c>
      <c r="V372">
        <v>319</v>
      </c>
      <c r="W372">
        <v>6656</v>
      </c>
      <c r="X372">
        <v>1</v>
      </c>
      <c r="Y372">
        <v>0.44145391620355201</v>
      </c>
      <c r="Z372">
        <v>79.44</v>
      </c>
      <c r="AA372">
        <v>417.2</v>
      </c>
      <c r="AB372" t="s">
        <v>94</v>
      </c>
      <c r="AC372">
        <v>8.9140625</v>
      </c>
      <c r="AD372" t="s">
        <v>98</v>
      </c>
      <c r="AE372">
        <v>0</v>
      </c>
      <c r="AF372">
        <v>79.4375</v>
      </c>
      <c r="AG372">
        <v>11.6953125</v>
      </c>
      <c r="AH372">
        <f t="shared" si="21"/>
        <v>67.7421875</v>
      </c>
      <c r="AI372">
        <f t="shared" si="22"/>
        <v>6.7922511690046763</v>
      </c>
      <c r="AJ372">
        <f t="shared" si="23"/>
        <v>0.3002688222488567</v>
      </c>
      <c r="AK372">
        <f t="shared" si="24"/>
        <v>264.55460611945858</v>
      </c>
    </row>
    <row r="373" spans="1:37" x14ac:dyDescent="0.3">
      <c r="A373">
        <v>371</v>
      </c>
      <c r="B373">
        <v>742</v>
      </c>
      <c r="C373" t="s">
        <v>91</v>
      </c>
      <c r="D373">
        <v>1.5928633368307299E-2</v>
      </c>
      <c r="E373">
        <v>6656</v>
      </c>
      <c r="F373">
        <v>17920</v>
      </c>
      <c r="G373">
        <v>2.6923076923076898</v>
      </c>
      <c r="H373">
        <v>5.0627989973050704</v>
      </c>
      <c r="I373">
        <v>8.1578304155794594</v>
      </c>
      <c r="J373">
        <v>-1.1974515202289999</v>
      </c>
      <c r="K373" t="b">
        <v>1</v>
      </c>
      <c r="L373">
        <v>40.880000000000003</v>
      </c>
      <c r="M373" t="s">
        <v>92</v>
      </c>
      <c r="N373">
        <v>9.2108274232274798</v>
      </c>
      <c r="O373">
        <v>4.5270000000000001</v>
      </c>
      <c r="P373">
        <v>1.611</v>
      </c>
      <c r="Q373" t="s">
        <v>1390</v>
      </c>
      <c r="R373" s="1" t="s">
        <v>1941</v>
      </c>
      <c r="S373">
        <v>0</v>
      </c>
      <c r="T373">
        <v>33630</v>
      </c>
      <c r="U373">
        <v>6656</v>
      </c>
      <c r="V373">
        <v>390</v>
      </c>
      <c r="W373">
        <v>6656</v>
      </c>
      <c r="X373">
        <v>1</v>
      </c>
      <c r="Y373">
        <v>0.20572782425594399</v>
      </c>
      <c r="Z373">
        <v>40.880000000000003</v>
      </c>
      <c r="AA373">
        <v>823</v>
      </c>
      <c r="AB373" t="s">
        <v>94</v>
      </c>
      <c r="AC373">
        <v>6.39453125</v>
      </c>
      <c r="AE373">
        <v>0</v>
      </c>
      <c r="AF373">
        <v>40.875</v>
      </c>
      <c r="AG373">
        <v>12.4140625</v>
      </c>
      <c r="AH373">
        <f t="shared" si="21"/>
        <v>28.4609375</v>
      </c>
      <c r="AI373">
        <f t="shared" si="22"/>
        <v>3.2926368785399625</v>
      </c>
      <c r="AJ373">
        <f t="shared" si="23"/>
        <v>0.30196277819023837</v>
      </c>
      <c r="AK373">
        <f t="shared" si="24"/>
        <v>135.36436591614779</v>
      </c>
    </row>
    <row r="374" spans="1:37" x14ac:dyDescent="0.3">
      <c r="A374">
        <v>372</v>
      </c>
      <c r="B374">
        <v>748</v>
      </c>
      <c r="C374" t="s">
        <v>91</v>
      </c>
      <c r="D374">
        <v>8.6636758484830399E-3</v>
      </c>
      <c r="E374">
        <v>6656</v>
      </c>
      <c r="F374">
        <v>6656</v>
      </c>
      <c r="G374">
        <v>1</v>
      </c>
      <c r="H374">
        <v>2.5678539861098102</v>
      </c>
      <c r="I374">
        <v>7.7637460361288699</v>
      </c>
      <c r="J374">
        <v>-1.06404416965315</v>
      </c>
      <c r="K374" t="b">
        <v>1</v>
      </c>
      <c r="L374">
        <v>1056</v>
      </c>
      <c r="M374" t="s">
        <v>92</v>
      </c>
      <c r="N374">
        <v>7.8118808719527904</v>
      </c>
      <c r="O374">
        <v>4.0549999999999997</v>
      </c>
      <c r="P374">
        <v>3.0230000000000001</v>
      </c>
      <c r="Q374" t="s">
        <v>1391</v>
      </c>
      <c r="S374">
        <v>0</v>
      </c>
      <c r="T374">
        <v>11380</v>
      </c>
      <c r="U374">
        <v>6656</v>
      </c>
      <c r="V374">
        <v>417</v>
      </c>
      <c r="W374">
        <v>6656</v>
      </c>
      <c r="X374">
        <v>1</v>
      </c>
      <c r="Y374">
        <v>7.6778140026938696E-2</v>
      </c>
      <c r="Z374">
        <v>1056</v>
      </c>
      <c r="AA374">
        <v>10.77</v>
      </c>
      <c r="AB374" t="s">
        <v>94</v>
      </c>
      <c r="AC374">
        <v>32.5</v>
      </c>
      <c r="AE374">
        <v>30</v>
      </c>
      <c r="AF374">
        <v>1056</v>
      </c>
      <c r="AG374">
        <v>5.29296875</v>
      </c>
      <c r="AH374">
        <f t="shared" si="21"/>
        <v>1050.70703125</v>
      </c>
      <c r="AI374">
        <f t="shared" si="22"/>
        <v>199.50996309963099</v>
      </c>
      <c r="AJ374">
        <f t="shared" si="23"/>
        <v>0.34505751363608833</v>
      </c>
      <c r="AK374">
        <f t="shared" si="24"/>
        <v>3060.3593843596186</v>
      </c>
    </row>
    <row r="375" spans="1:37" x14ac:dyDescent="0.3">
      <c r="A375">
        <v>373</v>
      </c>
      <c r="B375">
        <v>749</v>
      </c>
      <c r="C375" t="s">
        <v>91</v>
      </c>
      <c r="D375">
        <v>1.8028576812218498E-2</v>
      </c>
      <c r="E375">
        <v>6656</v>
      </c>
      <c r="F375">
        <v>6656</v>
      </c>
      <c r="G375">
        <v>1</v>
      </c>
      <c r="H375">
        <v>2.6125765499953402</v>
      </c>
      <c r="I375">
        <v>7.0978398067256299</v>
      </c>
      <c r="J375">
        <v>-1.0977978366663199</v>
      </c>
      <c r="K375" t="b">
        <v>1</v>
      </c>
      <c r="L375">
        <v>520.5</v>
      </c>
      <c r="M375" t="s">
        <v>92</v>
      </c>
      <c r="N375">
        <v>7.13282350161123</v>
      </c>
      <c r="O375">
        <v>4</v>
      </c>
      <c r="P375">
        <v>2.7170000000000001</v>
      </c>
      <c r="Q375" t="s">
        <v>1392</v>
      </c>
      <c r="S375">
        <v>0</v>
      </c>
      <c r="T375">
        <v>10020</v>
      </c>
      <c r="U375">
        <v>6656</v>
      </c>
      <c r="V375">
        <v>412</v>
      </c>
      <c r="W375">
        <v>6656</v>
      </c>
      <c r="X375">
        <v>1</v>
      </c>
      <c r="Y375">
        <v>7.9445944399578999E-2</v>
      </c>
      <c r="Z375">
        <v>520.5</v>
      </c>
      <c r="AA375">
        <v>19.25</v>
      </c>
      <c r="AB375" t="s">
        <v>94</v>
      </c>
      <c r="AC375">
        <v>22.8125</v>
      </c>
      <c r="AE375">
        <v>36</v>
      </c>
      <c r="AF375">
        <v>520.5</v>
      </c>
      <c r="AG375">
        <v>5.3125</v>
      </c>
      <c r="AH375">
        <f t="shared" si="21"/>
        <v>515.1875</v>
      </c>
      <c r="AI375">
        <f t="shared" si="22"/>
        <v>97.976470588235287</v>
      </c>
      <c r="AJ375">
        <f t="shared" si="23"/>
        <v>0.33360492791929391</v>
      </c>
      <c r="AK375">
        <f t="shared" si="24"/>
        <v>1560.2287509551415</v>
      </c>
    </row>
    <row r="376" spans="1:37" x14ac:dyDescent="0.3">
      <c r="A376">
        <v>374</v>
      </c>
      <c r="B376">
        <v>750</v>
      </c>
      <c r="C376" t="s">
        <v>91</v>
      </c>
      <c r="D376">
        <v>5.3465945166402899E-2</v>
      </c>
      <c r="E376">
        <v>6656</v>
      </c>
      <c r="F376">
        <v>6656</v>
      </c>
      <c r="G376">
        <v>1</v>
      </c>
      <c r="H376">
        <v>4.2121313578320896</v>
      </c>
      <c r="I376">
        <v>12.9161059214773</v>
      </c>
      <c r="J376">
        <v>-1.1307478449410799</v>
      </c>
      <c r="K376" t="b">
        <v>1</v>
      </c>
      <c r="L376">
        <v>1167</v>
      </c>
      <c r="M376" t="s">
        <v>92</v>
      </c>
      <c r="N376">
        <v>12.919089319799999</v>
      </c>
      <c r="O376">
        <v>4.13</v>
      </c>
      <c r="P376">
        <v>3.0659999999999998</v>
      </c>
      <c r="Q376" t="s">
        <v>1393</v>
      </c>
      <c r="S376">
        <v>0</v>
      </c>
      <c r="T376">
        <v>13500</v>
      </c>
      <c r="U376">
        <v>6656</v>
      </c>
      <c r="V376">
        <v>750</v>
      </c>
      <c r="W376">
        <v>6656</v>
      </c>
      <c r="X376">
        <v>1</v>
      </c>
      <c r="Y376">
        <v>0.11729045349028799</v>
      </c>
      <c r="Z376">
        <v>1167</v>
      </c>
      <c r="AA376">
        <v>11.57</v>
      </c>
      <c r="AB376" t="s">
        <v>94</v>
      </c>
      <c r="AC376">
        <v>34.15625</v>
      </c>
      <c r="AE376">
        <v>6</v>
      </c>
      <c r="AF376">
        <v>1167</v>
      </c>
      <c r="AG376">
        <v>4.56640625</v>
      </c>
      <c r="AH376">
        <f t="shared" si="21"/>
        <v>1162.43359375</v>
      </c>
      <c r="AI376">
        <f t="shared" si="22"/>
        <v>255.56201881950386</v>
      </c>
      <c r="AJ376">
        <f t="shared" si="23"/>
        <v>0.32279176794485986</v>
      </c>
      <c r="AK376">
        <f t="shared" si="24"/>
        <v>3615.3338340380169</v>
      </c>
    </row>
    <row r="377" spans="1:37" x14ac:dyDescent="0.3">
      <c r="A377">
        <v>375</v>
      </c>
      <c r="B377">
        <v>751</v>
      </c>
      <c r="C377" t="s">
        <v>91</v>
      </c>
      <c r="D377">
        <v>2.2659962196312E-2</v>
      </c>
      <c r="E377">
        <v>6656</v>
      </c>
      <c r="F377">
        <v>6656</v>
      </c>
      <c r="G377">
        <v>1</v>
      </c>
      <c r="H377">
        <v>4.6256241494789103</v>
      </c>
      <c r="I377">
        <v>9.4319367422968501</v>
      </c>
      <c r="J377">
        <v>-1.1725380993383301</v>
      </c>
      <c r="K377" t="b">
        <v>1</v>
      </c>
      <c r="L377">
        <v>109.6</v>
      </c>
      <c r="M377" t="s">
        <v>92</v>
      </c>
      <c r="N377">
        <v>9.4442874592487396</v>
      </c>
      <c r="O377">
        <v>4.08</v>
      </c>
      <c r="P377">
        <v>2.04</v>
      </c>
      <c r="Q377" t="s">
        <v>1394</v>
      </c>
      <c r="S377">
        <v>0</v>
      </c>
      <c r="T377">
        <v>12020</v>
      </c>
      <c r="U377">
        <v>6656</v>
      </c>
      <c r="V377">
        <v>444</v>
      </c>
      <c r="W377">
        <v>6656</v>
      </c>
      <c r="X377">
        <v>1</v>
      </c>
      <c r="Y377">
        <v>0.17206450755356301</v>
      </c>
      <c r="Z377">
        <v>109.6</v>
      </c>
      <c r="AA377">
        <v>109.6</v>
      </c>
      <c r="AB377" t="s">
        <v>94</v>
      </c>
      <c r="AC377">
        <v>10.46875</v>
      </c>
      <c r="AE377">
        <v>6</v>
      </c>
      <c r="AF377">
        <v>109.625</v>
      </c>
      <c r="AG377">
        <v>5.59375</v>
      </c>
      <c r="AH377">
        <f t="shared" si="21"/>
        <v>104.03125</v>
      </c>
      <c r="AI377">
        <f t="shared" si="22"/>
        <v>19.597765363128492</v>
      </c>
      <c r="AJ377">
        <f t="shared" si="23"/>
        <v>0.30958019797587755</v>
      </c>
      <c r="AK377">
        <f t="shared" si="24"/>
        <v>354.10856610583977</v>
      </c>
    </row>
    <row r="378" spans="1:37" x14ac:dyDescent="0.3">
      <c r="A378">
        <v>376</v>
      </c>
      <c r="B378">
        <v>754</v>
      </c>
      <c r="C378" t="s">
        <v>91</v>
      </c>
      <c r="D378">
        <v>3.9132535723862202E-2</v>
      </c>
      <c r="E378">
        <v>6656</v>
      </c>
      <c r="F378">
        <v>17920</v>
      </c>
      <c r="G378">
        <v>2.6923076923076898</v>
      </c>
      <c r="H378">
        <v>6.4453745794558497</v>
      </c>
      <c r="I378">
        <v>14.300674848167599</v>
      </c>
      <c r="J378">
        <v>-1.2006661551826401</v>
      </c>
      <c r="K378" t="b">
        <v>1</v>
      </c>
      <c r="L378">
        <v>165.8</v>
      </c>
      <c r="M378" t="s">
        <v>92</v>
      </c>
      <c r="N378">
        <v>14.3127489610716</v>
      </c>
      <c r="O378">
        <v>4.5599999999999996</v>
      </c>
      <c r="P378">
        <v>2.2189999999999999</v>
      </c>
      <c r="Q378" t="s">
        <v>1395</v>
      </c>
      <c r="S378">
        <v>0</v>
      </c>
      <c r="T378">
        <v>36100</v>
      </c>
      <c r="U378">
        <v>6656</v>
      </c>
      <c r="V378">
        <v>418</v>
      </c>
      <c r="W378">
        <v>6656</v>
      </c>
      <c r="X378">
        <v>1</v>
      </c>
      <c r="Y378">
        <v>0.26634197677030502</v>
      </c>
      <c r="Z378">
        <v>165.8</v>
      </c>
      <c r="AA378">
        <v>217.8</v>
      </c>
      <c r="AB378" t="s">
        <v>94</v>
      </c>
      <c r="AC378">
        <v>12.875</v>
      </c>
      <c r="AD378" t="s">
        <v>98</v>
      </c>
      <c r="AE378">
        <v>0</v>
      </c>
      <c r="AF378">
        <v>165.75</v>
      </c>
      <c r="AG378">
        <v>12.4453125</v>
      </c>
      <c r="AH378">
        <f t="shared" si="21"/>
        <v>153.3046875</v>
      </c>
      <c r="AI378">
        <f t="shared" si="22"/>
        <v>13.318267419962336</v>
      </c>
      <c r="AJ378">
        <f t="shared" si="23"/>
        <v>0.30099363664150097</v>
      </c>
      <c r="AK378">
        <f t="shared" si="24"/>
        <v>550.67609351960107</v>
      </c>
    </row>
    <row r="379" spans="1:37" x14ac:dyDescent="0.3">
      <c r="A379">
        <v>377</v>
      </c>
      <c r="B379">
        <v>755</v>
      </c>
      <c r="C379" t="s">
        <v>91</v>
      </c>
      <c r="D379">
        <v>5.1443683055845499E-2</v>
      </c>
      <c r="E379">
        <v>6656</v>
      </c>
      <c r="F379">
        <v>17920</v>
      </c>
      <c r="G379">
        <v>2.6923076923076898</v>
      </c>
      <c r="H379">
        <v>8.3136160112633402</v>
      </c>
      <c r="I379">
        <v>16.3349564596307</v>
      </c>
      <c r="J379">
        <v>-1.2030771313978601</v>
      </c>
      <c r="K379" t="b">
        <v>1</v>
      </c>
      <c r="L379">
        <v>92.2</v>
      </c>
      <c r="M379" t="s">
        <v>92</v>
      </c>
      <c r="N379">
        <v>16.333626192839098</v>
      </c>
      <c r="O379">
        <v>4.5229999999999997</v>
      </c>
      <c r="P379">
        <v>1.9650000000000001</v>
      </c>
      <c r="Q379" t="s">
        <v>1396</v>
      </c>
      <c r="S379">
        <v>0</v>
      </c>
      <c r="T379">
        <v>33280</v>
      </c>
      <c r="U379">
        <v>6656</v>
      </c>
      <c r="V379">
        <v>384</v>
      </c>
      <c r="W379">
        <v>6656</v>
      </c>
      <c r="X379">
        <v>1</v>
      </c>
      <c r="Y379">
        <v>0.37322140421342398</v>
      </c>
      <c r="Z379">
        <v>92.2</v>
      </c>
      <c r="AA379">
        <v>361</v>
      </c>
      <c r="AB379" t="s">
        <v>94</v>
      </c>
      <c r="AC379">
        <v>9.6015625</v>
      </c>
      <c r="AD379" t="s">
        <v>98</v>
      </c>
      <c r="AE379">
        <v>0</v>
      </c>
      <c r="AF379">
        <v>92.1875</v>
      </c>
      <c r="AG379">
        <v>11.328125</v>
      </c>
      <c r="AH379">
        <f t="shared" si="21"/>
        <v>80.859375</v>
      </c>
      <c r="AI379">
        <f t="shared" si="22"/>
        <v>8.137931034482758</v>
      </c>
      <c r="AJ379">
        <f t="shared" si="23"/>
        <v>0.3002688222488567</v>
      </c>
      <c r="AK379">
        <f t="shared" si="24"/>
        <v>307.01655706231423</v>
      </c>
    </row>
    <row r="380" spans="1:37" x14ac:dyDescent="0.3">
      <c r="A380">
        <v>378</v>
      </c>
      <c r="B380">
        <v>756</v>
      </c>
      <c r="C380" t="s">
        <v>91</v>
      </c>
      <c r="D380">
        <v>1.6041835790212001E-2</v>
      </c>
      <c r="E380">
        <v>6656</v>
      </c>
      <c r="F380">
        <v>17920</v>
      </c>
      <c r="G380">
        <v>2.6923076923076898</v>
      </c>
      <c r="H380">
        <v>5.0942292103458504</v>
      </c>
      <c r="I380">
        <v>8.2383238011061799</v>
      </c>
      <c r="J380">
        <v>-1.1974515202289999</v>
      </c>
      <c r="K380" t="b">
        <v>1</v>
      </c>
      <c r="L380">
        <v>41.44</v>
      </c>
      <c r="M380" t="s">
        <v>92</v>
      </c>
      <c r="N380">
        <v>9.3061471863081398</v>
      </c>
      <c r="O380">
        <v>4.5270000000000001</v>
      </c>
      <c r="P380">
        <v>1.617</v>
      </c>
      <c r="Q380" t="s">
        <v>1397</v>
      </c>
      <c r="R380" s="1" t="s">
        <v>1941</v>
      </c>
      <c r="S380">
        <v>0</v>
      </c>
      <c r="T380">
        <v>33820</v>
      </c>
      <c r="U380">
        <v>6656</v>
      </c>
      <c r="V380">
        <v>360</v>
      </c>
      <c r="W380">
        <v>6656</v>
      </c>
      <c r="X380">
        <v>1</v>
      </c>
      <c r="Y380">
        <v>0.21578482612475799</v>
      </c>
      <c r="Z380">
        <v>41.44</v>
      </c>
      <c r="AA380">
        <v>816.5</v>
      </c>
      <c r="AB380" t="s">
        <v>94</v>
      </c>
      <c r="AC380">
        <v>6.4375</v>
      </c>
      <c r="AE380">
        <v>0</v>
      </c>
      <c r="AF380">
        <v>41.4375</v>
      </c>
      <c r="AG380">
        <v>12.875</v>
      </c>
      <c r="AH380">
        <f t="shared" si="21"/>
        <v>28.5625</v>
      </c>
      <c r="AI380">
        <f t="shared" si="22"/>
        <v>3.2184466019417477</v>
      </c>
      <c r="AJ380">
        <f t="shared" si="23"/>
        <v>0.30196277819023837</v>
      </c>
      <c r="AK380">
        <f t="shared" si="24"/>
        <v>137.22717829114066</v>
      </c>
    </row>
    <row r="381" spans="1:37" x14ac:dyDescent="0.3">
      <c r="A381">
        <v>379</v>
      </c>
      <c r="B381">
        <v>762</v>
      </c>
      <c r="C381" t="s">
        <v>91</v>
      </c>
      <c r="D381">
        <v>1.02969626753466E-2</v>
      </c>
      <c r="E381">
        <v>6656</v>
      </c>
      <c r="F381">
        <v>6656</v>
      </c>
      <c r="G381">
        <v>1</v>
      </c>
      <c r="H381">
        <v>2.57809761470546</v>
      </c>
      <c r="I381">
        <v>7.38181856085588</v>
      </c>
      <c r="J381">
        <v>-1.0728844157756501</v>
      </c>
      <c r="K381" t="b">
        <v>1</v>
      </c>
      <c r="L381">
        <v>730</v>
      </c>
      <c r="M381" t="s">
        <v>92</v>
      </c>
      <c r="N381">
        <v>7.5302858869705798</v>
      </c>
      <c r="O381">
        <v>4.0430000000000001</v>
      </c>
      <c r="P381">
        <v>2.863</v>
      </c>
      <c r="Q381" t="s">
        <v>1398</v>
      </c>
      <c r="S381">
        <v>0</v>
      </c>
      <c r="T381">
        <v>11070</v>
      </c>
      <c r="U381">
        <v>6656</v>
      </c>
      <c r="V381">
        <v>500</v>
      </c>
      <c r="W381">
        <v>6656</v>
      </c>
      <c r="X381">
        <v>1</v>
      </c>
      <c r="Y381">
        <v>7.0574670832233802E-2</v>
      </c>
      <c r="Z381">
        <v>730</v>
      </c>
      <c r="AA381">
        <v>15.164</v>
      </c>
      <c r="AB381" t="s">
        <v>94</v>
      </c>
      <c r="AC381">
        <v>27.015625</v>
      </c>
      <c r="AE381">
        <v>19</v>
      </c>
      <c r="AF381">
        <v>730</v>
      </c>
      <c r="AG381">
        <v>4.45703125</v>
      </c>
      <c r="AH381">
        <f t="shared" si="21"/>
        <v>725.54296875</v>
      </c>
      <c r="AI381">
        <f t="shared" si="22"/>
        <v>163.78615249780893</v>
      </c>
      <c r="AJ381">
        <f t="shared" si="23"/>
        <v>0.34202056375941114</v>
      </c>
      <c r="AK381">
        <f t="shared" si="24"/>
        <v>2134.3745884048853</v>
      </c>
    </row>
    <row r="382" spans="1:37" x14ac:dyDescent="0.3">
      <c r="A382">
        <v>380</v>
      </c>
      <c r="B382">
        <v>763</v>
      </c>
      <c r="C382" t="s">
        <v>91</v>
      </c>
      <c r="D382">
        <v>1.58526814968157E-2</v>
      </c>
      <c r="E382">
        <v>6656</v>
      </c>
      <c r="F382">
        <v>6656</v>
      </c>
      <c r="G382">
        <v>1</v>
      </c>
      <c r="H382">
        <v>2.6522351395964598</v>
      </c>
      <c r="I382">
        <v>7.0968010571233497</v>
      </c>
      <c r="J382">
        <v>-1.105030765312</v>
      </c>
      <c r="K382" t="b">
        <v>1</v>
      </c>
      <c r="L382">
        <v>474.5</v>
      </c>
      <c r="M382" t="s">
        <v>92</v>
      </c>
      <c r="N382">
        <v>7.1339960862118703</v>
      </c>
      <c r="O382">
        <v>3.99</v>
      </c>
      <c r="P382">
        <v>2.6760000000000002</v>
      </c>
      <c r="Q382" t="s">
        <v>1399</v>
      </c>
      <c r="S382">
        <v>0</v>
      </c>
      <c r="T382">
        <v>9790</v>
      </c>
      <c r="U382">
        <v>6656</v>
      </c>
      <c r="V382">
        <v>444</v>
      </c>
      <c r="W382">
        <v>6656</v>
      </c>
      <c r="X382">
        <v>1</v>
      </c>
      <c r="Y382">
        <v>7.85000604810243E-2</v>
      </c>
      <c r="Z382">
        <v>474.5</v>
      </c>
      <c r="AA382">
        <v>20.64</v>
      </c>
      <c r="AB382" t="s">
        <v>94</v>
      </c>
      <c r="AC382">
        <v>21.78125</v>
      </c>
      <c r="AE382">
        <v>25</v>
      </c>
      <c r="AF382">
        <v>474.5</v>
      </c>
      <c r="AG382">
        <v>4.88671875</v>
      </c>
      <c r="AH382">
        <f t="shared" si="21"/>
        <v>469.61328125</v>
      </c>
      <c r="AI382">
        <f t="shared" si="22"/>
        <v>97.099920063948844</v>
      </c>
      <c r="AJ382">
        <f t="shared" si="23"/>
        <v>0.33120069259259571</v>
      </c>
      <c r="AK382">
        <f t="shared" si="24"/>
        <v>1432.6660861898447</v>
      </c>
    </row>
    <row r="383" spans="1:37" x14ac:dyDescent="0.3">
      <c r="A383">
        <v>381</v>
      </c>
      <c r="B383">
        <v>764</v>
      </c>
      <c r="C383" t="s">
        <v>91</v>
      </c>
      <c r="D383">
        <v>4.0064519468224299E-2</v>
      </c>
      <c r="E383">
        <v>6656</v>
      </c>
      <c r="F383">
        <v>6656</v>
      </c>
      <c r="G383">
        <v>1</v>
      </c>
      <c r="H383">
        <v>4.01058912097636</v>
      </c>
      <c r="I383">
        <v>11.444278722161</v>
      </c>
      <c r="J383">
        <v>-1.1419990672788001</v>
      </c>
      <c r="K383" t="b">
        <v>1</v>
      </c>
      <c r="L383">
        <v>714</v>
      </c>
      <c r="M383" t="s">
        <v>92</v>
      </c>
      <c r="N383">
        <v>11.4793742124234</v>
      </c>
      <c r="O383">
        <v>4.1500000000000004</v>
      </c>
      <c r="P383">
        <v>2.8540000000000001</v>
      </c>
      <c r="Q383" t="s">
        <v>1400</v>
      </c>
      <c r="S383">
        <v>0</v>
      </c>
      <c r="T383">
        <v>14020</v>
      </c>
      <c r="U383">
        <v>6656</v>
      </c>
      <c r="V383">
        <v>703</v>
      </c>
      <c r="W383">
        <v>6656</v>
      </c>
      <c r="X383">
        <v>1</v>
      </c>
      <c r="Y383">
        <v>0.11354651922235399</v>
      </c>
      <c r="Z383">
        <v>714</v>
      </c>
      <c r="AA383">
        <v>19.62</v>
      </c>
      <c r="AB383" t="s">
        <v>94</v>
      </c>
      <c r="AC383">
        <v>26.71875</v>
      </c>
      <c r="AE383">
        <v>4</v>
      </c>
      <c r="AF383">
        <v>714</v>
      </c>
      <c r="AG383">
        <v>4.94921875</v>
      </c>
      <c r="AH383">
        <f t="shared" si="21"/>
        <v>709.05078125</v>
      </c>
      <c r="AI383">
        <f t="shared" si="22"/>
        <v>144.26519337016575</v>
      </c>
      <c r="AJ383">
        <f t="shared" si="23"/>
        <v>0.31918032069061553</v>
      </c>
      <c r="AK383">
        <f t="shared" si="24"/>
        <v>2236.9800194921381</v>
      </c>
    </row>
    <row r="384" spans="1:37" x14ac:dyDescent="0.3">
      <c r="A384">
        <v>382</v>
      </c>
      <c r="B384">
        <v>765</v>
      </c>
      <c r="C384" t="s">
        <v>91</v>
      </c>
      <c r="D384">
        <v>4.3191424864705598E-2</v>
      </c>
      <c r="E384">
        <v>6656</v>
      </c>
      <c r="F384">
        <v>6656</v>
      </c>
      <c r="G384">
        <v>1</v>
      </c>
      <c r="H384">
        <v>4.2528189299637296</v>
      </c>
      <c r="I384">
        <v>8.9375647825019104</v>
      </c>
      <c r="J384">
        <v>-1.17093078186151</v>
      </c>
      <c r="K384" t="b">
        <v>1</v>
      </c>
      <c r="L384">
        <v>126.2</v>
      </c>
      <c r="M384" t="s">
        <v>92</v>
      </c>
      <c r="N384">
        <v>8.9424665606774507</v>
      </c>
      <c r="O384">
        <v>4.1050000000000004</v>
      </c>
      <c r="P384">
        <v>2.1019999999999999</v>
      </c>
      <c r="Q384" t="s">
        <v>1401</v>
      </c>
      <c r="S384">
        <v>0</v>
      </c>
      <c r="T384">
        <v>12740</v>
      </c>
      <c r="U384">
        <v>6656</v>
      </c>
      <c r="V384">
        <v>577</v>
      </c>
      <c r="W384">
        <v>6656</v>
      </c>
      <c r="X384">
        <v>1</v>
      </c>
      <c r="Y384">
        <v>0.135416623904485</v>
      </c>
      <c r="Z384">
        <v>126.2</v>
      </c>
      <c r="AA384">
        <v>100.94</v>
      </c>
      <c r="AB384" t="s">
        <v>94</v>
      </c>
      <c r="AC384">
        <v>11.234375</v>
      </c>
      <c r="AE384">
        <v>5</v>
      </c>
      <c r="AF384">
        <v>126.1875</v>
      </c>
      <c r="AG384">
        <v>5.421875</v>
      </c>
      <c r="AH384">
        <f t="shared" si="21"/>
        <v>120.765625</v>
      </c>
      <c r="AI384">
        <f t="shared" si="22"/>
        <v>23.273775216138329</v>
      </c>
      <c r="AJ384">
        <f t="shared" si="23"/>
        <v>0.3100781917483959</v>
      </c>
      <c r="AK384">
        <f t="shared" si="24"/>
        <v>406.95380506601782</v>
      </c>
    </row>
    <row r="385" spans="1:37" x14ac:dyDescent="0.3">
      <c r="A385">
        <v>383</v>
      </c>
      <c r="B385">
        <v>768</v>
      </c>
      <c r="C385" t="s">
        <v>91</v>
      </c>
      <c r="D385">
        <v>3.7235969464954298E-2</v>
      </c>
      <c r="E385">
        <v>6656</v>
      </c>
      <c r="F385">
        <v>17920</v>
      </c>
      <c r="G385">
        <v>2.6923076923076898</v>
      </c>
      <c r="H385">
        <v>6.31247688994815</v>
      </c>
      <c r="I385">
        <v>13.9811499867211</v>
      </c>
      <c r="J385">
        <v>-1.2006661551826401</v>
      </c>
      <c r="K385" t="b">
        <v>1</v>
      </c>
      <c r="L385">
        <v>164.1</v>
      </c>
      <c r="M385" t="s">
        <v>92</v>
      </c>
      <c r="N385">
        <v>13.9971119664</v>
      </c>
      <c r="O385">
        <v>4.5599999999999996</v>
      </c>
      <c r="P385">
        <v>2.2149999999999999</v>
      </c>
      <c r="Q385" t="s">
        <v>1402</v>
      </c>
      <c r="S385">
        <v>0</v>
      </c>
      <c r="T385">
        <v>36320</v>
      </c>
      <c r="U385">
        <v>6656</v>
      </c>
      <c r="V385">
        <v>468</v>
      </c>
      <c r="W385">
        <v>6656</v>
      </c>
      <c r="X385">
        <v>1</v>
      </c>
      <c r="Y385">
        <v>0.24556933110801901</v>
      </c>
      <c r="Z385">
        <v>164.1</v>
      </c>
      <c r="AA385">
        <v>221.2</v>
      </c>
      <c r="AB385" t="s">
        <v>94</v>
      </c>
      <c r="AC385">
        <v>12.8125</v>
      </c>
      <c r="AD385" t="s">
        <v>98</v>
      </c>
      <c r="AE385">
        <v>0</v>
      </c>
      <c r="AF385">
        <v>164.125</v>
      </c>
      <c r="AG385">
        <v>12.1171875</v>
      </c>
      <c r="AH385">
        <f t="shared" si="21"/>
        <v>152.0078125</v>
      </c>
      <c r="AI385">
        <f t="shared" si="22"/>
        <v>13.544809800128949</v>
      </c>
      <c r="AJ385">
        <f t="shared" si="23"/>
        <v>0.30099363664150097</v>
      </c>
      <c r="AK385">
        <f t="shared" si="24"/>
        <v>545.27730828901667</v>
      </c>
    </row>
    <row r="386" spans="1:37" x14ac:dyDescent="0.3">
      <c r="A386">
        <v>384</v>
      </c>
      <c r="B386">
        <v>769</v>
      </c>
      <c r="C386" t="s">
        <v>91</v>
      </c>
      <c r="D386">
        <v>5.3019944667196103E-2</v>
      </c>
      <c r="E386">
        <v>6656</v>
      </c>
      <c r="F386">
        <v>17920</v>
      </c>
      <c r="G386">
        <v>2.6923076923076898</v>
      </c>
      <c r="H386">
        <v>7.9366099632342699</v>
      </c>
      <c r="I386">
        <v>15.539944312777999</v>
      </c>
      <c r="J386">
        <v>-1.2022734726594599</v>
      </c>
      <c r="K386" t="b">
        <v>1</v>
      </c>
      <c r="L386">
        <v>90.7</v>
      </c>
      <c r="M386" t="s">
        <v>92</v>
      </c>
      <c r="N386">
        <v>15.5367795905726</v>
      </c>
      <c r="O386">
        <v>4.53</v>
      </c>
      <c r="P386">
        <v>1.958</v>
      </c>
      <c r="Q386" t="s">
        <v>1403</v>
      </c>
      <c r="S386">
        <v>0</v>
      </c>
      <c r="T386">
        <v>33860</v>
      </c>
      <c r="U386">
        <v>6656</v>
      </c>
      <c r="V386">
        <v>418</v>
      </c>
      <c r="W386">
        <v>6656</v>
      </c>
      <c r="X386">
        <v>1</v>
      </c>
      <c r="Y386">
        <v>0.339280683584678</v>
      </c>
      <c r="Z386">
        <v>90.7</v>
      </c>
      <c r="AA386">
        <v>373.2</v>
      </c>
      <c r="AB386" t="s">
        <v>94</v>
      </c>
      <c r="AC386">
        <v>9.5234375</v>
      </c>
      <c r="AD386" t="s">
        <v>98</v>
      </c>
      <c r="AE386">
        <v>0</v>
      </c>
      <c r="AF386">
        <v>90.6875</v>
      </c>
      <c r="AG386">
        <v>11.2890625</v>
      </c>
      <c r="AH386">
        <f t="shared" si="21"/>
        <v>79.3984375</v>
      </c>
      <c r="AI386">
        <f t="shared" si="22"/>
        <v>8.0332179930795853</v>
      </c>
      <c r="AJ386">
        <f t="shared" si="23"/>
        <v>0.30051023290462436</v>
      </c>
      <c r="AK386">
        <f t="shared" si="24"/>
        <v>301.77840908593055</v>
      </c>
    </row>
    <row r="387" spans="1:37" x14ac:dyDescent="0.3">
      <c r="A387">
        <v>385</v>
      </c>
      <c r="B387">
        <v>770</v>
      </c>
      <c r="C387" t="s">
        <v>91</v>
      </c>
      <c r="D387">
        <v>1.6921113979777198E-2</v>
      </c>
      <c r="E387">
        <v>6656</v>
      </c>
      <c r="F387">
        <v>17920</v>
      </c>
      <c r="G387">
        <v>2.6923076923076898</v>
      </c>
      <c r="H387">
        <v>4.8968945187264303</v>
      </c>
      <c r="I387">
        <v>8.3304592300990592</v>
      </c>
      <c r="J387">
        <v>-1.19664786149059</v>
      </c>
      <c r="K387" t="b">
        <v>1</v>
      </c>
      <c r="L387">
        <v>50.28</v>
      </c>
      <c r="M387" t="s">
        <v>92</v>
      </c>
      <c r="N387">
        <v>9.1739126834042004</v>
      </c>
      <c r="O387">
        <v>4.53</v>
      </c>
      <c r="P387">
        <v>1.7010000000000001</v>
      </c>
      <c r="Q387" t="s">
        <v>1404</v>
      </c>
      <c r="R387" s="1" t="s">
        <v>1941</v>
      </c>
      <c r="S387">
        <v>0</v>
      </c>
      <c r="T387">
        <v>34100</v>
      </c>
      <c r="U387">
        <v>6656</v>
      </c>
      <c r="V387">
        <v>403</v>
      </c>
      <c r="W387">
        <v>6656</v>
      </c>
      <c r="X387">
        <v>1</v>
      </c>
      <c r="Y387">
        <v>0.19411814269990499</v>
      </c>
      <c r="Z387">
        <v>50.28</v>
      </c>
      <c r="AA387">
        <v>678.5</v>
      </c>
      <c r="AB387" t="s">
        <v>94</v>
      </c>
      <c r="AC387">
        <v>7.08984375</v>
      </c>
      <c r="AE387">
        <v>0</v>
      </c>
      <c r="AF387">
        <v>50.28125</v>
      </c>
      <c r="AG387">
        <v>12.6796875</v>
      </c>
      <c r="AH387">
        <f t="shared" ref="AH387:AH423" si="25">AF387-AG387</f>
        <v>37.6015625</v>
      </c>
      <c r="AI387">
        <f t="shared" ref="AI387:AI423" si="26">AF387/AG387</f>
        <v>3.9654959950708566</v>
      </c>
      <c r="AJ387">
        <f t="shared" ref="AJ387:AJ423" si="27">EXP(J387)</f>
        <v>0.30220555075568578</v>
      </c>
      <c r="AK387">
        <f t="shared" ref="AK387:AK423" si="28">AF387/AJ387</f>
        <v>166.38096115133646</v>
      </c>
    </row>
    <row r="388" spans="1:37" x14ac:dyDescent="0.3">
      <c r="A388">
        <v>386</v>
      </c>
      <c r="B388">
        <v>776</v>
      </c>
      <c r="C388" t="s">
        <v>91</v>
      </c>
      <c r="D388">
        <v>4.96855974097676E-3</v>
      </c>
      <c r="E388">
        <v>6656</v>
      </c>
      <c r="F388">
        <v>6656</v>
      </c>
      <c r="G388">
        <v>1</v>
      </c>
      <c r="H388">
        <v>2.5619829649971502</v>
      </c>
      <c r="I388">
        <v>7.6459179111633802</v>
      </c>
      <c r="J388">
        <v>-1.0752953919908801</v>
      </c>
      <c r="K388" t="b">
        <v>1</v>
      </c>
      <c r="L388">
        <v>964</v>
      </c>
      <c r="M388" t="s">
        <v>92</v>
      </c>
      <c r="N388">
        <v>7.6873045717288599</v>
      </c>
      <c r="O388">
        <v>4.05</v>
      </c>
      <c r="P388">
        <v>2.984</v>
      </c>
      <c r="Q388" t="s">
        <v>1405</v>
      </c>
      <c r="S388">
        <v>0</v>
      </c>
      <c r="T388">
        <v>11210</v>
      </c>
      <c r="U388">
        <v>6656</v>
      </c>
      <c r="V388">
        <v>431</v>
      </c>
      <c r="W388">
        <v>6656</v>
      </c>
      <c r="X388">
        <v>1</v>
      </c>
      <c r="Y388">
        <v>7.5238071996975395E-2</v>
      </c>
      <c r="Z388">
        <v>964</v>
      </c>
      <c r="AA388">
        <v>11.625</v>
      </c>
      <c r="AB388" t="s">
        <v>94</v>
      </c>
      <c r="AC388">
        <v>31.046875</v>
      </c>
      <c r="AE388">
        <v>23</v>
      </c>
      <c r="AF388">
        <v>964</v>
      </c>
      <c r="AG388">
        <v>5.01171875</v>
      </c>
      <c r="AH388">
        <f t="shared" si="25"/>
        <v>958.98828125</v>
      </c>
      <c r="AI388">
        <f t="shared" si="26"/>
        <v>192.34918160561185</v>
      </c>
      <c r="AJ388">
        <f t="shared" si="27"/>
        <v>0.34119695356631791</v>
      </c>
      <c r="AK388">
        <f t="shared" si="28"/>
        <v>2825.3476179195395</v>
      </c>
    </row>
    <row r="389" spans="1:37" x14ac:dyDescent="0.3">
      <c r="A389">
        <v>387</v>
      </c>
      <c r="B389">
        <v>777</v>
      </c>
      <c r="C389" t="s">
        <v>91</v>
      </c>
      <c r="D389">
        <v>1.41749655619243E-2</v>
      </c>
      <c r="E389">
        <v>6656</v>
      </c>
      <c r="F389">
        <v>6656</v>
      </c>
      <c r="G389">
        <v>1</v>
      </c>
      <c r="H389">
        <v>2.7434964689916601</v>
      </c>
      <c r="I389">
        <v>7.2552621465131102</v>
      </c>
      <c r="J389">
        <v>-1.10904905900404</v>
      </c>
      <c r="K389" t="b">
        <v>1</v>
      </c>
      <c r="L389">
        <v>441.8</v>
      </c>
      <c r="M389" t="s">
        <v>92</v>
      </c>
      <c r="N389">
        <v>7.2895377356663902</v>
      </c>
      <c r="O389">
        <v>3.9940000000000002</v>
      </c>
      <c r="P389">
        <v>2.645</v>
      </c>
      <c r="Q389" t="s">
        <v>1406</v>
      </c>
      <c r="S389">
        <v>0</v>
      </c>
      <c r="T389">
        <v>9860</v>
      </c>
      <c r="U389">
        <v>6656</v>
      </c>
      <c r="V389">
        <v>419</v>
      </c>
      <c r="W389">
        <v>6656</v>
      </c>
      <c r="X389">
        <v>1</v>
      </c>
      <c r="Y389">
        <v>8.5175376249825199E-2</v>
      </c>
      <c r="Z389">
        <v>441.8</v>
      </c>
      <c r="AA389">
        <v>22.31</v>
      </c>
      <c r="AB389" t="s">
        <v>94</v>
      </c>
      <c r="AC389">
        <v>21.015625</v>
      </c>
      <c r="AE389">
        <v>29</v>
      </c>
      <c r="AF389">
        <v>441.75</v>
      </c>
      <c r="AG389">
        <v>5.21484375</v>
      </c>
      <c r="AH389">
        <f t="shared" si="25"/>
        <v>436.53515625</v>
      </c>
      <c r="AI389">
        <f t="shared" si="26"/>
        <v>84.710112359550564</v>
      </c>
      <c r="AJ389">
        <f t="shared" si="27"/>
        <v>0.32987250125734041</v>
      </c>
      <c r="AK389">
        <f t="shared" si="28"/>
        <v>1339.1537588499432</v>
      </c>
    </row>
    <row r="390" spans="1:37" x14ac:dyDescent="0.3">
      <c r="A390">
        <v>388</v>
      </c>
      <c r="B390">
        <v>778</v>
      </c>
      <c r="C390" t="s">
        <v>91</v>
      </c>
      <c r="D390">
        <v>3.04575501694598E-2</v>
      </c>
      <c r="E390">
        <v>6656</v>
      </c>
      <c r="F390">
        <v>6656</v>
      </c>
      <c r="G390">
        <v>1</v>
      </c>
      <c r="H390">
        <v>4.0595967287009698</v>
      </c>
      <c r="I390">
        <v>12.273936984431799</v>
      </c>
      <c r="J390">
        <v>-1.1331588211563</v>
      </c>
      <c r="K390" t="b">
        <v>1</v>
      </c>
      <c r="L390">
        <v>1054</v>
      </c>
      <c r="M390" t="s">
        <v>92</v>
      </c>
      <c r="N390">
        <v>12.273204685379101</v>
      </c>
      <c r="O390">
        <v>4.1449999999999996</v>
      </c>
      <c r="P390">
        <v>3.0230000000000001</v>
      </c>
      <c r="Q390" t="s">
        <v>1407</v>
      </c>
      <c r="S390">
        <v>0</v>
      </c>
      <c r="T390">
        <v>13930</v>
      </c>
      <c r="U390">
        <v>6656</v>
      </c>
      <c r="V390">
        <v>554</v>
      </c>
      <c r="W390">
        <v>6656</v>
      </c>
      <c r="X390">
        <v>1</v>
      </c>
      <c r="Y390">
        <v>0.129989808974874</v>
      </c>
      <c r="Z390">
        <v>1054</v>
      </c>
      <c r="AA390">
        <v>13.21</v>
      </c>
      <c r="AB390" t="s">
        <v>94</v>
      </c>
      <c r="AC390">
        <v>32.46875</v>
      </c>
      <c r="AE390">
        <v>5</v>
      </c>
      <c r="AF390">
        <v>1054</v>
      </c>
      <c r="AG390">
        <v>5.4765625</v>
      </c>
      <c r="AH390">
        <f t="shared" si="25"/>
        <v>1048.5234375</v>
      </c>
      <c r="AI390">
        <f t="shared" si="26"/>
        <v>192.4564907275321</v>
      </c>
      <c r="AJ390">
        <f t="shared" si="27"/>
        <v>0.32201446207938011</v>
      </c>
      <c r="AK390">
        <f t="shared" si="28"/>
        <v>3273.1449177589338</v>
      </c>
    </row>
    <row r="391" spans="1:37" x14ac:dyDescent="0.3">
      <c r="A391">
        <v>389</v>
      </c>
      <c r="B391">
        <v>779</v>
      </c>
      <c r="C391" t="s">
        <v>91</v>
      </c>
      <c r="D391">
        <v>2.3073610499093501E-2</v>
      </c>
      <c r="E391">
        <v>6656</v>
      </c>
      <c r="F391">
        <v>6656</v>
      </c>
      <c r="G391">
        <v>1</v>
      </c>
      <c r="H391">
        <v>4.7167736967686196</v>
      </c>
      <c r="I391">
        <v>8.2912037638510903</v>
      </c>
      <c r="J391">
        <v>-1.17093078186151</v>
      </c>
      <c r="K391" t="b">
        <v>1</v>
      </c>
      <c r="L391">
        <v>57.3</v>
      </c>
      <c r="M391" t="s">
        <v>92</v>
      </c>
      <c r="N391">
        <v>8.4360013108352803</v>
      </c>
      <c r="O391">
        <v>4.1050000000000004</v>
      </c>
      <c r="P391">
        <v>1.758</v>
      </c>
      <c r="Q391" t="s">
        <v>1408</v>
      </c>
      <c r="S391">
        <v>0</v>
      </c>
      <c r="T391">
        <v>12740</v>
      </c>
      <c r="U391">
        <v>6656</v>
      </c>
      <c r="V391">
        <v>178</v>
      </c>
      <c r="W391">
        <v>6656</v>
      </c>
      <c r="X391">
        <v>1</v>
      </c>
      <c r="Y391">
        <v>0.278583966655437</v>
      </c>
      <c r="Z391">
        <v>57.3</v>
      </c>
      <c r="AA391">
        <v>222.2</v>
      </c>
      <c r="AB391" t="s">
        <v>94</v>
      </c>
      <c r="AC391">
        <v>7.5703125</v>
      </c>
      <c r="AE391">
        <v>5</v>
      </c>
      <c r="AF391">
        <v>57.3125</v>
      </c>
      <c r="AG391">
        <v>8.3671875</v>
      </c>
      <c r="AH391">
        <f t="shared" si="25"/>
        <v>48.9453125</v>
      </c>
      <c r="AI391">
        <f t="shared" si="26"/>
        <v>6.8496732026143787</v>
      </c>
      <c r="AJ391">
        <f t="shared" si="27"/>
        <v>0.3100781917483959</v>
      </c>
      <c r="AK391">
        <f t="shared" si="28"/>
        <v>184.83241171150982</v>
      </c>
    </row>
    <row r="392" spans="1:37" x14ac:dyDescent="0.3">
      <c r="A392">
        <v>390</v>
      </c>
      <c r="B392">
        <v>782</v>
      </c>
      <c r="C392" t="s">
        <v>91</v>
      </c>
      <c r="D392">
        <v>3.6398410211730202E-2</v>
      </c>
      <c r="E392">
        <v>6656</v>
      </c>
      <c r="F392">
        <v>17920</v>
      </c>
      <c r="G392">
        <v>2.6923076923076898</v>
      </c>
      <c r="H392">
        <v>6.0306851778539103</v>
      </c>
      <c r="I392">
        <v>13.4159187843273</v>
      </c>
      <c r="J392">
        <v>-1.2006661551826401</v>
      </c>
      <c r="K392" t="b">
        <v>1</v>
      </c>
      <c r="L392">
        <v>167.6</v>
      </c>
      <c r="M392" t="s">
        <v>92</v>
      </c>
      <c r="N392">
        <v>13.434022620567401</v>
      </c>
      <c r="O392">
        <v>4.5620000000000003</v>
      </c>
      <c r="P392">
        <v>2.2250000000000001</v>
      </c>
      <c r="Q392" t="s">
        <v>1409</v>
      </c>
      <c r="S392">
        <v>0</v>
      </c>
      <c r="T392">
        <v>36380</v>
      </c>
      <c r="U392">
        <v>6656</v>
      </c>
      <c r="V392">
        <v>518</v>
      </c>
      <c r="W392">
        <v>6656</v>
      </c>
      <c r="X392">
        <v>1</v>
      </c>
      <c r="Y392">
        <v>0.22103561689391499</v>
      </c>
      <c r="Z392">
        <v>167.6</v>
      </c>
      <c r="AA392">
        <v>217</v>
      </c>
      <c r="AB392" t="s">
        <v>94</v>
      </c>
      <c r="AC392">
        <v>12.9453125</v>
      </c>
      <c r="AD392" t="s">
        <v>98</v>
      </c>
      <c r="AE392">
        <v>0</v>
      </c>
      <c r="AF392">
        <v>167.625</v>
      </c>
      <c r="AG392">
        <v>11.765625</v>
      </c>
      <c r="AH392">
        <f t="shared" si="25"/>
        <v>155.859375</v>
      </c>
      <c r="AI392">
        <f t="shared" si="26"/>
        <v>14.247011952191235</v>
      </c>
      <c r="AJ392">
        <f t="shared" si="27"/>
        <v>0.30099363664150097</v>
      </c>
      <c r="AK392">
        <f t="shared" si="28"/>
        <v>556.90546109335219</v>
      </c>
    </row>
    <row r="393" spans="1:37" x14ac:dyDescent="0.3">
      <c r="A393">
        <v>391</v>
      </c>
      <c r="B393">
        <v>783</v>
      </c>
      <c r="C393" t="s">
        <v>91</v>
      </c>
      <c r="D393">
        <v>4.9226183397236098E-2</v>
      </c>
      <c r="E393">
        <v>6656</v>
      </c>
      <c r="F393">
        <v>17920</v>
      </c>
      <c r="G393">
        <v>2.6923076923076898</v>
      </c>
      <c r="H393">
        <v>7.6112067168133803</v>
      </c>
      <c r="I393">
        <v>14.5608925373412</v>
      </c>
      <c r="J393">
        <v>-1.2030771313978601</v>
      </c>
      <c r="K393" t="b">
        <v>1</v>
      </c>
      <c r="L393">
        <v>81.900000000000006</v>
      </c>
      <c r="M393" t="s">
        <v>92</v>
      </c>
      <c r="N393">
        <v>14.563265918343101</v>
      </c>
      <c r="O393">
        <v>4.5350000000000001</v>
      </c>
      <c r="P393">
        <v>1.913</v>
      </c>
      <c r="Q393" t="s">
        <v>1410</v>
      </c>
      <c r="S393">
        <v>0</v>
      </c>
      <c r="T393">
        <v>34200</v>
      </c>
      <c r="U393">
        <v>6656</v>
      </c>
      <c r="V393">
        <v>439</v>
      </c>
      <c r="W393">
        <v>6656</v>
      </c>
      <c r="X393">
        <v>1</v>
      </c>
      <c r="Y393">
        <v>0.31553568094731299</v>
      </c>
      <c r="Z393">
        <v>81.900000000000006</v>
      </c>
      <c r="AA393">
        <v>417.8</v>
      </c>
      <c r="AB393" t="s">
        <v>94</v>
      </c>
      <c r="AC393">
        <v>9.046875</v>
      </c>
      <c r="AD393" t="s">
        <v>98</v>
      </c>
      <c r="AE393">
        <v>0</v>
      </c>
      <c r="AF393">
        <v>81.875</v>
      </c>
      <c r="AG393">
        <v>11.2890625</v>
      </c>
      <c r="AH393">
        <f t="shared" si="25"/>
        <v>70.5859375</v>
      </c>
      <c r="AI393">
        <f t="shared" si="26"/>
        <v>7.2525951557093427</v>
      </c>
      <c r="AJ393">
        <f t="shared" si="27"/>
        <v>0.3002688222488567</v>
      </c>
      <c r="AK393">
        <f t="shared" si="28"/>
        <v>272.6723320350045</v>
      </c>
    </row>
    <row r="394" spans="1:37" x14ac:dyDescent="0.3">
      <c r="A394">
        <v>392</v>
      </c>
      <c r="B394">
        <v>784</v>
      </c>
      <c r="C394" t="s">
        <v>91</v>
      </c>
      <c r="D394">
        <v>1.4150828368894201E-2</v>
      </c>
      <c r="E394">
        <v>6656</v>
      </c>
      <c r="F394">
        <v>17920</v>
      </c>
      <c r="G394">
        <v>2.6923076923076898</v>
      </c>
      <c r="H394">
        <v>4.9521011583188397</v>
      </c>
      <c r="I394">
        <v>11.509766364061299</v>
      </c>
      <c r="J394">
        <v>-1.1950405440137799</v>
      </c>
      <c r="K394" t="b">
        <v>1</v>
      </c>
      <c r="L394">
        <v>211.4</v>
      </c>
      <c r="M394" t="s">
        <v>92</v>
      </c>
      <c r="N394">
        <v>11.51599139568</v>
      </c>
      <c r="O394">
        <v>4.5350000000000001</v>
      </c>
      <c r="P394">
        <v>2.3239999999999998</v>
      </c>
      <c r="Q394" t="s">
        <v>1411</v>
      </c>
      <c r="R394" s="1" t="s">
        <v>1941</v>
      </c>
      <c r="S394">
        <v>0</v>
      </c>
      <c r="T394">
        <v>34430</v>
      </c>
      <c r="U394">
        <v>6656</v>
      </c>
      <c r="V394">
        <v>354</v>
      </c>
      <c r="W394">
        <v>6656</v>
      </c>
      <c r="X394">
        <v>1</v>
      </c>
      <c r="Y394">
        <v>0.21005180666850601</v>
      </c>
      <c r="Z394">
        <v>211.4</v>
      </c>
      <c r="AA394">
        <v>162.9</v>
      </c>
      <c r="AB394" t="s">
        <v>94</v>
      </c>
      <c r="AC394">
        <v>14.5390625</v>
      </c>
      <c r="AE394">
        <v>0</v>
      </c>
      <c r="AF394">
        <v>211.375</v>
      </c>
      <c r="AG394">
        <v>13.3515625</v>
      </c>
      <c r="AH394">
        <f t="shared" si="25"/>
        <v>198.0234375</v>
      </c>
      <c r="AI394">
        <f t="shared" si="26"/>
        <v>15.831480397893506</v>
      </c>
      <c r="AJ394">
        <f t="shared" si="27"/>
        <v>0.30269168159764487</v>
      </c>
      <c r="AK394">
        <f t="shared" si="28"/>
        <v>698.31783577380156</v>
      </c>
    </row>
    <row r="395" spans="1:37" x14ac:dyDescent="0.3">
      <c r="A395">
        <v>393</v>
      </c>
      <c r="B395">
        <v>790</v>
      </c>
      <c r="C395" t="s">
        <v>91</v>
      </c>
      <c r="D395">
        <v>1.0249204553325101E-2</v>
      </c>
      <c r="E395">
        <v>6656</v>
      </c>
      <c r="F395">
        <v>6656</v>
      </c>
      <c r="G395">
        <v>1</v>
      </c>
      <c r="H395">
        <v>2.5571772368297498</v>
      </c>
      <c r="I395">
        <v>7.5666474878849099</v>
      </c>
      <c r="J395">
        <v>-1.0648478283915599</v>
      </c>
      <c r="K395" t="b">
        <v>1</v>
      </c>
      <c r="L395">
        <v>909.5</v>
      </c>
      <c r="M395" t="s">
        <v>92</v>
      </c>
      <c r="N395">
        <v>7.6262856122678198</v>
      </c>
      <c r="O395">
        <v>4.03</v>
      </c>
      <c r="P395">
        <v>2.9590000000000001</v>
      </c>
      <c r="Q395" t="s">
        <v>1412</v>
      </c>
      <c r="S395">
        <v>0</v>
      </c>
      <c r="T395">
        <v>10744</v>
      </c>
      <c r="U395">
        <v>6656</v>
      </c>
      <c r="V395">
        <v>484</v>
      </c>
      <c r="W395">
        <v>6656</v>
      </c>
      <c r="X395">
        <v>1</v>
      </c>
      <c r="Y395">
        <v>7.0780783492261398E-2</v>
      </c>
      <c r="Z395">
        <v>909.5</v>
      </c>
      <c r="AA395">
        <v>11.81</v>
      </c>
      <c r="AB395" t="s">
        <v>94</v>
      </c>
      <c r="AC395">
        <v>30.15625</v>
      </c>
      <c r="AE395">
        <v>27</v>
      </c>
      <c r="AF395">
        <v>909.5</v>
      </c>
      <c r="AG395">
        <v>4.43359375</v>
      </c>
      <c r="AH395">
        <f t="shared" si="25"/>
        <v>905.06640625</v>
      </c>
      <c r="AI395">
        <f t="shared" si="26"/>
        <v>205.13832599118942</v>
      </c>
      <c r="AJ395">
        <f t="shared" si="27"/>
        <v>0.34478031655084995</v>
      </c>
      <c r="AK395">
        <f t="shared" si="28"/>
        <v>2637.9116102060379</v>
      </c>
    </row>
    <row r="396" spans="1:37" x14ac:dyDescent="0.3">
      <c r="A396">
        <v>394</v>
      </c>
      <c r="B396">
        <v>791</v>
      </c>
      <c r="C396" t="s">
        <v>91</v>
      </c>
      <c r="D396">
        <v>1.5750033646380501E-2</v>
      </c>
      <c r="E396">
        <v>6656</v>
      </c>
      <c r="F396">
        <v>6656</v>
      </c>
      <c r="G396">
        <v>1</v>
      </c>
      <c r="H396">
        <v>2.6289264671564099</v>
      </c>
      <c r="I396">
        <v>7.0138936604212203</v>
      </c>
      <c r="J396">
        <v>-1.09699417792791</v>
      </c>
      <c r="K396" t="b">
        <v>1</v>
      </c>
      <c r="L396">
        <v>465.5</v>
      </c>
      <c r="M396" t="s">
        <v>92</v>
      </c>
      <c r="N396">
        <v>7.0664745266060303</v>
      </c>
      <c r="O396">
        <v>3.9769999999999999</v>
      </c>
      <c r="P396">
        <v>2.6680000000000001</v>
      </c>
      <c r="Q396" t="s">
        <v>1413</v>
      </c>
      <c r="S396">
        <v>0</v>
      </c>
      <c r="T396">
        <v>9460</v>
      </c>
      <c r="U396">
        <v>6656</v>
      </c>
      <c r="V396">
        <v>461</v>
      </c>
      <c r="W396">
        <v>6656</v>
      </c>
      <c r="X396">
        <v>1</v>
      </c>
      <c r="Y396">
        <v>7.5866669142474696E-2</v>
      </c>
      <c r="Z396">
        <v>465.5</v>
      </c>
      <c r="AA396">
        <v>20.309999999999999</v>
      </c>
      <c r="AB396" t="s">
        <v>94</v>
      </c>
      <c r="AC396">
        <v>21.578125</v>
      </c>
      <c r="AE396">
        <v>32</v>
      </c>
      <c r="AF396">
        <v>465.5</v>
      </c>
      <c r="AG396">
        <v>4.625</v>
      </c>
      <c r="AH396">
        <f t="shared" si="25"/>
        <v>460.875</v>
      </c>
      <c r="AI396">
        <f t="shared" si="26"/>
        <v>100.64864864864865</v>
      </c>
      <c r="AJ396">
        <f t="shared" si="27"/>
        <v>0.33387314019592701</v>
      </c>
      <c r="AK396">
        <f t="shared" si="28"/>
        <v>1394.2421355812878</v>
      </c>
    </row>
    <row r="397" spans="1:37" x14ac:dyDescent="0.3">
      <c r="A397">
        <v>395</v>
      </c>
      <c r="B397">
        <v>792</v>
      </c>
      <c r="C397" t="s">
        <v>91</v>
      </c>
      <c r="D397">
        <v>5.04742985805232E-2</v>
      </c>
      <c r="E397">
        <v>6656</v>
      </c>
      <c r="F397">
        <v>6656</v>
      </c>
      <c r="G397">
        <v>1</v>
      </c>
      <c r="H397">
        <v>4.3638319456576999</v>
      </c>
      <c r="I397">
        <v>12.580109280841301</v>
      </c>
      <c r="J397">
        <v>-1.1492319959244801</v>
      </c>
      <c r="K397" t="b">
        <v>1</v>
      </c>
      <c r="L397">
        <v>764</v>
      </c>
      <c r="M397" t="s">
        <v>92</v>
      </c>
      <c r="N397">
        <v>12.5862124796737</v>
      </c>
      <c r="O397">
        <v>4.1680000000000001</v>
      </c>
      <c r="P397">
        <v>2.883</v>
      </c>
      <c r="Q397" t="s">
        <v>1414</v>
      </c>
      <c r="S397">
        <v>0</v>
      </c>
      <c r="T397">
        <v>14710</v>
      </c>
      <c r="U397">
        <v>6656</v>
      </c>
      <c r="V397">
        <v>691</v>
      </c>
      <c r="W397">
        <v>6656</v>
      </c>
      <c r="X397">
        <v>1</v>
      </c>
      <c r="Y397">
        <v>0.12796619804353901</v>
      </c>
      <c r="Z397">
        <v>764</v>
      </c>
      <c r="AA397">
        <v>19.25</v>
      </c>
      <c r="AB397" t="s">
        <v>94</v>
      </c>
      <c r="AC397">
        <v>27.640625</v>
      </c>
      <c r="AE397">
        <v>4</v>
      </c>
      <c r="AF397">
        <v>764</v>
      </c>
      <c r="AG397">
        <v>5.28515625</v>
      </c>
      <c r="AH397">
        <f t="shared" si="25"/>
        <v>758.71484375</v>
      </c>
      <c r="AI397">
        <f t="shared" si="26"/>
        <v>144.55580192165559</v>
      </c>
      <c r="AJ397">
        <f t="shared" si="27"/>
        <v>0.31688004111328005</v>
      </c>
      <c r="AK397">
        <f t="shared" si="28"/>
        <v>2411.0070085697857</v>
      </c>
    </row>
    <row r="398" spans="1:37" x14ac:dyDescent="0.3">
      <c r="A398">
        <v>396</v>
      </c>
      <c r="B398">
        <v>793</v>
      </c>
      <c r="C398" t="s">
        <v>91</v>
      </c>
      <c r="D398">
        <v>3.8077175570199601E-2</v>
      </c>
      <c r="E398">
        <v>6656</v>
      </c>
      <c r="F398">
        <v>6656</v>
      </c>
      <c r="G398">
        <v>1</v>
      </c>
      <c r="H398">
        <v>5.3401918367239398</v>
      </c>
      <c r="I398">
        <v>9.0011436622905503</v>
      </c>
      <c r="J398">
        <v>-1.17334175807674</v>
      </c>
      <c r="K398" t="b">
        <v>1</v>
      </c>
      <c r="L398">
        <v>48.5</v>
      </c>
      <c r="M398" t="s">
        <v>92</v>
      </c>
      <c r="N398">
        <v>9.10114542001247</v>
      </c>
      <c r="O398">
        <v>4.1369999999999996</v>
      </c>
      <c r="P398">
        <v>1.6859999999999999</v>
      </c>
      <c r="Q398" t="s">
        <v>1415</v>
      </c>
      <c r="S398">
        <v>0</v>
      </c>
      <c r="T398">
        <v>13660</v>
      </c>
      <c r="U398">
        <v>6656</v>
      </c>
      <c r="V398">
        <v>170</v>
      </c>
      <c r="W398">
        <v>6656</v>
      </c>
      <c r="X398">
        <v>1</v>
      </c>
      <c r="Y398">
        <v>0.33287751836484197</v>
      </c>
      <c r="Z398">
        <v>48.5</v>
      </c>
      <c r="AA398">
        <v>281.8</v>
      </c>
      <c r="AB398" t="s">
        <v>94</v>
      </c>
      <c r="AC398">
        <v>6.96484375</v>
      </c>
      <c r="AE398">
        <v>4</v>
      </c>
      <c r="AF398">
        <v>48.5</v>
      </c>
      <c r="AG398">
        <v>8.734375</v>
      </c>
      <c r="AH398">
        <f t="shared" si="25"/>
        <v>39.765625</v>
      </c>
      <c r="AI398">
        <f t="shared" si="26"/>
        <v>5.552772808586762</v>
      </c>
      <c r="AJ398">
        <f t="shared" si="27"/>
        <v>0.3093315010916331</v>
      </c>
      <c r="AK398">
        <f t="shared" si="28"/>
        <v>156.78972179956827</v>
      </c>
    </row>
    <row r="399" spans="1:37" x14ac:dyDescent="0.3">
      <c r="A399">
        <v>397</v>
      </c>
      <c r="B399">
        <v>796</v>
      </c>
      <c r="C399" t="s">
        <v>91</v>
      </c>
      <c r="D399">
        <v>3.9327487030483603E-2</v>
      </c>
      <c r="E399">
        <v>6656</v>
      </c>
      <c r="F399">
        <v>17920</v>
      </c>
      <c r="G399">
        <v>2.6923076923076898</v>
      </c>
      <c r="H399">
        <v>5.50999678817929</v>
      </c>
      <c r="I399">
        <v>12.3436842110188</v>
      </c>
      <c r="J399">
        <v>-1.1998624964442299</v>
      </c>
      <c r="K399" t="b">
        <v>1</v>
      </c>
      <c r="L399">
        <v>173.8</v>
      </c>
      <c r="M399" t="s">
        <v>92</v>
      </c>
      <c r="N399">
        <v>12.393532169543001</v>
      </c>
      <c r="O399">
        <v>4.5620000000000003</v>
      </c>
      <c r="P399">
        <v>2.2400000000000002</v>
      </c>
      <c r="Q399" t="s">
        <v>1416</v>
      </c>
      <c r="S399">
        <v>0</v>
      </c>
      <c r="T399">
        <v>36450</v>
      </c>
      <c r="U399">
        <v>6656</v>
      </c>
      <c r="V399">
        <v>642</v>
      </c>
      <c r="W399">
        <v>6656</v>
      </c>
      <c r="X399">
        <v>1</v>
      </c>
      <c r="Y399">
        <v>0.177995375300397</v>
      </c>
      <c r="Z399">
        <v>173.8</v>
      </c>
      <c r="AA399">
        <v>209.8</v>
      </c>
      <c r="AB399" t="s">
        <v>94</v>
      </c>
      <c r="AC399">
        <v>13.1796875</v>
      </c>
      <c r="AE399">
        <v>0</v>
      </c>
      <c r="AF399">
        <v>173.75</v>
      </c>
      <c r="AG399">
        <v>11.078125</v>
      </c>
      <c r="AH399">
        <f t="shared" si="25"/>
        <v>162.671875</v>
      </c>
      <c r="AI399">
        <f t="shared" si="26"/>
        <v>15.684062059238364</v>
      </c>
      <c r="AJ399">
        <f t="shared" si="27"/>
        <v>0.30123563003482168</v>
      </c>
      <c r="AK399">
        <f t="shared" si="28"/>
        <v>576.79099905915905</v>
      </c>
    </row>
    <row r="400" spans="1:37" x14ac:dyDescent="0.3">
      <c r="A400">
        <v>398</v>
      </c>
      <c r="B400">
        <v>797</v>
      </c>
      <c r="C400" t="s">
        <v>91</v>
      </c>
      <c r="D400">
        <v>3.8725434870243103E-2</v>
      </c>
      <c r="E400">
        <v>6656</v>
      </c>
      <c r="F400">
        <v>17920</v>
      </c>
      <c r="G400">
        <v>2.6923076923076898</v>
      </c>
      <c r="H400">
        <v>3.8250763565705999</v>
      </c>
      <c r="I400">
        <v>7.7696863492840302</v>
      </c>
      <c r="J400">
        <v>-1.2022734726594599</v>
      </c>
      <c r="K400" t="b">
        <v>1</v>
      </c>
      <c r="L400">
        <v>107.3</v>
      </c>
      <c r="M400" t="s">
        <v>92</v>
      </c>
      <c r="N400">
        <v>7.9187045028596597</v>
      </c>
      <c r="O400">
        <v>4.54</v>
      </c>
      <c r="P400">
        <v>2.0310000000000001</v>
      </c>
      <c r="Q400" t="s">
        <v>1417</v>
      </c>
      <c r="S400">
        <v>0</v>
      </c>
      <c r="T400">
        <v>34560</v>
      </c>
      <c r="U400">
        <v>6656</v>
      </c>
      <c r="V400">
        <v>26</v>
      </c>
      <c r="W400">
        <v>6656</v>
      </c>
      <c r="X400">
        <v>1</v>
      </c>
      <c r="Y400">
        <v>0.55404305652088903</v>
      </c>
      <c r="Z400">
        <v>107.3</v>
      </c>
      <c r="AA400">
        <v>322</v>
      </c>
      <c r="AB400" t="s">
        <v>94</v>
      </c>
      <c r="AC400">
        <v>10.359375</v>
      </c>
      <c r="AE400">
        <v>0</v>
      </c>
      <c r="AF400">
        <v>107.3125</v>
      </c>
      <c r="AG400">
        <v>17.765625</v>
      </c>
      <c r="AH400">
        <f t="shared" si="25"/>
        <v>89.546875</v>
      </c>
      <c r="AI400">
        <f t="shared" si="26"/>
        <v>6.0404573438874234</v>
      </c>
      <c r="AJ400">
        <f t="shared" si="27"/>
        <v>0.30051023290462436</v>
      </c>
      <c r="AK400">
        <f t="shared" si="28"/>
        <v>357.10098442490886</v>
      </c>
    </row>
    <row r="401" spans="1:37" x14ac:dyDescent="0.3">
      <c r="A401">
        <v>399</v>
      </c>
      <c r="B401">
        <v>798</v>
      </c>
      <c r="C401" t="s">
        <v>91</v>
      </c>
      <c r="D401">
        <v>2.2629631822463799E-2</v>
      </c>
      <c r="E401">
        <v>6656</v>
      </c>
      <c r="F401">
        <v>17920</v>
      </c>
      <c r="G401">
        <v>2.6923076923076898</v>
      </c>
      <c r="H401">
        <v>4.9739693566365002</v>
      </c>
      <c r="I401">
        <v>15.835097756479399</v>
      </c>
      <c r="J401">
        <v>-1.17816371050719</v>
      </c>
      <c r="K401" t="b">
        <v>1</v>
      </c>
      <c r="L401">
        <v>1528</v>
      </c>
      <c r="M401" t="s">
        <v>92</v>
      </c>
      <c r="N401">
        <v>15.8377321043266</v>
      </c>
      <c r="O401">
        <v>4.5469999999999997</v>
      </c>
      <c r="P401">
        <v>3.1840000000000002</v>
      </c>
      <c r="Q401" t="s">
        <v>1418</v>
      </c>
      <c r="R401" s="1" t="s">
        <v>1941</v>
      </c>
      <c r="S401">
        <v>0</v>
      </c>
      <c r="T401">
        <v>35140</v>
      </c>
      <c r="U401">
        <v>6656</v>
      </c>
      <c r="V401">
        <v>447</v>
      </c>
      <c r="W401">
        <v>6656</v>
      </c>
      <c r="X401">
        <v>1</v>
      </c>
      <c r="Y401">
        <v>0.18796230075321699</v>
      </c>
      <c r="Z401">
        <v>1528</v>
      </c>
      <c r="AA401">
        <v>23</v>
      </c>
      <c r="AB401" t="s">
        <v>94</v>
      </c>
      <c r="AC401">
        <v>39.09375</v>
      </c>
      <c r="AE401">
        <v>0</v>
      </c>
      <c r="AF401">
        <v>1528</v>
      </c>
      <c r="AG401">
        <v>12.4296875</v>
      </c>
      <c r="AH401">
        <f t="shared" si="25"/>
        <v>1515.5703125</v>
      </c>
      <c r="AI401">
        <f t="shared" si="26"/>
        <v>122.93148962916405</v>
      </c>
      <c r="AJ401">
        <f t="shared" si="27"/>
        <v>0.30784350970310986</v>
      </c>
      <c r="AK401">
        <f t="shared" si="28"/>
        <v>4963.5608737492375</v>
      </c>
    </row>
    <row r="402" spans="1:37" x14ac:dyDescent="0.3">
      <c r="A402">
        <v>400</v>
      </c>
      <c r="B402">
        <v>804</v>
      </c>
      <c r="C402" t="s">
        <v>91</v>
      </c>
      <c r="D402">
        <v>7.3806926712400803E-3</v>
      </c>
      <c r="E402">
        <v>6656</v>
      </c>
      <c r="F402">
        <v>6656</v>
      </c>
      <c r="G402">
        <v>1</v>
      </c>
      <c r="H402">
        <v>2.4881113996181301</v>
      </c>
      <c r="I402">
        <v>7.5420876800924699</v>
      </c>
      <c r="J402">
        <v>-1.06082953469952</v>
      </c>
      <c r="K402" t="b">
        <v>1</v>
      </c>
      <c r="L402">
        <v>1077</v>
      </c>
      <c r="M402" t="s">
        <v>92</v>
      </c>
      <c r="N402">
        <v>7.5863720170460702</v>
      </c>
      <c r="O402">
        <v>4.05</v>
      </c>
      <c r="P402">
        <v>3.0310000000000001</v>
      </c>
      <c r="Q402" t="s">
        <v>1419</v>
      </c>
      <c r="S402">
        <v>0</v>
      </c>
      <c r="T402">
        <v>11200</v>
      </c>
      <c r="U402">
        <v>6656</v>
      </c>
      <c r="V402">
        <v>508</v>
      </c>
      <c r="W402">
        <v>6656</v>
      </c>
      <c r="X402">
        <v>1</v>
      </c>
      <c r="Y402">
        <v>6.6024266859373806E-2</v>
      </c>
      <c r="Z402">
        <v>1077</v>
      </c>
      <c r="AA402">
        <v>10.4</v>
      </c>
      <c r="AB402" t="s">
        <v>94</v>
      </c>
      <c r="AC402">
        <v>32.8125</v>
      </c>
      <c r="AE402">
        <v>30</v>
      </c>
      <c r="AF402">
        <v>1077</v>
      </c>
      <c r="AG402">
        <v>4.328125</v>
      </c>
      <c r="AH402">
        <f t="shared" si="25"/>
        <v>1072.671875</v>
      </c>
      <c r="AI402">
        <f t="shared" si="26"/>
        <v>248.8375451263538</v>
      </c>
      <c r="AJ402">
        <f t="shared" si="27"/>
        <v>0.34616853238352452</v>
      </c>
      <c r="AK402">
        <f t="shared" si="28"/>
        <v>3111.2013347497978</v>
      </c>
    </row>
    <row r="403" spans="1:37" x14ac:dyDescent="0.3">
      <c r="A403">
        <v>401</v>
      </c>
      <c r="B403">
        <v>805</v>
      </c>
      <c r="C403" t="s">
        <v>91</v>
      </c>
      <c r="D403">
        <v>1.16633490790903E-2</v>
      </c>
      <c r="E403">
        <v>6656</v>
      </c>
      <c r="F403">
        <v>6656</v>
      </c>
      <c r="G403">
        <v>1</v>
      </c>
      <c r="H403">
        <v>2.6453530669652499</v>
      </c>
      <c r="I403">
        <v>7.0473859049621197</v>
      </c>
      <c r="J403">
        <v>-1.10181613035836</v>
      </c>
      <c r="K403" t="b">
        <v>1</v>
      </c>
      <c r="L403">
        <v>461.5</v>
      </c>
      <c r="M403" t="s">
        <v>92</v>
      </c>
      <c r="N403">
        <v>7.0932029489154402</v>
      </c>
      <c r="O403">
        <v>3.984</v>
      </c>
      <c r="P403">
        <v>2.6640000000000001</v>
      </c>
      <c r="Q403" t="s">
        <v>1420</v>
      </c>
      <c r="S403">
        <v>0</v>
      </c>
      <c r="T403">
        <v>9660</v>
      </c>
      <c r="U403">
        <v>6656</v>
      </c>
      <c r="V403">
        <v>444</v>
      </c>
      <c r="W403">
        <v>6656</v>
      </c>
      <c r="X403">
        <v>1</v>
      </c>
      <c r="Y403">
        <v>7.8085000967298507E-2</v>
      </c>
      <c r="Z403">
        <v>461.5</v>
      </c>
      <c r="AA403">
        <v>20.94</v>
      </c>
      <c r="AB403" t="s">
        <v>94</v>
      </c>
      <c r="AC403">
        <v>21.484375</v>
      </c>
      <c r="AE403">
        <v>36</v>
      </c>
      <c r="AF403">
        <v>461.5</v>
      </c>
      <c r="AG403">
        <v>4.8203125</v>
      </c>
      <c r="AH403">
        <f t="shared" si="25"/>
        <v>456.6796875</v>
      </c>
      <c r="AI403">
        <f t="shared" si="26"/>
        <v>95.740680713128043</v>
      </c>
      <c r="AJ403">
        <f t="shared" si="27"/>
        <v>0.33226709504463287</v>
      </c>
      <c r="AK403">
        <f t="shared" si="28"/>
        <v>1388.9428320851557</v>
      </c>
    </row>
    <row r="404" spans="1:37" x14ac:dyDescent="0.3">
      <c r="A404">
        <v>402</v>
      </c>
      <c r="B404">
        <v>806</v>
      </c>
      <c r="C404" t="s">
        <v>91</v>
      </c>
      <c r="D404">
        <v>3.6664403477321798E-2</v>
      </c>
      <c r="E404">
        <v>6656</v>
      </c>
      <c r="F404">
        <v>6656</v>
      </c>
      <c r="G404">
        <v>1</v>
      </c>
      <c r="H404">
        <v>4.5027176357796597</v>
      </c>
      <c r="I404">
        <v>13.200349943955599</v>
      </c>
      <c r="J404">
        <v>-1.1419990672788001</v>
      </c>
      <c r="K404" t="b">
        <v>1</v>
      </c>
      <c r="L404">
        <v>853.5</v>
      </c>
      <c r="M404" t="s">
        <v>92</v>
      </c>
      <c r="N404">
        <v>13.1989319122266</v>
      </c>
      <c r="O404">
        <v>4.117</v>
      </c>
      <c r="P404">
        <v>2.9319999999999999</v>
      </c>
      <c r="Q404" t="s">
        <v>1421</v>
      </c>
      <c r="S404">
        <v>0</v>
      </c>
      <c r="T404">
        <v>13090</v>
      </c>
      <c r="U404">
        <v>6656</v>
      </c>
      <c r="V404">
        <v>549</v>
      </c>
      <c r="W404">
        <v>6656</v>
      </c>
      <c r="X404">
        <v>1</v>
      </c>
      <c r="Y404">
        <v>0.14949234579038601</v>
      </c>
      <c r="Z404">
        <v>853.5</v>
      </c>
      <c r="AA404">
        <v>15.336</v>
      </c>
      <c r="AB404" t="s">
        <v>94</v>
      </c>
      <c r="AC404">
        <v>29.21875</v>
      </c>
      <c r="AE404">
        <v>6</v>
      </c>
      <c r="AF404">
        <v>853.5</v>
      </c>
      <c r="AG404">
        <v>5.16015625</v>
      </c>
      <c r="AH404">
        <f t="shared" si="25"/>
        <v>848.33984375</v>
      </c>
      <c r="AI404">
        <f t="shared" si="26"/>
        <v>165.40196820590461</v>
      </c>
      <c r="AJ404">
        <f t="shared" si="27"/>
        <v>0.31918032069061553</v>
      </c>
      <c r="AK404">
        <f t="shared" si="28"/>
        <v>2674.0370401071987</v>
      </c>
    </row>
    <row r="405" spans="1:37" x14ac:dyDescent="0.3">
      <c r="A405">
        <v>403</v>
      </c>
      <c r="B405">
        <v>807</v>
      </c>
      <c r="C405" t="s">
        <v>91</v>
      </c>
      <c r="D405">
        <v>2.37644136861489E-2</v>
      </c>
      <c r="E405">
        <v>6656</v>
      </c>
      <c r="F405">
        <v>6656</v>
      </c>
      <c r="G405">
        <v>1</v>
      </c>
      <c r="H405">
        <v>4.81830703576352</v>
      </c>
      <c r="I405">
        <v>8.4414480685153901</v>
      </c>
      <c r="J405">
        <v>-1.1725380993383301</v>
      </c>
      <c r="K405" t="b">
        <v>1</v>
      </c>
      <c r="L405">
        <v>56.53</v>
      </c>
      <c r="M405" t="s">
        <v>92</v>
      </c>
      <c r="N405">
        <v>8.5058090483119599</v>
      </c>
      <c r="O405">
        <v>4.08</v>
      </c>
      <c r="P405">
        <v>1.752</v>
      </c>
      <c r="Q405" t="s">
        <v>1422</v>
      </c>
      <c r="S405">
        <v>0</v>
      </c>
      <c r="T405">
        <v>11940</v>
      </c>
      <c r="U405">
        <v>6656</v>
      </c>
      <c r="V405">
        <v>391</v>
      </c>
      <c r="W405">
        <v>6656</v>
      </c>
      <c r="X405">
        <v>1</v>
      </c>
      <c r="Y405">
        <v>0.19310008681452701</v>
      </c>
      <c r="Z405">
        <v>56.53</v>
      </c>
      <c r="AA405">
        <v>211.1</v>
      </c>
      <c r="AB405" t="s">
        <v>94</v>
      </c>
      <c r="AC405">
        <v>7.51953125</v>
      </c>
      <c r="AE405">
        <v>6</v>
      </c>
      <c r="AF405">
        <v>56.53125</v>
      </c>
      <c r="AG405">
        <v>5.98828125</v>
      </c>
      <c r="AH405">
        <f t="shared" si="25"/>
        <v>50.54296875</v>
      </c>
      <c r="AI405">
        <f t="shared" si="26"/>
        <v>9.4403131115459882</v>
      </c>
      <c r="AJ405">
        <f t="shared" si="27"/>
        <v>0.30958019797587755</v>
      </c>
      <c r="AK405">
        <f t="shared" si="28"/>
        <v>182.6061562387298</v>
      </c>
    </row>
    <row r="406" spans="1:37" x14ac:dyDescent="0.3">
      <c r="A406">
        <v>404</v>
      </c>
      <c r="B406">
        <v>810</v>
      </c>
      <c r="C406" t="s">
        <v>91</v>
      </c>
      <c r="D406">
        <v>3.7649138601370001E-2</v>
      </c>
      <c r="E406">
        <v>6656</v>
      </c>
      <c r="F406">
        <v>17920</v>
      </c>
      <c r="G406">
        <v>2.6923076923076898</v>
      </c>
      <c r="H406">
        <v>5.0838900216920901</v>
      </c>
      <c r="I406">
        <v>11.3593167672182</v>
      </c>
      <c r="J406">
        <v>-1.19905883770582</v>
      </c>
      <c r="K406" t="b">
        <v>1</v>
      </c>
      <c r="L406">
        <v>171.5</v>
      </c>
      <c r="M406" t="s">
        <v>92</v>
      </c>
      <c r="N406">
        <v>11.4476513067233</v>
      </c>
      <c r="O406">
        <v>4.5620000000000003</v>
      </c>
      <c r="P406">
        <v>2.234</v>
      </c>
      <c r="Q406" t="s">
        <v>1423</v>
      </c>
      <c r="S406">
        <v>0</v>
      </c>
      <c r="T406">
        <v>36450</v>
      </c>
      <c r="U406">
        <v>6656</v>
      </c>
      <c r="V406">
        <v>767</v>
      </c>
      <c r="W406">
        <v>6656</v>
      </c>
      <c r="X406">
        <v>1</v>
      </c>
      <c r="Y406">
        <v>0.14746072205591501</v>
      </c>
      <c r="Z406">
        <v>171.5</v>
      </c>
      <c r="AA406">
        <v>212.5</v>
      </c>
      <c r="AB406" t="s">
        <v>94</v>
      </c>
      <c r="AC406">
        <v>13.09375</v>
      </c>
      <c r="AE406">
        <v>0</v>
      </c>
      <c r="AF406">
        <v>171.5</v>
      </c>
      <c r="AG406">
        <v>10.4375</v>
      </c>
      <c r="AH406">
        <f t="shared" si="25"/>
        <v>161.0625</v>
      </c>
      <c r="AI406">
        <f t="shared" si="26"/>
        <v>16.431137724550897</v>
      </c>
      <c r="AJ406">
        <f t="shared" si="27"/>
        <v>0.30147781798641632</v>
      </c>
      <c r="AK406">
        <f t="shared" si="28"/>
        <v>568.86440649416954</v>
      </c>
    </row>
    <row r="407" spans="1:37" x14ac:dyDescent="0.3">
      <c r="A407">
        <v>405</v>
      </c>
      <c r="B407">
        <v>811</v>
      </c>
      <c r="C407" t="s">
        <v>91</v>
      </c>
      <c r="D407">
        <v>4.7898367817501099E-2</v>
      </c>
      <c r="E407">
        <v>6656</v>
      </c>
      <c r="F407">
        <v>17920</v>
      </c>
      <c r="G407">
        <v>2.6923076923076898</v>
      </c>
      <c r="H407">
        <v>5.8997203452416098</v>
      </c>
      <c r="I407">
        <v>12.3640623641489</v>
      </c>
      <c r="J407">
        <v>-1.20146981392105</v>
      </c>
      <c r="K407" t="b">
        <v>1</v>
      </c>
      <c r="L407">
        <v>124.44</v>
      </c>
      <c r="M407" t="s">
        <v>92</v>
      </c>
      <c r="N407">
        <v>12.366389612153201</v>
      </c>
      <c r="O407">
        <v>4.54</v>
      </c>
      <c r="P407">
        <v>2.0960000000000001</v>
      </c>
      <c r="Q407" t="s">
        <v>1424</v>
      </c>
      <c r="S407">
        <v>0</v>
      </c>
      <c r="T407">
        <v>34660</v>
      </c>
      <c r="U407">
        <v>6656</v>
      </c>
      <c r="V407">
        <v>689</v>
      </c>
      <c r="W407">
        <v>6656</v>
      </c>
      <c r="X407">
        <v>1</v>
      </c>
      <c r="Y407">
        <v>0.186664478853276</v>
      </c>
      <c r="Z407">
        <v>124.44</v>
      </c>
      <c r="AA407">
        <v>278.5</v>
      </c>
      <c r="AB407" t="s">
        <v>94</v>
      </c>
      <c r="AC407">
        <v>11.15625</v>
      </c>
      <c r="AE407">
        <v>0</v>
      </c>
      <c r="AF407">
        <v>124.4375</v>
      </c>
      <c r="AG407">
        <v>10.234375</v>
      </c>
      <c r="AH407">
        <f t="shared" si="25"/>
        <v>114.203125</v>
      </c>
      <c r="AI407">
        <f t="shared" si="26"/>
        <v>12.158778625954199</v>
      </c>
      <c r="AJ407">
        <f t="shared" si="27"/>
        <v>0.30075183765015856</v>
      </c>
      <c r="AK407">
        <f t="shared" si="28"/>
        <v>413.7547453483844</v>
      </c>
    </row>
    <row r="408" spans="1:37" x14ac:dyDescent="0.3">
      <c r="A408">
        <v>406</v>
      </c>
      <c r="B408">
        <v>812</v>
      </c>
      <c r="C408" t="s">
        <v>91</v>
      </c>
      <c r="D408">
        <v>2.3139106591122002E-2</v>
      </c>
      <c r="E408">
        <v>6656</v>
      </c>
      <c r="F408">
        <v>17920</v>
      </c>
      <c r="G408">
        <v>2.6923076923076898</v>
      </c>
      <c r="H408">
        <v>4.9087644675698403</v>
      </c>
      <c r="I408">
        <v>13.949711524051001</v>
      </c>
      <c r="J408">
        <v>-1.18861127410651</v>
      </c>
      <c r="K408" t="b">
        <v>1</v>
      </c>
      <c r="L408">
        <v>695.5</v>
      </c>
      <c r="M408" t="s">
        <v>92</v>
      </c>
      <c r="N408">
        <v>13.952180224326799</v>
      </c>
      <c r="O408">
        <v>4.5430000000000001</v>
      </c>
      <c r="P408">
        <v>2.8420000000000001</v>
      </c>
      <c r="Q408" t="s">
        <v>1425</v>
      </c>
      <c r="R408" s="1" t="s">
        <v>1941</v>
      </c>
      <c r="S408">
        <v>0</v>
      </c>
      <c r="T408">
        <v>35040</v>
      </c>
      <c r="U408">
        <v>6656</v>
      </c>
      <c r="V408">
        <v>469</v>
      </c>
      <c r="W408">
        <v>6656</v>
      </c>
      <c r="X408">
        <v>1</v>
      </c>
      <c r="Y408">
        <v>0.180489973160224</v>
      </c>
      <c r="Z408">
        <v>695.5</v>
      </c>
      <c r="AA408">
        <v>50.38</v>
      </c>
      <c r="AB408" t="s">
        <v>94</v>
      </c>
      <c r="AC408">
        <v>26.375</v>
      </c>
      <c r="AE408">
        <v>0</v>
      </c>
      <c r="AF408">
        <v>695.5</v>
      </c>
      <c r="AG408">
        <v>12.5703125</v>
      </c>
      <c r="AH408">
        <f t="shared" si="25"/>
        <v>682.9296875</v>
      </c>
      <c r="AI408">
        <f t="shared" si="26"/>
        <v>55.328775637041637</v>
      </c>
      <c r="AJ408">
        <f t="shared" si="27"/>
        <v>0.30464403750372798</v>
      </c>
      <c r="AK408">
        <f t="shared" si="28"/>
        <v>2282.9923267133991</v>
      </c>
    </row>
    <row r="409" spans="1:37" x14ac:dyDescent="0.3">
      <c r="A409">
        <v>407</v>
      </c>
      <c r="B409">
        <v>818</v>
      </c>
      <c r="C409" t="s">
        <v>91</v>
      </c>
      <c r="D409">
        <v>7.4324184111445001E-3</v>
      </c>
      <c r="E409">
        <v>6656</v>
      </c>
      <c r="F409">
        <v>6656</v>
      </c>
      <c r="G409">
        <v>1</v>
      </c>
      <c r="H409">
        <v>2.3745573145940302</v>
      </c>
      <c r="I409">
        <v>7.2210658961384899</v>
      </c>
      <c r="J409">
        <v>-1.0399344075008901</v>
      </c>
      <c r="K409" t="b">
        <v>1</v>
      </c>
      <c r="L409">
        <v>1101</v>
      </c>
      <c r="M409" t="s">
        <v>92</v>
      </c>
      <c r="N409">
        <v>7.2870468510355</v>
      </c>
      <c r="O409">
        <v>4.04</v>
      </c>
      <c r="P409">
        <v>3.0409999999999999</v>
      </c>
      <c r="Q409" t="s">
        <v>1426</v>
      </c>
      <c r="S409">
        <v>0</v>
      </c>
      <c r="T409">
        <v>10950</v>
      </c>
      <c r="U409">
        <v>6656</v>
      </c>
      <c r="V409">
        <v>435</v>
      </c>
      <c r="W409">
        <v>6656</v>
      </c>
      <c r="X409">
        <v>1</v>
      </c>
      <c r="Y409">
        <v>6.5904978813613901E-2</v>
      </c>
      <c r="Z409">
        <v>1101</v>
      </c>
      <c r="AA409">
        <v>9.9450000000000003</v>
      </c>
      <c r="AB409" t="s">
        <v>94</v>
      </c>
      <c r="AC409">
        <v>33.1875</v>
      </c>
      <c r="AE409">
        <v>84</v>
      </c>
      <c r="AF409">
        <v>1101</v>
      </c>
      <c r="AG409">
        <v>4.6171875</v>
      </c>
      <c r="AH409">
        <f t="shared" si="25"/>
        <v>1096.3828125</v>
      </c>
      <c r="AI409">
        <f t="shared" si="26"/>
        <v>238.45685279187816</v>
      </c>
      <c r="AJ409">
        <f t="shared" si="27"/>
        <v>0.35347786669505604</v>
      </c>
      <c r="AK409">
        <f t="shared" si="28"/>
        <v>3114.7636209704419</v>
      </c>
    </row>
    <row r="410" spans="1:37" x14ac:dyDescent="0.3">
      <c r="A410">
        <v>408</v>
      </c>
      <c r="B410">
        <v>819</v>
      </c>
      <c r="C410" t="s">
        <v>91</v>
      </c>
      <c r="D410">
        <v>1.3780775077417699E-2</v>
      </c>
      <c r="E410">
        <v>6656</v>
      </c>
      <c r="F410">
        <v>6656</v>
      </c>
      <c r="G410">
        <v>1</v>
      </c>
      <c r="H410">
        <v>2.47795654485033</v>
      </c>
      <c r="I410">
        <v>6.5965913488886896</v>
      </c>
      <c r="J410">
        <v>-1.0865466143286</v>
      </c>
      <c r="K410" t="b">
        <v>1</v>
      </c>
      <c r="L410">
        <v>460.2</v>
      </c>
      <c r="M410" t="s">
        <v>92</v>
      </c>
      <c r="N410">
        <v>6.6753231667632296</v>
      </c>
      <c r="O410">
        <v>3.9670000000000001</v>
      </c>
      <c r="P410">
        <v>2.6619999999999999</v>
      </c>
      <c r="Q410" t="s">
        <v>1427</v>
      </c>
      <c r="S410">
        <v>0</v>
      </c>
      <c r="T410">
        <v>9280</v>
      </c>
      <c r="U410">
        <v>6656</v>
      </c>
      <c r="V410">
        <v>448</v>
      </c>
      <c r="W410">
        <v>6656</v>
      </c>
      <c r="X410">
        <v>1</v>
      </c>
      <c r="Y410">
        <v>6.9826883325612099E-2</v>
      </c>
      <c r="Z410">
        <v>460.2</v>
      </c>
      <c r="AA410">
        <v>20.16</v>
      </c>
      <c r="AB410" t="s">
        <v>94</v>
      </c>
      <c r="AC410">
        <v>21.453125</v>
      </c>
      <c r="AE410">
        <v>93</v>
      </c>
      <c r="AF410">
        <v>460.25</v>
      </c>
      <c r="AG410">
        <v>4.55078125</v>
      </c>
      <c r="AH410">
        <f t="shared" si="25"/>
        <v>455.69921875</v>
      </c>
      <c r="AI410">
        <f t="shared" si="26"/>
        <v>101.13648068669528</v>
      </c>
      <c r="AJ410">
        <f t="shared" si="27"/>
        <v>0.33737958607594232</v>
      </c>
      <c r="AK410">
        <f t="shared" si="28"/>
        <v>1364.1904222871392</v>
      </c>
    </row>
    <row r="411" spans="1:37" x14ac:dyDescent="0.3">
      <c r="A411">
        <v>409</v>
      </c>
      <c r="B411">
        <v>820</v>
      </c>
      <c r="C411" t="s">
        <v>91</v>
      </c>
      <c r="D411">
        <v>3.86684936874713E-2</v>
      </c>
      <c r="E411">
        <v>6656</v>
      </c>
      <c r="F411">
        <v>6656</v>
      </c>
      <c r="G411">
        <v>1</v>
      </c>
      <c r="H411">
        <v>4.0935102444074198</v>
      </c>
      <c r="I411">
        <v>11.5849537971608</v>
      </c>
      <c r="J411">
        <v>-1.1460173609708399</v>
      </c>
      <c r="K411" t="b">
        <v>1</v>
      </c>
      <c r="L411">
        <v>676</v>
      </c>
      <c r="M411" t="s">
        <v>92</v>
      </c>
      <c r="N411">
        <v>11.584656330149601</v>
      </c>
      <c r="O411">
        <v>4.07</v>
      </c>
      <c r="P411">
        <v>2.83</v>
      </c>
      <c r="Q411" t="s">
        <v>1428</v>
      </c>
      <c r="S411">
        <v>0</v>
      </c>
      <c r="T411">
        <v>11730</v>
      </c>
      <c r="U411">
        <v>6656</v>
      </c>
      <c r="V411">
        <v>617</v>
      </c>
      <c r="W411">
        <v>6656</v>
      </c>
      <c r="X411">
        <v>1</v>
      </c>
      <c r="Y411">
        <v>0.124540033023002</v>
      </c>
      <c r="Z411">
        <v>676</v>
      </c>
      <c r="AA411">
        <v>17.34</v>
      </c>
      <c r="AB411" t="s">
        <v>94</v>
      </c>
      <c r="AC411">
        <v>26</v>
      </c>
      <c r="AE411">
        <v>4</v>
      </c>
      <c r="AF411">
        <v>676</v>
      </c>
      <c r="AG411">
        <v>4.55078125</v>
      </c>
      <c r="AH411">
        <f t="shared" si="25"/>
        <v>671.44921875</v>
      </c>
      <c r="AI411">
        <f t="shared" si="26"/>
        <v>148.54592274678112</v>
      </c>
      <c r="AJ411">
        <f t="shared" si="27"/>
        <v>0.31790033382522959</v>
      </c>
      <c r="AK411">
        <f t="shared" si="28"/>
        <v>2126.452627041408</v>
      </c>
    </row>
    <row r="412" spans="1:37" x14ac:dyDescent="0.3">
      <c r="A412">
        <v>410</v>
      </c>
      <c r="B412">
        <v>821</v>
      </c>
      <c r="C412" t="s">
        <v>91</v>
      </c>
      <c r="D412">
        <v>3.3700962742996901E-2</v>
      </c>
      <c r="E412">
        <v>6656</v>
      </c>
      <c r="F412">
        <v>6656</v>
      </c>
      <c r="G412">
        <v>1</v>
      </c>
      <c r="H412">
        <v>4.6627062118536902</v>
      </c>
      <c r="I412">
        <v>9.4164809044076403</v>
      </c>
      <c r="J412">
        <v>-1.16610882943106</v>
      </c>
      <c r="K412" t="b">
        <v>1</v>
      </c>
      <c r="L412">
        <v>104.75</v>
      </c>
      <c r="M412" t="s">
        <v>92</v>
      </c>
      <c r="N412">
        <v>9.4377647533318001</v>
      </c>
      <c r="O412">
        <v>4.0350000000000001</v>
      </c>
      <c r="P412">
        <v>2.02</v>
      </c>
      <c r="Q412" t="s">
        <v>1429</v>
      </c>
      <c r="S412">
        <v>0</v>
      </c>
      <c r="T412">
        <v>10824</v>
      </c>
      <c r="U412">
        <v>6656</v>
      </c>
      <c r="V412">
        <v>285</v>
      </c>
      <c r="W412">
        <v>6656</v>
      </c>
      <c r="X412">
        <v>1</v>
      </c>
      <c r="Y412">
        <v>0.216959991415278</v>
      </c>
      <c r="Z412">
        <v>104.75</v>
      </c>
      <c r="AA412">
        <v>103.3</v>
      </c>
      <c r="AB412" t="s">
        <v>94</v>
      </c>
      <c r="AC412">
        <v>10.234375</v>
      </c>
      <c r="AE412">
        <v>6</v>
      </c>
      <c r="AF412">
        <v>104.75</v>
      </c>
      <c r="AG412">
        <v>6.28125</v>
      </c>
      <c r="AH412">
        <f t="shared" si="25"/>
        <v>98.46875</v>
      </c>
      <c r="AI412">
        <f t="shared" si="26"/>
        <v>16.676616915422887</v>
      </c>
      <c r="AJ412">
        <f t="shared" si="27"/>
        <v>0.31157698468879425</v>
      </c>
      <c r="AK412">
        <f t="shared" si="28"/>
        <v>336.19299610536126</v>
      </c>
    </row>
    <row r="413" spans="1:37" x14ac:dyDescent="0.3">
      <c r="A413">
        <v>411</v>
      </c>
      <c r="B413">
        <v>824</v>
      </c>
      <c r="C413" t="s">
        <v>91</v>
      </c>
      <c r="D413">
        <v>3.5626514816081499E-2</v>
      </c>
      <c r="E413">
        <v>6656</v>
      </c>
      <c r="F413">
        <v>17920</v>
      </c>
      <c r="G413">
        <v>2.6923076923076898</v>
      </c>
      <c r="H413">
        <v>3.1160727274618298</v>
      </c>
      <c r="I413">
        <v>7.4493613640884302</v>
      </c>
      <c r="J413">
        <v>-1.1958442027521901</v>
      </c>
      <c r="K413" t="b">
        <v>1</v>
      </c>
      <c r="L413">
        <v>245.4</v>
      </c>
      <c r="M413" t="s">
        <v>92</v>
      </c>
      <c r="N413">
        <v>7.6690423894205297</v>
      </c>
      <c r="O413">
        <v>4.58</v>
      </c>
      <c r="P413">
        <v>2.39</v>
      </c>
      <c r="Q413" t="s">
        <v>1430</v>
      </c>
      <c r="S413">
        <v>0</v>
      </c>
      <c r="T413">
        <v>37730</v>
      </c>
      <c r="U413">
        <v>6656</v>
      </c>
      <c r="V413">
        <v>39</v>
      </c>
      <c r="W413">
        <v>6656</v>
      </c>
      <c r="X413">
        <v>1</v>
      </c>
      <c r="Y413">
        <v>0.33884281916575798</v>
      </c>
      <c r="Z413">
        <v>245.4</v>
      </c>
      <c r="AA413">
        <v>153.80000000000001</v>
      </c>
      <c r="AB413" t="s">
        <v>94</v>
      </c>
      <c r="AC413">
        <v>15.6640625</v>
      </c>
      <c r="AE413">
        <v>0</v>
      </c>
      <c r="AF413">
        <v>245.375</v>
      </c>
      <c r="AG413">
        <v>25.625</v>
      </c>
      <c r="AH413">
        <f t="shared" si="25"/>
        <v>219.75</v>
      </c>
      <c r="AI413">
        <f t="shared" si="26"/>
        <v>9.5756097560975615</v>
      </c>
      <c r="AJ413">
        <f t="shared" si="27"/>
        <v>0.30244851850584425</v>
      </c>
      <c r="AK413">
        <f t="shared" si="28"/>
        <v>811.29509647526538</v>
      </c>
    </row>
    <row r="414" spans="1:37" x14ac:dyDescent="0.3">
      <c r="A414">
        <v>412</v>
      </c>
      <c r="B414">
        <v>825</v>
      </c>
      <c r="C414" t="s">
        <v>91</v>
      </c>
      <c r="D414">
        <v>3.1516411543396503E-2</v>
      </c>
      <c r="E414">
        <v>6656</v>
      </c>
      <c r="F414">
        <v>17920</v>
      </c>
      <c r="G414">
        <v>2.6923076923076898</v>
      </c>
      <c r="H414">
        <v>3.2193601041912201</v>
      </c>
      <c r="I414">
        <v>7.6585558728611502</v>
      </c>
      <c r="J414">
        <v>-1.1982551789674101</v>
      </c>
      <c r="K414" t="b">
        <v>1</v>
      </c>
      <c r="L414">
        <v>238.8</v>
      </c>
      <c r="M414" t="s">
        <v>92</v>
      </c>
      <c r="N414">
        <v>7.7440024630937501</v>
      </c>
      <c r="O414">
        <v>4.5469999999999997</v>
      </c>
      <c r="P414">
        <v>2.379</v>
      </c>
      <c r="Q414" t="s">
        <v>1431</v>
      </c>
      <c r="S414">
        <v>0</v>
      </c>
      <c r="T414">
        <v>35140</v>
      </c>
      <c r="U414">
        <v>6656</v>
      </c>
      <c r="V414">
        <v>43</v>
      </c>
      <c r="W414">
        <v>6656</v>
      </c>
      <c r="X414">
        <v>1</v>
      </c>
      <c r="Y414">
        <v>0.33844924294238099</v>
      </c>
      <c r="Z414">
        <v>238.8</v>
      </c>
      <c r="AA414">
        <v>147.1</v>
      </c>
      <c r="AB414" t="s">
        <v>94</v>
      </c>
      <c r="AC414">
        <v>15.453125</v>
      </c>
      <c r="AE414">
        <v>0</v>
      </c>
      <c r="AF414">
        <v>238.75</v>
      </c>
      <c r="AG414">
        <v>20.390625</v>
      </c>
      <c r="AH414">
        <f t="shared" si="25"/>
        <v>218.359375</v>
      </c>
      <c r="AI414">
        <f t="shared" si="26"/>
        <v>11.708812260536398</v>
      </c>
      <c r="AJ414">
        <f t="shared" si="27"/>
        <v>0.30172020065270616</v>
      </c>
      <c r="AK414">
        <f t="shared" si="28"/>
        <v>791.29604011768583</v>
      </c>
    </row>
    <row r="415" spans="1:37" x14ac:dyDescent="0.3">
      <c r="A415">
        <v>413</v>
      </c>
      <c r="B415">
        <v>826</v>
      </c>
      <c r="C415" t="s">
        <v>91</v>
      </c>
      <c r="D415">
        <v>3.5164459815123603E-2</v>
      </c>
      <c r="E415">
        <v>6656</v>
      </c>
      <c r="F415">
        <v>17920</v>
      </c>
      <c r="G415">
        <v>2.6923076923076898</v>
      </c>
      <c r="H415">
        <v>4.4986733333886804</v>
      </c>
      <c r="I415">
        <v>8.7161795834405709</v>
      </c>
      <c r="J415">
        <v>-1.19343322653696</v>
      </c>
      <c r="K415" t="b">
        <v>1</v>
      </c>
      <c r="L415">
        <v>86.56</v>
      </c>
      <c r="M415" t="s">
        <v>92</v>
      </c>
      <c r="N415">
        <v>9.2363678707628907</v>
      </c>
      <c r="O415">
        <v>4.5430000000000001</v>
      </c>
      <c r="P415">
        <v>1.9375</v>
      </c>
      <c r="Q415" t="s">
        <v>1432</v>
      </c>
      <c r="R415" s="1" t="s">
        <v>1941</v>
      </c>
      <c r="S415">
        <v>0</v>
      </c>
      <c r="T415">
        <v>34800</v>
      </c>
      <c r="U415">
        <v>6656</v>
      </c>
      <c r="V415">
        <v>649</v>
      </c>
      <c r="W415">
        <v>6656</v>
      </c>
      <c r="X415">
        <v>1</v>
      </c>
      <c r="Y415">
        <v>0.13733494137656499</v>
      </c>
      <c r="Z415">
        <v>86.56</v>
      </c>
      <c r="AA415">
        <v>402.2</v>
      </c>
      <c r="AB415" t="s">
        <v>94</v>
      </c>
      <c r="AC415">
        <v>9.3046875</v>
      </c>
      <c r="AE415">
        <v>0</v>
      </c>
      <c r="AF415">
        <v>86.5625</v>
      </c>
      <c r="AG415">
        <v>11.5</v>
      </c>
      <c r="AH415">
        <f t="shared" si="25"/>
        <v>75.0625</v>
      </c>
      <c r="AI415">
        <f t="shared" si="26"/>
        <v>7.5271739130434785</v>
      </c>
      <c r="AJ415">
        <f t="shared" si="27"/>
        <v>0.30317859443449391</v>
      </c>
      <c r="AK415">
        <f t="shared" si="28"/>
        <v>285.51652916480248</v>
      </c>
    </row>
    <row r="416" spans="1:37" x14ac:dyDescent="0.3">
      <c r="A416">
        <v>414</v>
      </c>
      <c r="B416">
        <v>832</v>
      </c>
      <c r="C416" t="s">
        <v>91</v>
      </c>
      <c r="D416">
        <v>9.0566256086827002E-3</v>
      </c>
      <c r="E416">
        <v>6656</v>
      </c>
      <c r="F416">
        <v>6656</v>
      </c>
      <c r="G416">
        <v>1</v>
      </c>
      <c r="H416">
        <v>2.5624053832739899</v>
      </c>
      <c r="I416">
        <v>8.3878738718109496</v>
      </c>
      <c r="J416">
        <v>-1.02466489147113</v>
      </c>
      <c r="K416" t="b">
        <v>1</v>
      </c>
      <c r="L416">
        <v>1881</v>
      </c>
      <c r="M416" t="s">
        <v>92</v>
      </c>
      <c r="N416">
        <v>8.3993348560507108</v>
      </c>
      <c r="O416">
        <v>4.0819999999999999</v>
      </c>
      <c r="P416">
        <v>3.2730000000000001</v>
      </c>
      <c r="Q416" t="s">
        <v>1433</v>
      </c>
      <c r="S416">
        <v>0</v>
      </c>
      <c r="T416">
        <v>12090</v>
      </c>
      <c r="U416">
        <v>6656</v>
      </c>
      <c r="V416">
        <v>204</v>
      </c>
      <c r="W416">
        <v>6656</v>
      </c>
      <c r="X416">
        <v>1</v>
      </c>
      <c r="Y416">
        <v>0.109390257068835</v>
      </c>
      <c r="Z416">
        <v>1881</v>
      </c>
      <c r="AA416">
        <v>6.4260000000000002</v>
      </c>
      <c r="AB416" t="s">
        <v>94</v>
      </c>
      <c r="AC416">
        <v>43.375</v>
      </c>
      <c r="AE416">
        <v>55</v>
      </c>
      <c r="AF416">
        <v>1881</v>
      </c>
      <c r="AG416">
        <v>9.15625</v>
      </c>
      <c r="AH416">
        <f t="shared" si="25"/>
        <v>1871.84375</v>
      </c>
      <c r="AI416">
        <f t="shared" si="26"/>
        <v>205.4334470989761</v>
      </c>
      <c r="AJ416">
        <f t="shared" si="27"/>
        <v>0.35891672130990165</v>
      </c>
      <c r="AK416">
        <f t="shared" si="28"/>
        <v>5240.7700402898663</v>
      </c>
    </row>
    <row r="417" spans="1:37" x14ac:dyDescent="0.3">
      <c r="A417">
        <v>415</v>
      </c>
      <c r="B417">
        <v>833</v>
      </c>
      <c r="C417" t="s">
        <v>91</v>
      </c>
      <c r="D417">
        <v>1.82606380079306E-2</v>
      </c>
      <c r="E417">
        <v>6656</v>
      </c>
      <c r="F417">
        <v>6656</v>
      </c>
      <c r="G417">
        <v>1</v>
      </c>
      <c r="H417">
        <v>2.8034489444499102</v>
      </c>
      <c r="I417">
        <v>7.5123670933306403</v>
      </c>
      <c r="J417">
        <v>-1.0961905191895001</v>
      </c>
      <c r="K417" t="b">
        <v>1</v>
      </c>
      <c r="L417">
        <v>478.5</v>
      </c>
      <c r="M417" t="s">
        <v>92</v>
      </c>
      <c r="N417">
        <v>7.5428648817298001</v>
      </c>
      <c r="O417">
        <v>4.0039999999999996</v>
      </c>
      <c r="P417">
        <v>2.68</v>
      </c>
      <c r="Q417" t="s">
        <v>1434</v>
      </c>
      <c r="S417">
        <v>0</v>
      </c>
      <c r="T417">
        <v>10110</v>
      </c>
      <c r="U417">
        <v>6656</v>
      </c>
      <c r="V417">
        <v>205</v>
      </c>
      <c r="W417">
        <v>6656</v>
      </c>
      <c r="X417">
        <v>1</v>
      </c>
      <c r="Y417">
        <v>0.125958337967749</v>
      </c>
      <c r="Z417">
        <v>478.5</v>
      </c>
      <c r="AA417">
        <v>21.12</v>
      </c>
      <c r="AB417" t="s">
        <v>94</v>
      </c>
      <c r="AC417">
        <v>21.875</v>
      </c>
      <c r="AE417">
        <v>62</v>
      </c>
      <c r="AF417">
        <v>478.5</v>
      </c>
      <c r="AG417">
        <v>9.1640625</v>
      </c>
      <c r="AH417">
        <f t="shared" si="25"/>
        <v>469.3359375</v>
      </c>
      <c r="AI417">
        <f t="shared" si="26"/>
        <v>52.214833759590796</v>
      </c>
      <c r="AJ417">
        <f t="shared" si="27"/>
        <v>0.33414156811033796</v>
      </c>
      <c r="AK417">
        <f t="shared" si="28"/>
        <v>1432.0277560976579</v>
      </c>
    </row>
    <row r="418" spans="1:37" x14ac:dyDescent="0.3">
      <c r="A418">
        <v>416</v>
      </c>
      <c r="B418">
        <v>834</v>
      </c>
      <c r="C418" t="s">
        <v>91</v>
      </c>
      <c r="D418">
        <v>3.00493958119257E-2</v>
      </c>
      <c r="E418">
        <v>6656</v>
      </c>
      <c r="F418">
        <v>6656</v>
      </c>
      <c r="G418">
        <v>1</v>
      </c>
      <c r="H418">
        <v>3.9004761838403601</v>
      </c>
      <c r="I418">
        <v>11.160542205715</v>
      </c>
      <c r="J418">
        <v>-1.1339624798947101</v>
      </c>
      <c r="K418" t="b">
        <v>1</v>
      </c>
      <c r="L418">
        <v>725.5</v>
      </c>
      <c r="M418" t="s">
        <v>92</v>
      </c>
      <c r="N418">
        <v>11.157924221994399</v>
      </c>
      <c r="O418">
        <v>4.03</v>
      </c>
      <c r="P418">
        <v>2.8610000000000002</v>
      </c>
      <c r="Q418" t="s">
        <v>1435</v>
      </c>
      <c r="S418">
        <v>0</v>
      </c>
      <c r="T418">
        <v>10710</v>
      </c>
      <c r="U418">
        <v>6656</v>
      </c>
      <c r="V418">
        <v>485</v>
      </c>
      <c r="W418">
        <v>6656</v>
      </c>
      <c r="X418">
        <v>1</v>
      </c>
      <c r="Y418">
        <v>0.13170383905844299</v>
      </c>
      <c r="Z418">
        <v>725.5</v>
      </c>
      <c r="AA418">
        <v>14.766</v>
      </c>
      <c r="AB418" t="s">
        <v>94</v>
      </c>
      <c r="AC418">
        <v>26.9375</v>
      </c>
      <c r="AE418">
        <v>8</v>
      </c>
      <c r="AF418">
        <v>725.5</v>
      </c>
      <c r="AG418">
        <v>4.8203125</v>
      </c>
      <c r="AH418">
        <f t="shared" si="25"/>
        <v>720.6796875</v>
      </c>
      <c r="AI418">
        <f t="shared" si="26"/>
        <v>150.50891410048624</v>
      </c>
      <c r="AJ418">
        <f t="shared" si="27"/>
        <v>0.32175577630450042</v>
      </c>
      <c r="AK418">
        <f t="shared" si="28"/>
        <v>2254.8157746619836</v>
      </c>
    </row>
    <row r="419" spans="1:37" x14ac:dyDescent="0.3">
      <c r="A419">
        <v>417</v>
      </c>
      <c r="B419">
        <v>835</v>
      </c>
      <c r="C419" t="s">
        <v>91</v>
      </c>
      <c r="D419">
        <v>2.3921183650743302E-2</v>
      </c>
      <c r="E419">
        <v>6656</v>
      </c>
      <c r="F419">
        <v>6656</v>
      </c>
      <c r="G419">
        <v>1</v>
      </c>
      <c r="H419">
        <v>3.49783000994266</v>
      </c>
      <c r="I419">
        <v>7.3372449817937904</v>
      </c>
      <c r="J419">
        <v>-1.1508393134013</v>
      </c>
      <c r="K419" t="b">
        <v>1</v>
      </c>
      <c r="L419">
        <v>125.3</v>
      </c>
      <c r="M419" t="s">
        <v>92</v>
      </c>
      <c r="N419">
        <v>7.4657817448510801</v>
      </c>
      <c r="O419">
        <v>3.992</v>
      </c>
      <c r="P419">
        <v>2.0979999999999999</v>
      </c>
      <c r="Q419" t="s">
        <v>1436</v>
      </c>
      <c r="S419">
        <v>0</v>
      </c>
      <c r="T419">
        <v>9820</v>
      </c>
      <c r="U419">
        <v>6656</v>
      </c>
      <c r="V419">
        <v>472</v>
      </c>
      <c r="W419">
        <v>6656</v>
      </c>
      <c r="X419">
        <v>1</v>
      </c>
      <c r="Y419">
        <v>0.114971945348896</v>
      </c>
      <c r="Z419">
        <v>125.3</v>
      </c>
      <c r="AA419">
        <v>78.400000000000006</v>
      </c>
      <c r="AB419" t="s">
        <v>94</v>
      </c>
      <c r="AC419">
        <v>11.1953125</v>
      </c>
      <c r="AE419">
        <v>10</v>
      </c>
      <c r="AF419">
        <v>125.3125</v>
      </c>
      <c r="AG419">
        <v>4.86328125</v>
      </c>
      <c r="AH419">
        <f t="shared" si="25"/>
        <v>120.44921875</v>
      </c>
      <c r="AI419">
        <f t="shared" si="26"/>
        <v>25.76706827309237</v>
      </c>
      <c r="AJ419">
        <f t="shared" si="27"/>
        <v>0.31637112339088247</v>
      </c>
      <c r="AK419">
        <f t="shared" si="28"/>
        <v>396.09335598297969</v>
      </c>
    </row>
    <row r="420" spans="1:37" x14ac:dyDescent="0.3">
      <c r="A420">
        <v>418</v>
      </c>
      <c r="B420">
        <v>838</v>
      </c>
      <c r="C420" t="s">
        <v>91</v>
      </c>
      <c r="D420">
        <v>3.0595680866265199E-2</v>
      </c>
      <c r="E420">
        <v>6656</v>
      </c>
      <c r="F420">
        <v>17920</v>
      </c>
      <c r="G420">
        <v>2.6923076923076898</v>
      </c>
      <c r="H420">
        <v>2.6810485726681601</v>
      </c>
      <c r="I420">
        <v>7.2157908850326704</v>
      </c>
      <c r="J420">
        <v>-1.18861127410651</v>
      </c>
      <c r="K420" t="b">
        <v>1</v>
      </c>
      <c r="L420">
        <v>492.2</v>
      </c>
      <c r="M420" t="s">
        <v>92</v>
      </c>
      <c r="N420">
        <v>7.4126056095854098</v>
      </c>
      <c r="O420">
        <v>4.6050000000000004</v>
      </c>
      <c r="P420">
        <v>2.6909999999999998</v>
      </c>
      <c r="Q420" t="s">
        <v>1437</v>
      </c>
      <c r="S420">
        <v>0</v>
      </c>
      <c r="T420">
        <v>40350</v>
      </c>
      <c r="U420">
        <v>6656</v>
      </c>
      <c r="V420">
        <v>49</v>
      </c>
      <c r="W420">
        <v>6656</v>
      </c>
      <c r="X420">
        <v>1</v>
      </c>
      <c r="Y420">
        <v>0.24014979609545201</v>
      </c>
      <c r="Z420">
        <v>492.2</v>
      </c>
      <c r="AA420">
        <v>82</v>
      </c>
      <c r="AB420" t="s">
        <v>94</v>
      </c>
      <c r="AC420">
        <v>22.1875</v>
      </c>
      <c r="AE420">
        <v>0</v>
      </c>
      <c r="AF420">
        <v>492.25</v>
      </c>
      <c r="AG420">
        <v>27.640625</v>
      </c>
      <c r="AH420">
        <f t="shared" si="25"/>
        <v>464.609375</v>
      </c>
      <c r="AI420">
        <f t="shared" si="26"/>
        <v>17.808931599773885</v>
      </c>
      <c r="AJ420">
        <f t="shared" si="27"/>
        <v>0.30464403750372798</v>
      </c>
      <c r="AK420">
        <f t="shared" si="28"/>
        <v>1615.8202341116762</v>
      </c>
    </row>
    <row r="421" spans="1:37" x14ac:dyDescent="0.3">
      <c r="A421">
        <v>419</v>
      </c>
      <c r="B421">
        <v>839</v>
      </c>
      <c r="C421" t="s">
        <v>91</v>
      </c>
      <c r="D421">
        <v>3.5658480232973203E-2</v>
      </c>
      <c r="E421">
        <v>6656</v>
      </c>
      <c r="F421">
        <v>17920</v>
      </c>
      <c r="G421">
        <v>2.6923076923076898</v>
      </c>
      <c r="H421">
        <v>2.5609303589875099</v>
      </c>
      <c r="I421">
        <v>7.1726057320079901</v>
      </c>
      <c r="J421">
        <v>-1.1878076153681001</v>
      </c>
      <c r="K421" t="b">
        <v>1</v>
      </c>
      <c r="L421">
        <v>633</v>
      </c>
      <c r="M421" t="s">
        <v>92</v>
      </c>
      <c r="N421">
        <v>7.2823375315931296</v>
      </c>
      <c r="O421">
        <v>4.5739999999999998</v>
      </c>
      <c r="P421">
        <v>2.8</v>
      </c>
      <c r="Q421" t="s">
        <v>1438</v>
      </c>
      <c r="S421">
        <v>0</v>
      </c>
      <c r="T421">
        <v>37540</v>
      </c>
      <c r="U421">
        <v>6656</v>
      </c>
      <c r="V421">
        <v>36</v>
      </c>
      <c r="W421">
        <v>6656</v>
      </c>
      <c r="X421">
        <v>1</v>
      </c>
      <c r="Y421">
        <v>0.26015505983125098</v>
      </c>
      <c r="Z421">
        <v>633</v>
      </c>
      <c r="AA421">
        <v>59.3</v>
      </c>
      <c r="AB421" t="s">
        <v>94</v>
      </c>
      <c r="AC421">
        <v>25.15625</v>
      </c>
      <c r="AE421">
        <v>0</v>
      </c>
      <c r="AF421">
        <v>633</v>
      </c>
      <c r="AG421">
        <v>28.96875</v>
      </c>
      <c r="AH421">
        <f t="shared" si="25"/>
        <v>604.03125</v>
      </c>
      <c r="AI421">
        <f t="shared" si="26"/>
        <v>21.851132686084142</v>
      </c>
      <c r="AJ421">
        <f t="shared" si="27"/>
        <v>0.30488896575275354</v>
      </c>
      <c r="AK421">
        <f t="shared" si="28"/>
        <v>2076.1656573472869</v>
      </c>
    </row>
    <row r="422" spans="1:37" x14ac:dyDescent="0.3">
      <c r="A422">
        <v>420</v>
      </c>
      <c r="B422">
        <v>840</v>
      </c>
      <c r="C422" t="s">
        <v>91</v>
      </c>
      <c r="D422">
        <v>3.9845572924197402E-2</v>
      </c>
      <c r="E422">
        <v>6656</v>
      </c>
      <c r="F422">
        <v>17920</v>
      </c>
      <c r="G422">
        <v>2.6923076923076898</v>
      </c>
      <c r="H422">
        <v>2.8120677104118399</v>
      </c>
      <c r="I422">
        <v>6.9477844798261401</v>
      </c>
      <c r="J422">
        <v>-1.18620029789128</v>
      </c>
      <c r="K422" t="b">
        <v>1</v>
      </c>
      <c r="L422">
        <v>295.5</v>
      </c>
      <c r="M422" t="s">
        <v>92</v>
      </c>
      <c r="N422">
        <v>7.2240415559713202</v>
      </c>
      <c r="O422">
        <v>4.5549999999999997</v>
      </c>
      <c r="P422">
        <v>2.4700000000000002</v>
      </c>
      <c r="Q422" t="s">
        <v>1439</v>
      </c>
      <c r="R422" s="1" t="s">
        <v>1941</v>
      </c>
      <c r="S422">
        <v>0</v>
      </c>
      <c r="T422">
        <v>35840</v>
      </c>
      <c r="U422">
        <v>6656</v>
      </c>
      <c r="V422">
        <v>43</v>
      </c>
      <c r="W422">
        <v>6656</v>
      </c>
      <c r="X422">
        <v>1</v>
      </c>
      <c r="Y422">
        <v>0.27633773518368199</v>
      </c>
      <c r="Z422">
        <v>295.5</v>
      </c>
      <c r="AA422">
        <v>121.3</v>
      </c>
      <c r="AB422" t="s">
        <v>94</v>
      </c>
      <c r="AC422">
        <v>17.1875</v>
      </c>
      <c r="AE422">
        <v>0</v>
      </c>
      <c r="AF422">
        <v>295.5</v>
      </c>
      <c r="AG422">
        <v>26.671875</v>
      </c>
      <c r="AH422">
        <f t="shared" si="25"/>
        <v>268.828125</v>
      </c>
      <c r="AI422">
        <f t="shared" si="26"/>
        <v>11.07908611599297</v>
      </c>
      <c r="AJ422">
        <f t="shared" si="27"/>
        <v>0.30537941316265621</v>
      </c>
      <c r="AK422">
        <f t="shared" si="28"/>
        <v>967.64872569391548</v>
      </c>
    </row>
    <row r="423" spans="1:37" x14ac:dyDescent="0.3">
      <c r="A423">
        <v>421</v>
      </c>
      <c r="B423">
        <v>845</v>
      </c>
      <c r="C423" t="s">
        <v>91</v>
      </c>
      <c r="D423">
        <v>1.4302705524823401E-2</v>
      </c>
      <c r="E423">
        <v>6656</v>
      </c>
      <c r="F423">
        <v>32000</v>
      </c>
      <c r="G423">
        <v>4.8076923076923004</v>
      </c>
      <c r="H423">
        <v>4.7460692393516197</v>
      </c>
      <c r="I423">
        <v>17.019107662987398</v>
      </c>
      <c r="J423">
        <v>-0.39921747830453602</v>
      </c>
      <c r="K423" t="b">
        <v>1</v>
      </c>
      <c r="L423">
        <v>3860</v>
      </c>
      <c r="M423" t="s">
        <v>92</v>
      </c>
      <c r="N423">
        <v>17.022191870816201</v>
      </c>
      <c r="O423" t="s">
        <v>101</v>
      </c>
      <c r="P423">
        <v>3.5859999999999999</v>
      </c>
      <c r="Q423" t="s">
        <v>934</v>
      </c>
      <c r="S423">
        <v>0</v>
      </c>
      <c r="T423" t="s">
        <v>101</v>
      </c>
      <c r="U423">
        <v>6656</v>
      </c>
      <c r="V423">
        <v>592</v>
      </c>
      <c r="W423">
        <v>6656</v>
      </c>
      <c r="X423">
        <v>1</v>
      </c>
      <c r="Y423">
        <v>0.153962497331289</v>
      </c>
      <c r="Z423">
        <v>3860</v>
      </c>
      <c r="AA423">
        <v>121.3</v>
      </c>
      <c r="AB423" t="s">
        <v>94</v>
      </c>
      <c r="AC423">
        <v>62.125</v>
      </c>
      <c r="AE423">
        <v>0</v>
      </c>
      <c r="AF423">
        <v>295.5</v>
      </c>
      <c r="AG423">
        <v>20.390625</v>
      </c>
      <c r="AH423">
        <f t="shared" si="25"/>
        <v>275.109375</v>
      </c>
      <c r="AI423">
        <f t="shared" si="26"/>
        <v>14.491954022988505</v>
      </c>
      <c r="AJ423">
        <f t="shared" si="27"/>
        <v>0.67084479130006669</v>
      </c>
      <c r="AK423">
        <f t="shared" si="28"/>
        <v>440.48937076389075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18975E-CAA2-4570-8586-8ABE1956A19A}">
  <dimension ref="A1:BH227"/>
  <sheetViews>
    <sheetView topLeftCell="AM1" workbookViewId="0">
      <selection activeCell="AS1" sqref="AS1:BH2"/>
    </sheetView>
  </sheetViews>
  <sheetFormatPr defaultRowHeight="14.4" x14ac:dyDescent="0.3"/>
  <cols>
    <col min="9" max="9" width="17.21875" bestFit="1" customWidth="1"/>
    <col min="13" max="13" width="22.44140625" bestFit="1" customWidth="1"/>
    <col min="17" max="17" width="29.6640625" bestFit="1" customWidth="1"/>
    <col min="18" max="18" width="29.6640625" customWidth="1"/>
    <col min="26" max="26" width="15.6640625" bestFit="1" customWidth="1"/>
    <col min="35" max="35" width="12" bestFit="1" customWidth="1"/>
    <col min="36" max="36" width="15.5546875" bestFit="1" customWidth="1"/>
    <col min="37" max="37" width="18.33203125" bestFit="1" customWidth="1"/>
    <col min="39" max="39" width="10.5546875" bestFit="1" customWidth="1"/>
    <col min="40" max="41" width="14.88671875" bestFit="1" customWidth="1"/>
    <col min="42" max="42" width="24.109375" bestFit="1" customWidth="1"/>
    <col min="43" max="43" width="20.109375" bestFit="1" customWidth="1"/>
    <col min="44" max="44" width="11" bestFit="1" customWidth="1"/>
    <col min="45" max="46" width="12" bestFit="1" customWidth="1"/>
    <col min="47" max="47" width="11.33203125" bestFit="1" customWidth="1"/>
    <col min="48" max="48" width="12" bestFit="1" customWidth="1"/>
    <col min="49" max="49" width="12.441406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1.5952711427862601E-2</v>
      </c>
      <c r="E2">
        <v>4096</v>
      </c>
      <c r="F2">
        <v>32000</v>
      </c>
      <c r="G2">
        <v>7.8125</v>
      </c>
      <c r="H2">
        <v>3.2375549967992301</v>
      </c>
      <c r="I2">
        <v>9.3585574126227797</v>
      </c>
      <c r="J2">
        <v>-1.0061807404877301</v>
      </c>
      <c r="K2" t="b">
        <v>1</v>
      </c>
      <c r="L2">
        <v>778</v>
      </c>
      <c r="M2" t="s">
        <v>274</v>
      </c>
      <c r="N2">
        <v>9.3838580357026196</v>
      </c>
      <c r="O2">
        <v>4.58</v>
      </c>
      <c r="P2">
        <v>2.89</v>
      </c>
      <c r="Q2" t="s">
        <v>653</v>
      </c>
      <c r="S2">
        <v>0</v>
      </c>
      <c r="T2">
        <v>37730</v>
      </c>
      <c r="U2">
        <v>4096</v>
      </c>
      <c r="V2">
        <v>1021</v>
      </c>
      <c r="W2">
        <v>4096</v>
      </c>
      <c r="X2">
        <v>1</v>
      </c>
      <c r="Y2">
        <v>7.0026246399617895E-2</v>
      </c>
      <c r="Z2">
        <v>778</v>
      </c>
      <c r="AA2">
        <v>48.5</v>
      </c>
      <c r="AB2" t="s">
        <v>94</v>
      </c>
      <c r="AC2">
        <v>27.890625</v>
      </c>
      <c r="AE2">
        <v>0</v>
      </c>
      <c r="AF2">
        <v>778</v>
      </c>
      <c r="AG2">
        <v>10.5625</v>
      </c>
      <c r="AH2">
        <f>AF2-AG2</f>
        <v>767.4375</v>
      </c>
      <c r="AI2">
        <f>AF2/AG2</f>
        <v>73.65680473372781</v>
      </c>
      <c r="AJ2">
        <f>EXP(J2)</f>
        <v>0.36561268614320547</v>
      </c>
      <c r="AK2">
        <f>AF2/AJ2</f>
        <v>2127.9349144227126</v>
      </c>
      <c r="AM2" s="1"/>
      <c r="AN2" s="1" t="s">
        <v>52</v>
      </c>
      <c r="AS2">
        <f>_xlfn.MAXIFS($H$2:$H$500,$R$2:$R$500,"Y")</f>
        <v>7.9647694357693304</v>
      </c>
      <c r="AT2">
        <f>_xlfn.MINIFS(H2:H500,R2:R500,"Y")</f>
        <v>3.65877754211933</v>
      </c>
      <c r="AU2" cm="1">
        <f t="array" ref="AU2">LOOKUP(2,1/($H$2:$H$500&lt;&gt;""),$H$2:$H$500)</f>
        <v>5.48251575564153</v>
      </c>
      <c r="AV2">
        <f>_xlfn.MAXIFS($Z$2:$Z$500,$R$2:$R$500,"Y")</f>
        <v>79.2</v>
      </c>
      <c r="AW2">
        <f>LOG(AV2)</f>
        <v>1.8987251815894934</v>
      </c>
      <c r="AX2">
        <f>_xlfn.MINIFS($Z$2:$Z$500,$R$2:$R$500,"Y")</f>
        <v>19.600000000000001</v>
      </c>
      <c r="AY2">
        <f>_xlfn.MAXIFS($AH$2:$AH$500,$R$2:$R$500,"Y")</f>
        <v>72.671875</v>
      </c>
      <c r="AZ2">
        <f>AV2-AX2</f>
        <v>59.6</v>
      </c>
      <c r="BA2">
        <f>MAX($Z$2:$Z$500)</f>
        <v>1994</v>
      </c>
      <c r="BB2">
        <f>MIN($Z$2:$Z$500)</f>
        <v>7.4139999999999997</v>
      </c>
      <c r="BC2">
        <f>BA2-BB2</f>
        <v>1986.586</v>
      </c>
      <c r="BD2">
        <f>MEDIAN($Z$2:$Z$500)</f>
        <v>49.41</v>
      </c>
      <c r="BE2">
        <f>LOG10(BC2)</f>
        <v>3.2981073705577542</v>
      </c>
      <c r="BF2">
        <f>LOG(BD2)</f>
        <v>1.6938148538894167</v>
      </c>
      <c r="BG2">
        <f>MEDIAN(AH2:AH500)</f>
        <v>41.705078125</v>
      </c>
      <c r="BH2">
        <f>LOG(BG2)</f>
        <v>1.6201889390838913</v>
      </c>
    </row>
    <row r="3" spans="1:60" x14ac:dyDescent="0.3">
      <c r="A3">
        <v>1</v>
      </c>
      <c r="B3">
        <v>6</v>
      </c>
      <c r="C3" t="s">
        <v>91</v>
      </c>
      <c r="D3">
        <v>1.96066030641237E-2</v>
      </c>
      <c r="E3">
        <v>4096</v>
      </c>
      <c r="F3">
        <v>4096</v>
      </c>
      <c r="G3">
        <v>1</v>
      </c>
      <c r="H3">
        <v>1.55344597826262</v>
      </c>
      <c r="I3">
        <v>4.1597156956993198</v>
      </c>
      <c r="J3">
        <v>-0.663420288556406</v>
      </c>
      <c r="K3" t="b">
        <v>1</v>
      </c>
      <c r="L3">
        <v>476.5</v>
      </c>
      <c r="M3" t="s">
        <v>92</v>
      </c>
      <c r="N3">
        <v>4.58264842605284</v>
      </c>
      <c r="O3">
        <v>3.484</v>
      </c>
      <c r="P3">
        <v>2.6779999999999999</v>
      </c>
      <c r="Q3" t="s">
        <v>654</v>
      </c>
      <c r="S3">
        <v>0</v>
      </c>
      <c r="T3">
        <v>3052</v>
      </c>
      <c r="U3">
        <v>4096</v>
      </c>
      <c r="V3">
        <v>463</v>
      </c>
      <c r="W3">
        <v>4096</v>
      </c>
      <c r="X3">
        <v>1</v>
      </c>
      <c r="Y3">
        <v>2.57208158699802E-2</v>
      </c>
      <c r="Z3">
        <v>476.5</v>
      </c>
      <c r="AA3">
        <v>6.4059999999999997</v>
      </c>
      <c r="AB3" t="s">
        <v>94</v>
      </c>
      <c r="AC3">
        <v>21.828125</v>
      </c>
      <c r="AD3" t="s">
        <v>289</v>
      </c>
      <c r="AE3">
        <v>83</v>
      </c>
      <c r="AF3">
        <v>476.5</v>
      </c>
      <c r="AG3">
        <v>0.1441650390625</v>
      </c>
      <c r="AH3">
        <f t="shared" ref="AH3:AH66" si="0">AF3-AG3</f>
        <v>476.3558349609375</v>
      </c>
      <c r="AI3">
        <f t="shared" ref="AI3:AI66" si="1">AF3/AG3</f>
        <v>3305.2396274343778</v>
      </c>
      <c r="AJ3">
        <f t="shared" ref="AJ3:AJ66" si="2">EXP(J3)</f>
        <v>0.51508657350328335</v>
      </c>
      <c r="AK3">
        <f t="shared" ref="AK3:AK66" si="3">AF3/AJ3</f>
        <v>925.08720768852004</v>
      </c>
      <c r="AM3" s="1" t="s">
        <v>1226</v>
      </c>
      <c r="AN3" s="1">
        <f>CORREL(AH2:AH250,H2:H250)</f>
        <v>-0.32504851613318647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3.0422501944453499E-2</v>
      </c>
      <c r="E4">
        <v>4096</v>
      </c>
      <c r="F4">
        <v>4096</v>
      </c>
      <c r="G4">
        <v>1</v>
      </c>
      <c r="H4">
        <v>1.4605527350071901</v>
      </c>
      <c r="I4">
        <v>3.7084346787292</v>
      </c>
      <c r="J4">
        <v>-0.68753005070866802</v>
      </c>
      <c r="K4" t="b">
        <v>1</v>
      </c>
      <c r="L4">
        <v>345.8</v>
      </c>
      <c r="M4" t="s">
        <v>92</v>
      </c>
      <c r="N4">
        <v>4.4517552201478603</v>
      </c>
      <c r="O4">
        <v>3.5819999999999999</v>
      </c>
      <c r="P4">
        <v>2.54</v>
      </c>
      <c r="Q4" t="s">
        <v>655</v>
      </c>
      <c r="S4">
        <v>0</v>
      </c>
      <c r="T4">
        <v>3828</v>
      </c>
      <c r="U4">
        <v>4096</v>
      </c>
      <c r="V4">
        <v>616</v>
      </c>
      <c r="W4">
        <v>4096</v>
      </c>
      <c r="X4">
        <v>1</v>
      </c>
      <c r="Y4">
        <v>1.8556198500674598E-2</v>
      </c>
      <c r="Z4">
        <v>345.8</v>
      </c>
      <c r="AA4">
        <v>11.07</v>
      </c>
      <c r="AB4" t="s">
        <v>94</v>
      </c>
      <c r="AC4">
        <v>18.59375</v>
      </c>
      <c r="AD4" t="s">
        <v>289</v>
      </c>
      <c r="AE4">
        <v>93</v>
      </c>
      <c r="AF4">
        <v>345.75</v>
      </c>
      <c r="AG4">
        <v>7.0068359375E-2</v>
      </c>
      <c r="AH4">
        <f t="shared" si="0"/>
        <v>345.679931640625</v>
      </c>
      <c r="AI4">
        <f t="shared" si="1"/>
        <v>4934.4668989547035</v>
      </c>
      <c r="AJ4">
        <f t="shared" si="2"/>
        <v>0.50281646775271982</v>
      </c>
      <c r="AK4">
        <f t="shared" si="3"/>
        <v>687.62664346553674</v>
      </c>
      <c r="AM4" t="s">
        <v>1231</v>
      </c>
      <c r="AN4">
        <f>CORREL(AI2:AI250,H2:H250)</f>
        <v>-0.15582814967356279</v>
      </c>
      <c r="AP4" t="s">
        <v>1274</v>
      </c>
      <c r="AQ4">
        <f>MAX(AJ2:AJ250)</f>
        <v>0.51508657350328335</v>
      </c>
      <c r="AR4">
        <f>AQ5</f>
        <v>0.3606515800081484</v>
      </c>
      <c r="AS4">
        <f>AQ6</f>
        <v>0.15443499349513495</v>
      </c>
      <c r="AT4">
        <f>AQ7</f>
        <v>0.37386384274884737</v>
      </c>
      <c r="AU4">
        <f>AQ8</f>
        <v>1.6786910082025562E-2</v>
      </c>
      <c r="AV4">
        <f>AQ9</f>
        <v>0.37004677611145292</v>
      </c>
    </row>
    <row r="5" spans="1:60" x14ac:dyDescent="0.3">
      <c r="A5">
        <v>3</v>
      </c>
      <c r="B5">
        <v>8</v>
      </c>
      <c r="C5" t="s">
        <v>91</v>
      </c>
      <c r="D5">
        <v>7.0143286671011496E-2</v>
      </c>
      <c r="E5">
        <v>4096</v>
      </c>
      <c r="F5">
        <v>4096</v>
      </c>
      <c r="G5">
        <v>1</v>
      </c>
      <c r="H5">
        <v>3.60138020029241</v>
      </c>
      <c r="I5">
        <v>4.3610463362915901</v>
      </c>
      <c r="J5">
        <v>-0.930636819077309</v>
      </c>
      <c r="K5" t="b">
        <v>1</v>
      </c>
      <c r="L5">
        <v>16.25</v>
      </c>
      <c r="M5" t="s">
        <v>92</v>
      </c>
      <c r="N5">
        <v>5.2187618465039796</v>
      </c>
      <c r="O5">
        <v>3.3119999999999998</v>
      </c>
      <c r="P5">
        <v>1.2110000000000001</v>
      </c>
      <c r="Q5" t="s">
        <v>656</v>
      </c>
      <c r="S5">
        <v>0</v>
      </c>
      <c r="T5">
        <v>2052</v>
      </c>
      <c r="U5">
        <v>4096</v>
      </c>
      <c r="V5">
        <v>80</v>
      </c>
      <c r="W5">
        <v>4096</v>
      </c>
      <c r="X5">
        <v>1</v>
      </c>
      <c r="Y5">
        <v>0.29084314815879297</v>
      </c>
      <c r="Z5">
        <v>16.25</v>
      </c>
      <c r="AA5">
        <v>126.25</v>
      </c>
      <c r="AB5" t="s">
        <v>94</v>
      </c>
      <c r="AC5">
        <v>4.03125</v>
      </c>
      <c r="AE5">
        <v>11</v>
      </c>
      <c r="AF5">
        <v>16.25</v>
      </c>
      <c r="AG5">
        <v>4.515625</v>
      </c>
      <c r="AH5">
        <f t="shared" si="0"/>
        <v>11.734375</v>
      </c>
      <c r="AI5">
        <f t="shared" si="1"/>
        <v>3.5986159169550174</v>
      </c>
      <c r="AJ5">
        <f t="shared" si="2"/>
        <v>0.3943025310282009</v>
      </c>
      <c r="AK5">
        <f t="shared" si="3"/>
        <v>41.212010375956183</v>
      </c>
      <c r="AP5" t="s">
        <v>1260</v>
      </c>
      <c r="AQ5">
        <f>MIN(AJ2:AJ242)</f>
        <v>0.3606515800081484</v>
      </c>
    </row>
    <row r="6" spans="1:60" x14ac:dyDescent="0.3">
      <c r="A6">
        <v>4</v>
      </c>
      <c r="B6">
        <v>9</v>
      </c>
      <c r="C6" t="s">
        <v>91</v>
      </c>
      <c r="D6">
        <v>5.3211544910289801E-2</v>
      </c>
      <c r="E6">
        <v>4096</v>
      </c>
      <c r="F6">
        <v>4096</v>
      </c>
      <c r="G6">
        <v>1</v>
      </c>
      <c r="H6">
        <v>2.2952871318051802</v>
      </c>
      <c r="I6">
        <v>2.9475611116443501</v>
      </c>
      <c r="J6">
        <v>-0.924207549170039</v>
      </c>
      <c r="K6" t="b">
        <v>1</v>
      </c>
      <c r="L6">
        <v>19.25</v>
      </c>
      <c r="M6" t="s">
        <v>92</v>
      </c>
      <c r="N6">
        <v>3.4140768437000499</v>
      </c>
      <c r="O6">
        <v>2.9380000000000002</v>
      </c>
      <c r="P6">
        <v>1.284</v>
      </c>
      <c r="Q6" t="s">
        <v>657</v>
      </c>
      <c r="S6">
        <v>0</v>
      </c>
      <c r="T6">
        <v>867</v>
      </c>
      <c r="U6">
        <v>4096</v>
      </c>
      <c r="V6">
        <v>413</v>
      </c>
      <c r="W6">
        <v>4096</v>
      </c>
      <c r="X6">
        <v>1</v>
      </c>
      <c r="Y6">
        <v>6.3736912986481195E-2</v>
      </c>
      <c r="Z6">
        <v>19.25</v>
      </c>
      <c r="AA6">
        <v>45.03</v>
      </c>
      <c r="AB6" t="s">
        <v>94</v>
      </c>
      <c r="AC6">
        <v>4.38671875</v>
      </c>
      <c r="AE6">
        <v>13</v>
      </c>
      <c r="AF6">
        <v>19.25</v>
      </c>
      <c r="AG6">
        <v>0.50146484375</v>
      </c>
      <c r="AH6">
        <f t="shared" si="0"/>
        <v>18.74853515625</v>
      </c>
      <c r="AI6">
        <f t="shared" si="1"/>
        <v>38.387536514118793</v>
      </c>
      <c r="AJ6">
        <f t="shared" si="2"/>
        <v>0.39684577526660619</v>
      </c>
      <c r="AK6">
        <f t="shared" si="3"/>
        <v>48.507508961302655</v>
      </c>
      <c r="AP6" t="s">
        <v>1226</v>
      </c>
      <c r="AQ6">
        <f>AQ4-AQ5</f>
        <v>0.15443499349513495</v>
      </c>
    </row>
    <row r="7" spans="1:60" x14ac:dyDescent="0.3">
      <c r="A7">
        <v>5</v>
      </c>
      <c r="B7">
        <v>12</v>
      </c>
      <c r="C7" t="s">
        <v>91</v>
      </c>
      <c r="D7">
        <v>1.34788784457303E-2</v>
      </c>
      <c r="E7">
        <v>4096</v>
      </c>
      <c r="F7">
        <v>11008</v>
      </c>
      <c r="G7">
        <v>2.6875</v>
      </c>
      <c r="H7">
        <v>2.69568477913979</v>
      </c>
      <c r="I7">
        <v>5.7757152396803804</v>
      </c>
      <c r="J7">
        <v>-0.97724902590501495</v>
      </c>
      <c r="K7" t="b">
        <v>1</v>
      </c>
      <c r="L7">
        <v>138.6</v>
      </c>
      <c r="M7" t="s">
        <v>92</v>
      </c>
      <c r="N7">
        <v>6.4205080175303602</v>
      </c>
      <c r="O7">
        <v>4.0860000000000003</v>
      </c>
      <c r="P7">
        <v>2.1429999999999998</v>
      </c>
      <c r="Q7" t="s">
        <v>658</v>
      </c>
      <c r="S7">
        <v>0</v>
      </c>
      <c r="T7">
        <v>12136</v>
      </c>
      <c r="U7">
        <v>4096</v>
      </c>
      <c r="V7">
        <v>741</v>
      </c>
      <c r="W7">
        <v>4096</v>
      </c>
      <c r="X7">
        <v>1</v>
      </c>
      <c r="Y7">
        <v>6.2292536862184097E-2</v>
      </c>
      <c r="Z7">
        <v>138.6</v>
      </c>
      <c r="AA7">
        <v>87.56</v>
      </c>
      <c r="AB7" t="s">
        <v>94</v>
      </c>
      <c r="AC7">
        <v>11.7734375</v>
      </c>
      <c r="AE7">
        <v>0</v>
      </c>
      <c r="AF7">
        <v>138.625</v>
      </c>
      <c r="AG7">
        <v>4.25390625</v>
      </c>
      <c r="AH7">
        <f t="shared" si="0"/>
        <v>134.37109375</v>
      </c>
      <c r="AI7">
        <f t="shared" si="1"/>
        <v>32.58769513314968</v>
      </c>
      <c r="AJ7">
        <f t="shared" si="2"/>
        <v>0.37634499141570149</v>
      </c>
      <c r="AK7">
        <f t="shared" si="3"/>
        <v>368.34554241982249</v>
      </c>
      <c r="AM7" t="s">
        <v>1232</v>
      </c>
      <c r="AN7">
        <f>_xlfn.STDEV.P(AH2:AH250)</f>
        <v>161.71329769862152</v>
      </c>
      <c r="AP7" t="s">
        <v>1275</v>
      </c>
      <c r="AQ7">
        <f>AVERAGE(AJ2:AJ242)</f>
        <v>0.37386384274884737</v>
      </c>
    </row>
    <row r="8" spans="1:60" x14ac:dyDescent="0.3">
      <c r="A8">
        <v>6</v>
      </c>
      <c r="B8">
        <v>13</v>
      </c>
      <c r="C8" t="s">
        <v>91</v>
      </c>
      <c r="D8">
        <v>2.6968749858316699E-2</v>
      </c>
      <c r="E8">
        <v>4096</v>
      </c>
      <c r="F8">
        <v>11008</v>
      </c>
      <c r="G8">
        <v>2.6875</v>
      </c>
      <c r="H8">
        <v>2.9773330128103401</v>
      </c>
      <c r="I8">
        <v>6.1000436141368102</v>
      </c>
      <c r="J8">
        <v>-0.98528561328910302</v>
      </c>
      <c r="K8" t="b">
        <v>1</v>
      </c>
      <c r="L8">
        <v>112.06</v>
      </c>
      <c r="M8" t="s">
        <v>92</v>
      </c>
      <c r="N8">
        <v>6.7013230553939698</v>
      </c>
      <c r="O8">
        <v>4.07</v>
      </c>
      <c r="P8">
        <v>2.0489999999999999</v>
      </c>
      <c r="Q8" t="s">
        <v>660</v>
      </c>
      <c r="S8">
        <v>0</v>
      </c>
      <c r="T8">
        <v>11736</v>
      </c>
      <c r="U8">
        <v>4096</v>
      </c>
      <c r="V8">
        <v>578</v>
      </c>
      <c r="W8">
        <v>4096</v>
      </c>
      <c r="X8">
        <v>1</v>
      </c>
      <c r="Y8">
        <v>8.2246210707189293E-2</v>
      </c>
      <c r="Z8">
        <v>112.06</v>
      </c>
      <c r="AA8">
        <v>104.75</v>
      </c>
      <c r="AB8" t="s">
        <v>94</v>
      </c>
      <c r="AC8">
        <v>10.5859375</v>
      </c>
      <c r="AE8">
        <v>0</v>
      </c>
      <c r="AF8">
        <v>112.0625</v>
      </c>
      <c r="AG8">
        <v>5.15234375</v>
      </c>
      <c r="AH8">
        <f t="shared" si="0"/>
        <v>106.91015625</v>
      </c>
      <c r="AI8">
        <f t="shared" si="1"/>
        <v>21.749810462471569</v>
      </c>
      <c r="AJ8">
        <f t="shared" si="2"/>
        <v>0.37333258296096872</v>
      </c>
      <c r="AK8">
        <f t="shared" si="3"/>
        <v>300.1680140297745</v>
      </c>
      <c r="AM8" t="s">
        <v>1233</v>
      </c>
      <c r="AN8">
        <f>_xlfn.STDEV.P(AI2:AI250)</f>
        <v>392.35040642632089</v>
      </c>
      <c r="AP8" t="s">
        <v>1276</v>
      </c>
      <c r="AQ8">
        <f>_xlfn.STDEV.P(AJ2:AJ250)</f>
        <v>1.6786910082025562E-2</v>
      </c>
    </row>
    <row r="9" spans="1:60" x14ac:dyDescent="0.3">
      <c r="A9">
        <v>7</v>
      </c>
      <c r="B9">
        <v>14</v>
      </c>
      <c r="C9" t="s">
        <v>91</v>
      </c>
      <c r="D9">
        <v>1.7470413859263501E-2</v>
      </c>
      <c r="E9">
        <v>4096</v>
      </c>
      <c r="F9">
        <v>11008</v>
      </c>
      <c r="G9">
        <v>2.6875</v>
      </c>
      <c r="H9">
        <v>4.2288907139306504</v>
      </c>
      <c r="I9">
        <v>8.0282847147277199</v>
      </c>
      <c r="J9">
        <v>-1.00778805796454</v>
      </c>
      <c r="K9" t="b">
        <v>1</v>
      </c>
      <c r="L9">
        <v>79.2</v>
      </c>
      <c r="M9" t="s">
        <v>92</v>
      </c>
      <c r="N9">
        <v>8.1126071151070693</v>
      </c>
      <c r="O9">
        <v>4.1050000000000004</v>
      </c>
      <c r="P9">
        <v>1.8979999999999999</v>
      </c>
      <c r="Q9" t="s">
        <v>659</v>
      </c>
      <c r="R9" s="1" t="s">
        <v>1941</v>
      </c>
      <c r="S9">
        <v>0</v>
      </c>
      <c r="T9">
        <v>12750</v>
      </c>
      <c r="U9">
        <v>4096</v>
      </c>
      <c r="V9">
        <v>444</v>
      </c>
      <c r="W9">
        <v>4096</v>
      </c>
      <c r="X9">
        <v>1</v>
      </c>
      <c r="Y9">
        <v>0.153236371926913</v>
      </c>
      <c r="Z9">
        <v>79.2</v>
      </c>
      <c r="AA9">
        <v>161</v>
      </c>
      <c r="AB9" t="s">
        <v>94</v>
      </c>
      <c r="AC9">
        <v>8.8984375</v>
      </c>
      <c r="AE9">
        <v>0</v>
      </c>
      <c r="AF9">
        <v>79.1875</v>
      </c>
      <c r="AG9">
        <v>6.515625</v>
      </c>
      <c r="AH9">
        <f t="shared" si="0"/>
        <v>72.671875</v>
      </c>
      <c r="AI9">
        <f t="shared" si="1"/>
        <v>12.15347721822542</v>
      </c>
      <c r="AJ9">
        <f t="shared" si="2"/>
        <v>0.36502550250470045</v>
      </c>
      <c r="AK9">
        <f t="shared" si="3"/>
        <v>216.93689744042007</v>
      </c>
      <c r="AM9" t="s">
        <v>1236</v>
      </c>
      <c r="AN9">
        <f>AVERAGE(AI2:AI250)</f>
        <v>50.896450891297533</v>
      </c>
      <c r="AP9" t="s">
        <v>1262</v>
      </c>
      <c r="AQ9">
        <f>MEDIAN(AJ2:AJ250)</f>
        <v>0.37004677611145292</v>
      </c>
    </row>
    <row r="10" spans="1:60" x14ac:dyDescent="0.3">
      <c r="A10">
        <v>8</v>
      </c>
      <c r="B10">
        <v>20</v>
      </c>
      <c r="C10" t="s">
        <v>91</v>
      </c>
      <c r="D10">
        <v>3.2961047871157799E-2</v>
      </c>
      <c r="E10">
        <v>4096</v>
      </c>
      <c r="F10">
        <v>4096</v>
      </c>
      <c r="G10">
        <v>1</v>
      </c>
      <c r="H10">
        <v>2.9078658147654401</v>
      </c>
      <c r="I10">
        <v>7.3605353436250196</v>
      </c>
      <c r="J10">
        <v>-0.84785996902120997</v>
      </c>
      <c r="K10" t="b">
        <v>1</v>
      </c>
      <c r="L10">
        <v>339.2</v>
      </c>
      <c r="M10" t="s">
        <v>92</v>
      </c>
      <c r="N10">
        <v>7.7709260350639804</v>
      </c>
      <c r="O10">
        <v>4.07</v>
      </c>
      <c r="P10">
        <v>2.5310000000000001</v>
      </c>
      <c r="Q10" t="s">
        <v>661</v>
      </c>
      <c r="S10">
        <v>0</v>
      </c>
      <c r="T10">
        <v>11750</v>
      </c>
      <c r="U10">
        <v>4096</v>
      </c>
      <c r="V10">
        <v>86</v>
      </c>
      <c r="W10">
        <v>4096</v>
      </c>
      <c r="X10">
        <v>1</v>
      </c>
      <c r="Y10">
        <v>0.20573046170619499</v>
      </c>
      <c r="Z10">
        <v>339.2</v>
      </c>
      <c r="AA10">
        <v>34.659999999999997</v>
      </c>
      <c r="AB10" t="s">
        <v>94</v>
      </c>
      <c r="AC10">
        <v>18.421875</v>
      </c>
      <c r="AE10">
        <v>32</v>
      </c>
      <c r="AF10">
        <v>339.25</v>
      </c>
      <c r="AG10">
        <v>34.5625</v>
      </c>
      <c r="AH10">
        <f t="shared" si="0"/>
        <v>304.6875</v>
      </c>
      <c r="AI10">
        <f t="shared" si="1"/>
        <v>9.8155515370705242</v>
      </c>
      <c r="AJ10">
        <f t="shared" si="2"/>
        <v>0.42833059256548062</v>
      </c>
      <c r="AK10">
        <f t="shared" si="3"/>
        <v>792.02841423972654</v>
      </c>
    </row>
    <row r="11" spans="1:60" x14ac:dyDescent="0.3">
      <c r="A11">
        <v>9</v>
      </c>
      <c r="B11">
        <v>21</v>
      </c>
      <c r="C11" t="s">
        <v>91</v>
      </c>
      <c r="D11">
        <v>3.2493278224682502E-2</v>
      </c>
      <c r="E11">
        <v>4096</v>
      </c>
      <c r="F11">
        <v>4096</v>
      </c>
      <c r="G11">
        <v>1</v>
      </c>
      <c r="H11">
        <v>3.1027999617003901</v>
      </c>
      <c r="I11">
        <v>8.09030849388677</v>
      </c>
      <c r="J11">
        <v>-0.84464533406757503</v>
      </c>
      <c r="K11" t="b">
        <v>1</v>
      </c>
      <c r="L11">
        <v>405.8</v>
      </c>
      <c r="M11" t="s">
        <v>92</v>
      </c>
      <c r="N11">
        <v>8.3494525279596896</v>
      </c>
      <c r="O11">
        <v>4.07</v>
      </c>
      <c r="P11">
        <v>2.6070000000000002</v>
      </c>
      <c r="Q11" t="s">
        <v>662</v>
      </c>
      <c r="S11">
        <v>0</v>
      </c>
      <c r="T11">
        <v>11710</v>
      </c>
      <c r="U11">
        <v>4096</v>
      </c>
      <c r="V11">
        <v>72</v>
      </c>
      <c r="W11">
        <v>4096</v>
      </c>
      <c r="X11">
        <v>1</v>
      </c>
      <c r="Y11">
        <v>0.24781735206619299</v>
      </c>
      <c r="Z11">
        <v>405.8</v>
      </c>
      <c r="AA11">
        <v>28.86</v>
      </c>
      <c r="AB11" t="s">
        <v>94</v>
      </c>
      <c r="AC11">
        <v>20.140625</v>
      </c>
      <c r="AE11">
        <v>36</v>
      </c>
      <c r="AF11">
        <v>405.75</v>
      </c>
      <c r="AG11">
        <v>38.90625</v>
      </c>
      <c r="AH11">
        <f t="shared" si="0"/>
        <v>366.84375</v>
      </c>
      <c r="AI11">
        <f t="shared" si="1"/>
        <v>10.428915662650603</v>
      </c>
      <c r="AJ11">
        <f t="shared" si="2"/>
        <v>0.42970973459147727</v>
      </c>
      <c r="AK11">
        <f t="shared" si="3"/>
        <v>944.24204838120397</v>
      </c>
      <c r="AM11" t="s">
        <v>1244</v>
      </c>
      <c r="AN11">
        <f>AVERAGE(H2:H250)</f>
        <v>4.8370129190152218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2.2485523847397899E-2</v>
      </c>
      <c r="E12">
        <v>4096</v>
      </c>
      <c r="F12">
        <v>4096</v>
      </c>
      <c r="G12">
        <v>1</v>
      </c>
      <c r="H12">
        <v>4.2004848174392198</v>
      </c>
      <c r="I12">
        <v>4.3153418241660804</v>
      </c>
      <c r="J12">
        <v>-0.96358682735206702</v>
      </c>
      <c r="K12" t="b">
        <v>1</v>
      </c>
      <c r="L12">
        <v>10.64</v>
      </c>
      <c r="M12" t="s">
        <v>92</v>
      </c>
      <c r="N12">
        <v>4.7920323859169303</v>
      </c>
      <c r="O12">
        <v>3.2290000000000001</v>
      </c>
      <c r="P12">
        <v>1.0269999999999999</v>
      </c>
      <c r="Q12" t="s">
        <v>663</v>
      </c>
      <c r="S12">
        <v>0</v>
      </c>
      <c r="T12">
        <v>1696</v>
      </c>
      <c r="U12">
        <v>4096</v>
      </c>
      <c r="V12">
        <v>146</v>
      </c>
      <c r="W12">
        <v>4096</v>
      </c>
      <c r="X12">
        <v>1</v>
      </c>
      <c r="Y12">
        <v>0.264874008129518</v>
      </c>
      <c r="Z12">
        <v>10.64</v>
      </c>
      <c r="AA12">
        <v>159.4</v>
      </c>
      <c r="AB12" t="s">
        <v>94</v>
      </c>
      <c r="AC12">
        <v>3.26171875</v>
      </c>
      <c r="AE12">
        <v>7</v>
      </c>
      <c r="AF12">
        <v>10.640625</v>
      </c>
      <c r="AG12">
        <v>2.10546875</v>
      </c>
      <c r="AH12">
        <f t="shared" si="0"/>
        <v>8.53515625</v>
      </c>
      <c r="AI12">
        <f t="shared" si="1"/>
        <v>5.0538033395176249</v>
      </c>
      <c r="AJ12">
        <f t="shared" si="2"/>
        <v>0.3815219753783653</v>
      </c>
      <c r="AK12">
        <f t="shared" si="3"/>
        <v>27.889939994799551</v>
      </c>
      <c r="AP12">
        <f>MEDIAN(AI1:AI250)</f>
        <v>9.4117800681982082</v>
      </c>
    </row>
    <row r="13" spans="1:60" x14ac:dyDescent="0.3">
      <c r="A13">
        <v>11</v>
      </c>
      <c r="B13">
        <v>23</v>
      </c>
      <c r="C13" t="s">
        <v>91</v>
      </c>
      <c r="D13">
        <v>2.1606639747256601E-2</v>
      </c>
      <c r="E13">
        <v>4096</v>
      </c>
      <c r="F13">
        <v>4096</v>
      </c>
      <c r="G13">
        <v>1</v>
      </c>
      <c r="H13">
        <v>3.7743518347616698</v>
      </c>
      <c r="I13">
        <v>4.4341262277522402</v>
      </c>
      <c r="J13">
        <v>-0.95956853366002304</v>
      </c>
      <c r="K13" t="b">
        <v>1</v>
      </c>
      <c r="L13">
        <v>14.97</v>
      </c>
      <c r="M13" t="s">
        <v>92</v>
      </c>
      <c r="N13">
        <v>4.5584549935376897</v>
      </c>
      <c r="O13">
        <v>3.0590000000000002</v>
      </c>
      <c r="P13">
        <v>1.175</v>
      </c>
      <c r="Q13" t="s">
        <v>664</v>
      </c>
      <c r="S13">
        <v>0</v>
      </c>
      <c r="T13">
        <v>1144</v>
      </c>
      <c r="U13">
        <v>4096</v>
      </c>
      <c r="V13">
        <v>81</v>
      </c>
      <c r="W13">
        <v>4096</v>
      </c>
      <c r="X13">
        <v>1</v>
      </c>
      <c r="Y13">
        <v>0.308261314973519</v>
      </c>
      <c r="Z13">
        <v>14.97</v>
      </c>
      <c r="AA13">
        <v>76.44</v>
      </c>
      <c r="AB13" t="s">
        <v>94</v>
      </c>
      <c r="AC13">
        <v>3.869140625</v>
      </c>
      <c r="AE13">
        <v>10</v>
      </c>
      <c r="AF13">
        <v>14.96875</v>
      </c>
      <c r="AG13">
        <v>1.5380859375</v>
      </c>
      <c r="AH13">
        <f t="shared" si="0"/>
        <v>13.4306640625</v>
      </c>
      <c r="AI13">
        <f t="shared" si="1"/>
        <v>9.7320634920634923</v>
      </c>
      <c r="AJ13">
        <f t="shared" si="2"/>
        <v>0.38305812701263625</v>
      </c>
      <c r="AK13">
        <f t="shared" si="3"/>
        <v>39.076967552515114</v>
      </c>
    </row>
    <row r="14" spans="1:60" x14ac:dyDescent="0.3">
      <c r="A14">
        <v>12</v>
      </c>
      <c r="B14">
        <v>26</v>
      </c>
      <c r="C14" t="s">
        <v>91</v>
      </c>
      <c r="D14">
        <v>1.25931262318463E-2</v>
      </c>
      <c r="E14">
        <v>4096</v>
      </c>
      <c r="F14">
        <v>11008</v>
      </c>
      <c r="G14">
        <v>2.6875</v>
      </c>
      <c r="H14">
        <v>2.6167420095091698</v>
      </c>
      <c r="I14">
        <v>6.0256617758033402</v>
      </c>
      <c r="J14">
        <v>-0.97564170842819797</v>
      </c>
      <c r="K14" t="b">
        <v>1</v>
      </c>
      <c r="L14">
        <v>200.6</v>
      </c>
      <c r="M14" t="s">
        <v>92</v>
      </c>
      <c r="N14">
        <v>6.4407230993449298</v>
      </c>
      <c r="O14">
        <v>4.1760000000000002</v>
      </c>
      <c r="P14">
        <v>2.3029999999999999</v>
      </c>
      <c r="Q14" t="s">
        <v>665</v>
      </c>
      <c r="S14">
        <v>0</v>
      </c>
      <c r="T14">
        <v>14980</v>
      </c>
      <c r="U14">
        <v>4096</v>
      </c>
      <c r="V14">
        <v>694</v>
      </c>
      <c r="W14">
        <v>4096</v>
      </c>
      <c r="X14">
        <v>1</v>
      </c>
      <c r="Y14">
        <v>6.1370687430281803E-2</v>
      </c>
      <c r="Z14">
        <v>200.6</v>
      </c>
      <c r="AA14">
        <v>74.599999999999994</v>
      </c>
      <c r="AB14" t="s">
        <v>94</v>
      </c>
      <c r="AC14">
        <v>14.1640625</v>
      </c>
      <c r="AE14">
        <v>0</v>
      </c>
      <c r="AF14">
        <v>200.625</v>
      </c>
      <c r="AG14">
        <v>5.45703125</v>
      </c>
      <c r="AH14">
        <f t="shared" si="0"/>
        <v>195.16796875</v>
      </c>
      <c r="AI14">
        <f t="shared" si="1"/>
        <v>36.764495347172513</v>
      </c>
      <c r="AJ14">
        <f t="shared" si="2"/>
        <v>0.3769503836961785</v>
      </c>
      <c r="AK14">
        <f t="shared" si="3"/>
        <v>532.23184980679969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6.15721472252636E-2</v>
      </c>
      <c r="E15">
        <v>4096</v>
      </c>
      <c r="F15">
        <v>11008</v>
      </c>
      <c r="G15">
        <v>2.6875</v>
      </c>
      <c r="H15">
        <v>4.5296372778296803</v>
      </c>
      <c r="I15">
        <v>7.8649366015441098</v>
      </c>
      <c r="J15">
        <v>-1.0029661055340899</v>
      </c>
      <c r="K15" t="b">
        <v>1</v>
      </c>
      <c r="L15">
        <v>54.44</v>
      </c>
      <c r="M15" t="s">
        <v>92</v>
      </c>
      <c r="N15">
        <v>8.0546723784101406</v>
      </c>
      <c r="O15">
        <v>4.125</v>
      </c>
      <c r="P15">
        <v>1.736</v>
      </c>
      <c r="Q15" t="s">
        <v>667</v>
      </c>
      <c r="S15">
        <v>0</v>
      </c>
      <c r="T15">
        <v>13280</v>
      </c>
      <c r="U15">
        <v>4096</v>
      </c>
      <c r="V15">
        <v>237</v>
      </c>
      <c r="W15">
        <v>4096</v>
      </c>
      <c r="X15">
        <v>1</v>
      </c>
      <c r="Y15">
        <v>0.22927457893210301</v>
      </c>
      <c r="Z15">
        <v>54.44</v>
      </c>
      <c r="AA15">
        <v>244</v>
      </c>
      <c r="AB15" t="s">
        <v>94</v>
      </c>
      <c r="AC15">
        <v>7.37890625</v>
      </c>
      <c r="AE15">
        <v>0</v>
      </c>
      <c r="AF15">
        <v>54.4375</v>
      </c>
      <c r="AG15">
        <v>9.40625</v>
      </c>
      <c r="AH15">
        <f t="shared" si="0"/>
        <v>45.03125</v>
      </c>
      <c r="AI15">
        <f t="shared" si="1"/>
        <v>5.7873754152823924</v>
      </c>
      <c r="AJ15">
        <f t="shared" si="2"/>
        <v>0.36678988858788342</v>
      </c>
      <c r="AK15">
        <f t="shared" si="3"/>
        <v>148.41603243093954</v>
      </c>
      <c r="AM15" t="s">
        <v>1259</v>
      </c>
      <c r="AN15">
        <f>MAX(AK2:AK250)</f>
        <v>5453.8588937774921</v>
      </c>
    </row>
    <row r="16" spans="1:60" x14ac:dyDescent="0.3">
      <c r="A16">
        <v>14</v>
      </c>
      <c r="B16">
        <v>28</v>
      </c>
      <c r="C16" t="s">
        <v>91</v>
      </c>
      <c r="D16">
        <v>2.1784899870859801E-2</v>
      </c>
      <c r="E16">
        <v>4096</v>
      </c>
      <c r="F16">
        <v>11008</v>
      </c>
      <c r="G16">
        <v>2.6875</v>
      </c>
      <c r="H16">
        <v>4.8457669636274998</v>
      </c>
      <c r="I16">
        <v>7.9784795905038797</v>
      </c>
      <c r="J16">
        <v>-1.0166283040870401</v>
      </c>
      <c r="K16" t="b">
        <v>1</v>
      </c>
      <c r="L16">
        <v>44.3</v>
      </c>
      <c r="M16" t="s">
        <v>92</v>
      </c>
      <c r="N16">
        <v>8.1917170564211208</v>
      </c>
      <c r="O16">
        <v>4.1369999999999996</v>
      </c>
      <c r="P16">
        <v>1.6459999999999999</v>
      </c>
      <c r="Q16" t="s">
        <v>666</v>
      </c>
      <c r="R16" s="1" t="s">
        <v>1941</v>
      </c>
      <c r="S16">
        <v>0</v>
      </c>
      <c r="T16">
        <v>13670</v>
      </c>
      <c r="U16">
        <v>4096</v>
      </c>
      <c r="V16">
        <v>503</v>
      </c>
      <c r="W16">
        <v>4096</v>
      </c>
      <c r="X16">
        <v>1</v>
      </c>
      <c r="Y16">
        <v>0.171474273632955</v>
      </c>
      <c r="Z16">
        <v>44.3</v>
      </c>
      <c r="AA16">
        <v>308.5</v>
      </c>
      <c r="AB16" t="s">
        <v>94</v>
      </c>
      <c r="AC16">
        <v>6.65625</v>
      </c>
      <c r="AE16">
        <v>0</v>
      </c>
      <c r="AF16">
        <v>44.3125</v>
      </c>
      <c r="AG16">
        <v>6.10546875</v>
      </c>
      <c r="AH16">
        <f t="shared" si="0"/>
        <v>38.20703125</v>
      </c>
      <c r="AI16">
        <f t="shared" si="1"/>
        <v>7.257837492002559</v>
      </c>
      <c r="AJ16">
        <f t="shared" si="2"/>
        <v>0.36181280864640991</v>
      </c>
      <c r="AK16">
        <f t="shared" si="3"/>
        <v>122.4735524587396</v>
      </c>
      <c r="AM16" t="s">
        <v>1260</v>
      </c>
      <c r="AN16">
        <f>MIN(AK2:AK250)</f>
        <v>20.035473833629585</v>
      </c>
    </row>
    <row r="17" spans="1:55" x14ac:dyDescent="0.3">
      <c r="A17">
        <v>15</v>
      </c>
      <c r="B17">
        <v>34</v>
      </c>
      <c r="C17" t="s">
        <v>91</v>
      </c>
      <c r="D17">
        <v>2.20753421916812E-2</v>
      </c>
      <c r="E17">
        <v>4096</v>
      </c>
      <c r="F17">
        <v>4096</v>
      </c>
      <c r="G17">
        <v>1</v>
      </c>
      <c r="H17">
        <v>3.0673014357627002</v>
      </c>
      <c r="I17">
        <v>7.4226298416210703</v>
      </c>
      <c r="J17">
        <v>-0.917778279262769</v>
      </c>
      <c r="K17" t="b">
        <v>1</v>
      </c>
      <c r="L17">
        <v>263</v>
      </c>
      <c r="M17" t="s">
        <v>92</v>
      </c>
      <c r="N17">
        <v>7.6301305252924703</v>
      </c>
      <c r="O17">
        <v>4.0739999999999998</v>
      </c>
      <c r="P17">
        <v>2.42</v>
      </c>
      <c r="Q17" t="s">
        <v>668</v>
      </c>
      <c r="S17">
        <v>0</v>
      </c>
      <c r="T17">
        <v>11896</v>
      </c>
      <c r="U17">
        <v>4096</v>
      </c>
      <c r="V17">
        <v>111</v>
      </c>
      <c r="W17">
        <v>4096</v>
      </c>
      <c r="X17">
        <v>1</v>
      </c>
      <c r="Y17">
        <v>0.19621956873847901</v>
      </c>
      <c r="Z17">
        <v>263</v>
      </c>
      <c r="AA17">
        <v>45.22</v>
      </c>
      <c r="AB17" t="s">
        <v>94</v>
      </c>
      <c r="AC17">
        <v>16.21875</v>
      </c>
      <c r="AE17">
        <v>14</v>
      </c>
      <c r="AF17">
        <v>263</v>
      </c>
      <c r="AG17">
        <v>20.5625</v>
      </c>
      <c r="AH17">
        <f t="shared" si="0"/>
        <v>242.4375</v>
      </c>
      <c r="AI17">
        <f t="shared" si="1"/>
        <v>12.790273556231003</v>
      </c>
      <c r="AJ17">
        <f t="shared" si="2"/>
        <v>0.39940542338463997</v>
      </c>
      <c r="AK17">
        <f t="shared" si="3"/>
        <v>658.47879022594725</v>
      </c>
      <c r="AM17" t="s">
        <v>1263</v>
      </c>
      <c r="AN17">
        <f>AVERAGE(AK2:AK250)</f>
        <v>297.99929774953159</v>
      </c>
    </row>
    <row r="18" spans="1:55" x14ac:dyDescent="0.3">
      <c r="A18">
        <v>16</v>
      </c>
      <c r="B18">
        <v>35</v>
      </c>
      <c r="C18" t="s">
        <v>91</v>
      </c>
      <c r="D18">
        <v>2.74599552459684E-2</v>
      </c>
      <c r="E18">
        <v>4096</v>
      </c>
      <c r="F18">
        <v>4096</v>
      </c>
      <c r="G18">
        <v>1</v>
      </c>
      <c r="H18">
        <v>3.3300991992008599</v>
      </c>
      <c r="I18">
        <v>8.5463873979490792</v>
      </c>
      <c r="J18">
        <v>-0.91617096178595203</v>
      </c>
      <c r="K18" t="b">
        <v>1</v>
      </c>
      <c r="L18">
        <v>368.8</v>
      </c>
      <c r="M18" t="s">
        <v>92</v>
      </c>
      <c r="N18">
        <v>8.6032520067477893</v>
      </c>
      <c r="O18">
        <v>4.12</v>
      </c>
      <c r="P18">
        <v>2.5659999999999998</v>
      </c>
      <c r="Q18" t="s">
        <v>669</v>
      </c>
      <c r="S18">
        <v>0</v>
      </c>
      <c r="T18">
        <v>13160</v>
      </c>
      <c r="U18">
        <v>4096</v>
      </c>
      <c r="V18">
        <v>105</v>
      </c>
      <c r="W18">
        <v>4096</v>
      </c>
      <c r="X18">
        <v>1</v>
      </c>
      <c r="Y18">
        <v>0.22739439784774301</v>
      </c>
      <c r="Z18">
        <v>368.8</v>
      </c>
      <c r="AA18">
        <v>35.700000000000003</v>
      </c>
      <c r="AB18" t="s">
        <v>94</v>
      </c>
      <c r="AC18">
        <v>19.203125</v>
      </c>
      <c r="AE18">
        <v>18</v>
      </c>
      <c r="AF18">
        <v>368.75</v>
      </c>
      <c r="AG18">
        <v>24.5</v>
      </c>
      <c r="AH18">
        <f t="shared" si="0"/>
        <v>344.25</v>
      </c>
      <c r="AI18">
        <f t="shared" si="1"/>
        <v>15.051020408163266</v>
      </c>
      <c r="AJ18">
        <f t="shared" si="2"/>
        <v>0.40004791090437058</v>
      </c>
      <c r="AK18">
        <f t="shared" si="3"/>
        <v>921.76459356176417</v>
      </c>
      <c r="AM18" t="s">
        <v>1226</v>
      </c>
      <c r="AN18">
        <f>AN15-AN16</f>
        <v>5433.8234199438621</v>
      </c>
    </row>
    <row r="19" spans="1:55" x14ac:dyDescent="0.3">
      <c r="A19">
        <v>17</v>
      </c>
      <c r="B19">
        <v>36</v>
      </c>
      <c r="C19" t="s">
        <v>91</v>
      </c>
      <c r="D19">
        <v>2.3490501658371701E-2</v>
      </c>
      <c r="E19">
        <v>4096</v>
      </c>
      <c r="F19">
        <v>4096</v>
      </c>
      <c r="G19">
        <v>1</v>
      </c>
      <c r="H19">
        <v>4.1002569191975802</v>
      </c>
      <c r="I19">
        <v>4.4966684768153202</v>
      </c>
      <c r="J19">
        <v>-0.98046366085865</v>
      </c>
      <c r="K19" t="b">
        <v>1</v>
      </c>
      <c r="L19">
        <v>12.5</v>
      </c>
      <c r="M19" t="s">
        <v>92</v>
      </c>
      <c r="N19">
        <v>5.4083918550333303</v>
      </c>
      <c r="O19">
        <v>3.54</v>
      </c>
      <c r="P19">
        <v>1.097</v>
      </c>
      <c r="Q19" t="s">
        <v>670</v>
      </c>
      <c r="S19">
        <v>0</v>
      </c>
      <c r="T19">
        <v>3454</v>
      </c>
      <c r="U19">
        <v>4096</v>
      </c>
      <c r="V19">
        <v>193</v>
      </c>
      <c r="W19">
        <v>4096</v>
      </c>
      <c r="X19">
        <v>1</v>
      </c>
      <c r="Y19">
        <v>0.223161376180604</v>
      </c>
      <c r="Z19">
        <v>12.5</v>
      </c>
      <c r="AA19">
        <v>276.2</v>
      </c>
      <c r="AB19" t="s">
        <v>94</v>
      </c>
      <c r="AC19">
        <v>3.53515625</v>
      </c>
      <c r="AE19">
        <v>5</v>
      </c>
      <c r="AF19">
        <v>12.5</v>
      </c>
      <c r="AG19">
        <v>3.197265625</v>
      </c>
      <c r="AH19">
        <f t="shared" si="0"/>
        <v>9.302734375</v>
      </c>
      <c r="AI19">
        <f t="shared" si="1"/>
        <v>3.9095907147220523</v>
      </c>
      <c r="AJ19">
        <f t="shared" si="2"/>
        <v>0.3751371221212621</v>
      </c>
      <c r="AK19">
        <f t="shared" si="3"/>
        <v>33.32114915558639</v>
      </c>
      <c r="AM19" t="s">
        <v>1261</v>
      </c>
      <c r="AN19">
        <f>_xlfn.STDEV.P(AK2:AK250)</f>
        <v>436.42859593811039</v>
      </c>
    </row>
    <row r="20" spans="1:55" x14ac:dyDescent="0.3">
      <c r="A20">
        <v>18</v>
      </c>
      <c r="B20">
        <v>37</v>
      </c>
      <c r="C20" t="s">
        <v>91</v>
      </c>
      <c r="D20">
        <v>1.3459011247383801E-2</v>
      </c>
      <c r="E20">
        <v>4096</v>
      </c>
      <c r="F20">
        <v>4096</v>
      </c>
      <c r="G20">
        <v>1</v>
      </c>
      <c r="H20">
        <v>4.42634053702798</v>
      </c>
      <c r="I20">
        <v>6.9031892945641502</v>
      </c>
      <c r="J20">
        <v>-0.98689293076592</v>
      </c>
      <c r="K20" t="b">
        <v>1</v>
      </c>
      <c r="L20">
        <v>36.25</v>
      </c>
      <c r="M20" t="s">
        <v>92</v>
      </c>
      <c r="N20">
        <v>6.9097315757775304</v>
      </c>
      <c r="O20">
        <v>3.512</v>
      </c>
      <c r="P20">
        <v>1.56</v>
      </c>
      <c r="Q20" t="s">
        <v>671</v>
      </c>
      <c r="S20">
        <v>0</v>
      </c>
      <c r="T20">
        <v>3248</v>
      </c>
      <c r="U20">
        <v>4096</v>
      </c>
      <c r="V20">
        <v>272</v>
      </c>
      <c r="W20">
        <v>4096</v>
      </c>
      <c r="X20">
        <v>1</v>
      </c>
      <c r="Y20">
        <v>0.207752410933851</v>
      </c>
      <c r="Z20">
        <v>36.25</v>
      </c>
      <c r="AA20">
        <v>89.6</v>
      </c>
      <c r="AB20" t="s">
        <v>94</v>
      </c>
      <c r="AC20">
        <v>6.01953125</v>
      </c>
      <c r="AE20">
        <v>3</v>
      </c>
      <c r="AF20">
        <v>36.25</v>
      </c>
      <c r="AG20">
        <v>2.40234375</v>
      </c>
      <c r="AH20">
        <f t="shared" si="0"/>
        <v>33.84765625</v>
      </c>
      <c r="AI20">
        <f t="shared" si="1"/>
        <v>15.089430894308943</v>
      </c>
      <c r="AJ20">
        <f t="shared" si="2"/>
        <v>0.372733000964105</v>
      </c>
      <c r="AK20">
        <f t="shared" si="3"/>
        <v>97.254602909418679</v>
      </c>
      <c r="AM20" t="s">
        <v>1262</v>
      </c>
      <c r="AN20">
        <f>MEDIAN(AK2:AK250)</f>
        <v>136.16403033325116</v>
      </c>
    </row>
    <row r="21" spans="1:55" x14ac:dyDescent="0.3">
      <c r="A21">
        <v>19</v>
      </c>
      <c r="B21">
        <v>40</v>
      </c>
      <c r="C21" t="s">
        <v>91</v>
      </c>
      <c r="D21">
        <v>1.5428411897063401E-2</v>
      </c>
      <c r="E21">
        <v>4096</v>
      </c>
      <c r="F21">
        <v>11008</v>
      </c>
      <c r="G21">
        <v>2.6875</v>
      </c>
      <c r="H21">
        <v>2.8660158810868999</v>
      </c>
      <c r="I21">
        <v>5.8831693184029996</v>
      </c>
      <c r="J21">
        <v>-0.99412585941159903</v>
      </c>
      <c r="K21" t="b">
        <v>1</v>
      </c>
      <c r="L21">
        <v>112.75</v>
      </c>
      <c r="M21" t="s">
        <v>92</v>
      </c>
      <c r="N21">
        <v>6.5271893687351703</v>
      </c>
      <c r="O21">
        <v>4.2</v>
      </c>
      <c r="P21">
        <v>2.0529999999999999</v>
      </c>
      <c r="Q21" t="s">
        <v>672</v>
      </c>
      <c r="S21">
        <v>0</v>
      </c>
      <c r="T21">
        <v>15830</v>
      </c>
      <c r="U21">
        <v>4096</v>
      </c>
      <c r="V21">
        <v>894</v>
      </c>
      <c r="W21">
        <v>4096</v>
      </c>
      <c r="X21">
        <v>1</v>
      </c>
      <c r="Y21">
        <v>6.2443840555886899E-2</v>
      </c>
      <c r="Z21">
        <v>112.75</v>
      </c>
      <c r="AA21">
        <v>140.4</v>
      </c>
      <c r="AB21" t="s">
        <v>94</v>
      </c>
      <c r="AC21">
        <v>10.6171875</v>
      </c>
      <c r="AE21">
        <v>0</v>
      </c>
      <c r="AF21">
        <v>112.75</v>
      </c>
      <c r="AG21">
        <v>5.01171875</v>
      </c>
      <c r="AH21">
        <f t="shared" si="0"/>
        <v>107.73828125</v>
      </c>
      <c r="AI21">
        <f t="shared" si="1"/>
        <v>22.497272018706159</v>
      </c>
      <c r="AJ21">
        <f t="shared" si="2"/>
        <v>0.37004677611145292</v>
      </c>
      <c r="AK21">
        <f t="shared" si="3"/>
        <v>304.69121008107709</v>
      </c>
    </row>
    <row r="22" spans="1:55" x14ac:dyDescent="0.3">
      <c r="A22">
        <v>20</v>
      </c>
      <c r="B22">
        <v>41</v>
      </c>
      <c r="C22" t="s">
        <v>91</v>
      </c>
      <c r="D22">
        <v>6.6324731070066797E-2</v>
      </c>
      <c r="E22">
        <v>4096</v>
      </c>
      <c r="F22">
        <v>11008</v>
      </c>
      <c r="G22">
        <v>2.6875</v>
      </c>
      <c r="H22">
        <v>3.92141791680532</v>
      </c>
      <c r="I22">
        <v>5.1545200351757403</v>
      </c>
      <c r="J22">
        <v>-1.0110026929181799</v>
      </c>
      <c r="K22" t="b">
        <v>1</v>
      </c>
      <c r="L22">
        <v>20.64</v>
      </c>
      <c r="M22" t="s">
        <v>92</v>
      </c>
      <c r="N22">
        <v>6.7745901710189598</v>
      </c>
      <c r="O22">
        <v>4.1369999999999996</v>
      </c>
      <c r="P22">
        <v>1.3140000000000001</v>
      </c>
      <c r="Q22" t="s">
        <v>674</v>
      </c>
      <c r="S22">
        <v>0</v>
      </c>
      <c r="T22">
        <v>13760</v>
      </c>
      <c r="U22">
        <v>4096</v>
      </c>
      <c r="V22">
        <v>592</v>
      </c>
      <c r="W22">
        <v>4096</v>
      </c>
      <c r="X22">
        <v>1</v>
      </c>
      <c r="Y22">
        <v>0.12006953675463</v>
      </c>
      <c r="Z22">
        <v>20.64</v>
      </c>
      <c r="AA22">
        <v>666.5</v>
      </c>
      <c r="AB22" t="s">
        <v>94</v>
      </c>
      <c r="AC22">
        <v>4.54296875</v>
      </c>
      <c r="AE22">
        <v>0</v>
      </c>
      <c r="AF22">
        <v>20.640625</v>
      </c>
      <c r="AG22">
        <v>6.22265625</v>
      </c>
      <c r="AH22">
        <f t="shared" si="0"/>
        <v>14.41796875</v>
      </c>
      <c r="AI22">
        <f t="shared" si="1"/>
        <v>3.3170119271814187</v>
      </c>
      <c r="AJ22">
        <f t="shared" si="2"/>
        <v>0.36385396281048299</v>
      </c>
      <c r="AK22">
        <f t="shared" si="3"/>
        <v>56.72777297948759</v>
      </c>
      <c r="AN22" s="24" t="s">
        <v>1235</v>
      </c>
      <c r="AO22" s="24" t="s">
        <v>1287</v>
      </c>
      <c r="AP22" s="24" t="s">
        <v>1238</v>
      </c>
      <c r="AQ22" s="24" t="s">
        <v>1237</v>
      </c>
      <c r="AR22" s="24" t="s">
        <v>1265</v>
      </c>
      <c r="AS22" s="24" t="s">
        <v>1266</v>
      </c>
      <c r="AT22" s="24" t="s">
        <v>1267</v>
      </c>
      <c r="AU22" s="24" t="s">
        <v>1268</v>
      </c>
      <c r="AV22" s="24" t="s">
        <v>1269</v>
      </c>
      <c r="AW22" s="24" t="s">
        <v>1270</v>
      </c>
    </row>
    <row r="23" spans="1:55" x14ac:dyDescent="0.3">
      <c r="A23">
        <v>21</v>
      </c>
      <c r="B23">
        <v>42</v>
      </c>
      <c r="C23" t="s">
        <v>91</v>
      </c>
      <c r="D23">
        <v>1.85465273961553E-2</v>
      </c>
      <c r="E23">
        <v>4096</v>
      </c>
      <c r="F23">
        <v>11008</v>
      </c>
      <c r="G23">
        <v>2.6875</v>
      </c>
      <c r="H23">
        <v>5.3887429701928502</v>
      </c>
      <c r="I23">
        <v>8.11995156543707</v>
      </c>
      <c r="J23">
        <v>-1.0190392803022601</v>
      </c>
      <c r="K23" t="b">
        <v>1</v>
      </c>
      <c r="L23">
        <v>32.159999999999997</v>
      </c>
      <c r="M23" t="s">
        <v>92</v>
      </c>
      <c r="N23">
        <v>8.4334529959897999</v>
      </c>
      <c r="O23">
        <v>4.1449999999999996</v>
      </c>
      <c r="P23">
        <v>1.5069999999999999</v>
      </c>
      <c r="Q23" t="s">
        <v>673</v>
      </c>
      <c r="R23" s="1" t="s">
        <v>1941</v>
      </c>
      <c r="S23">
        <v>0</v>
      </c>
      <c r="T23">
        <v>13940</v>
      </c>
      <c r="U23">
        <v>4096</v>
      </c>
      <c r="V23">
        <v>442</v>
      </c>
      <c r="W23">
        <v>4096</v>
      </c>
      <c r="X23">
        <v>1</v>
      </c>
      <c r="Y23">
        <v>0.208751215123226</v>
      </c>
      <c r="Z23">
        <v>32.159999999999997</v>
      </c>
      <c r="AA23">
        <v>433.5</v>
      </c>
      <c r="AB23" t="s">
        <v>94</v>
      </c>
      <c r="AC23">
        <v>5.671875</v>
      </c>
      <c r="AE23">
        <v>0</v>
      </c>
      <c r="AF23">
        <v>32.15625</v>
      </c>
      <c r="AG23">
        <v>6.3984375</v>
      </c>
      <c r="AH23">
        <f t="shared" si="0"/>
        <v>25.7578125</v>
      </c>
      <c r="AI23">
        <f t="shared" si="1"/>
        <v>5.0256410256410255</v>
      </c>
      <c r="AJ23">
        <f t="shared" si="2"/>
        <v>0.36094153729969269</v>
      </c>
      <c r="AK23">
        <f t="shared" si="3"/>
        <v>89.089912567476006</v>
      </c>
      <c r="AN23">
        <f>AN9</f>
        <v>50.896450891297533</v>
      </c>
      <c r="AO23">
        <f>AN8</f>
        <v>392.35040642632089</v>
      </c>
      <c r="AP23">
        <f>AN3</f>
        <v>-0.32504851613318647</v>
      </c>
      <c r="AQ23">
        <f>AN4</f>
        <v>-0.15582814967356279</v>
      </c>
      <c r="AR23">
        <f>AN15</f>
        <v>5453.8588937774921</v>
      </c>
      <c r="AS23">
        <f>AN16</f>
        <v>20.035473833629585</v>
      </c>
      <c r="AT23">
        <f>AN17</f>
        <v>297.99929774953159</v>
      </c>
      <c r="AU23">
        <f>AN18</f>
        <v>5433.8234199438621</v>
      </c>
      <c r="AV23">
        <f>AN19</f>
        <v>436.42859593811039</v>
      </c>
      <c r="AW23">
        <f>AN20</f>
        <v>136.16403033325116</v>
      </c>
      <c r="AX23">
        <f>AQ4</f>
        <v>0.51508657350328335</v>
      </c>
      <c r="AY23">
        <f>AR4</f>
        <v>0.3606515800081484</v>
      </c>
      <c r="AZ23">
        <f t="shared" ref="AZ23:BA23" si="4">AS4</f>
        <v>0.15443499349513495</v>
      </c>
      <c r="BA23">
        <f t="shared" si="4"/>
        <v>0.37386384274884737</v>
      </c>
      <c r="BB23">
        <f t="shared" ref="BB23" si="5">AU4</f>
        <v>1.6786910082025562E-2</v>
      </c>
      <c r="BC23">
        <f t="shared" ref="BC23" si="6">AV4</f>
        <v>0.37004677611145292</v>
      </c>
    </row>
    <row r="24" spans="1:55" x14ac:dyDescent="0.3">
      <c r="A24">
        <v>22</v>
      </c>
      <c r="B24">
        <v>48</v>
      </c>
      <c r="C24" t="s">
        <v>91</v>
      </c>
      <c r="D24">
        <v>2.6896718278472499E-2</v>
      </c>
      <c r="E24">
        <v>4096</v>
      </c>
      <c r="F24">
        <v>4096</v>
      </c>
      <c r="G24">
        <v>1</v>
      </c>
      <c r="H24">
        <v>4.1193574325012303</v>
      </c>
      <c r="I24">
        <v>9.2926910830838505</v>
      </c>
      <c r="J24">
        <v>-0.94751365258389197</v>
      </c>
      <c r="K24" t="b">
        <v>1</v>
      </c>
      <c r="L24">
        <v>179.9</v>
      </c>
      <c r="M24" t="s">
        <v>92</v>
      </c>
      <c r="N24">
        <v>9.3349853361881898</v>
      </c>
      <c r="O24">
        <v>4.0270000000000001</v>
      </c>
      <c r="P24">
        <v>2.2559999999999998</v>
      </c>
      <c r="Q24" t="s">
        <v>675</v>
      </c>
      <c r="S24">
        <v>0</v>
      </c>
      <c r="T24">
        <v>10660</v>
      </c>
      <c r="U24">
        <v>4096</v>
      </c>
      <c r="V24">
        <v>35</v>
      </c>
      <c r="W24">
        <v>4096</v>
      </c>
      <c r="X24">
        <v>1</v>
      </c>
      <c r="Y24">
        <v>0.52726764121948799</v>
      </c>
      <c r="Z24">
        <v>179.9</v>
      </c>
      <c r="AA24">
        <v>59.25</v>
      </c>
      <c r="AB24" t="s">
        <v>94</v>
      </c>
      <c r="AC24">
        <v>13.4140625</v>
      </c>
      <c r="AE24">
        <v>7</v>
      </c>
      <c r="AF24">
        <v>179.875</v>
      </c>
      <c r="AG24">
        <v>27.96875</v>
      </c>
      <c r="AH24">
        <f t="shared" si="0"/>
        <v>151.90625</v>
      </c>
      <c r="AI24">
        <f t="shared" si="1"/>
        <v>6.4312849162011174</v>
      </c>
      <c r="AJ24">
        <f t="shared" si="2"/>
        <v>0.38770379239191993</v>
      </c>
      <c r="AK24">
        <f t="shared" si="3"/>
        <v>463.94954996511598</v>
      </c>
    </row>
    <row r="25" spans="1:55" x14ac:dyDescent="0.3">
      <c r="A25">
        <v>23</v>
      </c>
      <c r="B25">
        <v>49</v>
      </c>
      <c r="C25" t="s">
        <v>91</v>
      </c>
      <c r="D25">
        <v>3.8670203299222397E-2</v>
      </c>
      <c r="E25">
        <v>4096</v>
      </c>
      <c r="F25">
        <v>4096</v>
      </c>
      <c r="G25">
        <v>1</v>
      </c>
      <c r="H25">
        <v>3.1564650939585199</v>
      </c>
      <c r="I25">
        <v>7.4842746563782097</v>
      </c>
      <c r="J25">
        <v>-0.95072828753752703</v>
      </c>
      <c r="K25" t="b">
        <v>1</v>
      </c>
      <c r="L25">
        <v>235</v>
      </c>
      <c r="M25" t="s">
        <v>92</v>
      </c>
      <c r="N25">
        <v>7.5478321881058603</v>
      </c>
      <c r="O25">
        <v>4.0620000000000003</v>
      </c>
      <c r="P25">
        <v>2.371</v>
      </c>
      <c r="Q25" t="s">
        <v>676</v>
      </c>
      <c r="S25">
        <v>0</v>
      </c>
      <c r="T25">
        <v>11540</v>
      </c>
      <c r="U25">
        <v>4096</v>
      </c>
      <c r="V25">
        <v>270</v>
      </c>
      <c r="W25">
        <v>4096</v>
      </c>
      <c r="X25">
        <v>1</v>
      </c>
      <c r="Y25">
        <v>0.13123828627039699</v>
      </c>
      <c r="Z25">
        <v>235</v>
      </c>
      <c r="AA25">
        <v>49.1</v>
      </c>
      <c r="AB25" t="s">
        <v>94</v>
      </c>
      <c r="AC25">
        <v>15.328125</v>
      </c>
      <c r="AE25">
        <v>7</v>
      </c>
      <c r="AF25">
        <v>235</v>
      </c>
      <c r="AG25">
        <v>10.4765625</v>
      </c>
      <c r="AH25">
        <f t="shared" si="0"/>
        <v>224.5234375</v>
      </c>
      <c r="AI25">
        <f t="shared" si="1"/>
        <v>22.431021625652498</v>
      </c>
      <c r="AJ25">
        <f t="shared" si="2"/>
        <v>0.38645946732622338</v>
      </c>
      <c r="AK25">
        <f t="shared" si="3"/>
        <v>608.08446905410813</v>
      </c>
    </row>
    <row r="26" spans="1:55" x14ac:dyDescent="0.3">
      <c r="A26">
        <v>24</v>
      </c>
      <c r="B26">
        <v>50</v>
      </c>
      <c r="C26" t="s">
        <v>91</v>
      </c>
      <c r="D26">
        <v>4.68879867657006E-2</v>
      </c>
      <c r="E26">
        <v>4096</v>
      </c>
      <c r="F26">
        <v>4096</v>
      </c>
      <c r="G26">
        <v>1</v>
      </c>
      <c r="H26">
        <v>5.0453116043467396</v>
      </c>
      <c r="I26">
        <v>4.9196715204494401</v>
      </c>
      <c r="J26">
        <v>-0.98528561328910302</v>
      </c>
      <c r="K26" t="b">
        <v>1</v>
      </c>
      <c r="L26">
        <v>9.44</v>
      </c>
      <c r="M26" t="s">
        <v>92</v>
      </c>
      <c r="N26">
        <v>5.6666592141353496</v>
      </c>
      <c r="O26">
        <v>3.492</v>
      </c>
      <c r="P26">
        <v>0.97499999999999998</v>
      </c>
      <c r="Q26" t="s">
        <v>677</v>
      </c>
      <c r="S26">
        <v>0</v>
      </c>
      <c r="T26">
        <v>3108</v>
      </c>
      <c r="U26">
        <v>4096</v>
      </c>
      <c r="V26">
        <v>90</v>
      </c>
      <c r="W26">
        <v>4096</v>
      </c>
      <c r="X26">
        <v>1</v>
      </c>
      <c r="Y26">
        <v>0.426413283828187</v>
      </c>
      <c r="Z26">
        <v>9.44</v>
      </c>
      <c r="AA26">
        <v>329.2</v>
      </c>
      <c r="AB26" t="s">
        <v>94</v>
      </c>
      <c r="AC26">
        <v>3.072265625</v>
      </c>
      <c r="AE26">
        <v>5</v>
      </c>
      <c r="AF26">
        <v>9.4375</v>
      </c>
      <c r="AG26">
        <v>3.537109375</v>
      </c>
      <c r="AH26">
        <f t="shared" si="0"/>
        <v>5.900390625</v>
      </c>
      <c r="AI26">
        <f t="shared" si="1"/>
        <v>2.6681391496410822</v>
      </c>
      <c r="AJ26">
        <f t="shared" si="2"/>
        <v>0.37333258296096872</v>
      </c>
      <c r="AK26">
        <f t="shared" si="3"/>
        <v>25.279068666199635</v>
      </c>
    </row>
    <row r="27" spans="1:55" x14ac:dyDescent="0.3">
      <c r="A27">
        <v>25</v>
      </c>
      <c r="B27">
        <v>51</v>
      </c>
      <c r="C27" t="s">
        <v>91</v>
      </c>
      <c r="D27">
        <v>1.3939999221227E-2</v>
      </c>
      <c r="E27">
        <v>4096</v>
      </c>
      <c r="F27">
        <v>4096</v>
      </c>
      <c r="G27">
        <v>1</v>
      </c>
      <c r="H27">
        <v>4.2522949831496497</v>
      </c>
      <c r="I27">
        <v>6.8310793430480299</v>
      </c>
      <c r="J27">
        <v>-0.98367829581228505</v>
      </c>
      <c r="K27" t="b">
        <v>1</v>
      </c>
      <c r="L27">
        <v>40.4</v>
      </c>
      <c r="M27" t="s">
        <v>92</v>
      </c>
      <c r="N27">
        <v>6.8369870983501597</v>
      </c>
      <c r="O27">
        <v>3.4729999999999999</v>
      </c>
      <c r="P27">
        <v>1.6060000000000001</v>
      </c>
      <c r="Q27" t="s">
        <v>678</v>
      </c>
      <c r="S27">
        <v>0</v>
      </c>
      <c r="T27">
        <v>2976</v>
      </c>
      <c r="U27">
        <v>4096</v>
      </c>
      <c r="V27">
        <v>217</v>
      </c>
      <c r="W27">
        <v>4096</v>
      </c>
      <c r="X27">
        <v>1</v>
      </c>
      <c r="Y27">
        <v>0.22078016943085901</v>
      </c>
      <c r="Z27">
        <v>40.4</v>
      </c>
      <c r="AA27">
        <v>73.599999999999994</v>
      </c>
      <c r="AB27" t="s">
        <v>94</v>
      </c>
      <c r="AC27">
        <v>6.35546875</v>
      </c>
      <c r="AE27">
        <v>5</v>
      </c>
      <c r="AF27">
        <v>40.40625</v>
      </c>
      <c r="AG27">
        <v>2.419921875</v>
      </c>
      <c r="AH27">
        <f t="shared" si="0"/>
        <v>37.986328125</v>
      </c>
      <c r="AI27">
        <f t="shared" si="1"/>
        <v>16.697336561743342</v>
      </c>
      <c r="AJ27">
        <f t="shared" si="2"/>
        <v>0.37393312945137119</v>
      </c>
      <c r="AK27">
        <f t="shared" si="3"/>
        <v>108.05742208315004</v>
      </c>
    </row>
    <row r="28" spans="1:55" x14ac:dyDescent="0.3">
      <c r="A28">
        <v>26</v>
      </c>
      <c r="B28">
        <v>54</v>
      </c>
      <c r="C28" t="s">
        <v>91</v>
      </c>
      <c r="D28">
        <v>1.65257573681045E-2</v>
      </c>
      <c r="E28">
        <v>4096</v>
      </c>
      <c r="F28">
        <v>11008</v>
      </c>
      <c r="G28">
        <v>2.6875</v>
      </c>
      <c r="H28">
        <v>3.9346873453894902</v>
      </c>
      <c r="I28">
        <v>7.8194226053394704</v>
      </c>
      <c r="J28">
        <v>-1.0110026929181799</v>
      </c>
      <c r="K28" t="b">
        <v>1</v>
      </c>
      <c r="L28">
        <v>97.2</v>
      </c>
      <c r="M28" t="s">
        <v>92</v>
      </c>
      <c r="N28">
        <v>8.0028904070884099</v>
      </c>
      <c r="O28">
        <v>4.21</v>
      </c>
      <c r="P28">
        <v>1.9870000000000001</v>
      </c>
      <c r="Q28" t="s">
        <v>679</v>
      </c>
      <c r="S28">
        <v>0</v>
      </c>
      <c r="T28">
        <v>16296</v>
      </c>
      <c r="U28">
        <v>4096</v>
      </c>
      <c r="V28">
        <v>585</v>
      </c>
      <c r="W28">
        <v>4096</v>
      </c>
      <c r="X28">
        <v>1</v>
      </c>
      <c r="Y28">
        <v>0.12133438866256401</v>
      </c>
      <c r="Z28">
        <v>97.2</v>
      </c>
      <c r="AA28">
        <v>167.6</v>
      </c>
      <c r="AB28" t="s">
        <v>94</v>
      </c>
      <c r="AC28">
        <v>9.859375</v>
      </c>
      <c r="AE28">
        <v>0</v>
      </c>
      <c r="AF28">
        <v>97.1875</v>
      </c>
      <c r="AG28">
        <v>6.93359375</v>
      </c>
      <c r="AH28">
        <f t="shared" si="0"/>
        <v>90.25390625</v>
      </c>
      <c r="AI28">
        <f t="shared" si="1"/>
        <v>14.016901408450705</v>
      </c>
      <c r="AJ28">
        <f t="shared" si="2"/>
        <v>0.36385396281048299</v>
      </c>
      <c r="AK28">
        <f t="shared" si="3"/>
        <v>267.10578950220503</v>
      </c>
    </row>
    <row r="29" spans="1:55" x14ac:dyDescent="0.3">
      <c r="A29">
        <v>27</v>
      </c>
      <c r="B29">
        <v>55</v>
      </c>
      <c r="C29" t="s">
        <v>91</v>
      </c>
      <c r="D29">
        <v>2.8335082487542001E-2</v>
      </c>
      <c r="E29">
        <v>4096</v>
      </c>
      <c r="F29">
        <v>11008</v>
      </c>
      <c r="G29">
        <v>2.6875</v>
      </c>
      <c r="H29">
        <v>8.9049507908158407</v>
      </c>
      <c r="I29">
        <v>11.365986995699499</v>
      </c>
      <c r="J29">
        <v>-1.0182356215638599</v>
      </c>
      <c r="K29" t="b">
        <v>1</v>
      </c>
      <c r="L29">
        <v>18.88</v>
      </c>
      <c r="M29" t="s">
        <v>92</v>
      </c>
      <c r="N29">
        <v>11.789421055415399</v>
      </c>
      <c r="O29">
        <v>4.1449999999999996</v>
      </c>
      <c r="P29">
        <v>1.276</v>
      </c>
      <c r="Q29" t="s">
        <v>681</v>
      </c>
      <c r="S29">
        <v>0</v>
      </c>
      <c r="T29">
        <v>13960</v>
      </c>
      <c r="U29">
        <v>4096</v>
      </c>
      <c r="V29">
        <v>68</v>
      </c>
      <c r="W29">
        <v>4096</v>
      </c>
      <c r="X29">
        <v>1</v>
      </c>
      <c r="Y29">
        <v>0.95861609046598695</v>
      </c>
      <c r="Z29">
        <v>18.88</v>
      </c>
      <c r="AA29">
        <v>739.5</v>
      </c>
      <c r="AB29" t="s">
        <v>94</v>
      </c>
      <c r="AC29">
        <v>4.34375</v>
      </c>
      <c r="AD29" t="s">
        <v>98</v>
      </c>
      <c r="AE29">
        <v>0</v>
      </c>
      <c r="AF29">
        <v>18.875</v>
      </c>
      <c r="AG29">
        <v>9.8515625</v>
      </c>
      <c r="AH29">
        <f t="shared" si="0"/>
        <v>9.0234375</v>
      </c>
      <c r="AI29">
        <f t="shared" si="1"/>
        <v>1.9159397303727201</v>
      </c>
      <c r="AJ29">
        <f t="shared" si="2"/>
        <v>0.36123172771160661</v>
      </c>
      <c r="AK29">
        <f t="shared" si="3"/>
        <v>52.251777881119757</v>
      </c>
    </row>
    <row r="30" spans="1:55" x14ac:dyDescent="0.3">
      <c r="A30">
        <v>28</v>
      </c>
      <c r="B30">
        <v>56</v>
      </c>
      <c r="C30" t="s">
        <v>91</v>
      </c>
      <c r="D30">
        <v>3.4625067695274403E-2</v>
      </c>
      <c r="E30">
        <v>4096</v>
      </c>
      <c r="F30">
        <v>11008</v>
      </c>
      <c r="G30">
        <v>2.6875</v>
      </c>
      <c r="H30">
        <v>4.1496118815320999</v>
      </c>
      <c r="I30">
        <v>6.6661245557815398</v>
      </c>
      <c r="J30">
        <v>-1.0134136691333999</v>
      </c>
      <c r="K30" t="b">
        <v>1</v>
      </c>
      <c r="L30">
        <v>40.44</v>
      </c>
      <c r="M30" t="s">
        <v>92</v>
      </c>
      <c r="N30">
        <v>7.2340708275983001</v>
      </c>
      <c r="O30">
        <v>4.1500000000000004</v>
      </c>
      <c r="P30">
        <v>1.6060000000000001</v>
      </c>
      <c r="Q30" t="s">
        <v>680</v>
      </c>
      <c r="R30" s="1" t="s">
        <v>1941</v>
      </c>
      <c r="S30">
        <v>0</v>
      </c>
      <c r="T30">
        <v>14020</v>
      </c>
      <c r="U30">
        <v>4096</v>
      </c>
      <c r="V30">
        <v>413</v>
      </c>
      <c r="W30">
        <v>4096</v>
      </c>
      <c r="X30">
        <v>1</v>
      </c>
      <c r="Y30">
        <v>0.15498226879983401</v>
      </c>
      <c r="Z30">
        <v>40.44</v>
      </c>
      <c r="AA30">
        <v>346.5</v>
      </c>
      <c r="AB30" t="s">
        <v>94</v>
      </c>
      <c r="AC30">
        <v>6.359375</v>
      </c>
      <c r="AE30">
        <v>0</v>
      </c>
      <c r="AF30">
        <v>40.4375</v>
      </c>
      <c r="AG30">
        <v>6.984375</v>
      </c>
      <c r="AH30">
        <f t="shared" si="0"/>
        <v>33.453125</v>
      </c>
      <c r="AI30">
        <f t="shared" si="1"/>
        <v>5.7897091722595082</v>
      </c>
      <c r="AJ30">
        <f t="shared" si="2"/>
        <v>0.36297777621727673</v>
      </c>
      <c r="AK30">
        <f t="shared" si="3"/>
        <v>111.40489211602396</v>
      </c>
    </row>
    <row r="31" spans="1:55" x14ac:dyDescent="0.3">
      <c r="A31">
        <v>29</v>
      </c>
      <c r="B31">
        <v>62</v>
      </c>
      <c r="C31" t="s">
        <v>91</v>
      </c>
      <c r="D31">
        <v>3.0685218191940901E-2</v>
      </c>
      <c r="E31">
        <v>4096</v>
      </c>
      <c r="F31">
        <v>4096</v>
      </c>
      <c r="G31">
        <v>1</v>
      </c>
      <c r="H31">
        <v>2.7658389192816699</v>
      </c>
      <c r="I31">
        <v>6.3041680054721096</v>
      </c>
      <c r="J31">
        <v>-0.94269170015343995</v>
      </c>
      <c r="K31" t="b">
        <v>1</v>
      </c>
      <c r="L31">
        <v>190.1</v>
      </c>
      <c r="M31" t="s">
        <v>92</v>
      </c>
      <c r="N31">
        <v>6.6628871969143102</v>
      </c>
      <c r="O31">
        <v>4.0620000000000003</v>
      </c>
      <c r="P31">
        <v>2.2799999999999998</v>
      </c>
      <c r="Q31" t="s">
        <v>682</v>
      </c>
      <c r="S31">
        <v>0</v>
      </c>
      <c r="T31">
        <v>11580</v>
      </c>
      <c r="U31">
        <v>4096</v>
      </c>
      <c r="V31">
        <v>279</v>
      </c>
      <c r="W31">
        <v>4096</v>
      </c>
      <c r="X31">
        <v>1</v>
      </c>
      <c r="Y31">
        <v>0.105718010809406</v>
      </c>
      <c r="Z31">
        <v>190.1</v>
      </c>
      <c r="AA31">
        <v>60.94</v>
      </c>
      <c r="AB31" t="s">
        <v>94</v>
      </c>
      <c r="AC31">
        <v>13.7890625</v>
      </c>
      <c r="AE31">
        <v>6</v>
      </c>
      <c r="AF31">
        <v>190.125</v>
      </c>
      <c r="AG31">
        <v>9.8515625</v>
      </c>
      <c r="AH31">
        <f t="shared" si="0"/>
        <v>180.2734375</v>
      </c>
      <c r="AI31">
        <f t="shared" si="1"/>
        <v>19.298969072164947</v>
      </c>
      <c r="AJ31">
        <f t="shared" si="2"/>
        <v>0.38957779618343591</v>
      </c>
      <c r="AK31">
        <f t="shared" si="3"/>
        <v>488.02832672342055</v>
      </c>
    </row>
    <row r="32" spans="1:55" x14ac:dyDescent="0.3">
      <c r="A32">
        <v>30</v>
      </c>
      <c r="B32">
        <v>63</v>
      </c>
      <c r="C32" t="s">
        <v>91</v>
      </c>
      <c r="D32">
        <v>3.3212803046451002E-2</v>
      </c>
      <c r="E32">
        <v>4096</v>
      </c>
      <c r="F32">
        <v>4096</v>
      </c>
      <c r="G32">
        <v>1</v>
      </c>
      <c r="H32">
        <v>4.0232975311999501</v>
      </c>
      <c r="I32">
        <v>9.6339116665061297</v>
      </c>
      <c r="J32">
        <v>-0.94670999384548304</v>
      </c>
      <c r="K32" t="b">
        <v>1</v>
      </c>
      <c r="L32">
        <v>248</v>
      </c>
      <c r="M32" t="s">
        <v>92</v>
      </c>
      <c r="N32">
        <v>9.6563201246019705</v>
      </c>
      <c r="O32">
        <v>4.0819999999999999</v>
      </c>
      <c r="P32">
        <v>2.395</v>
      </c>
      <c r="Q32" t="s">
        <v>683</v>
      </c>
      <c r="S32">
        <v>0</v>
      </c>
      <c r="T32">
        <v>12080</v>
      </c>
      <c r="U32">
        <v>4096</v>
      </c>
      <c r="V32">
        <v>28</v>
      </c>
      <c r="W32">
        <v>4096</v>
      </c>
      <c r="X32">
        <v>1</v>
      </c>
      <c r="Y32">
        <v>0.57134952906504299</v>
      </c>
      <c r="Z32">
        <v>248</v>
      </c>
      <c r="AA32">
        <v>48.72</v>
      </c>
      <c r="AB32" t="s">
        <v>94</v>
      </c>
      <c r="AC32">
        <v>15.75</v>
      </c>
      <c r="AE32">
        <v>6</v>
      </c>
      <c r="AF32">
        <v>248</v>
      </c>
      <c r="AG32">
        <v>34.1875</v>
      </c>
      <c r="AH32">
        <f t="shared" si="0"/>
        <v>213.8125</v>
      </c>
      <c r="AI32">
        <f t="shared" si="1"/>
        <v>7.2541133455210236</v>
      </c>
      <c r="AJ32">
        <f t="shared" si="2"/>
        <v>0.38801549916875072</v>
      </c>
      <c r="AK32">
        <f t="shared" si="3"/>
        <v>639.14972605808987</v>
      </c>
    </row>
    <row r="33" spans="1:37" x14ac:dyDescent="0.3">
      <c r="A33">
        <v>31</v>
      </c>
      <c r="B33">
        <v>64</v>
      </c>
      <c r="C33" t="s">
        <v>91</v>
      </c>
      <c r="D33">
        <v>4.9909617596996601E-2</v>
      </c>
      <c r="E33">
        <v>4096</v>
      </c>
      <c r="F33">
        <v>4096</v>
      </c>
      <c r="G33">
        <v>1</v>
      </c>
      <c r="H33">
        <v>4.8591073602319597</v>
      </c>
      <c r="I33">
        <v>4.7760659746811198</v>
      </c>
      <c r="J33">
        <v>-0.98528561328910302</v>
      </c>
      <c r="K33" t="b">
        <v>1</v>
      </c>
      <c r="L33">
        <v>9.6199999999999992</v>
      </c>
      <c r="M33" t="s">
        <v>92</v>
      </c>
      <c r="N33">
        <v>5.7697751343527797</v>
      </c>
      <c r="O33">
        <v>3.54</v>
      </c>
      <c r="P33">
        <v>0.98299999999999998</v>
      </c>
      <c r="Q33" t="s">
        <v>684</v>
      </c>
      <c r="S33">
        <v>0</v>
      </c>
      <c r="T33">
        <v>3462</v>
      </c>
      <c r="U33">
        <v>4096</v>
      </c>
      <c r="V33">
        <v>106</v>
      </c>
      <c r="W33">
        <v>4096</v>
      </c>
      <c r="X33">
        <v>1</v>
      </c>
      <c r="Y33">
        <v>0.37482964203121599</v>
      </c>
      <c r="Z33">
        <v>9.6199999999999992</v>
      </c>
      <c r="AA33">
        <v>360</v>
      </c>
      <c r="AB33" t="s">
        <v>94</v>
      </c>
      <c r="AC33">
        <v>3.1015625</v>
      </c>
      <c r="AE33">
        <v>3</v>
      </c>
      <c r="AF33">
        <v>9.6171875</v>
      </c>
      <c r="AG33">
        <v>3.814453125</v>
      </c>
      <c r="AH33">
        <f t="shared" si="0"/>
        <v>5.802734375</v>
      </c>
      <c r="AI33">
        <f t="shared" si="1"/>
        <v>2.5212493599590373</v>
      </c>
      <c r="AJ33">
        <f t="shared" si="2"/>
        <v>0.37333258296096872</v>
      </c>
      <c r="AK33">
        <f t="shared" si="3"/>
        <v>25.760375437162047</v>
      </c>
    </row>
    <row r="34" spans="1:37" x14ac:dyDescent="0.3">
      <c r="A34">
        <v>32</v>
      </c>
      <c r="B34">
        <v>65</v>
      </c>
      <c r="C34" t="s">
        <v>91</v>
      </c>
      <c r="D34">
        <v>3.7470411687757998E-2</v>
      </c>
      <c r="E34">
        <v>4096</v>
      </c>
      <c r="F34">
        <v>4096</v>
      </c>
      <c r="G34">
        <v>1</v>
      </c>
      <c r="H34">
        <v>4.7034334137482103</v>
      </c>
      <c r="I34">
        <v>7.1975392181088402</v>
      </c>
      <c r="J34">
        <v>-0.98528561328910302</v>
      </c>
      <c r="K34" t="b">
        <v>1</v>
      </c>
      <c r="L34">
        <v>33.9</v>
      </c>
      <c r="M34" t="s">
        <v>92</v>
      </c>
      <c r="N34">
        <v>7.2049337274939296</v>
      </c>
      <c r="O34">
        <v>3.52</v>
      </c>
      <c r="P34">
        <v>1.53</v>
      </c>
      <c r="Q34" t="s">
        <v>685</v>
      </c>
      <c r="S34">
        <v>0</v>
      </c>
      <c r="T34">
        <v>3314</v>
      </c>
      <c r="U34">
        <v>4096</v>
      </c>
      <c r="V34">
        <v>103</v>
      </c>
      <c r="W34">
        <v>4096</v>
      </c>
      <c r="X34">
        <v>1</v>
      </c>
      <c r="Y34">
        <v>0.36491013722980498</v>
      </c>
      <c r="Z34">
        <v>33.9</v>
      </c>
      <c r="AA34">
        <v>97.75</v>
      </c>
      <c r="AB34" t="s">
        <v>94</v>
      </c>
      <c r="AC34">
        <v>5.82421875</v>
      </c>
      <c r="AE34">
        <v>4</v>
      </c>
      <c r="AF34">
        <v>33.90625</v>
      </c>
      <c r="AG34">
        <v>3.541015625</v>
      </c>
      <c r="AH34">
        <f t="shared" si="0"/>
        <v>30.365234375</v>
      </c>
      <c r="AI34">
        <f t="shared" si="1"/>
        <v>9.5752895752895757</v>
      </c>
      <c r="AJ34">
        <f t="shared" si="2"/>
        <v>0.37333258296096872</v>
      </c>
      <c r="AK34">
        <f t="shared" si="3"/>
        <v>90.820495042472203</v>
      </c>
    </row>
    <row r="35" spans="1:37" x14ac:dyDescent="0.3">
      <c r="A35">
        <v>33</v>
      </c>
      <c r="B35">
        <v>68</v>
      </c>
      <c r="C35" t="s">
        <v>91</v>
      </c>
      <c r="D35">
        <v>1.56008093489249E-2</v>
      </c>
      <c r="E35">
        <v>4096</v>
      </c>
      <c r="F35">
        <v>11008</v>
      </c>
      <c r="G35">
        <v>2.6875</v>
      </c>
      <c r="H35">
        <v>3.6704454418069101</v>
      </c>
      <c r="I35">
        <v>7.6204755950014498</v>
      </c>
      <c r="J35">
        <v>-1.00939537544136</v>
      </c>
      <c r="K35" t="b">
        <v>1</v>
      </c>
      <c r="L35">
        <v>119.3</v>
      </c>
      <c r="M35" t="s">
        <v>92</v>
      </c>
      <c r="N35">
        <v>7.7669266763223996</v>
      </c>
      <c r="O35">
        <v>4.2300000000000004</v>
      </c>
      <c r="P35">
        <v>2.0760000000000001</v>
      </c>
      <c r="Q35" t="s">
        <v>686</v>
      </c>
      <c r="S35">
        <v>0</v>
      </c>
      <c r="T35">
        <v>17000</v>
      </c>
      <c r="U35">
        <v>4096</v>
      </c>
      <c r="V35">
        <v>682</v>
      </c>
      <c r="W35">
        <v>4096</v>
      </c>
      <c r="X35">
        <v>1</v>
      </c>
      <c r="Y35">
        <v>0.102256640920848</v>
      </c>
      <c r="Z35">
        <v>119.3</v>
      </c>
      <c r="AA35">
        <v>142.4</v>
      </c>
      <c r="AB35" t="s">
        <v>94</v>
      </c>
      <c r="AC35">
        <v>10.921875</v>
      </c>
      <c r="AE35">
        <v>0</v>
      </c>
      <c r="AF35">
        <v>119.3125</v>
      </c>
      <c r="AG35">
        <v>6.6171875</v>
      </c>
      <c r="AH35">
        <f t="shared" si="0"/>
        <v>112.6953125</v>
      </c>
      <c r="AI35">
        <f t="shared" si="1"/>
        <v>18.030696576151122</v>
      </c>
      <c r="AJ35">
        <f t="shared" si="2"/>
        <v>0.36443926189863673</v>
      </c>
      <c r="AK35">
        <f t="shared" si="3"/>
        <v>327.38651532332693</v>
      </c>
    </row>
    <row r="36" spans="1:37" x14ac:dyDescent="0.3">
      <c r="A36">
        <v>34</v>
      </c>
      <c r="B36">
        <v>69</v>
      </c>
      <c r="C36" t="s">
        <v>91</v>
      </c>
      <c r="D36">
        <v>4.2266873983907001E-2</v>
      </c>
      <c r="E36">
        <v>4096</v>
      </c>
      <c r="F36">
        <v>11008</v>
      </c>
      <c r="G36">
        <v>2.6875</v>
      </c>
      <c r="H36">
        <v>6.3131567905855999</v>
      </c>
      <c r="I36">
        <v>7.9962542552632101</v>
      </c>
      <c r="J36">
        <v>-1.0190392803022601</v>
      </c>
      <c r="K36" t="b">
        <v>1</v>
      </c>
      <c r="L36">
        <v>18.47</v>
      </c>
      <c r="M36" t="s">
        <v>92</v>
      </c>
      <c r="N36">
        <v>8.8665797794629508</v>
      </c>
      <c r="O36">
        <v>4.1369999999999996</v>
      </c>
      <c r="P36">
        <v>1.2669999999999999</v>
      </c>
      <c r="Q36" t="s">
        <v>688</v>
      </c>
      <c r="S36">
        <v>0</v>
      </c>
      <c r="T36">
        <v>13760</v>
      </c>
      <c r="U36">
        <v>4096</v>
      </c>
      <c r="V36">
        <v>251</v>
      </c>
      <c r="W36">
        <v>4096</v>
      </c>
      <c r="X36">
        <v>1</v>
      </c>
      <c r="Y36">
        <v>0.335363482899872</v>
      </c>
      <c r="Z36">
        <v>18.47</v>
      </c>
      <c r="AA36">
        <v>745</v>
      </c>
      <c r="AB36" t="s">
        <v>94</v>
      </c>
      <c r="AC36">
        <v>4.296875</v>
      </c>
      <c r="AD36" t="s">
        <v>98</v>
      </c>
      <c r="AE36">
        <v>0</v>
      </c>
      <c r="AF36">
        <v>18.46875</v>
      </c>
      <c r="AG36">
        <v>7.60546875</v>
      </c>
      <c r="AH36">
        <f t="shared" si="0"/>
        <v>10.86328125</v>
      </c>
      <c r="AI36">
        <f t="shared" si="1"/>
        <v>2.4283513097072418</v>
      </c>
      <c r="AJ36">
        <f t="shared" si="2"/>
        <v>0.36094153729969269</v>
      </c>
      <c r="AK36">
        <f t="shared" si="3"/>
        <v>51.168258821553273</v>
      </c>
    </row>
    <row r="37" spans="1:37" x14ac:dyDescent="0.3">
      <c r="A37">
        <v>35</v>
      </c>
      <c r="B37">
        <v>70</v>
      </c>
      <c r="C37" t="s">
        <v>91</v>
      </c>
      <c r="D37">
        <v>4.0226150961585397E-2</v>
      </c>
      <c r="E37">
        <v>4096</v>
      </c>
      <c r="F37">
        <v>11008</v>
      </c>
      <c r="G37">
        <v>2.6875</v>
      </c>
      <c r="H37">
        <v>4.1966761617061801</v>
      </c>
      <c r="I37">
        <v>6.7048458989758899</v>
      </c>
      <c r="J37">
        <v>-1.0134136691333999</v>
      </c>
      <c r="K37" t="b">
        <v>1</v>
      </c>
      <c r="L37">
        <v>39.56</v>
      </c>
      <c r="M37" t="s">
        <v>92</v>
      </c>
      <c r="N37">
        <v>7.2439377732791899</v>
      </c>
      <c r="O37">
        <v>4.1369999999999996</v>
      </c>
      <c r="P37">
        <v>1.5980000000000001</v>
      </c>
      <c r="Q37" t="s">
        <v>687</v>
      </c>
      <c r="R37" s="1" t="s">
        <v>1941</v>
      </c>
      <c r="S37">
        <v>0</v>
      </c>
      <c r="T37">
        <v>13700</v>
      </c>
      <c r="U37">
        <v>4096</v>
      </c>
      <c r="V37">
        <v>397</v>
      </c>
      <c r="W37">
        <v>4096</v>
      </c>
      <c r="X37">
        <v>1</v>
      </c>
      <c r="Y37">
        <v>0.16043657757108201</v>
      </c>
      <c r="Z37">
        <v>39.56</v>
      </c>
      <c r="AA37">
        <v>346.2</v>
      </c>
      <c r="AB37" t="s">
        <v>94</v>
      </c>
      <c r="AC37">
        <v>6.2890625</v>
      </c>
      <c r="AE37">
        <v>0</v>
      </c>
      <c r="AF37">
        <v>39.5625</v>
      </c>
      <c r="AG37">
        <v>6.93359375</v>
      </c>
      <c r="AH37">
        <f t="shared" si="0"/>
        <v>32.62890625</v>
      </c>
      <c r="AI37">
        <f t="shared" si="1"/>
        <v>5.7059154929577467</v>
      </c>
      <c r="AJ37">
        <f t="shared" si="2"/>
        <v>0.36297777621727673</v>
      </c>
      <c r="AK37">
        <f t="shared" si="3"/>
        <v>108.99427621243147</v>
      </c>
    </row>
    <row r="38" spans="1:37" x14ac:dyDescent="0.3">
      <c r="A38">
        <v>36</v>
      </c>
      <c r="B38">
        <v>76</v>
      </c>
      <c r="C38" t="s">
        <v>91</v>
      </c>
      <c r="D38">
        <v>4.2236558285790197E-2</v>
      </c>
      <c r="E38">
        <v>4096</v>
      </c>
      <c r="F38">
        <v>4096</v>
      </c>
      <c r="G38">
        <v>1</v>
      </c>
      <c r="H38">
        <v>2.8187990454112599</v>
      </c>
      <c r="I38">
        <v>6.41386892168775</v>
      </c>
      <c r="J38">
        <v>-0.945906335107075</v>
      </c>
      <c r="K38" t="b">
        <v>1</v>
      </c>
      <c r="L38">
        <v>188.6</v>
      </c>
      <c r="M38" t="s">
        <v>92</v>
      </c>
      <c r="N38">
        <v>6.7386084267396704</v>
      </c>
      <c r="O38">
        <v>4.0659999999999998</v>
      </c>
      <c r="P38">
        <v>2.2749999999999999</v>
      </c>
      <c r="Q38" t="s">
        <v>689</v>
      </c>
      <c r="S38">
        <v>0</v>
      </c>
      <c r="T38">
        <v>11704</v>
      </c>
      <c r="U38">
        <v>4096</v>
      </c>
      <c r="V38">
        <v>264</v>
      </c>
      <c r="W38">
        <v>4096</v>
      </c>
      <c r="X38">
        <v>1</v>
      </c>
      <c r="Y38">
        <v>0.11193934314572999</v>
      </c>
      <c r="Z38">
        <v>188.6</v>
      </c>
      <c r="AA38">
        <v>62.06</v>
      </c>
      <c r="AB38" t="s">
        <v>94</v>
      </c>
      <c r="AC38">
        <v>13.734375</v>
      </c>
      <c r="AE38">
        <v>7</v>
      </c>
      <c r="AF38">
        <v>188.625</v>
      </c>
      <c r="AG38">
        <v>10.3515625</v>
      </c>
      <c r="AH38">
        <f t="shared" si="0"/>
        <v>178.2734375</v>
      </c>
      <c r="AI38">
        <f t="shared" si="1"/>
        <v>18.221886792452832</v>
      </c>
      <c r="AJ38">
        <f t="shared" si="2"/>
        <v>0.38832745655214379</v>
      </c>
      <c r="AK38">
        <f t="shared" si="3"/>
        <v>485.73696455757005</v>
      </c>
    </row>
    <row r="39" spans="1:37" x14ac:dyDescent="0.3">
      <c r="A39">
        <v>37</v>
      </c>
      <c r="B39">
        <v>77</v>
      </c>
      <c r="C39" t="s">
        <v>91</v>
      </c>
      <c r="D39">
        <v>3.9895867965209601E-2</v>
      </c>
      <c r="E39">
        <v>4096</v>
      </c>
      <c r="F39">
        <v>4096</v>
      </c>
      <c r="G39">
        <v>1</v>
      </c>
      <c r="H39">
        <v>3.4381714241282699</v>
      </c>
      <c r="I39">
        <v>8.3805428463126592</v>
      </c>
      <c r="J39">
        <v>-0.94670999384548304</v>
      </c>
      <c r="K39" t="b">
        <v>1</v>
      </c>
      <c r="L39">
        <v>273.8</v>
      </c>
      <c r="M39" t="s">
        <v>92</v>
      </c>
      <c r="N39">
        <v>8.4282006260076301</v>
      </c>
      <c r="O39">
        <v>4.0999999999999996</v>
      </c>
      <c r="P39">
        <v>2.4380000000000002</v>
      </c>
      <c r="Q39" t="s">
        <v>690</v>
      </c>
      <c r="S39">
        <v>0</v>
      </c>
      <c r="T39">
        <v>12690</v>
      </c>
      <c r="U39">
        <v>4096</v>
      </c>
      <c r="V39">
        <v>100</v>
      </c>
      <c r="W39">
        <v>4096</v>
      </c>
      <c r="X39">
        <v>1</v>
      </c>
      <c r="Y39">
        <v>0.24381714241282701</v>
      </c>
      <c r="Z39">
        <v>273.8</v>
      </c>
      <c r="AA39">
        <v>46.34</v>
      </c>
      <c r="AB39" t="s">
        <v>94</v>
      </c>
      <c r="AC39">
        <v>16.546875</v>
      </c>
      <c r="AE39">
        <v>8</v>
      </c>
      <c r="AF39">
        <v>273.75</v>
      </c>
      <c r="AG39">
        <v>19.796875</v>
      </c>
      <c r="AH39">
        <f t="shared" si="0"/>
        <v>253.953125</v>
      </c>
      <c r="AI39">
        <f t="shared" si="1"/>
        <v>13.82794001578532</v>
      </c>
      <c r="AJ39">
        <f t="shared" si="2"/>
        <v>0.38801549916875072</v>
      </c>
      <c r="AK39">
        <f t="shared" si="3"/>
        <v>705.51305446936328</v>
      </c>
    </row>
    <row r="40" spans="1:37" x14ac:dyDescent="0.3">
      <c r="A40">
        <v>38</v>
      </c>
      <c r="B40">
        <v>78</v>
      </c>
      <c r="C40" t="s">
        <v>91</v>
      </c>
      <c r="D40">
        <v>4.4911281288677801E-2</v>
      </c>
      <c r="E40">
        <v>4096</v>
      </c>
      <c r="F40">
        <v>4096</v>
      </c>
      <c r="G40">
        <v>1</v>
      </c>
      <c r="H40">
        <v>4.5370288836953598</v>
      </c>
      <c r="I40">
        <v>4.3287863470413797</v>
      </c>
      <c r="J40">
        <v>-0.98608927202751095</v>
      </c>
      <c r="K40" t="b">
        <v>1</v>
      </c>
      <c r="L40">
        <v>8.99</v>
      </c>
      <c r="M40" t="s">
        <v>92</v>
      </c>
      <c r="N40">
        <v>5.5049718938933303</v>
      </c>
      <c r="O40">
        <v>3.5619999999999998</v>
      </c>
      <c r="P40">
        <v>0.95399999999999996</v>
      </c>
      <c r="Q40" t="s">
        <v>691</v>
      </c>
      <c r="S40">
        <v>0</v>
      </c>
      <c r="T40">
        <v>3644</v>
      </c>
      <c r="U40">
        <v>4096</v>
      </c>
      <c r="V40">
        <v>214</v>
      </c>
      <c r="W40">
        <v>4096</v>
      </c>
      <c r="X40">
        <v>1</v>
      </c>
      <c r="Y40">
        <v>0.24178631683738999</v>
      </c>
      <c r="Z40">
        <v>8.99</v>
      </c>
      <c r="AA40">
        <v>405.2</v>
      </c>
      <c r="AB40" t="s">
        <v>94</v>
      </c>
      <c r="AC40">
        <v>2.998046875</v>
      </c>
      <c r="AE40">
        <v>3</v>
      </c>
      <c r="AF40">
        <v>8.9921875</v>
      </c>
      <c r="AG40">
        <v>3.111328125</v>
      </c>
      <c r="AH40">
        <f t="shared" si="0"/>
        <v>5.880859375</v>
      </c>
      <c r="AI40">
        <f t="shared" si="1"/>
        <v>2.8901443816698054</v>
      </c>
      <c r="AJ40">
        <f t="shared" si="2"/>
        <v>0.37303267149771574</v>
      </c>
      <c r="AK40">
        <f t="shared" si="3"/>
        <v>24.105629847103256</v>
      </c>
    </row>
    <row r="41" spans="1:37" x14ac:dyDescent="0.3">
      <c r="A41">
        <v>39</v>
      </c>
      <c r="B41">
        <v>79</v>
      </c>
      <c r="C41" t="s">
        <v>91</v>
      </c>
      <c r="D41">
        <v>3.3936502858996E-2</v>
      </c>
      <c r="E41">
        <v>4096</v>
      </c>
      <c r="F41">
        <v>4096</v>
      </c>
      <c r="G41">
        <v>1</v>
      </c>
      <c r="H41">
        <v>4.5184800865682204</v>
      </c>
      <c r="I41">
        <v>6.7997830209000298</v>
      </c>
      <c r="J41">
        <v>-0.98367829581228505</v>
      </c>
      <c r="K41" t="b">
        <v>1</v>
      </c>
      <c r="L41">
        <v>32</v>
      </c>
      <c r="M41" t="s">
        <v>92</v>
      </c>
      <c r="N41">
        <v>6.8206787092640599</v>
      </c>
      <c r="O41">
        <v>3.5430000000000001</v>
      </c>
      <c r="P41">
        <v>1.5049999999999999</v>
      </c>
      <c r="Q41" t="s">
        <v>692</v>
      </c>
      <c r="S41">
        <v>0</v>
      </c>
      <c r="T41">
        <v>3488</v>
      </c>
      <c r="U41">
        <v>4096</v>
      </c>
      <c r="V41">
        <v>126</v>
      </c>
      <c r="W41">
        <v>4096</v>
      </c>
      <c r="X41">
        <v>1</v>
      </c>
      <c r="Y41">
        <v>0.31345111919345198</v>
      </c>
      <c r="Z41">
        <v>32</v>
      </c>
      <c r="AA41">
        <v>109</v>
      </c>
      <c r="AB41" t="s">
        <v>94</v>
      </c>
      <c r="AC41">
        <v>5.65625</v>
      </c>
      <c r="AE41">
        <v>3</v>
      </c>
      <c r="AF41">
        <v>32</v>
      </c>
      <c r="AG41">
        <v>3.552734375</v>
      </c>
      <c r="AH41">
        <f t="shared" si="0"/>
        <v>28.447265625</v>
      </c>
      <c r="AI41">
        <f t="shared" si="1"/>
        <v>9.0071467839472241</v>
      </c>
      <c r="AJ41">
        <f t="shared" si="2"/>
        <v>0.37393312945137119</v>
      </c>
      <c r="AK41">
        <f t="shared" si="3"/>
        <v>85.57679830869732</v>
      </c>
    </row>
    <row r="42" spans="1:37" x14ac:dyDescent="0.3">
      <c r="A42">
        <v>40</v>
      </c>
      <c r="B42">
        <v>82</v>
      </c>
      <c r="C42" t="s">
        <v>91</v>
      </c>
      <c r="D42">
        <v>1.6127825639577199E-2</v>
      </c>
      <c r="E42">
        <v>4096</v>
      </c>
      <c r="F42">
        <v>11008</v>
      </c>
      <c r="G42">
        <v>2.6875</v>
      </c>
      <c r="H42">
        <v>3.4953812687435701</v>
      </c>
      <c r="I42">
        <v>7.6324926922955303</v>
      </c>
      <c r="J42">
        <v>-1.00698439922613</v>
      </c>
      <c r="K42" t="b">
        <v>1</v>
      </c>
      <c r="L42">
        <v>152.4</v>
      </c>
      <c r="M42" t="s">
        <v>92</v>
      </c>
      <c r="N42">
        <v>7.7423899781692898</v>
      </c>
      <c r="O42">
        <v>4.234</v>
      </c>
      <c r="P42">
        <v>2.1840000000000002</v>
      </c>
      <c r="Q42" t="s">
        <v>693</v>
      </c>
      <c r="S42">
        <v>0</v>
      </c>
      <c r="T42">
        <v>17180</v>
      </c>
      <c r="U42">
        <v>4096</v>
      </c>
      <c r="V42">
        <v>752</v>
      </c>
      <c r="W42">
        <v>4096</v>
      </c>
      <c r="X42">
        <v>1</v>
      </c>
      <c r="Y42">
        <v>9.0997191887321596E-2</v>
      </c>
      <c r="Z42">
        <v>152.4</v>
      </c>
      <c r="AA42">
        <v>112.75</v>
      </c>
      <c r="AB42" t="s">
        <v>94</v>
      </c>
      <c r="AC42">
        <v>12.34375</v>
      </c>
      <c r="AE42">
        <v>0</v>
      </c>
      <c r="AF42">
        <v>152.375</v>
      </c>
      <c r="AG42">
        <v>6.33984375</v>
      </c>
      <c r="AH42">
        <f t="shared" si="0"/>
        <v>146.03515625</v>
      </c>
      <c r="AI42">
        <f t="shared" si="1"/>
        <v>24.034504004929143</v>
      </c>
      <c r="AJ42">
        <f t="shared" si="2"/>
        <v>0.3653189763501456</v>
      </c>
      <c r="AK42">
        <f t="shared" si="3"/>
        <v>417.10124538932746</v>
      </c>
    </row>
    <row r="43" spans="1:37" x14ac:dyDescent="0.3">
      <c r="A43">
        <v>41</v>
      </c>
      <c r="B43">
        <v>83</v>
      </c>
      <c r="C43" t="s">
        <v>91</v>
      </c>
      <c r="D43">
        <v>3.1992667772272901E-2</v>
      </c>
      <c r="E43">
        <v>4096</v>
      </c>
      <c r="F43">
        <v>11008</v>
      </c>
      <c r="G43">
        <v>2.6875</v>
      </c>
      <c r="H43">
        <v>5.8097000251973201</v>
      </c>
      <c r="I43">
        <v>7.5401282553586304</v>
      </c>
      <c r="J43">
        <v>-1.0182356215638599</v>
      </c>
      <c r="K43" t="b">
        <v>1</v>
      </c>
      <c r="L43">
        <v>19.86</v>
      </c>
      <c r="M43" t="s">
        <v>92</v>
      </c>
      <c r="N43">
        <v>8.4624154002924001</v>
      </c>
      <c r="O43">
        <v>4.1369999999999996</v>
      </c>
      <c r="P43">
        <v>1.298</v>
      </c>
      <c r="Q43" t="s">
        <v>695</v>
      </c>
      <c r="S43">
        <v>0</v>
      </c>
      <c r="T43">
        <v>13760</v>
      </c>
      <c r="U43">
        <v>4096</v>
      </c>
      <c r="V43">
        <v>267</v>
      </c>
      <c r="W43">
        <v>4096</v>
      </c>
      <c r="X43">
        <v>1</v>
      </c>
      <c r="Y43">
        <v>0.29434886135538202</v>
      </c>
      <c r="Z43">
        <v>19.86</v>
      </c>
      <c r="AA43">
        <v>693</v>
      </c>
      <c r="AB43" t="s">
        <v>94</v>
      </c>
      <c r="AC43">
        <v>4.45703125</v>
      </c>
      <c r="AE43">
        <v>0</v>
      </c>
      <c r="AF43">
        <v>19.859375</v>
      </c>
      <c r="AG43">
        <v>7.5</v>
      </c>
      <c r="AH43">
        <f t="shared" si="0"/>
        <v>12.359375</v>
      </c>
      <c r="AI43">
        <f t="shared" si="1"/>
        <v>2.6479166666666667</v>
      </c>
      <c r="AJ43">
        <f t="shared" si="2"/>
        <v>0.36123172771160661</v>
      </c>
      <c r="AK43">
        <f t="shared" si="3"/>
        <v>54.976829211012586</v>
      </c>
    </row>
    <row r="44" spans="1:37" x14ac:dyDescent="0.3">
      <c r="A44">
        <v>42</v>
      </c>
      <c r="B44">
        <v>84</v>
      </c>
      <c r="C44" t="s">
        <v>91</v>
      </c>
      <c r="D44">
        <v>2.4830566131466499E-2</v>
      </c>
      <c r="E44">
        <v>4096</v>
      </c>
      <c r="F44">
        <v>11008</v>
      </c>
      <c r="G44">
        <v>2.6875</v>
      </c>
      <c r="H44">
        <v>5.89698776477361</v>
      </c>
      <c r="I44">
        <v>9.5422936779588703</v>
      </c>
      <c r="J44">
        <v>-1.01261001039499</v>
      </c>
      <c r="K44" t="b">
        <v>1</v>
      </c>
      <c r="L44">
        <v>41.5</v>
      </c>
      <c r="M44" t="s">
        <v>92</v>
      </c>
      <c r="N44">
        <v>9.6939925797095103</v>
      </c>
      <c r="O44">
        <v>4.1369999999999996</v>
      </c>
      <c r="P44">
        <v>1.6180000000000001</v>
      </c>
      <c r="Q44" t="s">
        <v>694</v>
      </c>
      <c r="R44" s="1" t="s">
        <v>1941</v>
      </c>
      <c r="S44">
        <v>0</v>
      </c>
      <c r="T44">
        <v>13720</v>
      </c>
      <c r="U44">
        <v>4096</v>
      </c>
      <c r="V44">
        <v>66</v>
      </c>
      <c r="W44">
        <v>4096</v>
      </c>
      <c r="X44">
        <v>1</v>
      </c>
      <c r="Y44">
        <v>0.60277752527353401</v>
      </c>
      <c r="Z44">
        <v>41.5</v>
      </c>
      <c r="AA44">
        <v>330.5</v>
      </c>
      <c r="AB44" t="s">
        <v>94</v>
      </c>
      <c r="AC44">
        <v>6.44140625</v>
      </c>
      <c r="AE44">
        <v>0</v>
      </c>
      <c r="AF44">
        <v>41.5</v>
      </c>
      <c r="AG44">
        <v>12.25</v>
      </c>
      <c r="AH44">
        <f t="shared" si="0"/>
        <v>29.25</v>
      </c>
      <c r="AI44">
        <f t="shared" si="1"/>
        <v>3.3877551020408165</v>
      </c>
      <c r="AJ44">
        <f t="shared" si="2"/>
        <v>0.36326960372814016</v>
      </c>
      <c r="AK44">
        <f t="shared" si="3"/>
        <v>114.24022151618644</v>
      </c>
    </row>
    <row r="45" spans="1:37" x14ac:dyDescent="0.3">
      <c r="A45">
        <v>43</v>
      </c>
      <c r="B45">
        <v>90</v>
      </c>
      <c r="C45" t="s">
        <v>91</v>
      </c>
      <c r="D45">
        <v>4.2416627771519499E-2</v>
      </c>
      <c r="E45">
        <v>4096</v>
      </c>
      <c r="F45">
        <v>4096</v>
      </c>
      <c r="G45">
        <v>1</v>
      </c>
      <c r="H45">
        <v>2.4149833542324401</v>
      </c>
      <c r="I45">
        <v>5.2639090299285298</v>
      </c>
      <c r="J45">
        <v>-0.93947706519980501</v>
      </c>
      <c r="K45" t="b">
        <v>1</v>
      </c>
      <c r="L45">
        <v>151.19999999999999</v>
      </c>
      <c r="M45" t="s">
        <v>92</v>
      </c>
      <c r="N45">
        <v>5.8947024595747202</v>
      </c>
      <c r="O45">
        <v>4.0199999999999996</v>
      </c>
      <c r="P45">
        <v>2.1800000000000002</v>
      </c>
      <c r="Q45" t="s">
        <v>696</v>
      </c>
      <c r="S45">
        <v>0</v>
      </c>
      <c r="T45">
        <v>10424</v>
      </c>
      <c r="U45">
        <v>4096</v>
      </c>
      <c r="V45">
        <v>478</v>
      </c>
      <c r="W45">
        <v>4096</v>
      </c>
      <c r="X45">
        <v>1</v>
      </c>
      <c r="Y45">
        <v>6.4719832195421906E-2</v>
      </c>
      <c r="Z45">
        <v>151.19999999999999</v>
      </c>
      <c r="AA45">
        <v>68.94</v>
      </c>
      <c r="AB45" t="s">
        <v>94</v>
      </c>
      <c r="AC45">
        <v>12.296875</v>
      </c>
      <c r="AE45">
        <v>5</v>
      </c>
      <c r="AF45">
        <v>151.25</v>
      </c>
      <c r="AG45">
        <v>5.5859375</v>
      </c>
      <c r="AH45">
        <f t="shared" si="0"/>
        <v>145.6640625</v>
      </c>
      <c r="AI45">
        <f t="shared" si="1"/>
        <v>27.076923076923077</v>
      </c>
      <c r="AJ45">
        <f t="shared" si="2"/>
        <v>0.39083216166756746</v>
      </c>
      <c r="AK45">
        <f t="shared" si="3"/>
        <v>386.99476356976385</v>
      </c>
    </row>
    <row r="46" spans="1:37" x14ac:dyDescent="0.3">
      <c r="A46">
        <v>44</v>
      </c>
      <c r="B46">
        <v>91</v>
      </c>
      <c r="C46" t="s">
        <v>91</v>
      </c>
      <c r="D46">
        <v>4.8136787504420103E-2</v>
      </c>
      <c r="E46">
        <v>4096</v>
      </c>
      <c r="F46">
        <v>4096</v>
      </c>
      <c r="G46">
        <v>1</v>
      </c>
      <c r="H46">
        <v>2.51009735365193</v>
      </c>
      <c r="I46">
        <v>5.8389178675770497</v>
      </c>
      <c r="J46">
        <v>-0.94269170015343995</v>
      </c>
      <c r="K46" t="b">
        <v>1</v>
      </c>
      <c r="L46">
        <v>212.2</v>
      </c>
      <c r="M46" t="s">
        <v>92</v>
      </c>
      <c r="N46">
        <v>6.1543873916907597</v>
      </c>
      <c r="O46">
        <v>4.0350000000000001</v>
      </c>
      <c r="P46">
        <v>2.3260000000000001</v>
      </c>
      <c r="Q46" t="s">
        <v>697</v>
      </c>
      <c r="S46">
        <v>0</v>
      </c>
      <c r="T46">
        <v>10850</v>
      </c>
      <c r="U46">
        <v>4096</v>
      </c>
      <c r="V46">
        <v>466</v>
      </c>
      <c r="W46">
        <v>4096</v>
      </c>
      <c r="X46">
        <v>1</v>
      </c>
      <c r="Y46">
        <v>6.9953909067263204E-2</v>
      </c>
      <c r="Z46">
        <v>212.2</v>
      </c>
      <c r="AA46">
        <v>51.12</v>
      </c>
      <c r="AB46" t="s">
        <v>94</v>
      </c>
      <c r="AC46">
        <v>14.5703125</v>
      </c>
      <c r="AE46">
        <v>6</v>
      </c>
      <c r="AF46">
        <v>212.25</v>
      </c>
      <c r="AG46">
        <v>6.18359375</v>
      </c>
      <c r="AH46">
        <f t="shared" si="0"/>
        <v>206.06640625</v>
      </c>
      <c r="AI46">
        <f t="shared" si="1"/>
        <v>34.324699936828807</v>
      </c>
      <c r="AJ46">
        <f t="shared" si="2"/>
        <v>0.38957779618343591</v>
      </c>
      <c r="AK46">
        <f t="shared" si="3"/>
        <v>544.82057776224065</v>
      </c>
    </row>
    <row r="47" spans="1:37" x14ac:dyDescent="0.3">
      <c r="A47">
        <v>45</v>
      </c>
      <c r="B47">
        <v>92</v>
      </c>
      <c r="C47" t="s">
        <v>91</v>
      </c>
      <c r="D47">
        <v>5.3539780964643298E-2</v>
      </c>
      <c r="E47">
        <v>4096</v>
      </c>
      <c r="F47">
        <v>4096</v>
      </c>
      <c r="G47">
        <v>1</v>
      </c>
      <c r="H47">
        <v>4.2118160952017902</v>
      </c>
      <c r="I47">
        <v>4.0226134190501401</v>
      </c>
      <c r="J47">
        <v>-0.98207097833546797</v>
      </c>
      <c r="K47" t="b">
        <v>1</v>
      </c>
      <c r="L47">
        <v>9.016</v>
      </c>
      <c r="M47" t="s">
        <v>92</v>
      </c>
      <c r="N47">
        <v>5.1716406106122399</v>
      </c>
      <c r="O47">
        <v>3.496</v>
      </c>
      <c r="P47">
        <v>0.95499999999999996</v>
      </c>
      <c r="Q47" t="s">
        <v>698</v>
      </c>
      <c r="S47">
        <v>0</v>
      </c>
      <c r="T47">
        <v>3136</v>
      </c>
      <c r="U47">
        <v>4096</v>
      </c>
      <c r="V47">
        <v>198</v>
      </c>
      <c r="W47">
        <v>4096</v>
      </c>
      <c r="X47">
        <v>1</v>
      </c>
      <c r="Y47">
        <v>0.22825383076649999</v>
      </c>
      <c r="Z47">
        <v>9.016</v>
      </c>
      <c r="AA47">
        <v>347.8</v>
      </c>
      <c r="AB47" t="s">
        <v>94</v>
      </c>
      <c r="AC47">
        <v>3.001953125</v>
      </c>
      <c r="AE47">
        <v>5</v>
      </c>
      <c r="AF47">
        <v>9.015625</v>
      </c>
      <c r="AG47">
        <v>2.875</v>
      </c>
      <c r="AH47">
        <f t="shared" si="0"/>
        <v>6.140625</v>
      </c>
      <c r="AI47">
        <f t="shared" si="1"/>
        <v>3.1358695652173911</v>
      </c>
      <c r="AJ47">
        <f t="shared" si="2"/>
        <v>0.37453464198680558</v>
      </c>
      <c r="AK47">
        <f t="shared" si="3"/>
        <v>24.071538355369569</v>
      </c>
    </row>
    <row r="48" spans="1:37" x14ac:dyDescent="0.3">
      <c r="A48">
        <v>46</v>
      </c>
      <c r="B48">
        <v>93</v>
      </c>
      <c r="C48" t="s">
        <v>91</v>
      </c>
      <c r="D48">
        <v>3.1364470575367502E-2</v>
      </c>
      <c r="E48">
        <v>4096</v>
      </c>
      <c r="F48">
        <v>4096</v>
      </c>
      <c r="G48">
        <v>1</v>
      </c>
      <c r="H48">
        <v>3.8255482190653902</v>
      </c>
      <c r="I48">
        <v>5.8205118411170602</v>
      </c>
      <c r="J48">
        <v>-0.97805268464342399</v>
      </c>
      <c r="K48" t="b">
        <v>1</v>
      </c>
      <c r="L48">
        <v>33.25</v>
      </c>
      <c r="M48" t="s">
        <v>92</v>
      </c>
      <c r="N48">
        <v>5.8728224659990502</v>
      </c>
      <c r="O48">
        <v>3.484</v>
      </c>
      <c r="P48">
        <v>1.5209999999999999</v>
      </c>
      <c r="Q48" t="s">
        <v>699</v>
      </c>
      <c r="S48">
        <v>0</v>
      </c>
      <c r="T48">
        <v>3050</v>
      </c>
      <c r="U48">
        <v>4096</v>
      </c>
      <c r="V48">
        <v>230</v>
      </c>
      <c r="W48">
        <v>4096</v>
      </c>
      <c r="X48">
        <v>1</v>
      </c>
      <c r="Y48">
        <v>0.18631113222899601</v>
      </c>
      <c r="Z48">
        <v>33.25</v>
      </c>
      <c r="AA48">
        <v>91.75</v>
      </c>
      <c r="AB48" t="s">
        <v>94</v>
      </c>
      <c r="AC48">
        <v>5.765625</v>
      </c>
      <c r="AE48">
        <v>4</v>
      </c>
      <c r="AF48">
        <v>33.25</v>
      </c>
      <c r="AG48">
        <v>2.59375</v>
      </c>
      <c r="AH48">
        <f t="shared" si="0"/>
        <v>30.65625</v>
      </c>
      <c r="AI48">
        <f t="shared" si="1"/>
        <v>12.819277108433734</v>
      </c>
      <c r="AJ48">
        <f t="shared" si="2"/>
        <v>0.37604265997661745</v>
      </c>
      <c r="AK48">
        <f t="shared" si="3"/>
        <v>88.420819068952184</v>
      </c>
    </row>
    <row r="49" spans="1:37" x14ac:dyDescent="0.3">
      <c r="A49">
        <v>47</v>
      </c>
      <c r="B49">
        <v>96</v>
      </c>
      <c r="C49" t="s">
        <v>91</v>
      </c>
      <c r="D49">
        <v>1.44831831831168E-2</v>
      </c>
      <c r="E49">
        <v>4096</v>
      </c>
      <c r="F49">
        <v>11008</v>
      </c>
      <c r="G49">
        <v>2.6875</v>
      </c>
      <c r="H49">
        <v>3.4160909907472301</v>
      </c>
      <c r="I49">
        <v>7.8196457835073403</v>
      </c>
      <c r="J49">
        <v>-1.00457342301091</v>
      </c>
      <c r="K49" t="b">
        <v>1</v>
      </c>
      <c r="L49">
        <v>194.2</v>
      </c>
      <c r="M49" t="s">
        <v>92</v>
      </c>
      <c r="N49">
        <v>7.8882453020853101</v>
      </c>
      <c r="O49">
        <v>4.25</v>
      </c>
      <c r="P49">
        <v>2.29</v>
      </c>
      <c r="Q49" t="s">
        <v>700</v>
      </c>
      <c r="S49">
        <v>0</v>
      </c>
      <c r="T49">
        <v>17780</v>
      </c>
      <c r="U49">
        <v>4096</v>
      </c>
      <c r="V49">
        <v>742</v>
      </c>
      <c r="W49">
        <v>4096</v>
      </c>
      <c r="X49">
        <v>1</v>
      </c>
      <c r="Y49">
        <v>8.8697490639710996E-2</v>
      </c>
      <c r="Z49">
        <v>194.2</v>
      </c>
      <c r="AA49">
        <v>91.5</v>
      </c>
      <c r="AB49" t="s">
        <v>94</v>
      </c>
      <c r="AC49">
        <v>13.9375</v>
      </c>
      <c r="AE49">
        <v>0</v>
      </c>
      <c r="AF49">
        <v>194.25</v>
      </c>
      <c r="AG49">
        <v>6.578125</v>
      </c>
      <c r="AH49">
        <f t="shared" si="0"/>
        <v>187.671875</v>
      </c>
      <c r="AI49">
        <f t="shared" si="1"/>
        <v>29.529691211401424</v>
      </c>
      <c r="AJ49">
        <f t="shared" si="2"/>
        <v>0.3662008143311305</v>
      </c>
      <c r="AK49">
        <f t="shared" si="3"/>
        <v>530.44666313699929</v>
      </c>
    </row>
    <row r="50" spans="1:37" x14ac:dyDescent="0.3">
      <c r="A50">
        <v>48</v>
      </c>
      <c r="B50">
        <v>97</v>
      </c>
      <c r="C50" t="s">
        <v>91</v>
      </c>
      <c r="D50">
        <v>2.27910074314434E-2</v>
      </c>
      <c r="E50">
        <v>4096</v>
      </c>
      <c r="F50">
        <v>11008</v>
      </c>
      <c r="G50">
        <v>2.6875</v>
      </c>
      <c r="H50">
        <v>5.62219234867257</v>
      </c>
      <c r="I50">
        <v>7.5987443462527704</v>
      </c>
      <c r="J50">
        <v>-1.0182356215638599</v>
      </c>
      <c r="K50" t="b">
        <v>1</v>
      </c>
      <c r="L50">
        <v>22.45</v>
      </c>
      <c r="M50" t="s">
        <v>92</v>
      </c>
      <c r="N50">
        <v>8.3482504256522301</v>
      </c>
      <c r="O50">
        <v>4.1369999999999996</v>
      </c>
      <c r="P50">
        <v>1.3520000000000001</v>
      </c>
      <c r="Q50" t="s">
        <v>702</v>
      </c>
      <c r="S50">
        <v>0</v>
      </c>
      <c r="T50">
        <v>13660</v>
      </c>
      <c r="U50">
        <v>4096</v>
      </c>
      <c r="V50">
        <v>294</v>
      </c>
      <c r="W50">
        <v>4096</v>
      </c>
      <c r="X50">
        <v>1</v>
      </c>
      <c r="Y50">
        <v>0.269571732077246</v>
      </c>
      <c r="Z50">
        <v>22.45</v>
      </c>
      <c r="AA50">
        <v>608.5</v>
      </c>
      <c r="AB50" t="s">
        <v>94</v>
      </c>
      <c r="AC50">
        <v>4.73828125</v>
      </c>
      <c r="AE50">
        <v>0</v>
      </c>
      <c r="AF50">
        <v>22.453125</v>
      </c>
      <c r="AG50">
        <v>7.265625</v>
      </c>
      <c r="AH50">
        <f t="shared" si="0"/>
        <v>15.1875</v>
      </c>
      <c r="AI50">
        <f t="shared" si="1"/>
        <v>3.0903225806451613</v>
      </c>
      <c r="AJ50">
        <f t="shared" si="2"/>
        <v>0.36123172771160661</v>
      </c>
      <c r="AK50">
        <f t="shared" si="3"/>
        <v>62.157123191365137</v>
      </c>
    </row>
    <row r="51" spans="1:37" x14ac:dyDescent="0.3">
      <c r="A51">
        <v>49</v>
      </c>
      <c r="B51">
        <v>98</v>
      </c>
      <c r="C51" t="s">
        <v>91</v>
      </c>
      <c r="D51">
        <v>2.8274766039693901E-2</v>
      </c>
      <c r="E51">
        <v>4096</v>
      </c>
      <c r="F51">
        <v>11008</v>
      </c>
      <c r="G51">
        <v>2.6875</v>
      </c>
      <c r="H51">
        <v>5.2154816714876597</v>
      </c>
      <c r="I51">
        <v>8.3325468892127095</v>
      </c>
      <c r="J51">
        <v>-1.0118063516565901</v>
      </c>
      <c r="K51" t="b">
        <v>1</v>
      </c>
      <c r="L51">
        <v>39.6</v>
      </c>
      <c r="M51" t="s">
        <v>92</v>
      </c>
      <c r="N51">
        <v>8.7615581036514207</v>
      </c>
      <c r="O51">
        <v>4.133</v>
      </c>
      <c r="P51">
        <v>1.5980000000000001</v>
      </c>
      <c r="Q51" t="s">
        <v>701</v>
      </c>
      <c r="R51" s="1" t="s">
        <v>1941</v>
      </c>
      <c r="S51">
        <v>0</v>
      </c>
      <c r="T51">
        <v>13560</v>
      </c>
      <c r="U51">
        <v>4096</v>
      </c>
      <c r="V51">
        <v>83</v>
      </c>
      <c r="W51">
        <v>4096</v>
      </c>
      <c r="X51">
        <v>1</v>
      </c>
      <c r="Y51">
        <v>0.46270922617094601</v>
      </c>
      <c r="Z51">
        <v>39.6</v>
      </c>
      <c r="AA51">
        <v>342.5</v>
      </c>
      <c r="AB51" t="s">
        <v>94</v>
      </c>
      <c r="AC51">
        <v>6.29296875</v>
      </c>
      <c r="AE51">
        <v>0</v>
      </c>
      <c r="AF51">
        <v>39.59375</v>
      </c>
      <c r="AG51">
        <v>11.6328125</v>
      </c>
      <c r="AH51">
        <f t="shared" si="0"/>
        <v>27.9609375</v>
      </c>
      <c r="AI51">
        <f t="shared" si="1"/>
        <v>3.4036265950302216</v>
      </c>
      <c r="AJ51">
        <f t="shared" si="2"/>
        <v>0.36356166586299532</v>
      </c>
      <c r="AK51">
        <f t="shared" si="3"/>
        <v>108.9051836805053</v>
      </c>
    </row>
    <row r="52" spans="1:37" x14ac:dyDescent="0.3">
      <c r="A52">
        <v>50</v>
      </c>
      <c r="B52">
        <v>104</v>
      </c>
      <c r="C52" t="s">
        <v>91</v>
      </c>
      <c r="D52">
        <v>3.53467269053983E-2</v>
      </c>
      <c r="E52">
        <v>4096</v>
      </c>
      <c r="F52">
        <v>4096</v>
      </c>
      <c r="G52">
        <v>1</v>
      </c>
      <c r="H52">
        <v>2.6306437717769402</v>
      </c>
      <c r="I52">
        <v>5.6312218239600202</v>
      </c>
      <c r="J52">
        <v>-0.94188804141503102</v>
      </c>
      <c r="K52" t="b">
        <v>1</v>
      </c>
      <c r="L52">
        <v>138.4</v>
      </c>
      <c r="M52" t="s">
        <v>92</v>
      </c>
      <c r="N52">
        <v>6.2128795292163002</v>
      </c>
      <c r="O52">
        <v>4.016</v>
      </c>
      <c r="P52">
        <v>2.14</v>
      </c>
      <c r="Q52" t="s">
        <v>703</v>
      </c>
      <c r="S52">
        <v>0</v>
      </c>
      <c r="T52">
        <v>10390</v>
      </c>
      <c r="U52">
        <v>4096</v>
      </c>
      <c r="V52">
        <v>316</v>
      </c>
      <c r="W52">
        <v>4096</v>
      </c>
      <c r="X52">
        <v>1</v>
      </c>
      <c r="Y52">
        <v>9.1730878917331005E-2</v>
      </c>
      <c r="Z52">
        <v>138.4</v>
      </c>
      <c r="AA52">
        <v>75.099999999999994</v>
      </c>
      <c r="AB52" t="s">
        <v>94</v>
      </c>
      <c r="AC52">
        <v>11.765625</v>
      </c>
      <c r="AE52">
        <v>3</v>
      </c>
      <c r="AF52">
        <v>138.375</v>
      </c>
      <c r="AG52">
        <v>7.88671875</v>
      </c>
      <c r="AH52">
        <f t="shared" si="0"/>
        <v>130.48828125</v>
      </c>
      <c r="AI52">
        <f t="shared" si="1"/>
        <v>17.545319465081725</v>
      </c>
      <c r="AJ52">
        <f t="shared" si="2"/>
        <v>0.38989100962513068</v>
      </c>
      <c r="AK52">
        <f t="shared" si="3"/>
        <v>354.90687547025948</v>
      </c>
    </row>
    <row r="53" spans="1:37" x14ac:dyDescent="0.3">
      <c r="A53">
        <v>51</v>
      </c>
      <c r="B53">
        <v>105</v>
      </c>
      <c r="C53" t="s">
        <v>91</v>
      </c>
      <c r="D53">
        <v>3.7866179743700698E-2</v>
      </c>
      <c r="E53">
        <v>4096</v>
      </c>
      <c r="F53">
        <v>4096</v>
      </c>
      <c r="G53">
        <v>1</v>
      </c>
      <c r="H53">
        <v>2.7597022347282598</v>
      </c>
      <c r="I53">
        <v>6.2686205058378199</v>
      </c>
      <c r="J53">
        <v>-0.94510267636866596</v>
      </c>
      <c r="K53" t="b">
        <v>1</v>
      </c>
      <c r="L53">
        <v>187.1</v>
      </c>
      <c r="M53" t="s">
        <v>92</v>
      </c>
      <c r="N53">
        <v>6.53615700675571</v>
      </c>
      <c r="O53">
        <v>4.0199999999999996</v>
      </c>
      <c r="P53">
        <v>2.2709999999999999</v>
      </c>
      <c r="Q53" t="s">
        <v>704</v>
      </c>
      <c r="S53">
        <v>0</v>
      </c>
      <c r="T53">
        <v>10490</v>
      </c>
      <c r="U53">
        <v>4096</v>
      </c>
      <c r="V53">
        <v>271</v>
      </c>
      <c r="W53">
        <v>4096</v>
      </c>
      <c r="X53">
        <v>1</v>
      </c>
      <c r="Y53">
        <v>0.106894298152515</v>
      </c>
      <c r="Z53">
        <v>187.1</v>
      </c>
      <c r="AA53">
        <v>56.06</v>
      </c>
      <c r="AB53" t="s">
        <v>94</v>
      </c>
      <c r="AC53">
        <v>13.6796875</v>
      </c>
      <c r="AE53">
        <v>5</v>
      </c>
      <c r="AF53">
        <v>187.125</v>
      </c>
      <c r="AG53">
        <v>9</v>
      </c>
      <c r="AH53">
        <f t="shared" si="0"/>
        <v>178.125</v>
      </c>
      <c r="AI53">
        <f t="shared" si="1"/>
        <v>20.791666666666668</v>
      </c>
      <c r="AJ53">
        <f t="shared" si="2"/>
        <v>0.38863966474358291</v>
      </c>
      <c r="AK53">
        <f t="shared" si="3"/>
        <v>481.48713828132168</v>
      </c>
    </row>
    <row r="54" spans="1:37" x14ac:dyDescent="0.3">
      <c r="A54">
        <v>52</v>
      </c>
      <c r="B54">
        <v>106</v>
      </c>
      <c r="C54" t="s">
        <v>91</v>
      </c>
      <c r="D54">
        <v>3.9372116615597197E-2</v>
      </c>
      <c r="E54">
        <v>4096</v>
      </c>
      <c r="F54">
        <v>4096</v>
      </c>
      <c r="G54">
        <v>1</v>
      </c>
      <c r="H54">
        <v>4.2049660046766899</v>
      </c>
      <c r="I54">
        <v>4.18032753199304</v>
      </c>
      <c r="J54">
        <v>-0.98046366085865</v>
      </c>
      <c r="K54" t="b">
        <v>1</v>
      </c>
      <c r="L54">
        <v>9.8699999999999992</v>
      </c>
      <c r="M54" t="s">
        <v>92</v>
      </c>
      <c r="N54">
        <v>5.2942700046074904</v>
      </c>
      <c r="O54">
        <v>3.508</v>
      </c>
      <c r="P54">
        <v>0.99399999999999999</v>
      </c>
      <c r="Q54" t="s">
        <v>705</v>
      </c>
      <c r="S54">
        <v>0</v>
      </c>
      <c r="T54">
        <v>3216</v>
      </c>
      <c r="U54">
        <v>4096</v>
      </c>
      <c r="V54">
        <v>179</v>
      </c>
      <c r="W54">
        <v>4096</v>
      </c>
      <c r="X54">
        <v>1</v>
      </c>
      <c r="Y54">
        <v>0.23955040629723201</v>
      </c>
      <c r="Z54">
        <v>9.8699999999999992</v>
      </c>
      <c r="AA54">
        <v>326</v>
      </c>
      <c r="AB54" t="s">
        <v>94</v>
      </c>
      <c r="AC54">
        <v>3.140625</v>
      </c>
      <c r="AE54">
        <v>5</v>
      </c>
      <c r="AF54">
        <v>9.8671875</v>
      </c>
      <c r="AG54">
        <v>3.08984375</v>
      </c>
      <c r="AH54">
        <f t="shared" si="0"/>
        <v>6.77734375</v>
      </c>
      <c r="AI54">
        <f t="shared" si="1"/>
        <v>3.1934260429835652</v>
      </c>
      <c r="AJ54">
        <f t="shared" si="2"/>
        <v>0.3751371221212621</v>
      </c>
      <c r="AK54">
        <f t="shared" si="3"/>
        <v>26.302882114691005</v>
      </c>
    </row>
    <row r="55" spans="1:37" x14ac:dyDescent="0.3">
      <c r="A55">
        <v>53</v>
      </c>
      <c r="B55">
        <v>107</v>
      </c>
      <c r="C55" t="s">
        <v>91</v>
      </c>
      <c r="D55">
        <v>3.2489121456748697E-2</v>
      </c>
      <c r="E55">
        <v>4096</v>
      </c>
      <c r="F55">
        <v>4096</v>
      </c>
      <c r="G55">
        <v>1</v>
      </c>
      <c r="H55">
        <v>4.4654522807036203</v>
      </c>
      <c r="I55">
        <v>6.5804370034978197</v>
      </c>
      <c r="J55">
        <v>-0.98126731959705904</v>
      </c>
      <c r="K55" t="b">
        <v>1</v>
      </c>
      <c r="L55">
        <v>29.78</v>
      </c>
      <c r="M55" t="s">
        <v>92</v>
      </c>
      <c r="N55">
        <v>6.5994764839713103</v>
      </c>
      <c r="O55">
        <v>3.49</v>
      </c>
      <c r="P55">
        <v>1.474</v>
      </c>
      <c r="Q55" t="s">
        <v>706</v>
      </c>
      <c r="S55">
        <v>0</v>
      </c>
      <c r="T55">
        <v>3098</v>
      </c>
      <c r="U55">
        <v>4096</v>
      </c>
      <c r="V55">
        <v>174</v>
      </c>
      <c r="W55">
        <v>4096</v>
      </c>
      <c r="X55">
        <v>1</v>
      </c>
      <c r="Y55">
        <v>0.262715259411746</v>
      </c>
      <c r="Z55">
        <v>29.78</v>
      </c>
      <c r="AA55">
        <v>104</v>
      </c>
      <c r="AB55" t="s">
        <v>94</v>
      </c>
      <c r="AC55">
        <v>5.45703125</v>
      </c>
      <c r="AE55">
        <v>5</v>
      </c>
      <c r="AF55">
        <v>29.78125</v>
      </c>
      <c r="AG55">
        <v>2.904296875</v>
      </c>
      <c r="AH55">
        <f t="shared" si="0"/>
        <v>26.876953125</v>
      </c>
      <c r="AI55">
        <f t="shared" si="1"/>
        <v>10.254203093476798</v>
      </c>
      <c r="AJ55">
        <f t="shared" si="2"/>
        <v>0.37483576100693411</v>
      </c>
      <c r="AK55">
        <f t="shared" si="3"/>
        <v>79.451464075886491</v>
      </c>
    </row>
    <row r="56" spans="1:37" x14ac:dyDescent="0.3">
      <c r="A56">
        <v>54</v>
      </c>
      <c r="B56">
        <v>110</v>
      </c>
      <c r="C56" t="s">
        <v>91</v>
      </c>
      <c r="D56">
        <v>8.5390767207918997E-3</v>
      </c>
      <c r="E56">
        <v>4096</v>
      </c>
      <c r="F56">
        <v>11008</v>
      </c>
      <c r="G56">
        <v>2.6875</v>
      </c>
      <c r="H56">
        <v>3.3916430399272799</v>
      </c>
      <c r="I56">
        <v>7.7305613820217696</v>
      </c>
      <c r="J56">
        <v>-1.00457342301091</v>
      </c>
      <c r="K56" t="b">
        <v>1</v>
      </c>
      <c r="L56">
        <v>190.4</v>
      </c>
      <c r="M56" t="s">
        <v>92</v>
      </c>
      <c r="N56">
        <v>7.8074132792252096</v>
      </c>
      <c r="O56">
        <v>4.25</v>
      </c>
      <c r="P56">
        <v>2.2799999999999998</v>
      </c>
      <c r="Q56" t="s">
        <v>707</v>
      </c>
      <c r="S56">
        <v>0</v>
      </c>
      <c r="T56">
        <v>17740</v>
      </c>
      <c r="U56">
        <v>4096</v>
      </c>
      <c r="V56">
        <v>595</v>
      </c>
      <c r="W56">
        <v>4096</v>
      </c>
      <c r="X56">
        <v>1</v>
      </c>
      <c r="Y56">
        <v>9.8047805441976305E-2</v>
      </c>
      <c r="Z56">
        <v>190.4</v>
      </c>
      <c r="AA56">
        <v>93.2</v>
      </c>
      <c r="AB56" t="s">
        <v>94</v>
      </c>
      <c r="AC56">
        <v>13.796875</v>
      </c>
      <c r="AE56">
        <v>0</v>
      </c>
      <c r="AF56">
        <v>190.375</v>
      </c>
      <c r="AG56">
        <v>7.33984375</v>
      </c>
      <c r="AH56">
        <f t="shared" si="0"/>
        <v>183.03515625</v>
      </c>
      <c r="AI56">
        <f t="shared" si="1"/>
        <v>25.937200638637574</v>
      </c>
      <c r="AJ56">
        <f t="shared" si="2"/>
        <v>0.3662008143311305</v>
      </c>
      <c r="AK56">
        <f t="shared" si="3"/>
        <v>519.86503729578499</v>
      </c>
    </row>
    <row r="57" spans="1:37" x14ac:dyDescent="0.3">
      <c r="A57">
        <v>55</v>
      </c>
      <c r="B57">
        <v>111</v>
      </c>
      <c r="C57" t="s">
        <v>91</v>
      </c>
      <c r="D57">
        <v>2.51725826740943E-2</v>
      </c>
      <c r="E57">
        <v>4096</v>
      </c>
      <c r="F57">
        <v>11008</v>
      </c>
      <c r="G57">
        <v>2.6875</v>
      </c>
      <c r="H57">
        <v>5.4820942577596297</v>
      </c>
      <c r="I57">
        <v>7.65030536556496</v>
      </c>
      <c r="J57">
        <v>-1.01743196282545</v>
      </c>
      <c r="K57" t="b">
        <v>1</v>
      </c>
      <c r="L57">
        <v>24.84</v>
      </c>
      <c r="M57" t="s">
        <v>92</v>
      </c>
      <c r="N57">
        <v>8.27920899913574</v>
      </c>
      <c r="O57">
        <v>4.1369999999999996</v>
      </c>
      <c r="P57">
        <v>1.3955</v>
      </c>
      <c r="Q57" t="s">
        <v>709</v>
      </c>
      <c r="S57">
        <v>0</v>
      </c>
      <c r="T57">
        <v>13760</v>
      </c>
      <c r="U57">
        <v>4096</v>
      </c>
      <c r="V57">
        <v>260</v>
      </c>
      <c r="W57">
        <v>4096</v>
      </c>
      <c r="X57">
        <v>1</v>
      </c>
      <c r="Y57">
        <v>0.27796768583251502</v>
      </c>
      <c r="Z57">
        <v>24.84</v>
      </c>
      <c r="AA57">
        <v>554</v>
      </c>
      <c r="AB57" t="s">
        <v>94</v>
      </c>
      <c r="AC57">
        <v>4.984375</v>
      </c>
      <c r="AE57">
        <v>0</v>
      </c>
      <c r="AF57">
        <v>24.84375</v>
      </c>
      <c r="AG57">
        <v>7.6171875</v>
      </c>
      <c r="AH57">
        <f t="shared" si="0"/>
        <v>17.2265625</v>
      </c>
      <c r="AI57">
        <f t="shared" si="1"/>
        <v>3.2615384615384615</v>
      </c>
      <c r="AJ57">
        <f t="shared" si="2"/>
        <v>0.36152215143132183</v>
      </c>
      <c r="AK57">
        <f t="shared" si="3"/>
        <v>68.719855482270646</v>
      </c>
    </row>
    <row r="58" spans="1:37" x14ac:dyDescent="0.3">
      <c r="A58">
        <v>56</v>
      </c>
      <c r="B58">
        <v>112</v>
      </c>
      <c r="C58" t="s">
        <v>91</v>
      </c>
      <c r="D58">
        <v>3.4232143606019498E-2</v>
      </c>
      <c r="E58">
        <v>4096</v>
      </c>
      <c r="F58">
        <v>11008</v>
      </c>
      <c r="G58">
        <v>2.6875</v>
      </c>
      <c r="H58">
        <v>3.98790816712564</v>
      </c>
      <c r="I58">
        <v>6.6088673433713003</v>
      </c>
      <c r="J58">
        <v>-1.01019903417977</v>
      </c>
      <c r="K58" t="b">
        <v>1</v>
      </c>
      <c r="L58">
        <v>45.4</v>
      </c>
      <c r="M58" t="s">
        <v>92</v>
      </c>
      <c r="N58">
        <v>7.13956218648568</v>
      </c>
      <c r="O58">
        <v>4.133</v>
      </c>
      <c r="P58">
        <v>1.657</v>
      </c>
      <c r="Q58" t="s">
        <v>708</v>
      </c>
      <c r="R58" s="1" t="s">
        <v>1941</v>
      </c>
      <c r="S58">
        <v>0</v>
      </c>
      <c r="T58">
        <v>13610</v>
      </c>
      <c r="U58">
        <v>4096</v>
      </c>
      <c r="V58">
        <v>357</v>
      </c>
      <c r="W58">
        <v>4096</v>
      </c>
      <c r="X58">
        <v>1</v>
      </c>
      <c r="Y58">
        <v>0.15813686954754499</v>
      </c>
      <c r="Z58">
        <v>45.4</v>
      </c>
      <c r="AA58">
        <v>299.8</v>
      </c>
      <c r="AB58" t="s">
        <v>94</v>
      </c>
      <c r="AC58">
        <v>6.73828125</v>
      </c>
      <c r="AE58">
        <v>0</v>
      </c>
      <c r="AF58">
        <v>45.40625</v>
      </c>
      <c r="AG58">
        <v>7.296875</v>
      </c>
      <c r="AH58">
        <f t="shared" si="0"/>
        <v>38.109375</v>
      </c>
      <c r="AI58">
        <f t="shared" si="1"/>
        <v>6.2226980728051391</v>
      </c>
      <c r="AJ58">
        <f t="shared" si="2"/>
        <v>0.36414649475938449</v>
      </c>
      <c r="AK58">
        <f t="shared" si="3"/>
        <v>124.69226164047767</v>
      </c>
    </row>
    <row r="59" spans="1:37" x14ac:dyDescent="0.3">
      <c r="A59">
        <v>57</v>
      </c>
      <c r="B59">
        <v>118</v>
      </c>
      <c r="C59" t="s">
        <v>91</v>
      </c>
      <c r="D59">
        <v>4.2643217710951697E-2</v>
      </c>
      <c r="E59">
        <v>4096</v>
      </c>
      <c r="F59">
        <v>4096</v>
      </c>
      <c r="G59">
        <v>1</v>
      </c>
      <c r="H59">
        <v>2.7198326538272202</v>
      </c>
      <c r="I59">
        <v>5.8646391598149599</v>
      </c>
      <c r="J59">
        <v>-0.94751365258389197</v>
      </c>
      <c r="K59" t="b">
        <v>1</v>
      </c>
      <c r="L59">
        <v>143.19999999999999</v>
      </c>
      <c r="M59" t="s">
        <v>92</v>
      </c>
      <c r="N59">
        <v>6.3196619502454503</v>
      </c>
      <c r="O59">
        <v>4.0229999999999997</v>
      </c>
      <c r="P59">
        <v>2.1560000000000001</v>
      </c>
      <c r="Q59" t="s">
        <v>710</v>
      </c>
      <c r="S59">
        <v>0</v>
      </c>
      <c r="T59">
        <v>10590</v>
      </c>
      <c r="U59">
        <v>4096</v>
      </c>
      <c r="V59">
        <v>324</v>
      </c>
      <c r="W59">
        <v>4096</v>
      </c>
      <c r="X59">
        <v>1</v>
      </c>
      <c r="Y59">
        <v>9.5546258545957094E-2</v>
      </c>
      <c r="Z59">
        <v>143.19999999999999</v>
      </c>
      <c r="AA59">
        <v>73.94</v>
      </c>
      <c r="AB59" t="s">
        <v>94</v>
      </c>
      <c r="AC59">
        <v>11.96875</v>
      </c>
      <c r="AE59">
        <v>3</v>
      </c>
      <c r="AF59">
        <v>143.25</v>
      </c>
      <c r="AG59">
        <v>8.1328125</v>
      </c>
      <c r="AH59">
        <f t="shared" si="0"/>
        <v>135.1171875</v>
      </c>
      <c r="AI59">
        <f t="shared" si="1"/>
        <v>17.613832853025936</v>
      </c>
      <c r="AJ59">
        <f t="shared" si="2"/>
        <v>0.38770379239191993</v>
      </c>
      <c r="AK59">
        <f t="shared" si="3"/>
        <v>369.48310233497074</v>
      </c>
    </row>
    <row r="60" spans="1:37" x14ac:dyDescent="0.3">
      <c r="A60">
        <v>58</v>
      </c>
      <c r="B60">
        <v>119</v>
      </c>
      <c r="C60" t="s">
        <v>91</v>
      </c>
      <c r="D60">
        <v>1.88428334979403E-2</v>
      </c>
      <c r="E60">
        <v>4096</v>
      </c>
      <c r="F60">
        <v>4096</v>
      </c>
      <c r="G60">
        <v>1</v>
      </c>
      <c r="H60">
        <v>3.5230751704276502</v>
      </c>
      <c r="I60">
        <v>8.1333493192294704</v>
      </c>
      <c r="J60">
        <v>-0.95313926375275304</v>
      </c>
      <c r="K60" t="b">
        <v>1</v>
      </c>
      <c r="L60">
        <v>203.8</v>
      </c>
      <c r="M60" t="s">
        <v>92</v>
      </c>
      <c r="N60">
        <v>8.1819326475187708</v>
      </c>
      <c r="O60">
        <v>4.03</v>
      </c>
      <c r="P60">
        <v>2.3090000000000002</v>
      </c>
      <c r="Q60" t="s">
        <v>711</v>
      </c>
      <c r="S60">
        <v>0</v>
      </c>
      <c r="T60">
        <v>10720</v>
      </c>
      <c r="U60">
        <v>4096</v>
      </c>
      <c r="V60">
        <v>148</v>
      </c>
      <c r="W60">
        <v>4096</v>
      </c>
      <c r="X60">
        <v>1</v>
      </c>
      <c r="Y60">
        <v>0.207395501456799</v>
      </c>
      <c r="Z60">
        <v>203.8</v>
      </c>
      <c r="AA60">
        <v>52.62</v>
      </c>
      <c r="AB60" t="s">
        <v>94</v>
      </c>
      <c r="AC60">
        <v>14.2734375</v>
      </c>
      <c r="AE60">
        <v>4</v>
      </c>
      <c r="AF60">
        <v>203.75</v>
      </c>
      <c r="AG60">
        <v>13.3515625</v>
      </c>
      <c r="AH60">
        <f t="shared" si="0"/>
        <v>190.3984375</v>
      </c>
      <c r="AI60">
        <f t="shared" si="1"/>
        <v>15.260386190754827</v>
      </c>
      <c r="AJ60">
        <f t="shared" si="2"/>
        <v>0.38552884504723478</v>
      </c>
      <c r="AK60">
        <f t="shared" si="3"/>
        <v>528.49482630809803</v>
      </c>
    </row>
    <row r="61" spans="1:37" x14ac:dyDescent="0.3">
      <c r="A61">
        <v>59</v>
      </c>
      <c r="B61">
        <v>120</v>
      </c>
      <c r="C61" t="s">
        <v>91</v>
      </c>
      <c r="D61">
        <v>4.6358755682111598E-2</v>
      </c>
      <c r="E61">
        <v>4096</v>
      </c>
      <c r="F61">
        <v>4096</v>
      </c>
      <c r="G61">
        <v>1</v>
      </c>
      <c r="H61">
        <v>3.5161093762901601</v>
      </c>
      <c r="I61">
        <v>3.71526400893159</v>
      </c>
      <c r="J61">
        <v>-0.97724902590501495</v>
      </c>
      <c r="K61" t="b">
        <v>1</v>
      </c>
      <c r="L61">
        <v>11.39</v>
      </c>
      <c r="M61" t="s">
        <v>92</v>
      </c>
      <c r="N61">
        <v>4.9765904088249702</v>
      </c>
      <c r="O61">
        <v>3.5310000000000001</v>
      </c>
      <c r="P61">
        <v>1.0569999999999999</v>
      </c>
      <c r="Q61" t="s">
        <v>712</v>
      </c>
      <c r="S61">
        <v>0</v>
      </c>
      <c r="T61">
        <v>3394</v>
      </c>
      <c r="U61">
        <v>4096</v>
      </c>
      <c r="V61">
        <v>316</v>
      </c>
      <c r="W61">
        <v>4096</v>
      </c>
      <c r="X61">
        <v>1</v>
      </c>
      <c r="Y61">
        <v>0.141542210833529</v>
      </c>
      <c r="Z61">
        <v>11.39</v>
      </c>
      <c r="AA61">
        <v>298</v>
      </c>
      <c r="AB61" t="s">
        <v>94</v>
      </c>
      <c r="AC61">
        <v>3.375</v>
      </c>
      <c r="AE61">
        <v>4</v>
      </c>
      <c r="AF61">
        <v>11.390625</v>
      </c>
      <c r="AG61">
        <v>2.59375</v>
      </c>
      <c r="AH61">
        <f t="shared" si="0"/>
        <v>8.796875</v>
      </c>
      <c r="AI61">
        <f t="shared" si="1"/>
        <v>4.3915662650602414</v>
      </c>
      <c r="AJ61">
        <f t="shared" si="2"/>
        <v>0.37634499141570149</v>
      </c>
      <c r="AK61">
        <f t="shared" si="3"/>
        <v>30.266445043287938</v>
      </c>
    </row>
    <row r="62" spans="1:37" x14ac:dyDescent="0.3">
      <c r="A62">
        <v>60</v>
      </c>
      <c r="B62">
        <v>121</v>
      </c>
      <c r="C62" t="s">
        <v>91</v>
      </c>
      <c r="D62">
        <v>4.2377805203533001E-2</v>
      </c>
      <c r="E62">
        <v>4096</v>
      </c>
      <c r="F62">
        <v>4096</v>
      </c>
      <c r="G62">
        <v>1</v>
      </c>
      <c r="H62">
        <v>4.4101377703590599</v>
      </c>
      <c r="I62">
        <v>6.1156207362401096</v>
      </c>
      <c r="J62">
        <v>-0.98126731959705904</v>
      </c>
      <c r="K62" t="b">
        <v>1</v>
      </c>
      <c r="L62">
        <v>24.38</v>
      </c>
      <c r="M62" t="s">
        <v>92</v>
      </c>
      <c r="N62">
        <v>6.1798056929159397</v>
      </c>
      <c r="O62">
        <v>3.5179999999999998</v>
      </c>
      <c r="P62">
        <v>1.387</v>
      </c>
      <c r="Q62" t="s">
        <v>713</v>
      </c>
      <c r="S62">
        <v>0</v>
      </c>
      <c r="T62">
        <v>3286</v>
      </c>
      <c r="U62">
        <v>4096</v>
      </c>
      <c r="V62">
        <v>173</v>
      </c>
      <c r="W62">
        <v>4096</v>
      </c>
      <c r="X62">
        <v>1</v>
      </c>
      <c r="Y62">
        <v>0.25926797363940601</v>
      </c>
      <c r="Z62">
        <v>24.38</v>
      </c>
      <c r="AA62">
        <v>134.80000000000001</v>
      </c>
      <c r="AB62" t="s">
        <v>94</v>
      </c>
      <c r="AC62">
        <v>4.9375</v>
      </c>
      <c r="AE62">
        <v>5</v>
      </c>
      <c r="AF62">
        <v>24.375</v>
      </c>
      <c r="AG62">
        <v>3.169921875</v>
      </c>
      <c r="AH62">
        <f t="shared" si="0"/>
        <v>21.205078125</v>
      </c>
      <c r="AI62">
        <f t="shared" si="1"/>
        <v>7.6894639556377076</v>
      </c>
      <c r="AJ62">
        <f t="shared" si="2"/>
        <v>0.37483576100693411</v>
      </c>
      <c r="AK62">
        <f t="shared" si="3"/>
        <v>65.028480565783283</v>
      </c>
    </row>
    <row r="63" spans="1:37" x14ac:dyDescent="0.3">
      <c r="A63">
        <v>61</v>
      </c>
      <c r="B63">
        <v>124</v>
      </c>
      <c r="C63" t="s">
        <v>91</v>
      </c>
      <c r="D63">
        <v>8.5524505690023293E-3</v>
      </c>
      <c r="E63">
        <v>4096</v>
      </c>
      <c r="F63">
        <v>11008</v>
      </c>
      <c r="G63">
        <v>2.6875</v>
      </c>
      <c r="H63">
        <v>3.4291787718236999</v>
      </c>
      <c r="I63">
        <v>7.6285832443499899</v>
      </c>
      <c r="J63">
        <v>-1.0037697642725001</v>
      </c>
      <c r="K63" t="b">
        <v>1</v>
      </c>
      <c r="L63">
        <v>167.8</v>
      </c>
      <c r="M63" t="s">
        <v>92</v>
      </c>
      <c r="N63">
        <v>7.7242358915418796</v>
      </c>
      <c r="O63">
        <v>4.234</v>
      </c>
      <c r="P63">
        <v>2.2250000000000001</v>
      </c>
      <c r="Q63" t="s">
        <v>714</v>
      </c>
      <c r="S63">
        <v>0</v>
      </c>
      <c r="T63">
        <v>17200</v>
      </c>
      <c r="U63">
        <v>4096</v>
      </c>
      <c r="V63">
        <v>466</v>
      </c>
      <c r="W63">
        <v>4096</v>
      </c>
      <c r="X63">
        <v>1</v>
      </c>
      <c r="Y63">
        <v>0.112529533610088</v>
      </c>
      <c r="Z63">
        <v>167.8</v>
      </c>
      <c r="AA63">
        <v>102.56</v>
      </c>
      <c r="AB63" t="s">
        <v>94</v>
      </c>
      <c r="AC63">
        <v>12.953125</v>
      </c>
      <c r="AE63">
        <v>0</v>
      </c>
      <c r="AF63">
        <v>167.75</v>
      </c>
      <c r="AG63">
        <v>8.0234375</v>
      </c>
      <c r="AH63">
        <f t="shared" si="0"/>
        <v>159.7265625</v>
      </c>
      <c r="AI63">
        <f t="shared" si="1"/>
        <v>20.907497565725414</v>
      </c>
      <c r="AJ63">
        <f t="shared" si="2"/>
        <v>0.36649523310584481</v>
      </c>
      <c r="AK63">
        <f t="shared" si="3"/>
        <v>457.71400238527343</v>
      </c>
    </row>
    <row r="64" spans="1:37" x14ac:dyDescent="0.3">
      <c r="A64">
        <v>62</v>
      </c>
      <c r="B64">
        <v>125</v>
      </c>
      <c r="C64" t="s">
        <v>91</v>
      </c>
      <c r="D64">
        <v>2.0330169099622999E-2</v>
      </c>
      <c r="E64">
        <v>4096</v>
      </c>
      <c r="F64">
        <v>11008</v>
      </c>
      <c r="G64">
        <v>2.6875</v>
      </c>
      <c r="H64">
        <v>4.8580996055228001</v>
      </c>
      <c r="I64">
        <v>7.0973798924434703</v>
      </c>
      <c r="J64">
        <v>-1.0158246453486299</v>
      </c>
      <c r="K64" t="b">
        <v>1</v>
      </c>
      <c r="L64">
        <v>28.89</v>
      </c>
      <c r="M64" t="s">
        <v>92</v>
      </c>
      <c r="N64">
        <v>7.8112495103721002</v>
      </c>
      <c r="O64">
        <v>4.1500000000000004</v>
      </c>
      <c r="P64">
        <v>1.4610000000000001</v>
      </c>
      <c r="Q64" t="s">
        <v>716</v>
      </c>
      <c r="S64">
        <v>0</v>
      </c>
      <c r="T64">
        <v>14104</v>
      </c>
      <c r="U64">
        <v>4096</v>
      </c>
      <c r="V64">
        <v>312</v>
      </c>
      <c r="W64">
        <v>4096</v>
      </c>
      <c r="X64">
        <v>1</v>
      </c>
      <c r="Y64">
        <v>0.218421878938789</v>
      </c>
      <c r="Z64">
        <v>28.89</v>
      </c>
      <c r="AA64">
        <v>488.2</v>
      </c>
      <c r="AB64" t="s">
        <v>94</v>
      </c>
      <c r="AC64">
        <v>5.375</v>
      </c>
      <c r="AE64">
        <v>0</v>
      </c>
      <c r="AF64">
        <v>28.890625</v>
      </c>
      <c r="AG64">
        <v>7.53125</v>
      </c>
      <c r="AH64">
        <f t="shared" si="0"/>
        <v>21.359375</v>
      </c>
      <c r="AI64">
        <f t="shared" si="1"/>
        <v>3.8360995850622408</v>
      </c>
      <c r="AJ64">
        <f t="shared" si="2"/>
        <v>0.36210369954459704</v>
      </c>
      <c r="AK64">
        <f t="shared" si="3"/>
        <v>79.785500773216498</v>
      </c>
    </row>
    <row r="65" spans="1:37" x14ac:dyDescent="0.3">
      <c r="A65">
        <v>63</v>
      </c>
      <c r="B65">
        <v>126</v>
      </c>
      <c r="C65" t="s">
        <v>91</v>
      </c>
      <c r="D65">
        <v>3.4419497310617102E-2</v>
      </c>
      <c r="E65">
        <v>4096</v>
      </c>
      <c r="F65">
        <v>11008</v>
      </c>
      <c r="G65">
        <v>2.6875</v>
      </c>
      <c r="H65">
        <v>3.8127283438484398</v>
      </c>
      <c r="I65">
        <v>6.4749361230004299</v>
      </c>
      <c r="J65">
        <v>-1.00939537544136</v>
      </c>
      <c r="K65" t="b">
        <v>1</v>
      </c>
      <c r="L65">
        <v>49.88</v>
      </c>
      <c r="M65" t="s">
        <v>92</v>
      </c>
      <c r="N65">
        <v>7.0285549345212699</v>
      </c>
      <c r="O65">
        <v>4.1449999999999996</v>
      </c>
      <c r="P65">
        <v>1.698</v>
      </c>
      <c r="Q65" t="s">
        <v>715</v>
      </c>
      <c r="R65" s="1" t="s">
        <v>1941</v>
      </c>
      <c r="S65">
        <v>0</v>
      </c>
      <c r="T65">
        <v>13896</v>
      </c>
      <c r="U65">
        <v>4096</v>
      </c>
      <c r="V65">
        <v>391</v>
      </c>
      <c r="W65">
        <v>4096</v>
      </c>
      <c r="X65">
        <v>1</v>
      </c>
      <c r="Y65">
        <v>0.14224578649532499</v>
      </c>
      <c r="Z65">
        <v>49.88</v>
      </c>
      <c r="AA65">
        <v>278.5</v>
      </c>
      <c r="AB65" t="s">
        <v>94</v>
      </c>
      <c r="AC65">
        <v>7.0625</v>
      </c>
      <c r="AE65">
        <v>0</v>
      </c>
      <c r="AF65">
        <v>49.875</v>
      </c>
      <c r="AG65">
        <v>7.234375</v>
      </c>
      <c r="AH65">
        <f t="shared" si="0"/>
        <v>42.640625</v>
      </c>
      <c r="AI65">
        <f t="shared" si="1"/>
        <v>6.8941684665226779</v>
      </c>
      <c r="AJ65">
        <f t="shared" si="2"/>
        <v>0.36443926189863673</v>
      </c>
      <c r="AK65">
        <f t="shared" si="3"/>
        <v>136.85408026611572</v>
      </c>
    </row>
    <row r="66" spans="1:37" x14ac:dyDescent="0.3">
      <c r="A66">
        <v>64</v>
      </c>
      <c r="B66">
        <v>132</v>
      </c>
      <c r="C66" t="s">
        <v>91</v>
      </c>
      <c r="D66">
        <v>3.3845557836255001E-2</v>
      </c>
      <c r="E66">
        <v>4096</v>
      </c>
      <c r="F66">
        <v>4096</v>
      </c>
      <c r="G66">
        <v>1</v>
      </c>
      <c r="H66">
        <v>3.0117009540886301</v>
      </c>
      <c r="I66">
        <v>6.5528024665131603</v>
      </c>
      <c r="J66">
        <v>-0.95313926375275304</v>
      </c>
      <c r="K66" t="b">
        <v>1</v>
      </c>
      <c r="L66">
        <v>149.6</v>
      </c>
      <c r="M66" t="s">
        <v>92</v>
      </c>
      <c r="N66">
        <v>6.8183382918522302</v>
      </c>
      <c r="O66">
        <v>4.0270000000000001</v>
      </c>
      <c r="P66">
        <v>2.1760000000000002</v>
      </c>
      <c r="Q66" t="s">
        <v>717</v>
      </c>
      <c r="S66">
        <v>0</v>
      </c>
      <c r="T66">
        <v>10620</v>
      </c>
      <c r="U66">
        <v>4096</v>
      </c>
      <c r="V66">
        <v>258</v>
      </c>
      <c r="W66">
        <v>4096</v>
      </c>
      <c r="X66">
        <v>1</v>
      </c>
      <c r="Y66">
        <v>0.12524303085534799</v>
      </c>
      <c r="Z66">
        <v>149.6</v>
      </c>
      <c r="AA66">
        <v>71</v>
      </c>
      <c r="AB66" t="s">
        <v>94</v>
      </c>
      <c r="AC66">
        <v>12.234375</v>
      </c>
      <c r="AE66">
        <v>4</v>
      </c>
      <c r="AF66">
        <v>149.625</v>
      </c>
      <c r="AG66">
        <v>9.59375</v>
      </c>
      <c r="AH66">
        <f t="shared" si="0"/>
        <v>140.03125</v>
      </c>
      <c r="AI66">
        <f t="shared" si="1"/>
        <v>15.596091205211726</v>
      </c>
      <c r="AJ66">
        <f t="shared" si="2"/>
        <v>0.38552884504723478</v>
      </c>
      <c r="AK66">
        <f t="shared" si="3"/>
        <v>388.10325588392232</v>
      </c>
    </row>
    <row r="67" spans="1:37" x14ac:dyDescent="0.3">
      <c r="A67">
        <v>65</v>
      </c>
      <c r="B67">
        <v>133</v>
      </c>
      <c r="C67" t="s">
        <v>91</v>
      </c>
      <c r="D67">
        <v>2.3151491530085201E-2</v>
      </c>
      <c r="E67">
        <v>4096</v>
      </c>
      <c r="F67">
        <v>4096</v>
      </c>
      <c r="G67">
        <v>1</v>
      </c>
      <c r="H67">
        <v>2.95174046407304</v>
      </c>
      <c r="I67">
        <v>6.8028393507933496</v>
      </c>
      <c r="J67">
        <v>-0.95394292249116197</v>
      </c>
      <c r="K67" t="b">
        <v>1</v>
      </c>
      <c r="L67">
        <v>202</v>
      </c>
      <c r="M67" t="s">
        <v>92</v>
      </c>
      <c r="N67">
        <v>6.9591650200409596</v>
      </c>
      <c r="O67">
        <v>4.0469999999999997</v>
      </c>
      <c r="P67">
        <v>2.3050000000000002</v>
      </c>
      <c r="Q67" t="s">
        <v>718</v>
      </c>
      <c r="S67">
        <v>0</v>
      </c>
      <c r="T67">
        <v>11160</v>
      </c>
      <c r="U67">
        <v>4096</v>
      </c>
      <c r="V67">
        <v>313</v>
      </c>
      <c r="W67">
        <v>4096</v>
      </c>
      <c r="X67">
        <v>1</v>
      </c>
      <c r="Y67">
        <v>0.11031889353997899</v>
      </c>
      <c r="Z67">
        <v>202</v>
      </c>
      <c r="AA67">
        <v>55.25</v>
      </c>
      <c r="AB67" t="s">
        <v>94</v>
      </c>
      <c r="AC67">
        <v>14.2109375</v>
      </c>
      <c r="AE67">
        <v>3</v>
      </c>
      <c r="AF67">
        <v>202</v>
      </c>
      <c r="AG67">
        <v>8.71875</v>
      </c>
      <c r="AH67">
        <f t="shared" ref="AH67:AH130" si="7">AF67-AG67</f>
        <v>193.28125</v>
      </c>
      <c r="AI67">
        <f t="shared" ref="AI67:AI130" si="8">AF67/AG67</f>
        <v>23.168458781362006</v>
      </c>
      <c r="AJ67">
        <f t="shared" ref="AJ67:AJ130" si="9">EXP(J67)</f>
        <v>0.38521913588890888</v>
      </c>
      <c r="AK67">
        <f t="shared" ref="AK67:AK130" si="10">AF67/AJ67</f>
        <v>524.37685769134168</v>
      </c>
    </row>
    <row r="68" spans="1:37" x14ac:dyDescent="0.3">
      <c r="A68">
        <v>66</v>
      </c>
      <c r="B68">
        <v>134</v>
      </c>
      <c r="C68" t="s">
        <v>91</v>
      </c>
      <c r="D68">
        <v>5.9204525479841397E-2</v>
      </c>
      <c r="E68">
        <v>4096</v>
      </c>
      <c r="F68">
        <v>4096</v>
      </c>
      <c r="G68">
        <v>1</v>
      </c>
      <c r="H68">
        <v>3.55164752109369</v>
      </c>
      <c r="I68">
        <v>3.6244840425223699</v>
      </c>
      <c r="J68">
        <v>-0.97805268464342399</v>
      </c>
      <c r="K68" t="b">
        <v>1</v>
      </c>
      <c r="L68">
        <v>10.484</v>
      </c>
      <c r="M68" t="s">
        <v>92</v>
      </c>
      <c r="N68">
        <v>4.9909382482291704</v>
      </c>
      <c r="O68">
        <v>3.5470000000000002</v>
      </c>
      <c r="P68">
        <v>1.0205</v>
      </c>
      <c r="Q68" t="s">
        <v>719</v>
      </c>
      <c r="S68">
        <v>0</v>
      </c>
      <c r="T68">
        <v>3530</v>
      </c>
      <c r="U68">
        <v>4096</v>
      </c>
      <c r="V68">
        <v>330</v>
      </c>
      <c r="W68">
        <v>4096</v>
      </c>
      <c r="X68">
        <v>1</v>
      </c>
      <c r="Y68">
        <v>0.14046357310493299</v>
      </c>
      <c r="Z68">
        <v>10.484</v>
      </c>
      <c r="AA68">
        <v>336.8</v>
      </c>
      <c r="AB68" t="s">
        <v>94</v>
      </c>
      <c r="AC68">
        <v>3.23828125</v>
      </c>
      <c r="AE68">
        <v>5</v>
      </c>
      <c r="AF68">
        <v>10.484375</v>
      </c>
      <c r="AG68">
        <v>2.66015625</v>
      </c>
      <c r="AH68">
        <f t="shared" si="7"/>
        <v>7.82421875</v>
      </c>
      <c r="AI68">
        <f t="shared" si="8"/>
        <v>3.9412628487518355</v>
      </c>
      <c r="AJ68">
        <f t="shared" si="9"/>
        <v>0.37604265997661745</v>
      </c>
      <c r="AK68">
        <f t="shared" si="10"/>
        <v>27.880812779730693</v>
      </c>
    </row>
    <row r="69" spans="1:37" x14ac:dyDescent="0.3">
      <c r="A69">
        <v>67</v>
      </c>
      <c r="B69">
        <v>135</v>
      </c>
      <c r="C69" t="s">
        <v>91</v>
      </c>
      <c r="D69">
        <v>4.9526957524720999E-2</v>
      </c>
      <c r="E69">
        <v>4096</v>
      </c>
      <c r="F69">
        <v>4096</v>
      </c>
      <c r="G69">
        <v>1</v>
      </c>
      <c r="H69">
        <v>3.67699654035727</v>
      </c>
      <c r="I69">
        <v>5.2174570050186597</v>
      </c>
      <c r="J69">
        <v>-0.97966000212024096</v>
      </c>
      <c r="K69" t="b">
        <v>1</v>
      </c>
      <c r="L69">
        <v>26.27</v>
      </c>
      <c r="M69" t="s">
        <v>92</v>
      </c>
      <c r="N69">
        <v>5.4030363267433703</v>
      </c>
      <c r="O69">
        <v>3.5350000000000001</v>
      </c>
      <c r="P69">
        <v>1.419</v>
      </c>
      <c r="Q69" t="s">
        <v>720</v>
      </c>
      <c r="S69">
        <v>0</v>
      </c>
      <c r="T69">
        <v>3436</v>
      </c>
      <c r="U69">
        <v>4096</v>
      </c>
      <c r="V69">
        <v>335</v>
      </c>
      <c r="W69">
        <v>4096</v>
      </c>
      <c r="X69">
        <v>1</v>
      </c>
      <c r="Y69">
        <v>0.146259945211898</v>
      </c>
      <c r="Z69">
        <v>26.27</v>
      </c>
      <c r="AA69">
        <v>130.9</v>
      </c>
      <c r="AB69" t="s">
        <v>94</v>
      </c>
      <c r="AC69">
        <v>5.125</v>
      </c>
      <c r="AE69">
        <v>4</v>
      </c>
      <c r="AF69">
        <v>26.265625</v>
      </c>
      <c r="AG69">
        <v>2.51171875</v>
      </c>
      <c r="AH69">
        <f t="shared" si="7"/>
        <v>23.75390625</v>
      </c>
      <c r="AI69">
        <f t="shared" si="8"/>
        <v>10.457231726283048</v>
      </c>
      <c r="AJ69">
        <f t="shared" si="9"/>
        <v>0.3754387255244287</v>
      </c>
      <c r="AK69">
        <f t="shared" si="10"/>
        <v>69.959818245470188</v>
      </c>
    </row>
    <row r="70" spans="1:37" x14ac:dyDescent="0.3">
      <c r="A70">
        <v>68</v>
      </c>
      <c r="B70">
        <v>138</v>
      </c>
      <c r="C70" t="s">
        <v>91</v>
      </c>
      <c r="D70">
        <v>1.2458953374489601E-2</v>
      </c>
      <c r="E70">
        <v>4096</v>
      </c>
      <c r="F70">
        <v>11008</v>
      </c>
      <c r="G70">
        <v>2.6875</v>
      </c>
      <c r="H70">
        <v>3.4059742063521901</v>
      </c>
      <c r="I70">
        <v>7.5969190305746297</v>
      </c>
      <c r="J70">
        <v>-1.0037697642725001</v>
      </c>
      <c r="K70" t="b">
        <v>1</v>
      </c>
      <c r="L70">
        <v>170</v>
      </c>
      <c r="M70" t="s">
        <v>92</v>
      </c>
      <c r="N70">
        <v>7.6852311262500699</v>
      </c>
      <c r="O70">
        <v>4.2270000000000003</v>
      </c>
      <c r="P70">
        <v>2.23</v>
      </c>
      <c r="Q70" t="s">
        <v>721</v>
      </c>
      <c r="S70">
        <v>0</v>
      </c>
      <c r="T70">
        <v>16860</v>
      </c>
      <c r="U70">
        <v>4096</v>
      </c>
      <c r="V70">
        <v>471</v>
      </c>
      <c r="W70">
        <v>4096</v>
      </c>
      <c r="X70">
        <v>1</v>
      </c>
      <c r="Y70">
        <v>0.11086143951817801</v>
      </c>
      <c r="Z70">
        <v>170</v>
      </c>
      <c r="AA70">
        <v>99.2</v>
      </c>
      <c r="AB70" t="s">
        <v>94</v>
      </c>
      <c r="AC70">
        <v>13.0390625</v>
      </c>
      <c r="AE70">
        <v>0</v>
      </c>
      <c r="AF70">
        <v>170</v>
      </c>
      <c r="AG70">
        <v>7.87890625</v>
      </c>
      <c r="AH70">
        <f t="shared" si="7"/>
        <v>162.12109375</v>
      </c>
      <c r="AI70">
        <f t="shared" si="8"/>
        <v>21.576598909271194</v>
      </c>
      <c r="AJ70">
        <f t="shared" si="9"/>
        <v>0.36649523310584481</v>
      </c>
      <c r="AK70">
        <f t="shared" si="10"/>
        <v>463.85323639640228</v>
      </c>
    </row>
    <row r="71" spans="1:37" x14ac:dyDescent="0.3">
      <c r="A71">
        <v>69</v>
      </c>
      <c r="B71">
        <v>139</v>
      </c>
      <c r="C71" t="s">
        <v>91</v>
      </c>
      <c r="D71">
        <v>2.6226315815622198E-2</v>
      </c>
      <c r="E71">
        <v>4096</v>
      </c>
      <c r="F71">
        <v>11008</v>
      </c>
      <c r="G71">
        <v>2.6875</v>
      </c>
      <c r="H71">
        <v>4.6166143259368804</v>
      </c>
      <c r="I71">
        <v>6.7445849917984102</v>
      </c>
      <c r="J71">
        <v>-1.01502098661022</v>
      </c>
      <c r="K71" t="b">
        <v>1</v>
      </c>
      <c r="L71">
        <v>28.89</v>
      </c>
      <c r="M71" t="s">
        <v>92</v>
      </c>
      <c r="N71">
        <v>7.6139503423467998</v>
      </c>
      <c r="O71">
        <v>4.1559999999999997</v>
      </c>
      <c r="P71">
        <v>1.4610000000000001</v>
      </c>
      <c r="Q71" t="s">
        <v>723</v>
      </c>
      <c r="S71">
        <v>0</v>
      </c>
      <c r="T71">
        <v>14296</v>
      </c>
      <c r="U71">
        <v>4096</v>
      </c>
      <c r="V71">
        <v>336</v>
      </c>
      <c r="W71">
        <v>4096</v>
      </c>
      <c r="X71">
        <v>1</v>
      </c>
      <c r="Y71">
        <v>0.197302487000803</v>
      </c>
      <c r="Z71">
        <v>28.89</v>
      </c>
      <c r="AA71">
        <v>494.8</v>
      </c>
      <c r="AB71" t="s">
        <v>94</v>
      </c>
      <c r="AC71">
        <v>5.375</v>
      </c>
      <c r="AE71">
        <v>0</v>
      </c>
      <c r="AF71">
        <v>28.890625</v>
      </c>
      <c r="AG71">
        <v>7.5</v>
      </c>
      <c r="AH71">
        <f t="shared" si="7"/>
        <v>21.390625</v>
      </c>
      <c r="AI71">
        <f t="shared" si="8"/>
        <v>3.8520833333333333</v>
      </c>
      <c r="AJ71">
        <f t="shared" si="9"/>
        <v>0.36239482431375997</v>
      </c>
      <c r="AK71">
        <f t="shared" si="10"/>
        <v>79.72140621684656</v>
      </c>
    </row>
    <row r="72" spans="1:37" x14ac:dyDescent="0.3">
      <c r="A72">
        <v>70</v>
      </c>
      <c r="B72">
        <v>140</v>
      </c>
      <c r="C72" t="s">
        <v>91</v>
      </c>
      <c r="D72">
        <v>3.1340253718545097E-2</v>
      </c>
      <c r="E72">
        <v>4096</v>
      </c>
      <c r="F72">
        <v>11008</v>
      </c>
      <c r="G72">
        <v>2.6875</v>
      </c>
      <c r="H72">
        <v>3.98316314567926</v>
      </c>
      <c r="I72">
        <v>6.7799349247255396</v>
      </c>
      <c r="J72">
        <v>-1.00939537544136</v>
      </c>
      <c r="K72" t="b">
        <v>1</v>
      </c>
      <c r="L72">
        <v>50.3</v>
      </c>
      <c r="M72" t="s">
        <v>92</v>
      </c>
      <c r="N72">
        <v>7.2794783867806796</v>
      </c>
      <c r="O72">
        <v>4.1500000000000004</v>
      </c>
      <c r="P72">
        <v>1.702</v>
      </c>
      <c r="Q72" t="s">
        <v>722</v>
      </c>
      <c r="R72" s="1" t="s">
        <v>1941</v>
      </c>
      <c r="S72">
        <v>0</v>
      </c>
      <c r="T72">
        <v>14090</v>
      </c>
      <c r="U72">
        <v>4096</v>
      </c>
      <c r="V72">
        <v>301</v>
      </c>
      <c r="W72">
        <v>4096</v>
      </c>
      <c r="X72">
        <v>1</v>
      </c>
      <c r="Y72">
        <v>0.17194666516179499</v>
      </c>
      <c r="Z72">
        <v>50.3</v>
      </c>
      <c r="AA72">
        <v>280</v>
      </c>
      <c r="AB72" t="s">
        <v>94</v>
      </c>
      <c r="AC72">
        <v>7.09375</v>
      </c>
      <c r="AE72">
        <v>0</v>
      </c>
      <c r="AF72">
        <v>50.3125</v>
      </c>
      <c r="AG72">
        <v>8.1328125</v>
      </c>
      <c r="AH72">
        <f t="shared" si="7"/>
        <v>42.1796875</v>
      </c>
      <c r="AI72">
        <f t="shared" si="8"/>
        <v>6.1863592699327565</v>
      </c>
      <c r="AJ72">
        <f t="shared" si="9"/>
        <v>0.36443926189863673</v>
      </c>
      <c r="AK72">
        <f t="shared" si="10"/>
        <v>138.05455465441497</v>
      </c>
    </row>
    <row r="73" spans="1:37" x14ac:dyDescent="0.3">
      <c r="A73">
        <v>71</v>
      </c>
      <c r="B73">
        <v>146</v>
      </c>
      <c r="C73" t="s">
        <v>91</v>
      </c>
      <c r="D73">
        <v>4.1998691550200397E-2</v>
      </c>
      <c r="E73">
        <v>4096</v>
      </c>
      <c r="F73">
        <v>4096</v>
      </c>
      <c r="G73">
        <v>1</v>
      </c>
      <c r="H73">
        <v>3.1600342130026502</v>
      </c>
      <c r="I73">
        <v>6.8446834808983299</v>
      </c>
      <c r="J73">
        <v>-0.94429901763025703</v>
      </c>
      <c r="K73" t="b">
        <v>1</v>
      </c>
      <c r="L73">
        <v>146.19999999999999</v>
      </c>
      <c r="M73" t="s">
        <v>92</v>
      </c>
      <c r="N73">
        <v>7.1522705233746802</v>
      </c>
      <c r="O73">
        <v>4.0229999999999997</v>
      </c>
      <c r="P73">
        <v>2.1659999999999999</v>
      </c>
      <c r="Q73" t="s">
        <v>724</v>
      </c>
      <c r="S73">
        <v>0</v>
      </c>
      <c r="T73">
        <v>10590</v>
      </c>
      <c r="U73">
        <v>4096</v>
      </c>
      <c r="V73">
        <v>131</v>
      </c>
      <c r="W73">
        <v>4096</v>
      </c>
      <c r="X73">
        <v>1</v>
      </c>
      <c r="Y73">
        <v>0.18872306544270501</v>
      </c>
      <c r="Z73">
        <v>146.19999999999999</v>
      </c>
      <c r="AA73">
        <v>72.44</v>
      </c>
      <c r="AB73" t="s">
        <v>94</v>
      </c>
      <c r="AC73">
        <v>12.09375</v>
      </c>
      <c r="AE73">
        <v>4</v>
      </c>
      <c r="AF73">
        <v>146.25</v>
      </c>
      <c r="AG73">
        <v>15.078125</v>
      </c>
      <c r="AH73">
        <f t="shared" si="7"/>
        <v>131.171875</v>
      </c>
      <c r="AI73">
        <f t="shared" si="8"/>
        <v>9.6994818652849748</v>
      </c>
      <c r="AJ73">
        <f t="shared" si="9"/>
        <v>0.38895212394471285</v>
      </c>
      <c r="AK73">
        <f t="shared" si="10"/>
        <v>376.01028763321148</v>
      </c>
    </row>
    <row r="74" spans="1:37" x14ac:dyDescent="0.3">
      <c r="A74">
        <v>72</v>
      </c>
      <c r="B74">
        <v>147</v>
      </c>
      <c r="C74" t="s">
        <v>91</v>
      </c>
      <c r="D74">
        <v>2.7772184272222802E-2</v>
      </c>
      <c r="E74">
        <v>4096</v>
      </c>
      <c r="F74">
        <v>4096</v>
      </c>
      <c r="G74">
        <v>1</v>
      </c>
      <c r="H74">
        <v>2.77027506871771</v>
      </c>
      <c r="I74">
        <v>6.4008504029161202</v>
      </c>
      <c r="J74">
        <v>-0.945906335107075</v>
      </c>
      <c r="K74" t="b">
        <v>1</v>
      </c>
      <c r="L74">
        <v>204.9</v>
      </c>
      <c r="M74" t="s">
        <v>92</v>
      </c>
      <c r="N74">
        <v>6.6604910291083597</v>
      </c>
      <c r="O74">
        <v>4.05</v>
      </c>
      <c r="P74">
        <v>2.31</v>
      </c>
      <c r="Q74" t="s">
        <v>725</v>
      </c>
      <c r="S74">
        <v>0</v>
      </c>
      <c r="T74">
        <v>11250</v>
      </c>
      <c r="U74">
        <v>4096</v>
      </c>
      <c r="V74">
        <v>293</v>
      </c>
      <c r="W74">
        <v>4096</v>
      </c>
      <c r="X74">
        <v>1</v>
      </c>
      <c r="Y74">
        <v>0.10342057378321801</v>
      </c>
      <c r="Z74">
        <v>204.9</v>
      </c>
      <c r="AA74">
        <v>54.9</v>
      </c>
      <c r="AB74" t="s">
        <v>94</v>
      </c>
      <c r="AC74">
        <v>14.3125</v>
      </c>
      <c r="AE74">
        <v>3</v>
      </c>
      <c r="AF74">
        <v>204.875</v>
      </c>
      <c r="AG74">
        <v>9.0625</v>
      </c>
      <c r="AH74">
        <f t="shared" si="7"/>
        <v>195.8125</v>
      </c>
      <c r="AI74">
        <f t="shared" si="8"/>
        <v>22.606896551724137</v>
      </c>
      <c r="AJ74">
        <f t="shared" si="9"/>
        <v>0.38832745655214379</v>
      </c>
      <c r="AK74">
        <f t="shared" si="10"/>
        <v>527.58309139155551</v>
      </c>
    </row>
    <row r="75" spans="1:37" x14ac:dyDescent="0.3">
      <c r="A75">
        <v>73</v>
      </c>
      <c r="B75">
        <v>148</v>
      </c>
      <c r="C75" t="s">
        <v>91</v>
      </c>
      <c r="D75">
        <v>6.8469535658202005E-2</v>
      </c>
      <c r="E75">
        <v>4096</v>
      </c>
      <c r="F75">
        <v>4096</v>
      </c>
      <c r="G75">
        <v>1</v>
      </c>
      <c r="H75">
        <v>3.3289212403459798</v>
      </c>
      <c r="I75">
        <v>3.38418653437517</v>
      </c>
      <c r="J75">
        <v>-0.97564170842819797</v>
      </c>
      <c r="K75" t="b">
        <v>1</v>
      </c>
      <c r="L75">
        <v>10.4</v>
      </c>
      <c r="M75" t="s">
        <v>92</v>
      </c>
      <c r="N75">
        <v>4.8384298210741301</v>
      </c>
      <c r="O75">
        <v>3.54</v>
      </c>
      <c r="P75">
        <v>1.0169999999999999</v>
      </c>
      <c r="Q75" t="s">
        <v>726</v>
      </c>
      <c r="S75">
        <v>0</v>
      </c>
      <c r="T75">
        <v>3460</v>
      </c>
      <c r="U75">
        <v>4096</v>
      </c>
      <c r="V75">
        <v>387</v>
      </c>
      <c r="W75">
        <v>4096</v>
      </c>
      <c r="X75">
        <v>1</v>
      </c>
      <c r="Y75">
        <v>0.118385719856666</v>
      </c>
      <c r="Z75">
        <v>10.4</v>
      </c>
      <c r="AA75">
        <v>332.8</v>
      </c>
      <c r="AB75" t="s">
        <v>94</v>
      </c>
      <c r="AC75">
        <v>3.224609375</v>
      </c>
      <c r="AE75">
        <v>4</v>
      </c>
      <c r="AF75">
        <v>10.3984375</v>
      </c>
      <c r="AG75">
        <v>2.41796875</v>
      </c>
      <c r="AH75">
        <f t="shared" si="7"/>
        <v>7.98046875</v>
      </c>
      <c r="AI75">
        <f t="shared" si="8"/>
        <v>4.30048465266559</v>
      </c>
      <c r="AJ75">
        <f t="shared" si="9"/>
        <v>0.3769503836961785</v>
      </c>
      <c r="AK75">
        <f t="shared" si="10"/>
        <v>27.585692838506635</v>
      </c>
    </row>
    <row r="76" spans="1:37" x14ac:dyDescent="0.3">
      <c r="A76">
        <v>74</v>
      </c>
      <c r="B76">
        <v>149</v>
      </c>
      <c r="C76" t="s">
        <v>91</v>
      </c>
      <c r="D76">
        <v>4.8198226158013099E-2</v>
      </c>
      <c r="E76">
        <v>4096</v>
      </c>
      <c r="F76">
        <v>4096</v>
      </c>
      <c r="G76">
        <v>1</v>
      </c>
      <c r="H76">
        <v>5.24600553915751</v>
      </c>
      <c r="I76">
        <v>6.6497218650648904</v>
      </c>
      <c r="J76">
        <v>-0.97644536716660701</v>
      </c>
      <c r="K76" t="b">
        <v>1</v>
      </c>
      <c r="L76">
        <v>18.53</v>
      </c>
      <c r="M76" t="s">
        <v>92</v>
      </c>
      <c r="N76">
        <v>6.7932850403806304</v>
      </c>
      <c r="O76">
        <v>3.5329999999999999</v>
      </c>
      <c r="P76">
        <v>1.268</v>
      </c>
      <c r="Q76" t="s">
        <v>727</v>
      </c>
      <c r="S76">
        <v>0</v>
      </c>
      <c r="T76">
        <v>3406</v>
      </c>
      <c r="U76">
        <v>4096</v>
      </c>
      <c r="V76">
        <v>63</v>
      </c>
      <c r="W76">
        <v>4096</v>
      </c>
      <c r="X76">
        <v>1</v>
      </c>
      <c r="Y76">
        <v>0.53494641533397602</v>
      </c>
      <c r="Z76">
        <v>18.53</v>
      </c>
      <c r="AA76">
        <v>183.8</v>
      </c>
      <c r="AB76" t="s">
        <v>94</v>
      </c>
      <c r="AC76">
        <v>4.3046875</v>
      </c>
      <c r="AE76">
        <v>5</v>
      </c>
      <c r="AF76">
        <v>18.53125</v>
      </c>
      <c r="AG76">
        <v>4.984375</v>
      </c>
      <c r="AH76">
        <f t="shared" si="7"/>
        <v>13.546875</v>
      </c>
      <c r="AI76">
        <f t="shared" si="8"/>
        <v>3.7178683385579938</v>
      </c>
      <c r="AJ76">
        <f t="shared" si="9"/>
        <v>0.37664756592374726</v>
      </c>
      <c r="AK76">
        <f t="shared" si="10"/>
        <v>49.200503804003539</v>
      </c>
    </row>
    <row r="77" spans="1:37" x14ac:dyDescent="0.3">
      <c r="A77">
        <v>75</v>
      </c>
      <c r="B77">
        <v>152</v>
      </c>
      <c r="C77" t="s">
        <v>91</v>
      </c>
      <c r="D77">
        <v>1.3282744911699E-2</v>
      </c>
      <c r="E77">
        <v>4096</v>
      </c>
      <c r="F77">
        <v>11008</v>
      </c>
      <c r="G77">
        <v>2.6875</v>
      </c>
      <c r="H77">
        <v>3.4438646694457402</v>
      </c>
      <c r="I77">
        <v>7.7150640153403698</v>
      </c>
      <c r="J77">
        <v>-1.0029661055340899</v>
      </c>
      <c r="K77" t="b">
        <v>1</v>
      </c>
      <c r="L77">
        <v>174.1</v>
      </c>
      <c r="M77" t="s">
        <v>92</v>
      </c>
      <c r="N77">
        <v>7.7970360390676001</v>
      </c>
      <c r="O77">
        <v>4.2229999999999999</v>
      </c>
      <c r="P77">
        <v>2.2400000000000002</v>
      </c>
      <c r="Q77" t="s">
        <v>728</v>
      </c>
      <c r="S77">
        <v>0</v>
      </c>
      <c r="T77">
        <v>16750</v>
      </c>
      <c r="U77">
        <v>4096</v>
      </c>
      <c r="V77">
        <v>363</v>
      </c>
      <c r="W77">
        <v>4096</v>
      </c>
      <c r="X77">
        <v>1</v>
      </c>
      <c r="Y77">
        <v>0.128269629524319</v>
      </c>
      <c r="Z77">
        <v>174.1</v>
      </c>
      <c r="AA77">
        <v>96.2</v>
      </c>
      <c r="AB77" t="s">
        <v>94</v>
      </c>
      <c r="AC77">
        <v>13.1953125</v>
      </c>
      <c r="AE77">
        <v>0</v>
      </c>
      <c r="AF77">
        <v>174.125</v>
      </c>
      <c r="AG77">
        <v>8.921875</v>
      </c>
      <c r="AH77">
        <f t="shared" si="7"/>
        <v>165.203125</v>
      </c>
      <c r="AI77">
        <f t="shared" si="8"/>
        <v>19.516637478108581</v>
      </c>
      <c r="AJ77">
        <f t="shared" si="9"/>
        <v>0.36678988858788342</v>
      </c>
      <c r="AK77">
        <f t="shared" si="10"/>
        <v>474.72682704086969</v>
      </c>
    </row>
    <row r="78" spans="1:37" x14ac:dyDescent="0.3">
      <c r="A78">
        <v>76</v>
      </c>
      <c r="B78">
        <v>153</v>
      </c>
      <c r="C78" t="s">
        <v>91</v>
      </c>
      <c r="D78">
        <v>2.4224214700446799E-2</v>
      </c>
      <c r="E78">
        <v>4096</v>
      </c>
      <c r="F78">
        <v>11008</v>
      </c>
      <c r="G78">
        <v>2.6875</v>
      </c>
      <c r="H78">
        <v>4.51545602525312</v>
      </c>
      <c r="I78">
        <v>6.7511359127563804</v>
      </c>
      <c r="J78">
        <v>-1.0142173278718101</v>
      </c>
      <c r="K78" t="b">
        <v>1</v>
      </c>
      <c r="L78">
        <v>31.25</v>
      </c>
      <c r="M78" t="s">
        <v>92</v>
      </c>
      <c r="N78">
        <v>7.6067927366923396</v>
      </c>
      <c r="O78">
        <v>4.1639999999999997</v>
      </c>
      <c r="P78">
        <v>1.4950000000000001</v>
      </c>
      <c r="Q78" t="s">
        <v>730</v>
      </c>
      <c r="S78">
        <v>0</v>
      </c>
      <c r="T78">
        <v>14600</v>
      </c>
      <c r="U78">
        <v>4096</v>
      </c>
      <c r="V78">
        <v>305</v>
      </c>
      <c r="W78">
        <v>4096</v>
      </c>
      <c r="X78">
        <v>1</v>
      </c>
      <c r="Y78">
        <v>0.201294426441359</v>
      </c>
      <c r="Z78">
        <v>31.25</v>
      </c>
      <c r="AA78">
        <v>467.2</v>
      </c>
      <c r="AB78" t="s">
        <v>94</v>
      </c>
      <c r="AC78">
        <v>5.58984375</v>
      </c>
      <c r="AE78">
        <v>0</v>
      </c>
      <c r="AF78">
        <v>31.25</v>
      </c>
      <c r="AG78">
        <v>8</v>
      </c>
      <c r="AH78">
        <f t="shared" si="7"/>
        <v>23.25</v>
      </c>
      <c r="AI78">
        <f t="shared" si="8"/>
        <v>3.90625</v>
      </c>
      <c r="AJ78">
        <f t="shared" si="9"/>
        <v>0.3626861831419268</v>
      </c>
      <c r="AK78">
        <f t="shared" si="10"/>
        <v>86.162642671643255</v>
      </c>
    </row>
    <row r="79" spans="1:37" x14ac:dyDescent="0.3">
      <c r="A79">
        <v>77</v>
      </c>
      <c r="B79">
        <v>154</v>
      </c>
      <c r="C79" t="s">
        <v>91</v>
      </c>
      <c r="D79">
        <v>3.3162728380351399E-2</v>
      </c>
      <c r="E79">
        <v>4096</v>
      </c>
      <c r="F79">
        <v>11008</v>
      </c>
      <c r="G79">
        <v>2.6875</v>
      </c>
      <c r="H79">
        <v>3.68315274733266</v>
      </c>
      <c r="I79">
        <v>6.2584822073816797</v>
      </c>
      <c r="J79">
        <v>-1.0085917167029499</v>
      </c>
      <c r="K79" t="b">
        <v>1</v>
      </c>
      <c r="L79">
        <v>50</v>
      </c>
      <c r="M79" t="s">
        <v>92</v>
      </c>
      <c r="N79">
        <v>6.9473800768929701</v>
      </c>
      <c r="O79">
        <v>4.1559999999999997</v>
      </c>
      <c r="P79">
        <v>1.6990000000000001</v>
      </c>
      <c r="Q79" t="s">
        <v>729</v>
      </c>
      <c r="R79" s="1" t="s">
        <v>1941</v>
      </c>
      <c r="S79">
        <v>0</v>
      </c>
      <c r="T79">
        <v>14330</v>
      </c>
      <c r="U79">
        <v>4096</v>
      </c>
      <c r="V79">
        <v>428</v>
      </c>
      <c r="W79">
        <v>4096</v>
      </c>
      <c r="X79">
        <v>1</v>
      </c>
      <c r="Y79">
        <v>0.12969508332648</v>
      </c>
      <c r="Z79">
        <v>50</v>
      </c>
      <c r="AA79">
        <v>286.5</v>
      </c>
      <c r="AB79" t="s">
        <v>94</v>
      </c>
      <c r="AC79">
        <v>7.0703125</v>
      </c>
      <c r="AE79">
        <v>0</v>
      </c>
      <c r="AF79">
        <v>50</v>
      </c>
      <c r="AG79">
        <v>7.1484375</v>
      </c>
      <c r="AH79">
        <f t="shared" si="7"/>
        <v>42.8515625</v>
      </c>
      <c r="AI79">
        <f t="shared" si="8"/>
        <v>6.9945355191256828</v>
      </c>
      <c r="AJ79">
        <f t="shared" si="9"/>
        <v>0.36473226441732848</v>
      </c>
      <c r="AK79">
        <f t="shared" si="10"/>
        <v>137.08685761561733</v>
      </c>
    </row>
    <row r="80" spans="1:37" x14ac:dyDescent="0.3">
      <c r="A80">
        <v>78</v>
      </c>
      <c r="B80">
        <v>160</v>
      </c>
      <c r="C80" t="s">
        <v>91</v>
      </c>
      <c r="D80">
        <v>5.2192587113223797E-2</v>
      </c>
      <c r="E80">
        <v>4096</v>
      </c>
      <c r="F80">
        <v>4096</v>
      </c>
      <c r="G80">
        <v>1</v>
      </c>
      <c r="H80">
        <v>2.4488108855955102</v>
      </c>
      <c r="I80">
        <v>5.1367634592374598</v>
      </c>
      <c r="J80">
        <v>-0.93786974772298703</v>
      </c>
      <c r="K80" t="b">
        <v>1</v>
      </c>
      <c r="L80">
        <v>125</v>
      </c>
      <c r="M80" t="s">
        <v>92</v>
      </c>
      <c r="N80">
        <v>5.8328345553250198</v>
      </c>
      <c r="O80">
        <v>3.98</v>
      </c>
      <c r="P80">
        <v>2.0979999999999999</v>
      </c>
      <c r="Q80" t="s">
        <v>731</v>
      </c>
      <c r="S80">
        <v>0</v>
      </c>
      <c r="T80">
        <v>9570</v>
      </c>
      <c r="U80">
        <v>4096</v>
      </c>
      <c r="V80">
        <v>420</v>
      </c>
      <c r="W80">
        <v>4096</v>
      </c>
      <c r="X80">
        <v>1</v>
      </c>
      <c r="Y80">
        <v>7.0694732447064396E-2</v>
      </c>
      <c r="Z80">
        <v>125</v>
      </c>
      <c r="AA80">
        <v>76.56</v>
      </c>
      <c r="AB80" t="s">
        <v>94</v>
      </c>
      <c r="AC80">
        <v>11.1796875</v>
      </c>
      <c r="AE80">
        <v>3</v>
      </c>
      <c r="AF80">
        <v>125</v>
      </c>
      <c r="AG80">
        <v>5.8671875</v>
      </c>
      <c r="AH80">
        <f t="shared" si="7"/>
        <v>119.1328125</v>
      </c>
      <c r="AI80">
        <f t="shared" si="8"/>
        <v>21.304926764314249</v>
      </c>
      <c r="AJ80">
        <f t="shared" si="9"/>
        <v>0.39146085815359155</v>
      </c>
      <c r="AK80">
        <f t="shared" si="10"/>
        <v>319.31672706586579</v>
      </c>
    </row>
    <row r="81" spans="1:37" x14ac:dyDescent="0.3">
      <c r="A81">
        <v>79</v>
      </c>
      <c r="B81">
        <v>161</v>
      </c>
      <c r="C81" t="s">
        <v>91</v>
      </c>
      <c r="D81">
        <v>4.4506289499652303E-2</v>
      </c>
      <c r="E81">
        <v>4096</v>
      </c>
      <c r="F81">
        <v>4096</v>
      </c>
      <c r="G81">
        <v>1</v>
      </c>
      <c r="H81">
        <v>3.2138239633146801</v>
      </c>
      <c r="I81">
        <v>7.1432259184611402</v>
      </c>
      <c r="J81">
        <v>-0.94269170015343995</v>
      </c>
      <c r="K81" t="b">
        <v>1</v>
      </c>
      <c r="L81">
        <v>167.1</v>
      </c>
      <c r="M81" t="s">
        <v>92</v>
      </c>
      <c r="N81">
        <v>7.30432953759236</v>
      </c>
      <c r="O81">
        <v>3.9790000000000001</v>
      </c>
      <c r="P81">
        <v>2.2229999999999999</v>
      </c>
      <c r="Q81" t="s">
        <v>732</v>
      </c>
      <c r="S81">
        <v>0</v>
      </c>
      <c r="T81">
        <v>9510</v>
      </c>
      <c r="U81">
        <v>4096</v>
      </c>
      <c r="V81">
        <v>112</v>
      </c>
      <c r="W81">
        <v>4096</v>
      </c>
      <c r="X81">
        <v>1</v>
      </c>
      <c r="Y81">
        <v>0.209186701907357</v>
      </c>
      <c r="Z81">
        <v>167.1</v>
      </c>
      <c r="AA81">
        <v>56.9</v>
      </c>
      <c r="AB81" t="s">
        <v>94</v>
      </c>
      <c r="AC81">
        <v>12.9296875</v>
      </c>
      <c r="AE81">
        <v>4</v>
      </c>
      <c r="AF81">
        <v>167.125</v>
      </c>
      <c r="AG81">
        <v>14.9375</v>
      </c>
      <c r="AH81">
        <f t="shared" si="7"/>
        <v>152.1875</v>
      </c>
      <c r="AI81">
        <f t="shared" si="8"/>
        <v>11.188284518828452</v>
      </c>
      <c r="AJ81">
        <f t="shared" si="9"/>
        <v>0.38957779618343591</v>
      </c>
      <c r="AK81">
        <f t="shared" si="10"/>
        <v>428.99005445707644</v>
      </c>
    </row>
    <row r="82" spans="1:37" x14ac:dyDescent="0.3">
      <c r="A82">
        <v>80</v>
      </c>
      <c r="B82">
        <v>162</v>
      </c>
      <c r="C82" t="s">
        <v>91</v>
      </c>
      <c r="D82">
        <v>6.4947301925246101E-2</v>
      </c>
      <c r="E82">
        <v>4096</v>
      </c>
      <c r="F82">
        <v>4096</v>
      </c>
      <c r="G82">
        <v>1</v>
      </c>
      <c r="H82">
        <v>8.9791652257313892</v>
      </c>
      <c r="I82">
        <v>9.5491317683803505</v>
      </c>
      <c r="J82">
        <v>-0.97242707347456303</v>
      </c>
      <c r="K82" t="b">
        <v>1</v>
      </c>
      <c r="L82">
        <v>11.56</v>
      </c>
      <c r="M82" t="s">
        <v>92</v>
      </c>
      <c r="N82">
        <v>10.176070523670701</v>
      </c>
      <c r="O82">
        <v>3.5760000000000001</v>
      </c>
      <c r="P82">
        <v>1.0629999999999999</v>
      </c>
      <c r="Q82" t="s">
        <v>733</v>
      </c>
      <c r="S82">
        <v>0</v>
      </c>
      <c r="T82">
        <v>3764</v>
      </c>
      <c r="U82">
        <v>4096</v>
      </c>
      <c r="V82">
        <v>24</v>
      </c>
      <c r="W82">
        <v>4096</v>
      </c>
      <c r="X82">
        <v>1</v>
      </c>
      <c r="Y82">
        <v>1.62874028136677</v>
      </c>
      <c r="Z82">
        <v>11.56</v>
      </c>
      <c r="AA82">
        <v>325.5</v>
      </c>
      <c r="AB82" t="s">
        <v>94</v>
      </c>
      <c r="AC82">
        <v>3.400390625</v>
      </c>
      <c r="AD82" t="s">
        <v>98</v>
      </c>
      <c r="AE82">
        <v>4</v>
      </c>
      <c r="AF82">
        <v>11.5625</v>
      </c>
      <c r="AG82">
        <v>7.7890625</v>
      </c>
      <c r="AH82">
        <f t="shared" si="7"/>
        <v>3.7734375</v>
      </c>
      <c r="AI82">
        <f t="shared" si="8"/>
        <v>1.4844533600802408</v>
      </c>
      <c r="AJ82">
        <f t="shared" si="9"/>
        <v>0.37816409134371592</v>
      </c>
      <c r="AK82">
        <f t="shared" si="10"/>
        <v>30.575351453691475</v>
      </c>
    </row>
    <row r="83" spans="1:37" x14ac:dyDescent="0.3">
      <c r="A83">
        <v>81</v>
      </c>
      <c r="B83">
        <v>163</v>
      </c>
      <c r="C83" t="s">
        <v>91</v>
      </c>
      <c r="D83">
        <v>5.8767153554096702E-2</v>
      </c>
      <c r="E83">
        <v>4096</v>
      </c>
      <c r="F83">
        <v>4096</v>
      </c>
      <c r="G83">
        <v>1</v>
      </c>
      <c r="H83">
        <v>5.1535924025657396</v>
      </c>
      <c r="I83">
        <v>7.7505198241711399</v>
      </c>
      <c r="J83">
        <v>-0.97162341473615399</v>
      </c>
      <c r="K83" t="b">
        <v>1</v>
      </c>
      <c r="L83">
        <v>31.9</v>
      </c>
      <c r="M83" t="s">
        <v>92</v>
      </c>
      <c r="N83">
        <v>7.7688645215507801</v>
      </c>
      <c r="O83">
        <v>3.5659999999999998</v>
      </c>
      <c r="P83">
        <v>1.504</v>
      </c>
      <c r="Q83" t="s">
        <v>734</v>
      </c>
      <c r="S83">
        <v>0</v>
      </c>
      <c r="T83">
        <v>3692</v>
      </c>
      <c r="U83">
        <v>4096</v>
      </c>
      <c r="V83">
        <v>95</v>
      </c>
      <c r="W83">
        <v>4096</v>
      </c>
      <c r="X83">
        <v>1</v>
      </c>
      <c r="Y83">
        <v>0.426149588841782</v>
      </c>
      <c r="Z83">
        <v>31.9</v>
      </c>
      <c r="AA83">
        <v>115.7</v>
      </c>
      <c r="AB83" t="s">
        <v>94</v>
      </c>
      <c r="AC83">
        <v>5.6484375</v>
      </c>
      <c r="AE83">
        <v>6</v>
      </c>
      <c r="AF83">
        <v>31.90625</v>
      </c>
      <c r="AG83">
        <v>5.16796875</v>
      </c>
      <c r="AH83">
        <f t="shared" si="7"/>
        <v>26.73828125</v>
      </c>
      <c r="AI83">
        <f t="shared" si="8"/>
        <v>6.1738473167044594</v>
      </c>
      <c r="AJ83">
        <f t="shared" si="9"/>
        <v>0.37846812837492133</v>
      </c>
      <c r="AK83">
        <f t="shared" si="10"/>
        <v>84.303664186995306</v>
      </c>
    </row>
    <row r="84" spans="1:37" x14ac:dyDescent="0.3">
      <c r="A84">
        <v>82</v>
      </c>
      <c r="B84">
        <v>166</v>
      </c>
      <c r="C84" t="s">
        <v>91</v>
      </c>
      <c r="D84">
        <v>1.31498432170044E-2</v>
      </c>
      <c r="E84">
        <v>4096</v>
      </c>
      <c r="F84">
        <v>11008</v>
      </c>
      <c r="G84">
        <v>2.6875</v>
      </c>
      <c r="H84">
        <v>3.42075849077052</v>
      </c>
      <c r="I84">
        <v>7.7501559556519597</v>
      </c>
      <c r="J84">
        <v>-1.00216244679568</v>
      </c>
      <c r="K84" t="b">
        <v>1</v>
      </c>
      <c r="L84">
        <v>184</v>
      </c>
      <c r="M84" t="s">
        <v>92</v>
      </c>
      <c r="N84">
        <v>7.8137979863139204</v>
      </c>
      <c r="O84">
        <v>4.2229999999999999</v>
      </c>
      <c r="P84">
        <v>2.266</v>
      </c>
      <c r="Q84" t="s">
        <v>735</v>
      </c>
      <c r="S84">
        <v>0</v>
      </c>
      <c r="T84">
        <v>16640</v>
      </c>
      <c r="U84">
        <v>4096</v>
      </c>
      <c r="V84">
        <v>455</v>
      </c>
      <c r="W84">
        <v>4096</v>
      </c>
      <c r="X84">
        <v>1</v>
      </c>
      <c r="Y84">
        <v>0.113486908482897</v>
      </c>
      <c r="Z84">
        <v>184</v>
      </c>
      <c r="AA84">
        <v>90.44</v>
      </c>
      <c r="AB84" t="s">
        <v>94</v>
      </c>
      <c r="AC84">
        <v>13.5625</v>
      </c>
      <c r="AE84">
        <v>0</v>
      </c>
      <c r="AF84">
        <v>184</v>
      </c>
      <c r="AG84">
        <v>8</v>
      </c>
      <c r="AH84">
        <f t="shared" si="7"/>
        <v>176</v>
      </c>
      <c r="AI84">
        <f t="shared" si="8"/>
        <v>23</v>
      </c>
      <c r="AJ84">
        <f t="shared" si="9"/>
        <v>0.36708478096755459</v>
      </c>
      <c r="AK84">
        <f t="shared" si="10"/>
        <v>501.24660443567439</v>
      </c>
    </row>
    <row r="85" spans="1:37" x14ac:dyDescent="0.3">
      <c r="A85">
        <v>83</v>
      </c>
      <c r="B85">
        <v>167</v>
      </c>
      <c r="C85" t="s">
        <v>91</v>
      </c>
      <c r="D85">
        <v>2.6309835400570299E-2</v>
      </c>
      <c r="E85">
        <v>4096</v>
      </c>
      <c r="F85">
        <v>11008</v>
      </c>
      <c r="G85">
        <v>2.6875</v>
      </c>
      <c r="H85">
        <v>4.7347583384857401</v>
      </c>
      <c r="I85">
        <v>7.1391278072480304</v>
      </c>
      <c r="J85">
        <v>-1.0142173278718101</v>
      </c>
      <c r="K85" t="b">
        <v>1</v>
      </c>
      <c r="L85">
        <v>32.22</v>
      </c>
      <c r="M85" t="s">
        <v>92</v>
      </c>
      <c r="N85">
        <v>7.8869335736536499</v>
      </c>
      <c r="O85">
        <v>4.17</v>
      </c>
      <c r="P85">
        <v>1.508</v>
      </c>
      <c r="Q85" t="s">
        <v>737</v>
      </c>
      <c r="S85">
        <v>0</v>
      </c>
      <c r="T85">
        <v>14850</v>
      </c>
      <c r="U85">
        <v>4096</v>
      </c>
      <c r="V85">
        <v>223</v>
      </c>
      <c r="W85">
        <v>4096</v>
      </c>
      <c r="X85">
        <v>1</v>
      </c>
      <c r="Y85">
        <v>0.25009791667118703</v>
      </c>
      <c r="Z85">
        <v>32.22</v>
      </c>
      <c r="AA85">
        <v>460.8</v>
      </c>
      <c r="AB85" t="s">
        <v>94</v>
      </c>
      <c r="AC85">
        <v>5.67578125</v>
      </c>
      <c r="AE85">
        <v>0</v>
      </c>
      <c r="AF85">
        <v>32.21875</v>
      </c>
      <c r="AG85">
        <v>8.9453125</v>
      </c>
      <c r="AH85">
        <f t="shared" si="7"/>
        <v>23.2734375</v>
      </c>
      <c r="AI85">
        <f t="shared" si="8"/>
        <v>3.6017467248908295</v>
      </c>
      <c r="AJ85">
        <f t="shared" si="9"/>
        <v>0.3626861831419268</v>
      </c>
      <c r="AK85">
        <f t="shared" si="10"/>
        <v>88.833684594464188</v>
      </c>
    </row>
    <row r="86" spans="1:37" x14ac:dyDescent="0.3">
      <c r="A86">
        <v>84</v>
      </c>
      <c r="B86">
        <v>168</v>
      </c>
      <c r="C86" t="s">
        <v>91</v>
      </c>
      <c r="D86">
        <v>2.2915120858372901E-2</v>
      </c>
      <c r="E86">
        <v>4096</v>
      </c>
      <c r="F86">
        <v>11008</v>
      </c>
      <c r="G86">
        <v>2.6875</v>
      </c>
      <c r="H86">
        <v>3.65877754211933</v>
      </c>
      <c r="I86">
        <v>6.3885685989349303</v>
      </c>
      <c r="J86">
        <v>-1.00939537544136</v>
      </c>
      <c r="K86" t="b">
        <v>1</v>
      </c>
      <c r="L86">
        <v>55.72</v>
      </c>
      <c r="M86" t="s">
        <v>92</v>
      </c>
      <c r="N86">
        <v>6.9411848062331503</v>
      </c>
      <c r="O86">
        <v>4.16</v>
      </c>
      <c r="P86">
        <v>1.746</v>
      </c>
      <c r="Q86" t="s">
        <v>736</v>
      </c>
      <c r="R86" s="1" t="s">
        <v>1941</v>
      </c>
      <c r="S86">
        <v>0</v>
      </c>
      <c r="T86">
        <v>14520</v>
      </c>
      <c r="U86">
        <v>4096</v>
      </c>
      <c r="V86">
        <v>499</v>
      </c>
      <c r="W86">
        <v>4096</v>
      </c>
      <c r="X86">
        <v>1</v>
      </c>
      <c r="Y86">
        <v>0.119023229224998</v>
      </c>
      <c r="Z86">
        <v>55.72</v>
      </c>
      <c r="AA86">
        <v>260.5</v>
      </c>
      <c r="AB86" t="s">
        <v>94</v>
      </c>
      <c r="AC86">
        <v>7.46484375</v>
      </c>
      <c r="AE86">
        <v>0</v>
      </c>
      <c r="AF86">
        <v>55.71875</v>
      </c>
      <c r="AG86">
        <v>6.66796875</v>
      </c>
      <c r="AH86">
        <f t="shared" si="7"/>
        <v>49.05078125</v>
      </c>
      <c r="AI86">
        <f t="shared" si="8"/>
        <v>8.3561804335090795</v>
      </c>
      <c r="AJ86">
        <f t="shared" si="9"/>
        <v>0.36443926189863673</v>
      </c>
      <c r="AK86">
        <f t="shared" si="10"/>
        <v>152.88898816697014</v>
      </c>
    </row>
    <row r="87" spans="1:37" x14ac:dyDescent="0.3">
      <c r="A87">
        <v>85</v>
      </c>
      <c r="B87">
        <v>174</v>
      </c>
      <c r="C87" t="s">
        <v>91</v>
      </c>
      <c r="D87">
        <v>4.1598712430517298E-2</v>
      </c>
      <c r="E87">
        <v>4096</v>
      </c>
      <c r="F87">
        <v>4096</v>
      </c>
      <c r="G87">
        <v>1</v>
      </c>
      <c r="H87">
        <v>2.8153613363382899</v>
      </c>
      <c r="I87">
        <v>6.0321316132092004</v>
      </c>
      <c r="J87">
        <v>-0.95153194627593596</v>
      </c>
      <c r="K87" t="b">
        <v>1</v>
      </c>
      <c r="L87">
        <v>139.1</v>
      </c>
      <c r="M87" t="s">
        <v>92</v>
      </c>
      <c r="N87">
        <v>6.3929077716747802</v>
      </c>
      <c r="O87">
        <v>3.9980000000000002</v>
      </c>
      <c r="P87">
        <v>2.1429999999999998</v>
      </c>
      <c r="Q87" t="s">
        <v>738</v>
      </c>
      <c r="S87">
        <v>0</v>
      </c>
      <c r="T87">
        <v>9960</v>
      </c>
      <c r="U87">
        <v>4096</v>
      </c>
      <c r="V87">
        <v>325</v>
      </c>
      <c r="W87">
        <v>4096</v>
      </c>
      <c r="X87">
        <v>1</v>
      </c>
      <c r="Y87">
        <v>0.100698128948654</v>
      </c>
      <c r="Z87">
        <v>139.1</v>
      </c>
      <c r="AA87">
        <v>71.56</v>
      </c>
      <c r="AB87" t="s">
        <v>94</v>
      </c>
      <c r="AC87">
        <v>11.796875</v>
      </c>
      <c r="AE87">
        <v>4</v>
      </c>
      <c r="AF87">
        <v>139.125</v>
      </c>
      <c r="AG87">
        <v>7.63671875</v>
      </c>
      <c r="AH87">
        <f t="shared" si="7"/>
        <v>131.48828125</v>
      </c>
      <c r="AI87">
        <f t="shared" si="8"/>
        <v>18.217902813299233</v>
      </c>
      <c r="AJ87">
        <f t="shared" si="9"/>
        <v>0.38614901056561957</v>
      </c>
      <c r="AK87">
        <f t="shared" si="10"/>
        <v>360.28837623127362</v>
      </c>
    </row>
    <row r="88" spans="1:37" x14ac:dyDescent="0.3">
      <c r="A88">
        <v>86</v>
      </c>
      <c r="B88">
        <v>175</v>
      </c>
      <c r="C88" t="s">
        <v>91</v>
      </c>
      <c r="D88">
        <v>2.9557673402398298E-2</v>
      </c>
      <c r="E88">
        <v>4096</v>
      </c>
      <c r="F88">
        <v>4096</v>
      </c>
      <c r="G88">
        <v>1</v>
      </c>
      <c r="H88">
        <v>2.9804760579069298</v>
      </c>
      <c r="I88">
        <v>6.7584623109959896</v>
      </c>
      <c r="J88">
        <v>-0.94912097006070995</v>
      </c>
      <c r="K88" t="b">
        <v>1</v>
      </c>
      <c r="L88">
        <v>185</v>
      </c>
      <c r="M88" t="s">
        <v>92</v>
      </c>
      <c r="N88">
        <v>6.9574301747700504</v>
      </c>
      <c r="O88">
        <v>4.0229999999999997</v>
      </c>
      <c r="P88">
        <v>2.2679999999999998</v>
      </c>
      <c r="Q88" t="s">
        <v>739</v>
      </c>
      <c r="S88">
        <v>0</v>
      </c>
      <c r="T88">
        <v>10590</v>
      </c>
      <c r="U88">
        <v>4096</v>
      </c>
      <c r="V88">
        <v>164</v>
      </c>
      <c r="W88">
        <v>4096</v>
      </c>
      <c r="X88">
        <v>1</v>
      </c>
      <c r="Y88">
        <v>0.15464919814682099</v>
      </c>
      <c r="Z88">
        <v>185</v>
      </c>
      <c r="AA88">
        <v>57.25</v>
      </c>
      <c r="AB88" t="s">
        <v>94</v>
      </c>
      <c r="AC88">
        <v>13.6015625</v>
      </c>
      <c r="AE88">
        <v>3</v>
      </c>
      <c r="AF88">
        <v>185</v>
      </c>
      <c r="AG88">
        <v>12.1953125</v>
      </c>
      <c r="AH88">
        <f t="shared" si="7"/>
        <v>172.8046875</v>
      </c>
      <c r="AI88">
        <f t="shared" si="8"/>
        <v>15.169762972453555</v>
      </c>
      <c r="AJ88">
        <f t="shared" si="9"/>
        <v>0.38708112985282289</v>
      </c>
      <c r="AK88">
        <f t="shared" si="10"/>
        <v>477.93598223282351</v>
      </c>
    </row>
    <row r="89" spans="1:37" x14ac:dyDescent="0.3">
      <c r="A89">
        <v>87</v>
      </c>
      <c r="B89">
        <v>176</v>
      </c>
      <c r="C89" t="s">
        <v>91</v>
      </c>
      <c r="D89">
        <v>5.4972700422778797E-2</v>
      </c>
      <c r="E89">
        <v>4096</v>
      </c>
      <c r="F89">
        <v>4096</v>
      </c>
      <c r="G89">
        <v>1</v>
      </c>
      <c r="H89">
        <v>3.7819930014263798</v>
      </c>
      <c r="I89">
        <v>3.8669401098568499</v>
      </c>
      <c r="J89">
        <v>-0.97805268464342399</v>
      </c>
      <c r="K89" t="b">
        <v>1</v>
      </c>
      <c r="L89">
        <v>10.52</v>
      </c>
      <c r="M89" t="s">
        <v>92</v>
      </c>
      <c r="N89">
        <v>5.2017780765747199</v>
      </c>
      <c r="O89">
        <v>3.5640000000000001</v>
      </c>
      <c r="P89">
        <v>1.022</v>
      </c>
      <c r="Q89" t="s">
        <v>740</v>
      </c>
      <c r="S89">
        <v>0</v>
      </c>
      <c r="T89">
        <v>3670</v>
      </c>
      <c r="U89">
        <v>4096</v>
      </c>
      <c r="V89">
        <v>297</v>
      </c>
      <c r="W89">
        <v>4096</v>
      </c>
      <c r="X89">
        <v>1</v>
      </c>
      <c r="Y89">
        <v>0.16142760685782001</v>
      </c>
      <c r="Z89">
        <v>10.52</v>
      </c>
      <c r="AA89">
        <v>348.8</v>
      </c>
      <c r="AB89" t="s">
        <v>94</v>
      </c>
      <c r="AC89">
        <v>3.244140625</v>
      </c>
      <c r="AE89">
        <v>5</v>
      </c>
      <c r="AF89">
        <v>10.5234375</v>
      </c>
      <c r="AG89">
        <v>2.953125</v>
      </c>
      <c r="AH89">
        <f t="shared" si="7"/>
        <v>7.5703125</v>
      </c>
      <c r="AI89">
        <f t="shared" si="8"/>
        <v>3.5634920634920637</v>
      </c>
      <c r="AJ89">
        <f t="shared" si="9"/>
        <v>0.37604265997661745</v>
      </c>
      <c r="AK89">
        <f t="shared" si="10"/>
        <v>27.984690621682002</v>
      </c>
    </row>
    <row r="90" spans="1:37" x14ac:dyDescent="0.3">
      <c r="A90">
        <v>88</v>
      </c>
      <c r="B90">
        <v>177</v>
      </c>
      <c r="C90" t="s">
        <v>91</v>
      </c>
      <c r="D90">
        <v>3.4561350982017097E-2</v>
      </c>
      <c r="E90">
        <v>4096</v>
      </c>
      <c r="F90">
        <v>4096</v>
      </c>
      <c r="G90">
        <v>1</v>
      </c>
      <c r="H90">
        <v>4.4033752352592197</v>
      </c>
      <c r="I90">
        <v>6.1191435154041702</v>
      </c>
      <c r="J90">
        <v>-0.97966000212024096</v>
      </c>
      <c r="K90" t="b">
        <v>1</v>
      </c>
      <c r="L90">
        <v>24.5</v>
      </c>
      <c r="M90" t="s">
        <v>92</v>
      </c>
      <c r="N90">
        <v>6.2184914779484304</v>
      </c>
      <c r="O90">
        <v>3.5569999999999999</v>
      </c>
      <c r="P90">
        <v>1.39</v>
      </c>
      <c r="Q90" t="s">
        <v>741</v>
      </c>
      <c r="S90">
        <v>0</v>
      </c>
      <c r="T90">
        <v>3608</v>
      </c>
      <c r="U90">
        <v>4096</v>
      </c>
      <c r="V90">
        <v>180</v>
      </c>
      <c r="W90">
        <v>4096</v>
      </c>
      <c r="X90">
        <v>1</v>
      </c>
      <c r="Y90">
        <v>0.25367261263263202</v>
      </c>
      <c r="Z90">
        <v>24.5</v>
      </c>
      <c r="AA90">
        <v>147.19999999999999</v>
      </c>
      <c r="AB90" t="s">
        <v>94</v>
      </c>
      <c r="AC90">
        <v>4.94921875</v>
      </c>
      <c r="AE90">
        <v>5</v>
      </c>
      <c r="AF90">
        <v>24.5</v>
      </c>
      <c r="AG90">
        <v>3.501953125</v>
      </c>
      <c r="AH90">
        <f t="shared" si="7"/>
        <v>20.998046875</v>
      </c>
      <c r="AI90">
        <f t="shared" si="8"/>
        <v>6.9960959286112656</v>
      </c>
      <c r="AJ90">
        <f t="shared" si="9"/>
        <v>0.3754387255244287</v>
      </c>
      <c r="AK90">
        <f t="shared" si="10"/>
        <v>65.256986917844884</v>
      </c>
    </row>
    <row r="91" spans="1:37" x14ac:dyDescent="0.3">
      <c r="A91">
        <v>89</v>
      </c>
      <c r="B91">
        <v>180</v>
      </c>
      <c r="C91" t="s">
        <v>91</v>
      </c>
      <c r="D91">
        <v>1.39907227184472E-2</v>
      </c>
      <c r="E91">
        <v>4096</v>
      </c>
      <c r="F91">
        <v>11008</v>
      </c>
      <c r="G91">
        <v>2.6875</v>
      </c>
      <c r="H91">
        <v>3.5028423420958399</v>
      </c>
      <c r="I91">
        <v>7.8198218691709904</v>
      </c>
      <c r="J91">
        <v>-1.0037697642725001</v>
      </c>
      <c r="K91" t="b">
        <v>1</v>
      </c>
      <c r="L91">
        <v>170.9</v>
      </c>
      <c r="M91" t="s">
        <v>92</v>
      </c>
      <c r="N91">
        <v>7.8836091970991298</v>
      </c>
      <c r="O91">
        <v>4.2149999999999999</v>
      </c>
      <c r="P91">
        <v>2.2320000000000002</v>
      </c>
      <c r="Q91" t="s">
        <v>742</v>
      </c>
      <c r="S91">
        <v>0</v>
      </c>
      <c r="T91">
        <v>16430</v>
      </c>
      <c r="U91">
        <v>4096</v>
      </c>
      <c r="V91">
        <v>429</v>
      </c>
      <c r="W91">
        <v>4096</v>
      </c>
      <c r="X91">
        <v>1</v>
      </c>
      <c r="Y91">
        <v>0.120838366965851</v>
      </c>
      <c r="Z91">
        <v>170.9</v>
      </c>
      <c r="AA91">
        <v>96.2</v>
      </c>
      <c r="AB91" t="s">
        <v>94</v>
      </c>
      <c r="AC91">
        <v>13.0703125</v>
      </c>
      <c r="AE91">
        <v>0</v>
      </c>
      <c r="AF91">
        <v>170.875</v>
      </c>
      <c r="AG91">
        <v>8.1015625</v>
      </c>
      <c r="AH91">
        <f t="shared" si="7"/>
        <v>162.7734375</v>
      </c>
      <c r="AI91">
        <f t="shared" si="8"/>
        <v>21.091610414657666</v>
      </c>
      <c r="AJ91">
        <f t="shared" si="9"/>
        <v>0.36649523310584481</v>
      </c>
      <c r="AK91">
        <f t="shared" si="10"/>
        <v>466.24071628961906</v>
      </c>
    </row>
    <row r="92" spans="1:37" x14ac:dyDescent="0.3">
      <c r="A92">
        <v>90</v>
      </c>
      <c r="B92">
        <v>181</v>
      </c>
      <c r="C92" t="s">
        <v>91</v>
      </c>
      <c r="D92">
        <v>2.8827470718887398E-2</v>
      </c>
      <c r="E92">
        <v>4096</v>
      </c>
      <c r="F92">
        <v>11008</v>
      </c>
      <c r="G92">
        <v>2.6875</v>
      </c>
      <c r="H92">
        <v>4.6738385428858402</v>
      </c>
      <c r="I92">
        <v>7.2754869505469104</v>
      </c>
      <c r="J92">
        <v>-1.0142173278718101</v>
      </c>
      <c r="K92" t="b">
        <v>1</v>
      </c>
      <c r="L92">
        <v>36.06</v>
      </c>
      <c r="M92" t="s">
        <v>92</v>
      </c>
      <c r="N92">
        <v>7.8649196782175803</v>
      </c>
      <c r="O92">
        <v>4.18</v>
      </c>
      <c r="P92">
        <v>1.5569999999999999</v>
      </c>
      <c r="Q92" t="s">
        <v>744</v>
      </c>
      <c r="S92">
        <v>0</v>
      </c>
      <c r="T92">
        <v>15120</v>
      </c>
      <c r="U92">
        <v>4096</v>
      </c>
      <c r="V92">
        <v>302</v>
      </c>
      <c r="W92">
        <v>4096</v>
      </c>
      <c r="X92">
        <v>1</v>
      </c>
      <c r="Y92">
        <v>0.21140565223913499</v>
      </c>
      <c r="Z92">
        <v>36.06</v>
      </c>
      <c r="AA92">
        <v>419.2</v>
      </c>
      <c r="AB92" t="s">
        <v>94</v>
      </c>
      <c r="AC92">
        <v>6.00390625</v>
      </c>
      <c r="AE92">
        <v>0</v>
      </c>
      <c r="AF92">
        <v>36.0625</v>
      </c>
      <c r="AG92">
        <v>8.3359375</v>
      </c>
      <c r="AH92">
        <f t="shared" si="7"/>
        <v>27.7265625</v>
      </c>
      <c r="AI92">
        <f t="shared" si="8"/>
        <v>4.3261480787253985</v>
      </c>
      <c r="AJ92">
        <f t="shared" si="9"/>
        <v>0.3626861831419268</v>
      </c>
      <c r="AK92">
        <f t="shared" si="10"/>
        <v>99.431689643076311</v>
      </c>
    </row>
    <row r="93" spans="1:37" x14ac:dyDescent="0.3">
      <c r="A93">
        <v>91</v>
      </c>
      <c r="B93">
        <v>182</v>
      </c>
      <c r="C93" t="s">
        <v>91</v>
      </c>
      <c r="D93">
        <v>2.6777332537507401E-2</v>
      </c>
      <c r="E93">
        <v>4096</v>
      </c>
      <c r="F93">
        <v>11008</v>
      </c>
      <c r="G93">
        <v>2.6875</v>
      </c>
      <c r="H93">
        <v>3.8438958010919499</v>
      </c>
      <c r="I93">
        <v>6.4114980744775902</v>
      </c>
      <c r="J93">
        <v>-1.01019903417977</v>
      </c>
      <c r="K93" t="b">
        <v>1</v>
      </c>
      <c r="L93">
        <v>46.53</v>
      </c>
      <c r="M93" t="s">
        <v>92</v>
      </c>
      <c r="N93">
        <v>7.1277241922219297</v>
      </c>
      <c r="O93">
        <v>4.1680000000000001</v>
      </c>
      <c r="P93">
        <v>1.6679999999999999</v>
      </c>
      <c r="Q93" t="s">
        <v>743</v>
      </c>
      <c r="R93" s="1" t="s">
        <v>1941</v>
      </c>
      <c r="S93">
        <v>0</v>
      </c>
      <c r="T93">
        <v>14760</v>
      </c>
      <c r="U93">
        <v>4096</v>
      </c>
      <c r="V93">
        <v>342</v>
      </c>
      <c r="W93">
        <v>4096</v>
      </c>
      <c r="X93">
        <v>1</v>
      </c>
      <c r="Y93">
        <v>0.153780272800315</v>
      </c>
      <c r="Z93">
        <v>46.53</v>
      </c>
      <c r="AA93">
        <v>317.2</v>
      </c>
      <c r="AB93" t="s">
        <v>94</v>
      </c>
      <c r="AC93">
        <v>6.8203125</v>
      </c>
      <c r="AE93">
        <v>0</v>
      </c>
      <c r="AF93">
        <v>46.53125</v>
      </c>
      <c r="AG93">
        <v>7.921875</v>
      </c>
      <c r="AH93">
        <f t="shared" si="7"/>
        <v>38.609375</v>
      </c>
      <c r="AI93">
        <f t="shared" si="8"/>
        <v>5.8737672583826432</v>
      </c>
      <c r="AJ93">
        <f t="shared" si="9"/>
        <v>0.36414649475938449</v>
      </c>
      <c r="AK93">
        <f t="shared" si="10"/>
        <v>127.78167762055833</v>
      </c>
    </row>
    <row r="94" spans="1:37" x14ac:dyDescent="0.3">
      <c r="A94">
        <v>92</v>
      </c>
      <c r="B94">
        <v>188</v>
      </c>
      <c r="C94" t="s">
        <v>91</v>
      </c>
      <c r="D94">
        <v>3.5713668550584998E-2</v>
      </c>
      <c r="E94">
        <v>4096</v>
      </c>
      <c r="F94">
        <v>4096</v>
      </c>
      <c r="G94">
        <v>1</v>
      </c>
      <c r="H94">
        <v>3.2736876586366499</v>
      </c>
      <c r="I94">
        <v>7.0844646987683797</v>
      </c>
      <c r="J94">
        <v>-0.95394292249116197</v>
      </c>
      <c r="K94" t="b">
        <v>1</v>
      </c>
      <c r="L94">
        <v>146.1</v>
      </c>
      <c r="M94" t="s">
        <v>92</v>
      </c>
      <c r="N94">
        <v>7.2411007507580596</v>
      </c>
      <c r="O94">
        <v>3.99</v>
      </c>
      <c r="P94">
        <v>2.1640000000000001</v>
      </c>
      <c r="Q94" t="s">
        <v>745</v>
      </c>
      <c r="S94">
        <v>0</v>
      </c>
      <c r="T94">
        <v>9780</v>
      </c>
      <c r="U94">
        <v>4096</v>
      </c>
      <c r="V94">
        <v>171</v>
      </c>
      <c r="W94">
        <v>4096</v>
      </c>
      <c r="X94">
        <v>1</v>
      </c>
      <c r="Y94">
        <v>0.173873240932855</v>
      </c>
      <c r="Z94">
        <v>146.1</v>
      </c>
      <c r="AA94">
        <v>66.900000000000006</v>
      </c>
      <c r="AB94" t="s">
        <v>94</v>
      </c>
      <c r="AC94">
        <v>12.0859375</v>
      </c>
      <c r="AE94">
        <v>3</v>
      </c>
      <c r="AF94">
        <v>146.125</v>
      </c>
      <c r="AG94">
        <v>11.390625</v>
      </c>
      <c r="AH94">
        <f t="shared" si="7"/>
        <v>134.734375</v>
      </c>
      <c r="AI94">
        <f t="shared" si="8"/>
        <v>12.828532235939644</v>
      </c>
      <c r="AJ94">
        <f t="shared" si="9"/>
        <v>0.38521913588890888</v>
      </c>
      <c r="AK94">
        <f t="shared" si="10"/>
        <v>379.32954618884804</v>
      </c>
    </row>
    <row r="95" spans="1:37" x14ac:dyDescent="0.3">
      <c r="A95">
        <v>93</v>
      </c>
      <c r="B95">
        <v>189</v>
      </c>
      <c r="C95" t="s">
        <v>91</v>
      </c>
      <c r="D95">
        <v>2.39929048925469E-2</v>
      </c>
      <c r="E95">
        <v>4096</v>
      </c>
      <c r="F95">
        <v>4096</v>
      </c>
      <c r="G95">
        <v>1</v>
      </c>
      <c r="H95">
        <v>3.1362695346261198</v>
      </c>
      <c r="I95">
        <v>7.1546148758658497</v>
      </c>
      <c r="J95">
        <v>-0.95715755744479702</v>
      </c>
      <c r="K95" t="b">
        <v>1</v>
      </c>
      <c r="L95">
        <v>191.4</v>
      </c>
      <c r="M95" t="s">
        <v>92</v>
      </c>
      <c r="N95">
        <v>7.2479353523769001</v>
      </c>
      <c r="O95">
        <v>4.0039999999999996</v>
      </c>
      <c r="P95">
        <v>2.2810000000000001</v>
      </c>
      <c r="Q95" t="s">
        <v>746</v>
      </c>
      <c r="S95">
        <v>0</v>
      </c>
      <c r="T95">
        <v>10130</v>
      </c>
      <c r="U95">
        <v>4096</v>
      </c>
      <c r="V95">
        <v>217</v>
      </c>
      <c r="W95">
        <v>4096</v>
      </c>
      <c r="X95">
        <v>1</v>
      </c>
      <c r="Y95">
        <v>0.145019425435997</v>
      </c>
      <c r="Z95">
        <v>191.4</v>
      </c>
      <c r="AA95">
        <v>52.94</v>
      </c>
      <c r="AB95" t="s">
        <v>94</v>
      </c>
      <c r="AC95">
        <v>13.8359375</v>
      </c>
      <c r="AE95">
        <v>4</v>
      </c>
      <c r="AF95">
        <v>191.375</v>
      </c>
      <c r="AG95">
        <v>9.6328125</v>
      </c>
      <c r="AH95">
        <f t="shared" si="7"/>
        <v>181.7421875</v>
      </c>
      <c r="AI95">
        <f t="shared" si="8"/>
        <v>19.866991078669912</v>
      </c>
      <c r="AJ95">
        <f t="shared" si="9"/>
        <v>0.38398278526253171</v>
      </c>
      <c r="AK95">
        <f t="shared" si="10"/>
        <v>498.39473889215003</v>
      </c>
    </row>
    <row r="96" spans="1:37" x14ac:dyDescent="0.3">
      <c r="A96">
        <v>94</v>
      </c>
      <c r="B96">
        <v>190</v>
      </c>
      <c r="C96" t="s">
        <v>91</v>
      </c>
      <c r="D96">
        <v>5.9329068787998797E-2</v>
      </c>
      <c r="E96">
        <v>4096</v>
      </c>
      <c r="F96">
        <v>4096</v>
      </c>
      <c r="G96">
        <v>1</v>
      </c>
      <c r="H96">
        <v>6.7855656998029303</v>
      </c>
      <c r="I96">
        <v>6.6961075582527902</v>
      </c>
      <c r="J96">
        <v>-0.98448195455069398</v>
      </c>
      <c r="K96" t="b">
        <v>1</v>
      </c>
      <c r="L96">
        <v>9.6999999999999993</v>
      </c>
      <c r="M96" t="s">
        <v>92</v>
      </c>
      <c r="N96">
        <v>7.4580056924607199</v>
      </c>
      <c r="O96">
        <v>3.5960000000000001</v>
      </c>
      <c r="P96">
        <v>0.98699999999999999</v>
      </c>
      <c r="Q96" t="s">
        <v>747</v>
      </c>
      <c r="S96">
        <v>0</v>
      </c>
      <c r="T96">
        <v>3942</v>
      </c>
      <c r="U96">
        <v>4096</v>
      </c>
      <c r="V96">
        <v>46</v>
      </c>
      <c r="W96">
        <v>4096</v>
      </c>
      <c r="X96">
        <v>1</v>
      </c>
      <c r="Y96">
        <v>0.85303512424161998</v>
      </c>
      <c r="Z96">
        <v>9.6999999999999993</v>
      </c>
      <c r="AA96">
        <v>406.2</v>
      </c>
      <c r="AB96" t="s">
        <v>94</v>
      </c>
      <c r="AC96">
        <v>3.115234375</v>
      </c>
      <c r="AD96" t="s">
        <v>98</v>
      </c>
      <c r="AE96">
        <v>4</v>
      </c>
      <c r="AF96">
        <v>9.703125</v>
      </c>
      <c r="AG96">
        <v>5.33984375</v>
      </c>
      <c r="AH96">
        <f t="shared" si="7"/>
        <v>4.36328125</v>
      </c>
      <c r="AI96">
        <f t="shared" si="8"/>
        <v>1.817117776152158</v>
      </c>
      <c r="AJ96">
        <f t="shared" si="9"/>
        <v>0.37363273554756776</v>
      </c>
      <c r="AK96">
        <f t="shared" si="10"/>
        <v>25.969686477764956</v>
      </c>
    </row>
    <row r="97" spans="1:37" x14ac:dyDescent="0.3">
      <c r="A97">
        <v>95</v>
      </c>
      <c r="B97">
        <v>191</v>
      </c>
      <c r="C97" t="s">
        <v>91</v>
      </c>
      <c r="D97">
        <v>4.2854340447592502E-2</v>
      </c>
      <c r="E97">
        <v>4096</v>
      </c>
      <c r="F97">
        <v>4096</v>
      </c>
      <c r="G97">
        <v>1</v>
      </c>
      <c r="H97">
        <v>4.1851175826243399</v>
      </c>
      <c r="I97">
        <v>5.9343659472368504</v>
      </c>
      <c r="J97">
        <v>-0.97724902590501495</v>
      </c>
      <c r="K97" t="b">
        <v>1</v>
      </c>
      <c r="L97">
        <v>26.19</v>
      </c>
      <c r="M97" t="s">
        <v>92</v>
      </c>
      <c r="N97">
        <v>6.0889121321810302</v>
      </c>
      <c r="O97">
        <v>3.5880000000000001</v>
      </c>
      <c r="P97">
        <v>1.4179999999999999</v>
      </c>
      <c r="Q97" t="s">
        <v>748</v>
      </c>
      <c r="S97">
        <v>0</v>
      </c>
      <c r="T97">
        <v>3866</v>
      </c>
      <c r="U97">
        <v>4096</v>
      </c>
      <c r="V97">
        <v>174</v>
      </c>
      <c r="W97">
        <v>4096</v>
      </c>
      <c r="X97">
        <v>1</v>
      </c>
      <c r="Y97">
        <v>0.241463140795627</v>
      </c>
      <c r="Z97">
        <v>26.19</v>
      </c>
      <c r="AA97">
        <v>147.6</v>
      </c>
      <c r="AB97" t="s">
        <v>94</v>
      </c>
      <c r="AC97">
        <v>5.1171875</v>
      </c>
      <c r="AE97">
        <v>4</v>
      </c>
      <c r="AF97">
        <v>26.1875</v>
      </c>
      <c r="AG97">
        <v>3.857421875</v>
      </c>
      <c r="AH97">
        <f t="shared" si="7"/>
        <v>22.330078125</v>
      </c>
      <c r="AI97">
        <f t="shared" si="8"/>
        <v>6.7888607594936712</v>
      </c>
      <c r="AJ97">
        <f t="shared" si="9"/>
        <v>0.37634499141570149</v>
      </c>
      <c r="AK97">
        <f t="shared" si="10"/>
        <v>69.583761169479544</v>
      </c>
    </row>
    <row r="98" spans="1:37" x14ac:dyDescent="0.3">
      <c r="A98">
        <v>96</v>
      </c>
      <c r="B98">
        <v>194</v>
      </c>
      <c r="C98" t="s">
        <v>91</v>
      </c>
      <c r="D98">
        <v>9.3464148661560591E-3</v>
      </c>
      <c r="E98">
        <v>4096</v>
      </c>
      <c r="F98">
        <v>11008</v>
      </c>
      <c r="G98">
        <v>2.6875</v>
      </c>
      <c r="H98">
        <v>3.6617212771378602</v>
      </c>
      <c r="I98">
        <v>8.2245692748213699</v>
      </c>
      <c r="J98">
        <v>-1.00457342301091</v>
      </c>
      <c r="K98" t="b">
        <v>1</v>
      </c>
      <c r="L98">
        <v>176.6</v>
      </c>
      <c r="M98" t="s">
        <v>92</v>
      </c>
      <c r="N98">
        <v>8.2654869632484598</v>
      </c>
      <c r="O98">
        <v>4.21</v>
      </c>
      <c r="P98">
        <v>2.246</v>
      </c>
      <c r="Q98" t="s">
        <v>749</v>
      </c>
      <c r="S98">
        <v>0</v>
      </c>
      <c r="T98">
        <v>16300</v>
      </c>
      <c r="U98">
        <v>4096</v>
      </c>
      <c r="V98">
        <v>339</v>
      </c>
      <c r="W98">
        <v>4096</v>
      </c>
      <c r="X98">
        <v>1</v>
      </c>
      <c r="Y98">
        <v>0.14456485573531</v>
      </c>
      <c r="Z98">
        <v>176.6</v>
      </c>
      <c r="AA98">
        <v>92.3</v>
      </c>
      <c r="AB98" t="s">
        <v>94</v>
      </c>
      <c r="AC98">
        <v>13.2890625</v>
      </c>
      <c r="AE98">
        <v>0</v>
      </c>
      <c r="AF98">
        <v>176.625</v>
      </c>
      <c r="AG98">
        <v>8.828125</v>
      </c>
      <c r="AH98">
        <f t="shared" si="7"/>
        <v>167.796875</v>
      </c>
      <c r="AI98">
        <f t="shared" si="8"/>
        <v>20.007079646017701</v>
      </c>
      <c r="AJ98">
        <f t="shared" si="9"/>
        <v>0.3662008143311305</v>
      </c>
      <c r="AK98">
        <f t="shared" si="10"/>
        <v>482.3173326979279</v>
      </c>
    </row>
    <row r="99" spans="1:37" x14ac:dyDescent="0.3">
      <c r="A99">
        <v>97</v>
      </c>
      <c r="B99">
        <v>195</v>
      </c>
      <c r="C99" t="s">
        <v>91</v>
      </c>
      <c r="D99">
        <v>2.3998160346256001E-2</v>
      </c>
      <c r="E99">
        <v>4096</v>
      </c>
      <c r="F99">
        <v>11008</v>
      </c>
      <c r="G99">
        <v>2.6875</v>
      </c>
      <c r="H99">
        <v>4.8390049809781503</v>
      </c>
      <c r="I99">
        <v>7.7546945056495504</v>
      </c>
      <c r="J99">
        <v>-1.01502098661022</v>
      </c>
      <c r="K99" t="b">
        <v>1</v>
      </c>
      <c r="L99">
        <v>40.03</v>
      </c>
      <c r="M99" t="s">
        <v>92</v>
      </c>
      <c r="N99">
        <v>8.1614423087612202</v>
      </c>
      <c r="O99">
        <v>4.1879999999999997</v>
      </c>
      <c r="P99">
        <v>1.603</v>
      </c>
      <c r="Q99" t="s">
        <v>751</v>
      </c>
      <c r="S99">
        <v>0</v>
      </c>
      <c r="T99">
        <v>15430</v>
      </c>
      <c r="U99">
        <v>4096</v>
      </c>
      <c r="V99">
        <v>216</v>
      </c>
      <c r="W99">
        <v>4096</v>
      </c>
      <c r="X99">
        <v>1</v>
      </c>
      <c r="Y99">
        <v>0.26121120342776399</v>
      </c>
      <c r="Z99">
        <v>40.03</v>
      </c>
      <c r="AA99">
        <v>385.5</v>
      </c>
      <c r="AB99" t="s">
        <v>94</v>
      </c>
      <c r="AC99">
        <v>6.328125</v>
      </c>
      <c r="AE99">
        <v>0</v>
      </c>
      <c r="AF99">
        <v>40.03125</v>
      </c>
      <c r="AG99">
        <v>9.2265625</v>
      </c>
      <c r="AH99">
        <f t="shared" si="7"/>
        <v>30.8046875</v>
      </c>
      <c r="AI99">
        <f t="shared" si="8"/>
        <v>4.3386960203217608</v>
      </c>
      <c r="AJ99">
        <f t="shared" si="9"/>
        <v>0.36239482431375997</v>
      </c>
      <c r="AK99">
        <f t="shared" si="10"/>
        <v>110.46308422258566</v>
      </c>
    </row>
    <row r="100" spans="1:37" x14ac:dyDescent="0.3">
      <c r="A100">
        <v>98</v>
      </c>
      <c r="B100">
        <v>196</v>
      </c>
      <c r="C100" t="s">
        <v>91</v>
      </c>
      <c r="D100">
        <v>1.6299188002265801E-2</v>
      </c>
      <c r="E100">
        <v>4096</v>
      </c>
      <c r="F100">
        <v>11008</v>
      </c>
      <c r="G100">
        <v>2.6875</v>
      </c>
      <c r="H100">
        <v>3.8498462546880101</v>
      </c>
      <c r="I100">
        <v>6.2221636245201797</v>
      </c>
      <c r="J100">
        <v>-1.0118063516565901</v>
      </c>
      <c r="K100" t="b">
        <v>1</v>
      </c>
      <c r="L100">
        <v>41.28</v>
      </c>
      <c r="M100" t="s">
        <v>92</v>
      </c>
      <c r="N100">
        <v>7.0791894806755797</v>
      </c>
      <c r="O100">
        <v>4.1760000000000002</v>
      </c>
      <c r="P100">
        <v>1.6160000000000001</v>
      </c>
      <c r="Q100" t="s">
        <v>750</v>
      </c>
      <c r="R100" s="1" t="s">
        <v>1941</v>
      </c>
      <c r="S100">
        <v>0</v>
      </c>
      <c r="T100">
        <v>15000</v>
      </c>
      <c r="U100">
        <v>4096</v>
      </c>
      <c r="V100">
        <v>461</v>
      </c>
      <c r="W100">
        <v>4096</v>
      </c>
      <c r="X100">
        <v>1</v>
      </c>
      <c r="Y100">
        <v>0.132730572724235</v>
      </c>
      <c r="Z100">
        <v>41.28</v>
      </c>
      <c r="AA100">
        <v>363.2</v>
      </c>
      <c r="AB100" t="s">
        <v>94</v>
      </c>
      <c r="AC100">
        <v>6.42578125</v>
      </c>
      <c r="AE100">
        <v>0</v>
      </c>
      <c r="AF100">
        <v>41.28125</v>
      </c>
      <c r="AG100">
        <v>7.015625</v>
      </c>
      <c r="AH100">
        <f t="shared" si="7"/>
        <v>34.265625</v>
      </c>
      <c r="AI100">
        <f t="shared" si="8"/>
        <v>5.8841870824053455</v>
      </c>
      <c r="AJ100">
        <f t="shared" si="9"/>
        <v>0.36356166586299532</v>
      </c>
      <c r="AK100">
        <f t="shared" si="10"/>
        <v>113.54676214834058</v>
      </c>
    </row>
    <row r="101" spans="1:37" x14ac:dyDescent="0.3">
      <c r="A101">
        <v>99</v>
      </c>
      <c r="B101">
        <v>202</v>
      </c>
      <c r="C101" t="s">
        <v>91</v>
      </c>
      <c r="D101">
        <v>3.9072228818848802E-2</v>
      </c>
      <c r="E101">
        <v>4096</v>
      </c>
      <c r="F101">
        <v>4096</v>
      </c>
      <c r="G101">
        <v>1</v>
      </c>
      <c r="H101">
        <v>2.5529585843058</v>
      </c>
      <c r="I101">
        <v>5.4399957333547597</v>
      </c>
      <c r="J101">
        <v>-0.94429901763025703</v>
      </c>
      <c r="K101" t="b">
        <v>1</v>
      </c>
      <c r="L101">
        <v>135.4</v>
      </c>
      <c r="M101" t="s">
        <v>92</v>
      </c>
      <c r="N101">
        <v>5.99626337837846</v>
      </c>
      <c r="O101">
        <v>3.988</v>
      </c>
      <c r="P101">
        <v>2.13</v>
      </c>
      <c r="Q101" t="s">
        <v>752</v>
      </c>
      <c r="S101">
        <v>0</v>
      </c>
      <c r="T101">
        <v>9720</v>
      </c>
      <c r="U101">
        <v>4096</v>
      </c>
      <c r="V101">
        <v>375</v>
      </c>
      <c r="W101">
        <v>4096</v>
      </c>
      <c r="X101">
        <v>1</v>
      </c>
      <c r="Y101">
        <v>8.01944364582165E-2</v>
      </c>
      <c r="Z101">
        <v>135.4</v>
      </c>
      <c r="AA101">
        <v>71.8</v>
      </c>
      <c r="AB101" t="s">
        <v>94</v>
      </c>
      <c r="AC101">
        <v>11.6328125</v>
      </c>
      <c r="AE101">
        <v>4</v>
      </c>
      <c r="AF101">
        <v>135.375</v>
      </c>
      <c r="AG101">
        <v>6.41796875</v>
      </c>
      <c r="AH101">
        <f t="shared" si="7"/>
        <v>128.95703125</v>
      </c>
      <c r="AI101">
        <f t="shared" si="8"/>
        <v>21.093122337188071</v>
      </c>
      <c r="AJ101">
        <f t="shared" si="9"/>
        <v>0.38895212394471285</v>
      </c>
      <c r="AK101">
        <f t="shared" si="10"/>
        <v>348.05054829638294</v>
      </c>
    </row>
    <row r="102" spans="1:37" x14ac:dyDescent="0.3">
      <c r="A102">
        <v>100</v>
      </c>
      <c r="B102">
        <v>203</v>
      </c>
      <c r="C102" t="s">
        <v>91</v>
      </c>
      <c r="D102">
        <v>2.1682944159588002E-2</v>
      </c>
      <c r="E102">
        <v>4096</v>
      </c>
      <c r="F102">
        <v>4096</v>
      </c>
      <c r="G102">
        <v>1</v>
      </c>
      <c r="H102">
        <v>2.6079168070801599</v>
      </c>
      <c r="I102">
        <v>5.9238422785824802</v>
      </c>
      <c r="J102">
        <v>-0.94188804141503102</v>
      </c>
      <c r="K102" t="b">
        <v>1</v>
      </c>
      <c r="L102">
        <v>186.9</v>
      </c>
      <c r="M102" t="s">
        <v>92</v>
      </c>
      <c r="N102">
        <v>6.29654681160505</v>
      </c>
      <c r="O102">
        <v>4.0039999999999996</v>
      </c>
      <c r="P102">
        <v>2.2709999999999999</v>
      </c>
      <c r="Q102" t="s">
        <v>753</v>
      </c>
      <c r="S102">
        <v>0</v>
      </c>
      <c r="T102">
        <v>10104</v>
      </c>
      <c r="U102">
        <v>4096</v>
      </c>
      <c r="V102">
        <v>318</v>
      </c>
      <c r="W102">
        <v>4096</v>
      </c>
      <c r="X102">
        <v>1</v>
      </c>
      <c r="Y102">
        <v>9.0167497150714496E-2</v>
      </c>
      <c r="Z102">
        <v>186.9</v>
      </c>
      <c r="AA102">
        <v>54.06</v>
      </c>
      <c r="AB102" t="s">
        <v>94</v>
      </c>
      <c r="AC102">
        <v>13.671875</v>
      </c>
      <c r="AE102">
        <v>3</v>
      </c>
      <c r="AF102">
        <v>186.875</v>
      </c>
      <c r="AG102">
        <v>7.265625</v>
      </c>
      <c r="AH102">
        <f t="shared" si="7"/>
        <v>179.609375</v>
      </c>
      <c r="AI102">
        <f t="shared" si="8"/>
        <v>25.72043010752688</v>
      </c>
      <c r="AJ102">
        <f t="shared" si="9"/>
        <v>0.38989100962513068</v>
      </c>
      <c r="AK102">
        <f t="shared" si="10"/>
        <v>479.30061321412643</v>
      </c>
    </row>
    <row r="103" spans="1:37" x14ac:dyDescent="0.3">
      <c r="A103">
        <v>101</v>
      </c>
      <c r="B103">
        <v>204</v>
      </c>
      <c r="C103" t="s">
        <v>91</v>
      </c>
      <c r="D103">
        <v>8.5262957303598702E-2</v>
      </c>
      <c r="E103">
        <v>4096</v>
      </c>
      <c r="F103">
        <v>4096</v>
      </c>
      <c r="G103">
        <v>1</v>
      </c>
      <c r="H103">
        <v>5.7390299310044099</v>
      </c>
      <c r="I103">
        <v>5.0580805788393404</v>
      </c>
      <c r="J103">
        <v>-0.98367829581228505</v>
      </c>
      <c r="K103" t="b">
        <v>1</v>
      </c>
      <c r="L103">
        <v>7.6050000000000004</v>
      </c>
      <c r="M103" t="s">
        <v>92</v>
      </c>
      <c r="N103">
        <v>6.3571253570060797</v>
      </c>
      <c r="O103">
        <v>3.58</v>
      </c>
      <c r="P103">
        <v>0.88129999999999997</v>
      </c>
      <c r="Q103" t="s">
        <v>754</v>
      </c>
      <c r="S103">
        <v>0</v>
      </c>
      <c r="T103">
        <v>3800</v>
      </c>
      <c r="U103">
        <v>4096</v>
      </c>
      <c r="V103">
        <v>155</v>
      </c>
      <c r="W103">
        <v>4096</v>
      </c>
      <c r="X103">
        <v>1</v>
      </c>
      <c r="Y103">
        <v>0.380648044083022</v>
      </c>
      <c r="Z103">
        <v>7.6050000000000004</v>
      </c>
      <c r="AA103">
        <v>499.8</v>
      </c>
      <c r="AB103" t="s">
        <v>94</v>
      </c>
      <c r="AC103">
        <v>2.7578125</v>
      </c>
      <c r="AE103">
        <v>4</v>
      </c>
      <c r="AF103">
        <v>7.60546875</v>
      </c>
      <c r="AG103">
        <v>3.89453125</v>
      </c>
      <c r="AH103">
        <f t="shared" si="7"/>
        <v>3.7109375</v>
      </c>
      <c r="AI103">
        <f t="shared" si="8"/>
        <v>1.9528585757271815</v>
      </c>
      <c r="AJ103">
        <f t="shared" si="9"/>
        <v>0.37393312945137119</v>
      </c>
      <c r="AK103">
        <f t="shared" si="10"/>
        <v>20.339114539432824</v>
      </c>
    </row>
    <row r="104" spans="1:37" x14ac:dyDescent="0.3">
      <c r="A104">
        <v>102</v>
      </c>
      <c r="B104">
        <v>205</v>
      </c>
      <c r="C104" t="s">
        <v>91</v>
      </c>
      <c r="D104">
        <v>5.1975109262083201E-2</v>
      </c>
      <c r="E104">
        <v>4096</v>
      </c>
      <c r="F104">
        <v>4096</v>
      </c>
      <c r="G104">
        <v>1</v>
      </c>
      <c r="H104">
        <v>4.4951454269195104</v>
      </c>
      <c r="I104">
        <v>5.9130477441997797</v>
      </c>
      <c r="J104">
        <v>-0.97885634338183303</v>
      </c>
      <c r="K104" t="b">
        <v>1</v>
      </c>
      <c r="L104">
        <v>20.67</v>
      </c>
      <c r="M104" t="s">
        <v>92</v>
      </c>
      <c r="N104">
        <v>6.1290282548844104</v>
      </c>
      <c r="O104">
        <v>3.57</v>
      </c>
      <c r="P104">
        <v>1.3149999999999999</v>
      </c>
      <c r="Q104" t="s">
        <v>755</v>
      </c>
      <c r="S104">
        <v>0</v>
      </c>
      <c r="T104">
        <v>3714</v>
      </c>
      <c r="U104">
        <v>4096</v>
      </c>
      <c r="V104">
        <v>134</v>
      </c>
      <c r="W104">
        <v>4096</v>
      </c>
      <c r="X104">
        <v>1</v>
      </c>
      <c r="Y104">
        <v>0.30193457771308402</v>
      </c>
      <c r="Z104">
        <v>20.67</v>
      </c>
      <c r="AA104">
        <v>179.6</v>
      </c>
      <c r="AB104" t="s">
        <v>94</v>
      </c>
      <c r="AC104">
        <v>4.546875</v>
      </c>
      <c r="AE104">
        <v>4</v>
      </c>
      <c r="AF104">
        <v>20.671875</v>
      </c>
      <c r="AG104">
        <v>4.1171875</v>
      </c>
      <c r="AH104">
        <f t="shared" si="7"/>
        <v>16.5546875</v>
      </c>
      <c r="AI104">
        <f t="shared" si="8"/>
        <v>5.020872865275142</v>
      </c>
      <c r="AJ104">
        <f t="shared" si="9"/>
        <v>0.37574057141122941</v>
      </c>
      <c r="AK104">
        <f t="shared" si="10"/>
        <v>55.016350569647848</v>
      </c>
    </row>
    <row r="105" spans="1:37" x14ac:dyDescent="0.3">
      <c r="A105">
        <v>103</v>
      </c>
      <c r="B105">
        <v>208</v>
      </c>
      <c r="C105" t="s">
        <v>91</v>
      </c>
      <c r="D105">
        <v>1.2145758522668301E-2</v>
      </c>
      <c r="E105">
        <v>4096</v>
      </c>
      <c r="F105">
        <v>11008</v>
      </c>
      <c r="G105">
        <v>2.6875</v>
      </c>
      <c r="H105">
        <v>3.5904639335646702</v>
      </c>
      <c r="I105">
        <v>8.0364681012990502</v>
      </c>
      <c r="J105">
        <v>-1.00457342301091</v>
      </c>
      <c r="K105" t="b">
        <v>1</v>
      </c>
      <c r="L105">
        <v>172.9</v>
      </c>
      <c r="M105" t="s">
        <v>92</v>
      </c>
      <c r="N105">
        <v>8.0765858425416397</v>
      </c>
      <c r="O105">
        <v>4.21</v>
      </c>
      <c r="P105">
        <v>2.238</v>
      </c>
      <c r="Q105" t="s">
        <v>756</v>
      </c>
      <c r="S105">
        <v>0</v>
      </c>
      <c r="T105">
        <v>16240</v>
      </c>
      <c r="U105">
        <v>4096</v>
      </c>
      <c r="V105">
        <v>450</v>
      </c>
      <c r="W105">
        <v>4096</v>
      </c>
      <c r="X105">
        <v>1</v>
      </c>
      <c r="Y105">
        <v>0.12211564092285</v>
      </c>
      <c r="Z105">
        <v>172.9</v>
      </c>
      <c r="AA105">
        <v>93.94</v>
      </c>
      <c r="AB105" t="s">
        <v>94</v>
      </c>
      <c r="AC105">
        <v>13.1484375</v>
      </c>
      <c r="AE105">
        <v>0</v>
      </c>
      <c r="AF105">
        <v>172.875</v>
      </c>
      <c r="AG105">
        <v>7.8125</v>
      </c>
      <c r="AH105">
        <f t="shared" si="7"/>
        <v>165.0625</v>
      </c>
      <c r="AI105">
        <f t="shared" si="8"/>
        <v>22.128</v>
      </c>
      <c r="AJ105">
        <f t="shared" si="9"/>
        <v>0.3662008143311305</v>
      </c>
      <c r="AK105">
        <f t="shared" si="10"/>
        <v>472.07704962578509</v>
      </c>
    </row>
    <row r="106" spans="1:37" x14ac:dyDescent="0.3">
      <c r="A106">
        <v>104</v>
      </c>
      <c r="B106">
        <v>209</v>
      </c>
      <c r="C106" t="s">
        <v>91</v>
      </c>
      <c r="D106">
        <v>2.4134527402896001E-2</v>
      </c>
      <c r="E106">
        <v>4096</v>
      </c>
      <c r="F106">
        <v>11008</v>
      </c>
      <c r="G106">
        <v>2.6875</v>
      </c>
      <c r="H106">
        <v>4.7853609386237403</v>
      </c>
      <c r="I106">
        <v>7.7762115252635802</v>
      </c>
      <c r="J106">
        <v>-1.01502098661022</v>
      </c>
      <c r="K106" t="b">
        <v>1</v>
      </c>
      <c r="L106">
        <v>42.16</v>
      </c>
      <c r="M106" t="s">
        <v>92</v>
      </c>
      <c r="N106">
        <v>8.124356402279</v>
      </c>
      <c r="O106">
        <v>4.1879999999999997</v>
      </c>
      <c r="P106">
        <v>1.625</v>
      </c>
      <c r="Q106" t="s">
        <v>758</v>
      </c>
      <c r="S106">
        <v>0</v>
      </c>
      <c r="T106">
        <v>15464</v>
      </c>
      <c r="U106">
        <v>4096</v>
      </c>
      <c r="V106">
        <v>298</v>
      </c>
      <c r="W106">
        <v>4096</v>
      </c>
      <c r="X106">
        <v>1</v>
      </c>
      <c r="Y106">
        <v>0.21928007156166399</v>
      </c>
      <c r="Z106">
        <v>42.16</v>
      </c>
      <c r="AA106">
        <v>366.8</v>
      </c>
      <c r="AB106" t="s">
        <v>94</v>
      </c>
      <c r="AC106">
        <v>6.4921875</v>
      </c>
      <c r="AE106">
        <v>0</v>
      </c>
      <c r="AF106">
        <v>42.15625</v>
      </c>
      <c r="AG106">
        <v>8.4140625</v>
      </c>
      <c r="AH106">
        <f t="shared" si="7"/>
        <v>33.7421875</v>
      </c>
      <c r="AI106">
        <f t="shared" si="8"/>
        <v>5.0102135561745591</v>
      </c>
      <c r="AJ106">
        <f t="shared" si="9"/>
        <v>0.36239482431375997</v>
      </c>
      <c r="AK106">
        <f t="shared" si="10"/>
        <v>116.32685450138021</v>
      </c>
    </row>
    <row r="107" spans="1:37" x14ac:dyDescent="0.3">
      <c r="A107">
        <v>105</v>
      </c>
      <c r="B107">
        <v>210</v>
      </c>
      <c r="C107" t="s">
        <v>91</v>
      </c>
      <c r="D107">
        <v>9.8362466950897495E-3</v>
      </c>
      <c r="E107">
        <v>4096</v>
      </c>
      <c r="F107">
        <v>11008</v>
      </c>
      <c r="G107">
        <v>2.6875</v>
      </c>
      <c r="H107">
        <v>3.9081728518568499</v>
      </c>
      <c r="I107">
        <v>6.1675852818365904</v>
      </c>
      <c r="J107">
        <v>-1.0118063516565901</v>
      </c>
      <c r="K107" t="b">
        <v>1</v>
      </c>
      <c r="L107">
        <v>37.840000000000003</v>
      </c>
      <c r="M107" t="s">
        <v>92</v>
      </c>
      <c r="N107">
        <v>7.1777886033533198</v>
      </c>
      <c r="O107">
        <v>4.1760000000000002</v>
      </c>
      <c r="P107">
        <v>1.5780000000000001</v>
      </c>
      <c r="Q107" t="s">
        <v>757</v>
      </c>
      <c r="R107" s="1" t="s">
        <v>1941</v>
      </c>
      <c r="S107">
        <v>0</v>
      </c>
      <c r="T107">
        <v>15030</v>
      </c>
      <c r="U107">
        <v>4096</v>
      </c>
      <c r="V107">
        <v>514</v>
      </c>
      <c r="W107">
        <v>4096</v>
      </c>
      <c r="X107">
        <v>1</v>
      </c>
      <c r="Y107">
        <v>0.12827400554513599</v>
      </c>
      <c r="Z107">
        <v>37.840000000000003</v>
      </c>
      <c r="AA107">
        <v>397.2</v>
      </c>
      <c r="AB107" t="s">
        <v>94</v>
      </c>
      <c r="AC107">
        <v>6.15234375</v>
      </c>
      <c r="AE107">
        <v>0</v>
      </c>
      <c r="AF107">
        <v>37.84375</v>
      </c>
      <c r="AG107">
        <v>6.71875</v>
      </c>
      <c r="AH107">
        <f t="shared" si="7"/>
        <v>31.125</v>
      </c>
      <c r="AI107">
        <f t="shared" si="8"/>
        <v>5.6325581395348836</v>
      </c>
      <c r="AJ107">
        <f t="shared" si="9"/>
        <v>0.36356166586299532</v>
      </c>
      <c r="AK107">
        <f t="shared" si="10"/>
        <v>104.0916948990465</v>
      </c>
    </row>
    <row r="108" spans="1:37" x14ac:dyDescent="0.3">
      <c r="A108">
        <v>106</v>
      </c>
      <c r="B108">
        <v>216</v>
      </c>
      <c r="C108" t="s">
        <v>91</v>
      </c>
      <c r="D108">
        <v>2.9444087476109399E-2</v>
      </c>
      <c r="E108">
        <v>4096</v>
      </c>
      <c r="F108">
        <v>4096</v>
      </c>
      <c r="G108">
        <v>1</v>
      </c>
      <c r="H108">
        <v>2.9275608260591501</v>
      </c>
      <c r="I108">
        <v>6.4669361216267598</v>
      </c>
      <c r="J108">
        <v>-0.952335605014345</v>
      </c>
      <c r="K108" t="b">
        <v>1</v>
      </c>
      <c r="L108">
        <v>161.80000000000001</v>
      </c>
      <c r="M108" t="s">
        <v>92</v>
      </c>
      <c r="N108">
        <v>6.6698969064003704</v>
      </c>
      <c r="O108">
        <v>3.9769999999999999</v>
      </c>
      <c r="P108">
        <v>2.2090000000000001</v>
      </c>
      <c r="Q108" t="s">
        <v>759</v>
      </c>
      <c r="S108">
        <v>0</v>
      </c>
      <c r="T108">
        <v>9490</v>
      </c>
      <c r="U108">
        <v>4096</v>
      </c>
      <c r="V108">
        <v>275</v>
      </c>
      <c r="W108">
        <v>4096</v>
      </c>
      <c r="X108">
        <v>1</v>
      </c>
      <c r="Y108">
        <v>0.116236291284104</v>
      </c>
      <c r="Z108">
        <v>161.80000000000001</v>
      </c>
      <c r="AA108">
        <v>58.66</v>
      </c>
      <c r="AB108" t="s">
        <v>94</v>
      </c>
      <c r="AC108">
        <v>12.71875</v>
      </c>
      <c r="AE108">
        <v>3</v>
      </c>
      <c r="AF108">
        <v>161.75</v>
      </c>
      <c r="AG108">
        <v>8.0546875</v>
      </c>
      <c r="AH108">
        <f t="shared" si="7"/>
        <v>153.6953125</v>
      </c>
      <c r="AI108">
        <f t="shared" si="8"/>
        <v>20.081474296799225</v>
      </c>
      <c r="AJ108">
        <f t="shared" si="9"/>
        <v>0.38583880320607417</v>
      </c>
      <c r="AK108">
        <f t="shared" si="10"/>
        <v>419.21651906433658</v>
      </c>
    </row>
    <row r="109" spans="1:37" x14ac:dyDescent="0.3">
      <c r="A109">
        <v>107</v>
      </c>
      <c r="B109">
        <v>217</v>
      </c>
      <c r="C109" t="s">
        <v>91</v>
      </c>
      <c r="D109">
        <v>1.7638674833001002E-2</v>
      </c>
      <c r="E109">
        <v>4096</v>
      </c>
      <c r="F109">
        <v>4096</v>
      </c>
      <c r="G109">
        <v>1</v>
      </c>
      <c r="H109">
        <v>2.7847204267164201</v>
      </c>
      <c r="I109">
        <v>6.4396659867817299</v>
      </c>
      <c r="J109">
        <v>-0.94912097006070995</v>
      </c>
      <c r="K109" t="b">
        <v>1</v>
      </c>
      <c r="L109">
        <v>205.1</v>
      </c>
      <c r="M109" t="s">
        <v>92</v>
      </c>
      <c r="N109">
        <v>6.6408476966589403</v>
      </c>
      <c r="O109">
        <v>4.008</v>
      </c>
      <c r="P109">
        <v>2.3119999999999998</v>
      </c>
      <c r="Q109" t="s">
        <v>760</v>
      </c>
      <c r="S109">
        <v>0</v>
      </c>
      <c r="T109">
        <v>10150</v>
      </c>
      <c r="U109">
        <v>4096</v>
      </c>
      <c r="V109">
        <v>295</v>
      </c>
      <c r="W109">
        <v>4096</v>
      </c>
      <c r="X109">
        <v>1</v>
      </c>
      <c r="Y109">
        <v>0.10391044060263301</v>
      </c>
      <c r="Z109">
        <v>205.1</v>
      </c>
      <c r="AA109">
        <v>49.5</v>
      </c>
      <c r="AB109" t="s">
        <v>94</v>
      </c>
      <c r="AC109">
        <v>14.3203125</v>
      </c>
      <c r="AE109">
        <v>3</v>
      </c>
      <c r="AF109">
        <v>205.125</v>
      </c>
      <c r="AG109">
        <v>7.8125</v>
      </c>
      <c r="AH109">
        <f t="shared" si="7"/>
        <v>197.3125</v>
      </c>
      <c r="AI109">
        <f t="shared" si="8"/>
        <v>26.256</v>
      </c>
      <c r="AJ109">
        <f t="shared" si="9"/>
        <v>0.38708112985282289</v>
      </c>
      <c r="AK109">
        <f t="shared" si="10"/>
        <v>529.92766678652924</v>
      </c>
    </row>
    <row r="110" spans="1:37" x14ac:dyDescent="0.3">
      <c r="A110">
        <v>108</v>
      </c>
      <c r="B110">
        <v>218</v>
      </c>
      <c r="C110" t="s">
        <v>91</v>
      </c>
      <c r="D110">
        <v>5.87359124214848E-2</v>
      </c>
      <c r="E110">
        <v>4096</v>
      </c>
      <c r="F110">
        <v>4096</v>
      </c>
      <c r="G110">
        <v>1</v>
      </c>
      <c r="H110">
        <v>3.9783688876138501</v>
      </c>
      <c r="I110">
        <v>3.7957679718737598</v>
      </c>
      <c r="J110">
        <v>-0.98367829581228505</v>
      </c>
      <c r="K110" t="b">
        <v>1</v>
      </c>
      <c r="L110">
        <v>9</v>
      </c>
      <c r="M110" t="s">
        <v>92</v>
      </c>
      <c r="N110">
        <v>5.3531343213997502</v>
      </c>
      <c r="O110">
        <v>3.613</v>
      </c>
      <c r="P110">
        <v>0.95399999999999996</v>
      </c>
      <c r="Q110" t="s">
        <v>761</v>
      </c>
      <c r="S110">
        <v>0</v>
      </c>
      <c r="T110">
        <v>4108</v>
      </c>
      <c r="U110">
        <v>4096</v>
      </c>
      <c r="V110">
        <v>311</v>
      </c>
      <c r="W110">
        <v>4096</v>
      </c>
      <c r="X110">
        <v>1</v>
      </c>
      <c r="Y110">
        <v>0.16888780528497199</v>
      </c>
      <c r="Z110">
        <v>9</v>
      </c>
      <c r="AA110">
        <v>456.5</v>
      </c>
      <c r="AB110" t="s">
        <v>94</v>
      </c>
      <c r="AC110">
        <v>3</v>
      </c>
      <c r="AE110">
        <v>4</v>
      </c>
      <c r="AF110">
        <v>9</v>
      </c>
      <c r="AG110">
        <v>3.09765625</v>
      </c>
      <c r="AH110">
        <f t="shared" si="7"/>
        <v>5.90234375</v>
      </c>
      <c r="AI110">
        <f t="shared" si="8"/>
        <v>2.9054224464060532</v>
      </c>
      <c r="AJ110">
        <f t="shared" si="9"/>
        <v>0.37393312945137119</v>
      </c>
      <c r="AK110">
        <f t="shared" si="10"/>
        <v>24.068474524321122</v>
      </c>
    </row>
    <row r="111" spans="1:37" x14ac:dyDescent="0.3">
      <c r="A111">
        <v>109</v>
      </c>
      <c r="B111">
        <v>219</v>
      </c>
      <c r="C111" t="s">
        <v>91</v>
      </c>
      <c r="D111">
        <v>2.2310394024185901E-2</v>
      </c>
      <c r="E111">
        <v>4096</v>
      </c>
      <c r="F111">
        <v>4096</v>
      </c>
      <c r="G111">
        <v>1</v>
      </c>
      <c r="H111">
        <v>4.2399651845892796</v>
      </c>
      <c r="I111">
        <v>5.6105008057797603</v>
      </c>
      <c r="J111">
        <v>-0.98287463707387601</v>
      </c>
      <c r="K111" t="b">
        <v>1</v>
      </c>
      <c r="L111">
        <v>21.06</v>
      </c>
      <c r="M111" t="s">
        <v>92</v>
      </c>
      <c r="N111">
        <v>5.86783080794625</v>
      </c>
      <c r="O111">
        <v>3.6019999999999999</v>
      </c>
      <c r="P111">
        <v>1.323</v>
      </c>
      <c r="Q111" t="s">
        <v>762</v>
      </c>
      <c r="S111">
        <v>0</v>
      </c>
      <c r="T111">
        <v>4002</v>
      </c>
      <c r="U111">
        <v>4096</v>
      </c>
      <c r="V111">
        <v>268</v>
      </c>
      <c r="W111">
        <v>4096</v>
      </c>
      <c r="X111">
        <v>1</v>
      </c>
      <c r="Y111">
        <v>0.197912373167523</v>
      </c>
      <c r="Z111">
        <v>21.06</v>
      </c>
      <c r="AA111">
        <v>190</v>
      </c>
      <c r="AB111" t="s">
        <v>94</v>
      </c>
      <c r="AC111">
        <v>4.58984375</v>
      </c>
      <c r="AE111">
        <v>3</v>
      </c>
      <c r="AF111">
        <v>21.0625</v>
      </c>
      <c r="AG111">
        <v>3.1875</v>
      </c>
      <c r="AH111">
        <f t="shared" si="7"/>
        <v>17.875</v>
      </c>
      <c r="AI111">
        <f t="shared" si="8"/>
        <v>6.6078431372549016</v>
      </c>
      <c r="AJ111">
        <f t="shared" si="9"/>
        <v>0.37423376486639376</v>
      </c>
      <c r="AK111">
        <f t="shared" si="10"/>
        <v>56.281666640955237</v>
      </c>
    </row>
    <row r="112" spans="1:37" x14ac:dyDescent="0.3">
      <c r="A112">
        <v>110</v>
      </c>
      <c r="B112">
        <v>222</v>
      </c>
      <c r="C112" t="s">
        <v>91</v>
      </c>
      <c r="D112">
        <v>9.2526297638645394E-3</v>
      </c>
      <c r="E112">
        <v>4096</v>
      </c>
      <c r="F112">
        <v>11008</v>
      </c>
      <c r="G112">
        <v>2.6875</v>
      </c>
      <c r="H112">
        <v>3.74686307471563</v>
      </c>
      <c r="I112">
        <v>8.37189718256775</v>
      </c>
      <c r="J112">
        <v>-1.0061807404877301</v>
      </c>
      <c r="K112" t="b">
        <v>1</v>
      </c>
      <c r="L112">
        <v>171.5</v>
      </c>
      <c r="M112" t="s">
        <v>92</v>
      </c>
      <c r="N112">
        <v>8.4019645081448999</v>
      </c>
      <c r="O112">
        <v>4.2149999999999999</v>
      </c>
      <c r="P112">
        <v>2.234</v>
      </c>
      <c r="Q112" t="s">
        <v>763</v>
      </c>
      <c r="S112">
        <v>0</v>
      </c>
      <c r="T112">
        <v>16420</v>
      </c>
      <c r="U112">
        <v>4096</v>
      </c>
      <c r="V112">
        <v>364</v>
      </c>
      <c r="W112">
        <v>4096</v>
      </c>
      <c r="X112">
        <v>1</v>
      </c>
      <c r="Y112">
        <v>0.143974745488787</v>
      </c>
      <c r="Z112">
        <v>171.5</v>
      </c>
      <c r="AA112">
        <v>95.75</v>
      </c>
      <c r="AB112" t="s">
        <v>94</v>
      </c>
      <c r="AC112">
        <v>13.09375</v>
      </c>
      <c r="AE112">
        <v>0</v>
      </c>
      <c r="AF112">
        <v>171.5</v>
      </c>
      <c r="AG112">
        <v>8.5859375</v>
      </c>
      <c r="AH112">
        <f t="shared" si="7"/>
        <v>162.9140625</v>
      </c>
      <c r="AI112">
        <f t="shared" si="8"/>
        <v>19.97452229299363</v>
      </c>
      <c r="AJ112">
        <f t="shared" si="9"/>
        <v>0.36561268614320547</v>
      </c>
      <c r="AK112">
        <f t="shared" si="10"/>
        <v>469.07562702248742</v>
      </c>
    </row>
    <row r="113" spans="1:37" x14ac:dyDescent="0.3">
      <c r="A113">
        <v>111</v>
      </c>
      <c r="B113">
        <v>223</v>
      </c>
      <c r="C113" t="s">
        <v>91</v>
      </c>
      <c r="D113">
        <v>1.5488424932020101E-2</v>
      </c>
      <c r="E113">
        <v>4096</v>
      </c>
      <c r="F113">
        <v>11008</v>
      </c>
      <c r="G113">
        <v>2.6875</v>
      </c>
      <c r="H113">
        <v>4.8850055639971002</v>
      </c>
      <c r="I113">
        <v>8.1337250845850306</v>
      </c>
      <c r="J113">
        <v>-1.0158246453486299</v>
      </c>
      <c r="K113" t="b">
        <v>1</v>
      </c>
      <c r="L113">
        <v>46.25</v>
      </c>
      <c r="M113" t="s">
        <v>92</v>
      </c>
      <c r="N113">
        <v>8.3722515846733394</v>
      </c>
      <c r="O113">
        <v>4.1950000000000003</v>
      </c>
      <c r="P113">
        <v>1.665</v>
      </c>
      <c r="Q113" t="s">
        <v>765</v>
      </c>
      <c r="S113">
        <v>0</v>
      </c>
      <c r="T113">
        <v>15630</v>
      </c>
      <c r="U113">
        <v>4096</v>
      </c>
      <c r="V113">
        <v>292</v>
      </c>
      <c r="W113">
        <v>4096</v>
      </c>
      <c r="X113">
        <v>1</v>
      </c>
      <c r="Y113">
        <v>0.22735275403678501</v>
      </c>
      <c r="Z113">
        <v>46.25</v>
      </c>
      <c r="AA113">
        <v>338</v>
      </c>
      <c r="AB113" t="s">
        <v>94</v>
      </c>
      <c r="AC113">
        <v>6.80078125</v>
      </c>
      <c r="AE113">
        <v>0</v>
      </c>
      <c r="AF113">
        <v>46.25</v>
      </c>
      <c r="AG113">
        <v>8.4609375</v>
      </c>
      <c r="AH113">
        <f t="shared" si="7"/>
        <v>37.7890625</v>
      </c>
      <c r="AI113">
        <f t="shared" si="8"/>
        <v>5.4662973222530011</v>
      </c>
      <c r="AJ113">
        <f t="shared" si="9"/>
        <v>0.36210369954459704</v>
      </c>
      <c r="AK113">
        <f t="shared" si="10"/>
        <v>127.72584223294798</v>
      </c>
    </row>
    <row r="114" spans="1:37" x14ac:dyDescent="0.3">
      <c r="A114">
        <v>112</v>
      </c>
      <c r="B114">
        <v>224</v>
      </c>
      <c r="C114" t="s">
        <v>91</v>
      </c>
      <c r="D114">
        <v>1.0606123052535599E-2</v>
      </c>
      <c r="E114">
        <v>4096</v>
      </c>
      <c r="F114">
        <v>11008</v>
      </c>
      <c r="G114">
        <v>2.6875</v>
      </c>
      <c r="H114">
        <v>4.4215682583504803</v>
      </c>
      <c r="I114">
        <v>6.7316649558285198</v>
      </c>
      <c r="J114">
        <v>-1.01502098661022</v>
      </c>
      <c r="K114" t="b">
        <v>1</v>
      </c>
      <c r="L114">
        <v>33.28</v>
      </c>
      <c r="M114" t="s">
        <v>92</v>
      </c>
      <c r="N114">
        <v>7.6430083488887997</v>
      </c>
      <c r="O114">
        <v>4.18</v>
      </c>
      <c r="P114">
        <v>1.522</v>
      </c>
      <c r="Q114" t="s">
        <v>764</v>
      </c>
      <c r="R114" s="1" t="s">
        <v>1941</v>
      </c>
      <c r="S114">
        <v>0</v>
      </c>
      <c r="T114">
        <v>15140</v>
      </c>
      <c r="U114">
        <v>4096</v>
      </c>
      <c r="V114">
        <v>379</v>
      </c>
      <c r="W114">
        <v>4096</v>
      </c>
      <c r="X114">
        <v>1</v>
      </c>
      <c r="Y114">
        <v>0.17575415597312199</v>
      </c>
      <c r="Z114">
        <v>33.28</v>
      </c>
      <c r="AA114">
        <v>454.8</v>
      </c>
      <c r="AB114" t="s">
        <v>94</v>
      </c>
      <c r="AC114">
        <v>5.76953125</v>
      </c>
      <c r="AE114">
        <v>0</v>
      </c>
      <c r="AF114">
        <v>33.28125</v>
      </c>
      <c r="AG114">
        <v>7.48828125</v>
      </c>
      <c r="AH114">
        <f t="shared" si="7"/>
        <v>25.79296875</v>
      </c>
      <c r="AI114">
        <f t="shared" si="8"/>
        <v>4.4444444444444446</v>
      </c>
      <c r="AJ114">
        <f t="shared" si="9"/>
        <v>0.36239482431375997</v>
      </c>
      <c r="AK114">
        <f t="shared" si="10"/>
        <v>91.83699039582649</v>
      </c>
    </row>
    <row r="115" spans="1:37" x14ac:dyDescent="0.3">
      <c r="A115">
        <v>113</v>
      </c>
      <c r="B115">
        <v>230</v>
      </c>
      <c r="C115" t="s">
        <v>91</v>
      </c>
      <c r="D115">
        <v>5.1741230008441101E-2</v>
      </c>
      <c r="E115">
        <v>4096</v>
      </c>
      <c r="F115">
        <v>4096</v>
      </c>
      <c r="G115">
        <v>1</v>
      </c>
      <c r="H115">
        <v>2.5790270302634202</v>
      </c>
      <c r="I115">
        <v>5.73732770990242</v>
      </c>
      <c r="J115">
        <v>-0.94992462879911799</v>
      </c>
      <c r="K115" t="b">
        <v>1</v>
      </c>
      <c r="L115">
        <v>168</v>
      </c>
      <c r="M115" t="s">
        <v>92</v>
      </c>
      <c r="N115">
        <v>6.0318530838492102</v>
      </c>
      <c r="O115">
        <v>3.97</v>
      </c>
      <c r="P115">
        <v>2.2250000000000001</v>
      </c>
      <c r="Q115" t="s">
        <v>766</v>
      </c>
      <c r="S115">
        <v>0</v>
      </c>
      <c r="T115">
        <v>9350</v>
      </c>
      <c r="U115">
        <v>4096</v>
      </c>
      <c r="V115">
        <v>464</v>
      </c>
      <c r="W115">
        <v>4096</v>
      </c>
      <c r="X115">
        <v>1</v>
      </c>
      <c r="Y115">
        <v>7.3304489593867997E-2</v>
      </c>
      <c r="Z115">
        <v>168</v>
      </c>
      <c r="AA115">
        <v>55.66</v>
      </c>
      <c r="AB115" t="s">
        <v>94</v>
      </c>
      <c r="AC115">
        <v>12.9609375</v>
      </c>
      <c r="AE115">
        <v>3</v>
      </c>
      <c r="AF115">
        <v>168</v>
      </c>
      <c r="AG115">
        <v>5.3671875</v>
      </c>
      <c r="AH115">
        <f t="shared" si="7"/>
        <v>162.6328125</v>
      </c>
      <c r="AI115">
        <f t="shared" si="8"/>
        <v>31.301310043668121</v>
      </c>
      <c r="AJ115">
        <f t="shared" si="9"/>
        <v>0.38677017368839955</v>
      </c>
      <c r="AK115">
        <f t="shared" si="10"/>
        <v>434.3664828078206</v>
      </c>
    </row>
    <row r="116" spans="1:37" x14ac:dyDescent="0.3">
      <c r="A116">
        <v>114</v>
      </c>
      <c r="B116">
        <v>231</v>
      </c>
      <c r="C116" t="s">
        <v>91</v>
      </c>
      <c r="D116">
        <v>2.9001407398509399E-2</v>
      </c>
      <c r="E116">
        <v>4096</v>
      </c>
      <c r="F116">
        <v>4096</v>
      </c>
      <c r="G116">
        <v>1</v>
      </c>
      <c r="H116">
        <v>2.85994320209047</v>
      </c>
      <c r="I116">
        <v>6.6750627470666304</v>
      </c>
      <c r="J116">
        <v>-0.94831731132230102</v>
      </c>
      <c r="K116" t="b">
        <v>1</v>
      </c>
      <c r="L116">
        <v>215.5</v>
      </c>
      <c r="M116" t="s">
        <v>92</v>
      </c>
      <c r="N116">
        <v>6.8182990103419696</v>
      </c>
      <c r="O116">
        <v>3.9940000000000002</v>
      </c>
      <c r="P116">
        <v>2.3340000000000001</v>
      </c>
      <c r="Q116" t="s">
        <v>767</v>
      </c>
      <c r="S116">
        <v>0</v>
      </c>
      <c r="T116">
        <v>9860</v>
      </c>
      <c r="U116">
        <v>4096</v>
      </c>
      <c r="V116">
        <v>191</v>
      </c>
      <c r="W116">
        <v>4096</v>
      </c>
      <c r="X116">
        <v>1</v>
      </c>
      <c r="Y116">
        <v>0.13458076683189299</v>
      </c>
      <c r="Z116">
        <v>215.5</v>
      </c>
      <c r="AA116">
        <v>45.75</v>
      </c>
      <c r="AB116" t="s">
        <v>94</v>
      </c>
      <c r="AC116">
        <v>14.6796875</v>
      </c>
      <c r="AE116">
        <v>4</v>
      </c>
      <c r="AF116">
        <v>215.5</v>
      </c>
      <c r="AG116">
        <v>10.0234375</v>
      </c>
      <c r="AH116">
        <f t="shared" si="7"/>
        <v>205.4765625</v>
      </c>
      <c r="AI116">
        <f t="shared" si="8"/>
        <v>21.499610288386595</v>
      </c>
      <c r="AJ116">
        <f t="shared" si="9"/>
        <v>0.38739233602033046</v>
      </c>
      <c r="AK116">
        <f t="shared" si="10"/>
        <v>556.28359149751088</v>
      </c>
    </row>
    <row r="117" spans="1:37" x14ac:dyDescent="0.3">
      <c r="A117">
        <v>115</v>
      </c>
      <c r="B117">
        <v>232</v>
      </c>
      <c r="C117" t="s">
        <v>91</v>
      </c>
      <c r="D117">
        <v>3.9947535803104103E-2</v>
      </c>
      <c r="E117">
        <v>4096</v>
      </c>
      <c r="F117">
        <v>4096</v>
      </c>
      <c r="G117">
        <v>1</v>
      </c>
      <c r="H117">
        <v>14.5435913688603</v>
      </c>
      <c r="I117">
        <v>13.1588255891104</v>
      </c>
      <c r="J117">
        <v>-0.99010756571955505</v>
      </c>
      <c r="K117" t="b">
        <v>1</v>
      </c>
      <c r="L117">
        <v>8.0299999999999994</v>
      </c>
      <c r="M117" t="s">
        <v>92</v>
      </c>
      <c r="N117">
        <v>13.3329685686318</v>
      </c>
      <c r="O117">
        <v>3.6480000000000001</v>
      </c>
      <c r="P117">
        <v>0.90500000000000003</v>
      </c>
      <c r="Q117" t="s">
        <v>768</v>
      </c>
      <c r="S117">
        <v>0</v>
      </c>
      <c r="T117">
        <v>4460</v>
      </c>
      <c r="U117">
        <v>4096</v>
      </c>
      <c r="V117">
        <v>21</v>
      </c>
      <c r="W117">
        <v>4096</v>
      </c>
      <c r="X117">
        <v>1</v>
      </c>
      <c r="Y117">
        <v>2.9554539347310902</v>
      </c>
      <c r="Z117">
        <v>8.0299999999999994</v>
      </c>
      <c r="AA117">
        <v>555.5</v>
      </c>
      <c r="AB117" t="s">
        <v>94</v>
      </c>
      <c r="AC117">
        <v>2.833984375</v>
      </c>
      <c r="AD117" t="s">
        <v>98</v>
      </c>
      <c r="AE117">
        <v>4</v>
      </c>
      <c r="AF117">
        <v>8.03125</v>
      </c>
      <c r="AG117">
        <v>5.60546875</v>
      </c>
      <c r="AH117">
        <f t="shared" si="7"/>
        <v>2.42578125</v>
      </c>
      <c r="AI117">
        <f t="shared" si="8"/>
        <v>1.432752613240418</v>
      </c>
      <c r="AJ117">
        <f t="shared" si="9"/>
        <v>0.37153672425747147</v>
      </c>
      <c r="AK117">
        <f t="shared" si="10"/>
        <v>21.61630190407347</v>
      </c>
    </row>
    <row r="118" spans="1:37" x14ac:dyDescent="0.3">
      <c r="A118">
        <v>116</v>
      </c>
      <c r="B118">
        <v>233</v>
      </c>
      <c r="C118" t="s">
        <v>91</v>
      </c>
      <c r="D118">
        <v>2.6197289046189402E-2</v>
      </c>
      <c r="E118">
        <v>4096</v>
      </c>
      <c r="F118">
        <v>4096</v>
      </c>
      <c r="G118">
        <v>1</v>
      </c>
      <c r="H118">
        <v>7.0319219360909502</v>
      </c>
      <c r="I118">
        <v>9.8474375550336202</v>
      </c>
      <c r="J118">
        <v>-0.98930390698114601</v>
      </c>
      <c r="K118" t="b">
        <v>1</v>
      </c>
      <c r="L118">
        <v>25.12</v>
      </c>
      <c r="M118" t="s">
        <v>92</v>
      </c>
      <c r="N118">
        <v>9.8463918558365204</v>
      </c>
      <c r="O118">
        <v>3.64</v>
      </c>
      <c r="P118">
        <v>1.4</v>
      </c>
      <c r="Q118" t="s">
        <v>769</v>
      </c>
      <c r="S118">
        <v>0</v>
      </c>
      <c r="T118">
        <v>4372</v>
      </c>
      <c r="U118">
        <v>4096</v>
      </c>
      <c r="V118">
        <v>125</v>
      </c>
      <c r="W118">
        <v>4096</v>
      </c>
      <c r="X118">
        <v>1</v>
      </c>
      <c r="Y118">
        <v>0.53951149936286003</v>
      </c>
      <c r="Z118">
        <v>25.12</v>
      </c>
      <c r="AA118">
        <v>174</v>
      </c>
      <c r="AB118" t="s">
        <v>94</v>
      </c>
      <c r="AC118">
        <v>5.01171875</v>
      </c>
      <c r="AD118" t="s">
        <v>98</v>
      </c>
      <c r="AE118">
        <v>2</v>
      </c>
      <c r="AF118">
        <v>25.125</v>
      </c>
      <c r="AG118">
        <v>4.125</v>
      </c>
      <c r="AH118">
        <f t="shared" si="7"/>
        <v>21</v>
      </c>
      <c r="AI118">
        <f t="shared" si="8"/>
        <v>6.0909090909090908</v>
      </c>
      <c r="AJ118">
        <f t="shared" si="9"/>
        <v>0.37183543300643185</v>
      </c>
      <c r="AK118">
        <f t="shared" si="10"/>
        <v>67.570214588896903</v>
      </c>
    </row>
    <row r="119" spans="1:37" x14ac:dyDescent="0.3">
      <c r="A119">
        <v>117</v>
      </c>
      <c r="B119">
        <v>236</v>
      </c>
      <c r="C119" t="s">
        <v>91</v>
      </c>
      <c r="D119">
        <v>7.4052971339409997E-3</v>
      </c>
      <c r="E119">
        <v>4096</v>
      </c>
      <c r="F119">
        <v>11008</v>
      </c>
      <c r="G119">
        <v>2.6875</v>
      </c>
      <c r="H119">
        <v>3.6857161341058799</v>
      </c>
      <c r="I119">
        <v>8.3288546233603693</v>
      </c>
      <c r="J119">
        <v>-1.0053770817493199</v>
      </c>
      <c r="K119" t="b">
        <v>1</v>
      </c>
      <c r="L119">
        <v>181.9</v>
      </c>
      <c r="M119" t="s">
        <v>92</v>
      </c>
      <c r="N119">
        <v>8.3627871244238197</v>
      </c>
      <c r="O119">
        <v>4.2229999999999999</v>
      </c>
      <c r="P119">
        <v>2.2599999999999998</v>
      </c>
      <c r="Q119" t="s">
        <v>770</v>
      </c>
      <c r="S119">
        <v>0</v>
      </c>
      <c r="T119">
        <v>16640</v>
      </c>
      <c r="U119">
        <v>4096</v>
      </c>
      <c r="V119">
        <v>454</v>
      </c>
      <c r="W119">
        <v>4096</v>
      </c>
      <c r="X119">
        <v>1</v>
      </c>
      <c r="Y119">
        <v>0.126046903662486</v>
      </c>
      <c r="Z119">
        <v>181.9</v>
      </c>
      <c r="AA119">
        <v>91.5</v>
      </c>
      <c r="AB119" t="s">
        <v>94</v>
      </c>
      <c r="AC119">
        <v>13.484375</v>
      </c>
      <c r="AE119">
        <v>0</v>
      </c>
      <c r="AF119">
        <v>181.875</v>
      </c>
      <c r="AG119">
        <v>7.93359375</v>
      </c>
      <c r="AH119">
        <f t="shared" si="7"/>
        <v>173.94140625</v>
      </c>
      <c r="AI119">
        <f t="shared" si="8"/>
        <v>22.924667651403251</v>
      </c>
      <c r="AJ119">
        <f t="shared" si="9"/>
        <v>0.36590663207358498</v>
      </c>
      <c r="AK119">
        <f t="shared" si="10"/>
        <v>497.05302953739402</v>
      </c>
    </row>
    <row r="120" spans="1:37" x14ac:dyDescent="0.3">
      <c r="A120">
        <v>118</v>
      </c>
      <c r="B120">
        <v>237</v>
      </c>
      <c r="C120" t="s">
        <v>91</v>
      </c>
      <c r="D120">
        <v>1.0526385430384399E-2</v>
      </c>
      <c r="E120">
        <v>4096</v>
      </c>
      <c r="F120">
        <v>11008</v>
      </c>
      <c r="G120">
        <v>2.6875</v>
      </c>
      <c r="H120">
        <v>4.9302021868014201</v>
      </c>
      <c r="I120">
        <v>8.3774919971039896</v>
      </c>
      <c r="J120">
        <v>-1.01502098661022</v>
      </c>
      <c r="K120" t="b">
        <v>1</v>
      </c>
      <c r="L120">
        <v>50.03</v>
      </c>
      <c r="M120" t="s">
        <v>92</v>
      </c>
      <c r="N120">
        <v>8.55536860936507</v>
      </c>
      <c r="O120">
        <v>4.1900000000000004</v>
      </c>
      <c r="P120">
        <v>1.6990000000000001</v>
      </c>
      <c r="Q120" t="s">
        <v>772</v>
      </c>
      <c r="S120">
        <v>0</v>
      </c>
      <c r="T120">
        <v>15610</v>
      </c>
      <c r="U120">
        <v>4096</v>
      </c>
      <c r="V120">
        <v>288</v>
      </c>
      <c r="W120">
        <v>4096</v>
      </c>
      <c r="X120">
        <v>1</v>
      </c>
      <c r="Y120">
        <v>0.231589384810124</v>
      </c>
      <c r="Z120">
        <v>50.03</v>
      </c>
      <c r="AA120">
        <v>312</v>
      </c>
      <c r="AB120" t="s">
        <v>94</v>
      </c>
      <c r="AC120">
        <v>7.07421875</v>
      </c>
      <c r="AE120">
        <v>0</v>
      </c>
      <c r="AF120">
        <v>50.03125</v>
      </c>
      <c r="AG120">
        <v>8.5390625</v>
      </c>
      <c r="AH120">
        <f t="shared" si="7"/>
        <v>41.4921875</v>
      </c>
      <c r="AI120">
        <f t="shared" si="8"/>
        <v>5.8591033851784085</v>
      </c>
      <c r="AJ120">
        <f t="shared" si="9"/>
        <v>0.36239482431375997</v>
      </c>
      <c r="AK120">
        <f t="shared" si="10"/>
        <v>138.05729729926591</v>
      </c>
    </row>
    <row r="121" spans="1:37" x14ac:dyDescent="0.3">
      <c r="A121">
        <v>119</v>
      </c>
      <c r="B121">
        <v>238</v>
      </c>
      <c r="C121" t="s">
        <v>91</v>
      </c>
      <c r="D121">
        <v>9.7679415934808205E-3</v>
      </c>
      <c r="E121">
        <v>4096</v>
      </c>
      <c r="F121">
        <v>11008</v>
      </c>
      <c r="G121">
        <v>2.6875</v>
      </c>
      <c r="H121">
        <v>5.3252791144426199</v>
      </c>
      <c r="I121">
        <v>7.8579069745339902</v>
      </c>
      <c r="J121">
        <v>-1.01743196282545</v>
      </c>
      <c r="K121" t="b">
        <v>1</v>
      </c>
      <c r="L121">
        <v>29.9</v>
      </c>
      <c r="M121" t="s">
        <v>92</v>
      </c>
      <c r="N121">
        <v>8.4882441215836106</v>
      </c>
      <c r="O121">
        <v>4.18</v>
      </c>
      <c r="P121">
        <v>1.476</v>
      </c>
      <c r="Q121" t="s">
        <v>771</v>
      </c>
      <c r="R121" s="1" t="s">
        <v>1941</v>
      </c>
      <c r="S121">
        <v>0</v>
      </c>
      <c r="T121">
        <v>15110</v>
      </c>
      <c r="U121">
        <v>4096</v>
      </c>
      <c r="V121">
        <v>340</v>
      </c>
      <c r="W121">
        <v>4096</v>
      </c>
      <c r="X121">
        <v>1</v>
      </c>
      <c r="Y121">
        <v>0.23457119462237699</v>
      </c>
      <c r="Z121">
        <v>29.9</v>
      </c>
      <c r="AA121">
        <v>505.2</v>
      </c>
      <c r="AB121" t="s">
        <v>94</v>
      </c>
      <c r="AC121">
        <v>5.46875</v>
      </c>
      <c r="AE121">
        <v>0</v>
      </c>
      <c r="AF121">
        <v>29.90625</v>
      </c>
      <c r="AG121">
        <v>7.671875</v>
      </c>
      <c r="AH121">
        <f t="shared" si="7"/>
        <v>22.234375</v>
      </c>
      <c r="AI121">
        <f t="shared" si="8"/>
        <v>3.8981670061099796</v>
      </c>
      <c r="AJ121">
        <f t="shared" si="9"/>
        <v>0.36152215143132183</v>
      </c>
      <c r="AK121">
        <f t="shared" si="10"/>
        <v>82.723146788091839</v>
      </c>
    </row>
    <row r="122" spans="1:37" x14ac:dyDescent="0.3">
      <c r="A122">
        <v>120</v>
      </c>
      <c r="B122">
        <v>244</v>
      </c>
      <c r="C122" t="s">
        <v>91</v>
      </c>
      <c r="D122">
        <v>3.3478315509321399E-2</v>
      </c>
      <c r="E122">
        <v>4096</v>
      </c>
      <c r="F122">
        <v>4096</v>
      </c>
      <c r="G122">
        <v>1</v>
      </c>
      <c r="H122">
        <v>2.97339520177148</v>
      </c>
      <c r="I122">
        <v>6.6030280164339397</v>
      </c>
      <c r="J122">
        <v>-0.96197950987524905</v>
      </c>
      <c r="K122" t="b">
        <v>1</v>
      </c>
      <c r="L122">
        <v>166.4</v>
      </c>
      <c r="M122" t="s">
        <v>92</v>
      </c>
      <c r="N122">
        <v>6.71669724938993</v>
      </c>
      <c r="O122">
        <v>3.9630000000000001</v>
      </c>
      <c r="P122">
        <v>2.2200000000000002</v>
      </c>
      <c r="Q122" t="s">
        <v>773</v>
      </c>
      <c r="S122">
        <v>0</v>
      </c>
      <c r="T122">
        <v>9200</v>
      </c>
      <c r="U122">
        <v>4096</v>
      </c>
      <c r="V122">
        <v>336</v>
      </c>
      <c r="W122">
        <v>4096</v>
      </c>
      <c r="X122">
        <v>1</v>
      </c>
      <c r="Y122">
        <v>0.1076575343831</v>
      </c>
      <c r="Z122">
        <v>166.4</v>
      </c>
      <c r="AA122">
        <v>55.28</v>
      </c>
      <c r="AB122" t="s">
        <v>94</v>
      </c>
      <c r="AC122">
        <v>12.8984375</v>
      </c>
      <c r="AE122">
        <v>4</v>
      </c>
      <c r="AF122">
        <v>166.375</v>
      </c>
      <c r="AG122">
        <v>6.60546875</v>
      </c>
      <c r="AH122">
        <f t="shared" si="7"/>
        <v>159.76953125</v>
      </c>
      <c r="AI122">
        <f t="shared" si="8"/>
        <v>25.187463039621527</v>
      </c>
      <c r="AJ122">
        <f t="shared" si="9"/>
        <v>0.38213569540651737</v>
      </c>
      <c r="AK122">
        <f t="shared" si="10"/>
        <v>435.38199126624289</v>
      </c>
    </row>
    <row r="123" spans="1:37" x14ac:dyDescent="0.3">
      <c r="A123">
        <v>121</v>
      </c>
      <c r="B123">
        <v>245</v>
      </c>
      <c r="C123" t="s">
        <v>91</v>
      </c>
      <c r="D123">
        <v>1.4143469698035101E-2</v>
      </c>
      <c r="E123">
        <v>4096</v>
      </c>
      <c r="F123">
        <v>4096</v>
      </c>
      <c r="G123">
        <v>1</v>
      </c>
      <c r="H123">
        <v>2.9152790547096501</v>
      </c>
      <c r="I123">
        <v>6.7472767184198004</v>
      </c>
      <c r="J123">
        <v>-0.95796121618320595</v>
      </c>
      <c r="K123" t="b">
        <v>1</v>
      </c>
      <c r="L123">
        <v>206.6</v>
      </c>
      <c r="M123" t="s">
        <v>92</v>
      </c>
      <c r="N123">
        <v>6.8559503497747203</v>
      </c>
      <c r="O123">
        <v>3.9820000000000002</v>
      </c>
      <c r="P123">
        <v>2.3140000000000001</v>
      </c>
      <c r="Q123" t="s">
        <v>774</v>
      </c>
      <c r="S123">
        <v>0</v>
      </c>
      <c r="T123">
        <v>9620</v>
      </c>
      <c r="U123">
        <v>4096</v>
      </c>
      <c r="V123">
        <v>347</v>
      </c>
      <c r="W123">
        <v>4096</v>
      </c>
      <c r="X123">
        <v>1</v>
      </c>
      <c r="Y123">
        <v>0.10281756678041</v>
      </c>
      <c r="Z123">
        <v>206.6</v>
      </c>
      <c r="AA123">
        <v>46.53</v>
      </c>
      <c r="AB123" t="s">
        <v>94</v>
      </c>
      <c r="AC123">
        <v>14.375</v>
      </c>
      <c r="AE123">
        <v>4</v>
      </c>
      <c r="AF123">
        <v>206.625</v>
      </c>
      <c r="AG123">
        <v>6.5546875</v>
      </c>
      <c r="AH123">
        <f t="shared" si="7"/>
        <v>200.0703125</v>
      </c>
      <c r="AI123">
        <f t="shared" si="8"/>
        <v>31.523241954707984</v>
      </c>
      <c r="AJ123">
        <f t="shared" si="9"/>
        <v>0.3836743181095208</v>
      </c>
      <c r="AK123">
        <f t="shared" si="10"/>
        <v>538.54269167168593</v>
      </c>
    </row>
    <row r="124" spans="1:37" x14ac:dyDescent="0.3">
      <c r="A124">
        <v>122</v>
      </c>
      <c r="B124">
        <v>246</v>
      </c>
      <c r="C124" t="s">
        <v>91</v>
      </c>
      <c r="D124">
        <v>2.70887236436432E-2</v>
      </c>
      <c r="E124">
        <v>4096</v>
      </c>
      <c r="F124">
        <v>4096</v>
      </c>
      <c r="G124">
        <v>1</v>
      </c>
      <c r="H124">
        <v>9.4856881567994904</v>
      </c>
      <c r="I124">
        <v>8.7492504532198403</v>
      </c>
      <c r="J124">
        <v>-0.99251854193478095</v>
      </c>
      <c r="K124" t="b">
        <v>1</v>
      </c>
      <c r="L124">
        <v>8.36</v>
      </c>
      <c r="M124" t="s">
        <v>92</v>
      </c>
      <c r="N124">
        <v>9.1257903806005203</v>
      </c>
      <c r="O124">
        <v>3.6459999999999999</v>
      </c>
      <c r="P124">
        <v>0.9224</v>
      </c>
      <c r="Q124" t="s">
        <v>775</v>
      </c>
      <c r="S124">
        <v>0</v>
      </c>
      <c r="T124">
        <v>4430</v>
      </c>
      <c r="U124">
        <v>4096</v>
      </c>
      <c r="V124">
        <v>70</v>
      </c>
      <c r="W124">
        <v>4096</v>
      </c>
      <c r="X124">
        <v>1</v>
      </c>
      <c r="Y124">
        <v>1.0142337254896701</v>
      </c>
      <c r="Z124">
        <v>8.36</v>
      </c>
      <c r="AA124">
        <v>530</v>
      </c>
      <c r="AB124" t="s">
        <v>94</v>
      </c>
      <c r="AC124">
        <v>2.890625</v>
      </c>
      <c r="AD124" t="s">
        <v>98</v>
      </c>
      <c r="AE124">
        <v>3</v>
      </c>
      <c r="AF124">
        <v>8.359375</v>
      </c>
      <c r="AG124">
        <v>4.5078125</v>
      </c>
      <c r="AH124">
        <f t="shared" si="7"/>
        <v>3.8515625</v>
      </c>
      <c r="AI124">
        <f t="shared" si="8"/>
        <v>1.8544194107452339</v>
      </c>
      <c r="AJ124">
        <f t="shared" si="9"/>
        <v>0.37064203702041498</v>
      </c>
      <c r="AK124">
        <f t="shared" si="10"/>
        <v>22.553769311222421</v>
      </c>
    </row>
    <row r="125" spans="1:37" x14ac:dyDescent="0.3">
      <c r="A125">
        <v>123</v>
      </c>
      <c r="B125">
        <v>247</v>
      </c>
      <c r="C125" t="s">
        <v>91</v>
      </c>
      <c r="D125">
        <v>3.1113017367297699E-2</v>
      </c>
      <c r="E125">
        <v>4096</v>
      </c>
      <c r="F125">
        <v>4096</v>
      </c>
      <c r="G125">
        <v>1</v>
      </c>
      <c r="H125">
        <v>6.8894970359179402</v>
      </c>
      <c r="I125">
        <v>10.152588893750099</v>
      </c>
      <c r="J125">
        <v>-0.99171488319637202</v>
      </c>
      <c r="K125" t="b">
        <v>1</v>
      </c>
      <c r="L125">
        <v>29.73</v>
      </c>
      <c r="M125" t="s">
        <v>92</v>
      </c>
      <c r="N125">
        <v>10.150367062348501</v>
      </c>
      <c r="O125">
        <v>3.64</v>
      </c>
      <c r="P125">
        <v>1.474</v>
      </c>
      <c r="Q125" t="s">
        <v>776</v>
      </c>
      <c r="S125">
        <v>0</v>
      </c>
      <c r="T125">
        <v>4380</v>
      </c>
      <c r="U125">
        <v>4096</v>
      </c>
      <c r="V125">
        <v>147</v>
      </c>
      <c r="W125">
        <v>4096</v>
      </c>
      <c r="X125">
        <v>1</v>
      </c>
      <c r="Y125">
        <v>0.48575752843981801</v>
      </c>
      <c r="Z125">
        <v>29.73</v>
      </c>
      <c r="AA125">
        <v>147.19999999999999</v>
      </c>
      <c r="AB125" t="s">
        <v>94</v>
      </c>
      <c r="AC125">
        <v>5.453125</v>
      </c>
      <c r="AD125" t="s">
        <v>98</v>
      </c>
      <c r="AE125">
        <v>3</v>
      </c>
      <c r="AF125">
        <v>29.734375</v>
      </c>
      <c r="AG125">
        <v>3.833984375</v>
      </c>
      <c r="AH125">
        <f t="shared" si="7"/>
        <v>25.900390625</v>
      </c>
      <c r="AI125">
        <f t="shared" si="8"/>
        <v>7.7554763117677021</v>
      </c>
      <c r="AJ125">
        <f t="shared" si="9"/>
        <v>0.37094002645715707</v>
      </c>
      <c r="AK125">
        <f t="shared" si="10"/>
        <v>80.159521429899584</v>
      </c>
    </row>
    <row r="126" spans="1:37" x14ac:dyDescent="0.3">
      <c r="A126">
        <v>124</v>
      </c>
      <c r="B126">
        <v>250</v>
      </c>
      <c r="C126" t="s">
        <v>91</v>
      </c>
      <c r="D126">
        <v>1.21146760328121E-2</v>
      </c>
      <c r="E126">
        <v>4096</v>
      </c>
      <c r="F126">
        <v>11008</v>
      </c>
      <c r="G126">
        <v>2.6875</v>
      </c>
      <c r="H126">
        <v>3.7496387059549301</v>
      </c>
      <c r="I126">
        <v>8.5758338372524001</v>
      </c>
      <c r="J126">
        <v>-1.0053770817493199</v>
      </c>
      <c r="K126" t="b">
        <v>1</v>
      </c>
      <c r="L126">
        <v>193.9</v>
      </c>
      <c r="M126" t="s">
        <v>92</v>
      </c>
      <c r="N126">
        <v>8.6012264928469904</v>
      </c>
      <c r="O126">
        <v>4.2300000000000004</v>
      </c>
      <c r="P126">
        <v>2.2869999999999999</v>
      </c>
      <c r="Q126" t="s">
        <v>777</v>
      </c>
      <c r="S126">
        <v>0</v>
      </c>
      <c r="T126">
        <v>16960</v>
      </c>
      <c r="U126">
        <v>4096</v>
      </c>
      <c r="V126">
        <v>496</v>
      </c>
      <c r="W126">
        <v>4096</v>
      </c>
      <c r="X126">
        <v>1</v>
      </c>
      <c r="Y126">
        <v>0.123462422561886</v>
      </c>
      <c r="Z126">
        <v>193.9</v>
      </c>
      <c r="AA126">
        <v>87.5</v>
      </c>
      <c r="AB126" t="s">
        <v>94</v>
      </c>
      <c r="AC126">
        <v>13.921875</v>
      </c>
      <c r="AE126">
        <v>0</v>
      </c>
      <c r="AF126">
        <v>193.875</v>
      </c>
      <c r="AG126">
        <v>7.8125</v>
      </c>
      <c r="AH126">
        <f t="shared" si="7"/>
        <v>186.0625</v>
      </c>
      <c r="AI126">
        <f t="shared" si="8"/>
        <v>24.815999999999999</v>
      </c>
      <c r="AJ126">
        <f t="shared" si="9"/>
        <v>0.36590663207358498</v>
      </c>
      <c r="AK126">
        <f t="shared" si="10"/>
        <v>529.84828097078912</v>
      </c>
    </row>
    <row r="127" spans="1:37" x14ac:dyDescent="0.3">
      <c r="A127">
        <v>125</v>
      </c>
      <c r="B127">
        <v>251</v>
      </c>
      <c r="C127" t="s">
        <v>91</v>
      </c>
      <c r="D127">
        <v>1.35932113424206E-2</v>
      </c>
      <c r="E127">
        <v>4096</v>
      </c>
      <c r="F127">
        <v>11008</v>
      </c>
      <c r="G127">
        <v>2.6875</v>
      </c>
      <c r="H127">
        <v>5.2333393957915204</v>
      </c>
      <c r="I127">
        <v>8.5246192501760394</v>
      </c>
      <c r="J127">
        <v>-1.01502098661022</v>
      </c>
      <c r="K127" t="b">
        <v>1</v>
      </c>
      <c r="L127">
        <v>42.6</v>
      </c>
      <c r="M127" t="s">
        <v>92</v>
      </c>
      <c r="N127">
        <v>8.7593066442973395</v>
      </c>
      <c r="O127">
        <v>4.1900000000000004</v>
      </c>
      <c r="P127">
        <v>1.629</v>
      </c>
      <c r="Q127" t="s">
        <v>779</v>
      </c>
      <c r="S127">
        <v>0</v>
      </c>
      <c r="T127">
        <v>15496</v>
      </c>
      <c r="U127">
        <v>4096</v>
      </c>
      <c r="V127">
        <v>184</v>
      </c>
      <c r="W127">
        <v>4096</v>
      </c>
      <c r="X127">
        <v>1</v>
      </c>
      <c r="Y127">
        <v>0.31208592079154601</v>
      </c>
      <c r="Z127">
        <v>42.6</v>
      </c>
      <c r="AA127">
        <v>363.8</v>
      </c>
      <c r="AB127" t="s">
        <v>94</v>
      </c>
      <c r="AC127">
        <v>6.52734375</v>
      </c>
      <c r="AE127">
        <v>0</v>
      </c>
      <c r="AF127">
        <v>42.59375</v>
      </c>
      <c r="AG127">
        <v>9.53125</v>
      </c>
      <c r="AH127">
        <f t="shared" si="7"/>
        <v>33.0625</v>
      </c>
      <c r="AI127">
        <f t="shared" si="8"/>
        <v>4.4688524590163938</v>
      </c>
      <c r="AJ127">
        <f t="shared" si="9"/>
        <v>0.36239482431375997</v>
      </c>
      <c r="AK127">
        <f t="shared" si="10"/>
        <v>117.53410132348498</v>
      </c>
    </row>
    <row r="128" spans="1:37" x14ac:dyDescent="0.3">
      <c r="A128">
        <v>126</v>
      </c>
      <c r="B128">
        <v>252</v>
      </c>
      <c r="C128" t="s">
        <v>91</v>
      </c>
      <c r="D128">
        <v>1.4926921105641699E-2</v>
      </c>
      <c r="E128">
        <v>4096</v>
      </c>
      <c r="F128">
        <v>11008</v>
      </c>
      <c r="G128">
        <v>2.6875</v>
      </c>
      <c r="H128">
        <v>6.07186978270268</v>
      </c>
      <c r="I128">
        <v>8.9299178640139001</v>
      </c>
      <c r="J128">
        <v>-1.0182356215638599</v>
      </c>
      <c r="K128" t="b">
        <v>1</v>
      </c>
      <c r="L128">
        <v>29.53</v>
      </c>
      <c r="M128" t="s">
        <v>92</v>
      </c>
      <c r="N128">
        <v>9.2976881206692301</v>
      </c>
      <c r="O128">
        <v>4.18</v>
      </c>
      <c r="P128">
        <v>1.4710000000000001</v>
      </c>
      <c r="Q128" t="s">
        <v>778</v>
      </c>
      <c r="R128" s="1" t="s">
        <v>1941</v>
      </c>
      <c r="S128">
        <v>0</v>
      </c>
      <c r="T128">
        <v>15080</v>
      </c>
      <c r="U128">
        <v>4096</v>
      </c>
      <c r="V128">
        <v>235</v>
      </c>
      <c r="W128">
        <v>4096</v>
      </c>
      <c r="X128">
        <v>1</v>
      </c>
      <c r="Y128">
        <v>0.33085230421284201</v>
      </c>
      <c r="Z128">
        <v>29.53</v>
      </c>
      <c r="AA128">
        <v>510.8</v>
      </c>
      <c r="AB128" t="s">
        <v>94</v>
      </c>
      <c r="AC128">
        <v>5.43359375</v>
      </c>
      <c r="AD128" t="s">
        <v>98</v>
      </c>
      <c r="AE128">
        <v>0</v>
      </c>
      <c r="AF128">
        <v>29.53125</v>
      </c>
      <c r="AG128">
        <v>8.390625</v>
      </c>
      <c r="AH128">
        <f t="shared" si="7"/>
        <v>21.140625</v>
      </c>
      <c r="AI128">
        <f t="shared" si="8"/>
        <v>3.5195530726256985</v>
      </c>
      <c r="AJ128">
        <f t="shared" si="9"/>
        <v>0.36123172771160661</v>
      </c>
      <c r="AK128">
        <f t="shared" si="10"/>
        <v>81.751539896785047</v>
      </c>
    </row>
    <row r="129" spans="1:37" x14ac:dyDescent="0.3">
      <c r="A129">
        <v>127</v>
      </c>
      <c r="B129">
        <v>258</v>
      </c>
      <c r="C129" t="s">
        <v>91</v>
      </c>
      <c r="D129">
        <v>2.88766919781843E-2</v>
      </c>
      <c r="E129">
        <v>4096</v>
      </c>
      <c r="F129">
        <v>4096</v>
      </c>
      <c r="G129">
        <v>1</v>
      </c>
      <c r="H129">
        <v>3.2311522392894898</v>
      </c>
      <c r="I129">
        <v>7.1943624077930002</v>
      </c>
      <c r="J129">
        <v>-0.96840877978251905</v>
      </c>
      <c r="K129" t="b">
        <v>1</v>
      </c>
      <c r="L129">
        <v>168.8</v>
      </c>
      <c r="M129" t="s">
        <v>92</v>
      </c>
      <c r="N129">
        <v>7.2371582869021802</v>
      </c>
      <c r="O129">
        <v>3.9430000000000001</v>
      </c>
      <c r="P129">
        <v>2.2269999999999999</v>
      </c>
      <c r="Q129" t="s">
        <v>780</v>
      </c>
      <c r="S129">
        <v>0</v>
      </c>
      <c r="T129">
        <v>8790</v>
      </c>
      <c r="U129">
        <v>4096</v>
      </c>
      <c r="V129">
        <v>342</v>
      </c>
      <c r="W129">
        <v>4096</v>
      </c>
      <c r="X129">
        <v>1</v>
      </c>
      <c r="Y129">
        <v>0.120646895672208</v>
      </c>
      <c r="Z129">
        <v>168.8</v>
      </c>
      <c r="AA129">
        <v>52.1</v>
      </c>
      <c r="AB129" t="s">
        <v>94</v>
      </c>
      <c r="AC129">
        <v>12.9921875</v>
      </c>
      <c r="AE129">
        <v>3</v>
      </c>
      <c r="AF129">
        <v>168.75</v>
      </c>
      <c r="AG129">
        <v>6.2421875</v>
      </c>
      <c r="AH129">
        <f t="shared" si="7"/>
        <v>162.5078125</v>
      </c>
      <c r="AI129">
        <f t="shared" si="8"/>
        <v>27.033792240300375</v>
      </c>
      <c r="AJ129">
        <f t="shared" si="9"/>
        <v>0.37968672286805771</v>
      </c>
      <c r="AK129">
        <f t="shared" si="10"/>
        <v>444.44535412064209</v>
      </c>
    </row>
    <row r="130" spans="1:37" x14ac:dyDescent="0.3">
      <c r="A130">
        <v>128</v>
      </c>
      <c r="B130">
        <v>259</v>
      </c>
      <c r="C130" t="s">
        <v>91</v>
      </c>
      <c r="D130">
        <v>1.47450927384352E-2</v>
      </c>
      <c r="E130">
        <v>4096</v>
      </c>
      <c r="F130">
        <v>4096</v>
      </c>
      <c r="G130">
        <v>1</v>
      </c>
      <c r="H130">
        <v>3.2253870036655798</v>
      </c>
      <c r="I130">
        <v>7.4083107740443799</v>
      </c>
      <c r="J130">
        <v>-0.96760512104411001</v>
      </c>
      <c r="K130" t="b">
        <v>1</v>
      </c>
      <c r="L130">
        <v>198</v>
      </c>
      <c r="M130" t="s">
        <v>92</v>
      </c>
      <c r="N130">
        <v>7.4438234081543797</v>
      </c>
      <c r="O130">
        <v>3.9630000000000001</v>
      </c>
      <c r="P130">
        <v>2.2970000000000002</v>
      </c>
      <c r="Q130" t="s">
        <v>781</v>
      </c>
      <c r="S130">
        <v>0</v>
      </c>
      <c r="T130">
        <v>9180</v>
      </c>
      <c r="U130">
        <v>4096</v>
      </c>
      <c r="V130">
        <v>377</v>
      </c>
      <c r="W130">
        <v>4096</v>
      </c>
      <c r="X130">
        <v>1</v>
      </c>
      <c r="Y130">
        <v>0.11461326178680301</v>
      </c>
      <c r="Z130">
        <v>198</v>
      </c>
      <c r="AA130">
        <v>46.38</v>
      </c>
      <c r="AB130" t="s">
        <v>94</v>
      </c>
      <c r="AC130">
        <v>14.0703125</v>
      </c>
      <c r="AE130">
        <v>3</v>
      </c>
      <c r="AF130">
        <v>198</v>
      </c>
      <c r="AG130">
        <v>6.02734375</v>
      </c>
      <c r="AH130">
        <f t="shared" si="7"/>
        <v>191.97265625</v>
      </c>
      <c r="AI130">
        <f t="shared" si="8"/>
        <v>32.850291639662991</v>
      </c>
      <c r="AJ130">
        <f t="shared" si="9"/>
        <v>0.37999198406723378</v>
      </c>
      <c r="AK130">
        <f t="shared" si="10"/>
        <v>521.06362318676418</v>
      </c>
    </row>
    <row r="131" spans="1:37" x14ac:dyDescent="0.3">
      <c r="A131">
        <v>129</v>
      </c>
      <c r="B131">
        <v>260</v>
      </c>
      <c r="C131" t="s">
        <v>91</v>
      </c>
      <c r="D131">
        <v>5.9572212059768898E-2</v>
      </c>
      <c r="E131">
        <v>4096</v>
      </c>
      <c r="F131">
        <v>4096</v>
      </c>
      <c r="G131">
        <v>1</v>
      </c>
      <c r="H131">
        <v>9.8893259211896503</v>
      </c>
      <c r="I131">
        <v>9.1070647887517993</v>
      </c>
      <c r="J131">
        <v>-0.99412585941159903</v>
      </c>
      <c r="K131" t="b">
        <v>1</v>
      </c>
      <c r="L131">
        <v>8.3360000000000003</v>
      </c>
      <c r="M131" t="s">
        <v>92</v>
      </c>
      <c r="N131">
        <v>9.5364098097815599</v>
      </c>
      <c r="O131">
        <v>3.6859999999999999</v>
      </c>
      <c r="P131">
        <v>0.92100000000000004</v>
      </c>
      <c r="Q131" t="s">
        <v>782</v>
      </c>
      <c r="S131">
        <v>0</v>
      </c>
      <c r="T131">
        <v>4856</v>
      </c>
      <c r="U131">
        <v>4096</v>
      </c>
      <c r="V131">
        <v>77</v>
      </c>
      <c r="W131">
        <v>4096</v>
      </c>
      <c r="X131">
        <v>1</v>
      </c>
      <c r="Y131">
        <v>1.01303270631637</v>
      </c>
      <c r="Z131">
        <v>8.3360000000000003</v>
      </c>
      <c r="AA131">
        <v>582.5</v>
      </c>
      <c r="AB131" t="s">
        <v>94</v>
      </c>
      <c r="AC131">
        <v>2.88671875</v>
      </c>
      <c r="AD131" t="s">
        <v>98</v>
      </c>
      <c r="AE131">
        <v>4</v>
      </c>
      <c r="AF131">
        <v>8.3359375</v>
      </c>
      <c r="AG131">
        <v>4.78515625</v>
      </c>
      <c r="AH131">
        <f t="shared" ref="AH131:AH194" si="11">AF131-AG131</f>
        <v>3.55078125</v>
      </c>
      <c r="AI131">
        <f t="shared" ref="AI131:AI194" si="12">AF131/AG131</f>
        <v>1.7420408163265306</v>
      </c>
      <c r="AJ131">
        <f t="shared" ref="AJ131:AJ194" si="13">EXP(J131)</f>
        <v>0.37004677611145292</v>
      </c>
      <c r="AK131">
        <f t="shared" ref="AK131:AK194" si="14">AF131/AJ131</f>
        <v>22.526712940445485</v>
      </c>
    </row>
    <row r="132" spans="1:37" x14ac:dyDescent="0.3">
      <c r="A132">
        <v>130</v>
      </c>
      <c r="B132">
        <v>261</v>
      </c>
      <c r="C132" t="s">
        <v>91</v>
      </c>
      <c r="D132">
        <v>4.2185560666734498E-2</v>
      </c>
      <c r="E132">
        <v>4096</v>
      </c>
      <c r="F132">
        <v>4096</v>
      </c>
      <c r="G132">
        <v>1</v>
      </c>
      <c r="H132">
        <v>7.6832631628347698</v>
      </c>
      <c r="I132">
        <v>11.299799143778399</v>
      </c>
      <c r="J132">
        <v>-0.99412585941159903</v>
      </c>
      <c r="K132" t="b">
        <v>1</v>
      </c>
      <c r="L132">
        <v>29.56</v>
      </c>
      <c r="M132" t="s">
        <v>92</v>
      </c>
      <c r="N132">
        <v>11.3001889198523</v>
      </c>
      <c r="O132">
        <v>3.6739999999999999</v>
      </c>
      <c r="P132">
        <v>1.4710000000000001</v>
      </c>
      <c r="Q132" t="s">
        <v>783</v>
      </c>
      <c r="S132">
        <v>0</v>
      </c>
      <c r="T132">
        <v>4724</v>
      </c>
      <c r="U132">
        <v>4096</v>
      </c>
      <c r="V132">
        <v>159</v>
      </c>
      <c r="W132">
        <v>4096</v>
      </c>
      <c r="X132">
        <v>1</v>
      </c>
      <c r="Y132">
        <v>0.53001724490577695</v>
      </c>
      <c r="Z132">
        <v>29.56</v>
      </c>
      <c r="AA132">
        <v>159.80000000000001</v>
      </c>
      <c r="AB132" t="s">
        <v>94</v>
      </c>
      <c r="AC132">
        <v>5.4375</v>
      </c>
      <c r="AD132" t="s">
        <v>98</v>
      </c>
      <c r="AE132">
        <v>3</v>
      </c>
      <c r="AF132">
        <v>29.5625</v>
      </c>
      <c r="AG132">
        <v>3.9609375</v>
      </c>
      <c r="AH132">
        <f t="shared" si="11"/>
        <v>25.6015625</v>
      </c>
      <c r="AI132">
        <f t="shared" si="12"/>
        <v>7.4635108481262327</v>
      </c>
      <c r="AJ132">
        <f t="shared" si="13"/>
        <v>0.37004677611145292</v>
      </c>
      <c r="AK132">
        <f t="shared" si="14"/>
        <v>79.888548984672653</v>
      </c>
    </row>
    <row r="133" spans="1:37" x14ac:dyDescent="0.3">
      <c r="A133">
        <v>131</v>
      </c>
      <c r="B133">
        <v>264</v>
      </c>
      <c r="C133" t="s">
        <v>91</v>
      </c>
      <c r="D133">
        <v>1.08864934306728E-2</v>
      </c>
      <c r="E133">
        <v>4096</v>
      </c>
      <c r="F133">
        <v>11008</v>
      </c>
      <c r="G133">
        <v>2.6875</v>
      </c>
      <c r="H133">
        <v>4.0362628977111603</v>
      </c>
      <c r="I133">
        <v>9.1446581276268599</v>
      </c>
      <c r="J133">
        <v>-1.00778805796454</v>
      </c>
      <c r="K133" t="b">
        <v>1</v>
      </c>
      <c r="L133">
        <v>184.1</v>
      </c>
      <c r="M133" t="s">
        <v>92</v>
      </c>
      <c r="N133">
        <v>9.1537705208689406</v>
      </c>
      <c r="O133">
        <v>4.24</v>
      </c>
      <c r="P133">
        <v>2.266</v>
      </c>
      <c r="Q133" t="s">
        <v>784</v>
      </c>
      <c r="S133">
        <v>0</v>
      </c>
      <c r="T133">
        <v>17260</v>
      </c>
      <c r="U133">
        <v>4096</v>
      </c>
      <c r="V133">
        <v>392</v>
      </c>
      <c r="W133">
        <v>4096</v>
      </c>
      <c r="X133">
        <v>1</v>
      </c>
      <c r="Y133">
        <v>0.15335443460261999</v>
      </c>
      <c r="Z133">
        <v>184.1</v>
      </c>
      <c r="AA133">
        <v>93.75</v>
      </c>
      <c r="AB133" t="s">
        <v>94</v>
      </c>
      <c r="AC133">
        <v>13.5703125</v>
      </c>
      <c r="AE133">
        <v>0</v>
      </c>
      <c r="AF133">
        <v>184.125</v>
      </c>
      <c r="AG133">
        <v>8.7109375</v>
      </c>
      <c r="AH133">
        <f t="shared" si="11"/>
        <v>175.4140625</v>
      </c>
      <c r="AI133">
        <f t="shared" si="12"/>
        <v>21.137219730941705</v>
      </c>
      <c r="AJ133">
        <f t="shared" si="13"/>
        <v>0.36502550250470045</v>
      </c>
      <c r="AK133">
        <f t="shared" si="14"/>
        <v>504.41681125452055</v>
      </c>
    </row>
    <row r="134" spans="1:37" x14ac:dyDescent="0.3">
      <c r="A134">
        <v>132</v>
      </c>
      <c r="B134">
        <v>265</v>
      </c>
      <c r="C134" t="s">
        <v>91</v>
      </c>
      <c r="D134">
        <v>1.2327258314964401E-2</v>
      </c>
      <c r="E134">
        <v>4096</v>
      </c>
      <c r="F134">
        <v>11008</v>
      </c>
      <c r="G134">
        <v>2.6875</v>
      </c>
      <c r="H134">
        <v>5.9938420656183702</v>
      </c>
      <c r="I134">
        <v>9.3887916730975292</v>
      </c>
      <c r="J134">
        <v>-1.0166283040870401</v>
      </c>
      <c r="K134" t="b">
        <v>1</v>
      </c>
      <c r="L134">
        <v>36.799999999999997</v>
      </c>
      <c r="M134" t="s">
        <v>92</v>
      </c>
      <c r="N134">
        <v>9.5783775757442093</v>
      </c>
      <c r="O134">
        <v>4.1879999999999997</v>
      </c>
      <c r="P134">
        <v>1.5660000000000001</v>
      </c>
      <c r="Q134" t="s">
        <v>786</v>
      </c>
      <c r="S134">
        <v>0</v>
      </c>
      <c r="T134">
        <v>15400</v>
      </c>
      <c r="U134">
        <v>4096</v>
      </c>
      <c r="V134">
        <v>167</v>
      </c>
      <c r="W134">
        <v>4096</v>
      </c>
      <c r="X134">
        <v>1</v>
      </c>
      <c r="Y134">
        <v>0.38643510099817602</v>
      </c>
      <c r="Z134">
        <v>36.799999999999997</v>
      </c>
      <c r="AA134">
        <v>418.2</v>
      </c>
      <c r="AB134" t="s">
        <v>94</v>
      </c>
      <c r="AC134">
        <v>6.06640625</v>
      </c>
      <c r="AE134">
        <v>0</v>
      </c>
      <c r="AF134">
        <v>36.8125</v>
      </c>
      <c r="AG134">
        <v>9.5625</v>
      </c>
      <c r="AH134">
        <f t="shared" si="11"/>
        <v>27.25</v>
      </c>
      <c r="AI134">
        <f t="shared" si="12"/>
        <v>3.8496732026143792</v>
      </c>
      <c r="AJ134">
        <f t="shared" si="13"/>
        <v>0.36181280864640991</v>
      </c>
      <c r="AK134">
        <f t="shared" si="14"/>
        <v>101.7446014078951</v>
      </c>
    </row>
    <row r="135" spans="1:37" x14ac:dyDescent="0.3">
      <c r="A135">
        <v>133</v>
      </c>
      <c r="B135">
        <v>266</v>
      </c>
      <c r="C135" t="s">
        <v>91</v>
      </c>
      <c r="D135">
        <v>1.30745849002286E-2</v>
      </c>
      <c r="E135">
        <v>4096</v>
      </c>
      <c r="F135">
        <v>11008</v>
      </c>
      <c r="G135">
        <v>2.6875</v>
      </c>
      <c r="H135">
        <v>5.9481824365844496</v>
      </c>
      <c r="I135">
        <v>8.7015403222690502</v>
      </c>
      <c r="J135">
        <v>-1.0182356215638599</v>
      </c>
      <c r="K135" t="b">
        <v>1</v>
      </c>
      <c r="L135">
        <v>29.06</v>
      </c>
      <c r="M135" t="s">
        <v>92</v>
      </c>
      <c r="N135">
        <v>9.1465624168275692</v>
      </c>
      <c r="O135">
        <v>4.1760000000000002</v>
      </c>
      <c r="P135">
        <v>1.4630000000000001</v>
      </c>
      <c r="Q135" t="s">
        <v>785</v>
      </c>
      <c r="R135" s="1" t="s">
        <v>1941</v>
      </c>
      <c r="S135">
        <v>0</v>
      </c>
      <c r="T135">
        <v>15060</v>
      </c>
      <c r="U135">
        <v>4096</v>
      </c>
      <c r="V135">
        <v>272</v>
      </c>
      <c r="W135">
        <v>4096</v>
      </c>
      <c r="X135">
        <v>1</v>
      </c>
      <c r="Y135">
        <v>0.30002763001270299</v>
      </c>
      <c r="Z135">
        <v>29.06</v>
      </c>
      <c r="AA135">
        <v>518</v>
      </c>
      <c r="AB135" t="s">
        <v>94</v>
      </c>
      <c r="AC135">
        <v>5.390625</v>
      </c>
      <c r="AE135">
        <v>0</v>
      </c>
      <c r="AF135">
        <v>29.0625</v>
      </c>
      <c r="AG135">
        <v>8.109375</v>
      </c>
      <c r="AH135">
        <f t="shared" si="11"/>
        <v>20.953125</v>
      </c>
      <c r="AI135">
        <f t="shared" si="12"/>
        <v>3.5838150289017343</v>
      </c>
      <c r="AJ135">
        <f t="shared" si="13"/>
        <v>0.36123172771160661</v>
      </c>
      <c r="AK135">
        <f t="shared" si="14"/>
        <v>80.453896406359888</v>
      </c>
    </row>
    <row r="136" spans="1:37" x14ac:dyDescent="0.3">
      <c r="A136">
        <v>134</v>
      </c>
      <c r="B136">
        <v>272</v>
      </c>
      <c r="C136" t="s">
        <v>91</v>
      </c>
      <c r="D136">
        <v>1.61393468041915E-2</v>
      </c>
      <c r="E136">
        <v>4096</v>
      </c>
      <c r="F136">
        <v>4096</v>
      </c>
      <c r="G136">
        <v>1</v>
      </c>
      <c r="H136">
        <v>2.9874686441026501</v>
      </c>
      <c r="I136">
        <v>6.6167762547117404</v>
      </c>
      <c r="J136">
        <v>-0.96197950987524905</v>
      </c>
      <c r="K136" t="b">
        <v>1</v>
      </c>
      <c r="L136">
        <v>163.80000000000001</v>
      </c>
      <c r="M136" t="s">
        <v>92</v>
      </c>
      <c r="N136">
        <v>6.7206808463333898</v>
      </c>
      <c r="O136">
        <v>3.9340000000000002</v>
      </c>
      <c r="P136">
        <v>2.2149999999999999</v>
      </c>
      <c r="Q136" t="s">
        <v>787</v>
      </c>
      <c r="S136">
        <v>0</v>
      </c>
      <c r="T136">
        <v>8580</v>
      </c>
      <c r="U136">
        <v>4096</v>
      </c>
      <c r="V136">
        <v>387</v>
      </c>
      <c r="W136">
        <v>4096</v>
      </c>
      <c r="X136">
        <v>1</v>
      </c>
      <c r="Y136">
        <v>0.101159490490505</v>
      </c>
      <c r="Z136">
        <v>163.80000000000001</v>
      </c>
      <c r="AA136">
        <v>52.38</v>
      </c>
      <c r="AB136" t="s">
        <v>94</v>
      </c>
      <c r="AC136">
        <v>12.796875</v>
      </c>
      <c r="AE136">
        <v>3</v>
      </c>
      <c r="AF136">
        <v>163.75</v>
      </c>
      <c r="AG136">
        <v>5.55859375</v>
      </c>
      <c r="AH136">
        <f t="shared" si="11"/>
        <v>158.19140625</v>
      </c>
      <c r="AI136">
        <f t="shared" si="12"/>
        <v>29.458889669711876</v>
      </c>
      <c r="AJ136">
        <f t="shared" si="13"/>
        <v>0.38213569540651737</v>
      </c>
      <c r="AK136">
        <f t="shared" si="14"/>
        <v>428.51270365047196</v>
      </c>
    </row>
    <row r="137" spans="1:37" x14ac:dyDescent="0.3">
      <c r="A137">
        <v>135</v>
      </c>
      <c r="B137">
        <v>273</v>
      </c>
      <c r="C137" t="s">
        <v>91</v>
      </c>
      <c r="D137">
        <v>1.73995350899743E-2</v>
      </c>
      <c r="E137">
        <v>4096</v>
      </c>
      <c r="F137">
        <v>4096</v>
      </c>
      <c r="G137">
        <v>1</v>
      </c>
      <c r="H137">
        <v>2.9703530982518598</v>
      </c>
      <c r="I137">
        <v>6.8457356561273501</v>
      </c>
      <c r="J137">
        <v>-0.95796121618320595</v>
      </c>
      <c r="K137" t="b">
        <v>1</v>
      </c>
      <c r="L137">
        <v>202.1</v>
      </c>
      <c r="M137" t="s">
        <v>92</v>
      </c>
      <c r="N137">
        <v>6.9375876723898804</v>
      </c>
      <c r="O137">
        <v>3.95</v>
      </c>
      <c r="P137">
        <v>2.3050000000000002</v>
      </c>
      <c r="Q137" t="s">
        <v>788</v>
      </c>
      <c r="S137">
        <v>0</v>
      </c>
      <c r="T137">
        <v>8910</v>
      </c>
      <c r="U137">
        <v>4096</v>
      </c>
      <c r="V137">
        <v>415</v>
      </c>
      <c r="W137">
        <v>4096</v>
      </c>
      <c r="X137">
        <v>1</v>
      </c>
      <c r="Y137">
        <v>9.6720829565222904E-2</v>
      </c>
      <c r="Z137">
        <v>202.1</v>
      </c>
      <c r="AA137">
        <v>44.1</v>
      </c>
      <c r="AB137" t="s">
        <v>94</v>
      </c>
      <c r="AC137">
        <v>14.21875</v>
      </c>
      <c r="AE137">
        <v>3</v>
      </c>
      <c r="AF137">
        <v>202.125</v>
      </c>
      <c r="AG137">
        <v>5.45703125</v>
      </c>
      <c r="AH137">
        <f t="shared" si="11"/>
        <v>196.66796875</v>
      </c>
      <c r="AI137">
        <f t="shared" si="12"/>
        <v>37.039370078740156</v>
      </c>
      <c r="AJ137">
        <f t="shared" si="13"/>
        <v>0.3836743181095208</v>
      </c>
      <c r="AK137">
        <f t="shared" si="14"/>
        <v>526.81399421241144</v>
      </c>
    </row>
    <row r="138" spans="1:37" x14ac:dyDescent="0.3">
      <c r="A138">
        <v>136</v>
      </c>
      <c r="B138">
        <v>274</v>
      </c>
      <c r="C138" t="s">
        <v>91</v>
      </c>
      <c r="D138">
        <v>6.5736188218517996E-2</v>
      </c>
      <c r="E138">
        <v>4096</v>
      </c>
      <c r="F138">
        <v>4096</v>
      </c>
      <c r="G138">
        <v>1</v>
      </c>
      <c r="H138">
        <v>10.8104079363716</v>
      </c>
      <c r="I138">
        <v>9.4696639833255603</v>
      </c>
      <c r="J138">
        <v>-0.99091122445796398</v>
      </c>
      <c r="K138" t="b">
        <v>1</v>
      </c>
      <c r="L138">
        <v>7.52</v>
      </c>
      <c r="M138" t="s">
        <v>92</v>
      </c>
      <c r="N138">
        <v>10.5065944054261</v>
      </c>
      <c r="O138">
        <v>3.6930000000000001</v>
      </c>
      <c r="P138">
        <v>0.876</v>
      </c>
      <c r="Q138" t="s">
        <v>789</v>
      </c>
      <c r="S138">
        <v>0</v>
      </c>
      <c r="T138">
        <v>4944</v>
      </c>
      <c r="U138">
        <v>4096</v>
      </c>
      <c r="V138">
        <v>54</v>
      </c>
      <c r="W138">
        <v>4096</v>
      </c>
      <c r="X138">
        <v>1</v>
      </c>
      <c r="Y138">
        <v>1.3350274229256101</v>
      </c>
      <c r="Z138">
        <v>7.52</v>
      </c>
      <c r="AA138">
        <v>657.5</v>
      </c>
      <c r="AB138" t="s">
        <v>94</v>
      </c>
      <c r="AC138">
        <v>2.7421875</v>
      </c>
      <c r="AD138" t="s">
        <v>98</v>
      </c>
      <c r="AE138">
        <v>3</v>
      </c>
      <c r="AF138">
        <v>7.51953125</v>
      </c>
      <c r="AG138">
        <v>5.51953125</v>
      </c>
      <c r="AH138">
        <f t="shared" si="11"/>
        <v>2</v>
      </c>
      <c r="AI138">
        <f t="shared" si="12"/>
        <v>1.3623496107572541</v>
      </c>
      <c r="AJ138">
        <f t="shared" si="13"/>
        <v>0.3712382554719702</v>
      </c>
      <c r="AK138">
        <f t="shared" si="14"/>
        <v>20.25527040697925</v>
      </c>
    </row>
    <row r="139" spans="1:37" x14ac:dyDescent="0.3">
      <c r="A139">
        <v>137</v>
      </c>
      <c r="B139">
        <v>275</v>
      </c>
      <c r="C139" t="s">
        <v>91</v>
      </c>
      <c r="D139">
        <v>4.6769071129638899E-2</v>
      </c>
      <c r="E139">
        <v>4096</v>
      </c>
      <c r="F139">
        <v>4096</v>
      </c>
      <c r="G139">
        <v>1</v>
      </c>
      <c r="H139">
        <v>8.3266541752988701</v>
      </c>
      <c r="I139">
        <v>12.148458337789499</v>
      </c>
      <c r="J139">
        <v>-0.99412585941159903</v>
      </c>
      <c r="K139" t="b">
        <v>1</v>
      </c>
      <c r="L139">
        <v>28.77</v>
      </c>
      <c r="M139" t="s">
        <v>92</v>
      </c>
      <c r="N139">
        <v>12.147579382854801</v>
      </c>
      <c r="O139">
        <v>3.6859999999999999</v>
      </c>
      <c r="P139">
        <v>1.4590000000000001</v>
      </c>
      <c r="Q139" t="s">
        <v>790</v>
      </c>
      <c r="S139">
        <v>0</v>
      </c>
      <c r="T139">
        <v>4840</v>
      </c>
      <c r="U139">
        <v>4096</v>
      </c>
      <c r="V139">
        <v>107</v>
      </c>
      <c r="W139">
        <v>4096</v>
      </c>
      <c r="X139">
        <v>1</v>
      </c>
      <c r="Y139">
        <v>0.70829439338801803</v>
      </c>
      <c r="Z139">
        <v>28.77</v>
      </c>
      <c r="AA139">
        <v>168.2</v>
      </c>
      <c r="AB139" t="s">
        <v>94</v>
      </c>
      <c r="AC139">
        <v>5.36328125</v>
      </c>
      <c r="AD139" t="s">
        <v>98</v>
      </c>
      <c r="AE139">
        <v>3</v>
      </c>
      <c r="AF139">
        <v>28.765625</v>
      </c>
      <c r="AG139">
        <v>4.390625</v>
      </c>
      <c r="AH139">
        <f t="shared" si="11"/>
        <v>24.375</v>
      </c>
      <c r="AI139">
        <f t="shared" si="12"/>
        <v>6.5516014234875444</v>
      </c>
      <c r="AJ139">
        <f t="shared" si="13"/>
        <v>0.37004677611145292</v>
      </c>
      <c r="AK139">
        <f t="shared" si="14"/>
        <v>77.735105010984327</v>
      </c>
    </row>
    <row r="140" spans="1:37" x14ac:dyDescent="0.3">
      <c r="A140">
        <v>138</v>
      </c>
      <c r="B140">
        <v>278</v>
      </c>
      <c r="C140" t="s">
        <v>91</v>
      </c>
      <c r="D140">
        <v>8.5178730149996201E-3</v>
      </c>
      <c r="E140">
        <v>4096</v>
      </c>
      <c r="F140">
        <v>11008</v>
      </c>
      <c r="G140">
        <v>2.6875</v>
      </c>
      <c r="H140">
        <v>4.1274388225151197</v>
      </c>
      <c r="I140">
        <v>9.0932636558536295</v>
      </c>
      <c r="J140">
        <v>-1.01019903417977</v>
      </c>
      <c r="K140" t="b">
        <v>1</v>
      </c>
      <c r="L140">
        <v>159.80000000000001</v>
      </c>
      <c r="M140" t="s">
        <v>92</v>
      </c>
      <c r="N140">
        <v>9.1098104395677808</v>
      </c>
      <c r="O140">
        <v>4.24</v>
      </c>
      <c r="P140">
        <v>2.2029999999999998</v>
      </c>
      <c r="Q140" t="s">
        <v>791</v>
      </c>
      <c r="S140">
        <v>0</v>
      </c>
      <c r="T140">
        <v>17380</v>
      </c>
      <c r="U140">
        <v>4096</v>
      </c>
      <c r="V140">
        <v>368</v>
      </c>
      <c r="W140">
        <v>4096</v>
      </c>
      <c r="X140">
        <v>1</v>
      </c>
      <c r="Y140">
        <v>0.16302901839402201</v>
      </c>
      <c r="Z140">
        <v>159.80000000000001</v>
      </c>
      <c r="AA140">
        <v>108.75</v>
      </c>
      <c r="AB140" t="s">
        <v>94</v>
      </c>
      <c r="AC140">
        <v>12.640625</v>
      </c>
      <c r="AE140">
        <v>0</v>
      </c>
      <c r="AF140">
        <v>159.75</v>
      </c>
      <c r="AG140">
        <v>8.9765625</v>
      </c>
      <c r="AH140">
        <f t="shared" si="11"/>
        <v>150.7734375</v>
      </c>
      <c r="AI140">
        <f t="shared" si="12"/>
        <v>17.796344647519582</v>
      </c>
      <c r="AJ140">
        <f t="shared" si="13"/>
        <v>0.36414649475938449</v>
      </c>
      <c r="AK140">
        <f t="shared" si="14"/>
        <v>438.69706917145345</v>
      </c>
    </row>
    <row r="141" spans="1:37" x14ac:dyDescent="0.3">
      <c r="A141">
        <v>139</v>
      </c>
      <c r="B141">
        <v>279</v>
      </c>
      <c r="C141" t="s">
        <v>91</v>
      </c>
      <c r="D141">
        <v>1.2721291455014201E-2</v>
      </c>
      <c r="E141">
        <v>4096</v>
      </c>
      <c r="F141">
        <v>11008</v>
      </c>
      <c r="G141">
        <v>2.6875</v>
      </c>
      <c r="H141">
        <v>6.1670653326498304</v>
      </c>
      <c r="I141">
        <v>9.5276341369648794</v>
      </c>
      <c r="J141">
        <v>-1.0166283040870401</v>
      </c>
      <c r="K141" t="b">
        <v>1</v>
      </c>
      <c r="L141">
        <v>35.03</v>
      </c>
      <c r="M141" t="s">
        <v>92</v>
      </c>
      <c r="N141">
        <v>9.7859941928195795</v>
      </c>
      <c r="O141">
        <v>4.1879999999999997</v>
      </c>
      <c r="P141">
        <v>1.5449999999999999</v>
      </c>
      <c r="Q141" t="s">
        <v>793</v>
      </c>
      <c r="S141">
        <v>0</v>
      </c>
      <c r="T141">
        <v>15400</v>
      </c>
      <c r="U141">
        <v>4096</v>
      </c>
      <c r="V141">
        <v>147</v>
      </c>
      <c r="W141">
        <v>4096</v>
      </c>
      <c r="X141">
        <v>1</v>
      </c>
      <c r="Y141">
        <v>0.42617236581796603</v>
      </c>
      <c r="Z141">
        <v>35.03</v>
      </c>
      <c r="AA141">
        <v>439.5</v>
      </c>
      <c r="AB141" t="s">
        <v>94</v>
      </c>
      <c r="AC141">
        <v>5.91796875</v>
      </c>
      <c r="AD141" t="s">
        <v>98</v>
      </c>
      <c r="AE141">
        <v>0</v>
      </c>
      <c r="AF141">
        <v>35.03125</v>
      </c>
      <c r="AG141">
        <v>9.8046875</v>
      </c>
      <c r="AH141">
        <f t="shared" si="11"/>
        <v>25.2265625</v>
      </c>
      <c r="AI141">
        <f t="shared" si="12"/>
        <v>3.5729083665338646</v>
      </c>
      <c r="AJ141">
        <f t="shared" si="13"/>
        <v>0.36181280864640991</v>
      </c>
      <c r="AK141">
        <f t="shared" si="14"/>
        <v>96.821475533319528</v>
      </c>
    </row>
    <row r="142" spans="1:37" x14ac:dyDescent="0.3">
      <c r="A142">
        <v>140</v>
      </c>
      <c r="B142">
        <v>280</v>
      </c>
      <c r="C142" t="s">
        <v>91</v>
      </c>
      <c r="D142">
        <v>1.9357331100813301E-2</v>
      </c>
      <c r="E142">
        <v>4096</v>
      </c>
      <c r="F142">
        <v>11008</v>
      </c>
      <c r="G142">
        <v>2.6875</v>
      </c>
      <c r="H142">
        <v>5.9256848060597704</v>
      </c>
      <c r="I142">
        <v>8.85959320124757</v>
      </c>
      <c r="J142">
        <v>-1.0182356215638599</v>
      </c>
      <c r="K142" t="b">
        <v>1</v>
      </c>
      <c r="L142">
        <v>31.25</v>
      </c>
      <c r="M142" t="s">
        <v>92</v>
      </c>
      <c r="N142">
        <v>9.2245997811462797</v>
      </c>
      <c r="O142">
        <v>4.18</v>
      </c>
      <c r="P142">
        <v>1.4950000000000001</v>
      </c>
      <c r="Q142" t="s">
        <v>792</v>
      </c>
      <c r="R142" s="1" t="s">
        <v>1941</v>
      </c>
      <c r="S142">
        <v>0</v>
      </c>
      <c r="T142">
        <v>15120</v>
      </c>
      <c r="U142">
        <v>4096</v>
      </c>
      <c r="V142">
        <v>341</v>
      </c>
      <c r="W142">
        <v>4096</v>
      </c>
      <c r="X142">
        <v>1</v>
      </c>
      <c r="Y142">
        <v>0.266740787156168</v>
      </c>
      <c r="Z142">
        <v>31.25</v>
      </c>
      <c r="AA142">
        <v>483.8</v>
      </c>
      <c r="AB142" t="s">
        <v>94</v>
      </c>
      <c r="AC142">
        <v>5.58984375</v>
      </c>
      <c r="AE142">
        <v>0</v>
      </c>
      <c r="AF142">
        <v>31.25</v>
      </c>
      <c r="AG142">
        <v>7.69140625</v>
      </c>
      <c r="AH142">
        <f t="shared" si="11"/>
        <v>23.55859375</v>
      </c>
      <c r="AI142">
        <f t="shared" si="12"/>
        <v>4.0629761300152358</v>
      </c>
      <c r="AJ142">
        <f t="shared" si="13"/>
        <v>0.36123172771160661</v>
      </c>
      <c r="AK142">
        <f t="shared" si="14"/>
        <v>86.509566028343968</v>
      </c>
    </row>
    <row r="143" spans="1:37" x14ac:dyDescent="0.3">
      <c r="A143">
        <v>141</v>
      </c>
      <c r="B143">
        <v>286</v>
      </c>
      <c r="C143" t="s">
        <v>91</v>
      </c>
      <c r="D143">
        <v>1.9827213739185699E-2</v>
      </c>
      <c r="E143">
        <v>4096</v>
      </c>
      <c r="F143">
        <v>4096</v>
      </c>
      <c r="G143">
        <v>1</v>
      </c>
      <c r="H143">
        <v>2.8818093538658598</v>
      </c>
      <c r="I143">
        <v>6.4840710461981796</v>
      </c>
      <c r="J143">
        <v>-0.95956853366002304</v>
      </c>
      <c r="K143" t="b">
        <v>1</v>
      </c>
      <c r="L143">
        <v>177.9</v>
      </c>
      <c r="M143" t="s">
        <v>92</v>
      </c>
      <c r="N143">
        <v>6.5977676934258902</v>
      </c>
      <c r="O143">
        <v>3.94</v>
      </c>
      <c r="P143">
        <v>2.25</v>
      </c>
      <c r="Q143" t="s">
        <v>794</v>
      </c>
      <c r="S143">
        <v>0</v>
      </c>
      <c r="T143">
        <v>8690</v>
      </c>
      <c r="U143">
        <v>4096</v>
      </c>
      <c r="V143">
        <v>450</v>
      </c>
      <c r="W143">
        <v>4096</v>
      </c>
      <c r="X143">
        <v>1</v>
      </c>
      <c r="Y143">
        <v>8.8709343667921603E-2</v>
      </c>
      <c r="Z143">
        <v>177.9</v>
      </c>
      <c r="AA143">
        <v>48.84</v>
      </c>
      <c r="AB143" t="s">
        <v>94</v>
      </c>
      <c r="AC143">
        <v>13.3359375</v>
      </c>
      <c r="AE143">
        <v>4</v>
      </c>
      <c r="AF143">
        <v>177.875</v>
      </c>
      <c r="AG143">
        <v>5.09765625</v>
      </c>
      <c r="AH143">
        <f t="shared" si="11"/>
        <v>172.77734375</v>
      </c>
      <c r="AI143">
        <f t="shared" si="12"/>
        <v>34.893486590038314</v>
      </c>
      <c r="AJ143">
        <f t="shared" si="13"/>
        <v>0.38305812701263625</v>
      </c>
      <c r="AK143">
        <f t="shared" si="14"/>
        <v>464.35511337978295</v>
      </c>
    </row>
    <row r="144" spans="1:37" x14ac:dyDescent="0.3">
      <c r="A144">
        <v>142</v>
      </c>
      <c r="B144">
        <v>287</v>
      </c>
      <c r="C144" t="s">
        <v>91</v>
      </c>
      <c r="D144">
        <v>1.9548411951306501E-2</v>
      </c>
      <c r="E144">
        <v>4096</v>
      </c>
      <c r="F144">
        <v>4096</v>
      </c>
      <c r="G144">
        <v>1</v>
      </c>
      <c r="H144">
        <v>2.9362289447502801</v>
      </c>
      <c r="I144">
        <v>6.7670901461041799</v>
      </c>
      <c r="J144">
        <v>-0.95796121618320595</v>
      </c>
      <c r="K144" t="b">
        <v>1</v>
      </c>
      <c r="L144">
        <v>202.1</v>
      </c>
      <c r="M144" t="s">
        <v>92</v>
      </c>
      <c r="N144">
        <v>6.8686029592308699</v>
      </c>
      <c r="O144">
        <v>3.9550000000000001</v>
      </c>
      <c r="P144">
        <v>2.3050000000000002</v>
      </c>
      <c r="Q144" t="s">
        <v>795</v>
      </c>
      <c r="S144">
        <v>0</v>
      </c>
      <c r="T144">
        <v>9010</v>
      </c>
      <c r="U144">
        <v>4096</v>
      </c>
      <c r="V144">
        <v>445</v>
      </c>
      <c r="W144">
        <v>4096</v>
      </c>
      <c r="X144">
        <v>1</v>
      </c>
      <c r="Y144">
        <v>9.1786054685917898E-2</v>
      </c>
      <c r="Z144">
        <v>202.1</v>
      </c>
      <c r="AA144">
        <v>44.56</v>
      </c>
      <c r="AB144" t="s">
        <v>94</v>
      </c>
      <c r="AC144">
        <v>14.21875</v>
      </c>
      <c r="AE144">
        <v>4</v>
      </c>
      <c r="AF144">
        <v>202.125</v>
      </c>
      <c r="AG144">
        <v>5.27734375</v>
      </c>
      <c r="AH144">
        <f t="shared" si="11"/>
        <v>196.84765625</v>
      </c>
      <c r="AI144">
        <f t="shared" si="12"/>
        <v>38.300518134715027</v>
      </c>
      <c r="AJ144">
        <f t="shared" si="13"/>
        <v>0.3836743181095208</v>
      </c>
      <c r="AK144">
        <f t="shared" si="14"/>
        <v>526.81399421241144</v>
      </c>
    </row>
    <row r="145" spans="1:37" x14ac:dyDescent="0.3">
      <c r="A145">
        <v>143</v>
      </c>
      <c r="B145">
        <v>288</v>
      </c>
      <c r="C145" t="s">
        <v>91</v>
      </c>
      <c r="D145">
        <v>4.3427794862406298E-2</v>
      </c>
      <c r="E145">
        <v>4096</v>
      </c>
      <c r="F145">
        <v>4096</v>
      </c>
      <c r="G145">
        <v>1</v>
      </c>
      <c r="H145">
        <v>8.9091674558905396</v>
      </c>
      <c r="I145">
        <v>7.8216226004351501</v>
      </c>
      <c r="J145">
        <v>-0.99332220067318999</v>
      </c>
      <c r="K145" t="b">
        <v>1</v>
      </c>
      <c r="L145">
        <v>7.55</v>
      </c>
      <c r="M145" t="s">
        <v>92</v>
      </c>
      <c r="N145">
        <v>8.9422232306896294</v>
      </c>
      <c r="O145">
        <v>3.7069999999999999</v>
      </c>
      <c r="P145">
        <v>0.878</v>
      </c>
      <c r="Q145" t="s">
        <v>796</v>
      </c>
      <c r="S145">
        <v>0</v>
      </c>
      <c r="T145">
        <v>5096</v>
      </c>
      <c r="U145">
        <v>4096</v>
      </c>
      <c r="V145">
        <v>84</v>
      </c>
      <c r="W145">
        <v>4096</v>
      </c>
      <c r="X145">
        <v>1</v>
      </c>
      <c r="Y145">
        <v>0.86296091787380202</v>
      </c>
      <c r="Z145">
        <v>7.55</v>
      </c>
      <c r="AA145">
        <v>675</v>
      </c>
      <c r="AB145" t="s">
        <v>94</v>
      </c>
      <c r="AC145">
        <v>2.748046875</v>
      </c>
      <c r="AD145" t="s">
        <v>98</v>
      </c>
      <c r="AE145">
        <v>3</v>
      </c>
      <c r="AF145">
        <v>7.55078125</v>
      </c>
      <c r="AG145">
        <v>4.9921875</v>
      </c>
      <c r="AH145">
        <f t="shared" si="11"/>
        <v>2.55859375</v>
      </c>
      <c r="AI145">
        <f t="shared" si="12"/>
        <v>1.5125195618153364</v>
      </c>
      <c r="AJ145">
        <f t="shared" si="13"/>
        <v>0.37034428696928262</v>
      </c>
      <c r="AK145">
        <f t="shared" si="14"/>
        <v>20.388545242028489</v>
      </c>
    </row>
    <row r="146" spans="1:37" x14ac:dyDescent="0.3">
      <c r="A146">
        <v>144</v>
      </c>
      <c r="B146">
        <v>289</v>
      </c>
      <c r="C146" t="s">
        <v>91</v>
      </c>
      <c r="D146">
        <v>5.3066714038836803E-2</v>
      </c>
      <c r="E146">
        <v>4096</v>
      </c>
      <c r="F146">
        <v>4096</v>
      </c>
      <c r="G146">
        <v>1</v>
      </c>
      <c r="H146">
        <v>7.7732940327597699</v>
      </c>
      <c r="I146">
        <v>12.730287200134899</v>
      </c>
      <c r="J146">
        <v>-0.99573317688841601</v>
      </c>
      <c r="K146" t="b">
        <v>1</v>
      </c>
      <c r="L146">
        <v>43.38</v>
      </c>
      <c r="M146" t="s">
        <v>92</v>
      </c>
      <c r="N146">
        <v>12.726748230319201</v>
      </c>
      <c r="O146">
        <v>3.7010000000000001</v>
      </c>
      <c r="P146">
        <v>1.6379999999999999</v>
      </c>
      <c r="Q146" t="s">
        <v>797</v>
      </c>
      <c r="S146">
        <v>0</v>
      </c>
      <c r="T146">
        <v>5030</v>
      </c>
      <c r="U146">
        <v>4096</v>
      </c>
      <c r="V146">
        <v>193</v>
      </c>
      <c r="W146">
        <v>4096</v>
      </c>
      <c r="X146">
        <v>1</v>
      </c>
      <c r="Y146">
        <v>0.48755237292326298</v>
      </c>
      <c r="Z146">
        <v>43.38</v>
      </c>
      <c r="AA146">
        <v>116</v>
      </c>
      <c r="AB146" t="s">
        <v>94</v>
      </c>
      <c r="AC146">
        <v>6.5859375</v>
      </c>
      <c r="AD146" t="s">
        <v>98</v>
      </c>
      <c r="AE146">
        <v>2</v>
      </c>
      <c r="AF146">
        <v>43.375</v>
      </c>
      <c r="AG146">
        <v>3.88671875</v>
      </c>
      <c r="AH146">
        <f t="shared" si="11"/>
        <v>39.48828125</v>
      </c>
      <c r="AI146">
        <f t="shared" si="12"/>
        <v>11.159798994974874</v>
      </c>
      <c r="AJ146">
        <f t="shared" si="13"/>
        <v>0.36945247120724611</v>
      </c>
      <c r="AK146">
        <f t="shared" si="14"/>
        <v>117.4034642623045</v>
      </c>
    </row>
    <row r="147" spans="1:37" x14ac:dyDescent="0.3">
      <c r="A147">
        <v>145</v>
      </c>
      <c r="B147">
        <v>292</v>
      </c>
      <c r="C147" t="s">
        <v>91</v>
      </c>
      <c r="D147">
        <v>1.0283124573950799E-2</v>
      </c>
      <c r="E147">
        <v>4096</v>
      </c>
      <c r="F147">
        <v>11008</v>
      </c>
      <c r="G147">
        <v>2.6875</v>
      </c>
      <c r="H147">
        <v>4.0117270433611099</v>
      </c>
      <c r="I147">
        <v>8.8696777599312195</v>
      </c>
      <c r="J147">
        <v>-1.00939537544136</v>
      </c>
      <c r="K147" t="b">
        <v>1</v>
      </c>
      <c r="L147">
        <v>162.4</v>
      </c>
      <c r="M147" t="s">
        <v>92</v>
      </c>
      <c r="N147">
        <v>8.8888144003886094</v>
      </c>
      <c r="O147">
        <v>4.2460000000000004</v>
      </c>
      <c r="P147">
        <v>2.21</v>
      </c>
      <c r="Q147" t="s">
        <v>798</v>
      </c>
      <c r="S147">
        <v>0</v>
      </c>
      <c r="T147">
        <v>17570</v>
      </c>
      <c r="U147">
        <v>4096</v>
      </c>
      <c r="V147">
        <v>407</v>
      </c>
      <c r="W147">
        <v>4096</v>
      </c>
      <c r="X147">
        <v>1</v>
      </c>
      <c r="Y147">
        <v>0.14928576708722799</v>
      </c>
      <c r="Z147">
        <v>162.4</v>
      </c>
      <c r="AA147">
        <v>108.2</v>
      </c>
      <c r="AB147" t="s">
        <v>94</v>
      </c>
      <c r="AC147">
        <v>12.7421875</v>
      </c>
      <c r="AE147">
        <v>0</v>
      </c>
      <c r="AF147">
        <v>162.375</v>
      </c>
      <c r="AG147">
        <v>8.71875</v>
      </c>
      <c r="AH147">
        <f t="shared" si="11"/>
        <v>153.65625</v>
      </c>
      <c r="AI147">
        <f t="shared" si="12"/>
        <v>18.623655913978496</v>
      </c>
      <c r="AJ147">
        <f t="shared" si="13"/>
        <v>0.36443926189863673</v>
      </c>
      <c r="AK147">
        <f t="shared" si="14"/>
        <v>445.54749440021135</v>
      </c>
    </row>
    <row r="148" spans="1:37" x14ac:dyDescent="0.3">
      <c r="A148">
        <v>146</v>
      </c>
      <c r="B148">
        <v>293</v>
      </c>
      <c r="C148" t="s">
        <v>91</v>
      </c>
      <c r="D148">
        <v>1.1430804944100601E-2</v>
      </c>
      <c r="E148">
        <v>4096</v>
      </c>
      <c r="F148">
        <v>11008</v>
      </c>
      <c r="G148">
        <v>2.6875</v>
      </c>
      <c r="H148">
        <v>5.9949792487030704</v>
      </c>
      <c r="I148">
        <v>9.4256997953241708</v>
      </c>
      <c r="J148">
        <v>-1.0166283040870401</v>
      </c>
      <c r="K148" t="b">
        <v>1</v>
      </c>
      <c r="L148">
        <v>37.380000000000003</v>
      </c>
      <c r="M148" t="s">
        <v>92</v>
      </c>
      <c r="N148">
        <v>9.66331034028528</v>
      </c>
      <c r="O148">
        <v>4.1879999999999997</v>
      </c>
      <c r="P148">
        <v>1.5720000000000001</v>
      </c>
      <c r="Q148" t="s">
        <v>800</v>
      </c>
      <c r="S148">
        <v>0</v>
      </c>
      <c r="T148">
        <v>15380</v>
      </c>
      <c r="U148">
        <v>4096</v>
      </c>
      <c r="V148">
        <v>153</v>
      </c>
      <c r="W148">
        <v>4096</v>
      </c>
      <c r="X148">
        <v>1</v>
      </c>
      <c r="Y148">
        <v>0.403820138042571</v>
      </c>
      <c r="Z148">
        <v>37.380000000000003</v>
      </c>
      <c r="AA148">
        <v>411.5</v>
      </c>
      <c r="AB148" t="s">
        <v>94</v>
      </c>
      <c r="AC148">
        <v>6.11328125</v>
      </c>
      <c r="AE148">
        <v>0</v>
      </c>
      <c r="AF148">
        <v>37.375</v>
      </c>
      <c r="AG148">
        <v>9.828125</v>
      </c>
      <c r="AH148">
        <f t="shared" si="11"/>
        <v>27.546875</v>
      </c>
      <c r="AI148">
        <f t="shared" si="12"/>
        <v>3.8028616852146264</v>
      </c>
      <c r="AJ148">
        <f t="shared" si="13"/>
        <v>0.36181280864640991</v>
      </c>
      <c r="AK148">
        <f t="shared" si="14"/>
        <v>103.29927273670845</v>
      </c>
    </row>
    <row r="149" spans="1:37" x14ac:dyDescent="0.3">
      <c r="A149">
        <v>147</v>
      </c>
      <c r="B149">
        <v>294</v>
      </c>
      <c r="C149" t="s">
        <v>91</v>
      </c>
      <c r="D149">
        <v>3.5124792141284E-2</v>
      </c>
      <c r="E149">
        <v>4096</v>
      </c>
      <c r="F149">
        <v>11008</v>
      </c>
      <c r="G149">
        <v>2.6875</v>
      </c>
      <c r="H149">
        <v>7.1985219242463696</v>
      </c>
      <c r="I149">
        <v>10.2635175873043</v>
      </c>
      <c r="J149">
        <v>-1.01984293904067</v>
      </c>
      <c r="K149" t="b">
        <v>1</v>
      </c>
      <c r="L149">
        <v>26.67</v>
      </c>
      <c r="M149" t="s">
        <v>92</v>
      </c>
      <c r="N149">
        <v>10.642683884582601</v>
      </c>
      <c r="O149">
        <v>4.18</v>
      </c>
      <c r="P149">
        <v>1.4259999999999999</v>
      </c>
      <c r="Q149" t="s">
        <v>799</v>
      </c>
      <c r="R149" s="1" t="s">
        <v>1941</v>
      </c>
      <c r="S149">
        <v>0</v>
      </c>
      <c r="T149">
        <v>15120</v>
      </c>
      <c r="U149">
        <v>4096</v>
      </c>
      <c r="V149">
        <v>307</v>
      </c>
      <c r="W149">
        <v>4096</v>
      </c>
      <c r="X149">
        <v>1</v>
      </c>
      <c r="Y149">
        <v>0.35376833199291802</v>
      </c>
      <c r="Z149">
        <v>26.67</v>
      </c>
      <c r="AA149">
        <v>567</v>
      </c>
      <c r="AB149" t="s">
        <v>94</v>
      </c>
      <c r="AC149">
        <v>5.1640625</v>
      </c>
      <c r="AD149" t="s">
        <v>98</v>
      </c>
      <c r="AE149">
        <v>0</v>
      </c>
      <c r="AF149">
        <v>26.671875</v>
      </c>
      <c r="AG149">
        <v>7.74609375</v>
      </c>
      <c r="AH149">
        <f t="shared" si="11"/>
        <v>18.92578125</v>
      </c>
      <c r="AI149">
        <f t="shared" si="12"/>
        <v>3.4432677760968229</v>
      </c>
      <c r="AJ149">
        <f t="shared" si="13"/>
        <v>0.3606515800081484</v>
      </c>
      <c r="AK149">
        <f t="shared" si="14"/>
        <v>73.954687788688986</v>
      </c>
    </row>
    <row r="150" spans="1:37" x14ac:dyDescent="0.3">
      <c r="A150">
        <v>148</v>
      </c>
      <c r="B150">
        <v>300</v>
      </c>
      <c r="C150" t="s">
        <v>91</v>
      </c>
      <c r="D150">
        <v>2.2837714682157499E-2</v>
      </c>
      <c r="E150">
        <v>4096</v>
      </c>
      <c r="F150">
        <v>4096</v>
      </c>
      <c r="G150">
        <v>1</v>
      </c>
      <c r="H150">
        <v>3.0288629069500002</v>
      </c>
      <c r="I150">
        <v>6.7025423311999104</v>
      </c>
      <c r="J150">
        <v>-0.96278316861365798</v>
      </c>
      <c r="K150" t="b">
        <v>1</v>
      </c>
      <c r="L150">
        <v>163.4</v>
      </c>
      <c r="M150" t="s">
        <v>92</v>
      </c>
      <c r="N150">
        <v>6.7950756183202801</v>
      </c>
      <c r="O150">
        <v>3.92</v>
      </c>
      <c r="P150">
        <v>2.2130000000000001</v>
      </c>
      <c r="Q150" t="s">
        <v>801</v>
      </c>
      <c r="S150">
        <v>0</v>
      </c>
      <c r="T150">
        <v>8300</v>
      </c>
      <c r="U150">
        <v>4096</v>
      </c>
      <c r="V150">
        <v>467</v>
      </c>
      <c r="W150">
        <v>4096</v>
      </c>
      <c r="X150">
        <v>1</v>
      </c>
      <c r="Y150">
        <v>9.3884578725575901E-2</v>
      </c>
      <c r="Z150">
        <v>163.4</v>
      </c>
      <c r="AA150">
        <v>50.8</v>
      </c>
      <c r="AB150" t="s">
        <v>94</v>
      </c>
      <c r="AC150">
        <v>12.78125</v>
      </c>
      <c r="AE150">
        <v>2</v>
      </c>
      <c r="AF150">
        <v>163.375</v>
      </c>
      <c r="AG150">
        <v>4.8203125</v>
      </c>
      <c r="AH150">
        <f t="shared" si="11"/>
        <v>158.5546875</v>
      </c>
      <c r="AI150">
        <f t="shared" si="12"/>
        <v>33.893030794165313</v>
      </c>
      <c r="AJ150">
        <f t="shared" si="13"/>
        <v>0.38182871208708208</v>
      </c>
      <c r="AK150">
        <f t="shared" si="14"/>
        <v>427.87510427644253</v>
      </c>
    </row>
    <row r="151" spans="1:37" x14ac:dyDescent="0.3">
      <c r="A151">
        <v>149</v>
      </c>
      <c r="B151">
        <v>301</v>
      </c>
      <c r="C151" t="s">
        <v>91</v>
      </c>
      <c r="D151">
        <v>3.1300535080920198E-2</v>
      </c>
      <c r="E151">
        <v>4096</v>
      </c>
      <c r="F151">
        <v>4096</v>
      </c>
      <c r="G151">
        <v>1</v>
      </c>
      <c r="H151">
        <v>3.1215286825181798</v>
      </c>
      <c r="I151">
        <v>7.0234395356659203</v>
      </c>
      <c r="J151">
        <v>-0.96278316861365798</v>
      </c>
      <c r="K151" t="b">
        <v>1</v>
      </c>
      <c r="L151">
        <v>178</v>
      </c>
      <c r="M151" t="s">
        <v>92</v>
      </c>
      <c r="N151">
        <v>7.09323078687075</v>
      </c>
      <c r="O151">
        <v>3.93</v>
      </c>
      <c r="P151">
        <v>2.25</v>
      </c>
      <c r="Q151" t="s">
        <v>802</v>
      </c>
      <c r="S151">
        <v>0</v>
      </c>
      <c r="T151">
        <v>8490</v>
      </c>
      <c r="U151">
        <v>4096</v>
      </c>
      <c r="V151">
        <v>481</v>
      </c>
      <c r="W151">
        <v>4096</v>
      </c>
      <c r="X151">
        <v>1</v>
      </c>
      <c r="Y151">
        <v>9.6733381471707305E-2</v>
      </c>
      <c r="Z151">
        <v>178</v>
      </c>
      <c r="AA151">
        <v>47.7</v>
      </c>
      <c r="AB151" t="s">
        <v>94</v>
      </c>
      <c r="AC151">
        <v>13.34375</v>
      </c>
      <c r="AE151">
        <v>3</v>
      </c>
      <c r="AF151">
        <v>178</v>
      </c>
      <c r="AG151">
        <v>4.8984375</v>
      </c>
      <c r="AH151">
        <f t="shared" si="11"/>
        <v>173.1015625</v>
      </c>
      <c r="AI151">
        <f t="shared" si="12"/>
        <v>36.338118022328551</v>
      </c>
      <c r="AJ151">
        <f t="shared" si="13"/>
        <v>0.38182871208708208</v>
      </c>
      <c r="AK151">
        <f t="shared" si="14"/>
        <v>466.17761934939108</v>
      </c>
    </row>
    <row r="152" spans="1:37" x14ac:dyDescent="0.3">
      <c r="A152">
        <v>150</v>
      </c>
      <c r="B152">
        <v>302</v>
      </c>
      <c r="C152" t="s">
        <v>91</v>
      </c>
      <c r="D152">
        <v>6.4705184203085894E-2</v>
      </c>
      <c r="E152">
        <v>4096</v>
      </c>
      <c r="F152">
        <v>4096</v>
      </c>
      <c r="G152">
        <v>1</v>
      </c>
      <c r="H152">
        <v>16.479276937155099</v>
      </c>
      <c r="I152">
        <v>16.704579551530301</v>
      </c>
      <c r="J152">
        <v>-0.99171488319637202</v>
      </c>
      <c r="K152" t="b">
        <v>1</v>
      </c>
      <c r="L152">
        <v>10.31</v>
      </c>
      <c r="M152" t="s">
        <v>92</v>
      </c>
      <c r="N152">
        <v>16.782706053626701</v>
      </c>
      <c r="O152">
        <v>3.734</v>
      </c>
      <c r="P152">
        <v>1.014</v>
      </c>
      <c r="Q152" t="s">
        <v>803</v>
      </c>
      <c r="S152">
        <v>0</v>
      </c>
      <c r="T152">
        <v>5416</v>
      </c>
      <c r="U152">
        <v>4096</v>
      </c>
      <c r="V152">
        <v>14</v>
      </c>
      <c r="W152">
        <v>4096</v>
      </c>
      <c r="X152">
        <v>1</v>
      </c>
      <c r="Y152">
        <v>4.1370107781304304</v>
      </c>
      <c r="Z152">
        <v>10.31</v>
      </c>
      <c r="AA152">
        <v>525</v>
      </c>
      <c r="AB152" t="s">
        <v>94</v>
      </c>
      <c r="AC152">
        <v>3.2109375</v>
      </c>
      <c r="AD152" t="s">
        <v>98</v>
      </c>
      <c r="AE152">
        <v>2</v>
      </c>
      <c r="AF152">
        <v>10.3125</v>
      </c>
      <c r="AG152">
        <v>7.46484375</v>
      </c>
      <c r="AH152">
        <f t="shared" si="11"/>
        <v>2.84765625</v>
      </c>
      <c r="AI152">
        <f t="shared" si="12"/>
        <v>1.3814756671899528</v>
      </c>
      <c r="AJ152">
        <f t="shared" si="13"/>
        <v>0.37094002645715707</v>
      </c>
      <c r="AK152">
        <f t="shared" si="14"/>
        <v>27.800990091294654</v>
      </c>
    </row>
    <row r="153" spans="1:37" x14ac:dyDescent="0.3">
      <c r="A153">
        <v>151</v>
      </c>
      <c r="B153">
        <v>303</v>
      </c>
      <c r="C153" t="s">
        <v>91</v>
      </c>
      <c r="D153">
        <v>6.5309621501574502E-2</v>
      </c>
      <c r="E153">
        <v>4096</v>
      </c>
      <c r="F153">
        <v>4096</v>
      </c>
      <c r="G153">
        <v>1</v>
      </c>
      <c r="H153">
        <v>8.9458778751373895</v>
      </c>
      <c r="I153">
        <v>13.4275530215685</v>
      </c>
      <c r="J153">
        <v>-0.99734049436523398</v>
      </c>
      <c r="K153" t="b">
        <v>1</v>
      </c>
      <c r="L153">
        <v>31.69</v>
      </c>
      <c r="M153" t="s">
        <v>92</v>
      </c>
      <c r="N153">
        <v>13.426769600059099</v>
      </c>
      <c r="O153">
        <v>3.72</v>
      </c>
      <c r="P153">
        <v>1.5009999999999999</v>
      </c>
      <c r="Q153" t="s">
        <v>804</v>
      </c>
      <c r="S153">
        <v>0</v>
      </c>
      <c r="T153">
        <v>5260</v>
      </c>
      <c r="U153">
        <v>4096</v>
      </c>
      <c r="V153">
        <v>175</v>
      </c>
      <c r="W153">
        <v>4096</v>
      </c>
      <c r="X153">
        <v>1</v>
      </c>
      <c r="Y153">
        <v>0.600651908734396</v>
      </c>
      <c r="Z153">
        <v>31.69</v>
      </c>
      <c r="AA153">
        <v>166</v>
      </c>
      <c r="AB153" t="s">
        <v>94</v>
      </c>
      <c r="AC153">
        <v>5.62890625</v>
      </c>
      <c r="AD153" t="s">
        <v>98</v>
      </c>
      <c r="AE153">
        <v>3</v>
      </c>
      <c r="AF153">
        <v>31.6875</v>
      </c>
      <c r="AG153">
        <v>4.109375</v>
      </c>
      <c r="AH153">
        <f t="shared" si="11"/>
        <v>27.578125</v>
      </c>
      <c r="AI153">
        <f t="shared" si="12"/>
        <v>7.7110266159695815</v>
      </c>
      <c r="AJ153">
        <f t="shared" si="13"/>
        <v>0.36885912077242489</v>
      </c>
      <c r="AK153">
        <f t="shared" si="14"/>
        <v>85.906781791496613</v>
      </c>
    </row>
    <row r="154" spans="1:37" x14ac:dyDescent="0.3">
      <c r="A154">
        <v>152</v>
      </c>
      <c r="B154">
        <v>306</v>
      </c>
      <c r="C154" t="s">
        <v>91</v>
      </c>
      <c r="D154">
        <v>1.22213906854238E-2</v>
      </c>
      <c r="E154">
        <v>4096</v>
      </c>
      <c r="F154">
        <v>11008</v>
      </c>
      <c r="G154">
        <v>2.6875</v>
      </c>
      <c r="H154">
        <v>4.0631132774355603</v>
      </c>
      <c r="I154">
        <v>8.8087026131903805</v>
      </c>
      <c r="J154">
        <v>-1.01019903417977</v>
      </c>
      <c r="K154" t="b">
        <v>1</v>
      </c>
      <c r="L154">
        <v>147.4</v>
      </c>
      <c r="M154" t="s">
        <v>92</v>
      </c>
      <c r="N154">
        <v>8.8348337782747706</v>
      </c>
      <c r="O154">
        <v>4.25</v>
      </c>
      <c r="P154">
        <v>2.1680000000000001</v>
      </c>
      <c r="Q154" t="s">
        <v>805</v>
      </c>
      <c r="S154">
        <v>0</v>
      </c>
      <c r="T154">
        <v>17810</v>
      </c>
      <c r="U154">
        <v>4096</v>
      </c>
      <c r="V154">
        <v>397</v>
      </c>
      <c r="W154">
        <v>4096</v>
      </c>
      <c r="X154">
        <v>1</v>
      </c>
      <c r="Y154">
        <v>0.153733248563409</v>
      </c>
      <c r="Z154">
        <v>147.4</v>
      </c>
      <c r="AA154">
        <v>120.8</v>
      </c>
      <c r="AB154" t="s">
        <v>94</v>
      </c>
      <c r="AC154">
        <v>12.140625</v>
      </c>
      <c r="AE154">
        <v>0</v>
      </c>
      <c r="AF154">
        <v>147.375</v>
      </c>
      <c r="AG154">
        <v>8.96875</v>
      </c>
      <c r="AH154">
        <f t="shared" si="11"/>
        <v>138.40625</v>
      </c>
      <c r="AI154">
        <f t="shared" si="12"/>
        <v>16.432055749128921</v>
      </c>
      <c r="AJ154">
        <f t="shared" si="13"/>
        <v>0.36414649475938449</v>
      </c>
      <c r="AK154">
        <f t="shared" si="14"/>
        <v>404.71349339056621</v>
      </c>
    </row>
    <row r="155" spans="1:37" x14ac:dyDescent="0.3">
      <c r="A155">
        <v>153</v>
      </c>
      <c r="B155">
        <v>307</v>
      </c>
      <c r="C155" t="s">
        <v>91</v>
      </c>
      <c r="D155">
        <v>2.6886204291394301E-2</v>
      </c>
      <c r="E155">
        <v>4096</v>
      </c>
      <c r="F155">
        <v>11008</v>
      </c>
      <c r="G155">
        <v>2.6875</v>
      </c>
      <c r="H155">
        <v>6.5246296124902798</v>
      </c>
      <c r="I155">
        <v>9.8634049220067901</v>
      </c>
      <c r="J155">
        <v>-1.0166283040870401</v>
      </c>
      <c r="K155" t="b">
        <v>1</v>
      </c>
      <c r="L155">
        <v>32.47</v>
      </c>
      <c r="M155" t="s">
        <v>92</v>
      </c>
      <c r="N155">
        <v>10.1608465865718</v>
      </c>
      <c r="O155">
        <v>4.1840000000000002</v>
      </c>
      <c r="P155">
        <v>1.512</v>
      </c>
      <c r="Q155" t="s">
        <v>807</v>
      </c>
      <c r="S155">
        <v>0</v>
      </c>
      <c r="T155">
        <v>15330</v>
      </c>
      <c r="U155">
        <v>4096</v>
      </c>
      <c r="V155">
        <v>120</v>
      </c>
      <c r="W155">
        <v>4096</v>
      </c>
      <c r="X155">
        <v>1</v>
      </c>
      <c r="Y155">
        <v>0.50432737677032502</v>
      </c>
      <c r="Z155">
        <v>32.47</v>
      </c>
      <c r="AA155">
        <v>472</v>
      </c>
      <c r="AB155" t="s">
        <v>94</v>
      </c>
      <c r="AC155">
        <v>5.69921875</v>
      </c>
      <c r="AD155" t="s">
        <v>98</v>
      </c>
      <c r="AE155">
        <v>0</v>
      </c>
      <c r="AF155">
        <v>32.46875</v>
      </c>
      <c r="AG155">
        <v>10.359375</v>
      </c>
      <c r="AH155">
        <f t="shared" si="11"/>
        <v>22.109375</v>
      </c>
      <c r="AI155">
        <f t="shared" si="12"/>
        <v>3.1342383107088989</v>
      </c>
      <c r="AJ155">
        <f t="shared" si="13"/>
        <v>0.36181280864640991</v>
      </c>
      <c r="AK155">
        <f t="shared" si="14"/>
        <v>89.73908392428099</v>
      </c>
    </row>
    <row r="156" spans="1:37" x14ac:dyDescent="0.3">
      <c r="A156">
        <v>154</v>
      </c>
      <c r="B156">
        <v>308</v>
      </c>
      <c r="C156" t="s">
        <v>91</v>
      </c>
      <c r="D156">
        <v>4.1577165918937099E-2</v>
      </c>
      <c r="E156">
        <v>4096</v>
      </c>
      <c r="F156">
        <v>11008</v>
      </c>
      <c r="G156">
        <v>2.6875</v>
      </c>
      <c r="H156">
        <v>7.1310971480665799</v>
      </c>
      <c r="I156">
        <v>9.8191865027088596</v>
      </c>
      <c r="J156">
        <v>-1.01984293904067</v>
      </c>
      <c r="K156" t="b">
        <v>1</v>
      </c>
      <c r="L156">
        <v>23.84</v>
      </c>
      <c r="M156" t="s">
        <v>92</v>
      </c>
      <c r="N156">
        <v>10.34999196331</v>
      </c>
      <c r="O156">
        <v>4.18</v>
      </c>
      <c r="P156">
        <v>1.377</v>
      </c>
      <c r="Q156" t="s">
        <v>806</v>
      </c>
      <c r="R156" s="1" t="s">
        <v>1941</v>
      </c>
      <c r="S156">
        <v>0</v>
      </c>
      <c r="T156">
        <v>15110</v>
      </c>
      <c r="U156">
        <v>4096</v>
      </c>
      <c r="V156">
        <v>322</v>
      </c>
      <c r="W156">
        <v>4096</v>
      </c>
      <c r="X156">
        <v>1</v>
      </c>
      <c r="Y156">
        <v>0.34167268598003803</v>
      </c>
      <c r="Z156">
        <v>23.84</v>
      </c>
      <c r="AA156">
        <v>634</v>
      </c>
      <c r="AB156" t="s">
        <v>94</v>
      </c>
      <c r="AC156">
        <v>4.8828125</v>
      </c>
      <c r="AD156" t="s">
        <v>98</v>
      </c>
      <c r="AE156">
        <v>0</v>
      </c>
      <c r="AF156">
        <v>23.84375</v>
      </c>
      <c r="AG156">
        <v>7.71484375</v>
      </c>
      <c r="AH156">
        <f t="shared" si="11"/>
        <v>16.12890625</v>
      </c>
      <c r="AI156">
        <f t="shared" si="12"/>
        <v>3.0906329113924049</v>
      </c>
      <c r="AJ156">
        <f t="shared" si="13"/>
        <v>0.3606515800081484</v>
      </c>
      <c r="AK156">
        <f t="shared" si="14"/>
        <v>66.11297807002893</v>
      </c>
    </row>
    <row r="157" spans="1:37" x14ac:dyDescent="0.3">
      <c r="A157">
        <v>155</v>
      </c>
      <c r="B157">
        <v>314</v>
      </c>
      <c r="C157" t="s">
        <v>91</v>
      </c>
      <c r="D157">
        <v>2.4873453269795998E-2</v>
      </c>
      <c r="E157">
        <v>4096</v>
      </c>
      <c r="F157">
        <v>4096</v>
      </c>
      <c r="G157">
        <v>1</v>
      </c>
      <c r="H157">
        <v>3.1713434895511901</v>
      </c>
      <c r="I157">
        <v>7.0550004582007997</v>
      </c>
      <c r="J157">
        <v>-0.96680146230570196</v>
      </c>
      <c r="K157" t="b">
        <v>1</v>
      </c>
      <c r="L157">
        <v>168</v>
      </c>
      <c r="M157" t="s">
        <v>92</v>
      </c>
      <c r="N157">
        <v>7.1124668926759602</v>
      </c>
      <c r="O157">
        <v>3.9380000000000002</v>
      </c>
      <c r="P157">
        <v>2.2250000000000001</v>
      </c>
      <c r="Q157" t="s">
        <v>808</v>
      </c>
      <c r="S157">
        <v>0</v>
      </c>
      <c r="T157">
        <v>8664</v>
      </c>
      <c r="U157">
        <v>4096</v>
      </c>
      <c r="V157">
        <v>469</v>
      </c>
      <c r="W157">
        <v>4096</v>
      </c>
      <c r="X157">
        <v>1</v>
      </c>
      <c r="Y157">
        <v>0.100263326532534</v>
      </c>
      <c r="Z157">
        <v>168</v>
      </c>
      <c r="AA157">
        <v>51.56</v>
      </c>
      <c r="AB157" t="s">
        <v>94</v>
      </c>
      <c r="AC157">
        <v>12.9609375</v>
      </c>
      <c r="AE157">
        <v>4</v>
      </c>
      <c r="AF157">
        <v>168</v>
      </c>
      <c r="AG157">
        <v>5.08203125</v>
      </c>
      <c r="AH157">
        <f t="shared" si="11"/>
        <v>162.91796875</v>
      </c>
      <c r="AI157">
        <f t="shared" si="12"/>
        <v>33.057647963105303</v>
      </c>
      <c r="AJ157">
        <f t="shared" si="13"/>
        <v>0.38029749069084523</v>
      </c>
      <c r="AK157">
        <f t="shared" si="14"/>
        <v>441.75942285291603</v>
      </c>
    </row>
    <row r="158" spans="1:37" x14ac:dyDescent="0.3">
      <c r="A158">
        <v>156</v>
      </c>
      <c r="B158">
        <v>315</v>
      </c>
      <c r="C158" t="s">
        <v>91</v>
      </c>
      <c r="D158">
        <v>3.2712825984121001E-2</v>
      </c>
      <c r="E158">
        <v>4096</v>
      </c>
      <c r="F158">
        <v>4096</v>
      </c>
      <c r="G158">
        <v>1</v>
      </c>
      <c r="H158">
        <v>3.26497511074668</v>
      </c>
      <c r="I158">
        <v>7.3589478082064002</v>
      </c>
      <c r="J158">
        <v>-0.96760512104411001</v>
      </c>
      <c r="K158" t="b">
        <v>1</v>
      </c>
      <c r="L158">
        <v>179.2</v>
      </c>
      <c r="M158" t="s">
        <v>92</v>
      </c>
      <c r="N158">
        <v>7.4026135898007999</v>
      </c>
      <c r="O158">
        <v>3.95</v>
      </c>
      <c r="P158">
        <v>2.254</v>
      </c>
      <c r="Q158" t="s">
        <v>809</v>
      </c>
      <c r="S158">
        <v>0</v>
      </c>
      <c r="T158">
        <v>8880</v>
      </c>
      <c r="U158">
        <v>4096</v>
      </c>
      <c r="V158">
        <v>490</v>
      </c>
      <c r="W158">
        <v>4096</v>
      </c>
      <c r="X158">
        <v>1</v>
      </c>
      <c r="Y158">
        <v>0.102321145622166</v>
      </c>
      <c r="Z158">
        <v>179.2</v>
      </c>
      <c r="AA158">
        <v>49.53</v>
      </c>
      <c r="AB158" t="s">
        <v>94</v>
      </c>
      <c r="AC158">
        <v>13.390625</v>
      </c>
      <c r="AE158">
        <v>3</v>
      </c>
      <c r="AF158">
        <v>179.25</v>
      </c>
      <c r="AG158">
        <v>5.125</v>
      </c>
      <c r="AH158">
        <f t="shared" si="11"/>
        <v>174.125</v>
      </c>
      <c r="AI158">
        <f t="shared" si="12"/>
        <v>34.975609756097562</v>
      </c>
      <c r="AJ158">
        <f t="shared" si="13"/>
        <v>0.37999198406723378</v>
      </c>
      <c r="AK158">
        <f t="shared" si="14"/>
        <v>471.72047705165392</v>
      </c>
    </row>
    <row r="159" spans="1:37" x14ac:dyDescent="0.3">
      <c r="A159">
        <v>157</v>
      </c>
      <c r="B159">
        <v>316</v>
      </c>
      <c r="C159" t="s">
        <v>91</v>
      </c>
      <c r="D159">
        <v>8.6737787658945506E-2</v>
      </c>
      <c r="E159">
        <v>4096</v>
      </c>
      <c r="F159">
        <v>4096</v>
      </c>
      <c r="G159">
        <v>1</v>
      </c>
      <c r="H159">
        <v>13.8414818254899</v>
      </c>
      <c r="I159">
        <v>12.043711236827599</v>
      </c>
      <c r="J159">
        <v>-0.99412585941159903</v>
      </c>
      <c r="K159" t="b">
        <v>1</v>
      </c>
      <c r="L159">
        <v>7.4139999999999997</v>
      </c>
      <c r="M159" t="s">
        <v>92</v>
      </c>
      <c r="N159">
        <v>12.971325848023501</v>
      </c>
      <c r="O159">
        <v>3.7360000000000002</v>
      </c>
      <c r="P159">
        <v>0.87</v>
      </c>
      <c r="Q159" t="s">
        <v>810</v>
      </c>
      <c r="S159">
        <v>0</v>
      </c>
      <c r="T159">
        <v>5452</v>
      </c>
      <c r="U159">
        <v>4096</v>
      </c>
      <c r="V159">
        <v>43</v>
      </c>
      <c r="W159">
        <v>4096</v>
      </c>
      <c r="X159">
        <v>1</v>
      </c>
      <c r="Y159">
        <v>1.9583076193393301</v>
      </c>
      <c r="Z159">
        <v>7.4139999999999997</v>
      </c>
      <c r="AA159">
        <v>735.5</v>
      </c>
      <c r="AB159" t="s">
        <v>94</v>
      </c>
      <c r="AC159">
        <v>2.72265625</v>
      </c>
      <c r="AD159" t="s">
        <v>98</v>
      </c>
      <c r="AE159">
        <v>3</v>
      </c>
      <c r="AF159">
        <v>7.4140625</v>
      </c>
      <c r="AG159">
        <v>5.8359375</v>
      </c>
      <c r="AH159">
        <f t="shared" si="11"/>
        <v>1.578125</v>
      </c>
      <c r="AI159">
        <f t="shared" si="12"/>
        <v>1.2704149933065596</v>
      </c>
      <c r="AJ159">
        <f t="shared" si="13"/>
        <v>0.37004677611145292</v>
      </c>
      <c r="AK159">
        <f t="shared" si="14"/>
        <v>20.035473833629585</v>
      </c>
    </row>
    <row r="160" spans="1:37" x14ac:dyDescent="0.3">
      <c r="A160">
        <v>158</v>
      </c>
      <c r="B160">
        <v>317</v>
      </c>
      <c r="C160" t="s">
        <v>91</v>
      </c>
      <c r="D160">
        <v>6.9363834010708003E-2</v>
      </c>
      <c r="E160">
        <v>4096</v>
      </c>
      <c r="F160">
        <v>4096</v>
      </c>
      <c r="G160">
        <v>1</v>
      </c>
      <c r="H160">
        <v>8.1915485830732706</v>
      </c>
      <c r="I160">
        <v>14.423205171172899</v>
      </c>
      <c r="J160">
        <v>-0.99573317688841601</v>
      </c>
      <c r="K160" t="b">
        <v>1</v>
      </c>
      <c r="L160">
        <v>57.66</v>
      </c>
      <c r="M160" t="s">
        <v>92</v>
      </c>
      <c r="N160">
        <v>14.424058962949999</v>
      </c>
      <c r="O160">
        <v>3.7229999999999999</v>
      </c>
      <c r="P160">
        <v>1.7609999999999999</v>
      </c>
      <c r="Q160" t="s">
        <v>811</v>
      </c>
      <c r="S160">
        <v>0</v>
      </c>
      <c r="T160">
        <v>5284</v>
      </c>
      <c r="U160">
        <v>4096</v>
      </c>
      <c r="V160">
        <v>201</v>
      </c>
      <c r="W160">
        <v>4096</v>
      </c>
      <c r="X160">
        <v>1</v>
      </c>
      <c r="Y160">
        <v>0.50725272643048502</v>
      </c>
      <c r="Z160">
        <v>57.66</v>
      </c>
      <c r="AA160">
        <v>91.6</v>
      </c>
      <c r="AB160" t="s">
        <v>94</v>
      </c>
      <c r="AC160">
        <v>7.59375</v>
      </c>
      <c r="AD160" t="s">
        <v>98</v>
      </c>
      <c r="AE160">
        <v>4</v>
      </c>
      <c r="AF160">
        <v>57.65625</v>
      </c>
      <c r="AG160">
        <v>4.0078125</v>
      </c>
      <c r="AH160">
        <f t="shared" si="11"/>
        <v>53.6484375</v>
      </c>
      <c r="AI160">
        <f t="shared" si="12"/>
        <v>14.385964912280702</v>
      </c>
      <c r="AJ160">
        <f t="shared" si="13"/>
        <v>0.36945247120724611</v>
      </c>
      <c r="AK160">
        <f t="shared" si="14"/>
        <v>156.05863945529669</v>
      </c>
    </row>
    <row r="161" spans="1:37" x14ac:dyDescent="0.3">
      <c r="A161">
        <v>159</v>
      </c>
      <c r="B161">
        <v>320</v>
      </c>
      <c r="C161" t="s">
        <v>91</v>
      </c>
      <c r="D161">
        <v>1.1913655943891399E-2</v>
      </c>
      <c r="E161">
        <v>4096</v>
      </c>
      <c r="F161">
        <v>11008</v>
      </c>
      <c r="G161">
        <v>2.6875</v>
      </c>
      <c r="H161">
        <v>3.9700853712433499</v>
      </c>
      <c r="I161">
        <v>8.54498843576207</v>
      </c>
      <c r="J161">
        <v>-1.00939537544136</v>
      </c>
      <c r="K161" t="b">
        <v>1</v>
      </c>
      <c r="L161">
        <v>142.1</v>
      </c>
      <c r="M161" t="s">
        <v>92</v>
      </c>
      <c r="N161">
        <v>8.5855917994771094</v>
      </c>
      <c r="O161">
        <v>4.2539999999999996</v>
      </c>
      <c r="P161">
        <v>2.1520000000000001</v>
      </c>
      <c r="Q161" t="s">
        <v>812</v>
      </c>
      <c r="S161">
        <v>0</v>
      </c>
      <c r="T161">
        <v>18020</v>
      </c>
      <c r="U161">
        <v>4096</v>
      </c>
      <c r="V161">
        <v>450</v>
      </c>
      <c r="W161">
        <v>4096</v>
      </c>
      <c r="X161">
        <v>1</v>
      </c>
      <c r="Y161">
        <v>0.14016699483842501</v>
      </c>
      <c r="Z161">
        <v>142.1</v>
      </c>
      <c r="AA161">
        <v>126.75</v>
      </c>
      <c r="AB161" t="s">
        <v>94</v>
      </c>
      <c r="AC161">
        <v>11.921875</v>
      </c>
      <c r="AE161">
        <v>0</v>
      </c>
      <c r="AF161">
        <v>142.125</v>
      </c>
      <c r="AG161">
        <v>8.609375</v>
      </c>
      <c r="AH161">
        <f t="shared" si="11"/>
        <v>133.515625</v>
      </c>
      <c r="AI161">
        <f t="shared" si="12"/>
        <v>16.508166969147005</v>
      </c>
      <c r="AJ161">
        <f t="shared" si="13"/>
        <v>0.36443926189863673</v>
      </c>
      <c r="AK161">
        <f t="shared" si="14"/>
        <v>389.98267985607413</v>
      </c>
    </row>
    <row r="162" spans="1:37" x14ac:dyDescent="0.3">
      <c r="A162">
        <v>160</v>
      </c>
      <c r="B162">
        <v>321</v>
      </c>
      <c r="C162" t="s">
        <v>91</v>
      </c>
      <c r="D162">
        <v>1.5657864731103401E-2</v>
      </c>
      <c r="E162">
        <v>4096</v>
      </c>
      <c r="F162">
        <v>11008</v>
      </c>
      <c r="G162">
        <v>2.6875</v>
      </c>
      <c r="H162">
        <v>5.9326563563092201</v>
      </c>
      <c r="I162">
        <v>8.6150976580388701</v>
      </c>
      <c r="J162">
        <v>-1.0166283040870401</v>
      </c>
      <c r="K162" t="b">
        <v>1</v>
      </c>
      <c r="L162">
        <v>28.31</v>
      </c>
      <c r="M162" t="s">
        <v>92</v>
      </c>
      <c r="N162">
        <v>9.2470784047212593</v>
      </c>
      <c r="O162">
        <v>4.1840000000000002</v>
      </c>
      <c r="P162">
        <v>1.452</v>
      </c>
      <c r="Q162" t="s">
        <v>814</v>
      </c>
      <c r="S162">
        <v>0</v>
      </c>
      <c r="T162">
        <v>15310</v>
      </c>
      <c r="U162">
        <v>4096</v>
      </c>
      <c r="V162">
        <v>162</v>
      </c>
      <c r="W162">
        <v>4096</v>
      </c>
      <c r="X162">
        <v>1</v>
      </c>
      <c r="Y162">
        <v>0.38754608431213</v>
      </c>
      <c r="Z162">
        <v>28.31</v>
      </c>
      <c r="AA162">
        <v>541</v>
      </c>
      <c r="AB162" t="s">
        <v>94</v>
      </c>
      <c r="AC162">
        <v>5.3203125</v>
      </c>
      <c r="AE162">
        <v>0</v>
      </c>
      <c r="AF162">
        <v>28.3125</v>
      </c>
      <c r="AG162">
        <v>9.6953125</v>
      </c>
      <c r="AH162">
        <f t="shared" si="11"/>
        <v>18.6171875</v>
      </c>
      <c r="AI162">
        <f t="shared" si="12"/>
        <v>2.920225624496374</v>
      </c>
      <c r="AJ162">
        <f t="shared" si="13"/>
        <v>0.36181280864640991</v>
      </c>
      <c r="AK162">
        <f t="shared" si="14"/>
        <v>78.251790216938005</v>
      </c>
    </row>
    <row r="163" spans="1:37" x14ac:dyDescent="0.3">
      <c r="A163">
        <v>161</v>
      </c>
      <c r="B163">
        <v>322</v>
      </c>
      <c r="C163" t="s">
        <v>91</v>
      </c>
      <c r="D163">
        <v>4.2683655348305698E-2</v>
      </c>
      <c r="E163">
        <v>4096</v>
      </c>
      <c r="F163">
        <v>11008</v>
      </c>
      <c r="G163">
        <v>2.6875</v>
      </c>
      <c r="H163">
        <v>7.9647694357693304</v>
      </c>
      <c r="I163">
        <v>11.5038027299832</v>
      </c>
      <c r="J163">
        <v>-1.01984293904067</v>
      </c>
      <c r="K163" t="b">
        <v>1</v>
      </c>
      <c r="L163">
        <v>27.84</v>
      </c>
      <c r="M163" t="s">
        <v>92</v>
      </c>
      <c r="N163">
        <v>11.7475310402407</v>
      </c>
      <c r="O163">
        <v>4.18</v>
      </c>
      <c r="P163">
        <v>1.444</v>
      </c>
      <c r="Q163" t="s">
        <v>813</v>
      </c>
      <c r="R163" s="1" t="s">
        <v>1941</v>
      </c>
      <c r="S163">
        <v>0</v>
      </c>
      <c r="T163">
        <v>15130</v>
      </c>
      <c r="U163">
        <v>4096</v>
      </c>
      <c r="V163">
        <v>273</v>
      </c>
      <c r="W163">
        <v>4096</v>
      </c>
      <c r="X163">
        <v>1</v>
      </c>
      <c r="Y163">
        <v>0.42152702212177601</v>
      </c>
      <c r="Z163">
        <v>27.84</v>
      </c>
      <c r="AA163">
        <v>543.5</v>
      </c>
      <c r="AB163" t="s">
        <v>94</v>
      </c>
      <c r="AC163">
        <v>5.27734375</v>
      </c>
      <c r="AD163" t="s">
        <v>98</v>
      </c>
      <c r="AE163">
        <v>0</v>
      </c>
      <c r="AF163">
        <v>27.84375</v>
      </c>
      <c r="AG163">
        <v>8.0234375</v>
      </c>
      <c r="AH163">
        <f t="shared" si="11"/>
        <v>19.8203125</v>
      </c>
      <c r="AI163">
        <f t="shared" si="12"/>
        <v>3.4703018500486853</v>
      </c>
      <c r="AJ163">
        <f t="shared" si="13"/>
        <v>0.3606515800081484</v>
      </c>
      <c r="AK163">
        <f t="shared" si="14"/>
        <v>77.204015020177948</v>
      </c>
    </row>
    <row r="164" spans="1:37" x14ac:dyDescent="0.3">
      <c r="A164">
        <v>162</v>
      </c>
      <c r="B164">
        <v>328</v>
      </c>
      <c r="C164" t="s">
        <v>91</v>
      </c>
      <c r="D164">
        <v>1.67991853007462E-2</v>
      </c>
      <c r="E164">
        <v>4096</v>
      </c>
      <c r="F164">
        <v>4096</v>
      </c>
      <c r="G164">
        <v>1</v>
      </c>
      <c r="H164">
        <v>3.8697377849433798</v>
      </c>
      <c r="I164">
        <v>8.4952837310085201</v>
      </c>
      <c r="J164">
        <v>-0.97724902590501495</v>
      </c>
      <c r="K164" t="b">
        <v>1</v>
      </c>
      <c r="L164">
        <v>156.5</v>
      </c>
      <c r="M164" t="s">
        <v>92</v>
      </c>
      <c r="N164">
        <v>8.4994551043864401</v>
      </c>
      <c r="O164">
        <v>3.9319999999999999</v>
      </c>
      <c r="P164">
        <v>2.1949999999999998</v>
      </c>
      <c r="Q164" t="s">
        <v>815</v>
      </c>
      <c r="S164">
        <v>0</v>
      </c>
      <c r="T164">
        <v>8540</v>
      </c>
      <c r="U164">
        <v>4096</v>
      </c>
      <c r="V164">
        <v>322</v>
      </c>
      <c r="W164">
        <v>4096</v>
      </c>
      <c r="X164">
        <v>1</v>
      </c>
      <c r="Y164">
        <v>0.15992423433531999</v>
      </c>
      <c r="Z164">
        <v>156.5</v>
      </c>
      <c r="AA164">
        <v>54.6</v>
      </c>
      <c r="AB164" t="s">
        <v>94</v>
      </c>
      <c r="AC164">
        <v>12.5078125</v>
      </c>
      <c r="AE164">
        <v>3</v>
      </c>
      <c r="AF164">
        <v>156.5</v>
      </c>
      <c r="AG164">
        <v>6.14453125</v>
      </c>
      <c r="AH164">
        <f t="shared" si="11"/>
        <v>150.35546875</v>
      </c>
      <c r="AI164">
        <f t="shared" si="12"/>
        <v>25.469802924348379</v>
      </c>
      <c r="AJ164">
        <f t="shared" si="13"/>
        <v>0.37634499141570149</v>
      </c>
      <c r="AK164">
        <f t="shared" si="14"/>
        <v>415.84185672643622</v>
      </c>
    </row>
    <row r="165" spans="1:37" x14ac:dyDescent="0.3">
      <c r="A165">
        <v>163</v>
      </c>
      <c r="B165">
        <v>329</v>
      </c>
      <c r="C165" t="s">
        <v>91</v>
      </c>
      <c r="D165">
        <v>3.2695999498809303E-2</v>
      </c>
      <c r="E165">
        <v>4096</v>
      </c>
      <c r="F165">
        <v>4096</v>
      </c>
      <c r="G165">
        <v>1</v>
      </c>
      <c r="H165">
        <v>3.8243257512741202</v>
      </c>
      <c r="I165">
        <v>8.4852227606394592</v>
      </c>
      <c r="J165">
        <v>-0.97644536716660701</v>
      </c>
      <c r="K165" t="b">
        <v>1</v>
      </c>
      <c r="L165">
        <v>165.8</v>
      </c>
      <c r="M165" t="s">
        <v>92</v>
      </c>
      <c r="N165">
        <v>8.49597259919023</v>
      </c>
      <c r="O165">
        <v>3.9380000000000002</v>
      </c>
      <c r="P165">
        <v>2.2189999999999999</v>
      </c>
      <c r="Q165" t="s">
        <v>816</v>
      </c>
      <c r="S165">
        <v>0</v>
      </c>
      <c r="T165">
        <v>8670</v>
      </c>
      <c r="U165">
        <v>4096</v>
      </c>
      <c r="V165">
        <v>380</v>
      </c>
      <c r="W165">
        <v>4096</v>
      </c>
      <c r="X165">
        <v>1</v>
      </c>
      <c r="Y165">
        <v>0.144884854002194</v>
      </c>
      <c r="Z165">
        <v>165.8</v>
      </c>
      <c r="AA165">
        <v>52.3</v>
      </c>
      <c r="AB165" t="s">
        <v>94</v>
      </c>
      <c r="AC165">
        <v>12.875</v>
      </c>
      <c r="AE165">
        <v>3</v>
      </c>
      <c r="AF165">
        <v>165.75</v>
      </c>
      <c r="AG165">
        <v>5.80859375</v>
      </c>
      <c r="AH165">
        <f t="shared" si="11"/>
        <v>159.94140625</v>
      </c>
      <c r="AI165">
        <f t="shared" si="12"/>
        <v>28.53530598520511</v>
      </c>
      <c r="AJ165">
        <f t="shared" si="13"/>
        <v>0.37664756592374726</v>
      </c>
      <c r="AK165">
        <f t="shared" si="14"/>
        <v>440.06656353530315</v>
      </c>
    </row>
    <row r="166" spans="1:37" x14ac:dyDescent="0.3">
      <c r="A166">
        <v>164</v>
      </c>
      <c r="B166">
        <v>330</v>
      </c>
      <c r="C166" t="s">
        <v>91</v>
      </c>
      <c r="D166">
        <v>3.5543794075255403E-2</v>
      </c>
      <c r="E166">
        <v>4096</v>
      </c>
      <c r="F166">
        <v>4096</v>
      </c>
      <c r="G166">
        <v>1</v>
      </c>
      <c r="H166">
        <v>7.9554691157744397</v>
      </c>
      <c r="I166">
        <v>7.6408240970353196</v>
      </c>
      <c r="J166">
        <v>-0.99412585941159903</v>
      </c>
      <c r="K166" t="b">
        <v>1</v>
      </c>
      <c r="L166">
        <v>9.1300000000000008</v>
      </c>
      <c r="M166" t="s">
        <v>92</v>
      </c>
      <c r="N166">
        <v>8.7980163404122091</v>
      </c>
      <c r="O166">
        <v>3.7770000000000001</v>
      </c>
      <c r="P166">
        <v>0.96040000000000003</v>
      </c>
      <c r="Q166" t="s">
        <v>817</v>
      </c>
      <c r="S166">
        <v>0</v>
      </c>
      <c r="T166">
        <v>5976</v>
      </c>
      <c r="U166">
        <v>4096</v>
      </c>
      <c r="V166">
        <v>93</v>
      </c>
      <c r="W166">
        <v>4096</v>
      </c>
      <c r="X166">
        <v>1</v>
      </c>
      <c r="Y166">
        <v>0.72124854872474398</v>
      </c>
      <c r="Z166">
        <v>9.1300000000000008</v>
      </c>
      <c r="AA166">
        <v>654.5</v>
      </c>
      <c r="AB166" t="s">
        <v>94</v>
      </c>
      <c r="AC166">
        <v>3.021484375</v>
      </c>
      <c r="AD166" t="s">
        <v>98</v>
      </c>
      <c r="AE166">
        <v>3</v>
      </c>
      <c r="AF166">
        <v>9.1328125</v>
      </c>
      <c r="AG166">
        <v>5.66015625</v>
      </c>
      <c r="AH166">
        <f t="shared" si="11"/>
        <v>3.47265625</v>
      </c>
      <c r="AI166">
        <f t="shared" si="12"/>
        <v>1.6135265700483092</v>
      </c>
      <c r="AJ166">
        <f t="shared" si="13"/>
        <v>0.37004677611145292</v>
      </c>
      <c r="AK166">
        <f t="shared" si="14"/>
        <v>24.680156914133807</v>
      </c>
    </row>
    <row r="167" spans="1:37" x14ac:dyDescent="0.3">
      <c r="A167">
        <v>165</v>
      </c>
      <c r="B167">
        <v>331</v>
      </c>
      <c r="C167" t="s">
        <v>91</v>
      </c>
      <c r="D167">
        <v>4.7308902654619497E-2</v>
      </c>
      <c r="E167">
        <v>4096</v>
      </c>
      <c r="F167">
        <v>4096</v>
      </c>
      <c r="G167">
        <v>1</v>
      </c>
      <c r="H167">
        <v>8.6157927067476194</v>
      </c>
      <c r="I167">
        <v>12.763825718882901</v>
      </c>
      <c r="J167">
        <v>-0.99653683562682505</v>
      </c>
      <c r="K167" t="b">
        <v>1</v>
      </c>
      <c r="L167">
        <v>30.3</v>
      </c>
      <c r="M167" t="s">
        <v>92</v>
      </c>
      <c r="N167">
        <v>12.763463600312299</v>
      </c>
      <c r="O167">
        <v>3.766</v>
      </c>
      <c r="P167">
        <v>1.4810000000000001</v>
      </c>
      <c r="Q167" t="s">
        <v>818</v>
      </c>
      <c r="S167">
        <v>0</v>
      </c>
      <c r="T167">
        <v>5830</v>
      </c>
      <c r="U167">
        <v>4096</v>
      </c>
      <c r="V167">
        <v>146</v>
      </c>
      <c r="W167">
        <v>4096</v>
      </c>
      <c r="X167">
        <v>1</v>
      </c>
      <c r="Y167">
        <v>0.63028748904792997</v>
      </c>
      <c r="Z167">
        <v>30.3</v>
      </c>
      <c r="AA167">
        <v>192.5</v>
      </c>
      <c r="AB167" t="s">
        <v>94</v>
      </c>
      <c r="AC167">
        <v>5.50390625</v>
      </c>
      <c r="AD167" t="s">
        <v>98</v>
      </c>
      <c r="AE167">
        <v>3</v>
      </c>
      <c r="AF167">
        <v>30.296875</v>
      </c>
      <c r="AG167">
        <v>4.8203125</v>
      </c>
      <c r="AH167">
        <f t="shared" si="11"/>
        <v>25.4765625</v>
      </c>
      <c r="AI167">
        <f t="shared" si="12"/>
        <v>6.2852512155591569</v>
      </c>
      <c r="AJ167">
        <f t="shared" si="13"/>
        <v>0.36915567677702643</v>
      </c>
      <c r="AK167">
        <f t="shared" si="14"/>
        <v>82.07072762502743</v>
      </c>
    </row>
    <row r="168" spans="1:37" x14ac:dyDescent="0.3">
      <c r="A168">
        <v>166</v>
      </c>
      <c r="B168">
        <v>334</v>
      </c>
      <c r="C168" t="s">
        <v>91</v>
      </c>
      <c r="D168">
        <v>1.2926185404717299E-2</v>
      </c>
      <c r="E168">
        <v>4096</v>
      </c>
      <c r="F168">
        <v>11008</v>
      </c>
      <c r="G168">
        <v>2.6875</v>
      </c>
      <c r="H168">
        <v>4.1346040459014004</v>
      </c>
      <c r="I168">
        <v>8.5841486343617106</v>
      </c>
      <c r="J168">
        <v>-1.0118063516565901</v>
      </c>
      <c r="K168" t="b">
        <v>1</v>
      </c>
      <c r="L168">
        <v>119.1</v>
      </c>
      <c r="M168" t="s">
        <v>92</v>
      </c>
      <c r="N168">
        <v>8.6285867861135301</v>
      </c>
      <c r="O168">
        <v>4.2539999999999996</v>
      </c>
      <c r="P168">
        <v>2.0760000000000001</v>
      </c>
      <c r="Q168" t="s">
        <v>819</v>
      </c>
      <c r="S168">
        <v>0</v>
      </c>
      <c r="T168">
        <v>18000</v>
      </c>
      <c r="U168">
        <v>4096</v>
      </c>
      <c r="V168">
        <v>421</v>
      </c>
      <c r="W168">
        <v>4096</v>
      </c>
      <c r="X168">
        <v>1</v>
      </c>
      <c r="Y168">
        <v>0.152771253440775</v>
      </c>
      <c r="Z168">
        <v>119.1</v>
      </c>
      <c r="AA168">
        <v>151.1</v>
      </c>
      <c r="AB168" t="s">
        <v>94</v>
      </c>
      <c r="AC168">
        <v>10.9140625</v>
      </c>
      <c r="AE168">
        <v>0</v>
      </c>
      <c r="AF168">
        <v>119.125</v>
      </c>
      <c r="AG168">
        <v>8.8359375</v>
      </c>
      <c r="AH168">
        <f t="shared" si="11"/>
        <v>110.2890625</v>
      </c>
      <c r="AI168">
        <f t="shared" si="12"/>
        <v>13.481874447391689</v>
      </c>
      <c r="AJ168">
        <f t="shared" si="13"/>
        <v>0.36356166586299532</v>
      </c>
      <c r="AK168">
        <f t="shared" si="14"/>
        <v>327.66105776644531</v>
      </c>
    </row>
    <row r="169" spans="1:37" x14ac:dyDescent="0.3">
      <c r="A169">
        <v>167</v>
      </c>
      <c r="B169">
        <v>335</v>
      </c>
      <c r="C169" t="s">
        <v>91</v>
      </c>
      <c r="D169">
        <v>2.2318946461098398E-2</v>
      </c>
      <c r="E169">
        <v>4096</v>
      </c>
      <c r="F169">
        <v>11008</v>
      </c>
      <c r="G169">
        <v>2.6875</v>
      </c>
      <c r="H169">
        <v>7.1452621630514104</v>
      </c>
      <c r="I169">
        <v>9.8666022446823192</v>
      </c>
      <c r="J169">
        <v>-1.0166283040870401</v>
      </c>
      <c r="K169" t="b">
        <v>1</v>
      </c>
      <c r="L169">
        <v>24.03</v>
      </c>
      <c r="M169" t="s">
        <v>92</v>
      </c>
      <c r="N169">
        <v>10.4743006021897</v>
      </c>
      <c r="O169">
        <v>4.1879999999999997</v>
      </c>
      <c r="P169">
        <v>1.381</v>
      </c>
      <c r="Q169" t="s">
        <v>821</v>
      </c>
      <c r="S169">
        <v>0</v>
      </c>
      <c r="T169">
        <v>15464</v>
      </c>
      <c r="U169">
        <v>4096</v>
      </c>
      <c r="V169">
        <v>86</v>
      </c>
      <c r="W169">
        <v>4096</v>
      </c>
      <c r="X169">
        <v>1</v>
      </c>
      <c r="Y169">
        <v>0.66266066110399402</v>
      </c>
      <c r="Z169">
        <v>24.03</v>
      </c>
      <c r="AA169">
        <v>643.5</v>
      </c>
      <c r="AB169" t="s">
        <v>94</v>
      </c>
      <c r="AC169">
        <v>4.90234375</v>
      </c>
      <c r="AD169" t="s">
        <v>98</v>
      </c>
      <c r="AE169">
        <v>0</v>
      </c>
      <c r="AF169">
        <v>24.03125</v>
      </c>
      <c r="AG169">
        <v>11.0078125</v>
      </c>
      <c r="AH169">
        <f t="shared" si="11"/>
        <v>13.0234375</v>
      </c>
      <c r="AI169">
        <f t="shared" si="12"/>
        <v>2.1831085876508163</v>
      </c>
      <c r="AJ169">
        <f t="shared" si="13"/>
        <v>0.36181280864640991</v>
      </c>
      <c r="AK169">
        <f t="shared" si="14"/>
        <v>66.419013992080934</v>
      </c>
    </row>
    <row r="170" spans="1:37" x14ac:dyDescent="0.3">
      <c r="A170">
        <v>168</v>
      </c>
      <c r="B170">
        <v>336</v>
      </c>
      <c r="C170" t="s">
        <v>91</v>
      </c>
      <c r="D170">
        <v>3.09314797404363E-2</v>
      </c>
      <c r="E170">
        <v>4096</v>
      </c>
      <c r="F170">
        <v>11008</v>
      </c>
      <c r="G170">
        <v>2.6875</v>
      </c>
      <c r="H170">
        <v>7.07218419529213</v>
      </c>
      <c r="I170">
        <v>10.863814198432101</v>
      </c>
      <c r="J170">
        <v>-1.0190392803022601</v>
      </c>
      <c r="K170" t="b">
        <v>1</v>
      </c>
      <c r="L170">
        <v>34.380000000000003</v>
      </c>
      <c r="M170" t="s">
        <v>92</v>
      </c>
      <c r="N170">
        <v>11.1372823290088</v>
      </c>
      <c r="O170">
        <v>4.1840000000000002</v>
      </c>
      <c r="P170">
        <v>1.536</v>
      </c>
      <c r="Q170" t="s">
        <v>820</v>
      </c>
      <c r="R170" s="1" t="s">
        <v>1941</v>
      </c>
      <c r="S170">
        <v>0</v>
      </c>
      <c r="T170">
        <v>15304</v>
      </c>
      <c r="U170">
        <v>4096</v>
      </c>
      <c r="V170">
        <v>282</v>
      </c>
      <c r="W170">
        <v>4096</v>
      </c>
      <c r="X170">
        <v>1</v>
      </c>
      <c r="Y170">
        <v>0.361593306781337</v>
      </c>
      <c r="Z170">
        <v>34.380000000000003</v>
      </c>
      <c r="AA170">
        <v>445.2</v>
      </c>
      <c r="AB170" t="s">
        <v>94</v>
      </c>
      <c r="AC170">
        <v>5.86328125</v>
      </c>
      <c r="AD170" t="s">
        <v>98</v>
      </c>
      <c r="AE170">
        <v>0</v>
      </c>
      <c r="AF170">
        <v>34.375</v>
      </c>
      <c r="AG170">
        <v>8.1796875</v>
      </c>
      <c r="AH170">
        <f t="shared" si="11"/>
        <v>26.1953125</v>
      </c>
      <c r="AI170">
        <f t="shared" si="12"/>
        <v>4.2024832855778413</v>
      </c>
      <c r="AJ170">
        <f t="shared" si="13"/>
        <v>0.36094153729969269</v>
      </c>
      <c r="AK170">
        <f t="shared" si="14"/>
        <v>95.237029955513705</v>
      </c>
    </row>
    <row r="171" spans="1:37" x14ac:dyDescent="0.3">
      <c r="A171">
        <v>169</v>
      </c>
      <c r="B171">
        <v>342</v>
      </c>
      <c r="C171" t="s">
        <v>91</v>
      </c>
      <c r="D171">
        <v>3.6853241971047397E-2</v>
      </c>
      <c r="E171">
        <v>4096</v>
      </c>
      <c r="F171">
        <v>4096</v>
      </c>
      <c r="G171">
        <v>1</v>
      </c>
      <c r="H171">
        <v>3.0115031249192601</v>
      </c>
      <c r="I171">
        <v>6.5817812437200196</v>
      </c>
      <c r="J171">
        <v>-0.96037219239843197</v>
      </c>
      <c r="K171" t="b">
        <v>1</v>
      </c>
      <c r="L171">
        <v>153.4</v>
      </c>
      <c r="M171" t="s">
        <v>92</v>
      </c>
      <c r="N171">
        <v>6.7138007523866001</v>
      </c>
      <c r="O171">
        <v>3.9060000000000001</v>
      </c>
      <c r="P171">
        <v>2.1859999999999999</v>
      </c>
      <c r="Q171" t="s">
        <v>822</v>
      </c>
      <c r="S171">
        <v>0</v>
      </c>
      <c r="T171">
        <v>8070</v>
      </c>
      <c r="U171">
        <v>4096</v>
      </c>
      <c r="V171">
        <v>535</v>
      </c>
      <c r="W171">
        <v>4096</v>
      </c>
      <c r="X171">
        <v>1</v>
      </c>
      <c r="Y171">
        <v>8.6964863691806601E-2</v>
      </c>
      <c r="Z171">
        <v>153.4</v>
      </c>
      <c r="AA171">
        <v>52.62</v>
      </c>
      <c r="AB171" t="s">
        <v>94</v>
      </c>
      <c r="AC171">
        <v>12.3828125</v>
      </c>
      <c r="AE171">
        <v>3</v>
      </c>
      <c r="AF171">
        <v>153.375</v>
      </c>
      <c r="AG171">
        <v>4.328125</v>
      </c>
      <c r="AH171">
        <f t="shared" si="11"/>
        <v>149.046875</v>
      </c>
      <c r="AI171">
        <f t="shared" si="12"/>
        <v>35.43682310469314</v>
      </c>
      <c r="AJ171">
        <f t="shared" si="13"/>
        <v>0.38275040267078464</v>
      </c>
      <c r="AK171">
        <f t="shared" si="14"/>
        <v>400.71806307653333</v>
      </c>
    </row>
    <row r="172" spans="1:37" x14ac:dyDescent="0.3">
      <c r="A172">
        <v>170</v>
      </c>
      <c r="B172">
        <v>343</v>
      </c>
      <c r="C172" t="s">
        <v>91</v>
      </c>
      <c r="D172">
        <v>3.8601799271705303E-2</v>
      </c>
      <c r="E172">
        <v>4096</v>
      </c>
      <c r="F172">
        <v>4096</v>
      </c>
      <c r="G172">
        <v>1</v>
      </c>
      <c r="H172">
        <v>3.09503612915969</v>
      </c>
      <c r="I172">
        <v>6.9336063284104901</v>
      </c>
      <c r="J172">
        <v>-0.96117585113684101</v>
      </c>
      <c r="K172" t="b">
        <v>1</v>
      </c>
      <c r="L172">
        <v>173.5</v>
      </c>
      <c r="M172" t="s">
        <v>92</v>
      </c>
      <c r="N172">
        <v>7.0135887520846696</v>
      </c>
      <c r="O172">
        <v>3.9119999999999999</v>
      </c>
      <c r="P172">
        <v>2.2400000000000002</v>
      </c>
      <c r="Q172" t="s">
        <v>823</v>
      </c>
      <c r="S172">
        <v>0</v>
      </c>
      <c r="T172">
        <v>8156</v>
      </c>
      <c r="U172">
        <v>4096</v>
      </c>
      <c r="V172">
        <v>522</v>
      </c>
      <c r="W172">
        <v>4096</v>
      </c>
      <c r="X172">
        <v>1</v>
      </c>
      <c r="Y172">
        <v>9.1697240277400199E-2</v>
      </c>
      <c r="Z172">
        <v>173.5</v>
      </c>
      <c r="AA172">
        <v>47</v>
      </c>
      <c r="AB172" t="s">
        <v>94</v>
      </c>
      <c r="AC172">
        <v>13.171875</v>
      </c>
      <c r="AE172">
        <v>4</v>
      </c>
      <c r="AF172">
        <v>173.5</v>
      </c>
      <c r="AG172">
        <v>4.484375</v>
      </c>
      <c r="AH172">
        <f t="shared" si="11"/>
        <v>169.015625</v>
      </c>
      <c r="AI172">
        <f t="shared" si="12"/>
        <v>38.689895470383277</v>
      </c>
      <c r="AJ172">
        <f t="shared" si="13"/>
        <v>0.3824429255349413</v>
      </c>
      <c r="AK172">
        <f t="shared" si="14"/>
        <v>453.66246416329238</v>
      </c>
    </row>
    <row r="173" spans="1:37" x14ac:dyDescent="0.3">
      <c r="A173">
        <v>171</v>
      </c>
      <c r="B173">
        <v>344</v>
      </c>
      <c r="C173" t="s">
        <v>91</v>
      </c>
      <c r="D173">
        <v>5.9899416475734199E-2</v>
      </c>
      <c r="E173">
        <v>4096</v>
      </c>
      <c r="F173">
        <v>4096</v>
      </c>
      <c r="G173">
        <v>1</v>
      </c>
      <c r="H173">
        <v>4.7613879321305204</v>
      </c>
      <c r="I173">
        <v>4.8357846185700604</v>
      </c>
      <c r="J173">
        <v>-0.99251854193478095</v>
      </c>
      <c r="K173" t="b">
        <v>1</v>
      </c>
      <c r="L173">
        <v>10.36</v>
      </c>
      <c r="M173" t="s">
        <v>92</v>
      </c>
      <c r="N173">
        <v>6.2993920533045502</v>
      </c>
      <c r="O173">
        <v>3.7679999999999998</v>
      </c>
      <c r="P173">
        <v>1.016</v>
      </c>
      <c r="Q173" t="s">
        <v>824</v>
      </c>
      <c r="S173">
        <v>0</v>
      </c>
      <c r="T173">
        <v>5868</v>
      </c>
      <c r="U173">
        <v>4096</v>
      </c>
      <c r="V173">
        <v>305</v>
      </c>
      <c r="W173">
        <v>4096</v>
      </c>
      <c r="X173">
        <v>1</v>
      </c>
      <c r="Y173">
        <v>0.21537644646462201</v>
      </c>
      <c r="Z173">
        <v>10.36</v>
      </c>
      <c r="AA173">
        <v>566.5</v>
      </c>
      <c r="AB173" t="s">
        <v>94</v>
      </c>
      <c r="AC173">
        <v>3.21875</v>
      </c>
      <c r="AE173">
        <v>2</v>
      </c>
      <c r="AF173">
        <v>10.359375</v>
      </c>
      <c r="AG173">
        <v>4.21484375</v>
      </c>
      <c r="AH173">
        <f t="shared" si="11"/>
        <v>6.14453125</v>
      </c>
      <c r="AI173">
        <f t="shared" si="12"/>
        <v>2.4578313253012047</v>
      </c>
      <c r="AJ173">
        <f t="shared" si="13"/>
        <v>0.37064203702041498</v>
      </c>
      <c r="AK173">
        <f t="shared" si="14"/>
        <v>27.949811314655076</v>
      </c>
    </row>
    <row r="174" spans="1:37" x14ac:dyDescent="0.3">
      <c r="A174">
        <v>172</v>
      </c>
      <c r="B174">
        <v>345</v>
      </c>
      <c r="C174" t="s">
        <v>91</v>
      </c>
      <c r="D174">
        <v>5.9730804884457998E-2</v>
      </c>
      <c r="E174">
        <v>4096</v>
      </c>
      <c r="F174">
        <v>4096</v>
      </c>
      <c r="G174">
        <v>1</v>
      </c>
      <c r="H174">
        <v>8.8310414433018103</v>
      </c>
      <c r="I174">
        <v>14.5574198791928</v>
      </c>
      <c r="J174">
        <v>-0.99734049436523398</v>
      </c>
      <c r="K174" t="b">
        <v>1</v>
      </c>
      <c r="L174">
        <v>44.5</v>
      </c>
      <c r="M174" t="s">
        <v>92</v>
      </c>
      <c r="N174">
        <v>14.5567361390942</v>
      </c>
      <c r="O174">
        <v>3.754</v>
      </c>
      <c r="P174">
        <v>1.6479999999999999</v>
      </c>
      <c r="Q174" t="s">
        <v>825</v>
      </c>
      <c r="S174">
        <v>0</v>
      </c>
      <c r="T174">
        <v>5668</v>
      </c>
      <c r="U174">
        <v>4096</v>
      </c>
      <c r="V174">
        <v>178</v>
      </c>
      <c r="W174">
        <v>4096</v>
      </c>
      <c r="X174">
        <v>1</v>
      </c>
      <c r="Y174">
        <v>0.58696137195945897</v>
      </c>
      <c r="Z174">
        <v>44.5</v>
      </c>
      <c r="AA174">
        <v>127.4</v>
      </c>
      <c r="AB174" t="s">
        <v>94</v>
      </c>
      <c r="AC174">
        <v>6.671875</v>
      </c>
      <c r="AD174" t="s">
        <v>98</v>
      </c>
      <c r="AE174">
        <v>3</v>
      </c>
      <c r="AF174">
        <v>44.5</v>
      </c>
      <c r="AG174">
        <v>4.41015625</v>
      </c>
      <c r="AH174">
        <f t="shared" si="11"/>
        <v>40.08984375</v>
      </c>
      <c r="AI174">
        <f t="shared" si="12"/>
        <v>10.090345438441098</v>
      </c>
      <c r="AJ174">
        <f t="shared" si="13"/>
        <v>0.36885912077242489</v>
      </c>
      <c r="AK174">
        <f t="shared" si="14"/>
        <v>120.64226555334436</v>
      </c>
    </row>
    <row r="175" spans="1:37" x14ac:dyDescent="0.3">
      <c r="A175">
        <v>173</v>
      </c>
      <c r="B175">
        <v>348</v>
      </c>
      <c r="C175" t="s">
        <v>91</v>
      </c>
      <c r="D175">
        <v>1.5678721867946499E-2</v>
      </c>
      <c r="E175">
        <v>4096</v>
      </c>
      <c r="F175">
        <v>11008</v>
      </c>
      <c r="G175">
        <v>2.6875</v>
      </c>
      <c r="H175">
        <v>4.2946720952807604</v>
      </c>
      <c r="I175">
        <v>8.8997013536970506</v>
      </c>
      <c r="J175">
        <v>-1.0118063516565901</v>
      </c>
      <c r="K175" t="b">
        <v>1</v>
      </c>
      <c r="L175">
        <v>118.25</v>
      </c>
      <c r="M175" t="s">
        <v>92</v>
      </c>
      <c r="N175">
        <v>8.9314802229112402</v>
      </c>
      <c r="O175">
        <v>4.258</v>
      </c>
      <c r="P175">
        <v>2.0720000000000001</v>
      </c>
      <c r="Q175" t="s">
        <v>826</v>
      </c>
      <c r="S175">
        <v>0</v>
      </c>
      <c r="T175">
        <v>18100</v>
      </c>
      <c r="U175">
        <v>4096</v>
      </c>
      <c r="V175">
        <v>398</v>
      </c>
      <c r="W175">
        <v>4096</v>
      </c>
      <c r="X175">
        <v>1</v>
      </c>
      <c r="Y175">
        <v>0.16514698961667901</v>
      </c>
      <c r="Z175">
        <v>118.25</v>
      </c>
      <c r="AA175">
        <v>153</v>
      </c>
      <c r="AB175" t="s">
        <v>94</v>
      </c>
      <c r="AC175">
        <v>10.875</v>
      </c>
      <c r="AE175">
        <v>0</v>
      </c>
      <c r="AF175">
        <v>118.25</v>
      </c>
      <c r="AG175">
        <v>9.0625</v>
      </c>
      <c r="AH175">
        <f t="shared" si="11"/>
        <v>109.1875</v>
      </c>
      <c r="AI175">
        <f t="shared" si="12"/>
        <v>13.048275862068966</v>
      </c>
      <c r="AJ175">
        <f t="shared" si="13"/>
        <v>0.36356166586299532</v>
      </c>
      <c r="AK175">
        <f t="shared" si="14"/>
        <v>325.25431337571592</v>
      </c>
    </row>
    <row r="176" spans="1:37" x14ac:dyDescent="0.3">
      <c r="A176">
        <v>174</v>
      </c>
      <c r="B176">
        <v>349</v>
      </c>
      <c r="C176" t="s">
        <v>91</v>
      </c>
      <c r="D176">
        <v>3.2847564149438499E-2</v>
      </c>
      <c r="E176">
        <v>4096</v>
      </c>
      <c r="F176">
        <v>11008</v>
      </c>
      <c r="G176">
        <v>2.6875</v>
      </c>
      <c r="H176">
        <v>8.1610981373746601</v>
      </c>
      <c r="I176">
        <v>10.9505359772976</v>
      </c>
      <c r="J176">
        <v>-1.01743196282545</v>
      </c>
      <c r="K176" t="b">
        <v>1</v>
      </c>
      <c r="L176">
        <v>21.97</v>
      </c>
      <c r="M176" t="s">
        <v>92</v>
      </c>
      <c r="N176">
        <v>11.467849290149401</v>
      </c>
      <c r="O176">
        <v>4.1900000000000004</v>
      </c>
      <c r="P176">
        <v>1.3420000000000001</v>
      </c>
      <c r="Q176" t="s">
        <v>828</v>
      </c>
      <c r="S176">
        <v>0</v>
      </c>
      <c r="T176">
        <v>15560</v>
      </c>
      <c r="U176">
        <v>4096</v>
      </c>
      <c r="V176">
        <v>87</v>
      </c>
      <c r="W176">
        <v>4096</v>
      </c>
      <c r="X176">
        <v>1</v>
      </c>
      <c r="Y176">
        <v>0.76775030762829599</v>
      </c>
      <c r="Z176">
        <v>21.97</v>
      </c>
      <c r="AA176">
        <v>708.5</v>
      </c>
      <c r="AB176" t="s">
        <v>94</v>
      </c>
      <c r="AC176">
        <v>4.6875</v>
      </c>
      <c r="AD176" t="s">
        <v>98</v>
      </c>
      <c r="AE176">
        <v>0</v>
      </c>
      <c r="AF176">
        <v>21.96875</v>
      </c>
      <c r="AG176">
        <v>10.859375</v>
      </c>
      <c r="AH176">
        <f t="shared" si="11"/>
        <v>11.109375</v>
      </c>
      <c r="AI176">
        <f t="shared" si="12"/>
        <v>2.0230215827338132</v>
      </c>
      <c r="AJ176">
        <f t="shared" si="13"/>
        <v>0.36152215143132183</v>
      </c>
      <c r="AK176">
        <f t="shared" si="14"/>
        <v>60.767369061680839</v>
      </c>
    </row>
    <row r="177" spans="1:37" x14ac:dyDescent="0.3">
      <c r="A177">
        <v>175</v>
      </c>
      <c r="B177">
        <v>350</v>
      </c>
      <c r="C177" t="s">
        <v>91</v>
      </c>
      <c r="D177">
        <v>1.8482849420077899E-2</v>
      </c>
      <c r="E177">
        <v>4096</v>
      </c>
      <c r="F177">
        <v>11008</v>
      </c>
      <c r="G177">
        <v>2.6875</v>
      </c>
      <c r="H177">
        <v>6.5404143971580702</v>
      </c>
      <c r="I177">
        <v>9.7978473488676592</v>
      </c>
      <c r="J177">
        <v>-1.0182356215638599</v>
      </c>
      <c r="K177" t="b">
        <v>1</v>
      </c>
      <c r="L177">
        <v>31.47</v>
      </c>
      <c r="M177" t="s">
        <v>92</v>
      </c>
      <c r="N177">
        <v>9.9777622027491404</v>
      </c>
      <c r="O177">
        <v>4.1879999999999997</v>
      </c>
      <c r="P177">
        <v>1.498</v>
      </c>
      <c r="Q177" t="s">
        <v>827</v>
      </c>
      <c r="R177" s="1" t="s">
        <v>1941</v>
      </c>
      <c r="S177">
        <v>0</v>
      </c>
      <c r="T177">
        <v>15416</v>
      </c>
      <c r="U177">
        <v>4096</v>
      </c>
      <c r="V177">
        <v>249</v>
      </c>
      <c r="W177">
        <v>4096</v>
      </c>
      <c r="X177">
        <v>1</v>
      </c>
      <c r="Y177">
        <v>0.35110949614340198</v>
      </c>
      <c r="Z177">
        <v>31.47</v>
      </c>
      <c r="AA177">
        <v>490</v>
      </c>
      <c r="AB177" t="s">
        <v>94</v>
      </c>
      <c r="AC177">
        <v>5.609375</v>
      </c>
      <c r="AD177" t="s">
        <v>98</v>
      </c>
      <c r="AE177">
        <v>0</v>
      </c>
      <c r="AF177">
        <v>31.46875</v>
      </c>
      <c r="AG177">
        <v>8.5859375</v>
      </c>
      <c r="AH177">
        <f t="shared" si="11"/>
        <v>22.8828125</v>
      </c>
      <c r="AI177">
        <f t="shared" si="12"/>
        <v>3.6651501364877159</v>
      </c>
      <c r="AJ177">
        <f t="shared" si="13"/>
        <v>0.36123172771160661</v>
      </c>
      <c r="AK177">
        <f t="shared" si="14"/>
        <v>87.115132990542378</v>
      </c>
    </row>
    <row r="178" spans="1:37" x14ac:dyDescent="0.3">
      <c r="A178">
        <v>176</v>
      </c>
      <c r="B178">
        <v>356</v>
      </c>
      <c r="C178" t="s">
        <v>91</v>
      </c>
      <c r="D178">
        <v>1.8711564332521999E-2</v>
      </c>
      <c r="E178">
        <v>4096</v>
      </c>
      <c r="F178">
        <v>4096</v>
      </c>
      <c r="G178">
        <v>1</v>
      </c>
      <c r="H178">
        <v>3.5864831458039901</v>
      </c>
      <c r="I178">
        <v>7.7053348835632702</v>
      </c>
      <c r="J178">
        <v>-0.97483804968978904</v>
      </c>
      <c r="K178" t="b">
        <v>1</v>
      </c>
      <c r="L178">
        <v>140.5</v>
      </c>
      <c r="M178" t="s">
        <v>92</v>
      </c>
      <c r="N178">
        <v>7.7281674472919804</v>
      </c>
      <c r="O178">
        <v>3.9140000000000001</v>
      </c>
      <c r="P178">
        <v>2.1480000000000001</v>
      </c>
      <c r="Q178" t="s">
        <v>829</v>
      </c>
      <c r="S178">
        <v>0</v>
      </c>
      <c r="T178">
        <v>8210</v>
      </c>
      <c r="U178">
        <v>4096</v>
      </c>
      <c r="V178">
        <v>361</v>
      </c>
      <c r="W178">
        <v>4096</v>
      </c>
      <c r="X178">
        <v>1</v>
      </c>
      <c r="Y178">
        <v>0.13613069188442001</v>
      </c>
      <c r="Z178">
        <v>140.5</v>
      </c>
      <c r="AA178">
        <v>58.4</v>
      </c>
      <c r="AB178" t="s">
        <v>94</v>
      </c>
      <c r="AC178">
        <v>11.8515625</v>
      </c>
      <c r="AE178">
        <v>4</v>
      </c>
      <c r="AF178">
        <v>140.5</v>
      </c>
      <c r="AG178">
        <v>5.5859375</v>
      </c>
      <c r="AH178">
        <f t="shared" si="11"/>
        <v>134.9140625</v>
      </c>
      <c r="AI178">
        <f t="shared" si="12"/>
        <v>25.152447552447551</v>
      </c>
      <c r="AJ178">
        <f t="shared" si="13"/>
        <v>0.37725344492857493</v>
      </c>
      <c r="AK178">
        <f t="shared" si="14"/>
        <v>372.42867331960548</v>
      </c>
    </row>
    <row r="179" spans="1:37" x14ac:dyDescent="0.3">
      <c r="A179">
        <v>177</v>
      </c>
      <c r="B179">
        <v>357</v>
      </c>
      <c r="C179" t="s">
        <v>91</v>
      </c>
      <c r="D179">
        <v>3.20293426149003E-2</v>
      </c>
      <c r="E179">
        <v>4096</v>
      </c>
      <c r="F179">
        <v>4096</v>
      </c>
      <c r="G179">
        <v>1</v>
      </c>
      <c r="H179">
        <v>3.84860924496311</v>
      </c>
      <c r="I179">
        <v>8.3887654636305307</v>
      </c>
      <c r="J179">
        <v>-0.97644536716660701</v>
      </c>
      <c r="K179" t="b">
        <v>1</v>
      </c>
      <c r="L179">
        <v>151.19999999999999</v>
      </c>
      <c r="M179" t="s">
        <v>92</v>
      </c>
      <c r="N179">
        <v>8.3978324659381407</v>
      </c>
      <c r="O179">
        <v>3.9180000000000001</v>
      </c>
      <c r="P179">
        <v>2.1800000000000002</v>
      </c>
      <c r="Q179" t="s">
        <v>830</v>
      </c>
      <c r="S179">
        <v>0</v>
      </c>
      <c r="T179">
        <v>8264</v>
      </c>
      <c r="U179">
        <v>4096</v>
      </c>
      <c r="V179">
        <v>384</v>
      </c>
      <c r="W179">
        <v>4096</v>
      </c>
      <c r="X179">
        <v>1</v>
      </c>
      <c r="Y179">
        <v>0.14536748180696801</v>
      </c>
      <c r="Z179">
        <v>151.19999999999999</v>
      </c>
      <c r="AA179">
        <v>54.62</v>
      </c>
      <c r="AB179" t="s">
        <v>94</v>
      </c>
      <c r="AC179">
        <v>12.296875</v>
      </c>
      <c r="AE179">
        <v>2</v>
      </c>
      <c r="AF179">
        <v>151.25</v>
      </c>
      <c r="AG179">
        <v>5.5390625</v>
      </c>
      <c r="AH179">
        <f t="shared" si="11"/>
        <v>145.7109375</v>
      </c>
      <c r="AI179">
        <f t="shared" si="12"/>
        <v>27.306064880112835</v>
      </c>
      <c r="AJ179">
        <f t="shared" si="13"/>
        <v>0.37664756592374726</v>
      </c>
      <c r="AK179">
        <f t="shared" si="14"/>
        <v>401.56903610687539</v>
      </c>
    </row>
    <row r="180" spans="1:37" x14ac:dyDescent="0.3">
      <c r="A180">
        <v>178</v>
      </c>
      <c r="B180">
        <v>358</v>
      </c>
      <c r="C180" t="s">
        <v>91</v>
      </c>
      <c r="D180">
        <v>4.7848684426330203E-2</v>
      </c>
      <c r="E180">
        <v>4096</v>
      </c>
      <c r="F180">
        <v>4096</v>
      </c>
      <c r="G180">
        <v>1</v>
      </c>
      <c r="H180">
        <v>7.6558455585489504</v>
      </c>
      <c r="I180">
        <v>7.7007040286185697</v>
      </c>
      <c r="J180">
        <v>-0.99412585941159903</v>
      </c>
      <c r="K180" t="b">
        <v>1</v>
      </c>
      <c r="L180">
        <v>10.125</v>
      </c>
      <c r="M180" t="s">
        <v>92</v>
      </c>
      <c r="N180">
        <v>8.7301228831115605</v>
      </c>
      <c r="O180">
        <v>3.8</v>
      </c>
      <c r="P180">
        <v>1.006</v>
      </c>
      <c r="Q180" t="s">
        <v>831</v>
      </c>
      <c r="S180">
        <v>0</v>
      </c>
      <c r="T180">
        <v>6320</v>
      </c>
      <c r="U180">
        <v>4096</v>
      </c>
      <c r="V180">
        <v>102</v>
      </c>
      <c r="W180">
        <v>4096</v>
      </c>
      <c r="X180">
        <v>1</v>
      </c>
      <c r="Y180">
        <v>0.65902691262294499</v>
      </c>
      <c r="Z180">
        <v>10.125</v>
      </c>
      <c r="AA180">
        <v>624</v>
      </c>
      <c r="AB180" t="s">
        <v>94</v>
      </c>
      <c r="AC180">
        <v>3.181640625</v>
      </c>
      <c r="AD180" t="s">
        <v>98</v>
      </c>
      <c r="AE180">
        <v>3</v>
      </c>
      <c r="AF180">
        <v>10.125</v>
      </c>
      <c r="AG180">
        <v>5.85546875</v>
      </c>
      <c r="AH180">
        <f t="shared" si="11"/>
        <v>4.26953125</v>
      </c>
      <c r="AI180">
        <f t="shared" si="12"/>
        <v>1.7291527685123416</v>
      </c>
      <c r="AJ180">
        <f t="shared" si="13"/>
        <v>0.37004677611145292</v>
      </c>
      <c r="AK180">
        <f t="shared" si="14"/>
        <v>27.361405783333971</v>
      </c>
    </row>
    <row r="181" spans="1:37" x14ac:dyDescent="0.3">
      <c r="A181">
        <v>179</v>
      </c>
      <c r="B181">
        <v>359</v>
      </c>
      <c r="C181" t="s">
        <v>91</v>
      </c>
      <c r="D181">
        <v>3.4743759306786498E-2</v>
      </c>
      <c r="E181">
        <v>4096</v>
      </c>
      <c r="F181">
        <v>4096</v>
      </c>
      <c r="G181">
        <v>1</v>
      </c>
      <c r="H181">
        <v>8.4852737018371407</v>
      </c>
      <c r="I181">
        <v>11.592673739131</v>
      </c>
      <c r="J181">
        <v>-0.99492951815000696</v>
      </c>
      <c r="K181" t="b">
        <v>1</v>
      </c>
      <c r="L181">
        <v>23.23</v>
      </c>
      <c r="M181" t="s">
        <v>92</v>
      </c>
      <c r="N181">
        <v>11.593215873234801</v>
      </c>
      <c r="O181">
        <v>3.79</v>
      </c>
      <c r="P181">
        <v>1.3660000000000001</v>
      </c>
      <c r="Q181" t="s">
        <v>832</v>
      </c>
      <c r="S181">
        <v>0</v>
      </c>
      <c r="T181">
        <v>6144</v>
      </c>
      <c r="U181">
        <v>4096</v>
      </c>
      <c r="V181">
        <v>101</v>
      </c>
      <c r="W181">
        <v>4096</v>
      </c>
      <c r="X181">
        <v>1</v>
      </c>
      <c r="Y181">
        <v>0.74481257122287503</v>
      </c>
      <c r="Z181">
        <v>23.23</v>
      </c>
      <c r="AA181">
        <v>264.5</v>
      </c>
      <c r="AB181" t="s">
        <v>94</v>
      </c>
      <c r="AC181">
        <v>4.8203125</v>
      </c>
      <c r="AD181" t="s">
        <v>98</v>
      </c>
      <c r="AE181">
        <v>3</v>
      </c>
      <c r="AF181">
        <v>23.234375</v>
      </c>
      <c r="AG181">
        <v>5.55859375</v>
      </c>
      <c r="AH181">
        <f t="shared" si="11"/>
        <v>17.67578125</v>
      </c>
      <c r="AI181">
        <f t="shared" si="12"/>
        <v>4.1799016163035843</v>
      </c>
      <c r="AJ181">
        <f t="shared" si="13"/>
        <v>0.36974950425477376</v>
      </c>
      <c r="AK181">
        <f t="shared" si="14"/>
        <v>62.838150511732636</v>
      </c>
    </row>
    <row r="182" spans="1:37" x14ac:dyDescent="0.3">
      <c r="A182">
        <v>180</v>
      </c>
      <c r="B182">
        <v>362</v>
      </c>
      <c r="C182" t="s">
        <v>91</v>
      </c>
      <c r="D182">
        <v>1.7439558791113099E-2</v>
      </c>
      <c r="E182">
        <v>4096</v>
      </c>
      <c r="F182">
        <v>11008</v>
      </c>
      <c r="G182">
        <v>2.6875</v>
      </c>
      <c r="H182">
        <v>4.5691055498301703</v>
      </c>
      <c r="I182">
        <v>9.4416282650787497</v>
      </c>
      <c r="J182">
        <v>-1.0134136691333999</v>
      </c>
      <c r="K182" t="b">
        <v>1</v>
      </c>
      <c r="L182">
        <v>116.4</v>
      </c>
      <c r="M182" t="s">
        <v>92</v>
      </c>
      <c r="N182">
        <v>9.4560721253562594</v>
      </c>
      <c r="O182">
        <v>4.258</v>
      </c>
      <c r="P182">
        <v>2.0659999999999998</v>
      </c>
      <c r="Q182" t="s">
        <v>833</v>
      </c>
      <c r="S182">
        <v>0</v>
      </c>
      <c r="T182">
        <v>18160</v>
      </c>
      <c r="U182">
        <v>4096</v>
      </c>
      <c r="V182">
        <v>355</v>
      </c>
      <c r="W182">
        <v>4096</v>
      </c>
      <c r="X182">
        <v>1</v>
      </c>
      <c r="Y182">
        <v>0.18942845411311801</v>
      </c>
      <c r="Z182">
        <v>116.4</v>
      </c>
      <c r="AA182">
        <v>156</v>
      </c>
      <c r="AB182" t="s">
        <v>94</v>
      </c>
      <c r="AC182">
        <v>10.7890625</v>
      </c>
      <c r="AE182">
        <v>0</v>
      </c>
      <c r="AF182">
        <v>116.375</v>
      </c>
      <c r="AG182">
        <v>9.4296875</v>
      </c>
      <c r="AH182">
        <f t="shared" si="11"/>
        <v>106.9453125</v>
      </c>
      <c r="AI182">
        <f t="shared" si="12"/>
        <v>12.341342170671085</v>
      </c>
      <c r="AJ182">
        <f t="shared" si="13"/>
        <v>0.36297777621727673</v>
      </c>
      <c r="AK182">
        <f t="shared" si="14"/>
        <v>320.61191517780003</v>
      </c>
    </row>
    <row r="183" spans="1:37" x14ac:dyDescent="0.3">
      <c r="A183">
        <v>181</v>
      </c>
      <c r="B183">
        <v>363</v>
      </c>
      <c r="C183" t="s">
        <v>91</v>
      </c>
      <c r="D183">
        <v>3.5204036771709503E-2</v>
      </c>
      <c r="E183">
        <v>4096</v>
      </c>
      <c r="F183">
        <v>11008</v>
      </c>
      <c r="G183">
        <v>2.6875</v>
      </c>
      <c r="H183">
        <v>8.9627355651840901</v>
      </c>
      <c r="I183">
        <v>12.455051473883699</v>
      </c>
      <c r="J183">
        <v>-1.0182356215638599</v>
      </c>
      <c r="K183" t="b">
        <v>1</v>
      </c>
      <c r="L183">
        <v>24.53</v>
      </c>
      <c r="M183" t="s">
        <v>92</v>
      </c>
      <c r="N183">
        <v>12.59594685395</v>
      </c>
      <c r="O183">
        <v>4.1950000000000003</v>
      </c>
      <c r="P183">
        <v>1.39</v>
      </c>
      <c r="Q183" t="s">
        <v>835</v>
      </c>
      <c r="S183">
        <v>0</v>
      </c>
      <c r="T183">
        <v>15700</v>
      </c>
      <c r="U183">
        <v>4096</v>
      </c>
      <c r="V183">
        <v>103</v>
      </c>
      <c r="W183">
        <v>4096</v>
      </c>
      <c r="X183">
        <v>1</v>
      </c>
      <c r="Y183">
        <v>0.78459164866559805</v>
      </c>
      <c r="Z183">
        <v>24.53</v>
      </c>
      <c r="AA183">
        <v>640</v>
      </c>
      <c r="AB183" t="s">
        <v>94</v>
      </c>
      <c r="AC183">
        <v>4.953125</v>
      </c>
      <c r="AD183" t="s">
        <v>98</v>
      </c>
      <c r="AE183">
        <v>0</v>
      </c>
      <c r="AF183">
        <v>24.53125</v>
      </c>
      <c r="AG183">
        <v>10.4375</v>
      </c>
      <c r="AH183">
        <f t="shared" si="11"/>
        <v>14.09375</v>
      </c>
      <c r="AI183">
        <f t="shared" si="12"/>
        <v>2.3502994011976046</v>
      </c>
      <c r="AJ183">
        <f t="shared" si="13"/>
        <v>0.36123172771160661</v>
      </c>
      <c r="AK183">
        <f t="shared" si="14"/>
        <v>67.910009332250013</v>
      </c>
    </row>
    <row r="184" spans="1:37" x14ac:dyDescent="0.3">
      <c r="A184">
        <v>182</v>
      </c>
      <c r="B184">
        <v>364</v>
      </c>
      <c r="C184" t="s">
        <v>91</v>
      </c>
      <c r="D184">
        <v>2.0861968372927399E-2</v>
      </c>
      <c r="E184">
        <v>4096</v>
      </c>
      <c r="F184">
        <v>11008</v>
      </c>
      <c r="G184">
        <v>2.6875</v>
      </c>
      <c r="H184">
        <v>5.1817482601503402</v>
      </c>
      <c r="I184">
        <v>7.5145470374250598</v>
      </c>
      <c r="J184">
        <v>-1.0166283040870401</v>
      </c>
      <c r="K184" t="b">
        <v>1</v>
      </c>
      <c r="L184">
        <v>28.22</v>
      </c>
      <c r="M184" t="s">
        <v>92</v>
      </c>
      <c r="N184">
        <v>8.3465702537950399</v>
      </c>
      <c r="O184">
        <v>4.1900000000000004</v>
      </c>
      <c r="P184">
        <v>1.45</v>
      </c>
      <c r="Q184" t="s">
        <v>834</v>
      </c>
      <c r="R184" s="1" t="s">
        <v>1941</v>
      </c>
      <c r="S184">
        <v>0</v>
      </c>
      <c r="T184">
        <v>15570</v>
      </c>
      <c r="U184">
        <v>4096</v>
      </c>
      <c r="V184">
        <v>381</v>
      </c>
      <c r="W184">
        <v>4096</v>
      </c>
      <c r="X184">
        <v>1</v>
      </c>
      <c r="Y184">
        <v>0.214237453264566</v>
      </c>
      <c r="Z184">
        <v>28.22</v>
      </c>
      <c r="AA184">
        <v>551.5</v>
      </c>
      <c r="AB184" t="s">
        <v>94</v>
      </c>
      <c r="AC184">
        <v>5.3125</v>
      </c>
      <c r="AE184">
        <v>0</v>
      </c>
      <c r="AF184">
        <v>28.21875</v>
      </c>
      <c r="AG184">
        <v>7.84375</v>
      </c>
      <c r="AH184">
        <f t="shared" si="11"/>
        <v>20.375</v>
      </c>
      <c r="AI184">
        <f t="shared" si="12"/>
        <v>3.597609561752988</v>
      </c>
      <c r="AJ184">
        <f t="shared" si="13"/>
        <v>0.36181280864640991</v>
      </c>
      <c r="AK184">
        <f t="shared" si="14"/>
        <v>77.992678328802441</v>
      </c>
    </row>
    <row r="185" spans="1:37" x14ac:dyDescent="0.3">
      <c r="A185">
        <v>183</v>
      </c>
      <c r="B185">
        <v>370</v>
      </c>
      <c r="C185" t="s">
        <v>91</v>
      </c>
      <c r="D185">
        <v>2.33997845760762E-2</v>
      </c>
      <c r="E185">
        <v>4096</v>
      </c>
      <c r="F185">
        <v>4096</v>
      </c>
      <c r="G185">
        <v>1</v>
      </c>
      <c r="H185">
        <v>3.0917865738344701</v>
      </c>
      <c r="I185">
        <v>6.8659401063472503</v>
      </c>
      <c r="J185">
        <v>-0.96439048609047595</v>
      </c>
      <c r="K185" t="b">
        <v>1</v>
      </c>
      <c r="L185">
        <v>166</v>
      </c>
      <c r="M185" t="s">
        <v>92</v>
      </c>
      <c r="N185">
        <v>6.9295282597420398</v>
      </c>
      <c r="O185">
        <v>3.9</v>
      </c>
      <c r="P185">
        <v>2.2200000000000002</v>
      </c>
      <c r="Q185" t="s">
        <v>836</v>
      </c>
      <c r="S185">
        <v>0</v>
      </c>
      <c r="T185">
        <v>7956</v>
      </c>
      <c r="U185">
        <v>4096</v>
      </c>
      <c r="V185">
        <v>479</v>
      </c>
      <c r="W185">
        <v>4096</v>
      </c>
      <c r="X185">
        <v>1</v>
      </c>
      <c r="Y185">
        <v>9.5576168080523605E-2</v>
      </c>
      <c r="Z185">
        <v>166</v>
      </c>
      <c r="AA185">
        <v>47.94</v>
      </c>
      <c r="AB185" t="s">
        <v>94</v>
      </c>
      <c r="AC185">
        <v>12.8828125</v>
      </c>
      <c r="AE185">
        <v>3</v>
      </c>
      <c r="AF185">
        <v>166</v>
      </c>
      <c r="AG185">
        <v>4.55859375</v>
      </c>
      <c r="AH185">
        <f t="shared" si="11"/>
        <v>161.44140625</v>
      </c>
      <c r="AI185">
        <f t="shared" si="12"/>
        <v>36.414738646101114</v>
      </c>
      <c r="AJ185">
        <f t="shared" si="13"/>
        <v>0.38121548508225578</v>
      </c>
      <c r="AK185">
        <f t="shared" si="14"/>
        <v>435.44925769261914</v>
      </c>
    </row>
    <row r="186" spans="1:37" x14ac:dyDescent="0.3">
      <c r="A186">
        <v>184</v>
      </c>
      <c r="B186">
        <v>371</v>
      </c>
      <c r="C186" t="s">
        <v>91</v>
      </c>
      <c r="D186">
        <v>3.5448748791165503E-2</v>
      </c>
      <c r="E186">
        <v>4096</v>
      </c>
      <c r="F186">
        <v>4096</v>
      </c>
      <c r="G186">
        <v>1</v>
      </c>
      <c r="H186">
        <v>3.24554967260603</v>
      </c>
      <c r="I186">
        <v>7.2898088349549504</v>
      </c>
      <c r="J186">
        <v>-0.96599780356729303</v>
      </c>
      <c r="K186" t="b">
        <v>1</v>
      </c>
      <c r="L186">
        <v>176.6</v>
      </c>
      <c r="M186" t="s">
        <v>92</v>
      </c>
      <c r="N186">
        <v>7.3370432730886597</v>
      </c>
      <c r="O186">
        <v>3.9079999999999999</v>
      </c>
      <c r="P186">
        <v>2.246</v>
      </c>
      <c r="Q186" t="s">
        <v>837</v>
      </c>
      <c r="S186">
        <v>0</v>
      </c>
      <c r="T186">
        <v>8080</v>
      </c>
      <c r="U186">
        <v>4096</v>
      </c>
      <c r="V186">
        <v>493</v>
      </c>
      <c r="W186">
        <v>4096</v>
      </c>
      <c r="X186">
        <v>1</v>
      </c>
      <c r="Y186">
        <v>0.101134470884547</v>
      </c>
      <c r="Z186">
        <v>176.6</v>
      </c>
      <c r="AA186">
        <v>45.75</v>
      </c>
      <c r="AB186" t="s">
        <v>94</v>
      </c>
      <c r="AC186">
        <v>13.2890625</v>
      </c>
      <c r="AE186">
        <v>4</v>
      </c>
      <c r="AF186">
        <v>176.625</v>
      </c>
      <c r="AG186">
        <v>4.6171875</v>
      </c>
      <c r="AH186">
        <f t="shared" si="11"/>
        <v>172.0078125</v>
      </c>
      <c r="AI186">
        <f t="shared" si="12"/>
        <v>38.253807106598984</v>
      </c>
      <c r="AJ186">
        <f t="shared" si="13"/>
        <v>0.38060324293620951</v>
      </c>
      <c r="AK186">
        <f t="shared" si="14"/>
        <v>464.06593553277474</v>
      </c>
    </row>
    <row r="187" spans="1:37" x14ac:dyDescent="0.3">
      <c r="A187">
        <v>185</v>
      </c>
      <c r="B187">
        <v>372</v>
      </c>
      <c r="C187" t="s">
        <v>91</v>
      </c>
      <c r="D187">
        <v>2.6453691018244501E-2</v>
      </c>
      <c r="E187">
        <v>4096</v>
      </c>
      <c r="F187">
        <v>4096</v>
      </c>
      <c r="G187">
        <v>1</v>
      </c>
      <c r="H187">
        <v>5.1706026247133803</v>
      </c>
      <c r="I187">
        <v>5.8017797029254599</v>
      </c>
      <c r="J187">
        <v>-0.99171488319637202</v>
      </c>
      <c r="K187" t="b">
        <v>1</v>
      </c>
      <c r="L187">
        <v>13.26</v>
      </c>
      <c r="M187" t="s">
        <v>92</v>
      </c>
      <c r="N187">
        <v>7.0537806604925697</v>
      </c>
      <c r="O187">
        <v>3.8140000000000001</v>
      </c>
      <c r="P187">
        <v>1.1220000000000001</v>
      </c>
      <c r="Q187" t="s">
        <v>838</v>
      </c>
      <c r="S187">
        <v>0</v>
      </c>
      <c r="T187">
        <v>6524</v>
      </c>
      <c r="U187">
        <v>4096</v>
      </c>
      <c r="V187">
        <v>140</v>
      </c>
      <c r="W187">
        <v>4096</v>
      </c>
      <c r="X187">
        <v>1</v>
      </c>
      <c r="Y187">
        <v>0.35248025530584298</v>
      </c>
      <c r="Z187">
        <v>13.26</v>
      </c>
      <c r="AA187">
        <v>492</v>
      </c>
      <c r="AB187" t="s">
        <v>94</v>
      </c>
      <c r="AC187">
        <v>3.640625</v>
      </c>
      <c r="AE187">
        <v>3</v>
      </c>
      <c r="AF187">
        <v>13.2578125</v>
      </c>
      <c r="AG187">
        <v>5.8671875</v>
      </c>
      <c r="AH187">
        <f t="shared" si="11"/>
        <v>7.390625</v>
      </c>
      <c r="AI187">
        <f t="shared" si="12"/>
        <v>2.2596537949400797</v>
      </c>
      <c r="AJ187">
        <f t="shared" si="13"/>
        <v>0.37094002645715707</v>
      </c>
      <c r="AK187">
        <f t="shared" si="14"/>
        <v>35.741121352217441</v>
      </c>
    </row>
    <row r="188" spans="1:37" x14ac:dyDescent="0.3">
      <c r="A188">
        <v>186</v>
      </c>
      <c r="B188">
        <v>373</v>
      </c>
      <c r="C188" t="s">
        <v>91</v>
      </c>
      <c r="D188">
        <v>3.6400721442849199E-2</v>
      </c>
      <c r="E188">
        <v>4096</v>
      </c>
      <c r="F188">
        <v>4096</v>
      </c>
      <c r="G188">
        <v>1</v>
      </c>
      <c r="H188">
        <v>7.1571056634130397</v>
      </c>
      <c r="I188">
        <v>11.965786031018601</v>
      </c>
      <c r="J188">
        <v>-0.99412585941159903</v>
      </c>
      <c r="K188" t="b">
        <v>1</v>
      </c>
      <c r="L188">
        <v>46.94</v>
      </c>
      <c r="M188" t="s">
        <v>92</v>
      </c>
      <c r="N188">
        <v>11.963323647785201</v>
      </c>
      <c r="O188">
        <v>3.8090000000000002</v>
      </c>
      <c r="P188">
        <v>1.6719999999999999</v>
      </c>
      <c r="Q188" t="s">
        <v>839</v>
      </c>
      <c r="S188">
        <v>0</v>
      </c>
      <c r="T188">
        <v>6436</v>
      </c>
      <c r="U188">
        <v>4096</v>
      </c>
      <c r="V188">
        <v>117</v>
      </c>
      <c r="W188">
        <v>4096</v>
      </c>
      <c r="X188">
        <v>1</v>
      </c>
      <c r="Y188">
        <v>0.569224619945781</v>
      </c>
      <c r="Z188">
        <v>46.94</v>
      </c>
      <c r="AA188">
        <v>137.1</v>
      </c>
      <c r="AB188" t="s">
        <v>94</v>
      </c>
      <c r="AC188">
        <v>6.8515625</v>
      </c>
      <c r="AD188" t="s">
        <v>98</v>
      </c>
      <c r="AE188">
        <v>3</v>
      </c>
      <c r="AF188">
        <v>46.9375</v>
      </c>
      <c r="AG188">
        <v>5.734375</v>
      </c>
      <c r="AH188">
        <f t="shared" si="11"/>
        <v>41.203125</v>
      </c>
      <c r="AI188">
        <f t="shared" si="12"/>
        <v>8.185286103542234</v>
      </c>
      <c r="AJ188">
        <f t="shared" si="13"/>
        <v>0.37004677611145292</v>
      </c>
      <c r="AK188">
        <f t="shared" si="14"/>
        <v>126.84207248940626</v>
      </c>
    </row>
    <row r="189" spans="1:37" x14ac:dyDescent="0.3">
      <c r="A189">
        <v>187</v>
      </c>
      <c r="B189">
        <v>376</v>
      </c>
      <c r="C189" t="s">
        <v>91</v>
      </c>
      <c r="D189">
        <v>1.1800250047746E-2</v>
      </c>
      <c r="E189">
        <v>4096</v>
      </c>
      <c r="F189">
        <v>11008</v>
      </c>
      <c r="G189">
        <v>2.6875</v>
      </c>
      <c r="H189">
        <v>4.7894225418321996</v>
      </c>
      <c r="I189">
        <v>10.046562128765199</v>
      </c>
      <c r="J189">
        <v>-1.0142173278718101</v>
      </c>
      <c r="K189" t="b">
        <v>1</v>
      </c>
      <c r="L189">
        <v>125.2</v>
      </c>
      <c r="M189" t="s">
        <v>92</v>
      </c>
      <c r="N189">
        <v>10.0575896276336</v>
      </c>
      <c r="O189">
        <v>4.26</v>
      </c>
      <c r="P189">
        <v>2.0979999999999999</v>
      </c>
      <c r="Q189" t="s">
        <v>840</v>
      </c>
      <c r="S189">
        <v>0</v>
      </c>
      <c r="T189">
        <v>18270</v>
      </c>
      <c r="U189">
        <v>4096</v>
      </c>
      <c r="V189">
        <v>313</v>
      </c>
      <c r="W189">
        <v>4096</v>
      </c>
      <c r="X189">
        <v>1</v>
      </c>
      <c r="Y189">
        <v>0.21419082591441099</v>
      </c>
      <c r="Z189">
        <v>125.2</v>
      </c>
      <c r="AA189">
        <v>146</v>
      </c>
      <c r="AB189" t="s">
        <v>94</v>
      </c>
      <c r="AC189">
        <v>11.1875</v>
      </c>
      <c r="AE189">
        <v>0</v>
      </c>
      <c r="AF189">
        <v>125.1875</v>
      </c>
      <c r="AG189">
        <v>9.8046875</v>
      </c>
      <c r="AH189">
        <f t="shared" si="11"/>
        <v>115.3828125</v>
      </c>
      <c r="AI189">
        <f t="shared" si="12"/>
        <v>12.768127490039841</v>
      </c>
      <c r="AJ189">
        <f t="shared" si="13"/>
        <v>0.3626861831419268</v>
      </c>
      <c r="AK189">
        <f t="shared" si="14"/>
        <v>345.16754654260285</v>
      </c>
    </row>
    <row r="190" spans="1:37" x14ac:dyDescent="0.3">
      <c r="A190">
        <v>188</v>
      </c>
      <c r="B190">
        <v>377</v>
      </c>
      <c r="C190" t="s">
        <v>91</v>
      </c>
      <c r="D190">
        <v>3.0865137577401201E-2</v>
      </c>
      <c r="E190">
        <v>4096</v>
      </c>
      <c r="F190">
        <v>11008</v>
      </c>
      <c r="G190">
        <v>2.6875</v>
      </c>
      <c r="H190">
        <v>8.6061102992590701</v>
      </c>
      <c r="I190">
        <v>13.2117240140969</v>
      </c>
      <c r="J190">
        <v>-1.0182356215638599</v>
      </c>
      <c r="K190" t="b">
        <v>1</v>
      </c>
      <c r="L190">
        <v>34.28</v>
      </c>
      <c r="M190" t="s">
        <v>92</v>
      </c>
      <c r="N190">
        <v>13.2208420802624</v>
      </c>
      <c r="O190">
        <v>4.2</v>
      </c>
      <c r="P190">
        <v>1.5349999999999999</v>
      </c>
      <c r="Q190" t="s">
        <v>842</v>
      </c>
      <c r="S190">
        <v>0</v>
      </c>
      <c r="T190">
        <v>15810</v>
      </c>
      <c r="U190">
        <v>4096</v>
      </c>
      <c r="V190">
        <v>125</v>
      </c>
      <c r="W190">
        <v>4096</v>
      </c>
      <c r="X190">
        <v>1</v>
      </c>
      <c r="Y190">
        <v>0.680311186940182</v>
      </c>
      <c r="Z190">
        <v>34.28</v>
      </c>
      <c r="AA190">
        <v>461.2</v>
      </c>
      <c r="AB190" t="s">
        <v>94</v>
      </c>
      <c r="AC190">
        <v>5.85546875</v>
      </c>
      <c r="AD190" t="s">
        <v>98</v>
      </c>
      <c r="AE190">
        <v>0</v>
      </c>
      <c r="AF190">
        <v>34.28125</v>
      </c>
      <c r="AG190">
        <v>10.0390625</v>
      </c>
      <c r="AH190">
        <f t="shared" si="11"/>
        <v>24.2421875</v>
      </c>
      <c r="AI190">
        <f t="shared" si="12"/>
        <v>3.4147859922178987</v>
      </c>
      <c r="AJ190">
        <f t="shared" si="13"/>
        <v>0.36123172771160661</v>
      </c>
      <c r="AK190">
        <f t="shared" si="14"/>
        <v>94.900993933093332</v>
      </c>
    </row>
    <row r="191" spans="1:37" x14ac:dyDescent="0.3">
      <c r="A191">
        <v>189</v>
      </c>
      <c r="B191">
        <v>378</v>
      </c>
      <c r="C191" t="s">
        <v>91</v>
      </c>
      <c r="D191">
        <v>1.9897252361500899E-2</v>
      </c>
      <c r="E191">
        <v>4096</v>
      </c>
      <c r="F191">
        <v>11008</v>
      </c>
      <c r="G191">
        <v>2.6875</v>
      </c>
      <c r="H191">
        <v>4.8680681397003998</v>
      </c>
      <c r="I191">
        <v>6.8124430119049499</v>
      </c>
      <c r="J191">
        <v>-1.0158246453486299</v>
      </c>
      <c r="K191" t="b">
        <v>1</v>
      </c>
      <c r="L191">
        <v>25.08</v>
      </c>
      <c r="M191" t="s">
        <v>92</v>
      </c>
      <c r="N191">
        <v>8.00639698437808</v>
      </c>
      <c r="O191">
        <v>4.1950000000000003</v>
      </c>
      <c r="P191">
        <v>1.399</v>
      </c>
      <c r="Q191" t="s">
        <v>841</v>
      </c>
      <c r="R191" s="1" t="s">
        <v>1941</v>
      </c>
      <c r="S191">
        <v>0</v>
      </c>
      <c r="T191">
        <v>15660</v>
      </c>
      <c r="U191">
        <v>4096</v>
      </c>
      <c r="V191">
        <v>403</v>
      </c>
      <c r="W191">
        <v>4096</v>
      </c>
      <c r="X191">
        <v>1</v>
      </c>
      <c r="Y191">
        <v>0.19268219848062801</v>
      </c>
      <c r="Z191">
        <v>25.08</v>
      </c>
      <c r="AA191">
        <v>624.5</v>
      </c>
      <c r="AB191" t="s">
        <v>94</v>
      </c>
      <c r="AC191">
        <v>5.0078125</v>
      </c>
      <c r="AE191">
        <v>0</v>
      </c>
      <c r="AF191">
        <v>25.078125</v>
      </c>
      <c r="AG191">
        <v>7.734375</v>
      </c>
      <c r="AH191">
        <f t="shared" si="11"/>
        <v>17.34375</v>
      </c>
      <c r="AI191">
        <f t="shared" si="12"/>
        <v>3.2424242424242422</v>
      </c>
      <c r="AJ191">
        <f t="shared" si="13"/>
        <v>0.36210369954459704</v>
      </c>
      <c r="AK191">
        <f t="shared" si="14"/>
        <v>69.256748913473487</v>
      </c>
    </row>
    <row r="192" spans="1:37" x14ac:dyDescent="0.3">
      <c r="A192">
        <v>190</v>
      </c>
      <c r="B192">
        <v>384</v>
      </c>
      <c r="C192" t="s">
        <v>91</v>
      </c>
      <c r="D192">
        <v>2.2092119330122301E-2</v>
      </c>
      <c r="E192">
        <v>4096</v>
      </c>
      <c r="F192">
        <v>4096</v>
      </c>
      <c r="G192">
        <v>1</v>
      </c>
      <c r="H192">
        <v>3.9528632467674698</v>
      </c>
      <c r="I192">
        <v>8.8553401250826003</v>
      </c>
      <c r="J192">
        <v>-0.97885634338183303</v>
      </c>
      <c r="K192" t="b">
        <v>1</v>
      </c>
      <c r="L192">
        <v>173.5</v>
      </c>
      <c r="M192" t="s">
        <v>92</v>
      </c>
      <c r="N192">
        <v>8.8571300658956602</v>
      </c>
      <c r="O192">
        <v>3.9319999999999999</v>
      </c>
      <c r="P192">
        <v>2.2400000000000002</v>
      </c>
      <c r="Q192" t="s">
        <v>843</v>
      </c>
      <c r="S192">
        <v>0</v>
      </c>
      <c r="T192">
        <v>8550</v>
      </c>
      <c r="U192">
        <v>4096</v>
      </c>
      <c r="V192">
        <v>328</v>
      </c>
      <c r="W192">
        <v>4096</v>
      </c>
      <c r="X192">
        <v>1</v>
      </c>
      <c r="Y192">
        <v>0.163044597315429</v>
      </c>
      <c r="Z192">
        <v>173.5</v>
      </c>
      <c r="AA192">
        <v>49.28</v>
      </c>
      <c r="AB192" t="s">
        <v>94</v>
      </c>
      <c r="AC192">
        <v>13.171875</v>
      </c>
      <c r="AE192">
        <v>3</v>
      </c>
      <c r="AF192">
        <v>173.5</v>
      </c>
      <c r="AG192">
        <v>5.98046875</v>
      </c>
      <c r="AH192">
        <f t="shared" si="11"/>
        <v>167.51953125</v>
      </c>
      <c r="AI192">
        <f t="shared" si="12"/>
        <v>29.011103853690397</v>
      </c>
      <c r="AJ192">
        <f t="shared" si="13"/>
        <v>0.37574057141122941</v>
      </c>
      <c r="AK192">
        <f t="shared" si="14"/>
        <v>461.75476698818574</v>
      </c>
    </row>
    <row r="193" spans="1:37" x14ac:dyDescent="0.3">
      <c r="A193">
        <v>191</v>
      </c>
      <c r="B193">
        <v>385</v>
      </c>
      <c r="C193" t="s">
        <v>91</v>
      </c>
      <c r="D193">
        <v>3.3803024018919901E-2</v>
      </c>
      <c r="E193">
        <v>4096</v>
      </c>
      <c r="F193">
        <v>4096</v>
      </c>
      <c r="G193">
        <v>1</v>
      </c>
      <c r="H193">
        <v>3.39044688986325</v>
      </c>
      <c r="I193">
        <v>7.7808107335728796</v>
      </c>
      <c r="J193">
        <v>-0.98046366085865</v>
      </c>
      <c r="K193" t="b">
        <v>1</v>
      </c>
      <c r="L193">
        <v>197.1</v>
      </c>
      <c r="M193" t="s">
        <v>92</v>
      </c>
      <c r="N193">
        <v>7.7897008781957302</v>
      </c>
      <c r="O193">
        <v>3.9409999999999998</v>
      </c>
      <c r="P193">
        <v>2.2949999999999999</v>
      </c>
      <c r="Q193" t="s">
        <v>844</v>
      </c>
      <c r="S193">
        <v>0</v>
      </c>
      <c r="T193">
        <v>8720</v>
      </c>
      <c r="U193">
        <v>4096</v>
      </c>
      <c r="V193">
        <v>40</v>
      </c>
      <c r="W193">
        <v>4096</v>
      </c>
      <c r="X193">
        <v>1</v>
      </c>
      <c r="Y193">
        <v>0.377962839881676</v>
      </c>
      <c r="Z193">
        <v>197.1</v>
      </c>
      <c r="AA193">
        <v>44.25</v>
      </c>
      <c r="AB193" t="s">
        <v>94</v>
      </c>
      <c r="AC193">
        <v>14.0390625</v>
      </c>
      <c r="AE193">
        <v>3</v>
      </c>
      <c r="AF193">
        <v>197.125</v>
      </c>
      <c r="AG193">
        <v>10.96875</v>
      </c>
      <c r="AH193">
        <f t="shared" si="11"/>
        <v>186.15625</v>
      </c>
      <c r="AI193">
        <f t="shared" si="12"/>
        <v>17.97150997150997</v>
      </c>
      <c r="AJ193">
        <f t="shared" si="13"/>
        <v>0.3751371221212621</v>
      </c>
      <c r="AK193">
        <f t="shared" si="14"/>
        <v>525.47452218359729</v>
      </c>
    </row>
    <row r="194" spans="1:37" x14ac:dyDescent="0.3">
      <c r="A194">
        <v>192</v>
      </c>
      <c r="B194">
        <v>386</v>
      </c>
      <c r="C194" t="s">
        <v>91</v>
      </c>
      <c r="D194">
        <v>2.24869755255129E-2</v>
      </c>
      <c r="E194">
        <v>4096</v>
      </c>
      <c r="F194">
        <v>4096</v>
      </c>
      <c r="G194">
        <v>1</v>
      </c>
      <c r="H194">
        <v>9.0037359606229792</v>
      </c>
      <c r="I194">
        <v>9.3906152401809901</v>
      </c>
      <c r="J194">
        <v>-0.99734049436523398</v>
      </c>
      <c r="K194" t="b">
        <v>1</v>
      </c>
      <c r="L194">
        <v>11.05</v>
      </c>
      <c r="M194" t="s">
        <v>92</v>
      </c>
      <c r="N194">
        <v>9.8439719911700898</v>
      </c>
      <c r="O194">
        <v>3.8159999999999998</v>
      </c>
      <c r="P194">
        <v>1.0429999999999999</v>
      </c>
      <c r="Q194" t="s">
        <v>845</v>
      </c>
      <c r="S194">
        <v>0</v>
      </c>
      <c r="T194">
        <v>6544</v>
      </c>
      <c r="U194">
        <v>4096</v>
      </c>
      <c r="V194">
        <v>104</v>
      </c>
      <c r="W194">
        <v>4096</v>
      </c>
      <c r="X194">
        <v>1</v>
      </c>
      <c r="Y194">
        <v>0.78863153766982297</v>
      </c>
      <c r="Z194">
        <v>11.05</v>
      </c>
      <c r="AA194">
        <v>592.5</v>
      </c>
      <c r="AB194" t="s">
        <v>94</v>
      </c>
      <c r="AC194">
        <v>3.32421875</v>
      </c>
      <c r="AD194" t="s">
        <v>98</v>
      </c>
      <c r="AE194">
        <v>2</v>
      </c>
      <c r="AF194">
        <v>11.046875</v>
      </c>
      <c r="AG194">
        <v>5.70703125</v>
      </c>
      <c r="AH194">
        <f t="shared" si="11"/>
        <v>5.33984375</v>
      </c>
      <c r="AI194">
        <f t="shared" si="12"/>
        <v>1.9356605065023955</v>
      </c>
      <c r="AJ194">
        <f t="shared" si="13"/>
        <v>0.36885912077242489</v>
      </c>
      <c r="AK194">
        <f t="shared" si="14"/>
        <v>29.948764658080918</v>
      </c>
    </row>
    <row r="195" spans="1:37" x14ac:dyDescent="0.3">
      <c r="A195">
        <v>193</v>
      </c>
      <c r="B195">
        <v>387</v>
      </c>
      <c r="C195" t="s">
        <v>91</v>
      </c>
      <c r="D195">
        <v>5.8102103843445801E-2</v>
      </c>
      <c r="E195">
        <v>4096</v>
      </c>
      <c r="F195">
        <v>4096</v>
      </c>
      <c r="G195">
        <v>1</v>
      </c>
      <c r="H195">
        <v>8.5570172790469901</v>
      </c>
      <c r="I195">
        <v>12.8689517673167</v>
      </c>
      <c r="J195">
        <v>-0.99492951815000696</v>
      </c>
      <c r="K195" t="b">
        <v>1</v>
      </c>
      <c r="L195">
        <v>31.9</v>
      </c>
      <c r="M195" t="s">
        <v>92</v>
      </c>
      <c r="N195">
        <v>12.869165814755499</v>
      </c>
      <c r="O195">
        <v>3.8140000000000001</v>
      </c>
      <c r="P195">
        <v>1.504</v>
      </c>
      <c r="Q195" t="s">
        <v>846</v>
      </c>
      <c r="S195">
        <v>0</v>
      </c>
      <c r="T195">
        <v>6524</v>
      </c>
      <c r="U195">
        <v>4096</v>
      </c>
      <c r="V195">
        <v>135</v>
      </c>
      <c r="W195">
        <v>4096</v>
      </c>
      <c r="X195">
        <v>1</v>
      </c>
      <c r="Y195">
        <v>0.65040449041668202</v>
      </c>
      <c r="Z195">
        <v>31.9</v>
      </c>
      <c r="AA195">
        <v>204.5</v>
      </c>
      <c r="AB195" t="s">
        <v>94</v>
      </c>
      <c r="AC195">
        <v>5.6484375</v>
      </c>
      <c r="AD195" t="s">
        <v>98</v>
      </c>
      <c r="AE195">
        <v>3</v>
      </c>
      <c r="AF195">
        <v>31.90625</v>
      </c>
      <c r="AG195">
        <v>5.60546875</v>
      </c>
      <c r="AH195">
        <f t="shared" ref="AH195:AH227" si="15">AF195-AG195</f>
        <v>26.30078125</v>
      </c>
      <c r="AI195">
        <f t="shared" ref="AI195:AI227" si="16">AF195/AG195</f>
        <v>5.6919860627177696</v>
      </c>
      <c r="AJ195">
        <f t="shared" ref="AJ195:AJ227" si="17">EXP(J195)</f>
        <v>0.36974950425477376</v>
      </c>
      <c r="AK195">
        <f t="shared" ref="AK195:AK227" si="18">AF195/AJ195</f>
        <v>86.291528813018189</v>
      </c>
    </row>
    <row r="196" spans="1:37" x14ac:dyDescent="0.3">
      <c r="A196">
        <v>194</v>
      </c>
      <c r="B196">
        <v>390</v>
      </c>
      <c r="C196" t="s">
        <v>91</v>
      </c>
      <c r="D196">
        <v>1.2313004468517101E-2</v>
      </c>
      <c r="E196">
        <v>4096</v>
      </c>
      <c r="F196">
        <v>11008</v>
      </c>
      <c r="G196">
        <v>2.6875</v>
      </c>
      <c r="H196">
        <v>4.9804837476005801</v>
      </c>
      <c r="I196">
        <v>10.5835279636512</v>
      </c>
      <c r="J196">
        <v>-1.0142173278718101</v>
      </c>
      <c r="K196" t="b">
        <v>1</v>
      </c>
      <c r="L196">
        <v>133.4</v>
      </c>
      <c r="M196" t="s">
        <v>92</v>
      </c>
      <c r="N196">
        <v>10.5941916026808</v>
      </c>
      <c r="O196">
        <v>4.26</v>
      </c>
      <c r="P196">
        <v>2.125</v>
      </c>
      <c r="Q196" t="s">
        <v>847</v>
      </c>
      <c r="S196">
        <v>0</v>
      </c>
      <c r="T196">
        <v>18320</v>
      </c>
      <c r="U196">
        <v>4096</v>
      </c>
      <c r="V196">
        <v>336</v>
      </c>
      <c r="W196">
        <v>4096</v>
      </c>
      <c r="X196">
        <v>1</v>
      </c>
      <c r="Y196">
        <v>0.21715319138001399</v>
      </c>
      <c r="Z196">
        <v>133.4</v>
      </c>
      <c r="AA196">
        <v>137.4</v>
      </c>
      <c r="AB196" t="s">
        <v>94</v>
      </c>
      <c r="AC196">
        <v>11.546875</v>
      </c>
      <c r="AE196">
        <v>0</v>
      </c>
      <c r="AF196">
        <v>133.375</v>
      </c>
      <c r="AG196">
        <v>9.5625</v>
      </c>
      <c r="AH196">
        <f t="shared" si="15"/>
        <v>123.8125</v>
      </c>
      <c r="AI196">
        <f t="shared" si="16"/>
        <v>13.947712418300654</v>
      </c>
      <c r="AJ196">
        <f t="shared" si="17"/>
        <v>0.3626861831419268</v>
      </c>
      <c r="AK196">
        <f t="shared" si="18"/>
        <v>367.74215892257337</v>
      </c>
    </row>
    <row r="197" spans="1:37" x14ac:dyDescent="0.3">
      <c r="A197">
        <v>195</v>
      </c>
      <c r="B197">
        <v>391</v>
      </c>
      <c r="C197" t="s">
        <v>91</v>
      </c>
      <c r="D197">
        <v>3.55008250806342E-2</v>
      </c>
      <c r="E197">
        <v>4096</v>
      </c>
      <c r="F197">
        <v>11008</v>
      </c>
      <c r="G197">
        <v>2.6875</v>
      </c>
      <c r="H197">
        <v>7.9167098373714202</v>
      </c>
      <c r="I197">
        <v>13.374910174465301</v>
      </c>
      <c r="J197">
        <v>-1.0182356215638599</v>
      </c>
      <c r="K197" t="b">
        <v>1</v>
      </c>
      <c r="L197">
        <v>48.94</v>
      </c>
      <c r="M197" t="s">
        <v>92</v>
      </c>
      <c r="N197">
        <v>13.3781475017989</v>
      </c>
      <c r="O197">
        <v>4.2030000000000003</v>
      </c>
      <c r="P197">
        <v>1.6890000000000001</v>
      </c>
      <c r="Q197" t="s">
        <v>849</v>
      </c>
      <c r="S197">
        <v>0</v>
      </c>
      <c r="T197">
        <v>15970</v>
      </c>
      <c r="U197">
        <v>4096</v>
      </c>
      <c r="V197">
        <v>184</v>
      </c>
      <c r="W197">
        <v>4096</v>
      </c>
      <c r="X197">
        <v>1</v>
      </c>
      <c r="Y197">
        <v>0.50990661428893103</v>
      </c>
      <c r="Z197">
        <v>48.94</v>
      </c>
      <c r="AA197">
        <v>326.2</v>
      </c>
      <c r="AB197" t="s">
        <v>94</v>
      </c>
      <c r="AC197">
        <v>6.99609375</v>
      </c>
      <c r="AD197" t="s">
        <v>98</v>
      </c>
      <c r="AE197">
        <v>0</v>
      </c>
      <c r="AF197">
        <v>48.9375</v>
      </c>
      <c r="AG197">
        <v>9.40625</v>
      </c>
      <c r="AH197">
        <f t="shared" si="15"/>
        <v>39.53125</v>
      </c>
      <c r="AI197">
        <f t="shared" si="16"/>
        <v>5.2026578073089702</v>
      </c>
      <c r="AJ197">
        <f t="shared" si="17"/>
        <v>0.36123172771160661</v>
      </c>
      <c r="AK197">
        <f t="shared" si="18"/>
        <v>135.47398040038664</v>
      </c>
    </row>
    <row r="198" spans="1:37" x14ac:dyDescent="0.3">
      <c r="A198">
        <v>196</v>
      </c>
      <c r="B198">
        <v>392</v>
      </c>
      <c r="C198" t="s">
        <v>91</v>
      </c>
      <c r="D198">
        <v>2.0809315596279299E-2</v>
      </c>
      <c r="E198">
        <v>4096</v>
      </c>
      <c r="F198">
        <v>11008</v>
      </c>
      <c r="G198">
        <v>2.6875</v>
      </c>
      <c r="H198">
        <v>4.5432986607686798</v>
      </c>
      <c r="I198">
        <v>6.47331322857569</v>
      </c>
      <c r="J198">
        <v>-1.01502098661022</v>
      </c>
      <c r="K198" t="b">
        <v>1</v>
      </c>
      <c r="L198">
        <v>26.62</v>
      </c>
      <c r="M198" t="s">
        <v>92</v>
      </c>
      <c r="N198">
        <v>7.7755626140257599</v>
      </c>
      <c r="O198">
        <v>4.2</v>
      </c>
      <c r="P198">
        <v>1.425</v>
      </c>
      <c r="Q198" t="s">
        <v>848</v>
      </c>
      <c r="R198" s="1" t="s">
        <v>1941</v>
      </c>
      <c r="S198">
        <v>0</v>
      </c>
      <c r="T198">
        <v>15830</v>
      </c>
      <c r="U198">
        <v>4096</v>
      </c>
      <c r="V198">
        <v>484</v>
      </c>
      <c r="W198">
        <v>4096</v>
      </c>
      <c r="X198">
        <v>1</v>
      </c>
      <c r="Y198">
        <v>0.16105903003493999</v>
      </c>
      <c r="Z198">
        <v>26.62</v>
      </c>
      <c r="AA198">
        <v>594.5</v>
      </c>
      <c r="AB198" t="s">
        <v>94</v>
      </c>
      <c r="AC198">
        <v>5.16015625</v>
      </c>
      <c r="AE198">
        <v>0</v>
      </c>
      <c r="AF198">
        <v>26.625</v>
      </c>
      <c r="AG198">
        <v>7.34765625</v>
      </c>
      <c r="AH198">
        <f t="shared" si="15"/>
        <v>19.27734375</v>
      </c>
      <c r="AI198">
        <f t="shared" si="16"/>
        <v>3.6236044657097288</v>
      </c>
      <c r="AJ198">
        <f t="shared" si="17"/>
        <v>0.36239482431375997</v>
      </c>
      <c r="AK198">
        <f t="shared" si="18"/>
        <v>73.469592316661192</v>
      </c>
    </row>
    <row r="199" spans="1:37" x14ac:dyDescent="0.3">
      <c r="A199">
        <v>197</v>
      </c>
      <c r="B199">
        <v>398</v>
      </c>
      <c r="C199" t="s">
        <v>91</v>
      </c>
      <c r="D199">
        <v>1.4735766316711901E-2</v>
      </c>
      <c r="E199">
        <v>4096</v>
      </c>
      <c r="F199">
        <v>4096</v>
      </c>
      <c r="G199">
        <v>1</v>
      </c>
      <c r="H199">
        <v>3.6123432381890299</v>
      </c>
      <c r="I199">
        <v>7.9937204860706501</v>
      </c>
      <c r="J199">
        <v>-0.97403439095138</v>
      </c>
      <c r="K199" t="b">
        <v>1</v>
      </c>
      <c r="L199">
        <v>163.1</v>
      </c>
      <c r="M199" t="s">
        <v>92</v>
      </c>
      <c r="N199">
        <v>8.0090528653938602</v>
      </c>
      <c r="O199">
        <v>3.9079999999999999</v>
      </c>
      <c r="P199">
        <v>2.2130000000000001</v>
      </c>
      <c r="Q199" t="s">
        <v>850</v>
      </c>
      <c r="S199">
        <v>0</v>
      </c>
      <c r="T199">
        <v>8080</v>
      </c>
      <c r="U199">
        <v>4096</v>
      </c>
      <c r="V199">
        <v>317</v>
      </c>
      <c r="W199">
        <v>4096</v>
      </c>
      <c r="X199">
        <v>1</v>
      </c>
      <c r="Y199">
        <v>0.146723813963341</v>
      </c>
      <c r="Z199">
        <v>163.1</v>
      </c>
      <c r="AA199">
        <v>49.53</v>
      </c>
      <c r="AB199" t="s">
        <v>94</v>
      </c>
      <c r="AC199">
        <v>12.7734375</v>
      </c>
      <c r="AE199">
        <v>4</v>
      </c>
      <c r="AF199">
        <v>163.125</v>
      </c>
      <c r="AG199">
        <v>5.76171875</v>
      </c>
      <c r="AH199">
        <f t="shared" si="15"/>
        <v>157.36328125</v>
      </c>
      <c r="AI199">
        <f t="shared" si="16"/>
        <v>28.311864406779662</v>
      </c>
      <c r="AJ199">
        <f t="shared" si="17"/>
        <v>0.37755674981667398</v>
      </c>
      <c r="AK199">
        <f t="shared" si="18"/>
        <v>432.05425430536411</v>
      </c>
    </row>
    <row r="200" spans="1:37" x14ac:dyDescent="0.3">
      <c r="A200">
        <v>198</v>
      </c>
      <c r="B200">
        <v>399</v>
      </c>
      <c r="C200" t="s">
        <v>91</v>
      </c>
      <c r="D200">
        <v>2.8022333010748201E-2</v>
      </c>
      <c r="E200">
        <v>4096</v>
      </c>
      <c r="F200">
        <v>4096</v>
      </c>
      <c r="G200">
        <v>1</v>
      </c>
      <c r="H200">
        <v>3.4566150055735898</v>
      </c>
      <c r="I200">
        <v>7.8178909696371504</v>
      </c>
      <c r="J200">
        <v>-0.97644536716660701</v>
      </c>
      <c r="K200" t="b">
        <v>1</v>
      </c>
      <c r="L200">
        <v>182.9</v>
      </c>
      <c r="M200" t="s">
        <v>92</v>
      </c>
      <c r="N200">
        <v>7.8310378873964002</v>
      </c>
      <c r="O200">
        <v>3.9180000000000001</v>
      </c>
      <c r="P200">
        <v>2.262</v>
      </c>
      <c r="Q200" t="s">
        <v>851</v>
      </c>
      <c r="S200">
        <v>0</v>
      </c>
      <c r="T200">
        <v>8270</v>
      </c>
      <c r="U200">
        <v>4096</v>
      </c>
      <c r="V200">
        <v>71</v>
      </c>
      <c r="W200">
        <v>4096</v>
      </c>
      <c r="X200">
        <v>1</v>
      </c>
      <c r="Y200">
        <v>0.29154656298585302</v>
      </c>
      <c r="Z200">
        <v>182.9</v>
      </c>
      <c r="AA200">
        <v>45.22</v>
      </c>
      <c r="AB200" t="s">
        <v>94</v>
      </c>
      <c r="AC200">
        <v>13.5234375</v>
      </c>
      <c r="AE200">
        <v>4</v>
      </c>
      <c r="AF200">
        <v>182.875</v>
      </c>
      <c r="AG200">
        <v>9.4140625</v>
      </c>
      <c r="AH200">
        <f t="shared" si="15"/>
        <v>173.4609375</v>
      </c>
      <c r="AI200">
        <f t="shared" si="16"/>
        <v>19.425726141078837</v>
      </c>
      <c r="AJ200">
        <f t="shared" si="17"/>
        <v>0.37664756592374726</v>
      </c>
      <c r="AK200">
        <f t="shared" si="18"/>
        <v>485.53347092922206</v>
      </c>
    </row>
    <row r="201" spans="1:37" x14ac:dyDescent="0.3">
      <c r="A201">
        <v>199</v>
      </c>
      <c r="B201">
        <v>400</v>
      </c>
      <c r="C201" t="s">
        <v>91</v>
      </c>
      <c r="D201">
        <v>2.0497441512724701E-2</v>
      </c>
      <c r="E201">
        <v>4096</v>
      </c>
      <c r="F201">
        <v>4096</v>
      </c>
      <c r="G201">
        <v>1</v>
      </c>
      <c r="H201">
        <v>9.61978775263497</v>
      </c>
      <c r="I201">
        <v>10.9162044614861</v>
      </c>
      <c r="J201">
        <v>-0.99653683562682505</v>
      </c>
      <c r="K201" t="b">
        <v>1</v>
      </c>
      <c r="L201">
        <v>13.64</v>
      </c>
      <c r="M201" t="s">
        <v>92</v>
      </c>
      <c r="N201">
        <v>11.0623862347434</v>
      </c>
      <c r="O201">
        <v>3.8439999999999999</v>
      </c>
      <c r="P201">
        <v>1.135</v>
      </c>
      <c r="Q201" t="s">
        <v>852</v>
      </c>
      <c r="S201">
        <v>0</v>
      </c>
      <c r="T201">
        <v>6970</v>
      </c>
      <c r="U201">
        <v>4096</v>
      </c>
      <c r="V201">
        <v>74</v>
      </c>
      <c r="W201">
        <v>4096</v>
      </c>
      <c r="X201">
        <v>1</v>
      </c>
      <c r="Y201">
        <v>1.0020299727166999</v>
      </c>
      <c r="Z201">
        <v>13.64</v>
      </c>
      <c r="AA201">
        <v>510.8</v>
      </c>
      <c r="AB201" t="s">
        <v>94</v>
      </c>
      <c r="AC201">
        <v>3.693359375</v>
      </c>
      <c r="AD201" t="s">
        <v>98</v>
      </c>
      <c r="AE201">
        <v>2</v>
      </c>
      <c r="AF201">
        <v>13.640625</v>
      </c>
      <c r="AG201">
        <v>6.5078125</v>
      </c>
      <c r="AH201">
        <f t="shared" si="15"/>
        <v>7.1328125</v>
      </c>
      <c r="AI201">
        <f t="shared" si="16"/>
        <v>2.0960384153661464</v>
      </c>
      <c r="AJ201">
        <f t="shared" si="17"/>
        <v>0.36915567677702643</v>
      </c>
      <c r="AK201">
        <f t="shared" si="18"/>
        <v>36.950874273671452</v>
      </c>
    </row>
    <row r="202" spans="1:37" x14ac:dyDescent="0.3">
      <c r="A202">
        <v>200</v>
      </c>
      <c r="B202">
        <v>401</v>
      </c>
      <c r="C202" t="s">
        <v>91</v>
      </c>
      <c r="D202">
        <v>3.9001492676511998E-2</v>
      </c>
      <c r="E202">
        <v>4096</v>
      </c>
      <c r="F202">
        <v>4096</v>
      </c>
      <c r="G202">
        <v>1</v>
      </c>
      <c r="H202">
        <v>7.49567182472334</v>
      </c>
      <c r="I202">
        <v>11.755907178228201</v>
      </c>
      <c r="J202">
        <v>-0.99412585941159903</v>
      </c>
      <c r="K202" t="b">
        <v>1</v>
      </c>
      <c r="L202">
        <v>37</v>
      </c>
      <c r="M202" t="s">
        <v>92</v>
      </c>
      <c r="N202">
        <v>11.7553589092921</v>
      </c>
      <c r="O202">
        <v>3.84</v>
      </c>
      <c r="P202">
        <v>1.5680000000000001</v>
      </c>
      <c r="Q202" t="s">
        <v>853</v>
      </c>
      <c r="S202">
        <v>0</v>
      </c>
      <c r="T202">
        <v>6908</v>
      </c>
      <c r="U202">
        <v>4096</v>
      </c>
      <c r="V202">
        <v>107</v>
      </c>
      <c r="W202">
        <v>4096</v>
      </c>
      <c r="X202">
        <v>1</v>
      </c>
      <c r="Y202">
        <v>0.62796029738258796</v>
      </c>
      <c r="Z202">
        <v>37</v>
      </c>
      <c r="AA202">
        <v>186.8</v>
      </c>
      <c r="AB202" t="s">
        <v>94</v>
      </c>
      <c r="AC202">
        <v>6.08203125</v>
      </c>
      <c r="AD202" t="s">
        <v>98</v>
      </c>
      <c r="AE202">
        <v>2</v>
      </c>
      <c r="AF202">
        <v>37</v>
      </c>
      <c r="AG202">
        <v>6.33984375</v>
      </c>
      <c r="AH202">
        <f t="shared" si="15"/>
        <v>30.66015625</v>
      </c>
      <c r="AI202">
        <f t="shared" si="16"/>
        <v>5.8361059765865679</v>
      </c>
      <c r="AJ202">
        <f t="shared" si="17"/>
        <v>0.37004677611145292</v>
      </c>
      <c r="AK202">
        <f t="shared" si="18"/>
        <v>99.987359405763655</v>
      </c>
    </row>
    <row r="203" spans="1:37" x14ac:dyDescent="0.3">
      <c r="A203">
        <v>201</v>
      </c>
      <c r="B203">
        <v>404</v>
      </c>
      <c r="C203" t="s">
        <v>91</v>
      </c>
      <c r="D203">
        <v>1.87902566615059E-2</v>
      </c>
      <c r="E203">
        <v>4096</v>
      </c>
      <c r="F203">
        <v>11008</v>
      </c>
      <c r="G203">
        <v>2.6875</v>
      </c>
      <c r="H203">
        <v>4.8111828839483897</v>
      </c>
      <c r="I203">
        <v>10.2049699452499</v>
      </c>
      <c r="J203">
        <v>-1.0134136691333999</v>
      </c>
      <c r="K203" t="b">
        <v>1</v>
      </c>
      <c r="L203">
        <v>131.9</v>
      </c>
      <c r="M203" t="s">
        <v>92</v>
      </c>
      <c r="N203">
        <v>10.22760241922</v>
      </c>
      <c r="O203">
        <v>4.258</v>
      </c>
      <c r="P203">
        <v>2.121</v>
      </c>
      <c r="Q203" t="s">
        <v>854</v>
      </c>
      <c r="S203">
        <v>0</v>
      </c>
      <c r="T203">
        <v>18160</v>
      </c>
      <c r="U203">
        <v>4096</v>
      </c>
      <c r="V203">
        <v>412</v>
      </c>
      <c r="W203">
        <v>4096</v>
      </c>
      <c r="X203">
        <v>1</v>
      </c>
      <c r="Y203">
        <v>0.187763503999648</v>
      </c>
      <c r="Z203">
        <v>131.9</v>
      </c>
      <c r="AA203">
        <v>137.80000000000001</v>
      </c>
      <c r="AB203" t="s">
        <v>94</v>
      </c>
      <c r="AC203">
        <v>11.484375</v>
      </c>
      <c r="AE203">
        <v>0</v>
      </c>
      <c r="AF203">
        <v>131.875</v>
      </c>
      <c r="AG203">
        <v>8.8984375</v>
      </c>
      <c r="AH203">
        <f t="shared" si="15"/>
        <v>122.9765625</v>
      </c>
      <c r="AI203">
        <f t="shared" si="16"/>
        <v>14.820017559262512</v>
      </c>
      <c r="AJ203">
        <f t="shared" si="17"/>
        <v>0.36297777621727673</v>
      </c>
      <c r="AK203">
        <f t="shared" si="18"/>
        <v>363.31425404143823</v>
      </c>
    </row>
    <row r="204" spans="1:37" x14ac:dyDescent="0.3">
      <c r="A204">
        <v>202</v>
      </c>
      <c r="B204">
        <v>405</v>
      </c>
      <c r="C204" t="s">
        <v>91</v>
      </c>
      <c r="D204">
        <v>3.5406215205444201E-2</v>
      </c>
      <c r="E204">
        <v>4096</v>
      </c>
      <c r="F204">
        <v>11008</v>
      </c>
      <c r="G204">
        <v>2.6875</v>
      </c>
      <c r="H204">
        <v>6.6915139221156998</v>
      </c>
      <c r="I204">
        <v>12.7949065034204</v>
      </c>
      <c r="J204">
        <v>-1.0182356215638599</v>
      </c>
      <c r="K204" t="b">
        <v>1</v>
      </c>
      <c r="L204">
        <v>81.7</v>
      </c>
      <c r="M204" t="s">
        <v>92</v>
      </c>
      <c r="N204">
        <v>12.795693762886501</v>
      </c>
      <c r="O204">
        <v>4.21</v>
      </c>
      <c r="P204">
        <v>1.9119999999999999</v>
      </c>
      <c r="Q204" t="s">
        <v>856</v>
      </c>
      <c r="S204">
        <v>0</v>
      </c>
      <c r="T204">
        <v>16280</v>
      </c>
      <c r="U204">
        <v>4096</v>
      </c>
      <c r="V204">
        <v>262</v>
      </c>
      <c r="W204">
        <v>4096</v>
      </c>
      <c r="X204">
        <v>1</v>
      </c>
      <c r="Y204">
        <v>0.35162290439012001</v>
      </c>
      <c r="Z204">
        <v>81.7</v>
      </c>
      <c r="AA204">
        <v>199.2</v>
      </c>
      <c r="AB204" t="s">
        <v>94</v>
      </c>
      <c r="AC204">
        <v>9.0390625</v>
      </c>
      <c r="AD204" t="s">
        <v>98</v>
      </c>
      <c r="AE204">
        <v>0</v>
      </c>
      <c r="AF204">
        <v>81.6875</v>
      </c>
      <c r="AG204">
        <v>8.921875</v>
      </c>
      <c r="AH204">
        <f t="shared" si="15"/>
        <v>72.765625</v>
      </c>
      <c r="AI204">
        <f t="shared" si="16"/>
        <v>9.1558669001751305</v>
      </c>
      <c r="AJ204">
        <f t="shared" si="17"/>
        <v>0.36123172771160661</v>
      </c>
      <c r="AK204">
        <f t="shared" si="18"/>
        <v>226.13600559809112</v>
      </c>
    </row>
    <row r="205" spans="1:37" x14ac:dyDescent="0.3">
      <c r="A205">
        <v>203</v>
      </c>
      <c r="B205">
        <v>406</v>
      </c>
      <c r="C205" t="s">
        <v>91</v>
      </c>
      <c r="D205">
        <v>1.3823438288118399E-2</v>
      </c>
      <c r="E205">
        <v>4096</v>
      </c>
      <c r="F205">
        <v>11008</v>
      </c>
      <c r="G205">
        <v>2.6875</v>
      </c>
      <c r="H205">
        <v>5.6608310650219797</v>
      </c>
      <c r="I205">
        <v>7.8555087337853804</v>
      </c>
      <c r="J205">
        <v>-1.01743196282545</v>
      </c>
      <c r="K205" t="b">
        <v>1</v>
      </c>
      <c r="L205">
        <v>24.42</v>
      </c>
      <c r="M205" t="s">
        <v>92</v>
      </c>
      <c r="N205">
        <v>8.8653821876068797</v>
      </c>
      <c r="O205">
        <v>4.2030000000000003</v>
      </c>
      <c r="P205">
        <v>1.3879999999999999</v>
      </c>
      <c r="Q205" t="s">
        <v>855</v>
      </c>
      <c r="R205" s="1" t="s">
        <v>1941</v>
      </c>
      <c r="S205">
        <v>0</v>
      </c>
      <c r="T205">
        <v>16024</v>
      </c>
      <c r="U205">
        <v>4096</v>
      </c>
      <c r="V205">
        <v>262</v>
      </c>
      <c r="W205">
        <v>4096</v>
      </c>
      <c r="X205">
        <v>1</v>
      </c>
      <c r="Y205">
        <v>0.28794710482681501</v>
      </c>
      <c r="Z205">
        <v>24.42</v>
      </c>
      <c r="AA205">
        <v>656</v>
      </c>
      <c r="AB205" t="s">
        <v>94</v>
      </c>
      <c r="AC205">
        <v>4.94140625</v>
      </c>
      <c r="AE205">
        <v>0</v>
      </c>
      <c r="AF205">
        <v>24.421875</v>
      </c>
      <c r="AG205">
        <v>8.8984375</v>
      </c>
      <c r="AH205">
        <f t="shared" si="15"/>
        <v>15.5234375</v>
      </c>
      <c r="AI205">
        <f t="shared" si="16"/>
        <v>2.7445127304653205</v>
      </c>
      <c r="AJ205">
        <f t="shared" si="17"/>
        <v>0.36152215143132183</v>
      </c>
      <c r="AK205">
        <f t="shared" si="18"/>
        <v>67.552914540118877</v>
      </c>
    </row>
    <row r="206" spans="1:37" x14ac:dyDescent="0.3">
      <c r="A206">
        <v>204</v>
      </c>
      <c r="B206">
        <v>412</v>
      </c>
      <c r="C206" t="s">
        <v>91</v>
      </c>
      <c r="D206">
        <v>2.28509527292843E-2</v>
      </c>
      <c r="E206">
        <v>4096</v>
      </c>
      <c r="F206">
        <v>4096</v>
      </c>
      <c r="G206">
        <v>1</v>
      </c>
      <c r="H206">
        <v>3.03046116828948</v>
      </c>
      <c r="I206">
        <v>6.8066998897127098</v>
      </c>
      <c r="J206">
        <v>-0.96117585113684101</v>
      </c>
      <c r="K206" t="b">
        <v>1</v>
      </c>
      <c r="L206">
        <v>176.4</v>
      </c>
      <c r="M206" t="s">
        <v>92</v>
      </c>
      <c r="N206">
        <v>6.8887258948437697</v>
      </c>
      <c r="O206">
        <v>3.8849999999999998</v>
      </c>
      <c r="P206">
        <v>2.246</v>
      </c>
      <c r="Q206" t="s">
        <v>857</v>
      </c>
      <c r="S206">
        <v>0</v>
      </c>
      <c r="T206">
        <v>7668</v>
      </c>
      <c r="U206">
        <v>4096</v>
      </c>
      <c r="V206">
        <v>498</v>
      </c>
      <c r="W206">
        <v>4096</v>
      </c>
      <c r="X206">
        <v>1</v>
      </c>
      <c r="Y206">
        <v>9.0987140579680201E-2</v>
      </c>
      <c r="Z206">
        <v>176.4</v>
      </c>
      <c r="AA206">
        <v>43.47</v>
      </c>
      <c r="AB206" t="s">
        <v>94</v>
      </c>
      <c r="AC206">
        <v>13.28125</v>
      </c>
      <c r="AE206">
        <v>5</v>
      </c>
      <c r="AF206">
        <v>176.375</v>
      </c>
      <c r="AG206">
        <v>4.21484375</v>
      </c>
      <c r="AH206">
        <f t="shared" si="15"/>
        <v>172.16015625</v>
      </c>
      <c r="AI206">
        <f t="shared" si="16"/>
        <v>41.846153846153847</v>
      </c>
      <c r="AJ206">
        <f t="shared" si="17"/>
        <v>0.3824429255349413</v>
      </c>
      <c r="AK206">
        <f t="shared" si="18"/>
        <v>461.17992574524897</v>
      </c>
    </row>
    <row r="207" spans="1:37" x14ac:dyDescent="0.3">
      <c r="A207">
        <v>205</v>
      </c>
      <c r="B207">
        <v>413</v>
      </c>
      <c r="C207" t="s">
        <v>91</v>
      </c>
      <c r="D207">
        <v>2.9385132585977899E-2</v>
      </c>
      <c r="E207">
        <v>4096</v>
      </c>
      <c r="F207">
        <v>4096</v>
      </c>
      <c r="G207">
        <v>1</v>
      </c>
      <c r="H207">
        <v>3.25107187580232</v>
      </c>
      <c r="I207">
        <v>7.4863549640057396</v>
      </c>
      <c r="J207">
        <v>-0.96519414482888399</v>
      </c>
      <c r="K207" t="b">
        <v>1</v>
      </c>
      <c r="L207">
        <v>201.1</v>
      </c>
      <c r="M207" t="s">
        <v>92</v>
      </c>
      <c r="N207">
        <v>7.5136665970429597</v>
      </c>
      <c r="O207">
        <v>3.8929999999999998</v>
      </c>
      <c r="P207">
        <v>2.3029999999999999</v>
      </c>
      <c r="Q207" t="s">
        <v>858</v>
      </c>
      <c r="S207">
        <v>0</v>
      </c>
      <c r="T207">
        <v>7800</v>
      </c>
      <c r="U207">
        <v>4096</v>
      </c>
      <c r="V207">
        <v>443</v>
      </c>
      <c r="W207">
        <v>4096</v>
      </c>
      <c r="X207">
        <v>1</v>
      </c>
      <c r="Y207">
        <v>0.106951652438995</v>
      </c>
      <c r="Z207">
        <v>201.1</v>
      </c>
      <c r="AA207">
        <v>38.78</v>
      </c>
      <c r="AB207" t="s">
        <v>94</v>
      </c>
      <c r="AC207">
        <v>14.1796875</v>
      </c>
      <c r="AE207">
        <v>3</v>
      </c>
      <c r="AF207">
        <v>201.125</v>
      </c>
      <c r="AG207">
        <v>4.71875</v>
      </c>
      <c r="AH207">
        <f t="shared" si="15"/>
        <v>196.40625</v>
      </c>
      <c r="AI207">
        <f t="shared" si="16"/>
        <v>42.622516556291387</v>
      </c>
      <c r="AJ207">
        <f t="shared" si="17"/>
        <v>0.38090924100080181</v>
      </c>
      <c r="AK207">
        <f t="shared" si="18"/>
        <v>528.01291843580304</v>
      </c>
    </row>
    <row r="208" spans="1:37" x14ac:dyDescent="0.3">
      <c r="A208">
        <v>206</v>
      </c>
      <c r="B208">
        <v>414</v>
      </c>
      <c r="C208" t="s">
        <v>91</v>
      </c>
      <c r="D208">
        <v>1.7132220766529802E-2</v>
      </c>
      <c r="E208">
        <v>4096</v>
      </c>
      <c r="F208">
        <v>4096</v>
      </c>
      <c r="G208">
        <v>1</v>
      </c>
      <c r="H208">
        <v>7.4766586137564701</v>
      </c>
      <c r="I208">
        <v>10.1489799542202</v>
      </c>
      <c r="J208">
        <v>-0.99412585941159903</v>
      </c>
      <c r="K208" t="b">
        <v>1</v>
      </c>
      <c r="L208">
        <v>22.78</v>
      </c>
      <c r="M208" t="s">
        <v>92</v>
      </c>
      <c r="N208">
        <v>10.171529993032101</v>
      </c>
      <c r="O208">
        <v>3.8460000000000001</v>
      </c>
      <c r="P208">
        <v>1.357</v>
      </c>
      <c r="Q208" t="s">
        <v>859</v>
      </c>
      <c r="S208">
        <v>0</v>
      </c>
      <c r="T208">
        <v>7024</v>
      </c>
      <c r="U208">
        <v>4096</v>
      </c>
      <c r="V208">
        <v>91</v>
      </c>
      <c r="W208">
        <v>4096</v>
      </c>
      <c r="X208">
        <v>1</v>
      </c>
      <c r="Y208">
        <v>0.678938301742531</v>
      </c>
      <c r="Z208">
        <v>22.78</v>
      </c>
      <c r="AA208">
        <v>308.2</v>
      </c>
      <c r="AB208" t="s">
        <v>94</v>
      </c>
      <c r="AC208">
        <v>4.7734375</v>
      </c>
      <c r="AD208" t="s">
        <v>98</v>
      </c>
      <c r="AE208">
        <v>3</v>
      </c>
      <c r="AF208">
        <v>22.78125</v>
      </c>
      <c r="AG208">
        <v>6.5078125</v>
      </c>
      <c r="AH208">
        <f t="shared" si="15"/>
        <v>16.2734375</v>
      </c>
      <c r="AI208">
        <f t="shared" si="16"/>
        <v>3.5006002400960385</v>
      </c>
      <c r="AJ208">
        <f t="shared" si="17"/>
        <v>0.37004677611145292</v>
      </c>
      <c r="AK208">
        <f t="shared" si="18"/>
        <v>61.563163012501441</v>
      </c>
    </row>
    <row r="209" spans="1:37" x14ac:dyDescent="0.3">
      <c r="A209">
        <v>207</v>
      </c>
      <c r="B209">
        <v>415</v>
      </c>
      <c r="C209" t="s">
        <v>91</v>
      </c>
      <c r="D209">
        <v>6.5292813095152502E-2</v>
      </c>
      <c r="E209">
        <v>4096</v>
      </c>
      <c r="F209">
        <v>4096</v>
      </c>
      <c r="G209">
        <v>1</v>
      </c>
      <c r="H209">
        <v>6.5146276980642499</v>
      </c>
      <c r="I209">
        <v>10.891643182701101</v>
      </c>
      <c r="J209">
        <v>-0.99492951815000696</v>
      </c>
      <c r="K209" t="b">
        <v>1</v>
      </c>
      <c r="L209">
        <v>47</v>
      </c>
      <c r="M209" t="s">
        <v>92</v>
      </c>
      <c r="N209">
        <v>10.894668378673201</v>
      </c>
      <c r="O209">
        <v>3.85</v>
      </c>
      <c r="P209">
        <v>1.6719999999999999</v>
      </c>
      <c r="Q209" t="s">
        <v>860</v>
      </c>
      <c r="S209">
        <v>0</v>
      </c>
      <c r="T209">
        <v>7070</v>
      </c>
      <c r="U209">
        <v>4096</v>
      </c>
      <c r="V209">
        <v>281</v>
      </c>
      <c r="W209">
        <v>4096</v>
      </c>
      <c r="X209">
        <v>1</v>
      </c>
      <c r="Y209">
        <v>0.32897510775748301</v>
      </c>
      <c r="Z209">
        <v>47</v>
      </c>
      <c r="AA209">
        <v>150.5</v>
      </c>
      <c r="AB209" t="s">
        <v>94</v>
      </c>
      <c r="AC209">
        <v>6.85546875</v>
      </c>
      <c r="AD209" t="s">
        <v>98</v>
      </c>
      <c r="AE209">
        <v>2</v>
      </c>
      <c r="AF209">
        <v>47</v>
      </c>
      <c r="AG209">
        <v>5.08203125</v>
      </c>
      <c r="AH209">
        <f t="shared" si="15"/>
        <v>41.91796875</v>
      </c>
      <c r="AI209">
        <f t="shared" si="16"/>
        <v>9.2482705611068408</v>
      </c>
      <c r="AJ209">
        <f t="shared" si="17"/>
        <v>0.36974950425477376</v>
      </c>
      <c r="AK209">
        <f t="shared" si="18"/>
        <v>127.11308455903952</v>
      </c>
    </row>
    <row r="210" spans="1:37" x14ac:dyDescent="0.3">
      <c r="A210">
        <v>208</v>
      </c>
      <c r="B210">
        <v>418</v>
      </c>
      <c r="C210" t="s">
        <v>91</v>
      </c>
      <c r="D210">
        <v>2.5962340346977499E-2</v>
      </c>
      <c r="E210">
        <v>4096</v>
      </c>
      <c r="F210">
        <v>11008</v>
      </c>
      <c r="G210">
        <v>2.6875</v>
      </c>
      <c r="H210">
        <v>4.6757851369554002</v>
      </c>
      <c r="I210">
        <v>10.1095588800969</v>
      </c>
      <c r="J210">
        <v>-1.0134136691333999</v>
      </c>
      <c r="K210" t="b">
        <v>1</v>
      </c>
      <c r="L210">
        <v>145.5</v>
      </c>
      <c r="M210" t="s">
        <v>92</v>
      </c>
      <c r="N210">
        <v>10.155456159418</v>
      </c>
      <c r="O210">
        <v>4.26</v>
      </c>
      <c r="P210">
        <v>2.1619999999999999</v>
      </c>
      <c r="Q210" t="s">
        <v>861</v>
      </c>
      <c r="S210">
        <v>0</v>
      </c>
      <c r="T210">
        <v>18260</v>
      </c>
      <c r="U210">
        <v>4096</v>
      </c>
      <c r="V210">
        <v>512</v>
      </c>
      <c r="W210">
        <v>4096</v>
      </c>
      <c r="X210">
        <v>1</v>
      </c>
      <c r="Y210">
        <v>0.162448287282868</v>
      </c>
      <c r="Z210">
        <v>145.5</v>
      </c>
      <c r="AA210">
        <v>125.5</v>
      </c>
      <c r="AB210" t="s">
        <v>94</v>
      </c>
      <c r="AC210">
        <v>12.0625</v>
      </c>
      <c r="AE210">
        <v>0</v>
      </c>
      <c r="AF210">
        <v>145.5</v>
      </c>
      <c r="AG210">
        <v>8.3125</v>
      </c>
      <c r="AH210">
        <f t="shared" si="15"/>
        <v>137.1875</v>
      </c>
      <c r="AI210">
        <f t="shared" si="16"/>
        <v>17.503759398496239</v>
      </c>
      <c r="AJ210">
        <f t="shared" si="17"/>
        <v>0.36297777621727673</v>
      </c>
      <c r="AK210">
        <f t="shared" si="18"/>
        <v>400.85098739737833</v>
      </c>
    </row>
    <row r="211" spans="1:37" x14ac:dyDescent="0.3">
      <c r="A211">
        <v>209</v>
      </c>
      <c r="B211">
        <v>419</v>
      </c>
      <c r="C211" t="s">
        <v>91</v>
      </c>
      <c r="D211">
        <v>3.8782136980537597E-2</v>
      </c>
      <c r="E211">
        <v>4096</v>
      </c>
      <c r="F211">
        <v>11008</v>
      </c>
      <c r="G211">
        <v>2.6875</v>
      </c>
      <c r="H211">
        <v>5.7197572336612996</v>
      </c>
      <c r="I211">
        <v>12.0427701130603</v>
      </c>
      <c r="J211">
        <v>-1.0166283040870401</v>
      </c>
      <c r="K211" t="b">
        <v>1</v>
      </c>
      <c r="L211">
        <v>127.6</v>
      </c>
      <c r="M211" t="s">
        <v>92</v>
      </c>
      <c r="N211">
        <v>12.047786695653199</v>
      </c>
      <c r="O211">
        <v>4.22</v>
      </c>
      <c r="P211">
        <v>2.105</v>
      </c>
      <c r="Q211" t="s">
        <v>863</v>
      </c>
      <c r="S211">
        <v>0</v>
      </c>
      <c r="T211">
        <v>16580</v>
      </c>
      <c r="U211">
        <v>4096</v>
      </c>
      <c r="V211">
        <v>364</v>
      </c>
      <c r="W211">
        <v>4096</v>
      </c>
      <c r="X211">
        <v>1</v>
      </c>
      <c r="Y211">
        <v>0.247382497052786</v>
      </c>
      <c r="Z211">
        <v>127.6</v>
      </c>
      <c r="AA211">
        <v>129.9</v>
      </c>
      <c r="AB211" t="s">
        <v>94</v>
      </c>
      <c r="AC211">
        <v>11.296875</v>
      </c>
      <c r="AE211">
        <v>0</v>
      </c>
      <c r="AF211">
        <v>127.625</v>
      </c>
      <c r="AG211">
        <v>8.359375</v>
      </c>
      <c r="AH211">
        <f t="shared" si="15"/>
        <v>119.265625</v>
      </c>
      <c r="AI211">
        <f t="shared" si="16"/>
        <v>15.267289719626168</v>
      </c>
      <c r="AJ211">
        <f t="shared" si="17"/>
        <v>0.36181280864640991</v>
      </c>
      <c r="AK211">
        <f t="shared" si="18"/>
        <v>352.73765038187065</v>
      </c>
    </row>
    <row r="212" spans="1:37" x14ac:dyDescent="0.3">
      <c r="A212">
        <v>210</v>
      </c>
      <c r="B212">
        <v>420</v>
      </c>
      <c r="C212" t="s">
        <v>91</v>
      </c>
      <c r="D212">
        <v>3.4621625344189E-2</v>
      </c>
      <c r="E212">
        <v>4096</v>
      </c>
      <c r="F212">
        <v>11008</v>
      </c>
      <c r="G212">
        <v>2.6875</v>
      </c>
      <c r="H212">
        <v>6.9500034477573598</v>
      </c>
      <c r="I212">
        <v>8.9793501576005799</v>
      </c>
      <c r="J212">
        <v>-1.0182356215638599</v>
      </c>
      <c r="K212" t="b">
        <v>1</v>
      </c>
      <c r="L212">
        <v>19.600000000000001</v>
      </c>
      <c r="M212" t="s">
        <v>92</v>
      </c>
      <c r="N212">
        <v>10.032915432431301</v>
      </c>
      <c r="O212">
        <v>4.2069999999999999</v>
      </c>
      <c r="P212">
        <v>1.292</v>
      </c>
      <c r="Q212" t="s">
        <v>862</v>
      </c>
      <c r="R212" s="1" t="s">
        <v>1941</v>
      </c>
      <c r="S212">
        <v>0</v>
      </c>
      <c r="T212">
        <v>16136</v>
      </c>
      <c r="U212">
        <v>4096</v>
      </c>
      <c r="V212">
        <v>161</v>
      </c>
      <c r="W212">
        <v>4096</v>
      </c>
      <c r="X212">
        <v>1</v>
      </c>
      <c r="Y212">
        <v>0.46892596343360998</v>
      </c>
      <c r="Z212">
        <v>19.600000000000001</v>
      </c>
      <c r="AA212">
        <v>823.5</v>
      </c>
      <c r="AB212" t="s">
        <v>94</v>
      </c>
      <c r="AC212">
        <v>4.42578125</v>
      </c>
      <c r="AD212" t="s">
        <v>98</v>
      </c>
      <c r="AE212">
        <v>0</v>
      </c>
      <c r="AF212">
        <v>19.59375</v>
      </c>
      <c r="AG212">
        <v>9.9140625</v>
      </c>
      <c r="AH212">
        <f t="shared" si="15"/>
        <v>9.6796875</v>
      </c>
      <c r="AI212">
        <f t="shared" si="16"/>
        <v>1.9763593380614657</v>
      </c>
      <c r="AJ212">
        <f t="shared" si="17"/>
        <v>0.36123172771160661</v>
      </c>
      <c r="AK212">
        <f t="shared" si="18"/>
        <v>54.241497899771666</v>
      </c>
    </row>
    <row r="213" spans="1:37" x14ac:dyDescent="0.3">
      <c r="A213">
        <v>211</v>
      </c>
      <c r="B213">
        <v>426</v>
      </c>
      <c r="C213" t="s">
        <v>91</v>
      </c>
      <c r="D213">
        <v>1.6831044846580101E-2</v>
      </c>
      <c r="E213">
        <v>4096</v>
      </c>
      <c r="F213">
        <v>4096</v>
      </c>
      <c r="G213">
        <v>1</v>
      </c>
      <c r="H213">
        <v>3.2291139183566901</v>
      </c>
      <c r="I213">
        <v>7.2150514113282398</v>
      </c>
      <c r="J213">
        <v>-0.97081975599774495</v>
      </c>
      <c r="K213" t="b">
        <v>1</v>
      </c>
      <c r="L213">
        <v>171.5</v>
      </c>
      <c r="M213" t="s">
        <v>92</v>
      </c>
      <c r="N213">
        <v>7.26747558069078</v>
      </c>
      <c r="O213">
        <v>3.89</v>
      </c>
      <c r="P213">
        <v>2.234</v>
      </c>
      <c r="Q213" t="s">
        <v>864</v>
      </c>
      <c r="S213">
        <v>0</v>
      </c>
      <c r="T213">
        <v>7770</v>
      </c>
      <c r="U213">
        <v>4096</v>
      </c>
      <c r="V213">
        <v>108</v>
      </c>
      <c r="W213">
        <v>4096</v>
      </c>
      <c r="X213">
        <v>1</v>
      </c>
      <c r="Y213">
        <v>0.21449658680292899</v>
      </c>
      <c r="Z213">
        <v>171.5</v>
      </c>
      <c r="AA213">
        <v>45.28</v>
      </c>
      <c r="AB213" t="s">
        <v>94</v>
      </c>
      <c r="AC213">
        <v>13.09375</v>
      </c>
      <c r="AE213">
        <v>4</v>
      </c>
      <c r="AF213">
        <v>171.5</v>
      </c>
      <c r="AG213">
        <v>8.0625</v>
      </c>
      <c r="AH213">
        <f t="shared" si="15"/>
        <v>163.4375</v>
      </c>
      <c r="AI213">
        <f t="shared" si="16"/>
        <v>21.271317829457363</v>
      </c>
      <c r="AJ213">
        <f t="shared" si="17"/>
        <v>0.37877240984635374</v>
      </c>
      <c r="AK213">
        <f t="shared" si="18"/>
        <v>452.77849057054533</v>
      </c>
    </row>
    <row r="214" spans="1:37" x14ac:dyDescent="0.3">
      <c r="A214">
        <v>212</v>
      </c>
      <c r="B214">
        <v>427</v>
      </c>
      <c r="C214" t="s">
        <v>91</v>
      </c>
      <c r="D214">
        <v>2.73577542758002E-2</v>
      </c>
      <c r="E214">
        <v>4096</v>
      </c>
      <c r="F214">
        <v>4096</v>
      </c>
      <c r="G214">
        <v>1</v>
      </c>
      <c r="H214">
        <v>3.2800706196639902</v>
      </c>
      <c r="I214">
        <v>7.4762547131794497</v>
      </c>
      <c r="J214">
        <v>-0.97483804968978904</v>
      </c>
      <c r="K214" t="b">
        <v>1</v>
      </c>
      <c r="L214">
        <v>190.4</v>
      </c>
      <c r="M214" t="s">
        <v>92</v>
      </c>
      <c r="N214">
        <v>7.4946410793000302</v>
      </c>
      <c r="O214">
        <v>3.9020000000000001</v>
      </c>
      <c r="P214">
        <v>2.2799999999999998</v>
      </c>
      <c r="Q214" t="s">
        <v>865</v>
      </c>
      <c r="S214">
        <v>0</v>
      </c>
      <c r="T214">
        <v>7976</v>
      </c>
      <c r="U214">
        <v>4096</v>
      </c>
      <c r="V214">
        <v>61</v>
      </c>
      <c r="W214">
        <v>4096</v>
      </c>
      <c r="X214">
        <v>1</v>
      </c>
      <c r="Y214">
        <v>0.29193312816844202</v>
      </c>
      <c r="Z214">
        <v>190.4</v>
      </c>
      <c r="AA214">
        <v>41.9</v>
      </c>
      <c r="AB214" t="s">
        <v>94</v>
      </c>
      <c r="AC214">
        <v>13.796875</v>
      </c>
      <c r="AE214">
        <v>2</v>
      </c>
      <c r="AF214">
        <v>190.375</v>
      </c>
      <c r="AG214">
        <v>9.7265625</v>
      </c>
      <c r="AH214">
        <f t="shared" si="15"/>
        <v>180.6484375</v>
      </c>
      <c r="AI214">
        <f t="shared" si="16"/>
        <v>19.572690763052208</v>
      </c>
      <c r="AJ214">
        <f t="shared" si="17"/>
        <v>0.37725344492857493</v>
      </c>
      <c r="AK214">
        <f t="shared" si="18"/>
        <v>504.6342255033444</v>
      </c>
    </row>
    <row r="215" spans="1:37" x14ac:dyDescent="0.3">
      <c r="A215">
        <v>213</v>
      </c>
      <c r="B215">
        <v>428</v>
      </c>
      <c r="C215" t="s">
        <v>91</v>
      </c>
      <c r="D215">
        <v>3.5289341964731699E-2</v>
      </c>
      <c r="E215">
        <v>4096</v>
      </c>
      <c r="F215">
        <v>4096</v>
      </c>
      <c r="G215">
        <v>1</v>
      </c>
      <c r="H215">
        <v>10.296002549632799</v>
      </c>
      <c r="I215">
        <v>11.8142607381041</v>
      </c>
      <c r="J215">
        <v>-0.99734049436523398</v>
      </c>
      <c r="K215" t="b">
        <v>1</v>
      </c>
      <c r="L215">
        <v>14.05</v>
      </c>
      <c r="M215" t="s">
        <v>92</v>
      </c>
      <c r="N215">
        <v>11.938622898751399</v>
      </c>
      <c r="O215">
        <v>3.867</v>
      </c>
      <c r="P215">
        <v>1.147</v>
      </c>
      <c r="Q215" t="s">
        <v>866</v>
      </c>
      <c r="S215">
        <v>0</v>
      </c>
      <c r="T215">
        <v>7356</v>
      </c>
      <c r="U215">
        <v>4096</v>
      </c>
      <c r="V215">
        <v>98</v>
      </c>
      <c r="W215">
        <v>4096</v>
      </c>
      <c r="X215">
        <v>1</v>
      </c>
      <c r="Y215">
        <v>0.93903806296754899</v>
      </c>
      <c r="Z215">
        <v>14.05</v>
      </c>
      <c r="AA215">
        <v>523.5</v>
      </c>
      <c r="AB215" t="s">
        <v>94</v>
      </c>
      <c r="AC215">
        <v>3.748046875</v>
      </c>
      <c r="AD215" t="s">
        <v>98</v>
      </c>
      <c r="AE215">
        <v>2</v>
      </c>
      <c r="AF215">
        <v>14.046875</v>
      </c>
      <c r="AG215">
        <v>6.40625</v>
      </c>
      <c r="AH215">
        <f t="shared" si="15"/>
        <v>7.640625</v>
      </c>
      <c r="AI215">
        <f t="shared" si="16"/>
        <v>2.1926829268292685</v>
      </c>
      <c r="AJ215">
        <f t="shared" si="17"/>
        <v>0.36885912077242489</v>
      </c>
      <c r="AK215">
        <f t="shared" si="18"/>
        <v>38.081951099879419</v>
      </c>
    </row>
    <row r="216" spans="1:37" x14ac:dyDescent="0.3">
      <c r="A216">
        <v>214</v>
      </c>
      <c r="B216">
        <v>429</v>
      </c>
      <c r="C216" t="s">
        <v>91</v>
      </c>
      <c r="D216">
        <v>6.3139701126584902E-2</v>
      </c>
      <c r="E216">
        <v>4096</v>
      </c>
      <c r="F216">
        <v>4096</v>
      </c>
      <c r="G216">
        <v>1</v>
      </c>
      <c r="H216">
        <v>7.3575862520580504</v>
      </c>
      <c r="I216">
        <v>12.308149657983799</v>
      </c>
      <c r="J216">
        <v>-0.99573317688841601</v>
      </c>
      <c r="K216" t="b">
        <v>1</v>
      </c>
      <c r="L216">
        <v>47.06</v>
      </c>
      <c r="M216" t="s">
        <v>92</v>
      </c>
      <c r="N216">
        <v>12.3074281343794</v>
      </c>
      <c r="O216">
        <v>3.871</v>
      </c>
      <c r="P216">
        <v>1.673</v>
      </c>
      <c r="Q216" t="s">
        <v>867</v>
      </c>
      <c r="S216">
        <v>0</v>
      </c>
      <c r="T216">
        <v>7428</v>
      </c>
      <c r="U216">
        <v>4096</v>
      </c>
      <c r="V216">
        <v>219</v>
      </c>
      <c r="W216">
        <v>4096</v>
      </c>
      <c r="X216">
        <v>1</v>
      </c>
      <c r="Y216">
        <v>0.42960586669143203</v>
      </c>
      <c r="Z216">
        <v>47.06</v>
      </c>
      <c r="AA216">
        <v>157.9</v>
      </c>
      <c r="AB216" t="s">
        <v>94</v>
      </c>
      <c r="AC216">
        <v>6.859375</v>
      </c>
      <c r="AD216" t="s">
        <v>98</v>
      </c>
      <c r="AE216">
        <v>2</v>
      </c>
      <c r="AF216">
        <v>47.0625</v>
      </c>
      <c r="AG216">
        <v>5.6796875</v>
      </c>
      <c r="AH216">
        <f t="shared" si="15"/>
        <v>41.3828125</v>
      </c>
      <c r="AI216">
        <f t="shared" si="16"/>
        <v>8.2861072902338382</v>
      </c>
      <c r="AJ216">
        <f t="shared" si="17"/>
        <v>0.36945247120724611</v>
      </c>
      <c r="AK216">
        <f t="shared" si="18"/>
        <v>127.38445041716901</v>
      </c>
    </row>
    <row r="217" spans="1:37" x14ac:dyDescent="0.3">
      <c r="A217">
        <v>215</v>
      </c>
      <c r="B217">
        <v>432</v>
      </c>
      <c r="C217" t="s">
        <v>91</v>
      </c>
      <c r="D217">
        <v>3.82972960975115E-2</v>
      </c>
      <c r="E217">
        <v>4096</v>
      </c>
      <c r="F217">
        <v>11008</v>
      </c>
      <c r="G217">
        <v>2.6875</v>
      </c>
      <c r="H217">
        <v>4.3527633332980704</v>
      </c>
      <c r="I217">
        <v>11.2729769139711</v>
      </c>
      <c r="J217">
        <v>-1.0061807404877301</v>
      </c>
      <c r="K217" t="b">
        <v>1</v>
      </c>
      <c r="L217">
        <v>389.5</v>
      </c>
      <c r="M217" t="s">
        <v>92</v>
      </c>
      <c r="N217">
        <v>11.2814576709862</v>
      </c>
      <c r="O217">
        <v>4.28</v>
      </c>
      <c r="P217">
        <v>2.59</v>
      </c>
      <c r="Q217" t="s">
        <v>868</v>
      </c>
      <c r="S217">
        <v>0</v>
      </c>
      <c r="T217">
        <v>19100</v>
      </c>
      <c r="U217">
        <v>4096</v>
      </c>
      <c r="V217">
        <v>646</v>
      </c>
      <c r="W217">
        <v>4096</v>
      </c>
      <c r="X217">
        <v>1</v>
      </c>
      <c r="Y217">
        <v>0.13191270901803501</v>
      </c>
      <c r="Z217">
        <v>389.5</v>
      </c>
      <c r="AA217">
        <v>49.06</v>
      </c>
      <c r="AB217" t="s">
        <v>94</v>
      </c>
      <c r="AC217">
        <v>19.734375</v>
      </c>
      <c r="AE217">
        <v>0</v>
      </c>
      <c r="AF217">
        <v>389.5</v>
      </c>
      <c r="AG217">
        <v>7.76953125</v>
      </c>
      <c r="AH217">
        <f t="shared" si="15"/>
        <v>381.73046875</v>
      </c>
      <c r="AI217">
        <f t="shared" si="16"/>
        <v>50.131724484665661</v>
      </c>
      <c r="AJ217">
        <f t="shared" si="17"/>
        <v>0.36561268614320547</v>
      </c>
      <c r="AK217">
        <f t="shared" si="18"/>
        <v>1065.3350246370778</v>
      </c>
    </row>
    <row r="218" spans="1:37" x14ac:dyDescent="0.3">
      <c r="A218">
        <v>216</v>
      </c>
      <c r="B218">
        <v>433</v>
      </c>
      <c r="C218" t="s">
        <v>91</v>
      </c>
      <c r="D218">
        <v>4.20947374956143E-2</v>
      </c>
      <c r="E218">
        <v>4096</v>
      </c>
      <c r="F218">
        <v>11008</v>
      </c>
      <c r="G218">
        <v>2.6875</v>
      </c>
      <c r="H218">
        <v>4.7478931798159802</v>
      </c>
      <c r="I218">
        <v>12.342667621748101</v>
      </c>
      <c r="J218">
        <v>-1.00698439922613</v>
      </c>
      <c r="K218" t="b">
        <v>1</v>
      </c>
      <c r="L218">
        <v>397.5</v>
      </c>
      <c r="M218" t="s">
        <v>92</v>
      </c>
      <c r="N218">
        <v>12.349045698655701</v>
      </c>
      <c r="O218">
        <v>4.234</v>
      </c>
      <c r="P218">
        <v>2.6</v>
      </c>
      <c r="Q218" t="s">
        <v>870</v>
      </c>
      <c r="S218">
        <v>0</v>
      </c>
      <c r="T218">
        <v>17150</v>
      </c>
      <c r="U218">
        <v>4096</v>
      </c>
      <c r="V218">
        <v>550</v>
      </c>
      <c r="W218">
        <v>4096</v>
      </c>
      <c r="X218">
        <v>1</v>
      </c>
      <c r="Y218">
        <v>0.15981070215221399</v>
      </c>
      <c r="Z218">
        <v>397.5</v>
      </c>
      <c r="AA218">
        <v>43.16</v>
      </c>
      <c r="AB218" t="s">
        <v>94</v>
      </c>
      <c r="AC218">
        <v>19.9375</v>
      </c>
      <c r="AE218">
        <v>0</v>
      </c>
      <c r="AF218">
        <v>397.5</v>
      </c>
      <c r="AG218">
        <v>7.4140625</v>
      </c>
      <c r="AH218">
        <f t="shared" si="15"/>
        <v>390.0859375</v>
      </c>
      <c r="AI218">
        <f t="shared" si="16"/>
        <v>53.614330874604846</v>
      </c>
      <c r="AJ218">
        <f t="shared" si="17"/>
        <v>0.3653189763501456</v>
      </c>
      <c r="AK218">
        <f t="shared" si="18"/>
        <v>1088.0902053634629</v>
      </c>
    </row>
    <row r="219" spans="1:37" x14ac:dyDescent="0.3">
      <c r="A219">
        <v>217</v>
      </c>
      <c r="B219">
        <v>434</v>
      </c>
      <c r="C219" t="s">
        <v>91</v>
      </c>
      <c r="D219">
        <v>1.6852359690077302E-2</v>
      </c>
      <c r="E219">
        <v>4096</v>
      </c>
      <c r="F219">
        <v>11008</v>
      </c>
      <c r="G219">
        <v>2.6875</v>
      </c>
      <c r="H219">
        <v>7.4627523893561003</v>
      </c>
      <c r="I219">
        <v>9.7875746668996495</v>
      </c>
      <c r="J219">
        <v>-1.0190392803022601</v>
      </c>
      <c r="K219" t="b">
        <v>1</v>
      </c>
      <c r="L219">
        <v>20.5</v>
      </c>
      <c r="M219" t="s">
        <v>92</v>
      </c>
      <c r="N219">
        <v>10.5880192897613</v>
      </c>
      <c r="O219">
        <v>4.2030000000000003</v>
      </c>
      <c r="P219">
        <v>1.3120000000000001</v>
      </c>
      <c r="Q219" t="s">
        <v>869</v>
      </c>
      <c r="R219" s="1" t="s">
        <v>1941</v>
      </c>
      <c r="S219">
        <v>0</v>
      </c>
      <c r="T219">
        <v>15944</v>
      </c>
      <c r="U219">
        <v>4096</v>
      </c>
      <c r="V219">
        <v>131</v>
      </c>
      <c r="W219">
        <v>4096</v>
      </c>
      <c r="X219">
        <v>1</v>
      </c>
      <c r="Y219">
        <v>0.56465329797762398</v>
      </c>
      <c r="Z219">
        <v>20.5</v>
      </c>
      <c r="AA219">
        <v>778</v>
      </c>
      <c r="AB219" t="s">
        <v>94</v>
      </c>
      <c r="AC219">
        <v>4.52734375</v>
      </c>
      <c r="AD219" t="s">
        <v>98</v>
      </c>
      <c r="AE219">
        <v>0</v>
      </c>
      <c r="AF219">
        <v>20.5</v>
      </c>
      <c r="AG219">
        <v>9.953125</v>
      </c>
      <c r="AH219">
        <f t="shared" si="15"/>
        <v>10.546875</v>
      </c>
      <c r="AI219">
        <f t="shared" si="16"/>
        <v>2.0596546310832027</v>
      </c>
      <c r="AJ219">
        <f t="shared" si="17"/>
        <v>0.36094153729969269</v>
      </c>
      <c r="AK219">
        <f t="shared" si="18"/>
        <v>56.795901500742715</v>
      </c>
    </row>
    <row r="220" spans="1:37" x14ac:dyDescent="0.3">
      <c r="A220">
        <v>218</v>
      </c>
      <c r="B220">
        <v>440</v>
      </c>
      <c r="C220" t="s">
        <v>91</v>
      </c>
      <c r="D220">
        <v>1.11392458595003E-2</v>
      </c>
      <c r="E220">
        <v>4096</v>
      </c>
      <c r="F220">
        <v>4096</v>
      </c>
      <c r="G220">
        <v>1</v>
      </c>
      <c r="H220">
        <v>2.67083009790848</v>
      </c>
      <c r="I220">
        <v>6.2858403671478902</v>
      </c>
      <c r="J220">
        <v>-0.94751365258389197</v>
      </c>
      <c r="K220" t="b">
        <v>1</v>
      </c>
      <c r="L220">
        <v>225.8</v>
      </c>
      <c r="M220" t="s">
        <v>92</v>
      </c>
      <c r="N220">
        <v>6.4194970019774802</v>
      </c>
      <c r="O220">
        <v>3.9</v>
      </c>
      <c r="P220">
        <v>2.3540000000000001</v>
      </c>
      <c r="Q220" t="s">
        <v>871</v>
      </c>
      <c r="S220">
        <v>0</v>
      </c>
      <c r="T220">
        <v>7956</v>
      </c>
      <c r="U220">
        <v>4096</v>
      </c>
      <c r="V220">
        <v>516</v>
      </c>
      <c r="W220">
        <v>4096</v>
      </c>
      <c r="X220">
        <v>1</v>
      </c>
      <c r="Y220">
        <v>7.3554193700982706E-2</v>
      </c>
      <c r="Z220">
        <v>225.8</v>
      </c>
      <c r="AA220">
        <v>35.25</v>
      </c>
      <c r="AB220" t="s">
        <v>94</v>
      </c>
      <c r="AC220">
        <v>15.0234375</v>
      </c>
      <c r="AE220">
        <v>6</v>
      </c>
      <c r="AF220">
        <v>225.75</v>
      </c>
      <c r="AG220">
        <v>3.9296875</v>
      </c>
      <c r="AH220">
        <f t="shared" si="15"/>
        <v>221.8203125</v>
      </c>
      <c r="AI220">
        <f t="shared" si="16"/>
        <v>57.44731610337972</v>
      </c>
      <c r="AJ220">
        <f t="shared" si="17"/>
        <v>0.38770379239191993</v>
      </c>
      <c r="AK220">
        <f t="shared" si="18"/>
        <v>582.27441781584389</v>
      </c>
    </row>
    <row r="221" spans="1:37" x14ac:dyDescent="0.3">
      <c r="A221">
        <v>219</v>
      </c>
      <c r="B221">
        <v>441</v>
      </c>
      <c r="C221" t="s">
        <v>91</v>
      </c>
      <c r="D221">
        <v>1.30821257482647E-2</v>
      </c>
      <c r="E221">
        <v>4096</v>
      </c>
      <c r="F221">
        <v>4096</v>
      </c>
      <c r="G221">
        <v>1</v>
      </c>
      <c r="H221">
        <v>2.86600820669491</v>
      </c>
      <c r="I221">
        <v>6.9635043147040401</v>
      </c>
      <c r="J221">
        <v>-0.95153194627593596</v>
      </c>
      <c r="K221" t="b">
        <v>1</v>
      </c>
      <c r="L221">
        <v>268.8</v>
      </c>
      <c r="M221" t="s">
        <v>92</v>
      </c>
      <c r="N221">
        <v>7.0239545804363201</v>
      </c>
      <c r="O221">
        <v>3.9319999999999999</v>
      </c>
      <c r="P221">
        <v>2.4300000000000002</v>
      </c>
      <c r="Q221" t="s">
        <v>872</v>
      </c>
      <c r="S221">
        <v>0</v>
      </c>
      <c r="T221">
        <v>8540</v>
      </c>
      <c r="U221">
        <v>4096</v>
      </c>
      <c r="V221">
        <v>389</v>
      </c>
      <c r="W221">
        <v>4096</v>
      </c>
      <c r="X221">
        <v>1</v>
      </c>
      <c r="Y221">
        <v>9.4610371712678595E-2</v>
      </c>
      <c r="Z221">
        <v>268.8</v>
      </c>
      <c r="AA221">
        <v>31.8</v>
      </c>
      <c r="AB221" t="s">
        <v>94</v>
      </c>
      <c r="AC221">
        <v>16.390625</v>
      </c>
      <c r="AE221">
        <v>6</v>
      </c>
      <c r="AF221">
        <v>268.75</v>
      </c>
      <c r="AG221">
        <v>5.25</v>
      </c>
      <c r="AH221">
        <f t="shared" si="15"/>
        <v>263.5</v>
      </c>
      <c r="AI221">
        <f t="shared" si="16"/>
        <v>51.19047619047619</v>
      </c>
      <c r="AJ221">
        <f t="shared" si="17"/>
        <v>0.38614901056561957</v>
      </c>
      <c r="AK221">
        <f t="shared" si="18"/>
        <v>695.97485076122041</v>
      </c>
    </row>
    <row r="222" spans="1:37" x14ac:dyDescent="0.3">
      <c r="A222">
        <v>220</v>
      </c>
      <c r="B222">
        <v>442</v>
      </c>
      <c r="C222" t="s">
        <v>91</v>
      </c>
      <c r="D222">
        <v>2.8291878536614998E-2</v>
      </c>
      <c r="E222">
        <v>4096</v>
      </c>
      <c r="F222">
        <v>4096</v>
      </c>
      <c r="G222">
        <v>1</v>
      </c>
      <c r="H222">
        <v>6.6631927485164901</v>
      </c>
      <c r="I222">
        <v>8.0426818722327997</v>
      </c>
      <c r="J222">
        <v>-0.99332220067318999</v>
      </c>
      <c r="K222" t="b">
        <v>1</v>
      </c>
      <c r="L222">
        <v>16.100000000000001</v>
      </c>
      <c r="M222" t="s">
        <v>92</v>
      </c>
      <c r="N222">
        <v>8.4301988469413693</v>
      </c>
      <c r="O222">
        <v>3.7869999999999999</v>
      </c>
      <c r="P222">
        <v>1.2070000000000001</v>
      </c>
      <c r="Q222" t="s">
        <v>873</v>
      </c>
      <c r="S222">
        <v>0</v>
      </c>
      <c r="T222">
        <v>6110</v>
      </c>
      <c r="U222">
        <v>4096</v>
      </c>
      <c r="V222">
        <v>135</v>
      </c>
      <c r="W222">
        <v>4096</v>
      </c>
      <c r="X222">
        <v>1</v>
      </c>
      <c r="Y222">
        <v>0.48741002669704397</v>
      </c>
      <c r="Z222">
        <v>16.100000000000001</v>
      </c>
      <c r="AA222">
        <v>379.8</v>
      </c>
      <c r="AB222" t="s">
        <v>94</v>
      </c>
      <c r="AC222">
        <v>4.01171875</v>
      </c>
      <c r="AD222" t="s">
        <v>98</v>
      </c>
      <c r="AE222">
        <v>3</v>
      </c>
      <c r="AF222">
        <v>16.09375</v>
      </c>
      <c r="AG222">
        <v>5.44921875</v>
      </c>
      <c r="AH222">
        <f t="shared" si="15"/>
        <v>10.64453125</v>
      </c>
      <c r="AI222">
        <f t="shared" si="16"/>
        <v>2.9534050179211468</v>
      </c>
      <c r="AJ222">
        <f t="shared" si="17"/>
        <v>0.37034428696928262</v>
      </c>
      <c r="AK222">
        <f t="shared" si="18"/>
        <v>43.456185409807226</v>
      </c>
    </row>
    <row r="223" spans="1:37" x14ac:dyDescent="0.3">
      <c r="A223">
        <v>221</v>
      </c>
      <c r="B223">
        <v>443</v>
      </c>
      <c r="C223" t="s">
        <v>91</v>
      </c>
      <c r="D223">
        <v>5.7493074587397802E-2</v>
      </c>
      <c r="E223">
        <v>4096</v>
      </c>
      <c r="F223">
        <v>4096</v>
      </c>
      <c r="G223">
        <v>1</v>
      </c>
      <c r="H223">
        <v>2.97179665656759</v>
      </c>
      <c r="I223">
        <v>6.0887005717566396</v>
      </c>
      <c r="J223">
        <v>-0.98448195455069398</v>
      </c>
      <c r="K223" t="b">
        <v>1</v>
      </c>
      <c r="L223">
        <v>111.75</v>
      </c>
      <c r="M223" t="s">
        <v>92</v>
      </c>
      <c r="N223">
        <v>6.1634595966891501</v>
      </c>
      <c r="O223">
        <v>3.7949999999999999</v>
      </c>
      <c r="P223">
        <v>2.0489999999999999</v>
      </c>
      <c r="Q223" t="s">
        <v>874</v>
      </c>
      <c r="S223">
        <v>0</v>
      </c>
      <c r="T223">
        <v>6236</v>
      </c>
      <c r="U223">
        <v>4096</v>
      </c>
      <c r="V223">
        <v>35</v>
      </c>
      <c r="W223">
        <v>4096</v>
      </c>
      <c r="X223">
        <v>1</v>
      </c>
      <c r="Y223">
        <v>0.33329446675151198</v>
      </c>
      <c r="Z223">
        <v>111.75</v>
      </c>
      <c r="AA223">
        <v>55.8</v>
      </c>
      <c r="AB223" t="s">
        <v>94</v>
      </c>
      <c r="AC223">
        <v>10.5703125</v>
      </c>
      <c r="AE223">
        <v>3</v>
      </c>
      <c r="AF223">
        <v>111.75</v>
      </c>
      <c r="AG223">
        <v>6.953125</v>
      </c>
      <c r="AH223">
        <f t="shared" si="15"/>
        <v>104.796875</v>
      </c>
      <c r="AI223">
        <f t="shared" si="16"/>
        <v>16.07191011235955</v>
      </c>
      <c r="AJ223">
        <f t="shared" si="17"/>
        <v>0.37363273554756776</v>
      </c>
      <c r="AK223">
        <f t="shared" si="18"/>
        <v>299.09049547338964</v>
      </c>
    </row>
    <row r="224" spans="1:37" x14ac:dyDescent="0.3">
      <c r="A224">
        <v>222</v>
      </c>
      <c r="B224">
        <v>446</v>
      </c>
      <c r="C224" t="s">
        <v>91</v>
      </c>
      <c r="D224">
        <v>3.7353542697515701E-2</v>
      </c>
      <c r="E224">
        <v>4096</v>
      </c>
      <c r="F224">
        <v>11008</v>
      </c>
      <c r="G224">
        <v>2.6875</v>
      </c>
      <c r="H224">
        <v>2.6659723209179602</v>
      </c>
      <c r="I224">
        <v>6.9356936161381304</v>
      </c>
      <c r="J224">
        <v>-1.00216244679568</v>
      </c>
      <c r="K224" t="b">
        <v>1</v>
      </c>
      <c r="L224">
        <v>400</v>
      </c>
      <c r="M224" t="s">
        <v>92</v>
      </c>
      <c r="N224">
        <v>7.0594570513118198</v>
      </c>
      <c r="O224">
        <v>4.3159999999999998</v>
      </c>
      <c r="P224">
        <v>2.6019999999999999</v>
      </c>
      <c r="Q224" t="s">
        <v>875</v>
      </c>
      <c r="S224">
        <v>0</v>
      </c>
      <c r="T224">
        <v>20800</v>
      </c>
      <c r="U224">
        <v>4096</v>
      </c>
      <c r="V224">
        <v>29</v>
      </c>
      <c r="W224">
        <v>4096</v>
      </c>
      <c r="X224">
        <v>1</v>
      </c>
      <c r="Y224">
        <v>0.30936329352646802</v>
      </c>
      <c r="Z224">
        <v>400</v>
      </c>
      <c r="AA224">
        <v>52</v>
      </c>
      <c r="AB224" t="s">
        <v>94</v>
      </c>
      <c r="AC224">
        <v>20</v>
      </c>
      <c r="AE224">
        <v>0</v>
      </c>
      <c r="AF224">
        <v>400</v>
      </c>
      <c r="AG224">
        <v>24.6875</v>
      </c>
      <c r="AH224">
        <f t="shared" si="15"/>
        <v>375.3125</v>
      </c>
      <c r="AI224">
        <f t="shared" si="16"/>
        <v>16.202531645569621</v>
      </c>
      <c r="AJ224">
        <f t="shared" si="17"/>
        <v>0.36708478096755459</v>
      </c>
      <c r="AK224">
        <f t="shared" si="18"/>
        <v>1089.6665313819008</v>
      </c>
    </row>
    <row r="225" spans="1:37" x14ac:dyDescent="0.3">
      <c r="A225">
        <v>223</v>
      </c>
      <c r="B225">
        <v>447</v>
      </c>
      <c r="C225" t="s">
        <v>91</v>
      </c>
      <c r="D225">
        <v>3.2067665246831897E-2</v>
      </c>
      <c r="E225">
        <v>4096</v>
      </c>
      <c r="F225">
        <v>11008</v>
      </c>
      <c r="G225">
        <v>2.6875</v>
      </c>
      <c r="H225">
        <v>3.8850535517952598</v>
      </c>
      <c r="I225">
        <v>10.099621635624001</v>
      </c>
      <c r="J225">
        <v>-1.0029661055340899</v>
      </c>
      <c r="K225" t="b">
        <v>1</v>
      </c>
      <c r="L225">
        <v>397.5</v>
      </c>
      <c r="M225" t="s">
        <v>92</v>
      </c>
      <c r="N225">
        <v>10.116865708339001</v>
      </c>
      <c r="O225">
        <v>4.266</v>
      </c>
      <c r="P225">
        <v>2.6</v>
      </c>
      <c r="Q225" t="s">
        <v>877</v>
      </c>
      <c r="S225">
        <v>0</v>
      </c>
      <c r="T225">
        <v>18500</v>
      </c>
      <c r="U225">
        <v>4096</v>
      </c>
      <c r="V225">
        <v>695</v>
      </c>
      <c r="W225">
        <v>4096</v>
      </c>
      <c r="X225">
        <v>1</v>
      </c>
      <c r="Y225">
        <v>0.109436318966597</v>
      </c>
      <c r="Z225">
        <v>397.5</v>
      </c>
      <c r="AA225">
        <v>46.53</v>
      </c>
      <c r="AB225" t="s">
        <v>94</v>
      </c>
      <c r="AC225">
        <v>19.9375</v>
      </c>
      <c r="AE225">
        <v>0</v>
      </c>
      <c r="AF225">
        <v>397.5</v>
      </c>
      <c r="AG225">
        <v>7.12890625</v>
      </c>
      <c r="AH225">
        <f t="shared" si="15"/>
        <v>390.37109375</v>
      </c>
      <c r="AI225">
        <f t="shared" si="16"/>
        <v>55.758904109589039</v>
      </c>
      <c r="AJ225">
        <f t="shared" si="17"/>
        <v>0.36678988858788342</v>
      </c>
      <c r="AK225">
        <f t="shared" si="18"/>
        <v>1083.7267121248856</v>
      </c>
    </row>
    <row r="226" spans="1:37" x14ac:dyDescent="0.3">
      <c r="A226">
        <v>224</v>
      </c>
      <c r="B226">
        <v>448</v>
      </c>
      <c r="C226" t="s">
        <v>91</v>
      </c>
      <c r="D226">
        <v>3.5447430877820298E-2</v>
      </c>
      <c r="E226">
        <v>4096</v>
      </c>
      <c r="F226">
        <v>11008</v>
      </c>
      <c r="G226">
        <v>2.6875</v>
      </c>
      <c r="H226">
        <v>4.9614272728392503</v>
      </c>
      <c r="I226">
        <v>8.8714583364928394</v>
      </c>
      <c r="J226">
        <v>-1.01502098661022</v>
      </c>
      <c r="K226" t="b">
        <v>1</v>
      </c>
      <c r="L226">
        <v>61.34</v>
      </c>
      <c r="M226" t="s">
        <v>92</v>
      </c>
      <c r="N226">
        <v>9.0367745082283601</v>
      </c>
      <c r="O226">
        <v>4.2030000000000003</v>
      </c>
      <c r="P226">
        <v>1.788</v>
      </c>
      <c r="Q226" t="s">
        <v>876</v>
      </c>
      <c r="R226" s="1" t="s">
        <v>1941</v>
      </c>
      <c r="S226">
        <v>0</v>
      </c>
      <c r="T226">
        <v>15900</v>
      </c>
      <c r="U226">
        <v>4096</v>
      </c>
      <c r="V226">
        <v>455</v>
      </c>
      <c r="W226">
        <v>4096</v>
      </c>
      <c r="X226">
        <v>1</v>
      </c>
      <c r="Y226">
        <v>0.1857145750344</v>
      </c>
      <c r="Z226">
        <v>61.34</v>
      </c>
      <c r="AA226">
        <v>259.2</v>
      </c>
      <c r="AB226" t="s">
        <v>94</v>
      </c>
      <c r="AC226">
        <v>7.83203125</v>
      </c>
      <c r="AE226">
        <v>0</v>
      </c>
      <c r="AF226">
        <v>61.34375</v>
      </c>
      <c r="AG226">
        <v>7.60546875</v>
      </c>
      <c r="AH226">
        <f t="shared" si="15"/>
        <v>53.73828125</v>
      </c>
      <c r="AI226">
        <f t="shared" si="16"/>
        <v>8.0657421674370831</v>
      </c>
      <c r="AJ226">
        <f t="shared" si="17"/>
        <v>0.36239482431375997</v>
      </c>
      <c r="AK226">
        <f t="shared" si="18"/>
        <v>169.27325084226047</v>
      </c>
    </row>
    <row r="227" spans="1:37" x14ac:dyDescent="0.3">
      <c r="A227">
        <v>225</v>
      </c>
      <c r="B227">
        <v>453</v>
      </c>
      <c r="C227" t="s">
        <v>91</v>
      </c>
      <c r="D227">
        <v>3.1985273940885899E-2</v>
      </c>
      <c r="E227">
        <v>4096</v>
      </c>
      <c r="F227">
        <v>32000</v>
      </c>
      <c r="G227">
        <v>7.8125</v>
      </c>
      <c r="H227">
        <v>5.48251575564153</v>
      </c>
      <c r="I227">
        <v>18.085877170465899</v>
      </c>
      <c r="J227">
        <v>-1.0061807404877301</v>
      </c>
      <c r="K227" t="b">
        <v>1</v>
      </c>
      <c r="L227">
        <v>1994</v>
      </c>
      <c r="M227" t="s">
        <v>92</v>
      </c>
      <c r="N227">
        <v>18.090795208939401</v>
      </c>
      <c r="O227">
        <v>4.5940000000000003</v>
      </c>
      <c r="P227">
        <v>3.2989999999999999</v>
      </c>
      <c r="Q227" t="s">
        <v>934</v>
      </c>
      <c r="S227">
        <v>0</v>
      </c>
      <c r="T227">
        <v>39200</v>
      </c>
      <c r="U227">
        <v>4096</v>
      </c>
      <c r="V227">
        <v>639</v>
      </c>
      <c r="W227">
        <v>4096</v>
      </c>
      <c r="X227">
        <v>1</v>
      </c>
      <c r="Y227">
        <v>0.17732558271201099</v>
      </c>
      <c r="Z227">
        <v>1994</v>
      </c>
      <c r="AA227">
        <v>19.66</v>
      </c>
      <c r="AB227" t="s">
        <v>94</v>
      </c>
      <c r="AC227">
        <v>44.65625</v>
      </c>
      <c r="AE227">
        <v>0</v>
      </c>
      <c r="AF227">
        <v>1994</v>
      </c>
      <c r="AG227">
        <v>13.5</v>
      </c>
      <c r="AH227">
        <f t="shared" si="15"/>
        <v>1980.5</v>
      </c>
      <c r="AI227">
        <f t="shared" si="16"/>
        <v>147.7037037037037</v>
      </c>
      <c r="AJ227">
        <f t="shared" si="17"/>
        <v>0.36561268614320547</v>
      </c>
      <c r="AK227">
        <f t="shared" si="18"/>
        <v>5453.8588937774921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8B85D9-B8C6-4C0F-B438-A8380316D74E}">
  <dimension ref="A1:BH241"/>
  <sheetViews>
    <sheetView topLeftCell="AH1" workbookViewId="0">
      <selection activeCell="AS1" sqref="AS1:BH2"/>
    </sheetView>
  </sheetViews>
  <sheetFormatPr defaultRowHeight="14.4" x14ac:dyDescent="0.3"/>
  <cols>
    <col min="1" max="1" width="4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7" width="6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44.5546875" bestFit="1" customWidth="1"/>
    <col min="18" max="18" width="44.5546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2" bestFit="1" customWidth="1"/>
    <col min="30" max="30" width="13.21875" bestFit="1" customWidth="1"/>
    <col min="31" max="31" width="16.88671875" bestFit="1" customWidth="1"/>
    <col min="32" max="33" width="11" bestFit="1" customWidth="1"/>
    <col min="35" max="35" width="12" bestFit="1" customWidth="1"/>
    <col min="36" max="37" width="12" customWidth="1"/>
    <col min="39" max="39" width="10.5546875" bestFit="1" customWidth="1"/>
    <col min="40" max="40" width="10.5546875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1230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1.50691767075719E-2</v>
      </c>
      <c r="E2">
        <v>8192</v>
      </c>
      <c r="F2">
        <v>9216</v>
      </c>
      <c r="G2">
        <v>1.125</v>
      </c>
      <c r="H2">
        <v>2.4437432660595202</v>
      </c>
      <c r="I2">
        <v>6.8730279357923996</v>
      </c>
      <c r="J2">
        <v>-1.1845929804144599</v>
      </c>
      <c r="K2" t="b">
        <v>1</v>
      </c>
      <c r="L2">
        <v>649.5</v>
      </c>
      <c r="M2" t="s">
        <v>92</v>
      </c>
      <c r="N2">
        <v>7.1438586811534499</v>
      </c>
      <c r="O2">
        <v>4.3319999999999999</v>
      </c>
      <c r="P2">
        <v>2.8119999999999998</v>
      </c>
      <c r="Q2" t="s">
        <v>524</v>
      </c>
      <c r="S2">
        <v>0</v>
      </c>
      <c r="T2">
        <v>21470</v>
      </c>
      <c r="U2">
        <v>8192</v>
      </c>
      <c r="V2">
        <v>414</v>
      </c>
      <c r="W2">
        <v>8192</v>
      </c>
      <c r="X2">
        <v>1</v>
      </c>
      <c r="Y2">
        <v>7.0956110444425402E-2</v>
      </c>
      <c r="Z2">
        <v>649.5</v>
      </c>
      <c r="AA2">
        <v>33.06</v>
      </c>
      <c r="AB2" t="s">
        <v>94</v>
      </c>
      <c r="AC2">
        <v>25.484375</v>
      </c>
      <c r="AE2">
        <v>0</v>
      </c>
      <c r="AF2">
        <v>649.5</v>
      </c>
      <c r="AG2">
        <v>11.125</v>
      </c>
      <c r="AH2">
        <f>AF2-AG2</f>
        <v>638.375</v>
      </c>
      <c r="AI2">
        <f>AF2/AG2</f>
        <v>58.382022471910112</v>
      </c>
      <c r="AJ2">
        <f>EXP(J2)</f>
        <v>0.30587064951111986</v>
      </c>
      <c r="AK2">
        <f>AF2/AJ2</f>
        <v>2123.446630260572</v>
      </c>
      <c r="AM2" s="1"/>
      <c r="AN2" s="1" t="s">
        <v>52</v>
      </c>
      <c r="AS2">
        <f>_xlfn.MAXIFS($H$2:$H$500,$R$2:$R$500,"Y")</f>
        <v>5.9334571556896698</v>
      </c>
      <c r="AT2">
        <f>_xlfn.MINIFS(H2:H500,R2:R500,"Y")</f>
        <v>3.0121615126340799</v>
      </c>
      <c r="AU2" cm="1">
        <f t="array" ref="AU2">LOOKUP(2,1/($H$2:$H$500&lt;&gt;""),$H$2:$H$500)</f>
        <v>4.0158031437564903</v>
      </c>
      <c r="AV2">
        <f>_xlfn.MAXIFS($Z$2:$Z$500,$R$2:$R$500,"Y")</f>
        <v>5540</v>
      </c>
      <c r="AW2">
        <f>LOG(AV2)</f>
        <v>3.7435097647284299</v>
      </c>
      <c r="AX2">
        <f>_xlfn.MINIFS($Z$2:$Z$500,$R$2:$R$500,"Y")</f>
        <v>75.75</v>
      </c>
      <c r="AY2">
        <f>_xlfn.MAXIFS($AH$2:$AH$500,$R$2:$R$500,"Y")</f>
        <v>5523.96875</v>
      </c>
      <c r="AZ2">
        <f>AV2-AX2</f>
        <v>5464.25</v>
      </c>
      <c r="BA2">
        <f>MAX($Z$2:$Z$500)</f>
        <v>7204</v>
      </c>
      <c r="BB2">
        <f>MIN($Z$2:$Z$500)</f>
        <v>14.79</v>
      </c>
      <c r="BC2">
        <f>BA2-BB2</f>
        <v>7189.21</v>
      </c>
      <c r="BD2">
        <f>MEDIAN($Z$2:$Z$500)</f>
        <v>161.4</v>
      </c>
      <c r="BE2">
        <f>LOG10(BC2)</f>
        <v>3.8566811697304897</v>
      </c>
      <c r="BF2">
        <f>LOG(BD2)</f>
        <v>2.2079035303860515</v>
      </c>
      <c r="BG2">
        <f>MEDIAN(AH2:AH500)</f>
        <v>150.4140625</v>
      </c>
      <c r="BH2">
        <f>LOG(BG2)</f>
        <v>2.1772884411801767</v>
      </c>
    </row>
    <row r="3" spans="1:60" x14ac:dyDescent="0.3">
      <c r="A3">
        <v>1</v>
      </c>
      <c r="B3">
        <v>10</v>
      </c>
      <c r="C3" t="s">
        <v>91</v>
      </c>
      <c r="D3">
        <v>1.6220025730917301E-2</v>
      </c>
      <c r="E3">
        <v>8192</v>
      </c>
      <c r="F3">
        <v>8192</v>
      </c>
      <c r="G3">
        <v>1</v>
      </c>
      <c r="H3">
        <v>2.8544775212581999</v>
      </c>
      <c r="I3">
        <v>7.2086707714587002</v>
      </c>
      <c r="J3">
        <v>-1.2239722585964901</v>
      </c>
      <c r="K3" t="b">
        <v>1</v>
      </c>
      <c r="L3">
        <v>334.8</v>
      </c>
      <c r="M3" t="s">
        <v>92</v>
      </c>
      <c r="N3">
        <v>7.2550996936413004</v>
      </c>
      <c r="O3">
        <v>4.0350000000000001</v>
      </c>
      <c r="P3">
        <v>2.5249999999999999</v>
      </c>
      <c r="Q3" t="s">
        <v>525</v>
      </c>
      <c r="S3">
        <v>0</v>
      </c>
      <c r="T3">
        <v>10840</v>
      </c>
      <c r="U3">
        <v>8192</v>
      </c>
      <c r="V3">
        <v>433</v>
      </c>
      <c r="W3">
        <v>8192</v>
      </c>
      <c r="X3">
        <v>1</v>
      </c>
      <c r="Y3">
        <v>8.9120502236167395E-2</v>
      </c>
      <c r="Z3">
        <v>334.8</v>
      </c>
      <c r="AA3">
        <v>32.380000000000003</v>
      </c>
      <c r="AB3" t="s">
        <v>94</v>
      </c>
      <c r="AC3">
        <v>18.296875</v>
      </c>
      <c r="AE3">
        <v>15</v>
      </c>
      <c r="AF3">
        <v>334.75</v>
      </c>
      <c r="AG3">
        <v>5.3828125</v>
      </c>
      <c r="AH3">
        <f t="shared" ref="AH3:AH66" si="0">AF3-AG3</f>
        <v>329.3671875</v>
      </c>
      <c r="AI3">
        <f t="shared" ref="AI3:AI66" si="1">AF3/AG3</f>
        <v>62.188679245283019</v>
      </c>
      <c r="AJ3">
        <f t="shared" ref="AJ3:AJ66" si="2">EXP(J3)</f>
        <v>0.29405976246905402</v>
      </c>
      <c r="AK3">
        <f t="shared" ref="AK3:AK66" si="3">AF3/AJ3</f>
        <v>1138.3740406687846</v>
      </c>
      <c r="AM3" s="1" t="s">
        <v>1226</v>
      </c>
      <c r="AN3" s="1">
        <f>CORREL(AF2:AF241,H2:H241)</f>
        <v>-0.13328555437955555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1.9460194742036498E-2</v>
      </c>
      <c r="E4">
        <v>8192</v>
      </c>
      <c r="F4">
        <v>32768</v>
      </c>
      <c r="G4">
        <v>4</v>
      </c>
      <c r="H4">
        <v>2.79026885022803</v>
      </c>
      <c r="I4">
        <v>10.7632441000007</v>
      </c>
      <c r="J4">
        <v>-1.17816371050719</v>
      </c>
      <c r="K4" t="b">
        <v>1</v>
      </c>
      <c r="L4">
        <v>7204</v>
      </c>
      <c r="M4" t="s">
        <v>92</v>
      </c>
      <c r="N4">
        <v>10.765737703346099</v>
      </c>
      <c r="O4">
        <v>4.7</v>
      </c>
      <c r="P4">
        <v>3.8570000000000002</v>
      </c>
      <c r="Q4" t="s">
        <v>526</v>
      </c>
      <c r="S4">
        <v>0</v>
      </c>
      <c r="T4">
        <v>50140</v>
      </c>
      <c r="U4">
        <v>8192</v>
      </c>
      <c r="V4">
        <v>395</v>
      </c>
      <c r="W4">
        <v>8192</v>
      </c>
      <c r="X4">
        <v>1</v>
      </c>
      <c r="Y4">
        <v>9.0078201694406695E-2</v>
      </c>
      <c r="Z4">
        <v>7204</v>
      </c>
      <c r="AA4">
        <v>6.96</v>
      </c>
      <c r="AB4" t="s">
        <v>94</v>
      </c>
      <c r="AC4">
        <v>84.875</v>
      </c>
      <c r="AE4">
        <v>0</v>
      </c>
      <c r="AF4">
        <v>7204</v>
      </c>
      <c r="AG4">
        <v>18.09375</v>
      </c>
      <c r="AH4">
        <f t="shared" si="0"/>
        <v>7185.90625</v>
      </c>
      <c r="AI4">
        <f t="shared" si="1"/>
        <v>398.14853195164073</v>
      </c>
      <c r="AJ4">
        <f t="shared" si="2"/>
        <v>0.30784350970310986</v>
      </c>
      <c r="AK4">
        <f t="shared" si="3"/>
        <v>23401.500349796799</v>
      </c>
      <c r="AM4" t="s">
        <v>1231</v>
      </c>
      <c r="AN4">
        <f>CORREL(H2:H241,AI2:AI241)</f>
        <v>-0.1927805089333107</v>
      </c>
      <c r="AP4" t="s">
        <v>1274</v>
      </c>
      <c r="AQ4">
        <f>MAX(AJ2:AJ242)</f>
        <v>0.61174648741647364</v>
      </c>
      <c r="AR4">
        <f>AQ5</f>
        <v>0.27135207475962764</v>
      </c>
      <c r="AS4">
        <f>AQ6</f>
        <v>0.340394412656846</v>
      </c>
      <c r="AT4">
        <f>AQ7</f>
        <v>0.41686845247575383</v>
      </c>
      <c r="AU4">
        <f>AQ8</f>
        <v>0.16197126011543619</v>
      </c>
      <c r="AV4">
        <f>AQ9</f>
        <v>0.28670902487600247</v>
      </c>
    </row>
    <row r="5" spans="1:60" x14ac:dyDescent="0.3">
      <c r="A5">
        <v>3</v>
      </c>
      <c r="B5">
        <v>15</v>
      </c>
      <c r="C5" t="s">
        <v>91</v>
      </c>
      <c r="D5">
        <v>3.9396388358742797E-2</v>
      </c>
      <c r="E5">
        <v>8192</v>
      </c>
      <c r="F5">
        <v>32768</v>
      </c>
      <c r="G5">
        <v>4</v>
      </c>
      <c r="H5">
        <v>3.8948296310505</v>
      </c>
      <c r="I5">
        <v>11.6236321801663</v>
      </c>
      <c r="J5">
        <v>-1.2641551955169299</v>
      </c>
      <c r="K5" t="b">
        <v>1</v>
      </c>
      <c r="L5">
        <v>965</v>
      </c>
      <c r="M5" t="s">
        <v>92</v>
      </c>
      <c r="N5">
        <v>11.635526361678499</v>
      </c>
      <c r="O5">
        <v>4.4020000000000001</v>
      </c>
      <c r="P5">
        <v>2.984</v>
      </c>
      <c r="Q5" t="s">
        <v>527</v>
      </c>
      <c r="R5" t="s">
        <v>1941</v>
      </c>
      <c r="S5">
        <v>0</v>
      </c>
      <c r="T5">
        <v>25280</v>
      </c>
      <c r="U5">
        <v>8192</v>
      </c>
      <c r="V5">
        <v>857</v>
      </c>
      <c r="W5">
        <v>8192</v>
      </c>
      <c r="X5">
        <v>1</v>
      </c>
      <c r="Y5">
        <v>9.8885496485472998E-2</v>
      </c>
      <c r="Z5">
        <v>965</v>
      </c>
      <c r="AA5">
        <v>26.2</v>
      </c>
      <c r="AB5" t="s">
        <v>94</v>
      </c>
      <c r="AC5">
        <v>31.0625</v>
      </c>
      <c r="AE5">
        <v>0</v>
      </c>
      <c r="AF5">
        <v>965</v>
      </c>
      <c r="AG5">
        <v>7.015625</v>
      </c>
      <c r="AH5">
        <f t="shared" si="0"/>
        <v>957.984375</v>
      </c>
      <c r="AI5">
        <f t="shared" si="1"/>
        <v>137.55011135857461</v>
      </c>
      <c r="AJ5">
        <f t="shared" si="2"/>
        <v>0.2824778339079021</v>
      </c>
      <c r="AK5">
        <f t="shared" si="3"/>
        <v>3416.1972521873154</v>
      </c>
      <c r="AP5" t="s">
        <v>1260</v>
      </c>
      <c r="AQ5">
        <f>MIN(AJ2:AJ242)</f>
        <v>0.27135207475962764</v>
      </c>
    </row>
    <row r="6" spans="1:60" x14ac:dyDescent="0.3">
      <c r="A6">
        <v>4</v>
      </c>
      <c r="B6">
        <v>21</v>
      </c>
      <c r="C6" t="s">
        <v>91</v>
      </c>
      <c r="D6">
        <v>3.0195534971352099E-2</v>
      </c>
      <c r="E6">
        <v>8192</v>
      </c>
      <c r="F6">
        <v>9216</v>
      </c>
      <c r="G6">
        <v>1.125</v>
      </c>
      <c r="H6">
        <v>3.3514851583986101</v>
      </c>
      <c r="I6">
        <v>8.2085202902966099</v>
      </c>
      <c r="J6">
        <v>-1.18137834546083</v>
      </c>
      <c r="K6" t="b">
        <v>1</v>
      </c>
      <c r="L6">
        <v>281.5</v>
      </c>
      <c r="M6" t="s">
        <v>92</v>
      </c>
      <c r="N6">
        <v>8.8903730107155994</v>
      </c>
      <c r="O6">
        <v>4.4139999999999997</v>
      </c>
      <c r="P6">
        <v>2.4500000000000002</v>
      </c>
      <c r="Q6" t="s">
        <v>528</v>
      </c>
      <c r="S6">
        <v>0</v>
      </c>
      <c r="T6">
        <v>26020</v>
      </c>
      <c r="U6">
        <v>8192</v>
      </c>
      <c r="V6">
        <v>81</v>
      </c>
      <c r="W6">
        <v>8192</v>
      </c>
      <c r="X6">
        <v>1</v>
      </c>
      <c r="Y6">
        <v>0.26127612871095701</v>
      </c>
      <c r="Z6">
        <v>281.5</v>
      </c>
      <c r="AA6">
        <v>92.44</v>
      </c>
      <c r="AB6" t="s">
        <v>94</v>
      </c>
      <c r="AC6">
        <v>16.78125</v>
      </c>
      <c r="AE6">
        <v>0</v>
      </c>
      <c r="AF6">
        <v>281.5</v>
      </c>
      <c r="AG6">
        <v>55.78125</v>
      </c>
      <c r="AH6">
        <f t="shared" si="0"/>
        <v>225.71875</v>
      </c>
      <c r="AI6">
        <f t="shared" si="1"/>
        <v>5.0464985994397757</v>
      </c>
      <c r="AJ6">
        <f t="shared" si="2"/>
        <v>0.30685549410214574</v>
      </c>
      <c r="AK6">
        <f t="shared" si="3"/>
        <v>917.36991975217677</v>
      </c>
      <c r="AP6" t="s">
        <v>1226</v>
      </c>
      <c r="AQ6">
        <f>AQ4-AQ5</f>
        <v>0.340394412656846</v>
      </c>
    </row>
    <row r="7" spans="1:60" x14ac:dyDescent="0.3">
      <c r="A7">
        <v>5</v>
      </c>
      <c r="B7">
        <v>22</v>
      </c>
      <c r="C7" t="s">
        <v>91</v>
      </c>
      <c r="D7">
        <v>2.49689427784071E-2</v>
      </c>
      <c r="E7">
        <v>8192</v>
      </c>
      <c r="F7">
        <v>8192</v>
      </c>
      <c r="G7">
        <v>1</v>
      </c>
      <c r="H7">
        <v>3.9721596639427701</v>
      </c>
      <c r="I7">
        <v>7.5602921728754504</v>
      </c>
      <c r="J7">
        <v>-1.2561186081328399</v>
      </c>
      <c r="K7" t="b">
        <v>1</v>
      </c>
      <c r="L7">
        <v>80</v>
      </c>
      <c r="M7" t="s">
        <v>92</v>
      </c>
      <c r="N7">
        <v>7.8684018225300099</v>
      </c>
      <c r="O7">
        <v>4.1369999999999996</v>
      </c>
      <c r="P7">
        <v>1.903</v>
      </c>
      <c r="Q7" t="s">
        <v>529</v>
      </c>
      <c r="S7">
        <v>0</v>
      </c>
      <c r="T7">
        <v>13760</v>
      </c>
      <c r="U7">
        <v>8192</v>
      </c>
      <c r="V7">
        <v>148</v>
      </c>
      <c r="W7">
        <v>8192</v>
      </c>
      <c r="X7">
        <v>1</v>
      </c>
      <c r="Y7">
        <v>0.24431001943101099</v>
      </c>
      <c r="Z7">
        <v>80</v>
      </c>
      <c r="AA7">
        <v>172</v>
      </c>
      <c r="AB7" t="s">
        <v>94</v>
      </c>
      <c r="AC7">
        <v>8.9453125</v>
      </c>
      <c r="AE7">
        <v>6</v>
      </c>
      <c r="AF7">
        <v>80</v>
      </c>
      <c r="AG7">
        <v>11.2421875</v>
      </c>
      <c r="AH7">
        <f t="shared" si="0"/>
        <v>68.7578125</v>
      </c>
      <c r="AI7">
        <f t="shared" si="1"/>
        <v>7.1160528144544823</v>
      </c>
      <c r="AJ7">
        <f t="shared" si="2"/>
        <v>0.28475713835111466</v>
      </c>
      <c r="AK7">
        <f t="shared" si="3"/>
        <v>280.9411573077316</v>
      </c>
      <c r="AM7" t="s">
        <v>1232</v>
      </c>
      <c r="AN7">
        <f>_xlfn.STDEV.P(AH2:AH241)</f>
        <v>760.49825581426433</v>
      </c>
      <c r="AP7" t="s">
        <v>1275</v>
      </c>
      <c r="AQ7">
        <f>AVERAGE(AJ2:AJ242)</f>
        <v>0.41686845247575383</v>
      </c>
    </row>
    <row r="8" spans="1:60" x14ac:dyDescent="0.3">
      <c r="A8">
        <v>6</v>
      </c>
      <c r="B8">
        <v>25</v>
      </c>
      <c r="C8" t="s">
        <v>91</v>
      </c>
      <c r="D8">
        <v>2.15916740538902E-2</v>
      </c>
      <c r="E8">
        <v>8192</v>
      </c>
      <c r="F8">
        <v>32768</v>
      </c>
      <c r="G8">
        <v>4</v>
      </c>
      <c r="H8">
        <v>2.9133740238955501</v>
      </c>
      <c r="I8">
        <v>9.2920698848074892</v>
      </c>
      <c r="J8">
        <v>-1.19664786149059</v>
      </c>
      <c r="K8" t="b">
        <v>1</v>
      </c>
      <c r="L8">
        <v>1550</v>
      </c>
      <c r="M8" t="s">
        <v>92</v>
      </c>
      <c r="N8">
        <v>9.3433863671960307</v>
      </c>
      <c r="O8">
        <v>4.4530000000000003</v>
      </c>
      <c r="P8">
        <v>3.19</v>
      </c>
      <c r="Q8" t="s">
        <v>530</v>
      </c>
      <c r="S8">
        <v>0</v>
      </c>
      <c r="T8">
        <v>28500</v>
      </c>
      <c r="U8">
        <v>8192</v>
      </c>
      <c r="V8">
        <v>239</v>
      </c>
      <c r="W8">
        <v>8192</v>
      </c>
      <c r="X8">
        <v>1</v>
      </c>
      <c r="Y8">
        <v>0.123765876887235</v>
      </c>
      <c r="Z8">
        <v>1550</v>
      </c>
      <c r="AA8">
        <v>18.39</v>
      </c>
      <c r="AB8" t="s">
        <v>94</v>
      </c>
      <c r="AC8">
        <v>39.375</v>
      </c>
      <c r="AE8">
        <v>0</v>
      </c>
      <c r="AF8">
        <v>1550</v>
      </c>
      <c r="AG8">
        <v>21.796875</v>
      </c>
      <c r="AH8">
        <f t="shared" si="0"/>
        <v>1528.203125</v>
      </c>
      <c r="AI8">
        <f t="shared" si="1"/>
        <v>71.111111111111114</v>
      </c>
      <c r="AJ8">
        <f t="shared" si="2"/>
        <v>0.30220555075568578</v>
      </c>
      <c r="AK8">
        <f t="shared" si="3"/>
        <v>5128.959399071653</v>
      </c>
      <c r="AM8" t="s">
        <v>1233</v>
      </c>
      <c r="AN8">
        <f>_xlfn.STDEV.P(AI2:AI241)</f>
        <v>43.47689395286131</v>
      </c>
      <c r="AP8" t="s">
        <v>1276</v>
      </c>
      <c r="AQ8">
        <f>_xlfn.STDEV.P(AJ2:AJ242)</f>
        <v>0.16197126011543619</v>
      </c>
    </row>
    <row r="9" spans="1:60" x14ac:dyDescent="0.3">
      <c r="A9">
        <v>7</v>
      </c>
      <c r="B9">
        <v>27</v>
      </c>
      <c r="C9" t="s">
        <v>91</v>
      </c>
      <c r="D9">
        <v>1.50790260888741E-2</v>
      </c>
      <c r="E9">
        <v>8192</v>
      </c>
      <c r="F9">
        <v>32768</v>
      </c>
      <c r="G9">
        <v>4</v>
      </c>
      <c r="H9">
        <v>3.0121615126340799</v>
      </c>
      <c r="I9">
        <v>9.23651088835061</v>
      </c>
      <c r="J9">
        <v>-1.2641551955169299</v>
      </c>
      <c r="K9" t="b">
        <v>1</v>
      </c>
      <c r="L9">
        <v>1167</v>
      </c>
      <c r="M9" t="s">
        <v>92</v>
      </c>
      <c r="N9">
        <v>9.2673927894348793</v>
      </c>
      <c r="O9">
        <v>4.5229999999999997</v>
      </c>
      <c r="P9">
        <v>3.0659999999999998</v>
      </c>
      <c r="Q9" t="s">
        <v>531</v>
      </c>
      <c r="R9" t="s">
        <v>1941</v>
      </c>
      <c r="S9">
        <v>0</v>
      </c>
      <c r="T9">
        <v>33500</v>
      </c>
      <c r="U9">
        <v>8192</v>
      </c>
      <c r="V9">
        <v>1001</v>
      </c>
      <c r="W9">
        <v>8192</v>
      </c>
      <c r="X9">
        <v>1</v>
      </c>
      <c r="Y9">
        <v>6.3598342774966704E-2</v>
      </c>
      <c r="Z9">
        <v>1167</v>
      </c>
      <c r="AA9">
        <v>28.7</v>
      </c>
      <c r="AB9" t="s">
        <v>94</v>
      </c>
      <c r="AC9">
        <v>34.15625</v>
      </c>
      <c r="AE9">
        <v>0</v>
      </c>
      <c r="AF9">
        <v>1167</v>
      </c>
      <c r="AG9">
        <v>7.71484375</v>
      </c>
      <c r="AH9">
        <f t="shared" si="0"/>
        <v>1159.28515625</v>
      </c>
      <c r="AI9">
        <f t="shared" si="1"/>
        <v>151.26683544303796</v>
      </c>
      <c r="AJ9">
        <f t="shared" si="2"/>
        <v>0.2824778339079021</v>
      </c>
      <c r="AK9">
        <f t="shared" si="3"/>
        <v>4131.2976096399971</v>
      </c>
      <c r="AM9" t="s">
        <v>1236</v>
      </c>
      <c r="AN9">
        <f>AVERAGE(AI2:AI241)</f>
        <v>32.34022956274945</v>
      </c>
      <c r="AP9" t="s">
        <v>1262</v>
      </c>
      <c r="AQ9">
        <f>MEDIAN(AJ2:AJ242)</f>
        <v>0.28670902487600247</v>
      </c>
    </row>
    <row r="10" spans="1:60" x14ac:dyDescent="0.3">
      <c r="A10">
        <v>8</v>
      </c>
      <c r="B10">
        <v>33</v>
      </c>
      <c r="C10" t="s">
        <v>91</v>
      </c>
      <c r="D10">
        <v>4.8741290375144401E-2</v>
      </c>
      <c r="E10">
        <v>8192</v>
      </c>
      <c r="F10">
        <v>9216</v>
      </c>
      <c r="G10">
        <v>1.125</v>
      </c>
      <c r="H10">
        <v>2.28598214559702</v>
      </c>
      <c r="I10">
        <v>5.5051093467209604</v>
      </c>
      <c r="J10">
        <v>-1.2078990838283199</v>
      </c>
      <c r="K10" t="b">
        <v>1</v>
      </c>
      <c r="L10">
        <v>256.5</v>
      </c>
      <c r="M10" t="s">
        <v>92</v>
      </c>
      <c r="N10">
        <v>6.2237189401478199</v>
      </c>
      <c r="O10">
        <v>4.3049999999999997</v>
      </c>
      <c r="P10">
        <v>2.4079999999999999</v>
      </c>
      <c r="Q10" t="s">
        <v>532</v>
      </c>
      <c r="S10">
        <v>0</v>
      </c>
      <c r="T10">
        <v>20220</v>
      </c>
      <c r="U10">
        <v>8192</v>
      </c>
      <c r="V10">
        <v>659</v>
      </c>
      <c r="W10">
        <v>8192</v>
      </c>
      <c r="X10">
        <v>1</v>
      </c>
      <c r="Y10">
        <v>5.0094752083769699E-2</v>
      </c>
      <c r="Z10">
        <v>256.5</v>
      </c>
      <c r="AA10">
        <v>78.900000000000006</v>
      </c>
      <c r="AB10" t="s">
        <v>94</v>
      </c>
      <c r="AC10">
        <v>16.015625</v>
      </c>
      <c r="AE10">
        <v>0</v>
      </c>
      <c r="AF10">
        <v>256.5</v>
      </c>
      <c r="AG10">
        <v>7.19140625</v>
      </c>
      <c r="AH10">
        <f t="shared" si="0"/>
        <v>249.30859375</v>
      </c>
      <c r="AI10">
        <f t="shared" si="1"/>
        <v>35.667571971754484</v>
      </c>
      <c r="AJ10">
        <f t="shared" si="2"/>
        <v>0.29882442547655108</v>
      </c>
      <c r="AK10">
        <f t="shared" si="3"/>
        <v>858.36356780723634</v>
      </c>
    </row>
    <row r="11" spans="1:60" x14ac:dyDescent="0.3">
      <c r="A11">
        <v>9</v>
      </c>
      <c r="B11">
        <v>34</v>
      </c>
      <c r="C11" t="s">
        <v>91</v>
      </c>
      <c r="D11">
        <v>2.3927721260442701E-2</v>
      </c>
      <c r="E11">
        <v>8192</v>
      </c>
      <c r="F11">
        <v>8192</v>
      </c>
      <c r="G11">
        <v>1</v>
      </c>
      <c r="H11">
        <v>4.1380692139235604</v>
      </c>
      <c r="I11">
        <v>8.0902485998778992</v>
      </c>
      <c r="J11">
        <v>-1.2641551955169299</v>
      </c>
      <c r="K11" t="b">
        <v>1</v>
      </c>
      <c r="L11">
        <v>90.25</v>
      </c>
      <c r="M11" t="s">
        <v>92</v>
      </c>
      <c r="N11">
        <v>8.1973945384384503</v>
      </c>
      <c r="O11">
        <v>4.1449999999999996</v>
      </c>
      <c r="P11">
        <v>1.9550000000000001</v>
      </c>
      <c r="Q11" t="s">
        <v>533</v>
      </c>
      <c r="S11">
        <v>0</v>
      </c>
      <c r="T11">
        <v>14000</v>
      </c>
      <c r="U11">
        <v>8192</v>
      </c>
      <c r="V11">
        <v>97</v>
      </c>
      <c r="W11">
        <v>8192</v>
      </c>
      <c r="X11">
        <v>1</v>
      </c>
      <c r="Y11">
        <v>0.31862265422811598</v>
      </c>
      <c r="Z11">
        <v>90.25</v>
      </c>
      <c r="AA11">
        <v>155.1</v>
      </c>
      <c r="AB11" t="s">
        <v>94</v>
      </c>
      <c r="AC11">
        <v>9.5</v>
      </c>
      <c r="AE11">
        <v>7</v>
      </c>
      <c r="AF11">
        <v>90.25</v>
      </c>
      <c r="AG11">
        <v>12.484375</v>
      </c>
      <c r="AH11">
        <f t="shared" si="0"/>
        <v>77.765625</v>
      </c>
      <c r="AI11">
        <f t="shared" si="1"/>
        <v>7.2290362953692116</v>
      </c>
      <c r="AJ11">
        <f t="shared" si="2"/>
        <v>0.2824778339079021</v>
      </c>
      <c r="AK11">
        <f t="shared" si="3"/>
        <v>319.49409534705205</v>
      </c>
      <c r="AM11" t="s">
        <v>1243</v>
      </c>
      <c r="AN11">
        <f>AVERAGE(H2:H241)</f>
        <v>3.978240187558312</v>
      </c>
      <c r="AP11" s="24" t="s">
        <v>1290</v>
      </c>
    </row>
    <row r="12" spans="1:60" x14ac:dyDescent="0.3">
      <c r="A12">
        <v>10</v>
      </c>
      <c r="B12">
        <v>37</v>
      </c>
      <c r="C12" t="s">
        <v>91</v>
      </c>
      <c r="D12">
        <v>1.0876944073506801E-2</v>
      </c>
      <c r="E12">
        <v>8192</v>
      </c>
      <c r="F12">
        <v>32768</v>
      </c>
      <c r="G12">
        <v>4</v>
      </c>
      <c r="H12">
        <v>2.5657382120422798</v>
      </c>
      <c r="I12">
        <v>8.4789629976084999</v>
      </c>
      <c r="J12">
        <v>-0.49143731853693801</v>
      </c>
      <c r="K12" t="b">
        <v>1</v>
      </c>
      <c r="L12">
        <v>2014</v>
      </c>
      <c r="M12" t="s">
        <v>92</v>
      </c>
      <c r="N12">
        <v>8.5661803631188391</v>
      </c>
      <c r="O12" t="s">
        <v>101</v>
      </c>
      <c r="P12">
        <v>3.3050000000000002</v>
      </c>
      <c r="Q12" t="s">
        <v>534</v>
      </c>
      <c r="S12">
        <v>0</v>
      </c>
      <c r="T12" t="s">
        <v>101</v>
      </c>
      <c r="U12">
        <v>8192</v>
      </c>
      <c r="V12">
        <v>570</v>
      </c>
      <c r="W12">
        <v>8192</v>
      </c>
      <c r="X12">
        <v>1</v>
      </c>
      <c r="Y12">
        <v>6.5581556947556394E-2</v>
      </c>
      <c r="Z12">
        <v>2014</v>
      </c>
      <c r="AA12" t="s">
        <v>101</v>
      </c>
      <c r="AB12" t="s">
        <v>94</v>
      </c>
      <c r="AC12">
        <v>44.875</v>
      </c>
      <c r="AE12">
        <v>0</v>
      </c>
      <c r="AF12">
        <v>2014</v>
      </c>
      <c r="AG12">
        <v>24.078125</v>
      </c>
      <c r="AH12">
        <f t="shared" si="0"/>
        <v>1989.921875</v>
      </c>
      <c r="AI12">
        <f t="shared" si="1"/>
        <v>83.644386761842952</v>
      </c>
      <c r="AJ12">
        <f t="shared" si="2"/>
        <v>0.61174648741647364</v>
      </c>
      <c r="AK12">
        <f t="shared" si="3"/>
        <v>3292.2134273390275</v>
      </c>
      <c r="AP12">
        <f>MEDIAN(AI1:AI299)</f>
        <v>15.734049030205886</v>
      </c>
    </row>
    <row r="13" spans="1:60" x14ac:dyDescent="0.3">
      <c r="A13">
        <v>11</v>
      </c>
      <c r="B13">
        <v>39</v>
      </c>
      <c r="C13" t="s">
        <v>91</v>
      </c>
      <c r="D13">
        <v>3.0517413138191E-2</v>
      </c>
      <c r="E13">
        <v>8192</v>
      </c>
      <c r="F13">
        <v>32768</v>
      </c>
      <c r="G13">
        <v>4</v>
      </c>
      <c r="H13">
        <v>3.4452598348093502</v>
      </c>
      <c r="I13">
        <v>7.6037961197940804</v>
      </c>
      <c r="J13">
        <v>-1.30433813243736</v>
      </c>
      <c r="K13" t="b">
        <v>1</v>
      </c>
      <c r="L13">
        <v>160.80000000000001</v>
      </c>
      <c r="M13" t="s">
        <v>92</v>
      </c>
      <c r="N13">
        <v>8.0427887719691409</v>
      </c>
      <c r="O13">
        <v>4.75</v>
      </c>
      <c r="P13">
        <v>2.2069999999999999</v>
      </c>
      <c r="Q13" t="s">
        <v>535</v>
      </c>
      <c r="R13" t="s">
        <v>1941</v>
      </c>
      <c r="S13">
        <v>0</v>
      </c>
      <c r="T13">
        <v>56260</v>
      </c>
      <c r="U13">
        <v>8192</v>
      </c>
      <c r="V13">
        <v>75</v>
      </c>
      <c r="W13">
        <v>8192</v>
      </c>
      <c r="X13">
        <v>1</v>
      </c>
      <c r="Y13">
        <v>0.282354284773152</v>
      </c>
      <c r="Z13">
        <v>160.80000000000001</v>
      </c>
      <c r="AA13">
        <v>350</v>
      </c>
      <c r="AB13" t="s">
        <v>94</v>
      </c>
      <c r="AC13">
        <v>12.6796875</v>
      </c>
      <c r="AE13">
        <v>0</v>
      </c>
      <c r="AF13">
        <v>160.75</v>
      </c>
      <c r="AG13">
        <v>23.265625</v>
      </c>
      <c r="AH13">
        <f t="shared" si="0"/>
        <v>137.484375</v>
      </c>
      <c r="AI13">
        <f t="shared" si="1"/>
        <v>6.9093351242444596</v>
      </c>
      <c r="AJ13">
        <f t="shared" si="2"/>
        <v>0.27135207475962764</v>
      </c>
      <c r="AK13">
        <f t="shared" si="3"/>
        <v>592.40379916902236</v>
      </c>
    </row>
    <row r="14" spans="1:60" x14ac:dyDescent="0.3">
      <c r="A14">
        <v>12</v>
      </c>
      <c r="B14">
        <v>45</v>
      </c>
      <c r="C14" t="s">
        <v>91</v>
      </c>
      <c r="D14">
        <v>3.1528163902071298E-2</v>
      </c>
      <c r="E14">
        <v>8192</v>
      </c>
      <c r="F14">
        <v>9216</v>
      </c>
      <c r="G14">
        <v>1.125</v>
      </c>
      <c r="H14">
        <v>3.5326793532199301</v>
      </c>
      <c r="I14">
        <v>7.8381323149567201</v>
      </c>
      <c r="J14">
        <v>-1.22156128238126</v>
      </c>
      <c r="K14" t="b">
        <v>1</v>
      </c>
      <c r="L14">
        <v>165.8</v>
      </c>
      <c r="M14" t="s">
        <v>92</v>
      </c>
      <c r="N14">
        <v>8.3654967194235095</v>
      </c>
      <c r="O14">
        <v>4.2930000000000001</v>
      </c>
      <c r="P14">
        <v>2.2189999999999999</v>
      </c>
      <c r="Q14" t="s">
        <v>536</v>
      </c>
      <c r="S14">
        <v>0</v>
      </c>
      <c r="T14">
        <v>19580</v>
      </c>
      <c r="U14">
        <v>8192</v>
      </c>
      <c r="V14">
        <v>76</v>
      </c>
      <c r="W14">
        <v>8192</v>
      </c>
      <c r="X14">
        <v>1</v>
      </c>
      <c r="Y14">
        <v>0.290518246238885</v>
      </c>
      <c r="Z14">
        <v>165.8</v>
      </c>
      <c r="AA14">
        <v>118.1</v>
      </c>
      <c r="AB14" t="s">
        <v>94</v>
      </c>
      <c r="AC14">
        <v>12.875</v>
      </c>
      <c r="AE14">
        <v>0</v>
      </c>
      <c r="AF14">
        <v>165.75</v>
      </c>
      <c r="AG14">
        <v>32.03125</v>
      </c>
      <c r="AH14">
        <f t="shared" si="0"/>
        <v>133.71875</v>
      </c>
      <c r="AI14">
        <f t="shared" si="1"/>
        <v>5.1746341463414636</v>
      </c>
      <c r="AJ14">
        <f t="shared" si="2"/>
        <v>0.2947695889057107</v>
      </c>
      <c r="AK14">
        <f t="shared" si="3"/>
        <v>562.30359656612745</v>
      </c>
      <c r="AN14" t="s">
        <v>1258</v>
      </c>
    </row>
    <row r="15" spans="1:60" x14ac:dyDescent="0.3">
      <c r="A15">
        <v>13</v>
      </c>
      <c r="B15">
        <v>46</v>
      </c>
      <c r="C15" t="s">
        <v>91</v>
      </c>
      <c r="D15">
        <v>3.2251372003495003E-2</v>
      </c>
      <c r="E15">
        <v>8192</v>
      </c>
      <c r="F15">
        <v>8192</v>
      </c>
      <c r="G15">
        <v>1</v>
      </c>
      <c r="H15">
        <v>3.0360553737328</v>
      </c>
      <c r="I15">
        <v>6.1551278865911199</v>
      </c>
      <c r="J15">
        <v>-1.2561186081328399</v>
      </c>
      <c r="K15" t="b">
        <v>1</v>
      </c>
      <c r="L15">
        <v>106.4</v>
      </c>
      <c r="M15" t="s">
        <v>92</v>
      </c>
      <c r="N15">
        <v>6.5469527325664902</v>
      </c>
      <c r="O15">
        <v>4.16</v>
      </c>
      <c r="P15">
        <v>2.0270000000000001</v>
      </c>
      <c r="Q15" t="s">
        <v>537</v>
      </c>
      <c r="S15">
        <v>0</v>
      </c>
      <c r="T15">
        <v>14520</v>
      </c>
      <c r="U15">
        <v>8192</v>
      </c>
      <c r="V15">
        <v>468</v>
      </c>
      <c r="W15">
        <v>8192</v>
      </c>
      <c r="X15">
        <v>1</v>
      </c>
      <c r="Y15">
        <v>9.4116692944585106E-2</v>
      </c>
      <c r="Z15">
        <v>106.4</v>
      </c>
      <c r="AA15">
        <v>136.5</v>
      </c>
      <c r="AB15" t="s">
        <v>94</v>
      </c>
      <c r="AC15">
        <v>10.3125</v>
      </c>
      <c r="AE15">
        <v>6</v>
      </c>
      <c r="AF15">
        <v>106.375</v>
      </c>
      <c r="AG15">
        <v>6.4765625</v>
      </c>
      <c r="AH15">
        <f t="shared" si="0"/>
        <v>99.8984375</v>
      </c>
      <c r="AI15">
        <f t="shared" si="1"/>
        <v>16.424607961399275</v>
      </c>
      <c r="AJ15">
        <f t="shared" si="2"/>
        <v>0.28475713835111466</v>
      </c>
      <c r="AK15">
        <f t="shared" si="3"/>
        <v>373.56394510762436</v>
      </c>
      <c r="AM15" t="s">
        <v>1259</v>
      </c>
      <c r="AN15">
        <f>MAX(AK2:AK241)</f>
        <v>23401.500349796799</v>
      </c>
    </row>
    <row r="16" spans="1:60" x14ac:dyDescent="0.3">
      <c r="A16">
        <v>14</v>
      </c>
      <c r="B16">
        <v>49</v>
      </c>
      <c r="C16" t="s">
        <v>91</v>
      </c>
      <c r="D16">
        <v>1.0274598571721701E-2</v>
      </c>
      <c r="E16">
        <v>8192</v>
      </c>
      <c r="F16">
        <v>32768</v>
      </c>
      <c r="G16">
        <v>4</v>
      </c>
      <c r="H16">
        <v>3.0628744970173898</v>
      </c>
      <c r="I16">
        <v>9.2065700213081598</v>
      </c>
      <c r="J16">
        <v>-0.49143731853693801</v>
      </c>
      <c r="K16" t="b">
        <v>1</v>
      </c>
      <c r="L16">
        <v>1012</v>
      </c>
      <c r="M16" t="s">
        <v>92</v>
      </c>
      <c r="N16">
        <v>9.2330651074505496</v>
      </c>
      <c r="O16" t="s">
        <v>101</v>
      </c>
      <c r="P16">
        <v>3.0059999999999998</v>
      </c>
      <c r="Q16" t="s">
        <v>538</v>
      </c>
      <c r="S16">
        <v>0</v>
      </c>
      <c r="T16" t="s">
        <v>101</v>
      </c>
      <c r="U16">
        <v>8192</v>
      </c>
      <c r="V16">
        <v>989</v>
      </c>
      <c r="W16">
        <v>8192</v>
      </c>
      <c r="X16">
        <v>1</v>
      </c>
      <c r="Y16">
        <v>6.5595592764577396E-2</v>
      </c>
      <c r="Z16">
        <v>1012</v>
      </c>
      <c r="AA16" t="s">
        <v>101</v>
      </c>
      <c r="AB16" t="s">
        <v>94</v>
      </c>
      <c r="AC16">
        <v>31.8125</v>
      </c>
      <c r="AE16">
        <v>0</v>
      </c>
      <c r="AF16">
        <v>1012</v>
      </c>
      <c r="AG16">
        <v>16.15625</v>
      </c>
      <c r="AH16">
        <f t="shared" si="0"/>
        <v>995.84375</v>
      </c>
      <c r="AI16">
        <f t="shared" si="1"/>
        <v>62.638297872340424</v>
      </c>
      <c r="AJ16">
        <f t="shared" si="2"/>
        <v>0.61174648741647364</v>
      </c>
      <c r="AK16">
        <f t="shared" si="3"/>
        <v>1654.2800339955788</v>
      </c>
      <c r="AM16" t="s">
        <v>1260</v>
      </c>
      <c r="AN16">
        <f>MIN(AK2:AK241)</f>
        <v>53.546237205210652</v>
      </c>
    </row>
    <row r="17" spans="1:40" x14ac:dyDescent="0.3">
      <c r="A17">
        <v>15</v>
      </c>
      <c r="B17">
        <v>51</v>
      </c>
      <c r="C17" t="s">
        <v>91</v>
      </c>
      <c r="D17">
        <v>1.52496902734635E-2</v>
      </c>
      <c r="E17">
        <v>8192</v>
      </c>
      <c r="F17">
        <v>32768</v>
      </c>
      <c r="G17">
        <v>4</v>
      </c>
      <c r="H17">
        <v>3.9006577070289601</v>
      </c>
      <c r="I17">
        <v>9.0812187241768001</v>
      </c>
      <c r="J17">
        <v>-1.30112349748373</v>
      </c>
      <c r="K17" t="b">
        <v>1</v>
      </c>
      <c r="L17">
        <v>212.8</v>
      </c>
      <c r="M17" t="s">
        <v>92</v>
      </c>
      <c r="N17">
        <v>9.2197268821632505</v>
      </c>
      <c r="O17">
        <v>4.742</v>
      </c>
      <c r="P17">
        <v>2.3279999999999998</v>
      </c>
      <c r="Q17" t="s">
        <v>539</v>
      </c>
      <c r="R17" t="s">
        <v>1941</v>
      </c>
      <c r="S17">
        <v>0</v>
      </c>
      <c r="T17">
        <v>55040</v>
      </c>
      <c r="U17">
        <v>8192</v>
      </c>
      <c r="V17">
        <v>1141</v>
      </c>
      <c r="W17">
        <v>8192</v>
      </c>
      <c r="X17">
        <v>1</v>
      </c>
      <c r="Y17">
        <v>8.5872411793470896E-2</v>
      </c>
      <c r="Z17">
        <v>212.8</v>
      </c>
      <c r="AA17">
        <v>258.8</v>
      </c>
      <c r="AB17" t="s">
        <v>94</v>
      </c>
      <c r="AC17">
        <v>14.5859375</v>
      </c>
      <c r="AE17">
        <v>0</v>
      </c>
      <c r="AF17">
        <v>212.75</v>
      </c>
      <c r="AG17">
        <v>11.2890625</v>
      </c>
      <c r="AH17">
        <f t="shared" si="0"/>
        <v>201.4609375</v>
      </c>
      <c r="AI17">
        <f t="shared" si="1"/>
        <v>18.84567474048443</v>
      </c>
      <c r="AJ17">
        <f t="shared" si="2"/>
        <v>0.27222577618707028</v>
      </c>
      <c r="AK17">
        <f t="shared" si="3"/>
        <v>781.5204091981384</v>
      </c>
      <c r="AM17" t="s">
        <v>1263</v>
      </c>
      <c r="AN17">
        <f>AVERAGE(AK2:AK241)</f>
        <v>1037.9075365913479</v>
      </c>
    </row>
    <row r="18" spans="1:40" x14ac:dyDescent="0.3">
      <c r="A18">
        <v>16</v>
      </c>
      <c r="B18">
        <v>57</v>
      </c>
      <c r="C18" t="s">
        <v>91</v>
      </c>
      <c r="D18">
        <v>4.5010834099439997E-2</v>
      </c>
      <c r="E18">
        <v>8192</v>
      </c>
      <c r="F18">
        <v>9216</v>
      </c>
      <c r="G18">
        <v>1.125</v>
      </c>
      <c r="H18">
        <v>2.5512654678723301</v>
      </c>
      <c r="I18">
        <v>5.5709273302368603</v>
      </c>
      <c r="J18">
        <v>-1.2344198221958</v>
      </c>
      <c r="K18" t="b">
        <v>1</v>
      </c>
      <c r="L18">
        <v>152.5</v>
      </c>
      <c r="M18" t="s">
        <v>92</v>
      </c>
      <c r="N18">
        <v>6.4175496456759102</v>
      </c>
      <c r="O18">
        <v>4.3099999999999996</v>
      </c>
      <c r="P18">
        <v>2.1840000000000002</v>
      </c>
      <c r="Q18" t="s">
        <v>540</v>
      </c>
      <c r="S18">
        <v>0</v>
      </c>
      <c r="T18">
        <v>20290</v>
      </c>
      <c r="U18">
        <v>8192</v>
      </c>
      <c r="V18">
        <v>559</v>
      </c>
      <c r="W18">
        <v>8192</v>
      </c>
      <c r="X18">
        <v>1</v>
      </c>
      <c r="Y18">
        <v>6.5611538425958807E-2</v>
      </c>
      <c r="Z18">
        <v>152.5</v>
      </c>
      <c r="AA18">
        <v>133</v>
      </c>
      <c r="AB18" t="s">
        <v>94</v>
      </c>
      <c r="AC18">
        <v>12.3515625</v>
      </c>
      <c r="AE18">
        <v>0</v>
      </c>
      <c r="AF18">
        <v>152.5</v>
      </c>
      <c r="AG18">
        <v>8.3125</v>
      </c>
      <c r="AH18">
        <f t="shared" si="0"/>
        <v>144.1875</v>
      </c>
      <c r="AI18">
        <f t="shared" si="1"/>
        <v>18.345864661654137</v>
      </c>
      <c r="AJ18">
        <f t="shared" si="2"/>
        <v>0.29100354719953919</v>
      </c>
      <c r="AK18">
        <f t="shared" si="3"/>
        <v>524.04859482840516</v>
      </c>
      <c r="AM18" t="s">
        <v>1226</v>
      </c>
      <c r="AN18">
        <f>AN15-AN16</f>
        <v>23347.954112591589</v>
      </c>
    </row>
    <row r="19" spans="1:40" x14ac:dyDescent="0.3">
      <c r="A19">
        <v>17</v>
      </c>
      <c r="B19">
        <v>58</v>
      </c>
      <c r="C19" t="s">
        <v>91</v>
      </c>
      <c r="D19">
        <v>1.9495857166307601E-2</v>
      </c>
      <c r="E19">
        <v>8192</v>
      </c>
      <c r="F19">
        <v>8192</v>
      </c>
      <c r="G19">
        <v>1</v>
      </c>
      <c r="H19">
        <v>3.3227944464096901</v>
      </c>
      <c r="I19">
        <v>6.6585685586256798</v>
      </c>
      <c r="J19">
        <v>-1.26013690182488</v>
      </c>
      <c r="K19" t="b">
        <v>1</v>
      </c>
      <c r="L19">
        <v>100.8</v>
      </c>
      <c r="M19" t="s">
        <v>92</v>
      </c>
      <c r="N19">
        <v>6.9594435933996497</v>
      </c>
      <c r="O19">
        <v>4.1639999999999997</v>
      </c>
      <c r="P19">
        <v>2.004</v>
      </c>
      <c r="Q19" t="s">
        <v>541</v>
      </c>
      <c r="S19">
        <v>0</v>
      </c>
      <c r="T19">
        <v>14560</v>
      </c>
      <c r="U19">
        <v>8192</v>
      </c>
      <c r="V19">
        <v>279</v>
      </c>
      <c r="W19">
        <v>8192</v>
      </c>
      <c r="X19">
        <v>1</v>
      </c>
      <c r="Y19">
        <v>0.13906206603117599</v>
      </c>
      <c r="Z19">
        <v>100.8</v>
      </c>
      <c r="AA19">
        <v>144.4</v>
      </c>
      <c r="AB19" t="s">
        <v>94</v>
      </c>
      <c r="AC19">
        <v>10.0390625</v>
      </c>
      <c r="AE19">
        <v>6</v>
      </c>
      <c r="AF19">
        <v>100.8125</v>
      </c>
      <c r="AG19">
        <v>8.1640625</v>
      </c>
      <c r="AH19">
        <f t="shared" si="0"/>
        <v>92.6484375</v>
      </c>
      <c r="AI19">
        <f t="shared" si="1"/>
        <v>12.348325358851675</v>
      </c>
      <c r="AJ19">
        <f t="shared" si="2"/>
        <v>0.28361519640392413</v>
      </c>
      <c r="AK19">
        <f t="shared" si="3"/>
        <v>355.45521283148406</v>
      </c>
      <c r="AM19" t="s">
        <v>1261</v>
      </c>
      <c r="AN19">
        <f>_xlfn.STDEV.P(AK2:AK241)</f>
        <v>1782.0201480663711</v>
      </c>
    </row>
    <row r="20" spans="1:40" x14ac:dyDescent="0.3">
      <c r="A20">
        <v>18</v>
      </c>
      <c r="B20">
        <v>61</v>
      </c>
      <c r="C20" t="s">
        <v>91</v>
      </c>
      <c r="D20">
        <v>6.3932583608975399E-3</v>
      </c>
      <c r="E20">
        <v>8192</v>
      </c>
      <c r="F20">
        <v>32768</v>
      </c>
      <c r="G20">
        <v>4</v>
      </c>
      <c r="H20">
        <v>3.4435297622714001</v>
      </c>
      <c r="I20">
        <v>10.7475792189642</v>
      </c>
      <c r="J20">
        <v>-0.49143731853693801</v>
      </c>
      <c r="K20" t="b">
        <v>1</v>
      </c>
      <c r="L20">
        <v>1321</v>
      </c>
      <c r="M20" t="s">
        <v>92</v>
      </c>
      <c r="N20">
        <v>10.7785139961056</v>
      </c>
      <c r="O20" t="s">
        <v>101</v>
      </c>
      <c r="P20">
        <v>3.121</v>
      </c>
      <c r="Q20" t="s">
        <v>542</v>
      </c>
      <c r="S20">
        <v>0</v>
      </c>
      <c r="T20" t="s">
        <v>101</v>
      </c>
      <c r="U20">
        <v>8192</v>
      </c>
      <c r="V20">
        <v>819</v>
      </c>
      <c r="W20">
        <v>8192</v>
      </c>
      <c r="X20">
        <v>1</v>
      </c>
      <c r="Y20">
        <v>8.5436014599197599E-2</v>
      </c>
      <c r="Z20">
        <v>1321</v>
      </c>
      <c r="AA20" t="s">
        <v>101</v>
      </c>
      <c r="AB20" t="s">
        <v>94</v>
      </c>
      <c r="AC20">
        <v>36.34375</v>
      </c>
      <c r="AE20">
        <v>0</v>
      </c>
      <c r="AF20">
        <v>1321</v>
      </c>
      <c r="AG20">
        <v>17.3125</v>
      </c>
      <c r="AH20">
        <f t="shared" si="0"/>
        <v>1303.6875</v>
      </c>
      <c r="AI20">
        <f t="shared" si="1"/>
        <v>76.303249097472928</v>
      </c>
      <c r="AJ20">
        <f t="shared" si="2"/>
        <v>0.61174648741647364</v>
      </c>
      <c r="AK20">
        <f t="shared" si="3"/>
        <v>2159.3912301464029</v>
      </c>
      <c r="AM20" t="s">
        <v>1262</v>
      </c>
      <c r="AN20">
        <f>MEDIAN(AK2:AK241)</f>
        <v>569.68739910299337</v>
      </c>
    </row>
    <row r="21" spans="1:40" x14ac:dyDescent="0.3">
      <c r="A21">
        <v>19</v>
      </c>
      <c r="B21">
        <v>63</v>
      </c>
      <c r="C21" t="s">
        <v>91</v>
      </c>
      <c r="D21">
        <v>1.2153160130949799E-2</v>
      </c>
      <c r="E21">
        <v>8192</v>
      </c>
      <c r="F21">
        <v>32768</v>
      </c>
      <c r="G21">
        <v>4</v>
      </c>
      <c r="H21">
        <v>3.6916470629151501</v>
      </c>
      <c r="I21">
        <v>10.555803320522999</v>
      </c>
      <c r="J21">
        <v>-1.29630154505328</v>
      </c>
      <c r="K21" t="b">
        <v>1</v>
      </c>
      <c r="L21">
        <v>725</v>
      </c>
      <c r="M21" t="s">
        <v>92</v>
      </c>
      <c r="N21">
        <v>10.5666116265136</v>
      </c>
      <c r="O21">
        <v>4.75</v>
      </c>
      <c r="P21">
        <v>2.86</v>
      </c>
      <c r="Q21" t="s">
        <v>543</v>
      </c>
      <c r="R21" t="s">
        <v>1941</v>
      </c>
      <c r="S21">
        <v>0</v>
      </c>
      <c r="T21">
        <v>56480</v>
      </c>
      <c r="U21">
        <v>8192</v>
      </c>
      <c r="V21">
        <v>1167</v>
      </c>
      <c r="W21">
        <v>8192</v>
      </c>
      <c r="X21">
        <v>1</v>
      </c>
      <c r="Y21">
        <v>7.8792101740869799E-2</v>
      </c>
      <c r="Z21">
        <v>725</v>
      </c>
      <c r="AA21">
        <v>77.900000000000006</v>
      </c>
      <c r="AB21" t="s">
        <v>94</v>
      </c>
      <c r="AC21">
        <v>26.921875</v>
      </c>
      <c r="AE21">
        <v>0</v>
      </c>
      <c r="AF21">
        <v>725</v>
      </c>
      <c r="AG21">
        <v>11.328125</v>
      </c>
      <c r="AH21">
        <f t="shared" si="0"/>
        <v>713.671875</v>
      </c>
      <c r="AI21">
        <f t="shared" si="1"/>
        <v>64</v>
      </c>
      <c r="AJ21">
        <f t="shared" si="2"/>
        <v>0.2735416058145686</v>
      </c>
      <c r="AK21">
        <f t="shared" si="3"/>
        <v>2650.4194776551503</v>
      </c>
    </row>
    <row r="22" spans="1:40" x14ac:dyDescent="0.3">
      <c r="A22">
        <v>20</v>
      </c>
      <c r="B22">
        <v>69</v>
      </c>
      <c r="C22" t="s">
        <v>91</v>
      </c>
      <c r="D22">
        <v>3.4797028658969102E-2</v>
      </c>
      <c r="E22">
        <v>8192</v>
      </c>
      <c r="F22">
        <v>9216</v>
      </c>
      <c r="G22">
        <v>1.125</v>
      </c>
      <c r="H22">
        <v>2.7341823002995098</v>
      </c>
      <c r="I22">
        <v>5.9650031824893697</v>
      </c>
      <c r="J22">
        <v>-1.2392417746262601</v>
      </c>
      <c r="K22" t="b">
        <v>1</v>
      </c>
      <c r="L22">
        <v>151.6</v>
      </c>
      <c r="M22" t="s">
        <v>92</v>
      </c>
      <c r="N22">
        <v>6.7011092988663101</v>
      </c>
      <c r="O22">
        <v>4.3</v>
      </c>
      <c r="P22">
        <v>2.1819999999999999</v>
      </c>
      <c r="Q22" t="s">
        <v>544</v>
      </c>
      <c r="S22">
        <v>0</v>
      </c>
      <c r="T22">
        <v>19900</v>
      </c>
      <c r="U22">
        <v>8192</v>
      </c>
      <c r="V22">
        <v>418</v>
      </c>
      <c r="W22">
        <v>8192</v>
      </c>
      <c r="X22">
        <v>1</v>
      </c>
      <c r="Y22">
        <v>8.4821628926031303E-2</v>
      </c>
      <c r="Z22">
        <v>151.6</v>
      </c>
      <c r="AA22">
        <v>131.19999999999999</v>
      </c>
      <c r="AB22" t="s">
        <v>94</v>
      </c>
      <c r="AC22">
        <v>12.3125</v>
      </c>
      <c r="AE22">
        <v>0</v>
      </c>
      <c r="AF22">
        <v>151.625</v>
      </c>
      <c r="AG22">
        <v>9.8515625</v>
      </c>
      <c r="AH22">
        <f t="shared" si="0"/>
        <v>141.7734375</v>
      </c>
      <c r="AI22">
        <f t="shared" si="1"/>
        <v>15.39095955590801</v>
      </c>
      <c r="AJ22">
        <f t="shared" si="2"/>
        <v>0.28960371960120074</v>
      </c>
      <c r="AK22">
        <f t="shared" si="3"/>
        <v>523.56026438056608</v>
      </c>
    </row>
    <row r="23" spans="1:40" x14ac:dyDescent="0.3">
      <c r="A23">
        <v>21</v>
      </c>
      <c r="B23">
        <v>70</v>
      </c>
      <c r="C23" t="s">
        <v>91</v>
      </c>
      <c r="D23">
        <v>2.9309698472677601E-2</v>
      </c>
      <c r="E23">
        <v>8192</v>
      </c>
      <c r="F23">
        <v>8192</v>
      </c>
      <c r="G23">
        <v>1</v>
      </c>
      <c r="H23">
        <v>4.7888070992292997</v>
      </c>
      <c r="I23">
        <v>9.6243798927870099</v>
      </c>
      <c r="J23">
        <v>-1.26335153677852</v>
      </c>
      <c r="K23" t="b">
        <v>1</v>
      </c>
      <c r="L23">
        <v>102.4</v>
      </c>
      <c r="M23" t="s">
        <v>92</v>
      </c>
      <c r="N23">
        <v>9.6624397794498602</v>
      </c>
      <c r="O23">
        <v>4.1950000000000003</v>
      </c>
      <c r="P23">
        <v>2.0099999999999998</v>
      </c>
      <c r="Q23" t="s">
        <v>545</v>
      </c>
      <c r="S23">
        <v>0</v>
      </c>
      <c r="T23">
        <v>15730</v>
      </c>
      <c r="U23">
        <v>8192</v>
      </c>
      <c r="V23">
        <v>37</v>
      </c>
      <c r="W23">
        <v>8192</v>
      </c>
      <c r="X23">
        <v>1</v>
      </c>
      <c r="Y23">
        <v>0.622876050208645</v>
      </c>
      <c r="Z23">
        <v>102.4</v>
      </c>
      <c r="AA23">
        <v>153.6</v>
      </c>
      <c r="AB23" t="s">
        <v>94</v>
      </c>
      <c r="AC23">
        <v>10.1171875</v>
      </c>
      <c r="AE23">
        <v>5</v>
      </c>
      <c r="AF23">
        <v>102.375</v>
      </c>
      <c r="AG23">
        <v>20.1875</v>
      </c>
      <c r="AH23">
        <f t="shared" si="0"/>
        <v>82.1875</v>
      </c>
      <c r="AI23">
        <f t="shared" si="1"/>
        <v>5.0712074303405572</v>
      </c>
      <c r="AJ23">
        <f t="shared" si="2"/>
        <v>0.28270494093357873</v>
      </c>
      <c r="AK23">
        <f t="shared" si="3"/>
        <v>362.12667405785777</v>
      </c>
    </row>
    <row r="24" spans="1:40" x14ac:dyDescent="0.3">
      <c r="A24">
        <v>22</v>
      </c>
      <c r="B24">
        <v>73</v>
      </c>
      <c r="C24" t="s">
        <v>91</v>
      </c>
      <c r="D24">
        <v>1.13798527294088E-2</v>
      </c>
      <c r="E24">
        <v>8192</v>
      </c>
      <c r="F24">
        <v>32768</v>
      </c>
      <c r="G24">
        <v>4</v>
      </c>
      <c r="H24">
        <v>3.4648070626992502</v>
      </c>
      <c r="I24">
        <v>10.4485587984524</v>
      </c>
      <c r="J24">
        <v>-0.49143731853693801</v>
      </c>
      <c r="K24" t="b">
        <v>1</v>
      </c>
      <c r="L24">
        <v>1036</v>
      </c>
      <c r="M24" t="s">
        <v>92</v>
      </c>
      <c r="N24">
        <v>10.4540426236158</v>
      </c>
      <c r="O24" t="s">
        <v>101</v>
      </c>
      <c r="P24">
        <v>3.016</v>
      </c>
      <c r="Q24" t="s">
        <v>546</v>
      </c>
      <c r="S24">
        <v>0</v>
      </c>
      <c r="T24" t="s">
        <v>101</v>
      </c>
      <c r="U24">
        <v>8192</v>
      </c>
      <c r="V24">
        <v>1107</v>
      </c>
      <c r="W24">
        <v>8192</v>
      </c>
      <c r="X24">
        <v>1</v>
      </c>
      <c r="Y24">
        <v>7.4081389458324903E-2</v>
      </c>
      <c r="Z24">
        <v>1036</v>
      </c>
      <c r="AA24" t="s">
        <v>101</v>
      </c>
      <c r="AB24" t="s">
        <v>94</v>
      </c>
      <c r="AC24">
        <v>32.1875</v>
      </c>
      <c r="AE24">
        <v>0</v>
      </c>
      <c r="AF24">
        <v>1036</v>
      </c>
      <c r="AG24">
        <v>14.7734375</v>
      </c>
      <c r="AH24">
        <f t="shared" si="0"/>
        <v>1021.2265625</v>
      </c>
      <c r="AI24">
        <f t="shared" si="1"/>
        <v>70.125859333685881</v>
      </c>
      <c r="AJ24">
        <f t="shared" si="2"/>
        <v>0.61174648741647364</v>
      </c>
      <c r="AK24">
        <f t="shared" si="3"/>
        <v>1693.5119715606916</v>
      </c>
    </row>
    <row r="25" spans="1:40" x14ac:dyDescent="0.3">
      <c r="A25">
        <v>23</v>
      </c>
      <c r="B25">
        <v>75</v>
      </c>
      <c r="C25" t="s">
        <v>91</v>
      </c>
      <c r="D25">
        <v>8.4115892404950099E-3</v>
      </c>
      <c r="E25">
        <v>8192</v>
      </c>
      <c r="F25">
        <v>32768</v>
      </c>
      <c r="G25">
        <v>4</v>
      </c>
      <c r="H25">
        <v>3.85508227306314</v>
      </c>
      <c r="I25">
        <v>9.8108832066431209</v>
      </c>
      <c r="J25">
        <v>-1.3003198387453201</v>
      </c>
      <c r="K25" t="b">
        <v>1</v>
      </c>
      <c r="L25">
        <v>350.5</v>
      </c>
      <c r="M25" t="s">
        <v>92</v>
      </c>
      <c r="N25">
        <v>9.8507037607949393</v>
      </c>
      <c r="O25">
        <v>4.74</v>
      </c>
      <c r="P25">
        <v>2.5449999999999999</v>
      </c>
      <c r="Q25" t="s">
        <v>547</v>
      </c>
      <c r="R25" t="s">
        <v>1941</v>
      </c>
      <c r="S25">
        <v>0</v>
      </c>
      <c r="T25">
        <v>54800</v>
      </c>
      <c r="U25">
        <v>8192</v>
      </c>
      <c r="V25">
        <v>808</v>
      </c>
      <c r="W25">
        <v>8192</v>
      </c>
      <c r="X25">
        <v>1</v>
      </c>
      <c r="Y25">
        <v>0.10044144386650999</v>
      </c>
      <c r="Z25">
        <v>350.5</v>
      </c>
      <c r="AA25">
        <v>156.19999999999999</v>
      </c>
      <c r="AB25" t="s">
        <v>94</v>
      </c>
      <c r="AC25">
        <v>18.71875</v>
      </c>
      <c r="AE25">
        <v>0</v>
      </c>
      <c r="AF25">
        <v>350.5</v>
      </c>
      <c r="AG25">
        <v>12.890625</v>
      </c>
      <c r="AH25">
        <f t="shared" si="0"/>
        <v>337.609375</v>
      </c>
      <c r="AI25">
        <f t="shared" si="1"/>
        <v>27.190303030303031</v>
      </c>
      <c r="AJ25">
        <f t="shared" si="2"/>
        <v>0.27244464074535107</v>
      </c>
      <c r="AK25">
        <f t="shared" si="3"/>
        <v>1286.4998887153952</v>
      </c>
    </row>
    <row r="26" spans="1:40" x14ac:dyDescent="0.3">
      <c r="A26">
        <v>24</v>
      </c>
      <c r="B26">
        <v>81</v>
      </c>
      <c r="C26" t="s">
        <v>91</v>
      </c>
      <c r="D26">
        <v>2.6324977776905699E-2</v>
      </c>
      <c r="E26">
        <v>8192</v>
      </c>
      <c r="F26">
        <v>9216</v>
      </c>
      <c r="G26">
        <v>1.125</v>
      </c>
      <c r="H26">
        <v>3.5976790062249799</v>
      </c>
      <c r="I26">
        <v>7.6520946050371297</v>
      </c>
      <c r="J26">
        <v>-1.2416527508414801</v>
      </c>
      <c r="K26" t="b">
        <v>1</v>
      </c>
      <c r="L26">
        <v>134.19999999999999</v>
      </c>
      <c r="M26" t="s">
        <v>92</v>
      </c>
      <c r="N26">
        <v>8.2135301908000393</v>
      </c>
      <c r="O26">
        <v>4.3120000000000003</v>
      </c>
      <c r="P26">
        <v>2.1269999999999998</v>
      </c>
      <c r="Q26" t="s">
        <v>548</v>
      </c>
      <c r="S26">
        <v>0</v>
      </c>
      <c r="T26">
        <v>20480</v>
      </c>
      <c r="U26">
        <v>8192</v>
      </c>
      <c r="V26">
        <v>115</v>
      </c>
      <c r="W26">
        <v>8192</v>
      </c>
      <c r="X26">
        <v>1</v>
      </c>
      <c r="Y26">
        <v>0.242234816356972</v>
      </c>
      <c r="Z26">
        <v>134.19999999999999</v>
      </c>
      <c r="AA26">
        <v>152.5</v>
      </c>
      <c r="AB26" t="s">
        <v>94</v>
      </c>
      <c r="AC26">
        <v>11.5859375</v>
      </c>
      <c r="AE26">
        <v>0</v>
      </c>
      <c r="AF26">
        <v>134.25</v>
      </c>
      <c r="AG26">
        <v>23.3125</v>
      </c>
      <c r="AH26">
        <f t="shared" si="0"/>
        <v>110.9375</v>
      </c>
      <c r="AI26">
        <f t="shared" si="1"/>
        <v>5.7587131367292228</v>
      </c>
      <c r="AJ26">
        <f t="shared" si="2"/>
        <v>0.28890633295053125</v>
      </c>
      <c r="AK26">
        <f t="shared" si="3"/>
        <v>464.68347934410741</v>
      </c>
    </row>
    <row r="27" spans="1:40" x14ac:dyDescent="0.3">
      <c r="A27">
        <v>25</v>
      </c>
      <c r="B27">
        <v>82</v>
      </c>
      <c r="C27" t="s">
        <v>91</v>
      </c>
      <c r="D27">
        <v>3.1792042901765002E-2</v>
      </c>
      <c r="E27">
        <v>8192</v>
      </c>
      <c r="F27">
        <v>8192</v>
      </c>
      <c r="G27">
        <v>1</v>
      </c>
      <c r="H27">
        <v>3.9249394758457701</v>
      </c>
      <c r="I27">
        <v>7.5854054909167798</v>
      </c>
      <c r="J27">
        <v>-1.2593332430864701</v>
      </c>
      <c r="K27" t="b">
        <v>1</v>
      </c>
      <c r="L27">
        <v>85.7</v>
      </c>
      <c r="M27" t="s">
        <v>92</v>
      </c>
      <c r="N27">
        <v>7.8785064621211403</v>
      </c>
      <c r="O27">
        <v>4.1879999999999997</v>
      </c>
      <c r="P27">
        <v>1.9330000000000001</v>
      </c>
      <c r="Q27" t="s">
        <v>549</v>
      </c>
      <c r="S27">
        <v>0</v>
      </c>
      <c r="T27">
        <v>15430</v>
      </c>
      <c r="U27">
        <v>8192</v>
      </c>
      <c r="V27">
        <v>80</v>
      </c>
      <c r="W27">
        <v>8192</v>
      </c>
      <c r="X27">
        <v>1</v>
      </c>
      <c r="Y27">
        <v>0.32701817490318702</v>
      </c>
      <c r="Z27">
        <v>85.7</v>
      </c>
      <c r="AA27">
        <v>180.1</v>
      </c>
      <c r="AB27" t="s">
        <v>94</v>
      </c>
      <c r="AC27">
        <v>9.2578125</v>
      </c>
      <c r="AE27">
        <v>7</v>
      </c>
      <c r="AF27">
        <v>85.6875</v>
      </c>
      <c r="AG27">
        <v>15.875</v>
      </c>
      <c r="AH27">
        <f t="shared" si="0"/>
        <v>69.8125</v>
      </c>
      <c r="AI27">
        <f t="shared" si="1"/>
        <v>5.3976377952755907</v>
      </c>
      <c r="AJ27">
        <f t="shared" si="2"/>
        <v>0.28384321784830052</v>
      </c>
      <c r="AK27">
        <f t="shared" si="3"/>
        <v>301.88320386712752</v>
      </c>
    </row>
    <row r="28" spans="1:40" x14ac:dyDescent="0.3">
      <c r="A28">
        <v>26</v>
      </c>
      <c r="B28">
        <v>85</v>
      </c>
      <c r="C28" t="s">
        <v>91</v>
      </c>
      <c r="D28">
        <v>1.38207647845762E-2</v>
      </c>
      <c r="E28">
        <v>8192</v>
      </c>
      <c r="F28">
        <v>32768</v>
      </c>
      <c r="G28">
        <v>4</v>
      </c>
      <c r="H28">
        <v>3.2923479854684898</v>
      </c>
      <c r="I28">
        <v>9.9027654250419594</v>
      </c>
      <c r="J28">
        <v>-0.49143731853693801</v>
      </c>
      <c r="K28" t="b">
        <v>1</v>
      </c>
      <c r="L28">
        <v>1020</v>
      </c>
      <c r="M28" t="s">
        <v>92</v>
      </c>
      <c r="N28">
        <v>9.9155607155998808</v>
      </c>
      <c r="O28" t="s">
        <v>101</v>
      </c>
      <c r="P28">
        <v>3.008</v>
      </c>
      <c r="Q28" t="s">
        <v>550</v>
      </c>
      <c r="S28">
        <v>0</v>
      </c>
      <c r="T28" t="s">
        <v>101</v>
      </c>
      <c r="U28">
        <v>8192</v>
      </c>
      <c r="V28">
        <v>264</v>
      </c>
      <c r="W28">
        <v>8192</v>
      </c>
      <c r="X28">
        <v>1</v>
      </c>
      <c r="Y28">
        <v>0.14108426568739299</v>
      </c>
      <c r="Z28">
        <v>1020</v>
      </c>
      <c r="AA28" t="s">
        <v>101</v>
      </c>
      <c r="AB28" t="s">
        <v>94</v>
      </c>
      <c r="AC28">
        <v>31.9375</v>
      </c>
      <c r="AE28">
        <v>0</v>
      </c>
      <c r="AF28">
        <v>1020</v>
      </c>
      <c r="AG28">
        <v>24.765625</v>
      </c>
      <c r="AH28">
        <f t="shared" si="0"/>
        <v>995.234375</v>
      </c>
      <c r="AI28">
        <f t="shared" si="1"/>
        <v>41.186119873817034</v>
      </c>
      <c r="AJ28">
        <f t="shared" si="2"/>
        <v>0.61174648741647364</v>
      </c>
      <c r="AK28">
        <f t="shared" si="3"/>
        <v>1667.3573465172831</v>
      </c>
    </row>
    <row r="29" spans="1:40" x14ac:dyDescent="0.3">
      <c r="A29">
        <v>27</v>
      </c>
      <c r="B29">
        <v>87</v>
      </c>
      <c r="C29" t="s">
        <v>91</v>
      </c>
      <c r="D29">
        <v>1.04854478270816E-2</v>
      </c>
      <c r="E29">
        <v>8192</v>
      </c>
      <c r="F29">
        <v>32768</v>
      </c>
      <c r="G29">
        <v>4</v>
      </c>
      <c r="H29">
        <v>3.72404412594069</v>
      </c>
      <c r="I29">
        <v>8.8809724175265305</v>
      </c>
      <c r="J29">
        <v>-1.2995161800069099</v>
      </c>
      <c r="K29" t="b">
        <v>1</v>
      </c>
      <c r="L29">
        <v>242.4</v>
      </c>
      <c r="M29" t="s">
        <v>92</v>
      </c>
      <c r="N29">
        <v>9.0027228601266707</v>
      </c>
      <c r="O29">
        <v>4.7539999999999996</v>
      </c>
      <c r="P29">
        <v>2.3849999999999998</v>
      </c>
      <c r="Q29" t="s">
        <v>551</v>
      </c>
      <c r="R29" t="s">
        <v>1941</v>
      </c>
      <c r="S29">
        <v>0</v>
      </c>
      <c r="T29">
        <v>56540</v>
      </c>
      <c r="U29">
        <v>8192</v>
      </c>
      <c r="V29">
        <v>673</v>
      </c>
      <c r="W29">
        <v>8192</v>
      </c>
      <c r="X29">
        <v>1</v>
      </c>
      <c r="Y29">
        <v>0.105004184449784</v>
      </c>
      <c r="Z29">
        <v>242.4</v>
      </c>
      <c r="AA29">
        <v>233.2</v>
      </c>
      <c r="AB29" t="s">
        <v>94</v>
      </c>
      <c r="AC29">
        <v>15.5703125</v>
      </c>
      <c r="AE29">
        <v>0</v>
      </c>
      <c r="AF29">
        <v>242.375</v>
      </c>
      <c r="AG29">
        <v>14.5234375</v>
      </c>
      <c r="AH29">
        <f t="shared" si="0"/>
        <v>227.8515625</v>
      </c>
      <c r="AI29">
        <f t="shared" si="1"/>
        <v>16.688542227003765</v>
      </c>
      <c r="AJ29">
        <f t="shared" si="2"/>
        <v>0.27266368126674434</v>
      </c>
      <c r="AK29">
        <f t="shared" si="3"/>
        <v>888.91560061820917</v>
      </c>
    </row>
    <row r="30" spans="1:40" x14ac:dyDescent="0.3">
      <c r="A30">
        <v>28</v>
      </c>
      <c r="B30">
        <v>93</v>
      </c>
      <c r="C30" t="s">
        <v>91</v>
      </c>
      <c r="D30">
        <v>3.83349962742539E-2</v>
      </c>
      <c r="E30">
        <v>8192</v>
      </c>
      <c r="F30">
        <v>9216</v>
      </c>
      <c r="G30">
        <v>1.125</v>
      </c>
      <c r="H30">
        <v>2.48851840641953</v>
      </c>
      <c r="I30">
        <v>4.9867575878641404</v>
      </c>
      <c r="J30">
        <v>-1.2408490921030699</v>
      </c>
      <c r="K30" t="b">
        <v>1</v>
      </c>
      <c r="L30">
        <v>101.1</v>
      </c>
      <c r="M30" t="s">
        <v>92</v>
      </c>
      <c r="N30">
        <v>6.1831893905150803</v>
      </c>
      <c r="O30">
        <v>4.28</v>
      </c>
      <c r="P30">
        <v>2.004</v>
      </c>
      <c r="Q30" t="s">
        <v>552</v>
      </c>
      <c r="S30">
        <v>0</v>
      </c>
      <c r="T30">
        <v>19180</v>
      </c>
      <c r="U30">
        <v>8192</v>
      </c>
      <c r="V30">
        <v>728</v>
      </c>
      <c r="W30">
        <v>8192</v>
      </c>
      <c r="X30">
        <v>1</v>
      </c>
      <c r="Y30">
        <v>5.5168162579797501E-2</v>
      </c>
      <c r="Z30">
        <v>101.1</v>
      </c>
      <c r="AA30">
        <v>189.8</v>
      </c>
      <c r="AB30" t="s">
        <v>94</v>
      </c>
      <c r="AC30">
        <v>10.0546875</v>
      </c>
      <c r="AE30">
        <v>0</v>
      </c>
      <c r="AF30">
        <v>101.125</v>
      </c>
      <c r="AG30">
        <v>6.171875</v>
      </c>
      <c r="AH30">
        <f t="shared" si="0"/>
        <v>94.953125</v>
      </c>
      <c r="AI30">
        <f t="shared" si="1"/>
        <v>16.384810126582277</v>
      </c>
      <c r="AJ30">
        <f t="shared" si="2"/>
        <v>0.28913860837217353</v>
      </c>
      <c r="AK30">
        <f t="shared" si="3"/>
        <v>349.74575193996191</v>
      </c>
    </row>
    <row r="31" spans="1:40" x14ac:dyDescent="0.3">
      <c r="A31">
        <v>29</v>
      </c>
      <c r="B31">
        <v>94</v>
      </c>
      <c r="C31" t="s">
        <v>91</v>
      </c>
      <c r="D31">
        <v>3.4127639108806097E-2</v>
      </c>
      <c r="E31">
        <v>8192</v>
      </c>
      <c r="F31">
        <v>8192</v>
      </c>
      <c r="G31">
        <v>1</v>
      </c>
      <c r="H31">
        <v>5.1027059035728604</v>
      </c>
      <c r="I31">
        <v>9.2785531176295706</v>
      </c>
      <c r="J31">
        <v>-1.2585295843480699</v>
      </c>
      <c r="K31" t="b">
        <v>1</v>
      </c>
      <c r="L31">
        <v>65.75</v>
      </c>
      <c r="M31" t="s">
        <v>92</v>
      </c>
      <c r="N31">
        <v>9.5238739222744009</v>
      </c>
      <c r="O31">
        <v>4.17</v>
      </c>
      <c r="P31">
        <v>1.8180000000000001</v>
      </c>
      <c r="Q31" t="s">
        <v>553</v>
      </c>
      <c r="S31">
        <v>0</v>
      </c>
      <c r="T31">
        <v>14820</v>
      </c>
      <c r="U31">
        <v>8192</v>
      </c>
      <c r="V31">
        <v>30</v>
      </c>
      <c r="W31">
        <v>8192</v>
      </c>
      <c r="X31">
        <v>1</v>
      </c>
      <c r="Y31">
        <v>0.74904819006549095</v>
      </c>
      <c r="Z31">
        <v>65.75</v>
      </c>
      <c r="AA31">
        <v>225.4</v>
      </c>
      <c r="AB31" t="s">
        <v>94</v>
      </c>
      <c r="AC31">
        <v>8.109375</v>
      </c>
      <c r="AE31">
        <v>7</v>
      </c>
      <c r="AF31">
        <v>65.75</v>
      </c>
      <c r="AG31">
        <v>22.34375</v>
      </c>
      <c r="AH31">
        <f t="shared" si="0"/>
        <v>43.40625</v>
      </c>
      <c r="AI31">
        <f t="shared" si="1"/>
        <v>2.9426573426573426</v>
      </c>
      <c r="AJ31">
        <f t="shared" si="2"/>
        <v>0.28407142261775598</v>
      </c>
      <c r="AK31">
        <f t="shared" si="3"/>
        <v>231.45587611068018</v>
      </c>
    </row>
    <row r="32" spans="1:40" x14ac:dyDescent="0.3">
      <c r="A32">
        <v>30</v>
      </c>
      <c r="B32">
        <v>97</v>
      </c>
      <c r="C32" t="s">
        <v>91</v>
      </c>
      <c r="D32">
        <v>1.04757756466635E-2</v>
      </c>
      <c r="E32">
        <v>8192</v>
      </c>
      <c r="F32">
        <v>32768</v>
      </c>
      <c r="G32">
        <v>4</v>
      </c>
      <c r="H32">
        <v>3.3153189222526498</v>
      </c>
      <c r="I32">
        <v>10.1661146639387</v>
      </c>
      <c r="J32">
        <v>-0.49143731853693801</v>
      </c>
      <c r="K32" t="b">
        <v>1</v>
      </c>
      <c r="L32">
        <v>1167</v>
      </c>
      <c r="M32" t="s">
        <v>92</v>
      </c>
      <c r="N32">
        <v>10.174269744729999</v>
      </c>
      <c r="O32" t="s">
        <v>101</v>
      </c>
      <c r="P32">
        <v>3.0659999999999998</v>
      </c>
      <c r="Q32" t="s">
        <v>554</v>
      </c>
      <c r="S32">
        <v>0</v>
      </c>
      <c r="T32" t="s">
        <v>101</v>
      </c>
      <c r="U32">
        <v>8192</v>
      </c>
      <c r="V32">
        <v>300</v>
      </c>
      <c r="W32">
        <v>8192</v>
      </c>
      <c r="X32">
        <v>1</v>
      </c>
      <c r="Y32">
        <v>0.13389835050026899</v>
      </c>
      <c r="Z32">
        <v>1167</v>
      </c>
      <c r="AA32" t="s">
        <v>101</v>
      </c>
      <c r="AB32" t="s">
        <v>94</v>
      </c>
      <c r="AC32">
        <v>34.15625</v>
      </c>
      <c r="AE32">
        <v>0</v>
      </c>
      <c r="AF32">
        <v>1167</v>
      </c>
      <c r="AG32">
        <v>24.296875</v>
      </c>
      <c r="AH32">
        <f t="shared" si="0"/>
        <v>1142.703125</v>
      </c>
      <c r="AI32">
        <f t="shared" si="1"/>
        <v>48.03086816720257</v>
      </c>
      <c r="AJ32">
        <f t="shared" si="2"/>
        <v>0.61174648741647364</v>
      </c>
      <c r="AK32">
        <f t="shared" si="3"/>
        <v>1907.6529641035975</v>
      </c>
    </row>
    <row r="33" spans="1:37" x14ac:dyDescent="0.3">
      <c r="A33">
        <v>31</v>
      </c>
      <c r="B33">
        <v>99</v>
      </c>
      <c r="C33" t="s">
        <v>91</v>
      </c>
      <c r="D33">
        <v>1.45023025089859E-2</v>
      </c>
      <c r="E33">
        <v>8192</v>
      </c>
      <c r="F33">
        <v>32768</v>
      </c>
      <c r="G33">
        <v>4</v>
      </c>
      <c r="H33">
        <v>3.2670509821288301</v>
      </c>
      <c r="I33">
        <v>7.7209603288591504</v>
      </c>
      <c r="J33">
        <v>-1.2971052037916899</v>
      </c>
      <c r="K33" t="b">
        <v>1</v>
      </c>
      <c r="L33">
        <v>230.4</v>
      </c>
      <c r="M33" t="s">
        <v>92</v>
      </c>
      <c r="N33">
        <v>7.9761323873371301</v>
      </c>
      <c r="O33">
        <v>4.7229999999999999</v>
      </c>
      <c r="P33">
        <v>2.363</v>
      </c>
      <c r="Q33" t="s">
        <v>555</v>
      </c>
      <c r="R33" t="s">
        <v>1941</v>
      </c>
      <c r="S33">
        <v>0</v>
      </c>
      <c r="T33">
        <v>52740</v>
      </c>
      <c r="U33">
        <v>8192</v>
      </c>
      <c r="V33">
        <v>1291</v>
      </c>
      <c r="W33">
        <v>8192</v>
      </c>
      <c r="X33">
        <v>1</v>
      </c>
      <c r="Y33">
        <v>6.30954679480078E-2</v>
      </c>
      <c r="Z33">
        <v>230.4</v>
      </c>
      <c r="AA33">
        <v>228.9</v>
      </c>
      <c r="AB33" t="s">
        <v>94</v>
      </c>
      <c r="AC33">
        <v>15.1796875</v>
      </c>
      <c r="AE33">
        <v>0</v>
      </c>
      <c r="AF33">
        <v>230.375</v>
      </c>
      <c r="AG33">
        <v>10.1015625</v>
      </c>
      <c r="AH33">
        <f t="shared" si="0"/>
        <v>220.2734375</v>
      </c>
      <c r="AI33">
        <f t="shared" si="1"/>
        <v>22.805877803557618</v>
      </c>
      <c r="AJ33">
        <f t="shared" si="2"/>
        <v>0.2733218600248763</v>
      </c>
      <c r="AK33">
        <f t="shared" si="3"/>
        <v>842.87074579044827</v>
      </c>
    </row>
    <row r="34" spans="1:37" x14ac:dyDescent="0.3">
      <c r="A34">
        <v>32</v>
      </c>
      <c r="B34">
        <v>105</v>
      </c>
      <c r="C34" t="s">
        <v>91</v>
      </c>
      <c r="D34">
        <v>3.4214570697677998E-2</v>
      </c>
      <c r="E34">
        <v>8192</v>
      </c>
      <c r="F34">
        <v>9216</v>
      </c>
      <c r="G34">
        <v>1.125</v>
      </c>
      <c r="H34">
        <v>4.0639896436609497</v>
      </c>
      <c r="I34">
        <v>8.49310335686957</v>
      </c>
      <c r="J34">
        <v>-1.2456710445335299</v>
      </c>
      <c r="K34" t="b">
        <v>1</v>
      </c>
      <c r="L34">
        <v>123.25</v>
      </c>
      <c r="M34" t="s">
        <v>92</v>
      </c>
      <c r="N34">
        <v>8.9757851963137192</v>
      </c>
      <c r="O34">
        <v>4.3</v>
      </c>
      <c r="P34">
        <v>2.09</v>
      </c>
      <c r="Q34" t="s">
        <v>556</v>
      </c>
      <c r="S34">
        <v>0</v>
      </c>
      <c r="T34">
        <v>19950</v>
      </c>
      <c r="U34">
        <v>8192</v>
      </c>
      <c r="V34">
        <v>42</v>
      </c>
      <c r="W34">
        <v>8192</v>
      </c>
      <c r="X34">
        <v>1</v>
      </c>
      <c r="Y34">
        <v>0.47278386626604102</v>
      </c>
      <c r="Z34">
        <v>123.25</v>
      </c>
      <c r="AA34">
        <v>161.9</v>
      </c>
      <c r="AB34" t="s">
        <v>94</v>
      </c>
      <c r="AC34">
        <v>11.1015625</v>
      </c>
      <c r="AE34">
        <v>0</v>
      </c>
      <c r="AF34">
        <v>123.25</v>
      </c>
      <c r="AG34">
        <v>34.75</v>
      </c>
      <c r="AH34">
        <f t="shared" si="0"/>
        <v>88.5</v>
      </c>
      <c r="AI34">
        <f t="shared" si="1"/>
        <v>3.5467625899280577</v>
      </c>
      <c r="AJ34">
        <f t="shared" si="2"/>
        <v>0.28774775177389639</v>
      </c>
      <c r="AK34">
        <f t="shared" si="3"/>
        <v>428.32654378772065</v>
      </c>
    </row>
    <row r="35" spans="1:37" x14ac:dyDescent="0.3">
      <c r="A35">
        <v>33</v>
      </c>
      <c r="B35">
        <v>106</v>
      </c>
      <c r="C35" t="s">
        <v>91</v>
      </c>
      <c r="D35">
        <v>3.8113435415507102E-2</v>
      </c>
      <c r="E35">
        <v>8192</v>
      </c>
      <c r="F35">
        <v>8192</v>
      </c>
      <c r="G35">
        <v>1</v>
      </c>
      <c r="H35">
        <v>3.8757269579907301</v>
      </c>
      <c r="I35">
        <v>7.58870366286272</v>
      </c>
      <c r="J35">
        <v>-1.2569222668712501</v>
      </c>
      <c r="K35" t="b">
        <v>1</v>
      </c>
      <c r="L35">
        <v>90.7</v>
      </c>
      <c r="M35" t="s">
        <v>92</v>
      </c>
      <c r="N35">
        <v>7.89138693082353</v>
      </c>
      <c r="O35">
        <v>4.2</v>
      </c>
      <c r="P35">
        <v>1.958</v>
      </c>
      <c r="Q35" t="s">
        <v>557</v>
      </c>
      <c r="S35">
        <v>0</v>
      </c>
      <c r="T35">
        <v>15810</v>
      </c>
      <c r="U35">
        <v>8192</v>
      </c>
      <c r="V35">
        <v>107</v>
      </c>
      <c r="W35">
        <v>8192</v>
      </c>
      <c r="X35">
        <v>1</v>
      </c>
      <c r="Y35">
        <v>0.27800701828219299</v>
      </c>
      <c r="Z35">
        <v>90.7</v>
      </c>
      <c r="AA35">
        <v>174.4</v>
      </c>
      <c r="AB35" t="s">
        <v>94</v>
      </c>
      <c r="AC35">
        <v>9.5234375</v>
      </c>
      <c r="AE35">
        <v>6</v>
      </c>
      <c r="AF35">
        <v>90.6875</v>
      </c>
      <c r="AG35">
        <v>14.9375</v>
      </c>
      <c r="AH35">
        <f t="shared" si="0"/>
        <v>75.75</v>
      </c>
      <c r="AI35">
        <f t="shared" si="1"/>
        <v>6.0711297071129708</v>
      </c>
      <c r="AJ35">
        <f t="shared" si="2"/>
        <v>0.28452838272159658</v>
      </c>
      <c r="AK35">
        <f t="shared" si="3"/>
        <v>318.72918663701574</v>
      </c>
    </row>
    <row r="36" spans="1:37" x14ac:dyDescent="0.3">
      <c r="A36">
        <v>34</v>
      </c>
      <c r="B36">
        <v>109</v>
      </c>
      <c r="C36" t="s">
        <v>91</v>
      </c>
      <c r="D36">
        <v>1.53937151746014E-2</v>
      </c>
      <c r="E36">
        <v>8192</v>
      </c>
      <c r="F36">
        <v>32768</v>
      </c>
      <c r="G36">
        <v>4</v>
      </c>
      <c r="H36">
        <v>3.4017602448339401</v>
      </c>
      <c r="I36">
        <v>10.344806057043799</v>
      </c>
      <c r="J36">
        <v>-0.49143731853693801</v>
      </c>
      <c r="K36" t="b">
        <v>1</v>
      </c>
      <c r="L36">
        <v>1097</v>
      </c>
      <c r="M36" t="s">
        <v>92</v>
      </c>
      <c r="N36">
        <v>10.3456236401436</v>
      </c>
      <c r="O36" t="s">
        <v>101</v>
      </c>
      <c r="P36">
        <v>3.0409999999999999</v>
      </c>
      <c r="Q36" t="s">
        <v>558</v>
      </c>
      <c r="S36">
        <v>0</v>
      </c>
      <c r="T36" t="s">
        <v>101</v>
      </c>
      <c r="U36">
        <v>8192</v>
      </c>
      <c r="V36">
        <v>106</v>
      </c>
      <c r="W36">
        <v>8192</v>
      </c>
      <c r="X36">
        <v>1</v>
      </c>
      <c r="Y36">
        <v>0.23327957705789201</v>
      </c>
      <c r="Z36">
        <v>1097</v>
      </c>
      <c r="AA36" t="s">
        <v>101</v>
      </c>
      <c r="AB36" t="s">
        <v>94</v>
      </c>
      <c r="AC36">
        <v>33.125</v>
      </c>
      <c r="AE36">
        <v>0</v>
      </c>
      <c r="AF36">
        <v>1097</v>
      </c>
      <c r="AG36">
        <v>32.71875</v>
      </c>
      <c r="AH36">
        <f t="shared" si="0"/>
        <v>1064.28125</v>
      </c>
      <c r="AI36">
        <f t="shared" si="1"/>
        <v>33.528175740210123</v>
      </c>
      <c r="AJ36">
        <f t="shared" si="2"/>
        <v>0.61174648741647364</v>
      </c>
      <c r="AK36">
        <f t="shared" si="3"/>
        <v>1793.2264795386859</v>
      </c>
    </row>
    <row r="37" spans="1:37" x14ac:dyDescent="0.3">
      <c r="A37">
        <v>35</v>
      </c>
      <c r="B37">
        <v>111</v>
      </c>
      <c r="C37" t="s">
        <v>91</v>
      </c>
      <c r="D37">
        <v>2.55026477607126E-2</v>
      </c>
      <c r="E37">
        <v>8192</v>
      </c>
      <c r="F37">
        <v>32768</v>
      </c>
      <c r="G37">
        <v>4</v>
      </c>
      <c r="H37">
        <v>4.9481152056714004</v>
      </c>
      <c r="I37">
        <v>11.200909225338201</v>
      </c>
      <c r="J37">
        <v>-1.2995161800069099</v>
      </c>
      <c r="K37" t="b">
        <v>1</v>
      </c>
      <c r="L37">
        <v>183.5</v>
      </c>
      <c r="M37" t="s">
        <v>92</v>
      </c>
      <c r="N37">
        <v>11.2527375774186</v>
      </c>
      <c r="O37">
        <v>4.7460000000000004</v>
      </c>
      <c r="P37">
        <v>2.2639999999999998</v>
      </c>
      <c r="Q37" t="s">
        <v>559</v>
      </c>
      <c r="R37" t="s">
        <v>1941</v>
      </c>
      <c r="S37">
        <v>0</v>
      </c>
      <c r="T37">
        <v>55800</v>
      </c>
      <c r="U37">
        <v>8192</v>
      </c>
      <c r="V37">
        <v>72</v>
      </c>
      <c r="W37">
        <v>8192</v>
      </c>
      <c r="X37">
        <v>1</v>
      </c>
      <c r="Y37">
        <v>0.46528983913932898</v>
      </c>
      <c r="Z37">
        <v>183.5</v>
      </c>
      <c r="AA37">
        <v>304.2</v>
      </c>
      <c r="AB37" t="s">
        <v>94</v>
      </c>
      <c r="AC37">
        <v>13.546875</v>
      </c>
      <c r="AE37">
        <v>0</v>
      </c>
      <c r="AF37">
        <v>183.5</v>
      </c>
      <c r="AG37">
        <v>33.15625</v>
      </c>
      <c r="AH37">
        <f t="shared" si="0"/>
        <v>150.34375</v>
      </c>
      <c r="AI37">
        <f t="shared" si="1"/>
        <v>5.5344015080113103</v>
      </c>
      <c r="AJ37">
        <f t="shared" si="2"/>
        <v>0.27266368126674434</v>
      </c>
      <c r="AK37">
        <f t="shared" si="3"/>
        <v>672.99025358820586</v>
      </c>
    </row>
    <row r="38" spans="1:37" x14ac:dyDescent="0.3">
      <c r="A38">
        <v>36</v>
      </c>
      <c r="B38">
        <v>117</v>
      </c>
      <c r="C38" t="s">
        <v>91</v>
      </c>
      <c r="D38">
        <v>3.8369881588442997E-2</v>
      </c>
      <c r="E38">
        <v>8192</v>
      </c>
      <c r="F38">
        <v>9216</v>
      </c>
      <c r="G38">
        <v>1.125</v>
      </c>
      <c r="H38">
        <v>2.9672258456876399</v>
      </c>
      <c r="I38">
        <v>6.38649000380427</v>
      </c>
      <c r="J38">
        <v>-1.25049299696398</v>
      </c>
      <c r="K38" t="b">
        <v>1</v>
      </c>
      <c r="L38">
        <v>142.1</v>
      </c>
      <c r="M38" t="s">
        <v>92</v>
      </c>
      <c r="N38">
        <v>6.9856594942367796</v>
      </c>
      <c r="O38">
        <v>4.32</v>
      </c>
      <c r="P38">
        <v>2.1520000000000001</v>
      </c>
      <c r="Q38" t="s">
        <v>560</v>
      </c>
      <c r="S38">
        <v>0</v>
      </c>
      <c r="T38">
        <v>20930</v>
      </c>
      <c r="U38">
        <v>8192</v>
      </c>
      <c r="V38">
        <v>363</v>
      </c>
      <c r="W38">
        <v>8192</v>
      </c>
      <c r="X38">
        <v>1</v>
      </c>
      <c r="Y38">
        <v>0.103252579233141</v>
      </c>
      <c r="Z38">
        <v>142.1</v>
      </c>
      <c r="AA38">
        <v>147.19999999999999</v>
      </c>
      <c r="AB38" t="s">
        <v>94</v>
      </c>
      <c r="AC38">
        <v>11.921875</v>
      </c>
      <c r="AE38">
        <v>0</v>
      </c>
      <c r="AF38">
        <v>142.125</v>
      </c>
      <c r="AG38">
        <v>11.15625</v>
      </c>
      <c r="AH38">
        <f t="shared" si="0"/>
        <v>130.96875</v>
      </c>
      <c r="AI38">
        <f t="shared" si="1"/>
        <v>12.739495798319327</v>
      </c>
      <c r="AJ38">
        <f t="shared" si="2"/>
        <v>0.28636358567637482</v>
      </c>
      <c r="AK38">
        <f t="shared" si="3"/>
        <v>496.30961165788125</v>
      </c>
    </row>
    <row r="39" spans="1:37" x14ac:dyDescent="0.3">
      <c r="A39">
        <v>37</v>
      </c>
      <c r="B39">
        <v>118</v>
      </c>
      <c r="C39" t="s">
        <v>91</v>
      </c>
      <c r="D39">
        <v>3.7141695336842299E-2</v>
      </c>
      <c r="E39">
        <v>8192</v>
      </c>
      <c r="F39">
        <v>8192</v>
      </c>
      <c r="G39">
        <v>1</v>
      </c>
      <c r="H39">
        <v>4.0081182913889597</v>
      </c>
      <c r="I39">
        <v>7.2490576910667599</v>
      </c>
      <c r="J39">
        <v>-1.2665661717321499</v>
      </c>
      <c r="K39" t="b">
        <v>1</v>
      </c>
      <c r="L39">
        <v>64.400000000000006</v>
      </c>
      <c r="M39" t="s">
        <v>92</v>
      </c>
      <c r="N39">
        <v>7.5965444521596197</v>
      </c>
      <c r="O39">
        <v>4.1950000000000003</v>
      </c>
      <c r="P39">
        <v>1.8089999999999999</v>
      </c>
      <c r="Q39" t="s">
        <v>561</v>
      </c>
      <c r="S39">
        <v>0</v>
      </c>
      <c r="T39">
        <v>15730</v>
      </c>
      <c r="U39">
        <v>8192</v>
      </c>
      <c r="V39">
        <v>208</v>
      </c>
      <c r="W39">
        <v>8192</v>
      </c>
      <c r="X39">
        <v>1</v>
      </c>
      <c r="Y39">
        <v>0.20857547581277</v>
      </c>
      <c r="Z39">
        <v>64.400000000000006</v>
      </c>
      <c r="AA39">
        <v>244.4</v>
      </c>
      <c r="AB39" t="s">
        <v>94</v>
      </c>
      <c r="AC39">
        <v>8.0234375</v>
      </c>
      <c r="AE39">
        <v>6</v>
      </c>
      <c r="AF39">
        <v>64.375</v>
      </c>
      <c r="AG39">
        <v>10.1015625</v>
      </c>
      <c r="AH39">
        <f t="shared" si="0"/>
        <v>54.2734375</v>
      </c>
      <c r="AI39">
        <f t="shared" si="1"/>
        <v>6.3727764887857692</v>
      </c>
      <c r="AJ39">
        <f t="shared" si="2"/>
        <v>0.28179760690408912</v>
      </c>
      <c r="AK39">
        <f t="shared" si="3"/>
        <v>228.44409754661356</v>
      </c>
    </row>
    <row r="40" spans="1:37" x14ac:dyDescent="0.3">
      <c r="A40">
        <v>38</v>
      </c>
      <c r="B40">
        <v>121</v>
      </c>
      <c r="C40" t="s">
        <v>91</v>
      </c>
      <c r="D40">
        <v>9.7640548200973402E-3</v>
      </c>
      <c r="E40">
        <v>8192</v>
      </c>
      <c r="F40">
        <v>32768</v>
      </c>
      <c r="G40">
        <v>4</v>
      </c>
      <c r="H40">
        <v>3.3385916488748899</v>
      </c>
      <c r="I40">
        <v>10.152709369723</v>
      </c>
      <c r="J40">
        <v>-0.49143731853693801</v>
      </c>
      <c r="K40" t="b">
        <v>1</v>
      </c>
      <c r="L40">
        <v>1101</v>
      </c>
      <c r="M40" t="s">
        <v>92</v>
      </c>
      <c r="N40">
        <v>10.161885887616901</v>
      </c>
      <c r="O40" t="s">
        <v>101</v>
      </c>
      <c r="P40">
        <v>3.0409999999999999</v>
      </c>
      <c r="Q40" t="s">
        <v>562</v>
      </c>
      <c r="S40">
        <v>0</v>
      </c>
      <c r="T40" t="s">
        <v>101</v>
      </c>
      <c r="U40">
        <v>8192</v>
      </c>
      <c r="V40">
        <v>410</v>
      </c>
      <c r="W40">
        <v>8192</v>
      </c>
      <c r="X40">
        <v>1</v>
      </c>
      <c r="Y40">
        <v>0.115777538757962</v>
      </c>
      <c r="Z40">
        <v>1101</v>
      </c>
      <c r="AA40" t="s">
        <v>101</v>
      </c>
      <c r="AB40" t="s">
        <v>94</v>
      </c>
      <c r="AC40">
        <v>33.1875</v>
      </c>
      <c r="AE40">
        <v>0</v>
      </c>
      <c r="AF40">
        <v>1101</v>
      </c>
      <c r="AG40">
        <v>21.3125</v>
      </c>
      <c r="AH40">
        <f t="shared" si="0"/>
        <v>1079.6875</v>
      </c>
      <c r="AI40">
        <f t="shared" si="1"/>
        <v>51.659824046920818</v>
      </c>
      <c r="AJ40">
        <f t="shared" si="2"/>
        <v>0.61174648741647364</v>
      </c>
      <c r="AK40">
        <f t="shared" si="3"/>
        <v>1799.765135799538</v>
      </c>
    </row>
    <row r="41" spans="1:37" x14ac:dyDescent="0.3">
      <c r="A41">
        <v>39</v>
      </c>
      <c r="B41">
        <v>123</v>
      </c>
      <c r="C41" t="s">
        <v>91</v>
      </c>
      <c r="D41">
        <v>1.84058230085072E-2</v>
      </c>
      <c r="E41">
        <v>8192</v>
      </c>
      <c r="F41">
        <v>32768</v>
      </c>
      <c r="G41">
        <v>4</v>
      </c>
      <c r="H41">
        <v>3.2799581308293901</v>
      </c>
      <c r="I41">
        <v>7.3799057943661301</v>
      </c>
      <c r="J41">
        <v>-1.29630154505328</v>
      </c>
      <c r="K41" t="b">
        <v>1</v>
      </c>
      <c r="L41">
        <v>177.9</v>
      </c>
      <c r="M41" t="s">
        <v>92</v>
      </c>
      <c r="N41">
        <v>7.8397526251932002</v>
      </c>
      <c r="O41">
        <v>4.72</v>
      </c>
      <c r="P41">
        <v>2.25</v>
      </c>
      <c r="Q41" t="s">
        <v>563</v>
      </c>
      <c r="R41" t="s">
        <v>1941</v>
      </c>
      <c r="S41">
        <v>0</v>
      </c>
      <c r="T41">
        <v>52200</v>
      </c>
      <c r="U41">
        <v>8192</v>
      </c>
      <c r="V41">
        <v>1095</v>
      </c>
      <c r="W41">
        <v>8192</v>
      </c>
      <c r="X41">
        <v>1</v>
      </c>
      <c r="Y41">
        <v>6.8900093632658393E-2</v>
      </c>
      <c r="Z41">
        <v>177.9</v>
      </c>
      <c r="AA41">
        <v>293.5</v>
      </c>
      <c r="AB41" t="s">
        <v>94</v>
      </c>
      <c r="AC41">
        <v>13.3359375</v>
      </c>
      <c r="AE41">
        <v>0</v>
      </c>
      <c r="AF41">
        <v>177.875</v>
      </c>
      <c r="AG41">
        <v>10.8984375</v>
      </c>
      <c r="AH41">
        <f t="shared" si="0"/>
        <v>166.9765625</v>
      </c>
      <c r="AI41">
        <f t="shared" si="1"/>
        <v>16.32114695340502</v>
      </c>
      <c r="AJ41">
        <f t="shared" si="2"/>
        <v>0.2735416058145686</v>
      </c>
      <c r="AK41">
        <f t="shared" si="3"/>
        <v>650.26670977642743</v>
      </c>
    </row>
    <row r="42" spans="1:37" x14ac:dyDescent="0.3">
      <c r="A42">
        <v>40</v>
      </c>
      <c r="B42">
        <v>129</v>
      </c>
      <c r="C42" t="s">
        <v>91</v>
      </c>
      <c r="D42">
        <v>3.4250389194455597E-2</v>
      </c>
      <c r="E42">
        <v>8192</v>
      </c>
      <c r="F42">
        <v>9216</v>
      </c>
      <c r="G42">
        <v>1.125</v>
      </c>
      <c r="H42">
        <v>3.0520030990062099</v>
      </c>
      <c r="I42">
        <v>6.2470688432783401</v>
      </c>
      <c r="J42">
        <v>-1.24727836201034</v>
      </c>
      <c r="K42" t="b">
        <v>1</v>
      </c>
      <c r="L42">
        <v>111.4</v>
      </c>
      <c r="M42" t="s">
        <v>92</v>
      </c>
      <c r="N42">
        <v>7.1366797755977096</v>
      </c>
      <c r="O42">
        <v>4.33</v>
      </c>
      <c r="P42">
        <v>2.0470000000000002</v>
      </c>
      <c r="Q42" t="s">
        <v>564</v>
      </c>
      <c r="S42">
        <v>0</v>
      </c>
      <c r="T42">
        <v>21230</v>
      </c>
      <c r="U42">
        <v>8192</v>
      </c>
      <c r="V42">
        <v>259</v>
      </c>
      <c r="W42">
        <v>8192</v>
      </c>
      <c r="X42">
        <v>1</v>
      </c>
      <c r="Y42">
        <v>0.12750526854632199</v>
      </c>
      <c r="Z42">
        <v>111.4</v>
      </c>
      <c r="AA42">
        <v>190.6</v>
      </c>
      <c r="AB42" t="s">
        <v>94</v>
      </c>
      <c r="AC42">
        <v>10.5546875</v>
      </c>
      <c r="AE42">
        <v>0</v>
      </c>
      <c r="AF42">
        <v>111.375</v>
      </c>
      <c r="AG42">
        <v>14.2265625</v>
      </c>
      <c r="AH42">
        <f t="shared" si="0"/>
        <v>97.1484375</v>
      </c>
      <c r="AI42">
        <f t="shared" si="1"/>
        <v>7.8286655683690283</v>
      </c>
      <c r="AJ42">
        <f t="shared" si="2"/>
        <v>0.28728562127826013</v>
      </c>
      <c r="AK42">
        <f t="shared" si="3"/>
        <v>387.68038408759764</v>
      </c>
    </row>
    <row r="43" spans="1:37" x14ac:dyDescent="0.3">
      <c r="A43">
        <v>41</v>
      </c>
      <c r="B43">
        <v>130</v>
      </c>
      <c r="C43" t="s">
        <v>91</v>
      </c>
      <c r="D43">
        <v>4.3021425840526102E-2</v>
      </c>
      <c r="E43">
        <v>8192</v>
      </c>
      <c r="F43">
        <v>8192</v>
      </c>
      <c r="G43">
        <v>1</v>
      </c>
      <c r="H43">
        <v>4.7262362843471699</v>
      </c>
      <c r="I43">
        <v>8.2893753580932792</v>
      </c>
      <c r="J43">
        <v>-1.2641551955169299</v>
      </c>
      <c r="K43" t="b">
        <v>1</v>
      </c>
      <c r="L43">
        <v>56.78</v>
      </c>
      <c r="M43" t="s">
        <v>92</v>
      </c>
      <c r="N43">
        <v>8.6980514929800599</v>
      </c>
      <c r="O43">
        <v>4.2030000000000003</v>
      </c>
      <c r="P43">
        <v>1.754</v>
      </c>
      <c r="Q43" t="s">
        <v>565</v>
      </c>
      <c r="S43">
        <v>0</v>
      </c>
      <c r="T43">
        <v>15944</v>
      </c>
      <c r="U43">
        <v>8192</v>
      </c>
      <c r="V43">
        <v>59</v>
      </c>
      <c r="W43">
        <v>8192</v>
      </c>
      <c r="X43">
        <v>1</v>
      </c>
      <c r="Y43">
        <v>0.48511464391638998</v>
      </c>
      <c r="Z43">
        <v>56.78</v>
      </c>
      <c r="AA43">
        <v>280.8</v>
      </c>
      <c r="AB43" t="s">
        <v>94</v>
      </c>
      <c r="AC43">
        <v>7.53515625</v>
      </c>
      <c r="AE43">
        <v>5</v>
      </c>
      <c r="AF43">
        <v>56.78125</v>
      </c>
      <c r="AG43">
        <v>16.953125</v>
      </c>
      <c r="AH43">
        <f t="shared" si="0"/>
        <v>39.828125</v>
      </c>
      <c r="AI43">
        <f t="shared" si="1"/>
        <v>3.3493087557603687</v>
      </c>
      <c r="AJ43">
        <f t="shared" si="2"/>
        <v>0.2824778339079021</v>
      </c>
      <c r="AK43">
        <f t="shared" si="3"/>
        <v>201.01134738420828</v>
      </c>
    </row>
    <row r="44" spans="1:37" x14ac:dyDescent="0.3">
      <c r="A44">
        <v>42</v>
      </c>
      <c r="B44">
        <v>133</v>
      </c>
      <c r="C44" t="s">
        <v>91</v>
      </c>
      <c r="D44">
        <v>8.2701526693845697E-3</v>
      </c>
      <c r="E44">
        <v>8192</v>
      </c>
      <c r="F44">
        <v>32768</v>
      </c>
      <c r="G44">
        <v>4</v>
      </c>
      <c r="H44">
        <v>3.82918001958735</v>
      </c>
      <c r="I44">
        <v>11.809131349469601</v>
      </c>
      <c r="J44">
        <v>-0.49143731853693801</v>
      </c>
      <c r="K44" t="b">
        <v>1</v>
      </c>
      <c r="L44">
        <v>1214</v>
      </c>
      <c r="M44" t="s">
        <v>92</v>
      </c>
      <c r="N44">
        <v>11.8105726042619</v>
      </c>
      <c r="O44" t="s">
        <v>101</v>
      </c>
      <c r="P44">
        <v>3.0840000000000001</v>
      </c>
      <c r="Q44" t="s">
        <v>566</v>
      </c>
      <c r="S44">
        <v>0</v>
      </c>
      <c r="T44" t="s">
        <v>101</v>
      </c>
      <c r="U44">
        <v>8192</v>
      </c>
      <c r="V44">
        <v>1031</v>
      </c>
      <c r="W44">
        <v>8192</v>
      </c>
      <c r="X44">
        <v>1</v>
      </c>
      <c r="Y44">
        <v>8.8111227119767294E-2</v>
      </c>
      <c r="Z44">
        <v>1214</v>
      </c>
      <c r="AA44" t="s">
        <v>101</v>
      </c>
      <c r="AB44" t="s">
        <v>94</v>
      </c>
      <c r="AC44">
        <v>34.84375</v>
      </c>
      <c r="AE44">
        <v>0</v>
      </c>
      <c r="AF44">
        <v>1214</v>
      </c>
      <c r="AG44">
        <v>14.8515625</v>
      </c>
      <c r="AH44">
        <f t="shared" si="0"/>
        <v>1199.1484375</v>
      </c>
      <c r="AI44">
        <f t="shared" si="1"/>
        <v>81.742240925828511</v>
      </c>
      <c r="AJ44">
        <f t="shared" si="2"/>
        <v>0.61174648741647364</v>
      </c>
      <c r="AK44">
        <f t="shared" si="3"/>
        <v>1984.4821751686095</v>
      </c>
    </row>
    <row r="45" spans="1:37" x14ac:dyDescent="0.3">
      <c r="A45">
        <v>43</v>
      </c>
      <c r="B45">
        <v>135</v>
      </c>
      <c r="C45" t="s">
        <v>91</v>
      </c>
      <c r="D45">
        <v>2.4758106055581802E-2</v>
      </c>
      <c r="E45">
        <v>8192</v>
      </c>
      <c r="F45">
        <v>32768</v>
      </c>
      <c r="G45">
        <v>4</v>
      </c>
      <c r="H45">
        <v>3.59153972710337</v>
      </c>
      <c r="I45">
        <v>7.8073900708321302</v>
      </c>
      <c r="J45">
        <v>-1.2995161800069099</v>
      </c>
      <c r="K45" t="b">
        <v>1</v>
      </c>
      <c r="L45">
        <v>149.19999999999999</v>
      </c>
      <c r="M45" t="s">
        <v>92</v>
      </c>
      <c r="N45">
        <v>8.28190286746824</v>
      </c>
      <c r="O45">
        <v>4.734</v>
      </c>
      <c r="P45">
        <v>2.1739999999999999</v>
      </c>
      <c r="Q45" t="s">
        <v>567</v>
      </c>
      <c r="R45" t="s">
        <v>1941</v>
      </c>
      <c r="S45">
        <v>0</v>
      </c>
      <c r="T45">
        <v>54460</v>
      </c>
      <c r="U45">
        <v>8192</v>
      </c>
      <c r="V45">
        <v>958</v>
      </c>
      <c r="W45">
        <v>8192</v>
      </c>
      <c r="X45">
        <v>1</v>
      </c>
      <c r="Y45">
        <v>8.3728848057466304E-2</v>
      </c>
      <c r="Z45">
        <v>149.19999999999999</v>
      </c>
      <c r="AA45">
        <v>365</v>
      </c>
      <c r="AB45" t="s">
        <v>94</v>
      </c>
      <c r="AC45">
        <v>12.21875</v>
      </c>
      <c r="AE45">
        <v>0</v>
      </c>
      <c r="AF45">
        <v>149.25</v>
      </c>
      <c r="AG45">
        <v>12.2265625</v>
      </c>
      <c r="AH45">
        <f t="shared" si="0"/>
        <v>137.0234375</v>
      </c>
      <c r="AI45">
        <f t="shared" si="1"/>
        <v>12.20702875399361</v>
      </c>
      <c r="AJ45">
        <f t="shared" si="2"/>
        <v>0.27266368126674434</v>
      </c>
      <c r="AK45">
        <f t="shared" si="3"/>
        <v>547.37763132446719</v>
      </c>
    </row>
    <row r="46" spans="1:37" x14ac:dyDescent="0.3">
      <c r="A46">
        <v>44</v>
      </c>
      <c r="B46">
        <v>141</v>
      </c>
      <c r="C46" t="s">
        <v>91</v>
      </c>
      <c r="D46">
        <v>4.2467379504837803E-2</v>
      </c>
      <c r="E46">
        <v>8192</v>
      </c>
      <c r="F46">
        <v>9216</v>
      </c>
      <c r="G46">
        <v>1.125</v>
      </c>
      <c r="H46">
        <v>2.5805262405249398</v>
      </c>
      <c r="I46">
        <v>5.1963331132445703</v>
      </c>
      <c r="J46">
        <v>-1.2464747032719401</v>
      </c>
      <c r="K46" t="b">
        <v>1</v>
      </c>
      <c r="L46">
        <v>103.1</v>
      </c>
      <c r="M46" t="s">
        <v>92</v>
      </c>
      <c r="N46">
        <v>6.3006595452974397</v>
      </c>
      <c r="O46">
        <v>4.3</v>
      </c>
      <c r="P46">
        <v>2.0139999999999998</v>
      </c>
      <c r="Q46" t="s">
        <v>568</v>
      </c>
      <c r="S46">
        <v>0</v>
      </c>
      <c r="T46">
        <v>20050</v>
      </c>
      <c r="U46">
        <v>8192</v>
      </c>
      <c r="V46">
        <v>689</v>
      </c>
      <c r="W46">
        <v>8192</v>
      </c>
      <c r="X46">
        <v>1</v>
      </c>
      <c r="Y46">
        <v>6.0213254270325103E-2</v>
      </c>
      <c r="Z46">
        <v>103.1</v>
      </c>
      <c r="AA46">
        <v>194.4</v>
      </c>
      <c r="AB46" t="s">
        <v>94</v>
      </c>
      <c r="AC46">
        <v>10.15625</v>
      </c>
      <c r="AE46">
        <v>0</v>
      </c>
      <c r="AF46">
        <v>103.125</v>
      </c>
      <c r="AG46">
        <v>6.77734375</v>
      </c>
      <c r="AH46">
        <f t="shared" si="0"/>
        <v>96.34765625</v>
      </c>
      <c r="AI46">
        <f t="shared" si="1"/>
        <v>15.21613832853026</v>
      </c>
      <c r="AJ46">
        <f t="shared" si="2"/>
        <v>0.287516593677279</v>
      </c>
      <c r="AK46">
        <f t="shared" si="3"/>
        <v>358.67495048216915</v>
      </c>
    </row>
    <row r="47" spans="1:37" x14ac:dyDescent="0.3">
      <c r="A47">
        <v>45</v>
      </c>
      <c r="B47">
        <v>142</v>
      </c>
      <c r="C47" t="s">
        <v>91</v>
      </c>
      <c r="D47">
        <v>4.7367361930571499E-2</v>
      </c>
      <c r="E47">
        <v>8192</v>
      </c>
      <c r="F47">
        <v>8192</v>
      </c>
      <c r="G47">
        <v>1</v>
      </c>
      <c r="H47">
        <v>4.0284346280592702</v>
      </c>
      <c r="I47">
        <v>6.8609277259134496</v>
      </c>
      <c r="J47">
        <v>-1.26254787804011</v>
      </c>
      <c r="K47" t="b">
        <v>1</v>
      </c>
      <c r="L47">
        <v>50.5</v>
      </c>
      <c r="M47" t="s">
        <v>92</v>
      </c>
      <c r="N47">
        <v>7.5851626230730096</v>
      </c>
      <c r="O47">
        <v>4.21</v>
      </c>
      <c r="P47">
        <v>1.7030000000000001</v>
      </c>
      <c r="Q47" t="s">
        <v>569</v>
      </c>
      <c r="S47">
        <v>0</v>
      </c>
      <c r="T47">
        <v>16184</v>
      </c>
      <c r="U47">
        <v>8192</v>
      </c>
      <c r="V47">
        <v>183</v>
      </c>
      <c r="W47">
        <v>8192</v>
      </c>
      <c r="X47">
        <v>1</v>
      </c>
      <c r="Y47">
        <v>0.223868329475681</v>
      </c>
      <c r="Z47">
        <v>50.5</v>
      </c>
      <c r="AA47">
        <v>320.5</v>
      </c>
      <c r="AB47" t="s">
        <v>94</v>
      </c>
      <c r="AC47">
        <v>7.10546875</v>
      </c>
      <c r="AE47">
        <v>6</v>
      </c>
      <c r="AF47">
        <v>50.5</v>
      </c>
      <c r="AG47">
        <v>11.6328125</v>
      </c>
      <c r="AH47">
        <f t="shared" si="0"/>
        <v>38.8671875</v>
      </c>
      <c r="AI47">
        <f t="shared" si="1"/>
        <v>4.3411685695097377</v>
      </c>
      <c r="AJ47">
        <f t="shared" si="2"/>
        <v>0.28293223054916128</v>
      </c>
      <c r="AK47">
        <f t="shared" si="3"/>
        <v>178.48797184393351</v>
      </c>
    </row>
    <row r="48" spans="1:37" x14ac:dyDescent="0.3">
      <c r="A48">
        <v>46</v>
      </c>
      <c r="B48">
        <v>145</v>
      </c>
      <c r="C48" t="s">
        <v>91</v>
      </c>
      <c r="D48">
        <v>9.7389880090913393E-3</v>
      </c>
      <c r="E48">
        <v>8192</v>
      </c>
      <c r="F48">
        <v>32768</v>
      </c>
      <c r="G48">
        <v>4</v>
      </c>
      <c r="H48">
        <v>3.4052882240168301</v>
      </c>
      <c r="I48">
        <v>10.515157582364401</v>
      </c>
      <c r="J48">
        <v>-0.49143731853693801</v>
      </c>
      <c r="K48" t="b">
        <v>1</v>
      </c>
      <c r="L48">
        <v>1223</v>
      </c>
      <c r="M48" t="s">
        <v>92</v>
      </c>
      <c r="N48">
        <v>10.5172850276013</v>
      </c>
      <c r="O48" t="s">
        <v>101</v>
      </c>
      <c r="P48">
        <v>3.0880000000000001</v>
      </c>
      <c r="Q48" t="s">
        <v>570</v>
      </c>
      <c r="S48">
        <v>0</v>
      </c>
      <c r="T48" t="s">
        <v>101</v>
      </c>
      <c r="U48">
        <v>8192</v>
      </c>
      <c r="V48">
        <v>510</v>
      </c>
      <c r="W48">
        <v>8192</v>
      </c>
      <c r="X48">
        <v>1</v>
      </c>
      <c r="Y48">
        <v>0.10650795276018001</v>
      </c>
      <c r="Z48">
        <v>1223</v>
      </c>
      <c r="AA48" t="s">
        <v>101</v>
      </c>
      <c r="AB48" t="s">
        <v>94</v>
      </c>
      <c r="AC48">
        <v>34.96875</v>
      </c>
      <c r="AE48">
        <v>0</v>
      </c>
      <c r="AF48">
        <v>1223</v>
      </c>
      <c r="AG48">
        <v>20.75</v>
      </c>
      <c r="AH48">
        <f t="shared" si="0"/>
        <v>1202.25</v>
      </c>
      <c r="AI48">
        <f t="shared" si="1"/>
        <v>58.939759036144579</v>
      </c>
      <c r="AJ48">
        <f t="shared" si="2"/>
        <v>0.61174648741647364</v>
      </c>
      <c r="AK48">
        <f t="shared" si="3"/>
        <v>1999.1941517555267</v>
      </c>
    </row>
    <row r="49" spans="1:37" x14ac:dyDescent="0.3">
      <c r="A49">
        <v>47</v>
      </c>
      <c r="B49">
        <v>147</v>
      </c>
      <c r="C49" t="s">
        <v>91</v>
      </c>
      <c r="D49">
        <v>2.84483456736567E-2</v>
      </c>
      <c r="E49">
        <v>8192</v>
      </c>
      <c r="F49">
        <v>32768</v>
      </c>
      <c r="G49">
        <v>4</v>
      </c>
      <c r="H49">
        <v>3.07418733268441</v>
      </c>
      <c r="I49">
        <v>6.7848275115886496</v>
      </c>
      <c r="J49">
        <v>-1.2946942275764599</v>
      </c>
      <c r="K49" t="b">
        <v>1</v>
      </c>
      <c r="L49">
        <v>161.4</v>
      </c>
      <c r="M49" t="s">
        <v>92</v>
      </c>
      <c r="N49">
        <v>7.4687309965117104</v>
      </c>
      <c r="O49">
        <v>4.72</v>
      </c>
      <c r="P49">
        <v>2.2069999999999999</v>
      </c>
      <c r="Q49" t="s">
        <v>571</v>
      </c>
      <c r="R49" t="s">
        <v>1941</v>
      </c>
      <c r="S49">
        <v>0</v>
      </c>
      <c r="T49">
        <v>52500</v>
      </c>
      <c r="U49">
        <v>8192</v>
      </c>
      <c r="V49">
        <v>1464</v>
      </c>
      <c r="W49">
        <v>8192</v>
      </c>
      <c r="X49">
        <v>1</v>
      </c>
      <c r="Y49">
        <v>5.4209754348980697E-2</v>
      </c>
      <c r="Z49">
        <v>161.4</v>
      </c>
      <c r="AA49">
        <v>325.5</v>
      </c>
      <c r="AB49" t="s">
        <v>94</v>
      </c>
      <c r="AC49">
        <v>12.703125</v>
      </c>
      <c r="AE49">
        <v>0</v>
      </c>
      <c r="AF49">
        <v>161.375</v>
      </c>
      <c r="AG49">
        <v>9.453125</v>
      </c>
      <c r="AH49">
        <f t="shared" si="0"/>
        <v>151.921875</v>
      </c>
      <c r="AI49">
        <f t="shared" si="1"/>
        <v>17.071074380165289</v>
      </c>
      <c r="AJ49">
        <f t="shared" si="2"/>
        <v>0.27398162755081329</v>
      </c>
      <c r="AK49">
        <f t="shared" si="3"/>
        <v>588.99934803136023</v>
      </c>
    </row>
    <row r="50" spans="1:37" x14ac:dyDescent="0.3">
      <c r="A50">
        <v>48</v>
      </c>
      <c r="B50">
        <v>153</v>
      </c>
      <c r="C50" t="s">
        <v>91</v>
      </c>
      <c r="D50">
        <v>3.9375459354955102E-2</v>
      </c>
      <c r="E50">
        <v>8192</v>
      </c>
      <c r="F50">
        <v>9216</v>
      </c>
      <c r="G50">
        <v>1.125</v>
      </c>
      <c r="H50">
        <v>4.2326999721055296</v>
      </c>
      <c r="I50">
        <v>8.7299436924676606</v>
      </c>
      <c r="J50">
        <v>-1.2440637270567101</v>
      </c>
      <c r="K50" t="b">
        <v>1</v>
      </c>
      <c r="L50">
        <v>115.56</v>
      </c>
      <c r="M50" t="s">
        <v>92</v>
      </c>
      <c r="N50">
        <v>9.25631356227243</v>
      </c>
      <c r="O50">
        <v>4.3099999999999996</v>
      </c>
      <c r="P50">
        <v>2.0619999999999998</v>
      </c>
      <c r="Q50" t="s">
        <v>572</v>
      </c>
      <c r="S50">
        <v>0</v>
      </c>
      <c r="T50">
        <v>20270</v>
      </c>
      <c r="U50">
        <v>8192</v>
      </c>
      <c r="V50">
        <v>49</v>
      </c>
      <c r="W50">
        <v>8192</v>
      </c>
      <c r="X50">
        <v>1</v>
      </c>
      <c r="Y50">
        <v>0.46181428172936201</v>
      </c>
      <c r="Z50">
        <v>115.56</v>
      </c>
      <c r="AA50">
        <v>175.4</v>
      </c>
      <c r="AB50" t="s">
        <v>94</v>
      </c>
      <c r="AC50">
        <v>10.75</v>
      </c>
      <c r="AE50">
        <v>0</v>
      </c>
      <c r="AF50">
        <v>115.5625</v>
      </c>
      <c r="AG50">
        <v>33.875</v>
      </c>
      <c r="AH50">
        <f t="shared" si="0"/>
        <v>81.6875</v>
      </c>
      <c r="AI50">
        <f t="shared" si="1"/>
        <v>3.4114391143911438</v>
      </c>
      <c r="AJ50">
        <f t="shared" si="2"/>
        <v>0.2882106256572276</v>
      </c>
      <c r="AK50">
        <f t="shared" si="3"/>
        <v>400.96543885734417</v>
      </c>
    </row>
    <row r="51" spans="1:37" x14ac:dyDescent="0.3">
      <c r="A51">
        <v>49</v>
      </c>
      <c r="B51">
        <v>154</v>
      </c>
      <c r="C51" t="s">
        <v>91</v>
      </c>
      <c r="D51">
        <v>4.2870845669481003E-2</v>
      </c>
      <c r="E51">
        <v>8192</v>
      </c>
      <c r="F51">
        <v>8192</v>
      </c>
      <c r="G51">
        <v>1</v>
      </c>
      <c r="H51">
        <v>3.5164802729175899</v>
      </c>
      <c r="I51">
        <v>6.4560380010596496</v>
      </c>
      <c r="J51">
        <v>-1.2512966557023899</v>
      </c>
      <c r="K51" t="b">
        <v>1</v>
      </c>
      <c r="L51">
        <v>68.56</v>
      </c>
      <c r="M51" t="s">
        <v>92</v>
      </c>
      <c r="N51">
        <v>7.2991287311373396</v>
      </c>
      <c r="O51">
        <v>4.21</v>
      </c>
      <c r="P51">
        <v>1.8360000000000001</v>
      </c>
      <c r="Q51" t="s">
        <v>573</v>
      </c>
      <c r="S51">
        <v>0</v>
      </c>
      <c r="T51">
        <v>16200</v>
      </c>
      <c r="U51">
        <v>8192</v>
      </c>
      <c r="V51">
        <v>173</v>
      </c>
      <c r="W51">
        <v>8192</v>
      </c>
      <c r="X51">
        <v>1</v>
      </c>
      <c r="Y51">
        <v>0.19132445226521899</v>
      </c>
      <c r="Z51">
        <v>68.56</v>
      </c>
      <c r="AA51">
        <v>236.2</v>
      </c>
      <c r="AB51" t="s">
        <v>94</v>
      </c>
      <c r="AC51">
        <v>8.28125</v>
      </c>
      <c r="AE51">
        <v>7</v>
      </c>
      <c r="AF51">
        <v>68.5625</v>
      </c>
      <c r="AG51">
        <v>13.3828125</v>
      </c>
      <c r="AH51">
        <f t="shared" si="0"/>
        <v>55.1796875</v>
      </c>
      <c r="AI51">
        <f t="shared" si="1"/>
        <v>5.1231757151196735</v>
      </c>
      <c r="AJ51">
        <f t="shared" si="2"/>
        <v>0.2861335395300631</v>
      </c>
      <c r="AK51">
        <f t="shared" si="3"/>
        <v>239.61713860110541</v>
      </c>
    </row>
    <row r="52" spans="1:37" x14ac:dyDescent="0.3">
      <c r="A52">
        <v>50</v>
      </c>
      <c r="B52">
        <v>157</v>
      </c>
      <c r="C52" t="s">
        <v>91</v>
      </c>
      <c r="D52">
        <v>5.1153809632698E-3</v>
      </c>
      <c r="E52">
        <v>8192</v>
      </c>
      <c r="F52">
        <v>32768</v>
      </c>
      <c r="G52">
        <v>4</v>
      </c>
      <c r="H52">
        <v>3.6506094921063799</v>
      </c>
      <c r="I52">
        <v>11.315463406196899</v>
      </c>
      <c r="J52">
        <v>-0.49143731853693801</v>
      </c>
      <c r="K52" t="b">
        <v>1</v>
      </c>
      <c r="L52">
        <v>1260</v>
      </c>
      <c r="M52" t="s">
        <v>92</v>
      </c>
      <c r="N52">
        <v>11.319191781291501</v>
      </c>
      <c r="O52" t="s">
        <v>101</v>
      </c>
      <c r="P52">
        <v>3.1</v>
      </c>
      <c r="Q52" t="s">
        <v>574</v>
      </c>
      <c r="S52">
        <v>0</v>
      </c>
      <c r="T52" t="s">
        <v>101</v>
      </c>
      <c r="U52">
        <v>8192</v>
      </c>
      <c r="V52">
        <v>856</v>
      </c>
      <c r="W52">
        <v>8192</v>
      </c>
      <c r="X52">
        <v>1</v>
      </c>
      <c r="Y52">
        <v>9.0595967342095601E-2</v>
      </c>
      <c r="Z52">
        <v>1260</v>
      </c>
      <c r="AA52" t="s">
        <v>101</v>
      </c>
      <c r="AB52" t="s">
        <v>94</v>
      </c>
      <c r="AC52">
        <v>35.5</v>
      </c>
      <c r="AE52">
        <v>0</v>
      </c>
      <c r="AF52">
        <v>1260</v>
      </c>
      <c r="AG52">
        <v>16.0625</v>
      </c>
      <c r="AH52">
        <f t="shared" si="0"/>
        <v>1243.9375</v>
      </c>
      <c r="AI52">
        <f t="shared" si="1"/>
        <v>78.443579766536971</v>
      </c>
      <c r="AJ52">
        <f t="shared" si="2"/>
        <v>0.61174648741647364</v>
      </c>
      <c r="AK52">
        <f t="shared" si="3"/>
        <v>2059.6767221684086</v>
      </c>
    </row>
    <row r="53" spans="1:37" x14ac:dyDescent="0.3">
      <c r="A53">
        <v>51</v>
      </c>
      <c r="B53">
        <v>159</v>
      </c>
      <c r="C53" t="s">
        <v>91</v>
      </c>
      <c r="D53">
        <v>2.3934428918869901E-2</v>
      </c>
      <c r="E53">
        <v>8192</v>
      </c>
      <c r="F53">
        <v>32768</v>
      </c>
      <c r="G53">
        <v>4</v>
      </c>
      <c r="H53">
        <v>3.2767991490326498</v>
      </c>
      <c r="I53">
        <v>6.9311982000046202</v>
      </c>
      <c r="J53">
        <v>-1.29630154505328</v>
      </c>
      <c r="K53" t="b">
        <v>1</v>
      </c>
      <c r="L53">
        <v>130.6</v>
      </c>
      <c r="M53" t="s">
        <v>92</v>
      </c>
      <c r="N53">
        <v>7.7923830088379997</v>
      </c>
      <c r="O53">
        <v>4.742</v>
      </c>
      <c r="P53">
        <v>2.1150000000000002</v>
      </c>
      <c r="Q53" t="s">
        <v>575</v>
      </c>
      <c r="R53" t="s">
        <v>1941</v>
      </c>
      <c r="S53">
        <v>0</v>
      </c>
      <c r="T53">
        <v>55040</v>
      </c>
      <c r="U53">
        <v>8192</v>
      </c>
      <c r="V53">
        <v>1075</v>
      </c>
      <c r="W53">
        <v>8192</v>
      </c>
      <c r="X53">
        <v>1</v>
      </c>
      <c r="Y53">
        <v>6.9441723032394195E-2</v>
      </c>
      <c r="Z53">
        <v>130.6</v>
      </c>
      <c r="AA53">
        <v>421.2</v>
      </c>
      <c r="AB53" t="s">
        <v>94</v>
      </c>
      <c r="AC53">
        <v>11.4296875</v>
      </c>
      <c r="AE53">
        <v>0</v>
      </c>
      <c r="AF53">
        <v>130.625</v>
      </c>
      <c r="AG53">
        <v>11.6328125</v>
      </c>
      <c r="AH53">
        <f t="shared" si="0"/>
        <v>118.9921875</v>
      </c>
      <c r="AI53">
        <f t="shared" si="1"/>
        <v>11.229012760241773</v>
      </c>
      <c r="AJ53">
        <f t="shared" si="2"/>
        <v>0.2735416058145686</v>
      </c>
      <c r="AK53">
        <f t="shared" si="3"/>
        <v>477.53247485338488</v>
      </c>
    </row>
    <row r="54" spans="1:37" x14ac:dyDescent="0.3">
      <c r="A54">
        <v>52</v>
      </c>
      <c r="B54">
        <v>165</v>
      </c>
      <c r="C54" t="s">
        <v>91</v>
      </c>
      <c r="D54">
        <v>3.9168378508460097E-2</v>
      </c>
      <c r="E54">
        <v>8192</v>
      </c>
      <c r="F54">
        <v>9216</v>
      </c>
      <c r="G54">
        <v>1.125</v>
      </c>
      <c r="H54">
        <v>2.9188503970342401</v>
      </c>
      <c r="I54">
        <v>6.1455482968807003</v>
      </c>
      <c r="J54">
        <v>-1.24727836201034</v>
      </c>
      <c r="K54" t="b">
        <v>1</v>
      </c>
      <c r="L54">
        <v>127.6</v>
      </c>
      <c r="M54" t="s">
        <v>92</v>
      </c>
      <c r="N54">
        <v>6.9201069546202296</v>
      </c>
      <c r="O54">
        <v>4.3120000000000003</v>
      </c>
      <c r="P54">
        <v>2.105</v>
      </c>
      <c r="Q54" t="s">
        <v>576</v>
      </c>
      <c r="S54">
        <v>0</v>
      </c>
      <c r="T54">
        <v>20530</v>
      </c>
      <c r="U54">
        <v>8192</v>
      </c>
      <c r="V54">
        <v>285</v>
      </c>
      <c r="W54">
        <v>8192</v>
      </c>
      <c r="X54">
        <v>1</v>
      </c>
      <c r="Y54">
        <v>0.113662887927082</v>
      </c>
      <c r="Z54">
        <v>127.6</v>
      </c>
      <c r="AA54">
        <v>160.9</v>
      </c>
      <c r="AB54" t="s">
        <v>94</v>
      </c>
      <c r="AC54">
        <v>11.296875</v>
      </c>
      <c r="AE54">
        <v>0</v>
      </c>
      <c r="AF54">
        <v>127.625</v>
      </c>
      <c r="AG54">
        <v>12.625</v>
      </c>
      <c r="AH54">
        <f t="shared" si="0"/>
        <v>115</v>
      </c>
      <c r="AI54">
        <f t="shared" si="1"/>
        <v>10.108910891089108</v>
      </c>
      <c r="AJ54">
        <f t="shared" si="2"/>
        <v>0.28728562127826013</v>
      </c>
      <c r="AK54">
        <f t="shared" si="3"/>
        <v>444.24430095784197</v>
      </c>
    </row>
    <row r="55" spans="1:37" x14ac:dyDescent="0.3">
      <c r="A55">
        <v>53</v>
      </c>
      <c r="B55">
        <v>166</v>
      </c>
      <c r="C55" t="s">
        <v>91</v>
      </c>
      <c r="D55">
        <v>4.1411999878979699E-2</v>
      </c>
      <c r="E55">
        <v>8192</v>
      </c>
      <c r="F55">
        <v>8192</v>
      </c>
      <c r="G55">
        <v>1</v>
      </c>
      <c r="H55">
        <v>5.0372797546561703</v>
      </c>
      <c r="I55">
        <v>8.4905711489614806</v>
      </c>
      <c r="J55">
        <v>-1.26576251299374</v>
      </c>
      <c r="K55" t="b">
        <v>1</v>
      </c>
      <c r="L55">
        <v>48.5</v>
      </c>
      <c r="M55" t="s">
        <v>92</v>
      </c>
      <c r="N55">
        <v>9.0000987140750901</v>
      </c>
      <c r="O55">
        <v>4.21</v>
      </c>
      <c r="P55">
        <v>1.6859999999999999</v>
      </c>
      <c r="Q55" t="s">
        <v>577</v>
      </c>
      <c r="S55">
        <v>0</v>
      </c>
      <c r="T55">
        <v>16300</v>
      </c>
      <c r="U55">
        <v>8192</v>
      </c>
      <c r="V55">
        <v>44</v>
      </c>
      <c r="W55">
        <v>8192</v>
      </c>
      <c r="X55">
        <v>1</v>
      </c>
      <c r="Y55">
        <v>0.60864282363148303</v>
      </c>
      <c r="Z55">
        <v>48.5</v>
      </c>
      <c r="AA55">
        <v>336.2</v>
      </c>
      <c r="AB55" t="s">
        <v>94</v>
      </c>
      <c r="AC55">
        <v>6.96484375</v>
      </c>
      <c r="AE55">
        <v>5</v>
      </c>
      <c r="AF55">
        <v>48.5</v>
      </c>
      <c r="AG55">
        <v>18.0625</v>
      </c>
      <c r="AH55">
        <f t="shared" si="0"/>
        <v>30.4375</v>
      </c>
      <c r="AI55">
        <f t="shared" si="1"/>
        <v>2.6851211072664358</v>
      </c>
      <c r="AJ55">
        <f t="shared" si="2"/>
        <v>0.28202416703966299</v>
      </c>
      <c r="AK55">
        <f t="shared" si="3"/>
        <v>171.97107790120381</v>
      </c>
    </row>
    <row r="56" spans="1:37" x14ac:dyDescent="0.3">
      <c r="A56">
        <v>54</v>
      </c>
      <c r="B56">
        <v>169</v>
      </c>
      <c r="C56" t="s">
        <v>91</v>
      </c>
      <c r="D56">
        <v>1.1465892823437599E-2</v>
      </c>
      <c r="E56">
        <v>8192</v>
      </c>
      <c r="F56">
        <v>32768</v>
      </c>
      <c r="G56">
        <v>4</v>
      </c>
      <c r="H56">
        <v>3.5552154235614402</v>
      </c>
      <c r="I56">
        <v>11.1169919787536</v>
      </c>
      <c r="J56">
        <v>-0.49143731853693801</v>
      </c>
      <c r="K56" t="b">
        <v>1</v>
      </c>
      <c r="L56">
        <v>1337</v>
      </c>
      <c r="M56" t="s">
        <v>92</v>
      </c>
      <c r="N56">
        <v>11.115340702672301</v>
      </c>
      <c r="O56" t="s">
        <v>101</v>
      </c>
      <c r="P56">
        <v>3.1269999999999998</v>
      </c>
      <c r="Q56" t="s">
        <v>578</v>
      </c>
      <c r="S56">
        <v>0</v>
      </c>
      <c r="T56" t="s">
        <v>101</v>
      </c>
      <c r="U56">
        <v>8192</v>
      </c>
      <c r="V56">
        <v>511</v>
      </c>
      <c r="W56">
        <v>8192</v>
      </c>
      <c r="X56">
        <v>1</v>
      </c>
      <c r="Y56">
        <v>0.11303607533186499</v>
      </c>
      <c r="Z56">
        <v>1337</v>
      </c>
      <c r="AA56" t="s">
        <v>101</v>
      </c>
      <c r="AB56" t="s">
        <v>94</v>
      </c>
      <c r="AC56">
        <v>36.5625</v>
      </c>
      <c r="AE56">
        <v>0</v>
      </c>
      <c r="AF56">
        <v>1337</v>
      </c>
      <c r="AG56">
        <v>20.359375</v>
      </c>
      <c r="AH56">
        <f t="shared" si="0"/>
        <v>1316.640625</v>
      </c>
      <c r="AI56">
        <f t="shared" si="1"/>
        <v>65.669992325402916</v>
      </c>
      <c r="AJ56">
        <f t="shared" si="2"/>
        <v>0.61174648741647364</v>
      </c>
      <c r="AK56">
        <f t="shared" si="3"/>
        <v>2185.5458551898114</v>
      </c>
    </row>
    <row r="57" spans="1:37" x14ac:dyDescent="0.3">
      <c r="A57">
        <v>55</v>
      </c>
      <c r="B57">
        <v>171</v>
      </c>
      <c r="C57" t="s">
        <v>91</v>
      </c>
      <c r="D57">
        <v>2.8308586643713801E-2</v>
      </c>
      <c r="E57">
        <v>8192</v>
      </c>
      <c r="F57">
        <v>32768</v>
      </c>
      <c r="G57">
        <v>4</v>
      </c>
      <c r="H57">
        <v>3.3227438631540198</v>
      </c>
      <c r="I57">
        <v>6.9894436340173396</v>
      </c>
      <c r="J57">
        <v>-1.29630154505328</v>
      </c>
      <c r="K57" t="b">
        <v>1</v>
      </c>
      <c r="L57">
        <v>127.06</v>
      </c>
      <c r="M57" t="s">
        <v>92</v>
      </c>
      <c r="N57">
        <v>7.8396051195592502</v>
      </c>
      <c r="O57">
        <v>4.7300000000000004</v>
      </c>
      <c r="P57">
        <v>2.1040000000000001</v>
      </c>
      <c r="Q57" t="s">
        <v>579</v>
      </c>
      <c r="R57" t="s">
        <v>1941</v>
      </c>
      <c r="S57">
        <v>0</v>
      </c>
      <c r="T57">
        <v>53760</v>
      </c>
      <c r="U57">
        <v>8192</v>
      </c>
      <c r="V57">
        <v>945</v>
      </c>
      <c r="W57">
        <v>8192</v>
      </c>
      <c r="X57">
        <v>1</v>
      </c>
      <c r="Y57">
        <v>7.5558863516425503E-2</v>
      </c>
      <c r="Z57">
        <v>127.06</v>
      </c>
      <c r="AA57">
        <v>423</v>
      </c>
      <c r="AB57" t="s">
        <v>94</v>
      </c>
      <c r="AC57">
        <v>11.2734375</v>
      </c>
      <c r="AE57">
        <v>0</v>
      </c>
      <c r="AF57">
        <v>127.0625</v>
      </c>
      <c r="AG57">
        <v>12.265625</v>
      </c>
      <c r="AH57">
        <f t="shared" si="0"/>
        <v>114.796875</v>
      </c>
      <c r="AI57">
        <f t="shared" si="1"/>
        <v>10.359235668789809</v>
      </c>
      <c r="AJ57">
        <f t="shared" si="2"/>
        <v>0.2735416058145686</v>
      </c>
      <c r="AK57">
        <f t="shared" si="3"/>
        <v>464.50886190283802</v>
      </c>
    </row>
    <row r="58" spans="1:37" x14ac:dyDescent="0.3">
      <c r="A58">
        <v>56</v>
      </c>
      <c r="B58">
        <v>177</v>
      </c>
      <c r="C58" t="s">
        <v>91</v>
      </c>
      <c r="D58">
        <v>3.6982159773374199E-2</v>
      </c>
      <c r="E58">
        <v>8192</v>
      </c>
      <c r="F58">
        <v>9216</v>
      </c>
      <c r="G58">
        <v>1.125</v>
      </c>
      <c r="H58">
        <v>3.1589145521400299</v>
      </c>
      <c r="I58">
        <v>6.4473939589576696</v>
      </c>
      <c r="J58">
        <v>-1.24968933822557</v>
      </c>
      <c r="K58" t="b">
        <v>1</v>
      </c>
      <c r="L58">
        <v>109.75</v>
      </c>
      <c r="M58" t="s">
        <v>92</v>
      </c>
      <c r="N58">
        <v>7.2363033265685797</v>
      </c>
      <c r="O58">
        <v>4.3049999999999997</v>
      </c>
      <c r="P58">
        <v>2.0409999999999999</v>
      </c>
      <c r="Q58" t="s">
        <v>580</v>
      </c>
      <c r="S58">
        <v>0</v>
      </c>
      <c r="T58">
        <v>20240</v>
      </c>
      <c r="U58">
        <v>8192</v>
      </c>
      <c r="V58">
        <v>227</v>
      </c>
      <c r="W58">
        <v>8192</v>
      </c>
      <c r="X58">
        <v>1</v>
      </c>
      <c r="Y58">
        <v>0.143292191600775</v>
      </c>
      <c r="Z58">
        <v>109.75</v>
      </c>
      <c r="AA58">
        <v>184.4</v>
      </c>
      <c r="AB58" t="s">
        <v>94</v>
      </c>
      <c r="AC58">
        <v>10.4765625</v>
      </c>
      <c r="AE58">
        <v>0</v>
      </c>
      <c r="AF58">
        <v>109.75</v>
      </c>
      <c r="AG58">
        <v>14.4296875</v>
      </c>
      <c r="AH58">
        <f t="shared" si="0"/>
        <v>95.3203125</v>
      </c>
      <c r="AI58">
        <f t="shared" si="1"/>
        <v>7.6058473199783432</v>
      </c>
      <c r="AJ58">
        <f t="shared" si="2"/>
        <v>0.28659381677559187</v>
      </c>
      <c r="AK58">
        <f t="shared" si="3"/>
        <v>382.94615436848812</v>
      </c>
    </row>
    <row r="59" spans="1:37" x14ac:dyDescent="0.3">
      <c r="A59">
        <v>57</v>
      </c>
      <c r="B59">
        <v>178</v>
      </c>
      <c r="C59" t="s">
        <v>91</v>
      </c>
      <c r="D59">
        <v>5.2455350804242698E-2</v>
      </c>
      <c r="E59">
        <v>8192</v>
      </c>
      <c r="F59">
        <v>8192</v>
      </c>
      <c r="G59">
        <v>1</v>
      </c>
      <c r="H59">
        <v>3.0372034291071102</v>
      </c>
      <c r="I59">
        <v>5.0096060466424897</v>
      </c>
      <c r="J59">
        <v>-1.2569222668712501</v>
      </c>
      <c r="K59" t="b">
        <v>1</v>
      </c>
      <c r="L59">
        <v>44.56</v>
      </c>
      <c r="M59" t="s">
        <v>92</v>
      </c>
      <c r="N59">
        <v>6.4197958642437696</v>
      </c>
      <c r="O59">
        <v>4.2300000000000004</v>
      </c>
      <c r="P59">
        <v>1.649</v>
      </c>
      <c r="Q59" t="s">
        <v>581</v>
      </c>
      <c r="S59">
        <v>0</v>
      </c>
      <c r="T59">
        <v>17010</v>
      </c>
      <c r="U59">
        <v>8192</v>
      </c>
      <c r="V59">
        <v>569</v>
      </c>
      <c r="W59">
        <v>8192</v>
      </c>
      <c r="X59">
        <v>1</v>
      </c>
      <c r="Y59">
        <v>8.5404010512031198E-2</v>
      </c>
      <c r="Z59">
        <v>44.56</v>
      </c>
      <c r="AA59">
        <v>381.8</v>
      </c>
      <c r="AB59" t="s">
        <v>94</v>
      </c>
      <c r="AC59">
        <v>6.67578125</v>
      </c>
      <c r="AE59">
        <v>6</v>
      </c>
      <c r="AF59">
        <v>44.5625</v>
      </c>
      <c r="AG59">
        <v>7.16015625</v>
      </c>
      <c r="AH59">
        <f t="shared" si="0"/>
        <v>37.40234375</v>
      </c>
      <c r="AI59">
        <f t="shared" si="1"/>
        <v>6.2236770321876707</v>
      </c>
      <c r="AJ59">
        <f t="shared" si="2"/>
        <v>0.28452838272159658</v>
      </c>
      <c r="AK59">
        <f t="shared" si="3"/>
        <v>156.61882155216554</v>
      </c>
    </row>
    <row r="60" spans="1:37" x14ac:dyDescent="0.3">
      <c r="A60">
        <v>58</v>
      </c>
      <c r="B60">
        <v>181</v>
      </c>
      <c r="C60" t="s">
        <v>91</v>
      </c>
      <c r="D60">
        <v>5.9486054129733699E-3</v>
      </c>
      <c r="E60">
        <v>8192</v>
      </c>
      <c r="F60">
        <v>32768</v>
      </c>
      <c r="G60">
        <v>4</v>
      </c>
      <c r="H60">
        <v>3.7845487623096199</v>
      </c>
      <c r="I60">
        <v>11.6493141589843</v>
      </c>
      <c r="J60">
        <v>-0.49143731853693801</v>
      </c>
      <c r="K60" t="b">
        <v>1</v>
      </c>
      <c r="L60">
        <v>1199</v>
      </c>
      <c r="M60" t="s">
        <v>92</v>
      </c>
      <c r="N60">
        <v>11.6525850667323</v>
      </c>
      <c r="O60" t="s">
        <v>101</v>
      </c>
      <c r="P60">
        <v>3.0779999999999998</v>
      </c>
      <c r="Q60" t="s">
        <v>582</v>
      </c>
      <c r="S60">
        <v>0</v>
      </c>
      <c r="T60" t="s">
        <v>101</v>
      </c>
      <c r="U60">
        <v>8192</v>
      </c>
      <c r="V60">
        <v>623</v>
      </c>
      <c r="W60">
        <v>8192</v>
      </c>
      <c r="X60">
        <v>1</v>
      </c>
      <c r="Y60">
        <v>0.11156059046361599</v>
      </c>
      <c r="Z60">
        <v>1199</v>
      </c>
      <c r="AA60" t="s">
        <v>101</v>
      </c>
      <c r="AB60" t="s">
        <v>94</v>
      </c>
      <c r="AC60">
        <v>34.625</v>
      </c>
      <c r="AE60">
        <v>0</v>
      </c>
      <c r="AF60">
        <v>1199</v>
      </c>
      <c r="AG60">
        <v>18.328125</v>
      </c>
      <c r="AH60">
        <f t="shared" si="0"/>
        <v>1180.671875</v>
      </c>
      <c r="AI60">
        <f t="shared" si="1"/>
        <v>65.418584825234447</v>
      </c>
      <c r="AJ60">
        <f t="shared" si="2"/>
        <v>0.61174648741647364</v>
      </c>
      <c r="AK60">
        <f t="shared" si="3"/>
        <v>1959.9622141904142</v>
      </c>
    </row>
    <row r="61" spans="1:37" x14ac:dyDescent="0.3">
      <c r="A61">
        <v>59</v>
      </c>
      <c r="B61">
        <v>183</v>
      </c>
      <c r="C61" t="s">
        <v>91</v>
      </c>
      <c r="D61">
        <v>3.3859787977405E-2</v>
      </c>
      <c r="E61">
        <v>8192</v>
      </c>
      <c r="F61">
        <v>32768</v>
      </c>
      <c r="G61">
        <v>4</v>
      </c>
      <c r="H61">
        <v>3.55099711075139</v>
      </c>
      <c r="I61">
        <v>7.2684472110692502</v>
      </c>
      <c r="J61">
        <v>-1.3003198387453201</v>
      </c>
      <c r="K61" t="b">
        <v>1</v>
      </c>
      <c r="L61">
        <v>111.4</v>
      </c>
      <c r="M61" t="s">
        <v>92</v>
      </c>
      <c r="N61">
        <v>8.0822097989693802</v>
      </c>
      <c r="O61">
        <v>4.7539999999999996</v>
      </c>
      <c r="P61">
        <v>2.0470000000000002</v>
      </c>
      <c r="Q61" t="s">
        <v>583</v>
      </c>
      <c r="R61" t="s">
        <v>1941</v>
      </c>
      <c r="S61">
        <v>0</v>
      </c>
      <c r="T61">
        <v>56640</v>
      </c>
      <c r="U61">
        <v>8192</v>
      </c>
      <c r="V61">
        <v>1087</v>
      </c>
      <c r="W61">
        <v>8192</v>
      </c>
      <c r="X61">
        <v>1</v>
      </c>
      <c r="Y61">
        <v>7.7374025930808499E-2</v>
      </c>
      <c r="Z61">
        <v>111.4</v>
      </c>
      <c r="AA61">
        <v>508.5</v>
      </c>
      <c r="AB61" t="s">
        <v>94</v>
      </c>
      <c r="AC61">
        <v>10.5546875</v>
      </c>
      <c r="AE61">
        <v>0</v>
      </c>
      <c r="AF61">
        <v>111.375</v>
      </c>
      <c r="AG61">
        <v>12.0625</v>
      </c>
      <c r="AH61">
        <f t="shared" si="0"/>
        <v>99.3125</v>
      </c>
      <c r="AI61">
        <f t="shared" si="1"/>
        <v>9.2331606217616589</v>
      </c>
      <c r="AJ61">
        <f t="shared" si="2"/>
        <v>0.27244464074535107</v>
      </c>
      <c r="AK61">
        <f t="shared" si="3"/>
        <v>408.79864509465665</v>
      </c>
    </row>
    <row r="62" spans="1:37" x14ac:dyDescent="0.3">
      <c r="A62">
        <v>60</v>
      </c>
      <c r="B62">
        <v>189</v>
      </c>
      <c r="C62" t="s">
        <v>91</v>
      </c>
      <c r="D62">
        <v>2.6505832595235299E-2</v>
      </c>
      <c r="E62">
        <v>8192</v>
      </c>
      <c r="F62">
        <v>9216</v>
      </c>
      <c r="G62">
        <v>1.125</v>
      </c>
      <c r="H62">
        <v>3.1062958928044799</v>
      </c>
      <c r="I62">
        <v>6.5341419463875603</v>
      </c>
      <c r="J62">
        <v>-1.2488856794871599</v>
      </c>
      <c r="K62" t="b">
        <v>1</v>
      </c>
      <c r="L62">
        <v>126.94</v>
      </c>
      <c r="M62" t="s">
        <v>92</v>
      </c>
      <c r="N62">
        <v>7.2007273228513498</v>
      </c>
      <c r="O62">
        <v>4.3049999999999997</v>
      </c>
      <c r="P62">
        <v>2.1040000000000001</v>
      </c>
      <c r="Q62" t="s">
        <v>584</v>
      </c>
      <c r="S62">
        <v>0</v>
      </c>
      <c r="T62">
        <v>20210</v>
      </c>
      <c r="U62">
        <v>8192</v>
      </c>
      <c r="V62">
        <v>216</v>
      </c>
      <c r="W62">
        <v>8192</v>
      </c>
      <c r="X62">
        <v>1</v>
      </c>
      <c r="Y62">
        <v>0.14331528290808099</v>
      </c>
      <c r="Z62">
        <v>126.94</v>
      </c>
      <c r="AA62">
        <v>159.19999999999999</v>
      </c>
      <c r="AB62" t="s">
        <v>94</v>
      </c>
      <c r="AC62">
        <v>11.265625</v>
      </c>
      <c r="AE62">
        <v>0</v>
      </c>
      <c r="AF62">
        <v>126.9375</v>
      </c>
      <c r="AG62">
        <v>14.4921875</v>
      </c>
      <c r="AH62">
        <f t="shared" si="0"/>
        <v>112.4453125</v>
      </c>
      <c r="AI62">
        <f t="shared" si="1"/>
        <v>8.7590296495956874</v>
      </c>
      <c r="AJ62">
        <f t="shared" si="2"/>
        <v>0.28682423297641302</v>
      </c>
      <c r="AK62">
        <f t="shared" si="3"/>
        <v>442.56197840312433</v>
      </c>
    </row>
    <row r="63" spans="1:37" x14ac:dyDescent="0.3">
      <c r="A63">
        <v>61</v>
      </c>
      <c r="B63">
        <v>190</v>
      </c>
      <c r="C63" t="s">
        <v>91</v>
      </c>
      <c r="D63">
        <v>3.7875954832853803E-2</v>
      </c>
      <c r="E63">
        <v>8192</v>
      </c>
      <c r="F63">
        <v>8192</v>
      </c>
      <c r="G63">
        <v>1</v>
      </c>
      <c r="H63">
        <v>4.0340718599183996</v>
      </c>
      <c r="I63">
        <v>6.4923343995561797</v>
      </c>
      <c r="J63">
        <v>-1.26094056056329</v>
      </c>
      <c r="K63" t="b">
        <v>1</v>
      </c>
      <c r="L63">
        <v>40.700000000000003</v>
      </c>
      <c r="M63" t="s">
        <v>92</v>
      </c>
      <c r="N63">
        <v>7.6213922525154798</v>
      </c>
      <c r="O63">
        <v>4.2300000000000004</v>
      </c>
      <c r="P63">
        <v>1.609</v>
      </c>
      <c r="Q63" t="s">
        <v>585</v>
      </c>
      <c r="S63">
        <v>0</v>
      </c>
      <c r="T63">
        <v>17060</v>
      </c>
      <c r="U63">
        <v>8192</v>
      </c>
      <c r="V63">
        <v>225</v>
      </c>
      <c r="W63">
        <v>8192</v>
      </c>
      <c r="X63">
        <v>1</v>
      </c>
      <c r="Y63">
        <v>0.20227145732789301</v>
      </c>
      <c r="Z63">
        <v>40.700000000000003</v>
      </c>
      <c r="AA63">
        <v>419.2</v>
      </c>
      <c r="AB63" t="s">
        <v>94</v>
      </c>
      <c r="AC63">
        <v>6.37890625</v>
      </c>
      <c r="AE63">
        <v>5</v>
      </c>
      <c r="AF63">
        <v>40.6875</v>
      </c>
      <c r="AG63">
        <v>11.5</v>
      </c>
      <c r="AH63">
        <f t="shared" si="0"/>
        <v>29.1875</v>
      </c>
      <c r="AI63">
        <f t="shared" si="1"/>
        <v>3.5380434782608696</v>
      </c>
      <c r="AJ63">
        <f t="shared" si="2"/>
        <v>0.28338735813735799</v>
      </c>
      <c r="AK63">
        <f t="shared" si="3"/>
        <v>143.575564793821</v>
      </c>
    </row>
    <row r="64" spans="1:37" x14ac:dyDescent="0.3">
      <c r="A64">
        <v>62</v>
      </c>
      <c r="B64">
        <v>193</v>
      </c>
      <c r="C64" t="s">
        <v>91</v>
      </c>
      <c r="D64">
        <v>7.30633341136882E-3</v>
      </c>
      <c r="E64">
        <v>8192</v>
      </c>
      <c r="F64">
        <v>32768</v>
      </c>
      <c r="G64">
        <v>4</v>
      </c>
      <c r="H64">
        <v>3.7760871979482</v>
      </c>
      <c r="I64">
        <v>11.733895960811701</v>
      </c>
      <c r="J64">
        <v>-0.49143731853693801</v>
      </c>
      <c r="K64" t="b">
        <v>1</v>
      </c>
      <c r="L64">
        <v>1278</v>
      </c>
      <c r="M64" t="s">
        <v>92</v>
      </c>
      <c r="N64">
        <v>11.7310718629825</v>
      </c>
      <c r="O64" t="s">
        <v>101</v>
      </c>
      <c r="P64">
        <v>3.1070000000000002</v>
      </c>
      <c r="Q64" t="s">
        <v>586</v>
      </c>
      <c r="S64">
        <v>0</v>
      </c>
      <c r="T64" t="s">
        <v>101</v>
      </c>
      <c r="U64">
        <v>8192</v>
      </c>
      <c r="V64">
        <v>371</v>
      </c>
      <c r="W64">
        <v>8192</v>
      </c>
      <c r="X64">
        <v>1</v>
      </c>
      <c r="Y64">
        <v>0.144127266038267</v>
      </c>
      <c r="Z64">
        <v>1278</v>
      </c>
      <c r="AA64" t="s">
        <v>101</v>
      </c>
      <c r="AB64" t="s">
        <v>94</v>
      </c>
      <c r="AC64">
        <v>35.75</v>
      </c>
      <c r="AE64">
        <v>0</v>
      </c>
      <c r="AF64">
        <v>1278</v>
      </c>
      <c r="AG64">
        <v>22.375</v>
      </c>
      <c r="AH64">
        <f t="shared" si="0"/>
        <v>1255.625</v>
      </c>
      <c r="AI64">
        <f t="shared" si="1"/>
        <v>57.117318435754193</v>
      </c>
      <c r="AJ64">
        <f t="shared" si="2"/>
        <v>0.61174648741647364</v>
      </c>
      <c r="AK64">
        <f t="shared" si="3"/>
        <v>2089.100675342243</v>
      </c>
    </row>
    <row r="65" spans="1:37" x14ac:dyDescent="0.3">
      <c r="A65">
        <v>63</v>
      </c>
      <c r="B65">
        <v>195</v>
      </c>
      <c r="C65" t="s">
        <v>91</v>
      </c>
      <c r="D65">
        <v>1.84364140828037E-2</v>
      </c>
      <c r="E65">
        <v>8192</v>
      </c>
      <c r="F65">
        <v>32768</v>
      </c>
      <c r="G65">
        <v>4</v>
      </c>
      <c r="H65">
        <v>3.4238110000680102</v>
      </c>
      <c r="I65">
        <v>7.0883587110783104</v>
      </c>
      <c r="J65">
        <v>-1.2987125212685</v>
      </c>
      <c r="K65" t="b">
        <v>1</v>
      </c>
      <c r="L65">
        <v>117.44</v>
      </c>
      <c r="M65" t="s">
        <v>92</v>
      </c>
      <c r="N65">
        <v>7.9822593489174496</v>
      </c>
      <c r="O65">
        <v>4.76</v>
      </c>
      <c r="P65">
        <v>2.0699999999999998</v>
      </c>
      <c r="Q65" t="s">
        <v>587</v>
      </c>
      <c r="R65" t="s">
        <v>1941</v>
      </c>
      <c r="S65">
        <v>0</v>
      </c>
      <c r="T65">
        <v>57630</v>
      </c>
      <c r="U65">
        <v>8192</v>
      </c>
      <c r="V65">
        <v>1117</v>
      </c>
      <c r="W65">
        <v>8192</v>
      </c>
      <c r="X65">
        <v>1</v>
      </c>
      <c r="Y65">
        <v>7.2522399614756705E-2</v>
      </c>
      <c r="Z65">
        <v>117.44</v>
      </c>
      <c r="AA65">
        <v>490.8</v>
      </c>
      <c r="AB65" t="s">
        <v>94</v>
      </c>
      <c r="AC65">
        <v>10.8359375</v>
      </c>
      <c r="AE65">
        <v>0</v>
      </c>
      <c r="AF65">
        <v>117.4375</v>
      </c>
      <c r="AG65">
        <v>11.9140625</v>
      </c>
      <c r="AH65">
        <f t="shared" si="0"/>
        <v>105.5234375</v>
      </c>
      <c r="AI65">
        <f t="shared" si="1"/>
        <v>9.8570491803278681</v>
      </c>
      <c r="AJ65">
        <f t="shared" si="2"/>
        <v>0.27288289789272119</v>
      </c>
      <c r="AK65">
        <f t="shared" si="3"/>
        <v>430.35859303344233</v>
      </c>
    </row>
    <row r="66" spans="1:37" x14ac:dyDescent="0.3">
      <c r="A66">
        <v>64</v>
      </c>
      <c r="B66">
        <v>201</v>
      </c>
      <c r="C66" t="s">
        <v>91</v>
      </c>
      <c r="D66">
        <v>2.7975849986713201E-2</v>
      </c>
      <c r="E66">
        <v>8192</v>
      </c>
      <c r="F66">
        <v>9216</v>
      </c>
      <c r="G66">
        <v>1.125</v>
      </c>
      <c r="H66">
        <v>2.8353042789385698</v>
      </c>
      <c r="I66">
        <v>6.0637855184330904</v>
      </c>
      <c r="J66">
        <v>-1.2512966557023899</v>
      </c>
      <c r="K66" t="b">
        <v>1</v>
      </c>
      <c r="L66">
        <v>137.5</v>
      </c>
      <c r="M66" t="s">
        <v>92</v>
      </c>
      <c r="N66">
        <v>6.6844526218408804</v>
      </c>
      <c r="O66">
        <v>4.2850000000000001</v>
      </c>
      <c r="P66">
        <v>2.1389999999999998</v>
      </c>
      <c r="Q66" t="s">
        <v>588</v>
      </c>
      <c r="S66">
        <v>0</v>
      </c>
      <c r="T66">
        <v>19260</v>
      </c>
      <c r="U66">
        <v>8192</v>
      </c>
      <c r="V66">
        <v>443</v>
      </c>
      <c r="W66">
        <v>8192</v>
      </c>
      <c r="X66">
        <v>1</v>
      </c>
      <c r="Y66">
        <v>8.7197937778365403E-2</v>
      </c>
      <c r="Z66">
        <v>137.5</v>
      </c>
      <c r="AA66">
        <v>140.1</v>
      </c>
      <c r="AB66" t="s">
        <v>94</v>
      </c>
      <c r="AC66">
        <v>11.7265625</v>
      </c>
      <c r="AE66">
        <v>0</v>
      </c>
      <c r="AF66">
        <v>137.5</v>
      </c>
      <c r="AG66">
        <v>8.6875</v>
      </c>
      <c r="AH66">
        <f t="shared" si="0"/>
        <v>128.8125</v>
      </c>
      <c r="AI66">
        <f t="shared" si="1"/>
        <v>15.827338129496402</v>
      </c>
      <c r="AJ66">
        <f t="shared" si="2"/>
        <v>0.2861335395300631</v>
      </c>
      <c r="AK66">
        <f t="shared" si="3"/>
        <v>480.54485407696615</v>
      </c>
    </row>
    <row r="67" spans="1:37" x14ac:dyDescent="0.3">
      <c r="A67">
        <v>65</v>
      </c>
      <c r="B67">
        <v>202</v>
      </c>
      <c r="C67" t="s">
        <v>91</v>
      </c>
      <c r="D67">
        <v>5.9072827780114502E-2</v>
      </c>
      <c r="E67">
        <v>8192</v>
      </c>
      <c r="F67">
        <v>8192</v>
      </c>
      <c r="G67">
        <v>1</v>
      </c>
      <c r="H67">
        <v>3.0156410540577698</v>
      </c>
      <c r="I67">
        <v>4.9004167128438798</v>
      </c>
      <c r="J67">
        <v>-1.2617442193017001</v>
      </c>
      <c r="K67" t="b">
        <v>1</v>
      </c>
      <c r="L67">
        <v>42.2</v>
      </c>
      <c r="M67" t="s">
        <v>92</v>
      </c>
      <c r="N67">
        <v>6.3137218371362902</v>
      </c>
      <c r="O67">
        <v>4.234</v>
      </c>
      <c r="P67">
        <v>1.625</v>
      </c>
      <c r="Q67" t="s">
        <v>589</v>
      </c>
      <c r="S67">
        <v>0</v>
      </c>
      <c r="T67">
        <v>17180</v>
      </c>
      <c r="U67">
        <v>8192</v>
      </c>
      <c r="V67">
        <v>710</v>
      </c>
      <c r="W67">
        <v>8192</v>
      </c>
      <c r="X67">
        <v>1</v>
      </c>
      <c r="Y67">
        <v>7.5645660802945505E-2</v>
      </c>
      <c r="Z67">
        <v>42.2</v>
      </c>
      <c r="AA67">
        <v>407.2</v>
      </c>
      <c r="AB67" t="s">
        <v>94</v>
      </c>
      <c r="AC67">
        <v>6.49609375</v>
      </c>
      <c r="AE67">
        <v>6</v>
      </c>
      <c r="AF67">
        <v>42.1875</v>
      </c>
      <c r="AG67">
        <v>6.203125</v>
      </c>
      <c r="AH67">
        <f t="shared" ref="AH67:AH130" si="4">AF67-AG67</f>
        <v>35.984375</v>
      </c>
      <c r="AI67">
        <f t="shared" ref="AI67:AI130" si="5">AF67/AG67</f>
        <v>6.8010075566750627</v>
      </c>
      <c r="AJ67">
        <f t="shared" ref="AJ67:AJ130" si="6">EXP(J67)</f>
        <v>0.28315970290144871</v>
      </c>
      <c r="AK67">
        <f t="shared" ref="AK67:AK130" si="7">AF67/AJ67</f>
        <v>148.98836087097814</v>
      </c>
    </row>
    <row r="68" spans="1:37" x14ac:dyDescent="0.3">
      <c r="A68">
        <v>66</v>
      </c>
      <c r="B68">
        <v>205</v>
      </c>
      <c r="C68" t="s">
        <v>91</v>
      </c>
      <c r="D68">
        <v>6.9381955319535102E-3</v>
      </c>
      <c r="E68">
        <v>8192</v>
      </c>
      <c r="F68">
        <v>32768</v>
      </c>
      <c r="G68">
        <v>4</v>
      </c>
      <c r="H68">
        <v>3.7395403959000801</v>
      </c>
      <c r="I68">
        <v>11.5838106794873</v>
      </c>
      <c r="J68">
        <v>-0.49143731853693801</v>
      </c>
      <c r="K68" t="b">
        <v>1</v>
      </c>
      <c r="L68">
        <v>1251</v>
      </c>
      <c r="M68" t="s">
        <v>92</v>
      </c>
      <c r="N68">
        <v>11.5830885500266</v>
      </c>
      <c r="O68" t="s">
        <v>101</v>
      </c>
      <c r="P68">
        <v>3.0979999999999999</v>
      </c>
      <c r="Q68" t="s">
        <v>590</v>
      </c>
      <c r="S68">
        <v>0</v>
      </c>
      <c r="T68" t="s">
        <v>101</v>
      </c>
      <c r="U68">
        <v>8192</v>
      </c>
      <c r="V68">
        <v>311</v>
      </c>
      <c r="W68">
        <v>8192</v>
      </c>
      <c r="X68">
        <v>1</v>
      </c>
      <c r="Y68">
        <v>0.15534508397439201</v>
      </c>
      <c r="Z68">
        <v>1251</v>
      </c>
      <c r="AA68" t="s">
        <v>101</v>
      </c>
      <c r="AB68" t="s">
        <v>94</v>
      </c>
      <c r="AC68">
        <v>35.375</v>
      </c>
      <c r="AE68">
        <v>0</v>
      </c>
      <c r="AF68">
        <v>1251</v>
      </c>
      <c r="AG68">
        <v>24.578125</v>
      </c>
      <c r="AH68">
        <f t="shared" si="4"/>
        <v>1226.421875</v>
      </c>
      <c r="AI68">
        <f t="shared" si="5"/>
        <v>50.898919262555623</v>
      </c>
      <c r="AJ68">
        <f t="shared" si="6"/>
        <v>0.61174648741647364</v>
      </c>
      <c r="AK68">
        <f t="shared" si="7"/>
        <v>2044.9647455814913</v>
      </c>
    </row>
    <row r="69" spans="1:37" x14ac:dyDescent="0.3">
      <c r="A69">
        <v>67</v>
      </c>
      <c r="B69">
        <v>207</v>
      </c>
      <c r="C69" t="s">
        <v>91</v>
      </c>
      <c r="D69">
        <v>2.5454341829286499E-2</v>
      </c>
      <c r="E69">
        <v>8192</v>
      </c>
      <c r="F69">
        <v>32768</v>
      </c>
      <c r="G69">
        <v>4</v>
      </c>
      <c r="H69">
        <v>3.6829358345361398</v>
      </c>
      <c r="I69">
        <v>7.7039536695082198</v>
      </c>
      <c r="J69">
        <v>-1.3003198387453201</v>
      </c>
      <c r="K69" t="b">
        <v>1</v>
      </c>
      <c r="L69">
        <v>123.75</v>
      </c>
      <c r="M69" t="s">
        <v>92</v>
      </c>
      <c r="N69">
        <v>8.4134233380014702</v>
      </c>
      <c r="O69">
        <v>4.7770000000000001</v>
      </c>
      <c r="P69">
        <v>2.0920000000000001</v>
      </c>
      <c r="Q69" t="s">
        <v>591</v>
      </c>
      <c r="R69" t="s">
        <v>1941</v>
      </c>
      <c r="S69">
        <v>0</v>
      </c>
      <c r="T69">
        <v>59900</v>
      </c>
      <c r="U69">
        <v>8192</v>
      </c>
      <c r="V69">
        <v>790</v>
      </c>
      <c r="W69">
        <v>8192</v>
      </c>
      <c r="X69">
        <v>1</v>
      </c>
      <c r="Y69">
        <v>9.5454573278576496E-2</v>
      </c>
      <c r="Z69">
        <v>123.75</v>
      </c>
      <c r="AA69">
        <v>484</v>
      </c>
      <c r="AB69" t="s">
        <v>94</v>
      </c>
      <c r="AC69">
        <v>11.125</v>
      </c>
      <c r="AE69">
        <v>0</v>
      </c>
      <c r="AF69">
        <v>123.75</v>
      </c>
      <c r="AG69">
        <v>14.5078125</v>
      </c>
      <c r="AH69">
        <f t="shared" si="4"/>
        <v>109.2421875</v>
      </c>
      <c r="AI69">
        <f t="shared" si="5"/>
        <v>8.5298869143780287</v>
      </c>
      <c r="AJ69">
        <f t="shared" si="6"/>
        <v>0.27244464074535107</v>
      </c>
      <c r="AK69">
        <f t="shared" si="7"/>
        <v>454.22071677184067</v>
      </c>
    </row>
    <row r="70" spans="1:37" x14ac:dyDescent="0.3">
      <c r="A70">
        <v>68</v>
      </c>
      <c r="B70">
        <v>213</v>
      </c>
      <c r="C70" t="s">
        <v>91</v>
      </c>
      <c r="D70">
        <v>3.3877258396728699E-2</v>
      </c>
      <c r="E70">
        <v>8192</v>
      </c>
      <c r="F70">
        <v>9216</v>
      </c>
      <c r="G70">
        <v>1.125</v>
      </c>
      <c r="H70">
        <v>2.74819328261604</v>
      </c>
      <c r="I70">
        <v>5.7540296854773496</v>
      </c>
      <c r="J70">
        <v>-1.2488856794871599</v>
      </c>
      <c r="K70" t="b">
        <v>1</v>
      </c>
      <c r="L70">
        <v>123.94</v>
      </c>
      <c r="M70" t="s">
        <v>92</v>
      </c>
      <c r="N70">
        <v>6.4664392709975003</v>
      </c>
      <c r="O70">
        <v>4.26</v>
      </c>
      <c r="P70">
        <v>2.0939999999999999</v>
      </c>
      <c r="Q70" t="s">
        <v>592</v>
      </c>
      <c r="S70">
        <v>0</v>
      </c>
      <c r="T70">
        <v>18270</v>
      </c>
      <c r="U70">
        <v>8192</v>
      </c>
      <c r="V70">
        <v>446</v>
      </c>
      <c r="W70">
        <v>8192</v>
      </c>
      <c r="X70">
        <v>1</v>
      </c>
      <c r="Y70">
        <v>8.2779351119181402E-2</v>
      </c>
      <c r="Z70">
        <v>123.94</v>
      </c>
      <c r="AA70">
        <v>147.4</v>
      </c>
      <c r="AB70" t="s">
        <v>94</v>
      </c>
      <c r="AC70">
        <v>11.1328125</v>
      </c>
      <c r="AE70">
        <v>0</v>
      </c>
      <c r="AF70">
        <v>123.9375</v>
      </c>
      <c r="AG70">
        <v>8.3359375</v>
      </c>
      <c r="AH70">
        <f t="shared" si="4"/>
        <v>115.6015625</v>
      </c>
      <c r="AI70">
        <f t="shared" si="5"/>
        <v>14.867853795688847</v>
      </c>
      <c r="AJ70">
        <f t="shared" si="6"/>
        <v>0.28682423297641302</v>
      </c>
      <c r="AK70">
        <f t="shared" si="7"/>
        <v>432.10261111442418</v>
      </c>
    </row>
    <row r="71" spans="1:37" x14ac:dyDescent="0.3">
      <c r="A71">
        <v>69</v>
      </c>
      <c r="B71">
        <v>214</v>
      </c>
      <c r="C71" t="s">
        <v>91</v>
      </c>
      <c r="D71">
        <v>2.79452424079502E-2</v>
      </c>
      <c r="E71">
        <v>8192</v>
      </c>
      <c r="F71">
        <v>8192</v>
      </c>
      <c r="G71">
        <v>1</v>
      </c>
      <c r="H71">
        <v>2.88837385135353</v>
      </c>
      <c r="I71">
        <v>4.8995169724619902</v>
      </c>
      <c r="J71">
        <v>-1.26094056056329</v>
      </c>
      <c r="K71" t="b">
        <v>1</v>
      </c>
      <c r="L71">
        <v>49.66</v>
      </c>
      <c r="M71" t="s">
        <v>92</v>
      </c>
      <c r="N71">
        <v>6.2363139854876302</v>
      </c>
      <c r="O71">
        <v>4.2300000000000004</v>
      </c>
      <c r="P71">
        <v>1.696</v>
      </c>
      <c r="Q71" t="s">
        <v>593</v>
      </c>
      <c r="S71">
        <v>0</v>
      </c>
      <c r="T71">
        <v>16940</v>
      </c>
      <c r="U71">
        <v>8192</v>
      </c>
      <c r="V71">
        <v>811</v>
      </c>
      <c r="W71">
        <v>8192</v>
      </c>
      <c r="X71">
        <v>1</v>
      </c>
      <c r="Y71">
        <v>6.6309774490204407E-2</v>
      </c>
      <c r="Z71">
        <v>49.66</v>
      </c>
      <c r="AA71">
        <v>341.2</v>
      </c>
      <c r="AB71" t="s">
        <v>94</v>
      </c>
      <c r="AC71">
        <v>7.046875</v>
      </c>
      <c r="AE71">
        <v>6</v>
      </c>
      <c r="AF71">
        <v>49.65625</v>
      </c>
      <c r="AG71">
        <v>5.3671875</v>
      </c>
      <c r="AH71">
        <f t="shared" si="4"/>
        <v>44.2890625</v>
      </c>
      <c r="AI71">
        <f t="shared" si="5"/>
        <v>9.2518195050946144</v>
      </c>
      <c r="AJ71">
        <f t="shared" si="6"/>
        <v>0.28338735813735799</v>
      </c>
      <c r="AK71">
        <f t="shared" si="7"/>
        <v>175.22394197955575</v>
      </c>
    </row>
    <row r="72" spans="1:37" x14ac:dyDescent="0.3">
      <c r="A72">
        <v>70</v>
      </c>
      <c r="B72">
        <v>217</v>
      </c>
      <c r="C72" t="s">
        <v>91</v>
      </c>
      <c r="D72">
        <v>9.9367826552462703E-3</v>
      </c>
      <c r="E72">
        <v>8192</v>
      </c>
      <c r="F72">
        <v>32768</v>
      </c>
      <c r="G72">
        <v>4</v>
      </c>
      <c r="H72">
        <v>3.9073010179572401</v>
      </c>
      <c r="I72">
        <v>12.240841470319101</v>
      </c>
      <c r="J72">
        <v>-0.49143731853693801</v>
      </c>
      <c r="K72" t="b">
        <v>1</v>
      </c>
      <c r="L72">
        <v>1357</v>
      </c>
      <c r="M72" t="s">
        <v>92</v>
      </c>
      <c r="N72">
        <v>12.240228850305099</v>
      </c>
      <c r="O72" t="s">
        <v>101</v>
      </c>
      <c r="P72">
        <v>3.133</v>
      </c>
      <c r="Q72" t="s">
        <v>594</v>
      </c>
      <c r="S72">
        <v>0</v>
      </c>
      <c r="T72" t="s">
        <v>101</v>
      </c>
      <c r="U72">
        <v>8192</v>
      </c>
      <c r="V72">
        <v>172</v>
      </c>
      <c r="W72">
        <v>8192</v>
      </c>
      <c r="X72">
        <v>1</v>
      </c>
      <c r="Y72">
        <v>0.22167962438250199</v>
      </c>
      <c r="Z72">
        <v>1357</v>
      </c>
      <c r="AA72" t="s">
        <v>101</v>
      </c>
      <c r="AB72" t="s">
        <v>94</v>
      </c>
      <c r="AC72">
        <v>36.84375</v>
      </c>
      <c r="AE72">
        <v>0</v>
      </c>
      <c r="AF72">
        <v>1357</v>
      </c>
      <c r="AG72">
        <v>30.515625</v>
      </c>
      <c r="AH72">
        <f t="shared" si="4"/>
        <v>1326.484375</v>
      </c>
      <c r="AI72">
        <f t="shared" si="5"/>
        <v>44.469022017409117</v>
      </c>
      <c r="AJ72">
        <f t="shared" si="6"/>
        <v>0.61174648741647364</v>
      </c>
      <c r="AK72">
        <f t="shared" si="7"/>
        <v>2218.2391364940718</v>
      </c>
    </row>
    <row r="73" spans="1:37" x14ac:dyDescent="0.3">
      <c r="A73">
        <v>71</v>
      </c>
      <c r="B73">
        <v>219</v>
      </c>
      <c r="C73" t="s">
        <v>91</v>
      </c>
      <c r="D73">
        <v>1.3183997181306899E-2</v>
      </c>
      <c r="E73">
        <v>8192</v>
      </c>
      <c r="F73">
        <v>32768</v>
      </c>
      <c r="G73">
        <v>4</v>
      </c>
      <c r="H73">
        <v>3.4140446242108</v>
      </c>
      <c r="I73">
        <v>7.2015003791946599</v>
      </c>
      <c r="J73">
        <v>-1.2987125212685</v>
      </c>
      <c r="K73" t="b">
        <v>1</v>
      </c>
      <c r="L73">
        <v>128.6</v>
      </c>
      <c r="M73" t="s">
        <v>92</v>
      </c>
      <c r="N73">
        <v>8.0721106195302195</v>
      </c>
      <c r="O73">
        <v>4.78</v>
      </c>
      <c r="P73">
        <v>2.11</v>
      </c>
      <c r="Q73" t="s">
        <v>595</v>
      </c>
      <c r="R73" t="s">
        <v>1941</v>
      </c>
      <c r="S73">
        <v>0</v>
      </c>
      <c r="T73">
        <v>60600</v>
      </c>
      <c r="U73">
        <v>8192</v>
      </c>
      <c r="V73">
        <v>1117</v>
      </c>
      <c r="W73">
        <v>8192</v>
      </c>
      <c r="X73">
        <v>1</v>
      </c>
      <c r="Y73">
        <v>7.2230181693192397E-2</v>
      </c>
      <c r="Z73">
        <v>128.6</v>
      </c>
      <c r="AA73">
        <v>471.2</v>
      </c>
      <c r="AB73" t="s">
        <v>94</v>
      </c>
      <c r="AC73">
        <v>11.34375</v>
      </c>
      <c r="AE73">
        <v>0</v>
      </c>
      <c r="AF73">
        <v>128.625</v>
      </c>
      <c r="AG73">
        <v>12.4453125</v>
      </c>
      <c r="AH73">
        <f t="shared" si="4"/>
        <v>116.1796875</v>
      </c>
      <c r="AI73">
        <f t="shared" si="5"/>
        <v>10.335216572504708</v>
      </c>
      <c r="AJ73">
        <f t="shared" si="6"/>
        <v>0.27288289789272119</v>
      </c>
      <c r="AK73">
        <f t="shared" si="7"/>
        <v>471.35603217819283</v>
      </c>
    </row>
    <row r="74" spans="1:37" x14ac:dyDescent="0.3">
      <c r="A74">
        <v>72</v>
      </c>
      <c r="B74">
        <v>225</v>
      </c>
      <c r="C74" t="s">
        <v>91</v>
      </c>
      <c r="D74">
        <v>3.3941501536392998E-2</v>
      </c>
      <c r="E74">
        <v>8192</v>
      </c>
      <c r="F74">
        <v>9216</v>
      </c>
      <c r="G74">
        <v>1.125</v>
      </c>
      <c r="H74">
        <v>3.0413763319855498</v>
      </c>
      <c r="I74">
        <v>6.8668574995611404</v>
      </c>
      <c r="J74">
        <v>-1.24727836201034</v>
      </c>
      <c r="K74" t="b">
        <v>1</v>
      </c>
      <c r="L74">
        <v>181</v>
      </c>
      <c r="M74" t="s">
        <v>92</v>
      </c>
      <c r="N74">
        <v>7.2328474371791298</v>
      </c>
      <c r="O74">
        <v>4.3049999999999997</v>
      </c>
      <c r="P74">
        <v>2.258</v>
      </c>
      <c r="Q74" t="s">
        <v>596</v>
      </c>
      <c r="S74">
        <v>0</v>
      </c>
      <c r="T74">
        <v>20240</v>
      </c>
      <c r="U74">
        <v>8192</v>
      </c>
      <c r="V74">
        <v>225</v>
      </c>
      <c r="W74">
        <v>8192</v>
      </c>
      <c r="X74">
        <v>1</v>
      </c>
      <c r="Y74">
        <v>0.13609175546570301</v>
      </c>
      <c r="Z74">
        <v>181</v>
      </c>
      <c r="AA74">
        <v>111.8</v>
      </c>
      <c r="AB74" t="s">
        <v>94</v>
      </c>
      <c r="AC74">
        <v>13.453125</v>
      </c>
      <c r="AE74">
        <v>0</v>
      </c>
      <c r="AF74">
        <v>181</v>
      </c>
      <c r="AG74">
        <v>14.3984375</v>
      </c>
      <c r="AH74">
        <f t="shared" si="4"/>
        <v>166.6015625</v>
      </c>
      <c r="AI74">
        <f t="shared" si="5"/>
        <v>12.57080846446012</v>
      </c>
      <c r="AJ74">
        <f t="shared" si="6"/>
        <v>0.28728562127826013</v>
      </c>
      <c r="AK74">
        <f t="shared" si="7"/>
        <v>630.03501252395222</v>
      </c>
    </row>
    <row r="75" spans="1:37" x14ac:dyDescent="0.3">
      <c r="A75">
        <v>73</v>
      </c>
      <c r="B75">
        <v>226</v>
      </c>
      <c r="C75" t="s">
        <v>91</v>
      </c>
      <c r="D75">
        <v>2.5988757090863901E-2</v>
      </c>
      <c r="E75">
        <v>8192</v>
      </c>
      <c r="F75">
        <v>8192</v>
      </c>
      <c r="G75">
        <v>1</v>
      </c>
      <c r="H75">
        <v>4.0969850323708803</v>
      </c>
      <c r="I75">
        <v>6.9416689757455803</v>
      </c>
      <c r="J75">
        <v>-1.26335153677852</v>
      </c>
      <c r="K75" t="b">
        <v>1</v>
      </c>
      <c r="L75">
        <v>49.44</v>
      </c>
      <c r="M75" t="s">
        <v>92</v>
      </c>
      <c r="N75">
        <v>7.8292963726815996</v>
      </c>
      <c r="O75">
        <v>4.2300000000000004</v>
      </c>
      <c r="P75">
        <v>1.694</v>
      </c>
      <c r="Q75" t="s">
        <v>597</v>
      </c>
      <c r="S75">
        <v>0</v>
      </c>
      <c r="T75">
        <v>17020</v>
      </c>
      <c r="U75">
        <v>8192</v>
      </c>
      <c r="V75">
        <v>136</v>
      </c>
      <c r="W75">
        <v>8192</v>
      </c>
      <c r="X75">
        <v>1</v>
      </c>
      <c r="Y75">
        <v>0.26556427562956603</v>
      </c>
      <c r="Z75">
        <v>49.44</v>
      </c>
      <c r="AA75">
        <v>344.2</v>
      </c>
      <c r="AB75" t="s">
        <v>94</v>
      </c>
      <c r="AC75">
        <v>7.03125</v>
      </c>
      <c r="AE75">
        <v>6</v>
      </c>
      <c r="AF75">
        <v>49.4375</v>
      </c>
      <c r="AG75">
        <v>13.4375</v>
      </c>
      <c r="AH75">
        <f t="shared" si="4"/>
        <v>36</v>
      </c>
      <c r="AI75">
        <f t="shared" si="5"/>
        <v>3.6790697674418604</v>
      </c>
      <c r="AJ75">
        <f t="shared" si="6"/>
        <v>0.28270494093357873</v>
      </c>
      <c r="AK75">
        <f t="shared" si="7"/>
        <v>174.87313747238431</v>
      </c>
    </row>
    <row r="76" spans="1:37" x14ac:dyDescent="0.3">
      <c r="A76">
        <v>74</v>
      </c>
      <c r="B76">
        <v>229</v>
      </c>
      <c r="C76" t="s">
        <v>91</v>
      </c>
      <c r="D76">
        <v>5.3670442151849598E-3</v>
      </c>
      <c r="E76">
        <v>8192</v>
      </c>
      <c r="F76">
        <v>32768</v>
      </c>
      <c r="G76">
        <v>4</v>
      </c>
      <c r="H76">
        <v>3.9056072952943599</v>
      </c>
      <c r="I76">
        <v>12.189766519297599</v>
      </c>
      <c r="J76">
        <v>-0.49143731853693801</v>
      </c>
      <c r="K76" t="b">
        <v>1</v>
      </c>
      <c r="L76">
        <v>1321</v>
      </c>
      <c r="M76" t="s">
        <v>92</v>
      </c>
      <c r="N76">
        <v>12.1892730038437</v>
      </c>
      <c r="O76" t="s">
        <v>101</v>
      </c>
      <c r="P76">
        <v>3.121</v>
      </c>
      <c r="Q76" t="s">
        <v>598</v>
      </c>
      <c r="S76">
        <v>0</v>
      </c>
      <c r="T76" t="s">
        <v>101</v>
      </c>
      <c r="U76">
        <v>8192</v>
      </c>
      <c r="V76">
        <v>480</v>
      </c>
      <c r="W76">
        <v>8192</v>
      </c>
      <c r="X76">
        <v>1</v>
      </c>
      <c r="Y76">
        <v>0.132622221573691</v>
      </c>
      <c r="Z76">
        <v>1321</v>
      </c>
      <c r="AA76" t="s">
        <v>101</v>
      </c>
      <c r="AB76" t="s">
        <v>94</v>
      </c>
      <c r="AC76">
        <v>36.34375</v>
      </c>
      <c r="AE76">
        <v>0</v>
      </c>
      <c r="AF76">
        <v>1321</v>
      </c>
      <c r="AG76">
        <v>20.046875</v>
      </c>
      <c r="AH76">
        <f t="shared" si="4"/>
        <v>1300.953125</v>
      </c>
      <c r="AI76">
        <f t="shared" si="5"/>
        <v>65.895557287607176</v>
      </c>
      <c r="AJ76">
        <f t="shared" si="6"/>
        <v>0.61174648741647364</v>
      </c>
      <c r="AK76">
        <f t="shared" si="7"/>
        <v>2159.3912301464029</v>
      </c>
    </row>
    <row r="77" spans="1:37" x14ac:dyDescent="0.3">
      <c r="A77">
        <v>75</v>
      </c>
      <c r="B77">
        <v>231</v>
      </c>
      <c r="C77" t="s">
        <v>91</v>
      </c>
      <c r="D77">
        <v>1.71119595449859E-2</v>
      </c>
      <c r="E77">
        <v>8192</v>
      </c>
      <c r="F77">
        <v>32768</v>
      </c>
      <c r="G77">
        <v>4</v>
      </c>
      <c r="H77">
        <v>3.7786496686733102</v>
      </c>
      <c r="I77">
        <v>7.5868200378831396</v>
      </c>
      <c r="J77">
        <v>-1.3019271562221399</v>
      </c>
      <c r="K77" t="b">
        <v>1</v>
      </c>
      <c r="L77">
        <v>101.9</v>
      </c>
      <c r="M77" t="s">
        <v>92</v>
      </c>
      <c r="N77">
        <v>8.5101159005687794</v>
      </c>
      <c r="O77">
        <v>4.7969999999999997</v>
      </c>
      <c r="P77">
        <v>2.008</v>
      </c>
      <c r="Q77" t="s">
        <v>599</v>
      </c>
      <c r="R77" t="s">
        <v>1941</v>
      </c>
      <c r="S77">
        <v>0</v>
      </c>
      <c r="T77">
        <v>62560</v>
      </c>
      <c r="U77">
        <v>8192</v>
      </c>
      <c r="V77">
        <v>990</v>
      </c>
      <c r="W77">
        <v>8192</v>
      </c>
      <c r="X77">
        <v>1</v>
      </c>
      <c r="Y77">
        <v>8.8311283589988895E-2</v>
      </c>
      <c r="Z77">
        <v>101.9</v>
      </c>
      <c r="AA77">
        <v>614</v>
      </c>
      <c r="AB77" t="s">
        <v>94</v>
      </c>
      <c r="AC77">
        <v>10.09375</v>
      </c>
      <c r="AE77">
        <v>0</v>
      </c>
      <c r="AF77">
        <v>101.875</v>
      </c>
      <c r="AG77">
        <v>13.5859375</v>
      </c>
      <c r="AH77">
        <f t="shared" si="4"/>
        <v>88.2890625</v>
      </c>
      <c r="AI77">
        <f t="shared" si="5"/>
        <v>7.4985623921794131</v>
      </c>
      <c r="AJ77">
        <f t="shared" si="6"/>
        <v>0.27200708745054447</v>
      </c>
      <c r="AK77">
        <f t="shared" si="7"/>
        <v>374.53068210409265</v>
      </c>
    </row>
    <row r="78" spans="1:37" x14ac:dyDescent="0.3">
      <c r="A78">
        <v>76</v>
      </c>
      <c r="B78">
        <v>237</v>
      </c>
      <c r="C78" t="s">
        <v>91</v>
      </c>
      <c r="D78">
        <v>2.3048028704756099E-2</v>
      </c>
      <c r="E78">
        <v>8192</v>
      </c>
      <c r="F78">
        <v>9216</v>
      </c>
      <c r="G78">
        <v>1.125</v>
      </c>
      <c r="H78">
        <v>3.1984348771640501</v>
      </c>
      <c r="I78">
        <v>7.2964295635304799</v>
      </c>
      <c r="J78">
        <v>-1.25772592560966</v>
      </c>
      <c r="K78" t="b">
        <v>1</v>
      </c>
      <c r="L78">
        <v>191.2</v>
      </c>
      <c r="M78" t="s">
        <v>92</v>
      </c>
      <c r="N78">
        <v>7.4175504664515097</v>
      </c>
      <c r="O78">
        <v>4.25</v>
      </c>
      <c r="P78">
        <v>2.2810000000000001</v>
      </c>
      <c r="Q78" t="s">
        <v>600</v>
      </c>
      <c r="S78">
        <v>0</v>
      </c>
      <c r="T78">
        <v>17780</v>
      </c>
      <c r="U78">
        <v>8192</v>
      </c>
      <c r="V78">
        <v>273</v>
      </c>
      <c r="W78">
        <v>8192</v>
      </c>
      <c r="X78">
        <v>1</v>
      </c>
      <c r="Y78">
        <v>0.13305533164390301</v>
      </c>
      <c r="Z78">
        <v>191.2</v>
      </c>
      <c r="AA78">
        <v>92.94</v>
      </c>
      <c r="AB78" t="s">
        <v>94</v>
      </c>
      <c r="AC78">
        <v>13.828125</v>
      </c>
      <c r="AE78">
        <v>0</v>
      </c>
      <c r="AF78">
        <v>191.25</v>
      </c>
      <c r="AG78">
        <v>10.1328125</v>
      </c>
      <c r="AH78">
        <f t="shared" si="4"/>
        <v>181.1171875</v>
      </c>
      <c r="AI78">
        <f t="shared" si="5"/>
        <v>18.874325366229762</v>
      </c>
      <c r="AJ78">
        <f t="shared" si="6"/>
        <v>0.28429981085968609</v>
      </c>
      <c r="AK78">
        <f t="shared" si="7"/>
        <v>672.70533674181695</v>
      </c>
    </row>
    <row r="79" spans="1:37" x14ac:dyDescent="0.3">
      <c r="A79">
        <v>77</v>
      </c>
      <c r="B79">
        <v>238</v>
      </c>
      <c r="C79" t="s">
        <v>91</v>
      </c>
      <c r="D79">
        <v>3.8820671799388397E-2</v>
      </c>
      <c r="E79">
        <v>8192</v>
      </c>
      <c r="F79">
        <v>8192</v>
      </c>
      <c r="G79">
        <v>1</v>
      </c>
      <c r="H79">
        <v>3.4003259981453802</v>
      </c>
      <c r="I79">
        <v>5.2598792783811401</v>
      </c>
      <c r="J79">
        <v>-1.2713881241626099</v>
      </c>
      <c r="K79" t="b">
        <v>1</v>
      </c>
      <c r="L79">
        <v>35.25</v>
      </c>
      <c r="M79" t="s">
        <v>92</v>
      </c>
      <c r="N79">
        <v>6.5934164340443999</v>
      </c>
      <c r="O79">
        <v>4.2460000000000004</v>
      </c>
      <c r="P79">
        <v>1.5469999999999999</v>
      </c>
      <c r="Q79" t="s">
        <v>601</v>
      </c>
      <c r="S79">
        <v>0</v>
      </c>
      <c r="T79">
        <v>17580</v>
      </c>
      <c r="U79">
        <v>8192</v>
      </c>
      <c r="V79">
        <v>699</v>
      </c>
      <c r="W79">
        <v>8192</v>
      </c>
      <c r="X79">
        <v>1</v>
      </c>
      <c r="Y79">
        <v>9.0788667318953895E-2</v>
      </c>
      <c r="Z79">
        <v>35.25</v>
      </c>
      <c r="AA79">
        <v>498.8</v>
      </c>
      <c r="AB79" t="s">
        <v>94</v>
      </c>
      <c r="AC79">
        <v>5.9375</v>
      </c>
      <c r="AE79">
        <v>5</v>
      </c>
      <c r="AF79">
        <v>35.25</v>
      </c>
      <c r="AG79">
        <v>6.203125</v>
      </c>
      <c r="AH79">
        <f t="shared" si="4"/>
        <v>29.046875</v>
      </c>
      <c r="AI79">
        <f t="shared" si="5"/>
        <v>5.682619647355164</v>
      </c>
      <c r="AJ79">
        <f t="shared" si="6"/>
        <v>0.28044206305905284</v>
      </c>
      <c r="AK79">
        <f t="shared" si="7"/>
        <v>125.69441122880839</v>
      </c>
    </row>
    <row r="80" spans="1:37" x14ac:dyDescent="0.3">
      <c r="A80">
        <v>78</v>
      </c>
      <c r="B80">
        <v>241</v>
      </c>
      <c r="C80" t="s">
        <v>91</v>
      </c>
      <c r="D80">
        <v>9.4103868727767794E-3</v>
      </c>
      <c r="E80">
        <v>8192</v>
      </c>
      <c r="F80">
        <v>32768</v>
      </c>
      <c r="G80">
        <v>4</v>
      </c>
      <c r="H80">
        <v>3.7957036450227899</v>
      </c>
      <c r="I80">
        <v>11.9431222111947</v>
      </c>
      <c r="J80">
        <v>-0.49143731853693801</v>
      </c>
      <c r="K80" t="b">
        <v>1</v>
      </c>
      <c r="L80">
        <v>1402</v>
      </c>
      <c r="M80" t="s">
        <v>92</v>
      </c>
      <c r="N80">
        <v>11.944497443303</v>
      </c>
      <c r="O80" t="s">
        <v>101</v>
      </c>
      <c r="P80">
        <v>3.1459999999999999</v>
      </c>
      <c r="Q80" t="s">
        <v>602</v>
      </c>
      <c r="S80">
        <v>0</v>
      </c>
      <c r="T80" t="s">
        <v>101</v>
      </c>
      <c r="U80">
        <v>8192</v>
      </c>
      <c r="V80">
        <v>261</v>
      </c>
      <c r="W80">
        <v>8192</v>
      </c>
      <c r="X80">
        <v>1</v>
      </c>
      <c r="Y80">
        <v>0.17304971126844099</v>
      </c>
      <c r="Z80">
        <v>1402</v>
      </c>
      <c r="AA80" t="s">
        <v>101</v>
      </c>
      <c r="AB80" t="s">
        <v>94</v>
      </c>
      <c r="AC80">
        <v>37.4375</v>
      </c>
      <c r="AE80">
        <v>0</v>
      </c>
      <c r="AF80">
        <v>1402</v>
      </c>
      <c r="AG80">
        <v>25.90625</v>
      </c>
      <c r="AH80">
        <f t="shared" si="4"/>
        <v>1376.09375</v>
      </c>
      <c r="AI80">
        <f t="shared" si="5"/>
        <v>54.118214716525934</v>
      </c>
      <c r="AJ80">
        <f t="shared" si="6"/>
        <v>0.61174648741647364</v>
      </c>
      <c r="AK80">
        <f t="shared" si="7"/>
        <v>2291.7990194286576</v>
      </c>
    </row>
    <row r="81" spans="1:37" x14ac:dyDescent="0.3">
      <c r="A81">
        <v>79</v>
      </c>
      <c r="B81">
        <v>243</v>
      </c>
      <c r="C81" t="s">
        <v>91</v>
      </c>
      <c r="D81">
        <v>1.22078279057386E-2</v>
      </c>
      <c r="E81">
        <v>8192</v>
      </c>
      <c r="F81">
        <v>32768</v>
      </c>
      <c r="G81">
        <v>4</v>
      </c>
      <c r="H81">
        <v>3.7417162640180699</v>
      </c>
      <c r="I81">
        <v>7.62228528002119</v>
      </c>
      <c r="J81">
        <v>-1.30112349748373</v>
      </c>
      <c r="K81" t="b">
        <v>1</v>
      </c>
      <c r="L81">
        <v>108.75</v>
      </c>
      <c r="M81" t="s">
        <v>92</v>
      </c>
      <c r="N81">
        <v>8.5205078265307801</v>
      </c>
      <c r="O81">
        <v>4.7930000000000001</v>
      </c>
      <c r="P81">
        <v>2.0369999999999999</v>
      </c>
      <c r="Q81" t="s">
        <v>603</v>
      </c>
      <c r="R81" t="s">
        <v>1941</v>
      </c>
      <c r="S81">
        <v>0</v>
      </c>
      <c r="T81">
        <v>62050</v>
      </c>
      <c r="U81">
        <v>8192</v>
      </c>
      <c r="V81">
        <v>818</v>
      </c>
      <c r="W81">
        <v>8192</v>
      </c>
      <c r="X81">
        <v>1</v>
      </c>
      <c r="Y81">
        <v>9.58618611388488E-2</v>
      </c>
      <c r="Z81">
        <v>108.75</v>
      </c>
      <c r="AA81">
        <v>570.5</v>
      </c>
      <c r="AB81" t="s">
        <v>94</v>
      </c>
      <c r="AC81">
        <v>10.4296875</v>
      </c>
      <c r="AE81">
        <v>0</v>
      </c>
      <c r="AF81">
        <v>108.75</v>
      </c>
      <c r="AG81">
        <v>14.4921875</v>
      </c>
      <c r="AH81">
        <f t="shared" si="4"/>
        <v>94.2578125</v>
      </c>
      <c r="AI81">
        <f t="shared" si="5"/>
        <v>7.5040431266846364</v>
      </c>
      <c r="AJ81">
        <f t="shared" si="6"/>
        <v>0.27222577618707028</v>
      </c>
      <c r="AK81">
        <f t="shared" si="7"/>
        <v>399.48458049493559</v>
      </c>
    </row>
    <row r="82" spans="1:37" x14ac:dyDescent="0.3">
      <c r="A82">
        <v>80</v>
      </c>
      <c r="B82">
        <v>249</v>
      </c>
      <c r="C82" t="s">
        <v>91</v>
      </c>
      <c r="D82">
        <v>3.4617632277378102E-2</v>
      </c>
      <c r="E82">
        <v>8192</v>
      </c>
      <c r="F82">
        <v>9216</v>
      </c>
      <c r="G82">
        <v>1.125</v>
      </c>
      <c r="H82">
        <v>3.0334548682240401</v>
      </c>
      <c r="I82">
        <v>6.6712308234771003</v>
      </c>
      <c r="J82">
        <v>-1.24968933822557</v>
      </c>
      <c r="K82" t="b">
        <v>1</v>
      </c>
      <c r="L82">
        <v>158.19999999999999</v>
      </c>
      <c r="M82" t="s">
        <v>92</v>
      </c>
      <c r="N82">
        <v>7.05921286169038</v>
      </c>
      <c r="O82">
        <v>4.2729999999999997</v>
      </c>
      <c r="P82">
        <v>2.2000000000000002</v>
      </c>
      <c r="Q82" t="s">
        <v>604</v>
      </c>
      <c r="S82">
        <v>0</v>
      </c>
      <c r="T82">
        <v>18750</v>
      </c>
      <c r="U82">
        <v>8192</v>
      </c>
      <c r="V82">
        <v>225</v>
      </c>
      <c r="W82">
        <v>8192</v>
      </c>
      <c r="X82">
        <v>1</v>
      </c>
      <c r="Y82">
        <v>0.13556365788160299</v>
      </c>
      <c r="Z82">
        <v>158.19999999999999</v>
      </c>
      <c r="AA82">
        <v>118.5</v>
      </c>
      <c r="AB82" t="s">
        <v>94</v>
      </c>
      <c r="AC82">
        <v>12.578125</v>
      </c>
      <c r="AE82">
        <v>0</v>
      </c>
      <c r="AF82">
        <v>158.25</v>
      </c>
      <c r="AG82">
        <v>13.0546875</v>
      </c>
      <c r="AH82">
        <f t="shared" si="4"/>
        <v>145.1953125</v>
      </c>
      <c r="AI82">
        <f t="shared" si="5"/>
        <v>12.122082585278276</v>
      </c>
      <c r="AJ82">
        <f t="shared" si="6"/>
        <v>0.28659381677559187</v>
      </c>
      <c r="AK82">
        <f t="shared" si="7"/>
        <v>552.1752066406674</v>
      </c>
    </row>
    <row r="83" spans="1:37" x14ac:dyDescent="0.3">
      <c r="A83">
        <v>81</v>
      </c>
      <c r="B83">
        <v>250</v>
      </c>
      <c r="C83" t="s">
        <v>91</v>
      </c>
      <c r="D83">
        <v>3.5509646670416797E-2</v>
      </c>
      <c r="E83">
        <v>8192</v>
      </c>
      <c r="F83">
        <v>8192</v>
      </c>
      <c r="G83">
        <v>1</v>
      </c>
      <c r="H83">
        <v>5.93326970640942</v>
      </c>
      <c r="I83">
        <v>9.0969076553347694</v>
      </c>
      <c r="J83">
        <v>-1.26817348920897</v>
      </c>
      <c r="K83" t="b">
        <v>1</v>
      </c>
      <c r="L83">
        <v>34.159999999999997</v>
      </c>
      <c r="M83" t="s">
        <v>92</v>
      </c>
      <c r="N83">
        <v>9.9299791676847207</v>
      </c>
      <c r="O83">
        <v>4.242</v>
      </c>
      <c r="P83">
        <v>1.5329999999999999</v>
      </c>
      <c r="Q83" t="s">
        <v>605</v>
      </c>
      <c r="S83">
        <v>0</v>
      </c>
      <c r="T83">
        <v>17500</v>
      </c>
      <c r="U83">
        <v>8192</v>
      </c>
      <c r="V83">
        <v>76</v>
      </c>
      <c r="W83">
        <v>8192</v>
      </c>
      <c r="X83">
        <v>1</v>
      </c>
      <c r="Y83">
        <v>0.56588484503866399</v>
      </c>
      <c r="Z83">
        <v>34.159999999999997</v>
      </c>
      <c r="AA83">
        <v>512.5</v>
      </c>
      <c r="AB83" t="s">
        <v>94</v>
      </c>
      <c r="AC83">
        <v>5.84375</v>
      </c>
      <c r="AE83">
        <v>6</v>
      </c>
      <c r="AF83">
        <v>34.15625</v>
      </c>
      <c r="AG83">
        <v>15.765625</v>
      </c>
      <c r="AH83">
        <f t="shared" si="4"/>
        <v>18.390625</v>
      </c>
      <c r="AI83">
        <f t="shared" si="5"/>
        <v>2.1665014866204162</v>
      </c>
      <c r="AJ83">
        <f t="shared" si="6"/>
        <v>0.28134503249839637</v>
      </c>
      <c r="AK83">
        <f t="shared" si="7"/>
        <v>121.40342303784833</v>
      </c>
    </row>
    <row r="84" spans="1:37" x14ac:dyDescent="0.3">
      <c r="A84">
        <v>82</v>
      </c>
      <c r="B84">
        <v>253</v>
      </c>
      <c r="C84" t="s">
        <v>91</v>
      </c>
      <c r="D84">
        <v>6.4492180109122499E-3</v>
      </c>
      <c r="E84">
        <v>8192</v>
      </c>
      <c r="F84">
        <v>32768</v>
      </c>
      <c r="G84">
        <v>4</v>
      </c>
      <c r="H84">
        <v>3.99201511563964</v>
      </c>
      <c r="I84">
        <v>12.599797708737601</v>
      </c>
      <c r="J84">
        <v>-0.49143731853693801</v>
      </c>
      <c r="K84" t="b">
        <v>1</v>
      </c>
      <c r="L84">
        <v>1430</v>
      </c>
      <c r="M84" t="s">
        <v>92</v>
      </c>
      <c r="N84">
        <v>12.59627421319</v>
      </c>
      <c r="O84" t="s">
        <v>101</v>
      </c>
      <c r="P84">
        <v>3.1560000000000001</v>
      </c>
      <c r="Q84" t="s">
        <v>606</v>
      </c>
      <c r="S84">
        <v>0</v>
      </c>
      <c r="T84" t="s">
        <v>101</v>
      </c>
      <c r="U84">
        <v>8192</v>
      </c>
      <c r="V84">
        <v>530</v>
      </c>
      <c r="W84">
        <v>8192</v>
      </c>
      <c r="X84">
        <v>1</v>
      </c>
      <c r="Y84">
        <v>0.129964831616139</v>
      </c>
      <c r="Z84">
        <v>1430</v>
      </c>
      <c r="AA84" t="s">
        <v>101</v>
      </c>
      <c r="AB84" t="s">
        <v>94</v>
      </c>
      <c r="AC84">
        <v>37.8125</v>
      </c>
      <c r="AE84">
        <v>0</v>
      </c>
      <c r="AF84">
        <v>1430</v>
      </c>
      <c r="AG84">
        <v>19.140625</v>
      </c>
      <c r="AH84">
        <f t="shared" si="4"/>
        <v>1410.859375</v>
      </c>
      <c r="AI84">
        <f t="shared" si="5"/>
        <v>74.710204081632654</v>
      </c>
      <c r="AJ84">
        <f t="shared" si="6"/>
        <v>0.61174648741647364</v>
      </c>
      <c r="AK84">
        <f t="shared" si="7"/>
        <v>2337.5696132546223</v>
      </c>
    </row>
    <row r="85" spans="1:37" x14ac:dyDescent="0.3">
      <c r="A85">
        <v>83</v>
      </c>
      <c r="B85">
        <v>255</v>
      </c>
      <c r="C85" t="s">
        <v>91</v>
      </c>
      <c r="D85">
        <v>1.45915060854533E-2</v>
      </c>
      <c r="E85">
        <v>8192</v>
      </c>
      <c r="F85">
        <v>32768</v>
      </c>
      <c r="G85">
        <v>4</v>
      </c>
      <c r="H85">
        <v>4.3864990747448402</v>
      </c>
      <c r="I85">
        <v>8.7344449349655502</v>
      </c>
      <c r="J85">
        <v>-0.49143731853693801</v>
      </c>
      <c r="K85" t="b">
        <v>1</v>
      </c>
      <c r="L85">
        <v>98</v>
      </c>
      <c r="M85" t="s">
        <v>92</v>
      </c>
      <c r="N85">
        <v>9.4091088009573003</v>
      </c>
      <c r="O85" t="s">
        <v>101</v>
      </c>
      <c r="P85">
        <v>1.9910000000000001</v>
      </c>
      <c r="Q85" t="s">
        <v>607</v>
      </c>
      <c r="R85" t="s">
        <v>1941</v>
      </c>
      <c r="S85">
        <v>0</v>
      </c>
      <c r="T85" t="s">
        <v>101</v>
      </c>
      <c r="U85">
        <v>8192</v>
      </c>
      <c r="V85">
        <v>602</v>
      </c>
      <c r="W85">
        <v>8192</v>
      </c>
      <c r="X85">
        <v>1</v>
      </c>
      <c r="Y85">
        <v>0.13802339817557299</v>
      </c>
      <c r="Z85">
        <v>98</v>
      </c>
      <c r="AA85" t="s">
        <v>101</v>
      </c>
      <c r="AB85" t="s">
        <v>94</v>
      </c>
      <c r="AC85">
        <v>9.8984375</v>
      </c>
      <c r="AE85">
        <v>0</v>
      </c>
      <c r="AF85">
        <v>98</v>
      </c>
      <c r="AG85">
        <v>16.859375</v>
      </c>
      <c r="AH85">
        <f t="shared" si="4"/>
        <v>81.140625</v>
      </c>
      <c r="AI85">
        <f t="shared" si="5"/>
        <v>5.8127896200185356</v>
      </c>
      <c r="AJ85">
        <f t="shared" si="6"/>
        <v>0.61174648741647364</v>
      </c>
      <c r="AK85">
        <f t="shared" si="7"/>
        <v>160.19707839087621</v>
      </c>
    </row>
    <row r="86" spans="1:37" x14ac:dyDescent="0.3">
      <c r="A86">
        <v>84</v>
      </c>
      <c r="B86">
        <v>261</v>
      </c>
      <c r="C86" t="s">
        <v>91</v>
      </c>
      <c r="D86">
        <v>1.9813791327837001E-2</v>
      </c>
      <c r="E86">
        <v>8192</v>
      </c>
      <c r="F86">
        <v>9216</v>
      </c>
      <c r="G86">
        <v>1.125</v>
      </c>
      <c r="H86">
        <v>3.1526590009831299</v>
      </c>
      <c r="I86">
        <v>7.4136746819993897</v>
      </c>
      <c r="J86">
        <v>-1.2593332430864701</v>
      </c>
      <c r="K86" t="b">
        <v>1</v>
      </c>
      <c r="L86">
        <v>224.8</v>
      </c>
      <c r="M86" t="s">
        <v>92</v>
      </c>
      <c r="N86">
        <v>7.4796004238916396</v>
      </c>
      <c r="O86">
        <v>4.2229999999999999</v>
      </c>
      <c r="P86">
        <v>2.3519999999999999</v>
      </c>
      <c r="Q86" t="s">
        <v>608</v>
      </c>
      <c r="S86">
        <v>0</v>
      </c>
      <c r="T86">
        <v>16750</v>
      </c>
      <c r="U86">
        <v>8192</v>
      </c>
      <c r="V86">
        <v>458</v>
      </c>
      <c r="W86">
        <v>8192</v>
      </c>
      <c r="X86">
        <v>1</v>
      </c>
      <c r="Y86">
        <v>0.100587149362342</v>
      </c>
      <c r="Z86">
        <v>224.8</v>
      </c>
      <c r="AA86">
        <v>74.56</v>
      </c>
      <c r="AB86" t="s">
        <v>94</v>
      </c>
      <c r="AC86">
        <v>14.9921875</v>
      </c>
      <c r="AE86">
        <v>0</v>
      </c>
      <c r="AF86">
        <v>224.75</v>
      </c>
      <c r="AG86">
        <v>7.203125</v>
      </c>
      <c r="AH86">
        <f t="shared" si="4"/>
        <v>217.546875</v>
      </c>
      <c r="AI86">
        <f t="shared" si="5"/>
        <v>31.20173535791757</v>
      </c>
      <c r="AJ86">
        <f t="shared" si="6"/>
        <v>0.28384321784830052</v>
      </c>
      <c r="AK86">
        <f t="shared" si="7"/>
        <v>791.81035821020464</v>
      </c>
    </row>
    <row r="87" spans="1:37" x14ac:dyDescent="0.3">
      <c r="A87">
        <v>85</v>
      </c>
      <c r="B87">
        <v>262</v>
      </c>
      <c r="C87" t="s">
        <v>91</v>
      </c>
      <c r="D87">
        <v>2.0207377951533202E-2</v>
      </c>
      <c r="E87">
        <v>8192</v>
      </c>
      <c r="F87">
        <v>8192</v>
      </c>
      <c r="G87">
        <v>1</v>
      </c>
      <c r="H87">
        <v>3.6263355548288598</v>
      </c>
      <c r="I87">
        <v>5.6732319910506304</v>
      </c>
      <c r="J87">
        <v>-1.27379910037783</v>
      </c>
      <c r="K87" t="b">
        <v>1</v>
      </c>
      <c r="L87">
        <v>36.72</v>
      </c>
      <c r="M87" t="s">
        <v>92</v>
      </c>
      <c r="N87">
        <v>6.84930331363398</v>
      </c>
      <c r="O87">
        <v>4.2460000000000004</v>
      </c>
      <c r="P87">
        <v>1.5640000000000001</v>
      </c>
      <c r="Q87" t="s">
        <v>609</v>
      </c>
      <c r="S87">
        <v>0</v>
      </c>
      <c r="T87">
        <v>17650</v>
      </c>
      <c r="U87">
        <v>8192</v>
      </c>
      <c r="V87">
        <v>603</v>
      </c>
      <c r="W87">
        <v>8192</v>
      </c>
      <c r="X87">
        <v>1</v>
      </c>
      <c r="Y87">
        <v>0.106952651808883</v>
      </c>
      <c r="Z87">
        <v>36.72</v>
      </c>
      <c r="AA87">
        <v>480.8</v>
      </c>
      <c r="AB87" t="s">
        <v>94</v>
      </c>
      <c r="AC87">
        <v>6.05859375</v>
      </c>
      <c r="AE87">
        <v>5</v>
      </c>
      <c r="AF87">
        <v>36.71875</v>
      </c>
      <c r="AG87">
        <v>6.48828125</v>
      </c>
      <c r="AH87">
        <f t="shared" si="4"/>
        <v>30.23046875</v>
      </c>
      <c r="AI87">
        <f t="shared" si="5"/>
        <v>5.659241420830825</v>
      </c>
      <c r="AJ87">
        <f t="shared" si="6"/>
        <v>0.27976673833831744</v>
      </c>
      <c r="AK87">
        <f t="shared" si="7"/>
        <v>131.24773237194697</v>
      </c>
    </row>
    <row r="88" spans="1:37" x14ac:dyDescent="0.3">
      <c r="A88">
        <v>86</v>
      </c>
      <c r="B88">
        <v>265</v>
      </c>
      <c r="C88" t="s">
        <v>91</v>
      </c>
      <c r="D88">
        <v>6.3210265270274802E-3</v>
      </c>
      <c r="E88">
        <v>8192</v>
      </c>
      <c r="F88">
        <v>32768</v>
      </c>
      <c r="G88">
        <v>4</v>
      </c>
      <c r="H88">
        <v>3.8276025312166699</v>
      </c>
      <c r="I88">
        <v>12.163104137284201</v>
      </c>
      <c r="J88">
        <v>-0.49143731853693801</v>
      </c>
      <c r="K88" t="b">
        <v>1</v>
      </c>
      <c r="L88">
        <v>1504</v>
      </c>
      <c r="M88" t="s">
        <v>92</v>
      </c>
      <c r="N88">
        <v>12.1614901101323</v>
      </c>
      <c r="O88" t="s">
        <v>101</v>
      </c>
      <c r="P88">
        <v>3.1779999999999999</v>
      </c>
      <c r="Q88" t="s">
        <v>610</v>
      </c>
      <c r="S88">
        <v>0</v>
      </c>
      <c r="T88" t="s">
        <v>101</v>
      </c>
      <c r="U88">
        <v>8192</v>
      </c>
      <c r="V88">
        <v>454</v>
      </c>
      <c r="W88">
        <v>8192</v>
      </c>
      <c r="X88">
        <v>1</v>
      </c>
      <c r="Y88">
        <v>0.13270596222810599</v>
      </c>
      <c r="Z88">
        <v>1504</v>
      </c>
      <c r="AA88" t="s">
        <v>101</v>
      </c>
      <c r="AB88" t="s">
        <v>94</v>
      </c>
      <c r="AC88">
        <v>38.78125</v>
      </c>
      <c r="AE88">
        <v>0</v>
      </c>
      <c r="AF88">
        <v>1504</v>
      </c>
      <c r="AG88">
        <v>21</v>
      </c>
      <c r="AH88">
        <f t="shared" si="4"/>
        <v>1483</v>
      </c>
      <c r="AI88">
        <f t="shared" si="5"/>
        <v>71.61904761904762</v>
      </c>
      <c r="AJ88">
        <f t="shared" si="6"/>
        <v>0.61174648741647364</v>
      </c>
      <c r="AK88">
        <f t="shared" si="7"/>
        <v>2458.5347540803859</v>
      </c>
    </row>
    <row r="89" spans="1:37" x14ac:dyDescent="0.3">
      <c r="A89">
        <v>87</v>
      </c>
      <c r="B89">
        <v>267</v>
      </c>
      <c r="C89" t="s">
        <v>91</v>
      </c>
      <c r="D89">
        <v>1.2997462996388501E-2</v>
      </c>
      <c r="E89">
        <v>8192</v>
      </c>
      <c r="F89">
        <v>32768</v>
      </c>
      <c r="G89">
        <v>4</v>
      </c>
      <c r="H89">
        <v>4.0007083530967602</v>
      </c>
      <c r="I89">
        <v>8.38429699779849</v>
      </c>
      <c r="J89">
        <v>-0.49143731853693801</v>
      </c>
      <c r="K89" t="b">
        <v>1</v>
      </c>
      <c r="L89">
        <v>124.8</v>
      </c>
      <c r="M89" t="s">
        <v>92</v>
      </c>
      <c r="N89">
        <v>8.9419368440747196</v>
      </c>
      <c r="O89" t="s">
        <v>101</v>
      </c>
      <c r="P89">
        <v>2.0960000000000001</v>
      </c>
      <c r="Q89" t="s">
        <v>611</v>
      </c>
      <c r="R89" t="s">
        <v>1941</v>
      </c>
      <c r="S89">
        <v>0</v>
      </c>
      <c r="T89" t="s">
        <v>101</v>
      </c>
      <c r="U89">
        <v>8192</v>
      </c>
      <c r="V89">
        <v>792</v>
      </c>
      <c r="W89">
        <v>8192</v>
      </c>
      <c r="X89">
        <v>1</v>
      </c>
      <c r="Y89">
        <v>0.10669290631685401</v>
      </c>
      <c r="Z89">
        <v>124.8</v>
      </c>
      <c r="AA89" t="s">
        <v>101</v>
      </c>
      <c r="AB89" t="s">
        <v>94</v>
      </c>
      <c r="AC89">
        <v>11.171875</v>
      </c>
      <c r="AE89">
        <v>0</v>
      </c>
      <c r="AF89">
        <v>124.8125</v>
      </c>
      <c r="AG89">
        <v>15.4453125</v>
      </c>
      <c r="AH89">
        <f t="shared" si="4"/>
        <v>109.3671875</v>
      </c>
      <c r="AI89">
        <f t="shared" si="5"/>
        <v>8.0809307030854836</v>
      </c>
      <c r="AJ89">
        <f t="shared" si="6"/>
        <v>0.61174648741647364</v>
      </c>
      <c r="AK89">
        <f t="shared" si="7"/>
        <v>204.02650863940039</v>
      </c>
    </row>
    <row r="90" spans="1:37" x14ac:dyDescent="0.3">
      <c r="A90">
        <v>88</v>
      </c>
      <c r="B90">
        <v>273</v>
      </c>
      <c r="C90" t="s">
        <v>91</v>
      </c>
      <c r="D90">
        <v>1.0715117113033299E-2</v>
      </c>
      <c r="E90">
        <v>8192</v>
      </c>
      <c r="F90">
        <v>9216</v>
      </c>
      <c r="G90">
        <v>1.125</v>
      </c>
      <c r="H90">
        <v>2.9479961083116599</v>
      </c>
      <c r="I90">
        <v>6.4026790477394</v>
      </c>
      <c r="J90">
        <v>-1.25772592560966</v>
      </c>
      <c r="K90" t="b">
        <v>1</v>
      </c>
      <c r="L90">
        <v>148.5</v>
      </c>
      <c r="M90" t="s">
        <v>92</v>
      </c>
      <c r="N90">
        <v>6.7029338767457203</v>
      </c>
      <c r="O90">
        <v>4.22</v>
      </c>
      <c r="P90">
        <v>2.1720000000000002</v>
      </c>
      <c r="Q90" t="s">
        <v>612</v>
      </c>
      <c r="S90">
        <v>0</v>
      </c>
      <c r="T90">
        <v>16530</v>
      </c>
      <c r="U90">
        <v>8192</v>
      </c>
      <c r="V90">
        <v>662</v>
      </c>
      <c r="W90">
        <v>8192</v>
      </c>
      <c r="X90">
        <v>1</v>
      </c>
      <c r="Y90">
        <v>7.5711018785609902E-2</v>
      </c>
      <c r="Z90">
        <v>148.5</v>
      </c>
      <c r="AA90">
        <v>111.3</v>
      </c>
      <c r="AB90" t="s">
        <v>94</v>
      </c>
      <c r="AC90">
        <v>12.1875</v>
      </c>
      <c r="AE90">
        <v>0</v>
      </c>
      <c r="AF90">
        <v>148.5</v>
      </c>
      <c r="AG90">
        <v>5.6953125</v>
      </c>
      <c r="AH90">
        <f t="shared" si="4"/>
        <v>142.8046875</v>
      </c>
      <c r="AI90">
        <f t="shared" si="5"/>
        <v>26.074074074074073</v>
      </c>
      <c r="AJ90">
        <f t="shared" si="6"/>
        <v>0.28429981085968609</v>
      </c>
      <c r="AK90">
        <f t="shared" si="7"/>
        <v>522.33590852894019</v>
      </c>
    </row>
    <row r="91" spans="1:37" x14ac:dyDescent="0.3">
      <c r="A91">
        <v>89</v>
      </c>
      <c r="B91">
        <v>274</v>
      </c>
      <c r="C91" t="s">
        <v>91</v>
      </c>
      <c r="D91">
        <v>2.5878135494914099E-2</v>
      </c>
      <c r="E91">
        <v>8192</v>
      </c>
      <c r="F91">
        <v>8192</v>
      </c>
      <c r="G91">
        <v>1</v>
      </c>
      <c r="H91">
        <v>3.4063035112728302</v>
      </c>
      <c r="I91">
        <v>5.6050990395456299</v>
      </c>
      <c r="J91">
        <v>-1.2705844654242</v>
      </c>
      <c r="K91" t="b">
        <v>1</v>
      </c>
      <c r="L91">
        <v>44.25</v>
      </c>
      <c r="M91" t="s">
        <v>92</v>
      </c>
      <c r="N91">
        <v>6.8803114462774699</v>
      </c>
      <c r="O91">
        <v>4.2460000000000004</v>
      </c>
      <c r="P91">
        <v>1.6455</v>
      </c>
      <c r="Q91" t="s">
        <v>613</v>
      </c>
      <c r="S91">
        <v>0</v>
      </c>
      <c r="T91">
        <v>17580</v>
      </c>
      <c r="U91">
        <v>8192</v>
      </c>
      <c r="V91">
        <v>935</v>
      </c>
      <c r="W91">
        <v>8192</v>
      </c>
      <c r="X91">
        <v>1</v>
      </c>
      <c r="Y91">
        <v>7.8694539682181E-2</v>
      </c>
      <c r="Z91">
        <v>44.25</v>
      </c>
      <c r="AA91">
        <v>397.5</v>
      </c>
      <c r="AB91" t="s">
        <v>94</v>
      </c>
      <c r="AC91">
        <v>6.65234375</v>
      </c>
      <c r="AE91">
        <v>5</v>
      </c>
      <c r="AF91">
        <v>44.25</v>
      </c>
      <c r="AG91">
        <v>5.125</v>
      </c>
      <c r="AH91">
        <f t="shared" si="4"/>
        <v>39.125</v>
      </c>
      <c r="AI91">
        <f t="shared" si="5"/>
        <v>8.6341463414634152</v>
      </c>
      <c r="AJ91">
        <f t="shared" si="6"/>
        <v>0.28066753336210226</v>
      </c>
      <c r="AK91">
        <f t="shared" si="7"/>
        <v>157.65984568977922</v>
      </c>
    </row>
    <row r="92" spans="1:37" x14ac:dyDescent="0.3">
      <c r="A92">
        <v>90</v>
      </c>
      <c r="B92">
        <v>277</v>
      </c>
      <c r="C92" t="s">
        <v>91</v>
      </c>
      <c r="D92">
        <v>5.7648437345682001E-3</v>
      </c>
      <c r="E92">
        <v>8192</v>
      </c>
      <c r="F92">
        <v>32768</v>
      </c>
      <c r="G92">
        <v>4</v>
      </c>
      <c r="H92">
        <v>3.86669670762228</v>
      </c>
      <c r="I92">
        <v>12.3477521815672</v>
      </c>
      <c r="J92">
        <v>-0.49143731853693801</v>
      </c>
      <c r="K92" t="b">
        <v>1</v>
      </c>
      <c r="L92">
        <v>1560</v>
      </c>
      <c r="M92" t="s">
        <v>92</v>
      </c>
      <c r="N92">
        <v>12.3470107110331</v>
      </c>
      <c r="O92" t="s">
        <v>101</v>
      </c>
      <c r="P92">
        <v>3.1930000000000001</v>
      </c>
      <c r="Q92" t="s">
        <v>614</v>
      </c>
      <c r="S92">
        <v>0</v>
      </c>
      <c r="T92" t="s">
        <v>101</v>
      </c>
      <c r="U92">
        <v>8192</v>
      </c>
      <c r="V92">
        <v>522</v>
      </c>
      <c r="W92">
        <v>8192</v>
      </c>
      <c r="X92">
        <v>1</v>
      </c>
      <c r="Y92">
        <v>0.125471906256197</v>
      </c>
      <c r="Z92">
        <v>1560</v>
      </c>
      <c r="AA92" t="s">
        <v>101</v>
      </c>
      <c r="AB92" t="s">
        <v>94</v>
      </c>
      <c r="AC92">
        <v>39.5</v>
      </c>
      <c r="AE92">
        <v>0</v>
      </c>
      <c r="AF92">
        <v>1560</v>
      </c>
      <c r="AG92">
        <v>19.421875</v>
      </c>
      <c r="AH92">
        <f t="shared" si="4"/>
        <v>1540.578125</v>
      </c>
      <c r="AI92">
        <f t="shared" si="5"/>
        <v>80.321802091713593</v>
      </c>
      <c r="AJ92">
        <f t="shared" si="6"/>
        <v>0.61174648741647364</v>
      </c>
      <c r="AK92">
        <f t="shared" si="7"/>
        <v>2550.0759417323152</v>
      </c>
    </row>
    <row r="93" spans="1:37" x14ac:dyDescent="0.3">
      <c r="A93">
        <v>91</v>
      </c>
      <c r="B93">
        <v>279</v>
      </c>
      <c r="C93" t="s">
        <v>91</v>
      </c>
      <c r="D93">
        <v>1.03454830629506E-2</v>
      </c>
      <c r="E93">
        <v>8192</v>
      </c>
      <c r="F93">
        <v>32768</v>
      </c>
      <c r="G93">
        <v>4</v>
      </c>
      <c r="H93">
        <v>4.09720523746374</v>
      </c>
      <c r="I93">
        <v>8.4184763863512906</v>
      </c>
      <c r="J93">
        <v>-0.49143731853693801</v>
      </c>
      <c r="K93" t="b">
        <v>1</v>
      </c>
      <c r="L93">
        <v>113.56</v>
      </c>
      <c r="M93" t="s">
        <v>92</v>
      </c>
      <c r="N93">
        <v>9.0452740528391402</v>
      </c>
      <c r="O93" t="s">
        <v>101</v>
      </c>
      <c r="P93">
        <v>2.0550000000000002</v>
      </c>
      <c r="Q93" t="s">
        <v>615</v>
      </c>
      <c r="R93" t="s">
        <v>1941</v>
      </c>
      <c r="S93">
        <v>0</v>
      </c>
      <c r="T93" t="s">
        <v>101</v>
      </c>
      <c r="U93">
        <v>8192</v>
      </c>
      <c r="V93">
        <v>919</v>
      </c>
      <c r="W93">
        <v>8192</v>
      </c>
      <c r="X93">
        <v>1</v>
      </c>
      <c r="Y93">
        <v>0.102167373627398</v>
      </c>
      <c r="Z93">
        <v>113.56</v>
      </c>
      <c r="AA93" t="s">
        <v>101</v>
      </c>
      <c r="AB93" t="s">
        <v>94</v>
      </c>
      <c r="AC93">
        <v>10.65625</v>
      </c>
      <c r="AE93">
        <v>0</v>
      </c>
      <c r="AF93">
        <v>113.5625</v>
      </c>
      <c r="AG93">
        <v>14.671875</v>
      </c>
      <c r="AH93">
        <f t="shared" si="4"/>
        <v>98.890625</v>
      </c>
      <c r="AI93">
        <f t="shared" si="5"/>
        <v>7.7401490947816827</v>
      </c>
      <c r="AJ93">
        <f t="shared" si="6"/>
        <v>0.61174648741647364</v>
      </c>
      <c r="AK93">
        <f t="shared" si="7"/>
        <v>185.6365379057539</v>
      </c>
    </row>
    <row r="94" spans="1:37" x14ac:dyDescent="0.3">
      <c r="A94">
        <v>92</v>
      </c>
      <c r="B94">
        <v>285</v>
      </c>
      <c r="C94" t="s">
        <v>91</v>
      </c>
      <c r="D94">
        <v>1.5190549123145399E-2</v>
      </c>
      <c r="E94">
        <v>8192</v>
      </c>
      <c r="F94">
        <v>9216</v>
      </c>
      <c r="G94">
        <v>1.125</v>
      </c>
      <c r="H94">
        <v>2.9682258194772602</v>
      </c>
      <c r="I94">
        <v>6.5799537209115098</v>
      </c>
      <c r="J94">
        <v>-1.2585295843480699</v>
      </c>
      <c r="K94" t="b">
        <v>1</v>
      </c>
      <c r="L94">
        <v>165</v>
      </c>
      <c r="M94" t="s">
        <v>92</v>
      </c>
      <c r="N94">
        <v>6.7850548549833203</v>
      </c>
      <c r="O94">
        <v>4.2149999999999999</v>
      </c>
      <c r="P94">
        <v>2.2170000000000001</v>
      </c>
      <c r="Q94" t="s">
        <v>616</v>
      </c>
      <c r="S94">
        <v>0</v>
      </c>
      <c r="T94">
        <v>16450</v>
      </c>
      <c r="U94">
        <v>8192</v>
      </c>
      <c r="V94">
        <v>546</v>
      </c>
      <c r="W94">
        <v>8192</v>
      </c>
      <c r="X94">
        <v>1</v>
      </c>
      <c r="Y94">
        <v>8.4232289107618499E-2</v>
      </c>
      <c r="Z94">
        <v>165</v>
      </c>
      <c r="AA94">
        <v>99.7</v>
      </c>
      <c r="AB94" t="s">
        <v>94</v>
      </c>
      <c r="AC94">
        <v>12.84375</v>
      </c>
      <c r="AE94">
        <v>0</v>
      </c>
      <c r="AF94">
        <v>165</v>
      </c>
      <c r="AG94">
        <v>6.33984375</v>
      </c>
      <c r="AH94">
        <f t="shared" si="4"/>
        <v>158.66015625</v>
      </c>
      <c r="AI94">
        <f t="shared" si="5"/>
        <v>26.025878003696857</v>
      </c>
      <c r="AJ94">
        <f t="shared" si="6"/>
        <v>0.28407142261775598</v>
      </c>
      <c r="AK94">
        <f t="shared" si="7"/>
        <v>580.83984119030004</v>
      </c>
    </row>
    <row r="95" spans="1:37" x14ac:dyDescent="0.3">
      <c r="A95">
        <v>93</v>
      </c>
      <c r="B95">
        <v>286</v>
      </c>
      <c r="C95" t="s">
        <v>91</v>
      </c>
      <c r="D95">
        <v>3.23495103803133E-2</v>
      </c>
      <c r="E95">
        <v>8192</v>
      </c>
      <c r="F95">
        <v>8192</v>
      </c>
      <c r="G95">
        <v>1</v>
      </c>
      <c r="H95">
        <v>3.5177649176698602</v>
      </c>
      <c r="I95">
        <v>5.4003187993916297</v>
      </c>
      <c r="J95">
        <v>-1.27540641785465</v>
      </c>
      <c r="K95" t="b">
        <v>1</v>
      </c>
      <c r="L95">
        <v>34.28</v>
      </c>
      <c r="M95" t="s">
        <v>92</v>
      </c>
      <c r="N95">
        <v>6.6032772004105098</v>
      </c>
      <c r="O95">
        <v>4.25</v>
      </c>
      <c r="P95">
        <v>1.5349999999999999</v>
      </c>
      <c r="Q95" t="s">
        <v>617</v>
      </c>
      <c r="S95">
        <v>0</v>
      </c>
      <c r="T95">
        <v>17740</v>
      </c>
      <c r="U95">
        <v>8192</v>
      </c>
      <c r="V95">
        <v>809</v>
      </c>
      <c r="W95">
        <v>8192</v>
      </c>
      <c r="X95">
        <v>1</v>
      </c>
      <c r="Y95">
        <v>8.8519900485787895E-2</v>
      </c>
      <c r="Z95">
        <v>34.28</v>
      </c>
      <c r="AA95">
        <v>517.5</v>
      </c>
      <c r="AB95" t="s">
        <v>94</v>
      </c>
      <c r="AC95">
        <v>5.85546875</v>
      </c>
      <c r="AE95">
        <v>4</v>
      </c>
      <c r="AF95">
        <v>34.28125</v>
      </c>
      <c r="AG95">
        <v>5.70703125</v>
      </c>
      <c r="AH95">
        <f t="shared" si="4"/>
        <v>28.57421875</v>
      </c>
      <c r="AI95">
        <f t="shared" si="5"/>
        <v>6.0068446269678306</v>
      </c>
      <c r="AJ95">
        <f t="shared" si="6"/>
        <v>0.27931742556122507</v>
      </c>
      <c r="AK95">
        <f t="shared" si="7"/>
        <v>122.73222814910167</v>
      </c>
    </row>
    <row r="96" spans="1:37" x14ac:dyDescent="0.3">
      <c r="A96">
        <v>94</v>
      </c>
      <c r="B96">
        <v>289</v>
      </c>
      <c r="C96" t="s">
        <v>91</v>
      </c>
      <c r="D96">
        <v>6.9148185329330697E-3</v>
      </c>
      <c r="E96">
        <v>8192</v>
      </c>
      <c r="F96">
        <v>32768</v>
      </c>
      <c r="G96">
        <v>4</v>
      </c>
      <c r="H96">
        <v>3.9685095093790999</v>
      </c>
      <c r="I96">
        <v>12.641873066010399</v>
      </c>
      <c r="J96">
        <v>-0.49143731853693801</v>
      </c>
      <c r="K96" t="b">
        <v>1</v>
      </c>
      <c r="L96">
        <v>1533</v>
      </c>
      <c r="M96" t="s">
        <v>92</v>
      </c>
      <c r="N96">
        <v>12.6419644335614</v>
      </c>
      <c r="O96" t="s">
        <v>101</v>
      </c>
      <c r="P96">
        <v>3.1859999999999999</v>
      </c>
      <c r="Q96" t="s">
        <v>618</v>
      </c>
      <c r="S96">
        <v>0</v>
      </c>
      <c r="T96" t="s">
        <v>101</v>
      </c>
      <c r="U96">
        <v>8192</v>
      </c>
      <c r="V96">
        <v>500</v>
      </c>
      <c r="W96">
        <v>8192</v>
      </c>
      <c r="X96">
        <v>1</v>
      </c>
      <c r="Y96">
        <v>0.132755781096524</v>
      </c>
      <c r="Z96">
        <v>1533</v>
      </c>
      <c r="AA96" t="s">
        <v>101</v>
      </c>
      <c r="AB96" t="s">
        <v>94</v>
      </c>
      <c r="AC96">
        <v>39.15625</v>
      </c>
      <c r="AE96">
        <v>0</v>
      </c>
      <c r="AF96">
        <v>1533</v>
      </c>
      <c r="AG96">
        <v>19.515625</v>
      </c>
      <c r="AH96">
        <f t="shared" si="4"/>
        <v>1513.484375</v>
      </c>
      <c r="AI96">
        <f t="shared" si="5"/>
        <v>78.552441953562848</v>
      </c>
      <c r="AJ96">
        <f t="shared" si="6"/>
        <v>0.61174648741647364</v>
      </c>
      <c r="AK96">
        <f t="shared" si="7"/>
        <v>2505.9400119715638</v>
      </c>
    </row>
    <row r="97" spans="1:37" x14ac:dyDescent="0.3">
      <c r="A97">
        <v>95</v>
      </c>
      <c r="B97">
        <v>291</v>
      </c>
      <c r="C97" t="s">
        <v>91</v>
      </c>
      <c r="D97">
        <v>1.7608879575449501E-2</v>
      </c>
      <c r="E97">
        <v>8192</v>
      </c>
      <c r="F97">
        <v>32768</v>
      </c>
      <c r="G97">
        <v>4</v>
      </c>
      <c r="H97">
        <v>5.0869787815801599</v>
      </c>
      <c r="I97">
        <v>9.7765373458493698</v>
      </c>
      <c r="J97">
        <v>-0.49143731853693801</v>
      </c>
      <c r="K97" t="b">
        <v>1</v>
      </c>
      <c r="L97">
        <v>83.56</v>
      </c>
      <c r="M97" t="s">
        <v>92</v>
      </c>
      <c r="N97">
        <v>10.3850096109938</v>
      </c>
      <c r="O97" t="s">
        <v>101</v>
      </c>
      <c r="P97">
        <v>1.9219999999999999</v>
      </c>
      <c r="Q97" t="s">
        <v>619</v>
      </c>
      <c r="R97" t="s">
        <v>1941</v>
      </c>
      <c r="S97">
        <v>0</v>
      </c>
      <c r="T97" t="s">
        <v>101</v>
      </c>
      <c r="U97">
        <v>8192</v>
      </c>
      <c r="V97">
        <v>374</v>
      </c>
      <c r="W97">
        <v>8192</v>
      </c>
      <c r="X97">
        <v>1</v>
      </c>
      <c r="Y97">
        <v>0.211332641722594</v>
      </c>
      <c r="Z97">
        <v>83.56</v>
      </c>
      <c r="AA97" t="s">
        <v>101</v>
      </c>
      <c r="AB97" t="s">
        <v>94</v>
      </c>
      <c r="AC97">
        <v>9.140625</v>
      </c>
      <c r="AE97">
        <v>0</v>
      </c>
      <c r="AF97">
        <v>83.5625</v>
      </c>
      <c r="AG97">
        <v>19.90625</v>
      </c>
      <c r="AH97">
        <f t="shared" si="4"/>
        <v>63.65625</v>
      </c>
      <c r="AI97">
        <f t="shared" si="5"/>
        <v>4.197802197802198</v>
      </c>
      <c r="AJ97">
        <f t="shared" si="6"/>
        <v>0.61174648741647364</v>
      </c>
      <c r="AK97">
        <f t="shared" si="7"/>
        <v>136.59661594936321</v>
      </c>
    </row>
    <row r="98" spans="1:37" x14ac:dyDescent="0.3">
      <c r="A98">
        <v>96</v>
      </c>
      <c r="B98">
        <v>297</v>
      </c>
      <c r="C98" t="s">
        <v>91</v>
      </c>
      <c r="D98">
        <v>1.26191500293705E-2</v>
      </c>
      <c r="E98">
        <v>8192</v>
      </c>
      <c r="F98">
        <v>9216</v>
      </c>
      <c r="G98">
        <v>1.125</v>
      </c>
      <c r="H98">
        <v>4.0559941335430096</v>
      </c>
      <c r="I98">
        <v>9.1101430733876398</v>
      </c>
      <c r="J98">
        <v>-1.2673698304705601</v>
      </c>
      <c r="K98" t="b">
        <v>1</v>
      </c>
      <c r="L98">
        <v>176.4</v>
      </c>
      <c r="M98" t="s">
        <v>92</v>
      </c>
      <c r="N98">
        <v>9.1208257259578591</v>
      </c>
      <c r="O98">
        <v>4.1950000000000003</v>
      </c>
      <c r="P98">
        <v>2.246</v>
      </c>
      <c r="Q98" t="s">
        <v>620</v>
      </c>
      <c r="S98">
        <v>0</v>
      </c>
      <c r="T98">
        <v>15730</v>
      </c>
      <c r="U98">
        <v>8192</v>
      </c>
      <c r="V98">
        <v>204</v>
      </c>
      <c r="W98">
        <v>8192</v>
      </c>
      <c r="X98">
        <v>1</v>
      </c>
      <c r="Y98">
        <v>0.21396238610533599</v>
      </c>
      <c r="Z98">
        <v>176.4</v>
      </c>
      <c r="AA98">
        <v>89.2</v>
      </c>
      <c r="AB98" t="s">
        <v>94</v>
      </c>
      <c r="AC98">
        <v>13.28125</v>
      </c>
      <c r="AE98">
        <v>0</v>
      </c>
      <c r="AF98">
        <v>176.375</v>
      </c>
      <c r="AG98">
        <v>9.5625</v>
      </c>
      <c r="AH98">
        <f t="shared" si="4"/>
        <v>166.8125</v>
      </c>
      <c r="AI98">
        <f t="shared" si="5"/>
        <v>18.444444444444443</v>
      </c>
      <c r="AJ98">
        <f t="shared" si="6"/>
        <v>0.28157122877240365</v>
      </c>
      <c r="AK98">
        <f t="shared" si="7"/>
        <v>626.39567532862304</v>
      </c>
    </row>
    <row r="99" spans="1:37" x14ac:dyDescent="0.3">
      <c r="A99">
        <v>97</v>
      </c>
      <c r="B99">
        <v>298</v>
      </c>
      <c r="C99" t="s">
        <v>91</v>
      </c>
      <c r="D99">
        <v>1.96977558578042E-2</v>
      </c>
      <c r="E99">
        <v>8192</v>
      </c>
      <c r="F99">
        <v>8192</v>
      </c>
      <c r="G99">
        <v>1</v>
      </c>
      <c r="H99">
        <v>4.8153379506653797</v>
      </c>
      <c r="I99">
        <v>6.8562136055372296</v>
      </c>
      <c r="J99">
        <v>-1.28103202902351</v>
      </c>
      <c r="K99" t="b">
        <v>1</v>
      </c>
      <c r="L99">
        <v>26.55</v>
      </c>
      <c r="M99" t="s">
        <v>92</v>
      </c>
      <c r="N99">
        <v>7.8406354438733699</v>
      </c>
      <c r="O99">
        <v>4.242</v>
      </c>
      <c r="P99">
        <v>1.4239999999999999</v>
      </c>
      <c r="Q99" t="s">
        <v>621</v>
      </c>
      <c r="S99">
        <v>0</v>
      </c>
      <c r="T99">
        <v>17420</v>
      </c>
      <c r="U99">
        <v>8192</v>
      </c>
      <c r="V99">
        <v>334</v>
      </c>
      <c r="W99">
        <v>8192</v>
      </c>
      <c r="X99">
        <v>1</v>
      </c>
      <c r="Y99">
        <v>0.20876600428296199</v>
      </c>
      <c r="Z99">
        <v>26.55</v>
      </c>
      <c r="AA99">
        <v>656.5</v>
      </c>
      <c r="AB99" t="s">
        <v>94</v>
      </c>
      <c r="AC99">
        <v>5.15234375</v>
      </c>
      <c r="AE99">
        <v>4</v>
      </c>
      <c r="AF99">
        <v>26.546875</v>
      </c>
      <c r="AG99">
        <v>7.72265625</v>
      </c>
      <c r="AH99">
        <f t="shared" si="4"/>
        <v>18.82421875</v>
      </c>
      <c r="AI99">
        <f t="shared" si="5"/>
        <v>3.4375316135558927</v>
      </c>
      <c r="AJ99">
        <f t="shared" si="6"/>
        <v>0.2777505059051118</v>
      </c>
      <c r="AK99">
        <f t="shared" si="7"/>
        <v>95.578133740894927</v>
      </c>
    </row>
    <row r="100" spans="1:37" x14ac:dyDescent="0.3">
      <c r="A100">
        <v>98</v>
      </c>
      <c r="B100">
        <v>301</v>
      </c>
      <c r="C100" t="s">
        <v>91</v>
      </c>
      <c r="D100">
        <v>5.1181457172679804E-3</v>
      </c>
      <c r="E100">
        <v>8192</v>
      </c>
      <c r="F100">
        <v>32768</v>
      </c>
      <c r="G100">
        <v>4</v>
      </c>
      <c r="H100">
        <v>3.8786339695388001</v>
      </c>
      <c r="I100">
        <v>12.4237494336789</v>
      </c>
      <c r="J100">
        <v>-0.49143731853693801</v>
      </c>
      <c r="K100" t="b">
        <v>1</v>
      </c>
      <c r="L100">
        <v>1595</v>
      </c>
      <c r="M100" t="s">
        <v>92</v>
      </c>
      <c r="N100">
        <v>12.422470182303901</v>
      </c>
      <c r="O100" t="s">
        <v>101</v>
      </c>
      <c r="P100">
        <v>3.2029999999999998</v>
      </c>
      <c r="Q100" t="s">
        <v>622</v>
      </c>
      <c r="S100">
        <v>0</v>
      </c>
      <c r="T100" t="s">
        <v>101</v>
      </c>
      <c r="U100">
        <v>8192</v>
      </c>
      <c r="V100">
        <v>474</v>
      </c>
      <c r="W100">
        <v>8192</v>
      </c>
      <c r="X100">
        <v>1</v>
      </c>
      <c r="Y100">
        <v>0.132220037249179</v>
      </c>
      <c r="Z100">
        <v>1595</v>
      </c>
      <c r="AA100" t="s">
        <v>101</v>
      </c>
      <c r="AB100" t="s">
        <v>94</v>
      </c>
      <c r="AC100">
        <v>39.9375</v>
      </c>
      <c r="AE100">
        <v>0</v>
      </c>
      <c r="AF100">
        <v>1595</v>
      </c>
      <c r="AG100">
        <v>20.046875</v>
      </c>
      <c r="AH100">
        <f t="shared" si="4"/>
        <v>1574.953125</v>
      </c>
      <c r="AI100">
        <f t="shared" si="5"/>
        <v>79.563522992985185</v>
      </c>
      <c r="AJ100">
        <f t="shared" si="6"/>
        <v>0.61174648741647364</v>
      </c>
      <c r="AK100">
        <f t="shared" si="7"/>
        <v>2607.2891840147713</v>
      </c>
    </row>
    <row r="101" spans="1:37" x14ac:dyDescent="0.3">
      <c r="A101">
        <v>99</v>
      </c>
      <c r="B101">
        <v>303</v>
      </c>
      <c r="C101" t="s">
        <v>91</v>
      </c>
      <c r="D101">
        <v>1.6970460335266301E-2</v>
      </c>
      <c r="E101">
        <v>8192</v>
      </c>
      <c r="F101">
        <v>32768</v>
      </c>
      <c r="G101">
        <v>4</v>
      </c>
      <c r="H101">
        <v>4.8321903689690098</v>
      </c>
      <c r="I101">
        <v>9.7681973278963508</v>
      </c>
      <c r="J101">
        <v>-0.49143731853693801</v>
      </c>
      <c r="K101" t="b">
        <v>1</v>
      </c>
      <c r="L101">
        <v>104.9</v>
      </c>
      <c r="M101" t="s">
        <v>92</v>
      </c>
      <c r="N101">
        <v>10.1497771046813</v>
      </c>
      <c r="O101" t="s">
        <v>101</v>
      </c>
      <c r="P101">
        <v>2.0209999999999999</v>
      </c>
      <c r="Q101" t="s">
        <v>623</v>
      </c>
      <c r="R101" t="s">
        <v>1941</v>
      </c>
      <c r="S101">
        <v>0</v>
      </c>
      <c r="T101" t="s">
        <v>101</v>
      </c>
      <c r="U101">
        <v>8192</v>
      </c>
      <c r="V101">
        <v>483</v>
      </c>
      <c r="W101">
        <v>8192</v>
      </c>
      <c r="X101">
        <v>1</v>
      </c>
      <c r="Y101">
        <v>0.174370699478089</v>
      </c>
      <c r="Z101">
        <v>104.9</v>
      </c>
      <c r="AA101" t="s">
        <v>101</v>
      </c>
      <c r="AB101" t="s">
        <v>94</v>
      </c>
      <c r="AC101">
        <v>10.2421875</v>
      </c>
      <c r="AE101">
        <v>0</v>
      </c>
      <c r="AF101">
        <v>104.875</v>
      </c>
      <c r="AG101">
        <v>18.875</v>
      </c>
      <c r="AH101">
        <f t="shared" si="4"/>
        <v>86</v>
      </c>
      <c r="AI101">
        <f t="shared" si="5"/>
        <v>5.556291390728477</v>
      </c>
      <c r="AJ101">
        <f t="shared" si="6"/>
        <v>0.61174648741647364</v>
      </c>
      <c r="AK101">
        <f t="shared" si="7"/>
        <v>171.43539383921575</v>
      </c>
    </row>
    <row r="102" spans="1:37" x14ac:dyDescent="0.3">
      <c r="A102">
        <v>100</v>
      </c>
      <c r="B102">
        <v>309</v>
      </c>
      <c r="C102" t="s">
        <v>91</v>
      </c>
      <c r="D102">
        <v>1.65139674930759E-2</v>
      </c>
      <c r="E102">
        <v>8192</v>
      </c>
      <c r="F102">
        <v>9216</v>
      </c>
      <c r="G102">
        <v>1.125</v>
      </c>
      <c r="H102">
        <v>4.3176386364116599</v>
      </c>
      <c r="I102">
        <v>9.5375962847296591</v>
      </c>
      <c r="J102">
        <v>-1.2689771479473799</v>
      </c>
      <c r="K102" t="b">
        <v>1</v>
      </c>
      <c r="L102">
        <v>161.80000000000001</v>
      </c>
      <c r="M102" t="s">
        <v>92</v>
      </c>
      <c r="N102">
        <v>9.5412009175526098</v>
      </c>
      <c r="O102">
        <v>4.1760000000000002</v>
      </c>
      <c r="P102">
        <v>2.2090000000000001</v>
      </c>
      <c r="Q102" t="s">
        <v>624</v>
      </c>
      <c r="S102">
        <v>0</v>
      </c>
      <c r="T102">
        <v>15040</v>
      </c>
      <c r="U102">
        <v>8192</v>
      </c>
      <c r="V102">
        <v>104</v>
      </c>
      <c r="W102">
        <v>8192</v>
      </c>
      <c r="X102">
        <v>1</v>
      </c>
      <c r="Y102">
        <v>0.32532123357908499</v>
      </c>
      <c r="Z102">
        <v>161.80000000000001</v>
      </c>
      <c r="AA102">
        <v>93</v>
      </c>
      <c r="AB102" t="s">
        <v>94</v>
      </c>
      <c r="AC102">
        <v>12.71875</v>
      </c>
      <c r="AE102">
        <v>0</v>
      </c>
      <c r="AF102">
        <v>161.75</v>
      </c>
      <c r="AG102">
        <v>11.328125</v>
      </c>
      <c r="AH102">
        <f t="shared" si="4"/>
        <v>150.421875</v>
      </c>
      <c r="AI102">
        <f t="shared" si="5"/>
        <v>14.278620689655172</v>
      </c>
      <c r="AJ102">
        <f t="shared" si="6"/>
        <v>0.28111901793597449</v>
      </c>
      <c r="AK102">
        <f t="shared" si="7"/>
        <v>575.37907320393003</v>
      </c>
    </row>
    <row r="103" spans="1:37" x14ac:dyDescent="0.3">
      <c r="A103">
        <v>101</v>
      </c>
      <c r="B103">
        <v>310</v>
      </c>
      <c r="C103" t="s">
        <v>91</v>
      </c>
      <c r="D103">
        <v>2.07164209830588E-2</v>
      </c>
      <c r="E103">
        <v>8192</v>
      </c>
      <c r="F103">
        <v>8192</v>
      </c>
      <c r="G103">
        <v>1</v>
      </c>
      <c r="H103">
        <v>5.1707151863084997</v>
      </c>
      <c r="I103">
        <v>6.8825046864633697</v>
      </c>
      <c r="J103">
        <v>-1.2826393465003301</v>
      </c>
      <c r="K103" t="b">
        <v>1</v>
      </c>
      <c r="L103">
        <v>21.42</v>
      </c>
      <c r="M103" t="s">
        <v>92</v>
      </c>
      <c r="N103">
        <v>8.0193117229086202</v>
      </c>
      <c r="O103">
        <v>4.234</v>
      </c>
      <c r="P103">
        <v>1.331</v>
      </c>
      <c r="Q103" t="s">
        <v>625</v>
      </c>
      <c r="S103">
        <v>0</v>
      </c>
      <c r="T103">
        <v>17180</v>
      </c>
      <c r="U103">
        <v>8192</v>
      </c>
      <c r="V103">
        <v>437</v>
      </c>
      <c r="W103">
        <v>8192</v>
      </c>
      <c r="X103">
        <v>1</v>
      </c>
      <c r="Y103">
        <v>0.19951236413974999</v>
      </c>
      <c r="Z103">
        <v>21.42</v>
      </c>
      <c r="AA103">
        <v>802</v>
      </c>
      <c r="AB103" t="s">
        <v>94</v>
      </c>
      <c r="AC103">
        <v>4.62890625</v>
      </c>
      <c r="AE103">
        <v>5</v>
      </c>
      <c r="AF103">
        <v>21.421875</v>
      </c>
      <c r="AG103">
        <v>6.859375</v>
      </c>
      <c r="AH103">
        <f t="shared" si="4"/>
        <v>14.5625</v>
      </c>
      <c r="AI103">
        <f t="shared" si="5"/>
        <v>3.1230068337129842</v>
      </c>
      <c r="AJ103">
        <f t="shared" si="6"/>
        <v>0.277304431250604</v>
      </c>
      <c r="AK103">
        <f t="shared" si="7"/>
        <v>77.250388330941391</v>
      </c>
    </row>
    <row r="104" spans="1:37" x14ac:dyDescent="0.3">
      <c r="A104">
        <v>102</v>
      </c>
      <c r="B104">
        <v>313</v>
      </c>
      <c r="C104" t="s">
        <v>91</v>
      </c>
      <c r="D104">
        <v>6.3036342948970996E-3</v>
      </c>
      <c r="E104">
        <v>8192</v>
      </c>
      <c r="F104">
        <v>32768</v>
      </c>
      <c r="G104">
        <v>4</v>
      </c>
      <c r="H104">
        <v>4.0009493201643798</v>
      </c>
      <c r="I104">
        <v>12.8155407911515</v>
      </c>
      <c r="J104">
        <v>-0.49143731853693801</v>
      </c>
      <c r="K104" t="b">
        <v>1</v>
      </c>
      <c r="L104">
        <v>1595</v>
      </c>
      <c r="M104" t="s">
        <v>92</v>
      </c>
      <c r="N104">
        <v>12.8141593974493</v>
      </c>
      <c r="O104" t="s">
        <v>101</v>
      </c>
      <c r="P104">
        <v>3.2029999999999998</v>
      </c>
      <c r="Q104" t="s">
        <v>626</v>
      </c>
      <c r="S104">
        <v>0</v>
      </c>
      <c r="T104" t="s">
        <v>101</v>
      </c>
      <c r="U104">
        <v>8192</v>
      </c>
      <c r="V104">
        <v>330</v>
      </c>
      <c r="W104">
        <v>8192</v>
      </c>
      <c r="X104">
        <v>1</v>
      </c>
      <c r="Y104">
        <v>0.16519682312407799</v>
      </c>
      <c r="Z104">
        <v>1595</v>
      </c>
      <c r="AA104" t="s">
        <v>101</v>
      </c>
      <c r="AB104" t="s">
        <v>94</v>
      </c>
      <c r="AC104">
        <v>39.9375</v>
      </c>
      <c r="AE104">
        <v>0</v>
      </c>
      <c r="AF104">
        <v>1595</v>
      </c>
      <c r="AG104">
        <v>22.421875</v>
      </c>
      <c r="AH104">
        <f t="shared" si="4"/>
        <v>1572.578125</v>
      </c>
      <c r="AI104">
        <f t="shared" si="5"/>
        <v>71.135888501742158</v>
      </c>
      <c r="AJ104">
        <f t="shared" si="6"/>
        <v>0.61174648741647364</v>
      </c>
      <c r="AK104">
        <f t="shared" si="7"/>
        <v>2607.2891840147713</v>
      </c>
    </row>
    <row r="105" spans="1:37" x14ac:dyDescent="0.3">
      <c r="A105">
        <v>103</v>
      </c>
      <c r="B105">
        <v>315</v>
      </c>
      <c r="C105" t="s">
        <v>91</v>
      </c>
      <c r="D105">
        <v>1.01110628514874E-2</v>
      </c>
      <c r="E105">
        <v>8192</v>
      </c>
      <c r="F105">
        <v>32768</v>
      </c>
      <c r="G105">
        <v>4</v>
      </c>
      <c r="H105">
        <v>4.5197389006165096</v>
      </c>
      <c r="I105">
        <v>9.0394778012330299</v>
      </c>
      <c r="J105">
        <v>-0.49143731853693801</v>
      </c>
      <c r="K105" t="b">
        <v>1</v>
      </c>
      <c r="L105">
        <v>100</v>
      </c>
      <c r="M105" t="s">
        <v>92</v>
      </c>
      <c r="N105">
        <v>9.6852711038477004</v>
      </c>
      <c r="O105" t="s">
        <v>101</v>
      </c>
      <c r="P105">
        <v>2</v>
      </c>
      <c r="Q105" t="s">
        <v>627</v>
      </c>
      <c r="R105" t="s">
        <v>1941</v>
      </c>
      <c r="S105">
        <v>0</v>
      </c>
      <c r="T105" t="s">
        <v>101</v>
      </c>
      <c r="U105">
        <v>8192</v>
      </c>
      <c r="V105">
        <v>638</v>
      </c>
      <c r="W105">
        <v>8192</v>
      </c>
      <c r="X105">
        <v>1</v>
      </c>
      <c r="Y105">
        <v>0.13934779749024001</v>
      </c>
      <c r="Z105">
        <v>100</v>
      </c>
      <c r="AA105" t="s">
        <v>101</v>
      </c>
      <c r="AB105" t="s">
        <v>94</v>
      </c>
      <c r="AC105">
        <v>10</v>
      </c>
      <c r="AE105">
        <v>0</v>
      </c>
      <c r="AF105">
        <v>100</v>
      </c>
      <c r="AG105">
        <v>17.34375</v>
      </c>
      <c r="AH105">
        <f t="shared" si="4"/>
        <v>82.65625</v>
      </c>
      <c r="AI105">
        <f t="shared" si="5"/>
        <v>5.7657657657657655</v>
      </c>
      <c r="AJ105">
        <f t="shared" si="6"/>
        <v>0.61174648741647364</v>
      </c>
      <c r="AK105">
        <f t="shared" si="7"/>
        <v>163.46640652130228</v>
      </c>
    </row>
    <row r="106" spans="1:37" x14ac:dyDescent="0.3">
      <c r="A106">
        <v>104</v>
      </c>
      <c r="B106">
        <v>321</v>
      </c>
      <c r="C106" t="s">
        <v>91</v>
      </c>
      <c r="D106">
        <v>8.9879654441730097E-3</v>
      </c>
      <c r="E106">
        <v>8192</v>
      </c>
      <c r="F106">
        <v>9216</v>
      </c>
      <c r="G106">
        <v>1.125</v>
      </c>
      <c r="H106">
        <v>3.4983671973705799</v>
      </c>
      <c r="I106">
        <v>7.9874829174340096</v>
      </c>
      <c r="J106">
        <v>-1.26576251299374</v>
      </c>
      <c r="K106" t="b">
        <v>1</v>
      </c>
      <c r="L106">
        <v>191.9</v>
      </c>
      <c r="M106" t="s">
        <v>92</v>
      </c>
      <c r="N106">
        <v>8.0226040007582409</v>
      </c>
      <c r="O106">
        <v>4.2069999999999999</v>
      </c>
      <c r="P106">
        <v>2.2829999999999999</v>
      </c>
      <c r="Q106" t="s">
        <v>628</v>
      </c>
      <c r="S106">
        <v>0</v>
      </c>
      <c r="T106">
        <v>16150</v>
      </c>
      <c r="U106">
        <v>8192</v>
      </c>
      <c r="V106">
        <v>459</v>
      </c>
      <c r="W106">
        <v>8192</v>
      </c>
      <c r="X106">
        <v>1</v>
      </c>
      <c r="Y106">
        <v>0.11661379430223</v>
      </c>
      <c r="Z106">
        <v>191.9</v>
      </c>
      <c r="AA106">
        <v>84.2</v>
      </c>
      <c r="AB106" t="s">
        <v>94</v>
      </c>
      <c r="AC106">
        <v>13.8515625</v>
      </c>
      <c r="AE106">
        <v>0</v>
      </c>
      <c r="AF106">
        <v>191.875</v>
      </c>
      <c r="AG106">
        <v>6.76953125</v>
      </c>
      <c r="AH106">
        <f t="shared" si="4"/>
        <v>185.10546875</v>
      </c>
      <c r="AI106">
        <f t="shared" si="5"/>
        <v>28.343912290825159</v>
      </c>
      <c r="AJ106">
        <f t="shared" si="6"/>
        <v>0.28202416703966299</v>
      </c>
      <c r="AK106">
        <f t="shared" si="7"/>
        <v>680.34949633594806</v>
      </c>
    </row>
    <row r="107" spans="1:37" x14ac:dyDescent="0.3">
      <c r="A107">
        <v>105</v>
      </c>
      <c r="B107">
        <v>322</v>
      </c>
      <c r="C107" t="s">
        <v>91</v>
      </c>
      <c r="D107">
        <v>2.0839666491949599E-2</v>
      </c>
      <c r="E107">
        <v>8192</v>
      </c>
      <c r="F107">
        <v>8192</v>
      </c>
      <c r="G107">
        <v>1</v>
      </c>
      <c r="H107">
        <v>4.3239532189388603</v>
      </c>
      <c r="I107">
        <v>6.1396757620479496</v>
      </c>
      <c r="J107">
        <v>-1.2802283702851001</v>
      </c>
      <c r="K107" t="b">
        <v>1</v>
      </c>
      <c r="L107">
        <v>26.31</v>
      </c>
      <c r="M107" t="s">
        <v>92</v>
      </c>
      <c r="N107">
        <v>7.3900493187666498</v>
      </c>
      <c r="O107">
        <v>4.2460000000000004</v>
      </c>
      <c r="P107">
        <v>1.42</v>
      </c>
      <c r="Q107" t="s">
        <v>629</v>
      </c>
      <c r="S107">
        <v>0</v>
      </c>
      <c r="T107">
        <v>17600</v>
      </c>
      <c r="U107">
        <v>8192</v>
      </c>
      <c r="V107">
        <v>617</v>
      </c>
      <c r="W107">
        <v>8192</v>
      </c>
      <c r="X107">
        <v>1</v>
      </c>
      <c r="Y107">
        <v>0.13381731785176501</v>
      </c>
      <c r="Z107">
        <v>26.31</v>
      </c>
      <c r="AA107">
        <v>669</v>
      </c>
      <c r="AB107" t="s">
        <v>94</v>
      </c>
      <c r="AC107">
        <v>5.12890625</v>
      </c>
      <c r="AE107">
        <v>4</v>
      </c>
      <c r="AF107">
        <v>26.3125</v>
      </c>
      <c r="AG107">
        <v>6.30078125</v>
      </c>
      <c r="AH107">
        <f t="shared" si="4"/>
        <v>20.01171875</v>
      </c>
      <c r="AI107">
        <f t="shared" si="5"/>
        <v>4.1760694358338499</v>
      </c>
      <c r="AJ107">
        <f t="shared" si="6"/>
        <v>0.27797381224530721</v>
      </c>
      <c r="AK107">
        <f t="shared" si="7"/>
        <v>94.658197430409956</v>
      </c>
    </row>
    <row r="108" spans="1:37" x14ac:dyDescent="0.3">
      <c r="A108">
        <v>106</v>
      </c>
      <c r="B108">
        <v>325</v>
      </c>
      <c r="C108" t="s">
        <v>91</v>
      </c>
      <c r="D108">
        <v>7.0804441142927601E-3</v>
      </c>
      <c r="E108">
        <v>8192</v>
      </c>
      <c r="F108">
        <v>32768</v>
      </c>
      <c r="G108">
        <v>4</v>
      </c>
      <c r="H108">
        <v>4.0388213959617998</v>
      </c>
      <c r="I108">
        <v>12.905296491784201</v>
      </c>
      <c r="J108">
        <v>-0.49143731853693801</v>
      </c>
      <c r="K108" t="b">
        <v>1</v>
      </c>
      <c r="L108">
        <v>1570</v>
      </c>
      <c r="M108" t="s">
        <v>92</v>
      </c>
      <c r="N108">
        <v>12.9077320679473</v>
      </c>
      <c r="O108" t="s">
        <v>101</v>
      </c>
      <c r="P108">
        <v>3.1949999999999998</v>
      </c>
      <c r="Q108" t="s">
        <v>630</v>
      </c>
      <c r="S108">
        <v>0</v>
      </c>
      <c r="T108" t="s">
        <v>101</v>
      </c>
      <c r="U108">
        <v>8192</v>
      </c>
      <c r="V108">
        <v>487</v>
      </c>
      <c r="W108">
        <v>8192</v>
      </c>
      <c r="X108">
        <v>1</v>
      </c>
      <c r="Y108">
        <v>0.13770214169959499</v>
      </c>
      <c r="Z108">
        <v>1570</v>
      </c>
      <c r="AA108" t="s">
        <v>101</v>
      </c>
      <c r="AB108" t="s">
        <v>94</v>
      </c>
      <c r="AC108">
        <v>39.625</v>
      </c>
      <c r="AE108">
        <v>0</v>
      </c>
      <c r="AF108">
        <v>1570</v>
      </c>
      <c r="AG108">
        <v>19.453125</v>
      </c>
      <c r="AH108">
        <f t="shared" si="4"/>
        <v>1550.546875</v>
      </c>
      <c r="AI108">
        <f t="shared" si="5"/>
        <v>80.706827309236942</v>
      </c>
      <c r="AJ108">
        <f t="shared" si="6"/>
        <v>0.61174648741647364</v>
      </c>
      <c r="AK108">
        <f t="shared" si="7"/>
        <v>2566.4225823844454</v>
      </c>
    </row>
    <row r="109" spans="1:37" x14ac:dyDescent="0.3">
      <c r="A109">
        <v>107</v>
      </c>
      <c r="B109">
        <v>327</v>
      </c>
      <c r="C109" t="s">
        <v>91</v>
      </c>
      <c r="D109">
        <v>1.03980609106946E-2</v>
      </c>
      <c r="E109">
        <v>8192</v>
      </c>
      <c r="F109">
        <v>32768</v>
      </c>
      <c r="G109">
        <v>4</v>
      </c>
      <c r="H109">
        <v>4.8365709103643404</v>
      </c>
      <c r="I109">
        <v>9.4133650628477898</v>
      </c>
      <c r="J109">
        <v>-0.49143731853693801</v>
      </c>
      <c r="K109" t="b">
        <v>1</v>
      </c>
      <c r="L109">
        <v>88.3</v>
      </c>
      <c r="M109" t="s">
        <v>92</v>
      </c>
      <c r="N109">
        <v>10.066107904899299</v>
      </c>
      <c r="O109" t="s">
        <v>101</v>
      </c>
      <c r="P109">
        <v>1.946</v>
      </c>
      <c r="Q109" t="s">
        <v>631</v>
      </c>
      <c r="R109" t="s">
        <v>1941</v>
      </c>
      <c r="S109">
        <v>0</v>
      </c>
      <c r="T109" t="s">
        <v>101</v>
      </c>
      <c r="U109">
        <v>8192</v>
      </c>
      <c r="V109">
        <v>525</v>
      </c>
      <c r="W109">
        <v>8192</v>
      </c>
      <c r="X109">
        <v>1</v>
      </c>
      <c r="Y109">
        <v>0.16744168196009701</v>
      </c>
      <c r="Z109">
        <v>88.3</v>
      </c>
      <c r="AA109" t="s">
        <v>101</v>
      </c>
      <c r="AB109" t="s">
        <v>94</v>
      </c>
      <c r="AC109">
        <v>9.3984375</v>
      </c>
      <c r="AE109">
        <v>0</v>
      </c>
      <c r="AF109">
        <v>88.3125</v>
      </c>
      <c r="AG109">
        <v>18.328125</v>
      </c>
      <c r="AH109">
        <f t="shared" si="4"/>
        <v>69.984375</v>
      </c>
      <c r="AI109">
        <f t="shared" si="5"/>
        <v>4.8184143222506393</v>
      </c>
      <c r="AJ109">
        <f t="shared" si="6"/>
        <v>0.61174648741647364</v>
      </c>
      <c r="AK109">
        <f t="shared" si="7"/>
        <v>144.36127025912506</v>
      </c>
    </row>
    <row r="110" spans="1:37" x14ac:dyDescent="0.3">
      <c r="A110">
        <v>108</v>
      </c>
      <c r="B110">
        <v>333</v>
      </c>
      <c r="C110" t="s">
        <v>91</v>
      </c>
      <c r="D110">
        <v>2.0729407657284201E-2</v>
      </c>
      <c r="E110">
        <v>8192</v>
      </c>
      <c r="F110">
        <v>9216</v>
      </c>
      <c r="G110">
        <v>1.125</v>
      </c>
      <c r="H110">
        <v>4.0951829617374198</v>
      </c>
      <c r="I110">
        <v>9.2301584723534997</v>
      </c>
      <c r="J110">
        <v>-1.2689771479473799</v>
      </c>
      <c r="K110" t="b">
        <v>1</v>
      </c>
      <c r="L110">
        <v>179.5</v>
      </c>
      <c r="M110" t="s">
        <v>92</v>
      </c>
      <c r="N110">
        <v>9.2394753205317297</v>
      </c>
      <c r="O110">
        <v>4.1760000000000002</v>
      </c>
      <c r="P110">
        <v>2.254</v>
      </c>
      <c r="Q110" t="s">
        <v>632</v>
      </c>
      <c r="S110">
        <v>0</v>
      </c>
      <c r="T110">
        <v>14990</v>
      </c>
      <c r="U110">
        <v>8192</v>
      </c>
      <c r="V110">
        <v>257</v>
      </c>
      <c r="W110">
        <v>8192</v>
      </c>
      <c r="X110">
        <v>1</v>
      </c>
      <c r="Y110">
        <v>0.19307220848989601</v>
      </c>
      <c r="Z110">
        <v>179.5</v>
      </c>
      <c r="AA110">
        <v>83.5</v>
      </c>
      <c r="AB110" t="s">
        <v>94</v>
      </c>
      <c r="AC110">
        <v>13.3984375</v>
      </c>
      <c r="AE110">
        <v>0</v>
      </c>
      <c r="AF110">
        <v>179.5</v>
      </c>
      <c r="AG110">
        <v>8.1640625</v>
      </c>
      <c r="AH110">
        <f t="shared" si="4"/>
        <v>171.3359375</v>
      </c>
      <c r="AI110">
        <f t="shared" si="5"/>
        <v>21.986602870813396</v>
      </c>
      <c r="AJ110">
        <f t="shared" si="6"/>
        <v>0.28111901793597449</v>
      </c>
      <c r="AK110">
        <f t="shared" si="7"/>
        <v>638.51958973790079</v>
      </c>
    </row>
    <row r="111" spans="1:37" x14ac:dyDescent="0.3">
      <c r="A111">
        <v>109</v>
      </c>
      <c r="B111">
        <v>334</v>
      </c>
      <c r="C111" t="s">
        <v>91</v>
      </c>
      <c r="D111">
        <v>5.2017678900204901E-2</v>
      </c>
      <c r="E111">
        <v>8192</v>
      </c>
      <c r="F111">
        <v>8192</v>
      </c>
      <c r="G111">
        <v>1</v>
      </c>
      <c r="H111">
        <v>10.657076517996799</v>
      </c>
      <c r="I111">
        <v>12.467946941953301</v>
      </c>
      <c r="J111">
        <v>-1.2866576401923699</v>
      </c>
      <c r="K111" t="b">
        <v>1</v>
      </c>
      <c r="L111">
        <v>14.79</v>
      </c>
      <c r="M111" t="s">
        <v>92</v>
      </c>
      <c r="N111">
        <v>12.906319041248899</v>
      </c>
      <c r="O111">
        <v>4.24</v>
      </c>
      <c r="P111">
        <v>1.17</v>
      </c>
      <c r="Q111" t="s">
        <v>633</v>
      </c>
      <c r="S111">
        <v>0</v>
      </c>
      <c r="T111">
        <v>17300</v>
      </c>
      <c r="U111">
        <v>8192</v>
      </c>
      <c r="V111">
        <v>171</v>
      </c>
      <c r="W111">
        <v>8192</v>
      </c>
      <c r="X111">
        <v>1</v>
      </c>
      <c r="Y111">
        <v>0.73849509880680397</v>
      </c>
      <c r="Z111">
        <v>14.79</v>
      </c>
      <c r="AA111">
        <v>1170</v>
      </c>
      <c r="AB111" t="s">
        <v>94</v>
      </c>
      <c r="AC111">
        <v>3.845703125</v>
      </c>
      <c r="AD111" t="s">
        <v>98</v>
      </c>
      <c r="AE111">
        <v>4</v>
      </c>
      <c r="AF111">
        <v>14.7890625</v>
      </c>
      <c r="AG111">
        <v>8.0234375</v>
      </c>
      <c r="AH111">
        <f t="shared" si="4"/>
        <v>6.765625</v>
      </c>
      <c r="AI111">
        <f t="shared" si="5"/>
        <v>1.8432327166504381</v>
      </c>
      <c r="AJ111">
        <f t="shared" si="6"/>
        <v>0.27619237638160049</v>
      </c>
      <c r="AK111">
        <f t="shared" si="7"/>
        <v>53.546237205210652</v>
      </c>
    </row>
    <row r="112" spans="1:37" x14ac:dyDescent="0.3">
      <c r="A112">
        <v>110</v>
      </c>
      <c r="B112">
        <v>337</v>
      </c>
      <c r="C112" t="s">
        <v>91</v>
      </c>
      <c r="D112">
        <v>8.0496454979124207E-3</v>
      </c>
      <c r="E112">
        <v>8192</v>
      </c>
      <c r="F112">
        <v>32768</v>
      </c>
      <c r="G112">
        <v>4</v>
      </c>
      <c r="H112">
        <v>3.9357898214571301</v>
      </c>
      <c r="I112">
        <v>12.576078413874701</v>
      </c>
      <c r="J112">
        <v>-0.49143731853693801</v>
      </c>
      <c r="K112" t="b">
        <v>1</v>
      </c>
      <c r="L112">
        <v>1568</v>
      </c>
      <c r="M112" t="s">
        <v>92</v>
      </c>
      <c r="N112">
        <v>12.576308178705199</v>
      </c>
      <c r="O112" t="s">
        <v>101</v>
      </c>
      <c r="P112">
        <v>3.1949999999999998</v>
      </c>
      <c r="Q112" t="s">
        <v>634</v>
      </c>
      <c r="S112">
        <v>0</v>
      </c>
      <c r="T112" t="s">
        <v>101</v>
      </c>
      <c r="U112">
        <v>8192</v>
      </c>
      <c r="V112">
        <v>495</v>
      </c>
      <c r="W112">
        <v>8192</v>
      </c>
      <c r="X112">
        <v>1</v>
      </c>
      <c r="Y112">
        <v>0.13195393958982499</v>
      </c>
      <c r="Z112">
        <v>1568</v>
      </c>
      <c r="AA112" t="s">
        <v>101</v>
      </c>
      <c r="AB112" t="s">
        <v>94</v>
      </c>
      <c r="AC112">
        <v>39.59375</v>
      </c>
      <c r="AE112">
        <v>0</v>
      </c>
      <c r="AF112">
        <v>1568</v>
      </c>
      <c r="AG112">
        <v>19.421875</v>
      </c>
      <c r="AH112">
        <f t="shared" si="4"/>
        <v>1548.578125</v>
      </c>
      <c r="AI112">
        <f t="shared" si="5"/>
        <v>80.733708769106997</v>
      </c>
      <c r="AJ112">
        <f t="shared" si="6"/>
        <v>0.61174648741647364</v>
      </c>
      <c r="AK112">
        <f t="shared" si="7"/>
        <v>2563.1532542540194</v>
      </c>
    </row>
    <row r="113" spans="1:37" x14ac:dyDescent="0.3">
      <c r="A113">
        <v>111</v>
      </c>
      <c r="B113">
        <v>339</v>
      </c>
      <c r="C113" t="s">
        <v>91</v>
      </c>
      <c r="D113">
        <v>9.3521910711651304E-3</v>
      </c>
      <c r="E113">
        <v>8192</v>
      </c>
      <c r="F113">
        <v>32768</v>
      </c>
      <c r="G113">
        <v>4</v>
      </c>
      <c r="H113">
        <v>4.6417526247873804</v>
      </c>
      <c r="I113">
        <v>9.3560326343370708</v>
      </c>
      <c r="J113">
        <v>-0.49143731853693801</v>
      </c>
      <c r="K113" t="b">
        <v>1</v>
      </c>
      <c r="L113">
        <v>103.8</v>
      </c>
      <c r="M113" t="s">
        <v>92</v>
      </c>
      <c r="N113">
        <v>9.93136227040325</v>
      </c>
      <c r="O113" t="s">
        <v>101</v>
      </c>
      <c r="P113">
        <v>2.016</v>
      </c>
      <c r="Q113" t="s">
        <v>635</v>
      </c>
      <c r="R113" t="s">
        <v>1941</v>
      </c>
      <c r="S113">
        <v>0</v>
      </c>
      <c r="T113" t="s">
        <v>101</v>
      </c>
      <c r="U113">
        <v>8192</v>
      </c>
      <c r="V113">
        <v>611</v>
      </c>
      <c r="W113">
        <v>8192</v>
      </c>
      <c r="X113">
        <v>1</v>
      </c>
      <c r="Y113">
        <v>0.147329541328929</v>
      </c>
      <c r="Z113">
        <v>103.8</v>
      </c>
      <c r="AA113" t="s">
        <v>101</v>
      </c>
      <c r="AB113" t="s">
        <v>94</v>
      </c>
      <c r="AC113">
        <v>10.1875</v>
      </c>
      <c r="AE113">
        <v>0</v>
      </c>
      <c r="AF113">
        <v>103.8125</v>
      </c>
      <c r="AG113">
        <v>17.4375</v>
      </c>
      <c r="AH113">
        <f t="shared" si="4"/>
        <v>86.375</v>
      </c>
      <c r="AI113">
        <f t="shared" si="5"/>
        <v>5.9534050179211473</v>
      </c>
      <c r="AJ113">
        <f t="shared" si="6"/>
        <v>0.61174648741647364</v>
      </c>
      <c r="AK113">
        <f t="shared" si="7"/>
        <v>169.69856326992692</v>
      </c>
    </row>
    <row r="114" spans="1:37" x14ac:dyDescent="0.3">
      <c r="A114">
        <v>112</v>
      </c>
      <c r="B114">
        <v>345</v>
      </c>
      <c r="C114" t="s">
        <v>91</v>
      </c>
      <c r="D114">
        <v>1.34237969899067E-2</v>
      </c>
      <c r="E114">
        <v>8192</v>
      </c>
      <c r="F114">
        <v>9216</v>
      </c>
      <c r="G114">
        <v>1.125</v>
      </c>
      <c r="H114">
        <v>3.38315749125494</v>
      </c>
      <c r="I114">
        <v>7.4667343068712499</v>
      </c>
      <c r="J114">
        <v>-1.2673698304705601</v>
      </c>
      <c r="K114" t="b">
        <v>1</v>
      </c>
      <c r="L114">
        <v>161</v>
      </c>
      <c r="M114" t="s">
        <v>92</v>
      </c>
      <c r="N114">
        <v>7.5305280526692799</v>
      </c>
      <c r="O114">
        <v>4.1950000000000003</v>
      </c>
      <c r="P114">
        <v>2.2069999999999999</v>
      </c>
      <c r="Q114" t="s">
        <v>636</v>
      </c>
      <c r="S114">
        <v>0</v>
      </c>
      <c r="T114">
        <v>15656</v>
      </c>
      <c r="U114">
        <v>8192</v>
      </c>
      <c r="V114">
        <v>609</v>
      </c>
      <c r="W114">
        <v>8192</v>
      </c>
      <c r="X114">
        <v>1</v>
      </c>
      <c r="Y114">
        <v>9.6570414920778599E-2</v>
      </c>
      <c r="Z114">
        <v>161</v>
      </c>
      <c r="AA114">
        <v>97.25</v>
      </c>
      <c r="AB114" t="s">
        <v>94</v>
      </c>
      <c r="AC114">
        <v>12.6875</v>
      </c>
      <c r="AE114">
        <v>0</v>
      </c>
      <c r="AF114">
        <v>161</v>
      </c>
      <c r="AG114">
        <v>5.6796875</v>
      </c>
      <c r="AH114">
        <f t="shared" si="4"/>
        <v>155.3203125</v>
      </c>
      <c r="AI114">
        <f t="shared" si="5"/>
        <v>28.346629986244842</v>
      </c>
      <c r="AJ114">
        <f t="shared" si="6"/>
        <v>0.28157122877240365</v>
      </c>
      <c r="AK114">
        <f t="shared" si="7"/>
        <v>571.79137478615621</v>
      </c>
    </row>
    <row r="115" spans="1:37" x14ac:dyDescent="0.3">
      <c r="A115">
        <v>113</v>
      </c>
      <c r="B115">
        <v>346</v>
      </c>
      <c r="C115" t="s">
        <v>91</v>
      </c>
      <c r="D115">
        <v>4.6896158307695598E-2</v>
      </c>
      <c r="E115">
        <v>8192</v>
      </c>
      <c r="F115">
        <v>8192</v>
      </c>
      <c r="G115">
        <v>1</v>
      </c>
      <c r="H115">
        <v>13.8442519861575</v>
      </c>
      <c r="I115">
        <v>17.697388525273698</v>
      </c>
      <c r="J115">
        <v>-1.2842466639771499</v>
      </c>
      <c r="K115" t="b">
        <v>1</v>
      </c>
      <c r="L115">
        <v>19</v>
      </c>
      <c r="M115" t="s">
        <v>92</v>
      </c>
      <c r="N115">
        <v>17.747316348070299</v>
      </c>
      <c r="O115">
        <v>4.242</v>
      </c>
      <c r="P115">
        <v>1.278</v>
      </c>
      <c r="Q115" t="s">
        <v>637</v>
      </c>
      <c r="S115">
        <v>0</v>
      </c>
      <c r="T115">
        <v>17460</v>
      </c>
      <c r="U115">
        <v>8192</v>
      </c>
      <c r="V115">
        <v>39</v>
      </c>
      <c r="W115">
        <v>8192</v>
      </c>
      <c r="X115">
        <v>1</v>
      </c>
      <c r="Y115">
        <v>2.0567263575507302</v>
      </c>
      <c r="Z115">
        <v>19</v>
      </c>
      <c r="AA115">
        <v>918.5</v>
      </c>
      <c r="AB115" t="s">
        <v>94</v>
      </c>
      <c r="AC115">
        <v>4.359375</v>
      </c>
      <c r="AD115" t="s">
        <v>98</v>
      </c>
      <c r="AE115">
        <v>4</v>
      </c>
      <c r="AF115">
        <v>19</v>
      </c>
      <c r="AG115">
        <v>11.0234375</v>
      </c>
      <c r="AH115">
        <f t="shared" si="4"/>
        <v>7.9765625</v>
      </c>
      <c r="AI115">
        <f t="shared" si="5"/>
        <v>1.7236002834868887</v>
      </c>
      <c r="AJ115">
        <f t="shared" si="6"/>
        <v>0.27685907300378287</v>
      </c>
      <c r="AK115">
        <f t="shared" si="7"/>
        <v>68.626972538264596</v>
      </c>
    </row>
    <row r="116" spans="1:37" x14ac:dyDescent="0.3">
      <c r="A116">
        <v>114</v>
      </c>
      <c r="B116">
        <v>349</v>
      </c>
      <c r="C116" t="s">
        <v>91</v>
      </c>
      <c r="D116">
        <v>1.0234790394062899E-2</v>
      </c>
      <c r="E116">
        <v>8192</v>
      </c>
      <c r="F116">
        <v>32768</v>
      </c>
      <c r="G116">
        <v>4</v>
      </c>
      <c r="H116">
        <v>3.9490733513424301</v>
      </c>
      <c r="I116">
        <v>12.579958273514601</v>
      </c>
      <c r="J116">
        <v>-0.49143731853693801</v>
      </c>
      <c r="K116" t="b">
        <v>1</v>
      </c>
      <c r="L116">
        <v>1536</v>
      </c>
      <c r="M116" t="s">
        <v>92</v>
      </c>
      <c r="N116">
        <v>12.583389265559701</v>
      </c>
      <c r="O116" t="s">
        <v>101</v>
      </c>
      <c r="P116">
        <v>3.1859999999999999</v>
      </c>
      <c r="Q116" t="s">
        <v>638</v>
      </c>
      <c r="S116">
        <v>0</v>
      </c>
      <c r="T116" t="s">
        <v>101</v>
      </c>
      <c r="U116">
        <v>8192</v>
      </c>
      <c r="V116">
        <v>607</v>
      </c>
      <c r="W116">
        <v>8192</v>
      </c>
      <c r="X116">
        <v>1</v>
      </c>
      <c r="Y116">
        <v>0.11969919486528301</v>
      </c>
      <c r="Z116">
        <v>1536</v>
      </c>
      <c r="AA116" t="s">
        <v>101</v>
      </c>
      <c r="AB116" t="s">
        <v>94</v>
      </c>
      <c r="AC116">
        <v>39.1875</v>
      </c>
      <c r="AE116">
        <v>0</v>
      </c>
      <c r="AF116">
        <v>1536</v>
      </c>
      <c r="AG116">
        <v>17.9375</v>
      </c>
      <c r="AH116">
        <f t="shared" si="4"/>
        <v>1518.0625</v>
      </c>
      <c r="AI116">
        <f t="shared" si="5"/>
        <v>85.63066202090593</v>
      </c>
      <c r="AJ116">
        <f t="shared" si="6"/>
        <v>0.61174648741647364</v>
      </c>
      <c r="AK116">
        <f t="shared" si="7"/>
        <v>2510.8440041672029</v>
      </c>
    </row>
    <row r="117" spans="1:37" x14ac:dyDescent="0.3">
      <c r="A117">
        <v>115</v>
      </c>
      <c r="B117">
        <v>351</v>
      </c>
      <c r="C117" t="s">
        <v>91</v>
      </c>
      <c r="D117">
        <v>1.1821340451894299E-2</v>
      </c>
      <c r="E117">
        <v>8192</v>
      </c>
      <c r="F117">
        <v>32768</v>
      </c>
      <c r="G117">
        <v>4</v>
      </c>
      <c r="H117">
        <v>4.6219109110344299</v>
      </c>
      <c r="I117">
        <v>9.2257674825726301</v>
      </c>
      <c r="J117">
        <v>-0.49143731853693801</v>
      </c>
      <c r="K117" t="b">
        <v>1</v>
      </c>
      <c r="L117">
        <v>99.06</v>
      </c>
      <c r="M117" t="s">
        <v>92</v>
      </c>
      <c r="N117">
        <v>9.8609824563511008</v>
      </c>
      <c r="O117" t="s">
        <v>101</v>
      </c>
      <c r="P117">
        <v>1.996</v>
      </c>
      <c r="Q117" t="s">
        <v>639</v>
      </c>
      <c r="R117" t="s">
        <v>1941</v>
      </c>
      <c r="S117">
        <v>0</v>
      </c>
      <c r="T117" t="s">
        <v>101</v>
      </c>
      <c r="U117">
        <v>8192</v>
      </c>
      <c r="V117">
        <v>680</v>
      </c>
      <c r="W117">
        <v>8192</v>
      </c>
      <c r="X117">
        <v>1</v>
      </c>
      <c r="Y117">
        <v>0.13889394307438399</v>
      </c>
      <c r="Z117">
        <v>99.06</v>
      </c>
      <c r="AA117" t="s">
        <v>101</v>
      </c>
      <c r="AB117" t="s">
        <v>94</v>
      </c>
      <c r="AC117">
        <v>9.953125</v>
      </c>
      <c r="AE117">
        <v>0</v>
      </c>
      <c r="AF117">
        <v>99.0625</v>
      </c>
      <c r="AG117">
        <v>16.734375</v>
      </c>
      <c r="AH117">
        <f t="shared" si="4"/>
        <v>82.328125</v>
      </c>
      <c r="AI117">
        <f t="shared" si="5"/>
        <v>5.9197012138188612</v>
      </c>
      <c r="AJ117">
        <f t="shared" si="6"/>
        <v>0.61174648741647364</v>
      </c>
      <c r="AK117">
        <f t="shared" si="7"/>
        <v>161.93390896016504</v>
      </c>
    </row>
    <row r="118" spans="1:37" x14ac:dyDescent="0.3">
      <c r="A118">
        <v>116</v>
      </c>
      <c r="B118">
        <v>357</v>
      </c>
      <c r="C118" t="s">
        <v>91</v>
      </c>
      <c r="D118">
        <v>1.31301790489657E-2</v>
      </c>
      <c r="E118">
        <v>8192</v>
      </c>
      <c r="F118">
        <v>9216</v>
      </c>
      <c r="G118">
        <v>1.125</v>
      </c>
      <c r="H118">
        <v>3.6601289595852302</v>
      </c>
      <c r="I118">
        <v>8.3425204996796101</v>
      </c>
      <c r="J118">
        <v>-1.2673698304705601</v>
      </c>
      <c r="K118" t="b">
        <v>1</v>
      </c>
      <c r="L118">
        <v>189.9</v>
      </c>
      <c r="M118" t="s">
        <v>92</v>
      </c>
      <c r="N118">
        <v>8.3580209613322793</v>
      </c>
      <c r="O118">
        <v>4.21</v>
      </c>
      <c r="P118">
        <v>2.2799999999999998</v>
      </c>
      <c r="Q118" t="s">
        <v>640</v>
      </c>
      <c r="S118">
        <v>0</v>
      </c>
      <c r="T118">
        <v>16290</v>
      </c>
      <c r="U118">
        <v>8192</v>
      </c>
      <c r="V118">
        <v>274</v>
      </c>
      <c r="W118">
        <v>8192</v>
      </c>
      <c r="X118">
        <v>1</v>
      </c>
      <c r="Y118">
        <v>0.16070426755928499</v>
      </c>
      <c r="Z118">
        <v>189.9</v>
      </c>
      <c r="AA118">
        <v>85.8</v>
      </c>
      <c r="AB118" t="s">
        <v>94</v>
      </c>
      <c r="AC118">
        <v>13.78125</v>
      </c>
      <c r="AE118">
        <v>0</v>
      </c>
      <c r="AF118">
        <v>189.875</v>
      </c>
      <c r="AG118">
        <v>8.6171875</v>
      </c>
      <c r="AH118">
        <f t="shared" si="4"/>
        <v>181.2578125</v>
      </c>
      <c r="AI118">
        <f t="shared" si="5"/>
        <v>22.034451495920219</v>
      </c>
      <c r="AJ118">
        <f t="shared" si="6"/>
        <v>0.28157122877240365</v>
      </c>
      <c r="AK118">
        <f t="shared" si="7"/>
        <v>674.34091482932558</v>
      </c>
    </row>
    <row r="119" spans="1:37" x14ac:dyDescent="0.3">
      <c r="A119">
        <v>117</v>
      </c>
      <c r="B119">
        <v>358</v>
      </c>
      <c r="C119" t="s">
        <v>91</v>
      </c>
      <c r="D119">
        <v>2.6843445536070199E-2</v>
      </c>
      <c r="E119">
        <v>8192</v>
      </c>
      <c r="F119">
        <v>8192</v>
      </c>
      <c r="G119">
        <v>1</v>
      </c>
      <c r="H119">
        <v>3.97345178644425</v>
      </c>
      <c r="I119">
        <v>5.9019728195133903</v>
      </c>
      <c r="J119">
        <v>-1.27781739406988</v>
      </c>
      <c r="K119" t="b">
        <v>1</v>
      </c>
      <c r="L119">
        <v>30.55</v>
      </c>
      <c r="M119" t="s">
        <v>92</v>
      </c>
      <c r="N119">
        <v>7.1880089154724702</v>
      </c>
      <c r="O119">
        <v>4.242</v>
      </c>
      <c r="P119">
        <v>1.4850000000000001</v>
      </c>
      <c r="Q119" t="s">
        <v>641</v>
      </c>
      <c r="S119">
        <v>0</v>
      </c>
      <c r="T119">
        <v>17420</v>
      </c>
      <c r="U119">
        <v>8192</v>
      </c>
      <c r="V119">
        <v>759</v>
      </c>
      <c r="W119">
        <v>8192</v>
      </c>
      <c r="X119">
        <v>1</v>
      </c>
      <c r="Y119">
        <v>0.107929462193442</v>
      </c>
      <c r="Z119">
        <v>30.55</v>
      </c>
      <c r="AA119">
        <v>570.5</v>
      </c>
      <c r="AB119" t="s">
        <v>94</v>
      </c>
      <c r="AC119">
        <v>5.52734375</v>
      </c>
      <c r="AE119">
        <v>4</v>
      </c>
      <c r="AF119">
        <v>30.546875</v>
      </c>
      <c r="AG119">
        <v>5.70703125</v>
      </c>
      <c r="AH119">
        <f t="shared" si="4"/>
        <v>24.83984375</v>
      </c>
      <c r="AI119">
        <f t="shared" si="5"/>
        <v>5.3524982888432584</v>
      </c>
      <c r="AJ119">
        <f t="shared" si="6"/>
        <v>0.27864480904872024</v>
      </c>
      <c r="AK119">
        <f t="shared" si="7"/>
        <v>109.62657120470156</v>
      </c>
    </row>
    <row r="120" spans="1:37" x14ac:dyDescent="0.3">
      <c r="A120">
        <v>118</v>
      </c>
      <c r="B120">
        <v>361</v>
      </c>
      <c r="C120" t="s">
        <v>91</v>
      </c>
      <c r="D120">
        <v>1.03820869577713E-2</v>
      </c>
      <c r="E120">
        <v>8192</v>
      </c>
      <c r="F120">
        <v>32768</v>
      </c>
      <c r="G120">
        <v>4</v>
      </c>
      <c r="H120">
        <v>3.8577296921187099</v>
      </c>
      <c r="I120">
        <v>12.273909508713601</v>
      </c>
      <c r="J120">
        <v>-0.49143731853693801</v>
      </c>
      <c r="K120" t="b">
        <v>1</v>
      </c>
      <c r="L120">
        <v>1521</v>
      </c>
      <c r="M120" t="s">
        <v>92</v>
      </c>
      <c r="N120">
        <v>12.2759480078017</v>
      </c>
      <c r="O120" t="s">
        <v>101</v>
      </c>
      <c r="P120">
        <v>3.1819999999999999</v>
      </c>
      <c r="Q120" t="s">
        <v>642</v>
      </c>
      <c r="S120">
        <v>0</v>
      </c>
      <c r="T120" t="s">
        <v>101</v>
      </c>
      <c r="U120">
        <v>8192</v>
      </c>
      <c r="V120">
        <v>663</v>
      </c>
      <c r="W120">
        <v>8192</v>
      </c>
      <c r="X120">
        <v>1</v>
      </c>
      <c r="Y120">
        <v>0.11098502469346699</v>
      </c>
      <c r="Z120">
        <v>1521</v>
      </c>
      <c r="AA120" t="s">
        <v>101</v>
      </c>
      <c r="AB120" t="s">
        <v>94</v>
      </c>
      <c r="AC120">
        <v>39</v>
      </c>
      <c r="AE120">
        <v>0</v>
      </c>
      <c r="AF120">
        <v>1521</v>
      </c>
      <c r="AG120">
        <v>17.28125</v>
      </c>
      <c r="AH120">
        <f t="shared" si="4"/>
        <v>1503.71875</v>
      </c>
      <c r="AI120">
        <f t="shared" si="5"/>
        <v>88.014466546112118</v>
      </c>
      <c r="AJ120">
        <f t="shared" si="6"/>
        <v>0.61174648741647364</v>
      </c>
      <c r="AK120">
        <f t="shared" si="7"/>
        <v>2486.3240431890076</v>
      </c>
    </row>
    <row r="121" spans="1:37" x14ac:dyDescent="0.3">
      <c r="A121">
        <v>119</v>
      </c>
      <c r="B121">
        <v>363</v>
      </c>
      <c r="C121" t="s">
        <v>91</v>
      </c>
      <c r="D121">
        <v>1.31778865133043E-2</v>
      </c>
      <c r="E121">
        <v>8192</v>
      </c>
      <c r="F121">
        <v>32768</v>
      </c>
      <c r="G121">
        <v>4</v>
      </c>
      <c r="H121">
        <v>5.9334571556896698</v>
      </c>
      <c r="I121">
        <v>11.1484097339325</v>
      </c>
      <c r="J121">
        <v>-0.49143731853693801</v>
      </c>
      <c r="K121" t="b">
        <v>1</v>
      </c>
      <c r="L121">
        <v>75.75</v>
      </c>
      <c r="M121" t="s">
        <v>92</v>
      </c>
      <c r="N121">
        <v>11.5939637380063</v>
      </c>
      <c r="O121" t="s">
        <v>101</v>
      </c>
      <c r="P121">
        <v>1.879</v>
      </c>
      <c r="Q121" t="s">
        <v>643</v>
      </c>
      <c r="R121" t="s">
        <v>1941</v>
      </c>
      <c r="S121">
        <v>0</v>
      </c>
      <c r="T121" t="s">
        <v>101</v>
      </c>
      <c r="U121">
        <v>8192</v>
      </c>
      <c r="V121">
        <v>159</v>
      </c>
      <c r="W121">
        <v>8192</v>
      </c>
      <c r="X121">
        <v>1</v>
      </c>
      <c r="Y121">
        <v>0.39124860203922102</v>
      </c>
      <c r="Z121">
        <v>75.75</v>
      </c>
      <c r="AA121" t="s">
        <v>101</v>
      </c>
      <c r="AB121" t="s">
        <v>94</v>
      </c>
      <c r="AC121">
        <v>8.703125</v>
      </c>
      <c r="AE121">
        <v>0</v>
      </c>
      <c r="AF121">
        <v>75.75</v>
      </c>
      <c r="AG121">
        <v>23.734375</v>
      </c>
      <c r="AH121">
        <f t="shared" si="4"/>
        <v>52.015625</v>
      </c>
      <c r="AI121">
        <f t="shared" si="5"/>
        <v>3.1915734035549703</v>
      </c>
      <c r="AJ121">
        <f t="shared" si="6"/>
        <v>0.61174648741647364</v>
      </c>
      <c r="AK121">
        <f t="shared" si="7"/>
        <v>123.82580293988647</v>
      </c>
    </row>
    <row r="122" spans="1:37" x14ac:dyDescent="0.3">
      <c r="A122">
        <v>120</v>
      </c>
      <c r="B122">
        <v>369</v>
      </c>
      <c r="C122" t="s">
        <v>91</v>
      </c>
      <c r="D122">
        <v>1.5758892671718198E-2</v>
      </c>
      <c r="E122">
        <v>8192</v>
      </c>
      <c r="F122">
        <v>9216</v>
      </c>
      <c r="G122">
        <v>1.125</v>
      </c>
      <c r="H122">
        <v>3.5924888641125801</v>
      </c>
      <c r="I122">
        <v>7.8585693902462799</v>
      </c>
      <c r="J122">
        <v>-1.2697808066857901</v>
      </c>
      <c r="K122" t="b">
        <v>1</v>
      </c>
      <c r="L122">
        <v>154.19999999999999</v>
      </c>
      <c r="M122" t="s">
        <v>92</v>
      </c>
      <c r="N122">
        <v>7.8959903892941004</v>
      </c>
      <c r="O122">
        <v>4.1900000000000004</v>
      </c>
      <c r="P122">
        <v>2.1880000000000002</v>
      </c>
      <c r="Q122" t="s">
        <v>644</v>
      </c>
      <c r="S122">
        <v>0</v>
      </c>
      <c r="T122">
        <v>15520</v>
      </c>
      <c r="U122">
        <v>8192</v>
      </c>
      <c r="V122">
        <v>432</v>
      </c>
      <c r="W122">
        <v>8192</v>
      </c>
      <c r="X122">
        <v>1</v>
      </c>
      <c r="Y122">
        <v>0.12473117863054201</v>
      </c>
      <c r="Z122">
        <v>154.19999999999999</v>
      </c>
      <c r="AA122">
        <v>100.6</v>
      </c>
      <c r="AB122" t="s">
        <v>94</v>
      </c>
      <c r="AC122">
        <v>12.421875</v>
      </c>
      <c r="AE122">
        <v>0</v>
      </c>
      <c r="AF122">
        <v>154.25</v>
      </c>
      <c r="AG122">
        <v>6.625</v>
      </c>
      <c r="AH122">
        <f t="shared" si="4"/>
        <v>147.625</v>
      </c>
      <c r="AI122">
        <f t="shared" si="5"/>
        <v>23.283018867924529</v>
      </c>
      <c r="AJ122">
        <f t="shared" si="6"/>
        <v>0.28089318493916243</v>
      </c>
      <c r="AK122">
        <f t="shared" si="7"/>
        <v>549.14112648695414</v>
      </c>
    </row>
    <row r="123" spans="1:37" x14ac:dyDescent="0.3">
      <c r="A123">
        <v>121</v>
      </c>
      <c r="B123">
        <v>370</v>
      </c>
      <c r="C123" t="s">
        <v>91</v>
      </c>
      <c r="D123">
        <v>2.31300887259888E-2</v>
      </c>
      <c r="E123">
        <v>8192</v>
      </c>
      <c r="F123">
        <v>8192</v>
      </c>
      <c r="G123">
        <v>1</v>
      </c>
      <c r="H123">
        <v>5.2417109723527302</v>
      </c>
      <c r="I123">
        <v>7.3455617630138397</v>
      </c>
      <c r="J123">
        <v>-1.28344300523874</v>
      </c>
      <c r="K123" t="b">
        <v>1</v>
      </c>
      <c r="L123">
        <v>25.2</v>
      </c>
      <c r="M123" t="s">
        <v>92</v>
      </c>
      <c r="N123">
        <v>8.1482219581186595</v>
      </c>
      <c r="O123">
        <v>4.234</v>
      </c>
      <c r="P123">
        <v>1.401</v>
      </c>
      <c r="Q123" t="s">
        <v>645</v>
      </c>
      <c r="S123">
        <v>0</v>
      </c>
      <c r="T123">
        <v>17120</v>
      </c>
      <c r="U123">
        <v>8192</v>
      </c>
      <c r="V123">
        <v>505</v>
      </c>
      <c r="W123">
        <v>8192</v>
      </c>
      <c r="X123">
        <v>1</v>
      </c>
      <c r="Y123">
        <v>0.18875366089415499</v>
      </c>
      <c r="Z123">
        <v>25.2</v>
      </c>
      <c r="AA123">
        <v>679.5</v>
      </c>
      <c r="AB123" t="s">
        <v>94</v>
      </c>
      <c r="AC123">
        <v>5.01953125</v>
      </c>
      <c r="AE123">
        <v>5</v>
      </c>
      <c r="AF123">
        <v>25.203125</v>
      </c>
      <c r="AG123">
        <v>6.45703125</v>
      </c>
      <c r="AH123">
        <f t="shared" si="4"/>
        <v>18.74609375</v>
      </c>
      <c r="AI123">
        <f t="shared" si="5"/>
        <v>3.9032062915910464</v>
      </c>
      <c r="AJ123">
        <f t="shared" si="6"/>
        <v>0.27708166264818657</v>
      </c>
      <c r="AK123">
        <f t="shared" si="7"/>
        <v>90.959195058680834</v>
      </c>
    </row>
    <row r="124" spans="1:37" x14ac:dyDescent="0.3">
      <c r="A124">
        <v>122</v>
      </c>
      <c r="B124">
        <v>373</v>
      </c>
      <c r="C124" t="s">
        <v>91</v>
      </c>
      <c r="D124">
        <v>4.8589564259718899E-3</v>
      </c>
      <c r="E124">
        <v>8192</v>
      </c>
      <c r="F124">
        <v>32768</v>
      </c>
      <c r="G124">
        <v>4</v>
      </c>
      <c r="H124">
        <v>3.7608676214482202</v>
      </c>
      <c r="I124">
        <v>11.995110987939301</v>
      </c>
      <c r="J124">
        <v>-0.49143731853693801</v>
      </c>
      <c r="K124" t="b">
        <v>1</v>
      </c>
      <c r="L124">
        <v>1548</v>
      </c>
      <c r="M124" t="s">
        <v>92</v>
      </c>
      <c r="N124">
        <v>11.996537092351099</v>
      </c>
      <c r="O124" t="s">
        <v>101</v>
      </c>
      <c r="P124">
        <v>3.19</v>
      </c>
      <c r="Q124" t="s">
        <v>646</v>
      </c>
      <c r="S124">
        <v>0</v>
      </c>
      <c r="T124" t="s">
        <v>101</v>
      </c>
      <c r="U124">
        <v>8192</v>
      </c>
      <c r="V124">
        <v>687</v>
      </c>
      <c r="W124">
        <v>8192</v>
      </c>
      <c r="X124">
        <v>1</v>
      </c>
      <c r="Y124">
        <v>0.10541041560915</v>
      </c>
      <c r="Z124">
        <v>1548</v>
      </c>
      <c r="AA124" t="s">
        <v>101</v>
      </c>
      <c r="AB124" t="s">
        <v>94</v>
      </c>
      <c r="AC124">
        <v>39.34375</v>
      </c>
      <c r="AE124">
        <v>0</v>
      </c>
      <c r="AF124">
        <v>1548</v>
      </c>
      <c r="AG124">
        <v>17.015625</v>
      </c>
      <c r="AH124">
        <f t="shared" si="4"/>
        <v>1530.984375</v>
      </c>
      <c r="AI124">
        <f t="shared" si="5"/>
        <v>90.975206611570243</v>
      </c>
      <c r="AJ124">
        <f t="shared" si="6"/>
        <v>0.61174648741647364</v>
      </c>
      <c r="AK124">
        <f t="shared" si="7"/>
        <v>2530.459972949759</v>
      </c>
    </row>
    <row r="125" spans="1:37" x14ac:dyDescent="0.3">
      <c r="A125">
        <v>123</v>
      </c>
      <c r="B125">
        <v>375</v>
      </c>
      <c r="C125" t="s">
        <v>91</v>
      </c>
      <c r="D125">
        <v>1.44335533688462E-2</v>
      </c>
      <c r="E125">
        <v>8192</v>
      </c>
      <c r="F125">
        <v>32768</v>
      </c>
      <c r="G125">
        <v>4</v>
      </c>
      <c r="H125">
        <v>5.2617517497130697</v>
      </c>
      <c r="I125">
        <v>9.9685531195736008</v>
      </c>
      <c r="J125">
        <v>-0.49143731853693801</v>
      </c>
      <c r="K125" t="b">
        <v>1</v>
      </c>
      <c r="L125">
        <v>78.5</v>
      </c>
      <c r="M125" t="s">
        <v>92</v>
      </c>
      <c r="N125">
        <v>10.6421755616102</v>
      </c>
      <c r="O125" t="s">
        <v>101</v>
      </c>
      <c r="P125">
        <v>1.895</v>
      </c>
      <c r="Q125" t="s">
        <v>647</v>
      </c>
      <c r="R125" t="s">
        <v>1941</v>
      </c>
      <c r="S125">
        <v>0</v>
      </c>
      <c r="T125" t="s">
        <v>101</v>
      </c>
      <c r="U125">
        <v>8192</v>
      </c>
      <c r="V125">
        <v>338</v>
      </c>
      <c r="W125">
        <v>8192</v>
      </c>
      <c r="X125">
        <v>1</v>
      </c>
      <c r="Y125">
        <v>0.23180873553505699</v>
      </c>
      <c r="Z125">
        <v>78.5</v>
      </c>
      <c r="AA125" t="s">
        <v>101</v>
      </c>
      <c r="AB125" t="s">
        <v>94</v>
      </c>
      <c r="AC125">
        <v>8.859375</v>
      </c>
      <c r="AE125">
        <v>0</v>
      </c>
      <c r="AF125">
        <v>78.5</v>
      </c>
      <c r="AG125">
        <v>20.359375</v>
      </c>
      <c r="AH125">
        <f t="shared" si="4"/>
        <v>58.140625</v>
      </c>
      <c r="AI125">
        <f t="shared" si="5"/>
        <v>3.8557175748273216</v>
      </c>
      <c r="AJ125">
        <f t="shared" si="6"/>
        <v>0.61174648741647364</v>
      </c>
      <c r="AK125">
        <f t="shared" si="7"/>
        <v>128.32112911922229</v>
      </c>
    </row>
    <row r="126" spans="1:37" x14ac:dyDescent="0.3">
      <c r="A126">
        <v>124</v>
      </c>
      <c r="B126">
        <v>381</v>
      </c>
      <c r="C126" t="s">
        <v>91</v>
      </c>
      <c r="D126">
        <v>1.24768847964404E-2</v>
      </c>
      <c r="E126">
        <v>8192</v>
      </c>
      <c r="F126">
        <v>9216</v>
      </c>
      <c r="G126">
        <v>1.125</v>
      </c>
      <c r="H126">
        <v>3.80871332956947</v>
      </c>
      <c r="I126">
        <v>8.6737494966367308</v>
      </c>
      <c r="J126">
        <v>-1.2697808066857901</v>
      </c>
      <c r="K126" t="b">
        <v>1</v>
      </c>
      <c r="L126">
        <v>189.8</v>
      </c>
      <c r="M126" t="s">
        <v>92</v>
      </c>
      <c r="N126">
        <v>8.6915566746115491</v>
      </c>
      <c r="O126">
        <v>4.21</v>
      </c>
      <c r="P126">
        <v>2.2770000000000001</v>
      </c>
      <c r="Q126" t="s">
        <v>648</v>
      </c>
      <c r="S126">
        <v>0</v>
      </c>
      <c r="T126">
        <v>16300</v>
      </c>
      <c r="U126">
        <v>8192</v>
      </c>
      <c r="V126">
        <v>187</v>
      </c>
      <c r="W126">
        <v>8192</v>
      </c>
      <c r="X126">
        <v>1</v>
      </c>
      <c r="Y126">
        <v>0.20539346051924501</v>
      </c>
      <c r="Z126">
        <v>189.8</v>
      </c>
      <c r="AA126">
        <v>85.94</v>
      </c>
      <c r="AB126" t="s">
        <v>94</v>
      </c>
      <c r="AC126">
        <v>13.7734375</v>
      </c>
      <c r="AE126">
        <v>0</v>
      </c>
      <c r="AF126">
        <v>189.75</v>
      </c>
      <c r="AG126">
        <v>9.6796875</v>
      </c>
      <c r="AH126">
        <f t="shared" si="4"/>
        <v>180.0703125</v>
      </c>
      <c r="AI126">
        <f t="shared" si="5"/>
        <v>19.602905569007262</v>
      </c>
      <c r="AJ126">
        <f t="shared" si="6"/>
        <v>0.28089318493916243</v>
      </c>
      <c r="AK126">
        <f t="shared" si="7"/>
        <v>675.52368720194193</v>
      </c>
    </row>
    <row r="127" spans="1:37" x14ac:dyDescent="0.3">
      <c r="A127">
        <v>125</v>
      </c>
      <c r="B127">
        <v>382</v>
      </c>
      <c r="C127" t="s">
        <v>91</v>
      </c>
      <c r="D127">
        <v>1.56156381212787E-2</v>
      </c>
      <c r="E127">
        <v>8192</v>
      </c>
      <c r="F127">
        <v>8192</v>
      </c>
      <c r="G127">
        <v>1</v>
      </c>
      <c r="H127">
        <v>4.8648571918724999</v>
      </c>
      <c r="I127">
        <v>8.2664565565020993</v>
      </c>
      <c r="J127">
        <v>-1.28103202902351</v>
      </c>
      <c r="K127" t="b">
        <v>1</v>
      </c>
      <c r="L127">
        <v>50.03</v>
      </c>
      <c r="M127" t="s">
        <v>92</v>
      </c>
      <c r="N127">
        <v>8.5590102335988991</v>
      </c>
      <c r="O127">
        <v>4.24</v>
      </c>
      <c r="P127">
        <v>1.6990000000000001</v>
      </c>
      <c r="Q127" t="s">
        <v>649</v>
      </c>
      <c r="S127">
        <v>0</v>
      </c>
      <c r="T127">
        <v>17280</v>
      </c>
      <c r="U127">
        <v>8192</v>
      </c>
      <c r="V127">
        <v>184</v>
      </c>
      <c r="W127">
        <v>8192</v>
      </c>
      <c r="X127">
        <v>1</v>
      </c>
      <c r="Y127">
        <v>0.28492105231450199</v>
      </c>
      <c r="Z127">
        <v>50.03</v>
      </c>
      <c r="AA127">
        <v>345.5</v>
      </c>
      <c r="AB127" t="s">
        <v>94</v>
      </c>
      <c r="AC127">
        <v>7.07421875</v>
      </c>
      <c r="AE127">
        <v>5</v>
      </c>
      <c r="AF127">
        <v>50.03125</v>
      </c>
      <c r="AG127">
        <v>8.9453125</v>
      </c>
      <c r="AH127">
        <f t="shared" si="4"/>
        <v>41.0859375</v>
      </c>
      <c r="AI127">
        <f t="shared" si="5"/>
        <v>5.5930131004366812</v>
      </c>
      <c r="AJ127">
        <f t="shared" si="6"/>
        <v>0.2777505059051118</v>
      </c>
      <c r="AK127">
        <f t="shared" si="7"/>
        <v>180.13018495488259</v>
      </c>
    </row>
    <row r="128" spans="1:37" x14ac:dyDescent="0.3">
      <c r="A128">
        <v>126</v>
      </c>
      <c r="B128">
        <v>385</v>
      </c>
      <c r="C128" t="s">
        <v>91</v>
      </c>
      <c r="D128">
        <v>8.5857398063907096E-3</v>
      </c>
      <c r="E128">
        <v>8192</v>
      </c>
      <c r="F128">
        <v>32768</v>
      </c>
      <c r="G128">
        <v>4</v>
      </c>
      <c r="H128">
        <v>3.79536783777999</v>
      </c>
      <c r="I128">
        <v>12.097734982923701</v>
      </c>
      <c r="J128">
        <v>-0.49143731853693801</v>
      </c>
      <c r="K128" t="b">
        <v>1</v>
      </c>
      <c r="L128">
        <v>1541</v>
      </c>
      <c r="M128" t="s">
        <v>92</v>
      </c>
      <c r="N128">
        <v>12.099064243128099</v>
      </c>
      <c r="O128" t="s">
        <v>101</v>
      </c>
      <c r="P128">
        <v>3.1880000000000002</v>
      </c>
      <c r="Q128" t="s">
        <v>650</v>
      </c>
      <c r="S128">
        <v>0</v>
      </c>
      <c r="T128" t="s">
        <v>101</v>
      </c>
      <c r="U128">
        <v>8192</v>
      </c>
      <c r="V128">
        <v>745</v>
      </c>
      <c r="W128">
        <v>8192</v>
      </c>
      <c r="X128">
        <v>1</v>
      </c>
      <c r="Y128">
        <v>0.102414353469801</v>
      </c>
      <c r="Z128">
        <v>1541</v>
      </c>
      <c r="AA128" t="s">
        <v>101</v>
      </c>
      <c r="AB128" t="s">
        <v>94</v>
      </c>
      <c r="AC128">
        <v>39.25</v>
      </c>
      <c r="AE128">
        <v>0</v>
      </c>
      <c r="AF128">
        <v>1541</v>
      </c>
      <c r="AG128">
        <v>16.46875</v>
      </c>
      <c r="AH128">
        <f t="shared" si="4"/>
        <v>1524.53125</v>
      </c>
      <c r="AI128">
        <f t="shared" si="5"/>
        <v>93.571157495256173</v>
      </c>
      <c r="AJ128">
        <f t="shared" si="6"/>
        <v>0.61174648741647364</v>
      </c>
      <c r="AK128">
        <f t="shared" si="7"/>
        <v>2519.017324493268</v>
      </c>
    </row>
    <row r="129" spans="1:37" x14ac:dyDescent="0.3">
      <c r="A129">
        <v>127</v>
      </c>
      <c r="B129">
        <v>387</v>
      </c>
      <c r="C129" t="s">
        <v>91</v>
      </c>
      <c r="D129">
        <v>9.7265685908193098E-3</v>
      </c>
      <c r="E129">
        <v>8192</v>
      </c>
      <c r="F129">
        <v>32768</v>
      </c>
      <c r="G129">
        <v>4</v>
      </c>
      <c r="H129">
        <v>5.2827648371300704</v>
      </c>
      <c r="I129">
        <v>10.1734494715044</v>
      </c>
      <c r="J129">
        <v>-0.49143731853693801</v>
      </c>
      <c r="K129" t="b">
        <v>1</v>
      </c>
      <c r="L129">
        <v>84.25</v>
      </c>
      <c r="M129" t="s">
        <v>92</v>
      </c>
      <c r="N129">
        <v>10.677510313605801</v>
      </c>
      <c r="O129" t="s">
        <v>101</v>
      </c>
      <c r="P129">
        <v>1.9259999999999999</v>
      </c>
      <c r="Q129" t="s">
        <v>651</v>
      </c>
      <c r="R129" t="s">
        <v>1941</v>
      </c>
      <c r="S129">
        <v>0</v>
      </c>
      <c r="T129" t="s">
        <v>101</v>
      </c>
      <c r="U129">
        <v>8192</v>
      </c>
      <c r="V129">
        <v>347</v>
      </c>
      <c r="W129">
        <v>8192</v>
      </c>
      <c r="X129">
        <v>1</v>
      </c>
      <c r="Y129">
        <v>0.22991086263049401</v>
      </c>
      <c r="Z129">
        <v>84.25</v>
      </c>
      <c r="AA129" t="s">
        <v>101</v>
      </c>
      <c r="AB129" t="s">
        <v>94</v>
      </c>
      <c r="AC129">
        <v>9.1796875</v>
      </c>
      <c r="AE129">
        <v>0</v>
      </c>
      <c r="AF129">
        <v>84.25</v>
      </c>
      <c r="AG129">
        <v>20.328125</v>
      </c>
      <c r="AH129">
        <f t="shared" si="4"/>
        <v>63.921875</v>
      </c>
      <c r="AI129">
        <f t="shared" si="5"/>
        <v>4.1445042275172943</v>
      </c>
      <c r="AJ129">
        <f t="shared" si="6"/>
        <v>0.61174648741647364</v>
      </c>
      <c r="AK129">
        <f t="shared" si="7"/>
        <v>137.72044749419715</v>
      </c>
    </row>
    <row r="130" spans="1:37" x14ac:dyDescent="0.3">
      <c r="A130">
        <v>128</v>
      </c>
      <c r="B130">
        <v>393</v>
      </c>
      <c r="C130" t="s">
        <v>91</v>
      </c>
      <c r="D130">
        <v>1.7677640612446699E-2</v>
      </c>
      <c r="E130">
        <v>8192</v>
      </c>
      <c r="F130">
        <v>9216</v>
      </c>
      <c r="G130">
        <v>1.125</v>
      </c>
      <c r="H130">
        <v>4.28069282800449</v>
      </c>
      <c r="I130">
        <v>9.5646730375725397</v>
      </c>
      <c r="J130">
        <v>-1.27379910037783</v>
      </c>
      <c r="K130" t="b">
        <v>1</v>
      </c>
      <c r="L130">
        <v>171.6</v>
      </c>
      <c r="M130" t="s">
        <v>92</v>
      </c>
      <c r="N130">
        <v>9.5692034689558696</v>
      </c>
      <c r="O130">
        <v>4.2</v>
      </c>
      <c r="P130">
        <v>2.234</v>
      </c>
      <c r="Q130" t="s">
        <v>1103</v>
      </c>
      <c r="S130">
        <v>0</v>
      </c>
      <c r="T130">
        <v>15770</v>
      </c>
      <c r="U130">
        <v>8192</v>
      </c>
      <c r="V130">
        <v>259</v>
      </c>
      <c r="W130">
        <v>8192</v>
      </c>
      <c r="X130">
        <v>1</v>
      </c>
      <c r="Y130">
        <v>0.20385233348589599</v>
      </c>
      <c r="Z130">
        <v>171.6</v>
      </c>
      <c r="AA130">
        <v>91.9</v>
      </c>
      <c r="AB130" t="s">
        <v>94</v>
      </c>
      <c r="AC130">
        <v>13.1015625</v>
      </c>
      <c r="AE130">
        <v>0</v>
      </c>
      <c r="AF130">
        <v>171.625</v>
      </c>
      <c r="AG130">
        <v>8.109375</v>
      </c>
      <c r="AH130">
        <f t="shared" si="4"/>
        <v>163.515625</v>
      </c>
      <c r="AI130">
        <f t="shared" si="5"/>
        <v>21.163776493256261</v>
      </c>
      <c r="AJ130">
        <f t="shared" si="6"/>
        <v>0.27976673833831744</v>
      </c>
      <c r="AK130">
        <f t="shared" si="7"/>
        <v>613.45748611636827</v>
      </c>
    </row>
    <row r="131" spans="1:37" x14ac:dyDescent="0.3">
      <c r="A131">
        <v>129</v>
      </c>
      <c r="B131">
        <v>394</v>
      </c>
      <c r="C131" t="s">
        <v>91</v>
      </c>
      <c r="D131">
        <v>2.24998672478759E-2</v>
      </c>
      <c r="E131">
        <v>8192</v>
      </c>
      <c r="F131">
        <v>8192</v>
      </c>
      <c r="G131">
        <v>1</v>
      </c>
      <c r="H131">
        <v>6.8802217417193496</v>
      </c>
      <c r="I131">
        <v>9.2184220992567791</v>
      </c>
      <c r="J131">
        <v>-1.2850503227155501</v>
      </c>
      <c r="K131" t="b">
        <v>1</v>
      </c>
      <c r="L131">
        <v>21.86</v>
      </c>
      <c r="M131" t="s">
        <v>92</v>
      </c>
      <c r="N131">
        <v>9.73368179514293</v>
      </c>
      <c r="O131">
        <v>4.24</v>
      </c>
      <c r="P131">
        <v>1.34</v>
      </c>
      <c r="Q131" t="s">
        <v>1104</v>
      </c>
      <c r="S131">
        <v>0</v>
      </c>
      <c r="T131">
        <v>17310</v>
      </c>
      <c r="U131">
        <v>8192</v>
      </c>
      <c r="V131">
        <v>268</v>
      </c>
      <c r="W131">
        <v>8192</v>
      </c>
      <c r="X131">
        <v>1</v>
      </c>
      <c r="Y131">
        <v>0.35919171143885897</v>
      </c>
      <c r="Z131">
        <v>21.86</v>
      </c>
      <c r="AA131">
        <v>792</v>
      </c>
      <c r="AB131" t="s">
        <v>94</v>
      </c>
      <c r="AC131">
        <v>4.67578125</v>
      </c>
      <c r="AD131" t="s">
        <v>98</v>
      </c>
      <c r="AE131">
        <v>3</v>
      </c>
      <c r="AF131">
        <v>21.859375</v>
      </c>
      <c r="AG131">
        <v>7.62890625</v>
      </c>
      <c r="AH131">
        <f t="shared" ref="AH131:AH194" si="8">AF131-AG131</f>
        <v>14.23046875</v>
      </c>
      <c r="AI131">
        <f t="shared" ref="AI131:AI194" si="9">AF131/AG131</f>
        <v>2.8653353814644138</v>
      </c>
      <c r="AJ131">
        <f t="shared" ref="AJ131:AJ194" si="10">EXP(J131)</f>
        <v>0.27663666217363225</v>
      </c>
      <c r="AK131">
        <f t="shared" ref="AK131:AK194" si="11">AF131/AJ131</f>
        <v>79.018358695637616</v>
      </c>
    </row>
    <row r="132" spans="1:37" x14ac:dyDescent="0.3">
      <c r="A132">
        <v>130</v>
      </c>
      <c r="B132">
        <v>397</v>
      </c>
      <c r="C132" t="s">
        <v>91</v>
      </c>
      <c r="D132">
        <v>1.0486614225861101E-2</v>
      </c>
      <c r="E132">
        <v>8192</v>
      </c>
      <c r="F132">
        <v>32768</v>
      </c>
      <c r="G132">
        <v>4</v>
      </c>
      <c r="H132">
        <v>3.82953360382872</v>
      </c>
      <c r="I132">
        <v>12.161761015284201</v>
      </c>
      <c r="J132">
        <v>-0.49143731853693801</v>
      </c>
      <c r="K132" t="b">
        <v>1</v>
      </c>
      <c r="L132">
        <v>1497</v>
      </c>
      <c r="M132" t="s">
        <v>92</v>
      </c>
      <c r="N132">
        <v>12.159783330257399</v>
      </c>
      <c r="O132" t="s">
        <v>101</v>
      </c>
      <c r="P132">
        <v>3.1760000000000002</v>
      </c>
      <c r="Q132" t="s">
        <v>1105</v>
      </c>
      <c r="S132">
        <v>0</v>
      </c>
      <c r="T132" t="s">
        <v>101</v>
      </c>
      <c r="U132">
        <v>8192</v>
      </c>
      <c r="V132">
        <v>741</v>
      </c>
      <c r="W132">
        <v>8192</v>
      </c>
      <c r="X132">
        <v>1</v>
      </c>
      <c r="Y132">
        <v>0.10394551421798</v>
      </c>
      <c r="Z132">
        <v>1497</v>
      </c>
      <c r="AA132" t="s">
        <v>101</v>
      </c>
      <c r="AB132" t="s">
        <v>94</v>
      </c>
      <c r="AC132">
        <v>38.6875</v>
      </c>
      <c r="AE132">
        <v>0</v>
      </c>
      <c r="AF132">
        <v>1497</v>
      </c>
      <c r="AG132">
        <v>16.59375</v>
      </c>
      <c r="AH132">
        <f t="shared" si="8"/>
        <v>1480.40625</v>
      </c>
      <c r="AI132">
        <f t="shared" si="9"/>
        <v>90.21468926553672</v>
      </c>
      <c r="AJ132">
        <f t="shared" si="10"/>
        <v>0.61174648741647364</v>
      </c>
      <c r="AK132">
        <f t="shared" si="11"/>
        <v>2447.0921056238949</v>
      </c>
    </row>
    <row r="133" spans="1:37" x14ac:dyDescent="0.3">
      <c r="A133">
        <v>131</v>
      </c>
      <c r="B133">
        <v>399</v>
      </c>
      <c r="C133" t="s">
        <v>91</v>
      </c>
      <c r="D133">
        <v>7.6185232706636697E-3</v>
      </c>
      <c r="E133">
        <v>8192</v>
      </c>
      <c r="F133">
        <v>32768</v>
      </c>
      <c r="G133">
        <v>4</v>
      </c>
      <c r="H133">
        <v>4.9424345628446096</v>
      </c>
      <c r="I133">
        <v>9.7786840081280992</v>
      </c>
      <c r="J133">
        <v>-0.49143731853693801</v>
      </c>
      <c r="K133" t="b">
        <v>1</v>
      </c>
      <c r="L133">
        <v>95.2</v>
      </c>
      <c r="M133" t="s">
        <v>92</v>
      </c>
      <c r="N133">
        <v>10.280651140200201</v>
      </c>
      <c r="O133" t="s">
        <v>101</v>
      </c>
      <c r="P133">
        <v>1.9790000000000001</v>
      </c>
      <c r="Q133" t="s">
        <v>1106</v>
      </c>
      <c r="R133" t="s">
        <v>1941</v>
      </c>
      <c r="S133">
        <v>0</v>
      </c>
      <c r="T133" t="s">
        <v>101</v>
      </c>
      <c r="U133">
        <v>8192</v>
      </c>
      <c r="V133">
        <v>503</v>
      </c>
      <c r="W133">
        <v>8192</v>
      </c>
      <c r="X133">
        <v>1</v>
      </c>
      <c r="Y133">
        <v>0.175784468846645</v>
      </c>
      <c r="Z133">
        <v>95.2</v>
      </c>
      <c r="AA133" t="s">
        <v>101</v>
      </c>
      <c r="AB133" t="s">
        <v>94</v>
      </c>
      <c r="AC133">
        <v>9.7578125</v>
      </c>
      <c r="AE133">
        <v>0</v>
      </c>
      <c r="AF133">
        <v>95.1875</v>
      </c>
      <c r="AG133">
        <v>18.53125</v>
      </c>
      <c r="AH133">
        <f t="shared" si="8"/>
        <v>76.65625</v>
      </c>
      <c r="AI133">
        <f t="shared" si="9"/>
        <v>5.136593591905565</v>
      </c>
      <c r="AJ133">
        <f t="shared" si="10"/>
        <v>0.61174648741647364</v>
      </c>
      <c r="AK133">
        <f t="shared" si="11"/>
        <v>155.5995857074646</v>
      </c>
    </row>
    <row r="134" spans="1:37" x14ac:dyDescent="0.3">
      <c r="A134">
        <v>132</v>
      </c>
      <c r="B134">
        <v>405</v>
      </c>
      <c r="C134" t="s">
        <v>91</v>
      </c>
      <c r="D134">
        <v>2.3906896510739201E-2</v>
      </c>
      <c r="E134">
        <v>8192</v>
      </c>
      <c r="F134">
        <v>9216</v>
      </c>
      <c r="G134">
        <v>1.125</v>
      </c>
      <c r="H134">
        <v>4.90148517653867</v>
      </c>
      <c r="I134">
        <v>10.8081577427971</v>
      </c>
      <c r="J134">
        <v>-1.27621007659306</v>
      </c>
      <c r="K134" t="b">
        <v>1</v>
      </c>
      <c r="L134">
        <v>160.1</v>
      </c>
      <c r="M134" t="s">
        <v>92</v>
      </c>
      <c r="N134">
        <v>10.806799439580001</v>
      </c>
      <c r="O134">
        <v>4.2030000000000003</v>
      </c>
      <c r="P134">
        <v>2.2050000000000001</v>
      </c>
      <c r="Q134" t="s">
        <v>1107</v>
      </c>
      <c r="S134">
        <v>0</v>
      </c>
      <c r="T134">
        <v>16010</v>
      </c>
      <c r="U134">
        <v>8192</v>
      </c>
      <c r="V134">
        <v>224</v>
      </c>
      <c r="W134">
        <v>8192</v>
      </c>
      <c r="X134">
        <v>1</v>
      </c>
      <c r="Y134">
        <v>0.26067894339615999</v>
      </c>
      <c r="Z134">
        <v>160.1</v>
      </c>
      <c r="AA134">
        <v>100</v>
      </c>
      <c r="AB134" t="s">
        <v>94</v>
      </c>
      <c r="AC134">
        <v>12.65625</v>
      </c>
      <c r="AE134">
        <v>0</v>
      </c>
      <c r="AF134">
        <v>160.125</v>
      </c>
      <c r="AG134">
        <v>8.34375</v>
      </c>
      <c r="AH134">
        <f t="shared" si="8"/>
        <v>151.78125</v>
      </c>
      <c r="AI134">
        <f t="shared" si="9"/>
        <v>19.191011235955056</v>
      </c>
      <c r="AJ134">
        <f t="shared" si="10"/>
        <v>0.27909303984822909</v>
      </c>
      <c r="AK134">
        <f t="shared" si="11"/>
        <v>573.73340477095394</v>
      </c>
    </row>
    <row r="135" spans="1:37" x14ac:dyDescent="0.3">
      <c r="A135">
        <v>133</v>
      </c>
      <c r="B135">
        <v>406</v>
      </c>
      <c r="C135" t="s">
        <v>91</v>
      </c>
      <c r="D135">
        <v>2.6649879925678799E-2</v>
      </c>
      <c r="E135">
        <v>8192</v>
      </c>
      <c r="F135">
        <v>8192</v>
      </c>
      <c r="G135">
        <v>1</v>
      </c>
      <c r="H135">
        <v>6.49124651503669</v>
      </c>
      <c r="I135">
        <v>9.9143647944505808</v>
      </c>
      <c r="J135">
        <v>-1.2850503227155501</v>
      </c>
      <c r="K135" t="b">
        <v>1</v>
      </c>
      <c r="L135">
        <v>33.700000000000003</v>
      </c>
      <c r="M135" t="s">
        <v>92</v>
      </c>
      <c r="N135">
        <v>9.9908035898829901</v>
      </c>
      <c r="O135">
        <v>4.2300000000000004</v>
      </c>
      <c r="P135">
        <v>1.5269999999999999</v>
      </c>
      <c r="Q135" t="s">
        <v>1108</v>
      </c>
      <c r="S135">
        <v>0</v>
      </c>
      <c r="T135">
        <v>17060</v>
      </c>
      <c r="U135">
        <v>8192</v>
      </c>
      <c r="V135">
        <v>265</v>
      </c>
      <c r="W135">
        <v>8192</v>
      </c>
      <c r="X135">
        <v>1</v>
      </c>
      <c r="Y135">
        <v>0.337324591951849</v>
      </c>
      <c r="Z135">
        <v>33.700000000000003</v>
      </c>
      <c r="AA135">
        <v>506.2</v>
      </c>
      <c r="AB135" t="s">
        <v>94</v>
      </c>
      <c r="AC135">
        <v>5.8046875</v>
      </c>
      <c r="AD135" t="s">
        <v>98</v>
      </c>
      <c r="AE135">
        <v>3</v>
      </c>
      <c r="AF135">
        <v>33.6875</v>
      </c>
      <c r="AG135">
        <v>7.54296875</v>
      </c>
      <c r="AH135">
        <f t="shared" si="8"/>
        <v>26.14453125</v>
      </c>
      <c r="AI135">
        <f t="shared" si="9"/>
        <v>4.4660797514241324</v>
      </c>
      <c r="AJ135">
        <f t="shared" si="10"/>
        <v>0.27663666217363225</v>
      </c>
      <c r="AK135">
        <f t="shared" si="11"/>
        <v>121.77525471607913</v>
      </c>
    </row>
    <row r="136" spans="1:37" x14ac:dyDescent="0.3">
      <c r="A136">
        <v>134</v>
      </c>
      <c r="B136">
        <v>409</v>
      </c>
      <c r="C136" t="s">
        <v>91</v>
      </c>
      <c r="D136">
        <v>1.37645544416227E-2</v>
      </c>
      <c r="E136">
        <v>8192</v>
      </c>
      <c r="F136">
        <v>32768</v>
      </c>
      <c r="G136">
        <v>4</v>
      </c>
      <c r="H136">
        <v>3.82804669166168</v>
      </c>
      <c r="I136">
        <v>12.1047023316411</v>
      </c>
      <c r="J136">
        <v>-0.49143731853693801</v>
      </c>
      <c r="K136" t="b">
        <v>1</v>
      </c>
      <c r="L136">
        <v>1451</v>
      </c>
      <c r="M136" t="s">
        <v>92</v>
      </c>
      <c r="N136">
        <v>12.1031859284435</v>
      </c>
      <c r="O136" t="s">
        <v>101</v>
      </c>
      <c r="P136">
        <v>3.1619999999999999</v>
      </c>
      <c r="Q136" t="s">
        <v>1109</v>
      </c>
      <c r="S136">
        <v>0</v>
      </c>
      <c r="T136" t="s">
        <v>101</v>
      </c>
      <c r="U136">
        <v>8192</v>
      </c>
      <c r="V136">
        <v>823</v>
      </c>
      <c r="W136">
        <v>8192</v>
      </c>
      <c r="X136">
        <v>1</v>
      </c>
      <c r="Y136">
        <v>9.8579510625742703E-2</v>
      </c>
      <c r="Z136">
        <v>1451</v>
      </c>
      <c r="AA136" t="s">
        <v>101</v>
      </c>
      <c r="AB136" t="s">
        <v>94</v>
      </c>
      <c r="AC136">
        <v>38.09375</v>
      </c>
      <c r="AE136">
        <v>0</v>
      </c>
      <c r="AF136">
        <v>1451</v>
      </c>
      <c r="AG136">
        <v>15.953125</v>
      </c>
      <c r="AH136">
        <f t="shared" si="8"/>
        <v>1435.046875</v>
      </c>
      <c r="AI136">
        <f t="shared" si="9"/>
        <v>90.953966699314392</v>
      </c>
      <c r="AJ136">
        <f t="shared" si="10"/>
        <v>0.61174648741647364</v>
      </c>
      <c r="AK136">
        <f t="shared" si="11"/>
        <v>2371.8975586240958</v>
      </c>
    </row>
    <row r="137" spans="1:37" x14ac:dyDescent="0.3">
      <c r="A137">
        <v>135</v>
      </c>
      <c r="B137">
        <v>411</v>
      </c>
      <c r="C137" t="s">
        <v>91</v>
      </c>
      <c r="D137">
        <v>1.0600232066745201E-2</v>
      </c>
      <c r="E137">
        <v>8192</v>
      </c>
      <c r="F137">
        <v>32768</v>
      </c>
      <c r="G137">
        <v>4</v>
      </c>
      <c r="H137">
        <v>4.7275916362485999</v>
      </c>
      <c r="I137">
        <v>9.6029205111299802</v>
      </c>
      <c r="J137">
        <v>-0.49143731853693801</v>
      </c>
      <c r="K137" t="b">
        <v>1</v>
      </c>
      <c r="L137">
        <v>107.3</v>
      </c>
      <c r="M137" t="s">
        <v>92</v>
      </c>
      <c r="N137">
        <v>10.0879838902371</v>
      </c>
      <c r="O137" t="s">
        <v>101</v>
      </c>
      <c r="P137">
        <v>2.0310000000000001</v>
      </c>
      <c r="Q137" t="s">
        <v>1110</v>
      </c>
      <c r="R137" t="s">
        <v>1941</v>
      </c>
      <c r="S137">
        <v>0</v>
      </c>
      <c r="T137" t="s">
        <v>101</v>
      </c>
      <c r="U137">
        <v>8192</v>
      </c>
      <c r="V137">
        <v>645</v>
      </c>
      <c r="W137">
        <v>8192</v>
      </c>
      <c r="X137">
        <v>1</v>
      </c>
      <c r="Y137">
        <v>0.14677377734359101</v>
      </c>
      <c r="Z137">
        <v>107.3</v>
      </c>
      <c r="AA137" t="s">
        <v>101</v>
      </c>
      <c r="AB137" t="s">
        <v>94</v>
      </c>
      <c r="AC137">
        <v>10.359375</v>
      </c>
      <c r="AE137">
        <v>0</v>
      </c>
      <c r="AF137">
        <v>107.3125</v>
      </c>
      <c r="AG137">
        <v>17.203125</v>
      </c>
      <c r="AH137">
        <f t="shared" si="8"/>
        <v>90.109375</v>
      </c>
      <c r="AI137">
        <f t="shared" si="9"/>
        <v>6.2379654859218894</v>
      </c>
      <c r="AJ137">
        <f t="shared" si="10"/>
        <v>0.61174648741647364</v>
      </c>
      <c r="AK137">
        <f t="shared" si="11"/>
        <v>175.4198874981725</v>
      </c>
    </row>
    <row r="138" spans="1:37" x14ac:dyDescent="0.3">
      <c r="A138">
        <v>136</v>
      </c>
      <c r="B138">
        <v>417</v>
      </c>
      <c r="C138" t="s">
        <v>91</v>
      </c>
      <c r="D138">
        <v>1.1147011282918499E-2</v>
      </c>
      <c r="E138">
        <v>8192</v>
      </c>
      <c r="F138">
        <v>9216</v>
      </c>
      <c r="G138">
        <v>1.125</v>
      </c>
      <c r="H138">
        <v>4.11897507146241</v>
      </c>
      <c r="I138">
        <v>9.0907067006885303</v>
      </c>
      <c r="J138">
        <v>-1.2721917829010101</v>
      </c>
      <c r="K138" t="b">
        <v>1</v>
      </c>
      <c r="L138">
        <v>161.4</v>
      </c>
      <c r="M138" t="s">
        <v>92</v>
      </c>
      <c r="N138">
        <v>9.1021348512990503</v>
      </c>
      <c r="O138">
        <v>4.2030000000000003</v>
      </c>
      <c r="P138">
        <v>2.2069999999999999</v>
      </c>
      <c r="Q138" t="s">
        <v>1111</v>
      </c>
      <c r="S138">
        <v>0</v>
      </c>
      <c r="T138">
        <v>16010</v>
      </c>
      <c r="U138">
        <v>8192</v>
      </c>
      <c r="V138">
        <v>116</v>
      </c>
      <c r="W138">
        <v>8192</v>
      </c>
      <c r="X138">
        <v>1</v>
      </c>
      <c r="Y138">
        <v>0.28958956533050401</v>
      </c>
      <c r="Z138">
        <v>161.4</v>
      </c>
      <c r="AA138">
        <v>99.2</v>
      </c>
      <c r="AB138" t="s">
        <v>94</v>
      </c>
      <c r="AC138">
        <v>12.703125</v>
      </c>
      <c r="AE138">
        <v>0</v>
      </c>
      <c r="AF138">
        <v>161.375</v>
      </c>
      <c r="AG138">
        <v>10.96875</v>
      </c>
      <c r="AH138">
        <f t="shared" si="8"/>
        <v>150.40625</v>
      </c>
      <c r="AI138">
        <f t="shared" si="9"/>
        <v>14.712250712250713</v>
      </c>
      <c r="AJ138">
        <f t="shared" si="10"/>
        <v>0.28021677388439298</v>
      </c>
      <c r="AK138">
        <f t="shared" si="11"/>
        <v>575.89343336947172</v>
      </c>
    </row>
    <row r="139" spans="1:37" x14ac:dyDescent="0.3">
      <c r="A139">
        <v>137</v>
      </c>
      <c r="B139">
        <v>418</v>
      </c>
      <c r="C139" t="s">
        <v>91</v>
      </c>
      <c r="D139">
        <v>1.5174682951722401E-2</v>
      </c>
      <c r="E139">
        <v>8192</v>
      </c>
      <c r="F139">
        <v>8192</v>
      </c>
      <c r="G139">
        <v>1</v>
      </c>
      <c r="H139">
        <v>4.6172982667523099</v>
      </c>
      <c r="I139">
        <v>7.1514014170597298</v>
      </c>
      <c r="J139">
        <v>-1.28103202902351</v>
      </c>
      <c r="K139" t="b">
        <v>1</v>
      </c>
      <c r="L139">
        <v>35.4</v>
      </c>
      <c r="M139" t="s">
        <v>92</v>
      </c>
      <c r="N139">
        <v>7.79426815669009</v>
      </c>
      <c r="O139">
        <v>4.242</v>
      </c>
      <c r="P139">
        <v>1.5489999999999999</v>
      </c>
      <c r="Q139" t="s">
        <v>1112</v>
      </c>
      <c r="S139">
        <v>0</v>
      </c>
      <c r="T139">
        <v>17440</v>
      </c>
      <c r="U139">
        <v>8192</v>
      </c>
      <c r="V139">
        <v>413</v>
      </c>
      <c r="W139">
        <v>8192</v>
      </c>
      <c r="X139">
        <v>1</v>
      </c>
      <c r="Y139">
        <v>0.17799561133045899</v>
      </c>
      <c r="Z139">
        <v>35.4</v>
      </c>
      <c r="AA139">
        <v>492.5</v>
      </c>
      <c r="AB139" t="s">
        <v>94</v>
      </c>
      <c r="AC139">
        <v>5.94921875</v>
      </c>
      <c r="AE139">
        <v>4</v>
      </c>
      <c r="AF139">
        <v>35.40625</v>
      </c>
      <c r="AG139">
        <v>7.109375</v>
      </c>
      <c r="AH139">
        <f t="shared" si="8"/>
        <v>28.296875</v>
      </c>
      <c r="AI139">
        <f t="shared" si="9"/>
        <v>4.9802197802197803</v>
      </c>
      <c r="AJ139">
        <f t="shared" si="10"/>
        <v>0.2777505059051118</v>
      </c>
      <c r="AK139">
        <f t="shared" si="11"/>
        <v>127.47501533659087</v>
      </c>
    </row>
    <row r="140" spans="1:37" x14ac:dyDescent="0.3">
      <c r="A140">
        <v>138</v>
      </c>
      <c r="B140">
        <v>421</v>
      </c>
      <c r="C140" t="s">
        <v>91</v>
      </c>
      <c r="D140">
        <v>1.4500900260800901E-2</v>
      </c>
      <c r="E140">
        <v>8192</v>
      </c>
      <c r="F140">
        <v>32768</v>
      </c>
      <c r="G140">
        <v>4</v>
      </c>
      <c r="H140">
        <v>3.8387217074949902</v>
      </c>
      <c r="I140">
        <v>12.1309603959509</v>
      </c>
      <c r="J140">
        <v>-0.49143731853693801</v>
      </c>
      <c r="K140" t="b">
        <v>1</v>
      </c>
      <c r="L140">
        <v>1446</v>
      </c>
      <c r="M140" t="s">
        <v>92</v>
      </c>
      <c r="N140">
        <v>12.131168653677101</v>
      </c>
      <c r="O140" t="s">
        <v>101</v>
      </c>
      <c r="P140">
        <v>3.16</v>
      </c>
      <c r="Q140" t="s">
        <v>1113</v>
      </c>
      <c r="S140">
        <v>0</v>
      </c>
      <c r="T140" t="s">
        <v>101</v>
      </c>
      <c r="U140">
        <v>8192</v>
      </c>
      <c r="V140">
        <v>816</v>
      </c>
      <c r="W140">
        <v>8192</v>
      </c>
      <c r="X140">
        <v>1</v>
      </c>
      <c r="Y140">
        <v>9.9375136777580503E-2</v>
      </c>
      <c r="Z140">
        <v>1446</v>
      </c>
      <c r="AA140" t="s">
        <v>101</v>
      </c>
      <c r="AB140" t="s">
        <v>94</v>
      </c>
      <c r="AC140">
        <v>38.03125</v>
      </c>
      <c r="AE140">
        <v>0</v>
      </c>
      <c r="AF140">
        <v>1446</v>
      </c>
      <c r="AG140">
        <v>16.03125</v>
      </c>
      <c r="AH140">
        <f t="shared" si="8"/>
        <v>1429.96875</v>
      </c>
      <c r="AI140">
        <f t="shared" si="9"/>
        <v>90.198830409356731</v>
      </c>
      <c r="AJ140">
        <f t="shared" si="10"/>
        <v>0.61174648741647364</v>
      </c>
      <c r="AK140">
        <f t="shared" si="11"/>
        <v>2363.7242382980307</v>
      </c>
    </row>
    <row r="141" spans="1:37" x14ac:dyDescent="0.3">
      <c r="A141">
        <v>139</v>
      </c>
      <c r="B141">
        <v>423</v>
      </c>
      <c r="C141" t="s">
        <v>91</v>
      </c>
      <c r="D141">
        <v>1.43866392132443E-2</v>
      </c>
      <c r="E141">
        <v>8192</v>
      </c>
      <c r="F141">
        <v>32768</v>
      </c>
      <c r="G141">
        <v>4</v>
      </c>
      <c r="H141">
        <v>4.5380917974096802</v>
      </c>
      <c r="I141">
        <v>9.3509508716156606</v>
      </c>
      <c r="J141">
        <v>-0.49143731853693801</v>
      </c>
      <c r="K141" t="b">
        <v>1</v>
      </c>
      <c r="L141">
        <v>115.06</v>
      </c>
      <c r="M141" t="s">
        <v>92</v>
      </c>
      <c r="N141">
        <v>9.8625178727141307</v>
      </c>
      <c r="O141" t="s">
        <v>101</v>
      </c>
      <c r="P141">
        <v>2.06</v>
      </c>
      <c r="Q141" t="s">
        <v>1114</v>
      </c>
      <c r="R141" t="s">
        <v>1941</v>
      </c>
      <c r="S141">
        <v>0</v>
      </c>
      <c r="T141" t="s">
        <v>101</v>
      </c>
      <c r="U141">
        <v>8192</v>
      </c>
      <c r="V141">
        <v>776</v>
      </c>
      <c r="W141">
        <v>8192</v>
      </c>
      <c r="X141">
        <v>1</v>
      </c>
      <c r="Y141">
        <v>0.12701009359443899</v>
      </c>
      <c r="Z141">
        <v>115.06</v>
      </c>
      <c r="AA141" t="s">
        <v>101</v>
      </c>
      <c r="AB141" t="s">
        <v>94</v>
      </c>
      <c r="AC141">
        <v>10.7265625</v>
      </c>
      <c r="AE141">
        <v>0</v>
      </c>
      <c r="AF141">
        <v>115.0625</v>
      </c>
      <c r="AG141">
        <v>16.15625</v>
      </c>
      <c r="AH141">
        <f t="shared" si="8"/>
        <v>98.90625</v>
      </c>
      <c r="AI141">
        <f t="shared" si="9"/>
        <v>7.1218568665377173</v>
      </c>
      <c r="AJ141">
        <f t="shared" si="10"/>
        <v>0.61174648741647364</v>
      </c>
      <c r="AK141">
        <f t="shared" si="11"/>
        <v>188.08853400357341</v>
      </c>
    </row>
    <row r="142" spans="1:37" x14ac:dyDescent="0.3">
      <c r="A142">
        <v>140</v>
      </c>
      <c r="B142">
        <v>429</v>
      </c>
      <c r="C142" t="s">
        <v>91</v>
      </c>
      <c r="D142">
        <v>1.18701629760458E-2</v>
      </c>
      <c r="E142">
        <v>8192</v>
      </c>
      <c r="F142">
        <v>9216</v>
      </c>
      <c r="G142">
        <v>1.125</v>
      </c>
      <c r="H142">
        <v>3.17118585965081</v>
      </c>
      <c r="I142">
        <v>7.1785242408892396</v>
      </c>
      <c r="J142">
        <v>-1.2641551955169299</v>
      </c>
      <c r="K142" t="b">
        <v>1</v>
      </c>
      <c r="L142">
        <v>183.5</v>
      </c>
      <c r="M142" t="s">
        <v>92</v>
      </c>
      <c r="N142">
        <v>7.2674283413287997</v>
      </c>
      <c r="O142">
        <v>4.2149999999999999</v>
      </c>
      <c r="P142">
        <v>2.2639999999999998</v>
      </c>
      <c r="Q142" t="s">
        <v>1115</v>
      </c>
      <c r="S142">
        <v>0</v>
      </c>
      <c r="T142">
        <v>16400</v>
      </c>
      <c r="U142">
        <v>8192</v>
      </c>
      <c r="V142">
        <v>592</v>
      </c>
      <c r="W142">
        <v>8192</v>
      </c>
      <c r="X142">
        <v>1</v>
      </c>
      <c r="Y142">
        <v>8.9235189144576302E-2</v>
      </c>
      <c r="Z142">
        <v>183.5</v>
      </c>
      <c r="AA142">
        <v>89.4</v>
      </c>
      <c r="AB142" t="s">
        <v>94</v>
      </c>
      <c r="AC142">
        <v>13.546875</v>
      </c>
      <c r="AE142">
        <v>0</v>
      </c>
      <c r="AF142">
        <v>183.5</v>
      </c>
      <c r="AG142">
        <v>5.98046875</v>
      </c>
      <c r="AH142">
        <f t="shared" si="8"/>
        <v>177.51953125</v>
      </c>
      <c r="AI142">
        <f t="shared" si="9"/>
        <v>30.683213585891576</v>
      </c>
      <c r="AJ142">
        <f t="shared" si="10"/>
        <v>0.2824778339079021</v>
      </c>
      <c r="AK142">
        <f t="shared" si="11"/>
        <v>649.60849303251018</v>
      </c>
    </row>
    <row r="143" spans="1:37" x14ac:dyDescent="0.3">
      <c r="A143">
        <v>141</v>
      </c>
      <c r="B143">
        <v>430</v>
      </c>
      <c r="C143" t="s">
        <v>91</v>
      </c>
      <c r="D143">
        <v>9.9692665470855202E-3</v>
      </c>
      <c r="E143">
        <v>8192</v>
      </c>
      <c r="F143">
        <v>8192</v>
      </c>
      <c r="G143">
        <v>1</v>
      </c>
      <c r="H143">
        <v>4.5638228974477197</v>
      </c>
      <c r="I143">
        <v>6.8635617793647397</v>
      </c>
      <c r="J143">
        <v>-1.2794247115466899</v>
      </c>
      <c r="K143" t="b">
        <v>1</v>
      </c>
      <c r="L143">
        <v>31.9</v>
      </c>
      <c r="M143" t="s">
        <v>92</v>
      </c>
      <c r="N143">
        <v>7.75192588268746</v>
      </c>
      <c r="O143">
        <v>4.242</v>
      </c>
      <c r="P143">
        <v>1.504</v>
      </c>
      <c r="Q143" t="s">
        <v>1116</v>
      </c>
      <c r="S143">
        <v>0</v>
      </c>
      <c r="T143">
        <v>17420</v>
      </c>
      <c r="U143">
        <v>8192</v>
      </c>
      <c r="V143">
        <v>403</v>
      </c>
      <c r="W143">
        <v>8192</v>
      </c>
      <c r="X143">
        <v>1</v>
      </c>
      <c r="Y143">
        <v>0.17752666345971199</v>
      </c>
      <c r="Z143">
        <v>31.9</v>
      </c>
      <c r="AA143">
        <v>546</v>
      </c>
      <c r="AB143" t="s">
        <v>94</v>
      </c>
      <c r="AC143">
        <v>5.6484375</v>
      </c>
      <c r="AE143">
        <v>5</v>
      </c>
      <c r="AF143">
        <v>31.90625</v>
      </c>
      <c r="AG143">
        <v>7.28515625</v>
      </c>
      <c r="AH143">
        <f t="shared" si="8"/>
        <v>24.62109375</v>
      </c>
      <c r="AI143">
        <f t="shared" si="9"/>
        <v>4.3796246648793566</v>
      </c>
      <c r="AJ143">
        <f t="shared" si="10"/>
        <v>0.27819729811972671</v>
      </c>
      <c r="AK143">
        <f t="shared" si="11"/>
        <v>114.68928783869292</v>
      </c>
    </row>
    <row r="144" spans="1:37" x14ac:dyDescent="0.3">
      <c r="A144">
        <v>142</v>
      </c>
      <c r="B144">
        <v>433</v>
      </c>
      <c r="C144" t="s">
        <v>91</v>
      </c>
      <c r="D144">
        <v>1.4867186095050999E-2</v>
      </c>
      <c r="E144">
        <v>8192</v>
      </c>
      <c r="F144">
        <v>32768</v>
      </c>
      <c r="G144">
        <v>4</v>
      </c>
      <c r="H144">
        <v>3.8168895592248901</v>
      </c>
      <c r="I144">
        <v>12.0545125337239</v>
      </c>
      <c r="J144">
        <v>-0.49143731853693801</v>
      </c>
      <c r="K144" t="b">
        <v>1</v>
      </c>
      <c r="L144">
        <v>1437</v>
      </c>
      <c r="M144" t="s">
        <v>92</v>
      </c>
      <c r="N144">
        <v>12.051842331925201</v>
      </c>
      <c r="O144" t="s">
        <v>101</v>
      </c>
      <c r="P144">
        <v>3.1579999999999999</v>
      </c>
      <c r="Q144" t="s">
        <v>1117</v>
      </c>
      <c r="S144">
        <v>0</v>
      </c>
      <c r="T144" t="s">
        <v>101</v>
      </c>
      <c r="U144">
        <v>8192</v>
      </c>
      <c r="V144">
        <v>879</v>
      </c>
      <c r="W144">
        <v>8192</v>
      </c>
      <c r="X144">
        <v>1</v>
      </c>
      <c r="Y144">
        <v>9.5011326723544898E-2</v>
      </c>
      <c r="Z144">
        <v>1437</v>
      </c>
      <c r="AA144" t="s">
        <v>101</v>
      </c>
      <c r="AB144" t="s">
        <v>94</v>
      </c>
      <c r="AC144">
        <v>37.90625</v>
      </c>
      <c r="AE144">
        <v>0</v>
      </c>
      <c r="AF144">
        <v>1437</v>
      </c>
      <c r="AG144">
        <v>15.4921875</v>
      </c>
      <c r="AH144">
        <f t="shared" si="8"/>
        <v>1421.5078125</v>
      </c>
      <c r="AI144">
        <f t="shared" si="9"/>
        <v>92.756429652042357</v>
      </c>
      <c r="AJ144">
        <f t="shared" si="10"/>
        <v>0.61174648741647364</v>
      </c>
      <c r="AK144">
        <f t="shared" si="11"/>
        <v>2349.0122617111138</v>
      </c>
    </row>
    <row r="145" spans="1:37" x14ac:dyDescent="0.3">
      <c r="A145">
        <v>143</v>
      </c>
      <c r="B145">
        <v>435</v>
      </c>
      <c r="C145" t="s">
        <v>91</v>
      </c>
      <c r="D145">
        <v>1.1144364224043E-2</v>
      </c>
      <c r="E145">
        <v>8192</v>
      </c>
      <c r="F145">
        <v>32768</v>
      </c>
      <c r="G145">
        <v>4</v>
      </c>
      <c r="H145">
        <v>4.5935518072489998</v>
      </c>
      <c r="I145">
        <v>9.6536362199217294</v>
      </c>
      <c r="J145">
        <v>-0.49143731853693801</v>
      </c>
      <c r="K145" t="b">
        <v>1</v>
      </c>
      <c r="L145">
        <v>126.2</v>
      </c>
      <c r="M145" t="s">
        <v>92</v>
      </c>
      <c r="N145">
        <v>10.017273828155799</v>
      </c>
      <c r="O145" t="s">
        <v>101</v>
      </c>
      <c r="P145">
        <v>2.1019999999999999</v>
      </c>
      <c r="Q145" t="s">
        <v>1118</v>
      </c>
      <c r="R145" t="s">
        <v>1941</v>
      </c>
      <c r="S145">
        <v>0</v>
      </c>
      <c r="T145" t="s">
        <v>101</v>
      </c>
      <c r="U145">
        <v>8192</v>
      </c>
      <c r="V145">
        <v>760</v>
      </c>
      <c r="W145">
        <v>8192</v>
      </c>
      <c r="X145">
        <v>1</v>
      </c>
      <c r="Y145">
        <v>0.130351824484953</v>
      </c>
      <c r="Z145">
        <v>126.2</v>
      </c>
      <c r="AA145" t="s">
        <v>101</v>
      </c>
      <c r="AB145" t="s">
        <v>94</v>
      </c>
      <c r="AC145">
        <v>11.234375</v>
      </c>
      <c r="AE145">
        <v>0</v>
      </c>
      <c r="AF145">
        <v>126.1875</v>
      </c>
      <c r="AG145">
        <v>16.21875</v>
      </c>
      <c r="AH145">
        <f t="shared" si="8"/>
        <v>109.96875</v>
      </c>
      <c r="AI145">
        <f t="shared" si="9"/>
        <v>7.7803468208092488</v>
      </c>
      <c r="AJ145">
        <f t="shared" si="10"/>
        <v>0.61174648741647364</v>
      </c>
      <c r="AK145">
        <f t="shared" si="11"/>
        <v>206.27417172906829</v>
      </c>
    </row>
    <row r="146" spans="1:37" x14ac:dyDescent="0.3">
      <c r="A146">
        <v>144</v>
      </c>
      <c r="B146">
        <v>441</v>
      </c>
      <c r="C146" t="s">
        <v>91</v>
      </c>
      <c r="D146">
        <v>2.4162751389736701E-2</v>
      </c>
      <c r="E146">
        <v>8192</v>
      </c>
      <c r="F146">
        <v>9216</v>
      </c>
      <c r="G146">
        <v>1.125</v>
      </c>
      <c r="H146">
        <v>3.3791081907596099</v>
      </c>
      <c r="I146">
        <v>7.7481894842808297</v>
      </c>
      <c r="J146">
        <v>-1.26576251299374</v>
      </c>
      <c r="K146" t="b">
        <v>1</v>
      </c>
      <c r="L146">
        <v>196.6</v>
      </c>
      <c r="M146" t="s">
        <v>92</v>
      </c>
      <c r="N146">
        <v>7.78794836454475</v>
      </c>
      <c r="O146">
        <v>4.2270000000000003</v>
      </c>
      <c r="P146">
        <v>2.2930000000000001</v>
      </c>
      <c r="Q146" t="s">
        <v>1119</v>
      </c>
      <c r="S146">
        <v>0</v>
      </c>
      <c r="T146">
        <v>16860</v>
      </c>
      <c r="U146">
        <v>8192</v>
      </c>
      <c r="V146">
        <v>441</v>
      </c>
      <c r="W146">
        <v>8192</v>
      </c>
      <c r="X146">
        <v>1</v>
      </c>
      <c r="Y146">
        <v>0.113290866226648</v>
      </c>
      <c r="Z146">
        <v>196.6</v>
      </c>
      <c r="AA146">
        <v>85.75</v>
      </c>
      <c r="AB146" t="s">
        <v>94</v>
      </c>
      <c r="AC146">
        <v>14.0234375</v>
      </c>
      <c r="AE146">
        <v>0</v>
      </c>
      <c r="AF146">
        <v>196.625</v>
      </c>
      <c r="AG146">
        <v>7.28515625</v>
      </c>
      <c r="AH146">
        <f t="shared" si="8"/>
        <v>189.33984375</v>
      </c>
      <c r="AI146">
        <f t="shared" si="9"/>
        <v>26.98981233243968</v>
      </c>
      <c r="AJ146">
        <f t="shared" si="10"/>
        <v>0.28202416703966299</v>
      </c>
      <c r="AK146">
        <f t="shared" si="11"/>
        <v>697.19202458400412</v>
      </c>
    </row>
    <row r="147" spans="1:37" x14ac:dyDescent="0.3">
      <c r="A147">
        <v>145</v>
      </c>
      <c r="B147">
        <v>442</v>
      </c>
      <c r="C147" t="s">
        <v>91</v>
      </c>
      <c r="D147">
        <v>1.2758039959227301E-2</v>
      </c>
      <c r="E147">
        <v>8192</v>
      </c>
      <c r="F147">
        <v>8192</v>
      </c>
      <c r="G147">
        <v>1</v>
      </c>
      <c r="H147">
        <v>3.5580940320474501</v>
      </c>
      <c r="I147">
        <v>5.8479221249373596</v>
      </c>
      <c r="J147">
        <v>-1.2746027591162401</v>
      </c>
      <c r="K147" t="b">
        <v>1</v>
      </c>
      <c r="L147">
        <v>44</v>
      </c>
      <c r="M147" t="s">
        <v>92</v>
      </c>
      <c r="N147">
        <v>6.8187399551702299</v>
      </c>
      <c r="O147">
        <v>4.242</v>
      </c>
      <c r="P147">
        <v>1.6439999999999999</v>
      </c>
      <c r="Q147" t="s">
        <v>1120</v>
      </c>
      <c r="S147">
        <v>0</v>
      </c>
      <c r="T147">
        <v>17540</v>
      </c>
      <c r="U147">
        <v>8192</v>
      </c>
      <c r="V147">
        <v>778</v>
      </c>
      <c r="W147">
        <v>8192</v>
      </c>
      <c r="X147">
        <v>1</v>
      </c>
      <c r="Y147">
        <v>9.1771112207352595E-2</v>
      </c>
      <c r="Z147">
        <v>44</v>
      </c>
      <c r="AA147">
        <v>398.5</v>
      </c>
      <c r="AB147" t="s">
        <v>94</v>
      </c>
      <c r="AC147">
        <v>6.6328125</v>
      </c>
      <c r="AE147">
        <v>4</v>
      </c>
      <c r="AF147">
        <v>44</v>
      </c>
      <c r="AG147">
        <v>5.60546875</v>
      </c>
      <c r="AH147">
        <f t="shared" si="8"/>
        <v>38.39453125</v>
      </c>
      <c r="AI147">
        <f t="shared" si="9"/>
        <v>7.8494773519163763</v>
      </c>
      <c r="AJ147">
        <f t="shared" si="10"/>
        <v>0.27954199167624116</v>
      </c>
      <c r="AK147">
        <f t="shared" si="11"/>
        <v>157.40032378019166</v>
      </c>
    </row>
    <row r="148" spans="1:37" x14ac:dyDescent="0.3">
      <c r="A148">
        <v>146</v>
      </c>
      <c r="B148">
        <v>445</v>
      </c>
      <c r="C148" t="s">
        <v>91</v>
      </c>
      <c r="D148">
        <v>1.41817880153351E-2</v>
      </c>
      <c r="E148">
        <v>8192</v>
      </c>
      <c r="F148">
        <v>32768</v>
      </c>
      <c r="G148">
        <v>4</v>
      </c>
      <c r="H148">
        <v>3.7542192284763498</v>
      </c>
      <c r="I148">
        <v>11.8345895210172</v>
      </c>
      <c r="J148">
        <v>-0.49143731853693801</v>
      </c>
      <c r="K148" t="b">
        <v>1</v>
      </c>
      <c r="L148">
        <v>1420</v>
      </c>
      <c r="M148" t="s">
        <v>92</v>
      </c>
      <c r="N148">
        <v>11.8346241650341</v>
      </c>
      <c r="O148" t="s">
        <v>101</v>
      </c>
      <c r="P148">
        <v>3.1520000000000001</v>
      </c>
      <c r="Q148" t="s">
        <v>1121</v>
      </c>
      <c r="S148">
        <v>0</v>
      </c>
      <c r="T148" t="s">
        <v>101</v>
      </c>
      <c r="U148">
        <v>8192</v>
      </c>
      <c r="V148">
        <v>931</v>
      </c>
      <c r="W148">
        <v>8192</v>
      </c>
      <c r="X148">
        <v>1</v>
      </c>
      <c r="Y148">
        <v>9.0265889363044902E-2</v>
      </c>
      <c r="Z148">
        <v>1420</v>
      </c>
      <c r="AA148" t="s">
        <v>101</v>
      </c>
      <c r="AB148" t="s">
        <v>94</v>
      </c>
      <c r="AC148">
        <v>37.6875</v>
      </c>
      <c r="AE148">
        <v>0</v>
      </c>
      <c r="AF148">
        <v>1420</v>
      </c>
      <c r="AG148">
        <v>15.125</v>
      </c>
      <c r="AH148">
        <f t="shared" si="8"/>
        <v>1404.875</v>
      </c>
      <c r="AI148">
        <f t="shared" si="9"/>
        <v>93.884297520661164</v>
      </c>
      <c r="AJ148">
        <f t="shared" si="10"/>
        <v>0.61174648741647364</v>
      </c>
      <c r="AK148">
        <f t="shared" si="11"/>
        <v>2321.2229726024921</v>
      </c>
    </row>
    <row r="149" spans="1:37" x14ac:dyDescent="0.3">
      <c r="A149">
        <v>147</v>
      </c>
      <c r="B149">
        <v>447</v>
      </c>
      <c r="C149" t="s">
        <v>91</v>
      </c>
      <c r="D149">
        <v>1.0997558729966699E-2</v>
      </c>
      <c r="E149">
        <v>8192</v>
      </c>
      <c r="F149">
        <v>32768</v>
      </c>
      <c r="G149">
        <v>4</v>
      </c>
      <c r="H149">
        <v>4.7497924943745504</v>
      </c>
      <c r="I149">
        <v>9.9819857889590295</v>
      </c>
      <c r="J149">
        <v>-0.49143731853693801</v>
      </c>
      <c r="K149" t="b">
        <v>1</v>
      </c>
      <c r="L149">
        <v>126.06</v>
      </c>
      <c r="M149" t="s">
        <v>92</v>
      </c>
      <c r="N149">
        <v>10.3060554102876</v>
      </c>
      <c r="O149" t="s">
        <v>101</v>
      </c>
      <c r="P149">
        <v>2.1019999999999999</v>
      </c>
      <c r="Q149" t="s">
        <v>1122</v>
      </c>
      <c r="R149" t="s">
        <v>1941</v>
      </c>
      <c r="S149">
        <v>0</v>
      </c>
      <c r="T149" t="s">
        <v>101</v>
      </c>
      <c r="U149">
        <v>8192</v>
      </c>
      <c r="V149">
        <v>730</v>
      </c>
      <c r="W149">
        <v>8192</v>
      </c>
      <c r="X149">
        <v>1</v>
      </c>
      <c r="Y149">
        <v>0.13878604678428799</v>
      </c>
      <c r="Z149">
        <v>126.06</v>
      </c>
      <c r="AA149" t="s">
        <v>101</v>
      </c>
      <c r="AB149" t="s">
        <v>94</v>
      </c>
      <c r="AC149">
        <v>11.2265625</v>
      </c>
      <c r="AE149">
        <v>0</v>
      </c>
      <c r="AF149">
        <v>126.0625</v>
      </c>
      <c r="AG149">
        <v>16.5</v>
      </c>
      <c r="AH149">
        <f t="shared" si="8"/>
        <v>109.5625</v>
      </c>
      <c r="AI149">
        <f t="shared" si="9"/>
        <v>7.6401515151515156</v>
      </c>
      <c r="AJ149">
        <f t="shared" si="10"/>
        <v>0.61174648741647364</v>
      </c>
      <c r="AK149">
        <f t="shared" si="11"/>
        <v>206.06983872091666</v>
      </c>
    </row>
    <row r="150" spans="1:37" x14ac:dyDescent="0.3">
      <c r="A150">
        <v>148</v>
      </c>
      <c r="B150">
        <v>453</v>
      </c>
      <c r="C150" t="s">
        <v>91</v>
      </c>
      <c r="D150">
        <v>1.33976996432179E-2</v>
      </c>
      <c r="E150">
        <v>8192</v>
      </c>
      <c r="F150">
        <v>9216</v>
      </c>
      <c r="G150">
        <v>1.125</v>
      </c>
      <c r="H150">
        <v>4.0450446461274101</v>
      </c>
      <c r="I150">
        <v>9.0776490203132703</v>
      </c>
      <c r="J150">
        <v>-1.2721917829010101</v>
      </c>
      <c r="K150" t="b">
        <v>1</v>
      </c>
      <c r="L150">
        <v>175.4</v>
      </c>
      <c r="M150" t="s">
        <v>92</v>
      </c>
      <c r="N150">
        <v>9.0844778283617806</v>
      </c>
      <c r="O150">
        <v>4.2149999999999999</v>
      </c>
      <c r="P150">
        <v>2.2440000000000002</v>
      </c>
      <c r="Q150" t="s">
        <v>1123</v>
      </c>
      <c r="S150">
        <v>0</v>
      </c>
      <c r="T150">
        <v>16380</v>
      </c>
      <c r="U150">
        <v>8192</v>
      </c>
      <c r="V150">
        <v>180</v>
      </c>
      <c r="W150">
        <v>8192</v>
      </c>
      <c r="X150">
        <v>1</v>
      </c>
      <c r="Y150">
        <v>0.22696422744208899</v>
      </c>
      <c r="Z150">
        <v>175.4</v>
      </c>
      <c r="AA150">
        <v>93.44</v>
      </c>
      <c r="AB150" t="s">
        <v>94</v>
      </c>
      <c r="AC150">
        <v>13.2421875</v>
      </c>
      <c r="AE150">
        <v>0</v>
      </c>
      <c r="AF150">
        <v>175.375</v>
      </c>
      <c r="AG150">
        <v>9.7421875</v>
      </c>
      <c r="AH150">
        <f t="shared" si="8"/>
        <v>165.6328125</v>
      </c>
      <c r="AI150">
        <f t="shared" si="9"/>
        <v>18.001603849238172</v>
      </c>
      <c r="AJ150">
        <f t="shared" si="10"/>
        <v>0.28021677388439298</v>
      </c>
      <c r="AK150">
        <f t="shared" si="11"/>
        <v>625.85475369277219</v>
      </c>
    </row>
    <row r="151" spans="1:37" x14ac:dyDescent="0.3">
      <c r="A151">
        <v>149</v>
      </c>
      <c r="B151">
        <v>454</v>
      </c>
      <c r="C151" t="s">
        <v>91</v>
      </c>
      <c r="D151">
        <v>2.1676113767042801E-2</v>
      </c>
      <c r="E151">
        <v>8192</v>
      </c>
      <c r="F151">
        <v>8192</v>
      </c>
      <c r="G151">
        <v>1</v>
      </c>
      <c r="H151">
        <v>5.6672779043011596</v>
      </c>
      <c r="I151">
        <v>8.2961421665502399</v>
      </c>
      <c r="J151">
        <v>-1.2802283702851001</v>
      </c>
      <c r="K151" t="b">
        <v>1</v>
      </c>
      <c r="L151">
        <v>29.1</v>
      </c>
      <c r="M151" t="s">
        <v>92</v>
      </c>
      <c r="N151">
        <v>8.9603176330285699</v>
      </c>
      <c r="O151">
        <v>4.25</v>
      </c>
      <c r="P151">
        <v>1.464</v>
      </c>
      <c r="Q151" t="s">
        <v>1124</v>
      </c>
      <c r="S151">
        <v>0</v>
      </c>
      <c r="T151">
        <v>17780</v>
      </c>
      <c r="U151">
        <v>8192</v>
      </c>
      <c r="V151">
        <v>131</v>
      </c>
      <c r="W151">
        <v>8192</v>
      </c>
      <c r="X151">
        <v>1</v>
      </c>
      <c r="Y151">
        <v>0.40778196385523502</v>
      </c>
      <c r="Z151">
        <v>29.1</v>
      </c>
      <c r="AA151">
        <v>611</v>
      </c>
      <c r="AB151" t="s">
        <v>94</v>
      </c>
      <c r="AC151">
        <v>5.39453125</v>
      </c>
      <c r="AE151">
        <v>3</v>
      </c>
      <c r="AF151">
        <v>29.09375</v>
      </c>
      <c r="AG151">
        <v>10.4140625</v>
      </c>
      <c r="AH151">
        <f t="shared" si="8"/>
        <v>18.6796875</v>
      </c>
      <c r="AI151">
        <f t="shared" si="9"/>
        <v>2.7936984246061516</v>
      </c>
      <c r="AJ151">
        <f t="shared" si="10"/>
        <v>0.27797381224530721</v>
      </c>
      <c r="AK151">
        <f t="shared" si="11"/>
        <v>104.66363635120152</v>
      </c>
    </row>
    <row r="152" spans="1:37" x14ac:dyDescent="0.3">
      <c r="A152">
        <v>150</v>
      </c>
      <c r="B152">
        <v>457</v>
      </c>
      <c r="C152" t="s">
        <v>91</v>
      </c>
      <c r="D152">
        <v>1.5643351396765998E-2</v>
      </c>
      <c r="E152">
        <v>8192</v>
      </c>
      <c r="F152">
        <v>32768</v>
      </c>
      <c r="G152">
        <v>4</v>
      </c>
      <c r="H152">
        <v>3.801424958483</v>
      </c>
      <c r="I152">
        <v>11.931425602113601</v>
      </c>
      <c r="J152">
        <v>-0.49143731853693801</v>
      </c>
      <c r="K152" t="b">
        <v>1</v>
      </c>
      <c r="L152">
        <v>1378</v>
      </c>
      <c r="M152" t="s">
        <v>92</v>
      </c>
      <c r="N152">
        <v>11.9338295535398</v>
      </c>
      <c r="O152" t="s">
        <v>101</v>
      </c>
      <c r="P152">
        <v>3.1389999999999998</v>
      </c>
      <c r="Q152" t="s">
        <v>1125</v>
      </c>
      <c r="S152">
        <v>0</v>
      </c>
      <c r="T152" t="s">
        <v>101</v>
      </c>
      <c r="U152">
        <v>8192</v>
      </c>
      <c r="V152">
        <v>937</v>
      </c>
      <c r="W152">
        <v>8192</v>
      </c>
      <c r="X152">
        <v>1</v>
      </c>
      <c r="Y152">
        <v>9.1518564218398393E-2</v>
      </c>
      <c r="Z152">
        <v>1378</v>
      </c>
      <c r="AA152" t="s">
        <v>101</v>
      </c>
      <c r="AB152" t="s">
        <v>94</v>
      </c>
      <c r="AC152">
        <v>37.125</v>
      </c>
      <c r="AE152">
        <v>0</v>
      </c>
      <c r="AF152">
        <v>1378</v>
      </c>
      <c r="AG152">
        <v>15.140625</v>
      </c>
      <c r="AH152">
        <f t="shared" si="8"/>
        <v>1362.859375</v>
      </c>
      <c r="AI152">
        <f t="shared" si="9"/>
        <v>91.013415892672853</v>
      </c>
      <c r="AJ152">
        <f t="shared" si="10"/>
        <v>0.61174648741647364</v>
      </c>
      <c r="AK152">
        <f t="shared" si="11"/>
        <v>2252.5670818635454</v>
      </c>
    </row>
    <row r="153" spans="1:37" x14ac:dyDescent="0.3">
      <c r="A153">
        <v>151</v>
      </c>
      <c r="B153">
        <v>459</v>
      </c>
      <c r="C153" t="s">
        <v>91</v>
      </c>
      <c r="D153">
        <v>1.3632212322511199E-2</v>
      </c>
      <c r="E153">
        <v>8192</v>
      </c>
      <c r="F153">
        <v>32768</v>
      </c>
      <c r="G153">
        <v>4</v>
      </c>
      <c r="H153">
        <v>4.6247759958885197</v>
      </c>
      <c r="I153">
        <v>9.5566660227540208</v>
      </c>
      <c r="J153">
        <v>-0.49143731853693801</v>
      </c>
      <c r="K153" t="b">
        <v>1</v>
      </c>
      <c r="L153">
        <v>116.75</v>
      </c>
      <c r="M153" t="s">
        <v>92</v>
      </c>
      <c r="N153">
        <v>10.0565932809586</v>
      </c>
      <c r="O153" t="s">
        <v>101</v>
      </c>
      <c r="P153">
        <v>2.0659999999999998</v>
      </c>
      <c r="Q153" t="s">
        <v>1126</v>
      </c>
      <c r="R153" t="s">
        <v>1941</v>
      </c>
      <c r="S153">
        <v>0</v>
      </c>
      <c r="T153" t="s">
        <v>101</v>
      </c>
      <c r="U153">
        <v>8192</v>
      </c>
      <c r="V153">
        <v>777</v>
      </c>
      <c r="W153">
        <v>8192</v>
      </c>
      <c r="X153">
        <v>1</v>
      </c>
      <c r="Y153">
        <v>0.13003811450158301</v>
      </c>
      <c r="Z153">
        <v>116.75</v>
      </c>
      <c r="AA153" t="s">
        <v>101</v>
      </c>
      <c r="AB153" t="s">
        <v>94</v>
      </c>
      <c r="AC153">
        <v>10.8046875</v>
      </c>
      <c r="AE153">
        <v>0</v>
      </c>
      <c r="AF153">
        <v>116.75</v>
      </c>
      <c r="AG153">
        <v>16.375</v>
      </c>
      <c r="AH153">
        <f t="shared" si="8"/>
        <v>100.375</v>
      </c>
      <c r="AI153">
        <f t="shared" si="9"/>
        <v>7.1297709923664119</v>
      </c>
      <c r="AJ153">
        <f t="shared" si="10"/>
        <v>0.61174648741647364</v>
      </c>
      <c r="AK153">
        <f t="shared" si="11"/>
        <v>190.84702961362041</v>
      </c>
    </row>
    <row r="154" spans="1:37" x14ac:dyDescent="0.3">
      <c r="A154">
        <v>152</v>
      </c>
      <c r="B154">
        <v>465</v>
      </c>
      <c r="C154" t="s">
        <v>91</v>
      </c>
      <c r="D154">
        <v>1.0133159807698499E-2</v>
      </c>
      <c r="E154">
        <v>8192</v>
      </c>
      <c r="F154">
        <v>9216</v>
      </c>
      <c r="G154">
        <v>1.125</v>
      </c>
      <c r="H154">
        <v>3.9730926291138702</v>
      </c>
      <c r="I154">
        <v>9.0636175601660103</v>
      </c>
      <c r="J154">
        <v>-1.2713881241626099</v>
      </c>
      <c r="K154" t="b">
        <v>1</v>
      </c>
      <c r="L154">
        <v>191.2</v>
      </c>
      <c r="M154" t="s">
        <v>92</v>
      </c>
      <c r="N154">
        <v>9.0727438230225594</v>
      </c>
      <c r="O154">
        <v>4.2270000000000003</v>
      </c>
      <c r="P154">
        <v>2.2810000000000001</v>
      </c>
      <c r="Q154" t="s">
        <v>1127</v>
      </c>
      <c r="S154">
        <v>0</v>
      </c>
      <c r="T154">
        <v>16910</v>
      </c>
      <c r="U154">
        <v>8192</v>
      </c>
      <c r="V154">
        <v>242</v>
      </c>
      <c r="W154">
        <v>8192</v>
      </c>
      <c r="X154">
        <v>1</v>
      </c>
      <c r="Y154">
        <v>0.19111763264928699</v>
      </c>
      <c r="Z154">
        <v>191.2</v>
      </c>
      <c r="AA154">
        <v>88.44</v>
      </c>
      <c r="AB154" t="s">
        <v>94</v>
      </c>
      <c r="AC154">
        <v>13.828125</v>
      </c>
      <c r="AE154">
        <v>0</v>
      </c>
      <c r="AF154">
        <v>191.25</v>
      </c>
      <c r="AG154">
        <v>9.015625</v>
      </c>
      <c r="AH154">
        <f t="shared" si="8"/>
        <v>182.234375</v>
      </c>
      <c r="AI154">
        <f t="shared" si="9"/>
        <v>21.213171577123049</v>
      </c>
      <c r="AJ154">
        <f t="shared" si="10"/>
        <v>0.28044206305905284</v>
      </c>
      <c r="AK154">
        <f t="shared" si="11"/>
        <v>681.95903964566253</v>
      </c>
    </row>
    <row r="155" spans="1:37" x14ac:dyDescent="0.3">
      <c r="A155">
        <v>153</v>
      </c>
      <c r="B155">
        <v>466</v>
      </c>
      <c r="C155" t="s">
        <v>91</v>
      </c>
      <c r="D155">
        <v>1.3476033353646499E-2</v>
      </c>
      <c r="E155">
        <v>8192</v>
      </c>
      <c r="F155">
        <v>8192</v>
      </c>
      <c r="G155">
        <v>1</v>
      </c>
      <c r="H155">
        <v>3.7341465293745402</v>
      </c>
      <c r="I155">
        <v>5.96952916854113</v>
      </c>
      <c r="J155">
        <v>-1.2770137353314699</v>
      </c>
      <c r="K155" t="b">
        <v>1</v>
      </c>
      <c r="L155">
        <v>39.700000000000003</v>
      </c>
      <c r="M155" t="s">
        <v>92</v>
      </c>
      <c r="N155">
        <v>6.9953042817397897</v>
      </c>
      <c r="O155">
        <v>4.2539999999999996</v>
      </c>
      <c r="P155">
        <v>1.599</v>
      </c>
      <c r="Q155" t="s">
        <v>1128</v>
      </c>
      <c r="S155">
        <v>0</v>
      </c>
      <c r="T155">
        <v>17980</v>
      </c>
      <c r="U155">
        <v>8192</v>
      </c>
      <c r="V155">
        <v>688</v>
      </c>
      <c r="W155">
        <v>8192</v>
      </c>
      <c r="X155">
        <v>1</v>
      </c>
      <c r="Y155">
        <v>0.104238359202367</v>
      </c>
      <c r="Z155">
        <v>39.700000000000003</v>
      </c>
      <c r="AA155">
        <v>453.2</v>
      </c>
      <c r="AB155" t="s">
        <v>94</v>
      </c>
      <c r="AC155">
        <v>6.30078125</v>
      </c>
      <c r="AE155">
        <v>5</v>
      </c>
      <c r="AF155">
        <v>39.6875</v>
      </c>
      <c r="AG155">
        <v>6.0546875</v>
      </c>
      <c r="AH155">
        <f t="shared" si="8"/>
        <v>33.6328125</v>
      </c>
      <c r="AI155">
        <f t="shared" si="9"/>
        <v>6.5548387096774192</v>
      </c>
      <c r="AJ155">
        <f t="shared" si="10"/>
        <v>0.27886883439232985</v>
      </c>
      <c r="AK155">
        <f t="shared" si="11"/>
        <v>142.31601063088024</v>
      </c>
    </row>
    <row r="156" spans="1:37" x14ac:dyDescent="0.3">
      <c r="A156">
        <v>154</v>
      </c>
      <c r="B156">
        <v>469</v>
      </c>
      <c r="C156" t="s">
        <v>91</v>
      </c>
      <c r="D156">
        <v>1.6772228715840599E-2</v>
      </c>
      <c r="E156">
        <v>8192</v>
      </c>
      <c r="F156">
        <v>32768</v>
      </c>
      <c r="G156">
        <v>4</v>
      </c>
      <c r="H156">
        <v>3.76543219651162</v>
      </c>
      <c r="I156">
        <v>11.8184561324104</v>
      </c>
      <c r="J156">
        <v>-0.49143731853693801</v>
      </c>
      <c r="K156" t="b">
        <v>1</v>
      </c>
      <c r="L156">
        <v>1374</v>
      </c>
      <c r="M156" t="s">
        <v>92</v>
      </c>
      <c r="N156">
        <v>11.8161175084952</v>
      </c>
      <c r="O156" t="s">
        <v>101</v>
      </c>
      <c r="P156">
        <v>3.1389999999999998</v>
      </c>
      <c r="Q156" t="s">
        <v>1129</v>
      </c>
      <c r="S156">
        <v>0</v>
      </c>
      <c r="T156" t="s">
        <v>101</v>
      </c>
      <c r="U156">
        <v>8192</v>
      </c>
      <c r="V156">
        <v>968</v>
      </c>
      <c r="W156">
        <v>8192</v>
      </c>
      <c r="X156">
        <v>1</v>
      </c>
      <c r="Y156">
        <v>8.8884357230226196E-2</v>
      </c>
      <c r="Z156">
        <v>1374</v>
      </c>
      <c r="AA156" t="s">
        <v>101</v>
      </c>
      <c r="AB156" t="s">
        <v>94</v>
      </c>
      <c r="AC156">
        <v>37.0625</v>
      </c>
      <c r="AE156">
        <v>0</v>
      </c>
      <c r="AF156">
        <v>1374</v>
      </c>
      <c r="AG156">
        <v>14.8984375</v>
      </c>
      <c r="AH156">
        <f t="shared" si="8"/>
        <v>1359.1015625</v>
      </c>
      <c r="AI156">
        <f t="shared" si="9"/>
        <v>92.224436287362352</v>
      </c>
      <c r="AJ156">
        <f t="shared" si="10"/>
        <v>0.61174648741647364</v>
      </c>
      <c r="AK156">
        <f t="shared" si="11"/>
        <v>2246.028425602693</v>
      </c>
    </row>
    <row r="157" spans="1:37" x14ac:dyDescent="0.3">
      <c r="A157">
        <v>155</v>
      </c>
      <c r="B157">
        <v>471</v>
      </c>
      <c r="C157" t="s">
        <v>91</v>
      </c>
      <c r="D157">
        <v>1.2355184102004599E-2</v>
      </c>
      <c r="E157">
        <v>8192</v>
      </c>
      <c r="F157">
        <v>32768</v>
      </c>
      <c r="G157">
        <v>4</v>
      </c>
      <c r="H157">
        <v>4.8668329083081803</v>
      </c>
      <c r="I157">
        <v>10.047348406409601</v>
      </c>
      <c r="J157">
        <v>-0.49143731853693801</v>
      </c>
      <c r="K157" t="b">
        <v>1</v>
      </c>
      <c r="L157">
        <v>115.9</v>
      </c>
      <c r="M157" t="s">
        <v>92</v>
      </c>
      <c r="N157">
        <v>10.507298085</v>
      </c>
      <c r="O157" t="s">
        <v>101</v>
      </c>
      <c r="P157">
        <v>2.0640000000000001</v>
      </c>
      <c r="Q157" t="s">
        <v>1130</v>
      </c>
      <c r="R157" t="s">
        <v>1941</v>
      </c>
      <c r="S157">
        <v>0</v>
      </c>
      <c r="T157" t="s">
        <v>101</v>
      </c>
      <c r="U157">
        <v>8192</v>
      </c>
      <c r="V157">
        <v>717</v>
      </c>
      <c r="W157">
        <v>8192</v>
      </c>
      <c r="X157">
        <v>1</v>
      </c>
      <c r="Y157">
        <v>0.14440952122270201</v>
      </c>
      <c r="Z157">
        <v>115.9</v>
      </c>
      <c r="AA157" t="s">
        <v>101</v>
      </c>
      <c r="AB157" t="s">
        <v>94</v>
      </c>
      <c r="AC157">
        <v>10.765625</v>
      </c>
      <c r="AE157">
        <v>0</v>
      </c>
      <c r="AF157">
        <v>115.875</v>
      </c>
      <c r="AG157">
        <v>16.796875</v>
      </c>
      <c r="AH157">
        <f t="shared" si="8"/>
        <v>99.078125</v>
      </c>
      <c r="AI157">
        <f t="shared" si="9"/>
        <v>6.898604651162791</v>
      </c>
      <c r="AJ157">
        <f t="shared" si="10"/>
        <v>0.61174648741647364</v>
      </c>
      <c r="AK157">
        <f t="shared" si="11"/>
        <v>189.416698556559</v>
      </c>
    </row>
    <row r="158" spans="1:37" x14ac:dyDescent="0.3">
      <c r="A158">
        <v>156</v>
      </c>
      <c r="B158">
        <v>477</v>
      </c>
      <c r="C158" t="s">
        <v>91</v>
      </c>
      <c r="D158">
        <v>1.41680112253672E-2</v>
      </c>
      <c r="E158">
        <v>8192</v>
      </c>
      <c r="F158">
        <v>9216</v>
      </c>
      <c r="G158">
        <v>1.125</v>
      </c>
      <c r="H158">
        <v>3.0995091094942899</v>
      </c>
      <c r="I158">
        <v>7.2463132891888096</v>
      </c>
      <c r="J158">
        <v>-1.2617442193017001</v>
      </c>
      <c r="K158" t="b">
        <v>1</v>
      </c>
      <c r="L158">
        <v>217.8</v>
      </c>
      <c r="M158" t="s">
        <v>92</v>
      </c>
      <c r="N158">
        <v>7.3130418227308596</v>
      </c>
      <c r="O158">
        <v>4.22</v>
      </c>
      <c r="P158">
        <v>2.3380000000000001</v>
      </c>
      <c r="Q158" t="s">
        <v>1131</v>
      </c>
      <c r="S158">
        <v>0</v>
      </c>
      <c r="T158">
        <v>16560</v>
      </c>
      <c r="U158">
        <v>8192</v>
      </c>
      <c r="V158">
        <v>647</v>
      </c>
      <c r="W158">
        <v>8192</v>
      </c>
      <c r="X158">
        <v>1</v>
      </c>
      <c r="Y158">
        <v>8.2540220169754902E-2</v>
      </c>
      <c r="Z158">
        <v>217.8</v>
      </c>
      <c r="AA158">
        <v>76.06</v>
      </c>
      <c r="AB158" t="s">
        <v>94</v>
      </c>
      <c r="AC158">
        <v>14.7578125</v>
      </c>
      <c r="AE158">
        <v>0</v>
      </c>
      <c r="AF158">
        <v>217.75</v>
      </c>
      <c r="AG158">
        <v>5.7421875</v>
      </c>
      <c r="AH158">
        <f t="shared" si="8"/>
        <v>212.0078125</v>
      </c>
      <c r="AI158">
        <f t="shared" si="9"/>
        <v>37.921088435374152</v>
      </c>
      <c r="AJ158">
        <f t="shared" si="10"/>
        <v>0.28315970290144871</v>
      </c>
      <c r="AK158">
        <f t="shared" si="11"/>
        <v>769.00066559183392</v>
      </c>
    </row>
    <row r="159" spans="1:37" x14ac:dyDescent="0.3">
      <c r="A159">
        <v>157</v>
      </c>
      <c r="B159">
        <v>478</v>
      </c>
      <c r="C159" t="s">
        <v>91</v>
      </c>
      <c r="D159">
        <v>2.6571879179371399E-2</v>
      </c>
      <c r="E159">
        <v>8192</v>
      </c>
      <c r="F159">
        <v>8192</v>
      </c>
      <c r="G159">
        <v>1</v>
      </c>
      <c r="H159">
        <v>4.2760175050532103</v>
      </c>
      <c r="I159">
        <v>7.6166561808760402</v>
      </c>
      <c r="J159">
        <v>-1.2746027591162401</v>
      </c>
      <c r="K159" t="b">
        <v>1</v>
      </c>
      <c r="L159">
        <v>60.38</v>
      </c>
      <c r="M159" t="s">
        <v>92</v>
      </c>
      <c r="N159">
        <v>7.9574499117167399</v>
      </c>
      <c r="O159">
        <v>4.25</v>
      </c>
      <c r="P159">
        <v>1.7809999999999999</v>
      </c>
      <c r="Q159" t="s">
        <v>1132</v>
      </c>
      <c r="S159">
        <v>0</v>
      </c>
      <c r="T159">
        <v>17780</v>
      </c>
      <c r="U159">
        <v>8192</v>
      </c>
      <c r="V159">
        <v>117</v>
      </c>
      <c r="W159">
        <v>8192</v>
      </c>
      <c r="X159">
        <v>1</v>
      </c>
      <c r="Y159">
        <v>0.30286792548171698</v>
      </c>
      <c r="Z159">
        <v>60.38</v>
      </c>
      <c r="AA159">
        <v>294.5</v>
      </c>
      <c r="AB159" t="s">
        <v>94</v>
      </c>
      <c r="AC159">
        <v>7.76953125</v>
      </c>
      <c r="AE159">
        <v>5</v>
      </c>
      <c r="AF159">
        <v>60.375</v>
      </c>
      <c r="AG159">
        <v>12.265625</v>
      </c>
      <c r="AH159">
        <f t="shared" si="8"/>
        <v>48.109375</v>
      </c>
      <c r="AI159">
        <f t="shared" si="9"/>
        <v>4.922292993630573</v>
      </c>
      <c r="AJ159">
        <f t="shared" si="10"/>
        <v>0.27954199167624116</v>
      </c>
      <c r="AK159">
        <f t="shared" si="11"/>
        <v>215.97828518702434</v>
      </c>
    </row>
    <row r="160" spans="1:37" x14ac:dyDescent="0.3">
      <c r="A160">
        <v>158</v>
      </c>
      <c r="B160">
        <v>481</v>
      </c>
      <c r="C160" t="s">
        <v>91</v>
      </c>
      <c r="D160">
        <v>1.8016826246256199E-2</v>
      </c>
      <c r="E160">
        <v>8192</v>
      </c>
      <c r="F160">
        <v>32768</v>
      </c>
      <c r="G160">
        <v>4</v>
      </c>
      <c r="H160">
        <v>3.81895271356739</v>
      </c>
      <c r="I160">
        <v>11.9491450139354</v>
      </c>
      <c r="J160">
        <v>-0.49143731853693801</v>
      </c>
      <c r="K160" t="b">
        <v>1</v>
      </c>
      <c r="L160">
        <v>1346</v>
      </c>
      <c r="M160" t="s">
        <v>92</v>
      </c>
      <c r="N160">
        <v>11.949875218256301</v>
      </c>
      <c r="O160" t="s">
        <v>101</v>
      </c>
      <c r="P160">
        <v>3.129</v>
      </c>
      <c r="Q160" t="s">
        <v>1133</v>
      </c>
      <c r="S160">
        <v>0</v>
      </c>
      <c r="T160" t="s">
        <v>101</v>
      </c>
      <c r="U160">
        <v>8192</v>
      </c>
      <c r="V160">
        <v>982</v>
      </c>
      <c r="W160">
        <v>8192</v>
      </c>
      <c r="X160">
        <v>1</v>
      </c>
      <c r="Y160">
        <v>8.9956395871422998E-2</v>
      </c>
      <c r="Z160">
        <v>1346</v>
      </c>
      <c r="AA160" t="s">
        <v>101</v>
      </c>
      <c r="AB160" t="s">
        <v>94</v>
      </c>
      <c r="AC160">
        <v>36.6875</v>
      </c>
      <c r="AE160">
        <v>0</v>
      </c>
      <c r="AF160">
        <v>1346</v>
      </c>
      <c r="AG160">
        <v>14.8359375</v>
      </c>
      <c r="AH160">
        <f t="shared" si="8"/>
        <v>1331.1640625</v>
      </c>
      <c r="AI160">
        <f t="shared" si="9"/>
        <v>90.725645076355974</v>
      </c>
      <c r="AJ160">
        <f t="shared" si="10"/>
        <v>0.61174648741647364</v>
      </c>
      <c r="AK160">
        <f t="shared" si="11"/>
        <v>2200.2578317767284</v>
      </c>
    </row>
    <row r="161" spans="1:37" x14ac:dyDescent="0.3">
      <c r="A161">
        <v>159</v>
      </c>
      <c r="B161">
        <v>483</v>
      </c>
      <c r="C161" t="s">
        <v>91</v>
      </c>
      <c r="D161">
        <v>1.0333489924749899E-2</v>
      </c>
      <c r="E161">
        <v>8192</v>
      </c>
      <c r="F161">
        <v>32768</v>
      </c>
      <c r="G161">
        <v>4</v>
      </c>
      <c r="H161">
        <v>4.5793061350855302</v>
      </c>
      <c r="I161">
        <v>9.4805947327942608</v>
      </c>
      <c r="J161">
        <v>-0.49143731853693801</v>
      </c>
      <c r="K161" t="b">
        <v>1</v>
      </c>
      <c r="L161">
        <v>117.75</v>
      </c>
      <c r="M161" t="s">
        <v>92</v>
      </c>
      <c r="N161">
        <v>10.010509948922101</v>
      </c>
      <c r="O161" t="s">
        <v>101</v>
      </c>
      <c r="P161">
        <v>2.0699999999999998</v>
      </c>
      <c r="Q161" t="s">
        <v>1134</v>
      </c>
      <c r="R161" t="s">
        <v>1941</v>
      </c>
      <c r="S161">
        <v>0</v>
      </c>
      <c r="T161" t="s">
        <v>101</v>
      </c>
      <c r="U161">
        <v>8192</v>
      </c>
      <c r="V161">
        <v>222</v>
      </c>
      <c r="W161">
        <v>8192</v>
      </c>
      <c r="X161">
        <v>1</v>
      </c>
      <c r="Y161">
        <v>0.24077018584561199</v>
      </c>
      <c r="Z161">
        <v>117.75</v>
      </c>
      <c r="AA161" t="s">
        <v>101</v>
      </c>
      <c r="AB161" t="s">
        <v>94</v>
      </c>
      <c r="AC161">
        <v>10.8515625</v>
      </c>
      <c r="AE161">
        <v>0</v>
      </c>
      <c r="AF161">
        <v>117.75</v>
      </c>
      <c r="AG161">
        <v>23.078125</v>
      </c>
      <c r="AH161">
        <f t="shared" si="8"/>
        <v>94.671875</v>
      </c>
      <c r="AI161">
        <f t="shared" si="9"/>
        <v>5.1022342586323628</v>
      </c>
      <c r="AJ161">
        <f t="shared" si="10"/>
        <v>0.61174648741647364</v>
      </c>
      <c r="AK161">
        <f t="shared" si="11"/>
        <v>192.48169367883341</v>
      </c>
    </row>
    <row r="162" spans="1:37" x14ac:dyDescent="0.3">
      <c r="A162">
        <v>160</v>
      </c>
      <c r="B162">
        <v>489</v>
      </c>
      <c r="C162" t="s">
        <v>91</v>
      </c>
      <c r="D162">
        <v>1.0288339145642899E-2</v>
      </c>
      <c r="E162">
        <v>8192</v>
      </c>
      <c r="F162">
        <v>9216</v>
      </c>
      <c r="G162">
        <v>1.125</v>
      </c>
      <c r="H162">
        <v>2.8165411914806602</v>
      </c>
      <c r="I162">
        <v>6.6177715885766499</v>
      </c>
      <c r="J162">
        <v>-1.2521003144408001</v>
      </c>
      <c r="K162" t="b">
        <v>1</v>
      </c>
      <c r="L162">
        <v>223.4</v>
      </c>
      <c r="M162" t="s">
        <v>92</v>
      </c>
      <c r="N162">
        <v>6.8176643026935402</v>
      </c>
      <c r="O162">
        <v>4.2229999999999999</v>
      </c>
      <c r="P162">
        <v>2.35</v>
      </c>
      <c r="Q162" t="s">
        <v>1135</v>
      </c>
      <c r="S162">
        <v>0</v>
      </c>
      <c r="T162">
        <v>16690</v>
      </c>
      <c r="U162">
        <v>8192</v>
      </c>
      <c r="V162">
        <v>636</v>
      </c>
      <c r="W162">
        <v>8192</v>
      </c>
      <c r="X162">
        <v>1</v>
      </c>
      <c r="Y162">
        <v>7.2030543621303497E-2</v>
      </c>
      <c r="Z162">
        <v>223.4</v>
      </c>
      <c r="AA162">
        <v>74.7</v>
      </c>
      <c r="AB162" t="s">
        <v>94</v>
      </c>
      <c r="AC162">
        <v>14.9453125</v>
      </c>
      <c r="AE162">
        <v>0</v>
      </c>
      <c r="AF162">
        <v>223.375</v>
      </c>
      <c r="AG162">
        <v>5.6796875</v>
      </c>
      <c r="AH162">
        <f t="shared" si="8"/>
        <v>217.6953125</v>
      </c>
      <c r="AI162">
        <f t="shared" si="9"/>
        <v>39.328748280605225</v>
      </c>
      <c r="AJ162">
        <f t="shared" si="10"/>
        <v>0.28590367818807727</v>
      </c>
      <c r="AK162">
        <f t="shared" si="11"/>
        <v>781.29460039005255</v>
      </c>
    </row>
    <row r="163" spans="1:37" x14ac:dyDescent="0.3">
      <c r="A163">
        <v>161</v>
      </c>
      <c r="B163">
        <v>490</v>
      </c>
      <c r="C163" t="s">
        <v>91</v>
      </c>
      <c r="D163">
        <v>2.4637377871220102E-2</v>
      </c>
      <c r="E163">
        <v>8192</v>
      </c>
      <c r="F163">
        <v>8192</v>
      </c>
      <c r="G163">
        <v>1</v>
      </c>
      <c r="H163">
        <v>4.60625251963347</v>
      </c>
      <c r="I163">
        <v>8.7941637459799207</v>
      </c>
      <c r="J163">
        <v>-1.27621007659306</v>
      </c>
      <c r="K163" t="b">
        <v>1</v>
      </c>
      <c r="L163">
        <v>81.099999999999994</v>
      </c>
      <c r="M163" t="s">
        <v>92</v>
      </c>
      <c r="N163">
        <v>8.8383749225837196</v>
      </c>
      <c r="O163">
        <v>4.2460000000000004</v>
      </c>
      <c r="P163">
        <v>1.909</v>
      </c>
      <c r="Q163" t="s">
        <v>1136</v>
      </c>
      <c r="S163">
        <v>0</v>
      </c>
      <c r="T163">
        <v>17620</v>
      </c>
      <c r="U163">
        <v>8192</v>
      </c>
      <c r="V163">
        <v>295</v>
      </c>
      <c r="W163">
        <v>8192</v>
      </c>
      <c r="X163">
        <v>1</v>
      </c>
      <c r="Y163">
        <v>0.20996413927356899</v>
      </c>
      <c r="Z163">
        <v>81.099999999999994</v>
      </c>
      <c r="AA163">
        <v>217.1</v>
      </c>
      <c r="AB163" t="s">
        <v>94</v>
      </c>
      <c r="AC163">
        <v>9.0078125</v>
      </c>
      <c r="AE163">
        <v>5</v>
      </c>
      <c r="AF163">
        <v>81.125</v>
      </c>
      <c r="AG163">
        <v>8.6640625</v>
      </c>
      <c r="AH163">
        <f t="shared" si="8"/>
        <v>72.4609375</v>
      </c>
      <c r="AI163">
        <f t="shared" si="9"/>
        <v>9.3633904418394955</v>
      </c>
      <c r="AJ163">
        <f t="shared" si="10"/>
        <v>0.27909303984822909</v>
      </c>
      <c r="AK163">
        <f t="shared" si="11"/>
        <v>290.67367657794625</v>
      </c>
    </row>
    <row r="164" spans="1:37" x14ac:dyDescent="0.3">
      <c r="A164">
        <v>162</v>
      </c>
      <c r="B164">
        <v>493</v>
      </c>
      <c r="C164" t="s">
        <v>91</v>
      </c>
      <c r="D164">
        <v>1.8148610422506799E-2</v>
      </c>
      <c r="E164">
        <v>8192</v>
      </c>
      <c r="F164">
        <v>32768</v>
      </c>
      <c r="G164">
        <v>4</v>
      </c>
      <c r="H164">
        <v>3.81161247387038</v>
      </c>
      <c r="I164">
        <v>11.926178092071</v>
      </c>
      <c r="J164">
        <v>-0.49143731853693801</v>
      </c>
      <c r="K164" t="b">
        <v>1</v>
      </c>
      <c r="L164">
        <v>1346</v>
      </c>
      <c r="M164" t="s">
        <v>92</v>
      </c>
      <c r="N164">
        <v>11.9269059366036</v>
      </c>
      <c r="O164" t="s">
        <v>101</v>
      </c>
      <c r="P164">
        <v>3.129</v>
      </c>
      <c r="Q164" t="s">
        <v>1137</v>
      </c>
      <c r="S164">
        <v>0</v>
      </c>
      <c r="T164" t="s">
        <v>101</v>
      </c>
      <c r="U164">
        <v>8192</v>
      </c>
      <c r="V164">
        <v>1032</v>
      </c>
      <c r="W164">
        <v>8192</v>
      </c>
      <c r="X164">
        <v>1</v>
      </c>
      <c r="Y164">
        <v>8.7521673413372705E-2</v>
      </c>
      <c r="Z164">
        <v>1346</v>
      </c>
      <c r="AA164" t="s">
        <v>101</v>
      </c>
      <c r="AB164" t="s">
        <v>94</v>
      </c>
      <c r="AC164">
        <v>36.6875</v>
      </c>
      <c r="AE164">
        <v>0</v>
      </c>
      <c r="AF164">
        <v>1346</v>
      </c>
      <c r="AG164">
        <v>14.5078125</v>
      </c>
      <c r="AH164">
        <f t="shared" si="8"/>
        <v>1331.4921875</v>
      </c>
      <c r="AI164">
        <f t="shared" si="9"/>
        <v>92.777598276790528</v>
      </c>
      <c r="AJ164">
        <f t="shared" si="10"/>
        <v>0.61174648741647364</v>
      </c>
      <c r="AK164">
        <f t="shared" si="11"/>
        <v>2200.2578317767284</v>
      </c>
    </row>
    <row r="165" spans="1:37" x14ac:dyDescent="0.3">
      <c r="A165">
        <v>163</v>
      </c>
      <c r="B165">
        <v>495</v>
      </c>
      <c r="C165" t="s">
        <v>91</v>
      </c>
      <c r="D165">
        <v>1.2394506099758101E-2</v>
      </c>
      <c r="E165">
        <v>8192</v>
      </c>
      <c r="F165">
        <v>32768</v>
      </c>
      <c r="G165">
        <v>4</v>
      </c>
      <c r="H165">
        <v>4.9313550790087897</v>
      </c>
      <c r="I165">
        <v>9.8916048166836603</v>
      </c>
      <c r="J165">
        <v>-0.49143731853693801</v>
      </c>
      <c r="K165" t="b">
        <v>1</v>
      </c>
      <c r="L165">
        <v>101.44</v>
      </c>
      <c r="M165" t="s">
        <v>92</v>
      </c>
      <c r="N165">
        <v>10.3586996791299</v>
      </c>
      <c r="O165" t="s">
        <v>101</v>
      </c>
      <c r="P165">
        <v>2.0059999999999998</v>
      </c>
      <c r="Q165" t="s">
        <v>1138</v>
      </c>
      <c r="R165" t="s">
        <v>1941</v>
      </c>
      <c r="S165">
        <v>0</v>
      </c>
      <c r="T165" t="s">
        <v>101</v>
      </c>
      <c r="U165">
        <v>8192</v>
      </c>
      <c r="V165">
        <v>673</v>
      </c>
      <c r="W165">
        <v>8192</v>
      </c>
      <c r="X165">
        <v>1</v>
      </c>
      <c r="Y165">
        <v>0.15154260164977301</v>
      </c>
      <c r="Z165">
        <v>101.44</v>
      </c>
      <c r="AA165" t="s">
        <v>101</v>
      </c>
      <c r="AB165" t="s">
        <v>94</v>
      </c>
      <c r="AC165">
        <v>10.0703125</v>
      </c>
      <c r="AE165">
        <v>0</v>
      </c>
      <c r="AF165">
        <v>101.4375</v>
      </c>
      <c r="AG165">
        <v>17.640625</v>
      </c>
      <c r="AH165">
        <f t="shared" si="8"/>
        <v>83.796875</v>
      </c>
      <c r="AI165">
        <f t="shared" si="9"/>
        <v>5.7502214348981395</v>
      </c>
      <c r="AJ165">
        <f t="shared" si="10"/>
        <v>0.61174648741647364</v>
      </c>
      <c r="AK165">
        <f t="shared" si="11"/>
        <v>165.816236115046</v>
      </c>
    </row>
    <row r="166" spans="1:37" x14ac:dyDescent="0.3">
      <c r="A166">
        <v>164</v>
      </c>
      <c r="B166">
        <v>501</v>
      </c>
      <c r="C166" t="s">
        <v>91</v>
      </c>
      <c r="D166">
        <v>1.8898953103605301E-2</v>
      </c>
      <c r="E166">
        <v>8192</v>
      </c>
      <c r="F166">
        <v>9216</v>
      </c>
      <c r="G166">
        <v>1.125</v>
      </c>
      <c r="H166">
        <v>3.3525063023413901</v>
      </c>
      <c r="I166">
        <v>7.3925383112176402</v>
      </c>
      <c r="J166">
        <v>-1.2665661717321499</v>
      </c>
      <c r="K166" t="b">
        <v>1</v>
      </c>
      <c r="L166">
        <v>160.4</v>
      </c>
      <c r="M166" t="s">
        <v>92</v>
      </c>
      <c r="N166">
        <v>7.4800002457603396</v>
      </c>
      <c r="O166">
        <v>4.2069999999999999</v>
      </c>
      <c r="P166">
        <v>2.2050000000000001</v>
      </c>
      <c r="Q166" t="s">
        <v>1139</v>
      </c>
      <c r="S166">
        <v>0</v>
      </c>
      <c r="T166">
        <v>16040</v>
      </c>
      <c r="U166">
        <v>8192</v>
      </c>
      <c r="V166">
        <v>634</v>
      </c>
      <c r="W166">
        <v>8192</v>
      </c>
      <c r="X166">
        <v>1</v>
      </c>
      <c r="Y166">
        <v>9.3429960799571304E-2</v>
      </c>
      <c r="Z166">
        <v>160.4</v>
      </c>
      <c r="AA166">
        <v>100</v>
      </c>
      <c r="AB166" t="s">
        <v>94</v>
      </c>
      <c r="AC166">
        <v>12.6640625</v>
      </c>
      <c r="AE166">
        <v>0</v>
      </c>
      <c r="AF166">
        <v>160.375</v>
      </c>
      <c r="AG166">
        <v>5.6875</v>
      </c>
      <c r="AH166">
        <f t="shared" si="8"/>
        <v>154.6875</v>
      </c>
      <c r="AI166">
        <f t="shared" si="9"/>
        <v>28.197802197802197</v>
      </c>
      <c r="AJ166">
        <f t="shared" si="10"/>
        <v>0.28179760690408912</v>
      </c>
      <c r="AK166">
        <f t="shared" si="11"/>
        <v>569.1141303928257</v>
      </c>
    </row>
    <row r="167" spans="1:37" x14ac:dyDescent="0.3">
      <c r="A167">
        <v>165</v>
      </c>
      <c r="B167">
        <v>502</v>
      </c>
      <c r="C167" t="s">
        <v>91</v>
      </c>
      <c r="D167">
        <v>1.50680200991674E-2</v>
      </c>
      <c r="E167">
        <v>8192</v>
      </c>
      <c r="F167">
        <v>8192</v>
      </c>
      <c r="G167">
        <v>1</v>
      </c>
      <c r="H167">
        <v>4.9268616686811502</v>
      </c>
      <c r="I167">
        <v>8.9010684443946495</v>
      </c>
      <c r="J167">
        <v>-1.28103202902351</v>
      </c>
      <c r="K167" t="b">
        <v>1</v>
      </c>
      <c r="L167">
        <v>64.099999999999994</v>
      </c>
      <c r="M167" t="s">
        <v>92</v>
      </c>
      <c r="N167">
        <v>8.9807653422735996</v>
      </c>
      <c r="O167">
        <v>4.2460000000000004</v>
      </c>
      <c r="P167">
        <v>1.8069999999999999</v>
      </c>
      <c r="Q167" t="s">
        <v>1140</v>
      </c>
      <c r="S167">
        <v>0</v>
      </c>
      <c r="T167">
        <v>17650</v>
      </c>
      <c r="U167">
        <v>8192</v>
      </c>
      <c r="V167">
        <v>381</v>
      </c>
      <c r="W167">
        <v>8192</v>
      </c>
      <c r="X167">
        <v>1</v>
      </c>
      <c r="Y167">
        <v>0.20117921761035101</v>
      </c>
      <c r="Z167">
        <v>64.099999999999994</v>
      </c>
      <c r="AA167">
        <v>275.2</v>
      </c>
      <c r="AB167" t="s">
        <v>94</v>
      </c>
      <c r="AC167">
        <v>8.0078125</v>
      </c>
      <c r="AE167">
        <v>5</v>
      </c>
      <c r="AF167">
        <v>64.125</v>
      </c>
      <c r="AG167">
        <v>7.46484375</v>
      </c>
      <c r="AH167">
        <f t="shared" si="8"/>
        <v>56.66015625</v>
      </c>
      <c r="AI167">
        <f t="shared" si="9"/>
        <v>8.5902668759811611</v>
      </c>
      <c r="AJ167">
        <f t="shared" si="10"/>
        <v>0.2777505059051118</v>
      </c>
      <c r="AK167">
        <f t="shared" si="11"/>
        <v>230.8726667878945</v>
      </c>
    </row>
    <row r="168" spans="1:37" x14ac:dyDescent="0.3">
      <c r="A168">
        <v>166</v>
      </c>
      <c r="B168">
        <v>505</v>
      </c>
      <c r="C168" t="s">
        <v>91</v>
      </c>
      <c r="D168">
        <v>2.0106255213864801E-2</v>
      </c>
      <c r="E168">
        <v>8192</v>
      </c>
      <c r="F168">
        <v>32768</v>
      </c>
      <c r="G168">
        <v>4</v>
      </c>
      <c r="H168">
        <v>3.8312438330540401</v>
      </c>
      <c r="I168">
        <v>11.9950856726282</v>
      </c>
      <c r="J168">
        <v>-0.49143731853693801</v>
      </c>
      <c r="K168" t="b">
        <v>1</v>
      </c>
      <c r="L168">
        <v>1353</v>
      </c>
      <c r="M168" t="s">
        <v>92</v>
      </c>
      <c r="N168">
        <v>11.996946607450001</v>
      </c>
      <c r="O168" t="s">
        <v>101</v>
      </c>
      <c r="P168">
        <v>3.13</v>
      </c>
      <c r="Q168" t="s">
        <v>1141</v>
      </c>
      <c r="S168">
        <v>0</v>
      </c>
      <c r="T168" t="s">
        <v>101</v>
      </c>
      <c r="U168">
        <v>8192</v>
      </c>
      <c r="V168">
        <v>887</v>
      </c>
      <c r="W168">
        <v>8192</v>
      </c>
      <c r="X168">
        <v>1</v>
      </c>
      <c r="Y168">
        <v>9.50638641456273E-2</v>
      </c>
      <c r="Z168">
        <v>1353</v>
      </c>
      <c r="AA168" t="s">
        <v>101</v>
      </c>
      <c r="AB168" t="s">
        <v>94</v>
      </c>
      <c r="AC168">
        <v>36.78125</v>
      </c>
      <c r="AE168">
        <v>0</v>
      </c>
      <c r="AF168">
        <v>1353</v>
      </c>
      <c r="AG168">
        <v>15.4140625</v>
      </c>
      <c r="AH168">
        <f t="shared" si="8"/>
        <v>1337.5859375</v>
      </c>
      <c r="AI168">
        <f t="shared" si="9"/>
        <v>87.776989356310182</v>
      </c>
      <c r="AJ168">
        <f t="shared" si="10"/>
        <v>0.61174648741647364</v>
      </c>
      <c r="AK168">
        <f t="shared" si="11"/>
        <v>2211.7004802332194</v>
      </c>
    </row>
    <row r="169" spans="1:37" x14ac:dyDescent="0.3">
      <c r="A169">
        <v>167</v>
      </c>
      <c r="B169">
        <v>507</v>
      </c>
      <c r="C169" t="s">
        <v>91</v>
      </c>
      <c r="D169">
        <v>1.39744508664668E-2</v>
      </c>
      <c r="E169">
        <v>8192</v>
      </c>
      <c r="F169">
        <v>32768</v>
      </c>
      <c r="G169">
        <v>4</v>
      </c>
      <c r="H169">
        <v>4.8101048180664998</v>
      </c>
      <c r="I169">
        <v>9.9302359232349406</v>
      </c>
      <c r="J169">
        <v>-0.49143731853693801</v>
      </c>
      <c r="K169" t="b">
        <v>1</v>
      </c>
      <c r="L169">
        <v>116.06</v>
      </c>
      <c r="M169" t="s">
        <v>92</v>
      </c>
      <c r="N169">
        <v>10.290766637490901</v>
      </c>
      <c r="O169" t="s">
        <v>101</v>
      </c>
      <c r="P169">
        <v>2.0640000000000001</v>
      </c>
      <c r="Q169" t="s">
        <v>1142</v>
      </c>
      <c r="R169" t="s">
        <v>1941</v>
      </c>
      <c r="S169">
        <v>0</v>
      </c>
      <c r="T169" t="s">
        <v>101</v>
      </c>
      <c r="U169">
        <v>8192</v>
      </c>
      <c r="V169">
        <v>790</v>
      </c>
      <c r="W169">
        <v>8192</v>
      </c>
      <c r="X169">
        <v>1</v>
      </c>
      <c r="Y169">
        <v>0.135557446016246</v>
      </c>
      <c r="Z169">
        <v>116.06</v>
      </c>
      <c r="AA169" t="s">
        <v>101</v>
      </c>
      <c r="AB169" t="s">
        <v>94</v>
      </c>
      <c r="AC169">
        <v>10.7734375</v>
      </c>
      <c r="AE169">
        <v>0</v>
      </c>
      <c r="AF169">
        <v>116.0625</v>
      </c>
      <c r="AG169">
        <v>17.015625</v>
      </c>
      <c r="AH169">
        <f t="shared" si="8"/>
        <v>99.046875</v>
      </c>
      <c r="AI169">
        <f t="shared" si="9"/>
        <v>6.8209366391184574</v>
      </c>
      <c r="AJ169">
        <f t="shared" si="10"/>
        <v>0.61174648741647364</v>
      </c>
      <c r="AK169">
        <f t="shared" si="11"/>
        <v>189.72319806878644</v>
      </c>
    </row>
    <row r="170" spans="1:37" x14ac:dyDescent="0.3">
      <c r="A170">
        <v>168</v>
      </c>
      <c r="B170">
        <v>513</v>
      </c>
      <c r="C170" t="s">
        <v>91</v>
      </c>
      <c r="D170">
        <v>1.5769255108974201E-2</v>
      </c>
      <c r="E170">
        <v>8192</v>
      </c>
      <c r="F170">
        <v>9216</v>
      </c>
      <c r="G170">
        <v>1.125</v>
      </c>
      <c r="H170">
        <v>3.38617916124034</v>
      </c>
      <c r="I170">
        <v>7.6453576374879697</v>
      </c>
      <c r="J170">
        <v>-1.26576251299374</v>
      </c>
      <c r="K170" t="b">
        <v>1</v>
      </c>
      <c r="L170">
        <v>180.8</v>
      </c>
      <c r="M170" t="s">
        <v>92</v>
      </c>
      <c r="N170">
        <v>7.7055534258404297</v>
      </c>
      <c r="O170">
        <v>4.21</v>
      </c>
      <c r="P170">
        <v>2.258</v>
      </c>
      <c r="Q170" t="s">
        <v>1143</v>
      </c>
      <c r="S170">
        <v>0</v>
      </c>
      <c r="T170">
        <v>16320</v>
      </c>
      <c r="U170">
        <v>8192</v>
      </c>
      <c r="V170">
        <v>526</v>
      </c>
      <c r="W170">
        <v>8192</v>
      </c>
      <c r="X170">
        <v>1</v>
      </c>
      <c r="Y170">
        <v>0.104042355640296</v>
      </c>
      <c r="Z170">
        <v>180.8</v>
      </c>
      <c r="AA170">
        <v>90.3</v>
      </c>
      <c r="AB170" t="s">
        <v>94</v>
      </c>
      <c r="AC170">
        <v>13.4453125</v>
      </c>
      <c r="AE170">
        <v>0</v>
      </c>
      <c r="AF170">
        <v>180.75</v>
      </c>
      <c r="AG170">
        <v>6.37890625</v>
      </c>
      <c r="AH170">
        <f t="shared" si="8"/>
        <v>174.37109375</v>
      </c>
      <c r="AI170">
        <f t="shared" si="9"/>
        <v>28.335578689528475</v>
      </c>
      <c r="AJ170">
        <f t="shared" si="10"/>
        <v>0.28202416703966299</v>
      </c>
      <c r="AK170">
        <f t="shared" si="11"/>
        <v>640.90252228129054</v>
      </c>
    </row>
    <row r="171" spans="1:37" x14ac:dyDescent="0.3">
      <c r="A171">
        <v>169</v>
      </c>
      <c r="B171">
        <v>514</v>
      </c>
      <c r="C171" t="s">
        <v>91</v>
      </c>
      <c r="D171">
        <v>2.5691378754559398E-2</v>
      </c>
      <c r="E171">
        <v>8192</v>
      </c>
      <c r="F171">
        <v>8192</v>
      </c>
      <c r="G171">
        <v>1</v>
      </c>
      <c r="H171">
        <v>4.5804949410239901</v>
      </c>
      <c r="I171">
        <v>7.4254117208006098</v>
      </c>
      <c r="J171">
        <v>-1.2794247115466899</v>
      </c>
      <c r="K171" t="b">
        <v>1</v>
      </c>
      <c r="L171">
        <v>41.75</v>
      </c>
      <c r="M171" t="s">
        <v>92</v>
      </c>
      <c r="N171">
        <v>7.9696936657075197</v>
      </c>
      <c r="O171">
        <v>4.258</v>
      </c>
      <c r="P171">
        <v>1.621</v>
      </c>
      <c r="Q171" t="s">
        <v>1144</v>
      </c>
      <c r="S171">
        <v>0</v>
      </c>
      <c r="T171">
        <v>18080</v>
      </c>
      <c r="U171">
        <v>8192</v>
      </c>
      <c r="V171">
        <v>438</v>
      </c>
      <c r="W171">
        <v>8192</v>
      </c>
      <c r="X171">
        <v>1</v>
      </c>
      <c r="Y171">
        <v>0.171082665956068</v>
      </c>
      <c r="Z171">
        <v>41.75</v>
      </c>
      <c r="AA171">
        <v>433</v>
      </c>
      <c r="AB171" t="s">
        <v>94</v>
      </c>
      <c r="AC171">
        <v>6.4609375</v>
      </c>
      <c r="AE171">
        <v>4</v>
      </c>
      <c r="AF171">
        <v>41.75</v>
      </c>
      <c r="AG171">
        <v>7.48828125</v>
      </c>
      <c r="AH171">
        <f t="shared" si="8"/>
        <v>34.26171875</v>
      </c>
      <c r="AI171">
        <f t="shared" si="9"/>
        <v>5.5753781950965049</v>
      </c>
      <c r="AJ171">
        <f t="shared" si="10"/>
        <v>0.27819729811972671</v>
      </c>
      <c r="AK171">
        <f t="shared" si="11"/>
        <v>150.07334823946496</v>
      </c>
    </row>
    <row r="172" spans="1:37" x14ac:dyDescent="0.3">
      <c r="A172">
        <v>170</v>
      </c>
      <c r="B172">
        <v>517</v>
      </c>
      <c r="C172" t="s">
        <v>91</v>
      </c>
      <c r="D172">
        <v>2.23843402220439E-2</v>
      </c>
      <c r="E172">
        <v>8192</v>
      </c>
      <c r="F172">
        <v>32768</v>
      </c>
      <c r="G172">
        <v>4</v>
      </c>
      <c r="H172">
        <v>3.8079938719558801</v>
      </c>
      <c r="I172">
        <v>11.8999808498621</v>
      </c>
      <c r="J172">
        <v>-0.49143731853693801</v>
      </c>
      <c r="K172" t="b">
        <v>1</v>
      </c>
      <c r="L172">
        <v>1335</v>
      </c>
      <c r="M172" t="s">
        <v>92</v>
      </c>
      <c r="N172">
        <v>11.9020107833406</v>
      </c>
      <c r="O172" t="s">
        <v>101</v>
      </c>
      <c r="P172">
        <v>3.125</v>
      </c>
      <c r="Q172" t="s">
        <v>1145</v>
      </c>
      <c r="S172">
        <v>0</v>
      </c>
      <c r="T172" t="s">
        <v>101</v>
      </c>
      <c r="U172">
        <v>8192</v>
      </c>
      <c r="V172">
        <v>991</v>
      </c>
      <c r="W172">
        <v>8192</v>
      </c>
      <c r="X172">
        <v>1</v>
      </c>
      <c r="Y172">
        <v>8.9198865030030702E-2</v>
      </c>
      <c r="Z172">
        <v>1335</v>
      </c>
      <c r="AA172" t="s">
        <v>101</v>
      </c>
      <c r="AB172" t="s">
        <v>94</v>
      </c>
      <c r="AC172">
        <v>36.53125</v>
      </c>
      <c r="AE172">
        <v>0</v>
      </c>
      <c r="AF172">
        <v>1335</v>
      </c>
      <c r="AG172">
        <v>14.8046875</v>
      </c>
      <c r="AH172">
        <f t="shared" si="8"/>
        <v>1320.1953125</v>
      </c>
      <c r="AI172">
        <f t="shared" si="9"/>
        <v>90.174142480211088</v>
      </c>
      <c r="AJ172">
        <f t="shared" si="10"/>
        <v>0.61174648741647364</v>
      </c>
      <c r="AK172">
        <f t="shared" si="11"/>
        <v>2182.2765270593854</v>
      </c>
    </row>
    <row r="173" spans="1:37" x14ac:dyDescent="0.3">
      <c r="A173">
        <v>171</v>
      </c>
      <c r="B173">
        <v>519</v>
      </c>
      <c r="C173" t="s">
        <v>91</v>
      </c>
      <c r="D173">
        <v>1.55501307787609E-2</v>
      </c>
      <c r="E173">
        <v>8192</v>
      </c>
      <c r="F173">
        <v>32768</v>
      </c>
      <c r="G173">
        <v>4</v>
      </c>
      <c r="H173">
        <v>4.6576797317357501</v>
      </c>
      <c r="I173">
        <v>9.41542680145802</v>
      </c>
      <c r="J173">
        <v>-0.49143731853693801</v>
      </c>
      <c r="K173" t="b">
        <v>1</v>
      </c>
      <c r="L173">
        <v>105.25</v>
      </c>
      <c r="M173" t="s">
        <v>92</v>
      </c>
      <c r="N173">
        <v>10.005903420526799</v>
      </c>
      <c r="O173" t="s">
        <v>101</v>
      </c>
      <c r="P173">
        <v>2.0209999999999999</v>
      </c>
      <c r="Q173" t="s">
        <v>1146</v>
      </c>
      <c r="R173" t="s">
        <v>1941</v>
      </c>
      <c r="S173">
        <v>0</v>
      </c>
      <c r="T173" t="s">
        <v>101</v>
      </c>
      <c r="U173">
        <v>8192</v>
      </c>
      <c r="V173">
        <v>830</v>
      </c>
      <c r="W173">
        <v>8192</v>
      </c>
      <c r="X173">
        <v>1</v>
      </c>
      <c r="Y173">
        <v>0.126959916926424</v>
      </c>
      <c r="Z173">
        <v>105.25</v>
      </c>
      <c r="AA173" t="s">
        <v>101</v>
      </c>
      <c r="AB173" t="s">
        <v>94</v>
      </c>
      <c r="AC173">
        <v>10.2578125</v>
      </c>
      <c r="AE173">
        <v>0</v>
      </c>
      <c r="AF173">
        <v>105.25</v>
      </c>
      <c r="AG173">
        <v>16.765625</v>
      </c>
      <c r="AH173">
        <f t="shared" si="8"/>
        <v>88.484375</v>
      </c>
      <c r="AI173">
        <f t="shared" si="9"/>
        <v>6.2777260018639325</v>
      </c>
      <c r="AJ173">
        <f t="shared" si="10"/>
        <v>0.61174648741647364</v>
      </c>
      <c r="AK173">
        <f t="shared" si="11"/>
        <v>172.04839286367064</v>
      </c>
    </row>
    <row r="174" spans="1:37" x14ac:dyDescent="0.3">
      <c r="A174">
        <v>172</v>
      </c>
      <c r="B174">
        <v>525</v>
      </c>
      <c r="C174" t="s">
        <v>91</v>
      </c>
      <c r="D174">
        <v>9.3464056403844108E-3</v>
      </c>
      <c r="E174">
        <v>8192</v>
      </c>
      <c r="F174">
        <v>9216</v>
      </c>
      <c r="G174">
        <v>1.125</v>
      </c>
      <c r="H174">
        <v>2.99585955877793</v>
      </c>
      <c r="I174">
        <v>6.87526363586732</v>
      </c>
      <c r="J174">
        <v>-1.2585295843480699</v>
      </c>
      <c r="K174" t="b">
        <v>1</v>
      </c>
      <c r="L174">
        <v>197.5</v>
      </c>
      <c r="M174" t="s">
        <v>92</v>
      </c>
      <c r="N174">
        <v>7.0406519617237402</v>
      </c>
      <c r="O174">
        <v>4.2460000000000004</v>
      </c>
      <c r="P174">
        <v>2.2949999999999999</v>
      </c>
      <c r="Q174" t="s">
        <v>1147</v>
      </c>
      <c r="S174">
        <v>0</v>
      </c>
      <c r="T174">
        <v>17650</v>
      </c>
      <c r="U174">
        <v>8192</v>
      </c>
      <c r="V174">
        <v>554</v>
      </c>
      <c r="W174">
        <v>8192</v>
      </c>
      <c r="X174">
        <v>1</v>
      </c>
      <c r="Y174">
        <v>8.4795947241181904E-2</v>
      </c>
      <c r="Z174">
        <v>197.5</v>
      </c>
      <c r="AA174">
        <v>89.4</v>
      </c>
      <c r="AB174" t="s">
        <v>94</v>
      </c>
      <c r="AC174">
        <v>14.0546875</v>
      </c>
      <c r="AE174">
        <v>0</v>
      </c>
      <c r="AF174">
        <v>197.5</v>
      </c>
      <c r="AG174">
        <v>6.66796875</v>
      </c>
      <c r="AH174">
        <f t="shared" si="8"/>
        <v>190.83203125</v>
      </c>
      <c r="AI174">
        <f t="shared" si="9"/>
        <v>29.619214997070884</v>
      </c>
      <c r="AJ174">
        <f t="shared" si="10"/>
        <v>0.28407142261775598</v>
      </c>
      <c r="AK174">
        <f t="shared" si="11"/>
        <v>695.24768869748038</v>
      </c>
    </row>
    <row r="175" spans="1:37" x14ac:dyDescent="0.3">
      <c r="A175">
        <v>173</v>
      </c>
      <c r="B175">
        <v>526</v>
      </c>
      <c r="C175" t="s">
        <v>91</v>
      </c>
      <c r="D175">
        <v>3.1830777668245699E-2</v>
      </c>
      <c r="E175">
        <v>8192</v>
      </c>
      <c r="F175">
        <v>8192</v>
      </c>
      <c r="G175">
        <v>1</v>
      </c>
      <c r="H175">
        <v>7.0881316898093303</v>
      </c>
      <c r="I175">
        <v>11.192879826583599</v>
      </c>
      <c r="J175">
        <v>-1.2746027591162401</v>
      </c>
      <c r="K175" t="b">
        <v>1</v>
      </c>
      <c r="L175">
        <v>37.94</v>
      </c>
      <c r="M175" t="s">
        <v>92</v>
      </c>
      <c r="N175">
        <v>11.3865935837495</v>
      </c>
      <c r="O175">
        <v>4.258</v>
      </c>
      <c r="P175">
        <v>1.579</v>
      </c>
      <c r="Q175" t="s">
        <v>1148</v>
      </c>
      <c r="S175">
        <v>0</v>
      </c>
      <c r="T175">
        <v>18050</v>
      </c>
      <c r="U175">
        <v>8192</v>
      </c>
      <c r="V175">
        <v>61</v>
      </c>
      <c r="W175">
        <v>8192</v>
      </c>
      <c r="X175">
        <v>1</v>
      </c>
      <c r="Y175">
        <v>0.77950538618377596</v>
      </c>
      <c r="Z175">
        <v>37.94</v>
      </c>
      <c r="AA175">
        <v>475.8</v>
      </c>
      <c r="AB175" t="s">
        <v>94</v>
      </c>
      <c r="AC175">
        <v>6.16015625</v>
      </c>
      <c r="AD175" t="s">
        <v>98</v>
      </c>
      <c r="AE175">
        <v>5</v>
      </c>
      <c r="AF175">
        <v>37.9375</v>
      </c>
      <c r="AG175">
        <v>14.8359375</v>
      </c>
      <c r="AH175">
        <f t="shared" si="8"/>
        <v>23.1015625</v>
      </c>
      <c r="AI175">
        <f t="shared" si="9"/>
        <v>2.5571353343865191</v>
      </c>
      <c r="AJ175">
        <f t="shared" si="10"/>
        <v>0.27954199167624116</v>
      </c>
      <c r="AK175">
        <f t="shared" si="11"/>
        <v>135.7130632593414</v>
      </c>
    </row>
    <row r="176" spans="1:37" x14ac:dyDescent="0.3">
      <c r="A176">
        <v>174</v>
      </c>
      <c r="B176">
        <v>529</v>
      </c>
      <c r="C176" t="s">
        <v>91</v>
      </c>
      <c r="D176">
        <v>2.31780732784065E-2</v>
      </c>
      <c r="E176">
        <v>8192</v>
      </c>
      <c r="F176">
        <v>32768</v>
      </c>
      <c r="G176">
        <v>4</v>
      </c>
      <c r="H176">
        <v>3.8179159336842599</v>
      </c>
      <c r="I176">
        <v>11.893702957473399</v>
      </c>
      <c r="J176">
        <v>-0.49143731853693801</v>
      </c>
      <c r="K176" t="b">
        <v>1</v>
      </c>
      <c r="L176">
        <v>1303</v>
      </c>
      <c r="M176" t="s">
        <v>92</v>
      </c>
      <c r="N176">
        <v>11.8928093721225</v>
      </c>
      <c r="O176" t="s">
        <v>101</v>
      </c>
      <c r="P176">
        <v>3.1150000000000002</v>
      </c>
      <c r="Q176" t="s">
        <v>1149</v>
      </c>
      <c r="S176">
        <v>0</v>
      </c>
      <c r="T176" t="s">
        <v>101</v>
      </c>
      <c r="U176">
        <v>8192</v>
      </c>
      <c r="V176">
        <v>968</v>
      </c>
      <c r="W176">
        <v>8192</v>
      </c>
      <c r="X176">
        <v>1</v>
      </c>
      <c r="Y176">
        <v>9.0571248432807505E-2</v>
      </c>
      <c r="Z176">
        <v>1303</v>
      </c>
      <c r="AA176" t="s">
        <v>101</v>
      </c>
      <c r="AB176" t="s">
        <v>94</v>
      </c>
      <c r="AC176">
        <v>36.09375</v>
      </c>
      <c r="AE176">
        <v>0</v>
      </c>
      <c r="AF176">
        <v>1303</v>
      </c>
      <c r="AG176">
        <v>14.8515625</v>
      </c>
      <c r="AH176">
        <f t="shared" si="8"/>
        <v>1288.1484375</v>
      </c>
      <c r="AI176">
        <f t="shared" si="9"/>
        <v>87.734876380852185</v>
      </c>
      <c r="AJ176">
        <f t="shared" si="10"/>
        <v>0.61174648741647364</v>
      </c>
      <c r="AK176">
        <f t="shared" si="11"/>
        <v>2129.9672769725685</v>
      </c>
    </row>
    <row r="177" spans="1:37" x14ac:dyDescent="0.3">
      <c r="A177">
        <v>175</v>
      </c>
      <c r="B177">
        <v>531</v>
      </c>
      <c r="C177" t="s">
        <v>91</v>
      </c>
      <c r="D177">
        <v>1.8779167540049602E-2</v>
      </c>
      <c r="E177">
        <v>8192</v>
      </c>
      <c r="F177">
        <v>32768</v>
      </c>
      <c r="G177">
        <v>4</v>
      </c>
      <c r="H177">
        <v>4.6253240750432498</v>
      </c>
      <c r="I177">
        <v>9.3319526748431194</v>
      </c>
      <c r="J177">
        <v>-0.49143731853693801</v>
      </c>
      <c r="K177" t="b">
        <v>1</v>
      </c>
      <c r="L177">
        <v>103.94</v>
      </c>
      <c r="M177" t="s">
        <v>92</v>
      </c>
      <c r="N177">
        <v>9.9338269508293102</v>
      </c>
      <c r="O177" t="s">
        <v>101</v>
      </c>
      <c r="P177">
        <v>2.0179999999999998</v>
      </c>
      <c r="Q177" t="s">
        <v>1150</v>
      </c>
      <c r="R177" t="s">
        <v>1941</v>
      </c>
      <c r="S177">
        <v>0</v>
      </c>
      <c r="T177" t="s">
        <v>101</v>
      </c>
      <c r="U177">
        <v>8192</v>
      </c>
      <c r="V177">
        <v>884</v>
      </c>
      <c r="W177">
        <v>8192</v>
      </c>
      <c r="X177">
        <v>1</v>
      </c>
      <c r="Y177">
        <v>0.121932843735072</v>
      </c>
      <c r="Z177">
        <v>103.94</v>
      </c>
      <c r="AA177" t="s">
        <v>101</v>
      </c>
      <c r="AB177" t="s">
        <v>94</v>
      </c>
      <c r="AC177">
        <v>10.1953125</v>
      </c>
      <c r="AE177">
        <v>0</v>
      </c>
      <c r="AF177">
        <v>103.9375</v>
      </c>
      <c r="AG177">
        <v>16.5625</v>
      </c>
      <c r="AH177">
        <f t="shared" si="8"/>
        <v>87.375</v>
      </c>
      <c r="AI177">
        <f t="shared" si="9"/>
        <v>6.2754716981132077</v>
      </c>
      <c r="AJ177">
        <f t="shared" si="10"/>
        <v>0.61174648741647364</v>
      </c>
      <c r="AK177">
        <f t="shared" si="11"/>
        <v>169.90289627807854</v>
      </c>
    </row>
    <row r="178" spans="1:37" x14ac:dyDescent="0.3">
      <c r="A178">
        <v>176</v>
      </c>
      <c r="B178">
        <v>537</v>
      </c>
      <c r="C178" t="s">
        <v>91</v>
      </c>
      <c r="D178">
        <v>1.3129597607844001E-2</v>
      </c>
      <c r="E178">
        <v>8192</v>
      </c>
      <c r="F178">
        <v>9216</v>
      </c>
      <c r="G178">
        <v>1.125</v>
      </c>
      <c r="H178">
        <v>2.94660120237381</v>
      </c>
      <c r="I178">
        <v>6.6240976248676997</v>
      </c>
      <c r="J178">
        <v>-1.25772592560966</v>
      </c>
      <c r="K178" t="b">
        <v>1</v>
      </c>
      <c r="L178">
        <v>177.4</v>
      </c>
      <c r="M178" t="s">
        <v>92</v>
      </c>
      <c r="N178">
        <v>6.84474292881346</v>
      </c>
      <c r="O178">
        <v>4.2069999999999999</v>
      </c>
      <c r="P178">
        <v>2.2480000000000002</v>
      </c>
      <c r="Q178" t="s">
        <v>1151</v>
      </c>
      <c r="S178">
        <v>0</v>
      </c>
      <c r="T178">
        <v>16130</v>
      </c>
      <c r="U178">
        <v>8192</v>
      </c>
      <c r="V178">
        <v>714</v>
      </c>
      <c r="W178">
        <v>8192</v>
      </c>
      <c r="X178">
        <v>1</v>
      </c>
      <c r="Y178">
        <v>7.2849719080752301E-2</v>
      </c>
      <c r="Z178">
        <v>177.4</v>
      </c>
      <c r="AA178">
        <v>90.94</v>
      </c>
      <c r="AB178" t="s">
        <v>94</v>
      </c>
      <c r="AC178">
        <v>13.3203125</v>
      </c>
      <c r="AE178">
        <v>0</v>
      </c>
      <c r="AF178">
        <v>177.375</v>
      </c>
      <c r="AG178">
        <v>5.203125</v>
      </c>
      <c r="AH178">
        <f t="shared" si="8"/>
        <v>172.171875</v>
      </c>
      <c r="AI178">
        <f t="shared" si="9"/>
        <v>34.090090090090094</v>
      </c>
      <c r="AJ178">
        <f t="shared" si="10"/>
        <v>0.28429981085968609</v>
      </c>
      <c r="AK178">
        <f t="shared" si="11"/>
        <v>623.90122407623414</v>
      </c>
    </row>
    <row r="179" spans="1:37" x14ac:dyDescent="0.3">
      <c r="A179">
        <v>177</v>
      </c>
      <c r="B179">
        <v>538</v>
      </c>
      <c r="C179" t="s">
        <v>91</v>
      </c>
      <c r="D179">
        <v>2.0538949415806501E-2</v>
      </c>
      <c r="E179">
        <v>8192</v>
      </c>
      <c r="F179">
        <v>8192</v>
      </c>
      <c r="G179">
        <v>1</v>
      </c>
      <c r="H179">
        <v>4.5592656549632897</v>
      </c>
      <c r="I179">
        <v>7.4577831758432698</v>
      </c>
      <c r="J179">
        <v>-1.27621007659306</v>
      </c>
      <c r="K179" t="b">
        <v>1</v>
      </c>
      <c r="L179">
        <v>43.22</v>
      </c>
      <c r="M179" t="s">
        <v>92</v>
      </c>
      <c r="N179">
        <v>7.9933756083191403</v>
      </c>
      <c r="O179">
        <v>4.2539999999999996</v>
      </c>
      <c r="P179">
        <v>1.6359999999999999</v>
      </c>
      <c r="Q179" t="s">
        <v>1152</v>
      </c>
      <c r="S179">
        <v>0</v>
      </c>
      <c r="T179">
        <v>17900</v>
      </c>
      <c r="U179">
        <v>8192</v>
      </c>
      <c r="V179">
        <v>180</v>
      </c>
      <c r="W179">
        <v>8192</v>
      </c>
      <c r="X179">
        <v>1</v>
      </c>
      <c r="Y179">
        <v>0.26529199848260698</v>
      </c>
      <c r="Z179">
        <v>43.22</v>
      </c>
      <c r="AA179">
        <v>414.2</v>
      </c>
      <c r="AB179" t="s">
        <v>94</v>
      </c>
      <c r="AC179">
        <v>6.57421875</v>
      </c>
      <c r="AE179">
        <v>4</v>
      </c>
      <c r="AF179">
        <v>43.21875</v>
      </c>
      <c r="AG179">
        <v>10.234375</v>
      </c>
      <c r="AH179">
        <f t="shared" si="8"/>
        <v>32.984375</v>
      </c>
      <c r="AI179">
        <f t="shared" si="9"/>
        <v>4.222900763358779</v>
      </c>
      <c r="AJ179">
        <f t="shared" si="10"/>
        <v>0.27909303984822909</v>
      </c>
      <c r="AK179">
        <f t="shared" si="11"/>
        <v>154.85427377014625</v>
      </c>
    </row>
    <row r="180" spans="1:37" x14ac:dyDescent="0.3">
      <c r="A180">
        <v>178</v>
      </c>
      <c r="B180">
        <v>541</v>
      </c>
      <c r="C180" t="s">
        <v>91</v>
      </c>
      <c r="D180">
        <v>1.7610165810704601E-2</v>
      </c>
      <c r="E180">
        <v>8192</v>
      </c>
      <c r="F180">
        <v>32768</v>
      </c>
      <c r="G180">
        <v>4</v>
      </c>
      <c r="H180">
        <v>4.2529563472427201</v>
      </c>
      <c r="I180">
        <v>13.2157295868421</v>
      </c>
      <c r="J180">
        <v>-0.49143731853693801</v>
      </c>
      <c r="K180" t="b">
        <v>1</v>
      </c>
      <c r="L180">
        <v>1280</v>
      </c>
      <c r="M180" t="s">
        <v>92</v>
      </c>
      <c r="N180">
        <v>13.214874064479799</v>
      </c>
      <c r="O180" t="s">
        <v>101</v>
      </c>
      <c r="P180">
        <v>3.1070000000000002</v>
      </c>
      <c r="Q180" t="s">
        <v>1153</v>
      </c>
      <c r="S180">
        <v>0</v>
      </c>
      <c r="T180" t="s">
        <v>101</v>
      </c>
      <c r="U180">
        <v>8192</v>
      </c>
      <c r="V180">
        <v>305</v>
      </c>
      <c r="W180">
        <v>8192</v>
      </c>
      <c r="X180">
        <v>1</v>
      </c>
      <c r="Y180">
        <v>0.18626373860268999</v>
      </c>
      <c r="Z180">
        <v>1280</v>
      </c>
      <c r="AA180" t="s">
        <v>101</v>
      </c>
      <c r="AB180" t="s">
        <v>94</v>
      </c>
      <c r="AC180">
        <v>35.78125</v>
      </c>
      <c r="AE180">
        <v>0</v>
      </c>
      <c r="AF180">
        <v>1280</v>
      </c>
      <c r="AG180">
        <v>22.453125</v>
      </c>
      <c r="AH180">
        <f t="shared" si="8"/>
        <v>1257.546875</v>
      </c>
      <c r="AI180">
        <f t="shared" si="9"/>
        <v>57.007654836464859</v>
      </c>
      <c r="AJ180">
        <f t="shared" si="10"/>
        <v>0.61174648741647364</v>
      </c>
      <c r="AK180">
        <f t="shared" si="11"/>
        <v>2092.3700034726689</v>
      </c>
    </row>
    <row r="181" spans="1:37" x14ac:dyDescent="0.3">
      <c r="A181">
        <v>179</v>
      </c>
      <c r="B181">
        <v>543</v>
      </c>
      <c r="C181" t="s">
        <v>91</v>
      </c>
      <c r="D181">
        <v>1.62661157475575E-2</v>
      </c>
      <c r="E181">
        <v>8192</v>
      </c>
      <c r="F181">
        <v>32768</v>
      </c>
      <c r="G181">
        <v>4</v>
      </c>
      <c r="H181">
        <v>4.7703160764766999</v>
      </c>
      <c r="I181">
        <v>10.0344344030574</v>
      </c>
      <c r="J181">
        <v>-0.49143731853693801</v>
      </c>
      <c r="K181" t="b">
        <v>1</v>
      </c>
      <c r="L181">
        <v>126.94</v>
      </c>
      <c r="M181" t="s">
        <v>92</v>
      </c>
      <c r="N181">
        <v>10.337561956195101</v>
      </c>
      <c r="O181" t="s">
        <v>101</v>
      </c>
      <c r="P181">
        <v>2.1040000000000001</v>
      </c>
      <c r="Q181" t="s">
        <v>1154</v>
      </c>
      <c r="R181" t="s">
        <v>1941</v>
      </c>
      <c r="S181">
        <v>0</v>
      </c>
      <c r="T181" t="s">
        <v>101</v>
      </c>
      <c r="U181">
        <v>8192</v>
      </c>
      <c r="V181">
        <v>715</v>
      </c>
      <c r="W181">
        <v>8192</v>
      </c>
      <c r="X181">
        <v>1</v>
      </c>
      <c r="Y181">
        <v>0.141001826683295</v>
      </c>
      <c r="Z181">
        <v>126.94</v>
      </c>
      <c r="AA181" t="s">
        <v>101</v>
      </c>
      <c r="AB181" t="s">
        <v>94</v>
      </c>
      <c r="AC181">
        <v>11.265625</v>
      </c>
      <c r="AE181">
        <v>0</v>
      </c>
      <c r="AF181">
        <v>126.9375</v>
      </c>
      <c r="AG181">
        <v>18.359375</v>
      </c>
      <c r="AH181">
        <f t="shared" si="8"/>
        <v>108.578125</v>
      </c>
      <c r="AI181">
        <f t="shared" si="9"/>
        <v>6.9140425531914893</v>
      </c>
      <c r="AJ181">
        <f t="shared" si="10"/>
        <v>0.61174648741647364</v>
      </c>
      <c r="AK181">
        <f t="shared" si="11"/>
        <v>207.50016977797807</v>
      </c>
    </row>
    <row r="182" spans="1:37" x14ac:dyDescent="0.3">
      <c r="A182">
        <v>180</v>
      </c>
      <c r="B182">
        <v>549</v>
      </c>
      <c r="C182" t="s">
        <v>91</v>
      </c>
      <c r="D182">
        <v>1.5872549271766401E-2</v>
      </c>
      <c r="E182">
        <v>8192</v>
      </c>
      <c r="F182">
        <v>9216</v>
      </c>
      <c r="G182">
        <v>1.125</v>
      </c>
      <c r="H182">
        <v>3.2586359477124498</v>
      </c>
      <c r="I182">
        <v>7.3382954056883998</v>
      </c>
      <c r="J182">
        <v>-1.26254787804011</v>
      </c>
      <c r="K182" t="b">
        <v>1</v>
      </c>
      <c r="L182">
        <v>178.5</v>
      </c>
      <c r="M182" t="s">
        <v>92</v>
      </c>
      <c r="N182">
        <v>7.4404025518237802</v>
      </c>
      <c r="O182">
        <v>4.21</v>
      </c>
      <c r="P182">
        <v>2.2519999999999998</v>
      </c>
      <c r="Q182" t="s">
        <v>1155</v>
      </c>
      <c r="S182">
        <v>0</v>
      </c>
      <c r="T182">
        <v>16216</v>
      </c>
      <c r="U182">
        <v>8192</v>
      </c>
      <c r="V182">
        <v>513</v>
      </c>
      <c r="W182">
        <v>8192</v>
      </c>
      <c r="X182">
        <v>1</v>
      </c>
      <c r="Y182">
        <v>9.9721213185847299E-2</v>
      </c>
      <c r="Z182">
        <v>178.5</v>
      </c>
      <c r="AA182">
        <v>90.9</v>
      </c>
      <c r="AB182" t="s">
        <v>94</v>
      </c>
      <c r="AC182">
        <v>13.359375</v>
      </c>
      <c r="AE182">
        <v>0</v>
      </c>
      <c r="AF182">
        <v>178.5</v>
      </c>
      <c r="AG182">
        <v>6.4375</v>
      </c>
      <c r="AH182">
        <f t="shared" si="8"/>
        <v>172.0625</v>
      </c>
      <c r="AI182">
        <f t="shared" si="9"/>
        <v>27.728155339805824</v>
      </c>
      <c r="AJ182">
        <f t="shared" si="10"/>
        <v>0.28293223054916128</v>
      </c>
      <c r="AK182">
        <f t="shared" si="11"/>
        <v>630.89312820083421</v>
      </c>
    </row>
    <row r="183" spans="1:37" x14ac:dyDescent="0.3">
      <c r="A183">
        <v>181</v>
      </c>
      <c r="B183">
        <v>550</v>
      </c>
      <c r="C183" t="s">
        <v>91</v>
      </c>
      <c r="D183">
        <v>3.5181030782324901E-2</v>
      </c>
      <c r="E183">
        <v>8192</v>
      </c>
      <c r="F183">
        <v>8192</v>
      </c>
      <c r="G183">
        <v>1</v>
      </c>
      <c r="H183">
        <v>6.6875677984608499</v>
      </c>
      <c r="I183">
        <v>11.108938305841701</v>
      </c>
      <c r="J183">
        <v>-1.28103202902351</v>
      </c>
      <c r="K183" t="b">
        <v>1</v>
      </c>
      <c r="L183">
        <v>45.88</v>
      </c>
      <c r="M183" t="s">
        <v>92</v>
      </c>
      <c r="N183">
        <v>11.1418212350223</v>
      </c>
      <c r="O183">
        <v>4.26</v>
      </c>
      <c r="P183">
        <v>1.661</v>
      </c>
      <c r="Q183" t="s">
        <v>1156</v>
      </c>
      <c r="S183">
        <v>0</v>
      </c>
      <c r="T183">
        <v>18340</v>
      </c>
      <c r="U183">
        <v>8192</v>
      </c>
      <c r="V183">
        <v>169</v>
      </c>
      <c r="W183">
        <v>8192</v>
      </c>
      <c r="X183">
        <v>1</v>
      </c>
      <c r="Y183">
        <v>0.43750521526621899</v>
      </c>
      <c r="Z183">
        <v>45.88</v>
      </c>
      <c r="AA183">
        <v>399.8</v>
      </c>
      <c r="AB183" t="s">
        <v>94</v>
      </c>
      <c r="AC183">
        <v>6.7734375</v>
      </c>
      <c r="AD183" t="s">
        <v>98</v>
      </c>
      <c r="AE183">
        <v>4</v>
      </c>
      <c r="AF183">
        <v>45.875</v>
      </c>
      <c r="AG183">
        <v>9.953125</v>
      </c>
      <c r="AH183">
        <f t="shared" si="8"/>
        <v>35.921875</v>
      </c>
      <c r="AI183">
        <f t="shared" si="9"/>
        <v>4.609105180533752</v>
      </c>
      <c r="AJ183">
        <f t="shared" si="10"/>
        <v>0.2777505059051118</v>
      </c>
      <c r="AK183">
        <f t="shared" si="11"/>
        <v>165.16621581122277</v>
      </c>
    </row>
    <row r="184" spans="1:37" x14ac:dyDescent="0.3">
      <c r="A184">
        <v>182</v>
      </c>
      <c r="B184">
        <v>553</v>
      </c>
      <c r="C184" t="s">
        <v>91</v>
      </c>
      <c r="D184">
        <v>1.64482024458894E-2</v>
      </c>
      <c r="E184">
        <v>8192</v>
      </c>
      <c r="F184">
        <v>32768</v>
      </c>
      <c r="G184">
        <v>4</v>
      </c>
      <c r="H184">
        <v>4.3234774669015401</v>
      </c>
      <c r="I184">
        <v>13.417979872864301</v>
      </c>
      <c r="J184">
        <v>-0.49143731853693801</v>
      </c>
      <c r="K184" t="b">
        <v>1</v>
      </c>
      <c r="L184">
        <v>1269</v>
      </c>
      <c r="M184" t="s">
        <v>92</v>
      </c>
      <c r="N184">
        <v>13.417784215075301</v>
      </c>
      <c r="O184" t="s">
        <v>101</v>
      </c>
      <c r="P184">
        <v>3.1040000000000001</v>
      </c>
      <c r="Q184" t="s">
        <v>1157</v>
      </c>
      <c r="S184">
        <v>0</v>
      </c>
      <c r="T184" t="s">
        <v>101</v>
      </c>
      <c r="U184">
        <v>8192</v>
      </c>
      <c r="V184">
        <v>295</v>
      </c>
      <c r="W184">
        <v>8192</v>
      </c>
      <c r="X184">
        <v>1</v>
      </c>
      <c r="Y184">
        <v>0.19350033918423601</v>
      </c>
      <c r="Z184">
        <v>1269</v>
      </c>
      <c r="AA184" t="s">
        <v>101</v>
      </c>
      <c r="AB184" t="s">
        <v>94</v>
      </c>
      <c r="AC184">
        <v>35.625</v>
      </c>
      <c r="AE184">
        <v>0</v>
      </c>
      <c r="AF184">
        <v>1269</v>
      </c>
      <c r="AG184">
        <v>22.671875</v>
      </c>
      <c r="AH184">
        <f t="shared" si="8"/>
        <v>1246.328125</v>
      </c>
      <c r="AI184">
        <f t="shared" si="9"/>
        <v>55.972432804962096</v>
      </c>
      <c r="AJ184">
        <f t="shared" si="10"/>
        <v>0.61174648741647364</v>
      </c>
      <c r="AK184">
        <f t="shared" si="11"/>
        <v>2074.3886987553255</v>
      </c>
    </row>
    <row r="185" spans="1:37" x14ac:dyDescent="0.3">
      <c r="A185">
        <v>183</v>
      </c>
      <c r="B185">
        <v>555</v>
      </c>
      <c r="C185" t="s">
        <v>91</v>
      </c>
      <c r="D185">
        <v>1.6880144260320001E-2</v>
      </c>
      <c r="E185">
        <v>8192</v>
      </c>
      <c r="F185">
        <v>32768</v>
      </c>
      <c r="G185">
        <v>4</v>
      </c>
      <c r="H185">
        <v>4.6657638438364097</v>
      </c>
      <c r="I185">
        <v>9.6049122878976103</v>
      </c>
      <c r="J185">
        <v>-0.49143731853693801</v>
      </c>
      <c r="K185" t="b">
        <v>1</v>
      </c>
      <c r="L185">
        <v>114.56</v>
      </c>
      <c r="M185" t="s">
        <v>92</v>
      </c>
      <c r="N185">
        <v>10.072878370286199</v>
      </c>
      <c r="O185" t="s">
        <v>101</v>
      </c>
      <c r="P185">
        <v>2.0590000000000002</v>
      </c>
      <c r="Q185" t="s">
        <v>1158</v>
      </c>
      <c r="R185" t="s">
        <v>1941</v>
      </c>
      <c r="S185">
        <v>0</v>
      </c>
      <c r="T185" t="s">
        <v>101</v>
      </c>
      <c r="U185">
        <v>8192</v>
      </c>
      <c r="V185">
        <v>799</v>
      </c>
      <c r="W185">
        <v>8192</v>
      </c>
      <c r="X185">
        <v>1</v>
      </c>
      <c r="Y185">
        <v>0.12968540233174</v>
      </c>
      <c r="Z185">
        <v>114.56</v>
      </c>
      <c r="AA185" t="s">
        <v>101</v>
      </c>
      <c r="AB185" t="s">
        <v>94</v>
      </c>
      <c r="AC185">
        <v>10.703125</v>
      </c>
      <c r="AE185">
        <v>0</v>
      </c>
      <c r="AF185">
        <v>114.5625</v>
      </c>
      <c r="AG185">
        <v>17.828125</v>
      </c>
      <c r="AH185">
        <f t="shared" si="8"/>
        <v>96.734375</v>
      </c>
      <c r="AI185">
        <f t="shared" si="9"/>
        <v>6.4259421560035053</v>
      </c>
      <c r="AJ185">
        <f t="shared" si="10"/>
        <v>0.61174648741647364</v>
      </c>
      <c r="AK185">
        <f t="shared" si="11"/>
        <v>187.2712019709669</v>
      </c>
    </row>
    <row r="186" spans="1:37" x14ac:dyDescent="0.3">
      <c r="A186">
        <v>184</v>
      </c>
      <c r="B186">
        <v>561</v>
      </c>
      <c r="C186" t="s">
        <v>91</v>
      </c>
      <c r="D186">
        <v>8.0309927250625801E-3</v>
      </c>
      <c r="E186">
        <v>8192</v>
      </c>
      <c r="F186">
        <v>9216</v>
      </c>
      <c r="G186">
        <v>1.125</v>
      </c>
      <c r="H186">
        <v>3.7925675139936801</v>
      </c>
      <c r="I186">
        <v>8.7480903008330699</v>
      </c>
      <c r="J186">
        <v>-1.2689771479473799</v>
      </c>
      <c r="K186" t="b">
        <v>1</v>
      </c>
      <c r="L186">
        <v>202.4</v>
      </c>
      <c r="M186" t="s">
        <v>92</v>
      </c>
      <c r="N186">
        <v>8.7629778295040897</v>
      </c>
      <c r="O186">
        <v>4.234</v>
      </c>
      <c r="P186">
        <v>2.3069999999999999</v>
      </c>
      <c r="Q186" t="s">
        <v>1159</v>
      </c>
      <c r="S186">
        <v>0</v>
      </c>
      <c r="T186">
        <v>17150</v>
      </c>
      <c r="U186">
        <v>8192</v>
      </c>
      <c r="V186">
        <v>251</v>
      </c>
      <c r="W186">
        <v>8192</v>
      </c>
      <c r="X186">
        <v>1</v>
      </c>
      <c r="Y186">
        <v>0.176265298510555</v>
      </c>
      <c r="Z186">
        <v>202.4</v>
      </c>
      <c r="AA186">
        <v>84.75</v>
      </c>
      <c r="AB186" t="s">
        <v>94</v>
      </c>
      <c r="AC186">
        <v>14.2265625</v>
      </c>
      <c r="AE186">
        <v>0</v>
      </c>
      <c r="AF186">
        <v>202.375</v>
      </c>
      <c r="AG186">
        <v>9.2109375</v>
      </c>
      <c r="AH186">
        <f t="shared" si="8"/>
        <v>193.1640625</v>
      </c>
      <c r="AI186">
        <f t="shared" si="9"/>
        <v>21.971162001696353</v>
      </c>
      <c r="AJ186">
        <f t="shared" si="10"/>
        <v>0.28111901793597449</v>
      </c>
      <c r="AK186">
        <f t="shared" si="11"/>
        <v>719.89081879224329</v>
      </c>
    </row>
    <row r="187" spans="1:37" x14ac:dyDescent="0.3">
      <c r="A187">
        <v>185</v>
      </c>
      <c r="B187">
        <v>562</v>
      </c>
      <c r="C187" t="s">
        <v>91</v>
      </c>
      <c r="D187">
        <v>2.0123552054267E-2</v>
      </c>
      <c r="E187">
        <v>8192</v>
      </c>
      <c r="F187">
        <v>8192</v>
      </c>
      <c r="G187">
        <v>1</v>
      </c>
      <c r="H187">
        <v>3.51130965832954</v>
      </c>
      <c r="I187">
        <v>6.7380112095874498</v>
      </c>
      <c r="J187">
        <v>-1.27379910037783</v>
      </c>
      <c r="K187" t="b">
        <v>1</v>
      </c>
      <c r="L187">
        <v>83</v>
      </c>
      <c r="M187" t="s">
        <v>92</v>
      </c>
      <c r="N187">
        <v>7.0451867482400399</v>
      </c>
      <c r="O187">
        <v>4.2460000000000004</v>
      </c>
      <c r="P187">
        <v>1.919</v>
      </c>
      <c r="Q187" t="s">
        <v>1160</v>
      </c>
      <c r="S187">
        <v>0</v>
      </c>
      <c r="T187">
        <v>17630</v>
      </c>
      <c r="U187">
        <v>8192</v>
      </c>
      <c r="V187">
        <v>687</v>
      </c>
      <c r="W187">
        <v>8192</v>
      </c>
      <c r="X187">
        <v>1</v>
      </c>
      <c r="Y187">
        <v>9.5812439593270196E-2</v>
      </c>
      <c r="Z187">
        <v>83</v>
      </c>
      <c r="AA187">
        <v>212.4</v>
      </c>
      <c r="AB187" t="s">
        <v>94</v>
      </c>
      <c r="AC187">
        <v>9.109375</v>
      </c>
      <c r="AE187">
        <v>5</v>
      </c>
      <c r="AF187">
        <v>83</v>
      </c>
      <c r="AG187">
        <v>6</v>
      </c>
      <c r="AH187">
        <f t="shared" si="8"/>
        <v>77</v>
      </c>
      <c r="AI187">
        <f t="shared" si="9"/>
        <v>13.833333333333334</v>
      </c>
      <c r="AJ187">
        <f t="shared" si="10"/>
        <v>0.27976673833831744</v>
      </c>
      <c r="AK187">
        <f t="shared" si="11"/>
        <v>296.67572525948179</v>
      </c>
    </row>
    <row r="188" spans="1:37" x14ac:dyDescent="0.3">
      <c r="A188">
        <v>186</v>
      </c>
      <c r="B188">
        <v>565</v>
      </c>
      <c r="C188" t="s">
        <v>91</v>
      </c>
      <c r="D188">
        <v>1.94477567886445E-2</v>
      </c>
      <c r="E188">
        <v>8192</v>
      </c>
      <c r="F188">
        <v>32768</v>
      </c>
      <c r="G188">
        <v>4</v>
      </c>
      <c r="H188">
        <v>4.3997831623347601</v>
      </c>
      <c r="I188">
        <v>13.6462024644289</v>
      </c>
      <c r="J188">
        <v>-0.49143731853693801</v>
      </c>
      <c r="K188" t="b">
        <v>1</v>
      </c>
      <c r="L188">
        <v>1265</v>
      </c>
      <c r="M188" t="s">
        <v>92</v>
      </c>
      <c r="N188">
        <v>13.648554140798099</v>
      </c>
      <c r="O188" t="s">
        <v>101</v>
      </c>
      <c r="P188">
        <v>3.1019999999999999</v>
      </c>
      <c r="Q188" t="s">
        <v>1161</v>
      </c>
      <c r="S188">
        <v>0</v>
      </c>
      <c r="T188" t="s">
        <v>101</v>
      </c>
      <c r="U188">
        <v>8192</v>
      </c>
      <c r="V188">
        <v>284</v>
      </c>
      <c r="W188">
        <v>8192</v>
      </c>
      <c r="X188">
        <v>1</v>
      </c>
      <c r="Y188">
        <v>0.20174001494475899</v>
      </c>
      <c r="Z188">
        <v>1265</v>
      </c>
      <c r="AA188" t="s">
        <v>101</v>
      </c>
      <c r="AB188" t="s">
        <v>94</v>
      </c>
      <c r="AC188">
        <v>35.5625</v>
      </c>
      <c r="AE188">
        <v>0</v>
      </c>
      <c r="AF188">
        <v>1265</v>
      </c>
      <c r="AG188">
        <v>23.015625</v>
      </c>
      <c r="AH188">
        <f t="shared" si="8"/>
        <v>1241.984375</v>
      </c>
      <c r="AI188">
        <f t="shared" si="9"/>
        <v>54.962661235573663</v>
      </c>
      <c r="AJ188">
        <f t="shared" si="10"/>
        <v>0.61174648741647364</v>
      </c>
      <c r="AK188">
        <f t="shared" si="11"/>
        <v>2067.8500424944737</v>
      </c>
    </row>
    <row r="189" spans="1:37" x14ac:dyDescent="0.3">
      <c r="A189">
        <v>187</v>
      </c>
      <c r="B189">
        <v>567</v>
      </c>
      <c r="C189" t="s">
        <v>91</v>
      </c>
      <c r="D189">
        <v>1.4669361677916401E-2</v>
      </c>
      <c r="E189">
        <v>8192</v>
      </c>
      <c r="F189">
        <v>32768</v>
      </c>
      <c r="G189">
        <v>4</v>
      </c>
      <c r="H189">
        <v>4.8590193869225402</v>
      </c>
      <c r="I189">
        <v>9.60415550696408</v>
      </c>
      <c r="J189">
        <v>-0.49143731853693801</v>
      </c>
      <c r="K189" t="b">
        <v>1</v>
      </c>
      <c r="L189">
        <v>94.75</v>
      </c>
      <c r="M189" t="s">
        <v>92</v>
      </c>
      <c r="N189">
        <v>10.2578863674442</v>
      </c>
      <c r="O189" t="s">
        <v>101</v>
      </c>
      <c r="P189">
        <v>1.9770000000000001</v>
      </c>
      <c r="Q189" t="s">
        <v>1162</v>
      </c>
      <c r="R189" t="s">
        <v>1941</v>
      </c>
      <c r="S189">
        <v>0</v>
      </c>
      <c r="T189" t="s">
        <v>101</v>
      </c>
      <c r="U189">
        <v>8192</v>
      </c>
      <c r="V189">
        <v>621</v>
      </c>
      <c r="W189">
        <v>8192</v>
      </c>
      <c r="X189">
        <v>1</v>
      </c>
      <c r="Y189">
        <v>0.15485711365639701</v>
      </c>
      <c r="Z189">
        <v>94.75</v>
      </c>
      <c r="AA189" t="s">
        <v>101</v>
      </c>
      <c r="AB189" t="s">
        <v>94</v>
      </c>
      <c r="AC189">
        <v>9.734375</v>
      </c>
      <c r="AE189">
        <v>0</v>
      </c>
      <c r="AF189">
        <v>94.75</v>
      </c>
      <c r="AG189">
        <v>19.421875</v>
      </c>
      <c r="AH189">
        <f t="shared" si="8"/>
        <v>75.328125</v>
      </c>
      <c r="AI189">
        <f t="shared" si="9"/>
        <v>4.878519710378117</v>
      </c>
      <c r="AJ189">
        <f t="shared" si="10"/>
        <v>0.61174648741647364</v>
      </c>
      <c r="AK189">
        <f t="shared" si="11"/>
        <v>154.88442017893391</v>
      </c>
    </row>
    <row r="190" spans="1:37" x14ac:dyDescent="0.3">
      <c r="A190">
        <v>188</v>
      </c>
      <c r="B190">
        <v>573</v>
      </c>
      <c r="C190" t="s">
        <v>91</v>
      </c>
      <c r="D190">
        <v>1.5462788477688999E-2</v>
      </c>
      <c r="E190">
        <v>8192</v>
      </c>
      <c r="F190">
        <v>9216</v>
      </c>
      <c r="G190">
        <v>1.125</v>
      </c>
      <c r="H190">
        <v>3.08745207345966</v>
      </c>
      <c r="I190">
        <v>6.8201333888337601</v>
      </c>
      <c r="J190">
        <v>-1.26094056056329</v>
      </c>
      <c r="K190" t="b">
        <v>1</v>
      </c>
      <c r="L190">
        <v>161.80000000000001</v>
      </c>
      <c r="M190" t="s">
        <v>92</v>
      </c>
      <c r="N190">
        <v>7.0020716795959697</v>
      </c>
      <c r="O190">
        <v>4.2229999999999999</v>
      </c>
      <c r="P190">
        <v>2.2090000000000001</v>
      </c>
      <c r="Q190" t="s">
        <v>1163</v>
      </c>
      <c r="S190">
        <v>0</v>
      </c>
      <c r="T190">
        <v>16700</v>
      </c>
      <c r="U190">
        <v>8192</v>
      </c>
      <c r="V190">
        <v>475</v>
      </c>
      <c r="W190">
        <v>8192</v>
      </c>
      <c r="X190">
        <v>1</v>
      </c>
      <c r="Y190">
        <v>9.5778869870475097E-2</v>
      </c>
      <c r="Z190">
        <v>161.80000000000001</v>
      </c>
      <c r="AA190">
        <v>103.25</v>
      </c>
      <c r="AB190" t="s">
        <v>94</v>
      </c>
      <c r="AC190">
        <v>12.71875</v>
      </c>
      <c r="AE190">
        <v>0</v>
      </c>
      <c r="AF190">
        <v>161.75</v>
      </c>
      <c r="AG190">
        <v>7.015625</v>
      </c>
      <c r="AH190">
        <f t="shared" si="8"/>
        <v>154.734375</v>
      </c>
      <c r="AI190">
        <f t="shared" si="9"/>
        <v>23.055679287305122</v>
      </c>
      <c r="AJ190">
        <f t="shared" si="10"/>
        <v>0.28338735813735799</v>
      </c>
      <c r="AK190">
        <f t="shared" si="11"/>
        <v>570.77352025562016</v>
      </c>
    </row>
    <row r="191" spans="1:37" x14ac:dyDescent="0.3">
      <c r="A191">
        <v>189</v>
      </c>
      <c r="B191">
        <v>574</v>
      </c>
      <c r="C191" t="s">
        <v>91</v>
      </c>
      <c r="D191">
        <v>3.4691797431370901E-2</v>
      </c>
      <c r="E191">
        <v>8192</v>
      </c>
      <c r="F191">
        <v>8192</v>
      </c>
      <c r="G191">
        <v>1</v>
      </c>
      <c r="H191">
        <v>2.73315087969514</v>
      </c>
      <c r="I191">
        <v>5.1940543084831603</v>
      </c>
      <c r="J191">
        <v>-1.2617442193017001</v>
      </c>
      <c r="K191" t="b">
        <v>1</v>
      </c>
      <c r="L191">
        <v>79.44</v>
      </c>
      <c r="M191" t="s">
        <v>92</v>
      </c>
      <c r="N191">
        <v>6.1434672454694299</v>
      </c>
      <c r="O191">
        <v>4.266</v>
      </c>
      <c r="P191">
        <v>1.9</v>
      </c>
      <c r="Q191" t="s">
        <v>1164</v>
      </c>
      <c r="S191">
        <v>0</v>
      </c>
      <c r="T191">
        <v>18420</v>
      </c>
      <c r="U191">
        <v>8192</v>
      </c>
      <c r="V191">
        <v>1078</v>
      </c>
      <c r="W191">
        <v>8192</v>
      </c>
      <c r="X191">
        <v>1</v>
      </c>
      <c r="Y191">
        <v>5.2787001300480203E-2</v>
      </c>
      <c r="Z191">
        <v>79.44</v>
      </c>
      <c r="AA191">
        <v>231.9</v>
      </c>
      <c r="AB191" t="s">
        <v>94</v>
      </c>
      <c r="AC191">
        <v>8.9140625</v>
      </c>
      <c r="AE191">
        <v>5</v>
      </c>
      <c r="AF191">
        <v>79.4375</v>
      </c>
      <c r="AG191">
        <v>4.66796875</v>
      </c>
      <c r="AH191">
        <f t="shared" si="8"/>
        <v>74.76953125</v>
      </c>
      <c r="AI191">
        <f t="shared" si="9"/>
        <v>17.017573221757321</v>
      </c>
      <c r="AJ191">
        <f t="shared" si="10"/>
        <v>0.28315970290144871</v>
      </c>
      <c r="AK191">
        <f t="shared" si="11"/>
        <v>280.53956543261222</v>
      </c>
    </row>
    <row r="192" spans="1:37" x14ac:dyDescent="0.3">
      <c r="A192">
        <v>190</v>
      </c>
      <c r="B192">
        <v>577</v>
      </c>
      <c r="C192" t="s">
        <v>91</v>
      </c>
      <c r="D192">
        <v>1.5279762055992199E-2</v>
      </c>
      <c r="E192">
        <v>8192</v>
      </c>
      <c r="F192">
        <v>32768</v>
      </c>
      <c r="G192">
        <v>4</v>
      </c>
      <c r="H192">
        <v>4.4383327739212</v>
      </c>
      <c r="I192">
        <v>13.7050861632215</v>
      </c>
      <c r="J192">
        <v>-0.49143731853693801</v>
      </c>
      <c r="K192" t="b">
        <v>1</v>
      </c>
      <c r="L192">
        <v>1227</v>
      </c>
      <c r="M192" t="s">
        <v>92</v>
      </c>
      <c r="N192">
        <v>13.709346028759301</v>
      </c>
      <c r="O192" t="s">
        <v>101</v>
      </c>
      <c r="P192">
        <v>3.0880000000000001</v>
      </c>
      <c r="Q192" t="s">
        <v>1165</v>
      </c>
      <c r="S192">
        <v>0</v>
      </c>
      <c r="T192" t="s">
        <v>101</v>
      </c>
      <c r="U192">
        <v>8192</v>
      </c>
      <c r="V192">
        <v>311</v>
      </c>
      <c r="W192">
        <v>8192</v>
      </c>
      <c r="X192">
        <v>1</v>
      </c>
      <c r="Y192">
        <v>0.194969964413028</v>
      </c>
      <c r="Z192">
        <v>1227</v>
      </c>
      <c r="AA192" t="s">
        <v>101</v>
      </c>
      <c r="AB192" t="s">
        <v>94</v>
      </c>
      <c r="AC192">
        <v>35.03125</v>
      </c>
      <c r="AE192">
        <v>0</v>
      </c>
      <c r="AF192">
        <v>1227</v>
      </c>
      <c r="AG192">
        <v>21.9375</v>
      </c>
      <c r="AH192">
        <f t="shared" si="8"/>
        <v>1205.0625</v>
      </c>
      <c r="AI192">
        <f t="shared" si="9"/>
        <v>55.931623931623932</v>
      </c>
      <c r="AJ192">
        <f t="shared" si="10"/>
        <v>0.61174648741647364</v>
      </c>
      <c r="AK192">
        <f t="shared" si="11"/>
        <v>2005.7328080163788</v>
      </c>
    </row>
    <row r="193" spans="1:37" x14ac:dyDescent="0.3">
      <c r="A193">
        <v>191</v>
      </c>
      <c r="B193">
        <v>579</v>
      </c>
      <c r="C193" t="s">
        <v>91</v>
      </c>
      <c r="D193">
        <v>1.2058633523768E-2</v>
      </c>
      <c r="E193">
        <v>8192</v>
      </c>
      <c r="F193">
        <v>32768</v>
      </c>
      <c r="G193">
        <v>4</v>
      </c>
      <c r="H193">
        <v>4.7724587974281301</v>
      </c>
      <c r="I193">
        <v>9.6660933065097208</v>
      </c>
      <c r="J193">
        <v>-0.49143731853693801</v>
      </c>
      <c r="K193" t="b">
        <v>1</v>
      </c>
      <c r="L193">
        <v>106</v>
      </c>
      <c r="M193" t="s">
        <v>92</v>
      </c>
      <c r="N193">
        <v>10.224941010737799</v>
      </c>
      <c r="O193" t="s">
        <v>101</v>
      </c>
      <c r="P193">
        <v>2.0249999999999999</v>
      </c>
      <c r="Q193" t="s">
        <v>1166</v>
      </c>
      <c r="R193" t="s">
        <v>1941</v>
      </c>
      <c r="S193">
        <v>0</v>
      </c>
      <c r="T193" t="s">
        <v>101</v>
      </c>
      <c r="U193">
        <v>8192</v>
      </c>
      <c r="V193">
        <v>627</v>
      </c>
      <c r="W193">
        <v>8192</v>
      </c>
      <c r="X193">
        <v>1</v>
      </c>
      <c r="Y193">
        <v>0.15065749244287599</v>
      </c>
      <c r="Z193">
        <v>106</v>
      </c>
      <c r="AA193" t="s">
        <v>101</v>
      </c>
      <c r="AB193" t="s">
        <v>94</v>
      </c>
      <c r="AC193">
        <v>10.296875</v>
      </c>
      <c r="AE193">
        <v>0</v>
      </c>
      <c r="AF193">
        <v>106</v>
      </c>
      <c r="AG193">
        <v>19.765625</v>
      </c>
      <c r="AH193">
        <f t="shared" si="8"/>
        <v>86.234375</v>
      </c>
      <c r="AI193">
        <f t="shared" si="9"/>
        <v>5.3628458498023717</v>
      </c>
      <c r="AJ193">
        <f t="shared" si="10"/>
        <v>0.61174648741647364</v>
      </c>
      <c r="AK193">
        <f t="shared" si="11"/>
        <v>173.2743909125804</v>
      </c>
    </row>
    <row r="194" spans="1:37" x14ac:dyDescent="0.3">
      <c r="A194">
        <v>192</v>
      </c>
      <c r="B194">
        <v>585</v>
      </c>
      <c r="C194" t="s">
        <v>91</v>
      </c>
      <c r="D194">
        <v>3.05822641433409E-2</v>
      </c>
      <c r="E194">
        <v>8192</v>
      </c>
      <c r="F194">
        <v>9216</v>
      </c>
      <c r="G194">
        <v>1.125</v>
      </c>
      <c r="H194">
        <v>3.9407708251075801</v>
      </c>
      <c r="I194">
        <v>8.9898834447766607</v>
      </c>
      <c r="J194">
        <v>-1.2641551955169299</v>
      </c>
      <c r="K194" t="b">
        <v>1</v>
      </c>
      <c r="L194">
        <v>191.2</v>
      </c>
      <c r="M194" t="s">
        <v>92</v>
      </c>
      <c r="N194">
        <v>9.0084721552859897</v>
      </c>
      <c r="O194">
        <v>4.2300000000000004</v>
      </c>
      <c r="P194">
        <v>2.2810000000000001</v>
      </c>
      <c r="Q194" t="s">
        <v>1167</v>
      </c>
      <c r="S194">
        <v>0</v>
      </c>
      <c r="T194">
        <v>17070</v>
      </c>
      <c r="U194">
        <v>8192</v>
      </c>
      <c r="V194">
        <v>64</v>
      </c>
      <c r="W194">
        <v>8192</v>
      </c>
      <c r="X194">
        <v>1</v>
      </c>
      <c r="Y194">
        <v>0.36759635313844702</v>
      </c>
      <c r="Z194">
        <v>191.2</v>
      </c>
      <c r="AA194">
        <v>89.25</v>
      </c>
      <c r="AB194" t="s">
        <v>94</v>
      </c>
      <c r="AC194">
        <v>13.828125</v>
      </c>
      <c r="AE194">
        <v>0</v>
      </c>
      <c r="AF194">
        <v>191.25</v>
      </c>
      <c r="AG194">
        <v>17.640625</v>
      </c>
      <c r="AH194">
        <f t="shared" si="8"/>
        <v>173.609375</v>
      </c>
      <c r="AI194">
        <f t="shared" si="9"/>
        <v>10.841452612931798</v>
      </c>
      <c r="AJ194">
        <f t="shared" si="10"/>
        <v>0.2824778339079021</v>
      </c>
      <c r="AK194">
        <f t="shared" si="11"/>
        <v>677.04427407339278</v>
      </c>
    </row>
    <row r="195" spans="1:37" x14ac:dyDescent="0.3">
      <c r="A195">
        <v>193</v>
      </c>
      <c r="B195">
        <v>586</v>
      </c>
      <c r="C195" t="s">
        <v>91</v>
      </c>
      <c r="D195">
        <v>2.9093094917965499E-2</v>
      </c>
      <c r="E195">
        <v>8192</v>
      </c>
      <c r="F195">
        <v>8192</v>
      </c>
      <c r="G195">
        <v>1</v>
      </c>
      <c r="H195">
        <v>3.3817874124634701</v>
      </c>
      <c r="I195">
        <v>6.1592124260199101</v>
      </c>
      <c r="J195">
        <v>-1.2689771479473799</v>
      </c>
      <c r="K195" t="b">
        <v>1</v>
      </c>
      <c r="L195">
        <v>66.25</v>
      </c>
      <c r="M195" t="s">
        <v>92</v>
      </c>
      <c r="N195">
        <v>6.9475728740696896</v>
      </c>
      <c r="O195">
        <v>4.2699999999999996</v>
      </c>
      <c r="P195">
        <v>1.821</v>
      </c>
      <c r="Q195" t="s">
        <v>1168</v>
      </c>
      <c r="S195">
        <v>0</v>
      </c>
      <c r="T195">
        <v>18540</v>
      </c>
      <c r="U195">
        <v>8192</v>
      </c>
      <c r="V195">
        <v>427</v>
      </c>
      <c r="W195">
        <v>8192</v>
      </c>
      <c r="X195">
        <v>1</v>
      </c>
      <c r="Y195">
        <v>0.11526277155374801</v>
      </c>
      <c r="Z195">
        <v>66.25</v>
      </c>
      <c r="AA195">
        <v>280</v>
      </c>
      <c r="AB195" t="s">
        <v>94</v>
      </c>
      <c r="AC195">
        <v>8.140625</v>
      </c>
      <c r="AE195">
        <v>4</v>
      </c>
      <c r="AF195">
        <v>66.25</v>
      </c>
      <c r="AG195">
        <v>8.1015625</v>
      </c>
      <c r="AH195">
        <f t="shared" ref="AH195:AH241" si="12">AF195-AG195</f>
        <v>58.1484375</v>
      </c>
      <c r="AI195">
        <f t="shared" ref="AI195:AI241" si="13">AF195/AG195</f>
        <v>8.1774349083895856</v>
      </c>
      <c r="AJ195">
        <f t="shared" ref="AJ195:AJ241" si="14">EXP(J195)</f>
        <v>0.28111901793597449</v>
      </c>
      <c r="AK195">
        <f t="shared" ref="AK195:AK241" si="15">AF195/AJ195</f>
        <v>235.66530819017228</v>
      </c>
    </row>
    <row r="196" spans="1:37" x14ac:dyDescent="0.3">
      <c r="A196">
        <v>194</v>
      </c>
      <c r="B196">
        <v>589</v>
      </c>
      <c r="C196" t="s">
        <v>91</v>
      </c>
      <c r="D196">
        <v>1.2992272850884499E-2</v>
      </c>
      <c r="E196">
        <v>8192</v>
      </c>
      <c r="F196">
        <v>32768</v>
      </c>
      <c r="G196">
        <v>4</v>
      </c>
      <c r="H196">
        <v>4.41094033268923</v>
      </c>
      <c r="I196">
        <v>13.577425711559</v>
      </c>
      <c r="J196">
        <v>-0.49143731853693801</v>
      </c>
      <c r="K196" t="b">
        <v>1</v>
      </c>
      <c r="L196">
        <v>1197</v>
      </c>
      <c r="M196" t="s">
        <v>92</v>
      </c>
      <c r="N196">
        <v>13.577323813983901</v>
      </c>
      <c r="O196" t="s">
        <v>101</v>
      </c>
      <c r="P196">
        <v>3.0779999999999998</v>
      </c>
      <c r="Q196" t="s">
        <v>1169</v>
      </c>
      <c r="S196">
        <v>0</v>
      </c>
      <c r="T196" t="s">
        <v>101</v>
      </c>
      <c r="U196">
        <v>8192</v>
      </c>
      <c r="V196">
        <v>312</v>
      </c>
      <c r="W196">
        <v>8192</v>
      </c>
      <c r="X196">
        <v>1</v>
      </c>
      <c r="Y196">
        <v>0.19310647017707699</v>
      </c>
      <c r="Z196">
        <v>1197</v>
      </c>
      <c r="AA196" t="s">
        <v>101</v>
      </c>
      <c r="AB196" t="s">
        <v>94</v>
      </c>
      <c r="AC196">
        <v>34.59375</v>
      </c>
      <c r="AE196">
        <v>0</v>
      </c>
      <c r="AF196">
        <v>1197</v>
      </c>
      <c r="AG196">
        <v>21.6875</v>
      </c>
      <c r="AH196">
        <f t="shared" si="12"/>
        <v>1175.3125</v>
      </c>
      <c r="AI196">
        <f t="shared" si="13"/>
        <v>55.19308357348703</v>
      </c>
      <c r="AJ196">
        <f t="shared" si="14"/>
        <v>0.61174648741647364</v>
      </c>
      <c r="AK196">
        <f t="shared" si="15"/>
        <v>1956.692886059988</v>
      </c>
    </row>
    <row r="197" spans="1:37" x14ac:dyDescent="0.3">
      <c r="A197">
        <v>195</v>
      </c>
      <c r="B197">
        <v>591</v>
      </c>
      <c r="C197" t="s">
        <v>91</v>
      </c>
      <c r="D197">
        <v>1.26192082694697E-2</v>
      </c>
      <c r="E197">
        <v>8192</v>
      </c>
      <c r="F197">
        <v>32768</v>
      </c>
      <c r="G197">
        <v>4</v>
      </c>
      <c r="H197">
        <v>4.6662445767331002</v>
      </c>
      <c r="I197">
        <v>9.1775552515043604</v>
      </c>
      <c r="J197">
        <v>-0.49143731853693801</v>
      </c>
      <c r="K197" t="b">
        <v>1</v>
      </c>
      <c r="L197">
        <v>92.6</v>
      </c>
      <c r="M197" t="s">
        <v>92</v>
      </c>
      <c r="N197">
        <v>10.041549473449001</v>
      </c>
      <c r="O197" t="s">
        <v>101</v>
      </c>
      <c r="P197">
        <v>1.9670000000000001</v>
      </c>
      <c r="Q197" t="s">
        <v>1170</v>
      </c>
      <c r="R197" t="s">
        <v>1941</v>
      </c>
      <c r="S197">
        <v>0</v>
      </c>
      <c r="T197" t="s">
        <v>101</v>
      </c>
      <c r="U197">
        <v>8192</v>
      </c>
      <c r="V197">
        <v>675</v>
      </c>
      <c r="W197">
        <v>8192</v>
      </c>
      <c r="X197">
        <v>1</v>
      </c>
      <c r="Y197">
        <v>0.14111381955279001</v>
      </c>
      <c r="Z197">
        <v>92.6</v>
      </c>
      <c r="AA197" t="s">
        <v>101</v>
      </c>
      <c r="AB197" t="s">
        <v>94</v>
      </c>
      <c r="AC197">
        <v>9.625</v>
      </c>
      <c r="AE197">
        <v>0</v>
      </c>
      <c r="AF197">
        <v>92.625</v>
      </c>
      <c r="AG197">
        <v>19.421875</v>
      </c>
      <c r="AH197">
        <f t="shared" si="12"/>
        <v>73.203125</v>
      </c>
      <c r="AI197">
        <f t="shared" si="13"/>
        <v>4.7691069991954951</v>
      </c>
      <c r="AJ197">
        <f t="shared" si="14"/>
        <v>0.61174648741647364</v>
      </c>
      <c r="AK197">
        <f t="shared" si="15"/>
        <v>151.41075904035623</v>
      </c>
    </row>
    <row r="198" spans="1:37" x14ac:dyDescent="0.3">
      <c r="A198">
        <v>196</v>
      </c>
      <c r="B198">
        <v>597</v>
      </c>
      <c r="C198" t="s">
        <v>91</v>
      </c>
      <c r="D198">
        <v>1.3574294712612799E-2</v>
      </c>
      <c r="E198">
        <v>8192</v>
      </c>
      <c r="F198">
        <v>9216</v>
      </c>
      <c r="G198">
        <v>1.125</v>
      </c>
      <c r="H198">
        <v>3.1231770479625598</v>
      </c>
      <c r="I198">
        <v>6.8380497475899098</v>
      </c>
      <c r="J198">
        <v>-1.26013690182488</v>
      </c>
      <c r="K198" t="b">
        <v>1</v>
      </c>
      <c r="L198">
        <v>154.80000000000001</v>
      </c>
      <c r="M198" t="s">
        <v>92</v>
      </c>
      <c r="N198">
        <v>7.0262038743520296</v>
      </c>
      <c r="O198">
        <v>4.2229999999999999</v>
      </c>
      <c r="P198">
        <v>2.19</v>
      </c>
      <c r="Q198" t="s">
        <v>1171</v>
      </c>
      <c r="S198">
        <v>0</v>
      </c>
      <c r="T198">
        <v>16670</v>
      </c>
      <c r="U198">
        <v>8192</v>
      </c>
      <c r="V198">
        <v>476</v>
      </c>
      <c r="W198">
        <v>8192</v>
      </c>
      <c r="X198">
        <v>1</v>
      </c>
      <c r="Y198">
        <v>9.7315660439604004E-2</v>
      </c>
      <c r="Z198">
        <v>154.80000000000001</v>
      </c>
      <c r="AA198">
        <v>107.75</v>
      </c>
      <c r="AB198" t="s">
        <v>94</v>
      </c>
      <c r="AC198">
        <v>12.4375</v>
      </c>
      <c r="AE198">
        <v>0</v>
      </c>
      <c r="AF198">
        <v>154.75</v>
      </c>
      <c r="AG198">
        <v>7.046875</v>
      </c>
      <c r="AH198">
        <f t="shared" si="12"/>
        <v>147.703125</v>
      </c>
      <c r="AI198">
        <f t="shared" si="13"/>
        <v>21.96008869179601</v>
      </c>
      <c r="AJ198">
        <f t="shared" si="14"/>
        <v>0.28361519640392413</v>
      </c>
      <c r="AK198">
        <f t="shared" si="15"/>
        <v>545.63366830176972</v>
      </c>
    </row>
    <row r="199" spans="1:37" x14ac:dyDescent="0.3">
      <c r="A199">
        <v>197</v>
      </c>
      <c r="B199">
        <v>598</v>
      </c>
      <c r="C199" t="s">
        <v>91</v>
      </c>
      <c r="D199">
        <v>2.4463722022977499E-2</v>
      </c>
      <c r="E199">
        <v>8192</v>
      </c>
      <c r="F199">
        <v>8192</v>
      </c>
      <c r="G199">
        <v>1</v>
      </c>
      <c r="H199">
        <v>3.17780614143172</v>
      </c>
      <c r="I199">
        <v>5.4401310214158203</v>
      </c>
      <c r="J199">
        <v>-1.2705844654242</v>
      </c>
      <c r="K199" t="b">
        <v>1</v>
      </c>
      <c r="L199">
        <v>51.5</v>
      </c>
      <c r="M199" t="s">
        <v>92</v>
      </c>
      <c r="N199">
        <v>6.5117958645174099</v>
      </c>
      <c r="O199">
        <v>4.266</v>
      </c>
      <c r="P199">
        <v>1.712</v>
      </c>
      <c r="Q199" t="s">
        <v>1172</v>
      </c>
      <c r="S199">
        <v>0</v>
      </c>
      <c r="T199">
        <v>18420</v>
      </c>
      <c r="U199">
        <v>8192</v>
      </c>
      <c r="V199">
        <v>856</v>
      </c>
      <c r="W199">
        <v>8192</v>
      </c>
      <c r="X199">
        <v>1</v>
      </c>
      <c r="Y199">
        <v>7.4435881503530393E-2</v>
      </c>
      <c r="Z199">
        <v>51.5</v>
      </c>
      <c r="AA199">
        <v>357.5</v>
      </c>
      <c r="AB199" t="s">
        <v>94</v>
      </c>
      <c r="AC199">
        <v>7.17578125</v>
      </c>
      <c r="AE199">
        <v>4</v>
      </c>
      <c r="AF199">
        <v>51.5</v>
      </c>
      <c r="AG199">
        <v>5.60546875</v>
      </c>
      <c r="AH199">
        <f t="shared" si="12"/>
        <v>45.89453125</v>
      </c>
      <c r="AI199">
        <f t="shared" si="13"/>
        <v>9.1874564459930319</v>
      </c>
      <c r="AJ199">
        <f t="shared" si="14"/>
        <v>0.28066753336210226</v>
      </c>
      <c r="AK199">
        <f t="shared" si="15"/>
        <v>183.4911198423419</v>
      </c>
    </row>
    <row r="200" spans="1:37" x14ac:dyDescent="0.3">
      <c r="A200">
        <v>198</v>
      </c>
      <c r="B200">
        <v>601</v>
      </c>
      <c r="C200" t="s">
        <v>91</v>
      </c>
      <c r="D200">
        <v>1.09587160799565E-2</v>
      </c>
      <c r="E200">
        <v>8192</v>
      </c>
      <c r="F200">
        <v>32768</v>
      </c>
      <c r="G200">
        <v>4</v>
      </c>
      <c r="H200">
        <v>4.4215872774174301</v>
      </c>
      <c r="I200">
        <v>13.3683927840667</v>
      </c>
      <c r="J200">
        <v>-0.49143731853693801</v>
      </c>
      <c r="K200" t="b">
        <v>1</v>
      </c>
      <c r="L200">
        <v>1054</v>
      </c>
      <c r="M200" t="s">
        <v>92</v>
      </c>
      <c r="N200">
        <v>13.365807001487299</v>
      </c>
      <c r="O200" t="s">
        <v>101</v>
      </c>
      <c r="P200">
        <v>3.0230000000000001</v>
      </c>
      <c r="Q200" t="s">
        <v>1173</v>
      </c>
      <c r="S200">
        <v>0</v>
      </c>
      <c r="T200" t="s">
        <v>101</v>
      </c>
      <c r="U200">
        <v>8192</v>
      </c>
      <c r="V200">
        <v>338</v>
      </c>
      <c r="W200">
        <v>8192</v>
      </c>
      <c r="X200">
        <v>1</v>
      </c>
      <c r="Y200">
        <v>0.186109812791037</v>
      </c>
      <c r="Z200">
        <v>1054</v>
      </c>
      <c r="AA200" t="s">
        <v>101</v>
      </c>
      <c r="AB200" t="s">
        <v>94</v>
      </c>
      <c r="AC200">
        <v>32.46875</v>
      </c>
      <c r="AE200">
        <v>0</v>
      </c>
      <c r="AF200">
        <v>1054</v>
      </c>
      <c r="AG200">
        <v>20.890625</v>
      </c>
      <c r="AH200">
        <f t="shared" si="12"/>
        <v>1033.109375</v>
      </c>
      <c r="AI200">
        <f t="shared" si="13"/>
        <v>50.45325355272999</v>
      </c>
      <c r="AJ200">
        <f t="shared" si="14"/>
        <v>0.61174648741647364</v>
      </c>
      <c r="AK200">
        <f t="shared" si="15"/>
        <v>1722.9359247345258</v>
      </c>
    </row>
    <row r="201" spans="1:37" x14ac:dyDescent="0.3">
      <c r="A201">
        <v>199</v>
      </c>
      <c r="B201">
        <v>603</v>
      </c>
      <c r="C201" t="s">
        <v>91</v>
      </c>
      <c r="D201">
        <v>1.23131255137842E-2</v>
      </c>
      <c r="E201">
        <v>8192</v>
      </c>
      <c r="F201">
        <v>32768</v>
      </c>
      <c r="G201">
        <v>4</v>
      </c>
      <c r="H201">
        <v>4.5318110308912196</v>
      </c>
      <c r="I201">
        <v>9.1432828025598294</v>
      </c>
      <c r="J201">
        <v>-0.49143731853693801</v>
      </c>
      <c r="K201" t="b">
        <v>1</v>
      </c>
      <c r="L201">
        <v>103.94</v>
      </c>
      <c r="M201" t="s">
        <v>92</v>
      </c>
      <c r="N201">
        <v>9.9612216972399992</v>
      </c>
      <c r="O201" t="s">
        <v>101</v>
      </c>
      <c r="P201">
        <v>2.0179999999999998</v>
      </c>
      <c r="Q201" t="s">
        <v>1174</v>
      </c>
      <c r="R201" t="s">
        <v>1941</v>
      </c>
      <c r="S201">
        <v>0</v>
      </c>
      <c r="T201" t="s">
        <v>101</v>
      </c>
      <c r="U201">
        <v>8192</v>
      </c>
      <c r="V201">
        <v>681</v>
      </c>
      <c r="W201">
        <v>8192</v>
      </c>
      <c r="X201">
        <v>1</v>
      </c>
      <c r="Y201">
        <v>0.135339292769286</v>
      </c>
      <c r="Z201">
        <v>103.94</v>
      </c>
      <c r="AA201" t="s">
        <v>101</v>
      </c>
      <c r="AB201" t="s">
        <v>94</v>
      </c>
      <c r="AC201">
        <v>10.1953125</v>
      </c>
      <c r="AE201">
        <v>0</v>
      </c>
      <c r="AF201">
        <v>103.9375</v>
      </c>
      <c r="AG201">
        <v>19.59375</v>
      </c>
      <c r="AH201">
        <f t="shared" si="12"/>
        <v>84.34375</v>
      </c>
      <c r="AI201">
        <f t="shared" si="13"/>
        <v>5.3046251993620412</v>
      </c>
      <c r="AJ201">
        <f t="shared" si="14"/>
        <v>0.61174648741647364</v>
      </c>
      <c r="AK201">
        <f t="shared" si="15"/>
        <v>169.90289627807854</v>
      </c>
    </row>
    <row r="202" spans="1:37" x14ac:dyDescent="0.3">
      <c r="A202">
        <v>200</v>
      </c>
      <c r="B202">
        <v>609</v>
      </c>
      <c r="C202" t="s">
        <v>91</v>
      </c>
      <c r="D202">
        <v>1.43587869915297E-2</v>
      </c>
      <c r="E202">
        <v>8192</v>
      </c>
      <c r="F202">
        <v>9216</v>
      </c>
      <c r="G202">
        <v>1.125</v>
      </c>
      <c r="H202">
        <v>3.1319279712846599</v>
      </c>
      <c r="I202">
        <v>7.3282220890605902</v>
      </c>
      <c r="J202">
        <v>-1.2585295843480699</v>
      </c>
      <c r="K202" t="b">
        <v>1</v>
      </c>
      <c r="L202">
        <v>218.5</v>
      </c>
      <c r="M202" t="s">
        <v>92</v>
      </c>
      <c r="N202">
        <v>7.4131409353087196</v>
      </c>
      <c r="O202">
        <v>4.24</v>
      </c>
      <c r="P202">
        <v>2.34</v>
      </c>
      <c r="Q202" t="s">
        <v>1175</v>
      </c>
      <c r="S202">
        <v>0</v>
      </c>
      <c r="T202">
        <v>17250</v>
      </c>
      <c r="U202">
        <v>8192</v>
      </c>
      <c r="V202">
        <v>368</v>
      </c>
      <c r="W202">
        <v>8192</v>
      </c>
      <c r="X202">
        <v>1</v>
      </c>
      <c r="Y202">
        <v>0.111134427936077</v>
      </c>
      <c r="Z202">
        <v>218.5</v>
      </c>
      <c r="AA202">
        <v>78.94</v>
      </c>
      <c r="AB202" t="s">
        <v>94</v>
      </c>
      <c r="AC202">
        <v>14.78125</v>
      </c>
      <c r="AE202">
        <v>0</v>
      </c>
      <c r="AF202">
        <v>218.5</v>
      </c>
      <c r="AG202">
        <v>8.2578125</v>
      </c>
      <c r="AH202">
        <f t="shared" si="12"/>
        <v>210.2421875</v>
      </c>
      <c r="AI202">
        <f t="shared" si="13"/>
        <v>26.459791863765375</v>
      </c>
      <c r="AJ202">
        <f t="shared" si="14"/>
        <v>0.28407142261775598</v>
      </c>
      <c r="AK202">
        <f t="shared" si="15"/>
        <v>769.17275939442766</v>
      </c>
    </row>
    <row r="203" spans="1:37" x14ac:dyDescent="0.3">
      <c r="A203">
        <v>201</v>
      </c>
      <c r="B203">
        <v>610</v>
      </c>
      <c r="C203" t="s">
        <v>91</v>
      </c>
      <c r="D203">
        <v>1.4329095638723199E-2</v>
      </c>
      <c r="E203">
        <v>8192</v>
      </c>
      <c r="F203">
        <v>8192</v>
      </c>
      <c r="G203">
        <v>1</v>
      </c>
      <c r="H203">
        <v>4.3077188936442203</v>
      </c>
      <c r="I203">
        <v>8.0937999525112208</v>
      </c>
      <c r="J203">
        <v>-1.2705844654242</v>
      </c>
      <c r="K203" t="b">
        <v>1</v>
      </c>
      <c r="L203">
        <v>75.75</v>
      </c>
      <c r="M203" t="s">
        <v>92</v>
      </c>
      <c r="N203">
        <v>8.3858949081588907</v>
      </c>
      <c r="O203">
        <v>4.2729999999999997</v>
      </c>
      <c r="P203">
        <v>1.879</v>
      </c>
      <c r="Q203" t="s">
        <v>1176</v>
      </c>
      <c r="S203">
        <v>0</v>
      </c>
      <c r="T203">
        <v>18740</v>
      </c>
      <c r="U203">
        <v>8192</v>
      </c>
      <c r="V203">
        <v>172</v>
      </c>
      <c r="W203">
        <v>8192</v>
      </c>
      <c r="X203">
        <v>1</v>
      </c>
      <c r="Y203">
        <v>0.25221120117144402</v>
      </c>
      <c r="Z203">
        <v>75.75</v>
      </c>
      <c r="AA203">
        <v>247.4</v>
      </c>
      <c r="AB203" t="s">
        <v>94</v>
      </c>
      <c r="AC203">
        <v>8.703125</v>
      </c>
      <c r="AE203">
        <v>5</v>
      </c>
      <c r="AF203">
        <v>75.75</v>
      </c>
      <c r="AG203">
        <v>11.9140625</v>
      </c>
      <c r="AH203">
        <f t="shared" si="12"/>
        <v>63.8359375</v>
      </c>
      <c r="AI203">
        <f t="shared" si="13"/>
        <v>6.3580327868852455</v>
      </c>
      <c r="AJ203">
        <f t="shared" si="14"/>
        <v>0.28066753336210226</v>
      </c>
      <c r="AK203">
        <f t="shared" si="15"/>
        <v>269.89227821470678</v>
      </c>
    </row>
    <row r="204" spans="1:37" x14ac:dyDescent="0.3">
      <c r="A204">
        <v>202</v>
      </c>
      <c r="B204">
        <v>613</v>
      </c>
      <c r="C204" t="s">
        <v>91</v>
      </c>
      <c r="D204">
        <v>9.5178804618658505E-3</v>
      </c>
      <c r="E204">
        <v>8192</v>
      </c>
      <c r="F204">
        <v>32768</v>
      </c>
      <c r="G204">
        <v>4</v>
      </c>
      <c r="H204">
        <v>4.3945776334226396</v>
      </c>
      <c r="I204">
        <v>13.5013097995582</v>
      </c>
      <c r="J204">
        <v>-0.49143731853693801</v>
      </c>
      <c r="K204" t="b">
        <v>1</v>
      </c>
      <c r="L204">
        <v>1182</v>
      </c>
      <c r="M204" t="s">
        <v>92</v>
      </c>
      <c r="N204">
        <v>13.502891262567699</v>
      </c>
      <c r="O204" t="s">
        <v>101</v>
      </c>
      <c r="P204">
        <v>3.0720000000000001</v>
      </c>
      <c r="Q204" t="s">
        <v>1177</v>
      </c>
      <c r="S204">
        <v>0</v>
      </c>
      <c r="T204" t="s">
        <v>101</v>
      </c>
      <c r="U204">
        <v>8192</v>
      </c>
      <c r="V204">
        <v>480</v>
      </c>
      <c r="W204">
        <v>8192</v>
      </c>
      <c r="X204">
        <v>1</v>
      </c>
      <c r="Y204">
        <v>0.15494056191900701</v>
      </c>
      <c r="Z204">
        <v>1182</v>
      </c>
      <c r="AA204" t="s">
        <v>101</v>
      </c>
      <c r="AB204" t="s">
        <v>94</v>
      </c>
      <c r="AC204">
        <v>34.375</v>
      </c>
      <c r="AE204">
        <v>0</v>
      </c>
      <c r="AF204">
        <v>1182</v>
      </c>
      <c r="AG204">
        <v>18.671875</v>
      </c>
      <c r="AH204">
        <f t="shared" si="12"/>
        <v>1163.328125</v>
      </c>
      <c r="AI204">
        <f t="shared" si="13"/>
        <v>63.303765690376572</v>
      </c>
      <c r="AJ204">
        <f t="shared" si="14"/>
        <v>0.61174648741647364</v>
      </c>
      <c r="AK204">
        <f t="shared" si="15"/>
        <v>1932.1729250817928</v>
      </c>
    </row>
    <row r="205" spans="1:37" x14ac:dyDescent="0.3">
      <c r="A205">
        <v>203</v>
      </c>
      <c r="B205">
        <v>615</v>
      </c>
      <c r="C205" t="s">
        <v>91</v>
      </c>
      <c r="D205">
        <v>1.1919406125801699E-2</v>
      </c>
      <c r="E205">
        <v>8192</v>
      </c>
      <c r="F205">
        <v>32768</v>
      </c>
      <c r="G205">
        <v>4</v>
      </c>
      <c r="H205">
        <v>4.5976780651235698</v>
      </c>
      <c r="I205">
        <v>9.4557714894045404</v>
      </c>
      <c r="J205">
        <v>-0.49143731853693801</v>
      </c>
      <c r="K205" t="b">
        <v>1</v>
      </c>
      <c r="L205">
        <v>113.75</v>
      </c>
      <c r="M205" t="s">
        <v>92</v>
      </c>
      <c r="N205">
        <v>10.107815883721299</v>
      </c>
      <c r="O205" t="s">
        <v>101</v>
      </c>
      <c r="P205">
        <v>2.0569999999999999</v>
      </c>
      <c r="Q205" t="s">
        <v>1178</v>
      </c>
      <c r="R205" t="s">
        <v>1941</v>
      </c>
      <c r="S205">
        <v>0</v>
      </c>
      <c r="T205" t="s">
        <v>101</v>
      </c>
      <c r="U205">
        <v>8192</v>
      </c>
      <c r="V205">
        <v>708</v>
      </c>
      <c r="W205">
        <v>8192</v>
      </c>
      <c r="X205">
        <v>1</v>
      </c>
      <c r="Y205">
        <v>0.135209021384151</v>
      </c>
      <c r="Z205">
        <v>113.75</v>
      </c>
      <c r="AA205" t="s">
        <v>101</v>
      </c>
      <c r="AB205" t="s">
        <v>94</v>
      </c>
      <c r="AC205">
        <v>10.6640625</v>
      </c>
      <c r="AE205">
        <v>0</v>
      </c>
      <c r="AF205">
        <v>113.75</v>
      </c>
      <c r="AG205">
        <v>19.25</v>
      </c>
      <c r="AH205">
        <f t="shared" si="12"/>
        <v>94.5</v>
      </c>
      <c r="AI205">
        <f t="shared" si="13"/>
        <v>5.9090909090909092</v>
      </c>
      <c r="AJ205">
        <f t="shared" si="14"/>
        <v>0.61174648741647364</v>
      </c>
      <c r="AK205">
        <f t="shared" si="15"/>
        <v>185.94303741798132</v>
      </c>
    </row>
    <row r="206" spans="1:37" x14ac:dyDescent="0.3">
      <c r="A206">
        <v>204</v>
      </c>
      <c r="B206">
        <v>621</v>
      </c>
      <c r="C206" t="s">
        <v>91</v>
      </c>
      <c r="D206">
        <v>2.3136218204272498E-2</v>
      </c>
      <c r="E206">
        <v>8192</v>
      </c>
      <c r="F206">
        <v>9216</v>
      </c>
      <c r="G206">
        <v>1.125</v>
      </c>
      <c r="H206">
        <v>3.64516657466601</v>
      </c>
      <c r="I206">
        <v>8.4792839656781602</v>
      </c>
      <c r="J206">
        <v>-1.2617442193017001</v>
      </c>
      <c r="K206" t="b">
        <v>1</v>
      </c>
      <c r="L206">
        <v>212.2</v>
      </c>
      <c r="M206" t="s">
        <v>92</v>
      </c>
      <c r="N206">
        <v>8.5058011089209806</v>
      </c>
      <c r="O206">
        <v>4.234</v>
      </c>
      <c r="P206">
        <v>2.3260000000000001</v>
      </c>
      <c r="Q206" t="s">
        <v>1179</v>
      </c>
      <c r="S206">
        <v>0</v>
      </c>
      <c r="T206">
        <v>17150</v>
      </c>
      <c r="U206">
        <v>8192</v>
      </c>
      <c r="V206">
        <v>124</v>
      </c>
      <c r="W206">
        <v>8192</v>
      </c>
      <c r="X206">
        <v>1</v>
      </c>
      <c r="Y206">
        <v>0.237542970777009</v>
      </c>
      <c r="Z206">
        <v>212.2</v>
      </c>
      <c r="AA206">
        <v>80.8</v>
      </c>
      <c r="AB206" t="s">
        <v>94</v>
      </c>
      <c r="AC206">
        <v>14.5703125</v>
      </c>
      <c r="AE206">
        <v>0</v>
      </c>
      <c r="AF206">
        <v>212.25</v>
      </c>
      <c r="AG206">
        <v>13.5703125</v>
      </c>
      <c r="AH206">
        <f t="shared" si="12"/>
        <v>198.6796875</v>
      </c>
      <c r="AI206">
        <f t="shared" si="13"/>
        <v>15.640759930915371</v>
      </c>
      <c r="AJ206">
        <f t="shared" si="14"/>
        <v>0.28315970290144871</v>
      </c>
      <c r="AK206">
        <f t="shared" si="15"/>
        <v>749.57699780421012</v>
      </c>
    </row>
    <row r="207" spans="1:37" x14ac:dyDescent="0.3">
      <c r="A207">
        <v>205</v>
      </c>
      <c r="B207">
        <v>622</v>
      </c>
      <c r="C207" t="s">
        <v>91</v>
      </c>
      <c r="D207">
        <v>2.69725668953688E-2</v>
      </c>
      <c r="E207">
        <v>8192</v>
      </c>
      <c r="F207">
        <v>8192</v>
      </c>
      <c r="G207">
        <v>1</v>
      </c>
      <c r="H207">
        <v>3.3103649410354001</v>
      </c>
      <c r="I207">
        <v>7.78453005665357</v>
      </c>
      <c r="J207">
        <v>-1.2665661717321499</v>
      </c>
      <c r="K207" t="b">
        <v>1</v>
      </c>
      <c r="L207">
        <v>224.8</v>
      </c>
      <c r="M207" t="s">
        <v>92</v>
      </c>
      <c r="N207">
        <v>7.83780622777308</v>
      </c>
      <c r="O207">
        <v>4.29</v>
      </c>
      <c r="P207">
        <v>2.3519999999999999</v>
      </c>
      <c r="Q207" t="s">
        <v>1180</v>
      </c>
      <c r="S207">
        <v>0</v>
      </c>
      <c r="T207">
        <v>19420</v>
      </c>
      <c r="U207">
        <v>8192</v>
      </c>
      <c r="V207">
        <v>32</v>
      </c>
      <c r="W207">
        <v>8192</v>
      </c>
      <c r="X207">
        <v>1</v>
      </c>
      <c r="Y207">
        <v>0.408418679205448</v>
      </c>
      <c r="Z207">
        <v>224.8</v>
      </c>
      <c r="AA207">
        <v>86.44</v>
      </c>
      <c r="AB207" t="s">
        <v>94</v>
      </c>
      <c r="AC207">
        <v>14.9921875</v>
      </c>
      <c r="AE207">
        <v>5</v>
      </c>
      <c r="AF207">
        <v>224.75</v>
      </c>
      <c r="AG207">
        <v>21.203125</v>
      </c>
      <c r="AH207">
        <f t="shared" si="12"/>
        <v>203.546875</v>
      </c>
      <c r="AI207">
        <f t="shared" si="13"/>
        <v>10.599852616064849</v>
      </c>
      <c r="AJ207">
        <f t="shared" si="14"/>
        <v>0.28179760690408912</v>
      </c>
      <c r="AK207">
        <f t="shared" si="15"/>
        <v>797.55822793943923</v>
      </c>
    </row>
    <row r="208" spans="1:37" x14ac:dyDescent="0.3">
      <c r="A208">
        <v>206</v>
      </c>
      <c r="B208">
        <v>625</v>
      </c>
      <c r="C208" t="s">
        <v>91</v>
      </c>
      <c r="D208">
        <v>7.2966484700762099E-3</v>
      </c>
      <c r="E208">
        <v>8192</v>
      </c>
      <c r="F208">
        <v>32768</v>
      </c>
      <c r="G208">
        <v>4</v>
      </c>
      <c r="H208">
        <v>4.3986676476489102</v>
      </c>
      <c r="I208">
        <v>13.470919670924699</v>
      </c>
      <c r="J208">
        <v>-0.49143731853693801</v>
      </c>
      <c r="K208" t="b">
        <v>1</v>
      </c>
      <c r="L208">
        <v>1154</v>
      </c>
      <c r="M208" t="s">
        <v>92</v>
      </c>
      <c r="N208">
        <v>13.469664909648801</v>
      </c>
      <c r="O208" t="s">
        <v>101</v>
      </c>
      <c r="P208">
        <v>3.0619999999999998</v>
      </c>
      <c r="Q208" t="s">
        <v>1181</v>
      </c>
      <c r="S208">
        <v>0</v>
      </c>
      <c r="T208" t="s">
        <v>101</v>
      </c>
      <c r="U208">
        <v>8192</v>
      </c>
      <c r="V208">
        <v>474</v>
      </c>
      <c r="W208">
        <v>8192</v>
      </c>
      <c r="X208">
        <v>1</v>
      </c>
      <c r="Y208">
        <v>0.156105975169089</v>
      </c>
      <c r="Z208">
        <v>1154</v>
      </c>
      <c r="AA208" t="s">
        <v>101</v>
      </c>
      <c r="AB208" t="s">
        <v>94</v>
      </c>
      <c r="AC208">
        <v>33.96875</v>
      </c>
      <c r="AE208">
        <v>0</v>
      </c>
      <c r="AF208">
        <v>1154</v>
      </c>
      <c r="AG208">
        <v>18.59375</v>
      </c>
      <c r="AH208">
        <f t="shared" si="12"/>
        <v>1135.40625</v>
      </c>
      <c r="AI208">
        <f t="shared" si="13"/>
        <v>62.063865546218487</v>
      </c>
      <c r="AJ208">
        <f t="shared" si="14"/>
        <v>0.61174648741647364</v>
      </c>
      <c r="AK208">
        <f t="shared" si="15"/>
        <v>1886.4023312558281</v>
      </c>
    </row>
    <row r="209" spans="1:37" x14ac:dyDescent="0.3">
      <c r="A209">
        <v>207</v>
      </c>
      <c r="B209">
        <v>627</v>
      </c>
      <c r="C209" t="s">
        <v>91</v>
      </c>
      <c r="D209">
        <v>1.29442106042285E-2</v>
      </c>
      <c r="E209">
        <v>8192</v>
      </c>
      <c r="F209">
        <v>32768</v>
      </c>
      <c r="G209">
        <v>4</v>
      </c>
      <c r="H209">
        <v>5.0750750604868298</v>
      </c>
      <c r="I209">
        <v>11.3297085822977</v>
      </c>
      <c r="J209">
        <v>-0.49143731853693801</v>
      </c>
      <c r="K209" t="b">
        <v>1</v>
      </c>
      <c r="L209">
        <v>170.9</v>
      </c>
      <c r="M209" t="s">
        <v>92</v>
      </c>
      <c r="N209">
        <v>11.5098316665136</v>
      </c>
      <c r="O209" t="s">
        <v>101</v>
      </c>
      <c r="P209">
        <v>2.2320000000000002</v>
      </c>
      <c r="Q209" t="s">
        <v>1182</v>
      </c>
      <c r="R209" t="s">
        <v>1941</v>
      </c>
      <c r="S209">
        <v>0</v>
      </c>
      <c r="T209" t="s">
        <v>101</v>
      </c>
      <c r="U209">
        <v>8192</v>
      </c>
      <c r="V209">
        <v>561</v>
      </c>
      <c r="W209">
        <v>8192</v>
      </c>
      <c r="X209">
        <v>1</v>
      </c>
      <c r="Y209">
        <v>0.17204980390644301</v>
      </c>
      <c r="Z209">
        <v>170.9</v>
      </c>
      <c r="AA209" t="s">
        <v>101</v>
      </c>
      <c r="AB209" t="s">
        <v>94</v>
      </c>
      <c r="AC209">
        <v>13.0703125</v>
      </c>
      <c r="AE209">
        <v>0</v>
      </c>
      <c r="AF209">
        <v>170.875</v>
      </c>
      <c r="AG209">
        <v>20.75</v>
      </c>
      <c r="AH209">
        <f t="shared" si="12"/>
        <v>150.125</v>
      </c>
      <c r="AI209">
        <f t="shared" si="13"/>
        <v>8.2349397590361448</v>
      </c>
      <c r="AJ209">
        <f t="shared" si="14"/>
        <v>0.61174648741647364</v>
      </c>
      <c r="AK209">
        <f t="shared" si="15"/>
        <v>279.32322214327525</v>
      </c>
    </row>
    <row r="210" spans="1:37" x14ac:dyDescent="0.3">
      <c r="A210">
        <v>208</v>
      </c>
      <c r="B210">
        <v>633</v>
      </c>
      <c r="C210" t="s">
        <v>91</v>
      </c>
      <c r="D210">
        <v>1.5615706259330699E-2</v>
      </c>
      <c r="E210">
        <v>8192</v>
      </c>
      <c r="F210">
        <v>9216</v>
      </c>
      <c r="G210">
        <v>1.125</v>
      </c>
      <c r="H210">
        <v>3.1238776517452198</v>
      </c>
      <c r="I210">
        <v>6.9921167751953597</v>
      </c>
      <c r="J210">
        <v>-1.26013690182488</v>
      </c>
      <c r="K210" t="b">
        <v>1</v>
      </c>
      <c r="L210">
        <v>173.2</v>
      </c>
      <c r="M210" t="s">
        <v>92</v>
      </c>
      <c r="N210">
        <v>7.1417694966033798</v>
      </c>
      <c r="O210">
        <v>4.234</v>
      </c>
      <c r="P210">
        <v>2.238</v>
      </c>
      <c r="Q210" t="s">
        <v>1183</v>
      </c>
      <c r="S210">
        <v>0</v>
      </c>
      <c r="T210">
        <v>17220</v>
      </c>
      <c r="U210">
        <v>8192</v>
      </c>
      <c r="V210">
        <v>618</v>
      </c>
      <c r="W210">
        <v>8192</v>
      </c>
      <c r="X210">
        <v>1</v>
      </c>
      <c r="Y210">
        <v>8.54348886199289E-2</v>
      </c>
      <c r="Z210">
        <v>173.2</v>
      </c>
      <c r="AA210">
        <v>99.4</v>
      </c>
      <c r="AB210" t="s">
        <v>94</v>
      </c>
      <c r="AC210">
        <v>13.1640625</v>
      </c>
      <c r="AE210">
        <v>0</v>
      </c>
      <c r="AF210">
        <v>173.25</v>
      </c>
      <c r="AG210">
        <v>6.4375</v>
      </c>
      <c r="AH210">
        <f t="shared" si="12"/>
        <v>166.8125</v>
      </c>
      <c r="AI210">
        <f t="shared" si="13"/>
        <v>26.912621359223301</v>
      </c>
      <c r="AJ210">
        <f t="shared" si="14"/>
        <v>0.28361519640392413</v>
      </c>
      <c r="AK210">
        <f t="shared" si="15"/>
        <v>610.86289520698926</v>
      </c>
    </row>
    <row r="211" spans="1:37" x14ac:dyDescent="0.3">
      <c r="A211">
        <v>209</v>
      </c>
      <c r="B211">
        <v>634</v>
      </c>
      <c r="C211" t="s">
        <v>91</v>
      </c>
      <c r="D211">
        <v>3.0897533269694102E-2</v>
      </c>
      <c r="E211">
        <v>8192</v>
      </c>
      <c r="F211">
        <v>8192</v>
      </c>
      <c r="G211">
        <v>1</v>
      </c>
      <c r="H211">
        <v>3.9628493292628502</v>
      </c>
      <c r="I211">
        <v>7.2948935406840603</v>
      </c>
      <c r="J211">
        <v>-1.26576251299374</v>
      </c>
      <c r="K211" t="b">
        <v>1</v>
      </c>
      <c r="L211">
        <v>69.400000000000006</v>
      </c>
      <c r="M211" t="s">
        <v>92</v>
      </c>
      <c r="N211">
        <v>7.8811495116932599</v>
      </c>
      <c r="O211">
        <v>4.2699999999999996</v>
      </c>
      <c r="P211">
        <v>1.841</v>
      </c>
      <c r="Q211" t="s">
        <v>1184</v>
      </c>
      <c r="S211">
        <v>0</v>
      </c>
      <c r="T211">
        <v>18620</v>
      </c>
      <c r="U211">
        <v>8192</v>
      </c>
      <c r="V211">
        <v>213</v>
      </c>
      <c r="W211">
        <v>8192</v>
      </c>
      <c r="X211">
        <v>1</v>
      </c>
      <c r="Y211">
        <v>0.20301109093309799</v>
      </c>
      <c r="Z211">
        <v>69.400000000000006</v>
      </c>
      <c r="AA211">
        <v>268.5</v>
      </c>
      <c r="AB211" t="s">
        <v>94</v>
      </c>
      <c r="AC211">
        <v>8.328125</v>
      </c>
      <c r="AE211">
        <v>5</v>
      </c>
      <c r="AF211">
        <v>69.375</v>
      </c>
      <c r="AG211">
        <v>12.125</v>
      </c>
      <c r="AH211">
        <f t="shared" si="12"/>
        <v>57.25</v>
      </c>
      <c r="AI211">
        <f t="shared" si="13"/>
        <v>5.7216494845360826</v>
      </c>
      <c r="AJ211">
        <f t="shared" si="14"/>
        <v>0.28202416703966299</v>
      </c>
      <c r="AK211">
        <f t="shared" si="15"/>
        <v>245.98955730713431</v>
      </c>
    </row>
    <row r="212" spans="1:37" x14ac:dyDescent="0.3">
      <c r="A212">
        <v>210</v>
      </c>
      <c r="B212">
        <v>637</v>
      </c>
      <c r="C212" t="s">
        <v>91</v>
      </c>
      <c r="D212">
        <v>7.8528207521267792E-3</v>
      </c>
      <c r="E212">
        <v>8192</v>
      </c>
      <c r="F212">
        <v>32768</v>
      </c>
      <c r="G212">
        <v>4</v>
      </c>
      <c r="H212">
        <v>4.3862297068807301</v>
      </c>
      <c r="I212">
        <v>13.424261622425901</v>
      </c>
      <c r="J212">
        <v>-0.49143731853693801</v>
      </c>
      <c r="K212" t="b">
        <v>1</v>
      </c>
      <c r="L212">
        <v>1148</v>
      </c>
      <c r="M212" t="s">
        <v>92</v>
      </c>
      <c r="N212">
        <v>13.4216527191978</v>
      </c>
      <c r="O212" t="s">
        <v>101</v>
      </c>
      <c r="P212">
        <v>3.06</v>
      </c>
      <c r="Q212" t="s">
        <v>1185</v>
      </c>
      <c r="S212">
        <v>0</v>
      </c>
      <c r="T212" t="s">
        <v>101</v>
      </c>
      <c r="U212">
        <v>8192</v>
      </c>
      <c r="V212">
        <v>655</v>
      </c>
      <c r="W212">
        <v>8192</v>
      </c>
      <c r="X212">
        <v>1</v>
      </c>
      <c r="Y212">
        <v>0.132310943202892</v>
      </c>
      <c r="Z212">
        <v>1148</v>
      </c>
      <c r="AA212" t="s">
        <v>101</v>
      </c>
      <c r="AB212" t="s">
        <v>94</v>
      </c>
      <c r="AC212">
        <v>33.875</v>
      </c>
      <c r="AE212">
        <v>0</v>
      </c>
      <c r="AF212">
        <v>1148</v>
      </c>
      <c r="AG212">
        <v>16.734375</v>
      </c>
      <c r="AH212">
        <f t="shared" si="12"/>
        <v>1131.265625</v>
      </c>
      <c r="AI212">
        <f t="shared" si="13"/>
        <v>68.601307189542482</v>
      </c>
      <c r="AJ212">
        <f t="shared" si="14"/>
        <v>0.61174648741647364</v>
      </c>
      <c r="AK212">
        <f t="shared" si="15"/>
        <v>1876.5943468645501</v>
      </c>
    </row>
    <row r="213" spans="1:37" x14ac:dyDescent="0.3">
      <c r="A213">
        <v>211</v>
      </c>
      <c r="B213">
        <v>639</v>
      </c>
      <c r="C213" t="s">
        <v>91</v>
      </c>
      <c r="D213">
        <v>1.8829092473514799E-2</v>
      </c>
      <c r="E213">
        <v>8192</v>
      </c>
      <c r="F213">
        <v>32768</v>
      </c>
      <c r="G213">
        <v>4</v>
      </c>
      <c r="H213">
        <v>5.0240596248133702</v>
      </c>
      <c r="I213">
        <v>11.6770135811092</v>
      </c>
      <c r="J213">
        <v>-0.49143731853693801</v>
      </c>
      <c r="K213" t="b">
        <v>1</v>
      </c>
      <c r="L213">
        <v>211.1</v>
      </c>
      <c r="M213" t="s">
        <v>92</v>
      </c>
      <c r="N213">
        <v>11.745993682319501</v>
      </c>
      <c r="O213" t="s">
        <v>101</v>
      </c>
      <c r="P213">
        <v>2.3239999999999998</v>
      </c>
      <c r="Q213" t="s">
        <v>1186</v>
      </c>
      <c r="R213" t="s">
        <v>1941</v>
      </c>
      <c r="S213">
        <v>0</v>
      </c>
      <c r="T213" t="s">
        <v>101</v>
      </c>
      <c r="U213">
        <v>8192</v>
      </c>
      <c r="V213">
        <v>633</v>
      </c>
      <c r="W213">
        <v>8192</v>
      </c>
      <c r="X213">
        <v>1</v>
      </c>
      <c r="Y213">
        <v>0.15994201093722399</v>
      </c>
      <c r="Z213">
        <v>211.1</v>
      </c>
      <c r="AA213" t="s">
        <v>101</v>
      </c>
      <c r="AB213" t="s">
        <v>94</v>
      </c>
      <c r="AC213">
        <v>14.53125</v>
      </c>
      <c r="AE213">
        <v>0</v>
      </c>
      <c r="AF213">
        <v>211.125</v>
      </c>
      <c r="AG213">
        <v>20.046875</v>
      </c>
      <c r="AH213">
        <f t="shared" si="12"/>
        <v>191.078125</v>
      </c>
      <c r="AI213">
        <f t="shared" si="13"/>
        <v>10.531566640685892</v>
      </c>
      <c r="AJ213">
        <f t="shared" si="14"/>
        <v>0.61174648741647364</v>
      </c>
      <c r="AK213">
        <f t="shared" si="15"/>
        <v>345.11845076809942</v>
      </c>
    </row>
    <row r="214" spans="1:37" x14ac:dyDescent="0.3">
      <c r="A214">
        <v>212</v>
      </c>
      <c r="B214">
        <v>645</v>
      </c>
      <c r="C214" t="s">
        <v>91</v>
      </c>
      <c r="D214">
        <v>6.9807457028221304E-3</v>
      </c>
      <c r="E214">
        <v>8192</v>
      </c>
      <c r="F214">
        <v>9216</v>
      </c>
      <c r="G214">
        <v>1.125</v>
      </c>
      <c r="H214">
        <v>3.2889728396971099</v>
      </c>
      <c r="I214">
        <v>7.5158168407141002</v>
      </c>
      <c r="J214">
        <v>-1.26013690182488</v>
      </c>
      <c r="K214" t="b">
        <v>1</v>
      </c>
      <c r="L214">
        <v>193.1</v>
      </c>
      <c r="M214" t="s">
        <v>92</v>
      </c>
      <c r="N214">
        <v>7.60025110771043</v>
      </c>
      <c r="O214">
        <v>4.2229999999999999</v>
      </c>
      <c r="P214">
        <v>2.2850000000000001</v>
      </c>
      <c r="Q214" t="s">
        <v>1187</v>
      </c>
      <c r="S214">
        <v>0</v>
      </c>
      <c r="T214">
        <v>16750</v>
      </c>
      <c r="U214">
        <v>8192</v>
      </c>
      <c r="V214">
        <v>441</v>
      </c>
      <c r="W214">
        <v>8192</v>
      </c>
      <c r="X214">
        <v>1</v>
      </c>
      <c r="Y214">
        <v>0.108998706652243</v>
      </c>
      <c r="Z214">
        <v>193.1</v>
      </c>
      <c r="AA214">
        <v>86.75</v>
      </c>
      <c r="AB214" t="s">
        <v>94</v>
      </c>
      <c r="AC214">
        <v>13.8984375</v>
      </c>
      <c r="AE214">
        <v>0</v>
      </c>
      <c r="AF214">
        <v>193.125</v>
      </c>
      <c r="AG214">
        <v>7.4140625</v>
      </c>
      <c r="AH214">
        <f t="shared" si="12"/>
        <v>185.7109375</v>
      </c>
      <c r="AI214">
        <f t="shared" si="13"/>
        <v>26.048472075869338</v>
      </c>
      <c r="AJ214">
        <f t="shared" si="14"/>
        <v>0.28361519640392413</v>
      </c>
      <c r="AK214">
        <f t="shared" si="15"/>
        <v>680.94024032813741</v>
      </c>
    </row>
    <row r="215" spans="1:37" x14ac:dyDescent="0.3">
      <c r="A215">
        <v>213</v>
      </c>
      <c r="B215">
        <v>646</v>
      </c>
      <c r="C215" t="s">
        <v>91</v>
      </c>
      <c r="D215">
        <v>1.03725442618383E-2</v>
      </c>
      <c r="E215">
        <v>8192</v>
      </c>
      <c r="F215">
        <v>8192</v>
      </c>
      <c r="G215">
        <v>1</v>
      </c>
      <c r="H215">
        <v>3.6212327111910501</v>
      </c>
      <c r="I215">
        <v>7.2636835827992501</v>
      </c>
      <c r="J215">
        <v>-1.2673698304705601</v>
      </c>
      <c r="K215" t="b">
        <v>1</v>
      </c>
      <c r="L215">
        <v>101.56</v>
      </c>
      <c r="M215" t="s">
        <v>92</v>
      </c>
      <c r="N215">
        <v>7.6522460445245404</v>
      </c>
      <c r="O215">
        <v>4.26</v>
      </c>
      <c r="P215">
        <v>2.0059999999999998</v>
      </c>
      <c r="Q215" t="s">
        <v>1188</v>
      </c>
      <c r="S215">
        <v>0</v>
      </c>
      <c r="T215">
        <v>18220</v>
      </c>
      <c r="U215">
        <v>8192</v>
      </c>
      <c r="V215">
        <v>310</v>
      </c>
      <c r="W215">
        <v>8192</v>
      </c>
      <c r="X215">
        <v>1</v>
      </c>
      <c r="Y215">
        <v>0.14887601386364799</v>
      </c>
      <c r="Z215">
        <v>101.56</v>
      </c>
      <c r="AA215">
        <v>179.4</v>
      </c>
      <c r="AB215" t="s">
        <v>94</v>
      </c>
      <c r="AC215">
        <v>10.078125</v>
      </c>
      <c r="AE215">
        <v>5</v>
      </c>
      <c r="AF215">
        <v>101.5625</v>
      </c>
      <c r="AG215">
        <v>9.1328125</v>
      </c>
      <c r="AH215">
        <f t="shared" si="12"/>
        <v>92.4296875</v>
      </c>
      <c r="AI215">
        <f t="shared" si="13"/>
        <v>11.120615911035072</v>
      </c>
      <c r="AJ215">
        <f t="shared" si="14"/>
        <v>0.28157122877240365</v>
      </c>
      <c r="AK215">
        <f t="shared" si="15"/>
        <v>360.69913976222978</v>
      </c>
    </row>
    <row r="216" spans="1:37" x14ac:dyDescent="0.3">
      <c r="A216">
        <v>214</v>
      </c>
      <c r="B216">
        <v>649</v>
      </c>
      <c r="C216" t="s">
        <v>91</v>
      </c>
      <c r="D216">
        <v>1.1184728071379201E-2</v>
      </c>
      <c r="E216">
        <v>8192</v>
      </c>
      <c r="F216">
        <v>32768</v>
      </c>
      <c r="G216">
        <v>4</v>
      </c>
      <c r="H216">
        <v>4.3377260471265098</v>
      </c>
      <c r="I216">
        <v>13.2673417769533</v>
      </c>
      <c r="J216">
        <v>-0.49143731853693801</v>
      </c>
      <c r="K216" t="b">
        <v>1</v>
      </c>
      <c r="L216">
        <v>1145</v>
      </c>
      <c r="M216" t="s">
        <v>92</v>
      </c>
      <c r="N216">
        <v>13.268314726222201</v>
      </c>
      <c r="O216" t="s">
        <v>101</v>
      </c>
      <c r="P216">
        <v>3.0590000000000002</v>
      </c>
      <c r="Q216" t="s">
        <v>1189</v>
      </c>
      <c r="S216">
        <v>0</v>
      </c>
      <c r="T216" t="s">
        <v>101</v>
      </c>
      <c r="U216">
        <v>8192</v>
      </c>
      <c r="V216">
        <v>834</v>
      </c>
      <c r="W216">
        <v>8192</v>
      </c>
      <c r="X216">
        <v>1</v>
      </c>
      <c r="Y216">
        <v>0.115645353291411</v>
      </c>
      <c r="Z216">
        <v>1145</v>
      </c>
      <c r="AA216" t="s">
        <v>101</v>
      </c>
      <c r="AB216" t="s">
        <v>94</v>
      </c>
      <c r="AC216">
        <v>33.84375</v>
      </c>
      <c r="AE216">
        <v>0</v>
      </c>
      <c r="AF216">
        <v>1145</v>
      </c>
      <c r="AG216">
        <v>15.4765625</v>
      </c>
      <c r="AH216">
        <f t="shared" si="12"/>
        <v>1129.5234375</v>
      </c>
      <c r="AI216">
        <f t="shared" si="13"/>
        <v>73.982836951034827</v>
      </c>
      <c r="AJ216">
        <f t="shared" si="14"/>
        <v>0.61174648741647364</v>
      </c>
      <c r="AK216">
        <f t="shared" si="15"/>
        <v>1871.6903546689109</v>
      </c>
    </row>
    <row r="217" spans="1:37" x14ac:dyDescent="0.3">
      <c r="A217">
        <v>215</v>
      </c>
      <c r="B217">
        <v>651</v>
      </c>
      <c r="C217" t="s">
        <v>91</v>
      </c>
      <c r="D217">
        <v>1.43319308797582E-2</v>
      </c>
      <c r="E217">
        <v>8192</v>
      </c>
      <c r="F217">
        <v>32768</v>
      </c>
      <c r="G217">
        <v>4</v>
      </c>
      <c r="H217">
        <v>4.9986149217963796</v>
      </c>
      <c r="I217">
        <v>11.803370000882399</v>
      </c>
      <c r="J217">
        <v>-0.49143731853693801</v>
      </c>
      <c r="K217" t="b">
        <v>1</v>
      </c>
      <c r="L217">
        <v>230</v>
      </c>
      <c r="M217" t="s">
        <v>92</v>
      </c>
      <c r="N217">
        <v>11.9058134856969</v>
      </c>
      <c r="O217" t="s">
        <v>101</v>
      </c>
      <c r="P217">
        <v>2.3610000000000002</v>
      </c>
      <c r="Q217" t="s">
        <v>1190</v>
      </c>
      <c r="R217" t="s">
        <v>1941</v>
      </c>
      <c r="S217">
        <v>0</v>
      </c>
      <c r="T217" t="s">
        <v>101</v>
      </c>
      <c r="U217">
        <v>8192</v>
      </c>
      <c r="V217">
        <v>647</v>
      </c>
      <c r="W217">
        <v>8192</v>
      </c>
      <c r="X217">
        <v>1</v>
      </c>
      <c r="Y217">
        <v>0.15720177375112099</v>
      </c>
      <c r="Z217">
        <v>230</v>
      </c>
      <c r="AA217" t="s">
        <v>101</v>
      </c>
      <c r="AB217" t="s">
        <v>94</v>
      </c>
      <c r="AC217">
        <v>15.1640625</v>
      </c>
      <c r="AE217">
        <v>0</v>
      </c>
      <c r="AF217">
        <v>230</v>
      </c>
      <c r="AG217">
        <v>19.90625</v>
      </c>
      <c r="AH217">
        <f t="shared" si="12"/>
        <v>210.09375</v>
      </c>
      <c r="AI217">
        <f t="shared" si="13"/>
        <v>11.554160125588696</v>
      </c>
      <c r="AJ217">
        <f t="shared" si="14"/>
        <v>0.61174648741647364</v>
      </c>
      <c r="AK217">
        <f t="shared" si="15"/>
        <v>375.97273499899524</v>
      </c>
    </row>
    <row r="218" spans="1:37" x14ac:dyDescent="0.3">
      <c r="A218">
        <v>216</v>
      </c>
      <c r="B218">
        <v>657</v>
      </c>
      <c r="C218" t="s">
        <v>91</v>
      </c>
      <c r="D218">
        <v>1.2757123440008299E-2</v>
      </c>
      <c r="E218">
        <v>8192</v>
      </c>
      <c r="F218">
        <v>9216</v>
      </c>
      <c r="G218">
        <v>1.125</v>
      </c>
      <c r="H218">
        <v>3.1410242817952998</v>
      </c>
      <c r="I218">
        <v>7.1409223906440102</v>
      </c>
      <c r="J218">
        <v>-1.2593332430864701</v>
      </c>
      <c r="K218" t="b">
        <v>1</v>
      </c>
      <c r="L218">
        <v>187.4</v>
      </c>
      <c r="M218" t="s">
        <v>92</v>
      </c>
      <c r="N218">
        <v>7.2588741063368003</v>
      </c>
      <c r="O218">
        <v>4.2229999999999999</v>
      </c>
      <c r="P218">
        <v>2.2730000000000001</v>
      </c>
      <c r="Q218" t="s">
        <v>1191</v>
      </c>
      <c r="S218">
        <v>0</v>
      </c>
      <c r="T218">
        <v>16720</v>
      </c>
      <c r="U218">
        <v>8192</v>
      </c>
      <c r="V218">
        <v>512</v>
      </c>
      <c r="W218">
        <v>8192</v>
      </c>
      <c r="X218">
        <v>1</v>
      </c>
      <c r="Y218">
        <v>9.4620799271407305E-2</v>
      </c>
      <c r="Z218">
        <v>187.4</v>
      </c>
      <c r="AA218">
        <v>89.25</v>
      </c>
      <c r="AB218" t="s">
        <v>94</v>
      </c>
      <c r="AC218">
        <v>13.6875</v>
      </c>
      <c r="AE218">
        <v>0</v>
      </c>
      <c r="AF218">
        <v>187.375</v>
      </c>
      <c r="AG218">
        <v>6.80859375</v>
      </c>
      <c r="AH218">
        <f t="shared" si="12"/>
        <v>180.56640625</v>
      </c>
      <c r="AI218">
        <f t="shared" si="13"/>
        <v>27.520367183017786</v>
      </c>
      <c r="AJ218">
        <f t="shared" si="14"/>
        <v>0.28384321784830052</v>
      </c>
      <c r="AK218">
        <f t="shared" si="15"/>
        <v>660.13555448114391</v>
      </c>
    </row>
    <row r="219" spans="1:37" x14ac:dyDescent="0.3">
      <c r="A219">
        <v>217</v>
      </c>
      <c r="B219">
        <v>658</v>
      </c>
      <c r="C219" t="s">
        <v>91</v>
      </c>
      <c r="D219">
        <v>1.6472007474506101E-2</v>
      </c>
      <c r="E219">
        <v>8192</v>
      </c>
      <c r="F219">
        <v>8192</v>
      </c>
      <c r="G219">
        <v>1</v>
      </c>
      <c r="H219">
        <v>4.3058767537975697</v>
      </c>
      <c r="I219">
        <v>9.8900606688787995</v>
      </c>
      <c r="J219">
        <v>-1.2641551955169299</v>
      </c>
      <c r="K219" t="b">
        <v>1</v>
      </c>
      <c r="L219">
        <v>198</v>
      </c>
      <c r="M219" t="s">
        <v>92</v>
      </c>
      <c r="N219">
        <v>9.8988399845140993</v>
      </c>
      <c r="O219">
        <v>4.2850000000000001</v>
      </c>
      <c r="P219">
        <v>2.2970000000000002</v>
      </c>
      <c r="Q219" t="s">
        <v>1192</v>
      </c>
      <c r="S219">
        <v>0</v>
      </c>
      <c r="T219">
        <v>19230</v>
      </c>
      <c r="U219">
        <v>8192</v>
      </c>
      <c r="V219">
        <v>187</v>
      </c>
      <c r="W219">
        <v>8192</v>
      </c>
      <c r="X219">
        <v>1</v>
      </c>
      <c r="Y219">
        <v>0.24174965076150801</v>
      </c>
      <c r="Z219">
        <v>198</v>
      </c>
      <c r="AA219">
        <v>97.1</v>
      </c>
      <c r="AB219" t="s">
        <v>94</v>
      </c>
      <c r="AC219">
        <v>14.0703125</v>
      </c>
      <c r="AE219">
        <v>4</v>
      </c>
      <c r="AF219">
        <v>198</v>
      </c>
      <c r="AG219">
        <v>13.3359375</v>
      </c>
      <c r="AH219">
        <f t="shared" si="12"/>
        <v>184.6640625</v>
      </c>
      <c r="AI219">
        <f t="shared" si="13"/>
        <v>14.847100175746924</v>
      </c>
      <c r="AJ219">
        <f t="shared" si="14"/>
        <v>0.2824778339079021</v>
      </c>
      <c r="AK219">
        <f t="shared" si="15"/>
        <v>700.93995433480666</v>
      </c>
    </row>
    <row r="220" spans="1:37" x14ac:dyDescent="0.3">
      <c r="A220">
        <v>218</v>
      </c>
      <c r="B220">
        <v>661</v>
      </c>
      <c r="C220" t="s">
        <v>91</v>
      </c>
      <c r="D220">
        <v>1.2929885062548401E-2</v>
      </c>
      <c r="E220">
        <v>8192</v>
      </c>
      <c r="F220">
        <v>32768</v>
      </c>
      <c r="G220">
        <v>4</v>
      </c>
      <c r="H220">
        <v>4.2405924346188399</v>
      </c>
      <c r="I220">
        <v>12.854295817438301</v>
      </c>
      <c r="J220">
        <v>-0.49143731853693801</v>
      </c>
      <c r="K220" t="b">
        <v>1</v>
      </c>
      <c r="L220">
        <v>1077</v>
      </c>
      <c r="M220" t="s">
        <v>92</v>
      </c>
      <c r="N220">
        <v>12.8585091714189</v>
      </c>
      <c r="O220" t="s">
        <v>101</v>
      </c>
      <c r="P220">
        <v>3.0310000000000001</v>
      </c>
      <c r="Q220" t="s">
        <v>1193</v>
      </c>
      <c r="S220">
        <v>0</v>
      </c>
      <c r="T220" t="s">
        <v>101</v>
      </c>
      <c r="U220">
        <v>8192</v>
      </c>
      <c r="V220">
        <v>965</v>
      </c>
      <c r="W220">
        <v>8192</v>
      </c>
      <c r="X220">
        <v>1</v>
      </c>
      <c r="Y220">
        <v>0.10431836150186601</v>
      </c>
      <c r="Z220">
        <v>1077</v>
      </c>
      <c r="AA220" t="s">
        <v>101</v>
      </c>
      <c r="AB220" t="s">
        <v>94</v>
      </c>
      <c r="AC220">
        <v>32.8125</v>
      </c>
      <c r="AE220">
        <v>0</v>
      </c>
      <c r="AF220">
        <v>1077</v>
      </c>
      <c r="AG220">
        <v>14.703125</v>
      </c>
      <c r="AH220">
        <f t="shared" si="12"/>
        <v>1062.296875</v>
      </c>
      <c r="AI220">
        <f t="shared" si="13"/>
        <v>73.249734325185969</v>
      </c>
      <c r="AJ220">
        <f t="shared" si="14"/>
        <v>0.61174648741647364</v>
      </c>
      <c r="AK220">
        <f t="shared" si="15"/>
        <v>1760.5331982344253</v>
      </c>
    </row>
    <row r="221" spans="1:37" x14ac:dyDescent="0.3">
      <c r="A221">
        <v>219</v>
      </c>
      <c r="B221">
        <v>663</v>
      </c>
      <c r="C221" t="s">
        <v>91</v>
      </c>
      <c r="D221">
        <v>1.2261121064084699E-2</v>
      </c>
      <c r="E221">
        <v>8192</v>
      </c>
      <c r="F221">
        <v>32768</v>
      </c>
      <c r="G221">
        <v>4</v>
      </c>
      <c r="H221">
        <v>5.3716447146120503</v>
      </c>
      <c r="I221">
        <v>14.121550363023101</v>
      </c>
      <c r="J221">
        <v>-0.49143731853693801</v>
      </c>
      <c r="K221" t="b">
        <v>1</v>
      </c>
      <c r="L221">
        <v>425.5</v>
      </c>
      <c r="M221" t="s">
        <v>92</v>
      </c>
      <c r="N221">
        <v>14.131852245648201</v>
      </c>
      <c r="O221" t="s">
        <v>101</v>
      </c>
      <c r="P221">
        <v>2.629</v>
      </c>
      <c r="Q221" t="s">
        <v>1194</v>
      </c>
      <c r="R221" t="s">
        <v>1941</v>
      </c>
      <c r="S221">
        <v>0</v>
      </c>
      <c r="T221" t="s">
        <v>101</v>
      </c>
      <c r="U221">
        <v>8192</v>
      </c>
      <c r="V221">
        <v>540</v>
      </c>
      <c r="W221">
        <v>8192</v>
      </c>
      <c r="X221">
        <v>1</v>
      </c>
      <c r="Y221">
        <v>0.18812563528031301</v>
      </c>
      <c r="Z221">
        <v>425.5</v>
      </c>
      <c r="AA221" t="s">
        <v>101</v>
      </c>
      <c r="AB221" t="s">
        <v>94</v>
      </c>
      <c r="AC221">
        <v>20.625</v>
      </c>
      <c r="AE221">
        <v>0</v>
      </c>
      <c r="AF221">
        <v>425.5</v>
      </c>
      <c r="AG221">
        <v>20.859375</v>
      </c>
      <c r="AH221">
        <f t="shared" si="12"/>
        <v>404.640625</v>
      </c>
      <c r="AI221">
        <f t="shared" si="13"/>
        <v>20.398501872659175</v>
      </c>
      <c r="AJ221">
        <f t="shared" si="14"/>
        <v>0.61174648741647364</v>
      </c>
      <c r="AK221">
        <f t="shared" si="15"/>
        <v>695.54955974814118</v>
      </c>
    </row>
    <row r="222" spans="1:37" x14ac:dyDescent="0.3">
      <c r="A222">
        <v>220</v>
      </c>
      <c r="B222">
        <v>669</v>
      </c>
      <c r="C222" t="s">
        <v>91</v>
      </c>
      <c r="D222">
        <v>1.8528943526366901E-2</v>
      </c>
      <c r="E222">
        <v>8192</v>
      </c>
      <c r="F222">
        <v>9216</v>
      </c>
      <c r="G222">
        <v>1.125</v>
      </c>
      <c r="H222">
        <v>3.3321840955651401</v>
      </c>
      <c r="I222">
        <v>7.5169387312065199</v>
      </c>
      <c r="J222">
        <v>-1.26254787804011</v>
      </c>
      <c r="K222" t="b">
        <v>1</v>
      </c>
      <c r="L222">
        <v>180.6</v>
      </c>
      <c r="M222" t="s">
        <v>92</v>
      </c>
      <c r="N222">
        <v>7.5936673368995899</v>
      </c>
      <c r="O222">
        <v>4.2229999999999999</v>
      </c>
      <c r="P222">
        <v>2.2559999999999998</v>
      </c>
      <c r="Q222" t="s">
        <v>1195</v>
      </c>
      <c r="S222">
        <v>0</v>
      </c>
      <c r="T222">
        <v>16750</v>
      </c>
      <c r="U222">
        <v>8192</v>
      </c>
      <c r="V222">
        <v>351</v>
      </c>
      <c r="W222">
        <v>8192</v>
      </c>
      <c r="X222">
        <v>1</v>
      </c>
      <c r="Y222">
        <v>0.124482777852144</v>
      </c>
      <c r="Z222">
        <v>180.6</v>
      </c>
      <c r="AA222">
        <v>92.75</v>
      </c>
      <c r="AB222" t="s">
        <v>94</v>
      </c>
      <c r="AC222">
        <v>13.4375</v>
      </c>
      <c r="AE222">
        <v>0</v>
      </c>
      <c r="AF222">
        <v>180.625</v>
      </c>
      <c r="AG222">
        <v>8.2890625</v>
      </c>
      <c r="AH222">
        <f t="shared" si="12"/>
        <v>172.3359375</v>
      </c>
      <c r="AI222">
        <f t="shared" si="13"/>
        <v>21.790763430725729</v>
      </c>
      <c r="AJ222">
        <f t="shared" si="14"/>
        <v>0.28293223054916128</v>
      </c>
      <c r="AK222">
        <f t="shared" si="15"/>
        <v>638.40376067941565</v>
      </c>
    </row>
    <row r="223" spans="1:37" x14ac:dyDescent="0.3">
      <c r="A223">
        <v>221</v>
      </c>
      <c r="B223">
        <v>670</v>
      </c>
      <c r="C223" t="s">
        <v>91</v>
      </c>
      <c r="D223">
        <v>2.7613882281725899E-2</v>
      </c>
      <c r="E223">
        <v>8192</v>
      </c>
      <c r="F223">
        <v>8192</v>
      </c>
      <c r="G223">
        <v>1</v>
      </c>
      <c r="H223">
        <v>4.2067237045291401</v>
      </c>
      <c r="I223">
        <v>8.6928001550621694</v>
      </c>
      <c r="J223">
        <v>-1.2641551955169299</v>
      </c>
      <c r="K223" t="b">
        <v>1</v>
      </c>
      <c r="L223">
        <v>116.4</v>
      </c>
      <c r="M223" t="s">
        <v>92</v>
      </c>
      <c r="N223">
        <v>8.8001365631131598</v>
      </c>
      <c r="O223">
        <v>4.266</v>
      </c>
      <c r="P223">
        <v>2.0659999999999998</v>
      </c>
      <c r="Q223" t="s">
        <v>1196</v>
      </c>
      <c r="S223">
        <v>0</v>
      </c>
      <c r="T223">
        <v>18450</v>
      </c>
      <c r="U223">
        <v>8192</v>
      </c>
      <c r="V223">
        <v>81</v>
      </c>
      <c r="W223">
        <v>8192</v>
      </c>
      <c r="X223">
        <v>1</v>
      </c>
      <c r="Y223">
        <v>0.35630263383657101</v>
      </c>
      <c r="Z223">
        <v>116.4</v>
      </c>
      <c r="AA223">
        <v>158.5</v>
      </c>
      <c r="AB223" t="s">
        <v>94</v>
      </c>
      <c r="AC223">
        <v>10.7890625</v>
      </c>
      <c r="AE223">
        <v>6</v>
      </c>
      <c r="AF223">
        <v>116.375</v>
      </c>
      <c r="AG223">
        <v>18.0625</v>
      </c>
      <c r="AH223">
        <f t="shared" si="12"/>
        <v>98.3125</v>
      </c>
      <c r="AI223">
        <f t="shared" si="13"/>
        <v>6.4429065743944633</v>
      </c>
      <c r="AJ223">
        <f t="shared" si="14"/>
        <v>0.2824778339079021</v>
      </c>
      <c r="AK223">
        <f t="shared" si="15"/>
        <v>411.97922821067237</v>
      </c>
    </row>
    <row r="224" spans="1:37" x14ac:dyDescent="0.3">
      <c r="A224">
        <v>222</v>
      </c>
      <c r="B224">
        <v>673</v>
      </c>
      <c r="C224" t="s">
        <v>91</v>
      </c>
      <c r="D224">
        <v>1.5281709895319901E-2</v>
      </c>
      <c r="E224">
        <v>8192</v>
      </c>
      <c r="F224">
        <v>32768</v>
      </c>
      <c r="G224">
        <v>4</v>
      </c>
      <c r="H224">
        <v>4.1371437032042504</v>
      </c>
      <c r="I224">
        <v>12.7265651026302</v>
      </c>
      <c r="J224">
        <v>-0.49143731853693801</v>
      </c>
      <c r="K224" t="b">
        <v>1</v>
      </c>
      <c r="L224">
        <v>1190</v>
      </c>
      <c r="M224" t="s">
        <v>92</v>
      </c>
      <c r="N224">
        <v>12.7241421722842</v>
      </c>
      <c r="O224" t="s">
        <v>101</v>
      </c>
      <c r="P224">
        <v>3.0760000000000001</v>
      </c>
      <c r="Q224" t="s">
        <v>1197</v>
      </c>
      <c r="S224">
        <v>0</v>
      </c>
      <c r="T224" t="s">
        <v>101</v>
      </c>
      <c r="U224">
        <v>8192</v>
      </c>
      <c r="V224">
        <v>1067</v>
      </c>
      <c r="W224">
        <v>8192</v>
      </c>
      <c r="X224">
        <v>1</v>
      </c>
      <c r="Y224">
        <v>9.6040011453336502E-2</v>
      </c>
      <c r="Z224">
        <v>1190</v>
      </c>
      <c r="AA224" t="s">
        <v>101</v>
      </c>
      <c r="AB224" t="s">
        <v>94</v>
      </c>
      <c r="AC224">
        <v>34.5</v>
      </c>
      <c r="AE224">
        <v>0</v>
      </c>
      <c r="AF224">
        <v>1190</v>
      </c>
      <c r="AG224">
        <v>14.359375</v>
      </c>
      <c r="AH224">
        <f t="shared" si="12"/>
        <v>1175.640625</v>
      </c>
      <c r="AI224">
        <f t="shared" si="13"/>
        <v>82.87268770402612</v>
      </c>
      <c r="AJ224">
        <f t="shared" si="14"/>
        <v>0.61174648741647364</v>
      </c>
      <c r="AK224">
        <f t="shared" si="15"/>
        <v>1945.250237603497</v>
      </c>
    </row>
    <row r="225" spans="1:37" x14ac:dyDescent="0.3">
      <c r="A225">
        <v>223</v>
      </c>
      <c r="B225">
        <v>675</v>
      </c>
      <c r="C225" t="s">
        <v>91</v>
      </c>
      <c r="D225">
        <v>1.7125358589034301E-2</v>
      </c>
      <c r="E225">
        <v>8192</v>
      </c>
      <c r="F225">
        <v>32768</v>
      </c>
      <c r="G225">
        <v>4</v>
      </c>
      <c r="H225">
        <v>4.7795619448860602</v>
      </c>
      <c r="I225">
        <v>13.6945651819294</v>
      </c>
      <c r="J225">
        <v>-0.49143731853693801</v>
      </c>
      <c r="K225" t="b">
        <v>1</v>
      </c>
      <c r="L225">
        <v>733</v>
      </c>
      <c r="M225" t="s">
        <v>92</v>
      </c>
      <c r="N225">
        <v>13.696050828094901</v>
      </c>
      <c r="O225" t="s">
        <v>101</v>
      </c>
      <c r="P225">
        <v>2.8650000000000002</v>
      </c>
      <c r="Q225" t="s">
        <v>1198</v>
      </c>
      <c r="R225" t="s">
        <v>1941</v>
      </c>
      <c r="S225">
        <v>0</v>
      </c>
      <c r="T225" t="s">
        <v>101</v>
      </c>
      <c r="U225">
        <v>8192</v>
      </c>
      <c r="V225">
        <v>765</v>
      </c>
      <c r="W225">
        <v>8192</v>
      </c>
      <c r="X225">
        <v>1</v>
      </c>
      <c r="Y225">
        <v>0.13665035050968399</v>
      </c>
      <c r="Z225">
        <v>733</v>
      </c>
      <c r="AA225" t="s">
        <v>101</v>
      </c>
      <c r="AB225" t="s">
        <v>94</v>
      </c>
      <c r="AC225">
        <v>27.078125</v>
      </c>
      <c r="AE225">
        <v>0</v>
      </c>
      <c r="AF225">
        <v>733</v>
      </c>
      <c r="AG225">
        <v>18.5</v>
      </c>
      <c r="AH225">
        <f t="shared" si="12"/>
        <v>714.5</v>
      </c>
      <c r="AI225">
        <f t="shared" si="13"/>
        <v>39.621621621621621</v>
      </c>
      <c r="AJ225">
        <f t="shared" si="14"/>
        <v>0.61174648741647364</v>
      </c>
      <c r="AK225">
        <f t="shared" si="15"/>
        <v>1198.2087598011456</v>
      </c>
    </row>
    <row r="226" spans="1:37" x14ac:dyDescent="0.3">
      <c r="A226">
        <v>224</v>
      </c>
      <c r="B226">
        <v>681</v>
      </c>
      <c r="C226" t="s">
        <v>91</v>
      </c>
      <c r="D226">
        <v>2.3084444217696901E-2</v>
      </c>
      <c r="E226">
        <v>8192</v>
      </c>
      <c r="F226">
        <v>9216</v>
      </c>
      <c r="G226">
        <v>1.125</v>
      </c>
      <c r="H226">
        <v>3.1187944872595699</v>
      </c>
      <c r="I226">
        <v>6.9015510821583899</v>
      </c>
      <c r="J226">
        <v>-1.2585295843480699</v>
      </c>
      <c r="K226" t="b">
        <v>1</v>
      </c>
      <c r="L226">
        <v>163.4</v>
      </c>
      <c r="M226" t="s">
        <v>92</v>
      </c>
      <c r="N226">
        <v>7.0866555653251897</v>
      </c>
      <c r="O226">
        <v>4.2229999999999999</v>
      </c>
      <c r="P226">
        <v>2.2130000000000001</v>
      </c>
      <c r="Q226" t="s">
        <v>1199</v>
      </c>
      <c r="S226">
        <v>0</v>
      </c>
      <c r="T226">
        <v>16720</v>
      </c>
      <c r="U226">
        <v>8192</v>
      </c>
      <c r="V226">
        <v>309</v>
      </c>
      <c r="W226">
        <v>8192</v>
      </c>
      <c r="X226">
        <v>1</v>
      </c>
      <c r="Y226">
        <v>0.12053400706185299</v>
      </c>
      <c r="Z226">
        <v>163.4</v>
      </c>
      <c r="AA226">
        <v>102.3</v>
      </c>
      <c r="AB226" t="s">
        <v>94</v>
      </c>
      <c r="AC226">
        <v>12.78125</v>
      </c>
      <c r="AE226">
        <v>0</v>
      </c>
      <c r="AF226">
        <v>163.375</v>
      </c>
      <c r="AG226">
        <v>8.96875</v>
      </c>
      <c r="AH226">
        <f t="shared" si="12"/>
        <v>154.40625</v>
      </c>
      <c r="AI226">
        <f t="shared" si="13"/>
        <v>18.21602787456446</v>
      </c>
      <c r="AJ226">
        <f t="shared" si="14"/>
        <v>0.28407142261775598</v>
      </c>
      <c r="AK226">
        <f t="shared" si="15"/>
        <v>575.11944881494105</v>
      </c>
    </row>
    <row r="227" spans="1:37" x14ac:dyDescent="0.3">
      <c r="A227">
        <v>225</v>
      </c>
      <c r="B227">
        <v>682</v>
      </c>
      <c r="C227" t="s">
        <v>91</v>
      </c>
      <c r="D227">
        <v>2.3261708355134299E-2</v>
      </c>
      <c r="E227">
        <v>8192</v>
      </c>
      <c r="F227">
        <v>8192</v>
      </c>
      <c r="G227">
        <v>1</v>
      </c>
      <c r="H227">
        <v>3.1541444754440899</v>
      </c>
      <c r="I227">
        <v>6.4068559657458204</v>
      </c>
      <c r="J227">
        <v>-1.25531494939443</v>
      </c>
      <c r="K227" t="b">
        <v>1</v>
      </c>
      <c r="L227">
        <v>107.3</v>
      </c>
      <c r="M227" t="s">
        <v>92</v>
      </c>
      <c r="N227">
        <v>6.9909665942886701</v>
      </c>
      <c r="O227">
        <v>4.2460000000000004</v>
      </c>
      <c r="P227">
        <v>2.0310000000000001</v>
      </c>
      <c r="Q227" t="s">
        <v>1200</v>
      </c>
      <c r="S227">
        <v>0</v>
      </c>
      <c r="T227">
        <v>17660</v>
      </c>
      <c r="U227">
        <v>8192</v>
      </c>
      <c r="V227">
        <v>241</v>
      </c>
      <c r="W227">
        <v>8192</v>
      </c>
      <c r="X227">
        <v>1</v>
      </c>
      <c r="Y227">
        <v>0.13876064380820499</v>
      </c>
      <c r="Z227">
        <v>107.3</v>
      </c>
      <c r="AA227">
        <v>164.6</v>
      </c>
      <c r="AB227" t="s">
        <v>94</v>
      </c>
      <c r="AC227">
        <v>10.359375</v>
      </c>
      <c r="AE227">
        <v>5</v>
      </c>
      <c r="AF227">
        <v>107.3125</v>
      </c>
      <c r="AG227">
        <v>11.2734375</v>
      </c>
      <c r="AH227">
        <f t="shared" si="12"/>
        <v>96.0390625</v>
      </c>
      <c r="AI227">
        <f t="shared" si="13"/>
        <v>9.5190575190575188</v>
      </c>
      <c r="AJ227">
        <f t="shared" si="14"/>
        <v>0.28498607789598601</v>
      </c>
      <c r="AK227">
        <f t="shared" si="15"/>
        <v>376.55348216401939</v>
      </c>
    </row>
    <row r="228" spans="1:37" x14ac:dyDescent="0.3">
      <c r="A228">
        <v>226</v>
      </c>
      <c r="B228">
        <v>685</v>
      </c>
      <c r="C228" t="s">
        <v>91</v>
      </c>
      <c r="D228">
        <v>1.7722076782796799E-2</v>
      </c>
      <c r="E228">
        <v>8192</v>
      </c>
      <c r="F228">
        <v>32768</v>
      </c>
      <c r="G228">
        <v>4</v>
      </c>
      <c r="H228">
        <v>4.00672996190763</v>
      </c>
      <c r="I228">
        <v>12.286261797255801</v>
      </c>
      <c r="J228">
        <v>-0.49143731853693801</v>
      </c>
      <c r="K228" t="b">
        <v>1</v>
      </c>
      <c r="L228">
        <v>1165</v>
      </c>
      <c r="M228" t="s">
        <v>92</v>
      </c>
      <c r="N228">
        <v>12.2865204383291</v>
      </c>
      <c r="O228" t="s">
        <v>101</v>
      </c>
      <c r="P228">
        <v>3.0659999999999998</v>
      </c>
      <c r="Q228" t="s">
        <v>1201</v>
      </c>
      <c r="S228">
        <v>0</v>
      </c>
      <c r="T228" t="s">
        <v>101</v>
      </c>
      <c r="U228">
        <v>8192</v>
      </c>
      <c r="V228">
        <v>1181</v>
      </c>
      <c r="W228">
        <v>8192</v>
      </c>
      <c r="X228">
        <v>1</v>
      </c>
      <c r="Y228">
        <v>8.74922280996627E-2</v>
      </c>
      <c r="Z228">
        <v>1165</v>
      </c>
      <c r="AA228" t="s">
        <v>101</v>
      </c>
      <c r="AB228" t="s">
        <v>94</v>
      </c>
      <c r="AC228">
        <v>34.125</v>
      </c>
      <c r="AE228">
        <v>0</v>
      </c>
      <c r="AF228">
        <v>1165</v>
      </c>
      <c r="AG228">
        <v>13.875</v>
      </c>
      <c r="AH228">
        <f t="shared" si="12"/>
        <v>1151.125</v>
      </c>
      <c r="AI228">
        <f t="shared" si="13"/>
        <v>83.963963963963963</v>
      </c>
      <c r="AJ228">
        <f t="shared" si="14"/>
        <v>0.61174648741647364</v>
      </c>
      <c r="AK228">
        <f t="shared" si="15"/>
        <v>1904.3836359731713</v>
      </c>
    </row>
    <row r="229" spans="1:37" x14ac:dyDescent="0.3">
      <c r="A229">
        <v>227</v>
      </c>
      <c r="B229">
        <v>687</v>
      </c>
      <c r="C229" t="s">
        <v>91</v>
      </c>
      <c r="D229">
        <v>1.8562836168353001E-2</v>
      </c>
      <c r="E229">
        <v>8192</v>
      </c>
      <c r="F229">
        <v>32768</v>
      </c>
      <c r="G229">
        <v>4</v>
      </c>
      <c r="H229">
        <v>4.6564983233560904</v>
      </c>
      <c r="I229">
        <v>13.887642460478</v>
      </c>
      <c r="J229">
        <v>-0.49143731853693801</v>
      </c>
      <c r="K229" t="b">
        <v>1</v>
      </c>
      <c r="L229">
        <v>961</v>
      </c>
      <c r="M229" t="s">
        <v>92</v>
      </c>
      <c r="N229">
        <v>13.889473925479001</v>
      </c>
      <c r="O229" t="s">
        <v>101</v>
      </c>
      <c r="P229">
        <v>2.9820000000000002</v>
      </c>
      <c r="Q229" t="s">
        <v>1202</v>
      </c>
      <c r="R229" t="s">
        <v>1941</v>
      </c>
      <c r="S229">
        <v>0</v>
      </c>
      <c r="T229" t="s">
        <v>101</v>
      </c>
      <c r="U229">
        <v>8192</v>
      </c>
      <c r="V229">
        <v>805</v>
      </c>
      <c r="W229">
        <v>8192</v>
      </c>
      <c r="X229">
        <v>1</v>
      </c>
      <c r="Y229">
        <v>0.128874632078712</v>
      </c>
      <c r="Z229">
        <v>961</v>
      </c>
      <c r="AA229" t="s">
        <v>101</v>
      </c>
      <c r="AB229" t="s">
        <v>94</v>
      </c>
      <c r="AC229">
        <v>31</v>
      </c>
      <c r="AE229">
        <v>0</v>
      </c>
      <c r="AF229">
        <v>961</v>
      </c>
      <c r="AG229">
        <v>18.46875</v>
      </c>
      <c r="AH229">
        <f t="shared" si="12"/>
        <v>942.53125</v>
      </c>
      <c r="AI229">
        <f t="shared" si="13"/>
        <v>52.03384094754653</v>
      </c>
      <c r="AJ229">
        <f t="shared" si="14"/>
        <v>0.61174648741647364</v>
      </c>
      <c r="AK229">
        <f t="shared" si="15"/>
        <v>1570.9121666697147</v>
      </c>
    </row>
    <row r="230" spans="1:37" x14ac:dyDescent="0.3">
      <c r="A230">
        <v>228</v>
      </c>
      <c r="B230">
        <v>693</v>
      </c>
      <c r="C230" t="s">
        <v>91</v>
      </c>
      <c r="D230">
        <v>2.5297856397503701E-2</v>
      </c>
      <c r="E230">
        <v>8192</v>
      </c>
      <c r="F230">
        <v>9216</v>
      </c>
      <c r="G230">
        <v>1.125</v>
      </c>
      <c r="H230">
        <v>3.1352084626267498</v>
      </c>
      <c r="I230">
        <v>7.1521943053672903</v>
      </c>
      <c r="J230">
        <v>-1.26013690182488</v>
      </c>
      <c r="K230" t="b">
        <v>1</v>
      </c>
      <c r="L230">
        <v>190.8</v>
      </c>
      <c r="M230" t="s">
        <v>92</v>
      </c>
      <c r="N230">
        <v>7.2569893787755397</v>
      </c>
      <c r="O230">
        <v>4.2300000000000004</v>
      </c>
      <c r="P230">
        <v>2.2810000000000001</v>
      </c>
      <c r="Q230" t="s">
        <v>1203</v>
      </c>
      <c r="S230">
        <v>0</v>
      </c>
      <c r="T230">
        <v>17000</v>
      </c>
      <c r="U230">
        <v>8192</v>
      </c>
      <c r="V230">
        <v>485</v>
      </c>
      <c r="W230">
        <v>8192</v>
      </c>
      <c r="X230">
        <v>1</v>
      </c>
      <c r="Y230">
        <v>9.6954821861587701E-2</v>
      </c>
      <c r="Z230">
        <v>190.8</v>
      </c>
      <c r="AA230">
        <v>89.06</v>
      </c>
      <c r="AB230" t="s">
        <v>94</v>
      </c>
      <c r="AC230">
        <v>13.8125</v>
      </c>
      <c r="AE230">
        <v>0</v>
      </c>
      <c r="AF230">
        <v>190.75</v>
      </c>
      <c r="AG230">
        <v>7.171875</v>
      </c>
      <c r="AH230">
        <f t="shared" si="12"/>
        <v>183.578125</v>
      </c>
      <c r="AI230">
        <f t="shared" si="13"/>
        <v>26.596949891067538</v>
      </c>
      <c r="AJ230">
        <f t="shared" si="14"/>
        <v>0.28361519640392413</v>
      </c>
      <c r="AK230">
        <f t="shared" si="15"/>
        <v>672.56621795517003</v>
      </c>
    </row>
    <row r="231" spans="1:37" x14ac:dyDescent="0.3">
      <c r="A231">
        <v>229</v>
      </c>
      <c r="B231">
        <v>694</v>
      </c>
      <c r="C231" t="s">
        <v>91</v>
      </c>
      <c r="D231">
        <v>1.7981485136453E-2</v>
      </c>
      <c r="E231">
        <v>8192</v>
      </c>
      <c r="F231">
        <v>8192</v>
      </c>
      <c r="G231">
        <v>1</v>
      </c>
      <c r="H231">
        <v>2.4546656956736399</v>
      </c>
      <c r="I231">
        <v>5.1011021488218002</v>
      </c>
      <c r="J231">
        <v>-1.24245640957989</v>
      </c>
      <c r="K231" t="b">
        <v>1</v>
      </c>
      <c r="L231">
        <v>119.6</v>
      </c>
      <c r="M231" t="s">
        <v>92</v>
      </c>
      <c r="N231">
        <v>6.0296388813165596</v>
      </c>
      <c r="O231">
        <v>4.2270000000000003</v>
      </c>
      <c r="P231">
        <v>2.0779999999999998</v>
      </c>
      <c r="Q231" t="s">
        <v>1204</v>
      </c>
      <c r="S231">
        <v>0</v>
      </c>
      <c r="T231">
        <v>16780</v>
      </c>
      <c r="U231">
        <v>8192</v>
      </c>
      <c r="V231">
        <v>1245</v>
      </c>
      <c r="W231">
        <v>8192</v>
      </c>
      <c r="X231">
        <v>1</v>
      </c>
      <c r="Y231">
        <v>4.1226695119761299E-2</v>
      </c>
      <c r="Z231">
        <v>119.6</v>
      </c>
      <c r="AA231">
        <v>140.19999999999999</v>
      </c>
      <c r="AB231" t="s">
        <v>94</v>
      </c>
      <c r="AC231">
        <v>10.9375</v>
      </c>
      <c r="AE231">
        <v>6</v>
      </c>
      <c r="AF231">
        <v>119.625</v>
      </c>
      <c r="AG231">
        <v>3.41015625</v>
      </c>
      <c r="AH231">
        <f t="shared" si="12"/>
        <v>116.21484375</v>
      </c>
      <c r="AI231">
        <f t="shared" si="13"/>
        <v>35.079037800687288</v>
      </c>
      <c r="AJ231">
        <f t="shared" si="14"/>
        <v>0.28867424412407183</v>
      </c>
      <c r="AK231">
        <f t="shared" si="15"/>
        <v>414.39443398554573</v>
      </c>
    </row>
    <row r="232" spans="1:37" x14ac:dyDescent="0.3">
      <c r="A232">
        <v>230</v>
      </c>
      <c r="B232">
        <v>697</v>
      </c>
      <c r="C232" t="s">
        <v>91</v>
      </c>
      <c r="D232">
        <v>1.7922429933885799E-2</v>
      </c>
      <c r="E232">
        <v>8192</v>
      </c>
      <c r="F232">
        <v>32768</v>
      </c>
      <c r="G232">
        <v>4</v>
      </c>
      <c r="H232">
        <v>3.7555966924869799</v>
      </c>
      <c r="I232">
        <v>11.5968718180115</v>
      </c>
      <c r="J232">
        <v>-0.49143731853693801</v>
      </c>
      <c r="K232" t="b">
        <v>1</v>
      </c>
      <c r="L232">
        <v>1227</v>
      </c>
      <c r="M232" t="s">
        <v>92</v>
      </c>
      <c r="N232">
        <v>11.6041852403118</v>
      </c>
      <c r="O232" t="s">
        <v>101</v>
      </c>
      <c r="P232">
        <v>3.0880000000000001</v>
      </c>
      <c r="Q232" t="s">
        <v>1205</v>
      </c>
      <c r="S232">
        <v>0</v>
      </c>
      <c r="T232" t="s">
        <v>101</v>
      </c>
      <c r="U232">
        <v>8192</v>
      </c>
      <c r="V232">
        <v>1402</v>
      </c>
      <c r="W232">
        <v>8192</v>
      </c>
      <c r="X232">
        <v>1</v>
      </c>
      <c r="Y232">
        <v>7.3593871134122593E-2</v>
      </c>
      <c r="Z232">
        <v>1227</v>
      </c>
      <c r="AA232" t="s">
        <v>101</v>
      </c>
      <c r="AB232" t="s">
        <v>94</v>
      </c>
      <c r="AC232">
        <v>35.03125</v>
      </c>
      <c r="AE232">
        <v>0</v>
      </c>
      <c r="AF232">
        <v>1227</v>
      </c>
      <c r="AG232">
        <v>12.9609375</v>
      </c>
      <c r="AH232">
        <f t="shared" si="12"/>
        <v>1214.0390625</v>
      </c>
      <c r="AI232">
        <f t="shared" si="13"/>
        <v>94.669077757685358</v>
      </c>
      <c r="AJ232">
        <f t="shared" si="14"/>
        <v>0.61174648741647364</v>
      </c>
      <c r="AK232">
        <f t="shared" si="15"/>
        <v>2005.7328080163788</v>
      </c>
    </row>
    <row r="233" spans="1:37" x14ac:dyDescent="0.3">
      <c r="A233">
        <v>231</v>
      </c>
      <c r="B233">
        <v>699</v>
      </c>
      <c r="C233" t="s">
        <v>91</v>
      </c>
      <c r="D233">
        <v>2.1749055592161701E-2</v>
      </c>
      <c r="E233">
        <v>8192</v>
      </c>
      <c r="F233">
        <v>32768</v>
      </c>
      <c r="G233">
        <v>4</v>
      </c>
      <c r="H233">
        <v>4.4383321226645496</v>
      </c>
      <c r="I233">
        <v>12.855559644358401</v>
      </c>
      <c r="J233">
        <v>-0.49143731853693801</v>
      </c>
      <c r="K233" t="b">
        <v>1</v>
      </c>
      <c r="L233">
        <v>786.5</v>
      </c>
      <c r="M233" t="s">
        <v>92</v>
      </c>
      <c r="N233">
        <v>12.8529971595273</v>
      </c>
      <c r="O233" t="s">
        <v>101</v>
      </c>
      <c r="P233">
        <v>2.8959999999999999</v>
      </c>
      <c r="Q233" t="s">
        <v>1206</v>
      </c>
      <c r="R233" t="s">
        <v>1941</v>
      </c>
      <c r="S233">
        <v>0</v>
      </c>
      <c r="T233" t="s">
        <v>101</v>
      </c>
      <c r="U233">
        <v>8192</v>
      </c>
      <c r="V233">
        <v>822</v>
      </c>
      <c r="W233">
        <v>8192</v>
      </c>
      <c r="X233">
        <v>1</v>
      </c>
      <c r="Y233">
        <v>0.119925604400949</v>
      </c>
      <c r="Z233">
        <v>786.5</v>
      </c>
      <c r="AA233" t="s">
        <v>101</v>
      </c>
      <c r="AB233" t="s">
        <v>94</v>
      </c>
      <c r="AC233">
        <v>28.046875</v>
      </c>
      <c r="AE233">
        <v>0</v>
      </c>
      <c r="AF233">
        <v>786.5</v>
      </c>
      <c r="AG233">
        <v>18.46875</v>
      </c>
      <c r="AH233">
        <f t="shared" si="12"/>
        <v>768.03125</v>
      </c>
      <c r="AI233">
        <f t="shared" si="13"/>
        <v>42.585448392554994</v>
      </c>
      <c r="AJ233">
        <f t="shared" si="14"/>
        <v>0.61174648741647364</v>
      </c>
      <c r="AK233">
        <f t="shared" si="15"/>
        <v>1285.6632872900423</v>
      </c>
    </row>
    <row r="234" spans="1:37" x14ac:dyDescent="0.3">
      <c r="A234">
        <v>232</v>
      </c>
      <c r="B234">
        <v>705</v>
      </c>
      <c r="C234" t="s">
        <v>91</v>
      </c>
      <c r="D234">
        <v>1.6282908099568401E-2</v>
      </c>
      <c r="E234">
        <v>8192</v>
      </c>
      <c r="F234">
        <v>9216</v>
      </c>
      <c r="G234">
        <v>1.125</v>
      </c>
      <c r="H234">
        <v>2.9233057219056202</v>
      </c>
      <c r="I234">
        <v>6.4575366630376196</v>
      </c>
      <c r="J234">
        <v>-1.25772592560966</v>
      </c>
      <c r="K234" t="b">
        <v>1</v>
      </c>
      <c r="L234">
        <v>162.1</v>
      </c>
      <c r="M234" t="s">
        <v>92</v>
      </c>
      <c r="N234">
        <v>6.7065658819015104</v>
      </c>
      <c r="O234">
        <v>4.22</v>
      </c>
      <c r="P234">
        <v>2.2090000000000001</v>
      </c>
      <c r="Q234" t="s">
        <v>1207</v>
      </c>
      <c r="S234">
        <v>0</v>
      </c>
      <c r="T234">
        <v>16530</v>
      </c>
      <c r="U234">
        <v>8192</v>
      </c>
      <c r="V234">
        <v>700</v>
      </c>
      <c r="W234">
        <v>8192</v>
      </c>
      <c r="X234">
        <v>1</v>
      </c>
      <c r="Y234">
        <v>7.2694123361569093E-2</v>
      </c>
      <c r="Z234">
        <v>162.1</v>
      </c>
      <c r="AA234">
        <v>101.94</v>
      </c>
      <c r="AB234" t="s">
        <v>94</v>
      </c>
      <c r="AC234">
        <v>12.734375</v>
      </c>
      <c r="AE234">
        <v>0</v>
      </c>
      <c r="AF234">
        <v>162.125</v>
      </c>
      <c r="AG234">
        <v>5.5859375</v>
      </c>
      <c r="AH234">
        <f t="shared" si="12"/>
        <v>156.5390625</v>
      </c>
      <c r="AI234">
        <f t="shared" si="13"/>
        <v>29.023776223776224</v>
      </c>
      <c r="AJ234">
        <f t="shared" si="14"/>
        <v>0.28429981085968609</v>
      </c>
      <c r="AK234">
        <f t="shared" si="15"/>
        <v>570.26066781316115</v>
      </c>
    </row>
    <row r="235" spans="1:37" x14ac:dyDescent="0.3">
      <c r="A235">
        <v>233</v>
      </c>
      <c r="B235">
        <v>706</v>
      </c>
      <c r="C235" t="s">
        <v>91</v>
      </c>
      <c r="D235">
        <v>2.5161488635653699E-2</v>
      </c>
      <c r="E235">
        <v>8192</v>
      </c>
      <c r="F235">
        <v>8192</v>
      </c>
      <c r="G235">
        <v>1</v>
      </c>
      <c r="H235">
        <v>3.4574079848653199</v>
      </c>
      <c r="I235">
        <v>6.7865137202922803</v>
      </c>
      <c r="J235">
        <v>-1.25290397317921</v>
      </c>
      <c r="K235" t="b">
        <v>1</v>
      </c>
      <c r="L235">
        <v>91.75</v>
      </c>
      <c r="M235" t="s">
        <v>92</v>
      </c>
      <c r="N235">
        <v>7.4216508733227098</v>
      </c>
      <c r="O235">
        <v>4.1879999999999997</v>
      </c>
      <c r="P235">
        <v>1.9630000000000001</v>
      </c>
      <c r="Q235" t="s">
        <v>1208</v>
      </c>
      <c r="S235">
        <v>0</v>
      </c>
      <c r="T235">
        <v>15440</v>
      </c>
      <c r="U235">
        <v>8192</v>
      </c>
      <c r="V235">
        <v>126</v>
      </c>
      <c r="W235">
        <v>8192</v>
      </c>
      <c r="X235">
        <v>1</v>
      </c>
      <c r="Y235">
        <v>0.21892330330687099</v>
      </c>
      <c r="Z235">
        <v>91.75</v>
      </c>
      <c r="AA235">
        <v>168.2</v>
      </c>
      <c r="AB235" t="s">
        <v>94</v>
      </c>
      <c r="AC235">
        <v>9.578125</v>
      </c>
      <c r="AE235">
        <v>8</v>
      </c>
      <c r="AF235">
        <v>91.75</v>
      </c>
      <c r="AG235">
        <v>13.9140625</v>
      </c>
      <c r="AH235">
        <f t="shared" si="12"/>
        <v>77.8359375</v>
      </c>
      <c r="AI235">
        <f t="shared" si="13"/>
        <v>6.5940482874789446</v>
      </c>
      <c r="AJ235">
        <f t="shared" si="14"/>
        <v>0.28567400150195749</v>
      </c>
      <c r="AK235">
        <f t="shared" si="15"/>
        <v>321.17028332160396</v>
      </c>
    </row>
    <row r="236" spans="1:37" x14ac:dyDescent="0.3">
      <c r="A236">
        <v>234</v>
      </c>
      <c r="B236">
        <v>709</v>
      </c>
      <c r="C236" t="s">
        <v>91</v>
      </c>
      <c r="D236">
        <v>9.7879602431690804E-3</v>
      </c>
      <c r="E236">
        <v>8192</v>
      </c>
      <c r="F236">
        <v>32768</v>
      </c>
      <c r="G236">
        <v>4</v>
      </c>
      <c r="H236">
        <v>3.1932195889113499</v>
      </c>
      <c r="I236">
        <v>9.8977333742232698</v>
      </c>
      <c r="J236">
        <v>-0.49143731853693801</v>
      </c>
      <c r="K236" t="b">
        <v>1</v>
      </c>
      <c r="L236">
        <v>1260</v>
      </c>
      <c r="M236" t="s">
        <v>92</v>
      </c>
      <c r="N236">
        <v>9.9118268714126199</v>
      </c>
      <c r="O236" t="s">
        <v>101</v>
      </c>
      <c r="P236">
        <v>3.1</v>
      </c>
      <c r="Q236" t="s">
        <v>1209</v>
      </c>
      <c r="S236">
        <v>0</v>
      </c>
      <c r="T236" t="s">
        <v>101</v>
      </c>
      <c r="U236">
        <v>8192</v>
      </c>
      <c r="V236">
        <v>188</v>
      </c>
      <c r="W236">
        <v>8192</v>
      </c>
      <c r="X236">
        <v>1</v>
      </c>
      <c r="Y236">
        <v>0.160384100542631</v>
      </c>
      <c r="Z236">
        <v>1260</v>
      </c>
      <c r="AA236" t="s">
        <v>101</v>
      </c>
      <c r="AB236" t="s">
        <v>94</v>
      </c>
      <c r="AC236">
        <v>35.5</v>
      </c>
      <c r="AE236">
        <v>0</v>
      </c>
      <c r="AF236">
        <v>1260</v>
      </c>
      <c r="AG236">
        <v>28.390625</v>
      </c>
      <c r="AH236">
        <f t="shared" si="12"/>
        <v>1231.609375</v>
      </c>
      <c r="AI236">
        <f t="shared" si="13"/>
        <v>44.380847550908094</v>
      </c>
      <c r="AJ236">
        <f t="shared" si="14"/>
        <v>0.61174648741647364</v>
      </c>
      <c r="AK236">
        <f t="shared" si="15"/>
        <v>2059.6767221684086</v>
      </c>
    </row>
    <row r="237" spans="1:37" x14ac:dyDescent="0.3">
      <c r="A237">
        <v>235</v>
      </c>
      <c r="B237">
        <v>711</v>
      </c>
      <c r="C237" t="s">
        <v>91</v>
      </c>
      <c r="D237">
        <v>2.4911852646684201E-2</v>
      </c>
      <c r="E237">
        <v>8192</v>
      </c>
      <c r="F237">
        <v>32768</v>
      </c>
      <c r="G237">
        <v>4</v>
      </c>
      <c r="H237">
        <v>4.0622687858965403</v>
      </c>
      <c r="I237">
        <v>15.2097055909446</v>
      </c>
      <c r="J237">
        <v>-0.49143731853693801</v>
      </c>
      <c r="K237" t="b">
        <v>1</v>
      </c>
      <c r="L237">
        <v>5540</v>
      </c>
      <c r="M237" t="s">
        <v>92</v>
      </c>
      <c r="N237">
        <v>15.2071437755248</v>
      </c>
      <c r="O237" t="s">
        <v>101</v>
      </c>
      <c r="P237">
        <v>3.7440000000000002</v>
      </c>
      <c r="Q237" t="s">
        <v>1210</v>
      </c>
      <c r="R237" t="s">
        <v>1941</v>
      </c>
      <c r="S237">
        <v>0</v>
      </c>
      <c r="T237" t="s">
        <v>101</v>
      </c>
      <c r="U237">
        <v>8192</v>
      </c>
      <c r="V237">
        <v>1022</v>
      </c>
      <c r="W237">
        <v>8192</v>
      </c>
      <c r="X237">
        <v>1</v>
      </c>
      <c r="Y237">
        <v>9.5789489703453606E-2</v>
      </c>
      <c r="Z237">
        <v>5540</v>
      </c>
      <c r="AA237" t="s">
        <v>101</v>
      </c>
      <c r="AB237" t="s">
        <v>94</v>
      </c>
      <c r="AC237">
        <v>74.4375</v>
      </c>
      <c r="AE237">
        <v>0</v>
      </c>
      <c r="AF237">
        <v>5540</v>
      </c>
      <c r="AG237">
        <v>16.03125</v>
      </c>
      <c r="AH237">
        <f t="shared" si="12"/>
        <v>5523.96875</v>
      </c>
      <c r="AI237">
        <f t="shared" si="13"/>
        <v>345.57504873294346</v>
      </c>
      <c r="AJ237">
        <f t="shared" si="14"/>
        <v>0.61174648741647364</v>
      </c>
      <c r="AK237">
        <f t="shared" si="15"/>
        <v>9056.0389212801456</v>
      </c>
    </row>
    <row r="238" spans="1:37" x14ac:dyDescent="0.3">
      <c r="A238">
        <v>236</v>
      </c>
      <c r="B238">
        <v>717</v>
      </c>
      <c r="C238" t="s">
        <v>91</v>
      </c>
      <c r="D238">
        <v>1.8036893990205902E-2</v>
      </c>
      <c r="E238">
        <v>8192</v>
      </c>
      <c r="F238">
        <v>9216</v>
      </c>
      <c r="G238">
        <v>1.125</v>
      </c>
      <c r="H238">
        <v>2.5012170626716999</v>
      </c>
      <c r="I238">
        <v>5.95504609257189</v>
      </c>
      <c r="J238">
        <v>-1.2255795760733099</v>
      </c>
      <c r="K238" t="b">
        <v>1</v>
      </c>
      <c r="L238">
        <v>240.8</v>
      </c>
      <c r="M238" t="s">
        <v>92</v>
      </c>
      <c r="N238">
        <v>6.5063608182782904</v>
      </c>
      <c r="O238">
        <v>4.18</v>
      </c>
      <c r="P238">
        <v>2.38</v>
      </c>
      <c r="Q238" t="s">
        <v>1211</v>
      </c>
      <c r="S238">
        <v>0</v>
      </c>
      <c r="T238">
        <v>15170</v>
      </c>
      <c r="U238">
        <v>8192</v>
      </c>
      <c r="V238">
        <v>653</v>
      </c>
      <c r="W238">
        <v>8192</v>
      </c>
      <c r="X238">
        <v>1</v>
      </c>
      <c r="Y238">
        <v>5.87471633573656E-2</v>
      </c>
      <c r="Z238">
        <v>240.8</v>
      </c>
      <c r="AA238">
        <v>63</v>
      </c>
      <c r="AB238" t="s">
        <v>94</v>
      </c>
      <c r="AC238">
        <v>15.515625</v>
      </c>
      <c r="AE238">
        <v>0</v>
      </c>
      <c r="AF238">
        <v>240.75</v>
      </c>
      <c r="AG238">
        <v>4.94140625</v>
      </c>
      <c r="AH238">
        <f t="shared" si="12"/>
        <v>235.80859375</v>
      </c>
      <c r="AI238">
        <f t="shared" si="13"/>
        <v>48.720948616600793</v>
      </c>
      <c r="AJ238">
        <f t="shared" si="14"/>
        <v>0.29358749471738765</v>
      </c>
      <c r="AK238">
        <f t="shared" si="15"/>
        <v>820.02811540644836</v>
      </c>
    </row>
    <row r="239" spans="1:37" x14ac:dyDescent="0.3">
      <c r="A239">
        <v>237</v>
      </c>
      <c r="B239">
        <v>718</v>
      </c>
      <c r="C239" t="s">
        <v>91</v>
      </c>
      <c r="D239">
        <v>2.8801208089499E-2</v>
      </c>
      <c r="E239">
        <v>8192</v>
      </c>
      <c r="F239">
        <v>8192</v>
      </c>
      <c r="G239">
        <v>1</v>
      </c>
      <c r="H239">
        <v>3.3347298099062401</v>
      </c>
      <c r="I239">
        <v>7.2882083150099302</v>
      </c>
      <c r="J239">
        <v>-1.20709542508991</v>
      </c>
      <c r="K239" t="b">
        <v>1</v>
      </c>
      <c r="L239">
        <v>153.5</v>
      </c>
      <c r="M239" t="s">
        <v>92</v>
      </c>
      <c r="N239">
        <v>7.4355062160060799</v>
      </c>
      <c r="O239">
        <v>3.855</v>
      </c>
      <c r="P239">
        <v>2.1859999999999999</v>
      </c>
      <c r="Q239" t="s">
        <v>1212</v>
      </c>
      <c r="S239">
        <v>0</v>
      </c>
      <c r="T239">
        <v>7184</v>
      </c>
      <c r="U239">
        <v>8192</v>
      </c>
      <c r="V239">
        <v>86</v>
      </c>
      <c r="W239">
        <v>8192</v>
      </c>
      <c r="X239">
        <v>1</v>
      </c>
      <c r="Y239">
        <v>0.251760390082927</v>
      </c>
      <c r="Z239">
        <v>153.5</v>
      </c>
      <c r="AA239">
        <v>46.8</v>
      </c>
      <c r="AB239" t="s">
        <v>94</v>
      </c>
      <c r="AC239">
        <v>12.390625</v>
      </c>
      <c r="AE239">
        <v>32</v>
      </c>
      <c r="AF239">
        <v>153.5</v>
      </c>
      <c r="AG239">
        <v>11.8671875</v>
      </c>
      <c r="AH239">
        <f t="shared" si="12"/>
        <v>141.6328125</v>
      </c>
      <c r="AI239">
        <f t="shared" si="13"/>
        <v>12.934825543120475</v>
      </c>
      <c r="AJ239">
        <f t="shared" si="14"/>
        <v>0.2990646748636645</v>
      </c>
      <c r="AK239">
        <f t="shared" si="15"/>
        <v>513.26690479233798</v>
      </c>
    </row>
    <row r="240" spans="1:37" x14ac:dyDescent="0.3">
      <c r="A240">
        <v>238</v>
      </c>
      <c r="B240">
        <v>721</v>
      </c>
      <c r="C240" t="s">
        <v>91</v>
      </c>
      <c r="D240">
        <v>1.4624571272873199E-2</v>
      </c>
      <c r="E240">
        <v>8192</v>
      </c>
      <c r="F240">
        <v>32768</v>
      </c>
      <c r="G240">
        <v>4</v>
      </c>
      <c r="H240">
        <v>3.0877934601942698</v>
      </c>
      <c r="I240">
        <v>9.8664650407769994</v>
      </c>
      <c r="J240">
        <v>-0.49143731853693801</v>
      </c>
      <c r="K240" t="b">
        <v>1</v>
      </c>
      <c r="L240">
        <v>1565</v>
      </c>
      <c r="M240" t="s">
        <v>92</v>
      </c>
      <c r="N240">
        <v>9.8732787031748099</v>
      </c>
      <c r="O240" t="s">
        <v>101</v>
      </c>
      <c r="P240">
        <v>3.1949999999999998</v>
      </c>
      <c r="Q240" t="s">
        <v>1213</v>
      </c>
      <c r="S240">
        <v>0</v>
      </c>
      <c r="T240" t="s">
        <v>101</v>
      </c>
      <c r="U240">
        <v>8192</v>
      </c>
      <c r="V240">
        <v>425</v>
      </c>
      <c r="W240">
        <v>8192</v>
      </c>
      <c r="X240">
        <v>1</v>
      </c>
      <c r="Y240">
        <v>0.101511991773532</v>
      </c>
      <c r="Z240">
        <v>1565</v>
      </c>
      <c r="AA240" t="s">
        <v>101</v>
      </c>
      <c r="AB240" t="s">
        <v>94</v>
      </c>
      <c r="AC240">
        <v>39.5625</v>
      </c>
      <c r="AE240">
        <v>0</v>
      </c>
      <c r="AF240">
        <v>1565</v>
      </c>
      <c r="AG240">
        <v>21.359375</v>
      </c>
      <c r="AH240">
        <f t="shared" si="12"/>
        <v>1543.640625</v>
      </c>
      <c r="AI240">
        <f t="shared" si="13"/>
        <v>73.269934162399409</v>
      </c>
      <c r="AJ240">
        <f t="shared" si="14"/>
        <v>0.61174648741647364</v>
      </c>
      <c r="AK240">
        <f t="shared" si="15"/>
        <v>2558.2492620583803</v>
      </c>
    </row>
    <row r="241" spans="1:37" x14ac:dyDescent="0.3">
      <c r="A241">
        <v>239</v>
      </c>
      <c r="B241">
        <v>723</v>
      </c>
      <c r="C241" t="s">
        <v>91</v>
      </c>
      <c r="D241">
        <v>1.9664626842140698E-2</v>
      </c>
      <c r="E241">
        <v>8192</v>
      </c>
      <c r="F241">
        <v>32768</v>
      </c>
      <c r="G241">
        <v>4</v>
      </c>
      <c r="H241">
        <v>4.0158031437564903</v>
      </c>
      <c r="I241">
        <v>11.867012024420999</v>
      </c>
      <c r="J241">
        <v>-0.49143731853693801</v>
      </c>
      <c r="K241" t="b">
        <v>1</v>
      </c>
      <c r="L241">
        <v>902</v>
      </c>
      <c r="M241" t="s">
        <v>92</v>
      </c>
      <c r="N241">
        <v>11.8736810964306</v>
      </c>
      <c r="O241" t="s">
        <v>101</v>
      </c>
      <c r="P241">
        <v>2.9550000000000001</v>
      </c>
      <c r="Q241" t="s">
        <v>1214</v>
      </c>
      <c r="R241" t="s">
        <v>1941</v>
      </c>
      <c r="S241">
        <v>0</v>
      </c>
      <c r="T241" t="s">
        <v>101</v>
      </c>
      <c r="U241">
        <v>8192</v>
      </c>
      <c r="V241">
        <v>670</v>
      </c>
      <c r="W241">
        <v>8192</v>
      </c>
      <c r="X241">
        <v>1</v>
      </c>
      <c r="Y241">
        <v>0.116510640100183</v>
      </c>
      <c r="Z241">
        <v>902</v>
      </c>
      <c r="AA241" t="s">
        <v>101</v>
      </c>
      <c r="AB241" t="s">
        <v>94</v>
      </c>
      <c r="AC241">
        <v>30.03125</v>
      </c>
      <c r="AE241">
        <v>0</v>
      </c>
      <c r="AF241">
        <v>902</v>
      </c>
      <c r="AG241">
        <v>21.140625</v>
      </c>
      <c r="AH241">
        <f t="shared" si="12"/>
        <v>880.859375</v>
      </c>
      <c r="AI241">
        <f t="shared" si="13"/>
        <v>42.666666666666664</v>
      </c>
      <c r="AJ241">
        <f t="shared" si="14"/>
        <v>0.61174648741647364</v>
      </c>
      <c r="AK241">
        <f t="shared" si="15"/>
        <v>1474.4669868221465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D8830D-9713-4618-AD6E-A1ADF08E91D2}">
  <dimension ref="A1:BH241"/>
  <sheetViews>
    <sheetView topLeftCell="AI1" workbookViewId="0">
      <selection activeCell="AS1" sqref="AS1:BH2"/>
    </sheetView>
  </sheetViews>
  <sheetFormatPr defaultRowHeight="14.4" x14ac:dyDescent="0.3"/>
  <cols>
    <col min="1" max="1" width="4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7" width="6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44.5546875" bestFit="1" customWidth="1"/>
    <col min="18" max="18" width="44.5546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1" bestFit="1" customWidth="1"/>
    <col min="30" max="30" width="13.21875" bestFit="1" customWidth="1"/>
    <col min="31" max="31" width="16.88671875" bestFit="1" customWidth="1"/>
    <col min="32" max="33" width="11" bestFit="1" customWidth="1"/>
    <col min="35" max="35" width="12" bestFit="1" customWidth="1"/>
    <col min="36" max="36" width="13.33203125" bestFit="1" customWidth="1"/>
    <col min="37" max="37" width="18.33203125" bestFit="1" customWidth="1"/>
    <col min="39" max="39" width="10.554687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1.53606496806714E-2</v>
      </c>
      <c r="E2">
        <v>8192</v>
      </c>
      <c r="F2">
        <v>9216</v>
      </c>
      <c r="G2">
        <v>1.125</v>
      </c>
      <c r="H2">
        <v>2.4436392998581802</v>
      </c>
      <c r="I2">
        <v>6.8727355308511404</v>
      </c>
      <c r="J2">
        <v>-1.1845929804144599</v>
      </c>
      <c r="K2" t="b">
        <v>1</v>
      </c>
      <c r="L2">
        <v>650</v>
      </c>
      <c r="M2" t="s">
        <v>92</v>
      </c>
      <c r="N2">
        <v>7.1445030623396697</v>
      </c>
      <c r="O2">
        <v>4.3319999999999999</v>
      </c>
      <c r="P2">
        <v>2.8119999999999998</v>
      </c>
      <c r="Q2" t="s">
        <v>524</v>
      </c>
      <c r="S2">
        <v>0</v>
      </c>
      <c r="T2">
        <v>21470</v>
      </c>
      <c r="U2">
        <v>8192</v>
      </c>
      <c r="V2">
        <v>413</v>
      </c>
      <c r="W2">
        <v>8192</v>
      </c>
      <c r="X2">
        <v>1</v>
      </c>
      <c r="Y2">
        <v>7.1036845946806301E-2</v>
      </c>
      <c r="Z2">
        <v>650</v>
      </c>
      <c r="AA2">
        <v>33.03</v>
      </c>
      <c r="AB2" t="s">
        <v>94</v>
      </c>
      <c r="AC2">
        <v>25.5</v>
      </c>
      <c r="AE2">
        <v>0</v>
      </c>
      <c r="AF2">
        <v>650</v>
      </c>
      <c r="AG2">
        <v>11.140625</v>
      </c>
      <c r="AH2">
        <f>AF2-AG2</f>
        <v>638.859375</v>
      </c>
      <c r="AI2">
        <f>AF2/AG2</f>
        <v>58.345021037868165</v>
      </c>
      <c r="AJ2">
        <f>EXP(J2)</f>
        <v>0.30587064951111986</v>
      </c>
      <c r="AK2">
        <f>AF2/AJ2</f>
        <v>2125.0813081899491</v>
      </c>
      <c r="AM2" s="1"/>
      <c r="AN2" s="1" t="s">
        <v>52</v>
      </c>
      <c r="AS2">
        <f>_xlfn.MAXIFS($H$2:$H$500,$R$2:$R$500,"Y")</f>
        <v>5.9109830442669598</v>
      </c>
      <c r="AT2">
        <f>_xlfn.MINIFS(H2:H500,R2:R500,"Y")</f>
        <v>3.0142865887188401</v>
      </c>
      <c r="AU2" cm="1">
        <f t="array" ref="AU2">LOOKUP(2,1/($H$2:$H$500&lt;&gt;""),$H$2:$H$500)</f>
        <v>4.01936849006184</v>
      </c>
      <c r="AV2">
        <f>_xlfn.MAXIFS($Z$2:$Z$500,$R$2:$R$500,"Y")</f>
        <v>5550</v>
      </c>
      <c r="AW2">
        <f>LOG(AV2)</f>
        <v>3.7442929831226763</v>
      </c>
      <c r="AX2">
        <f>_xlfn.MINIFS($Z$2:$Z$500,$R$2:$R$500,"Y")</f>
        <v>75.75</v>
      </c>
      <c r="AY2">
        <f>_xlfn.MAXIFS($AH$2:$AH$500,$R$2:$R$500,"Y")</f>
        <v>5535.96875</v>
      </c>
      <c r="AZ2">
        <f>AV2-AX2</f>
        <v>5474.25</v>
      </c>
      <c r="BA2">
        <f>MAX($Z$2:$Z$500)</f>
        <v>7290</v>
      </c>
      <c r="BB2">
        <f>MIN($Z$2:$Z$500)</f>
        <v>14.77</v>
      </c>
      <c r="BC2">
        <f>BA2-BB2</f>
        <v>7275.23</v>
      </c>
      <c r="BD2">
        <f>MEDIAN($Z$2:$Z$500)</f>
        <v>161.60000000000002</v>
      </c>
      <c r="BE2">
        <f>LOG10(BC2)</f>
        <v>3.8618467277131874</v>
      </c>
      <c r="BF2">
        <f>LOG(BD2)</f>
        <v>2.2084413564385672</v>
      </c>
      <c r="BG2">
        <f>MEDIAN(AH2:AH500)</f>
        <v>150.5546875</v>
      </c>
      <c r="BH2">
        <f>LOG(BG2)</f>
        <v>2.1776942817597189</v>
      </c>
    </row>
    <row r="3" spans="1:60" x14ac:dyDescent="0.3">
      <c r="A3">
        <v>1</v>
      </c>
      <c r="B3">
        <v>10</v>
      </c>
      <c r="C3" t="s">
        <v>91</v>
      </c>
      <c r="D3">
        <v>1.6093666115943799E-2</v>
      </c>
      <c r="E3">
        <v>8192</v>
      </c>
      <c r="F3">
        <v>8192</v>
      </c>
      <c r="G3">
        <v>1</v>
      </c>
      <c r="H3">
        <v>2.8565844700658798</v>
      </c>
      <c r="I3">
        <v>7.2139916402249797</v>
      </c>
      <c r="J3">
        <v>-1.2239722585964901</v>
      </c>
      <c r="K3" t="b">
        <v>1</v>
      </c>
      <c r="L3">
        <v>334.8</v>
      </c>
      <c r="M3" t="s">
        <v>92</v>
      </c>
      <c r="N3">
        <v>7.2601476258274502</v>
      </c>
      <c r="O3">
        <v>4.0350000000000001</v>
      </c>
      <c r="P3">
        <v>2.5249999999999999</v>
      </c>
      <c r="Q3" t="s">
        <v>525</v>
      </c>
      <c r="S3">
        <v>0</v>
      </c>
      <c r="T3">
        <v>10840</v>
      </c>
      <c r="U3">
        <v>8192</v>
      </c>
      <c r="V3">
        <v>428</v>
      </c>
      <c r="W3">
        <v>8192</v>
      </c>
      <c r="X3">
        <v>1</v>
      </c>
      <c r="Y3">
        <v>8.9741397610409904E-2</v>
      </c>
      <c r="Z3">
        <v>334.8</v>
      </c>
      <c r="AA3">
        <v>32.380000000000003</v>
      </c>
      <c r="AB3" t="s">
        <v>94</v>
      </c>
      <c r="AC3">
        <v>18.296875</v>
      </c>
      <c r="AE3">
        <v>15</v>
      </c>
      <c r="AF3">
        <v>334.75</v>
      </c>
      <c r="AG3">
        <v>5.421875</v>
      </c>
      <c r="AH3">
        <f t="shared" ref="AH3:AH66" si="0">AF3-AG3</f>
        <v>329.328125</v>
      </c>
      <c r="AI3">
        <f t="shared" ref="AI3:AI66" si="1">AF3/AG3</f>
        <v>61.740634005763688</v>
      </c>
      <c r="AJ3">
        <f t="shared" ref="AJ3:AJ66" si="2">EXP(J3)</f>
        <v>0.29405976246905402</v>
      </c>
      <c r="AK3">
        <f t="shared" ref="AK3:AK66" si="3">AF3/AJ3</f>
        <v>1138.3740406687846</v>
      </c>
      <c r="AM3" s="1" t="s">
        <v>1226</v>
      </c>
      <c r="AN3" s="1">
        <f>CORREL(AH2:AH241,H2:H241)</f>
        <v>-0.13571414913149896</v>
      </c>
      <c r="AP3" t="s">
        <v>1256</v>
      </c>
    </row>
    <row r="4" spans="1:60" x14ac:dyDescent="0.3">
      <c r="A4">
        <v>2</v>
      </c>
      <c r="B4">
        <v>13</v>
      </c>
      <c r="C4" t="s">
        <v>91</v>
      </c>
      <c r="D4">
        <v>1.9362713426622599E-2</v>
      </c>
      <c r="E4">
        <v>8192</v>
      </c>
      <c r="F4">
        <v>32768</v>
      </c>
      <c r="G4">
        <v>4</v>
      </c>
      <c r="H4">
        <v>2.8020069915895398</v>
      </c>
      <c r="I4">
        <v>10.824941072976699</v>
      </c>
      <c r="J4">
        <v>-1.1773600517687799</v>
      </c>
      <c r="K4" t="b">
        <v>1</v>
      </c>
      <c r="L4">
        <v>7290</v>
      </c>
      <c r="M4" t="s">
        <v>92</v>
      </c>
      <c r="N4">
        <v>10.824987827329601</v>
      </c>
      <c r="O4">
        <v>4.7030000000000003</v>
      </c>
      <c r="P4">
        <v>3.863</v>
      </c>
      <c r="Q4" t="s">
        <v>526</v>
      </c>
      <c r="S4">
        <v>0</v>
      </c>
      <c r="T4">
        <v>50270</v>
      </c>
      <c r="U4">
        <v>8192</v>
      </c>
      <c r="V4">
        <v>364</v>
      </c>
      <c r="W4">
        <v>8192</v>
      </c>
      <c r="X4">
        <v>1</v>
      </c>
      <c r="Y4">
        <v>9.4450830247509901E-2</v>
      </c>
      <c r="Z4">
        <v>7290</v>
      </c>
      <c r="AA4">
        <v>6.9</v>
      </c>
      <c r="AB4" t="s">
        <v>94</v>
      </c>
      <c r="AC4">
        <v>85.375</v>
      </c>
      <c r="AE4">
        <v>0</v>
      </c>
      <c r="AF4">
        <v>7288</v>
      </c>
      <c r="AG4">
        <v>19.03125</v>
      </c>
      <c r="AH4">
        <f t="shared" si="0"/>
        <v>7268.96875</v>
      </c>
      <c r="AI4">
        <f t="shared" si="1"/>
        <v>382.94909688013138</v>
      </c>
      <c r="AJ4">
        <f t="shared" si="2"/>
        <v>0.30809101026942098</v>
      </c>
      <c r="AK4">
        <f t="shared" si="3"/>
        <v>23655.347793584606</v>
      </c>
      <c r="AM4" t="s">
        <v>1231</v>
      </c>
      <c r="AN4">
        <f>CORREL(AI2:AI241,H2:H241)</f>
        <v>-0.19426866816972804</v>
      </c>
      <c r="AP4" t="s">
        <v>1274</v>
      </c>
      <c r="AQ4">
        <f>MAX(AJ2:AJ242)</f>
        <v>0.61174648741647364</v>
      </c>
      <c r="AR4">
        <f>AQ5</f>
        <v>0.27113408789881671</v>
      </c>
      <c r="AS4">
        <f>AQ6</f>
        <v>0.34061239951765693</v>
      </c>
      <c r="AT4">
        <f>AQ7</f>
        <v>0.41686202116176424</v>
      </c>
      <c r="AU4">
        <f>AQ8</f>
        <v>0.16197695353642441</v>
      </c>
      <c r="AV4">
        <f>AQ9</f>
        <v>0.28682423297641302</v>
      </c>
    </row>
    <row r="5" spans="1:60" x14ac:dyDescent="0.3">
      <c r="A5">
        <v>3</v>
      </c>
      <c r="B5">
        <v>15</v>
      </c>
      <c r="C5" t="s">
        <v>91</v>
      </c>
      <c r="D5">
        <v>3.9439200356864698E-2</v>
      </c>
      <c r="E5">
        <v>8192</v>
      </c>
      <c r="F5">
        <v>32768</v>
      </c>
      <c r="G5">
        <v>4</v>
      </c>
      <c r="H5">
        <v>3.8843715380236499</v>
      </c>
      <c r="I5">
        <v>11.584834645629099</v>
      </c>
      <c r="J5">
        <v>-1.26495885425534</v>
      </c>
      <c r="K5" t="b">
        <v>1</v>
      </c>
      <c r="L5">
        <v>961</v>
      </c>
      <c r="M5" t="s">
        <v>92</v>
      </c>
      <c r="N5">
        <v>11.5971168157643</v>
      </c>
      <c r="O5">
        <v>4.4020000000000001</v>
      </c>
      <c r="P5">
        <v>2.9820000000000002</v>
      </c>
      <c r="Q5" t="s">
        <v>527</v>
      </c>
      <c r="R5" t="s">
        <v>1941</v>
      </c>
      <c r="S5">
        <v>0</v>
      </c>
      <c r="T5">
        <v>25260</v>
      </c>
      <c r="U5">
        <v>8192</v>
      </c>
      <c r="V5">
        <v>866</v>
      </c>
      <c r="W5">
        <v>8192</v>
      </c>
      <c r="X5">
        <v>1</v>
      </c>
      <c r="Y5">
        <v>9.8014934817603094E-2</v>
      </c>
      <c r="Z5">
        <v>961</v>
      </c>
      <c r="AA5">
        <v>26.3</v>
      </c>
      <c r="AB5" t="s">
        <v>94</v>
      </c>
      <c r="AC5">
        <v>31</v>
      </c>
      <c r="AE5">
        <v>0</v>
      </c>
      <c r="AF5">
        <v>961</v>
      </c>
      <c r="AG5">
        <v>6.984375</v>
      </c>
      <c r="AH5">
        <f t="shared" si="0"/>
        <v>954.015625</v>
      </c>
      <c r="AI5">
        <f t="shared" si="1"/>
        <v>137.59284116331096</v>
      </c>
      <c r="AJ5">
        <f t="shared" si="2"/>
        <v>0.28225090932545027</v>
      </c>
      <c r="AK5">
        <f t="shared" si="3"/>
        <v>3404.7720246382482</v>
      </c>
      <c r="AP5" t="s">
        <v>1260</v>
      </c>
      <c r="AQ5">
        <f>MIN(AJ2:AJ242)</f>
        <v>0.27113408789881671</v>
      </c>
    </row>
    <row r="6" spans="1:60" x14ac:dyDescent="0.3">
      <c r="A6">
        <v>4</v>
      </c>
      <c r="B6">
        <v>21</v>
      </c>
      <c r="C6" t="s">
        <v>91</v>
      </c>
      <c r="D6">
        <v>3.1792621958100099E-2</v>
      </c>
      <c r="E6">
        <v>8192</v>
      </c>
      <c r="F6">
        <v>9216</v>
      </c>
      <c r="G6">
        <v>1.125</v>
      </c>
      <c r="H6">
        <v>3.3453545335594201</v>
      </c>
      <c r="I6">
        <v>8.1935050489912307</v>
      </c>
      <c r="J6">
        <v>-1.18137834546083</v>
      </c>
      <c r="K6" t="b">
        <v>1</v>
      </c>
      <c r="L6">
        <v>281</v>
      </c>
      <c r="M6" t="s">
        <v>92</v>
      </c>
      <c r="N6">
        <v>8.8764066200837402</v>
      </c>
      <c r="O6">
        <v>4.4139999999999997</v>
      </c>
      <c r="P6">
        <v>2.4500000000000002</v>
      </c>
      <c r="Q6" t="s">
        <v>528</v>
      </c>
      <c r="S6">
        <v>0</v>
      </c>
      <c r="T6">
        <v>26020</v>
      </c>
      <c r="U6">
        <v>8192</v>
      </c>
      <c r="V6">
        <v>82</v>
      </c>
      <c r="W6">
        <v>8192</v>
      </c>
      <c r="X6">
        <v>1</v>
      </c>
      <c r="Y6">
        <v>0.259001080327526</v>
      </c>
      <c r="Z6">
        <v>281</v>
      </c>
      <c r="AA6">
        <v>92.56</v>
      </c>
      <c r="AB6" t="s">
        <v>94</v>
      </c>
      <c r="AC6">
        <v>16.765625</v>
      </c>
      <c r="AE6">
        <v>0</v>
      </c>
      <c r="AF6">
        <v>281</v>
      </c>
      <c r="AG6">
        <v>55.4375</v>
      </c>
      <c r="AH6">
        <f t="shared" si="0"/>
        <v>225.5625</v>
      </c>
      <c r="AI6">
        <f t="shared" si="1"/>
        <v>5.068771138669673</v>
      </c>
      <c r="AJ6">
        <f t="shared" si="2"/>
        <v>0.30685549410214574</v>
      </c>
      <c r="AK6">
        <f t="shared" si="3"/>
        <v>915.74048827837191</v>
      </c>
      <c r="AP6" t="s">
        <v>1226</v>
      </c>
      <c r="AQ6">
        <f>AQ4-AQ5</f>
        <v>0.34061239951765693</v>
      </c>
    </row>
    <row r="7" spans="1:60" x14ac:dyDescent="0.3">
      <c r="A7">
        <v>5</v>
      </c>
      <c r="B7">
        <v>22</v>
      </c>
      <c r="C7" t="s">
        <v>91</v>
      </c>
      <c r="D7">
        <v>2.3879610262300399E-2</v>
      </c>
      <c r="E7">
        <v>8192</v>
      </c>
      <c r="F7">
        <v>8192</v>
      </c>
      <c r="G7">
        <v>1</v>
      </c>
      <c r="H7">
        <v>3.95028593687144</v>
      </c>
      <c r="I7">
        <v>7.5186594638305202</v>
      </c>
      <c r="J7">
        <v>-1.25531494939443</v>
      </c>
      <c r="K7" t="b">
        <v>1</v>
      </c>
      <c r="L7">
        <v>80</v>
      </c>
      <c r="M7" t="s">
        <v>92</v>
      </c>
      <c r="N7">
        <v>7.8308683873187102</v>
      </c>
      <c r="O7">
        <v>4.1369999999999996</v>
      </c>
      <c r="P7">
        <v>1.903</v>
      </c>
      <c r="Q7" t="s">
        <v>529</v>
      </c>
      <c r="S7">
        <v>0</v>
      </c>
      <c r="T7">
        <v>13760</v>
      </c>
      <c r="U7">
        <v>8192</v>
      </c>
      <c r="V7">
        <v>154</v>
      </c>
      <c r="W7">
        <v>8192</v>
      </c>
      <c r="X7">
        <v>1</v>
      </c>
      <c r="Y7">
        <v>0.23774081583721399</v>
      </c>
      <c r="Z7">
        <v>80</v>
      </c>
      <c r="AA7">
        <v>172</v>
      </c>
      <c r="AB7" t="s">
        <v>94</v>
      </c>
      <c r="AC7">
        <v>8.9453125</v>
      </c>
      <c r="AE7">
        <v>7</v>
      </c>
      <c r="AF7">
        <v>80</v>
      </c>
      <c r="AG7">
        <v>11.0625</v>
      </c>
      <c r="AH7">
        <f t="shared" si="0"/>
        <v>68.9375</v>
      </c>
      <c r="AI7">
        <f t="shared" si="1"/>
        <v>7.231638418079096</v>
      </c>
      <c r="AJ7">
        <f t="shared" si="2"/>
        <v>0.28498607789598601</v>
      </c>
      <c r="AK7">
        <f t="shared" si="3"/>
        <v>280.71546719274596</v>
      </c>
      <c r="AM7" t="s">
        <v>1232</v>
      </c>
      <c r="AN7">
        <f>_xlfn.STDEV.P(AH2:AH241)</f>
        <v>764.13964078056961</v>
      </c>
      <c r="AP7" t="s">
        <v>1275</v>
      </c>
      <c r="AQ7">
        <f>AVERAGE(AJ2:AJ242)</f>
        <v>0.41686202116176424</v>
      </c>
    </row>
    <row r="8" spans="1:60" x14ac:dyDescent="0.3">
      <c r="A8">
        <v>6</v>
      </c>
      <c r="B8">
        <v>25</v>
      </c>
      <c r="C8" t="s">
        <v>91</v>
      </c>
      <c r="D8">
        <v>2.2128560674960902E-2</v>
      </c>
      <c r="E8">
        <v>8192</v>
      </c>
      <c r="F8">
        <v>32768</v>
      </c>
      <c r="G8">
        <v>4</v>
      </c>
      <c r="H8">
        <v>2.9193664968391402</v>
      </c>
      <c r="I8">
        <v>9.3225863717421902</v>
      </c>
      <c r="J8">
        <v>-1.1958442027521901</v>
      </c>
      <c r="K8" t="b">
        <v>1</v>
      </c>
      <c r="L8">
        <v>1563</v>
      </c>
      <c r="M8" t="s">
        <v>92</v>
      </c>
      <c r="N8">
        <v>9.3708244884051801</v>
      </c>
      <c r="O8">
        <v>4.4569999999999999</v>
      </c>
      <c r="P8">
        <v>3.1930000000000001</v>
      </c>
      <c r="Q8" t="s">
        <v>530</v>
      </c>
      <c r="S8">
        <v>0</v>
      </c>
      <c r="T8">
        <v>28530</v>
      </c>
      <c r="U8">
        <v>8192</v>
      </c>
      <c r="V8">
        <v>233</v>
      </c>
      <c r="W8">
        <v>8192</v>
      </c>
      <c r="X8">
        <v>1</v>
      </c>
      <c r="Y8">
        <v>0.12574187998747099</v>
      </c>
      <c r="Z8">
        <v>1563</v>
      </c>
      <c r="AA8">
        <v>18.25</v>
      </c>
      <c r="AB8" t="s">
        <v>94</v>
      </c>
      <c r="AC8">
        <v>39.53125</v>
      </c>
      <c r="AE8">
        <v>0</v>
      </c>
      <c r="AF8">
        <v>1563</v>
      </c>
      <c r="AG8">
        <v>22.15625</v>
      </c>
      <c r="AH8">
        <f t="shared" si="0"/>
        <v>1540.84375</v>
      </c>
      <c r="AI8">
        <f t="shared" si="1"/>
        <v>70.544428772919602</v>
      </c>
      <c r="AJ8">
        <f t="shared" si="2"/>
        <v>0.30244851850584425</v>
      </c>
      <c r="AK8">
        <f t="shared" si="3"/>
        <v>5167.821643569393</v>
      </c>
      <c r="AM8" t="s">
        <v>1233</v>
      </c>
      <c r="AN8">
        <f>_xlfn.STDEV.P(AI2:AI241)</f>
        <v>42.911143093670809</v>
      </c>
      <c r="AP8" t="s">
        <v>1276</v>
      </c>
      <c r="AQ8">
        <f>_xlfn.STDEV.P(AJ2:AJ242)</f>
        <v>0.16197695353642441</v>
      </c>
    </row>
    <row r="9" spans="1:60" x14ac:dyDescent="0.3">
      <c r="A9">
        <v>7</v>
      </c>
      <c r="B9">
        <v>27</v>
      </c>
      <c r="C9" t="s">
        <v>91</v>
      </c>
      <c r="D9">
        <v>1.4649205870212101E-2</v>
      </c>
      <c r="E9">
        <v>8192</v>
      </c>
      <c r="F9">
        <v>32768</v>
      </c>
      <c r="G9">
        <v>4</v>
      </c>
      <c r="H9">
        <v>3.0142865887188401</v>
      </c>
      <c r="I9">
        <v>9.2371399564450503</v>
      </c>
      <c r="J9">
        <v>-1.2641551955169299</v>
      </c>
      <c r="K9" t="b">
        <v>1</v>
      </c>
      <c r="L9">
        <v>1162</v>
      </c>
      <c r="M9" t="s">
        <v>92</v>
      </c>
      <c r="N9">
        <v>9.2673739726714608</v>
      </c>
      <c r="O9">
        <v>4.5229999999999997</v>
      </c>
      <c r="P9">
        <v>3.0640000000000001</v>
      </c>
      <c r="Q9" t="s">
        <v>531</v>
      </c>
      <c r="R9" t="s">
        <v>1941</v>
      </c>
      <c r="S9">
        <v>0</v>
      </c>
      <c r="T9">
        <v>33470</v>
      </c>
      <c r="U9">
        <v>8192</v>
      </c>
      <c r="V9">
        <v>988</v>
      </c>
      <c r="W9">
        <v>8192</v>
      </c>
      <c r="X9">
        <v>1</v>
      </c>
      <c r="Y9">
        <v>6.4082993233412794E-2</v>
      </c>
      <c r="Z9">
        <v>1162</v>
      </c>
      <c r="AA9">
        <v>28.81</v>
      </c>
      <c r="AB9" t="s">
        <v>94</v>
      </c>
      <c r="AC9">
        <v>34.09375</v>
      </c>
      <c r="AE9">
        <v>0</v>
      </c>
      <c r="AF9">
        <v>1162</v>
      </c>
      <c r="AG9">
        <v>7.76953125</v>
      </c>
      <c r="AH9">
        <f t="shared" si="0"/>
        <v>1154.23046875</v>
      </c>
      <c r="AI9">
        <f t="shared" si="1"/>
        <v>149.55857214680745</v>
      </c>
      <c r="AJ9">
        <f t="shared" si="2"/>
        <v>0.2824778339079021</v>
      </c>
      <c r="AK9">
        <f t="shared" si="3"/>
        <v>4113.5971057426532</v>
      </c>
      <c r="AM9" t="s">
        <v>1236</v>
      </c>
      <c r="AN9">
        <f>AVERAGE(AI2:AI241)</f>
        <v>32.190128972044008</v>
      </c>
      <c r="AP9" t="s">
        <v>1262</v>
      </c>
      <c r="AQ9">
        <f>MEDIAN(AJ2:AJ242)</f>
        <v>0.28682423297641302</v>
      </c>
    </row>
    <row r="10" spans="1:60" x14ac:dyDescent="0.3">
      <c r="A10">
        <v>8</v>
      </c>
      <c r="B10">
        <v>33</v>
      </c>
      <c r="C10" t="s">
        <v>91</v>
      </c>
      <c r="D10">
        <v>4.8725041557041597E-2</v>
      </c>
      <c r="E10">
        <v>8192</v>
      </c>
      <c r="F10">
        <v>9216</v>
      </c>
      <c r="G10">
        <v>1.125</v>
      </c>
      <c r="H10">
        <v>2.2857232313199698</v>
      </c>
      <c r="I10">
        <v>5.5044858285498597</v>
      </c>
      <c r="J10">
        <v>-1.2078990838283199</v>
      </c>
      <c r="K10" t="b">
        <v>1</v>
      </c>
      <c r="L10">
        <v>255.8</v>
      </c>
      <c r="M10" t="s">
        <v>92</v>
      </c>
      <c r="N10">
        <v>6.2224848460668198</v>
      </c>
      <c r="O10">
        <v>4.3049999999999997</v>
      </c>
      <c r="P10">
        <v>2.4079999999999999</v>
      </c>
      <c r="Q10" t="s">
        <v>532</v>
      </c>
      <c r="S10">
        <v>0</v>
      </c>
      <c r="T10">
        <v>20220</v>
      </c>
      <c r="U10">
        <v>8192</v>
      </c>
      <c r="V10">
        <v>661</v>
      </c>
      <c r="W10">
        <v>8192</v>
      </c>
      <c r="X10">
        <v>1</v>
      </c>
      <c r="Y10">
        <v>5.0008837759876197E-2</v>
      </c>
      <c r="Z10">
        <v>255.8</v>
      </c>
      <c r="AA10">
        <v>79.06</v>
      </c>
      <c r="AB10" t="s">
        <v>94</v>
      </c>
      <c r="AC10">
        <v>15.9921875</v>
      </c>
      <c r="AE10">
        <v>0</v>
      </c>
      <c r="AF10">
        <v>255.75</v>
      </c>
      <c r="AG10">
        <v>7.171875</v>
      </c>
      <c r="AH10">
        <f t="shared" si="0"/>
        <v>248.578125</v>
      </c>
      <c r="AI10">
        <f t="shared" si="1"/>
        <v>35.66013071895425</v>
      </c>
      <c r="AJ10">
        <f t="shared" si="2"/>
        <v>0.29882442547655108</v>
      </c>
      <c r="AK10">
        <f t="shared" si="3"/>
        <v>855.85373281364798</v>
      </c>
    </row>
    <row r="11" spans="1:60" x14ac:dyDescent="0.3">
      <c r="A11">
        <v>9</v>
      </c>
      <c r="B11">
        <v>34</v>
      </c>
      <c r="C11" t="s">
        <v>91</v>
      </c>
      <c r="D11">
        <v>2.44420122367443E-2</v>
      </c>
      <c r="E11">
        <v>8192</v>
      </c>
      <c r="F11">
        <v>8192</v>
      </c>
      <c r="G11">
        <v>1</v>
      </c>
      <c r="H11">
        <v>4.1290990577518203</v>
      </c>
      <c r="I11">
        <v>8.0727112437686994</v>
      </c>
      <c r="J11">
        <v>-1.2641551955169299</v>
      </c>
      <c r="K11" t="b">
        <v>1</v>
      </c>
      <c r="L11">
        <v>90.25</v>
      </c>
      <c r="M11" t="s">
        <v>92</v>
      </c>
      <c r="N11">
        <v>8.1805528483830408</v>
      </c>
      <c r="O11">
        <v>4.1449999999999996</v>
      </c>
      <c r="P11">
        <v>1.9550000000000001</v>
      </c>
      <c r="Q11" t="s">
        <v>533</v>
      </c>
      <c r="S11">
        <v>0</v>
      </c>
      <c r="T11">
        <v>13990</v>
      </c>
      <c r="U11">
        <v>8192</v>
      </c>
      <c r="V11">
        <v>97</v>
      </c>
      <c r="W11">
        <v>8192</v>
      </c>
      <c r="X11">
        <v>1</v>
      </c>
      <c r="Y11">
        <v>0.31771187286115299</v>
      </c>
      <c r="Z11">
        <v>90.25</v>
      </c>
      <c r="AA11">
        <v>155</v>
      </c>
      <c r="AB11" t="s">
        <v>94</v>
      </c>
      <c r="AC11">
        <v>9.5</v>
      </c>
      <c r="AE11">
        <v>5</v>
      </c>
      <c r="AF11">
        <v>90.25</v>
      </c>
      <c r="AG11">
        <v>12.46875</v>
      </c>
      <c r="AH11">
        <f t="shared" si="0"/>
        <v>77.78125</v>
      </c>
      <c r="AI11">
        <f t="shared" si="1"/>
        <v>7.2380952380952381</v>
      </c>
      <c r="AJ11">
        <f t="shared" si="2"/>
        <v>0.2824778339079021</v>
      </c>
      <c r="AK11">
        <f t="shared" si="3"/>
        <v>319.49409534705205</v>
      </c>
      <c r="AM11" t="s">
        <v>1243</v>
      </c>
      <c r="AN11">
        <f>AVERAGE(H2:H241)</f>
        <v>3.9794746985744789</v>
      </c>
      <c r="AP11" s="24" t="s">
        <v>1290</v>
      </c>
    </row>
    <row r="12" spans="1:60" x14ac:dyDescent="0.3">
      <c r="A12">
        <v>10</v>
      </c>
      <c r="B12">
        <v>37</v>
      </c>
      <c r="C12" t="s">
        <v>91</v>
      </c>
      <c r="D12">
        <v>1.05221077878178E-2</v>
      </c>
      <c r="E12">
        <v>8192</v>
      </c>
      <c r="F12">
        <v>32768</v>
      </c>
      <c r="G12">
        <v>4</v>
      </c>
      <c r="H12">
        <v>2.5612532001849599</v>
      </c>
      <c r="I12">
        <v>8.4591389873296201</v>
      </c>
      <c r="J12">
        <v>-0.49143731853693801</v>
      </c>
      <c r="K12" t="b">
        <v>1</v>
      </c>
      <c r="L12">
        <v>2008</v>
      </c>
      <c r="M12" t="s">
        <v>92</v>
      </c>
      <c r="N12">
        <v>8.5494090129077005</v>
      </c>
      <c r="O12" t="s">
        <v>101</v>
      </c>
      <c r="P12">
        <v>3.3029999999999999</v>
      </c>
      <c r="Q12" t="s">
        <v>534</v>
      </c>
      <c r="S12">
        <v>0</v>
      </c>
      <c r="T12" t="s">
        <v>101</v>
      </c>
      <c r="U12">
        <v>8192</v>
      </c>
      <c r="V12">
        <v>602</v>
      </c>
      <c r="W12">
        <v>8192</v>
      </c>
      <c r="X12">
        <v>1</v>
      </c>
      <c r="Y12">
        <v>6.36319300096823E-2</v>
      </c>
      <c r="Z12">
        <v>2008</v>
      </c>
      <c r="AA12" t="s">
        <v>101</v>
      </c>
      <c r="AB12" t="s">
        <v>94</v>
      </c>
      <c r="AC12">
        <v>44.8125</v>
      </c>
      <c r="AE12">
        <v>0</v>
      </c>
      <c r="AF12">
        <v>2008</v>
      </c>
      <c r="AG12">
        <v>23.203125</v>
      </c>
      <c r="AH12">
        <f t="shared" si="0"/>
        <v>1984.796875</v>
      </c>
      <c r="AI12">
        <f t="shared" si="1"/>
        <v>86.540067340067338</v>
      </c>
      <c r="AJ12">
        <f t="shared" si="2"/>
        <v>0.61174648741647364</v>
      </c>
      <c r="AK12">
        <f t="shared" si="3"/>
        <v>3282.4054429477496</v>
      </c>
      <c r="AP12">
        <f>MEDIAN(AI1:AI299)</f>
        <v>15.512522926125261</v>
      </c>
    </row>
    <row r="13" spans="1:60" x14ac:dyDescent="0.3">
      <c r="A13">
        <v>11</v>
      </c>
      <c r="B13">
        <v>39</v>
      </c>
      <c r="C13" t="s">
        <v>91</v>
      </c>
      <c r="D13">
        <v>3.0153989498200098E-2</v>
      </c>
      <c r="E13">
        <v>8192</v>
      </c>
      <c r="F13">
        <v>32768</v>
      </c>
      <c r="G13">
        <v>4</v>
      </c>
      <c r="H13">
        <v>3.44625052777248</v>
      </c>
      <c r="I13">
        <v>7.6059826101228696</v>
      </c>
      <c r="J13">
        <v>-1.3051417911757699</v>
      </c>
      <c r="K13" t="b">
        <v>1</v>
      </c>
      <c r="L13">
        <v>161</v>
      </c>
      <c r="M13" t="s">
        <v>92</v>
      </c>
      <c r="N13">
        <v>8.0446810103681905</v>
      </c>
      <c r="O13">
        <v>4.75</v>
      </c>
      <c r="P13">
        <v>2.2069999999999999</v>
      </c>
      <c r="Q13" t="s">
        <v>535</v>
      </c>
      <c r="R13" t="s">
        <v>1941</v>
      </c>
      <c r="S13">
        <v>0</v>
      </c>
      <c r="T13">
        <v>56220</v>
      </c>
      <c r="U13">
        <v>8192</v>
      </c>
      <c r="V13">
        <v>75</v>
      </c>
      <c r="W13">
        <v>8192</v>
      </c>
      <c r="X13">
        <v>1</v>
      </c>
      <c r="Y13">
        <v>0.28246868014294202</v>
      </c>
      <c r="Z13">
        <v>161</v>
      </c>
      <c r="AA13">
        <v>349.2</v>
      </c>
      <c r="AB13" t="s">
        <v>94</v>
      </c>
      <c r="AC13">
        <v>12.6875</v>
      </c>
      <c r="AE13">
        <v>0</v>
      </c>
      <c r="AF13">
        <v>161</v>
      </c>
      <c r="AG13">
        <v>23.265625</v>
      </c>
      <c r="AH13">
        <f t="shared" si="0"/>
        <v>137.734375</v>
      </c>
      <c r="AI13">
        <f t="shared" si="1"/>
        <v>6.920080591000672</v>
      </c>
      <c r="AJ13">
        <f t="shared" si="2"/>
        <v>0.27113408789881671</v>
      </c>
      <c r="AK13">
        <f t="shared" si="3"/>
        <v>593.80213402042921</v>
      </c>
    </row>
    <row r="14" spans="1:60" x14ac:dyDescent="0.3">
      <c r="A14">
        <v>12</v>
      </c>
      <c r="B14">
        <v>45</v>
      </c>
      <c r="C14" t="s">
        <v>91</v>
      </c>
      <c r="D14">
        <v>3.2386143316968999E-2</v>
      </c>
      <c r="E14">
        <v>8192</v>
      </c>
      <c r="F14">
        <v>9216</v>
      </c>
      <c r="G14">
        <v>1.125</v>
      </c>
      <c r="H14">
        <v>3.53508180723759</v>
      </c>
      <c r="I14">
        <v>7.8434627598084203</v>
      </c>
      <c r="J14">
        <v>-1.2207576236428599</v>
      </c>
      <c r="K14" t="b">
        <v>1</v>
      </c>
      <c r="L14">
        <v>165.4</v>
      </c>
      <c r="M14" t="s">
        <v>92</v>
      </c>
      <c r="N14">
        <v>8.3685593401262306</v>
      </c>
      <c r="O14">
        <v>4.2930000000000001</v>
      </c>
      <c r="P14">
        <v>2.2189999999999999</v>
      </c>
      <c r="Q14" t="s">
        <v>536</v>
      </c>
      <c r="S14">
        <v>0</v>
      </c>
      <c r="T14">
        <v>19580</v>
      </c>
      <c r="U14">
        <v>8192</v>
      </c>
      <c r="V14">
        <v>76</v>
      </c>
      <c r="W14">
        <v>8192</v>
      </c>
      <c r="X14">
        <v>1</v>
      </c>
      <c r="Y14">
        <v>0.29079382661466102</v>
      </c>
      <c r="Z14">
        <v>165.4</v>
      </c>
      <c r="AA14">
        <v>118.44</v>
      </c>
      <c r="AB14" t="s">
        <v>94</v>
      </c>
      <c r="AC14">
        <v>12.859375</v>
      </c>
      <c r="AE14">
        <v>0</v>
      </c>
      <c r="AF14">
        <v>165.375</v>
      </c>
      <c r="AG14">
        <v>32.03125</v>
      </c>
      <c r="AH14">
        <f t="shared" si="0"/>
        <v>133.34375</v>
      </c>
      <c r="AI14">
        <f t="shared" si="1"/>
        <v>5.1629268292682928</v>
      </c>
      <c r="AJ14">
        <f t="shared" si="2"/>
        <v>0.29500657827818416</v>
      </c>
      <c r="AK14">
        <f t="shared" si="3"/>
        <v>560.58071981044202</v>
      </c>
      <c r="AN14" t="s">
        <v>1258</v>
      </c>
    </row>
    <row r="15" spans="1:60" x14ac:dyDescent="0.3">
      <c r="A15">
        <v>13</v>
      </c>
      <c r="B15">
        <v>46</v>
      </c>
      <c r="C15" t="s">
        <v>91</v>
      </c>
      <c r="D15">
        <v>3.1373189552437002E-2</v>
      </c>
      <c r="E15">
        <v>8192</v>
      </c>
      <c r="F15">
        <v>8192</v>
      </c>
      <c r="G15">
        <v>1</v>
      </c>
      <c r="H15">
        <v>3.0318302964393999</v>
      </c>
      <c r="I15">
        <v>6.1406406589993399</v>
      </c>
      <c r="J15">
        <v>-1.2561186081328399</v>
      </c>
      <c r="K15" t="b">
        <v>1</v>
      </c>
      <c r="L15">
        <v>106.2</v>
      </c>
      <c r="M15" t="s">
        <v>92</v>
      </c>
      <c r="N15">
        <v>6.5384488430450203</v>
      </c>
      <c r="O15">
        <v>4.16</v>
      </c>
      <c r="P15">
        <v>2.0249999999999999</v>
      </c>
      <c r="Q15" t="s">
        <v>537</v>
      </c>
      <c r="S15">
        <v>0</v>
      </c>
      <c r="T15">
        <v>14510</v>
      </c>
      <c r="U15">
        <v>8192</v>
      </c>
      <c r="V15">
        <v>480</v>
      </c>
      <c r="W15">
        <v>8192</v>
      </c>
      <c r="X15">
        <v>1</v>
      </c>
      <c r="Y15">
        <v>9.2739940531855802E-2</v>
      </c>
      <c r="Z15">
        <v>106.2</v>
      </c>
      <c r="AA15">
        <v>136.6</v>
      </c>
      <c r="AB15" t="s">
        <v>94</v>
      </c>
      <c r="AC15">
        <v>10.3046875</v>
      </c>
      <c r="AE15">
        <v>6</v>
      </c>
      <c r="AF15">
        <v>106.1875</v>
      </c>
      <c r="AG15">
        <v>6.38671875</v>
      </c>
      <c r="AH15">
        <f t="shared" si="0"/>
        <v>99.80078125</v>
      </c>
      <c r="AI15">
        <f t="shared" si="1"/>
        <v>16.626299694189601</v>
      </c>
      <c r="AJ15">
        <f t="shared" si="2"/>
        <v>0.28475713835111466</v>
      </c>
      <c r="AK15">
        <f t="shared" si="3"/>
        <v>372.90548927018438</v>
      </c>
      <c r="AM15" t="s">
        <v>1259</v>
      </c>
      <c r="AN15">
        <f>MAX(AK2:AK241)</f>
        <v>23655.347793584606</v>
      </c>
    </row>
    <row r="16" spans="1:60" x14ac:dyDescent="0.3">
      <c r="A16">
        <v>14</v>
      </c>
      <c r="B16">
        <v>49</v>
      </c>
      <c r="C16" t="s">
        <v>91</v>
      </c>
      <c r="D16">
        <v>1.04946927458251E-2</v>
      </c>
      <c r="E16">
        <v>8192</v>
      </c>
      <c r="F16">
        <v>32768</v>
      </c>
      <c r="G16">
        <v>4</v>
      </c>
      <c r="H16">
        <v>3.06441115470329</v>
      </c>
      <c r="I16">
        <v>9.2111889982194608</v>
      </c>
      <c r="J16">
        <v>-0.49143731853693801</v>
      </c>
      <c r="K16" t="b">
        <v>1</v>
      </c>
      <c r="L16">
        <v>1013</v>
      </c>
      <c r="M16" t="s">
        <v>92</v>
      </c>
      <c r="N16">
        <v>9.2387691234819194</v>
      </c>
      <c r="O16" t="s">
        <v>101</v>
      </c>
      <c r="P16">
        <v>3.0059999999999998</v>
      </c>
      <c r="Q16" t="s">
        <v>538</v>
      </c>
      <c r="S16">
        <v>0</v>
      </c>
      <c r="T16" t="s">
        <v>101</v>
      </c>
      <c r="U16">
        <v>8192</v>
      </c>
      <c r="V16">
        <v>985</v>
      </c>
      <c r="W16">
        <v>8192</v>
      </c>
      <c r="X16">
        <v>1</v>
      </c>
      <c r="Y16">
        <v>6.5777608827081099E-2</v>
      </c>
      <c r="Z16">
        <v>1013</v>
      </c>
      <c r="AA16" t="s">
        <v>101</v>
      </c>
      <c r="AB16" t="s">
        <v>94</v>
      </c>
      <c r="AC16">
        <v>31.828125</v>
      </c>
      <c r="AE16">
        <v>0</v>
      </c>
      <c r="AF16">
        <v>1013</v>
      </c>
      <c r="AG16">
        <v>16.1875</v>
      </c>
      <c r="AH16">
        <f t="shared" si="0"/>
        <v>996.8125</v>
      </c>
      <c r="AI16">
        <f t="shared" si="1"/>
        <v>62.579150579150578</v>
      </c>
      <c r="AJ16">
        <f t="shared" si="2"/>
        <v>0.61174648741647364</v>
      </c>
      <c r="AK16">
        <f t="shared" si="3"/>
        <v>1655.914698060792</v>
      </c>
      <c r="AM16" t="s">
        <v>1260</v>
      </c>
      <c r="AN16">
        <f>MIN(AK2:AK241)</f>
        <v>53.532669032957074</v>
      </c>
    </row>
    <row r="17" spans="1:40" x14ac:dyDescent="0.3">
      <c r="A17">
        <v>15</v>
      </c>
      <c r="B17">
        <v>51</v>
      </c>
      <c r="C17" t="s">
        <v>91</v>
      </c>
      <c r="D17">
        <v>1.5017346411932701E-2</v>
      </c>
      <c r="E17">
        <v>8192</v>
      </c>
      <c r="F17">
        <v>32768</v>
      </c>
      <c r="G17">
        <v>4</v>
      </c>
      <c r="H17">
        <v>3.9040411840189502</v>
      </c>
      <c r="I17">
        <v>9.09672096198166</v>
      </c>
      <c r="J17">
        <v>-1.30112349748373</v>
      </c>
      <c r="K17" t="b">
        <v>1</v>
      </c>
      <c r="L17">
        <v>213.6</v>
      </c>
      <c r="M17" t="s">
        <v>92</v>
      </c>
      <c r="N17">
        <v>9.2309485575662507</v>
      </c>
      <c r="O17">
        <v>4.742</v>
      </c>
      <c r="P17">
        <v>2.33</v>
      </c>
      <c r="Q17" t="s">
        <v>539</v>
      </c>
      <c r="R17" t="s">
        <v>1941</v>
      </c>
      <c r="S17">
        <v>0</v>
      </c>
      <c r="T17">
        <v>55000</v>
      </c>
      <c r="U17">
        <v>8192</v>
      </c>
      <c r="V17">
        <v>1134</v>
      </c>
      <c r="W17">
        <v>8192</v>
      </c>
      <c r="X17">
        <v>1</v>
      </c>
      <c r="Y17">
        <v>8.6237517045081299E-2</v>
      </c>
      <c r="Z17">
        <v>213.6</v>
      </c>
      <c r="AA17">
        <v>257.5</v>
      </c>
      <c r="AB17" t="s">
        <v>94</v>
      </c>
      <c r="AC17">
        <v>14.6171875</v>
      </c>
      <c r="AE17">
        <v>0</v>
      </c>
      <c r="AF17">
        <v>213.625</v>
      </c>
      <c r="AG17">
        <v>11.3125</v>
      </c>
      <c r="AH17">
        <f t="shared" si="0"/>
        <v>202.3125</v>
      </c>
      <c r="AI17">
        <f t="shared" si="1"/>
        <v>18.883977900552487</v>
      </c>
      <c r="AJ17">
        <f t="shared" si="2"/>
        <v>0.27222577618707028</v>
      </c>
      <c r="AK17">
        <f t="shared" si="3"/>
        <v>784.73465294924711</v>
      </c>
      <c r="AM17" t="s">
        <v>1263</v>
      </c>
      <c r="AN17">
        <f>AVERAGE(AK2:AK241)</f>
        <v>1039.489860012211</v>
      </c>
    </row>
    <row r="18" spans="1:40" x14ac:dyDescent="0.3">
      <c r="A18">
        <v>16</v>
      </c>
      <c r="B18">
        <v>57</v>
      </c>
      <c r="C18" t="s">
        <v>91</v>
      </c>
      <c r="D18">
        <v>4.4428335587878398E-2</v>
      </c>
      <c r="E18">
        <v>8192</v>
      </c>
      <c r="F18">
        <v>9216</v>
      </c>
      <c r="G18">
        <v>1.125</v>
      </c>
      <c r="H18">
        <v>2.67582900064789</v>
      </c>
      <c r="I18">
        <v>5.8429234818834797</v>
      </c>
      <c r="J18">
        <v>-1.2344198221958</v>
      </c>
      <c r="K18" t="b">
        <v>1</v>
      </c>
      <c r="L18">
        <v>152.4</v>
      </c>
      <c r="M18" t="s">
        <v>92</v>
      </c>
      <c r="N18">
        <v>6.6286989778377503</v>
      </c>
      <c r="O18">
        <v>4.3099999999999996</v>
      </c>
      <c r="P18">
        <v>2.1840000000000002</v>
      </c>
      <c r="Q18" t="s">
        <v>540</v>
      </c>
      <c r="S18">
        <v>0</v>
      </c>
      <c r="T18">
        <v>20270</v>
      </c>
      <c r="U18">
        <v>8192</v>
      </c>
      <c r="V18">
        <v>386</v>
      </c>
      <c r="W18">
        <v>8192</v>
      </c>
      <c r="X18">
        <v>1</v>
      </c>
      <c r="Y18">
        <v>8.5297450280678005E-2</v>
      </c>
      <c r="Z18">
        <v>152.4</v>
      </c>
      <c r="AA18">
        <v>133</v>
      </c>
      <c r="AB18" t="s">
        <v>94</v>
      </c>
      <c r="AC18">
        <v>12.34375</v>
      </c>
      <c r="AE18">
        <v>0</v>
      </c>
      <c r="AF18">
        <v>152.375</v>
      </c>
      <c r="AG18">
        <v>10.984375</v>
      </c>
      <c r="AH18">
        <f t="shared" si="0"/>
        <v>141.390625</v>
      </c>
      <c r="AI18">
        <f t="shared" si="1"/>
        <v>13.871977240398293</v>
      </c>
      <c r="AJ18">
        <f t="shared" si="2"/>
        <v>0.29100354719953919</v>
      </c>
      <c r="AK18">
        <f t="shared" si="3"/>
        <v>523.6190467998573</v>
      </c>
      <c r="AM18" t="s">
        <v>1226</v>
      </c>
      <c r="AN18">
        <f>AN15-AN16</f>
        <v>23601.815124551649</v>
      </c>
    </row>
    <row r="19" spans="1:40" x14ac:dyDescent="0.3">
      <c r="A19">
        <v>17</v>
      </c>
      <c r="B19">
        <v>58</v>
      </c>
      <c r="C19" t="s">
        <v>91</v>
      </c>
      <c r="D19">
        <v>1.8039938564545499E-2</v>
      </c>
      <c r="E19">
        <v>8192</v>
      </c>
      <c r="F19">
        <v>8192</v>
      </c>
      <c r="G19">
        <v>1</v>
      </c>
      <c r="H19">
        <v>3.3217944667105099</v>
      </c>
      <c r="I19">
        <v>6.6500768132388099</v>
      </c>
      <c r="J19">
        <v>-1.26013690182488</v>
      </c>
      <c r="K19" t="b">
        <v>1</v>
      </c>
      <c r="L19">
        <v>100.6</v>
      </c>
      <c r="M19" t="s">
        <v>92</v>
      </c>
      <c r="N19">
        <v>6.9562174482265897</v>
      </c>
      <c r="O19">
        <v>4.1639999999999997</v>
      </c>
      <c r="P19">
        <v>2.0019999999999998</v>
      </c>
      <c r="Q19" t="s">
        <v>541</v>
      </c>
      <c r="S19">
        <v>0</v>
      </c>
      <c r="T19">
        <v>14550</v>
      </c>
      <c r="U19">
        <v>8192</v>
      </c>
      <c r="V19">
        <v>281</v>
      </c>
      <c r="W19">
        <v>8192</v>
      </c>
      <c r="X19">
        <v>1</v>
      </c>
      <c r="Y19">
        <v>0.13850664572423099</v>
      </c>
      <c r="Z19">
        <v>100.6</v>
      </c>
      <c r="AA19">
        <v>144.6</v>
      </c>
      <c r="AB19" t="s">
        <v>94</v>
      </c>
      <c r="AC19">
        <v>10.03125</v>
      </c>
      <c r="AE19">
        <v>6</v>
      </c>
      <c r="AF19">
        <v>100.625</v>
      </c>
      <c r="AG19">
        <v>8.1328125</v>
      </c>
      <c r="AH19">
        <f t="shared" si="0"/>
        <v>92.4921875</v>
      </c>
      <c r="AI19">
        <f t="shared" si="1"/>
        <v>12.372718539865513</v>
      </c>
      <c r="AJ19">
        <f t="shared" si="2"/>
        <v>0.28361519640392413</v>
      </c>
      <c r="AK19">
        <f t="shared" si="3"/>
        <v>354.79410580203927</v>
      </c>
      <c r="AM19" t="s">
        <v>1261</v>
      </c>
      <c r="AN19">
        <f>_xlfn.STDEV.P(AK2:AK241)</f>
        <v>1796.0437900736174</v>
      </c>
    </row>
    <row r="20" spans="1:40" x14ac:dyDescent="0.3">
      <c r="A20">
        <v>18</v>
      </c>
      <c r="B20">
        <v>61</v>
      </c>
      <c r="C20" t="s">
        <v>91</v>
      </c>
      <c r="D20">
        <v>6.3307380337671504E-3</v>
      </c>
      <c r="E20">
        <v>8192</v>
      </c>
      <c r="F20">
        <v>32768</v>
      </c>
      <c r="G20">
        <v>4</v>
      </c>
      <c r="H20">
        <v>3.4246200536403602</v>
      </c>
      <c r="I20">
        <v>10.6885602455416</v>
      </c>
      <c r="J20">
        <v>-0.49143731853693801</v>
      </c>
      <c r="K20" t="b">
        <v>1</v>
      </c>
      <c r="L20">
        <v>1319</v>
      </c>
      <c r="M20" t="s">
        <v>92</v>
      </c>
      <c r="N20">
        <v>10.717955643528001</v>
      </c>
      <c r="O20" t="s">
        <v>101</v>
      </c>
      <c r="P20">
        <v>3.121</v>
      </c>
      <c r="Q20" t="s">
        <v>542</v>
      </c>
      <c r="S20">
        <v>0</v>
      </c>
      <c r="T20" t="s">
        <v>101</v>
      </c>
      <c r="U20">
        <v>8192</v>
      </c>
      <c r="V20">
        <v>443</v>
      </c>
      <c r="W20">
        <v>8192</v>
      </c>
      <c r="X20">
        <v>1</v>
      </c>
      <c r="Y20">
        <v>0.115327415127098</v>
      </c>
      <c r="Z20">
        <v>1319</v>
      </c>
      <c r="AA20" t="s">
        <v>101</v>
      </c>
      <c r="AB20" t="s">
        <v>94</v>
      </c>
      <c r="AC20">
        <v>36.3125</v>
      </c>
      <c r="AE20">
        <v>0</v>
      </c>
      <c r="AF20">
        <v>1319</v>
      </c>
      <c r="AG20">
        <v>22.1875</v>
      </c>
      <c r="AH20">
        <f t="shared" si="0"/>
        <v>1296.8125</v>
      </c>
      <c r="AI20">
        <f t="shared" si="1"/>
        <v>59.447887323943661</v>
      </c>
      <c r="AJ20">
        <f t="shared" si="2"/>
        <v>0.61174648741647364</v>
      </c>
      <c r="AK20">
        <f t="shared" si="3"/>
        <v>2156.121902015977</v>
      </c>
      <c r="AM20" t="s">
        <v>1262</v>
      </c>
      <c r="AN20">
        <f>MEDIAN(AK2:AK241)</f>
        <v>569.27098312499857</v>
      </c>
    </row>
    <row r="21" spans="1:40" x14ac:dyDescent="0.3">
      <c r="A21">
        <v>19</v>
      </c>
      <c r="B21">
        <v>63</v>
      </c>
      <c r="C21" t="s">
        <v>91</v>
      </c>
      <c r="D21">
        <v>1.20590602328667E-2</v>
      </c>
      <c r="E21">
        <v>8192</v>
      </c>
      <c r="F21">
        <v>32768</v>
      </c>
      <c r="G21">
        <v>4</v>
      </c>
      <c r="H21">
        <v>3.6927679960028001</v>
      </c>
      <c r="I21">
        <v>10.5590084885705</v>
      </c>
      <c r="J21">
        <v>-1.29630154505328</v>
      </c>
      <c r="K21" t="b">
        <v>1</v>
      </c>
      <c r="L21">
        <v>724</v>
      </c>
      <c r="M21" t="s">
        <v>92</v>
      </c>
      <c r="N21">
        <v>10.567601225040701</v>
      </c>
      <c r="O21">
        <v>4.75</v>
      </c>
      <c r="P21">
        <v>2.86</v>
      </c>
      <c r="Q21" t="s">
        <v>543</v>
      </c>
      <c r="R21" t="s">
        <v>1941</v>
      </c>
      <c r="S21">
        <v>0</v>
      </c>
      <c r="T21">
        <v>56480</v>
      </c>
      <c r="U21">
        <v>8192</v>
      </c>
      <c r="V21">
        <v>1145</v>
      </c>
      <c r="W21">
        <v>8192</v>
      </c>
      <c r="X21">
        <v>1</v>
      </c>
      <c r="Y21">
        <v>7.9578581526777201E-2</v>
      </c>
      <c r="Z21">
        <v>724</v>
      </c>
      <c r="AA21">
        <v>78</v>
      </c>
      <c r="AB21" t="s">
        <v>94</v>
      </c>
      <c r="AC21">
        <v>26.90625</v>
      </c>
      <c r="AE21">
        <v>0</v>
      </c>
      <c r="AF21">
        <v>724</v>
      </c>
      <c r="AG21">
        <v>11.40625</v>
      </c>
      <c r="AH21">
        <f t="shared" si="0"/>
        <v>712.59375</v>
      </c>
      <c r="AI21">
        <f t="shared" si="1"/>
        <v>63.473972602739728</v>
      </c>
      <c r="AJ21">
        <f t="shared" si="2"/>
        <v>0.2735416058145686</v>
      </c>
      <c r="AK21">
        <f t="shared" si="3"/>
        <v>2646.7637266514885</v>
      </c>
    </row>
    <row r="22" spans="1:40" x14ac:dyDescent="0.3">
      <c r="A22">
        <v>20</v>
      </c>
      <c r="B22">
        <v>69</v>
      </c>
      <c r="C22" t="s">
        <v>91</v>
      </c>
      <c r="D22">
        <v>3.53257744135788E-2</v>
      </c>
      <c r="E22">
        <v>8192</v>
      </c>
      <c r="F22">
        <v>9216</v>
      </c>
      <c r="G22">
        <v>1.125</v>
      </c>
      <c r="H22">
        <v>2.7342744831111099</v>
      </c>
      <c r="I22">
        <v>5.9652042922560797</v>
      </c>
      <c r="J22">
        <v>-1.24004543336467</v>
      </c>
      <c r="K22" t="b">
        <v>1</v>
      </c>
      <c r="L22">
        <v>151.80000000000001</v>
      </c>
      <c r="M22" t="s">
        <v>92</v>
      </c>
      <c r="N22">
        <v>6.7007757190139197</v>
      </c>
      <c r="O22">
        <v>4.2969999999999997</v>
      </c>
      <c r="P22">
        <v>2.1819999999999999</v>
      </c>
      <c r="Q22" t="s">
        <v>544</v>
      </c>
      <c r="S22">
        <v>0</v>
      </c>
      <c r="T22">
        <v>19890</v>
      </c>
      <c r="U22">
        <v>8192</v>
      </c>
      <c r="V22">
        <v>416</v>
      </c>
      <c r="W22">
        <v>8192</v>
      </c>
      <c r="X22">
        <v>1</v>
      </c>
      <c r="Y22">
        <v>8.5029802224130799E-2</v>
      </c>
      <c r="Z22">
        <v>151.80000000000001</v>
      </c>
      <c r="AA22">
        <v>131</v>
      </c>
      <c r="AB22" t="s">
        <v>94</v>
      </c>
      <c r="AC22">
        <v>12.3203125</v>
      </c>
      <c r="AE22">
        <v>0</v>
      </c>
      <c r="AF22">
        <v>151.75</v>
      </c>
      <c r="AG22">
        <v>9.875</v>
      </c>
      <c r="AH22">
        <f t="shared" si="0"/>
        <v>141.875</v>
      </c>
      <c r="AI22">
        <f t="shared" si="1"/>
        <v>15.367088607594937</v>
      </c>
      <c r="AJ22">
        <f t="shared" si="2"/>
        <v>0.28937107053901484</v>
      </c>
      <c r="AK22">
        <f t="shared" si="3"/>
        <v>524.41316859122617</v>
      </c>
    </row>
    <row r="23" spans="1:40" x14ac:dyDescent="0.3">
      <c r="A23">
        <v>21</v>
      </c>
      <c r="B23">
        <v>70</v>
      </c>
      <c r="C23" t="s">
        <v>91</v>
      </c>
      <c r="D23">
        <v>3.0084929092007499E-2</v>
      </c>
      <c r="E23">
        <v>8192</v>
      </c>
      <c r="F23">
        <v>8192</v>
      </c>
      <c r="G23">
        <v>1</v>
      </c>
      <c r="H23">
        <v>4.7973862610959097</v>
      </c>
      <c r="I23">
        <v>9.6416219973978396</v>
      </c>
      <c r="J23">
        <v>-1.26335153677852</v>
      </c>
      <c r="K23" t="b">
        <v>1</v>
      </c>
      <c r="L23">
        <v>102.4</v>
      </c>
      <c r="M23" t="s">
        <v>92</v>
      </c>
      <c r="N23">
        <v>9.6791845404156103</v>
      </c>
      <c r="O23">
        <v>4.1950000000000003</v>
      </c>
      <c r="P23">
        <v>2.0099999999999998</v>
      </c>
      <c r="Q23" t="s">
        <v>545</v>
      </c>
      <c r="S23">
        <v>0</v>
      </c>
      <c r="T23">
        <v>15720</v>
      </c>
      <c r="U23">
        <v>8192</v>
      </c>
      <c r="V23">
        <v>37</v>
      </c>
      <c r="W23">
        <v>8192</v>
      </c>
      <c r="X23">
        <v>1</v>
      </c>
      <c r="Y23">
        <v>0.62428645573144503</v>
      </c>
      <c r="Z23">
        <v>102.4</v>
      </c>
      <c r="AA23">
        <v>153.5</v>
      </c>
      <c r="AB23" t="s">
        <v>94</v>
      </c>
      <c r="AC23">
        <v>10.1171875</v>
      </c>
      <c r="AE23">
        <v>4</v>
      </c>
      <c r="AF23">
        <v>102.375</v>
      </c>
      <c r="AG23">
        <v>20.1875</v>
      </c>
      <c r="AH23">
        <f t="shared" si="0"/>
        <v>82.1875</v>
      </c>
      <c r="AI23">
        <f t="shared" si="1"/>
        <v>5.0712074303405572</v>
      </c>
      <c r="AJ23">
        <f t="shared" si="2"/>
        <v>0.28270494093357873</v>
      </c>
      <c r="AK23">
        <f t="shared" si="3"/>
        <v>362.12667405785777</v>
      </c>
    </row>
    <row r="24" spans="1:40" x14ac:dyDescent="0.3">
      <c r="A24">
        <v>22</v>
      </c>
      <c r="B24">
        <v>73</v>
      </c>
      <c r="C24" t="s">
        <v>91</v>
      </c>
      <c r="D24">
        <v>1.11397185747049E-2</v>
      </c>
      <c r="E24">
        <v>8192</v>
      </c>
      <c r="F24">
        <v>32768</v>
      </c>
      <c r="G24">
        <v>4</v>
      </c>
      <c r="H24">
        <v>3.4657390991780401</v>
      </c>
      <c r="I24">
        <v>10.451369470958699</v>
      </c>
      <c r="J24">
        <v>-0.49143731853693801</v>
      </c>
      <c r="K24" t="b">
        <v>1</v>
      </c>
      <c r="L24">
        <v>1038</v>
      </c>
      <c r="M24" t="s">
        <v>92</v>
      </c>
      <c r="N24">
        <v>10.459695712031699</v>
      </c>
      <c r="O24" t="s">
        <v>101</v>
      </c>
      <c r="P24">
        <v>3.016</v>
      </c>
      <c r="Q24" t="s">
        <v>546</v>
      </c>
      <c r="S24">
        <v>0</v>
      </c>
      <c r="T24" t="s">
        <v>101</v>
      </c>
      <c r="U24">
        <v>8192</v>
      </c>
      <c r="V24">
        <v>1101</v>
      </c>
      <c r="W24">
        <v>8192</v>
      </c>
      <c r="X24">
        <v>1</v>
      </c>
      <c r="Y24">
        <v>7.4311061035372397E-2</v>
      </c>
      <c r="Z24">
        <v>1038</v>
      </c>
      <c r="AA24" t="s">
        <v>101</v>
      </c>
      <c r="AB24" t="s">
        <v>94</v>
      </c>
      <c r="AC24">
        <v>32.21875</v>
      </c>
      <c r="AE24">
        <v>0</v>
      </c>
      <c r="AF24">
        <v>1038</v>
      </c>
      <c r="AG24">
        <v>14.8046875</v>
      </c>
      <c r="AH24">
        <f t="shared" si="0"/>
        <v>1023.1953125</v>
      </c>
      <c r="AI24">
        <f t="shared" si="1"/>
        <v>70.112928759894459</v>
      </c>
      <c r="AJ24">
        <f t="shared" si="2"/>
        <v>0.61174648741647364</v>
      </c>
      <c r="AK24">
        <f t="shared" si="3"/>
        <v>1696.7812996911175</v>
      </c>
    </row>
    <row r="25" spans="1:40" x14ac:dyDescent="0.3">
      <c r="A25">
        <v>23</v>
      </c>
      <c r="B25">
        <v>75</v>
      </c>
      <c r="C25" t="s">
        <v>91</v>
      </c>
      <c r="D25">
        <v>8.3363600781289904E-3</v>
      </c>
      <c r="E25">
        <v>8192</v>
      </c>
      <c r="F25">
        <v>32768</v>
      </c>
      <c r="G25">
        <v>4</v>
      </c>
      <c r="H25">
        <v>3.85236521706699</v>
      </c>
      <c r="I25">
        <v>9.8114926622174892</v>
      </c>
      <c r="J25">
        <v>-1.3003198387453201</v>
      </c>
      <c r="K25" t="b">
        <v>1</v>
      </c>
      <c r="L25">
        <v>351.5</v>
      </c>
      <c r="M25" t="s">
        <v>92</v>
      </c>
      <c r="N25">
        <v>9.8479863885649408</v>
      </c>
      <c r="O25">
        <v>4.74</v>
      </c>
      <c r="P25">
        <v>2.5470000000000002</v>
      </c>
      <c r="Q25" t="s">
        <v>547</v>
      </c>
      <c r="R25" t="s">
        <v>1941</v>
      </c>
      <c r="S25">
        <v>0</v>
      </c>
      <c r="T25">
        <v>54800</v>
      </c>
      <c r="U25">
        <v>8192</v>
      </c>
      <c r="V25">
        <v>807</v>
      </c>
      <c r="W25">
        <v>8192</v>
      </c>
      <c r="X25">
        <v>1</v>
      </c>
      <c r="Y25">
        <v>0.100408011076774</v>
      </c>
      <c r="Z25">
        <v>351.5</v>
      </c>
      <c r="AA25">
        <v>155.9</v>
      </c>
      <c r="AB25" t="s">
        <v>94</v>
      </c>
      <c r="AC25">
        <v>18.75</v>
      </c>
      <c r="AE25">
        <v>0</v>
      </c>
      <c r="AF25">
        <v>351.5</v>
      </c>
      <c r="AG25">
        <v>12.890625</v>
      </c>
      <c r="AH25">
        <f t="shared" si="0"/>
        <v>338.609375</v>
      </c>
      <c r="AI25">
        <f t="shared" si="1"/>
        <v>27.267878787878789</v>
      </c>
      <c r="AJ25">
        <f t="shared" si="2"/>
        <v>0.27244464074535107</v>
      </c>
      <c r="AK25">
        <f t="shared" si="3"/>
        <v>1290.1703591539556</v>
      </c>
    </row>
    <row r="26" spans="1:40" x14ac:dyDescent="0.3">
      <c r="A26">
        <v>24</v>
      </c>
      <c r="B26">
        <v>81</v>
      </c>
      <c r="C26" t="s">
        <v>91</v>
      </c>
      <c r="D26">
        <v>2.7153630126451202E-2</v>
      </c>
      <c r="E26">
        <v>8192</v>
      </c>
      <c r="F26">
        <v>9216</v>
      </c>
      <c r="G26">
        <v>1.125</v>
      </c>
      <c r="H26">
        <v>3.5894903113001502</v>
      </c>
      <c r="I26">
        <v>7.6416883580413497</v>
      </c>
      <c r="J26">
        <v>-1.24245640957989</v>
      </c>
      <c r="K26" t="b">
        <v>1</v>
      </c>
      <c r="L26">
        <v>134.4</v>
      </c>
      <c r="M26" t="s">
        <v>92</v>
      </c>
      <c r="N26">
        <v>8.1983653829142202</v>
      </c>
      <c r="O26">
        <v>4.3120000000000003</v>
      </c>
      <c r="P26">
        <v>2.129</v>
      </c>
      <c r="Q26" t="s">
        <v>548</v>
      </c>
      <c r="S26">
        <v>0</v>
      </c>
      <c r="T26">
        <v>20460</v>
      </c>
      <c r="U26">
        <v>8192</v>
      </c>
      <c r="V26">
        <v>120</v>
      </c>
      <c r="W26">
        <v>8192</v>
      </c>
      <c r="X26">
        <v>1</v>
      </c>
      <c r="Y26">
        <v>0.236387042656695</v>
      </c>
      <c r="Z26">
        <v>134.4</v>
      </c>
      <c r="AA26">
        <v>152.19999999999999</v>
      </c>
      <c r="AB26" t="s">
        <v>94</v>
      </c>
      <c r="AC26">
        <v>11.59375</v>
      </c>
      <c r="AE26">
        <v>0</v>
      </c>
      <c r="AF26">
        <v>134.375</v>
      </c>
      <c r="AG26">
        <v>22.890625</v>
      </c>
      <c r="AH26">
        <f t="shared" si="0"/>
        <v>111.484375</v>
      </c>
      <c r="AI26">
        <f t="shared" si="1"/>
        <v>5.8703071672354952</v>
      </c>
      <c r="AJ26">
        <f t="shared" si="2"/>
        <v>0.28867424412407183</v>
      </c>
      <c r="AK26">
        <f t="shared" si="3"/>
        <v>465.49009042263498</v>
      </c>
    </row>
    <row r="27" spans="1:40" x14ac:dyDescent="0.3">
      <c r="A27">
        <v>25</v>
      </c>
      <c r="B27">
        <v>82</v>
      </c>
      <c r="C27" t="s">
        <v>91</v>
      </c>
      <c r="D27">
        <v>3.1823672256469697E-2</v>
      </c>
      <c r="E27">
        <v>8192</v>
      </c>
      <c r="F27">
        <v>8192</v>
      </c>
      <c r="G27">
        <v>1</v>
      </c>
      <c r="H27">
        <v>3.1331220463328702</v>
      </c>
      <c r="I27">
        <v>6.0551255172780802</v>
      </c>
      <c r="J27">
        <v>-1.2593332430864701</v>
      </c>
      <c r="K27" t="b">
        <v>1</v>
      </c>
      <c r="L27">
        <v>85.7</v>
      </c>
      <c r="M27" t="s">
        <v>92</v>
      </c>
      <c r="N27">
        <v>6.5960013285417798</v>
      </c>
      <c r="O27">
        <v>4.1879999999999997</v>
      </c>
      <c r="P27">
        <v>1.9330000000000001</v>
      </c>
      <c r="Q27" t="s">
        <v>549</v>
      </c>
      <c r="S27">
        <v>0</v>
      </c>
      <c r="T27">
        <v>15430</v>
      </c>
      <c r="U27">
        <v>8192</v>
      </c>
      <c r="V27">
        <v>522</v>
      </c>
      <c r="W27">
        <v>8192</v>
      </c>
      <c r="X27">
        <v>1</v>
      </c>
      <c r="Y27">
        <v>9.3364215586133906E-2</v>
      </c>
      <c r="Z27">
        <v>85.7</v>
      </c>
      <c r="AA27">
        <v>180.1</v>
      </c>
      <c r="AB27" t="s">
        <v>94</v>
      </c>
      <c r="AC27">
        <v>9.2578125</v>
      </c>
      <c r="AE27">
        <v>6</v>
      </c>
      <c r="AF27">
        <v>85.6875</v>
      </c>
      <c r="AG27">
        <v>6.5078125</v>
      </c>
      <c r="AH27">
        <f t="shared" si="0"/>
        <v>79.1796875</v>
      </c>
      <c r="AI27">
        <f t="shared" si="1"/>
        <v>13.166866746698679</v>
      </c>
      <c r="AJ27">
        <f t="shared" si="2"/>
        <v>0.28384321784830052</v>
      </c>
      <c r="AK27">
        <f t="shared" si="3"/>
        <v>301.88320386712752</v>
      </c>
    </row>
    <row r="28" spans="1:40" x14ac:dyDescent="0.3">
      <c r="A28">
        <v>26</v>
      </c>
      <c r="B28">
        <v>85</v>
      </c>
      <c r="C28" t="s">
        <v>91</v>
      </c>
      <c r="D28">
        <v>1.3632517169106E-2</v>
      </c>
      <c r="E28">
        <v>8192</v>
      </c>
      <c r="F28">
        <v>32768</v>
      </c>
      <c r="G28">
        <v>4</v>
      </c>
      <c r="H28">
        <v>3.2963691748231998</v>
      </c>
      <c r="I28">
        <v>9.9212986296924797</v>
      </c>
      <c r="J28">
        <v>-0.49143731853693801</v>
      </c>
      <c r="K28" t="b">
        <v>1</v>
      </c>
      <c r="L28">
        <v>1023</v>
      </c>
      <c r="M28" t="s">
        <v>92</v>
      </c>
      <c r="N28">
        <v>9.9316516345863999</v>
      </c>
      <c r="O28" t="s">
        <v>101</v>
      </c>
      <c r="P28">
        <v>3.01</v>
      </c>
      <c r="Q28" t="s">
        <v>550</v>
      </c>
      <c r="S28">
        <v>0</v>
      </c>
      <c r="T28" t="s">
        <v>101</v>
      </c>
      <c r="U28">
        <v>8192</v>
      </c>
      <c r="V28">
        <v>268</v>
      </c>
      <c r="W28">
        <v>8192</v>
      </c>
      <c r="X28">
        <v>1</v>
      </c>
      <c r="Y28">
        <v>0.14053551122100899</v>
      </c>
      <c r="Z28">
        <v>1023</v>
      </c>
      <c r="AA28" t="s">
        <v>101</v>
      </c>
      <c r="AB28" t="s">
        <v>94</v>
      </c>
      <c r="AC28">
        <v>31.984375</v>
      </c>
      <c r="AE28">
        <v>0</v>
      </c>
      <c r="AF28">
        <v>1023</v>
      </c>
      <c r="AG28">
        <v>24.65625</v>
      </c>
      <c r="AH28">
        <f t="shared" si="0"/>
        <v>998.34375</v>
      </c>
      <c r="AI28">
        <f t="shared" si="1"/>
        <v>41.49049429657795</v>
      </c>
      <c r="AJ28">
        <f t="shared" si="2"/>
        <v>0.61174648741647364</v>
      </c>
      <c r="AK28">
        <f t="shared" si="3"/>
        <v>1672.2613387129222</v>
      </c>
    </row>
    <row r="29" spans="1:40" x14ac:dyDescent="0.3">
      <c r="A29">
        <v>27</v>
      </c>
      <c r="B29">
        <v>87</v>
      </c>
      <c r="C29" t="s">
        <v>91</v>
      </c>
      <c r="D29">
        <v>1.06223477941975E-2</v>
      </c>
      <c r="E29">
        <v>8192</v>
      </c>
      <c r="F29">
        <v>32768</v>
      </c>
      <c r="G29">
        <v>4</v>
      </c>
      <c r="H29">
        <v>3.7255343425587801</v>
      </c>
      <c r="I29">
        <v>8.8845262348911493</v>
      </c>
      <c r="J29">
        <v>-1.2995161800069099</v>
      </c>
      <c r="K29" t="b">
        <v>1</v>
      </c>
      <c r="L29">
        <v>242.6</v>
      </c>
      <c r="M29" t="s">
        <v>92</v>
      </c>
      <c r="N29">
        <v>9.0069511554296007</v>
      </c>
      <c r="O29">
        <v>4.7539999999999996</v>
      </c>
      <c r="P29">
        <v>2.3849999999999998</v>
      </c>
      <c r="Q29" t="s">
        <v>551</v>
      </c>
      <c r="R29" t="s">
        <v>1941</v>
      </c>
      <c r="S29">
        <v>0</v>
      </c>
      <c r="T29">
        <v>56540</v>
      </c>
      <c r="U29">
        <v>8192</v>
      </c>
      <c r="V29">
        <v>644</v>
      </c>
      <c r="W29">
        <v>8192</v>
      </c>
      <c r="X29">
        <v>1</v>
      </c>
      <c r="Y29">
        <v>0.10740109889663101</v>
      </c>
      <c r="Z29">
        <v>242.6</v>
      </c>
      <c r="AA29">
        <v>233</v>
      </c>
      <c r="AB29" t="s">
        <v>94</v>
      </c>
      <c r="AC29">
        <v>15.578125</v>
      </c>
      <c r="AE29">
        <v>0</v>
      </c>
      <c r="AF29">
        <v>242.625</v>
      </c>
      <c r="AG29">
        <v>14.7578125</v>
      </c>
      <c r="AH29">
        <f t="shared" si="0"/>
        <v>227.8671875</v>
      </c>
      <c r="AI29">
        <f t="shared" si="1"/>
        <v>16.44044467972472</v>
      </c>
      <c r="AJ29">
        <f t="shared" si="2"/>
        <v>0.27266368126674434</v>
      </c>
      <c r="AK29">
        <f t="shared" si="3"/>
        <v>889.83248107268901</v>
      </c>
    </row>
    <row r="30" spans="1:40" x14ac:dyDescent="0.3">
      <c r="A30">
        <v>28</v>
      </c>
      <c r="B30">
        <v>93</v>
      </c>
      <c r="C30" t="s">
        <v>91</v>
      </c>
      <c r="D30">
        <v>3.84213377505387E-2</v>
      </c>
      <c r="E30">
        <v>8192</v>
      </c>
      <c r="F30">
        <v>9216</v>
      </c>
      <c r="G30">
        <v>1.125</v>
      </c>
      <c r="H30">
        <v>2.4972210656251401</v>
      </c>
      <c r="I30">
        <v>5.0041969010378704</v>
      </c>
      <c r="J30">
        <v>-1.24004543336467</v>
      </c>
      <c r="K30" t="b">
        <v>1</v>
      </c>
      <c r="L30">
        <v>101.1</v>
      </c>
      <c r="M30" t="s">
        <v>92</v>
      </c>
      <c r="N30">
        <v>6.19618326141034</v>
      </c>
      <c r="O30">
        <v>4.28</v>
      </c>
      <c r="P30">
        <v>2.004</v>
      </c>
      <c r="Q30" t="s">
        <v>552</v>
      </c>
      <c r="S30">
        <v>0</v>
      </c>
      <c r="T30">
        <v>19180</v>
      </c>
      <c r="U30">
        <v>8192</v>
      </c>
      <c r="V30">
        <v>705</v>
      </c>
      <c r="W30">
        <v>8192</v>
      </c>
      <c r="X30">
        <v>1</v>
      </c>
      <c r="Y30">
        <v>5.6388607563143303E-2</v>
      </c>
      <c r="Z30">
        <v>101.1</v>
      </c>
      <c r="AA30">
        <v>189.8</v>
      </c>
      <c r="AB30" t="s">
        <v>94</v>
      </c>
      <c r="AC30">
        <v>10.0546875</v>
      </c>
      <c r="AE30">
        <v>0</v>
      </c>
      <c r="AF30">
        <v>101.125</v>
      </c>
      <c r="AG30">
        <v>6.328125</v>
      </c>
      <c r="AH30">
        <f t="shared" si="0"/>
        <v>94.796875</v>
      </c>
      <c r="AI30">
        <f t="shared" si="1"/>
        <v>15.980246913580247</v>
      </c>
      <c r="AJ30">
        <f t="shared" si="2"/>
        <v>0.28937107053901484</v>
      </c>
      <c r="AK30">
        <f t="shared" si="3"/>
        <v>349.46478862463096</v>
      </c>
    </row>
    <row r="31" spans="1:40" x14ac:dyDescent="0.3">
      <c r="A31">
        <v>29</v>
      </c>
      <c r="B31">
        <v>94</v>
      </c>
      <c r="C31" t="s">
        <v>91</v>
      </c>
      <c r="D31">
        <v>3.5585637929171902E-2</v>
      </c>
      <c r="E31">
        <v>8192</v>
      </c>
      <c r="F31">
        <v>8192</v>
      </c>
      <c r="G31">
        <v>1</v>
      </c>
      <c r="H31">
        <v>5.1897615596020099</v>
      </c>
      <c r="I31">
        <v>9.4317834593939001</v>
      </c>
      <c r="J31">
        <v>-1.2585295843480699</v>
      </c>
      <c r="K31" t="b">
        <v>1</v>
      </c>
      <c r="L31">
        <v>65.599999999999994</v>
      </c>
      <c r="M31" t="s">
        <v>92</v>
      </c>
      <c r="N31">
        <v>9.6667787919215602</v>
      </c>
      <c r="O31">
        <v>4.17</v>
      </c>
      <c r="P31">
        <v>1.8169999999999999</v>
      </c>
      <c r="Q31" t="s">
        <v>553</v>
      </c>
      <c r="S31">
        <v>0</v>
      </c>
      <c r="T31">
        <v>14810</v>
      </c>
      <c r="U31">
        <v>8192</v>
      </c>
      <c r="V31">
        <v>31</v>
      </c>
      <c r="W31">
        <v>8192</v>
      </c>
      <c r="X31">
        <v>1</v>
      </c>
      <c r="Y31">
        <v>0.75250339033249203</v>
      </c>
      <c r="Z31">
        <v>65.599999999999994</v>
      </c>
      <c r="AA31">
        <v>225.6</v>
      </c>
      <c r="AB31" t="s">
        <v>94</v>
      </c>
      <c r="AC31">
        <v>8.1015625</v>
      </c>
      <c r="AE31">
        <v>6</v>
      </c>
      <c r="AF31">
        <v>65.625</v>
      </c>
      <c r="AG31">
        <v>22.265625</v>
      </c>
      <c r="AH31">
        <f t="shared" si="0"/>
        <v>43.359375</v>
      </c>
      <c r="AI31">
        <f t="shared" si="1"/>
        <v>2.9473684210526314</v>
      </c>
      <c r="AJ31">
        <f t="shared" si="2"/>
        <v>0.28407142261775598</v>
      </c>
      <c r="AK31">
        <f t="shared" si="3"/>
        <v>231.01584592796027</v>
      </c>
    </row>
    <row r="32" spans="1:40" x14ac:dyDescent="0.3">
      <c r="A32">
        <v>30</v>
      </c>
      <c r="B32">
        <v>97</v>
      </c>
      <c r="C32" t="s">
        <v>91</v>
      </c>
      <c r="D32">
        <v>1.05859387247738E-2</v>
      </c>
      <c r="E32">
        <v>8192</v>
      </c>
      <c r="F32">
        <v>32768</v>
      </c>
      <c r="G32">
        <v>4</v>
      </c>
      <c r="H32">
        <v>3.3161973267893998</v>
      </c>
      <c r="I32">
        <v>10.1752851570042</v>
      </c>
      <c r="J32">
        <v>-0.49143731853693801</v>
      </c>
      <c r="K32" t="b">
        <v>1</v>
      </c>
      <c r="L32">
        <v>1169</v>
      </c>
      <c r="M32" t="s">
        <v>92</v>
      </c>
      <c r="N32">
        <v>10.1793823823048</v>
      </c>
      <c r="O32" t="s">
        <v>101</v>
      </c>
      <c r="P32">
        <v>3.0680000000000001</v>
      </c>
      <c r="Q32" t="s">
        <v>554</v>
      </c>
      <c r="S32">
        <v>0</v>
      </c>
      <c r="T32" t="s">
        <v>101</v>
      </c>
      <c r="U32">
        <v>8192</v>
      </c>
      <c r="V32">
        <v>300</v>
      </c>
      <c r="W32">
        <v>8192</v>
      </c>
      <c r="X32">
        <v>1</v>
      </c>
      <c r="Y32">
        <v>0.13394914994626</v>
      </c>
      <c r="Z32">
        <v>1169</v>
      </c>
      <c r="AA32" t="s">
        <v>101</v>
      </c>
      <c r="AB32" t="s">
        <v>94</v>
      </c>
      <c r="AC32">
        <v>34.1875</v>
      </c>
      <c r="AE32">
        <v>0</v>
      </c>
      <c r="AF32">
        <v>1169</v>
      </c>
      <c r="AG32">
        <v>24.296875</v>
      </c>
      <c r="AH32">
        <f t="shared" si="0"/>
        <v>1144.703125</v>
      </c>
      <c r="AI32">
        <f t="shared" si="1"/>
        <v>48.113183279742763</v>
      </c>
      <c r="AJ32">
        <f t="shared" si="2"/>
        <v>0.61174648741647364</v>
      </c>
      <c r="AK32">
        <f t="shared" si="3"/>
        <v>1910.9222922340234</v>
      </c>
    </row>
    <row r="33" spans="1:37" x14ac:dyDescent="0.3">
      <c r="A33">
        <v>31</v>
      </c>
      <c r="B33">
        <v>99</v>
      </c>
      <c r="C33" t="s">
        <v>91</v>
      </c>
      <c r="D33">
        <v>1.4769401780409801E-2</v>
      </c>
      <c r="E33">
        <v>8192</v>
      </c>
      <c r="F33">
        <v>32768</v>
      </c>
      <c r="G33">
        <v>4</v>
      </c>
      <c r="H33">
        <v>3.26473968370922</v>
      </c>
      <c r="I33">
        <v>7.7154980806409403</v>
      </c>
      <c r="J33">
        <v>-1.29630154505328</v>
      </c>
      <c r="K33" t="b">
        <v>1</v>
      </c>
      <c r="L33">
        <v>230.9</v>
      </c>
      <c r="M33" t="s">
        <v>92</v>
      </c>
      <c r="N33">
        <v>7.9729828401246898</v>
      </c>
      <c r="O33">
        <v>4.7229999999999999</v>
      </c>
      <c r="P33">
        <v>2.363</v>
      </c>
      <c r="Q33" t="s">
        <v>555</v>
      </c>
      <c r="R33" t="s">
        <v>1941</v>
      </c>
      <c r="S33">
        <v>0</v>
      </c>
      <c r="T33">
        <v>52740</v>
      </c>
      <c r="U33">
        <v>8192</v>
      </c>
      <c r="V33">
        <v>1307</v>
      </c>
      <c r="W33">
        <v>8192</v>
      </c>
      <c r="X33">
        <v>1</v>
      </c>
      <c r="Y33">
        <v>6.2644146459724798E-2</v>
      </c>
      <c r="Z33">
        <v>230.9</v>
      </c>
      <c r="AA33">
        <v>228.4</v>
      </c>
      <c r="AB33" t="s">
        <v>94</v>
      </c>
      <c r="AC33">
        <v>15.1953125</v>
      </c>
      <c r="AE33">
        <v>0</v>
      </c>
      <c r="AF33">
        <v>230.875</v>
      </c>
      <c r="AG33">
        <v>10.0390625</v>
      </c>
      <c r="AH33">
        <f t="shared" si="0"/>
        <v>220.8359375</v>
      </c>
      <c r="AI33">
        <f t="shared" si="1"/>
        <v>22.997665369649805</v>
      </c>
      <c r="AJ33">
        <f t="shared" si="2"/>
        <v>0.2735416058145686</v>
      </c>
      <c r="AK33">
        <f t="shared" si="3"/>
        <v>844.02151297052808</v>
      </c>
    </row>
    <row r="34" spans="1:37" x14ac:dyDescent="0.3">
      <c r="A34">
        <v>32</v>
      </c>
      <c r="B34">
        <v>105</v>
      </c>
      <c r="C34" t="s">
        <v>91</v>
      </c>
      <c r="D34">
        <v>3.4284535594489997E-2</v>
      </c>
      <c r="E34">
        <v>8192</v>
      </c>
      <c r="F34">
        <v>9216</v>
      </c>
      <c r="G34">
        <v>1.125</v>
      </c>
      <c r="H34">
        <v>4.0572042830629398</v>
      </c>
      <c r="I34">
        <v>8.4789230134323201</v>
      </c>
      <c r="J34">
        <v>-1.2456710445335299</v>
      </c>
      <c r="K34" t="b">
        <v>1</v>
      </c>
      <c r="L34">
        <v>123.25</v>
      </c>
      <c r="M34" t="s">
        <v>92</v>
      </c>
      <c r="N34">
        <v>8.9619737145442802</v>
      </c>
      <c r="O34">
        <v>4.3</v>
      </c>
      <c r="P34">
        <v>2.09</v>
      </c>
      <c r="Q34" t="s">
        <v>556</v>
      </c>
      <c r="S34">
        <v>0</v>
      </c>
      <c r="T34">
        <v>19940</v>
      </c>
      <c r="U34">
        <v>8192</v>
      </c>
      <c r="V34">
        <v>42</v>
      </c>
      <c r="W34">
        <v>8192</v>
      </c>
      <c r="X34">
        <v>1</v>
      </c>
      <c r="Y34">
        <v>0.47173686239506701</v>
      </c>
      <c r="Z34">
        <v>123.25</v>
      </c>
      <c r="AA34">
        <v>161.80000000000001</v>
      </c>
      <c r="AB34" t="s">
        <v>94</v>
      </c>
      <c r="AC34">
        <v>11.1015625</v>
      </c>
      <c r="AE34">
        <v>0</v>
      </c>
      <c r="AF34">
        <v>123.25</v>
      </c>
      <c r="AG34">
        <v>34.6875</v>
      </c>
      <c r="AH34">
        <f t="shared" si="0"/>
        <v>88.5625</v>
      </c>
      <c r="AI34">
        <f t="shared" si="1"/>
        <v>3.5531531531531533</v>
      </c>
      <c r="AJ34">
        <f t="shared" si="2"/>
        <v>0.28774775177389639</v>
      </c>
      <c r="AK34">
        <f t="shared" si="3"/>
        <v>428.32654378772065</v>
      </c>
    </row>
    <row r="35" spans="1:37" x14ac:dyDescent="0.3">
      <c r="A35">
        <v>33</v>
      </c>
      <c r="B35">
        <v>106</v>
      </c>
      <c r="C35" t="s">
        <v>91</v>
      </c>
      <c r="D35">
        <v>3.8345376766384401E-2</v>
      </c>
      <c r="E35">
        <v>8192</v>
      </c>
      <c r="F35">
        <v>8192</v>
      </c>
      <c r="G35">
        <v>1</v>
      </c>
      <c r="H35">
        <v>3.8780815782634801</v>
      </c>
      <c r="I35">
        <v>7.5857396496696898</v>
      </c>
      <c r="J35">
        <v>-1.2569222668712501</v>
      </c>
      <c r="K35" t="b">
        <v>1</v>
      </c>
      <c r="L35">
        <v>90.4</v>
      </c>
      <c r="M35" t="s">
        <v>92</v>
      </c>
      <c r="N35">
        <v>7.8921341006795203</v>
      </c>
      <c r="O35">
        <v>4.2</v>
      </c>
      <c r="P35">
        <v>1.956</v>
      </c>
      <c r="Q35" t="s">
        <v>557</v>
      </c>
      <c r="S35">
        <v>0</v>
      </c>
      <c r="T35">
        <v>15810</v>
      </c>
      <c r="U35">
        <v>8192</v>
      </c>
      <c r="V35">
        <v>107</v>
      </c>
      <c r="W35">
        <v>8192</v>
      </c>
      <c r="X35">
        <v>1</v>
      </c>
      <c r="Y35">
        <v>0.27823464801574399</v>
      </c>
      <c r="Z35">
        <v>90.4</v>
      </c>
      <c r="AA35">
        <v>174.9</v>
      </c>
      <c r="AB35" t="s">
        <v>94</v>
      </c>
      <c r="AC35">
        <v>9.5078125</v>
      </c>
      <c r="AE35">
        <v>7</v>
      </c>
      <c r="AF35">
        <v>90.375</v>
      </c>
      <c r="AG35">
        <v>14.9375</v>
      </c>
      <c r="AH35">
        <f t="shared" si="0"/>
        <v>75.4375</v>
      </c>
      <c r="AI35">
        <f t="shared" si="1"/>
        <v>6.0502092050209209</v>
      </c>
      <c r="AJ35">
        <f t="shared" si="2"/>
        <v>0.28452838272159658</v>
      </c>
      <c r="AK35">
        <f t="shared" si="3"/>
        <v>317.63087793047879</v>
      </c>
    </row>
    <row r="36" spans="1:37" x14ac:dyDescent="0.3">
      <c r="A36">
        <v>34</v>
      </c>
      <c r="B36">
        <v>109</v>
      </c>
      <c r="C36" t="s">
        <v>91</v>
      </c>
      <c r="D36">
        <v>1.53981159794372E-2</v>
      </c>
      <c r="E36">
        <v>8192</v>
      </c>
      <c r="F36">
        <v>32768</v>
      </c>
      <c r="G36">
        <v>4</v>
      </c>
      <c r="H36">
        <v>3.3927743590122699</v>
      </c>
      <c r="I36">
        <v>10.3174798378557</v>
      </c>
      <c r="J36">
        <v>-0.49143731853693801</v>
      </c>
      <c r="K36" t="b">
        <v>1</v>
      </c>
      <c r="L36">
        <v>1099</v>
      </c>
      <c r="M36" t="s">
        <v>92</v>
      </c>
      <c r="N36">
        <v>10.3210571326129</v>
      </c>
      <c r="O36" t="s">
        <v>101</v>
      </c>
      <c r="P36">
        <v>3.0409999999999999</v>
      </c>
      <c r="Q36" t="s">
        <v>558</v>
      </c>
      <c r="S36">
        <v>0</v>
      </c>
      <c r="T36" t="s">
        <v>101</v>
      </c>
      <c r="U36">
        <v>8192</v>
      </c>
      <c r="V36">
        <v>103</v>
      </c>
      <c r="W36">
        <v>8192</v>
      </c>
      <c r="X36">
        <v>1</v>
      </c>
      <c r="Y36">
        <v>0.235767063197559</v>
      </c>
      <c r="Z36">
        <v>1099</v>
      </c>
      <c r="AA36" t="s">
        <v>101</v>
      </c>
      <c r="AB36" t="s">
        <v>94</v>
      </c>
      <c r="AC36">
        <v>33.15625</v>
      </c>
      <c r="AE36">
        <v>0</v>
      </c>
      <c r="AF36">
        <v>1099</v>
      </c>
      <c r="AG36">
        <v>33.0625</v>
      </c>
      <c r="AH36">
        <f t="shared" si="0"/>
        <v>1065.9375</v>
      </c>
      <c r="AI36">
        <f t="shared" si="1"/>
        <v>33.240075614366731</v>
      </c>
      <c r="AJ36">
        <f t="shared" si="2"/>
        <v>0.61174648741647364</v>
      </c>
      <c r="AK36">
        <f t="shared" si="3"/>
        <v>1796.4958076691119</v>
      </c>
    </row>
    <row r="37" spans="1:37" x14ac:dyDescent="0.3">
      <c r="A37">
        <v>35</v>
      </c>
      <c r="B37">
        <v>111</v>
      </c>
      <c r="C37" t="s">
        <v>91</v>
      </c>
      <c r="D37">
        <v>2.3661062734151601E-2</v>
      </c>
      <c r="E37">
        <v>8192</v>
      </c>
      <c r="F37">
        <v>32768</v>
      </c>
      <c r="G37">
        <v>4</v>
      </c>
      <c r="H37">
        <v>4.9422819506528501</v>
      </c>
      <c r="I37">
        <v>11.187704650013</v>
      </c>
      <c r="J37">
        <v>-1.2995161800069099</v>
      </c>
      <c r="K37" t="b">
        <v>1</v>
      </c>
      <c r="L37">
        <v>183.5</v>
      </c>
      <c r="M37" t="s">
        <v>92</v>
      </c>
      <c r="N37">
        <v>11.2398646070708</v>
      </c>
      <c r="O37">
        <v>4.7460000000000004</v>
      </c>
      <c r="P37">
        <v>2.2639999999999998</v>
      </c>
      <c r="Q37" t="s">
        <v>559</v>
      </c>
      <c r="R37" t="s">
        <v>1941</v>
      </c>
      <c r="S37">
        <v>0</v>
      </c>
      <c r="T37">
        <v>55780</v>
      </c>
      <c r="U37">
        <v>8192</v>
      </c>
      <c r="V37">
        <v>67</v>
      </c>
      <c r="W37">
        <v>8192</v>
      </c>
      <c r="X37">
        <v>1</v>
      </c>
      <c r="Y37">
        <v>0.48162639540715002</v>
      </c>
      <c r="Z37">
        <v>183.5</v>
      </c>
      <c r="AA37">
        <v>304</v>
      </c>
      <c r="AB37" t="s">
        <v>94</v>
      </c>
      <c r="AC37">
        <v>13.546875</v>
      </c>
      <c r="AE37">
        <v>0</v>
      </c>
      <c r="AF37">
        <v>183.5</v>
      </c>
      <c r="AG37">
        <v>33.75</v>
      </c>
      <c r="AH37">
        <f t="shared" si="0"/>
        <v>149.75</v>
      </c>
      <c r="AI37">
        <f t="shared" si="1"/>
        <v>5.4370370370370367</v>
      </c>
      <c r="AJ37">
        <f t="shared" si="2"/>
        <v>0.27266368126674434</v>
      </c>
      <c r="AK37">
        <f t="shared" si="3"/>
        <v>672.99025358820586</v>
      </c>
    </row>
    <row r="38" spans="1:37" x14ac:dyDescent="0.3">
      <c r="A38">
        <v>36</v>
      </c>
      <c r="B38">
        <v>117</v>
      </c>
      <c r="C38" t="s">
        <v>91</v>
      </c>
      <c r="D38">
        <v>3.87757327243907E-2</v>
      </c>
      <c r="E38">
        <v>8192</v>
      </c>
      <c r="F38">
        <v>9216</v>
      </c>
      <c r="G38">
        <v>1.125</v>
      </c>
      <c r="H38">
        <v>2.9646147783786398</v>
      </c>
      <c r="I38">
        <v>6.3808700894009096</v>
      </c>
      <c r="J38">
        <v>-1.25049299696398</v>
      </c>
      <c r="K38" t="b">
        <v>1</v>
      </c>
      <c r="L38">
        <v>142.1</v>
      </c>
      <c r="M38" t="s">
        <v>92</v>
      </c>
      <c r="N38">
        <v>6.9802142905390996</v>
      </c>
      <c r="O38">
        <v>4.32</v>
      </c>
      <c r="P38">
        <v>2.1520000000000001</v>
      </c>
      <c r="Q38" t="s">
        <v>560</v>
      </c>
      <c r="S38">
        <v>0</v>
      </c>
      <c r="T38">
        <v>20910</v>
      </c>
      <c r="U38">
        <v>8192</v>
      </c>
      <c r="V38">
        <v>364</v>
      </c>
      <c r="W38">
        <v>8192</v>
      </c>
      <c r="X38">
        <v>1</v>
      </c>
      <c r="Y38">
        <v>0.102973794108706</v>
      </c>
      <c r="Z38">
        <v>142.1</v>
      </c>
      <c r="AA38">
        <v>147.1</v>
      </c>
      <c r="AB38" t="s">
        <v>94</v>
      </c>
      <c r="AC38">
        <v>11.921875</v>
      </c>
      <c r="AE38">
        <v>0</v>
      </c>
      <c r="AF38">
        <v>142.125</v>
      </c>
      <c r="AG38">
        <v>11.125</v>
      </c>
      <c r="AH38">
        <f t="shared" si="0"/>
        <v>131</v>
      </c>
      <c r="AI38">
        <f t="shared" si="1"/>
        <v>12.775280898876405</v>
      </c>
      <c r="AJ38">
        <f t="shared" si="2"/>
        <v>0.28636358567637482</v>
      </c>
      <c r="AK38">
        <f t="shared" si="3"/>
        <v>496.30961165788125</v>
      </c>
    </row>
    <row r="39" spans="1:37" x14ac:dyDescent="0.3">
      <c r="A39">
        <v>37</v>
      </c>
      <c r="B39">
        <v>118</v>
      </c>
      <c r="C39" t="s">
        <v>91</v>
      </c>
      <c r="D39">
        <v>3.8859824873241501E-2</v>
      </c>
      <c r="E39">
        <v>8192</v>
      </c>
      <c r="F39">
        <v>8192</v>
      </c>
      <c r="G39">
        <v>1</v>
      </c>
      <c r="H39">
        <v>4.0488837392346104</v>
      </c>
      <c r="I39">
        <v>7.3188318372297596</v>
      </c>
      <c r="J39">
        <v>-1.2665661717321499</v>
      </c>
      <c r="K39" t="b">
        <v>1</v>
      </c>
      <c r="L39">
        <v>64.25</v>
      </c>
      <c r="M39" t="s">
        <v>92</v>
      </c>
      <c r="N39">
        <v>7.6571951475063802</v>
      </c>
      <c r="O39">
        <v>4.1950000000000003</v>
      </c>
      <c r="P39">
        <v>1.8080000000000001</v>
      </c>
      <c r="Q39" t="s">
        <v>561</v>
      </c>
      <c r="S39">
        <v>0</v>
      </c>
      <c r="T39">
        <v>15720</v>
      </c>
      <c r="U39">
        <v>8192</v>
      </c>
      <c r="V39">
        <v>192</v>
      </c>
      <c r="W39">
        <v>8192</v>
      </c>
      <c r="X39">
        <v>1</v>
      </c>
      <c r="Y39">
        <v>0.22003423094687199</v>
      </c>
      <c r="Z39">
        <v>64.25</v>
      </c>
      <c r="AA39">
        <v>244.6</v>
      </c>
      <c r="AB39" t="s">
        <v>94</v>
      </c>
      <c r="AC39">
        <v>8.015625</v>
      </c>
      <c r="AE39">
        <v>6</v>
      </c>
      <c r="AF39">
        <v>64.25</v>
      </c>
      <c r="AG39">
        <v>10.4140625</v>
      </c>
      <c r="AH39">
        <f t="shared" si="0"/>
        <v>53.8359375</v>
      </c>
      <c r="AI39">
        <f t="shared" si="1"/>
        <v>6.1695423855963991</v>
      </c>
      <c r="AJ39">
        <f t="shared" si="2"/>
        <v>0.28179760690408912</v>
      </c>
      <c r="AK39">
        <f t="shared" si="3"/>
        <v>228.0005167746784</v>
      </c>
    </row>
    <row r="40" spans="1:37" x14ac:dyDescent="0.3">
      <c r="A40">
        <v>38</v>
      </c>
      <c r="B40">
        <v>121</v>
      </c>
      <c r="C40" t="s">
        <v>91</v>
      </c>
      <c r="D40">
        <v>9.8737944836241303E-3</v>
      </c>
      <c r="E40">
        <v>8192</v>
      </c>
      <c r="F40">
        <v>32768</v>
      </c>
      <c r="G40">
        <v>4</v>
      </c>
      <c r="H40">
        <v>3.33758042724864</v>
      </c>
      <c r="I40">
        <v>10.1561529407292</v>
      </c>
      <c r="J40">
        <v>-0.49143731853693801</v>
      </c>
      <c r="K40" t="b">
        <v>1</v>
      </c>
      <c r="L40">
        <v>1103</v>
      </c>
      <c r="M40" t="s">
        <v>92</v>
      </c>
      <c r="N40">
        <v>10.1614240843563</v>
      </c>
      <c r="O40" t="s">
        <v>101</v>
      </c>
      <c r="P40">
        <v>3.0430000000000001</v>
      </c>
      <c r="Q40" t="s">
        <v>562</v>
      </c>
      <c r="S40">
        <v>0</v>
      </c>
      <c r="T40" t="s">
        <v>101</v>
      </c>
      <c r="U40">
        <v>8192</v>
      </c>
      <c r="V40">
        <v>410</v>
      </c>
      <c r="W40">
        <v>8192</v>
      </c>
      <c r="X40">
        <v>1</v>
      </c>
      <c r="Y40">
        <v>0.11572747582753</v>
      </c>
      <c r="Z40">
        <v>1103</v>
      </c>
      <c r="AA40" t="s">
        <v>101</v>
      </c>
      <c r="AB40" t="s">
        <v>94</v>
      </c>
      <c r="AC40">
        <v>33.21875</v>
      </c>
      <c r="AE40">
        <v>0</v>
      </c>
      <c r="AF40">
        <v>1103</v>
      </c>
      <c r="AG40">
        <v>21.3125</v>
      </c>
      <c r="AH40">
        <f t="shared" si="0"/>
        <v>1081.6875</v>
      </c>
      <c r="AI40">
        <f t="shared" si="1"/>
        <v>51.753665689149557</v>
      </c>
      <c r="AJ40">
        <f t="shared" si="2"/>
        <v>0.61174648741647364</v>
      </c>
      <c r="AK40">
        <f t="shared" si="3"/>
        <v>1803.034463929964</v>
      </c>
    </row>
    <row r="41" spans="1:37" x14ac:dyDescent="0.3">
      <c r="A41">
        <v>39</v>
      </c>
      <c r="B41">
        <v>123</v>
      </c>
      <c r="C41" t="s">
        <v>91</v>
      </c>
      <c r="D41">
        <v>1.85329260990015E-2</v>
      </c>
      <c r="E41">
        <v>8192</v>
      </c>
      <c r="F41">
        <v>32768</v>
      </c>
      <c r="G41">
        <v>4</v>
      </c>
      <c r="H41">
        <v>3.2791049356933399</v>
      </c>
      <c r="I41">
        <v>7.3779861053100202</v>
      </c>
      <c r="J41">
        <v>-1.29630154505328</v>
      </c>
      <c r="K41" t="b">
        <v>1</v>
      </c>
      <c r="L41">
        <v>178</v>
      </c>
      <c r="M41" t="s">
        <v>92</v>
      </c>
      <c r="N41">
        <v>7.8384243448499999</v>
      </c>
      <c r="O41">
        <v>4.72</v>
      </c>
      <c r="P41">
        <v>2.25</v>
      </c>
      <c r="Q41" t="s">
        <v>563</v>
      </c>
      <c r="R41" t="s">
        <v>1941</v>
      </c>
      <c r="S41">
        <v>0</v>
      </c>
      <c r="T41">
        <v>52160</v>
      </c>
      <c r="U41">
        <v>8192</v>
      </c>
      <c r="V41">
        <v>1094</v>
      </c>
      <c r="W41">
        <v>8192</v>
      </c>
      <c r="X41">
        <v>1</v>
      </c>
      <c r="Y41">
        <v>6.8905781179689998E-2</v>
      </c>
      <c r="Z41">
        <v>178</v>
      </c>
      <c r="AA41">
        <v>293</v>
      </c>
      <c r="AB41" t="s">
        <v>94</v>
      </c>
      <c r="AC41">
        <v>13.34375</v>
      </c>
      <c r="AE41">
        <v>0</v>
      </c>
      <c r="AF41">
        <v>178</v>
      </c>
      <c r="AG41">
        <v>10.8984375</v>
      </c>
      <c r="AH41">
        <f t="shared" si="0"/>
        <v>167.1015625</v>
      </c>
      <c r="AI41">
        <f t="shared" si="1"/>
        <v>16.332616487455198</v>
      </c>
      <c r="AJ41">
        <f t="shared" si="2"/>
        <v>0.2735416058145686</v>
      </c>
      <c r="AK41">
        <f t="shared" si="3"/>
        <v>650.72367865188528</v>
      </c>
    </row>
    <row r="42" spans="1:37" x14ac:dyDescent="0.3">
      <c r="A42">
        <v>40</v>
      </c>
      <c r="B42">
        <v>129</v>
      </c>
      <c r="C42" t="s">
        <v>91</v>
      </c>
      <c r="D42">
        <v>3.38095892088301E-2</v>
      </c>
      <c r="E42">
        <v>8192</v>
      </c>
      <c r="F42">
        <v>9216</v>
      </c>
      <c r="G42">
        <v>1.125</v>
      </c>
      <c r="H42">
        <v>3.0522139134808999</v>
      </c>
      <c r="I42">
        <v>6.2475003541562302</v>
      </c>
      <c r="J42">
        <v>-1.24727836201034</v>
      </c>
      <c r="K42" t="b">
        <v>1</v>
      </c>
      <c r="L42">
        <v>111.4</v>
      </c>
      <c r="M42" t="s">
        <v>92</v>
      </c>
      <c r="N42">
        <v>7.1360788171068297</v>
      </c>
      <c r="O42">
        <v>4.33</v>
      </c>
      <c r="P42">
        <v>2.0470000000000002</v>
      </c>
      <c r="Q42" t="s">
        <v>564</v>
      </c>
      <c r="S42">
        <v>0</v>
      </c>
      <c r="T42">
        <v>21220</v>
      </c>
      <c r="U42">
        <v>8192</v>
      </c>
      <c r="V42">
        <v>258</v>
      </c>
      <c r="W42">
        <v>8192</v>
      </c>
      <c r="X42">
        <v>1</v>
      </c>
      <c r="Y42">
        <v>0.127765257537647</v>
      </c>
      <c r="Z42">
        <v>111.4</v>
      </c>
      <c r="AA42">
        <v>190.5</v>
      </c>
      <c r="AB42" t="s">
        <v>94</v>
      </c>
      <c r="AC42">
        <v>10.5546875</v>
      </c>
      <c r="AE42">
        <v>0</v>
      </c>
      <c r="AF42">
        <v>111.375</v>
      </c>
      <c r="AG42">
        <v>14.2421875</v>
      </c>
      <c r="AH42">
        <f t="shared" si="0"/>
        <v>97.1328125</v>
      </c>
      <c r="AI42">
        <f t="shared" si="1"/>
        <v>7.8200767964893032</v>
      </c>
      <c r="AJ42">
        <f t="shared" si="2"/>
        <v>0.28728562127826013</v>
      </c>
      <c r="AK42">
        <f t="shared" si="3"/>
        <v>387.68038408759764</v>
      </c>
    </row>
    <row r="43" spans="1:37" x14ac:dyDescent="0.3">
      <c r="A43">
        <v>41</v>
      </c>
      <c r="B43">
        <v>130</v>
      </c>
      <c r="C43" t="s">
        <v>91</v>
      </c>
      <c r="D43">
        <v>4.2760982634227201E-2</v>
      </c>
      <c r="E43">
        <v>8192</v>
      </c>
      <c r="F43">
        <v>8192</v>
      </c>
      <c r="G43">
        <v>1</v>
      </c>
      <c r="H43">
        <v>4.7346615510890402</v>
      </c>
      <c r="I43">
        <v>8.2995287931687791</v>
      </c>
      <c r="J43">
        <v>-1.26335153677852</v>
      </c>
      <c r="K43" t="b">
        <v>1</v>
      </c>
      <c r="L43">
        <v>56.66</v>
      </c>
      <c r="M43" t="s">
        <v>92</v>
      </c>
      <c r="N43">
        <v>8.70842126749986</v>
      </c>
      <c r="O43">
        <v>4.2030000000000003</v>
      </c>
      <c r="P43">
        <v>1.7529999999999999</v>
      </c>
      <c r="Q43" t="s">
        <v>565</v>
      </c>
      <c r="S43">
        <v>0</v>
      </c>
      <c r="T43">
        <v>15944</v>
      </c>
      <c r="U43">
        <v>8192</v>
      </c>
      <c r="V43">
        <v>59</v>
      </c>
      <c r="W43">
        <v>8192</v>
      </c>
      <c r="X43">
        <v>1</v>
      </c>
      <c r="Y43">
        <v>0.48621152021823699</v>
      </c>
      <c r="Z43">
        <v>56.66</v>
      </c>
      <c r="AA43">
        <v>281.5</v>
      </c>
      <c r="AB43" t="s">
        <v>94</v>
      </c>
      <c r="AC43">
        <v>7.52734375</v>
      </c>
      <c r="AE43">
        <v>6</v>
      </c>
      <c r="AF43">
        <v>56.65625</v>
      </c>
      <c r="AG43">
        <v>16.953125</v>
      </c>
      <c r="AH43">
        <f t="shared" si="0"/>
        <v>39.703125</v>
      </c>
      <c r="AI43">
        <f t="shared" si="1"/>
        <v>3.3419354838709676</v>
      </c>
      <c r="AJ43">
        <f t="shared" si="2"/>
        <v>0.28270494093357873</v>
      </c>
      <c r="AK43">
        <f t="shared" si="3"/>
        <v>200.40771064313068</v>
      </c>
    </row>
    <row r="44" spans="1:37" x14ac:dyDescent="0.3">
      <c r="A44">
        <v>42</v>
      </c>
      <c r="B44">
        <v>133</v>
      </c>
      <c r="C44" t="s">
        <v>91</v>
      </c>
      <c r="D44">
        <v>8.29908820237657E-3</v>
      </c>
      <c r="E44">
        <v>8192</v>
      </c>
      <c r="F44">
        <v>32768</v>
      </c>
      <c r="G44">
        <v>4</v>
      </c>
      <c r="H44">
        <v>3.8321048247121898</v>
      </c>
      <c r="I44">
        <v>11.8181514027745</v>
      </c>
      <c r="J44">
        <v>-0.49143731853693801</v>
      </c>
      <c r="K44" t="b">
        <v>1</v>
      </c>
      <c r="L44">
        <v>1214</v>
      </c>
      <c r="M44" t="s">
        <v>92</v>
      </c>
      <c r="N44">
        <v>11.8195888802461</v>
      </c>
      <c r="O44" t="s">
        <v>101</v>
      </c>
      <c r="P44">
        <v>3.0840000000000001</v>
      </c>
      <c r="Q44" t="s">
        <v>566</v>
      </c>
      <c r="S44">
        <v>0</v>
      </c>
      <c r="T44" t="s">
        <v>101</v>
      </c>
      <c r="U44">
        <v>8192</v>
      </c>
      <c r="V44">
        <v>1006</v>
      </c>
      <c r="W44">
        <v>8192</v>
      </c>
      <c r="X44">
        <v>1</v>
      </c>
      <c r="Y44">
        <v>8.9291544162950001E-2</v>
      </c>
      <c r="Z44">
        <v>1214</v>
      </c>
      <c r="AA44" t="s">
        <v>101</v>
      </c>
      <c r="AB44" t="s">
        <v>94</v>
      </c>
      <c r="AC44">
        <v>34.84375</v>
      </c>
      <c r="AE44">
        <v>0</v>
      </c>
      <c r="AF44">
        <v>1214</v>
      </c>
      <c r="AG44">
        <v>14.984375</v>
      </c>
      <c r="AH44">
        <f t="shared" si="0"/>
        <v>1199.015625</v>
      </c>
      <c r="AI44">
        <f t="shared" si="1"/>
        <v>81.017726798748697</v>
      </c>
      <c r="AJ44">
        <f t="shared" si="2"/>
        <v>0.61174648741647364</v>
      </c>
      <c r="AK44">
        <f t="shared" si="3"/>
        <v>1984.4821751686095</v>
      </c>
    </row>
    <row r="45" spans="1:37" x14ac:dyDescent="0.3">
      <c r="A45">
        <v>43</v>
      </c>
      <c r="B45">
        <v>135</v>
      </c>
      <c r="C45" t="s">
        <v>91</v>
      </c>
      <c r="D45">
        <v>2.5130646321829299E-2</v>
      </c>
      <c r="E45">
        <v>8192</v>
      </c>
      <c r="F45">
        <v>32768</v>
      </c>
      <c r="G45">
        <v>4</v>
      </c>
      <c r="H45">
        <v>3.5946828670518198</v>
      </c>
      <c r="I45">
        <v>7.8142227168528997</v>
      </c>
      <c r="J45">
        <v>-1.2995161800069099</v>
      </c>
      <c r="K45" t="b">
        <v>1</v>
      </c>
      <c r="L45">
        <v>149.5</v>
      </c>
      <c r="M45" t="s">
        <v>92</v>
      </c>
      <c r="N45">
        <v>8.28798239231085</v>
      </c>
      <c r="O45">
        <v>4.734</v>
      </c>
      <c r="P45">
        <v>2.1739999999999999</v>
      </c>
      <c r="Q45" t="s">
        <v>567</v>
      </c>
      <c r="R45" t="s">
        <v>1941</v>
      </c>
      <c r="S45">
        <v>0</v>
      </c>
      <c r="T45">
        <v>54430</v>
      </c>
      <c r="U45">
        <v>8192</v>
      </c>
      <c r="V45">
        <v>958</v>
      </c>
      <c r="W45">
        <v>8192</v>
      </c>
      <c r="X45">
        <v>1</v>
      </c>
      <c r="Y45">
        <v>8.3830398299747103E-2</v>
      </c>
      <c r="Z45">
        <v>149.5</v>
      </c>
      <c r="AA45">
        <v>364</v>
      </c>
      <c r="AB45" t="s">
        <v>94</v>
      </c>
      <c r="AC45">
        <v>12.2265625</v>
      </c>
      <c r="AE45">
        <v>0</v>
      </c>
      <c r="AF45">
        <v>149.5</v>
      </c>
      <c r="AG45">
        <v>12.2265625</v>
      </c>
      <c r="AH45">
        <f t="shared" si="0"/>
        <v>137.2734375</v>
      </c>
      <c r="AI45">
        <f t="shared" si="1"/>
        <v>12.227476038338658</v>
      </c>
      <c r="AJ45">
        <f t="shared" si="2"/>
        <v>0.27266368126674434</v>
      </c>
      <c r="AK45">
        <f t="shared" si="3"/>
        <v>548.29451177894703</v>
      </c>
    </row>
    <row r="46" spans="1:37" x14ac:dyDescent="0.3">
      <c r="A46">
        <v>44</v>
      </c>
      <c r="B46">
        <v>141</v>
      </c>
      <c r="C46" t="s">
        <v>91</v>
      </c>
      <c r="D46">
        <v>4.2264590801039802E-2</v>
      </c>
      <c r="E46">
        <v>8192</v>
      </c>
      <c r="F46">
        <v>9216</v>
      </c>
      <c r="G46">
        <v>1.125</v>
      </c>
      <c r="H46">
        <v>2.5664897707177499</v>
      </c>
      <c r="I46">
        <v>5.1680682687695398</v>
      </c>
      <c r="J46">
        <v>-1.2464747032719401</v>
      </c>
      <c r="K46" t="b">
        <v>1</v>
      </c>
      <c r="L46">
        <v>103</v>
      </c>
      <c r="M46" t="s">
        <v>92</v>
      </c>
      <c r="N46">
        <v>6.2778329351348203</v>
      </c>
      <c r="O46">
        <v>4.3</v>
      </c>
      <c r="P46">
        <v>2.0139999999999998</v>
      </c>
      <c r="Q46" t="s">
        <v>568</v>
      </c>
      <c r="S46">
        <v>0</v>
      </c>
      <c r="T46">
        <v>20030</v>
      </c>
      <c r="U46">
        <v>8192</v>
      </c>
      <c r="V46">
        <v>715</v>
      </c>
      <c r="W46">
        <v>8192</v>
      </c>
      <c r="X46">
        <v>1</v>
      </c>
      <c r="Y46">
        <v>5.8583395840464098E-2</v>
      </c>
      <c r="Z46">
        <v>103</v>
      </c>
      <c r="AA46">
        <v>194.5</v>
      </c>
      <c r="AB46" t="s">
        <v>94</v>
      </c>
      <c r="AC46">
        <v>10.1484375</v>
      </c>
      <c r="AE46">
        <v>0</v>
      </c>
      <c r="AF46">
        <v>103</v>
      </c>
      <c r="AG46">
        <v>6.578125</v>
      </c>
      <c r="AH46">
        <f t="shared" si="0"/>
        <v>96.421875</v>
      </c>
      <c r="AI46">
        <f t="shared" si="1"/>
        <v>15.657957244655583</v>
      </c>
      <c r="AJ46">
        <f t="shared" si="2"/>
        <v>0.287516593677279</v>
      </c>
      <c r="AK46">
        <f t="shared" si="3"/>
        <v>358.2401929664332</v>
      </c>
    </row>
    <row r="47" spans="1:37" x14ac:dyDescent="0.3">
      <c r="A47">
        <v>45</v>
      </c>
      <c r="B47">
        <v>142</v>
      </c>
      <c r="C47" t="s">
        <v>91</v>
      </c>
      <c r="D47">
        <v>4.7809538648581597E-2</v>
      </c>
      <c r="E47">
        <v>8192</v>
      </c>
      <c r="F47">
        <v>8192</v>
      </c>
      <c r="G47">
        <v>1</v>
      </c>
      <c r="H47">
        <v>4.0286159319555699</v>
      </c>
      <c r="I47">
        <v>6.8573023138657803</v>
      </c>
      <c r="J47">
        <v>-1.26254787804011</v>
      </c>
      <c r="K47" t="b">
        <v>1</v>
      </c>
      <c r="L47">
        <v>50.38</v>
      </c>
      <c r="M47" t="s">
        <v>92</v>
      </c>
      <c r="N47">
        <v>7.5828371012868896</v>
      </c>
      <c r="O47">
        <v>4.2069999999999999</v>
      </c>
      <c r="P47">
        <v>1.702</v>
      </c>
      <c r="Q47" t="s">
        <v>569</v>
      </c>
      <c r="S47">
        <v>0</v>
      </c>
      <c r="T47">
        <v>16180</v>
      </c>
      <c r="U47">
        <v>8192</v>
      </c>
      <c r="V47">
        <v>183</v>
      </c>
      <c r="W47">
        <v>8192</v>
      </c>
      <c r="X47">
        <v>1</v>
      </c>
      <c r="Y47">
        <v>0.22388173184534599</v>
      </c>
      <c r="Z47">
        <v>50.38</v>
      </c>
      <c r="AA47">
        <v>321</v>
      </c>
      <c r="AB47" t="s">
        <v>94</v>
      </c>
      <c r="AC47">
        <v>7.09765625</v>
      </c>
      <c r="AE47">
        <v>5</v>
      </c>
      <c r="AF47">
        <v>50.375</v>
      </c>
      <c r="AG47">
        <v>11.6171875</v>
      </c>
      <c r="AH47">
        <f t="shared" si="0"/>
        <v>38.7578125</v>
      </c>
      <c r="AI47">
        <f t="shared" si="1"/>
        <v>4.336247478143914</v>
      </c>
      <c r="AJ47">
        <f t="shared" si="2"/>
        <v>0.28293223054916128</v>
      </c>
      <c r="AK47">
        <f t="shared" si="3"/>
        <v>178.0461699334287</v>
      </c>
    </row>
    <row r="48" spans="1:37" x14ac:dyDescent="0.3">
      <c r="A48">
        <v>46</v>
      </c>
      <c r="B48">
        <v>145</v>
      </c>
      <c r="C48" t="s">
        <v>91</v>
      </c>
      <c r="D48">
        <v>9.0483211593687107E-3</v>
      </c>
      <c r="E48">
        <v>8192</v>
      </c>
      <c r="F48">
        <v>32768</v>
      </c>
      <c r="G48">
        <v>4</v>
      </c>
      <c r="H48">
        <v>3.4070160543946901</v>
      </c>
      <c r="I48">
        <v>10.5204929335898</v>
      </c>
      <c r="J48">
        <v>-0.49143731853693801</v>
      </c>
      <c r="K48" t="b">
        <v>1</v>
      </c>
      <c r="L48">
        <v>1225</v>
      </c>
      <c r="M48" t="s">
        <v>92</v>
      </c>
      <c r="N48">
        <v>10.524997079746701</v>
      </c>
      <c r="O48" t="s">
        <v>101</v>
      </c>
      <c r="P48">
        <v>3.0880000000000001</v>
      </c>
      <c r="Q48" t="s">
        <v>570</v>
      </c>
      <c r="S48">
        <v>0</v>
      </c>
      <c r="T48" t="s">
        <v>101</v>
      </c>
      <c r="U48">
        <v>8192</v>
      </c>
      <c r="V48">
        <v>500</v>
      </c>
      <c r="W48">
        <v>8192</v>
      </c>
      <c r="X48">
        <v>1</v>
      </c>
      <c r="Y48">
        <v>0.107645030411197</v>
      </c>
      <c r="Z48">
        <v>1225</v>
      </c>
      <c r="AA48" t="s">
        <v>101</v>
      </c>
      <c r="AB48" t="s">
        <v>94</v>
      </c>
      <c r="AC48">
        <v>35</v>
      </c>
      <c r="AE48">
        <v>0</v>
      </c>
      <c r="AF48">
        <v>1225</v>
      </c>
      <c r="AG48">
        <v>20.921875</v>
      </c>
      <c r="AH48">
        <f t="shared" si="0"/>
        <v>1204.078125</v>
      </c>
      <c r="AI48">
        <f t="shared" si="1"/>
        <v>58.551157580283792</v>
      </c>
      <c r="AJ48">
        <f t="shared" si="2"/>
        <v>0.61174648741647364</v>
      </c>
      <c r="AK48">
        <f t="shared" si="3"/>
        <v>2002.4634798859527</v>
      </c>
    </row>
    <row r="49" spans="1:37" x14ac:dyDescent="0.3">
      <c r="A49">
        <v>47</v>
      </c>
      <c r="B49">
        <v>147</v>
      </c>
      <c r="C49" t="s">
        <v>91</v>
      </c>
      <c r="D49">
        <v>2.8255169836631899E-2</v>
      </c>
      <c r="E49">
        <v>8192</v>
      </c>
      <c r="F49">
        <v>32768</v>
      </c>
      <c r="G49">
        <v>4</v>
      </c>
      <c r="H49">
        <v>3.0840017430301501</v>
      </c>
      <c r="I49">
        <v>6.8064882219220104</v>
      </c>
      <c r="J49">
        <v>-1.2946942275764599</v>
      </c>
      <c r="K49" t="b">
        <v>1</v>
      </c>
      <c r="L49">
        <v>161.4</v>
      </c>
      <c r="M49" t="s">
        <v>92</v>
      </c>
      <c r="N49">
        <v>7.4850383545575401</v>
      </c>
      <c r="O49">
        <v>4.72</v>
      </c>
      <c r="P49">
        <v>2.2069999999999999</v>
      </c>
      <c r="Q49" t="s">
        <v>571</v>
      </c>
      <c r="R49" t="s">
        <v>1941</v>
      </c>
      <c r="S49">
        <v>0</v>
      </c>
      <c r="T49">
        <v>52480</v>
      </c>
      <c r="U49">
        <v>8192</v>
      </c>
      <c r="V49">
        <v>1428</v>
      </c>
      <c r="W49">
        <v>8192</v>
      </c>
      <c r="X49">
        <v>1</v>
      </c>
      <c r="Y49">
        <v>5.5148534248870298E-2</v>
      </c>
      <c r="Z49">
        <v>161.4</v>
      </c>
      <c r="AA49">
        <v>325.2</v>
      </c>
      <c r="AB49" t="s">
        <v>94</v>
      </c>
      <c r="AC49">
        <v>12.703125</v>
      </c>
      <c r="AE49">
        <v>0</v>
      </c>
      <c r="AF49">
        <v>161.375</v>
      </c>
      <c r="AG49">
        <v>9.5859375</v>
      </c>
      <c r="AH49">
        <f t="shared" si="0"/>
        <v>151.7890625</v>
      </c>
      <c r="AI49">
        <f t="shared" si="1"/>
        <v>16.834555827220864</v>
      </c>
      <c r="AJ49">
        <f t="shared" si="2"/>
        <v>0.27398162755081329</v>
      </c>
      <c r="AK49">
        <f t="shared" si="3"/>
        <v>588.99934803136023</v>
      </c>
    </row>
    <row r="50" spans="1:37" x14ac:dyDescent="0.3">
      <c r="A50">
        <v>48</v>
      </c>
      <c r="B50">
        <v>153</v>
      </c>
      <c r="C50" t="s">
        <v>91</v>
      </c>
      <c r="D50">
        <v>3.7855183672898099E-2</v>
      </c>
      <c r="E50">
        <v>8192</v>
      </c>
      <c r="F50">
        <v>9216</v>
      </c>
      <c r="G50">
        <v>1.125</v>
      </c>
      <c r="H50">
        <v>4.2295094414087302</v>
      </c>
      <c r="I50">
        <v>8.72336322290551</v>
      </c>
      <c r="J50">
        <v>-1.2440637270567101</v>
      </c>
      <c r="K50" t="b">
        <v>1</v>
      </c>
      <c r="L50">
        <v>115.56</v>
      </c>
      <c r="M50" t="s">
        <v>92</v>
      </c>
      <c r="N50">
        <v>9.2498288284505907</v>
      </c>
      <c r="O50">
        <v>4.3049999999999997</v>
      </c>
      <c r="P50">
        <v>2.0619999999999998</v>
      </c>
      <c r="Q50" t="s">
        <v>572</v>
      </c>
      <c r="S50">
        <v>0</v>
      </c>
      <c r="T50">
        <v>20260</v>
      </c>
      <c r="U50">
        <v>8192</v>
      </c>
      <c r="V50">
        <v>49</v>
      </c>
      <c r="W50">
        <v>8192</v>
      </c>
      <c r="X50">
        <v>1</v>
      </c>
      <c r="Y50">
        <v>0.46135849162981901</v>
      </c>
      <c r="Z50">
        <v>115.56</v>
      </c>
      <c r="AA50">
        <v>175.2</v>
      </c>
      <c r="AB50" t="s">
        <v>94</v>
      </c>
      <c r="AC50">
        <v>10.75</v>
      </c>
      <c r="AE50">
        <v>0</v>
      </c>
      <c r="AF50">
        <v>115.5625</v>
      </c>
      <c r="AG50">
        <v>33.84375</v>
      </c>
      <c r="AH50">
        <f t="shared" si="0"/>
        <v>81.71875</v>
      </c>
      <c r="AI50">
        <f t="shared" si="1"/>
        <v>3.4145891043397967</v>
      </c>
      <c r="AJ50">
        <f t="shared" si="2"/>
        <v>0.2882106256572276</v>
      </c>
      <c r="AK50">
        <f t="shared" si="3"/>
        <v>400.96543885734417</v>
      </c>
    </row>
    <row r="51" spans="1:37" x14ac:dyDescent="0.3">
      <c r="A51">
        <v>49</v>
      </c>
      <c r="B51">
        <v>154</v>
      </c>
      <c r="C51" t="s">
        <v>91</v>
      </c>
      <c r="D51">
        <v>4.3048003901587202E-2</v>
      </c>
      <c r="E51">
        <v>8192</v>
      </c>
      <c r="F51">
        <v>8192</v>
      </c>
      <c r="G51">
        <v>1</v>
      </c>
      <c r="H51">
        <v>3.5176925435381099</v>
      </c>
      <c r="I51">
        <v>6.45482840752745</v>
      </c>
      <c r="J51">
        <v>-1.2512966557023899</v>
      </c>
      <c r="K51" t="b">
        <v>1</v>
      </c>
      <c r="L51">
        <v>68.44</v>
      </c>
      <c r="M51" t="s">
        <v>92</v>
      </c>
      <c r="N51">
        <v>7.3004115443893101</v>
      </c>
      <c r="O51">
        <v>4.21</v>
      </c>
      <c r="P51">
        <v>1.835</v>
      </c>
      <c r="Q51" t="s">
        <v>573</v>
      </c>
      <c r="S51">
        <v>0</v>
      </c>
      <c r="T51">
        <v>16190</v>
      </c>
      <c r="U51">
        <v>8192</v>
      </c>
      <c r="V51">
        <v>173</v>
      </c>
      <c r="W51">
        <v>8192</v>
      </c>
      <c r="X51">
        <v>1</v>
      </c>
      <c r="Y51">
        <v>0.191416619493774</v>
      </c>
      <c r="Z51">
        <v>68.44</v>
      </c>
      <c r="AA51">
        <v>236.6</v>
      </c>
      <c r="AB51" t="s">
        <v>94</v>
      </c>
      <c r="AC51">
        <v>8.2734375</v>
      </c>
      <c r="AE51">
        <v>6</v>
      </c>
      <c r="AF51">
        <v>68.4375</v>
      </c>
      <c r="AG51">
        <v>13.3828125</v>
      </c>
      <c r="AH51">
        <f t="shared" si="0"/>
        <v>55.0546875</v>
      </c>
      <c r="AI51">
        <f t="shared" si="1"/>
        <v>5.1138353765323989</v>
      </c>
      <c r="AJ51">
        <f t="shared" si="2"/>
        <v>0.2861335395300631</v>
      </c>
      <c r="AK51">
        <f t="shared" si="3"/>
        <v>239.18027964285361</v>
      </c>
    </row>
    <row r="52" spans="1:37" x14ac:dyDescent="0.3">
      <c r="A52">
        <v>50</v>
      </c>
      <c r="B52">
        <v>157</v>
      </c>
      <c r="C52" t="s">
        <v>91</v>
      </c>
      <c r="D52">
        <v>4.9455052067329799E-3</v>
      </c>
      <c r="E52">
        <v>8192</v>
      </c>
      <c r="F52">
        <v>32768</v>
      </c>
      <c r="G52">
        <v>4</v>
      </c>
      <c r="H52">
        <v>3.65103083229954</v>
      </c>
      <c r="I52">
        <v>11.323900315804</v>
      </c>
      <c r="J52">
        <v>-0.49143731853693801</v>
      </c>
      <c r="K52" t="b">
        <v>1</v>
      </c>
      <c r="L52">
        <v>1262</v>
      </c>
      <c r="M52" t="s">
        <v>92</v>
      </c>
      <c r="N52">
        <v>11.3230064064369</v>
      </c>
      <c r="O52" t="s">
        <v>101</v>
      </c>
      <c r="P52">
        <v>3.1019999999999999</v>
      </c>
      <c r="Q52" t="s">
        <v>574</v>
      </c>
      <c r="S52">
        <v>0</v>
      </c>
      <c r="T52" t="s">
        <v>101</v>
      </c>
      <c r="U52">
        <v>8192</v>
      </c>
      <c r="V52">
        <v>860</v>
      </c>
      <c r="W52">
        <v>8192</v>
      </c>
      <c r="X52">
        <v>1</v>
      </c>
      <c r="Y52">
        <v>9.0399401069499202E-2</v>
      </c>
      <c r="Z52">
        <v>1262</v>
      </c>
      <c r="AA52" t="s">
        <v>101</v>
      </c>
      <c r="AB52" t="s">
        <v>94</v>
      </c>
      <c r="AC52">
        <v>35.53125</v>
      </c>
      <c r="AE52">
        <v>0</v>
      </c>
      <c r="AF52">
        <v>1262</v>
      </c>
      <c r="AG52">
        <v>16.03125</v>
      </c>
      <c r="AH52">
        <f t="shared" si="0"/>
        <v>1245.96875</v>
      </c>
      <c r="AI52">
        <f t="shared" si="1"/>
        <v>78.721247563352833</v>
      </c>
      <c r="AJ52">
        <f t="shared" si="2"/>
        <v>0.61174648741647364</v>
      </c>
      <c r="AK52">
        <f t="shared" si="3"/>
        <v>2062.9460502988345</v>
      </c>
    </row>
    <row r="53" spans="1:37" x14ac:dyDescent="0.3">
      <c r="A53">
        <v>51</v>
      </c>
      <c r="B53">
        <v>159</v>
      </c>
      <c r="C53" t="s">
        <v>91</v>
      </c>
      <c r="D53">
        <v>2.3988286361341701E-2</v>
      </c>
      <c r="E53">
        <v>8192</v>
      </c>
      <c r="F53">
        <v>32768</v>
      </c>
      <c r="G53">
        <v>4</v>
      </c>
      <c r="H53">
        <v>3.3177860427161798</v>
      </c>
      <c r="I53">
        <v>7.0178950864484797</v>
      </c>
      <c r="J53">
        <v>-1.29630154505328</v>
      </c>
      <c r="K53" t="b">
        <v>1</v>
      </c>
      <c r="L53">
        <v>130.6</v>
      </c>
      <c r="M53" t="s">
        <v>92</v>
      </c>
      <c r="N53">
        <v>7.8606787401218199</v>
      </c>
      <c r="O53">
        <v>4.742</v>
      </c>
      <c r="P53">
        <v>2.1150000000000002</v>
      </c>
      <c r="Q53" t="s">
        <v>575</v>
      </c>
      <c r="R53" t="s">
        <v>1941</v>
      </c>
      <c r="S53">
        <v>0</v>
      </c>
      <c r="T53">
        <v>55000</v>
      </c>
      <c r="U53">
        <v>8192</v>
      </c>
      <c r="V53">
        <v>909</v>
      </c>
      <c r="W53">
        <v>8192</v>
      </c>
      <c r="X53">
        <v>1</v>
      </c>
      <c r="Y53">
        <v>7.6876110381741303E-2</v>
      </c>
      <c r="Z53">
        <v>130.6</v>
      </c>
      <c r="AA53">
        <v>421</v>
      </c>
      <c r="AB53" t="s">
        <v>94</v>
      </c>
      <c r="AC53">
        <v>11.4296875</v>
      </c>
      <c r="AE53">
        <v>0</v>
      </c>
      <c r="AF53">
        <v>130.625</v>
      </c>
      <c r="AG53">
        <v>12.609375</v>
      </c>
      <c r="AH53">
        <f t="shared" si="0"/>
        <v>118.015625</v>
      </c>
      <c r="AI53">
        <f t="shared" si="1"/>
        <v>10.359355638166047</v>
      </c>
      <c r="AJ53">
        <f t="shared" si="2"/>
        <v>0.2735416058145686</v>
      </c>
      <c r="AK53">
        <f t="shared" si="3"/>
        <v>477.53247485338488</v>
      </c>
    </row>
    <row r="54" spans="1:37" x14ac:dyDescent="0.3">
      <c r="A54">
        <v>52</v>
      </c>
      <c r="B54">
        <v>165</v>
      </c>
      <c r="C54" t="s">
        <v>91</v>
      </c>
      <c r="D54">
        <v>3.93411132889546E-2</v>
      </c>
      <c r="E54">
        <v>8192</v>
      </c>
      <c r="F54">
        <v>9216</v>
      </c>
      <c r="G54">
        <v>1.125</v>
      </c>
      <c r="H54">
        <v>2.93699106156103</v>
      </c>
      <c r="I54">
        <v>6.1837428991460701</v>
      </c>
      <c r="J54">
        <v>-1.24808202074875</v>
      </c>
      <c r="K54" t="b">
        <v>1</v>
      </c>
      <c r="L54">
        <v>127.6</v>
      </c>
      <c r="M54" t="s">
        <v>92</v>
      </c>
      <c r="N54">
        <v>6.9502675349013803</v>
      </c>
      <c r="O54">
        <v>4.3120000000000003</v>
      </c>
      <c r="P54">
        <v>2.105</v>
      </c>
      <c r="Q54" t="s">
        <v>576</v>
      </c>
      <c r="S54">
        <v>0</v>
      </c>
      <c r="T54">
        <v>20510</v>
      </c>
      <c r="U54">
        <v>8192</v>
      </c>
      <c r="V54">
        <v>273</v>
      </c>
      <c r="W54">
        <v>8192</v>
      </c>
      <c r="X54">
        <v>1</v>
      </c>
      <c r="Y54">
        <v>0.11723203209900999</v>
      </c>
      <c r="Z54">
        <v>127.6</v>
      </c>
      <c r="AA54">
        <v>160.80000000000001</v>
      </c>
      <c r="AB54" t="s">
        <v>94</v>
      </c>
      <c r="AC54">
        <v>11.296875</v>
      </c>
      <c r="AE54">
        <v>0</v>
      </c>
      <c r="AF54">
        <v>127.625</v>
      </c>
      <c r="AG54">
        <v>12.9609375</v>
      </c>
      <c r="AH54">
        <f t="shared" si="0"/>
        <v>114.6640625</v>
      </c>
      <c r="AI54">
        <f t="shared" si="1"/>
        <v>9.8468957203134426</v>
      </c>
      <c r="AJ54">
        <f t="shared" si="2"/>
        <v>0.28705483442765639</v>
      </c>
      <c r="AK54">
        <f t="shared" si="3"/>
        <v>444.6014652721833</v>
      </c>
    </row>
    <row r="55" spans="1:37" x14ac:dyDescent="0.3">
      <c r="A55">
        <v>53</v>
      </c>
      <c r="B55">
        <v>166</v>
      </c>
      <c r="C55" t="s">
        <v>91</v>
      </c>
      <c r="D55">
        <v>4.2274258450622298E-2</v>
      </c>
      <c r="E55">
        <v>8192</v>
      </c>
      <c r="F55">
        <v>8192</v>
      </c>
      <c r="G55">
        <v>1</v>
      </c>
      <c r="H55">
        <v>4.97311511210986</v>
      </c>
      <c r="I55">
        <v>8.3824186362320603</v>
      </c>
      <c r="J55">
        <v>-1.26576251299374</v>
      </c>
      <c r="K55" t="b">
        <v>1</v>
      </c>
      <c r="L55">
        <v>48.47</v>
      </c>
      <c r="M55" t="s">
        <v>92</v>
      </c>
      <c r="N55">
        <v>8.9021089166189196</v>
      </c>
      <c r="O55">
        <v>4.21</v>
      </c>
      <c r="P55">
        <v>1.6859999999999999</v>
      </c>
      <c r="Q55" t="s">
        <v>577</v>
      </c>
      <c r="S55">
        <v>0</v>
      </c>
      <c r="T55">
        <v>16300</v>
      </c>
      <c r="U55">
        <v>8192</v>
      </c>
      <c r="V55">
        <v>53</v>
      </c>
      <c r="W55">
        <v>8192</v>
      </c>
      <c r="X55">
        <v>1</v>
      </c>
      <c r="Y55">
        <v>0.54574933243247004</v>
      </c>
      <c r="Z55">
        <v>48.47</v>
      </c>
      <c r="AA55">
        <v>336.5</v>
      </c>
      <c r="AB55" t="s">
        <v>94</v>
      </c>
      <c r="AC55">
        <v>6.9609375</v>
      </c>
      <c r="AE55">
        <v>5</v>
      </c>
      <c r="AF55">
        <v>48.46875</v>
      </c>
      <c r="AG55">
        <v>17.140625</v>
      </c>
      <c r="AH55">
        <f t="shared" si="0"/>
        <v>31.328125</v>
      </c>
      <c r="AI55">
        <f t="shared" si="1"/>
        <v>2.8277119416590701</v>
      </c>
      <c r="AJ55">
        <f t="shared" si="2"/>
        <v>0.28202416703966299</v>
      </c>
      <c r="AK55">
        <f t="shared" si="3"/>
        <v>171.86027179430872</v>
      </c>
    </row>
    <row r="56" spans="1:37" x14ac:dyDescent="0.3">
      <c r="A56">
        <v>54</v>
      </c>
      <c r="B56">
        <v>169</v>
      </c>
      <c r="C56" t="s">
        <v>91</v>
      </c>
      <c r="D56">
        <v>1.11487178605567E-2</v>
      </c>
      <c r="E56">
        <v>8192</v>
      </c>
      <c r="F56">
        <v>32768</v>
      </c>
      <c r="G56">
        <v>4</v>
      </c>
      <c r="H56">
        <v>3.5436584195978198</v>
      </c>
      <c r="I56">
        <v>11.080853769093901</v>
      </c>
      <c r="J56">
        <v>-0.49143731853693801</v>
      </c>
      <c r="K56" t="b">
        <v>1</v>
      </c>
      <c r="L56">
        <v>1337</v>
      </c>
      <c r="M56" t="s">
        <v>92</v>
      </c>
      <c r="N56">
        <v>11.079257837184899</v>
      </c>
      <c r="O56" t="s">
        <v>101</v>
      </c>
      <c r="P56">
        <v>3.1269999999999998</v>
      </c>
      <c r="Q56" t="s">
        <v>578</v>
      </c>
      <c r="S56">
        <v>0</v>
      </c>
      <c r="T56" t="s">
        <v>101</v>
      </c>
      <c r="U56">
        <v>8192</v>
      </c>
      <c r="V56">
        <v>573</v>
      </c>
      <c r="W56">
        <v>8192</v>
      </c>
      <c r="X56">
        <v>1</v>
      </c>
      <c r="Y56">
        <v>0.106262854929909</v>
      </c>
      <c r="Z56">
        <v>1337</v>
      </c>
      <c r="AA56" t="s">
        <v>101</v>
      </c>
      <c r="AB56" t="s">
        <v>94</v>
      </c>
      <c r="AC56">
        <v>36.5625</v>
      </c>
      <c r="AE56">
        <v>0</v>
      </c>
      <c r="AF56">
        <v>1337</v>
      </c>
      <c r="AG56">
        <v>19.421875</v>
      </c>
      <c r="AH56">
        <f t="shared" si="0"/>
        <v>1317.578125</v>
      </c>
      <c r="AI56">
        <f t="shared" si="1"/>
        <v>68.839903459372479</v>
      </c>
      <c r="AJ56">
        <f t="shared" si="2"/>
        <v>0.61174648741647364</v>
      </c>
      <c r="AK56">
        <f t="shared" si="3"/>
        <v>2185.5458551898114</v>
      </c>
    </row>
    <row r="57" spans="1:37" x14ac:dyDescent="0.3">
      <c r="A57">
        <v>55</v>
      </c>
      <c r="B57">
        <v>171</v>
      </c>
      <c r="C57" t="s">
        <v>91</v>
      </c>
      <c r="D57">
        <v>2.84016951489636E-2</v>
      </c>
      <c r="E57">
        <v>8192</v>
      </c>
      <c r="F57">
        <v>32768</v>
      </c>
      <c r="G57">
        <v>4</v>
      </c>
      <c r="H57">
        <v>3.3048377958206401</v>
      </c>
      <c r="I57">
        <v>6.9582327029192497</v>
      </c>
      <c r="J57">
        <v>-1.2954978863148701</v>
      </c>
      <c r="K57" t="b">
        <v>1</v>
      </c>
      <c r="L57">
        <v>127.25</v>
      </c>
      <c r="M57" t="s">
        <v>92</v>
      </c>
      <c r="N57">
        <v>7.8098479662626197</v>
      </c>
      <c r="O57">
        <v>4.7300000000000004</v>
      </c>
      <c r="P57">
        <v>2.105</v>
      </c>
      <c r="Q57" t="s">
        <v>579</v>
      </c>
      <c r="R57" t="s">
        <v>1941</v>
      </c>
      <c r="S57">
        <v>0</v>
      </c>
      <c r="T57">
        <v>53760</v>
      </c>
      <c r="U57">
        <v>8192</v>
      </c>
      <c r="V57">
        <v>1002</v>
      </c>
      <c r="W57">
        <v>8192</v>
      </c>
      <c r="X57">
        <v>1</v>
      </c>
      <c r="Y57">
        <v>7.2812594495794095E-2</v>
      </c>
      <c r="Z57">
        <v>127.25</v>
      </c>
      <c r="AA57">
        <v>422.5</v>
      </c>
      <c r="AB57" t="s">
        <v>94</v>
      </c>
      <c r="AC57">
        <v>11.28125</v>
      </c>
      <c r="AE57">
        <v>0</v>
      </c>
      <c r="AF57">
        <v>127.25</v>
      </c>
      <c r="AG57">
        <v>11.9140625</v>
      </c>
      <c r="AH57">
        <f t="shared" si="0"/>
        <v>115.3359375</v>
      </c>
      <c r="AI57">
        <f t="shared" si="1"/>
        <v>10.680655737704917</v>
      </c>
      <c r="AJ57">
        <f t="shared" si="2"/>
        <v>0.27376152827586731</v>
      </c>
      <c r="AK57">
        <f t="shared" si="3"/>
        <v>464.82060792622104</v>
      </c>
    </row>
    <row r="58" spans="1:37" x14ac:dyDescent="0.3">
      <c r="A58">
        <v>56</v>
      </c>
      <c r="B58">
        <v>177</v>
      </c>
      <c r="C58" t="s">
        <v>91</v>
      </c>
      <c r="D58">
        <v>3.7487066402824502E-2</v>
      </c>
      <c r="E58">
        <v>8192</v>
      </c>
      <c r="F58">
        <v>9216</v>
      </c>
      <c r="G58">
        <v>1.125</v>
      </c>
      <c r="H58">
        <v>3.15633500926302</v>
      </c>
      <c r="I58">
        <v>6.4421290716403501</v>
      </c>
      <c r="J58">
        <v>-1.2488856794871599</v>
      </c>
      <c r="K58" t="b">
        <v>1</v>
      </c>
      <c r="L58">
        <v>109.75</v>
      </c>
      <c r="M58" t="s">
        <v>92</v>
      </c>
      <c r="N58">
        <v>7.2314033663789496</v>
      </c>
      <c r="O58">
        <v>4.3049999999999997</v>
      </c>
      <c r="P58">
        <v>2.0409999999999999</v>
      </c>
      <c r="Q58" t="s">
        <v>580</v>
      </c>
      <c r="S58">
        <v>0</v>
      </c>
      <c r="T58">
        <v>20240</v>
      </c>
      <c r="U58">
        <v>8192</v>
      </c>
      <c r="V58">
        <v>227</v>
      </c>
      <c r="W58">
        <v>8192</v>
      </c>
      <c r="X58">
        <v>1</v>
      </c>
      <c r="Y58">
        <v>0.14312098132670101</v>
      </c>
      <c r="Z58">
        <v>109.75</v>
      </c>
      <c r="AA58">
        <v>184.4</v>
      </c>
      <c r="AB58" t="s">
        <v>94</v>
      </c>
      <c r="AC58">
        <v>10.4765625</v>
      </c>
      <c r="AE58">
        <v>0</v>
      </c>
      <c r="AF58">
        <v>109.75</v>
      </c>
      <c r="AG58">
        <v>14.4140625</v>
      </c>
      <c r="AH58">
        <f t="shared" si="0"/>
        <v>95.3359375</v>
      </c>
      <c r="AI58">
        <f t="shared" si="1"/>
        <v>7.6140921409214091</v>
      </c>
      <c r="AJ58">
        <f t="shared" si="2"/>
        <v>0.28682423297641302</v>
      </c>
      <c r="AK58">
        <f t="shared" si="3"/>
        <v>382.63851997827982</v>
      </c>
    </row>
    <row r="59" spans="1:37" x14ac:dyDescent="0.3">
      <c r="A59">
        <v>57</v>
      </c>
      <c r="B59">
        <v>178</v>
      </c>
      <c r="C59" t="s">
        <v>91</v>
      </c>
      <c r="D59">
        <v>5.2680714190485201E-2</v>
      </c>
      <c r="E59">
        <v>8192</v>
      </c>
      <c r="F59">
        <v>8192</v>
      </c>
      <c r="G59">
        <v>1</v>
      </c>
      <c r="H59">
        <v>3.0410768826703598</v>
      </c>
      <c r="I59">
        <v>5.0130251737769198</v>
      </c>
      <c r="J59">
        <v>-1.2569222668712501</v>
      </c>
      <c r="K59" t="b">
        <v>1</v>
      </c>
      <c r="L59">
        <v>44.5</v>
      </c>
      <c r="M59" t="s">
        <v>92</v>
      </c>
      <c r="N59">
        <v>6.4243385665354804</v>
      </c>
      <c r="O59">
        <v>4.2300000000000004</v>
      </c>
      <c r="P59">
        <v>1.6479999999999999</v>
      </c>
      <c r="Q59" t="s">
        <v>581</v>
      </c>
      <c r="S59">
        <v>0</v>
      </c>
      <c r="T59">
        <v>17010</v>
      </c>
      <c r="U59">
        <v>8192</v>
      </c>
      <c r="V59">
        <v>563</v>
      </c>
      <c r="W59">
        <v>8192</v>
      </c>
      <c r="X59">
        <v>1</v>
      </c>
      <c r="Y59">
        <v>8.6021134593493795E-2</v>
      </c>
      <c r="Z59">
        <v>44.5</v>
      </c>
      <c r="AA59">
        <v>382.2</v>
      </c>
      <c r="AB59" t="s">
        <v>94</v>
      </c>
      <c r="AC59">
        <v>6.671875</v>
      </c>
      <c r="AE59">
        <v>6</v>
      </c>
      <c r="AF59">
        <v>44.5</v>
      </c>
      <c r="AG59">
        <v>7.203125</v>
      </c>
      <c r="AH59">
        <f t="shared" si="0"/>
        <v>37.296875</v>
      </c>
      <c r="AI59">
        <f t="shared" si="1"/>
        <v>6.1778741865509765</v>
      </c>
      <c r="AJ59">
        <f t="shared" si="2"/>
        <v>0.28452838272159658</v>
      </c>
      <c r="AK59">
        <f t="shared" si="3"/>
        <v>156.39915981085818</v>
      </c>
    </row>
    <row r="60" spans="1:37" x14ac:dyDescent="0.3">
      <c r="A60">
        <v>58</v>
      </c>
      <c r="B60">
        <v>181</v>
      </c>
      <c r="C60" t="s">
        <v>91</v>
      </c>
      <c r="D60">
        <v>5.9967604683820704E-3</v>
      </c>
      <c r="E60">
        <v>8192</v>
      </c>
      <c r="F60">
        <v>32768</v>
      </c>
      <c r="G60">
        <v>4</v>
      </c>
      <c r="H60">
        <v>3.7817308910768799</v>
      </c>
      <c r="I60">
        <v>11.6480265922426</v>
      </c>
      <c r="J60">
        <v>-0.49143731853693801</v>
      </c>
      <c r="K60" t="b">
        <v>1</v>
      </c>
      <c r="L60">
        <v>1201</v>
      </c>
      <c r="M60" t="s">
        <v>92</v>
      </c>
      <c r="N60">
        <v>11.6466486032483</v>
      </c>
      <c r="O60" t="s">
        <v>101</v>
      </c>
      <c r="P60">
        <v>3.08</v>
      </c>
      <c r="Q60" t="s">
        <v>582</v>
      </c>
      <c r="S60">
        <v>0</v>
      </c>
      <c r="T60" t="s">
        <v>101</v>
      </c>
      <c r="U60">
        <v>8192</v>
      </c>
      <c r="V60">
        <v>610</v>
      </c>
      <c r="W60">
        <v>8192</v>
      </c>
      <c r="X60">
        <v>1</v>
      </c>
      <c r="Y60">
        <v>0.11272142413373699</v>
      </c>
      <c r="Z60">
        <v>1201</v>
      </c>
      <c r="AA60" t="s">
        <v>101</v>
      </c>
      <c r="AB60" t="s">
        <v>94</v>
      </c>
      <c r="AC60">
        <v>34.65625</v>
      </c>
      <c r="AE60">
        <v>0</v>
      </c>
      <c r="AF60">
        <v>1201</v>
      </c>
      <c r="AG60">
        <v>18.46875</v>
      </c>
      <c r="AH60">
        <f t="shared" si="0"/>
        <v>1182.53125</v>
      </c>
      <c r="AI60">
        <f t="shared" si="1"/>
        <v>65.028764805414554</v>
      </c>
      <c r="AJ60">
        <f t="shared" si="2"/>
        <v>0.61174648741647364</v>
      </c>
      <c r="AK60">
        <f t="shared" si="3"/>
        <v>1963.2315423208402</v>
      </c>
    </row>
    <row r="61" spans="1:37" x14ac:dyDescent="0.3">
      <c r="A61">
        <v>59</v>
      </c>
      <c r="B61">
        <v>183</v>
      </c>
      <c r="C61" t="s">
        <v>91</v>
      </c>
      <c r="D61">
        <v>3.3675312570664202E-2</v>
      </c>
      <c r="E61">
        <v>8192</v>
      </c>
      <c r="F61">
        <v>32768</v>
      </c>
      <c r="G61">
        <v>4</v>
      </c>
      <c r="H61">
        <v>4.5715245166329899</v>
      </c>
      <c r="I61">
        <v>9.3573392449831605</v>
      </c>
      <c r="J61">
        <v>-1.2995161800069099</v>
      </c>
      <c r="K61" t="b">
        <v>1</v>
      </c>
      <c r="L61">
        <v>111.4</v>
      </c>
      <c r="M61" t="s">
        <v>92</v>
      </c>
      <c r="N61">
        <v>9.8309357852305101</v>
      </c>
      <c r="O61">
        <v>4.7539999999999996</v>
      </c>
      <c r="P61">
        <v>2.0470000000000002</v>
      </c>
      <c r="Q61" t="s">
        <v>583</v>
      </c>
      <c r="R61" t="s">
        <v>1941</v>
      </c>
      <c r="S61">
        <v>0</v>
      </c>
      <c r="T61">
        <v>56640</v>
      </c>
      <c r="U61">
        <v>8192</v>
      </c>
      <c r="V61">
        <v>137</v>
      </c>
      <c r="W61">
        <v>8192</v>
      </c>
      <c r="X61">
        <v>1</v>
      </c>
      <c r="Y61">
        <v>0.30513593205085499</v>
      </c>
      <c r="Z61">
        <v>111.4</v>
      </c>
      <c r="AA61">
        <v>508.5</v>
      </c>
      <c r="AB61" t="s">
        <v>94</v>
      </c>
      <c r="AC61">
        <v>10.5546875</v>
      </c>
      <c r="AE61">
        <v>0</v>
      </c>
      <c r="AF61">
        <v>111.375</v>
      </c>
      <c r="AG61">
        <v>27.078125</v>
      </c>
      <c r="AH61">
        <f t="shared" si="0"/>
        <v>84.296875</v>
      </c>
      <c r="AI61">
        <f t="shared" si="1"/>
        <v>4.1130986728216961</v>
      </c>
      <c r="AJ61">
        <f t="shared" si="2"/>
        <v>0.27266368126674434</v>
      </c>
      <c r="AK61">
        <f t="shared" si="3"/>
        <v>408.4702424707707</v>
      </c>
    </row>
    <row r="62" spans="1:37" x14ac:dyDescent="0.3">
      <c r="A62">
        <v>60</v>
      </c>
      <c r="B62">
        <v>189</v>
      </c>
      <c r="C62" t="s">
        <v>91</v>
      </c>
      <c r="D62">
        <v>2.71583506512552E-2</v>
      </c>
      <c r="E62">
        <v>8192</v>
      </c>
      <c r="F62">
        <v>9216</v>
      </c>
      <c r="G62">
        <v>1.125</v>
      </c>
      <c r="H62">
        <v>3.1121899527777299</v>
      </c>
      <c r="I62">
        <v>6.5465401936359697</v>
      </c>
      <c r="J62">
        <v>-1.2488856794871599</v>
      </c>
      <c r="K62" t="b">
        <v>1</v>
      </c>
      <c r="L62">
        <v>126.94</v>
      </c>
      <c r="M62" t="s">
        <v>92</v>
      </c>
      <c r="N62">
        <v>7.2100805231426799</v>
      </c>
      <c r="O62">
        <v>4.3049999999999997</v>
      </c>
      <c r="P62">
        <v>2.1040000000000001</v>
      </c>
      <c r="Q62" t="s">
        <v>584</v>
      </c>
      <c r="S62">
        <v>0</v>
      </c>
      <c r="T62">
        <v>20210</v>
      </c>
      <c r="U62">
        <v>8192</v>
      </c>
      <c r="V62">
        <v>215</v>
      </c>
      <c r="W62">
        <v>8192</v>
      </c>
      <c r="X62">
        <v>1</v>
      </c>
      <c r="Y62">
        <v>0.144050159168082</v>
      </c>
      <c r="Z62">
        <v>126.94</v>
      </c>
      <c r="AA62">
        <v>159.19999999999999</v>
      </c>
      <c r="AB62" t="s">
        <v>94</v>
      </c>
      <c r="AC62">
        <v>11.265625</v>
      </c>
      <c r="AE62">
        <v>0</v>
      </c>
      <c r="AF62">
        <v>126.9375</v>
      </c>
      <c r="AG62">
        <v>14.53125</v>
      </c>
      <c r="AH62">
        <f t="shared" si="0"/>
        <v>112.40625</v>
      </c>
      <c r="AI62">
        <f t="shared" si="1"/>
        <v>8.7354838709677427</v>
      </c>
      <c r="AJ62">
        <f t="shared" si="2"/>
        <v>0.28682423297641302</v>
      </c>
      <c r="AK62">
        <f t="shared" si="3"/>
        <v>442.56197840312433</v>
      </c>
    </row>
    <row r="63" spans="1:37" x14ac:dyDescent="0.3">
      <c r="A63">
        <v>61</v>
      </c>
      <c r="B63">
        <v>190</v>
      </c>
      <c r="C63" t="s">
        <v>91</v>
      </c>
      <c r="D63">
        <v>3.7278824269574198E-2</v>
      </c>
      <c r="E63">
        <v>8192</v>
      </c>
      <c r="F63">
        <v>8192</v>
      </c>
      <c r="G63">
        <v>1</v>
      </c>
      <c r="H63">
        <v>4.0409707943080999</v>
      </c>
      <c r="I63">
        <v>6.4994911115482799</v>
      </c>
      <c r="J63">
        <v>-1.2617442193017001</v>
      </c>
      <c r="K63" t="b">
        <v>1</v>
      </c>
      <c r="L63">
        <v>40.619999999999997</v>
      </c>
      <c r="M63" t="s">
        <v>92</v>
      </c>
      <c r="N63">
        <v>7.6296564380097003</v>
      </c>
      <c r="O63">
        <v>4.2300000000000004</v>
      </c>
      <c r="P63">
        <v>1.6080000000000001</v>
      </c>
      <c r="Q63" t="s">
        <v>585</v>
      </c>
      <c r="S63">
        <v>0</v>
      </c>
      <c r="T63">
        <v>17040</v>
      </c>
      <c r="U63">
        <v>8192</v>
      </c>
      <c r="V63">
        <v>225</v>
      </c>
      <c r="W63">
        <v>8192</v>
      </c>
      <c r="X63">
        <v>1</v>
      </c>
      <c r="Y63">
        <v>0.20273138628720599</v>
      </c>
      <c r="Z63">
        <v>40.619999999999997</v>
      </c>
      <c r="AA63">
        <v>419.5</v>
      </c>
      <c r="AB63" t="s">
        <v>94</v>
      </c>
      <c r="AC63">
        <v>6.375</v>
      </c>
      <c r="AE63">
        <v>6</v>
      </c>
      <c r="AF63">
        <v>40.625</v>
      </c>
      <c r="AG63">
        <v>11.5</v>
      </c>
      <c r="AH63">
        <f t="shared" si="0"/>
        <v>29.125</v>
      </c>
      <c r="AI63">
        <f t="shared" si="1"/>
        <v>3.5326086956521738</v>
      </c>
      <c r="AJ63">
        <f t="shared" si="2"/>
        <v>0.28315970290144871</v>
      </c>
      <c r="AK63">
        <f t="shared" si="3"/>
        <v>143.47027343131231</v>
      </c>
    </row>
    <row r="64" spans="1:37" x14ac:dyDescent="0.3">
      <c r="A64">
        <v>62</v>
      </c>
      <c r="B64">
        <v>193</v>
      </c>
      <c r="C64" t="s">
        <v>91</v>
      </c>
      <c r="D64">
        <v>7.5513762367815304E-3</v>
      </c>
      <c r="E64">
        <v>8192</v>
      </c>
      <c r="F64">
        <v>32768</v>
      </c>
      <c r="G64">
        <v>4</v>
      </c>
      <c r="H64">
        <v>3.7825308762546399</v>
      </c>
      <c r="I64">
        <v>11.7539191877365</v>
      </c>
      <c r="J64">
        <v>-0.49143731853693801</v>
      </c>
      <c r="K64" t="b">
        <v>1</v>
      </c>
      <c r="L64">
        <v>1280</v>
      </c>
      <c r="M64" t="s">
        <v>92</v>
      </c>
      <c r="N64">
        <v>11.7536450058931</v>
      </c>
      <c r="O64" t="s">
        <v>101</v>
      </c>
      <c r="P64">
        <v>3.1070000000000002</v>
      </c>
      <c r="Q64" t="s">
        <v>586</v>
      </c>
      <c r="S64">
        <v>0</v>
      </c>
      <c r="T64" t="s">
        <v>101</v>
      </c>
      <c r="U64">
        <v>8192</v>
      </c>
      <c r="V64">
        <v>360</v>
      </c>
      <c r="W64">
        <v>8192</v>
      </c>
      <c r="X64">
        <v>1</v>
      </c>
      <c r="Y64">
        <v>0.14665225381181299</v>
      </c>
      <c r="Z64">
        <v>1280</v>
      </c>
      <c r="AA64" t="s">
        <v>101</v>
      </c>
      <c r="AB64" t="s">
        <v>94</v>
      </c>
      <c r="AC64">
        <v>35.78125</v>
      </c>
      <c r="AE64">
        <v>0</v>
      </c>
      <c r="AF64">
        <v>1280</v>
      </c>
      <c r="AG64">
        <v>22.640625</v>
      </c>
      <c r="AH64">
        <f t="shared" si="0"/>
        <v>1257.359375</v>
      </c>
      <c r="AI64">
        <f t="shared" si="1"/>
        <v>56.535541752933057</v>
      </c>
      <c r="AJ64">
        <f t="shared" si="2"/>
        <v>0.61174648741647364</v>
      </c>
      <c r="AK64">
        <f t="shared" si="3"/>
        <v>2092.3700034726689</v>
      </c>
    </row>
    <row r="65" spans="1:37" x14ac:dyDescent="0.3">
      <c r="A65">
        <v>63</v>
      </c>
      <c r="B65">
        <v>195</v>
      </c>
      <c r="C65" t="s">
        <v>91</v>
      </c>
      <c r="D65">
        <v>1.84082876692063E-2</v>
      </c>
      <c r="E65">
        <v>8192</v>
      </c>
      <c r="F65">
        <v>32768</v>
      </c>
      <c r="G65">
        <v>4</v>
      </c>
      <c r="H65">
        <v>3.4239917853514901</v>
      </c>
      <c r="I65">
        <v>7.0887329931105203</v>
      </c>
      <c r="J65">
        <v>-1.2987125212685</v>
      </c>
      <c r="K65" t="b">
        <v>1</v>
      </c>
      <c r="L65">
        <v>117.75</v>
      </c>
      <c r="M65" t="s">
        <v>92</v>
      </c>
      <c r="N65">
        <v>7.9826968457433196</v>
      </c>
      <c r="O65">
        <v>4.76</v>
      </c>
      <c r="P65">
        <v>2.0699999999999998</v>
      </c>
      <c r="Q65" t="s">
        <v>587</v>
      </c>
      <c r="R65" t="s">
        <v>1941</v>
      </c>
      <c r="S65">
        <v>0</v>
      </c>
      <c r="T65">
        <v>57630</v>
      </c>
      <c r="U65">
        <v>8192</v>
      </c>
      <c r="V65">
        <v>1116</v>
      </c>
      <c r="W65">
        <v>8192</v>
      </c>
      <c r="X65">
        <v>1</v>
      </c>
      <c r="Y65">
        <v>7.2560296119746098E-2</v>
      </c>
      <c r="Z65">
        <v>117.75</v>
      </c>
      <c r="AA65">
        <v>489.5</v>
      </c>
      <c r="AB65" t="s">
        <v>94</v>
      </c>
      <c r="AC65">
        <v>10.8515625</v>
      </c>
      <c r="AE65">
        <v>0</v>
      </c>
      <c r="AF65">
        <v>117.75</v>
      </c>
      <c r="AG65">
        <v>11.9140625</v>
      </c>
      <c r="AH65">
        <f t="shared" si="0"/>
        <v>105.8359375</v>
      </c>
      <c r="AI65">
        <f t="shared" si="1"/>
        <v>9.8832786885245909</v>
      </c>
      <c r="AJ65">
        <f t="shared" si="2"/>
        <v>0.27288289789272119</v>
      </c>
      <c r="AK65">
        <f t="shared" si="3"/>
        <v>431.50377289782085</v>
      </c>
    </row>
    <row r="66" spans="1:37" x14ac:dyDescent="0.3">
      <c r="A66">
        <v>64</v>
      </c>
      <c r="B66">
        <v>201</v>
      </c>
      <c r="C66" t="s">
        <v>91</v>
      </c>
      <c r="D66">
        <v>2.8149968214068E-2</v>
      </c>
      <c r="E66">
        <v>8192</v>
      </c>
      <c r="F66">
        <v>9216</v>
      </c>
      <c r="G66">
        <v>1.125</v>
      </c>
      <c r="H66">
        <v>2.81455995748661</v>
      </c>
      <c r="I66">
        <v>6.0194202215777999</v>
      </c>
      <c r="J66">
        <v>-1.2512966557023899</v>
      </c>
      <c r="K66" t="b">
        <v>1</v>
      </c>
      <c r="L66">
        <v>137.4</v>
      </c>
      <c r="M66" t="s">
        <v>92</v>
      </c>
      <c r="N66">
        <v>6.64839677348089</v>
      </c>
      <c r="O66">
        <v>4.2850000000000001</v>
      </c>
      <c r="P66">
        <v>2.1389999999999998</v>
      </c>
      <c r="Q66" t="s">
        <v>588</v>
      </c>
      <c r="S66">
        <v>0</v>
      </c>
      <c r="T66">
        <v>19260</v>
      </c>
      <c r="U66">
        <v>8192</v>
      </c>
      <c r="V66">
        <v>480</v>
      </c>
      <c r="W66">
        <v>8192</v>
      </c>
      <c r="X66">
        <v>1</v>
      </c>
      <c r="Y66">
        <v>8.2822951721752594E-2</v>
      </c>
      <c r="Z66">
        <v>137.4</v>
      </c>
      <c r="AA66">
        <v>140.19999999999999</v>
      </c>
      <c r="AB66" t="s">
        <v>94</v>
      </c>
      <c r="AC66">
        <v>11.71875</v>
      </c>
      <c r="AE66">
        <v>0</v>
      </c>
      <c r="AF66">
        <v>137.375</v>
      </c>
      <c r="AG66">
        <v>8.2578125</v>
      </c>
      <c r="AH66">
        <f t="shared" si="0"/>
        <v>129.1171875</v>
      </c>
      <c r="AI66">
        <f t="shared" si="1"/>
        <v>16.635761589403973</v>
      </c>
      <c r="AJ66">
        <f t="shared" si="2"/>
        <v>0.2861335395300631</v>
      </c>
      <c r="AK66">
        <f t="shared" si="3"/>
        <v>480.10799511871437</v>
      </c>
    </row>
    <row r="67" spans="1:37" x14ac:dyDescent="0.3">
      <c r="A67">
        <v>65</v>
      </c>
      <c r="B67">
        <v>202</v>
      </c>
      <c r="C67" t="s">
        <v>91</v>
      </c>
      <c r="D67">
        <v>5.8299166938882603E-2</v>
      </c>
      <c r="E67">
        <v>8192</v>
      </c>
      <c r="F67">
        <v>8192</v>
      </c>
      <c r="G67">
        <v>1</v>
      </c>
      <c r="H67">
        <v>2.9713617708397901</v>
      </c>
      <c r="I67">
        <v>4.8255611571353301</v>
      </c>
      <c r="J67">
        <v>-1.2617442193017001</v>
      </c>
      <c r="K67" t="b">
        <v>1</v>
      </c>
      <c r="L67">
        <v>42.1</v>
      </c>
      <c r="M67" t="s">
        <v>92</v>
      </c>
      <c r="N67">
        <v>6.25746547666074</v>
      </c>
      <c r="O67">
        <v>4.234</v>
      </c>
      <c r="P67">
        <v>1.6240000000000001</v>
      </c>
      <c r="Q67" t="s">
        <v>589</v>
      </c>
      <c r="S67">
        <v>0</v>
      </c>
      <c r="T67">
        <v>17180</v>
      </c>
      <c r="U67">
        <v>8192</v>
      </c>
      <c r="V67">
        <v>767</v>
      </c>
      <c r="W67">
        <v>8192</v>
      </c>
      <c r="X67">
        <v>1</v>
      </c>
      <c r="Y67">
        <v>7.1181747945557705E-2</v>
      </c>
      <c r="Z67">
        <v>42.1</v>
      </c>
      <c r="AA67">
        <v>408.2</v>
      </c>
      <c r="AB67" t="s">
        <v>94</v>
      </c>
      <c r="AC67">
        <v>6.48828125</v>
      </c>
      <c r="AE67">
        <v>5</v>
      </c>
      <c r="AF67">
        <v>42.09375</v>
      </c>
      <c r="AG67">
        <v>5.89453125</v>
      </c>
      <c r="AH67">
        <f t="shared" ref="AH67:AH130" si="4">AF67-AG67</f>
        <v>36.19921875</v>
      </c>
      <c r="AI67">
        <f t="shared" ref="AI67:AI130" si="5">AF67/AG67</f>
        <v>7.1411530815109341</v>
      </c>
      <c r="AJ67">
        <f t="shared" ref="AJ67:AJ130" si="6">EXP(J67)</f>
        <v>0.28315970290144871</v>
      </c>
      <c r="AK67">
        <f t="shared" ref="AK67:AK130" si="7">AF67/AJ67</f>
        <v>148.65727562459821</v>
      </c>
    </row>
    <row r="68" spans="1:37" x14ac:dyDescent="0.3">
      <c r="A68">
        <v>66</v>
      </c>
      <c r="B68">
        <v>205</v>
      </c>
      <c r="C68" t="s">
        <v>91</v>
      </c>
      <c r="D68">
        <v>7.1035926266140303E-3</v>
      </c>
      <c r="E68">
        <v>8192</v>
      </c>
      <c r="F68">
        <v>32768</v>
      </c>
      <c r="G68">
        <v>4</v>
      </c>
      <c r="H68">
        <v>3.7336922894539</v>
      </c>
      <c r="I68">
        <v>11.5656952560036</v>
      </c>
      <c r="J68">
        <v>-0.49143731853693801</v>
      </c>
      <c r="K68" t="b">
        <v>1</v>
      </c>
      <c r="L68">
        <v>1251</v>
      </c>
      <c r="M68" t="s">
        <v>92</v>
      </c>
      <c r="N68">
        <v>11.564988920562699</v>
      </c>
      <c r="O68" t="s">
        <v>101</v>
      </c>
      <c r="P68">
        <v>3.0979999999999999</v>
      </c>
      <c r="Q68" t="s">
        <v>590</v>
      </c>
      <c r="S68">
        <v>0</v>
      </c>
      <c r="T68" t="s">
        <v>101</v>
      </c>
      <c r="U68">
        <v>8192</v>
      </c>
      <c r="V68">
        <v>321</v>
      </c>
      <c r="W68">
        <v>8192</v>
      </c>
      <c r="X68">
        <v>1</v>
      </c>
      <c r="Y68">
        <v>0.152579824707756</v>
      </c>
      <c r="Z68">
        <v>1251</v>
      </c>
      <c r="AA68" t="s">
        <v>101</v>
      </c>
      <c r="AB68" t="s">
        <v>94</v>
      </c>
      <c r="AC68">
        <v>35.375</v>
      </c>
      <c r="AE68">
        <v>0</v>
      </c>
      <c r="AF68">
        <v>1251</v>
      </c>
      <c r="AG68">
        <v>24.265625</v>
      </c>
      <c r="AH68">
        <f t="shared" si="4"/>
        <v>1226.734375</v>
      </c>
      <c r="AI68">
        <f t="shared" si="5"/>
        <v>51.554410817772052</v>
      </c>
      <c r="AJ68">
        <f t="shared" si="6"/>
        <v>0.61174648741647364</v>
      </c>
      <c r="AK68">
        <f t="shared" si="7"/>
        <v>2044.9647455814913</v>
      </c>
    </row>
    <row r="69" spans="1:37" x14ac:dyDescent="0.3">
      <c r="A69">
        <v>67</v>
      </c>
      <c r="B69">
        <v>207</v>
      </c>
      <c r="C69" t="s">
        <v>91</v>
      </c>
      <c r="D69">
        <v>2.5348244459489001E-2</v>
      </c>
      <c r="E69">
        <v>8192</v>
      </c>
      <c r="F69">
        <v>32768</v>
      </c>
      <c r="G69">
        <v>4</v>
      </c>
      <c r="H69">
        <v>3.7140143117535298</v>
      </c>
      <c r="I69">
        <v>7.7762174652339597</v>
      </c>
      <c r="J69">
        <v>-1.3003198387453201</v>
      </c>
      <c r="K69" t="b">
        <v>1</v>
      </c>
      <c r="L69">
        <v>123.94</v>
      </c>
      <c r="M69" t="s">
        <v>92</v>
      </c>
      <c r="N69">
        <v>8.4669454442204604</v>
      </c>
      <c r="O69">
        <v>4.7770000000000001</v>
      </c>
      <c r="P69">
        <v>2.0939999999999999</v>
      </c>
      <c r="Q69" t="s">
        <v>591</v>
      </c>
      <c r="R69" t="s">
        <v>1941</v>
      </c>
      <c r="S69">
        <v>0</v>
      </c>
      <c r="T69">
        <v>59900</v>
      </c>
      <c r="U69">
        <v>8192</v>
      </c>
      <c r="V69">
        <v>720</v>
      </c>
      <c r="W69">
        <v>8192</v>
      </c>
      <c r="X69">
        <v>1</v>
      </c>
      <c r="Y69">
        <v>0.10114534154980299</v>
      </c>
      <c r="Z69">
        <v>123.94</v>
      </c>
      <c r="AA69">
        <v>483.2</v>
      </c>
      <c r="AB69" t="s">
        <v>94</v>
      </c>
      <c r="AC69">
        <v>11.1328125</v>
      </c>
      <c r="AE69">
        <v>0</v>
      </c>
      <c r="AF69">
        <v>123.9375</v>
      </c>
      <c r="AG69">
        <v>15.078125</v>
      </c>
      <c r="AH69">
        <f t="shared" si="4"/>
        <v>108.859375</v>
      </c>
      <c r="AI69">
        <f t="shared" si="5"/>
        <v>8.2196891191709849</v>
      </c>
      <c r="AJ69">
        <f t="shared" si="6"/>
        <v>0.27244464074535107</v>
      </c>
      <c r="AK69">
        <f t="shared" si="7"/>
        <v>454.90892997907076</v>
      </c>
    </row>
    <row r="70" spans="1:37" x14ac:dyDescent="0.3">
      <c r="A70">
        <v>68</v>
      </c>
      <c r="B70">
        <v>213</v>
      </c>
      <c r="C70" t="s">
        <v>91</v>
      </c>
      <c r="D70">
        <v>3.350697531184E-2</v>
      </c>
      <c r="E70">
        <v>8192</v>
      </c>
      <c r="F70">
        <v>9216</v>
      </c>
      <c r="G70">
        <v>1.125</v>
      </c>
      <c r="H70">
        <v>2.7500158622991502</v>
      </c>
      <c r="I70">
        <v>5.7578457116888497</v>
      </c>
      <c r="J70">
        <v>-1.24808202074875</v>
      </c>
      <c r="K70" t="b">
        <v>1</v>
      </c>
      <c r="L70">
        <v>123.94</v>
      </c>
      <c r="M70" t="s">
        <v>92</v>
      </c>
      <c r="N70">
        <v>6.4689064148084201</v>
      </c>
      <c r="O70">
        <v>4.26</v>
      </c>
      <c r="P70">
        <v>2.0939999999999999</v>
      </c>
      <c r="Q70" t="s">
        <v>592</v>
      </c>
      <c r="S70">
        <v>0</v>
      </c>
      <c r="T70">
        <v>18270</v>
      </c>
      <c r="U70">
        <v>8192</v>
      </c>
      <c r="V70">
        <v>444</v>
      </c>
      <c r="W70">
        <v>8192</v>
      </c>
      <c r="X70">
        <v>1</v>
      </c>
      <c r="Y70">
        <v>8.3052077419747294E-2</v>
      </c>
      <c r="Z70">
        <v>123.94</v>
      </c>
      <c r="AA70">
        <v>147.4</v>
      </c>
      <c r="AB70" t="s">
        <v>94</v>
      </c>
      <c r="AC70">
        <v>11.1328125</v>
      </c>
      <c r="AE70">
        <v>0</v>
      </c>
      <c r="AF70">
        <v>123.9375</v>
      </c>
      <c r="AG70">
        <v>8.359375</v>
      </c>
      <c r="AH70">
        <f t="shared" si="4"/>
        <v>115.578125</v>
      </c>
      <c r="AI70">
        <f t="shared" si="5"/>
        <v>14.826168224299066</v>
      </c>
      <c r="AJ70">
        <f t="shared" si="6"/>
        <v>0.28705483442765639</v>
      </c>
      <c r="AK70">
        <f t="shared" si="7"/>
        <v>431.75548757822696</v>
      </c>
    </row>
    <row r="71" spans="1:37" x14ac:dyDescent="0.3">
      <c r="A71">
        <v>69</v>
      </c>
      <c r="B71">
        <v>214</v>
      </c>
      <c r="C71" t="s">
        <v>91</v>
      </c>
      <c r="D71">
        <v>2.7654659666405901E-2</v>
      </c>
      <c r="E71">
        <v>8192</v>
      </c>
      <c r="F71">
        <v>8192</v>
      </c>
      <c r="G71">
        <v>1</v>
      </c>
      <c r="H71">
        <v>2.88487892963346</v>
      </c>
      <c r="I71">
        <v>4.8907713103942303</v>
      </c>
      <c r="J71">
        <v>-1.26094056056329</v>
      </c>
      <c r="K71" t="b">
        <v>1</v>
      </c>
      <c r="L71">
        <v>49.6</v>
      </c>
      <c r="M71" t="s">
        <v>92</v>
      </c>
      <c r="N71">
        <v>6.2310851377188303</v>
      </c>
      <c r="O71">
        <v>4.2300000000000004</v>
      </c>
      <c r="P71">
        <v>1.6950000000000001</v>
      </c>
      <c r="Q71" t="s">
        <v>593</v>
      </c>
      <c r="S71">
        <v>0</v>
      </c>
      <c r="T71">
        <v>16940</v>
      </c>
      <c r="U71">
        <v>8192</v>
      </c>
      <c r="V71">
        <v>820</v>
      </c>
      <c r="W71">
        <v>8192</v>
      </c>
      <c r="X71">
        <v>1</v>
      </c>
      <c r="Y71">
        <v>6.5822827415687304E-2</v>
      </c>
      <c r="Z71">
        <v>49.6</v>
      </c>
      <c r="AA71">
        <v>341.8</v>
      </c>
      <c r="AB71" t="s">
        <v>94</v>
      </c>
      <c r="AC71">
        <v>7.04296875</v>
      </c>
      <c r="AE71">
        <v>5</v>
      </c>
      <c r="AF71">
        <v>49.59375</v>
      </c>
      <c r="AG71">
        <v>5.328125</v>
      </c>
      <c r="AH71">
        <f t="shared" si="4"/>
        <v>44.265625</v>
      </c>
      <c r="AI71">
        <f t="shared" si="5"/>
        <v>9.3079178885630505</v>
      </c>
      <c r="AJ71">
        <f t="shared" si="6"/>
        <v>0.28338735813735799</v>
      </c>
      <c r="AK71">
        <f t="shared" si="7"/>
        <v>175.00339579707676</v>
      </c>
    </row>
    <row r="72" spans="1:37" x14ac:dyDescent="0.3">
      <c r="A72">
        <v>70</v>
      </c>
      <c r="B72">
        <v>217</v>
      </c>
      <c r="C72" t="s">
        <v>91</v>
      </c>
      <c r="D72">
        <v>1.06810470871014E-2</v>
      </c>
      <c r="E72">
        <v>8192</v>
      </c>
      <c r="F72">
        <v>32768</v>
      </c>
      <c r="G72">
        <v>4</v>
      </c>
      <c r="H72">
        <v>3.9082551856332599</v>
      </c>
      <c r="I72">
        <v>12.2438306987417</v>
      </c>
      <c r="J72">
        <v>-0.49143731853693801</v>
      </c>
      <c r="K72" t="b">
        <v>1</v>
      </c>
      <c r="L72">
        <v>1357</v>
      </c>
      <c r="M72" t="s">
        <v>92</v>
      </c>
      <c r="N72">
        <v>12.243216936565201</v>
      </c>
      <c r="O72" t="s">
        <v>101</v>
      </c>
      <c r="P72">
        <v>3.133</v>
      </c>
      <c r="Q72" t="s">
        <v>594</v>
      </c>
      <c r="S72">
        <v>0</v>
      </c>
      <c r="T72" t="s">
        <v>101</v>
      </c>
      <c r="U72">
        <v>8192</v>
      </c>
      <c r="V72">
        <v>143</v>
      </c>
      <c r="W72">
        <v>8192</v>
      </c>
      <c r="X72">
        <v>1</v>
      </c>
      <c r="Y72">
        <v>0.24320051620475</v>
      </c>
      <c r="Z72">
        <v>1357</v>
      </c>
      <c r="AA72" t="s">
        <v>101</v>
      </c>
      <c r="AB72" t="s">
        <v>94</v>
      </c>
      <c r="AC72">
        <v>36.84375</v>
      </c>
      <c r="AE72">
        <v>0</v>
      </c>
      <c r="AF72">
        <v>1357</v>
      </c>
      <c r="AG72">
        <v>32.53125</v>
      </c>
      <c r="AH72">
        <f t="shared" si="4"/>
        <v>1324.46875</v>
      </c>
      <c r="AI72">
        <f t="shared" si="5"/>
        <v>41.713736791546587</v>
      </c>
      <c r="AJ72">
        <f t="shared" si="6"/>
        <v>0.61174648741647364</v>
      </c>
      <c r="AK72">
        <f t="shared" si="7"/>
        <v>2218.2391364940718</v>
      </c>
    </row>
    <row r="73" spans="1:37" x14ac:dyDescent="0.3">
      <c r="A73">
        <v>71</v>
      </c>
      <c r="B73">
        <v>219</v>
      </c>
      <c r="C73" t="s">
        <v>91</v>
      </c>
      <c r="D73">
        <v>1.28706849600173E-2</v>
      </c>
      <c r="E73">
        <v>8192</v>
      </c>
      <c r="F73">
        <v>32768</v>
      </c>
      <c r="G73">
        <v>4</v>
      </c>
      <c r="H73">
        <v>3.4158304138991298</v>
      </c>
      <c r="I73">
        <v>7.2119388230956201</v>
      </c>
      <c r="J73">
        <v>-1.2987125212685</v>
      </c>
      <c r="K73" t="b">
        <v>1</v>
      </c>
      <c r="L73">
        <v>129</v>
      </c>
      <c r="M73" t="s">
        <v>92</v>
      </c>
      <c r="N73">
        <v>8.0753100072075696</v>
      </c>
      <c r="O73">
        <v>4.78</v>
      </c>
      <c r="P73">
        <v>2.1110000000000002</v>
      </c>
      <c r="Q73" t="s">
        <v>595</v>
      </c>
      <c r="R73" t="s">
        <v>1941</v>
      </c>
      <c r="S73">
        <v>0</v>
      </c>
      <c r="T73">
        <v>60580</v>
      </c>
      <c r="U73">
        <v>8192</v>
      </c>
      <c r="V73">
        <v>1117</v>
      </c>
      <c r="W73">
        <v>8192</v>
      </c>
      <c r="X73">
        <v>1</v>
      </c>
      <c r="Y73">
        <v>7.22836139754129E-2</v>
      </c>
      <c r="Z73">
        <v>129</v>
      </c>
      <c r="AA73">
        <v>469.5</v>
      </c>
      <c r="AB73" t="s">
        <v>94</v>
      </c>
      <c r="AC73">
        <v>11.359375</v>
      </c>
      <c r="AE73">
        <v>0</v>
      </c>
      <c r="AF73">
        <v>129</v>
      </c>
      <c r="AG73">
        <v>12.4453125</v>
      </c>
      <c r="AH73">
        <f t="shared" si="4"/>
        <v>116.5546875</v>
      </c>
      <c r="AI73">
        <f t="shared" si="5"/>
        <v>10.365348399246704</v>
      </c>
      <c r="AJ73">
        <f t="shared" si="6"/>
        <v>0.27288289789272119</v>
      </c>
      <c r="AK73">
        <f t="shared" si="7"/>
        <v>472.73024801544705</v>
      </c>
    </row>
    <row r="74" spans="1:37" x14ac:dyDescent="0.3">
      <c r="A74">
        <v>72</v>
      </c>
      <c r="B74">
        <v>225</v>
      </c>
      <c r="C74" t="s">
        <v>91</v>
      </c>
      <c r="D74">
        <v>3.4278210664597103E-2</v>
      </c>
      <c r="E74">
        <v>8192</v>
      </c>
      <c r="F74">
        <v>9216</v>
      </c>
      <c r="G74">
        <v>1.125</v>
      </c>
      <c r="H74">
        <v>3.07456549304292</v>
      </c>
      <c r="I74">
        <v>6.9417924022609796</v>
      </c>
      <c r="J74">
        <v>-1.24727836201034</v>
      </c>
      <c r="K74" t="b">
        <v>1</v>
      </c>
      <c r="L74">
        <v>181</v>
      </c>
      <c r="M74" t="s">
        <v>92</v>
      </c>
      <c r="N74">
        <v>7.2952212868215298</v>
      </c>
      <c r="O74">
        <v>4.3049999999999997</v>
      </c>
      <c r="P74">
        <v>2.258</v>
      </c>
      <c r="Q74" t="s">
        <v>596</v>
      </c>
      <c r="S74">
        <v>0</v>
      </c>
      <c r="T74">
        <v>20220</v>
      </c>
      <c r="U74">
        <v>8192</v>
      </c>
      <c r="V74">
        <v>197</v>
      </c>
      <c r="W74">
        <v>8192</v>
      </c>
      <c r="X74">
        <v>1</v>
      </c>
      <c r="Y74">
        <v>0.14780667138602099</v>
      </c>
      <c r="Z74">
        <v>181</v>
      </c>
      <c r="AA74">
        <v>111.75</v>
      </c>
      <c r="AB74" t="s">
        <v>94</v>
      </c>
      <c r="AC74">
        <v>13.453125</v>
      </c>
      <c r="AE74">
        <v>0</v>
      </c>
      <c r="AF74">
        <v>181</v>
      </c>
      <c r="AG74">
        <v>15.4765625</v>
      </c>
      <c r="AH74">
        <f t="shared" si="4"/>
        <v>165.5234375</v>
      </c>
      <c r="AI74">
        <f t="shared" si="5"/>
        <v>11.695103483089349</v>
      </c>
      <c r="AJ74">
        <f t="shared" si="6"/>
        <v>0.28728562127826013</v>
      </c>
      <c r="AK74">
        <f t="shared" si="7"/>
        <v>630.03501252395222</v>
      </c>
    </row>
    <row r="75" spans="1:37" x14ac:dyDescent="0.3">
      <c r="A75">
        <v>73</v>
      </c>
      <c r="B75">
        <v>226</v>
      </c>
      <c r="C75" t="s">
        <v>91</v>
      </c>
      <c r="D75">
        <v>2.74406201357144E-2</v>
      </c>
      <c r="E75">
        <v>8192</v>
      </c>
      <c r="F75">
        <v>8192</v>
      </c>
      <c r="G75">
        <v>1</v>
      </c>
      <c r="H75">
        <v>4.0866527535127997</v>
      </c>
      <c r="I75">
        <v>6.9241626243600702</v>
      </c>
      <c r="J75">
        <v>-1.26335153677852</v>
      </c>
      <c r="K75" t="b">
        <v>1</v>
      </c>
      <c r="L75">
        <v>49.44</v>
      </c>
      <c r="M75" t="s">
        <v>92</v>
      </c>
      <c r="N75">
        <v>7.8141969311338997</v>
      </c>
      <c r="O75">
        <v>4.2300000000000004</v>
      </c>
      <c r="P75">
        <v>1.694</v>
      </c>
      <c r="Q75" t="s">
        <v>597</v>
      </c>
      <c r="S75">
        <v>0</v>
      </c>
      <c r="T75">
        <v>17020</v>
      </c>
      <c r="U75">
        <v>8192</v>
      </c>
      <c r="V75">
        <v>136</v>
      </c>
      <c r="W75">
        <v>8192</v>
      </c>
      <c r="X75">
        <v>1</v>
      </c>
      <c r="Y75">
        <v>0.26467829002683702</v>
      </c>
      <c r="Z75">
        <v>49.44</v>
      </c>
      <c r="AA75">
        <v>344.2</v>
      </c>
      <c r="AB75" t="s">
        <v>94</v>
      </c>
      <c r="AC75">
        <v>7.03125</v>
      </c>
      <c r="AE75">
        <v>6</v>
      </c>
      <c r="AF75">
        <v>49.4375</v>
      </c>
      <c r="AG75">
        <v>13.421875</v>
      </c>
      <c r="AH75">
        <f t="shared" si="4"/>
        <v>36.015625</v>
      </c>
      <c r="AI75">
        <f t="shared" si="5"/>
        <v>3.6833527357392315</v>
      </c>
      <c r="AJ75">
        <f t="shared" si="6"/>
        <v>0.28270494093357873</v>
      </c>
      <c r="AK75">
        <f t="shared" si="7"/>
        <v>174.87313747238431</v>
      </c>
    </row>
    <row r="76" spans="1:37" x14ac:dyDescent="0.3">
      <c r="A76">
        <v>74</v>
      </c>
      <c r="B76">
        <v>229</v>
      </c>
      <c r="C76" t="s">
        <v>91</v>
      </c>
      <c r="D76">
        <v>5.8404250344171703E-3</v>
      </c>
      <c r="E76">
        <v>8192</v>
      </c>
      <c r="F76">
        <v>32768</v>
      </c>
      <c r="G76">
        <v>4</v>
      </c>
      <c r="H76">
        <v>3.9018702734182602</v>
      </c>
      <c r="I76">
        <v>12.1781029236765</v>
      </c>
      <c r="J76">
        <v>-0.49143731853693801</v>
      </c>
      <c r="K76" t="b">
        <v>1</v>
      </c>
      <c r="L76">
        <v>1323</v>
      </c>
      <c r="M76" t="s">
        <v>92</v>
      </c>
      <c r="N76">
        <v>12.180175538938</v>
      </c>
      <c r="O76" t="s">
        <v>101</v>
      </c>
      <c r="P76">
        <v>3.121</v>
      </c>
      <c r="Q76" t="s">
        <v>598</v>
      </c>
      <c r="S76">
        <v>0</v>
      </c>
      <c r="T76" t="s">
        <v>101</v>
      </c>
      <c r="U76">
        <v>8192</v>
      </c>
      <c r="V76">
        <v>487</v>
      </c>
      <c r="W76">
        <v>8192</v>
      </c>
      <c r="X76">
        <v>1</v>
      </c>
      <c r="Y76">
        <v>0.13149629396288101</v>
      </c>
      <c r="Z76">
        <v>1323</v>
      </c>
      <c r="AA76" t="s">
        <v>101</v>
      </c>
      <c r="AB76" t="s">
        <v>94</v>
      </c>
      <c r="AC76">
        <v>36.375</v>
      </c>
      <c r="AE76">
        <v>0</v>
      </c>
      <c r="AF76">
        <v>1323</v>
      </c>
      <c r="AG76">
        <v>19.9375</v>
      </c>
      <c r="AH76">
        <f t="shared" si="4"/>
        <v>1303.0625</v>
      </c>
      <c r="AI76">
        <f t="shared" si="5"/>
        <v>66.357366771159874</v>
      </c>
      <c r="AJ76">
        <f t="shared" si="6"/>
        <v>0.61174648741647364</v>
      </c>
      <c r="AK76">
        <f t="shared" si="7"/>
        <v>2162.6605582768289</v>
      </c>
    </row>
    <row r="77" spans="1:37" x14ac:dyDescent="0.3">
      <c r="A77">
        <v>75</v>
      </c>
      <c r="B77">
        <v>231</v>
      </c>
      <c r="C77" t="s">
        <v>91</v>
      </c>
      <c r="D77">
        <v>1.7678513048041401E-2</v>
      </c>
      <c r="E77">
        <v>8192</v>
      </c>
      <c r="F77">
        <v>32768</v>
      </c>
      <c r="G77">
        <v>4</v>
      </c>
      <c r="H77">
        <v>3.8000298806082502</v>
      </c>
      <c r="I77">
        <v>7.6371694280193099</v>
      </c>
      <c r="J77">
        <v>-1.3019271562221399</v>
      </c>
      <c r="K77" t="b">
        <v>1</v>
      </c>
      <c r="L77">
        <v>102.06</v>
      </c>
      <c r="M77" t="s">
        <v>92</v>
      </c>
      <c r="N77">
        <v>8.5451363604447703</v>
      </c>
      <c r="O77">
        <v>4.7969999999999997</v>
      </c>
      <c r="P77">
        <v>2.0099999999999998</v>
      </c>
      <c r="Q77" t="s">
        <v>599</v>
      </c>
      <c r="R77" t="s">
        <v>1941</v>
      </c>
      <c r="S77">
        <v>0</v>
      </c>
      <c r="T77">
        <v>62530</v>
      </c>
      <c r="U77">
        <v>8192</v>
      </c>
      <c r="V77">
        <v>911</v>
      </c>
      <c r="W77">
        <v>8192</v>
      </c>
      <c r="X77">
        <v>1</v>
      </c>
      <c r="Y77">
        <v>9.27691286578778E-2</v>
      </c>
      <c r="Z77">
        <v>102.06</v>
      </c>
      <c r="AA77">
        <v>612.5</v>
      </c>
      <c r="AB77" t="s">
        <v>94</v>
      </c>
      <c r="AC77">
        <v>10.1015625</v>
      </c>
      <c r="AE77">
        <v>0</v>
      </c>
      <c r="AF77">
        <v>102.0625</v>
      </c>
      <c r="AG77">
        <v>14.03125</v>
      </c>
      <c r="AH77">
        <f t="shared" si="4"/>
        <v>88.03125</v>
      </c>
      <c r="AI77">
        <f t="shared" si="5"/>
        <v>7.2739420935412022</v>
      </c>
      <c r="AJ77">
        <f t="shared" si="6"/>
        <v>0.27200708745054447</v>
      </c>
      <c r="AK77">
        <f t="shared" si="7"/>
        <v>375.22000237790388</v>
      </c>
    </row>
    <row r="78" spans="1:37" x14ac:dyDescent="0.3">
      <c r="A78">
        <v>76</v>
      </c>
      <c r="B78">
        <v>237</v>
      </c>
      <c r="C78" t="s">
        <v>91</v>
      </c>
      <c r="D78">
        <v>2.28561983186093E-2</v>
      </c>
      <c r="E78">
        <v>8192</v>
      </c>
      <c r="F78">
        <v>9216</v>
      </c>
      <c r="G78">
        <v>1.125</v>
      </c>
      <c r="H78">
        <v>3.1615857411979298</v>
      </c>
      <c r="I78">
        <v>7.21236747210778</v>
      </c>
      <c r="J78">
        <v>-1.2585295843480699</v>
      </c>
      <c r="K78" t="b">
        <v>1</v>
      </c>
      <c r="L78">
        <v>191</v>
      </c>
      <c r="M78" t="s">
        <v>92</v>
      </c>
      <c r="N78">
        <v>7.3391886589521302</v>
      </c>
      <c r="O78">
        <v>4.25</v>
      </c>
      <c r="P78">
        <v>2.2810000000000001</v>
      </c>
      <c r="Q78" t="s">
        <v>600</v>
      </c>
      <c r="S78">
        <v>0</v>
      </c>
      <c r="T78">
        <v>17760</v>
      </c>
      <c r="U78">
        <v>8192</v>
      </c>
      <c r="V78">
        <v>324</v>
      </c>
      <c r="W78">
        <v>8192</v>
      </c>
      <c r="X78">
        <v>1</v>
      </c>
      <c r="Y78">
        <v>0.12008809673321801</v>
      </c>
      <c r="Z78">
        <v>191</v>
      </c>
      <c r="AA78">
        <v>93</v>
      </c>
      <c r="AB78" t="s">
        <v>94</v>
      </c>
      <c r="AC78">
        <v>13.8203125</v>
      </c>
      <c r="AE78">
        <v>0</v>
      </c>
      <c r="AF78">
        <v>191</v>
      </c>
      <c r="AG78">
        <v>9.28125</v>
      </c>
      <c r="AH78">
        <f t="shared" si="4"/>
        <v>181.71875</v>
      </c>
      <c r="AI78">
        <f t="shared" si="5"/>
        <v>20.579124579124578</v>
      </c>
      <c r="AJ78">
        <f t="shared" si="6"/>
        <v>0.28407142261775598</v>
      </c>
      <c r="AK78">
        <f t="shared" si="7"/>
        <v>672.36611919604434</v>
      </c>
    </row>
    <row r="79" spans="1:37" x14ac:dyDescent="0.3">
      <c r="A79">
        <v>77</v>
      </c>
      <c r="B79">
        <v>238</v>
      </c>
      <c r="C79" t="s">
        <v>91</v>
      </c>
      <c r="D79">
        <v>3.8705174109695199E-2</v>
      </c>
      <c r="E79">
        <v>8192</v>
      </c>
      <c r="F79">
        <v>8192</v>
      </c>
      <c r="G79">
        <v>1</v>
      </c>
      <c r="H79">
        <v>3.3894363904745699</v>
      </c>
      <c r="I79">
        <v>5.2397244200402699</v>
      </c>
      <c r="J79">
        <v>-1.2713881241626099</v>
      </c>
      <c r="K79" t="b">
        <v>1</v>
      </c>
      <c r="L79">
        <v>35.159999999999997</v>
      </c>
      <c r="M79" t="s">
        <v>92</v>
      </c>
      <c r="N79">
        <v>6.5790435469820903</v>
      </c>
      <c r="O79">
        <v>4.2460000000000004</v>
      </c>
      <c r="P79">
        <v>1.546</v>
      </c>
      <c r="Q79" t="s">
        <v>601</v>
      </c>
      <c r="S79">
        <v>0</v>
      </c>
      <c r="T79">
        <v>17580</v>
      </c>
      <c r="U79">
        <v>8192</v>
      </c>
      <c r="V79">
        <v>706</v>
      </c>
      <c r="W79">
        <v>8192</v>
      </c>
      <c r="X79">
        <v>1</v>
      </c>
      <c r="Y79">
        <v>8.9927624850342794E-2</v>
      </c>
      <c r="Z79">
        <v>35.159999999999997</v>
      </c>
      <c r="AA79">
        <v>500.2</v>
      </c>
      <c r="AB79" t="s">
        <v>94</v>
      </c>
      <c r="AC79">
        <v>5.9296875</v>
      </c>
      <c r="AE79">
        <v>5</v>
      </c>
      <c r="AF79">
        <v>35.15625</v>
      </c>
      <c r="AG79">
        <v>6.1640625</v>
      </c>
      <c r="AH79">
        <f t="shared" si="4"/>
        <v>28.9921875</v>
      </c>
      <c r="AI79">
        <f t="shared" si="5"/>
        <v>5.7034220532319395</v>
      </c>
      <c r="AJ79">
        <f t="shared" si="6"/>
        <v>0.28044206305905284</v>
      </c>
      <c r="AK79">
        <f t="shared" si="7"/>
        <v>125.36011758192326</v>
      </c>
    </row>
    <row r="80" spans="1:37" x14ac:dyDescent="0.3">
      <c r="A80">
        <v>78</v>
      </c>
      <c r="B80">
        <v>241</v>
      </c>
      <c r="C80" t="s">
        <v>91</v>
      </c>
      <c r="D80">
        <v>9.5485247966062194E-3</v>
      </c>
      <c r="E80">
        <v>8192</v>
      </c>
      <c r="F80">
        <v>32768</v>
      </c>
      <c r="G80">
        <v>4</v>
      </c>
      <c r="H80">
        <v>3.7982147501489898</v>
      </c>
      <c r="I80">
        <v>11.951023364238299</v>
      </c>
      <c r="J80">
        <v>-0.49143731853693801</v>
      </c>
      <c r="K80" t="b">
        <v>1</v>
      </c>
      <c r="L80">
        <v>1404</v>
      </c>
      <c r="M80" t="s">
        <v>92</v>
      </c>
      <c r="N80">
        <v>11.9547455917857</v>
      </c>
      <c r="O80" t="s">
        <v>101</v>
      </c>
      <c r="P80">
        <v>3.1459999999999999</v>
      </c>
      <c r="Q80" t="s">
        <v>602</v>
      </c>
      <c r="S80">
        <v>0</v>
      </c>
      <c r="T80" t="s">
        <v>101</v>
      </c>
      <c r="U80">
        <v>8192</v>
      </c>
      <c r="V80">
        <v>261</v>
      </c>
      <c r="W80">
        <v>8192</v>
      </c>
      <c r="X80">
        <v>1</v>
      </c>
      <c r="Y80">
        <v>0.17320514477364399</v>
      </c>
      <c r="Z80">
        <v>1404</v>
      </c>
      <c r="AA80" t="s">
        <v>101</v>
      </c>
      <c r="AB80" t="s">
        <v>94</v>
      </c>
      <c r="AC80">
        <v>37.46875</v>
      </c>
      <c r="AE80">
        <v>0</v>
      </c>
      <c r="AF80">
        <v>1404</v>
      </c>
      <c r="AG80">
        <v>25.90625</v>
      </c>
      <c r="AH80">
        <f t="shared" si="4"/>
        <v>1378.09375</v>
      </c>
      <c r="AI80">
        <f t="shared" si="5"/>
        <v>54.195416164053078</v>
      </c>
      <c r="AJ80">
        <f t="shared" si="6"/>
        <v>0.61174648741647364</v>
      </c>
      <c r="AK80">
        <f t="shared" si="7"/>
        <v>2295.0683475590836</v>
      </c>
    </row>
    <row r="81" spans="1:37" x14ac:dyDescent="0.3">
      <c r="A81">
        <v>79</v>
      </c>
      <c r="B81">
        <v>243</v>
      </c>
      <c r="C81" t="s">
        <v>91</v>
      </c>
      <c r="D81">
        <v>1.21750413241857E-2</v>
      </c>
      <c r="E81">
        <v>8192</v>
      </c>
      <c r="F81">
        <v>32768</v>
      </c>
      <c r="G81">
        <v>4</v>
      </c>
      <c r="H81">
        <v>3.7395198874192102</v>
      </c>
      <c r="I81">
        <v>7.6178110206606204</v>
      </c>
      <c r="J81">
        <v>-1.30112349748373</v>
      </c>
      <c r="K81" t="b">
        <v>1</v>
      </c>
      <c r="L81">
        <v>108.94</v>
      </c>
      <c r="M81" t="s">
        <v>92</v>
      </c>
      <c r="N81">
        <v>8.5170452506561496</v>
      </c>
      <c r="O81">
        <v>4.7930000000000001</v>
      </c>
      <c r="P81">
        <v>2.0369999999999999</v>
      </c>
      <c r="Q81" t="s">
        <v>603</v>
      </c>
      <c r="R81" t="s">
        <v>1941</v>
      </c>
      <c r="S81">
        <v>0</v>
      </c>
      <c r="T81">
        <v>62000</v>
      </c>
      <c r="U81">
        <v>8192</v>
      </c>
      <c r="V81">
        <v>819</v>
      </c>
      <c r="W81">
        <v>8192</v>
      </c>
      <c r="X81">
        <v>1</v>
      </c>
      <c r="Y81">
        <v>9.5726571929323198E-2</v>
      </c>
      <c r="Z81">
        <v>108.94</v>
      </c>
      <c r="AA81">
        <v>569.5</v>
      </c>
      <c r="AB81" t="s">
        <v>94</v>
      </c>
      <c r="AC81">
        <v>10.4375</v>
      </c>
      <c r="AE81">
        <v>0</v>
      </c>
      <c r="AF81">
        <v>108.9375</v>
      </c>
      <c r="AG81">
        <v>14.4765625</v>
      </c>
      <c r="AH81">
        <f t="shared" si="4"/>
        <v>94.4609375</v>
      </c>
      <c r="AI81">
        <f t="shared" si="5"/>
        <v>7.5250944414463037</v>
      </c>
      <c r="AJ81">
        <f t="shared" si="6"/>
        <v>0.27222577618707028</v>
      </c>
      <c r="AK81">
        <f t="shared" si="7"/>
        <v>400.17334701303031</v>
      </c>
    </row>
    <row r="82" spans="1:37" x14ac:dyDescent="0.3">
      <c r="A82">
        <v>80</v>
      </c>
      <c r="B82">
        <v>249</v>
      </c>
      <c r="C82" t="s">
        <v>91</v>
      </c>
      <c r="D82">
        <v>3.5144578795743502E-2</v>
      </c>
      <c r="E82">
        <v>8192</v>
      </c>
      <c r="F82">
        <v>9216</v>
      </c>
      <c r="G82">
        <v>1.125</v>
      </c>
      <c r="H82">
        <v>3.0366087885781798</v>
      </c>
      <c r="I82">
        <v>6.6781669842559204</v>
      </c>
      <c r="J82">
        <v>-1.24968933822557</v>
      </c>
      <c r="K82" t="b">
        <v>1</v>
      </c>
      <c r="L82">
        <v>158.19999999999999</v>
      </c>
      <c r="M82" t="s">
        <v>92</v>
      </c>
      <c r="N82">
        <v>7.0645624433604999</v>
      </c>
      <c r="O82">
        <v>4.2729999999999997</v>
      </c>
      <c r="P82">
        <v>2.2000000000000002</v>
      </c>
      <c r="Q82" t="s">
        <v>604</v>
      </c>
      <c r="S82">
        <v>0</v>
      </c>
      <c r="T82">
        <v>18740</v>
      </c>
      <c r="U82">
        <v>8192</v>
      </c>
      <c r="V82">
        <v>225</v>
      </c>
      <c r="W82">
        <v>8192</v>
      </c>
      <c r="X82">
        <v>1</v>
      </c>
      <c r="Y82">
        <v>0.13577391923854501</v>
      </c>
      <c r="Z82">
        <v>158.19999999999999</v>
      </c>
      <c r="AA82">
        <v>118.4</v>
      </c>
      <c r="AB82" t="s">
        <v>94</v>
      </c>
      <c r="AC82">
        <v>12.578125</v>
      </c>
      <c r="AE82">
        <v>0</v>
      </c>
      <c r="AF82">
        <v>158.25</v>
      </c>
      <c r="AG82">
        <v>13.0546875</v>
      </c>
      <c r="AH82">
        <f t="shared" si="4"/>
        <v>145.1953125</v>
      </c>
      <c r="AI82">
        <f t="shared" si="5"/>
        <v>12.122082585278276</v>
      </c>
      <c r="AJ82">
        <f t="shared" si="6"/>
        <v>0.28659381677559187</v>
      </c>
      <c r="AK82">
        <f t="shared" si="7"/>
        <v>552.1752066406674</v>
      </c>
    </row>
    <row r="83" spans="1:37" x14ac:dyDescent="0.3">
      <c r="A83">
        <v>81</v>
      </c>
      <c r="B83">
        <v>250</v>
      </c>
      <c r="C83" t="s">
        <v>91</v>
      </c>
      <c r="D83">
        <v>3.3823481621458699E-2</v>
      </c>
      <c r="E83">
        <v>8192</v>
      </c>
      <c r="F83">
        <v>8192</v>
      </c>
      <c r="G83">
        <v>1</v>
      </c>
      <c r="H83">
        <v>5.9015633372006002</v>
      </c>
      <c r="I83">
        <v>9.0425321055349102</v>
      </c>
      <c r="J83">
        <v>-1.26817348920897</v>
      </c>
      <c r="K83" t="b">
        <v>1</v>
      </c>
      <c r="L83">
        <v>34.1</v>
      </c>
      <c r="M83" t="s">
        <v>92</v>
      </c>
      <c r="N83">
        <v>9.88437439285393</v>
      </c>
      <c r="O83">
        <v>4.242</v>
      </c>
      <c r="P83">
        <v>1.532</v>
      </c>
      <c r="Q83" t="s">
        <v>605</v>
      </c>
      <c r="S83">
        <v>0</v>
      </c>
      <c r="T83">
        <v>17500</v>
      </c>
      <c r="U83">
        <v>8192</v>
      </c>
      <c r="V83">
        <v>77</v>
      </c>
      <c r="W83">
        <v>8192</v>
      </c>
      <c r="X83">
        <v>1</v>
      </c>
      <c r="Y83">
        <v>0.55858498346080698</v>
      </c>
      <c r="Z83">
        <v>34.1</v>
      </c>
      <c r="AA83">
        <v>513.5</v>
      </c>
      <c r="AB83" t="s">
        <v>94</v>
      </c>
      <c r="AC83">
        <v>5.83984375</v>
      </c>
      <c r="AE83">
        <v>6</v>
      </c>
      <c r="AF83">
        <v>34.09375</v>
      </c>
      <c r="AG83">
        <v>15.6875</v>
      </c>
      <c r="AH83">
        <f t="shared" si="4"/>
        <v>18.40625</v>
      </c>
      <c r="AI83">
        <f t="shared" si="5"/>
        <v>2.1733067729083664</v>
      </c>
      <c r="AJ83">
        <f t="shared" si="6"/>
        <v>0.28134503249839637</v>
      </c>
      <c r="AK83">
        <f t="shared" si="7"/>
        <v>121.18127587766928</v>
      </c>
    </row>
    <row r="84" spans="1:37" x14ac:dyDescent="0.3">
      <c r="A84">
        <v>82</v>
      </c>
      <c r="B84">
        <v>253</v>
      </c>
      <c r="C84" t="s">
        <v>91</v>
      </c>
      <c r="D84">
        <v>6.8082244344258502E-3</v>
      </c>
      <c r="E84">
        <v>8192</v>
      </c>
      <c r="F84">
        <v>32768</v>
      </c>
      <c r="G84">
        <v>4</v>
      </c>
      <c r="H84">
        <v>3.9857376948310201</v>
      </c>
      <c r="I84">
        <v>12.5799845993104</v>
      </c>
      <c r="J84">
        <v>-0.49143731853693801</v>
      </c>
      <c r="K84" t="b">
        <v>1</v>
      </c>
      <c r="L84">
        <v>1430</v>
      </c>
      <c r="M84" t="s">
        <v>92</v>
      </c>
      <c r="N84">
        <v>12.576469651722901</v>
      </c>
      <c r="O84" t="s">
        <v>101</v>
      </c>
      <c r="P84">
        <v>3.1560000000000001</v>
      </c>
      <c r="Q84" t="s">
        <v>606</v>
      </c>
      <c r="S84">
        <v>0</v>
      </c>
      <c r="T84" t="s">
        <v>101</v>
      </c>
      <c r="U84">
        <v>8192</v>
      </c>
      <c r="V84">
        <v>529</v>
      </c>
      <c r="W84">
        <v>8192</v>
      </c>
      <c r="X84">
        <v>1</v>
      </c>
      <c r="Y84">
        <v>0.12981468238395699</v>
      </c>
      <c r="Z84">
        <v>1430</v>
      </c>
      <c r="AA84" t="s">
        <v>101</v>
      </c>
      <c r="AB84" t="s">
        <v>94</v>
      </c>
      <c r="AC84">
        <v>37.8125</v>
      </c>
      <c r="AE84">
        <v>0</v>
      </c>
      <c r="AF84">
        <v>1430</v>
      </c>
      <c r="AG84">
        <v>19.140625</v>
      </c>
      <c r="AH84">
        <f t="shared" si="4"/>
        <v>1410.859375</v>
      </c>
      <c r="AI84">
        <f t="shared" si="5"/>
        <v>74.710204081632654</v>
      </c>
      <c r="AJ84">
        <f t="shared" si="6"/>
        <v>0.61174648741647364</v>
      </c>
      <c r="AK84">
        <f t="shared" si="7"/>
        <v>2337.5696132546223</v>
      </c>
    </row>
    <row r="85" spans="1:37" x14ac:dyDescent="0.3">
      <c r="A85">
        <v>83</v>
      </c>
      <c r="B85">
        <v>255</v>
      </c>
      <c r="C85" t="s">
        <v>91</v>
      </c>
      <c r="D85">
        <v>1.4724644180614E-2</v>
      </c>
      <c r="E85">
        <v>8192</v>
      </c>
      <c r="F85">
        <v>32768</v>
      </c>
      <c r="G85">
        <v>4</v>
      </c>
      <c r="H85">
        <v>4.4110926269848001</v>
      </c>
      <c r="I85">
        <v>8.7877235928212798</v>
      </c>
      <c r="J85">
        <v>-0.49143731853693801</v>
      </c>
      <c r="K85" t="b">
        <v>1</v>
      </c>
      <c r="L85">
        <v>98.1</v>
      </c>
      <c r="M85" t="s">
        <v>92</v>
      </c>
      <c r="N85">
        <v>9.4506896051225908</v>
      </c>
      <c r="O85" t="s">
        <v>101</v>
      </c>
      <c r="P85">
        <v>1.992</v>
      </c>
      <c r="Q85" t="s">
        <v>607</v>
      </c>
      <c r="R85" t="s">
        <v>1941</v>
      </c>
      <c r="S85">
        <v>0</v>
      </c>
      <c r="T85" t="s">
        <v>101</v>
      </c>
      <c r="U85">
        <v>8192</v>
      </c>
      <c r="V85">
        <v>524</v>
      </c>
      <c r="W85">
        <v>8192</v>
      </c>
      <c r="X85">
        <v>1</v>
      </c>
      <c r="Y85">
        <v>0.14901427329215799</v>
      </c>
      <c r="Z85">
        <v>98.1</v>
      </c>
      <c r="AA85" t="s">
        <v>101</v>
      </c>
      <c r="AB85" t="s">
        <v>94</v>
      </c>
      <c r="AC85">
        <v>9.90625</v>
      </c>
      <c r="AE85">
        <v>0</v>
      </c>
      <c r="AF85">
        <v>98.125</v>
      </c>
      <c r="AG85">
        <v>17.59375</v>
      </c>
      <c r="AH85">
        <f t="shared" si="4"/>
        <v>80.53125</v>
      </c>
      <c r="AI85">
        <f t="shared" si="5"/>
        <v>5.5772646536412074</v>
      </c>
      <c r="AJ85">
        <f t="shared" si="6"/>
        <v>0.61174648741647364</v>
      </c>
      <c r="AK85">
        <f t="shared" si="7"/>
        <v>160.40141139902784</v>
      </c>
    </row>
    <row r="86" spans="1:37" x14ac:dyDescent="0.3">
      <c r="A86">
        <v>84</v>
      </c>
      <c r="B86">
        <v>261</v>
      </c>
      <c r="C86" t="s">
        <v>91</v>
      </c>
      <c r="D86">
        <v>2.0172477128742299E-2</v>
      </c>
      <c r="E86">
        <v>8192</v>
      </c>
      <c r="F86">
        <v>9216</v>
      </c>
      <c r="G86">
        <v>1.125</v>
      </c>
      <c r="H86">
        <v>3.1549395064493102</v>
      </c>
      <c r="I86">
        <v>7.4190374331347098</v>
      </c>
      <c r="J86">
        <v>-1.2593332430864701</v>
      </c>
      <c r="K86" t="b">
        <v>1</v>
      </c>
      <c r="L86">
        <v>224.8</v>
      </c>
      <c r="M86" t="s">
        <v>92</v>
      </c>
      <c r="N86">
        <v>7.4846097266162497</v>
      </c>
      <c r="O86">
        <v>4.2229999999999999</v>
      </c>
      <c r="P86">
        <v>2.3519999999999999</v>
      </c>
      <c r="Q86" t="s">
        <v>608</v>
      </c>
      <c r="S86">
        <v>0</v>
      </c>
      <c r="T86">
        <v>16740</v>
      </c>
      <c r="U86">
        <v>8192</v>
      </c>
      <c r="V86">
        <v>458</v>
      </c>
      <c r="W86">
        <v>8192</v>
      </c>
      <c r="X86">
        <v>1</v>
      </c>
      <c r="Y86">
        <v>0.10069371038470699</v>
      </c>
      <c r="Z86">
        <v>224.8</v>
      </c>
      <c r="AA86">
        <v>74.44</v>
      </c>
      <c r="AB86" t="s">
        <v>94</v>
      </c>
      <c r="AC86">
        <v>14.9921875</v>
      </c>
      <c r="AE86">
        <v>0</v>
      </c>
      <c r="AF86">
        <v>224.75</v>
      </c>
      <c r="AG86">
        <v>7.203125</v>
      </c>
      <c r="AH86">
        <f t="shared" si="4"/>
        <v>217.546875</v>
      </c>
      <c r="AI86">
        <f t="shared" si="5"/>
        <v>31.20173535791757</v>
      </c>
      <c r="AJ86">
        <f t="shared" si="6"/>
        <v>0.28384321784830052</v>
      </c>
      <c r="AK86">
        <f t="shared" si="7"/>
        <v>791.81035821020464</v>
      </c>
    </row>
    <row r="87" spans="1:37" x14ac:dyDescent="0.3">
      <c r="A87">
        <v>85</v>
      </c>
      <c r="B87">
        <v>262</v>
      </c>
      <c r="C87" t="s">
        <v>91</v>
      </c>
      <c r="D87">
        <v>2.0197272220310002E-2</v>
      </c>
      <c r="E87">
        <v>8192</v>
      </c>
      <c r="F87">
        <v>8192</v>
      </c>
      <c r="G87">
        <v>1</v>
      </c>
      <c r="H87">
        <v>3.63281964262372</v>
      </c>
      <c r="I87">
        <v>5.6798283670318197</v>
      </c>
      <c r="J87">
        <v>-1.2746027591162401</v>
      </c>
      <c r="K87" t="b">
        <v>1</v>
      </c>
      <c r="L87">
        <v>36.56</v>
      </c>
      <c r="M87" t="s">
        <v>92</v>
      </c>
      <c r="N87">
        <v>6.8560142147279199</v>
      </c>
      <c r="O87">
        <v>4.2460000000000004</v>
      </c>
      <c r="P87">
        <v>1.5629999999999999</v>
      </c>
      <c r="Q87" t="s">
        <v>609</v>
      </c>
      <c r="S87">
        <v>0</v>
      </c>
      <c r="T87">
        <v>17630</v>
      </c>
      <c r="U87">
        <v>8192</v>
      </c>
      <c r="V87">
        <v>594</v>
      </c>
      <c r="W87">
        <v>8192</v>
      </c>
      <c r="X87">
        <v>1</v>
      </c>
      <c r="Y87">
        <v>0.108025898430076</v>
      </c>
      <c r="Z87">
        <v>36.56</v>
      </c>
      <c r="AA87">
        <v>482.2</v>
      </c>
      <c r="AB87" t="s">
        <v>94</v>
      </c>
      <c r="AC87">
        <v>6.046875</v>
      </c>
      <c r="AE87">
        <v>4</v>
      </c>
      <c r="AF87">
        <v>36.5625</v>
      </c>
      <c r="AG87">
        <v>6.52734375</v>
      </c>
      <c r="AH87">
        <f t="shared" si="4"/>
        <v>30.03515625</v>
      </c>
      <c r="AI87">
        <f t="shared" si="5"/>
        <v>5.6014362657091565</v>
      </c>
      <c r="AJ87">
        <f t="shared" si="6"/>
        <v>0.27954199167624116</v>
      </c>
      <c r="AK87">
        <f t="shared" si="7"/>
        <v>130.79430314121041</v>
      </c>
    </row>
    <row r="88" spans="1:37" x14ac:dyDescent="0.3">
      <c r="A88">
        <v>86</v>
      </c>
      <c r="B88">
        <v>265</v>
      </c>
      <c r="C88" t="s">
        <v>91</v>
      </c>
      <c r="D88">
        <v>6.4580650742727102E-3</v>
      </c>
      <c r="E88">
        <v>8192</v>
      </c>
      <c r="F88">
        <v>32768</v>
      </c>
      <c r="G88">
        <v>4</v>
      </c>
      <c r="H88">
        <v>3.82868218728315</v>
      </c>
      <c r="I88">
        <v>12.1665349974798</v>
      </c>
      <c r="J88">
        <v>-0.49143731853693801</v>
      </c>
      <c r="K88" t="b">
        <v>1</v>
      </c>
      <c r="L88">
        <v>1504</v>
      </c>
      <c r="M88" t="s">
        <v>92</v>
      </c>
      <c r="N88">
        <v>12.164919548034501</v>
      </c>
      <c r="O88" t="s">
        <v>101</v>
      </c>
      <c r="P88">
        <v>3.1779999999999999</v>
      </c>
      <c r="Q88" t="s">
        <v>610</v>
      </c>
      <c r="S88">
        <v>0</v>
      </c>
      <c r="T88" t="s">
        <v>101</v>
      </c>
      <c r="U88">
        <v>8192</v>
      </c>
      <c r="V88">
        <v>454</v>
      </c>
      <c r="W88">
        <v>8192</v>
      </c>
      <c r="X88">
        <v>1</v>
      </c>
      <c r="Y88">
        <v>0.13275663299798801</v>
      </c>
      <c r="Z88">
        <v>1504</v>
      </c>
      <c r="AA88" t="s">
        <v>101</v>
      </c>
      <c r="AB88" t="s">
        <v>94</v>
      </c>
      <c r="AC88">
        <v>38.78125</v>
      </c>
      <c r="AE88">
        <v>0</v>
      </c>
      <c r="AF88">
        <v>1504</v>
      </c>
      <c r="AG88">
        <v>21</v>
      </c>
      <c r="AH88">
        <f t="shared" si="4"/>
        <v>1483</v>
      </c>
      <c r="AI88">
        <f t="shared" si="5"/>
        <v>71.61904761904762</v>
      </c>
      <c r="AJ88">
        <f t="shared" si="6"/>
        <v>0.61174648741647364</v>
      </c>
      <c r="AK88">
        <f t="shared" si="7"/>
        <v>2458.5347540803859</v>
      </c>
    </row>
    <row r="89" spans="1:37" x14ac:dyDescent="0.3">
      <c r="A89">
        <v>87</v>
      </c>
      <c r="B89">
        <v>267</v>
      </c>
      <c r="C89" t="s">
        <v>91</v>
      </c>
      <c r="D89">
        <v>1.25691277281076E-2</v>
      </c>
      <c r="E89">
        <v>8192</v>
      </c>
      <c r="F89">
        <v>32768</v>
      </c>
      <c r="G89">
        <v>4</v>
      </c>
      <c r="H89">
        <v>3.99360770758175</v>
      </c>
      <c r="I89">
        <v>8.3772161678570392</v>
      </c>
      <c r="J89">
        <v>-0.49143731853693801</v>
      </c>
      <c r="K89" t="b">
        <v>1</v>
      </c>
      <c r="L89">
        <v>125</v>
      </c>
      <c r="M89" t="s">
        <v>92</v>
      </c>
      <c r="N89">
        <v>8.9303240054192106</v>
      </c>
      <c r="O89" t="s">
        <v>101</v>
      </c>
      <c r="P89">
        <v>2.0979999999999999</v>
      </c>
      <c r="Q89" t="s">
        <v>611</v>
      </c>
      <c r="R89" t="s">
        <v>1941</v>
      </c>
      <c r="S89">
        <v>0</v>
      </c>
      <c r="T89" t="s">
        <v>101</v>
      </c>
      <c r="U89">
        <v>8192</v>
      </c>
      <c r="V89">
        <v>808</v>
      </c>
      <c r="W89">
        <v>8192</v>
      </c>
      <c r="X89">
        <v>1</v>
      </c>
      <c r="Y89">
        <v>0.10531475164701</v>
      </c>
      <c r="Z89">
        <v>125</v>
      </c>
      <c r="AA89" t="s">
        <v>101</v>
      </c>
      <c r="AB89" t="s">
        <v>94</v>
      </c>
      <c r="AC89">
        <v>11.1796875</v>
      </c>
      <c r="AE89">
        <v>0</v>
      </c>
      <c r="AF89">
        <v>125</v>
      </c>
      <c r="AG89">
        <v>15.3203125</v>
      </c>
      <c r="AH89">
        <f t="shared" si="4"/>
        <v>109.6796875</v>
      </c>
      <c r="AI89">
        <f t="shared" si="5"/>
        <v>8.1591024987251402</v>
      </c>
      <c r="AJ89">
        <f t="shared" si="6"/>
        <v>0.61174648741647364</v>
      </c>
      <c r="AK89">
        <f t="shared" si="7"/>
        <v>204.33300815162784</v>
      </c>
    </row>
    <row r="90" spans="1:37" x14ac:dyDescent="0.3">
      <c r="A90">
        <v>88</v>
      </c>
      <c r="B90">
        <v>273</v>
      </c>
      <c r="C90" t="s">
        <v>91</v>
      </c>
      <c r="D90">
        <v>1.06363226856579E-2</v>
      </c>
      <c r="E90">
        <v>8192</v>
      </c>
      <c r="F90">
        <v>9216</v>
      </c>
      <c r="G90">
        <v>1.125</v>
      </c>
      <c r="H90">
        <v>2.9463127490169501</v>
      </c>
      <c r="I90">
        <v>6.39902300177119</v>
      </c>
      <c r="J90">
        <v>-1.25772592560966</v>
      </c>
      <c r="K90" t="b">
        <v>1</v>
      </c>
      <c r="L90">
        <v>148.80000000000001</v>
      </c>
      <c r="M90" t="s">
        <v>92</v>
      </c>
      <c r="N90">
        <v>6.7006493659861599</v>
      </c>
      <c r="O90">
        <v>4.22</v>
      </c>
      <c r="P90">
        <v>2.1720000000000002</v>
      </c>
      <c r="Q90" t="s">
        <v>612</v>
      </c>
      <c r="S90">
        <v>0</v>
      </c>
      <c r="T90">
        <v>16530</v>
      </c>
      <c r="U90">
        <v>8192</v>
      </c>
      <c r="V90">
        <v>667</v>
      </c>
      <c r="W90">
        <v>8192</v>
      </c>
      <c r="X90">
        <v>1</v>
      </c>
      <c r="Y90">
        <v>7.5361530606345997E-2</v>
      </c>
      <c r="Z90">
        <v>148.80000000000001</v>
      </c>
      <c r="AA90">
        <v>111.1</v>
      </c>
      <c r="AB90" t="s">
        <v>94</v>
      </c>
      <c r="AC90">
        <v>12.1953125</v>
      </c>
      <c r="AE90">
        <v>0</v>
      </c>
      <c r="AF90">
        <v>148.75</v>
      </c>
      <c r="AG90">
        <v>5.66796875</v>
      </c>
      <c r="AH90">
        <f t="shared" si="4"/>
        <v>143.08203125</v>
      </c>
      <c r="AI90">
        <f t="shared" si="5"/>
        <v>26.243969676085459</v>
      </c>
      <c r="AJ90">
        <f t="shared" si="6"/>
        <v>0.28429981085968609</v>
      </c>
      <c r="AK90">
        <f t="shared" si="7"/>
        <v>523.21526191030205</v>
      </c>
    </row>
    <row r="91" spans="1:37" x14ac:dyDescent="0.3">
      <c r="A91">
        <v>89</v>
      </c>
      <c r="B91">
        <v>274</v>
      </c>
      <c r="C91" t="s">
        <v>91</v>
      </c>
      <c r="D91">
        <v>2.6372284565902699E-2</v>
      </c>
      <c r="E91">
        <v>8192</v>
      </c>
      <c r="F91">
        <v>8192</v>
      </c>
      <c r="G91">
        <v>1</v>
      </c>
      <c r="H91">
        <v>3.4163835947693499</v>
      </c>
      <c r="I91">
        <v>5.6216858956898097</v>
      </c>
      <c r="J91">
        <v>-1.2713881241626099</v>
      </c>
      <c r="K91" t="b">
        <v>1</v>
      </c>
      <c r="L91">
        <v>44.25</v>
      </c>
      <c r="M91" t="s">
        <v>92</v>
      </c>
      <c r="N91">
        <v>6.8939664828173202</v>
      </c>
      <c r="O91">
        <v>4.2460000000000004</v>
      </c>
      <c r="P91">
        <v>1.6455</v>
      </c>
      <c r="Q91" t="s">
        <v>613</v>
      </c>
      <c r="S91">
        <v>0</v>
      </c>
      <c r="T91">
        <v>17570</v>
      </c>
      <c r="U91">
        <v>8192</v>
      </c>
      <c r="V91">
        <v>923</v>
      </c>
      <c r="W91">
        <v>8192</v>
      </c>
      <c r="X91">
        <v>1</v>
      </c>
      <c r="Y91">
        <v>7.9536234831766806E-2</v>
      </c>
      <c r="Z91">
        <v>44.25</v>
      </c>
      <c r="AA91">
        <v>397</v>
      </c>
      <c r="AB91" t="s">
        <v>94</v>
      </c>
      <c r="AC91">
        <v>6.65234375</v>
      </c>
      <c r="AE91">
        <v>6</v>
      </c>
      <c r="AF91">
        <v>44.25</v>
      </c>
      <c r="AG91">
        <v>5.16015625</v>
      </c>
      <c r="AH91">
        <f t="shared" si="4"/>
        <v>39.08984375</v>
      </c>
      <c r="AI91">
        <f t="shared" si="5"/>
        <v>8.5753217259651784</v>
      </c>
      <c r="AJ91">
        <f t="shared" si="6"/>
        <v>0.28044206305905284</v>
      </c>
      <c r="AK91">
        <f t="shared" si="7"/>
        <v>157.78660132978075</v>
      </c>
    </row>
    <row r="92" spans="1:37" x14ac:dyDescent="0.3">
      <c r="A92">
        <v>90</v>
      </c>
      <c r="B92">
        <v>277</v>
      </c>
      <c r="C92" t="s">
        <v>91</v>
      </c>
      <c r="D92">
        <v>6.2569099497884403E-3</v>
      </c>
      <c r="E92">
        <v>8192</v>
      </c>
      <c r="F92">
        <v>32768</v>
      </c>
      <c r="G92">
        <v>4</v>
      </c>
      <c r="H92">
        <v>3.8676762473738502</v>
      </c>
      <c r="I92">
        <v>12.3508802040161</v>
      </c>
      <c r="J92">
        <v>-0.49143731853693801</v>
      </c>
      <c r="K92" t="b">
        <v>1</v>
      </c>
      <c r="L92">
        <v>1560</v>
      </c>
      <c r="M92" t="s">
        <v>92</v>
      </c>
      <c r="N92">
        <v>12.350138098547999</v>
      </c>
      <c r="O92" t="s">
        <v>101</v>
      </c>
      <c r="P92">
        <v>3.1930000000000001</v>
      </c>
      <c r="Q92" t="s">
        <v>614</v>
      </c>
      <c r="S92">
        <v>0</v>
      </c>
      <c r="T92" t="s">
        <v>101</v>
      </c>
      <c r="U92">
        <v>8192</v>
      </c>
      <c r="V92">
        <v>509</v>
      </c>
      <c r="W92">
        <v>8192</v>
      </c>
      <c r="X92">
        <v>1</v>
      </c>
      <c r="Y92">
        <v>0.12710751493577299</v>
      </c>
      <c r="Z92">
        <v>1560</v>
      </c>
      <c r="AA92" t="s">
        <v>101</v>
      </c>
      <c r="AB92" t="s">
        <v>94</v>
      </c>
      <c r="AC92">
        <v>39.5</v>
      </c>
      <c r="AE92">
        <v>0</v>
      </c>
      <c r="AF92">
        <v>1560</v>
      </c>
      <c r="AG92">
        <v>19.59375</v>
      </c>
      <c r="AH92">
        <f t="shared" si="4"/>
        <v>1540.40625</v>
      </c>
      <c r="AI92">
        <f t="shared" si="5"/>
        <v>79.617224880382778</v>
      </c>
      <c r="AJ92">
        <f t="shared" si="6"/>
        <v>0.61174648741647364</v>
      </c>
      <c r="AK92">
        <f t="shared" si="7"/>
        <v>2550.0759417323152</v>
      </c>
    </row>
    <row r="93" spans="1:37" x14ac:dyDescent="0.3">
      <c r="A93">
        <v>91</v>
      </c>
      <c r="B93">
        <v>279</v>
      </c>
      <c r="C93" t="s">
        <v>91</v>
      </c>
      <c r="D93">
        <v>1.0629831009765001E-2</v>
      </c>
      <c r="E93">
        <v>8192</v>
      </c>
      <c r="F93">
        <v>32768</v>
      </c>
      <c r="G93">
        <v>4</v>
      </c>
      <c r="H93">
        <v>4.0989104646502499</v>
      </c>
      <c r="I93">
        <v>8.4219800953360693</v>
      </c>
      <c r="J93">
        <v>-0.49143731853693801</v>
      </c>
      <c r="K93" t="b">
        <v>1</v>
      </c>
      <c r="L93">
        <v>113.56</v>
      </c>
      <c r="M93" t="s">
        <v>92</v>
      </c>
      <c r="N93">
        <v>9.0482139221372009</v>
      </c>
      <c r="O93" t="s">
        <v>101</v>
      </c>
      <c r="P93">
        <v>2.0550000000000002</v>
      </c>
      <c r="Q93" t="s">
        <v>615</v>
      </c>
      <c r="R93" t="s">
        <v>1941</v>
      </c>
      <c r="S93">
        <v>0</v>
      </c>
      <c r="T93" t="s">
        <v>101</v>
      </c>
      <c r="U93">
        <v>8192</v>
      </c>
      <c r="V93">
        <v>899</v>
      </c>
      <c r="W93">
        <v>8192</v>
      </c>
      <c r="X93">
        <v>1</v>
      </c>
      <c r="Y93">
        <v>0.103354450586184</v>
      </c>
      <c r="Z93">
        <v>113.56</v>
      </c>
      <c r="AA93" t="s">
        <v>101</v>
      </c>
      <c r="AB93" t="s">
        <v>94</v>
      </c>
      <c r="AC93">
        <v>10.65625</v>
      </c>
      <c r="AE93">
        <v>0</v>
      </c>
      <c r="AF93">
        <v>113.5625</v>
      </c>
      <c r="AG93">
        <v>14.7734375</v>
      </c>
      <c r="AH93">
        <f t="shared" si="4"/>
        <v>98.7890625</v>
      </c>
      <c r="AI93">
        <f t="shared" si="5"/>
        <v>7.6869381279746163</v>
      </c>
      <c r="AJ93">
        <f t="shared" si="6"/>
        <v>0.61174648741647364</v>
      </c>
      <c r="AK93">
        <f t="shared" si="7"/>
        <v>185.6365379057539</v>
      </c>
    </row>
    <row r="94" spans="1:37" x14ac:dyDescent="0.3">
      <c r="A94">
        <v>92</v>
      </c>
      <c r="B94">
        <v>285</v>
      </c>
      <c r="C94" t="s">
        <v>91</v>
      </c>
      <c r="D94">
        <v>1.49835898160112E-2</v>
      </c>
      <c r="E94">
        <v>8192</v>
      </c>
      <c r="F94">
        <v>9216</v>
      </c>
      <c r="G94">
        <v>1.125</v>
      </c>
      <c r="H94">
        <v>2.9611898306016702</v>
      </c>
      <c r="I94">
        <v>6.56435636275957</v>
      </c>
      <c r="J94">
        <v>-1.2585295843480699</v>
      </c>
      <c r="K94" t="b">
        <v>1</v>
      </c>
      <c r="L94">
        <v>165</v>
      </c>
      <c r="M94" t="s">
        <v>92</v>
      </c>
      <c r="N94">
        <v>6.7714151436022796</v>
      </c>
      <c r="O94">
        <v>4.2149999999999999</v>
      </c>
      <c r="P94">
        <v>2.2170000000000001</v>
      </c>
      <c r="Q94" t="s">
        <v>616</v>
      </c>
      <c r="S94">
        <v>0</v>
      </c>
      <c r="T94">
        <v>16450</v>
      </c>
      <c r="U94">
        <v>8192</v>
      </c>
      <c r="V94">
        <v>600</v>
      </c>
      <c r="W94">
        <v>8192</v>
      </c>
      <c r="X94">
        <v>1</v>
      </c>
      <c r="Y94">
        <v>8.0065239561824597E-2</v>
      </c>
      <c r="Z94">
        <v>165</v>
      </c>
      <c r="AA94">
        <v>99.7</v>
      </c>
      <c r="AB94" t="s">
        <v>94</v>
      </c>
      <c r="AC94">
        <v>12.84375</v>
      </c>
      <c r="AE94">
        <v>0</v>
      </c>
      <c r="AF94">
        <v>165</v>
      </c>
      <c r="AG94">
        <v>6.02734375</v>
      </c>
      <c r="AH94">
        <f t="shared" si="4"/>
        <v>158.97265625</v>
      </c>
      <c r="AI94">
        <f t="shared" si="5"/>
        <v>27.375243033052495</v>
      </c>
      <c r="AJ94">
        <f t="shared" si="6"/>
        <v>0.28407142261775598</v>
      </c>
      <c r="AK94">
        <f t="shared" si="7"/>
        <v>580.83984119030004</v>
      </c>
    </row>
    <row r="95" spans="1:37" x14ac:dyDescent="0.3">
      <c r="A95">
        <v>93</v>
      </c>
      <c r="B95">
        <v>286</v>
      </c>
      <c r="C95" t="s">
        <v>91</v>
      </c>
      <c r="D95">
        <v>3.25565875310923E-2</v>
      </c>
      <c r="E95">
        <v>8192</v>
      </c>
      <c r="F95">
        <v>8192</v>
      </c>
      <c r="G95">
        <v>1</v>
      </c>
      <c r="H95">
        <v>3.5238343369095202</v>
      </c>
      <c r="I95">
        <v>5.4061950618016201</v>
      </c>
      <c r="J95">
        <v>-1.27540641785465</v>
      </c>
      <c r="K95" t="b">
        <v>1</v>
      </c>
      <c r="L95">
        <v>34.200000000000003</v>
      </c>
      <c r="M95" t="s">
        <v>92</v>
      </c>
      <c r="N95">
        <v>6.6084751117798302</v>
      </c>
      <c r="O95">
        <v>4.25</v>
      </c>
      <c r="P95">
        <v>1.534</v>
      </c>
      <c r="Q95" t="s">
        <v>617</v>
      </c>
      <c r="S95">
        <v>0</v>
      </c>
      <c r="T95">
        <v>17740</v>
      </c>
      <c r="U95">
        <v>8192</v>
      </c>
      <c r="V95">
        <v>797</v>
      </c>
      <c r="W95">
        <v>8192</v>
      </c>
      <c r="X95">
        <v>1</v>
      </c>
      <c r="Y95">
        <v>8.93987989006155E-2</v>
      </c>
      <c r="Z95">
        <v>34.200000000000003</v>
      </c>
      <c r="AA95">
        <v>519</v>
      </c>
      <c r="AB95" t="s">
        <v>94</v>
      </c>
      <c r="AC95">
        <v>5.84765625</v>
      </c>
      <c r="AE95">
        <v>4</v>
      </c>
      <c r="AF95">
        <v>34.1875</v>
      </c>
      <c r="AG95">
        <v>5.7421875</v>
      </c>
      <c r="AH95">
        <f t="shared" si="4"/>
        <v>28.4453125</v>
      </c>
      <c r="AI95">
        <f t="shared" si="5"/>
        <v>5.9537414965986395</v>
      </c>
      <c r="AJ95">
        <f t="shared" si="6"/>
        <v>0.27931742556122507</v>
      </c>
      <c r="AK95">
        <f t="shared" si="7"/>
        <v>122.39658850967842</v>
      </c>
    </row>
    <row r="96" spans="1:37" x14ac:dyDescent="0.3">
      <c r="A96">
        <v>94</v>
      </c>
      <c r="B96">
        <v>289</v>
      </c>
      <c r="C96" t="s">
        <v>91</v>
      </c>
      <c r="D96">
        <v>7.0741186772146298E-3</v>
      </c>
      <c r="E96">
        <v>8192</v>
      </c>
      <c r="F96">
        <v>32768</v>
      </c>
      <c r="G96">
        <v>4</v>
      </c>
      <c r="H96">
        <v>3.9623050020812398</v>
      </c>
      <c r="I96">
        <v>12.6221083171767</v>
      </c>
      <c r="J96">
        <v>-0.49143731853693801</v>
      </c>
      <c r="K96" t="b">
        <v>1</v>
      </c>
      <c r="L96">
        <v>1533</v>
      </c>
      <c r="M96" t="s">
        <v>92</v>
      </c>
      <c r="N96">
        <v>12.622201928504801</v>
      </c>
      <c r="O96" t="s">
        <v>101</v>
      </c>
      <c r="P96">
        <v>3.1859999999999999</v>
      </c>
      <c r="Q96" t="s">
        <v>618</v>
      </c>
      <c r="S96">
        <v>0</v>
      </c>
      <c r="T96" t="s">
        <v>101</v>
      </c>
      <c r="U96">
        <v>8192</v>
      </c>
      <c r="V96">
        <v>519</v>
      </c>
      <c r="W96">
        <v>8192</v>
      </c>
      <c r="X96">
        <v>1</v>
      </c>
      <c r="Y96">
        <v>0.13003075762831601</v>
      </c>
      <c r="Z96">
        <v>1533</v>
      </c>
      <c r="AA96" t="s">
        <v>101</v>
      </c>
      <c r="AB96" t="s">
        <v>94</v>
      </c>
      <c r="AC96">
        <v>39.15625</v>
      </c>
      <c r="AE96">
        <v>0</v>
      </c>
      <c r="AF96">
        <v>1533</v>
      </c>
      <c r="AG96">
        <v>19.25</v>
      </c>
      <c r="AH96">
        <f t="shared" si="4"/>
        <v>1513.75</v>
      </c>
      <c r="AI96">
        <f t="shared" si="5"/>
        <v>79.63636363636364</v>
      </c>
      <c r="AJ96">
        <f t="shared" si="6"/>
        <v>0.61174648741647364</v>
      </c>
      <c r="AK96">
        <f t="shared" si="7"/>
        <v>2505.9400119715638</v>
      </c>
    </row>
    <row r="97" spans="1:37" x14ac:dyDescent="0.3">
      <c r="A97">
        <v>95</v>
      </c>
      <c r="B97">
        <v>291</v>
      </c>
      <c r="C97" t="s">
        <v>91</v>
      </c>
      <c r="D97">
        <v>1.7732637087969499E-2</v>
      </c>
      <c r="E97">
        <v>8192</v>
      </c>
      <c r="F97">
        <v>32768</v>
      </c>
      <c r="G97">
        <v>4</v>
      </c>
      <c r="H97">
        <v>5.0754740126951097</v>
      </c>
      <c r="I97">
        <v>9.7593831357389398</v>
      </c>
      <c r="J97">
        <v>-0.49143731853693801</v>
      </c>
      <c r="K97" t="b">
        <v>1</v>
      </c>
      <c r="L97">
        <v>83.7</v>
      </c>
      <c r="M97" t="s">
        <v>92</v>
      </c>
      <c r="N97">
        <v>10.3665862127624</v>
      </c>
      <c r="O97" t="s">
        <v>101</v>
      </c>
      <c r="P97">
        <v>1.923</v>
      </c>
      <c r="Q97" t="s">
        <v>619</v>
      </c>
      <c r="R97" t="s">
        <v>1941</v>
      </c>
      <c r="S97">
        <v>0</v>
      </c>
      <c r="T97" t="s">
        <v>101</v>
      </c>
      <c r="U97">
        <v>8192</v>
      </c>
      <c r="V97">
        <v>397</v>
      </c>
      <c r="W97">
        <v>8192</v>
      </c>
      <c r="X97">
        <v>1</v>
      </c>
      <c r="Y97">
        <v>0.204542177405828</v>
      </c>
      <c r="Z97">
        <v>83.7</v>
      </c>
      <c r="AA97" t="s">
        <v>101</v>
      </c>
      <c r="AB97" t="s">
        <v>94</v>
      </c>
      <c r="AC97">
        <v>9.1484375</v>
      </c>
      <c r="AE97">
        <v>0</v>
      </c>
      <c r="AF97">
        <v>83.6875</v>
      </c>
      <c r="AG97">
        <v>19.59375</v>
      </c>
      <c r="AH97">
        <f t="shared" si="4"/>
        <v>64.09375</v>
      </c>
      <c r="AI97">
        <f t="shared" si="5"/>
        <v>4.271132376395534</v>
      </c>
      <c r="AJ97">
        <f t="shared" si="6"/>
        <v>0.61174648741647364</v>
      </c>
      <c r="AK97">
        <f t="shared" si="7"/>
        <v>136.80094895751483</v>
      </c>
    </row>
    <row r="98" spans="1:37" x14ac:dyDescent="0.3">
      <c r="A98">
        <v>96</v>
      </c>
      <c r="B98">
        <v>297</v>
      </c>
      <c r="C98" t="s">
        <v>91</v>
      </c>
      <c r="D98">
        <v>1.31800184331647E-2</v>
      </c>
      <c r="E98">
        <v>8192</v>
      </c>
      <c r="F98">
        <v>9216</v>
      </c>
      <c r="G98">
        <v>1.125</v>
      </c>
      <c r="H98">
        <v>4.0705981332354799</v>
      </c>
      <c r="I98">
        <v>9.1429450258218807</v>
      </c>
      <c r="J98">
        <v>-1.2673698304705601</v>
      </c>
      <c r="K98" t="b">
        <v>1</v>
      </c>
      <c r="L98">
        <v>176.4</v>
      </c>
      <c r="M98" t="s">
        <v>92</v>
      </c>
      <c r="N98">
        <v>9.1533410707473202</v>
      </c>
      <c r="O98">
        <v>4.1950000000000003</v>
      </c>
      <c r="P98">
        <v>2.246</v>
      </c>
      <c r="Q98" t="s">
        <v>620</v>
      </c>
      <c r="S98">
        <v>0</v>
      </c>
      <c r="T98">
        <v>15720</v>
      </c>
      <c r="U98">
        <v>8192</v>
      </c>
      <c r="V98">
        <v>188</v>
      </c>
      <c r="W98">
        <v>8192</v>
      </c>
      <c r="X98">
        <v>1</v>
      </c>
      <c r="Y98">
        <v>0.223946385298922</v>
      </c>
      <c r="Z98">
        <v>176.4</v>
      </c>
      <c r="AA98">
        <v>89.1</v>
      </c>
      <c r="AB98" t="s">
        <v>94</v>
      </c>
      <c r="AC98">
        <v>13.28125</v>
      </c>
      <c r="AE98">
        <v>0</v>
      </c>
      <c r="AF98">
        <v>176.375</v>
      </c>
      <c r="AG98">
        <v>9.828125</v>
      </c>
      <c r="AH98">
        <f t="shared" si="4"/>
        <v>166.546875</v>
      </c>
      <c r="AI98">
        <f t="shared" si="5"/>
        <v>17.945945945945947</v>
      </c>
      <c r="AJ98">
        <f t="shared" si="6"/>
        <v>0.28157122877240365</v>
      </c>
      <c r="AK98">
        <f t="shared" si="7"/>
        <v>626.39567532862304</v>
      </c>
    </row>
    <row r="99" spans="1:37" x14ac:dyDescent="0.3">
      <c r="A99">
        <v>97</v>
      </c>
      <c r="B99">
        <v>298</v>
      </c>
      <c r="C99" t="s">
        <v>91</v>
      </c>
      <c r="D99">
        <v>1.9652214742444999E-2</v>
      </c>
      <c r="E99">
        <v>8192</v>
      </c>
      <c r="F99">
        <v>8192</v>
      </c>
      <c r="G99">
        <v>1</v>
      </c>
      <c r="H99">
        <v>4.8782630894976302</v>
      </c>
      <c r="I99">
        <v>6.9458081879761204</v>
      </c>
      <c r="J99">
        <v>-1.2802283702851001</v>
      </c>
      <c r="K99" t="b">
        <v>1</v>
      </c>
      <c r="L99">
        <v>26.55</v>
      </c>
      <c r="M99" t="s">
        <v>92</v>
      </c>
      <c r="N99">
        <v>7.91344973482376</v>
      </c>
      <c r="O99">
        <v>4.242</v>
      </c>
      <c r="P99">
        <v>1.4239999999999999</v>
      </c>
      <c r="Q99" t="s">
        <v>621</v>
      </c>
      <c r="S99">
        <v>0</v>
      </c>
      <c r="T99">
        <v>17420</v>
      </c>
      <c r="U99">
        <v>8192</v>
      </c>
      <c r="V99">
        <v>296</v>
      </c>
      <c r="W99">
        <v>8192</v>
      </c>
      <c r="X99">
        <v>1</v>
      </c>
      <c r="Y99">
        <v>0.225419463290704</v>
      </c>
      <c r="Z99">
        <v>26.55</v>
      </c>
      <c r="AA99">
        <v>656.5</v>
      </c>
      <c r="AB99" t="s">
        <v>94</v>
      </c>
      <c r="AC99">
        <v>5.15234375</v>
      </c>
      <c r="AE99">
        <v>4</v>
      </c>
      <c r="AF99">
        <v>26.546875</v>
      </c>
      <c r="AG99">
        <v>8</v>
      </c>
      <c r="AH99">
        <f t="shared" si="4"/>
        <v>18.546875</v>
      </c>
      <c r="AI99">
        <f t="shared" si="5"/>
        <v>3.318359375</v>
      </c>
      <c r="AJ99">
        <f t="shared" si="6"/>
        <v>0.27797381224530721</v>
      </c>
      <c r="AK99">
        <f t="shared" si="7"/>
        <v>95.501352395645199</v>
      </c>
    </row>
    <row r="100" spans="1:37" x14ac:dyDescent="0.3">
      <c r="A100">
        <v>98</v>
      </c>
      <c r="B100">
        <v>301</v>
      </c>
      <c r="C100" t="s">
        <v>91</v>
      </c>
      <c r="D100">
        <v>5.2676529281784901E-3</v>
      </c>
      <c r="E100">
        <v>8192</v>
      </c>
      <c r="F100">
        <v>32768</v>
      </c>
      <c r="G100">
        <v>4</v>
      </c>
      <c r="H100">
        <v>3.88339574428784</v>
      </c>
      <c r="I100">
        <v>12.439001993422</v>
      </c>
      <c r="J100">
        <v>-0.49143731853693801</v>
      </c>
      <c r="K100" t="b">
        <v>1</v>
      </c>
      <c r="L100">
        <v>1598</v>
      </c>
      <c r="M100" t="s">
        <v>92</v>
      </c>
      <c r="N100">
        <v>12.440886979047701</v>
      </c>
      <c r="O100" t="s">
        <v>101</v>
      </c>
      <c r="P100">
        <v>3.2029999999999998</v>
      </c>
      <c r="Q100" t="s">
        <v>622</v>
      </c>
      <c r="S100">
        <v>0</v>
      </c>
      <c r="T100" t="s">
        <v>101</v>
      </c>
      <c r="U100">
        <v>8192</v>
      </c>
      <c r="V100">
        <v>465</v>
      </c>
      <c r="W100">
        <v>8192</v>
      </c>
      <c r="X100">
        <v>1</v>
      </c>
      <c r="Y100">
        <v>0.133714275849561</v>
      </c>
      <c r="Z100">
        <v>1598</v>
      </c>
      <c r="AA100" t="s">
        <v>101</v>
      </c>
      <c r="AB100" t="s">
        <v>94</v>
      </c>
      <c r="AC100">
        <v>39.96875</v>
      </c>
      <c r="AE100">
        <v>0</v>
      </c>
      <c r="AF100">
        <v>1598</v>
      </c>
      <c r="AG100">
        <v>20.1875</v>
      </c>
      <c r="AH100">
        <f t="shared" si="4"/>
        <v>1577.8125</v>
      </c>
      <c r="AI100">
        <f t="shared" si="5"/>
        <v>79.15789473684211</v>
      </c>
      <c r="AJ100">
        <f t="shared" si="6"/>
        <v>0.61174648741647364</v>
      </c>
      <c r="AK100">
        <f t="shared" si="7"/>
        <v>2612.19317621041</v>
      </c>
    </row>
    <row r="101" spans="1:37" x14ac:dyDescent="0.3">
      <c r="A101">
        <v>99</v>
      </c>
      <c r="B101">
        <v>303</v>
      </c>
      <c r="C101" t="s">
        <v>91</v>
      </c>
      <c r="D101">
        <v>1.7139779872475999E-2</v>
      </c>
      <c r="E101">
        <v>8192</v>
      </c>
      <c r="F101">
        <v>32768</v>
      </c>
      <c r="G101">
        <v>4</v>
      </c>
      <c r="H101">
        <v>4.8340063351864799</v>
      </c>
      <c r="I101">
        <v>9.7718682752304993</v>
      </c>
      <c r="J101">
        <v>-0.49143731853693801</v>
      </c>
      <c r="K101" t="b">
        <v>1</v>
      </c>
      <c r="L101">
        <v>105.25</v>
      </c>
      <c r="M101" t="s">
        <v>92</v>
      </c>
      <c r="N101">
        <v>10.156168176986</v>
      </c>
      <c r="O101" t="s">
        <v>101</v>
      </c>
      <c r="P101">
        <v>2.0209999999999999</v>
      </c>
      <c r="Q101" t="s">
        <v>623</v>
      </c>
      <c r="R101" t="s">
        <v>1941</v>
      </c>
      <c r="S101">
        <v>0</v>
      </c>
      <c r="T101" t="s">
        <v>101</v>
      </c>
      <c r="U101">
        <v>8192</v>
      </c>
      <c r="V101">
        <v>483</v>
      </c>
      <c r="W101">
        <v>8192</v>
      </c>
      <c r="X101">
        <v>1</v>
      </c>
      <c r="Y101">
        <v>0.17445332880207301</v>
      </c>
      <c r="Z101">
        <v>105.25</v>
      </c>
      <c r="AA101" t="s">
        <v>101</v>
      </c>
      <c r="AB101" t="s">
        <v>94</v>
      </c>
      <c r="AC101">
        <v>10.2578125</v>
      </c>
      <c r="AE101">
        <v>0</v>
      </c>
      <c r="AF101">
        <v>105.25</v>
      </c>
      <c r="AG101">
        <v>18.875</v>
      </c>
      <c r="AH101">
        <f t="shared" si="4"/>
        <v>86.375</v>
      </c>
      <c r="AI101">
        <f t="shared" si="5"/>
        <v>5.5761589403973506</v>
      </c>
      <c r="AJ101">
        <f t="shared" si="6"/>
        <v>0.61174648741647364</v>
      </c>
      <c r="AK101">
        <f t="shared" si="7"/>
        <v>172.04839286367064</v>
      </c>
    </row>
    <row r="102" spans="1:37" x14ac:dyDescent="0.3">
      <c r="A102">
        <v>100</v>
      </c>
      <c r="B102">
        <v>309</v>
      </c>
      <c r="C102" t="s">
        <v>91</v>
      </c>
      <c r="D102">
        <v>1.5844284783926701E-2</v>
      </c>
      <c r="E102">
        <v>8192</v>
      </c>
      <c r="F102">
        <v>9216</v>
      </c>
      <c r="G102">
        <v>1.125</v>
      </c>
      <c r="H102">
        <v>4.3250219454240497</v>
      </c>
      <c r="I102">
        <v>9.5539058989738308</v>
      </c>
      <c r="J102">
        <v>-1.2689771479473799</v>
      </c>
      <c r="K102" t="b">
        <v>1</v>
      </c>
      <c r="L102">
        <v>161.80000000000001</v>
      </c>
      <c r="M102" t="s">
        <v>92</v>
      </c>
      <c r="N102">
        <v>9.5574351695454691</v>
      </c>
      <c r="O102">
        <v>4.1760000000000002</v>
      </c>
      <c r="P102">
        <v>2.2090000000000001</v>
      </c>
      <c r="Q102" t="s">
        <v>624</v>
      </c>
      <c r="S102">
        <v>0</v>
      </c>
      <c r="T102">
        <v>15040</v>
      </c>
      <c r="U102">
        <v>8192</v>
      </c>
      <c r="V102">
        <v>104</v>
      </c>
      <c r="W102">
        <v>8192</v>
      </c>
      <c r="X102">
        <v>1</v>
      </c>
      <c r="Y102">
        <v>0.32604522659310498</v>
      </c>
      <c r="Z102">
        <v>161.80000000000001</v>
      </c>
      <c r="AA102">
        <v>93</v>
      </c>
      <c r="AB102" t="s">
        <v>94</v>
      </c>
      <c r="AC102">
        <v>12.71875</v>
      </c>
      <c r="AE102">
        <v>0</v>
      </c>
      <c r="AF102">
        <v>161.75</v>
      </c>
      <c r="AG102">
        <v>11.328125</v>
      </c>
      <c r="AH102">
        <f t="shared" si="4"/>
        <v>150.421875</v>
      </c>
      <c r="AI102">
        <f t="shared" si="5"/>
        <v>14.278620689655172</v>
      </c>
      <c r="AJ102">
        <f t="shared" si="6"/>
        <v>0.28111901793597449</v>
      </c>
      <c r="AK102">
        <f t="shared" si="7"/>
        <v>575.37907320393003</v>
      </c>
    </row>
    <row r="103" spans="1:37" x14ac:dyDescent="0.3">
      <c r="A103">
        <v>101</v>
      </c>
      <c r="B103">
        <v>310</v>
      </c>
      <c r="C103" t="s">
        <v>91</v>
      </c>
      <c r="D103">
        <v>2.0418702116330199E-2</v>
      </c>
      <c r="E103">
        <v>8192</v>
      </c>
      <c r="F103">
        <v>8192</v>
      </c>
      <c r="G103">
        <v>1</v>
      </c>
      <c r="H103">
        <v>5.1540495414101803</v>
      </c>
      <c r="I103">
        <v>6.8552885501959597</v>
      </c>
      <c r="J103">
        <v>-1.28344300523874</v>
      </c>
      <c r="K103" t="b">
        <v>1</v>
      </c>
      <c r="L103">
        <v>21.39</v>
      </c>
      <c r="M103" t="s">
        <v>92</v>
      </c>
      <c r="N103">
        <v>7.99930133208857</v>
      </c>
      <c r="O103">
        <v>4.234</v>
      </c>
      <c r="P103">
        <v>1.33</v>
      </c>
      <c r="Q103" t="s">
        <v>625</v>
      </c>
      <c r="S103">
        <v>0</v>
      </c>
      <c r="T103">
        <v>17170</v>
      </c>
      <c r="U103">
        <v>8192</v>
      </c>
      <c r="V103">
        <v>439</v>
      </c>
      <c r="W103">
        <v>8192</v>
      </c>
      <c r="X103">
        <v>1</v>
      </c>
      <c r="Y103">
        <v>0.19826196742635199</v>
      </c>
      <c r="Z103">
        <v>21.39</v>
      </c>
      <c r="AA103">
        <v>802.5</v>
      </c>
      <c r="AB103" t="s">
        <v>94</v>
      </c>
      <c r="AC103">
        <v>4.625</v>
      </c>
      <c r="AE103">
        <v>5</v>
      </c>
      <c r="AF103">
        <v>21.390625</v>
      </c>
      <c r="AG103">
        <v>6.83984375</v>
      </c>
      <c r="AH103">
        <f t="shared" si="4"/>
        <v>14.55078125</v>
      </c>
      <c r="AI103">
        <f t="shared" si="5"/>
        <v>3.1273557966876071</v>
      </c>
      <c r="AJ103">
        <f t="shared" si="6"/>
        <v>0.27708166264818657</v>
      </c>
      <c r="AK103">
        <f t="shared" si="7"/>
        <v>77.199713599091169</v>
      </c>
    </row>
    <row r="104" spans="1:37" x14ac:dyDescent="0.3">
      <c r="A104">
        <v>102</v>
      </c>
      <c r="B104">
        <v>313</v>
      </c>
      <c r="C104" t="s">
        <v>91</v>
      </c>
      <c r="D104">
        <v>6.5566148214498601E-3</v>
      </c>
      <c r="E104">
        <v>8192</v>
      </c>
      <c r="F104">
        <v>32768</v>
      </c>
      <c r="G104">
        <v>4</v>
      </c>
      <c r="H104">
        <v>4.0043059499240599</v>
      </c>
      <c r="I104">
        <v>12.826292495850501</v>
      </c>
      <c r="J104">
        <v>-0.49143731853693801</v>
      </c>
      <c r="K104" t="b">
        <v>1</v>
      </c>
      <c r="L104">
        <v>1598</v>
      </c>
      <c r="M104" t="s">
        <v>92</v>
      </c>
      <c r="N104">
        <v>12.8281762553604</v>
      </c>
      <c r="O104" t="s">
        <v>101</v>
      </c>
      <c r="P104">
        <v>3.2029999999999998</v>
      </c>
      <c r="Q104" t="s">
        <v>626</v>
      </c>
      <c r="S104">
        <v>0</v>
      </c>
      <c r="T104" t="s">
        <v>101</v>
      </c>
      <c r="U104">
        <v>8192</v>
      </c>
      <c r="V104">
        <v>330</v>
      </c>
      <c r="W104">
        <v>8192</v>
      </c>
      <c r="X104">
        <v>1</v>
      </c>
      <c r="Y104">
        <v>0.16538159951099601</v>
      </c>
      <c r="Z104">
        <v>1598</v>
      </c>
      <c r="AA104" t="s">
        <v>101</v>
      </c>
      <c r="AB104" t="s">
        <v>94</v>
      </c>
      <c r="AC104">
        <v>39.96875</v>
      </c>
      <c r="AE104">
        <v>0</v>
      </c>
      <c r="AF104">
        <v>1598</v>
      </c>
      <c r="AG104">
        <v>22.421875</v>
      </c>
      <c r="AH104">
        <f t="shared" si="4"/>
        <v>1575.578125</v>
      </c>
      <c r="AI104">
        <f t="shared" si="5"/>
        <v>71.26968641114982</v>
      </c>
      <c r="AJ104">
        <f t="shared" si="6"/>
        <v>0.61174648741647364</v>
      </c>
      <c r="AK104">
        <f t="shared" si="7"/>
        <v>2612.19317621041</v>
      </c>
    </row>
    <row r="105" spans="1:37" x14ac:dyDescent="0.3">
      <c r="A105">
        <v>103</v>
      </c>
      <c r="B105">
        <v>315</v>
      </c>
      <c r="C105" t="s">
        <v>91</v>
      </c>
      <c r="D105">
        <v>1.02518364319796E-2</v>
      </c>
      <c r="E105">
        <v>8192</v>
      </c>
      <c r="F105">
        <v>32768</v>
      </c>
      <c r="G105">
        <v>4</v>
      </c>
      <c r="H105">
        <v>4.5183944836896099</v>
      </c>
      <c r="I105">
        <v>9.0367889673792305</v>
      </c>
      <c r="J105">
        <v>-0.49143731853693801</v>
      </c>
      <c r="K105" t="b">
        <v>1</v>
      </c>
      <c r="L105">
        <v>100</v>
      </c>
      <c r="M105" t="s">
        <v>92</v>
      </c>
      <c r="N105">
        <v>9.6825817873395099</v>
      </c>
      <c r="O105" t="s">
        <v>101</v>
      </c>
      <c r="P105">
        <v>2</v>
      </c>
      <c r="Q105" t="s">
        <v>627</v>
      </c>
      <c r="R105" t="s">
        <v>1941</v>
      </c>
      <c r="S105">
        <v>0</v>
      </c>
      <c r="T105" t="s">
        <v>101</v>
      </c>
      <c r="U105">
        <v>8192</v>
      </c>
      <c r="V105">
        <v>637</v>
      </c>
      <c r="W105">
        <v>8192</v>
      </c>
      <c r="X105">
        <v>1</v>
      </c>
      <c r="Y105">
        <v>0.13940386503574201</v>
      </c>
      <c r="Z105">
        <v>100</v>
      </c>
      <c r="AA105" t="s">
        <v>101</v>
      </c>
      <c r="AB105" t="s">
        <v>94</v>
      </c>
      <c r="AC105">
        <v>10</v>
      </c>
      <c r="AE105">
        <v>0</v>
      </c>
      <c r="AF105">
        <v>100</v>
      </c>
      <c r="AG105">
        <v>17.34375</v>
      </c>
      <c r="AH105">
        <f t="shared" si="4"/>
        <v>82.65625</v>
      </c>
      <c r="AI105">
        <f t="shared" si="5"/>
        <v>5.7657657657657655</v>
      </c>
      <c r="AJ105">
        <f t="shared" si="6"/>
        <v>0.61174648741647364</v>
      </c>
      <c r="AK105">
        <f t="shared" si="7"/>
        <v>163.46640652130228</v>
      </c>
    </row>
    <row r="106" spans="1:37" x14ac:dyDescent="0.3">
      <c r="A106">
        <v>104</v>
      </c>
      <c r="B106">
        <v>321</v>
      </c>
      <c r="C106" t="s">
        <v>91</v>
      </c>
      <c r="D106">
        <v>8.4300904559273492E-3</v>
      </c>
      <c r="E106">
        <v>8192</v>
      </c>
      <c r="F106">
        <v>9216</v>
      </c>
      <c r="G106">
        <v>1.125</v>
      </c>
      <c r="H106">
        <v>3.49149387159457</v>
      </c>
      <c r="I106">
        <v>7.9717897185430697</v>
      </c>
      <c r="J106">
        <v>-1.26576251299374</v>
      </c>
      <c r="K106" t="b">
        <v>1</v>
      </c>
      <c r="L106">
        <v>191.6</v>
      </c>
      <c r="M106" t="s">
        <v>92</v>
      </c>
      <c r="N106">
        <v>8.0054743019513701</v>
      </c>
      <c r="O106">
        <v>4.2069999999999999</v>
      </c>
      <c r="P106">
        <v>2.2829999999999999</v>
      </c>
      <c r="Q106" t="s">
        <v>628</v>
      </c>
      <c r="S106">
        <v>0</v>
      </c>
      <c r="T106">
        <v>16140</v>
      </c>
      <c r="U106">
        <v>8192</v>
      </c>
      <c r="V106">
        <v>454</v>
      </c>
      <c r="W106">
        <v>8192</v>
      </c>
      <c r="X106">
        <v>1</v>
      </c>
      <c r="Y106">
        <v>0.11693160122937001</v>
      </c>
      <c r="Z106">
        <v>191.6</v>
      </c>
      <c r="AA106">
        <v>84.25</v>
      </c>
      <c r="AB106" t="s">
        <v>94</v>
      </c>
      <c r="AC106">
        <v>13.84375</v>
      </c>
      <c r="AE106">
        <v>0</v>
      </c>
      <c r="AF106">
        <v>191.625</v>
      </c>
      <c r="AG106">
        <v>6.7890625</v>
      </c>
      <c r="AH106">
        <f t="shared" si="4"/>
        <v>184.8359375</v>
      </c>
      <c r="AI106">
        <f t="shared" si="5"/>
        <v>28.225546605293442</v>
      </c>
      <c r="AJ106">
        <f t="shared" si="6"/>
        <v>0.28202416703966299</v>
      </c>
      <c r="AK106">
        <f t="shared" si="7"/>
        <v>679.46304748078728</v>
      </c>
    </row>
    <row r="107" spans="1:37" x14ac:dyDescent="0.3">
      <c r="A107">
        <v>105</v>
      </c>
      <c r="B107">
        <v>322</v>
      </c>
      <c r="C107" t="s">
        <v>91</v>
      </c>
      <c r="D107">
        <v>2.15764200297217E-2</v>
      </c>
      <c r="E107">
        <v>8192</v>
      </c>
      <c r="F107">
        <v>8192</v>
      </c>
      <c r="G107">
        <v>1</v>
      </c>
      <c r="H107">
        <v>4.3260860430201404</v>
      </c>
      <c r="I107">
        <v>6.1427042056164902</v>
      </c>
      <c r="J107">
        <v>-1.2802283702851001</v>
      </c>
      <c r="K107" t="b">
        <v>1</v>
      </c>
      <c r="L107">
        <v>26.31</v>
      </c>
      <c r="M107" t="s">
        <v>92</v>
      </c>
      <c r="N107">
        <v>7.3916876726921101</v>
      </c>
      <c r="O107">
        <v>4.2460000000000004</v>
      </c>
      <c r="P107">
        <v>1.42</v>
      </c>
      <c r="Q107" t="s">
        <v>629</v>
      </c>
      <c r="S107">
        <v>0</v>
      </c>
      <c r="T107">
        <v>17600</v>
      </c>
      <c r="U107">
        <v>8192</v>
      </c>
      <c r="V107">
        <v>599</v>
      </c>
      <c r="W107">
        <v>8192</v>
      </c>
      <c r="X107">
        <v>1</v>
      </c>
      <c r="Y107">
        <v>0.136013772944965</v>
      </c>
      <c r="Z107">
        <v>26.31</v>
      </c>
      <c r="AA107">
        <v>669</v>
      </c>
      <c r="AB107" t="s">
        <v>94</v>
      </c>
      <c r="AC107">
        <v>5.12890625</v>
      </c>
      <c r="AE107">
        <v>5</v>
      </c>
      <c r="AF107">
        <v>26.3125</v>
      </c>
      <c r="AG107">
        <v>6.359375</v>
      </c>
      <c r="AH107">
        <f t="shared" si="4"/>
        <v>19.953125</v>
      </c>
      <c r="AI107">
        <f t="shared" si="5"/>
        <v>4.1375921375921374</v>
      </c>
      <c r="AJ107">
        <f t="shared" si="6"/>
        <v>0.27797381224530721</v>
      </c>
      <c r="AK107">
        <f t="shared" si="7"/>
        <v>94.658197430409956</v>
      </c>
    </row>
    <row r="108" spans="1:37" x14ac:dyDescent="0.3">
      <c r="A108">
        <v>106</v>
      </c>
      <c r="B108">
        <v>325</v>
      </c>
      <c r="C108" t="s">
        <v>91</v>
      </c>
      <c r="D108">
        <v>6.0218139722262301E-3</v>
      </c>
      <c r="E108">
        <v>8192</v>
      </c>
      <c r="F108">
        <v>32768</v>
      </c>
      <c r="G108">
        <v>4</v>
      </c>
      <c r="H108">
        <v>4.0541709039384797</v>
      </c>
      <c r="I108">
        <v>12.9543429664909</v>
      </c>
      <c r="J108">
        <v>-0.49143731853693801</v>
      </c>
      <c r="K108" t="b">
        <v>1</v>
      </c>
      <c r="L108">
        <v>1570</v>
      </c>
      <c r="M108" t="s">
        <v>92</v>
      </c>
      <c r="N108">
        <v>12.956784196315301</v>
      </c>
      <c r="O108" t="s">
        <v>101</v>
      </c>
      <c r="P108">
        <v>3.1949999999999998</v>
      </c>
      <c r="Q108" t="s">
        <v>630</v>
      </c>
      <c r="S108">
        <v>0</v>
      </c>
      <c r="T108" t="s">
        <v>101</v>
      </c>
      <c r="U108">
        <v>8192</v>
      </c>
      <c r="V108">
        <v>410</v>
      </c>
      <c r="W108">
        <v>8192</v>
      </c>
      <c r="X108">
        <v>1</v>
      </c>
      <c r="Y108">
        <v>0.15083474975230299</v>
      </c>
      <c r="Z108">
        <v>1570</v>
      </c>
      <c r="AA108" t="s">
        <v>101</v>
      </c>
      <c r="AB108" t="s">
        <v>94</v>
      </c>
      <c r="AC108">
        <v>39.625</v>
      </c>
      <c r="AE108">
        <v>0</v>
      </c>
      <c r="AF108">
        <v>1570</v>
      </c>
      <c r="AG108">
        <v>20.609375</v>
      </c>
      <c r="AH108">
        <f t="shared" si="4"/>
        <v>1549.390625</v>
      </c>
      <c r="AI108">
        <f t="shared" si="5"/>
        <v>76.178923426838509</v>
      </c>
      <c r="AJ108">
        <f t="shared" si="6"/>
        <v>0.61174648741647364</v>
      </c>
      <c r="AK108">
        <f t="shared" si="7"/>
        <v>2566.4225823844454</v>
      </c>
    </row>
    <row r="109" spans="1:37" x14ac:dyDescent="0.3">
      <c r="A109">
        <v>107</v>
      </c>
      <c r="B109">
        <v>327</v>
      </c>
      <c r="C109" t="s">
        <v>91</v>
      </c>
      <c r="D109">
        <v>1.06703185210469E-2</v>
      </c>
      <c r="E109">
        <v>8192</v>
      </c>
      <c r="F109">
        <v>32768</v>
      </c>
      <c r="G109">
        <v>4</v>
      </c>
      <c r="H109">
        <v>4.8362169067997796</v>
      </c>
      <c r="I109">
        <v>9.4079532015089509</v>
      </c>
      <c r="J109">
        <v>-0.49143731853693801</v>
      </c>
      <c r="K109" t="b">
        <v>1</v>
      </c>
      <c r="L109">
        <v>88.2</v>
      </c>
      <c r="M109" t="s">
        <v>92</v>
      </c>
      <c r="N109">
        <v>10.0646189104865</v>
      </c>
      <c r="O109" t="s">
        <v>101</v>
      </c>
      <c r="P109">
        <v>1.9450000000000001</v>
      </c>
      <c r="Q109" t="s">
        <v>631</v>
      </c>
      <c r="R109" t="s">
        <v>1941</v>
      </c>
      <c r="S109">
        <v>0</v>
      </c>
      <c r="T109" t="s">
        <v>101</v>
      </c>
      <c r="U109">
        <v>8192</v>
      </c>
      <c r="V109">
        <v>524</v>
      </c>
      <c r="W109">
        <v>8192</v>
      </c>
      <c r="X109">
        <v>1</v>
      </c>
      <c r="Y109">
        <v>0.16758591368513101</v>
      </c>
      <c r="Z109">
        <v>88.2</v>
      </c>
      <c r="AA109" t="s">
        <v>101</v>
      </c>
      <c r="AB109" t="s">
        <v>94</v>
      </c>
      <c r="AC109">
        <v>9.390625</v>
      </c>
      <c r="AE109">
        <v>0</v>
      </c>
      <c r="AF109">
        <v>88.1875</v>
      </c>
      <c r="AG109">
        <v>18.328125</v>
      </c>
      <c r="AH109">
        <f t="shared" si="4"/>
        <v>69.859375</v>
      </c>
      <c r="AI109">
        <f t="shared" si="5"/>
        <v>4.8115942028985508</v>
      </c>
      <c r="AJ109">
        <f t="shared" si="6"/>
        <v>0.61174648741647364</v>
      </c>
      <c r="AK109">
        <f t="shared" si="7"/>
        <v>144.15693725097344</v>
      </c>
    </row>
    <row r="110" spans="1:37" x14ac:dyDescent="0.3">
      <c r="A110">
        <v>108</v>
      </c>
      <c r="B110">
        <v>333</v>
      </c>
      <c r="C110" t="s">
        <v>91</v>
      </c>
      <c r="D110">
        <v>2.0248663202228699E-2</v>
      </c>
      <c r="E110">
        <v>8192</v>
      </c>
      <c r="F110">
        <v>9216</v>
      </c>
      <c r="G110">
        <v>1.125</v>
      </c>
      <c r="H110">
        <v>4.1003109595015603</v>
      </c>
      <c r="I110">
        <v>9.2417164985640792</v>
      </c>
      <c r="J110">
        <v>-1.2689771479473799</v>
      </c>
      <c r="K110" t="b">
        <v>1</v>
      </c>
      <c r="L110">
        <v>179.8</v>
      </c>
      <c r="M110" t="s">
        <v>92</v>
      </c>
      <c r="N110">
        <v>9.2533711397846705</v>
      </c>
      <c r="O110">
        <v>4.1760000000000002</v>
      </c>
      <c r="P110">
        <v>2.254</v>
      </c>
      <c r="Q110" t="s">
        <v>632</v>
      </c>
      <c r="S110">
        <v>0</v>
      </c>
      <c r="T110">
        <v>14984</v>
      </c>
      <c r="U110">
        <v>8192</v>
      </c>
      <c r="V110">
        <v>257</v>
      </c>
      <c r="W110">
        <v>8192</v>
      </c>
      <c r="X110">
        <v>1</v>
      </c>
      <c r="Y110">
        <v>0.19339208420183099</v>
      </c>
      <c r="Z110">
        <v>179.8</v>
      </c>
      <c r="AA110">
        <v>83.4</v>
      </c>
      <c r="AB110" t="s">
        <v>94</v>
      </c>
      <c r="AC110">
        <v>13.40625</v>
      </c>
      <c r="AE110">
        <v>0</v>
      </c>
      <c r="AF110">
        <v>179.75</v>
      </c>
      <c r="AG110">
        <v>8.1640625</v>
      </c>
      <c r="AH110">
        <f t="shared" si="4"/>
        <v>171.5859375</v>
      </c>
      <c r="AI110">
        <f t="shared" si="5"/>
        <v>22.017224880382773</v>
      </c>
      <c r="AJ110">
        <f t="shared" si="6"/>
        <v>0.28111901793597449</v>
      </c>
      <c r="AK110">
        <f t="shared" si="7"/>
        <v>639.40889278767497</v>
      </c>
    </row>
    <row r="111" spans="1:37" x14ac:dyDescent="0.3">
      <c r="A111">
        <v>109</v>
      </c>
      <c r="B111">
        <v>334</v>
      </c>
      <c r="C111" t="s">
        <v>91</v>
      </c>
      <c r="D111">
        <v>5.5458796083456698E-2</v>
      </c>
      <c r="E111">
        <v>8192</v>
      </c>
      <c r="F111">
        <v>8192</v>
      </c>
      <c r="G111">
        <v>1</v>
      </c>
      <c r="H111">
        <v>10.6699221852523</v>
      </c>
      <c r="I111">
        <v>12.4829753690745</v>
      </c>
      <c r="J111">
        <v>-1.2874612989307801</v>
      </c>
      <c r="K111" t="b">
        <v>1</v>
      </c>
      <c r="L111">
        <v>14.77</v>
      </c>
      <c r="M111" t="s">
        <v>92</v>
      </c>
      <c r="N111">
        <v>12.9151937288834</v>
      </c>
      <c r="O111">
        <v>4.24</v>
      </c>
      <c r="P111">
        <v>1.17</v>
      </c>
      <c r="Q111" t="s">
        <v>633</v>
      </c>
      <c r="S111">
        <v>0</v>
      </c>
      <c r="T111">
        <v>17280</v>
      </c>
      <c r="U111">
        <v>8192</v>
      </c>
      <c r="V111">
        <v>170</v>
      </c>
      <c r="W111">
        <v>8192</v>
      </c>
      <c r="X111">
        <v>1</v>
      </c>
      <c r="Y111">
        <v>0.741649176096699</v>
      </c>
      <c r="Z111">
        <v>14.77</v>
      </c>
      <c r="AA111">
        <v>1170</v>
      </c>
      <c r="AB111" t="s">
        <v>94</v>
      </c>
      <c r="AC111">
        <v>3.84375</v>
      </c>
      <c r="AD111" t="s">
        <v>98</v>
      </c>
      <c r="AE111">
        <v>4</v>
      </c>
      <c r="AF111">
        <v>14.7734375</v>
      </c>
      <c r="AG111">
        <v>8.0234375</v>
      </c>
      <c r="AH111">
        <f t="shared" si="4"/>
        <v>6.75</v>
      </c>
      <c r="AI111">
        <f t="shared" si="5"/>
        <v>1.8412852969814995</v>
      </c>
      <c r="AJ111">
        <f t="shared" si="6"/>
        <v>0.27597050113277222</v>
      </c>
      <c r="AK111">
        <f t="shared" si="7"/>
        <v>53.532669032957074</v>
      </c>
    </row>
    <row r="112" spans="1:37" x14ac:dyDescent="0.3">
      <c r="A112">
        <v>110</v>
      </c>
      <c r="B112">
        <v>337</v>
      </c>
      <c r="C112" t="s">
        <v>91</v>
      </c>
      <c r="D112">
        <v>7.7669661183906698E-3</v>
      </c>
      <c r="E112">
        <v>8192</v>
      </c>
      <c r="F112">
        <v>32768</v>
      </c>
      <c r="G112">
        <v>4</v>
      </c>
      <c r="H112">
        <v>3.9370146687303702</v>
      </c>
      <c r="I112">
        <v>12.579992183677501</v>
      </c>
      <c r="J112">
        <v>-0.49143731853693801</v>
      </c>
      <c r="K112" t="b">
        <v>1</v>
      </c>
      <c r="L112">
        <v>1570</v>
      </c>
      <c r="M112" t="s">
        <v>92</v>
      </c>
      <c r="N112">
        <v>12.5824004560641</v>
      </c>
      <c r="O112" t="s">
        <v>101</v>
      </c>
      <c r="P112">
        <v>3.1949999999999998</v>
      </c>
      <c r="Q112" t="s">
        <v>634</v>
      </c>
      <c r="S112">
        <v>0</v>
      </c>
      <c r="T112" t="s">
        <v>101</v>
      </c>
      <c r="U112">
        <v>8192</v>
      </c>
      <c r="V112">
        <v>492</v>
      </c>
      <c r="W112">
        <v>8192</v>
      </c>
      <c r="X112">
        <v>1</v>
      </c>
      <c r="Y112">
        <v>0.13241084716835</v>
      </c>
      <c r="Z112">
        <v>1570</v>
      </c>
      <c r="AA112" t="s">
        <v>101</v>
      </c>
      <c r="AB112" t="s">
        <v>94</v>
      </c>
      <c r="AC112">
        <v>39.625</v>
      </c>
      <c r="AE112">
        <v>0</v>
      </c>
      <c r="AF112">
        <v>1570</v>
      </c>
      <c r="AG112">
        <v>19.453125</v>
      </c>
      <c r="AH112">
        <f t="shared" si="4"/>
        <v>1550.546875</v>
      </c>
      <c r="AI112">
        <f t="shared" si="5"/>
        <v>80.706827309236942</v>
      </c>
      <c r="AJ112">
        <f t="shared" si="6"/>
        <v>0.61174648741647364</v>
      </c>
      <c r="AK112">
        <f t="shared" si="7"/>
        <v>2566.4225823844454</v>
      </c>
    </row>
    <row r="113" spans="1:37" x14ac:dyDescent="0.3">
      <c r="A113">
        <v>111</v>
      </c>
      <c r="B113">
        <v>339</v>
      </c>
      <c r="C113" t="s">
        <v>91</v>
      </c>
      <c r="D113">
        <v>9.1332586866873493E-3</v>
      </c>
      <c r="E113">
        <v>8192</v>
      </c>
      <c r="F113">
        <v>32768</v>
      </c>
      <c r="G113">
        <v>4</v>
      </c>
      <c r="H113">
        <v>4.6450224692161797</v>
      </c>
      <c r="I113">
        <v>9.3716957240240504</v>
      </c>
      <c r="J113">
        <v>-0.49143731853693801</v>
      </c>
      <c r="K113" t="b">
        <v>1</v>
      </c>
      <c r="L113">
        <v>103.94</v>
      </c>
      <c r="M113" t="s">
        <v>92</v>
      </c>
      <c r="N113">
        <v>9.9376621175631001</v>
      </c>
      <c r="O113" t="s">
        <v>101</v>
      </c>
      <c r="P113">
        <v>2.0179999999999998</v>
      </c>
      <c r="Q113" t="s">
        <v>635</v>
      </c>
      <c r="R113" t="s">
        <v>1941</v>
      </c>
      <c r="S113">
        <v>0</v>
      </c>
      <c r="T113" t="s">
        <v>101</v>
      </c>
      <c r="U113">
        <v>8192</v>
      </c>
      <c r="V113">
        <v>611</v>
      </c>
      <c r="W113">
        <v>8192</v>
      </c>
      <c r="X113">
        <v>1</v>
      </c>
      <c r="Y113">
        <v>0.14746182507512101</v>
      </c>
      <c r="Z113">
        <v>103.94</v>
      </c>
      <c r="AA113" t="s">
        <v>101</v>
      </c>
      <c r="AB113" t="s">
        <v>94</v>
      </c>
      <c r="AC113">
        <v>10.1953125</v>
      </c>
      <c r="AE113">
        <v>0</v>
      </c>
      <c r="AF113">
        <v>103.9375</v>
      </c>
      <c r="AG113">
        <v>17.4375</v>
      </c>
      <c r="AH113">
        <f t="shared" si="4"/>
        <v>86.5</v>
      </c>
      <c r="AI113">
        <f t="shared" si="5"/>
        <v>5.9605734767025087</v>
      </c>
      <c r="AJ113">
        <f t="shared" si="6"/>
        <v>0.61174648741647364</v>
      </c>
      <c r="AK113">
        <f t="shared" si="7"/>
        <v>169.90289627807854</v>
      </c>
    </row>
    <row r="114" spans="1:37" x14ac:dyDescent="0.3">
      <c r="A114">
        <v>112</v>
      </c>
      <c r="B114">
        <v>345</v>
      </c>
      <c r="C114" t="s">
        <v>91</v>
      </c>
      <c r="D114">
        <v>1.3514996812373699E-2</v>
      </c>
      <c r="E114">
        <v>8192</v>
      </c>
      <c r="F114">
        <v>9216</v>
      </c>
      <c r="G114">
        <v>1.125</v>
      </c>
      <c r="H114">
        <v>3.3859493264695599</v>
      </c>
      <c r="I114">
        <v>7.4728959744347803</v>
      </c>
      <c r="J114">
        <v>-1.2673698304705601</v>
      </c>
      <c r="K114" t="b">
        <v>1</v>
      </c>
      <c r="L114">
        <v>161</v>
      </c>
      <c r="M114" t="s">
        <v>92</v>
      </c>
      <c r="N114">
        <v>7.5362709537813899</v>
      </c>
      <c r="O114">
        <v>4.1950000000000003</v>
      </c>
      <c r="P114">
        <v>2.2069999999999999</v>
      </c>
      <c r="Q114" t="s">
        <v>636</v>
      </c>
      <c r="S114">
        <v>0</v>
      </c>
      <c r="T114">
        <v>15650</v>
      </c>
      <c r="U114">
        <v>8192</v>
      </c>
      <c r="V114">
        <v>596</v>
      </c>
      <c r="W114">
        <v>8192</v>
      </c>
      <c r="X114">
        <v>1</v>
      </c>
      <c r="Y114">
        <v>9.7814385947500998E-2</v>
      </c>
      <c r="Z114">
        <v>161</v>
      </c>
      <c r="AA114">
        <v>97.2</v>
      </c>
      <c r="AB114" t="s">
        <v>94</v>
      </c>
      <c r="AC114">
        <v>12.6875</v>
      </c>
      <c r="AE114">
        <v>0</v>
      </c>
      <c r="AF114">
        <v>161</v>
      </c>
      <c r="AG114">
        <v>5.734375</v>
      </c>
      <c r="AH114">
        <f t="shared" si="4"/>
        <v>155.265625</v>
      </c>
      <c r="AI114">
        <f t="shared" si="5"/>
        <v>28.076294277929154</v>
      </c>
      <c r="AJ114">
        <f t="shared" si="6"/>
        <v>0.28157122877240365</v>
      </c>
      <c r="AK114">
        <f t="shared" si="7"/>
        <v>571.79137478615621</v>
      </c>
    </row>
    <row r="115" spans="1:37" x14ac:dyDescent="0.3">
      <c r="A115">
        <v>113</v>
      </c>
      <c r="B115">
        <v>346</v>
      </c>
      <c r="C115" t="s">
        <v>91</v>
      </c>
      <c r="D115">
        <v>5.0337964254972799E-2</v>
      </c>
      <c r="E115">
        <v>8192</v>
      </c>
      <c r="F115">
        <v>8192</v>
      </c>
      <c r="G115">
        <v>1</v>
      </c>
      <c r="H115">
        <v>13.7151910013307</v>
      </c>
      <c r="I115">
        <v>17.532407246818298</v>
      </c>
      <c r="J115">
        <v>-1.28344300523874</v>
      </c>
      <c r="K115" t="b">
        <v>1</v>
      </c>
      <c r="L115">
        <v>18.97</v>
      </c>
      <c r="M115" t="s">
        <v>92</v>
      </c>
      <c r="N115">
        <v>17.575732578051401</v>
      </c>
      <c r="O115">
        <v>4.242</v>
      </c>
      <c r="P115">
        <v>1.278</v>
      </c>
      <c r="Q115" t="s">
        <v>637</v>
      </c>
      <c r="S115">
        <v>0</v>
      </c>
      <c r="T115">
        <v>17460</v>
      </c>
      <c r="U115">
        <v>8192</v>
      </c>
      <c r="V115">
        <v>42</v>
      </c>
      <c r="W115">
        <v>8192</v>
      </c>
      <c r="X115">
        <v>1</v>
      </c>
      <c r="Y115">
        <v>1.96199656691318</v>
      </c>
      <c r="Z115">
        <v>18.97</v>
      </c>
      <c r="AA115">
        <v>920.5</v>
      </c>
      <c r="AB115" t="s">
        <v>94</v>
      </c>
      <c r="AC115">
        <v>4.35546875</v>
      </c>
      <c r="AD115" t="s">
        <v>98</v>
      </c>
      <c r="AE115">
        <v>4</v>
      </c>
      <c r="AF115">
        <v>18.96875</v>
      </c>
      <c r="AG115">
        <v>10.9453125</v>
      </c>
      <c r="AH115">
        <f t="shared" si="4"/>
        <v>8.0234375</v>
      </c>
      <c r="AI115">
        <f t="shared" si="5"/>
        <v>1.7330478229835831</v>
      </c>
      <c r="AJ115">
        <f t="shared" si="6"/>
        <v>0.27708166264818657</v>
      </c>
      <c r="AK115">
        <f t="shared" si="7"/>
        <v>68.459059393204299</v>
      </c>
    </row>
    <row r="116" spans="1:37" x14ac:dyDescent="0.3">
      <c r="A116">
        <v>114</v>
      </c>
      <c r="B116">
        <v>349</v>
      </c>
      <c r="C116" t="s">
        <v>91</v>
      </c>
      <c r="D116">
        <v>1.03437215771559E-2</v>
      </c>
      <c r="E116">
        <v>8192</v>
      </c>
      <c r="F116">
        <v>32768</v>
      </c>
      <c r="G116">
        <v>4</v>
      </c>
      <c r="H116">
        <v>3.9304094741299802</v>
      </c>
      <c r="I116">
        <v>12.520503617785099</v>
      </c>
      <c r="J116">
        <v>-0.49143731853693801</v>
      </c>
      <c r="K116" t="b">
        <v>1</v>
      </c>
      <c r="L116">
        <v>1536</v>
      </c>
      <c r="M116" t="s">
        <v>92</v>
      </c>
      <c r="N116">
        <v>12.5239251079468</v>
      </c>
      <c r="O116" t="s">
        <v>101</v>
      </c>
      <c r="P116">
        <v>3.1859999999999999</v>
      </c>
      <c r="Q116" t="s">
        <v>638</v>
      </c>
      <c r="S116">
        <v>0</v>
      </c>
      <c r="T116" t="s">
        <v>101</v>
      </c>
      <c r="U116">
        <v>8192</v>
      </c>
      <c r="V116">
        <v>658</v>
      </c>
      <c r="W116">
        <v>8192</v>
      </c>
      <c r="X116">
        <v>1</v>
      </c>
      <c r="Y116">
        <v>0.11423925518682</v>
      </c>
      <c r="Z116">
        <v>1536</v>
      </c>
      <c r="AA116" t="s">
        <v>101</v>
      </c>
      <c r="AB116" t="s">
        <v>94</v>
      </c>
      <c r="AC116">
        <v>39.1875</v>
      </c>
      <c r="AE116">
        <v>0</v>
      </c>
      <c r="AF116">
        <v>1536</v>
      </c>
      <c r="AG116">
        <v>17.40625</v>
      </c>
      <c r="AH116">
        <f t="shared" si="4"/>
        <v>1518.59375</v>
      </c>
      <c r="AI116">
        <f t="shared" si="5"/>
        <v>88.244165170556556</v>
      </c>
      <c r="AJ116">
        <f t="shared" si="6"/>
        <v>0.61174648741647364</v>
      </c>
      <c r="AK116">
        <f t="shared" si="7"/>
        <v>2510.8440041672029</v>
      </c>
    </row>
    <row r="117" spans="1:37" x14ac:dyDescent="0.3">
      <c r="A117">
        <v>115</v>
      </c>
      <c r="B117">
        <v>351</v>
      </c>
      <c r="C117" t="s">
        <v>91</v>
      </c>
      <c r="D117">
        <v>1.22814124019955E-2</v>
      </c>
      <c r="E117">
        <v>8192</v>
      </c>
      <c r="F117">
        <v>32768</v>
      </c>
      <c r="G117">
        <v>4</v>
      </c>
      <c r="H117">
        <v>4.61316846333294</v>
      </c>
      <c r="I117">
        <v>9.2083167373559895</v>
      </c>
      <c r="J117">
        <v>-0.49143731853693801</v>
      </c>
      <c r="K117" t="b">
        <v>1</v>
      </c>
      <c r="L117">
        <v>99.06</v>
      </c>
      <c r="M117" t="s">
        <v>92</v>
      </c>
      <c r="N117">
        <v>9.8458460168846393</v>
      </c>
      <c r="O117" t="s">
        <v>101</v>
      </c>
      <c r="P117">
        <v>1.996</v>
      </c>
      <c r="Q117" t="s">
        <v>639</v>
      </c>
      <c r="R117" t="s">
        <v>1941</v>
      </c>
      <c r="S117">
        <v>0</v>
      </c>
      <c r="T117" t="s">
        <v>101</v>
      </c>
      <c r="U117">
        <v>8192</v>
      </c>
      <c r="V117">
        <v>713</v>
      </c>
      <c r="W117">
        <v>8192</v>
      </c>
      <c r="X117">
        <v>1</v>
      </c>
      <c r="Y117">
        <v>0.13531422235664201</v>
      </c>
      <c r="Z117">
        <v>99.06</v>
      </c>
      <c r="AA117" t="s">
        <v>101</v>
      </c>
      <c r="AB117" t="s">
        <v>94</v>
      </c>
      <c r="AC117">
        <v>9.953125</v>
      </c>
      <c r="AE117">
        <v>0</v>
      </c>
      <c r="AF117">
        <v>99.0625</v>
      </c>
      <c r="AG117">
        <v>16.5</v>
      </c>
      <c r="AH117">
        <f t="shared" si="4"/>
        <v>82.5625</v>
      </c>
      <c r="AI117">
        <f t="shared" si="5"/>
        <v>6.0037878787878789</v>
      </c>
      <c r="AJ117">
        <f t="shared" si="6"/>
        <v>0.61174648741647364</v>
      </c>
      <c r="AK117">
        <f t="shared" si="7"/>
        <v>161.93390896016504</v>
      </c>
    </row>
    <row r="118" spans="1:37" x14ac:dyDescent="0.3">
      <c r="A118">
        <v>116</v>
      </c>
      <c r="B118">
        <v>357</v>
      </c>
      <c r="C118" t="s">
        <v>91</v>
      </c>
      <c r="D118">
        <v>1.26351319234893E-2</v>
      </c>
      <c r="E118">
        <v>8192</v>
      </c>
      <c r="F118">
        <v>9216</v>
      </c>
      <c r="G118">
        <v>1.125</v>
      </c>
      <c r="H118">
        <v>3.6636731643005001</v>
      </c>
      <c r="I118">
        <v>8.3505987944114999</v>
      </c>
      <c r="J118">
        <v>-1.2673698304705601</v>
      </c>
      <c r="K118" t="b">
        <v>1</v>
      </c>
      <c r="L118">
        <v>189.9</v>
      </c>
      <c r="M118" t="s">
        <v>92</v>
      </c>
      <c r="N118">
        <v>8.3659040112548997</v>
      </c>
      <c r="O118">
        <v>4.21</v>
      </c>
      <c r="P118">
        <v>2.2799999999999998</v>
      </c>
      <c r="Q118" t="s">
        <v>640</v>
      </c>
      <c r="S118">
        <v>0</v>
      </c>
      <c r="T118">
        <v>16280</v>
      </c>
      <c r="U118">
        <v>8192</v>
      </c>
      <c r="V118">
        <v>270</v>
      </c>
      <c r="W118">
        <v>8192</v>
      </c>
      <c r="X118">
        <v>1</v>
      </c>
      <c r="Y118">
        <v>0.16210598643428301</v>
      </c>
      <c r="Z118">
        <v>189.9</v>
      </c>
      <c r="AA118">
        <v>85.75</v>
      </c>
      <c r="AB118" t="s">
        <v>94</v>
      </c>
      <c r="AC118">
        <v>13.78125</v>
      </c>
      <c r="AE118">
        <v>0</v>
      </c>
      <c r="AF118">
        <v>189.875</v>
      </c>
      <c r="AG118">
        <v>8.6640625</v>
      </c>
      <c r="AH118">
        <f t="shared" si="4"/>
        <v>181.2109375</v>
      </c>
      <c r="AI118">
        <f t="shared" si="5"/>
        <v>21.915238954012622</v>
      </c>
      <c r="AJ118">
        <f t="shared" si="6"/>
        <v>0.28157122877240365</v>
      </c>
      <c r="AK118">
        <f t="shared" si="7"/>
        <v>674.34091482932558</v>
      </c>
    </row>
    <row r="119" spans="1:37" x14ac:dyDescent="0.3">
      <c r="A119">
        <v>117</v>
      </c>
      <c r="B119">
        <v>358</v>
      </c>
      <c r="C119" t="s">
        <v>91</v>
      </c>
      <c r="D119">
        <v>2.6817450805481199E-2</v>
      </c>
      <c r="E119">
        <v>8192</v>
      </c>
      <c r="F119">
        <v>8192</v>
      </c>
      <c r="G119">
        <v>1</v>
      </c>
      <c r="H119">
        <v>3.9954524202516102</v>
      </c>
      <c r="I119">
        <v>5.9307496863109899</v>
      </c>
      <c r="J119">
        <v>-1.27862105280828</v>
      </c>
      <c r="K119" t="b">
        <v>1</v>
      </c>
      <c r="L119">
        <v>30.52</v>
      </c>
      <c r="M119" t="s">
        <v>92</v>
      </c>
      <c r="N119">
        <v>7.2150052597549204</v>
      </c>
      <c r="O119">
        <v>4.242</v>
      </c>
      <c r="P119">
        <v>1.484</v>
      </c>
      <c r="Q119" t="s">
        <v>641</v>
      </c>
      <c r="S119">
        <v>0</v>
      </c>
      <c r="T119">
        <v>17400</v>
      </c>
      <c r="U119">
        <v>8192</v>
      </c>
      <c r="V119">
        <v>735</v>
      </c>
      <c r="W119">
        <v>8192</v>
      </c>
      <c r="X119">
        <v>1</v>
      </c>
      <c r="Y119">
        <v>0.11048892702848701</v>
      </c>
      <c r="Z119">
        <v>30.52</v>
      </c>
      <c r="AA119">
        <v>570.5</v>
      </c>
      <c r="AB119" t="s">
        <v>94</v>
      </c>
      <c r="AC119">
        <v>5.5234375</v>
      </c>
      <c r="AE119">
        <v>5</v>
      </c>
      <c r="AF119">
        <v>30.515625</v>
      </c>
      <c r="AG119">
        <v>5.78125</v>
      </c>
      <c r="AH119">
        <f t="shared" si="4"/>
        <v>24.734375</v>
      </c>
      <c r="AI119">
        <f t="shared" si="5"/>
        <v>5.2783783783783784</v>
      </c>
      <c r="AJ119">
        <f t="shared" si="6"/>
        <v>0.27842096367271257</v>
      </c>
      <c r="AK119">
        <f t="shared" si="7"/>
        <v>109.60246885673276</v>
      </c>
    </row>
    <row r="120" spans="1:37" x14ac:dyDescent="0.3">
      <c r="A120">
        <v>118</v>
      </c>
      <c r="B120">
        <v>361</v>
      </c>
      <c r="C120" t="s">
        <v>91</v>
      </c>
      <c r="D120">
        <v>1.0496693859254501E-2</v>
      </c>
      <c r="E120">
        <v>8192</v>
      </c>
      <c r="F120">
        <v>32768</v>
      </c>
      <c r="G120">
        <v>4</v>
      </c>
      <c r="H120">
        <v>3.8440772688798801</v>
      </c>
      <c r="I120">
        <v>12.2304724043072</v>
      </c>
      <c r="J120">
        <v>-0.49143731853693801</v>
      </c>
      <c r="K120" t="b">
        <v>1</v>
      </c>
      <c r="L120">
        <v>1521</v>
      </c>
      <c r="M120" t="s">
        <v>92</v>
      </c>
      <c r="N120">
        <v>12.2325112165581</v>
      </c>
      <c r="O120" t="s">
        <v>101</v>
      </c>
      <c r="P120">
        <v>3.1819999999999999</v>
      </c>
      <c r="Q120" t="s">
        <v>642</v>
      </c>
      <c r="S120">
        <v>0</v>
      </c>
      <c r="T120" t="s">
        <v>101</v>
      </c>
      <c r="U120">
        <v>8192</v>
      </c>
      <c r="V120">
        <v>675</v>
      </c>
      <c r="W120">
        <v>8192</v>
      </c>
      <c r="X120">
        <v>1</v>
      </c>
      <c r="Y120">
        <v>0.109468585118926</v>
      </c>
      <c r="Z120">
        <v>1521</v>
      </c>
      <c r="AA120" t="s">
        <v>101</v>
      </c>
      <c r="AB120" t="s">
        <v>94</v>
      </c>
      <c r="AC120">
        <v>39</v>
      </c>
      <c r="AE120">
        <v>0</v>
      </c>
      <c r="AF120">
        <v>1521</v>
      </c>
      <c r="AG120">
        <v>17.140625</v>
      </c>
      <c r="AH120">
        <f t="shared" si="4"/>
        <v>1503.859375</v>
      </c>
      <c r="AI120">
        <f t="shared" si="5"/>
        <v>88.736554238833179</v>
      </c>
      <c r="AJ120">
        <f t="shared" si="6"/>
        <v>0.61174648741647364</v>
      </c>
      <c r="AK120">
        <f t="shared" si="7"/>
        <v>2486.3240431890076</v>
      </c>
    </row>
    <row r="121" spans="1:37" x14ac:dyDescent="0.3">
      <c r="A121">
        <v>119</v>
      </c>
      <c r="B121">
        <v>363</v>
      </c>
      <c r="C121" t="s">
        <v>91</v>
      </c>
      <c r="D121">
        <v>1.1986878824118599E-2</v>
      </c>
      <c r="E121">
        <v>8192</v>
      </c>
      <c r="F121">
        <v>32768</v>
      </c>
      <c r="G121">
        <v>4</v>
      </c>
      <c r="H121">
        <v>5.9109830442669598</v>
      </c>
      <c r="I121">
        <v>11.106182985517201</v>
      </c>
      <c r="J121">
        <v>-0.49143731853693801</v>
      </c>
      <c r="K121" t="b">
        <v>1</v>
      </c>
      <c r="L121">
        <v>75.75</v>
      </c>
      <c r="M121" t="s">
        <v>92</v>
      </c>
      <c r="N121">
        <v>11.555454071141501</v>
      </c>
      <c r="O121" t="s">
        <v>101</v>
      </c>
      <c r="P121">
        <v>1.879</v>
      </c>
      <c r="Q121" t="s">
        <v>643</v>
      </c>
      <c r="R121" t="s">
        <v>1941</v>
      </c>
      <c r="S121">
        <v>0</v>
      </c>
      <c r="T121" t="s">
        <v>101</v>
      </c>
      <c r="U121">
        <v>8192</v>
      </c>
      <c r="V121">
        <v>167</v>
      </c>
      <c r="W121">
        <v>8192</v>
      </c>
      <c r="X121">
        <v>1</v>
      </c>
      <c r="Y121">
        <v>0.38002327742349901</v>
      </c>
      <c r="Z121">
        <v>75.75</v>
      </c>
      <c r="AA121" t="s">
        <v>101</v>
      </c>
      <c r="AB121" t="s">
        <v>94</v>
      </c>
      <c r="AC121">
        <v>8.703125</v>
      </c>
      <c r="AE121">
        <v>0</v>
      </c>
      <c r="AF121">
        <v>75.75</v>
      </c>
      <c r="AG121">
        <v>23.46875</v>
      </c>
      <c r="AH121">
        <f t="shared" si="4"/>
        <v>52.28125</v>
      </c>
      <c r="AI121">
        <f t="shared" si="5"/>
        <v>3.2276964047936083</v>
      </c>
      <c r="AJ121">
        <f t="shared" si="6"/>
        <v>0.61174648741647364</v>
      </c>
      <c r="AK121">
        <f t="shared" si="7"/>
        <v>123.82580293988647</v>
      </c>
    </row>
    <row r="122" spans="1:37" x14ac:dyDescent="0.3">
      <c r="A122">
        <v>120</v>
      </c>
      <c r="B122">
        <v>369</v>
      </c>
      <c r="C122" t="s">
        <v>91</v>
      </c>
      <c r="D122">
        <v>1.5616385030788099E-2</v>
      </c>
      <c r="E122">
        <v>8192</v>
      </c>
      <c r="F122">
        <v>9216</v>
      </c>
      <c r="G122">
        <v>1.125</v>
      </c>
      <c r="H122">
        <v>3.5928885457980799</v>
      </c>
      <c r="I122">
        <v>7.8594436939333097</v>
      </c>
      <c r="J122">
        <v>-1.2697808066857901</v>
      </c>
      <c r="K122" t="b">
        <v>1</v>
      </c>
      <c r="L122">
        <v>154.19999999999999</v>
      </c>
      <c r="M122" t="s">
        <v>92</v>
      </c>
      <c r="N122">
        <v>7.8967504589337896</v>
      </c>
      <c r="O122">
        <v>4.1900000000000004</v>
      </c>
      <c r="P122">
        <v>2.1880000000000002</v>
      </c>
      <c r="Q122" t="s">
        <v>644</v>
      </c>
      <c r="S122">
        <v>0</v>
      </c>
      <c r="T122">
        <v>15520</v>
      </c>
      <c r="U122">
        <v>8192</v>
      </c>
      <c r="V122">
        <v>436</v>
      </c>
      <c r="W122">
        <v>8192</v>
      </c>
      <c r="X122">
        <v>1</v>
      </c>
      <c r="Y122">
        <v>0.124176840190712</v>
      </c>
      <c r="Z122">
        <v>154.19999999999999</v>
      </c>
      <c r="AA122">
        <v>100.6</v>
      </c>
      <c r="AB122" t="s">
        <v>94</v>
      </c>
      <c r="AC122">
        <v>12.421875</v>
      </c>
      <c r="AE122">
        <v>0</v>
      </c>
      <c r="AF122">
        <v>154.25</v>
      </c>
      <c r="AG122">
        <v>6.59765625</v>
      </c>
      <c r="AH122">
        <f t="shared" si="4"/>
        <v>147.65234375</v>
      </c>
      <c r="AI122">
        <f t="shared" si="5"/>
        <v>23.379514505624631</v>
      </c>
      <c r="AJ122">
        <f t="shared" si="6"/>
        <v>0.28089318493916243</v>
      </c>
      <c r="AK122">
        <f t="shared" si="7"/>
        <v>549.14112648695414</v>
      </c>
    </row>
    <row r="123" spans="1:37" x14ac:dyDescent="0.3">
      <c r="A123">
        <v>121</v>
      </c>
      <c r="B123">
        <v>370</v>
      </c>
      <c r="C123" t="s">
        <v>91</v>
      </c>
      <c r="D123">
        <v>2.3611195344784001E-2</v>
      </c>
      <c r="E123">
        <v>8192</v>
      </c>
      <c r="F123">
        <v>8192</v>
      </c>
      <c r="G123">
        <v>1</v>
      </c>
      <c r="H123">
        <v>5.2539015757241803</v>
      </c>
      <c r="I123">
        <v>7.3575145113168698</v>
      </c>
      <c r="J123">
        <v>-1.2842466639771499</v>
      </c>
      <c r="K123" t="b">
        <v>1</v>
      </c>
      <c r="L123">
        <v>25.16</v>
      </c>
      <c r="M123" t="s">
        <v>92</v>
      </c>
      <c r="N123">
        <v>8.1606888321082902</v>
      </c>
      <c r="O123">
        <v>4.234</v>
      </c>
      <c r="P123">
        <v>1.4</v>
      </c>
      <c r="Q123" t="s">
        <v>645</v>
      </c>
      <c r="S123">
        <v>0</v>
      </c>
      <c r="T123">
        <v>17100</v>
      </c>
      <c r="U123">
        <v>8192</v>
      </c>
      <c r="V123">
        <v>489</v>
      </c>
      <c r="W123">
        <v>8192</v>
      </c>
      <c r="X123">
        <v>1</v>
      </c>
      <c r="Y123">
        <v>0.19236807880265899</v>
      </c>
      <c r="Z123">
        <v>25.16</v>
      </c>
      <c r="AA123">
        <v>680</v>
      </c>
      <c r="AB123" t="s">
        <v>94</v>
      </c>
      <c r="AC123">
        <v>5.015625</v>
      </c>
      <c r="AE123">
        <v>4</v>
      </c>
      <c r="AF123">
        <v>25.15625</v>
      </c>
      <c r="AG123">
        <v>6.5078125</v>
      </c>
      <c r="AH123">
        <f t="shared" si="4"/>
        <v>18.6484375</v>
      </c>
      <c r="AI123">
        <f t="shared" si="5"/>
        <v>3.865546218487395</v>
      </c>
      <c r="AJ123">
        <f t="shared" si="6"/>
        <v>0.27685907300378287</v>
      </c>
      <c r="AK123">
        <f t="shared" si="7"/>
        <v>90.863014627143087</v>
      </c>
    </row>
    <row r="124" spans="1:37" x14ac:dyDescent="0.3">
      <c r="A124">
        <v>122</v>
      </c>
      <c r="B124">
        <v>373</v>
      </c>
      <c r="C124" t="s">
        <v>91</v>
      </c>
      <c r="D124">
        <v>4.9606465798905904E-3</v>
      </c>
      <c r="E124">
        <v>8192</v>
      </c>
      <c r="F124">
        <v>32768</v>
      </c>
      <c r="G124">
        <v>4</v>
      </c>
      <c r="H124">
        <v>3.75764825551818</v>
      </c>
      <c r="I124">
        <v>11.984842971213199</v>
      </c>
      <c r="J124">
        <v>-0.49143731853693801</v>
      </c>
      <c r="K124" t="b">
        <v>1</v>
      </c>
      <c r="L124">
        <v>1550</v>
      </c>
      <c r="M124" t="s">
        <v>92</v>
      </c>
      <c r="N124">
        <v>11.9883760165753</v>
      </c>
      <c r="O124" t="s">
        <v>101</v>
      </c>
      <c r="P124">
        <v>3.19</v>
      </c>
      <c r="Q124" t="s">
        <v>646</v>
      </c>
      <c r="S124">
        <v>0</v>
      </c>
      <c r="T124" t="s">
        <v>101</v>
      </c>
      <c r="U124">
        <v>8192</v>
      </c>
      <c r="V124">
        <v>689</v>
      </c>
      <c r="W124">
        <v>8192</v>
      </c>
      <c r="X124">
        <v>1</v>
      </c>
      <c r="Y124">
        <v>0.105134354111681</v>
      </c>
      <c r="Z124">
        <v>1550</v>
      </c>
      <c r="AA124" t="s">
        <v>101</v>
      </c>
      <c r="AB124" t="s">
        <v>94</v>
      </c>
      <c r="AC124">
        <v>39.375</v>
      </c>
      <c r="AE124">
        <v>0</v>
      </c>
      <c r="AF124">
        <v>1550</v>
      </c>
      <c r="AG124">
        <v>16.984375</v>
      </c>
      <c r="AH124">
        <f t="shared" si="4"/>
        <v>1533.015625</v>
      </c>
      <c r="AI124">
        <f t="shared" si="5"/>
        <v>91.260349586016559</v>
      </c>
      <c r="AJ124">
        <f t="shared" si="6"/>
        <v>0.61174648741647364</v>
      </c>
      <c r="AK124">
        <f t="shared" si="7"/>
        <v>2533.729301080185</v>
      </c>
    </row>
    <row r="125" spans="1:37" x14ac:dyDescent="0.3">
      <c r="A125">
        <v>123</v>
      </c>
      <c r="B125">
        <v>375</v>
      </c>
      <c r="C125" t="s">
        <v>91</v>
      </c>
      <c r="D125">
        <v>1.4656623232529E-2</v>
      </c>
      <c r="E125">
        <v>8192</v>
      </c>
      <c r="F125">
        <v>32768</v>
      </c>
      <c r="G125">
        <v>4</v>
      </c>
      <c r="H125">
        <v>5.2619667874523399</v>
      </c>
      <c r="I125">
        <v>9.9740991547314497</v>
      </c>
      <c r="J125">
        <v>-0.49143731853693801</v>
      </c>
      <c r="K125" t="b">
        <v>1</v>
      </c>
      <c r="L125">
        <v>78.599999999999994</v>
      </c>
      <c r="M125" t="s">
        <v>92</v>
      </c>
      <c r="N125">
        <v>10.6433061938365</v>
      </c>
      <c r="O125" t="s">
        <v>101</v>
      </c>
      <c r="P125">
        <v>1.8955</v>
      </c>
      <c r="Q125" t="s">
        <v>647</v>
      </c>
      <c r="R125" t="s">
        <v>1941</v>
      </c>
      <c r="S125">
        <v>0</v>
      </c>
      <c r="T125" t="s">
        <v>101</v>
      </c>
      <c r="U125">
        <v>8192</v>
      </c>
      <c r="V125">
        <v>340</v>
      </c>
      <c r="W125">
        <v>8192</v>
      </c>
      <c r="X125">
        <v>1</v>
      </c>
      <c r="Y125">
        <v>0.231137601602486</v>
      </c>
      <c r="Z125">
        <v>78.599999999999994</v>
      </c>
      <c r="AA125" t="s">
        <v>101</v>
      </c>
      <c r="AB125" t="s">
        <v>94</v>
      </c>
      <c r="AC125">
        <v>8.8671875</v>
      </c>
      <c r="AE125">
        <v>0</v>
      </c>
      <c r="AF125">
        <v>78.625</v>
      </c>
      <c r="AG125">
        <v>20.328125</v>
      </c>
      <c r="AH125">
        <f t="shared" si="4"/>
        <v>58.296875</v>
      </c>
      <c r="AI125">
        <f t="shared" si="5"/>
        <v>3.8677940046118371</v>
      </c>
      <c r="AJ125">
        <f t="shared" si="6"/>
        <v>0.61174648741647364</v>
      </c>
      <c r="AK125">
        <f t="shared" si="7"/>
        <v>128.52546212737391</v>
      </c>
    </row>
    <row r="126" spans="1:37" x14ac:dyDescent="0.3">
      <c r="A126">
        <v>124</v>
      </c>
      <c r="B126">
        <v>381</v>
      </c>
      <c r="C126" t="s">
        <v>91</v>
      </c>
      <c r="D126">
        <v>1.2295616456854201E-2</v>
      </c>
      <c r="E126">
        <v>8192</v>
      </c>
      <c r="F126">
        <v>9216</v>
      </c>
      <c r="G126">
        <v>1.125</v>
      </c>
      <c r="H126">
        <v>3.8162552197785899</v>
      </c>
      <c r="I126">
        <v>8.6909249731676592</v>
      </c>
      <c r="J126">
        <v>-1.2697808066857901</v>
      </c>
      <c r="K126" t="b">
        <v>1</v>
      </c>
      <c r="L126">
        <v>189.8</v>
      </c>
      <c r="M126" t="s">
        <v>92</v>
      </c>
      <c r="N126">
        <v>8.7084866462699893</v>
      </c>
      <c r="O126">
        <v>4.21</v>
      </c>
      <c r="P126">
        <v>2.2770000000000001</v>
      </c>
      <c r="Q126" t="s">
        <v>648</v>
      </c>
      <c r="S126">
        <v>0</v>
      </c>
      <c r="T126">
        <v>16296</v>
      </c>
      <c r="U126">
        <v>8192</v>
      </c>
      <c r="V126">
        <v>187</v>
      </c>
      <c r="W126">
        <v>8192</v>
      </c>
      <c r="X126">
        <v>1</v>
      </c>
      <c r="Y126">
        <v>0.20594497815281701</v>
      </c>
      <c r="Z126">
        <v>189.8</v>
      </c>
      <c r="AA126">
        <v>85.9</v>
      </c>
      <c r="AB126" t="s">
        <v>94</v>
      </c>
      <c r="AC126">
        <v>13.7734375</v>
      </c>
      <c r="AE126">
        <v>0</v>
      </c>
      <c r="AF126">
        <v>189.75</v>
      </c>
      <c r="AG126">
        <v>9.6796875</v>
      </c>
      <c r="AH126">
        <f t="shared" si="4"/>
        <v>180.0703125</v>
      </c>
      <c r="AI126">
        <f t="shared" si="5"/>
        <v>19.602905569007262</v>
      </c>
      <c r="AJ126">
        <f t="shared" si="6"/>
        <v>0.28089318493916243</v>
      </c>
      <c r="AK126">
        <f t="shared" si="7"/>
        <v>675.52368720194193</v>
      </c>
    </row>
    <row r="127" spans="1:37" x14ac:dyDescent="0.3">
      <c r="A127">
        <v>125</v>
      </c>
      <c r="B127">
        <v>382</v>
      </c>
      <c r="C127" t="s">
        <v>91</v>
      </c>
      <c r="D127">
        <v>1.6698802330470899E-2</v>
      </c>
      <c r="E127">
        <v>8192</v>
      </c>
      <c r="F127">
        <v>8192</v>
      </c>
      <c r="G127">
        <v>1</v>
      </c>
      <c r="H127">
        <v>4.8680895401272002</v>
      </c>
      <c r="I127">
        <v>8.2719490232630193</v>
      </c>
      <c r="J127">
        <v>-1.2802283702851001</v>
      </c>
      <c r="K127" t="b">
        <v>1</v>
      </c>
      <c r="L127">
        <v>50.03</v>
      </c>
      <c r="M127" t="s">
        <v>92</v>
      </c>
      <c r="N127">
        <v>8.5635271240872193</v>
      </c>
      <c r="O127">
        <v>4.24</v>
      </c>
      <c r="P127">
        <v>1.6990000000000001</v>
      </c>
      <c r="Q127" t="s">
        <v>649</v>
      </c>
      <c r="S127">
        <v>0</v>
      </c>
      <c r="T127">
        <v>17280</v>
      </c>
      <c r="U127">
        <v>8192</v>
      </c>
      <c r="V127">
        <v>184</v>
      </c>
      <c r="W127">
        <v>8192</v>
      </c>
      <c r="X127">
        <v>1</v>
      </c>
      <c r="Y127">
        <v>0.28515934418932498</v>
      </c>
      <c r="Z127">
        <v>50.03</v>
      </c>
      <c r="AA127">
        <v>345.5</v>
      </c>
      <c r="AB127" t="s">
        <v>94</v>
      </c>
      <c r="AC127">
        <v>7.07421875</v>
      </c>
      <c r="AE127">
        <v>5</v>
      </c>
      <c r="AF127">
        <v>50.03125</v>
      </c>
      <c r="AG127">
        <v>8.9453125</v>
      </c>
      <c r="AH127">
        <f t="shared" si="4"/>
        <v>41.0859375</v>
      </c>
      <c r="AI127">
        <f t="shared" si="5"/>
        <v>5.5930131004366812</v>
      </c>
      <c r="AJ127">
        <f t="shared" si="6"/>
        <v>0.27797381224530721</v>
      </c>
      <c r="AK127">
        <f t="shared" si="7"/>
        <v>179.98547991221656</v>
      </c>
    </row>
    <row r="128" spans="1:37" x14ac:dyDescent="0.3">
      <c r="A128">
        <v>126</v>
      </c>
      <c r="B128">
        <v>385</v>
      </c>
      <c r="C128" t="s">
        <v>91</v>
      </c>
      <c r="D128">
        <v>8.6813876721439295E-3</v>
      </c>
      <c r="E128">
        <v>8192</v>
      </c>
      <c r="F128">
        <v>32768</v>
      </c>
      <c r="G128">
        <v>4</v>
      </c>
      <c r="H128">
        <v>3.7939447927583898</v>
      </c>
      <c r="I128">
        <v>12.093199026917301</v>
      </c>
      <c r="J128">
        <v>-0.49143731853693801</v>
      </c>
      <c r="K128" t="b">
        <v>1</v>
      </c>
      <c r="L128">
        <v>1541</v>
      </c>
      <c r="M128" t="s">
        <v>92</v>
      </c>
      <c r="N128">
        <v>12.0945284929566</v>
      </c>
      <c r="O128" t="s">
        <v>101</v>
      </c>
      <c r="P128">
        <v>3.1880000000000002</v>
      </c>
      <c r="Q128" t="s">
        <v>650</v>
      </c>
      <c r="S128">
        <v>0</v>
      </c>
      <c r="T128" t="s">
        <v>101</v>
      </c>
      <c r="U128">
        <v>8192</v>
      </c>
      <c r="V128">
        <v>744</v>
      </c>
      <c r="W128">
        <v>8192</v>
      </c>
      <c r="X128">
        <v>1</v>
      </c>
      <c r="Y128">
        <v>0.102430985846737</v>
      </c>
      <c r="Z128">
        <v>1541</v>
      </c>
      <c r="AA128" t="s">
        <v>101</v>
      </c>
      <c r="AB128" t="s">
        <v>94</v>
      </c>
      <c r="AC128">
        <v>39.25</v>
      </c>
      <c r="AE128">
        <v>0</v>
      </c>
      <c r="AF128">
        <v>1541</v>
      </c>
      <c r="AG128">
        <v>16.46875</v>
      </c>
      <c r="AH128">
        <f t="shared" si="4"/>
        <v>1524.53125</v>
      </c>
      <c r="AI128">
        <f t="shared" si="5"/>
        <v>93.571157495256173</v>
      </c>
      <c r="AJ128">
        <f t="shared" si="6"/>
        <v>0.61174648741647364</v>
      </c>
      <c r="AK128">
        <f t="shared" si="7"/>
        <v>2519.017324493268</v>
      </c>
    </row>
    <row r="129" spans="1:37" x14ac:dyDescent="0.3">
      <c r="A129">
        <v>127</v>
      </c>
      <c r="B129">
        <v>387</v>
      </c>
      <c r="C129" t="s">
        <v>91</v>
      </c>
      <c r="D129">
        <v>9.1929097185140998E-3</v>
      </c>
      <c r="E129">
        <v>8192</v>
      </c>
      <c r="F129">
        <v>32768</v>
      </c>
      <c r="G129">
        <v>4</v>
      </c>
      <c r="H129">
        <v>5.2726280813408799</v>
      </c>
      <c r="I129">
        <v>10.148779246408999</v>
      </c>
      <c r="J129">
        <v>-0.49143731853693801</v>
      </c>
      <c r="K129" t="b">
        <v>1</v>
      </c>
      <c r="L129">
        <v>84.1</v>
      </c>
      <c r="M129" t="s">
        <v>92</v>
      </c>
      <c r="N129">
        <v>10.65901891939</v>
      </c>
      <c r="O129" t="s">
        <v>101</v>
      </c>
      <c r="P129">
        <v>1.925</v>
      </c>
      <c r="Q129" t="s">
        <v>651</v>
      </c>
      <c r="R129" t="s">
        <v>1941</v>
      </c>
      <c r="S129">
        <v>0</v>
      </c>
      <c r="T129" t="s">
        <v>101</v>
      </c>
      <c r="U129">
        <v>8192</v>
      </c>
      <c r="V129">
        <v>378</v>
      </c>
      <c r="W129">
        <v>8192</v>
      </c>
      <c r="X129">
        <v>1</v>
      </c>
      <c r="Y129">
        <v>0.21976027536433401</v>
      </c>
      <c r="Z129">
        <v>84.1</v>
      </c>
      <c r="AA129" t="s">
        <v>101</v>
      </c>
      <c r="AB129" t="s">
        <v>94</v>
      </c>
      <c r="AC129">
        <v>9.171875</v>
      </c>
      <c r="AE129">
        <v>0</v>
      </c>
      <c r="AF129">
        <v>84.125</v>
      </c>
      <c r="AG129">
        <v>19.90625</v>
      </c>
      <c r="AH129">
        <f t="shared" si="4"/>
        <v>64.21875</v>
      </c>
      <c r="AI129">
        <f t="shared" si="5"/>
        <v>4.2260596546310829</v>
      </c>
      <c r="AJ129">
        <f t="shared" si="6"/>
        <v>0.61174648741647364</v>
      </c>
      <c r="AK129">
        <f t="shared" si="7"/>
        <v>137.51611448604552</v>
      </c>
    </row>
    <row r="130" spans="1:37" x14ac:dyDescent="0.3">
      <c r="A130">
        <v>128</v>
      </c>
      <c r="B130">
        <v>393</v>
      </c>
      <c r="C130" t="s">
        <v>91</v>
      </c>
      <c r="D130">
        <v>1.73969419141719E-2</v>
      </c>
      <c r="E130">
        <v>8192</v>
      </c>
      <c r="F130">
        <v>9216</v>
      </c>
      <c r="G130">
        <v>1.125</v>
      </c>
      <c r="H130">
        <v>4.2875030910398202</v>
      </c>
      <c r="I130">
        <v>9.5798897190421108</v>
      </c>
      <c r="J130">
        <v>-1.27379910037783</v>
      </c>
      <c r="K130" t="b">
        <v>1</v>
      </c>
      <c r="L130">
        <v>171.9</v>
      </c>
      <c r="M130" t="s">
        <v>92</v>
      </c>
      <c r="N130">
        <v>9.5870561277764494</v>
      </c>
      <c r="O130">
        <v>4.2</v>
      </c>
      <c r="P130">
        <v>2.234</v>
      </c>
      <c r="Q130" t="s">
        <v>1103</v>
      </c>
      <c r="S130">
        <v>0</v>
      </c>
      <c r="T130">
        <v>15760</v>
      </c>
      <c r="U130">
        <v>8192</v>
      </c>
      <c r="V130">
        <v>252</v>
      </c>
      <c r="W130">
        <v>8192</v>
      </c>
      <c r="X130">
        <v>1</v>
      </c>
      <c r="Y130">
        <v>0.207093228886845</v>
      </c>
      <c r="Z130">
        <v>171.9</v>
      </c>
      <c r="AA130">
        <v>91.7</v>
      </c>
      <c r="AB130" t="s">
        <v>94</v>
      </c>
      <c r="AC130">
        <v>13.109375</v>
      </c>
      <c r="AE130">
        <v>0</v>
      </c>
      <c r="AF130">
        <v>171.875</v>
      </c>
      <c r="AG130">
        <v>8.1796875</v>
      </c>
      <c r="AH130">
        <f t="shared" si="4"/>
        <v>163.6953125</v>
      </c>
      <c r="AI130">
        <f t="shared" si="5"/>
        <v>21.012416427889207</v>
      </c>
      <c r="AJ130">
        <f t="shared" si="6"/>
        <v>0.27976673833831744</v>
      </c>
      <c r="AK130">
        <f t="shared" si="7"/>
        <v>614.35108769847511</v>
      </c>
    </row>
    <row r="131" spans="1:37" x14ac:dyDescent="0.3">
      <c r="A131">
        <v>129</v>
      </c>
      <c r="B131">
        <v>394</v>
      </c>
      <c r="C131" t="s">
        <v>91</v>
      </c>
      <c r="D131">
        <v>2.0449603592905301E-2</v>
      </c>
      <c r="E131">
        <v>8192</v>
      </c>
      <c r="F131">
        <v>8192</v>
      </c>
      <c r="G131">
        <v>1</v>
      </c>
      <c r="H131">
        <v>6.9051015459353602</v>
      </c>
      <c r="I131">
        <v>9.2450138862083797</v>
      </c>
      <c r="J131">
        <v>-1.2850503227155501</v>
      </c>
      <c r="K131" t="b">
        <v>1</v>
      </c>
      <c r="L131">
        <v>21.83</v>
      </c>
      <c r="M131" t="s">
        <v>92</v>
      </c>
      <c r="N131">
        <v>9.7604365648206404</v>
      </c>
      <c r="O131">
        <v>4.24</v>
      </c>
      <c r="P131">
        <v>1.339</v>
      </c>
      <c r="Q131" t="s">
        <v>1104</v>
      </c>
      <c r="S131">
        <v>0</v>
      </c>
      <c r="T131">
        <v>17300</v>
      </c>
      <c r="U131">
        <v>8192</v>
      </c>
      <c r="V131">
        <v>268</v>
      </c>
      <c r="W131">
        <v>8192</v>
      </c>
      <c r="X131">
        <v>1</v>
      </c>
      <c r="Y131">
        <v>0.36071148736724101</v>
      </c>
      <c r="Z131">
        <v>21.83</v>
      </c>
      <c r="AA131">
        <v>792.5</v>
      </c>
      <c r="AB131" t="s">
        <v>94</v>
      </c>
      <c r="AC131">
        <v>4.671875</v>
      </c>
      <c r="AD131" t="s">
        <v>98</v>
      </c>
      <c r="AE131">
        <v>5</v>
      </c>
      <c r="AF131">
        <v>21.828125</v>
      </c>
      <c r="AG131">
        <v>7.62890625</v>
      </c>
      <c r="AH131">
        <f t="shared" ref="AH131:AH194" si="8">AF131-AG131</f>
        <v>14.19921875</v>
      </c>
      <c r="AI131">
        <f t="shared" ref="AI131:AI194" si="9">AF131/AG131</f>
        <v>2.8612391193036353</v>
      </c>
      <c r="AJ131">
        <f t="shared" ref="AJ131:AJ194" si="10">EXP(J131)</f>
        <v>0.27663666217363225</v>
      </c>
      <c r="AK131">
        <f t="shared" ref="AK131:AK194" si="11">AF131/AJ131</f>
        <v>78.905394637459437</v>
      </c>
    </row>
    <row r="132" spans="1:37" x14ac:dyDescent="0.3">
      <c r="A132">
        <v>130</v>
      </c>
      <c r="B132">
        <v>397</v>
      </c>
      <c r="C132" t="s">
        <v>91</v>
      </c>
      <c r="D132">
        <v>1.0659031900909499E-2</v>
      </c>
      <c r="E132">
        <v>8192</v>
      </c>
      <c r="F132">
        <v>32768</v>
      </c>
      <c r="G132">
        <v>4</v>
      </c>
      <c r="H132">
        <v>3.8315129616858101</v>
      </c>
      <c r="I132">
        <v>12.168047022853701</v>
      </c>
      <c r="J132">
        <v>-0.49143731853693801</v>
      </c>
      <c r="K132" t="b">
        <v>1</v>
      </c>
      <c r="L132">
        <v>1497</v>
      </c>
      <c r="M132" t="s">
        <v>92</v>
      </c>
      <c r="N132">
        <v>12.1660670244082</v>
      </c>
      <c r="O132" t="s">
        <v>101</v>
      </c>
      <c r="P132">
        <v>3.1760000000000002</v>
      </c>
      <c r="Q132" t="s">
        <v>1105</v>
      </c>
      <c r="S132">
        <v>0</v>
      </c>
      <c r="T132" t="s">
        <v>101</v>
      </c>
      <c r="U132">
        <v>8192</v>
      </c>
      <c r="V132">
        <v>712</v>
      </c>
      <c r="W132">
        <v>8192</v>
      </c>
      <c r="X132">
        <v>1</v>
      </c>
      <c r="Y132">
        <v>0.10611543462930199</v>
      </c>
      <c r="Z132">
        <v>1497</v>
      </c>
      <c r="AA132" t="s">
        <v>101</v>
      </c>
      <c r="AB132" t="s">
        <v>94</v>
      </c>
      <c r="AC132">
        <v>38.6875</v>
      </c>
      <c r="AE132">
        <v>0</v>
      </c>
      <c r="AF132">
        <v>1497</v>
      </c>
      <c r="AG132">
        <v>16.828125</v>
      </c>
      <c r="AH132">
        <f t="shared" si="8"/>
        <v>1480.171875</v>
      </c>
      <c r="AI132">
        <f t="shared" si="9"/>
        <v>88.958217270194993</v>
      </c>
      <c r="AJ132">
        <f t="shared" si="10"/>
        <v>0.61174648741647364</v>
      </c>
      <c r="AK132">
        <f t="shared" si="11"/>
        <v>2447.0921056238949</v>
      </c>
    </row>
    <row r="133" spans="1:37" x14ac:dyDescent="0.3">
      <c r="A133">
        <v>131</v>
      </c>
      <c r="B133">
        <v>399</v>
      </c>
      <c r="C133" t="s">
        <v>91</v>
      </c>
      <c r="D133">
        <v>7.6719905904751801E-3</v>
      </c>
      <c r="E133">
        <v>8192</v>
      </c>
      <c r="F133">
        <v>32768</v>
      </c>
      <c r="G133">
        <v>4</v>
      </c>
      <c r="H133">
        <v>4.9443230876838102</v>
      </c>
      <c r="I133">
        <v>9.7872489245459899</v>
      </c>
      <c r="J133">
        <v>-0.49143731853693801</v>
      </c>
      <c r="K133" t="b">
        <v>1</v>
      </c>
      <c r="L133">
        <v>95.4</v>
      </c>
      <c r="M133" t="s">
        <v>92</v>
      </c>
      <c r="N133">
        <v>10.2852472774912</v>
      </c>
      <c r="O133" t="s">
        <v>101</v>
      </c>
      <c r="P133">
        <v>1.9795</v>
      </c>
      <c r="Q133" t="s">
        <v>1106</v>
      </c>
      <c r="R133" t="s">
        <v>1941</v>
      </c>
      <c r="S133">
        <v>0</v>
      </c>
      <c r="T133" t="s">
        <v>101</v>
      </c>
      <c r="U133">
        <v>8192</v>
      </c>
      <c r="V133">
        <v>488</v>
      </c>
      <c r="W133">
        <v>8192</v>
      </c>
      <c r="X133">
        <v>1</v>
      </c>
      <c r="Y133">
        <v>0.17855111668809201</v>
      </c>
      <c r="Z133">
        <v>95.4</v>
      </c>
      <c r="AA133" t="s">
        <v>101</v>
      </c>
      <c r="AB133" t="s">
        <v>94</v>
      </c>
      <c r="AC133">
        <v>9.765625</v>
      </c>
      <c r="AE133">
        <v>0</v>
      </c>
      <c r="AF133">
        <v>95.375</v>
      </c>
      <c r="AG133">
        <v>18.671875</v>
      </c>
      <c r="AH133">
        <f t="shared" si="8"/>
        <v>76.703125</v>
      </c>
      <c r="AI133">
        <f t="shared" si="9"/>
        <v>5.1079497907949794</v>
      </c>
      <c r="AJ133">
        <f t="shared" si="10"/>
        <v>0.61174648741647364</v>
      </c>
      <c r="AK133">
        <f t="shared" si="11"/>
        <v>155.90608521969205</v>
      </c>
    </row>
    <row r="134" spans="1:37" x14ac:dyDescent="0.3">
      <c r="A134">
        <v>132</v>
      </c>
      <c r="B134">
        <v>405</v>
      </c>
      <c r="C134" t="s">
        <v>91</v>
      </c>
      <c r="D134">
        <v>2.3770958633157799E-2</v>
      </c>
      <c r="E134">
        <v>8192</v>
      </c>
      <c r="F134">
        <v>9216</v>
      </c>
      <c r="G134">
        <v>1.125</v>
      </c>
      <c r="H134">
        <v>4.8239428692199802</v>
      </c>
      <c r="I134">
        <v>10.637170897166699</v>
      </c>
      <c r="J134">
        <v>-1.27621007659306</v>
      </c>
      <c r="K134" t="b">
        <v>1</v>
      </c>
      <c r="L134">
        <v>160.1</v>
      </c>
      <c r="M134" t="s">
        <v>92</v>
      </c>
      <c r="N134">
        <v>10.636067232976201</v>
      </c>
      <c r="O134">
        <v>4.2030000000000003</v>
      </c>
      <c r="P134">
        <v>2.2050000000000001</v>
      </c>
      <c r="Q134" t="s">
        <v>1107</v>
      </c>
      <c r="S134">
        <v>0</v>
      </c>
      <c r="T134">
        <v>16000</v>
      </c>
      <c r="U134">
        <v>8192</v>
      </c>
      <c r="V134">
        <v>248</v>
      </c>
      <c r="W134">
        <v>8192</v>
      </c>
      <c r="X134">
        <v>1</v>
      </c>
      <c r="Y134">
        <v>0.242820615016205</v>
      </c>
      <c r="Z134">
        <v>160.1</v>
      </c>
      <c r="AA134">
        <v>99.94</v>
      </c>
      <c r="AB134" t="s">
        <v>94</v>
      </c>
      <c r="AC134">
        <v>12.65625</v>
      </c>
      <c r="AE134">
        <v>0</v>
      </c>
      <c r="AF134">
        <v>160.125</v>
      </c>
      <c r="AG134">
        <v>8.078125</v>
      </c>
      <c r="AH134">
        <f t="shared" si="8"/>
        <v>152.046875</v>
      </c>
      <c r="AI134">
        <f t="shared" si="9"/>
        <v>19.822050290135397</v>
      </c>
      <c r="AJ134">
        <f t="shared" si="10"/>
        <v>0.27909303984822909</v>
      </c>
      <c r="AK134">
        <f t="shared" si="11"/>
        <v>573.73340477095394</v>
      </c>
    </row>
    <row r="135" spans="1:37" x14ac:dyDescent="0.3">
      <c r="A135">
        <v>133</v>
      </c>
      <c r="B135">
        <v>406</v>
      </c>
      <c r="C135" t="s">
        <v>91</v>
      </c>
      <c r="D135">
        <v>2.47132928948097E-2</v>
      </c>
      <c r="E135">
        <v>8192</v>
      </c>
      <c r="F135">
        <v>8192</v>
      </c>
      <c r="G135">
        <v>1</v>
      </c>
      <c r="H135">
        <v>6.5073848374468701</v>
      </c>
      <c r="I135">
        <v>9.9390135603192409</v>
      </c>
      <c r="J135">
        <v>-1.2850503227155501</v>
      </c>
      <c r="K135" t="b">
        <v>1</v>
      </c>
      <c r="L135">
        <v>33.659999999999997</v>
      </c>
      <c r="M135" t="s">
        <v>92</v>
      </c>
      <c r="N135">
        <v>10.011767940015501</v>
      </c>
      <c r="O135">
        <v>4.2300000000000004</v>
      </c>
      <c r="P135">
        <v>1.5269999999999999</v>
      </c>
      <c r="Q135" t="s">
        <v>1108</v>
      </c>
      <c r="S135">
        <v>0</v>
      </c>
      <c r="T135">
        <v>17060</v>
      </c>
      <c r="U135">
        <v>8192</v>
      </c>
      <c r="V135">
        <v>261</v>
      </c>
      <c r="W135">
        <v>8192</v>
      </c>
      <c r="X135">
        <v>1</v>
      </c>
      <c r="Y135">
        <v>0.340898563286954</v>
      </c>
      <c r="Z135">
        <v>33.659999999999997</v>
      </c>
      <c r="AA135">
        <v>506.8</v>
      </c>
      <c r="AB135" t="s">
        <v>94</v>
      </c>
      <c r="AC135">
        <v>5.80078125</v>
      </c>
      <c r="AD135" t="s">
        <v>98</v>
      </c>
      <c r="AE135">
        <v>4</v>
      </c>
      <c r="AF135">
        <v>33.65625</v>
      </c>
      <c r="AG135">
        <v>7.5625</v>
      </c>
      <c r="AH135">
        <f t="shared" si="8"/>
        <v>26.09375</v>
      </c>
      <c r="AI135">
        <f t="shared" si="9"/>
        <v>4.4504132231404956</v>
      </c>
      <c r="AJ135">
        <f t="shared" si="10"/>
        <v>0.27663666217363225</v>
      </c>
      <c r="AK135">
        <f t="shared" si="11"/>
        <v>121.66229065790095</v>
      </c>
    </row>
    <row r="136" spans="1:37" x14ac:dyDescent="0.3">
      <c r="A136">
        <v>134</v>
      </c>
      <c r="B136">
        <v>409</v>
      </c>
      <c r="C136" t="s">
        <v>91</v>
      </c>
      <c r="D136">
        <v>1.3480619068141001E-2</v>
      </c>
      <c r="E136">
        <v>8192</v>
      </c>
      <c r="F136">
        <v>32768</v>
      </c>
      <c r="G136">
        <v>4</v>
      </c>
      <c r="H136">
        <v>3.8330768669351798</v>
      </c>
      <c r="I136">
        <v>12.1206082960313</v>
      </c>
      <c r="J136">
        <v>-0.49143731853693801</v>
      </c>
      <c r="K136" t="b">
        <v>1</v>
      </c>
      <c r="L136">
        <v>1451</v>
      </c>
      <c r="M136" t="s">
        <v>92</v>
      </c>
      <c r="N136">
        <v>12.1190865915805</v>
      </c>
      <c r="O136" t="s">
        <v>101</v>
      </c>
      <c r="P136">
        <v>3.1619999999999999</v>
      </c>
      <c r="Q136" t="s">
        <v>1109</v>
      </c>
      <c r="S136">
        <v>0</v>
      </c>
      <c r="T136" t="s">
        <v>101</v>
      </c>
      <c r="U136">
        <v>8192</v>
      </c>
      <c r="V136">
        <v>808</v>
      </c>
      <c r="W136">
        <v>8192</v>
      </c>
      <c r="X136">
        <v>1</v>
      </c>
      <c r="Y136">
        <v>9.9667296380389195E-2</v>
      </c>
      <c r="Z136">
        <v>1451</v>
      </c>
      <c r="AA136" t="s">
        <v>101</v>
      </c>
      <c r="AB136" t="s">
        <v>94</v>
      </c>
      <c r="AC136">
        <v>38.09375</v>
      </c>
      <c r="AE136">
        <v>0</v>
      </c>
      <c r="AF136">
        <v>1451</v>
      </c>
      <c r="AG136">
        <v>16.0625</v>
      </c>
      <c r="AH136">
        <f t="shared" si="8"/>
        <v>1434.9375</v>
      </c>
      <c r="AI136">
        <f t="shared" si="9"/>
        <v>90.334630350194558</v>
      </c>
      <c r="AJ136">
        <f t="shared" si="10"/>
        <v>0.61174648741647364</v>
      </c>
      <c r="AK136">
        <f t="shared" si="11"/>
        <v>2371.8975586240958</v>
      </c>
    </row>
    <row r="137" spans="1:37" x14ac:dyDescent="0.3">
      <c r="A137">
        <v>135</v>
      </c>
      <c r="B137">
        <v>411</v>
      </c>
      <c r="C137" t="s">
        <v>91</v>
      </c>
      <c r="D137">
        <v>1.03066103724692E-2</v>
      </c>
      <c r="E137">
        <v>8192</v>
      </c>
      <c r="F137">
        <v>32768</v>
      </c>
      <c r="G137">
        <v>4</v>
      </c>
      <c r="H137">
        <v>4.7472537236360504</v>
      </c>
      <c r="I137">
        <v>9.6335871462067502</v>
      </c>
      <c r="J137">
        <v>-0.49143731853693801</v>
      </c>
      <c r="K137" t="b">
        <v>1</v>
      </c>
      <c r="L137">
        <v>107.1</v>
      </c>
      <c r="M137" t="s">
        <v>92</v>
      </c>
      <c r="N137">
        <v>10.121496715034599</v>
      </c>
      <c r="O137" t="s">
        <v>101</v>
      </c>
      <c r="P137">
        <v>2.0299999999999998</v>
      </c>
      <c r="Q137" t="s">
        <v>1110</v>
      </c>
      <c r="R137" t="s">
        <v>1941</v>
      </c>
      <c r="S137">
        <v>0</v>
      </c>
      <c r="T137" t="s">
        <v>101</v>
      </c>
      <c r="U137">
        <v>8192</v>
      </c>
      <c r="V137">
        <v>636</v>
      </c>
      <c r="W137">
        <v>8192</v>
      </c>
      <c r="X137">
        <v>1</v>
      </c>
      <c r="Y137">
        <v>0.14858827538088901</v>
      </c>
      <c r="Z137">
        <v>107.1</v>
      </c>
      <c r="AA137" t="s">
        <v>101</v>
      </c>
      <c r="AB137" t="s">
        <v>94</v>
      </c>
      <c r="AC137">
        <v>10.3515625</v>
      </c>
      <c r="AE137">
        <v>0</v>
      </c>
      <c r="AF137">
        <v>107.125</v>
      </c>
      <c r="AG137">
        <v>17.28125</v>
      </c>
      <c r="AH137">
        <f t="shared" si="8"/>
        <v>89.84375</v>
      </c>
      <c r="AI137">
        <f t="shared" si="9"/>
        <v>6.198915009041591</v>
      </c>
      <c r="AJ137">
        <f t="shared" si="10"/>
        <v>0.61174648741647364</v>
      </c>
      <c r="AK137">
        <f t="shared" si="11"/>
        <v>175.11338798594505</v>
      </c>
    </row>
    <row r="138" spans="1:37" x14ac:dyDescent="0.3">
      <c r="A138">
        <v>136</v>
      </c>
      <c r="B138">
        <v>417</v>
      </c>
      <c r="C138" t="s">
        <v>91</v>
      </c>
      <c r="D138">
        <v>1.1736929713453101E-2</v>
      </c>
      <c r="E138">
        <v>8192</v>
      </c>
      <c r="F138">
        <v>9216</v>
      </c>
      <c r="G138">
        <v>1.125</v>
      </c>
      <c r="H138">
        <v>4.1246935057636902</v>
      </c>
      <c r="I138">
        <v>9.1113835058959598</v>
      </c>
      <c r="J138">
        <v>-1.2721917829010101</v>
      </c>
      <c r="K138" t="b">
        <v>1</v>
      </c>
      <c r="L138">
        <v>161.80000000000001</v>
      </c>
      <c r="M138" t="s">
        <v>92</v>
      </c>
      <c r="N138">
        <v>9.1187316714273603</v>
      </c>
      <c r="O138">
        <v>4.2030000000000003</v>
      </c>
      <c r="P138">
        <v>2.2090000000000001</v>
      </c>
      <c r="Q138" t="s">
        <v>1111</v>
      </c>
      <c r="S138">
        <v>0</v>
      </c>
      <c r="T138">
        <v>16010</v>
      </c>
      <c r="U138">
        <v>8192</v>
      </c>
      <c r="V138">
        <v>113</v>
      </c>
      <c r="W138">
        <v>8192</v>
      </c>
      <c r="X138">
        <v>1</v>
      </c>
      <c r="Y138">
        <v>0.29394643881746002</v>
      </c>
      <c r="Z138">
        <v>161.80000000000001</v>
      </c>
      <c r="AA138">
        <v>98.94</v>
      </c>
      <c r="AB138" t="s">
        <v>94</v>
      </c>
      <c r="AC138">
        <v>12.71875</v>
      </c>
      <c r="AE138">
        <v>0</v>
      </c>
      <c r="AF138">
        <v>161.75</v>
      </c>
      <c r="AG138">
        <v>11.0625</v>
      </c>
      <c r="AH138">
        <f t="shared" si="8"/>
        <v>150.6875</v>
      </c>
      <c r="AI138">
        <f t="shared" si="9"/>
        <v>14.621468926553673</v>
      </c>
      <c r="AJ138">
        <f t="shared" si="10"/>
        <v>0.28021677388439298</v>
      </c>
      <c r="AK138">
        <f t="shared" si="11"/>
        <v>577.23168302098873</v>
      </c>
    </row>
    <row r="139" spans="1:37" x14ac:dyDescent="0.3">
      <c r="A139">
        <v>137</v>
      </c>
      <c r="B139">
        <v>418</v>
      </c>
      <c r="C139" t="s">
        <v>91</v>
      </c>
      <c r="D139">
        <v>1.47324836045438E-2</v>
      </c>
      <c r="E139">
        <v>8192</v>
      </c>
      <c r="F139">
        <v>8192</v>
      </c>
      <c r="G139">
        <v>1</v>
      </c>
      <c r="H139">
        <v>4.6094764221581803</v>
      </c>
      <c r="I139">
        <v>7.13478528234445</v>
      </c>
      <c r="J139">
        <v>-1.28103202902351</v>
      </c>
      <c r="K139" t="b">
        <v>1</v>
      </c>
      <c r="L139">
        <v>35.340000000000003</v>
      </c>
      <c r="M139" t="s">
        <v>92</v>
      </c>
      <c r="N139">
        <v>7.7828698461089498</v>
      </c>
      <c r="O139">
        <v>4.242</v>
      </c>
      <c r="P139">
        <v>1.548</v>
      </c>
      <c r="Q139" t="s">
        <v>1112</v>
      </c>
      <c r="S139">
        <v>0</v>
      </c>
      <c r="T139">
        <v>17420</v>
      </c>
      <c r="U139">
        <v>8192</v>
      </c>
      <c r="V139">
        <v>425</v>
      </c>
      <c r="W139">
        <v>8192</v>
      </c>
      <c r="X139">
        <v>1</v>
      </c>
      <c r="Y139">
        <v>0.175085324020408</v>
      </c>
      <c r="Z139">
        <v>35.340000000000003</v>
      </c>
      <c r="AA139">
        <v>493</v>
      </c>
      <c r="AB139" t="s">
        <v>94</v>
      </c>
      <c r="AC139">
        <v>5.9453125</v>
      </c>
      <c r="AE139">
        <v>4</v>
      </c>
      <c r="AF139">
        <v>35.34375</v>
      </c>
      <c r="AG139">
        <v>7.046875</v>
      </c>
      <c r="AH139">
        <f t="shared" si="8"/>
        <v>28.296875</v>
      </c>
      <c r="AI139">
        <f t="shared" si="9"/>
        <v>5.0155210643015522</v>
      </c>
      <c r="AJ139">
        <f t="shared" si="10"/>
        <v>0.2777505059051118</v>
      </c>
      <c r="AK139">
        <f t="shared" si="11"/>
        <v>127.24999324420502</v>
      </c>
    </row>
    <row r="140" spans="1:37" x14ac:dyDescent="0.3">
      <c r="A140">
        <v>138</v>
      </c>
      <c r="B140">
        <v>421</v>
      </c>
      <c r="C140" t="s">
        <v>91</v>
      </c>
      <c r="D140">
        <v>1.45414646591179E-2</v>
      </c>
      <c r="E140">
        <v>8192</v>
      </c>
      <c r="F140">
        <v>32768</v>
      </c>
      <c r="G140">
        <v>4</v>
      </c>
      <c r="H140">
        <v>3.83782117574922</v>
      </c>
      <c r="I140">
        <v>12.128114574926199</v>
      </c>
      <c r="J140">
        <v>-0.49143731853693801</v>
      </c>
      <c r="K140" t="b">
        <v>1</v>
      </c>
      <c r="L140">
        <v>1446</v>
      </c>
      <c r="M140" t="s">
        <v>92</v>
      </c>
      <c r="N140">
        <v>12.128323156494</v>
      </c>
      <c r="O140" t="s">
        <v>101</v>
      </c>
      <c r="P140">
        <v>3.16</v>
      </c>
      <c r="Q140" t="s">
        <v>1113</v>
      </c>
      <c r="S140">
        <v>0</v>
      </c>
      <c r="T140" t="s">
        <v>101</v>
      </c>
      <c r="U140">
        <v>8192</v>
      </c>
      <c r="V140">
        <v>815</v>
      </c>
      <c r="W140">
        <v>8192</v>
      </c>
      <c r="X140">
        <v>1</v>
      </c>
      <c r="Y140">
        <v>9.9404540178068101E-2</v>
      </c>
      <c r="Z140">
        <v>1446</v>
      </c>
      <c r="AA140" t="s">
        <v>101</v>
      </c>
      <c r="AB140" t="s">
        <v>94</v>
      </c>
      <c r="AC140">
        <v>38.03125</v>
      </c>
      <c r="AE140">
        <v>0</v>
      </c>
      <c r="AF140">
        <v>1446</v>
      </c>
      <c r="AG140">
        <v>16.03125</v>
      </c>
      <c r="AH140">
        <f t="shared" si="8"/>
        <v>1429.96875</v>
      </c>
      <c r="AI140">
        <f t="shared" si="9"/>
        <v>90.198830409356731</v>
      </c>
      <c r="AJ140">
        <f t="shared" si="10"/>
        <v>0.61174648741647364</v>
      </c>
      <c r="AK140">
        <f t="shared" si="11"/>
        <v>2363.7242382980307</v>
      </c>
    </row>
    <row r="141" spans="1:37" x14ac:dyDescent="0.3">
      <c r="A141">
        <v>139</v>
      </c>
      <c r="B141">
        <v>423</v>
      </c>
      <c r="C141" t="s">
        <v>91</v>
      </c>
      <c r="D141">
        <v>1.4196816664533801E-2</v>
      </c>
      <c r="E141">
        <v>8192</v>
      </c>
      <c r="F141">
        <v>32768</v>
      </c>
      <c r="G141">
        <v>4</v>
      </c>
      <c r="H141">
        <v>4.5330539918066499</v>
      </c>
      <c r="I141">
        <v>9.3405702370234795</v>
      </c>
      <c r="J141">
        <v>-0.49143731853693801</v>
      </c>
      <c r="K141" t="b">
        <v>1</v>
      </c>
      <c r="L141">
        <v>115.06</v>
      </c>
      <c r="M141" t="s">
        <v>92</v>
      </c>
      <c r="N141">
        <v>9.8532521901412107</v>
      </c>
      <c r="O141" t="s">
        <v>101</v>
      </c>
      <c r="P141">
        <v>2.06</v>
      </c>
      <c r="Q141" t="s">
        <v>1114</v>
      </c>
      <c r="R141" t="s">
        <v>1941</v>
      </c>
      <c r="S141">
        <v>0</v>
      </c>
      <c r="T141" t="s">
        <v>101</v>
      </c>
      <c r="U141">
        <v>8192</v>
      </c>
      <c r="V141">
        <v>790</v>
      </c>
      <c r="W141">
        <v>8192</v>
      </c>
      <c r="X141">
        <v>1</v>
      </c>
      <c r="Y141">
        <v>0.12570041997160999</v>
      </c>
      <c r="Z141">
        <v>115.06</v>
      </c>
      <c r="AA141" t="s">
        <v>101</v>
      </c>
      <c r="AB141" t="s">
        <v>94</v>
      </c>
      <c r="AC141">
        <v>10.7265625</v>
      </c>
      <c r="AE141">
        <v>0</v>
      </c>
      <c r="AF141">
        <v>115.0625</v>
      </c>
      <c r="AG141">
        <v>16.0625</v>
      </c>
      <c r="AH141">
        <f t="shared" si="8"/>
        <v>99</v>
      </c>
      <c r="AI141">
        <f t="shared" si="9"/>
        <v>7.163424124513619</v>
      </c>
      <c r="AJ141">
        <f t="shared" si="10"/>
        <v>0.61174648741647364</v>
      </c>
      <c r="AK141">
        <f t="shared" si="11"/>
        <v>188.08853400357341</v>
      </c>
    </row>
    <row r="142" spans="1:37" x14ac:dyDescent="0.3">
      <c r="A142">
        <v>140</v>
      </c>
      <c r="B142">
        <v>429</v>
      </c>
      <c r="C142" t="s">
        <v>91</v>
      </c>
      <c r="D142">
        <v>1.16943743589581E-2</v>
      </c>
      <c r="E142">
        <v>8192</v>
      </c>
      <c r="F142">
        <v>9216</v>
      </c>
      <c r="G142">
        <v>1.125</v>
      </c>
      <c r="H142">
        <v>3.1698775056254398</v>
      </c>
      <c r="I142">
        <v>7.1755625566794601</v>
      </c>
      <c r="J142">
        <v>-1.2641551955169299</v>
      </c>
      <c r="K142" t="b">
        <v>1</v>
      </c>
      <c r="L142">
        <v>183.2</v>
      </c>
      <c r="M142" t="s">
        <v>92</v>
      </c>
      <c r="N142">
        <v>7.2630660370097599</v>
      </c>
      <c r="O142">
        <v>4.2149999999999999</v>
      </c>
      <c r="P142">
        <v>2.2639999999999998</v>
      </c>
      <c r="Q142" t="s">
        <v>1115</v>
      </c>
      <c r="S142">
        <v>0</v>
      </c>
      <c r="T142">
        <v>16400</v>
      </c>
      <c r="U142">
        <v>8192</v>
      </c>
      <c r="V142">
        <v>591</v>
      </c>
      <c r="W142">
        <v>8192</v>
      </c>
      <c r="X142">
        <v>1</v>
      </c>
      <c r="Y142">
        <v>8.9256833826907606E-2</v>
      </c>
      <c r="Z142">
        <v>183.2</v>
      </c>
      <c r="AA142">
        <v>89.5</v>
      </c>
      <c r="AB142" t="s">
        <v>94</v>
      </c>
      <c r="AC142">
        <v>13.5390625</v>
      </c>
      <c r="AE142">
        <v>0</v>
      </c>
      <c r="AF142">
        <v>183.25</v>
      </c>
      <c r="AG142">
        <v>5.98046875</v>
      </c>
      <c r="AH142">
        <f t="shared" si="8"/>
        <v>177.26953125</v>
      </c>
      <c r="AI142">
        <f t="shared" si="9"/>
        <v>30.641410842586545</v>
      </c>
      <c r="AJ142">
        <f t="shared" si="10"/>
        <v>0.2824778339079021</v>
      </c>
      <c r="AK142">
        <f t="shared" si="11"/>
        <v>648.72346783764306</v>
      </c>
    </row>
    <row r="143" spans="1:37" x14ac:dyDescent="0.3">
      <c r="A143">
        <v>141</v>
      </c>
      <c r="B143">
        <v>430</v>
      </c>
      <c r="C143" t="s">
        <v>91</v>
      </c>
      <c r="D143">
        <v>9.5115828512440902E-3</v>
      </c>
      <c r="E143">
        <v>8192</v>
      </c>
      <c r="F143">
        <v>8192</v>
      </c>
      <c r="G143">
        <v>1</v>
      </c>
      <c r="H143">
        <v>4.56350487172387</v>
      </c>
      <c r="I143">
        <v>6.8630834984909797</v>
      </c>
      <c r="J143">
        <v>-1.2794247115466899</v>
      </c>
      <c r="K143" t="b">
        <v>1</v>
      </c>
      <c r="L143">
        <v>31.9</v>
      </c>
      <c r="M143" t="s">
        <v>92</v>
      </c>
      <c r="N143">
        <v>7.7509005129292001</v>
      </c>
      <c r="O143">
        <v>4.242</v>
      </c>
      <c r="P143">
        <v>1.504</v>
      </c>
      <c r="Q143" t="s">
        <v>1116</v>
      </c>
      <c r="S143">
        <v>0</v>
      </c>
      <c r="T143">
        <v>17420</v>
      </c>
      <c r="U143">
        <v>8192</v>
      </c>
      <c r="V143">
        <v>400</v>
      </c>
      <c r="W143">
        <v>8192</v>
      </c>
      <c r="X143">
        <v>1</v>
      </c>
      <c r="Y143">
        <v>0.17817524358619299</v>
      </c>
      <c r="Z143">
        <v>31.9</v>
      </c>
      <c r="AA143">
        <v>546</v>
      </c>
      <c r="AB143" t="s">
        <v>94</v>
      </c>
      <c r="AC143">
        <v>5.6484375</v>
      </c>
      <c r="AE143">
        <v>4</v>
      </c>
      <c r="AF143">
        <v>31.90625</v>
      </c>
      <c r="AG143">
        <v>7.296875</v>
      </c>
      <c r="AH143">
        <f t="shared" si="8"/>
        <v>24.609375</v>
      </c>
      <c r="AI143">
        <f t="shared" si="9"/>
        <v>4.372591006423983</v>
      </c>
      <c r="AJ143">
        <f t="shared" si="10"/>
        <v>0.27819729811972671</v>
      </c>
      <c r="AK143">
        <f t="shared" si="11"/>
        <v>114.68928783869292</v>
      </c>
    </row>
    <row r="144" spans="1:37" x14ac:dyDescent="0.3">
      <c r="A144">
        <v>142</v>
      </c>
      <c r="B144">
        <v>433</v>
      </c>
      <c r="C144" t="s">
        <v>91</v>
      </c>
      <c r="D144">
        <v>1.53570245791219E-2</v>
      </c>
      <c r="E144">
        <v>8192</v>
      </c>
      <c r="F144">
        <v>32768</v>
      </c>
      <c r="G144">
        <v>4</v>
      </c>
      <c r="H144">
        <v>3.8156093860975102</v>
      </c>
      <c r="I144">
        <v>12.050469486952499</v>
      </c>
      <c r="J144">
        <v>-0.49143731853693801</v>
      </c>
      <c r="K144" t="b">
        <v>1</v>
      </c>
      <c r="L144">
        <v>1437</v>
      </c>
      <c r="M144" t="s">
        <v>92</v>
      </c>
      <c r="N144">
        <v>12.0478004786036</v>
      </c>
      <c r="O144" t="s">
        <v>101</v>
      </c>
      <c r="P144">
        <v>3.1579999999999999</v>
      </c>
      <c r="Q144" t="s">
        <v>1117</v>
      </c>
      <c r="S144">
        <v>0</v>
      </c>
      <c r="T144" t="s">
        <v>101</v>
      </c>
      <c r="U144">
        <v>8192</v>
      </c>
      <c r="V144">
        <v>885</v>
      </c>
      <c r="W144">
        <v>8192</v>
      </c>
      <c r="X144">
        <v>1</v>
      </c>
      <c r="Y144">
        <v>9.4645674137063707E-2</v>
      </c>
      <c r="Z144">
        <v>1437</v>
      </c>
      <c r="AA144" t="s">
        <v>101</v>
      </c>
      <c r="AB144" t="s">
        <v>94</v>
      </c>
      <c r="AC144">
        <v>37.90625</v>
      </c>
      <c r="AE144">
        <v>0</v>
      </c>
      <c r="AF144">
        <v>1437</v>
      </c>
      <c r="AG144">
        <v>15.4453125</v>
      </c>
      <c r="AH144">
        <f t="shared" si="8"/>
        <v>1421.5546875</v>
      </c>
      <c r="AI144">
        <f t="shared" si="9"/>
        <v>93.037936267071316</v>
      </c>
      <c r="AJ144">
        <f t="shared" si="10"/>
        <v>0.61174648741647364</v>
      </c>
      <c r="AK144">
        <f t="shared" si="11"/>
        <v>2349.0122617111138</v>
      </c>
    </row>
    <row r="145" spans="1:37" x14ac:dyDescent="0.3">
      <c r="A145">
        <v>143</v>
      </c>
      <c r="B145">
        <v>435</v>
      </c>
      <c r="C145" t="s">
        <v>91</v>
      </c>
      <c r="D145">
        <v>1.1203370222413101E-2</v>
      </c>
      <c r="E145">
        <v>8192</v>
      </c>
      <c r="F145">
        <v>32768</v>
      </c>
      <c r="G145">
        <v>4</v>
      </c>
      <c r="H145">
        <v>4.5927676876033097</v>
      </c>
      <c r="I145">
        <v>9.65198834347885</v>
      </c>
      <c r="J145">
        <v>-0.49143731853693801</v>
      </c>
      <c r="K145" t="b">
        <v>1</v>
      </c>
      <c r="L145">
        <v>126.2</v>
      </c>
      <c r="M145" t="s">
        <v>92</v>
      </c>
      <c r="N145">
        <v>10.0157335132448</v>
      </c>
      <c r="O145" t="s">
        <v>101</v>
      </c>
      <c r="P145">
        <v>2.1019999999999999</v>
      </c>
      <c r="Q145" t="s">
        <v>1118</v>
      </c>
      <c r="R145" t="s">
        <v>1941</v>
      </c>
      <c r="S145">
        <v>0</v>
      </c>
      <c r="T145" t="s">
        <v>101</v>
      </c>
      <c r="U145">
        <v>8192</v>
      </c>
      <c r="V145">
        <v>749</v>
      </c>
      <c r="W145">
        <v>8192</v>
      </c>
      <c r="X145">
        <v>1</v>
      </c>
      <c r="Y145">
        <v>0.13127687419997</v>
      </c>
      <c r="Z145">
        <v>126.2</v>
      </c>
      <c r="AA145" t="s">
        <v>101</v>
      </c>
      <c r="AB145" t="s">
        <v>94</v>
      </c>
      <c r="AC145">
        <v>11.234375</v>
      </c>
      <c r="AE145">
        <v>0</v>
      </c>
      <c r="AF145">
        <v>126.1875</v>
      </c>
      <c r="AG145">
        <v>16.28125</v>
      </c>
      <c r="AH145">
        <f t="shared" si="8"/>
        <v>109.90625</v>
      </c>
      <c r="AI145">
        <f t="shared" si="9"/>
        <v>7.750479846449136</v>
      </c>
      <c r="AJ145">
        <f t="shared" si="10"/>
        <v>0.61174648741647364</v>
      </c>
      <c r="AK145">
        <f t="shared" si="11"/>
        <v>206.27417172906829</v>
      </c>
    </row>
    <row r="146" spans="1:37" x14ac:dyDescent="0.3">
      <c r="A146">
        <v>144</v>
      </c>
      <c r="B146">
        <v>441</v>
      </c>
      <c r="C146" t="s">
        <v>91</v>
      </c>
      <c r="D146">
        <v>2.50938672930806E-2</v>
      </c>
      <c r="E146">
        <v>8192</v>
      </c>
      <c r="F146">
        <v>9216</v>
      </c>
      <c r="G146">
        <v>1.125</v>
      </c>
      <c r="H146">
        <v>3.38232891531581</v>
      </c>
      <c r="I146">
        <v>7.7555745050405704</v>
      </c>
      <c r="J146">
        <v>-1.2665661717321499</v>
      </c>
      <c r="K146" t="b">
        <v>1</v>
      </c>
      <c r="L146">
        <v>196.5</v>
      </c>
      <c r="M146" t="s">
        <v>92</v>
      </c>
      <c r="N146">
        <v>7.7941061569079402</v>
      </c>
      <c r="O146">
        <v>4.2270000000000003</v>
      </c>
      <c r="P146">
        <v>2.2930000000000001</v>
      </c>
      <c r="Q146" t="s">
        <v>1119</v>
      </c>
      <c r="S146">
        <v>0</v>
      </c>
      <c r="T146">
        <v>16850</v>
      </c>
      <c r="U146">
        <v>8192</v>
      </c>
      <c r="V146">
        <v>439</v>
      </c>
      <c r="W146">
        <v>8192</v>
      </c>
      <c r="X146">
        <v>1</v>
      </c>
      <c r="Y146">
        <v>0.11370235552050199</v>
      </c>
      <c r="Z146">
        <v>196.5</v>
      </c>
      <c r="AA146">
        <v>85.75</v>
      </c>
      <c r="AB146" t="s">
        <v>94</v>
      </c>
      <c r="AC146">
        <v>14.015625</v>
      </c>
      <c r="AE146">
        <v>0</v>
      </c>
      <c r="AF146">
        <v>196.5</v>
      </c>
      <c r="AG146">
        <v>7.296875</v>
      </c>
      <c r="AH146">
        <f t="shared" si="8"/>
        <v>189.203125</v>
      </c>
      <c r="AI146">
        <f t="shared" si="9"/>
        <v>26.929336188436832</v>
      </c>
      <c r="AJ146">
        <f t="shared" si="10"/>
        <v>0.28179760690408912</v>
      </c>
      <c r="AK146">
        <f t="shared" si="11"/>
        <v>697.30897348209032</v>
      </c>
    </row>
    <row r="147" spans="1:37" x14ac:dyDescent="0.3">
      <c r="A147">
        <v>145</v>
      </c>
      <c r="B147">
        <v>442</v>
      </c>
      <c r="C147" t="s">
        <v>91</v>
      </c>
      <c r="D147">
        <v>1.3480478164395999E-2</v>
      </c>
      <c r="E147">
        <v>8192</v>
      </c>
      <c r="F147">
        <v>8192</v>
      </c>
      <c r="G147">
        <v>1</v>
      </c>
      <c r="H147">
        <v>3.5628064422138301</v>
      </c>
      <c r="I147">
        <v>5.8521879255895204</v>
      </c>
      <c r="J147">
        <v>-1.27540641785465</v>
      </c>
      <c r="K147" t="b">
        <v>1</v>
      </c>
      <c r="L147">
        <v>43.94</v>
      </c>
      <c r="M147" t="s">
        <v>92</v>
      </c>
      <c r="N147">
        <v>6.8239060250222403</v>
      </c>
      <c r="O147">
        <v>4.242</v>
      </c>
      <c r="P147">
        <v>1.643</v>
      </c>
      <c r="Q147" t="s">
        <v>1120</v>
      </c>
      <c r="S147">
        <v>0</v>
      </c>
      <c r="T147">
        <v>17520</v>
      </c>
      <c r="U147">
        <v>8192</v>
      </c>
      <c r="V147">
        <v>752</v>
      </c>
      <c r="W147">
        <v>8192</v>
      </c>
      <c r="X147">
        <v>1</v>
      </c>
      <c r="Y147">
        <v>9.3455934976067703E-2</v>
      </c>
      <c r="Z147">
        <v>43.94</v>
      </c>
      <c r="AA147">
        <v>398.8</v>
      </c>
      <c r="AB147" t="s">
        <v>94</v>
      </c>
      <c r="AC147">
        <v>6.62890625</v>
      </c>
      <c r="AE147">
        <v>4</v>
      </c>
      <c r="AF147">
        <v>43.9375</v>
      </c>
      <c r="AG147">
        <v>5.6796875</v>
      </c>
      <c r="AH147">
        <f t="shared" si="8"/>
        <v>38.2578125</v>
      </c>
      <c r="AI147">
        <f t="shared" si="9"/>
        <v>7.7359009628610726</v>
      </c>
      <c r="AJ147">
        <f t="shared" si="10"/>
        <v>0.27931742556122507</v>
      </c>
      <c r="AK147">
        <f t="shared" si="11"/>
        <v>157.30311100969641</v>
      </c>
    </row>
    <row r="148" spans="1:37" x14ac:dyDescent="0.3">
      <c r="A148">
        <v>146</v>
      </c>
      <c r="B148">
        <v>445</v>
      </c>
      <c r="C148" t="s">
        <v>91</v>
      </c>
      <c r="D148">
        <v>1.4143365904945001E-2</v>
      </c>
      <c r="E148">
        <v>8192</v>
      </c>
      <c r="F148">
        <v>32768</v>
      </c>
      <c r="G148">
        <v>4</v>
      </c>
      <c r="H148">
        <v>3.7525231528351202</v>
      </c>
      <c r="I148">
        <v>11.8292429075701</v>
      </c>
      <c r="J148">
        <v>-0.49143731853693801</v>
      </c>
      <c r="K148" t="b">
        <v>1</v>
      </c>
      <c r="L148">
        <v>1420</v>
      </c>
      <c r="M148" t="s">
        <v>92</v>
      </c>
      <c r="N148">
        <v>11.8292787204247</v>
      </c>
      <c r="O148" t="s">
        <v>101</v>
      </c>
      <c r="P148">
        <v>3.1520000000000001</v>
      </c>
      <c r="Q148" t="s">
        <v>1121</v>
      </c>
      <c r="S148">
        <v>0</v>
      </c>
      <c r="T148" t="s">
        <v>101</v>
      </c>
      <c r="U148">
        <v>8192</v>
      </c>
      <c r="V148">
        <v>930</v>
      </c>
      <c r="W148">
        <v>8192</v>
      </c>
      <c r="X148">
        <v>1</v>
      </c>
      <c r="Y148">
        <v>9.0258789861138902E-2</v>
      </c>
      <c r="Z148">
        <v>1420</v>
      </c>
      <c r="AA148" t="s">
        <v>101</v>
      </c>
      <c r="AB148" t="s">
        <v>94</v>
      </c>
      <c r="AC148">
        <v>37.6875</v>
      </c>
      <c r="AE148">
        <v>0</v>
      </c>
      <c r="AF148">
        <v>1420</v>
      </c>
      <c r="AG148">
        <v>15.125</v>
      </c>
      <c r="AH148">
        <f t="shared" si="8"/>
        <v>1404.875</v>
      </c>
      <c r="AI148">
        <f t="shared" si="9"/>
        <v>93.884297520661164</v>
      </c>
      <c r="AJ148">
        <f t="shared" si="10"/>
        <v>0.61174648741647364</v>
      </c>
      <c r="AK148">
        <f t="shared" si="11"/>
        <v>2321.2229726024921</v>
      </c>
    </row>
    <row r="149" spans="1:37" x14ac:dyDescent="0.3">
      <c r="A149">
        <v>147</v>
      </c>
      <c r="B149">
        <v>447</v>
      </c>
      <c r="C149" t="s">
        <v>91</v>
      </c>
      <c r="D149">
        <v>1.16744928775984E-2</v>
      </c>
      <c r="E149">
        <v>8192</v>
      </c>
      <c r="F149">
        <v>32768</v>
      </c>
      <c r="G149">
        <v>4</v>
      </c>
      <c r="H149">
        <v>4.7469273631951996</v>
      </c>
      <c r="I149">
        <v>9.9759645367149101</v>
      </c>
      <c r="J149">
        <v>-0.49143731853693801</v>
      </c>
      <c r="K149" t="b">
        <v>1</v>
      </c>
      <c r="L149">
        <v>126.06</v>
      </c>
      <c r="M149" t="s">
        <v>92</v>
      </c>
      <c r="N149">
        <v>10.3004528918711</v>
      </c>
      <c r="O149" t="s">
        <v>101</v>
      </c>
      <c r="P149">
        <v>2.1019999999999999</v>
      </c>
      <c r="Q149" t="s">
        <v>1122</v>
      </c>
      <c r="R149" t="s">
        <v>1941</v>
      </c>
      <c r="S149">
        <v>0</v>
      </c>
      <c r="T149" t="s">
        <v>101</v>
      </c>
      <c r="U149">
        <v>8192</v>
      </c>
      <c r="V149">
        <v>713</v>
      </c>
      <c r="W149">
        <v>8192</v>
      </c>
      <c r="X149">
        <v>1</v>
      </c>
      <c r="Y149">
        <v>0.14032353252355401</v>
      </c>
      <c r="Z149">
        <v>126.06</v>
      </c>
      <c r="AA149" t="s">
        <v>101</v>
      </c>
      <c r="AB149" t="s">
        <v>94</v>
      </c>
      <c r="AC149">
        <v>11.2265625</v>
      </c>
      <c r="AE149">
        <v>0</v>
      </c>
      <c r="AF149">
        <v>126.0625</v>
      </c>
      <c r="AG149">
        <v>16.59375</v>
      </c>
      <c r="AH149">
        <f t="shared" si="8"/>
        <v>109.46875</v>
      </c>
      <c r="AI149">
        <f t="shared" si="9"/>
        <v>7.5969868173258002</v>
      </c>
      <c r="AJ149">
        <f t="shared" si="10"/>
        <v>0.61174648741647364</v>
      </c>
      <c r="AK149">
        <f t="shared" si="11"/>
        <v>206.06983872091666</v>
      </c>
    </row>
    <row r="150" spans="1:37" x14ac:dyDescent="0.3">
      <c r="A150">
        <v>148</v>
      </c>
      <c r="B150">
        <v>453</v>
      </c>
      <c r="C150" t="s">
        <v>91</v>
      </c>
      <c r="D150">
        <v>1.39604329230931E-2</v>
      </c>
      <c r="E150">
        <v>8192</v>
      </c>
      <c r="F150">
        <v>9216</v>
      </c>
      <c r="G150">
        <v>1.125</v>
      </c>
      <c r="H150">
        <v>4.0397523095621404</v>
      </c>
      <c r="I150">
        <v>9.0657722728259795</v>
      </c>
      <c r="J150">
        <v>-1.2713881241626099</v>
      </c>
      <c r="K150" t="b">
        <v>1</v>
      </c>
      <c r="L150">
        <v>175.4</v>
      </c>
      <c r="M150" t="s">
        <v>92</v>
      </c>
      <c r="N150">
        <v>9.0726634613538</v>
      </c>
      <c r="O150">
        <v>4.2149999999999999</v>
      </c>
      <c r="P150">
        <v>2.2440000000000002</v>
      </c>
      <c r="Q150" t="s">
        <v>1123</v>
      </c>
      <c r="S150">
        <v>0</v>
      </c>
      <c r="T150">
        <v>16380</v>
      </c>
      <c r="U150">
        <v>8192</v>
      </c>
      <c r="V150">
        <v>179</v>
      </c>
      <c r="W150">
        <v>8192</v>
      </c>
      <c r="X150">
        <v>1</v>
      </c>
      <c r="Y150">
        <v>0.22720175494404901</v>
      </c>
      <c r="Z150">
        <v>175.4</v>
      </c>
      <c r="AA150">
        <v>93.44</v>
      </c>
      <c r="AB150" t="s">
        <v>94</v>
      </c>
      <c r="AC150">
        <v>13.2421875</v>
      </c>
      <c r="AE150">
        <v>0</v>
      </c>
      <c r="AF150">
        <v>175.375</v>
      </c>
      <c r="AG150">
        <v>9.75</v>
      </c>
      <c r="AH150">
        <f t="shared" si="8"/>
        <v>165.625</v>
      </c>
      <c r="AI150">
        <f t="shared" si="9"/>
        <v>17.987179487179485</v>
      </c>
      <c r="AJ150">
        <f t="shared" si="10"/>
        <v>0.28044206305905284</v>
      </c>
      <c r="AK150">
        <f t="shared" si="11"/>
        <v>625.35198210644739</v>
      </c>
    </row>
    <row r="151" spans="1:37" x14ac:dyDescent="0.3">
      <c r="A151">
        <v>149</v>
      </c>
      <c r="B151">
        <v>454</v>
      </c>
      <c r="C151" t="s">
        <v>91</v>
      </c>
      <c r="D151">
        <v>2.2187232954874701E-2</v>
      </c>
      <c r="E151">
        <v>8192</v>
      </c>
      <c r="F151">
        <v>8192</v>
      </c>
      <c r="G151">
        <v>1</v>
      </c>
      <c r="H151">
        <v>5.6745053001545296</v>
      </c>
      <c r="I151">
        <v>8.3011806051088808</v>
      </c>
      <c r="J151">
        <v>-1.28103202902351</v>
      </c>
      <c r="K151" t="b">
        <v>1</v>
      </c>
      <c r="L151">
        <v>29.06</v>
      </c>
      <c r="M151" t="s">
        <v>92</v>
      </c>
      <c r="N151">
        <v>8.9680668607146394</v>
      </c>
      <c r="O151">
        <v>4.25</v>
      </c>
      <c r="P151">
        <v>1.4630000000000001</v>
      </c>
      <c r="Q151" t="s">
        <v>1124</v>
      </c>
      <c r="S151">
        <v>0</v>
      </c>
      <c r="T151">
        <v>17760</v>
      </c>
      <c r="U151">
        <v>8192</v>
      </c>
      <c r="V151">
        <v>131</v>
      </c>
      <c r="W151">
        <v>8192</v>
      </c>
      <c r="X151">
        <v>1</v>
      </c>
      <c r="Y151">
        <v>0.40841342436285399</v>
      </c>
      <c r="Z151">
        <v>29.06</v>
      </c>
      <c r="AA151">
        <v>611</v>
      </c>
      <c r="AB151" t="s">
        <v>94</v>
      </c>
      <c r="AC151">
        <v>5.390625</v>
      </c>
      <c r="AE151">
        <v>3</v>
      </c>
      <c r="AF151">
        <v>29.0625</v>
      </c>
      <c r="AG151">
        <v>10.4140625</v>
      </c>
      <c r="AH151">
        <f t="shared" si="8"/>
        <v>18.6484375</v>
      </c>
      <c r="AI151">
        <f t="shared" si="9"/>
        <v>2.7906976744186047</v>
      </c>
      <c r="AJ151">
        <f t="shared" si="10"/>
        <v>0.2777505059051118</v>
      </c>
      <c r="AK151">
        <f t="shared" si="11"/>
        <v>104.63527295942588</v>
      </c>
    </row>
    <row r="152" spans="1:37" x14ac:dyDescent="0.3">
      <c r="A152">
        <v>150</v>
      </c>
      <c r="B152">
        <v>457</v>
      </c>
      <c r="C152" t="s">
        <v>91</v>
      </c>
      <c r="D152">
        <v>1.55076328115945E-2</v>
      </c>
      <c r="E152">
        <v>8192</v>
      </c>
      <c r="F152">
        <v>32768</v>
      </c>
      <c r="G152">
        <v>4</v>
      </c>
      <c r="H152">
        <v>3.8102152864368501</v>
      </c>
      <c r="I152">
        <v>11.9590155572344</v>
      </c>
      <c r="J152">
        <v>-0.49143731853693801</v>
      </c>
      <c r="K152" t="b">
        <v>1</v>
      </c>
      <c r="L152">
        <v>1378</v>
      </c>
      <c r="M152" t="s">
        <v>92</v>
      </c>
      <c r="N152">
        <v>11.961418378860801</v>
      </c>
      <c r="O152" t="s">
        <v>101</v>
      </c>
      <c r="P152">
        <v>3.1389999999999998</v>
      </c>
      <c r="Q152" t="s">
        <v>1125</v>
      </c>
      <c r="S152">
        <v>0</v>
      </c>
      <c r="T152" t="s">
        <v>101</v>
      </c>
      <c r="U152">
        <v>8192</v>
      </c>
      <c r="V152">
        <v>886</v>
      </c>
      <c r="W152">
        <v>8192</v>
      </c>
      <c r="X152">
        <v>1</v>
      </c>
      <c r="Y152">
        <v>9.4411028955313697E-2</v>
      </c>
      <c r="Z152">
        <v>1378</v>
      </c>
      <c r="AA152" t="s">
        <v>101</v>
      </c>
      <c r="AB152" t="s">
        <v>94</v>
      </c>
      <c r="AC152">
        <v>37.125</v>
      </c>
      <c r="AE152">
        <v>0</v>
      </c>
      <c r="AF152">
        <v>1378</v>
      </c>
      <c r="AG152">
        <v>15.4609375</v>
      </c>
      <c r="AH152">
        <f t="shared" si="8"/>
        <v>1362.5390625</v>
      </c>
      <c r="AI152">
        <f t="shared" si="9"/>
        <v>89.1278423446185</v>
      </c>
      <c r="AJ152">
        <f t="shared" si="10"/>
        <v>0.61174648741647364</v>
      </c>
      <c r="AK152">
        <f t="shared" si="11"/>
        <v>2252.5670818635454</v>
      </c>
    </row>
    <row r="153" spans="1:37" x14ac:dyDescent="0.3">
      <c r="A153">
        <v>151</v>
      </c>
      <c r="B153">
        <v>459</v>
      </c>
      <c r="C153" t="s">
        <v>91</v>
      </c>
      <c r="D153">
        <v>1.3195454060700501E-2</v>
      </c>
      <c r="E153">
        <v>8192</v>
      </c>
      <c r="F153">
        <v>32768</v>
      </c>
      <c r="G153">
        <v>4</v>
      </c>
      <c r="H153">
        <v>4.4571873770533603</v>
      </c>
      <c r="I153">
        <v>9.2103598533641708</v>
      </c>
      <c r="J153">
        <v>-0.49143731853693801</v>
      </c>
      <c r="K153" t="b">
        <v>1</v>
      </c>
      <c r="L153">
        <v>116.75</v>
      </c>
      <c r="M153" t="s">
        <v>92</v>
      </c>
      <c r="N153">
        <v>9.7491151054006693</v>
      </c>
      <c r="O153" t="s">
        <v>101</v>
      </c>
      <c r="P153">
        <v>2.0659999999999998</v>
      </c>
      <c r="Q153" t="s">
        <v>1126</v>
      </c>
      <c r="R153" t="s">
        <v>1941</v>
      </c>
      <c r="S153">
        <v>0</v>
      </c>
      <c r="T153" t="s">
        <v>101</v>
      </c>
      <c r="U153">
        <v>8192</v>
      </c>
      <c r="V153">
        <v>245</v>
      </c>
      <c r="W153">
        <v>8192</v>
      </c>
      <c r="X153">
        <v>1</v>
      </c>
      <c r="Y153">
        <v>0.22132374255065199</v>
      </c>
      <c r="Z153">
        <v>116.75</v>
      </c>
      <c r="AA153" t="s">
        <v>101</v>
      </c>
      <c r="AB153" t="s">
        <v>94</v>
      </c>
      <c r="AC153">
        <v>10.8046875</v>
      </c>
      <c r="AE153">
        <v>0</v>
      </c>
      <c r="AF153">
        <v>116.75</v>
      </c>
      <c r="AG153">
        <v>22.265625</v>
      </c>
      <c r="AH153">
        <f t="shared" si="8"/>
        <v>94.484375</v>
      </c>
      <c r="AI153">
        <f t="shared" si="9"/>
        <v>5.2435087719298243</v>
      </c>
      <c r="AJ153">
        <f t="shared" si="10"/>
        <v>0.61174648741647364</v>
      </c>
      <c r="AK153">
        <f t="shared" si="11"/>
        <v>190.84702961362041</v>
      </c>
    </row>
    <row r="154" spans="1:37" x14ac:dyDescent="0.3">
      <c r="A154">
        <v>152</v>
      </c>
      <c r="B154">
        <v>465</v>
      </c>
      <c r="C154" t="s">
        <v>91</v>
      </c>
      <c r="D154">
        <v>9.1740826670150197E-3</v>
      </c>
      <c r="E154">
        <v>8192</v>
      </c>
      <c r="F154">
        <v>9216</v>
      </c>
      <c r="G154">
        <v>1.125</v>
      </c>
      <c r="H154">
        <v>3.95961111421733</v>
      </c>
      <c r="I154">
        <v>9.0328628543082807</v>
      </c>
      <c r="J154">
        <v>-1.2713881241626099</v>
      </c>
      <c r="K154" t="b">
        <v>1</v>
      </c>
      <c r="L154">
        <v>191.2</v>
      </c>
      <c r="M154" t="s">
        <v>92</v>
      </c>
      <c r="N154">
        <v>9.0421911102605996</v>
      </c>
      <c r="O154">
        <v>4.2270000000000003</v>
      </c>
      <c r="P154">
        <v>2.2810000000000001</v>
      </c>
      <c r="Q154" t="s">
        <v>1127</v>
      </c>
      <c r="S154">
        <v>0</v>
      </c>
      <c r="T154">
        <v>16910</v>
      </c>
      <c r="U154">
        <v>8192</v>
      </c>
      <c r="V154">
        <v>262</v>
      </c>
      <c r="W154">
        <v>8192</v>
      </c>
      <c r="X154">
        <v>1</v>
      </c>
      <c r="Y154">
        <v>0.18284538526781399</v>
      </c>
      <c r="Z154">
        <v>191.2</v>
      </c>
      <c r="AA154">
        <v>88.44</v>
      </c>
      <c r="AB154" t="s">
        <v>94</v>
      </c>
      <c r="AC154">
        <v>13.828125</v>
      </c>
      <c r="AE154">
        <v>0</v>
      </c>
      <c r="AF154">
        <v>191.25</v>
      </c>
      <c r="AG154">
        <v>8.7578125</v>
      </c>
      <c r="AH154">
        <f t="shared" si="8"/>
        <v>182.4921875</v>
      </c>
      <c r="AI154">
        <f t="shared" si="9"/>
        <v>21.837644959857272</v>
      </c>
      <c r="AJ154">
        <f t="shared" si="10"/>
        <v>0.28044206305905284</v>
      </c>
      <c r="AK154">
        <f t="shared" si="11"/>
        <v>681.95903964566253</v>
      </c>
    </row>
    <row r="155" spans="1:37" x14ac:dyDescent="0.3">
      <c r="A155">
        <v>153</v>
      </c>
      <c r="B155">
        <v>466</v>
      </c>
      <c r="C155" t="s">
        <v>91</v>
      </c>
      <c r="D155">
        <v>1.34333142632704E-2</v>
      </c>
      <c r="E155">
        <v>8192</v>
      </c>
      <c r="F155">
        <v>8192</v>
      </c>
      <c r="G155">
        <v>1</v>
      </c>
      <c r="H155">
        <v>3.7358749231065498</v>
      </c>
      <c r="I155">
        <v>5.9722922354740504</v>
      </c>
      <c r="J155">
        <v>-1.2770137353314699</v>
      </c>
      <c r="K155" t="b">
        <v>1</v>
      </c>
      <c r="L155">
        <v>39.659999999999997</v>
      </c>
      <c r="M155" t="s">
        <v>92</v>
      </c>
      <c r="N155">
        <v>6.9963463961016199</v>
      </c>
      <c r="O155">
        <v>4.2539999999999996</v>
      </c>
      <c r="P155">
        <v>1.599</v>
      </c>
      <c r="Q155" t="s">
        <v>1128</v>
      </c>
      <c r="S155">
        <v>0</v>
      </c>
      <c r="T155">
        <v>17970</v>
      </c>
      <c r="U155">
        <v>8192</v>
      </c>
      <c r="V155">
        <v>693</v>
      </c>
      <c r="W155">
        <v>8192</v>
      </c>
      <c r="X155">
        <v>1</v>
      </c>
      <c r="Y155">
        <v>0.103927294452896</v>
      </c>
      <c r="Z155">
        <v>39.659999999999997</v>
      </c>
      <c r="AA155">
        <v>453</v>
      </c>
      <c r="AB155" t="s">
        <v>94</v>
      </c>
      <c r="AC155">
        <v>6.296875</v>
      </c>
      <c r="AE155">
        <v>6</v>
      </c>
      <c r="AF155">
        <v>39.65625</v>
      </c>
      <c r="AG155">
        <v>6.03515625</v>
      </c>
      <c r="AH155">
        <f t="shared" si="8"/>
        <v>33.62109375</v>
      </c>
      <c r="AI155">
        <f t="shared" si="9"/>
        <v>6.5708737864077671</v>
      </c>
      <c r="AJ155">
        <f t="shared" si="10"/>
        <v>0.27886883439232985</v>
      </c>
      <c r="AK155">
        <f t="shared" si="11"/>
        <v>142.20395077998981</v>
      </c>
    </row>
    <row r="156" spans="1:37" x14ac:dyDescent="0.3">
      <c r="A156">
        <v>154</v>
      </c>
      <c r="B156">
        <v>469</v>
      </c>
      <c r="C156" t="s">
        <v>91</v>
      </c>
      <c r="D156">
        <v>1.65501286091305E-2</v>
      </c>
      <c r="E156">
        <v>8192</v>
      </c>
      <c r="F156">
        <v>32768</v>
      </c>
      <c r="G156">
        <v>4</v>
      </c>
      <c r="H156">
        <v>3.7643184498378202</v>
      </c>
      <c r="I156">
        <v>11.814960447049501</v>
      </c>
      <c r="J156">
        <v>-0.49143731853693801</v>
      </c>
      <c r="K156" t="b">
        <v>1</v>
      </c>
      <c r="L156">
        <v>1374</v>
      </c>
      <c r="M156" t="s">
        <v>92</v>
      </c>
      <c r="N156">
        <v>11.812623274857501</v>
      </c>
      <c r="O156" t="s">
        <v>101</v>
      </c>
      <c r="P156">
        <v>3.1389999999999998</v>
      </c>
      <c r="Q156" t="s">
        <v>1129</v>
      </c>
      <c r="S156">
        <v>0</v>
      </c>
      <c r="T156" t="s">
        <v>101</v>
      </c>
      <c r="U156">
        <v>8192</v>
      </c>
      <c r="V156">
        <v>978</v>
      </c>
      <c r="W156">
        <v>8192</v>
      </c>
      <c r="X156">
        <v>1</v>
      </c>
      <c r="Y156">
        <v>8.8393156954797006E-2</v>
      </c>
      <c r="Z156">
        <v>1374</v>
      </c>
      <c r="AA156" t="s">
        <v>101</v>
      </c>
      <c r="AB156" t="s">
        <v>94</v>
      </c>
      <c r="AC156">
        <v>37.0625</v>
      </c>
      <c r="AE156">
        <v>0</v>
      </c>
      <c r="AF156">
        <v>1374</v>
      </c>
      <c r="AG156">
        <v>14.8359375</v>
      </c>
      <c r="AH156">
        <f t="shared" si="8"/>
        <v>1359.1640625</v>
      </c>
      <c r="AI156">
        <f t="shared" si="9"/>
        <v>92.612954186413901</v>
      </c>
      <c r="AJ156">
        <f t="shared" si="10"/>
        <v>0.61174648741647364</v>
      </c>
      <c r="AK156">
        <f t="shared" si="11"/>
        <v>2246.028425602693</v>
      </c>
    </row>
    <row r="157" spans="1:37" x14ac:dyDescent="0.3">
      <c r="A157">
        <v>155</v>
      </c>
      <c r="B157">
        <v>471</v>
      </c>
      <c r="C157" t="s">
        <v>91</v>
      </c>
      <c r="D157">
        <v>1.2700932982044E-2</v>
      </c>
      <c r="E157">
        <v>8192</v>
      </c>
      <c r="F157">
        <v>32768</v>
      </c>
      <c r="G157">
        <v>4</v>
      </c>
      <c r="H157">
        <v>4.8836365403295501</v>
      </c>
      <c r="I157">
        <v>10.082038717047499</v>
      </c>
      <c r="J157">
        <v>-0.49143731853693801</v>
      </c>
      <c r="K157" t="b">
        <v>1</v>
      </c>
      <c r="L157">
        <v>115.75</v>
      </c>
      <c r="M157" t="s">
        <v>92</v>
      </c>
      <c r="N157">
        <v>10.5376005204431</v>
      </c>
      <c r="O157" t="s">
        <v>101</v>
      </c>
      <c r="P157">
        <v>2.0640000000000001</v>
      </c>
      <c r="Q157" t="s">
        <v>1130</v>
      </c>
      <c r="R157" t="s">
        <v>1941</v>
      </c>
      <c r="S157">
        <v>0</v>
      </c>
      <c r="T157" t="s">
        <v>101</v>
      </c>
      <c r="U157">
        <v>8192</v>
      </c>
      <c r="V157">
        <v>665</v>
      </c>
      <c r="W157">
        <v>8192</v>
      </c>
      <c r="X157">
        <v>1</v>
      </c>
      <c r="Y157">
        <v>0.15060096544530099</v>
      </c>
      <c r="Z157">
        <v>115.75</v>
      </c>
      <c r="AA157" t="s">
        <v>101</v>
      </c>
      <c r="AB157" t="s">
        <v>94</v>
      </c>
      <c r="AC157">
        <v>10.7578125</v>
      </c>
      <c r="AE157">
        <v>0</v>
      </c>
      <c r="AF157">
        <v>115.75</v>
      </c>
      <c r="AG157">
        <v>17.140625</v>
      </c>
      <c r="AH157">
        <f t="shared" si="8"/>
        <v>98.609375</v>
      </c>
      <c r="AI157">
        <f t="shared" si="9"/>
        <v>6.7529626253418416</v>
      </c>
      <c r="AJ157">
        <f t="shared" si="10"/>
        <v>0.61174648741647364</v>
      </c>
      <c r="AK157">
        <f t="shared" si="11"/>
        <v>189.21236554840738</v>
      </c>
    </row>
    <row r="158" spans="1:37" x14ac:dyDescent="0.3">
      <c r="A158">
        <v>156</v>
      </c>
      <c r="B158">
        <v>477</v>
      </c>
      <c r="C158" t="s">
        <v>91</v>
      </c>
      <c r="D158">
        <v>1.39546767463209E-2</v>
      </c>
      <c r="E158">
        <v>8192</v>
      </c>
      <c r="F158">
        <v>9216</v>
      </c>
      <c r="G158">
        <v>1.125</v>
      </c>
      <c r="H158">
        <v>3.0988938432749</v>
      </c>
      <c r="I158">
        <v>7.2448748640626102</v>
      </c>
      <c r="J158">
        <v>-1.2617442193017001</v>
      </c>
      <c r="K158" t="b">
        <v>1</v>
      </c>
      <c r="L158">
        <v>217.8</v>
      </c>
      <c r="M158" t="s">
        <v>92</v>
      </c>
      <c r="N158">
        <v>7.3116191470555396</v>
      </c>
      <c r="O158">
        <v>4.22</v>
      </c>
      <c r="P158">
        <v>2.3380000000000001</v>
      </c>
      <c r="Q158" t="s">
        <v>1131</v>
      </c>
      <c r="S158">
        <v>0</v>
      </c>
      <c r="T158">
        <v>16540</v>
      </c>
      <c r="U158">
        <v>8192</v>
      </c>
      <c r="V158">
        <v>651</v>
      </c>
      <c r="W158">
        <v>8192</v>
      </c>
      <c r="X158">
        <v>1</v>
      </c>
      <c r="Y158">
        <v>8.2262135475136999E-2</v>
      </c>
      <c r="Z158">
        <v>217.8</v>
      </c>
      <c r="AA158">
        <v>76</v>
      </c>
      <c r="AB158" t="s">
        <v>94</v>
      </c>
      <c r="AC158">
        <v>14.7578125</v>
      </c>
      <c r="AE158">
        <v>0</v>
      </c>
      <c r="AF158">
        <v>217.75</v>
      </c>
      <c r="AG158">
        <v>5.72265625</v>
      </c>
      <c r="AH158">
        <f t="shared" si="8"/>
        <v>212.02734375</v>
      </c>
      <c r="AI158">
        <f t="shared" si="9"/>
        <v>38.050511945392493</v>
      </c>
      <c r="AJ158">
        <f t="shared" si="10"/>
        <v>0.28315970290144871</v>
      </c>
      <c r="AK158">
        <f t="shared" si="11"/>
        <v>769.00066559183392</v>
      </c>
    </row>
    <row r="159" spans="1:37" x14ac:dyDescent="0.3">
      <c r="A159">
        <v>157</v>
      </c>
      <c r="B159">
        <v>478</v>
      </c>
      <c r="C159" t="s">
        <v>91</v>
      </c>
      <c r="D159">
        <v>2.5903918211478E-2</v>
      </c>
      <c r="E159">
        <v>8192</v>
      </c>
      <c r="F159">
        <v>8192</v>
      </c>
      <c r="G159">
        <v>1</v>
      </c>
      <c r="H159">
        <v>4.3160966771422302</v>
      </c>
      <c r="I159">
        <v>7.6880472061596103</v>
      </c>
      <c r="J159">
        <v>-1.2746027591162401</v>
      </c>
      <c r="K159" t="b">
        <v>1</v>
      </c>
      <c r="L159">
        <v>60.38</v>
      </c>
      <c r="M159" t="s">
        <v>92</v>
      </c>
      <c r="N159">
        <v>8.0187477383140795</v>
      </c>
      <c r="O159">
        <v>4.25</v>
      </c>
      <c r="P159">
        <v>1.7809999999999999</v>
      </c>
      <c r="Q159" t="s">
        <v>1132</v>
      </c>
      <c r="S159">
        <v>0</v>
      </c>
      <c r="T159">
        <v>17780</v>
      </c>
      <c r="U159">
        <v>8192</v>
      </c>
      <c r="V159">
        <v>106</v>
      </c>
      <c r="W159">
        <v>8192</v>
      </c>
      <c r="X159">
        <v>1</v>
      </c>
      <c r="Y159">
        <v>0.32208778207181499</v>
      </c>
      <c r="Z159">
        <v>60.38</v>
      </c>
      <c r="AA159">
        <v>294.5</v>
      </c>
      <c r="AB159" t="s">
        <v>94</v>
      </c>
      <c r="AC159">
        <v>7.76953125</v>
      </c>
      <c r="AE159">
        <v>4</v>
      </c>
      <c r="AF159">
        <v>60.375</v>
      </c>
      <c r="AG159">
        <v>12.6796875</v>
      </c>
      <c r="AH159">
        <f t="shared" si="8"/>
        <v>47.6953125</v>
      </c>
      <c r="AI159">
        <f t="shared" si="9"/>
        <v>4.7615526802218113</v>
      </c>
      <c r="AJ159">
        <f t="shared" si="10"/>
        <v>0.27954199167624116</v>
      </c>
      <c r="AK159">
        <f t="shared" si="11"/>
        <v>215.97828518702434</v>
      </c>
    </row>
    <row r="160" spans="1:37" x14ac:dyDescent="0.3">
      <c r="A160">
        <v>158</v>
      </c>
      <c r="B160">
        <v>481</v>
      </c>
      <c r="C160" t="s">
        <v>91</v>
      </c>
      <c r="D160">
        <v>1.77528524615693E-2</v>
      </c>
      <c r="E160">
        <v>8192</v>
      </c>
      <c r="F160">
        <v>32768</v>
      </c>
      <c r="G160">
        <v>4</v>
      </c>
      <c r="H160">
        <v>3.83931891760921</v>
      </c>
      <c r="I160">
        <v>12.012868957050699</v>
      </c>
      <c r="J160">
        <v>-0.49143731853693801</v>
      </c>
      <c r="K160" t="b">
        <v>1</v>
      </c>
      <c r="L160">
        <v>1346</v>
      </c>
      <c r="M160" t="s">
        <v>92</v>
      </c>
      <c r="N160">
        <v>12.013587910752699</v>
      </c>
      <c r="O160" t="s">
        <v>101</v>
      </c>
      <c r="P160">
        <v>3.129</v>
      </c>
      <c r="Q160" t="s">
        <v>1133</v>
      </c>
      <c r="S160">
        <v>0</v>
      </c>
      <c r="T160" t="s">
        <v>101</v>
      </c>
      <c r="U160">
        <v>8192</v>
      </c>
      <c r="V160">
        <v>910</v>
      </c>
      <c r="W160">
        <v>8192</v>
      </c>
      <c r="X160">
        <v>1</v>
      </c>
      <c r="Y160">
        <v>9.4122505605309395E-2</v>
      </c>
      <c r="Z160">
        <v>1346</v>
      </c>
      <c r="AA160" t="s">
        <v>101</v>
      </c>
      <c r="AB160" t="s">
        <v>94</v>
      </c>
      <c r="AC160">
        <v>36.6875</v>
      </c>
      <c r="AE160">
        <v>0</v>
      </c>
      <c r="AF160">
        <v>1346</v>
      </c>
      <c r="AG160">
        <v>15.2734375</v>
      </c>
      <c r="AH160">
        <f t="shared" si="8"/>
        <v>1330.7265625</v>
      </c>
      <c r="AI160">
        <f t="shared" si="9"/>
        <v>88.126854219948854</v>
      </c>
      <c r="AJ160">
        <f t="shared" si="10"/>
        <v>0.61174648741647364</v>
      </c>
      <c r="AK160">
        <f t="shared" si="11"/>
        <v>2200.2578317767284</v>
      </c>
    </row>
    <row r="161" spans="1:37" x14ac:dyDescent="0.3">
      <c r="A161">
        <v>159</v>
      </c>
      <c r="B161">
        <v>483</v>
      </c>
      <c r="C161" t="s">
        <v>91</v>
      </c>
      <c r="D161">
        <v>1.03600792774263E-2</v>
      </c>
      <c r="E161">
        <v>8192</v>
      </c>
      <c r="F161">
        <v>32768</v>
      </c>
      <c r="G161">
        <v>4</v>
      </c>
      <c r="H161">
        <v>4.5810683066460802</v>
      </c>
      <c r="I161">
        <v>9.4842429786032199</v>
      </c>
      <c r="J161">
        <v>-0.49143731853693801</v>
      </c>
      <c r="K161" t="b">
        <v>1</v>
      </c>
      <c r="L161">
        <v>117.75</v>
      </c>
      <c r="M161" t="s">
        <v>92</v>
      </c>
      <c r="N161">
        <v>10.013024119355601</v>
      </c>
      <c r="O161" t="s">
        <v>101</v>
      </c>
      <c r="P161">
        <v>2.0699999999999998</v>
      </c>
      <c r="Q161" t="s">
        <v>1134</v>
      </c>
      <c r="R161" t="s">
        <v>1941</v>
      </c>
      <c r="S161">
        <v>0</v>
      </c>
      <c r="T161" t="s">
        <v>101</v>
      </c>
      <c r="U161">
        <v>8192</v>
      </c>
      <c r="V161">
        <v>222</v>
      </c>
      <c r="W161">
        <v>8192</v>
      </c>
      <c r="X161">
        <v>1</v>
      </c>
      <c r="Y161">
        <v>0.240888722332326</v>
      </c>
      <c r="Z161">
        <v>117.75</v>
      </c>
      <c r="AA161" t="s">
        <v>101</v>
      </c>
      <c r="AB161" t="s">
        <v>94</v>
      </c>
      <c r="AC161">
        <v>10.8515625</v>
      </c>
      <c r="AE161">
        <v>0</v>
      </c>
      <c r="AF161">
        <v>117.75</v>
      </c>
      <c r="AG161">
        <v>23.078125</v>
      </c>
      <c r="AH161">
        <f t="shared" si="8"/>
        <v>94.671875</v>
      </c>
      <c r="AI161">
        <f t="shared" si="9"/>
        <v>5.1022342586323628</v>
      </c>
      <c r="AJ161">
        <f t="shared" si="10"/>
        <v>0.61174648741647364</v>
      </c>
      <c r="AK161">
        <f t="shared" si="11"/>
        <v>192.48169367883341</v>
      </c>
    </row>
    <row r="162" spans="1:37" x14ac:dyDescent="0.3">
      <c r="A162">
        <v>160</v>
      </c>
      <c r="B162">
        <v>489</v>
      </c>
      <c r="C162" t="s">
        <v>91</v>
      </c>
      <c r="D162">
        <v>1.0451170181571001E-2</v>
      </c>
      <c r="E162">
        <v>8192</v>
      </c>
      <c r="F162">
        <v>9216</v>
      </c>
      <c r="G162">
        <v>1.125</v>
      </c>
      <c r="H162">
        <v>2.8183855037724101</v>
      </c>
      <c r="I162">
        <v>6.6166003428407096</v>
      </c>
      <c r="J162">
        <v>-1.2521003144408001</v>
      </c>
      <c r="K162" t="b">
        <v>1</v>
      </c>
      <c r="L162">
        <v>222.9</v>
      </c>
      <c r="M162" t="s">
        <v>92</v>
      </c>
      <c r="N162">
        <v>6.8194816240037399</v>
      </c>
      <c r="O162">
        <v>4.2229999999999999</v>
      </c>
      <c r="P162">
        <v>2.3479999999999999</v>
      </c>
      <c r="Q162" t="s">
        <v>1135</v>
      </c>
      <c r="S162">
        <v>0</v>
      </c>
      <c r="T162">
        <v>16690</v>
      </c>
      <c r="U162">
        <v>8192</v>
      </c>
      <c r="V162">
        <v>633</v>
      </c>
      <c r="W162">
        <v>8192</v>
      </c>
      <c r="X162">
        <v>1</v>
      </c>
      <c r="Y162">
        <v>7.2274335186061398E-2</v>
      </c>
      <c r="Z162">
        <v>222.9</v>
      </c>
      <c r="AA162">
        <v>74.900000000000006</v>
      </c>
      <c r="AB162" t="s">
        <v>94</v>
      </c>
      <c r="AC162">
        <v>14.9296875</v>
      </c>
      <c r="AE162">
        <v>0</v>
      </c>
      <c r="AF162">
        <v>222.875</v>
      </c>
      <c r="AG162">
        <v>5.6953125</v>
      </c>
      <c r="AH162">
        <f t="shared" si="8"/>
        <v>217.1796875</v>
      </c>
      <c r="AI162">
        <f t="shared" si="9"/>
        <v>39.133058984910839</v>
      </c>
      <c r="AJ162">
        <f t="shared" si="10"/>
        <v>0.28590367818807727</v>
      </c>
      <c r="AK162">
        <f t="shared" si="11"/>
        <v>779.54575965051129</v>
      </c>
    </row>
    <row r="163" spans="1:37" x14ac:dyDescent="0.3">
      <c r="A163">
        <v>161</v>
      </c>
      <c r="B163">
        <v>490</v>
      </c>
      <c r="C163" t="s">
        <v>91</v>
      </c>
      <c r="D163">
        <v>2.5322791270770001E-2</v>
      </c>
      <c r="E163">
        <v>8192</v>
      </c>
      <c r="F163">
        <v>8192</v>
      </c>
      <c r="G163">
        <v>1</v>
      </c>
      <c r="H163">
        <v>4.6024944615309904</v>
      </c>
      <c r="I163">
        <v>8.7824943142886305</v>
      </c>
      <c r="J163">
        <v>-1.27621007659306</v>
      </c>
      <c r="K163" t="b">
        <v>1</v>
      </c>
      <c r="L163">
        <v>81</v>
      </c>
      <c r="M163" t="s">
        <v>92</v>
      </c>
      <c r="N163">
        <v>8.8286030019069806</v>
      </c>
      <c r="O163">
        <v>4.2460000000000004</v>
      </c>
      <c r="P163">
        <v>1.9079999999999999</v>
      </c>
      <c r="Q163" t="s">
        <v>1136</v>
      </c>
      <c r="S163">
        <v>0</v>
      </c>
      <c r="T163">
        <v>17620</v>
      </c>
      <c r="U163">
        <v>8192</v>
      </c>
      <c r="V163">
        <v>297</v>
      </c>
      <c r="W163">
        <v>8192</v>
      </c>
      <c r="X163">
        <v>1</v>
      </c>
      <c r="Y163">
        <v>0.20903793048556599</v>
      </c>
      <c r="Z163">
        <v>81</v>
      </c>
      <c r="AA163">
        <v>217.5</v>
      </c>
      <c r="AB163" t="s">
        <v>94</v>
      </c>
      <c r="AC163">
        <v>9</v>
      </c>
      <c r="AE163">
        <v>4</v>
      </c>
      <c r="AF163">
        <v>81</v>
      </c>
      <c r="AG163">
        <v>8.640625</v>
      </c>
      <c r="AH163">
        <f t="shared" si="8"/>
        <v>72.359375</v>
      </c>
      <c r="AI163">
        <f t="shared" si="9"/>
        <v>9.374321880650994</v>
      </c>
      <c r="AJ163">
        <f t="shared" si="10"/>
        <v>0.27909303984822909</v>
      </c>
      <c r="AK163">
        <f t="shared" si="11"/>
        <v>290.22579726118516</v>
      </c>
    </row>
    <row r="164" spans="1:37" x14ac:dyDescent="0.3">
      <c r="A164">
        <v>162</v>
      </c>
      <c r="B164">
        <v>493</v>
      </c>
      <c r="C164" t="s">
        <v>91</v>
      </c>
      <c r="D164">
        <v>1.78165831457112E-2</v>
      </c>
      <c r="E164">
        <v>8192</v>
      </c>
      <c r="F164">
        <v>32768</v>
      </c>
      <c r="G164">
        <v>4</v>
      </c>
      <c r="H164">
        <v>3.8074292142238</v>
      </c>
      <c r="I164">
        <v>11.913089064817401</v>
      </c>
      <c r="J164">
        <v>-0.49143731853693801</v>
      </c>
      <c r="K164" t="b">
        <v>1</v>
      </c>
      <c r="L164">
        <v>1348</v>
      </c>
      <c r="M164" t="s">
        <v>92</v>
      </c>
      <c r="N164">
        <v>11.9162731302726</v>
      </c>
      <c r="O164" t="s">
        <v>101</v>
      </c>
      <c r="P164">
        <v>3.129</v>
      </c>
      <c r="Q164" t="s">
        <v>1137</v>
      </c>
      <c r="S164">
        <v>0</v>
      </c>
      <c r="T164" t="s">
        <v>101</v>
      </c>
      <c r="U164">
        <v>8192</v>
      </c>
      <c r="V164">
        <v>1036</v>
      </c>
      <c r="W164">
        <v>8192</v>
      </c>
      <c r="X164">
        <v>1</v>
      </c>
      <c r="Y164">
        <v>8.7222581695358806E-2</v>
      </c>
      <c r="Z164">
        <v>1348</v>
      </c>
      <c r="AA164" t="s">
        <v>101</v>
      </c>
      <c r="AB164" t="s">
        <v>94</v>
      </c>
      <c r="AC164">
        <v>36.71875</v>
      </c>
      <c r="AE164">
        <v>0</v>
      </c>
      <c r="AF164">
        <v>1348</v>
      </c>
      <c r="AG164">
        <v>14.4765625</v>
      </c>
      <c r="AH164">
        <f t="shared" si="8"/>
        <v>1333.5234375</v>
      </c>
      <c r="AI164">
        <f t="shared" si="9"/>
        <v>93.116028062601188</v>
      </c>
      <c r="AJ164">
        <f t="shared" si="10"/>
        <v>0.61174648741647364</v>
      </c>
      <c r="AK164">
        <f t="shared" si="11"/>
        <v>2203.5271599071543</v>
      </c>
    </row>
    <row r="165" spans="1:37" x14ac:dyDescent="0.3">
      <c r="A165">
        <v>163</v>
      </c>
      <c r="B165">
        <v>495</v>
      </c>
      <c r="C165" t="s">
        <v>91</v>
      </c>
      <c r="D165">
        <v>1.2255111940727301E-2</v>
      </c>
      <c r="E165">
        <v>8192</v>
      </c>
      <c r="F165">
        <v>32768</v>
      </c>
      <c r="G165">
        <v>4</v>
      </c>
      <c r="H165">
        <v>4.9290663353505302</v>
      </c>
      <c r="I165">
        <v>9.8870139187597701</v>
      </c>
      <c r="J165">
        <v>-0.49143731853693801</v>
      </c>
      <c r="K165" t="b">
        <v>1</v>
      </c>
      <c r="L165">
        <v>101.44</v>
      </c>
      <c r="M165" t="s">
        <v>92</v>
      </c>
      <c r="N165">
        <v>10.3545540947345</v>
      </c>
      <c r="O165" t="s">
        <v>101</v>
      </c>
      <c r="P165">
        <v>2.0059999999999998</v>
      </c>
      <c r="Q165" t="s">
        <v>1138</v>
      </c>
      <c r="R165" t="s">
        <v>1941</v>
      </c>
      <c r="S165">
        <v>0</v>
      </c>
      <c r="T165" t="s">
        <v>101</v>
      </c>
      <c r="U165">
        <v>8192</v>
      </c>
      <c r="V165">
        <v>672</v>
      </c>
      <c r="W165">
        <v>8192</v>
      </c>
      <c r="X165">
        <v>1</v>
      </c>
      <c r="Y165">
        <v>0.15156702444196701</v>
      </c>
      <c r="Z165">
        <v>101.44</v>
      </c>
      <c r="AA165" t="s">
        <v>101</v>
      </c>
      <c r="AB165" t="s">
        <v>94</v>
      </c>
      <c r="AC165">
        <v>10.0703125</v>
      </c>
      <c r="AE165">
        <v>0</v>
      </c>
      <c r="AF165">
        <v>101.4375</v>
      </c>
      <c r="AG165">
        <v>17.640625</v>
      </c>
      <c r="AH165">
        <f t="shared" si="8"/>
        <v>83.796875</v>
      </c>
      <c r="AI165">
        <f t="shared" si="9"/>
        <v>5.7502214348981395</v>
      </c>
      <c r="AJ165">
        <f t="shared" si="10"/>
        <v>0.61174648741647364</v>
      </c>
      <c r="AK165">
        <f t="shared" si="11"/>
        <v>165.816236115046</v>
      </c>
    </row>
    <row r="166" spans="1:37" x14ac:dyDescent="0.3">
      <c r="A166">
        <v>164</v>
      </c>
      <c r="B166">
        <v>501</v>
      </c>
      <c r="C166" t="s">
        <v>91</v>
      </c>
      <c r="D166">
        <v>1.9513392788751499E-2</v>
      </c>
      <c r="E166">
        <v>8192</v>
      </c>
      <c r="F166">
        <v>9216</v>
      </c>
      <c r="G166">
        <v>1.125</v>
      </c>
      <c r="H166">
        <v>3.3511533955197899</v>
      </c>
      <c r="I166">
        <v>7.3895550459801704</v>
      </c>
      <c r="J166">
        <v>-1.2665661717321499</v>
      </c>
      <c r="K166" t="b">
        <v>1</v>
      </c>
      <c r="L166">
        <v>160.1</v>
      </c>
      <c r="M166" t="s">
        <v>92</v>
      </c>
      <c r="N166">
        <v>7.4751853598156099</v>
      </c>
      <c r="O166">
        <v>4.2030000000000003</v>
      </c>
      <c r="P166">
        <v>2.2050000000000001</v>
      </c>
      <c r="Q166" t="s">
        <v>1139</v>
      </c>
      <c r="S166">
        <v>0</v>
      </c>
      <c r="T166">
        <v>16030</v>
      </c>
      <c r="U166">
        <v>8192</v>
      </c>
      <c r="V166">
        <v>635</v>
      </c>
      <c r="W166">
        <v>8192</v>
      </c>
      <c r="X166">
        <v>1</v>
      </c>
      <c r="Y166">
        <v>9.3302676445599503E-2</v>
      </c>
      <c r="Z166">
        <v>160.1</v>
      </c>
      <c r="AA166">
        <v>100.1</v>
      </c>
      <c r="AB166" t="s">
        <v>94</v>
      </c>
      <c r="AC166">
        <v>12.65625</v>
      </c>
      <c r="AE166">
        <v>0</v>
      </c>
      <c r="AF166">
        <v>160.125</v>
      </c>
      <c r="AG166">
        <v>5.6796875</v>
      </c>
      <c r="AH166">
        <f t="shared" si="8"/>
        <v>154.4453125</v>
      </c>
      <c r="AI166">
        <f t="shared" si="9"/>
        <v>28.192572214580469</v>
      </c>
      <c r="AJ166">
        <f t="shared" si="10"/>
        <v>0.28179760690408912</v>
      </c>
      <c r="AK166">
        <f t="shared" si="11"/>
        <v>568.22696884895527</v>
      </c>
    </row>
    <row r="167" spans="1:37" x14ac:dyDescent="0.3">
      <c r="A167">
        <v>165</v>
      </c>
      <c r="B167">
        <v>502</v>
      </c>
      <c r="C167" t="s">
        <v>91</v>
      </c>
      <c r="D167">
        <v>1.50640769237173E-2</v>
      </c>
      <c r="E167">
        <v>8192</v>
      </c>
      <c r="F167">
        <v>8192</v>
      </c>
      <c r="G167">
        <v>1</v>
      </c>
      <c r="H167">
        <v>4.9280861587984699</v>
      </c>
      <c r="I167">
        <v>8.9032806579855208</v>
      </c>
      <c r="J167">
        <v>-1.2802283702851001</v>
      </c>
      <c r="K167" t="b">
        <v>1</v>
      </c>
      <c r="L167">
        <v>64.099999999999994</v>
      </c>
      <c r="M167" t="s">
        <v>92</v>
      </c>
      <c r="N167">
        <v>8.9826083244856303</v>
      </c>
      <c r="O167">
        <v>4.2460000000000004</v>
      </c>
      <c r="P167">
        <v>1.8069999999999999</v>
      </c>
      <c r="Q167" t="s">
        <v>1140</v>
      </c>
      <c r="S167">
        <v>0</v>
      </c>
      <c r="T167">
        <v>17650</v>
      </c>
      <c r="U167">
        <v>8192</v>
      </c>
      <c r="V167">
        <v>381</v>
      </c>
      <c r="W167">
        <v>8192</v>
      </c>
      <c r="X167">
        <v>1</v>
      </c>
      <c r="Y167">
        <v>0.20124195013941901</v>
      </c>
      <c r="Z167">
        <v>64.099999999999994</v>
      </c>
      <c r="AA167">
        <v>275.2</v>
      </c>
      <c r="AB167" t="s">
        <v>94</v>
      </c>
      <c r="AC167">
        <v>8.0078125</v>
      </c>
      <c r="AE167">
        <v>6</v>
      </c>
      <c r="AF167">
        <v>64.125</v>
      </c>
      <c r="AG167">
        <v>7.46484375</v>
      </c>
      <c r="AH167">
        <f t="shared" si="8"/>
        <v>56.66015625</v>
      </c>
      <c r="AI167">
        <f t="shared" si="9"/>
        <v>8.5902668759811611</v>
      </c>
      <c r="AJ167">
        <f t="shared" si="10"/>
        <v>0.27797381224530721</v>
      </c>
      <c r="AK167">
        <f t="shared" si="11"/>
        <v>230.68719848836253</v>
      </c>
    </row>
    <row r="168" spans="1:37" x14ac:dyDescent="0.3">
      <c r="A168">
        <v>166</v>
      </c>
      <c r="B168">
        <v>505</v>
      </c>
      <c r="C168" t="s">
        <v>91</v>
      </c>
      <c r="D168">
        <v>2.0453184009080801E-2</v>
      </c>
      <c r="E168">
        <v>8192</v>
      </c>
      <c r="F168">
        <v>32768</v>
      </c>
      <c r="G168">
        <v>4</v>
      </c>
      <c r="H168">
        <v>3.8292549025325102</v>
      </c>
      <c r="I168">
        <v>11.9963376243401</v>
      </c>
      <c r="J168">
        <v>-0.49143731853693801</v>
      </c>
      <c r="K168" t="b">
        <v>1</v>
      </c>
      <c r="L168">
        <v>1355</v>
      </c>
      <c r="M168" t="s">
        <v>92</v>
      </c>
      <c r="N168">
        <v>11.9931752100347</v>
      </c>
      <c r="O168" t="s">
        <v>101</v>
      </c>
      <c r="P168">
        <v>3.133</v>
      </c>
      <c r="Q168" t="s">
        <v>1141</v>
      </c>
      <c r="S168">
        <v>0</v>
      </c>
      <c r="T168" t="s">
        <v>101</v>
      </c>
      <c r="U168">
        <v>8192</v>
      </c>
      <c r="V168">
        <v>888</v>
      </c>
      <c r="W168">
        <v>8192</v>
      </c>
      <c r="X168">
        <v>1</v>
      </c>
      <c r="Y168">
        <v>9.4943577978933102E-2</v>
      </c>
      <c r="Z168">
        <v>1355</v>
      </c>
      <c r="AA168" t="s">
        <v>101</v>
      </c>
      <c r="AB168" t="s">
        <v>94</v>
      </c>
      <c r="AC168">
        <v>36.8125</v>
      </c>
      <c r="AE168">
        <v>0</v>
      </c>
      <c r="AF168">
        <v>1355</v>
      </c>
      <c r="AG168">
        <v>15.3984375</v>
      </c>
      <c r="AH168">
        <f t="shared" si="8"/>
        <v>1339.6015625</v>
      </c>
      <c r="AI168">
        <f t="shared" si="9"/>
        <v>87.99594114662608</v>
      </c>
      <c r="AJ168">
        <f t="shared" si="10"/>
        <v>0.61174648741647364</v>
      </c>
      <c r="AK168">
        <f t="shared" si="11"/>
        <v>2214.9698083636458</v>
      </c>
    </row>
    <row r="169" spans="1:37" x14ac:dyDescent="0.3">
      <c r="A169">
        <v>167</v>
      </c>
      <c r="B169">
        <v>507</v>
      </c>
      <c r="C169" t="s">
        <v>91</v>
      </c>
      <c r="D169">
        <v>1.43352610773596E-2</v>
      </c>
      <c r="E169">
        <v>8192</v>
      </c>
      <c r="F169">
        <v>32768</v>
      </c>
      <c r="G169">
        <v>4</v>
      </c>
      <c r="H169">
        <v>4.8089985911563904</v>
      </c>
      <c r="I169">
        <v>9.9279521696334196</v>
      </c>
      <c r="J169">
        <v>-0.49143731853693801</v>
      </c>
      <c r="K169" t="b">
        <v>1</v>
      </c>
      <c r="L169">
        <v>116.06</v>
      </c>
      <c r="M169" t="s">
        <v>92</v>
      </c>
      <c r="N169">
        <v>10.288241753475001</v>
      </c>
      <c r="O169" t="s">
        <v>101</v>
      </c>
      <c r="P169">
        <v>2.0640000000000001</v>
      </c>
      <c r="Q169" t="s">
        <v>1142</v>
      </c>
      <c r="R169" t="s">
        <v>1941</v>
      </c>
      <c r="S169">
        <v>0</v>
      </c>
      <c r="T169" t="s">
        <v>101</v>
      </c>
      <c r="U169">
        <v>8192</v>
      </c>
      <c r="V169">
        <v>784</v>
      </c>
      <c r="W169">
        <v>8192</v>
      </c>
      <c r="X169">
        <v>1</v>
      </c>
      <c r="Y169">
        <v>0.13603566396987099</v>
      </c>
      <c r="Z169">
        <v>116.06</v>
      </c>
      <c r="AA169" t="s">
        <v>101</v>
      </c>
      <c r="AB169" t="s">
        <v>94</v>
      </c>
      <c r="AC169">
        <v>10.7734375</v>
      </c>
      <c r="AE169">
        <v>0</v>
      </c>
      <c r="AF169">
        <v>116.0625</v>
      </c>
      <c r="AG169">
        <v>17.046875</v>
      </c>
      <c r="AH169">
        <f t="shared" si="8"/>
        <v>99.015625</v>
      </c>
      <c r="AI169">
        <f t="shared" si="9"/>
        <v>6.8084326306141154</v>
      </c>
      <c r="AJ169">
        <f t="shared" si="10"/>
        <v>0.61174648741647364</v>
      </c>
      <c r="AK169">
        <f t="shared" si="11"/>
        <v>189.72319806878644</v>
      </c>
    </row>
    <row r="170" spans="1:37" x14ac:dyDescent="0.3">
      <c r="A170">
        <v>168</v>
      </c>
      <c r="B170">
        <v>513</v>
      </c>
      <c r="C170" t="s">
        <v>91</v>
      </c>
      <c r="D170">
        <v>1.5736144923919899E-2</v>
      </c>
      <c r="E170">
        <v>8192</v>
      </c>
      <c r="F170">
        <v>9216</v>
      </c>
      <c r="G170">
        <v>1.125</v>
      </c>
      <c r="H170">
        <v>3.4010429342242898</v>
      </c>
      <c r="I170">
        <v>7.6722745879473804</v>
      </c>
      <c r="J170">
        <v>-1.26576251299374</v>
      </c>
      <c r="K170" t="b">
        <v>1</v>
      </c>
      <c r="L170">
        <v>180.6</v>
      </c>
      <c r="M170" t="s">
        <v>92</v>
      </c>
      <c r="N170">
        <v>7.7365511266937403</v>
      </c>
      <c r="O170">
        <v>4.21</v>
      </c>
      <c r="P170">
        <v>2.2559999999999998</v>
      </c>
      <c r="Q170" t="s">
        <v>1143</v>
      </c>
      <c r="S170">
        <v>0</v>
      </c>
      <c r="T170">
        <v>16310</v>
      </c>
      <c r="U170">
        <v>8192</v>
      </c>
      <c r="V170">
        <v>497</v>
      </c>
      <c r="W170">
        <v>8192</v>
      </c>
      <c r="X170">
        <v>1</v>
      </c>
      <c r="Y170">
        <v>0.107701494957466</v>
      </c>
      <c r="Z170">
        <v>180.6</v>
      </c>
      <c r="AA170">
        <v>90.3</v>
      </c>
      <c r="AB170" t="s">
        <v>94</v>
      </c>
      <c r="AC170">
        <v>13.4375</v>
      </c>
      <c r="AE170">
        <v>0</v>
      </c>
      <c r="AF170">
        <v>180.625</v>
      </c>
      <c r="AG170">
        <v>6.546875</v>
      </c>
      <c r="AH170">
        <f t="shared" si="8"/>
        <v>174.078125</v>
      </c>
      <c r="AI170">
        <f t="shared" si="9"/>
        <v>27.589498806682577</v>
      </c>
      <c r="AJ170">
        <f t="shared" si="10"/>
        <v>0.28202416703966299</v>
      </c>
      <c r="AK170">
        <f t="shared" si="11"/>
        <v>640.45929785371004</v>
      </c>
    </row>
    <row r="171" spans="1:37" x14ac:dyDescent="0.3">
      <c r="A171">
        <v>169</v>
      </c>
      <c r="B171">
        <v>514</v>
      </c>
      <c r="C171" t="s">
        <v>91</v>
      </c>
      <c r="D171">
        <v>2.5559684133750898E-2</v>
      </c>
      <c r="E171">
        <v>8192</v>
      </c>
      <c r="F171">
        <v>8192</v>
      </c>
      <c r="G171">
        <v>1</v>
      </c>
      <c r="H171">
        <v>4.5728464617003999</v>
      </c>
      <c r="I171">
        <v>7.4085471483993803</v>
      </c>
      <c r="J171">
        <v>-1.2794247115466899</v>
      </c>
      <c r="K171" t="b">
        <v>1</v>
      </c>
      <c r="L171">
        <v>41.7</v>
      </c>
      <c r="M171" t="s">
        <v>92</v>
      </c>
      <c r="N171">
        <v>7.9582959104737103</v>
      </c>
      <c r="O171">
        <v>4.258</v>
      </c>
      <c r="P171">
        <v>1.62</v>
      </c>
      <c r="Q171" t="s">
        <v>1144</v>
      </c>
      <c r="S171">
        <v>0</v>
      </c>
      <c r="T171">
        <v>18080</v>
      </c>
      <c r="U171">
        <v>8192</v>
      </c>
      <c r="V171">
        <v>439</v>
      </c>
      <c r="W171">
        <v>8192</v>
      </c>
      <c r="X171">
        <v>1</v>
      </c>
      <c r="Y171">
        <v>0.17052265789024099</v>
      </c>
      <c r="Z171">
        <v>41.7</v>
      </c>
      <c r="AA171">
        <v>433.8</v>
      </c>
      <c r="AB171" t="s">
        <v>94</v>
      </c>
      <c r="AC171">
        <v>6.45703125</v>
      </c>
      <c r="AE171">
        <v>4</v>
      </c>
      <c r="AF171">
        <v>41.6875</v>
      </c>
      <c r="AG171">
        <v>7.4765625</v>
      </c>
      <c r="AH171">
        <f t="shared" si="8"/>
        <v>34.2109375</v>
      </c>
      <c r="AI171">
        <f t="shared" si="9"/>
        <v>5.5757575757575761</v>
      </c>
      <c r="AJ171">
        <f t="shared" si="10"/>
        <v>0.27819729811972671</v>
      </c>
      <c r="AK171">
        <f t="shared" si="11"/>
        <v>149.84868753850768</v>
      </c>
    </row>
    <row r="172" spans="1:37" x14ac:dyDescent="0.3">
      <c r="A172">
        <v>170</v>
      </c>
      <c r="B172">
        <v>517</v>
      </c>
      <c r="C172" t="s">
        <v>91</v>
      </c>
      <c r="D172">
        <v>2.2400964597079801E-2</v>
      </c>
      <c r="E172">
        <v>8192</v>
      </c>
      <c r="F172">
        <v>32768</v>
      </c>
      <c r="G172">
        <v>4</v>
      </c>
      <c r="H172">
        <v>3.8064091546410501</v>
      </c>
      <c r="I172">
        <v>11.895028608253201</v>
      </c>
      <c r="J172">
        <v>-0.49143731853693801</v>
      </c>
      <c r="K172" t="b">
        <v>1</v>
      </c>
      <c r="L172">
        <v>1335</v>
      </c>
      <c r="M172" t="s">
        <v>92</v>
      </c>
      <c r="N172">
        <v>11.897058787568801</v>
      </c>
      <c r="O172" t="s">
        <v>101</v>
      </c>
      <c r="P172">
        <v>3.125</v>
      </c>
      <c r="Q172" t="s">
        <v>1145</v>
      </c>
      <c r="S172">
        <v>0</v>
      </c>
      <c r="T172" t="s">
        <v>101</v>
      </c>
      <c r="U172">
        <v>8192</v>
      </c>
      <c r="V172">
        <v>990</v>
      </c>
      <c r="W172">
        <v>8192</v>
      </c>
      <c r="X172">
        <v>1</v>
      </c>
      <c r="Y172">
        <v>8.9193537968886405E-2</v>
      </c>
      <c r="Z172">
        <v>1335</v>
      </c>
      <c r="AA172" t="s">
        <v>101</v>
      </c>
      <c r="AB172" t="s">
        <v>94</v>
      </c>
      <c r="AC172">
        <v>36.53125</v>
      </c>
      <c r="AE172">
        <v>0</v>
      </c>
      <c r="AF172">
        <v>1335</v>
      </c>
      <c r="AG172">
        <v>14.8046875</v>
      </c>
      <c r="AH172">
        <f t="shared" si="8"/>
        <v>1320.1953125</v>
      </c>
      <c r="AI172">
        <f t="shared" si="9"/>
        <v>90.174142480211088</v>
      </c>
      <c r="AJ172">
        <f t="shared" si="10"/>
        <v>0.61174648741647364</v>
      </c>
      <c r="AK172">
        <f t="shared" si="11"/>
        <v>2182.2765270593854</v>
      </c>
    </row>
    <row r="173" spans="1:37" x14ac:dyDescent="0.3">
      <c r="A173">
        <v>171</v>
      </c>
      <c r="B173">
        <v>519</v>
      </c>
      <c r="C173" t="s">
        <v>91</v>
      </c>
      <c r="D173">
        <v>1.69921343193392E-2</v>
      </c>
      <c r="E173">
        <v>8192</v>
      </c>
      <c r="F173">
        <v>32768</v>
      </c>
      <c r="G173">
        <v>4</v>
      </c>
      <c r="H173">
        <v>4.6429780931247198</v>
      </c>
      <c r="I173">
        <v>9.3857076687189291</v>
      </c>
      <c r="J173">
        <v>-0.49143731853693801</v>
      </c>
      <c r="K173" t="b">
        <v>1</v>
      </c>
      <c r="L173">
        <v>105.25</v>
      </c>
      <c r="M173" t="s">
        <v>92</v>
      </c>
      <c r="N173">
        <v>9.9795141279657393</v>
      </c>
      <c r="O173" t="s">
        <v>101</v>
      </c>
      <c r="P173">
        <v>2.0209999999999999</v>
      </c>
      <c r="Q173" t="s">
        <v>1146</v>
      </c>
      <c r="R173" t="s">
        <v>1941</v>
      </c>
      <c r="S173">
        <v>0</v>
      </c>
      <c r="T173" t="s">
        <v>101</v>
      </c>
      <c r="U173">
        <v>8192</v>
      </c>
      <c r="V173">
        <v>845</v>
      </c>
      <c r="W173">
        <v>8192</v>
      </c>
      <c r="X173">
        <v>1</v>
      </c>
      <c r="Y173">
        <v>0.12532225625799101</v>
      </c>
      <c r="Z173">
        <v>105.25</v>
      </c>
      <c r="AA173" t="s">
        <v>101</v>
      </c>
      <c r="AB173" t="s">
        <v>94</v>
      </c>
      <c r="AC173">
        <v>10.2578125</v>
      </c>
      <c r="AE173">
        <v>0</v>
      </c>
      <c r="AF173">
        <v>105.25</v>
      </c>
      <c r="AG173">
        <v>16.65625</v>
      </c>
      <c r="AH173">
        <f t="shared" si="8"/>
        <v>88.59375</v>
      </c>
      <c r="AI173">
        <f t="shared" si="9"/>
        <v>6.3189493433395869</v>
      </c>
      <c r="AJ173">
        <f t="shared" si="10"/>
        <v>0.61174648741647364</v>
      </c>
      <c r="AK173">
        <f t="shared" si="11"/>
        <v>172.04839286367064</v>
      </c>
    </row>
    <row r="174" spans="1:37" x14ac:dyDescent="0.3">
      <c r="A174">
        <v>172</v>
      </c>
      <c r="B174">
        <v>525</v>
      </c>
      <c r="C174" t="s">
        <v>91</v>
      </c>
      <c r="D174">
        <v>8.9002452826151199E-3</v>
      </c>
      <c r="E174">
        <v>8192</v>
      </c>
      <c r="F174">
        <v>9216</v>
      </c>
      <c r="G174">
        <v>1.125</v>
      </c>
      <c r="H174">
        <v>2.99348083860398</v>
      </c>
      <c r="I174">
        <v>6.8698046589056201</v>
      </c>
      <c r="J174">
        <v>-1.2593332430864701</v>
      </c>
      <c r="K174" t="b">
        <v>1</v>
      </c>
      <c r="L174">
        <v>197.5</v>
      </c>
      <c r="M174" t="s">
        <v>92</v>
      </c>
      <c r="N174">
        <v>7.0355835884203097</v>
      </c>
      <c r="O174">
        <v>4.2460000000000004</v>
      </c>
      <c r="P174">
        <v>2.2949999999999999</v>
      </c>
      <c r="Q174" t="s">
        <v>1147</v>
      </c>
      <c r="S174">
        <v>0</v>
      </c>
      <c r="T174">
        <v>17630</v>
      </c>
      <c r="U174">
        <v>8192</v>
      </c>
      <c r="V174">
        <v>556</v>
      </c>
      <c r="W174">
        <v>8192</v>
      </c>
      <c r="X174">
        <v>1</v>
      </c>
      <c r="Y174">
        <v>8.4542418941652098E-2</v>
      </c>
      <c r="Z174">
        <v>197.5</v>
      </c>
      <c r="AA174">
        <v>89.25</v>
      </c>
      <c r="AB174" t="s">
        <v>94</v>
      </c>
      <c r="AC174">
        <v>14.0546875</v>
      </c>
      <c r="AE174">
        <v>0</v>
      </c>
      <c r="AF174">
        <v>197.5</v>
      </c>
      <c r="AG174">
        <v>6.6484375</v>
      </c>
      <c r="AH174">
        <f t="shared" si="8"/>
        <v>190.8515625</v>
      </c>
      <c r="AI174">
        <f t="shared" si="9"/>
        <v>29.706227967097533</v>
      </c>
      <c r="AJ174">
        <f t="shared" si="10"/>
        <v>0.28384321784830052</v>
      </c>
      <c r="AK174">
        <f t="shared" si="11"/>
        <v>695.80665515690953</v>
      </c>
    </row>
    <row r="175" spans="1:37" x14ac:dyDescent="0.3">
      <c r="A175">
        <v>173</v>
      </c>
      <c r="B175">
        <v>526</v>
      </c>
      <c r="C175" t="s">
        <v>91</v>
      </c>
      <c r="D175">
        <v>3.34340210259969E-2</v>
      </c>
      <c r="E175">
        <v>8192</v>
      </c>
      <c r="F175">
        <v>8192</v>
      </c>
      <c r="G175">
        <v>1</v>
      </c>
      <c r="H175">
        <v>7.1130233040619597</v>
      </c>
      <c r="I175">
        <v>11.2321862135431</v>
      </c>
      <c r="J175">
        <v>-1.2746027591162401</v>
      </c>
      <c r="K175" t="b">
        <v>1</v>
      </c>
      <c r="L175">
        <v>37.9</v>
      </c>
      <c r="M175" t="s">
        <v>92</v>
      </c>
      <c r="N175">
        <v>11.420707988450101</v>
      </c>
      <c r="O175">
        <v>4.258</v>
      </c>
      <c r="P175">
        <v>1.579</v>
      </c>
      <c r="Q175" t="s">
        <v>1148</v>
      </c>
      <c r="S175">
        <v>0</v>
      </c>
      <c r="T175">
        <v>18030</v>
      </c>
      <c r="U175">
        <v>8192</v>
      </c>
      <c r="V175">
        <v>61</v>
      </c>
      <c r="W175">
        <v>8192</v>
      </c>
      <c r="X175">
        <v>1</v>
      </c>
      <c r="Y175">
        <v>0.78269243080917605</v>
      </c>
      <c r="Z175">
        <v>37.9</v>
      </c>
      <c r="AA175">
        <v>475.8</v>
      </c>
      <c r="AB175" t="s">
        <v>94</v>
      </c>
      <c r="AC175">
        <v>6.15625</v>
      </c>
      <c r="AD175" t="s">
        <v>98</v>
      </c>
      <c r="AE175">
        <v>5</v>
      </c>
      <c r="AF175">
        <v>37.90625</v>
      </c>
      <c r="AG175">
        <v>14.8359375</v>
      </c>
      <c r="AH175">
        <f t="shared" si="8"/>
        <v>23.0703125</v>
      </c>
      <c r="AI175">
        <f t="shared" si="9"/>
        <v>2.5550289626119009</v>
      </c>
      <c r="AJ175">
        <f t="shared" si="10"/>
        <v>0.27954199167624116</v>
      </c>
      <c r="AK175">
        <f t="shared" si="11"/>
        <v>135.60127325665658</v>
      </c>
    </row>
    <row r="176" spans="1:37" x14ac:dyDescent="0.3">
      <c r="A176">
        <v>174</v>
      </c>
      <c r="B176">
        <v>529</v>
      </c>
      <c r="C176" t="s">
        <v>91</v>
      </c>
      <c r="D176">
        <v>2.2900615938587499E-2</v>
      </c>
      <c r="E176">
        <v>8192</v>
      </c>
      <c r="F176">
        <v>32768</v>
      </c>
      <c r="G176">
        <v>4</v>
      </c>
      <c r="H176">
        <v>3.7996471535829701</v>
      </c>
      <c r="I176">
        <v>11.8367914257125</v>
      </c>
      <c r="J176">
        <v>-0.49143731853693801</v>
      </c>
      <c r="K176" t="b">
        <v>1</v>
      </c>
      <c r="L176">
        <v>1303</v>
      </c>
      <c r="M176" t="s">
        <v>92</v>
      </c>
      <c r="N176">
        <v>11.8359167664134</v>
      </c>
      <c r="O176" t="s">
        <v>101</v>
      </c>
      <c r="P176">
        <v>3.1150000000000002</v>
      </c>
      <c r="Q176" t="s">
        <v>1149</v>
      </c>
      <c r="S176">
        <v>0</v>
      </c>
      <c r="T176" t="s">
        <v>101</v>
      </c>
      <c r="U176">
        <v>8192</v>
      </c>
      <c r="V176">
        <v>1026</v>
      </c>
      <c r="W176">
        <v>8192</v>
      </c>
      <c r="X176">
        <v>1</v>
      </c>
      <c r="Y176">
        <v>8.74036600493628E-2</v>
      </c>
      <c r="Z176">
        <v>1303</v>
      </c>
      <c r="AA176" t="s">
        <v>101</v>
      </c>
      <c r="AB176" t="s">
        <v>94</v>
      </c>
      <c r="AC176">
        <v>36.09375</v>
      </c>
      <c r="AE176">
        <v>0</v>
      </c>
      <c r="AF176">
        <v>1303</v>
      </c>
      <c r="AG176">
        <v>14.5078125</v>
      </c>
      <c r="AH176">
        <f t="shared" si="8"/>
        <v>1288.4921875</v>
      </c>
      <c r="AI176">
        <f t="shared" si="9"/>
        <v>89.81367797522887</v>
      </c>
      <c r="AJ176">
        <f t="shared" si="10"/>
        <v>0.61174648741647364</v>
      </c>
      <c r="AK176">
        <f t="shared" si="11"/>
        <v>2129.9672769725685</v>
      </c>
    </row>
    <row r="177" spans="1:37" x14ac:dyDescent="0.3">
      <c r="A177">
        <v>175</v>
      </c>
      <c r="B177">
        <v>531</v>
      </c>
      <c r="C177" t="s">
        <v>91</v>
      </c>
      <c r="D177">
        <v>1.9319972432782901E-2</v>
      </c>
      <c r="E177">
        <v>8192</v>
      </c>
      <c r="F177">
        <v>32768</v>
      </c>
      <c r="G177">
        <v>4</v>
      </c>
      <c r="H177">
        <v>4.6177835737785902</v>
      </c>
      <c r="I177">
        <v>9.3077200158974698</v>
      </c>
      <c r="J177">
        <v>-0.49143731853693801</v>
      </c>
      <c r="K177" t="b">
        <v>1</v>
      </c>
      <c r="L177">
        <v>103.8</v>
      </c>
      <c r="M177" t="s">
        <v>92</v>
      </c>
      <c r="N177">
        <v>9.9193632971321595</v>
      </c>
      <c r="O177" t="s">
        <v>101</v>
      </c>
      <c r="P177">
        <v>2.016</v>
      </c>
      <c r="Q177" t="s">
        <v>1150</v>
      </c>
      <c r="R177" t="s">
        <v>1941</v>
      </c>
      <c r="S177">
        <v>0</v>
      </c>
      <c r="T177" t="s">
        <v>101</v>
      </c>
      <c r="U177">
        <v>8192</v>
      </c>
      <c r="V177">
        <v>899</v>
      </c>
      <c r="W177">
        <v>8192</v>
      </c>
      <c r="X177">
        <v>1</v>
      </c>
      <c r="Y177">
        <v>0.120659837666464</v>
      </c>
      <c r="Z177">
        <v>103.8</v>
      </c>
      <c r="AA177" t="s">
        <v>101</v>
      </c>
      <c r="AB177" t="s">
        <v>94</v>
      </c>
      <c r="AC177">
        <v>10.1875</v>
      </c>
      <c r="AE177">
        <v>0</v>
      </c>
      <c r="AF177">
        <v>103.8125</v>
      </c>
      <c r="AG177">
        <v>16.46875</v>
      </c>
      <c r="AH177">
        <f t="shared" si="8"/>
        <v>87.34375</v>
      </c>
      <c r="AI177">
        <f t="shared" si="9"/>
        <v>6.3036053130929792</v>
      </c>
      <c r="AJ177">
        <f t="shared" si="10"/>
        <v>0.61174648741647364</v>
      </c>
      <c r="AK177">
        <f t="shared" si="11"/>
        <v>169.69856326992692</v>
      </c>
    </row>
    <row r="178" spans="1:37" x14ac:dyDescent="0.3">
      <c r="A178">
        <v>176</v>
      </c>
      <c r="B178">
        <v>537</v>
      </c>
      <c r="C178" t="s">
        <v>91</v>
      </c>
      <c r="D178">
        <v>1.30583817544455E-2</v>
      </c>
      <c r="E178">
        <v>8192</v>
      </c>
      <c r="F178">
        <v>9216</v>
      </c>
      <c r="G178">
        <v>1.125</v>
      </c>
      <c r="H178">
        <v>2.9450582661364502</v>
      </c>
      <c r="I178">
        <v>6.6206290318809602</v>
      </c>
      <c r="J178">
        <v>-1.25772592560966</v>
      </c>
      <c r="K178" t="b">
        <v>1</v>
      </c>
      <c r="L178">
        <v>177.4</v>
      </c>
      <c r="M178" t="s">
        <v>92</v>
      </c>
      <c r="N178">
        <v>6.8415772480528503</v>
      </c>
      <c r="O178">
        <v>4.2069999999999999</v>
      </c>
      <c r="P178">
        <v>2.2480000000000002</v>
      </c>
      <c r="Q178" t="s">
        <v>1151</v>
      </c>
      <c r="S178">
        <v>0</v>
      </c>
      <c r="T178">
        <v>16120</v>
      </c>
      <c r="U178">
        <v>8192</v>
      </c>
      <c r="V178">
        <v>717</v>
      </c>
      <c r="W178">
        <v>8192</v>
      </c>
      <c r="X178">
        <v>1</v>
      </c>
      <c r="Y178">
        <v>7.2639532046890706E-2</v>
      </c>
      <c r="Z178">
        <v>177.4</v>
      </c>
      <c r="AA178">
        <v>90.9</v>
      </c>
      <c r="AB178" t="s">
        <v>94</v>
      </c>
      <c r="AC178">
        <v>13.3203125</v>
      </c>
      <c r="AE178">
        <v>0</v>
      </c>
      <c r="AF178">
        <v>177.375</v>
      </c>
      <c r="AG178">
        <v>5.1875</v>
      </c>
      <c r="AH178">
        <f t="shared" si="8"/>
        <v>172.1875</v>
      </c>
      <c r="AI178">
        <f t="shared" si="9"/>
        <v>34.192771084337352</v>
      </c>
      <c r="AJ178">
        <f t="shared" si="10"/>
        <v>0.28429981085968609</v>
      </c>
      <c r="AK178">
        <f t="shared" si="11"/>
        <v>623.90122407623414</v>
      </c>
    </row>
    <row r="179" spans="1:37" x14ac:dyDescent="0.3">
      <c r="A179">
        <v>177</v>
      </c>
      <c r="B179">
        <v>538</v>
      </c>
      <c r="C179" t="s">
        <v>91</v>
      </c>
      <c r="D179">
        <v>2.0897784599003998E-2</v>
      </c>
      <c r="E179">
        <v>8192</v>
      </c>
      <c r="F179">
        <v>8192</v>
      </c>
      <c r="G179">
        <v>1</v>
      </c>
      <c r="H179">
        <v>4.5510724393539697</v>
      </c>
      <c r="I179">
        <v>7.4443811874198298</v>
      </c>
      <c r="J179">
        <v>-1.2770137353314699</v>
      </c>
      <c r="K179" t="b">
        <v>1</v>
      </c>
      <c r="L179">
        <v>43.22</v>
      </c>
      <c r="M179" t="s">
        <v>92</v>
      </c>
      <c r="N179">
        <v>7.9810648608896404</v>
      </c>
      <c r="O179">
        <v>4.2539999999999996</v>
      </c>
      <c r="P179">
        <v>1.6359999999999999</v>
      </c>
      <c r="Q179" t="s">
        <v>1152</v>
      </c>
      <c r="S179">
        <v>0</v>
      </c>
      <c r="T179">
        <v>17890</v>
      </c>
      <c r="U179">
        <v>8192</v>
      </c>
      <c r="V179">
        <v>190</v>
      </c>
      <c r="W179">
        <v>8192</v>
      </c>
      <c r="X179">
        <v>1</v>
      </c>
      <c r="Y179">
        <v>0.25762187171715301</v>
      </c>
      <c r="Z179">
        <v>43.22</v>
      </c>
      <c r="AA179">
        <v>414</v>
      </c>
      <c r="AB179" t="s">
        <v>94</v>
      </c>
      <c r="AC179">
        <v>6.57421875</v>
      </c>
      <c r="AE179">
        <v>5</v>
      </c>
      <c r="AF179">
        <v>43.21875</v>
      </c>
      <c r="AG179">
        <v>10.0625</v>
      </c>
      <c r="AH179">
        <f t="shared" si="8"/>
        <v>33.15625</v>
      </c>
      <c r="AI179">
        <f t="shared" si="9"/>
        <v>4.2950310559006208</v>
      </c>
      <c r="AJ179">
        <f t="shared" si="10"/>
        <v>0.27886883439232985</v>
      </c>
      <c r="AK179">
        <f t="shared" si="11"/>
        <v>154.9787737815019</v>
      </c>
    </row>
    <row r="180" spans="1:37" x14ac:dyDescent="0.3">
      <c r="A180">
        <v>178</v>
      </c>
      <c r="B180">
        <v>541</v>
      </c>
      <c r="C180" t="s">
        <v>91</v>
      </c>
      <c r="D180">
        <v>1.67409091065133E-2</v>
      </c>
      <c r="E180">
        <v>8192</v>
      </c>
      <c r="F180">
        <v>32768</v>
      </c>
      <c r="G180">
        <v>4</v>
      </c>
      <c r="H180">
        <v>4.23449133338198</v>
      </c>
      <c r="I180">
        <v>13.158350998849</v>
      </c>
      <c r="J180">
        <v>-0.49143731853693801</v>
      </c>
      <c r="K180" t="b">
        <v>1</v>
      </c>
      <c r="L180">
        <v>1283</v>
      </c>
      <c r="M180" t="s">
        <v>92</v>
      </c>
      <c r="N180">
        <v>13.161806918472401</v>
      </c>
      <c r="O180" t="s">
        <v>101</v>
      </c>
      <c r="P180">
        <v>3.1070000000000002</v>
      </c>
      <c r="Q180" t="s">
        <v>1153</v>
      </c>
      <c r="S180">
        <v>0</v>
      </c>
      <c r="T180" t="s">
        <v>101</v>
      </c>
      <c r="U180">
        <v>8192</v>
      </c>
      <c r="V180">
        <v>328</v>
      </c>
      <c r="W180">
        <v>8192</v>
      </c>
      <c r="X180">
        <v>1</v>
      </c>
      <c r="Y180">
        <v>0.178594907010618</v>
      </c>
      <c r="Z180">
        <v>1283</v>
      </c>
      <c r="AA180" t="s">
        <v>101</v>
      </c>
      <c r="AB180" t="s">
        <v>94</v>
      </c>
      <c r="AC180">
        <v>35.8125</v>
      </c>
      <c r="AE180">
        <v>0</v>
      </c>
      <c r="AF180">
        <v>1283</v>
      </c>
      <c r="AG180">
        <v>21.90625</v>
      </c>
      <c r="AH180">
        <f t="shared" si="8"/>
        <v>1261.09375</v>
      </c>
      <c r="AI180">
        <f t="shared" si="9"/>
        <v>58.567760342368047</v>
      </c>
      <c r="AJ180">
        <f t="shared" si="10"/>
        <v>0.61174648741647364</v>
      </c>
      <c r="AK180">
        <f t="shared" si="11"/>
        <v>2097.2739956683081</v>
      </c>
    </row>
    <row r="181" spans="1:37" x14ac:dyDescent="0.3">
      <c r="A181">
        <v>179</v>
      </c>
      <c r="B181">
        <v>543</v>
      </c>
      <c r="C181" t="s">
        <v>91</v>
      </c>
      <c r="D181">
        <v>1.5890670976824998E-2</v>
      </c>
      <c r="E181">
        <v>8192</v>
      </c>
      <c r="F181">
        <v>32768</v>
      </c>
      <c r="G181">
        <v>4</v>
      </c>
      <c r="H181">
        <v>4.7668599035696797</v>
      </c>
      <c r="I181">
        <v>10.0271642893448</v>
      </c>
      <c r="J181">
        <v>-0.49143731853693801</v>
      </c>
      <c r="K181" t="b">
        <v>1</v>
      </c>
      <c r="L181">
        <v>126.94</v>
      </c>
      <c r="M181" t="s">
        <v>92</v>
      </c>
      <c r="N181">
        <v>10.3309535405444</v>
      </c>
      <c r="O181" t="s">
        <v>101</v>
      </c>
      <c r="P181">
        <v>2.1040000000000001</v>
      </c>
      <c r="Q181" t="s">
        <v>1154</v>
      </c>
      <c r="R181" t="s">
        <v>1941</v>
      </c>
      <c r="S181">
        <v>0</v>
      </c>
      <c r="T181" t="s">
        <v>101</v>
      </c>
      <c r="U181">
        <v>8192</v>
      </c>
      <c r="V181">
        <v>723</v>
      </c>
      <c r="W181">
        <v>8192</v>
      </c>
      <c r="X181">
        <v>1</v>
      </c>
      <c r="Y181">
        <v>0.140091027180304</v>
      </c>
      <c r="Z181">
        <v>126.94</v>
      </c>
      <c r="AA181" t="s">
        <v>101</v>
      </c>
      <c r="AB181" t="s">
        <v>94</v>
      </c>
      <c r="AC181">
        <v>11.265625</v>
      </c>
      <c r="AE181">
        <v>0</v>
      </c>
      <c r="AF181">
        <v>126.9375</v>
      </c>
      <c r="AG181">
        <v>18.296875</v>
      </c>
      <c r="AH181">
        <f t="shared" si="8"/>
        <v>108.640625</v>
      </c>
      <c r="AI181">
        <f t="shared" si="9"/>
        <v>6.9376601195559351</v>
      </c>
      <c r="AJ181">
        <f t="shared" si="10"/>
        <v>0.61174648741647364</v>
      </c>
      <c r="AK181">
        <f t="shared" si="11"/>
        <v>207.50016977797807</v>
      </c>
    </row>
    <row r="182" spans="1:37" x14ac:dyDescent="0.3">
      <c r="A182">
        <v>180</v>
      </c>
      <c r="B182">
        <v>549</v>
      </c>
      <c r="C182" t="s">
        <v>91</v>
      </c>
      <c r="D182">
        <v>1.5821140789178099E-2</v>
      </c>
      <c r="E182">
        <v>8192</v>
      </c>
      <c r="F182">
        <v>9216</v>
      </c>
      <c r="G182">
        <v>1.125</v>
      </c>
      <c r="H182">
        <v>3.2547785266883</v>
      </c>
      <c r="I182">
        <v>7.32960867435862</v>
      </c>
      <c r="J182">
        <v>-1.26254787804011</v>
      </c>
      <c r="K182" t="b">
        <v>1</v>
      </c>
      <c r="L182">
        <v>178.2</v>
      </c>
      <c r="M182" t="s">
        <v>92</v>
      </c>
      <c r="N182">
        <v>7.4305889552712197</v>
      </c>
      <c r="O182">
        <v>4.21</v>
      </c>
      <c r="P182">
        <v>2.2519999999999998</v>
      </c>
      <c r="Q182" t="s">
        <v>1155</v>
      </c>
      <c r="S182">
        <v>0</v>
      </c>
      <c r="T182">
        <v>16210</v>
      </c>
      <c r="U182">
        <v>8192</v>
      </c>
      <c r="V182">
        <v>519</v>
      </c>
      <c r="W182">
        <v>8192</v>
      </c>
      <c r="X182">
        <v>1</v>
      </c>
      <c r="Y182">
        <v>9.8973792335141697E-2</v>
      </c>
      <c r="Z182">
        <v>178.2</v>
      </c>
      <c r="AA182">
        <v>90.94</v>
      </c>
      <c r="AB182" t="s">
        <v>94</v>
      </c>
      <c r="AC182">
        <v>13.3515625</v>
      </c>
      <c r="AE182">
        <v>0</v>
      </c>
      <c r="AF182">
        <v>178.25</v>
      </c>
      <c r="AG182">
        <v>6.3984375</v>
      </c>
      <c r="AH182">
        <f t="shared" si="8"/>
        <v>171.8515625</v>
      </c>
      <c r="AI182">
        <f t="shared" si="9"/>
        <v>27.858363858363859</v>
      </c>
      <c r="AJ182">
        <f t="shared" si="10"/>
        <v>0.28293223054916128</v>
      </c>
      <c r="AK182">
        <f t="shared" si="11"/>
        <v>630.00952437982471</v>
      </c>
    </row>
    <row r="183" spans="1:37" x14ac:dyDescent="0.3">
      <c r="A183">
        <v>181</v>
      </c>
      <c r="B183">
        <v>550</v>
      </c>
      <c r="C183" t="s">
        <v>91</v>
      </c>
      <c r="D183">
        <v>3.5333487351342202E-2</v>
      </c>
      <c r="E183">
        <v>8192</v>
      </c>
      <c r="F183">
        <v>8192</v>
      </c>
      <c r="G183">
        <v>1</v>
      </c>
      <c r="H183">
        <v>6.7703382378102601</v>
      </c>
      <c r="I183">
        <v>11.24643099855</v>
      </c>
      <c r="J183">
        <v>-1.28103202902351</v>
      </c>
      <c r="K183" t="b">
        <v>1</v>
      </c>
      <c r="L183">
        <v>45.88</v>
      </c>
      <c r="M183" t="s">
        <v>92</v>
      </c>
      <c r="N183">
        <v>11.2770957317138</v>
      </c>
      <c r="O183">
        <v>4.26</v>
      </c>
      <c r="P183">
        <v>1.661</v>
      </c>
      <c r="Q183" t="s">
        <v>1156</v>
      </c>
      <c r="S183">
        <v>0</v>
      </c>
      <c r="T183">
        <v>18320</v>
      </c>
      <c r="U183">
        <v>8192</v>
      </c>
      <c r="V183">
        <v>157</v>
      </c>
      <c r="W183">
        <v>8192</v>
      </c>
      <c r="X183">
        <v>1</v>
      </c>
      <c r="Y183">
        <v>0.46052312665383799</v>
      </c>
      <c r="Z183">
        <v>45.88</v>
      </c>
      <c r="AA183">
        <v>399.2</v>
      </c>
      <c r="AB183" t="s">
        <v>94</v>
      </c>
      <c r="AC183">
        <v>6.7734375</v>
      </c>
      <c r="AD183" t="s">
        <v>98</v>
      </c>
      <c r="AE183">
        <v>4</v>
      </c>
      <c r="AF183">
        <v>45.875</v>
      </c>
      <c r="AG183">
        <v>10.1015625</v>
      </c>
      <c r="AH183">
        <f t="shared" si="8"/>
        <v>35.7734375</v>
      </c>
      <c r="AI183">
        <f t="shared" si="9"/>
        <v>4.5413766434648108</v>
      </c>
      <c r="AJ183">
        <f t="shared" si="10"/>
        <v>0.2777505059051118</v>
      </c>
      <c r="AK183">
        <f t="shared" si="11"/>
        <v>165.16621581122277</v>
      </c>
    </row>
    <row r="184" spans="1:37" x14ac:dyDescent="0.3">
      <c r="A184">
        <v>182</v>
      </c>
      <c r="B184">
        <v>553</v>
      </c>
      <c r="C184" t="s">
        <v>91</v>
      </c>
      <c r="D184">
        <v>1.6336071361171899E-2</v>
      </c>
      <c r="E184">
        <v>8192</v>
      </c>
      <c r="F184">
        <v>32768</v>
      </c>
      <c r="G184">
        <v>4</v>
      </c>
      <c r="H184">
        <v>4.3287262089079404</v>
      </c>
      <c r="I184">
        <v>13.434269425692801</v>
      </c>
      <c r="J184">
        <v>-0.49143731853693801</v>
      </c>
      <c r="K184" t="b">
        <v>1</v>
      </c>
      <c r="L184">
        <v>1269</v>
      </c>
      <c r="M184" t="s">
        <v>92</v>
      </c>
      <c r="N184">
        <v>13.434072753255199</v>
      </c>
      <c r="O184" t="s">
        <v>101</v>
      </c>
      <c r="P184">
        <v>3.1040000000000001</v>
      </c>
      <c r="Q184" t="s">
        <v>1157</v>
      </c>
      <c r="S184">
        <v>0</v>
      </c>
      <c r="T184" t="s">
        <v>101</v>
      </c>
      <c r="U184">
        <v>8192</v>
      </c>
      <c r="V184">
        <v>293</v>
      </c>
      <c r="W184">
        <v>8192</v>
      </c>
      <c r="X184">
        <v>1</v>
      </c>
      <c r="Y184">
        <v>0.19446626152954799</v>
      </c>
      <c r="Z184">
        <v>1269</v>
      </c>
      <c r="AA184" t="s">
        <v>101</v>
      </c>
      <c r="AB184" t="s">
        <v>94</v>
      </c>
      <c r="AC184">
        <v>35.625</v>
      </c>
      <c r="AE184">
        <v>0</v>
      </c>
      <c r="AF184">
        <v>1269</v>
      </c>
      <c r="AG184">
        <v>22.71875</v>
      </c>
      <c r="AH184">
        <f t="shared" si="8"/>
        <v>1246.28125</v>
      </c>
      <c r="AI184">
        <f t="shared" si="9"/>
        <v>55.856946354883078</v>
      </c>
      <c r="AJ184">
        <f t="shared" si="10"/>
        <v>0.61174648741647364</v>
      </c>
      <c r="AK184">
        <f t="shared" si="11"/>
        <v>2074.3886987553255</v>
      </c>
    </row>
    <row r="185" spans="1:37" x14ac:dyDescent="0.3">
      <c r="A185">
        <v>183</v>
      </c>
      <c r="B185">
        <v>555</v>
      </c>
      <c r="C185" t="s">
        <v>91</v>
      </c>
      <c r="D185">
        <v>1.67594364445184E-2</v>
      </c>
      <c r="E185">
        <v>8192</v>
      </c>
      <c r="F185">
        <v>32768</v>
      </c>
      <c r="G185">
        <v>4</v>
      </c>
      <c r="H185">
        <v>4.6652974805156902</v>
      </c>
      <c r="I185">
        <v>9.6039522352803406</v>
      </c>
      <c r="J185">
        <v>-0.49143731853693801</v>
      </c>
      <c r="K185" t="b">
        <v>1</v>
      </c>
      <c r="L185">
        <v>114.56</v>
      </c>
      <c r="M185" t="s">
        <v>92</v>
      </c>
      <c r="N185">
        <v>10.071857873983401</v>
      </c>
      <c r="O185" t="s">
        <v>101</v>
      </c>
      <c r="P185">
        <v>2.0590000000000002</v>
      </c>
      <c r="Q185" t="s">
        <v>1158</v>
      </c>
      <c r="R185" t="s">
        <v>1941</v>
      </c>
      <c r="S185">
        <v>0</v>
      </c>
      <c r="T185" t="s">
        <v>101</v>
      </c>
      <c r="U185">
        <v>8192</v>
      </c>
      <c r="V185">
        <v>798</v>
      </c>
      <c r="W185">
        <v>8192</v>
      </c>
      <c r="X185">
        <v>1</v>
      </c>
      <c r="Y185">
        <v>0.12975012432652999</v>
      </c>
      <c r="Z185">
        <v>114.56</v>
      </c>
      <c r="AA185" t="s">
        <v>101</v>
      </c>
      <c r="AB185" t="s">
        <v>94</v>
      </c>
      <c r="AC185">
        <v>10.703125</v>
      </c>
      <c r="AE185">
        <v>0</v>
      </c>
      <c r="AF185">
        <v>114.5625</v>
      </c>
      <c r="AG185">
        <v>17.828125</v>
      </c>
      <c r="AH185">
        <f t="shared" si="8"/>
        <v>96.734375</v>
      </c>
      <c r="AI185">
        <f t="shared" si="9"/>
        <v>6.4259421560035053</v>
      </c>
      <c r="AJ185">
        <f t="shared" si="10"/>
        <v>0.61174648741647364</v>
      </c>
      <c r="AK185">
        <f t="shared" si="11"/>
        <v>187.2712019709669</v>
      </c>
    </row>
    <row r="186" spans="1:37" x14ac:dyDescent="0.3">
      <c r="A186">
        <v>184</v>
      </c>
      <c r="B186">
        <v>561</v>
      </c>
      <c r="C186" t="s">
        <v>91</v>
      </c>
      <c r="D186">
        <v>7.8523811651080005E-3</v>
      </c>
      <c r="E186">
        <v>8192</v>
      </c>
      <c r="F186">
        <v>9216</v>
      </c>
      <c r="G186">
        <v>1.125</v>
      </c>
      <c r="H186">
        <v>3.79596280274348</v>
      </c>
      <c r="I186">
        <v>8.75592201179699</v>
      </c>
      <c r="J186">
        <v>-1.26817348920897</v>
      </c>
      <c r="K186" t="b">
        <v>1</v>
      </c>
      <c r="L186">
        <v>202.4</v>
      </c>
      <c r="M186" t="s">
        <v>92</v>
      </c>
      <c r="N186">
        <v>8.7706677050476003</v>
      </c>
      <c r="O186">
        <v>4.234</v>
      </c>
      <c r="P186">
        <v>2.3069999999999999</v>
      </c>
      <c r="Q186" t="s">
        <v>1159</v>
      </c>
      <c r="S186">
        <v>0</v>
      </c>
      <c r="T186">
        <v>17150</v>
      </c>
      <c r="U186">
        <v>8192</v>
      </c>
      <c r="V186">
        <v>250</v>
      </c>
      <c r="W186">
        <v>8192</v>
      </c>
      <c r="X186">
        <v>1</v>
      </c>
      <c r="Y186">
        <v>0.17683221419555001</v>
      </c>
      <c r="Z186">
        <v>202.4</v>
      </c>
      <c r="AA186">
        <v>84.75</v>
      </c>
      <c r="AB186" t="s">
        <v>94</v>
      </c>
      <c r="AC186">
        <v>14.2265625</v>
      </c>
      <c r="AE186">
        <v>0</v>
      </c>
      <c r="AF186">
        <v>202.375</v>
      </c>
      <c r="AG186">
        <v>9.2265625</v>
      </c>
      <c r="AH186">
        <f t="shared" si="8"/>
        <v>193.1484375</v>
      </c>
      <c r="AI186">
        <f t="shared" si="9"/>
        <v>21.933954276037255</v>
      </c>
      <c r="AJ186">
        <f t="shared" si="10"/>
        <v>0.28134503249839637</v>
      </c>
      <c r="AK186">
        <f t="shared" si="11"/>
        <v>719.31250465974904</v>
      </c>
    </row>
    <row r="187" spans="1:37" x14ac:dyDescent="0.3">
      <c r="A187">
        <v>185</v>
      </c>
      <c r="B187">
        <v>562</v>
      </c>
      <c r="C187" t="s">
        <v>91</v>
      </c>
      <c r="D187">
        <v>1.9545975543028501E-2</v>
      </c>
      <c r="E187">
        <v>8192</v>
      </c>
      <c r="F187">
        <v>8192</v>
      </c>
      <c r="G187">
        <v>1</v>
      </c>
      <c r="H187">
        <v>3.5317937739399401</v>
      </c>
      <c r="I187">
        <v>6.7773191072187302</v>
      </c>
      <c r="J187">
        <v>-1.27379910037783</v>
      </c>
      <c r="K187" t="b">
        <v>1</v>
      </c>
      <c r="L187">
        <v>83</v>
      </c>
      <c r="M187" t="s">
        <v>92</v>
      </c>
      <c r="N187">
        <v>7.0773193861857999</v>
      </c>
      <c r="O187">
        <v>4.2460000000000004</v>
      </c>
      <c r="P187">
        <v>1.919</v>
      </c>
      <c r="Q187" t="s">
        <v>1160</v>
      </c>
      <c r="S187">
        <v>0</v>
      </c>
      <c r="T187">
        <v>17630</v>
      </c>
      <c r="U187">
        <v>8192</v>
      </c>
      <c r="V187">
        <v>646</v>
      </c>
      <c r="W187">
        <v>8192</v>
      </c>
      <c r="X187">
        <v>1</v>
      </c>
      <c r="Y187">
        <v>9.9612093725352402E-2</v>
      </c>
      <c r="Z187">
        <v>83</v>
      </c>
      <c r="AA187">
        <v>212.4</v>
      </c>
      <c r="AB187" t="s">
        <v>94</v>
      </c>
      <c r="AC187">
        <v>9.109375</v>
      </c>
      <c r="AE187">
        <v>5</v>
      </c>
      <c r="AF187">
        <v>83</v>
      </c>
      <c r="AG187">
        <v>6.1640625</v>
      </c>
      <c r="AH187">
        <f t="shared" si="8"/>
        <v>76.8359375</v>
      </c>
      <c r="AI187">
        <f t="shared" si="9"/>
        <v>13.465145754119138</v>
      </c>
      <c r="AJ187">
        <f t="shared" si="10"/>
        <v>0.27976673833831744</v>
      </c>
      <c r="AK187">
        <f t="shared" si="11"/>
        <v>296.67572525948179</v>
      </c>
    </row>
    <row r="188" spans="1:37" x14ac:dyDescent="0.3">
      <c r="A188">
        <v>186</v>
      </c>
      <c r="B188">
        <v>565</v>
      </c>
      <c r="C188" t="s">
        <v>91</v>
      </c>
      <c r="D188">
        <v>1.9160061950350901E-2</v>
      </c>
      <c r="E188">
        <v>8192</v>
      </c>
      <c r="F188">
        <v>32768</v>
      </c>
      <c r="G188">
        <v>4</v>
      </c>
      <c r="H188">
        <v>4.4001403688378904</v>
      </c>
      <c r="I188">
        <v>13.647310362723699</v>
      </c>
      <c r="J188">
        <v>-0.49143731853693801</v>
      </c>
      <c r="K188" t="b">
        <v>1</v>
      </c>
      <c r="L188">
        <v>1265</v>
      </c>
      <c r="M188" t="s">
        <v>92</v>
      </c>
      <c r="N188">
        <v>13.6496621978477</v>
      </c>
      <c r="O188" t="s">
        <v>101</v>
      </c>
      <c r="P188">
        <v>3.1019999999999999</v>
      </c>
      <c r="Q188" t="s">
        <v>1161</v>
      </c>
      <c r="S188">
        <v>0</v>
      </c>
      <c r="T188" t="s">
        <v>101</v>
      </c>
      <c r="U188">
        <v>8192</v>
      </c>
      <c r="V188">
        <v>284</v>
      </c>
      <c r="W188">
        <v>8192</v>
      </c>
      <c r="X188">
        <v>1</v>
      </c>
      <c r="Y188">
        <v>0.201761211251064</v>
      </c>
      <c r="Z188">
        <v>1265</v>
      </c>
      <c r="AA188" t="s">
        <v>101</v>
      </c>
      <c r="AB188" t="s">
        <v>94</v>
      </c>
      <c r="AC188">
        <v>35.5625</v>
      </c>
      <c r="AE188">
        <v>0</v>
      </c>
      <c r="AF188">
        <v>1265</v>
      </c>
      <c r="AG188">
        <v>23.015625</v>
      </c>
      <c r="AH188">
        <f t="shared" si="8"/>
        <v>1241.984375</v>
      </c>
      <c r="AI188">
        <f t="shared" si="9"/>
        <v>54.962661235573663</v>
      </c>
      <c r="AJ188">
        <f t="shared" si="10"/>
        <v>0.61174648741647364</v>
      </c>
      <c r="AK188">
        <f t="shared" si="11"/>
        <v>2067.8500424944737</v>
      </c>
    </row>
    <row r="189" spans="1:37" x14ac:dyDescent="0.3">
      <c r="A189">
        <v>187</v>
      </c>
      <c r="B189">
        <v>567</v>
      </c>
      <c r="C189" t="s">
        <v>91</v>
      </c>
      <c r="D189">
        <v>1.4645947782724799E-2</v>
      </c>
      <c r="E189">
        <v>8192</v>
      </c>
      <c r="F189">
        <v>32768</v>
      </c>
      <c r="G189">
        <v>4</v>
      </c>
      <c r="H189">
        <v>4.8586911950098797</v>
      </c>
      <c r="I189">
        <v>9.59876199951659</v>
      </c>
      <c r="J189">
        <v>-0.49143731853693801</v>
      </c>
      <c r="K189" t="b">
        <v>1</v>
      </c>
      <c r="L189">
        <v>94.6</v>
      </c>
      <c r="M189" t="s">
        <v>92</v>
      </c>
      <c r="N189">
        <v>10.256419558164801</v>
      </c>
      <c r="O189" t="s">
        <v>101</v>
      </c>
      <c r="P189">
        <v>1.976</v>
      </c>
      <c r="Q189" t="s">
        <v>1162</v>
      </c>
      <c r="R189" t="s">
        <v>1941</v>
      </c>
      <c r="S189">
        <v>0</v>
      </c>
      <c r="T189" t="s">
        <v>101</v>
      </c>
      <c r="U189">
        <v>8192</v>
      </c>
      <c r="V189">
        <v>621</v>
      </c>
      <c r="W189">
        <v>8192</v>
      </c>
      <c r="X189">
        <v>1</v>
      </c>
      <c r="Y189">
        <v>0.15496876760489001</v>
      </c>
      <c r="Z189">
        <v>94.6</v>
      </c>
      <c r="AA189" t="s">
        <v>101</v>
      </c>
      <c r="AB189" t="s">
        <v>94</v>
      </c>
      <c r="AC189">
        <v>9.7265625</v>
      </c>
      <c r="AE189">
        <v>0</v>
      </c>
      <c r="AF189">
        <v>94.625</v>
      </c>
      <c r="AG189">
        <v>19.421875</v>
      </c>
      <c r="AH189">
        <f t="shared" si="8"/>
        <v>75.203125</v>
      </c>
      <c r="AI189">
        <f t="shared" si="9"/>
        <v>4.8720836685438451</v>
      </c>
      <c r="AJ189">
        <f t="shared" si="10"/>
        <v>0.61174648741647364</v>
      </c>
      <c r="AK189">
        <f t="shared" si="11"/>
        <v>154.68008717078226</v>
      </c>
    </row>
    <row r="190" spans="1:37" x14ac:dyDescent="0.3">
      <c r="A190">
        <v>188</v>
      </c>
      <c r="B190">
        <v>573</v>
      </c>
      <c r="C190" t="s">
        <v>91</v>
      </c>
      <c r="D190">
        <v>1.5309551296324799E-2</v>
      </c>
      <c r="E190">
        <v>8192</v>
      </c>
      <c r="F190">
        <v>9216</v>
      </c>
      <c r="G190">
        <v>1.125</v>
      </c>
      <c r="H190">
        <v>3.09649854537947</v>
      </c>
      <c r="I190">
        <v>6.8401169039534802</v>
      </c>
      <c r="J190">
        <v>-1.26013690182488</v>
      </c>
      <c r="K190" t="b">
        <v>1</v>
      </c>
      <c r="L190">
        <v>161.80000000000001</v>
      </c>
      <c r="M190" t="s">
        <v>92</v>
      </c>
      <c r="N190">
        <v>7.0193440292674296</v>
      </c>
      <c r="O190">
        <v>4.2229999999999999</v>
      </c>
      <c r="P190">
        <v>2.2090000000000001</v>
      </c>
      <c r="Q190" t="s">
        <v>1163</v>
      </c>
      <c r="S190">
        <v>0</v>
      </c>
      <c r="T190">
        <v>16700</v>
      </c>
      <c r="U190">
        <v>8192</v>
      </c>
      <c r="V190">
        <v>447</v>
      </c>
      <c r="W190">
        <v>8192</v>
      </c>
      <c r="X190">
        <v>1</v>
      </c>
      <c r="Y190">
        <v>9.9160978545850195E-2</v>
      </c>
      <c r="Z190">
        <v>161.80000000000001</v>
      </c>
      <c r="AA190">
        <v>103.25</v>
      </c>
      <c r="AB190" t="s">
        <v>94</v>
      </c>
      <c r="AC190">
        <v>12.71875</v>
      </c>
      <c r="AE190">
        <v>0</v>
      </c>
      <c r="AF190">
        <v>161.75</v>
      </c>
      <c r="AG190">
        <v>7.234375</v>
      </c>
      <c r="AH190">
        <f t="shared" si="8"/>
        <v>154.515625</v>
      </c>
      <c r="AI190">
        <f t="shared" si="9"/>
        <v>22.358531317494599</v>
      </c>
      <c r="AJ190">
        <f t="shared" si="10"/>
        <v>0.28361519640392413</v>
      </c>
      <c r="AK190">
        <f t="shared" si="11"/>
        <v>570.31499740104198</v>
      </c>
    </row>
    <row r="191" spans="1:37" x14ac:dyDescent="0.3">
      <c r="A191">
        <v>189</v>
      </c>
      <c r="B191">
        <v>574</v>
      </c>
      <c r="C191" t="s">
        <v>91</v>
      </c>
      <c r="D191">
        <v>3.50650745710284E-2</v>
      </c>
      <c r="E191">
        <v>8192</v>
      </c>
      <c r="F191">
        <v>8192</v>
      </c>
      <c r="G191">
        <v>1</v>
      </c>
      <c r="H191">
        <v>2.7347258660242901</v>
      </c>
      <c r="I191">
        <v>5.1943767670090297</v>
      </c>
      <c r="J191">
        <v>-1.26254787804011</v>
      </c>
      <c r="K191" t="b">
        <v>1</v>
      </c>
      <c r="L191">
        <v>79.3</v>
      </c>
      <c r="M191" t="s">
        <v>92</v>
      </c>
      <c r="N191">
        <v>6.1448507959855698</v>
      </c>
      <c r="O191">
        <v>4.266</v>
      </c>
      <c r="P191">
        <v>1.899</v>
      </c>
      <c r="Q191" t="s">
        <v>1164</v>
      </c>
      <c r="S191">
        <v>0</v>
      </c>
      <c r="T191">
        <v>18400</v>
      </c>
      <c r="U191">
        <v>8192</v>
      </c>
      <c r="V191">
        <v>1075</v>
      </c>
      <c r="W191">
        <v>8192</v>
      </c>
      <c r="X191">
        <v>1</v>
      </c>
      <c r="Y191">
        <v>5.2908642897538799E-2</v>
      </c>
      <c r="Z191">
        <v>79.3</v>
      </c>
      <c r="AA191">
        <v>232</v>
      </c>
      <c r="AB191" t="s">
        <v>94</v>
      </c>
      <c r="AC191">
        <v>8.90625</v>
      </c>
      <c r="AE191">
        <v>4</v>
      </c>
      <c r="AF191">
        <v>79.3125</v>
      </c>
      <c r="AG191">
        <v>4.67578125</v>
      </c>
      <c r="AH191">
        <f t="shared" si="8"/>
        <v>74.63671875</v>
      </c>
      <c r="AI191">
        <f t="shared" si="9"/>
        <v>16.962406015037594</v>
      </c>
      <c r="AJ191">
        <f t="shared" si="10"/>
        <v>0.28293223054916128</v>
      </c>
      <c r="AK191">
        <f t="shared" si="11"/>
        <v>280.32331221528665</v>
      </c>
    </row>
    <row r="192" spans="1:37" x14ac:dyDescent="0.3">
      <c r="A192">
        <v>190</v>
      </c>
      <c r="B192">
        <v>577</v>
      </c>
      <c r="C192" t="s">
        <v>91</v>
      </c>
      <c r="D192">
        <v>1.52473466626453E-2</v>
      </c>
      <c r="E192">
        <v>8192</v>
      </c>
      <c r="F192">
        <v>32768</v>
      </c>
      <c r="G192">
        <v>4</v>
      </c>
      <c r="H192">
        <v>4.44494971224238</v>
      </c>
      <c r="I192">
        <v>13.725518545029599</v>
      </c>
      <c r="J192">
        <v>-0.49143731853693801</v>
      </c>
      <c r="K192" t="b">
        <v>1</v>
      </c>
      <c r="L192">
        <v>1227</v>
      </c>
      <c r="M192" t="s">
        <v>92</v>
      </c>
      <c r="N192">
        <v>13.7297841301536</v>
      </c>
      <c r="O192" t="s">
        <v>101</v>
      </c>
      <c r="P192">
        <v>3.0880000000000001</v>
      </c>
      <c r="Q192" t="s">
        <v>1165</v>
      </c>
      <c r="S192">
        <v>0</v>
      </c>
      <c r="T192" t="s">
        <v>101</v>
      </c>
      <c r="U192">
        <v>8192</v>
      </c>
      <c r="V192">
        <v>306</v>
      </c>
      <c r="W192">
        <v>8192</v>
      </c>
      <c r="X192">
        <v>1</v>
      </c>
      <c r="Y192">
        <v>0.196934667178887</v>
      </c>
      <c r="Z192">
        <v>1227</v>
      </c>
      <c r="AA192" t="s">
        <v>101</v>
      </c>
      <c r="AB192" t="s">
        <v>94</v>
      </c>
      <c r="AC192">
        <v>35.03125</v>
      </c>
      <c r="AE192">
        <v>0</v>
      </c>
      <c r="AF192">
        <v>1227</v>
      </c>
      <c r="AG192">
        <v>22.046875</v>
      </c>
      <c r="AH192">
        <f t="shared" si="8"/>
        <v>1204.953125</v>
      </c>
      <c r="AI192">
        <f t="shared" si="9"/>
        <v>55.654145995747697</v>
      </c>
      <c r="AJ192">
        <f t="shared" si="10"/>
        <v>0.61174648741647364</v>
      </c>
      <c r="AK192">
        <f t="shared" si="11"/>
        <v>2005.7328080163788</v>
      </c>
    </row>
    <row r="193" spans="1:37" x14ac:dyDescent="0.3">
      <c r="A193">
        <v>191</v>
      </c>
      <c r="B193">
        <v>579</v>
      </c>
      <c r="C193" t="s">
        <v>91</v>
      </c>
      <c r="D193">
        <v>1.2296768240714699E-2</v>
      </c>
      <c r="E193">
        <v>8192</v>
      </c>
      <c r="F193">
        <v>32768</v>
      </c>
      <c r="G193">
        <v>4</v>
      </c>
      <c r="H193">
        <v>4.76397203572302</v>
      </c>
      <c r="I193">
        <v>9.6489042989155802</v>
      </c>
      <c r="J193">
        <v>-0.49143731853693801</v>
      </c>
      <c r="K193" t="b">
        <v>1</v>
      </c>
      <c r="L193">
        <v>105.9</v>
      </c>
      <c r="M193" t="s">
        <v>92</v>
      </c>
      <c r="N193">
        <v>10.2095297044522</v>
      </c>
      <c r="O193" t="s">
        <v>101</v>
      </c>
      <c r="P193">
        <v>2.0249999999999999</v>
      </c>
      <c r="Q193" t="s">
        <v>1166</v>
      </c>
      <c r="R193" t="s">
        <v>1941</v>
      </c>
      <c r="S193">
        <v>0</v>
      </c>
      <c r="T193" t="s">
        <v>101</v>
      </c>
      <c r="U193">
        <v>8192</v>
      </c>
      <c r="V193">
        <v>625</v>
      </c>
      <c r="W193">
        <v>8192</v>
      </c>
      <c r="X193">
        <v>1</v>
      </c>
      <c r="Y193">
        <v>0.15055888142892099</v>
      </c>
      <c r="Z193">
        <v>105.9</v>
      </c>
      <c r="AA193" t="s">
        <v>101</v>
      </c>
      <c r="AB193" t="s">
        <v>94</v>
      </c>
      <c r="AC193">
        <v>10.2890625</v>
      </c>
      <c r="AE193">
        <v>0</v>
      </c>
      <c r="AF193">
        <v>105.875</v>
      </c>
      <c r="AG193">
        <v>19.765625</v>
      </c>
      <c r="AH193">
        <f t="shared" si="8"/>
        <v>86.109375</v>
      </c>
      <c r="AI193">
        <f t="shared" si="9"/>
        <v>5.3565217391304349</v>
      </c>
      <c r="AJ193">
        <f t="shared" si="10"/>
        <v>0.61174648741647364</v>
      </c>
      <c r="AK193">
        <f t="shared" si="11"/>
        <v>173.07005790442878</v>
      </c>
    </row>
    <row r="194" spans="1:37" x14ac:dyDescent="0.3">
      <c r="A194">
        <v>192</v>
      </c>
      <c r="B194">
        <v>585</v>
      </c>
      <c r="C194" t="s">
        <v>91</v>
      </c>
      <c r="D194">
        <v>3.1032692827501301E-2</v>
      </c>
      <c r="E194">
        <v>8192</v>
      </c>
      <c r="F194">
        <v>9216</v>
      </c>
      <c r="G194">
        <v>1.125</v>
      </c>
      <c r="H194">
        <v>3.9443744439652</v>
      </c>
      <c r="I194">
        <v>8.9981042002956197</v>
      </c>
      <c r="J194">
        <v>-1.2641551955169299</v>
      </c>
      <c r="K194" t="b">
        <v>1</v>
      </c>
      <c r="L194">
        <v>191</v>
      </c>
      <c r="M194" t="s">
        <v>92</v>
      </c>
      <c r="N194">
        <v>9.0143947149773993</v>
      </c>
      <c r="O194">
        <v>4.2300000000000004</v>
      </c>
      <c r="P194">
        <v>2.2810000000000001</v>
      </c>
      <c r="Q194" t="s">
        <v>1167</v>
      </c>
      <c r="S194">
        <v>0</v>
      </c>
      <c r="T194">
        <v>17070</v>
      </c>
      <c r="U194">
        <v>8192</v>
      </c>
      <c r="V194">
        <v>64</v>
      </c>
      <c r="W194">
        <v>8192</v>
      </c>
      <c r="X194">
        <v>1</v>
      </c>
      <c r="Y194">
        <v>0.36804680549565</v>
      </c>
      <c r="Z194">
        <v>191</v>
      </c>
      <c r="AA194">
        <v>89.4</v>
      </c>
      <c r="AB194" t="s">
        <v>94</v>
      </c>
      <c r="AC194">
        <v>13.8203125</v>
      </c>
      <c r="AE194">
        <v>0</v>
      </c>
      <c r="AF194">
        <v>191</v>
      </c>
      <c r="AG194">
        <v>17.640625</v>
      </c>
      <c r="AH194">
        <f t="shared" si="8"/>
        <v>173.359375</v>
      </c>
      <c r="AI194">
        <f t="shared" si="9"/>
        <v>10.827280779450842</v>
      </c>
      <c r="AJ194">
        <f t="shared" si="10"/>
        <v>0.2824778339079021</v>
      </c>
      <c r="AK194">
        <f t="shared" si="11"/>
        <v>676.15924887852566</v>
      </c>
    </row>
    <row r="195" spans="1:37" x14ac:dyDescent="0.3">
      <c r="A195">
        <v>193</v>
      </c>
      <c r="B195">
        <v>586</v>
      </c>
      <c r="C195" t="s">
        <v>91</v>
      </c>
      <c r="D195">
        <v>2.91459362946489E-2</v>
      </c>
      <c r="E195">
        <v>8192</v>
      </c>
      <c r="F195">
        <v>8192</v>
      </c>
      <c r="G195">
        <v>1</v>
      </c>
      <c r="H195">
        <v>3.4020361050961498</v>
      </c>
      <c r="I195">
        <v>6.19609114844173</v>
      </c>
      <c r="J195">
        <v>-1.26817348920897</v>
      </c>
      <c r="K195" t="b">
        <v>1</v>
      </c>
      <c r="L195">
        <v>66.25</v>
      </c>
      <c r="M195" t="s">
        <v>92</v>
      </c>
      <c r="N195">
        <v>6.9768573369266296</v>
      </c>
      <c r="O195">
        <v>4.2699999999999996</v>
      </c>
      <c r="P195">
        <v>1.821</v>
      </c>
      <c r="Q195" t="s">
        <v>1168</v>
      </c>
      <c r="S195">
        <v>0</v>
      </c>
      <c r="T195">
        <v>18540</v>
      </c>
      <c r="U195">
        <v>8192</v>
      </c>
      <c r="V195">
        <v>405</v>
      </c>
      <c r="W195">
        <v>8192</v>
      </c>
      <c r="X195">
        <v>1</v>
      </c>
      <c r="Y195">
        <v>0.11935813367563999</v>
      </c>
      <c r="Z195">
        <v>66.25</v>
      </c>
      <c r="AA195">
        <v>280</v>
      </c>
      <c r="AB195" t="s">
        <v>94</v>
      </c>
      <c r="AC195">
        <v>8.140625</v>
      </c>
      <c r="AE195">
        <v>5</v>
      </c>
      <c r="AF195">
        <v>66.25</v>
      </c>
      <c r="AG195">
        <v>8.3125</v>
      </c>
      <c r="AH195">
        <f t="shared" ref="AH195:AH241" si="12">AF195-AG195</f>
        <v>57.9375</v>
      </c>
      <c r="AI195">
        <f t="shared" ref="AI195:AI241" si="13">AF195/AG195</f>
        <v>7.969924812030075</v>
      </c>
      <c r="AJ195">
        <f t="shared" ref="AJ195:AJ241" si="14">EXP(J195)</f>
        <v>0.28134503249839637</v>
      </c>
      <c r="AK195">
        <f t="shared" ref="AK195:AK241" si="15">AF195/AJ195</f>
        <v>235.47598978978814</v>
      </c>
    </row>
    <row r="196" spans="1:37" x14ac:dyDescent="0.3">
      <c r="A196">
        <v>194</v>
      </c>
      <c r="B196">
        <v>589</v>
      </c>
      <c r="C196" t="s">
        <v>91</v>
      </c>
      <c r="D196">
        <v>1.30521401629821E-2</v>
      </c>
      <c r="E196">
        <v>8192</v>
      </c>
      <c r="F196">
        <v>32768</v>
      </c>
      <c r="G196">
        <v>4</v>
      </c>
      <c r="H196">
        <v>4.4059266492139004</v>
      </c>
      <c r="I196">
        <v>13.5619929671115</v>
      </c>
      <c r="J196">
        <v>-0.49143731853693801</v>
      </c>
      <c r="K196" t="b">
        <v>1</v>
      </c>
      <c r="L196">
        <v>1199</v>
      </c>
      <c r="M196" t="s">
        <v>92</v>
      </c>
      <c r="N196">
        <v>13.5650859200663</v>
      </c>
      <c r="O196" t="s">
        <v>101</v>
      </c>
      <c r="P196">
        <v>3.0779999999999998</v>
      </c>
      <c r="Q196" t="s">
        <v>1169</v>
      </c>
      <c r="S196">
        <v>0</v>
      </c>
      <c r="T196" t="s">
        <v>101</v>
      </c>
      <c r="U196">
        <v>8192</v>
      </c>
      <c r="V196">
        <v>311</v>
      </c>
      <c r="W196">
        <v>8192</v>
      </c>
      <c r="X196">
        <v>1</v>
      </c>
      <c r="Y196">
        <v>0.193132381666859</v>
      </c>
      <c r="Z196">
        <v>1199</v>
      </c>
      <c r="AA196" t="s">
        <v>101</v>
      </c>
      <c r="AB196" t="s">
        <v>94</v>
      </c>
      <c r="AC196">
        <v>34.625</v>
      </c>
      <c r="AE196">
        <v>0</v>
      </c>
      <c r="AF196">
        <v>1199</v>
      </c>
      <c r="AG196">
        <v>21.6875</v>
      </c>
      <c r="AH196">
        <f t="shared" si="12"/>
        <v>1177.3125</v>
      </c>
      <c r="AI196">
        <f t="shared" si="13"/>
        <v>55.285302593659942</v>
      </c>
      <c r="AJ196">
        <f t="shared" si="14"/>
        <v>0.61174648741647364</v>
      </c>
      <c r="AK196">
        <f t="shared" si="15"/>
        <v>1959.9622141904142</v>
      </c>
    </row>
    <row r="197" spans="1:37" x14ac:dyDescent="0.3">
      <c r="A197">
        <v>195</v>
      </c>
      <c r="B197">
        <v>591</v>
      </c>
      <c r="C197" t="s">
        <v>91</v>
      </c>
      <c r="D197">
        <v>1.26363488232664E-2</v>
      </c>
      <c r="E197">
        <v>8192</v>
      </c>
      <c r="F197">
        <v>32768</v>
      </c>
      <c r="G197">
        <v>4</v>
      </c>
      <c r="H197">
        <v>4.6668776175892202</v>
      </c>
      <c r="I197">
        <v>9.1742428166084995</v>
      </c>
      <c r="J197">
        <v>-0.49143731853693801</v>
      </c>
      <c r="K197" t="b">
        <v>1</v>
      </c>
      <c r="L197">
        <v>92.5</v>
      </c>
      <c r="M197" t="s">
        <v>92</v>
      </c>
      <c r="N197">
        <v>10.042087726931999</v>
      </c>
      <c r="O197" t="s">
        <v>101</v>
      </c>
      <c r="P197">
        <v>1.966</v>
      </c>
      <c r="Q197" t="s">
        <v>1170</v>
      </c>
      <c r="R197" t="s">
        <v>1941</v>
      </c>
      <c r="S197">
        <v>0</v>
      </c>
      <c r="T197" t="s">
        <v>101</v>
      </c>
      <c r="U197">
        <v>8192</v>
      </c>
      <c r="V197">
        <v>674</v>
      </c>
      <c r="W197">
        <v>8192</v>
      </c>
      <c r="X197">
        <v>1</v>
      </c>
      <c r="Y197">
        <v>0.14124284841734699</v>
      </c>
      <c r="Z197">
        <v>92.5</v>
      </c>
      <c r="AA197" t="s">
        <v>101</v>
      </c>
      <c r="AB197" t="s">
        <v>94</v>
      </c>
      <c r="AC197">
        <v>9.6171875</v>
      </c>
      <c r="AE197">
        <v>0</v>
      </c>
      <c r="AF197">
        <v>92.5</v>
      </c>
      <c r="AG197">
        <v>19.421875</v>
      </c>
      <c r="AH197">
        <f t="shared" si="12"/>
        <v>73.078125</v>
      </c>
      <c r="AI197">
        <f t="shared" si="13"/>
        <v>4.7626709573612231</v>
      </c>
      <c r="AJ197">
        <f t="shared" si="14"/>
        <v>0.61174648741647364</v>
      </c>
      <c r="AK197">
        <f t="shared" si="15"/>
        <v>151.2064260322046</v>
      </c>
    </row>
    <row r="198" spans="1:37" x14ac:dyDescent="0.3">
      <c r="A198">
        <v>196</v>
      </c>
      <c r="B198">
        <v>597</v>
      </c>
      <c r="C198" t="s">
        <v>91</v>
      </c>
      <c r="D198">
        <v>1.34956791816378E-2</v>
      </c>
      <c r="E198">
        <v>8192</v>
      </c>
      <c r="F198">
        <v>9216</v>
      </c>
      <c r="G198">
        <v>1.125</v>
      </c>
      <c r="H198">
        <v>3.1221633406554901</v>
      </c>
      <c r="I198">
        <v>6.8358302829586197</v>
      </c>
      <c r="J198">
        <v>-1.26013690182488</v>
      </c>
      <c r="K198" t="b">
        <v>1</v>
      </c>
      <c r="L198">
        <v>154.9</v>
      </c>
      <c r="M198" t="s">
        <v>92</v>
      </c>
      <c r="N198">
        <v>7.0246858133027601</v>
      </c>
      <c r="O198">
        <v>4.2229999999999999</v>
      </c>
      <c r="P198">
        <v>2.19</v>
      </c>
      <c r="Q198" t="s">
        <v>1171</v>
      </c>
      <c r="S198">
        <v>0</v>
      </c>
      <c r="T198">
        <v>16670</v>
      </c>
      <c r="U198">
        <v>8192</v>
      </c>
      <c r="V198">
        <v>471</v>
      </c>
      <c r="W198">
        <v>8192</v>
      </c>
      <c r="X198">
        <v>1</v>
      </c>
      <c r="Y198">
        <v>9.7784125123465598E-2</v>
      </c>
      <c r="Z198">
        <v>154.9</v>
      </c>
      <c r="AA198">
        <v>107.6</v>
      </c>
      <c r="AB198" t="s">
        <v>94</v>
      </c>
      <c r="AC198">
        <v>12.4453125</v>
      </c>
      <c r="AE198">
        <v>0</v>
      </c>
      <c r="AF198">
        <v>154.875</v>
      </c>
      <c r="AG198">
        <v>7.078125</v>
      </c>
      <c r="AH198">
        <f t="shared" si="12"/>
        <v>147.796875</v>
      </c>
      <c r="AI198">
        <f t="shared" si="13"/>
        <v>21.880794701986755</v>
      </c>
      <c r="AJ198">
        <f t="shared" si="14"/>
        <v>0.28361519640392413</v>
      </c>
      <c r="AK198">
        <f t="shared" si="15"/>
        <v>546.07440632139958</v>
      </c>
    </row>
    <row r="199" spans="1:37" x14ac:dyDescent="0.3">
      <c r="A199">
        <v>197</v>
      </c>
      <c r="B199">
        <v>598</v>
      </c>
      <c r="C199" t="s">
        <v>91</v>
      </c>
      <c r="D199">
        <v>2.51376617933366E-2</v>
      </c>
      <c r="E199">
        <v>8192</v>
      </c>
      <c r="F199">
        <v>8192</v>
      </c>
      <c r="G199">
        <v>1</v>
      </c>
      <c r="H199">
        <v>3.1811606315880199</v>
      </c>
      <c r="I199">
        <v>5.44276701810763</v>
      </c>
      <c r="J199">
        <v>-1.2705844654242</v>
      </c>
      <c r="K199" t="b">
        <v>1</v>
      </c>
      <c r="L199">
        <v>51.44</v>
      </c>
      <c r="M199" t="s">
        <v>92</v>
      </c>
      <c r="N199">
        <v>6.5149469303514502</v>
      </c>
      <c r="O199">
        <v>4.266</v>
      </c>
      <c r="P199">
        <v>1.7110000000000001</v>
      </c>
      <c r="Q199" t="s">
        <v>1172</v>
      </c>
      <c r="S199">
        <v>0</v>
      </c>
      <c r="T199">
        <v>18420</v>
      </c>
      <c r="U199">
        <v>8192</v>
      </c>
      <c r="V199">
        <v>851</v>
      </c>
      <c r="W199">
        <v>8192</v>
      </c>
      <c r="X199">
        <v>1</v>
      </c>
      <c r="Y199">
        <v>7.4769223489255299E-2</v>
      </c>
      <c r="Z199">
        <v>51.44</v>
      </c>
      <c r="AA199">
        <v>358</v>
      </c>
      <c r="AB199" t="s">
        <v>94</v>
      </c>
      <c r="AC199">
        <v>7.171875</v>
      </c>
      <c r="AE199">
        <v>4</v>
      </c>
      <c r="AF199">
        <v>51.4375</v>
      </c>
      <c r="AG199">
        <v>5.62109375</v>
      </c>
      <c r="AH199">
        <f t="shared" si="12"/>
        <v>45.81640625</v>
      </c>
      <c r="AI199">
        <f t="shared" si="13"/>
        <v>9.1507991660875607</v>
      </c>
      <c r="AJ199">
        <f t="shared" si="14"/>
        <v>0.28066753336210226</v>
      </c>
      <c r="AK199">
        <f t="shared" si="15"/>
        <v>183.26843644447499</v>
      </c>
    </row>
    <row r="200" spans="1:37" x14ac:dyDescent="0.3">
      <c r="A200">
        <v>198</v>
      </c>
      <c r="B200">
        <v>601</v>
      </c>
      <c r="C200" t="s">
        <v>91</v>
      </c>
      <c r="D200">
        <v>1.10181375738628E-2</v>
      </c>
      <c r="E200">
        <v>8192</v>
      </c>
      <c r="F200">
        <v>32768</v>
      </c>
      <c r="G200">
        <v>4</v>
      </c>
      <c r="H200">
        <v>4.4255226314043599</v>
      </c>
      <c r="I200">
        <v>13.3802910808866</v>
      </c>
      <c r="J200">
        <v>-0.49143731853693801</v>
      </c>
      <c r="K200" t="b">
        <v>1</v>
      </c>
      <c r="L200">
        <v>1056</v>
      </c>
      <c r="M200" t="s">
        <v>92</v>
      </c>
      <c r="N200">
        <v>13.3813453638914</v>
      </c>
      <c r="O200" t="s">
        <v>101</v>
      </c>
      <c r="P200">
        <v>3.0230000000000001</v>
      </c>
      <c r="Q200" t="s">
        <v>1173</v>
      </c>
      <c r="S200">
        <v>0</v>
      </c>
      <c r="T200" t="s">
        <v>101</v>
      </c>
      <c r="U200">
        <v>8192</v>
      </c>
      <c r="V200">
        <v>338</v>
      </c>
      <c r="W200">
        <v>8192</v>
      </c>
      <c r="X200">
        <v>1</v>
      </c>
      <c r="Y200">
        <v>0.18632386782877</v>
      </c>
      <c r="Z200">
        <v>1056</v>
      </c>
      <c r="AA200" t="s">
        <v>101</v>
      </c>
      <c r="AB200" t="s">
        <v>94</v>
      </c>
      <c r="AC200">
        <v>32.5</v>
      </c>
      <c r="AE200">
        <v>0</v>
      </c>
      <c r="AF200">
        <v>1056</v>
      </c>
      <c r="AG200">
        <v>20.890625</v>
      </c>
      <c r="AH200">
        <f t="shared" si="12"/>
        <v>1035.109375</v>
      </c>
      <c r="AI200">
        <f t="shared" si="13"/>
        <v>50.548990276738969</v>
      </c>
      <c r="AJ200">
        <f t="shared" si="14"/>
        <v>0.61174648741647364</v>
      </c>
      <c r="AK200">
        <f t="shared" si="15"/>
        <v>1726.2052528649519</v>
      </c>
    </row>
    <row r="201" spans="1:37" x14ac:dyDescent="0.3">
      <c r="A201">
        <v>199</v>
      </c>
      <c r="B201">
        <v>603</v>
      </c>
      <c r="C201" t="s">
        <v>91</v>
      </c>
      <c r="D201">
        <v>1.18549149557634E-2</v>
      </c>
      <c r="E201">
        <v>8192</v>
      </c>
      <c r="F201">
        <v>32768</v>
      </c>
      <c r="G201">
        <v>4</v>
      </c>
      <c r="H201">
        <v>4.5334233040210803</v>
      </c>
      <c r="I201">
        <v>9.14653568955816</v>
      </c>
      <c r="J201">
        <v>-0.49143731853693801</v>
      </c>
      <c r="K201" t="b">
        <v>1</v>
      </c>
      <c r="L201">
        <v>104.1</v>
      </c>
      <c r="M201" t="s">
        <v>92</v>
      </c>
      <c r="N201">
        <v>9.9636988859098192</v>
      </c>
      <c r="O201" t="s">
        <v>101</v>
      </c>
      <c r="P201">
        <v>2.0179999999999998</v>
      </c>
      <c r="Q201" t="s">
        <v>1174</v>
      </c>
      <c r="R201" t="s">
        <v>1941</v>
      </c>
      <c r="S201">
        <v>0</v>
      </c>
      <c r="T201" t="s">
        <v>101</v>
      </c>
      <c r="U201">
        <v>8192</v>
      </c>
      <c r="V201">
        <v>680</v>
      </c>
      <c r="W201">
        <v>8192</v>
      </c>
      <c r="X201">
        <v>1</v>
      </c>
      <c r="Y201">
        <v>0.135500598248078</v>
      </c>
      <c r="Z201">
        <v>104.1</v>
      </c>
      <c r="AA201" t="s">
        <v>101</v>
      </c>
      <c r="AB201" t="s">
        <v>94</v>
      </c>
      <c r="AC201">
        <v>10.203125</v>
      </c>
      <c r="AE201">
        <v>0</v>
      </c>
      <c r="AF201">
        <v>104.125</v>
      </c>
      <c r="AG201">
        <v>19.59375</v>
      </c>
      <c r="AH201">
        <f t="shared" si="12"/>
        <v>84.53125</v>
      </c>
      <c r="AI201">
        <f t="shared" si="13"/>
        <v>5.3141945773524721</v>
      </c>
      <c r="AJ201">
        <f t="shared" si="14"/>
        <v>0.61174648741647364</v>
      </c>
      <c r="AK201">
        <f t="shared" si="15"/>
        <v>170.20939579030599</v>
      </c>
    </row>
    <row r="202" spans="1:37" x14ac:dyDescent="0.3">
      <c r="A202">
        <v>200</v>
      </c>
      <c r="B202">
        <v>609</v>
      </c>
      <c r="C202" t="s">
        <v>91</v>
      </c>
      <c r="D202">
        <v>1.49026809480058E-2</v>
      </c>
      <c r="E202">
        <v>8192</v>
      </c>
      <c r="F202">
        <v>9216</v>
      </c>
      <c r="G202">
        <v>1.125</v>
      </c>
      <c r="H202">
        <v>3.1284364871610002</v>
      </c>
      <c r="I202">
        <v>7.3200525617556398</v>
      </c>
      <c r="J202">
        <v>-1.2585295843480699</v>
      </c>
      <c r="K202" t="b">
        <v>1</v>
      </c>
      <c r="L202">
        <v>218.2</v>
      </c>
      <c r="M202" t="s">
        <v>92</v>
      </c>
      <c r="N202">
        <v>7.4041178351619497</v>
      </c>
      <c r="O202">
        <v>4.24</v>
      </c>
      <c r="P202">
        <v>2.34</v>
      </c>
      <c r="Q202" t="s">
        <v>1175</v>
      </c>
      <c r="S202">
        <v>0</v>
      </c>
      <c r="T202">
        <v>17250</v>
      </c>
      <c r="U202">
        <v>8192</v>
      </c>
      <c r="V202">
        <v>402</v>
      </c>
      <c r="W202">
        <v>8192</v>
      </c>
      <c r="X202">
        <v>1</v>
      </c>
      <c r="Y202">
        <v>0.106156763362762</v>
      </c>
      <c r="Z202">
        <v>218.2</v>
      </c>
      <c r="AA202">
        <v>79</v>
      </c>
      <c r="AB202" t="s">
        <v>94</v>
      </c>
      <c r="AC202">
        <v>14.7734375</v>
      </c>
      <c r="AE202">
        <v>0</v>
      </c>
      <c r="AF202">
        <v>218.25</v>
      </c>
      <c r="AG202">
        <v>7.91015625</v>
      </c>
      <c r="AH202">
        <f t="shared" si="12"/>
        <v>210.33984375</v>
      </c>
      <c r="AI202">
        <f t="shared" si="13"/>
        <v>27.591111111111111</v>
      </c>
      <c r="AJ202">
        <f t="shared" si="14"/>
        <v>0.28407142261775598</v>
      </c>
      <c r="AK202">
        <f t="shared" si="15"/>
        <v>768.29269902898784</v>
      </c>
    </row>
    <row r="203" spans="1:37" x14ac:dyDescent="0.3">
      <c r="A203">
        <v>201</v>
      </c>
      <c r="B203">
        <v>610</v>
      </c>
      <c r="C203" t="s">
        <v>91</v>
      </c>
      <c r="D203">
        <v>1.33033513578617E-2</v>
      </c>
      <c r="E203">
        <v>8192</v>
      </c>
      <c r="F203">
        <v>8192</v>
      </c>
      <c r="G203">
        <v>1</v>
      </c>
      <c r="H203">
        <v>4.2955491921092701</v>
      </c>
      <c r="I203">
        <v>8.07093422423657</v>
      </c>
      <c r="J203">
        <v>-1.2713881241626099</v>
      </c>
      <c r="K203" t="b">
        <v>1</v>
      </c>
      <c r="L203">
        <v>75.75</v>
      </c>
      <c r="M203" t="s">
        <v>92</v>
      </c>
      <c r="N203">
        <v>8.3647919983795997</v>
      </c>
      <c r="O203">
        <v>4.2729999999999997</v>
      </c>
      <c r="P203">
        <v>1.879</v>
      </c>
      <c r="Q203" t="s">
        <v>1176</v>
      </c>
      <c r="S203">
        <v>0</v>
      </c>
      <c r="T203">
        <v>18720</v>
      </c>
      <c r="U203">
        <v>8192</v>
      </c>
      <c r="V203">
        <v>198</v>
      </c>
      <c r="W203">
        <v>8192</v>
      </c>
      <c r="X203">
        <v>1</v>
      </c>
      <c r="Y203">
        <v>0.234204482847617</v>
      </c>
      <c r="Z203">
        <v>75.75</v>
      </c>
      <c r="AA203">
        <v>247.1</v>
      </c>
      <c r="AB203" t="s">
        <v>94</v>
      </c>
      <c r="AC203">
        <v>8.703125</v>
      </c>
      <c r="AE203">
        <v>6</v>
      </c>
      <c r="AF203">
        <v>75.75</v>
      </c>
      <c r="AG203">
        <v>11.390625</v>
      </c>
      <c r="AH203">
        <f t="shared" si="12"/>
        <v>64.359375</v>
      </c>
      <c r="AI203">
        <f t="shared" si="13"/>
        <v>6.6502057613168724</v>
      </c>
      <c r="AJ203">
        <f t="shared" si="14"/>
        <v>0.28044206305905284</v>
      </c>
      <c r="AK203">
        <f t="shared" si="15"/>
        <v>270.10926668318399</v>
      </c>
    </row>
    <row r="204" spans="1:37" x14ac:dyDescent="0.3">
      <c r="A204">
        <v>202</v>
      </c>
      <c r="B204">
        <v>613</v>
      </c>
      <c r="C204" t="s">
        <v>91</v>
      </c>
      <c r="D204">
        <v>1.00083895706177E-2</v>
      </c>
      <c r="E204">
        <v>8192</v>
      </c>
      <c r="F204">
        <v>32768</v>
      </c>
      <c r="G204">
        <v>4</v>
      </c>
      <c r="H204">
        <v>4.4040604555480103</v>
      </c>
      <c r="I204">
        <v>13.5304435480019</v>
      </c>
      <c r="J204">
        <v>-0.49143731853693801</v>
      </c>
      <c r="K204" t="b">
        <v>1</v>
      </c>
      <c r="L204">
        <v>1182</v>
      </c>
      <c r="M204" t="s">
        <v>92</v>
      </c>
      <c r="N204">
        <v>13.5320272779259</v>
      </c>
      <c r="O204" t="s">
        <v>101</v>
      </c>
      <c r="P204">
        <v>3.0720000000000001</v>
      </c>
      <c r="Q204" t="s">
        <v>1177</v>
      </c>
      <c r="S204">
        <v>0</v>
      </c>
      <c r="T204" t="s">
        <v>101</v>
      </c>
      <c r="U204">
        <v>8192</v>
      </c>
      <c r="V204">
        <v>434</v>
      </c>
      <c r="W204">
        <v>8192</v>
      </c>
      <c r="X204">
        <v>1</v>
      </c>
      <c r="Y204">
        <v>0.163400130754152</v>
      </c>
      <c r="Z204">
        <v>1182</v>
      </c>
      <c r="AA204" t="s">
        <v>101</v>
      </c>
      <c r="AB204" t="s">
        <v>94</v>
      </c>
      <c r="AC204">
        <v>34.375</v>
      </c>
      <c r="AE204">
        <v>0</v>
      </c>
      <c r="AF204">
        <v>1182</v>
      </c>
      <c r="AG204">
        <v>19.25</v>
      </c>
      <c r="AH204">
        <f t="shared" si="12"/>
        <v>1162.75</v>
      </c>
      <c r="AI204">
        <f t="shared" si="13"/>
        <v>61.402597402597401</v>
      </c>
      <c r="AJ204">
        <f t="shared" si="14"/>
        <v>0.61174648741647364</v>
      </c>
      <c r="AK204">
        <f t="shared" si="15"/>
        <v>1932.1729250817928</v>
      </c>
    </row>
    <row r="205" spans="1:37" x14ac:dyDescent="0.3">
      <c r="A205">
        <v>203</v>
      </c>
      <c r="B205">
        <v>615</v>
      </c>
      <c r="C205" t="s">
        <v>91</v>
      </c>
      <c r="D205">
        <v>1.19796485287965E-2</v>
      </c>
      <c r="E205">
        <v>8192</v>
      </c>
      <c r="F205">
        <v>32768</v>
      </c>
      <c r="G205">
        <v>4</v>
      </c>
      <c r="H205">
        <v>4.60211939938248</v>
      </c>
      <c r="I205">
        <v>9.4649057178706109</v>
      </c>
      <c r="J205">
        <v>-0.49143731853693801</v>
      </c>
      <c r="K205" t="b">
        <v>1</v>
      </c>
      <c r="L205">
        <v>113.75</v>
      </c>
      <c r="M205" t="s">
        <v>92</v>
      </c>
      <c r="N205">
        <v>10.1157230079745</v>
      </c>
      <c r="O205" t="s">
        <v>101</v>
      </c>
      <c r="P205">
        <v>2.0569999999999999</v>
      </c>
      <c r="Q205" t="s">
        <v>1178</v>
      </c>
      <c r="R205" t="s">
        <v>1941</v>
      </c>
      <c r="S205">
        <v>0</v>
      </c>
      <c r="T205" t="s">
        <v>101</v>
      </c>
      <c r="U205">
        <v>8192</v>
      </c>
      <c r="V205">
        <v>704</v>
      </c>
      <c r="W205">
        <v>8192</v>
      </c>
      <c r="X205">
        <v>1</v>
      </c>
      <c r="Y205">
        <v>0.135759982929682</v>
      </c>
      <c r="Z205">
        <v>113.75</v>
      </c>
      <c r="AA205" t="s">
        <v>101</v>
      </c>
      <c r="AB205" t="s">
        <v>94</v>
      </c>
      <c r="AC205">
        <v>10.6640625</v>
      </c>
      <c r="AE205">
        <v>0</v>
      </c>
      <c r="AF205">
        <v>113.75</v>
      </c>
      <c r="AG205">
        <v>19.28125</v>
      </c>
      <c r="AH205">
        <f t="shared" si="12"/>
        <v>94.46875</v>
      </c>
      <c r="AI205">
        <f t="shared" si="13"/>
        <v>5.8995137763371153</v>
      </c>
      <c r="AJ205">
        <f t="shared" si="14"/>
        <v>0.61174648741647364</v>
      </c>
      <c r="AK205">
        <f t="shared" si="15"/>
        <v>185.94303741798132</v>
      </c>
    </row>
    <row r="206" spans="1:37" x14ac:dyDescent="0.3">
      <c r="A206">
        <v>204</v>
      </c>
      <c r="B206">
        <v>621</v>
      </c>
      <c r="C206" t="s">
        <v>91</v>
      </c>
      <c r="D206">
        <v>2.2122950898927699E-2</v>
      </c>
      <c r="E206">
        <v>8192</v>
      </c>
      <c r="F206">
        <v>9216</v>
      </c>
      <c r="G206">
        <v>1.125</v>
      </c>
      <c r="H206">
        <v>3.6757138513251202</v>
      </c>
      <c r="I206">
        <v>8.5503421815004401</v>
      </c>
      <c r="J206">
        <v>-1.26254787804011</v>
      </c>
      <c r="K206" t="b">
        <v>1</v>
      </c>
      <c r="L206">
        <v>211.9</v>
      </c>
      <c r="M206" t="s">
        <v>92</v>
      </c>
      <c r="N206">
        <v>8.5727644478091101</v>
      </c>
      <c r="O206">
        <v>4.234</v>
      </c>
      <c r="P206">
        <v>2.3260000000000001</v>
      </c>
      <c r="Q206" t="s">
        <v>1179</v>
      </c>
      <c r="S206">
        <v>0</v>
      </c>
      <c r="T206">
        <v>17140</v>
      </c>
      <c r="U206">
        <v>8192</v>
      </c>
      <c r="V206">
        <v>120</v>
      </c>
      <c r="W206">
        <v>8192</v>
      </c>
      <c r="X206">
        <v>1</v>
      </c>
      <c r="Y206">
        <v>0.24425813896663201</v>
      </c>
      <c r="Z206">
        <v>211.9</v>
      </c>
      <c r="AA206">
        <v>80.900000000000006</v>
      </c>
      <c r="AB206" t="s">
        <v>94</v>
      </c>
      <c r="AC206">
        <v>14.5546875</v>
      </c>
      <c r="AE206">
        <v>0</v>
      </c>
      <c r="AF206">
        <v>211.875</v>
      </c>
      <c r="AG206">
        <v>13.7890625</v>
      </c>
      <c r="AH206">
        <f t="shared" si="12"/>
        <v>198.0859375</v>
      </c>
      <c r="AI206">
        <f t="shared" si="13"/>
        <v>15.365439093484419</v>
      </c>
      <c r="AJ206">
        <f t="shared" si="14"/>
        <v>0.28293223054916128</v>
      </c>
      <c r="AK206">
        <f t="shared" si="15"/>
        <v>748.85423830561206</v>
      </c>
    </row>
    <row r="207" spans="1:37" x14ac:dyDescent="0.3">
      <c r="A207">
        <v>205</v>
      </c>
      <c r="B207">
        <v>622</v>
      </c>
      <c r="C207" t="s">
        <v>91</v>
      </c>
      <c r="D207">
        <v>2.7009571850021799E-2</v>
      </c>
      <c r="E207">
        <v>8192</v>
      </c>
      <c r="F207">
        <v>8192</v>
      </c>
      <c r="G207">
        <v>1</v>
      </c>
      <c r="H207">
        <v>3.3129561647097399</v>
      </c>
      <c r="I207">
        <v>7.7906234810752499</v>
      </c>
      <c r="J207">
        <v>-1.2665661717321499</v>
      </c>
      <c r="K207" t="b">
        <v>1</v>
      </c>
      <c r="L207">
        <v>225</v>
      </c>
      <c r="M207" t="s">
        <v>92</v>
      </c>
      <c r="N207">
        <v>7.84498180821286</v>
      </c>
      <c r="O207">
        <v>4.29</v>
      </c>
      <c r="P207">
        <v>2.3519999999999999</v>
      </c>
      <c r="Q207" t="s">
        <v>1180</v>
      </c>
      <c r="S207">
        <v>0</v>
      </c>
      <c r="T207">
        <v>19410</v>
      </c>
      <c r="U207">
        <v>8192</v>
      </c>
      <c r="V207">
        <v>32</v>
      </c>
      <c r="W207">
        <v>8192</v>
      </c>
      <c r="X207">
        <v>1</v>
      </c>
      <c r="Y207">
        <v>0.40887674716337102</v>
      </c>
      <c r="Z207">
        <v>225</v>
      </c>
      <c r="AA207">
        <v>86.25</v>
      </c>
      <c r="AB207" t="s">
        <v>94</v>
      </c>
      <c r="AC207">
        <v>15</v>
      </c>
      <c r="AE207">
        <v>5</v>
      </c>
      <c r="AF207">
        <v>225</v>
      </c>
      <c r="AG207">
        <v>21.203125</v>
      </c>
      <c r="AH207">
        <f t="shared" si="12"/>
        <v>203.796875</v>
      </c>
      <c r="AI207">
        <f t="shared" si="13"/>
        <v>10.611643330876934</v>
      </c>
      <c r="AJ207">
        <f t="shared" si="14"/>
        <v>0.28179760690408912</v>
      </c>
      <c r="AK207">
        <f t="shared" si="15"/>
        <v>798.44538948330955</v>
      </c>
    </row>
    <row r="208" spans="1:37" x14ac:dyDescent="0.3">
      <c r="A208">
        <v>206</v>
      </c>
      <c r="B208">
        <v>625</v>
      </c>
      <c r="C208" t="s">
        <v>91</v>
      </c>
      <c r="D208">
        <v>6.8818575249800498E-3</v>
      </c>
      <c r="E208">
        <v>8192</v>
      </c>
      <c r="F208">
        <v>32768</v>
      </c>
      <c r="G208">
        <v>4</v>
      </c>
      <c r="H208">
        <v>4.39273150953351</v>
      </c>
      <c r="I208">
        <v>13.4527402479463</v>
      </c>
      <c r="J208">
        <v>-0.49143731853693801</v>
      </c>
      <c r="K208" t="b">
        <v>1</v>
      </c>
      <c r="L208">
        <v>1154</v>
      </c>
      <c r="M208" t="s">
        <v>92</v>
      </c>
      <c r="N208">
        <v>13.4514879710086</v>
      </c>
      <c r="O208" t="s">
        <v>101</v>
      </c>
      <c r="P208">
        <v>3.0619999999999998</v>
      </c>
      <c r="Q208" t="s">
        <v>1181</v>
      </c>
      <c r="S208">
        <v>0</v>
      </c>
      <c r="T208" t="s">
        <v>101</v>
      </c>
      <c r="U208">
        <v>8192</v>
      </c>
      <c r="V208">
        <v>508</v>
      </c>
      <c r="W208">
        <v>8192</v>
      </c>
      <c r="X208">
        <v>1</v>
      </c>
      <c r="Y208">
        <v>0.15052811948428599</v>
      </c>
      <c r="Z208">
        <v>1154</v>
      </c>
      <c r="AA208" t="s">
        <v>101</v>
      </c>
      <c r="AB208" t="s">
        <v>94</v>
      </c>
      <c r="AC208">
        <v>33.96875</v>
      </c>
      <c r="AE208">
        <v>0</v>
      </c>
      <c r="AF208">
        <v>1154</v>
      </c>
      <c r="AG208">
        <v>18.203125</v>
      </c>
      <c r="AH208">
        <f t="shared" si="12"/>
        <v>1135.796875</v>
      </c>
      <c r="AI208">
        <f t="shared" si="13"/>
        <v>63.395708154506437</v>
      </c>
      <c r="AJ208">
        <f t="shared" si="14"/>
        <v>0.61174648741647364</v>
      </c>
      <c r="AK208">
        <f t="shared" si="15"/>
        <v>1886.4023312558281</v>
      </c>
    </row>
    <row r="209" spans="1:37" x14ac:dyDescent="0.3">
      <c r="A209">
        <v>207</v>
      </c>
      <c r="B209">
        <v>627</v>
      </c>
      <c r="C209" t="s">
        <v>91</v>
      </c>
      <c r="D209">
        <v>1.3449541412376699E-2</v>
      </c>
      <c r="E209">
        <v>8192</v>
      </c>
      <c r="F209">
        <v>32768</v>
      </c>
      <c r="G209">
        <v>4</v>
      </c>
      <c r="H209">
        <v>5.0801113477003703</v>
      </c>
      <c r="I209">
        <v>11.340951700042</v>
      </c>
      <c r="J209">
        <v>-0.49143731853693801</v>
      </c>
      <c r="K209" t="b">
        <v>1</v>
      </c>
      <c r="L209">
        <v>170.9</v>
      </c>
      <c r="M209" t="s">
        <v>92</v>
      </c>
      <c r="N209">
        <v>11.521106432558</v>
      </c>
      <c r="O209" t="s">
        <v>101</v>
      </c>
      <c r="P209">
        <v>2.2320000000000002</v>
      </c>
      <c r="Q209" t="s">
        <v>1182</v>
      </c>
      <c r="R209" t="s">
        <v>1941</v>
      </c>
      <c r="S209">
        <v>0</v>
      </c>
      <c r="T209" t="s">
        <v>101</v>
      </c>
      <c r="U209">
        <v>8192</v>
      </c>
      <c r="V209">
        <v>546</v>
      </c>
      <c r="W209">
        <v>8192</v>
      </c>
      <c r="X209">
        <v>1</v>
      </c>
      <c r="Y209">
        <v>0.17461264618612099</v>
      </c>
      <c r="Z209">
        <v>170.9</v>
      </c>
      <c r="AA209" t="s">
        <v>101</v>
      </c>
      <c r="AB209" t="s">
        <v>94</v>
      </c>
      <c r="AC209">
        <v>13.0703125</v>
      </c>
      <c r="AE209">
        <v>0</v>
      </c>
      <c r="AF209">
        <v>170.875</v>
      </c>
      <c r="AG209">
        <v>20.890625</v>
      </c>
      <c r="AH209">
        <f t="shared" si="12"/>
        <v>149.984375</v>
      </c>
      <c r="AI209">
        <f t="shared" si="13"/>
        <v>8.1795063575168285</v>
      </c>
      <c r="AJ209">
        <f t="shared" si="14"/>
        <v>0.61174648741647364</v>
      </c>
      <c r="AK209">
        <f t="shared" si="15"/>
        <v>279.32322214327525</v>
      </c>
    </row>
    <row r="210" spans="1:37" x14ac:dyDescent="0.3">
      <c r="A210">
        <v>208</v>
      </c>
      <c r="B210">
        <v>633</v>
      </c>
      <c r="C210" t="s">
        <v>91</v>
      </c>
      <c r="D210">
        <v>1.5904837426151699E-2</v>
      </c>
      <c r="E210">
        <v>8192</v>
      </c>
      <c r="F210">
        <v>9216</v>
      </c>
      <c r="G210">
        <v>1.125</v>
      </c>
      <c r="H210">
        <v>3.1226103446228599</v>
      </c>
      <c r="I210">
        <v>6.9892801854253896</v>
      </c>
      <c r="J210">
        <v>-1.26013690182488</v>
      </c>
      <c r="K210" t="b">
        <v>1</v>
      </c>
      <c r="L210">
        <v>173.2</v>
      </c>
      <c r="M210" t="s">
        <v>92</v>
      </c>
      <c r="N210">
        <v>7.1389712250317299</v>
      </c>
      <c r="O210">
        <v>4.234</v>
      </c>
      <c r="P210">
        <v>2.238</v>
      </c>
      <c r="Q210" t="s">
        <v>1183</v>
      </c>
      <c r="S210">
        <v>0</v>
      </c>
      <c r="T210">
        <v>17220</v>
      </c>
      <c r="U210">
        <v>8192</v>
      </c>
      <c r="V210">
        <v>621</v>
      </c>
      <c r="W210">
        <v>8192</v>
      </c>
      <c r="X210">
        <v>1</v>
      </c>
      <c r="Y210">
        <v>8.5177419035367394E-2</v>
      </c>
      <c r="Z210">
        <v>173.2</v>
      </c>
      <c r="AA210">
        <v>99.4</v>
      </c>
      <c r="AB210" t="s">
        <v>94</v>
      </c>
      <c r="AC210">
        <v>13.1640625</v>
      </c>
      <c r="AE210">
        <v>0</v>
      </c>
      <c r="AF210">
        <v>173.25</v>
      </c>
      <c r="AG210">
        <v>6.41796875</v>
      </c>
      <c r="AH210">
        <f t="shared" si="12"/>
        <v>166.83203125</v>
      </c>
      <c r="AI210">
        <f t="shared" si="13"/>
        <v>26.994522215459526</v>
      </c>
      <c r="AJ210">
        <f t="shared" si="14"/>
        <v>0.28361519640392413</v>
      </c>
      <c r="AK210">
        <f t="shared" si="15"/>
        <v>610.86289520698926</v>
      </c>
    </row>
    <row r="211" spans="1:37" x14ac:dyDescent="0.3">
      <c r="A211">
        <v>209</v>
      </c>
      <c r="B211">
        <v>634</v>
      </c>
      <c r="C211" t="s">
        <v>91</v>
      </c>
      <c r="D211">
        <v>3.0229022588490299E-2</v>
      </c>
      <c r="E211">
        <v>8192</v>
      </c>
      <c r="F211">
        <v>8192</v>
      </c>
      <c r="G211">
        <v>1</v>
      </c>
      <c r="H211">
        <v>3.9634264102817598</v>
      </c>
      <c r="I211">
        <v>7.2959558431456202</v>
      </c>
      <c r="J211">
        <v>-1.2665661717321499</v>
      </c>
      <c r="K211" t="b">
        <v>1</v>
      </c>
      <c r="L211">
        <v>69.25</v>
      </c>
      <c r="M211" t="s">
        <v>92</v>
      </c>
      <c r="N211">
        <v>7.8805278359493602</v>
      </c>
      <c r="O211">
        <v>4.2699999999999996</v>
      </c>
      <c r="P211">
        <v>1.841</v>
      </c>
      <c r="Q211" t="s">
        <v>1184</v>
      </c>
      <c r="S211">
        <v>0</v>
      </c>
      <c r="T211">
        <v>18610</v>
      </c>
      <c r="U211">
        <v>8192</v>
      </c>
      <c r="V211">
        <v>214</v>
      </c>
      <c r="W211">
        <v>8192</v>
      </c>
      <c r="X211">
        <v>1</v>
      </c>
      <c r="Y211">
        <v>0.20257565898418201</v>
      </c>
      <c r="Z211">
        <v>69.25</v>
      </c>
      <c r="AA211">
        <v>268.8</v>
      </c>
      <c r="AB211" t="s">
        <v>94</v>
      </c>
      <c r="AC211">
        <v>8.3203125</v>
      </c>
      <c r="AE211">
        <v>6</v>
      </c>
      <c r="AF211">
        <v>69.25</v>
      </c>
      <c r="AG211">
        <v>12.1015625</v>
      </c>
      <c r="AH211">
        <f t="shared" si="12"/>
        <v>57.1484375</v>
      </c>
      <c r="AI211">
        <f t="shared" si="13"/>
        <v>5.7224015493867011</v>
      </c>
      <c r="AJ211">
        <f t="shared" si="14"/>
        <v>0.28179760690408912</v>
      </c>
      <c r="AK211">
        <f t="shared" si="15"/>
        <v>245.74374765208529</v>
      </c>
    </row>
    <row r="212" spans="1:37" x14ac:dyDescent="0.3">
      <c r="A212">
        <v>210</v>
      </c>
      <c r="B212">
        <v>637</v>
      </c>
      <c r="C212" t="s">
        <v>91</v>
      </c>
      <c r="D212">
        <v>7.5145621326512804E-3</v>
      </c>
      <c r="E212">
        <v>8192</v>
      </c>
      <c r="F212">
        <v>32768</v>
      </c>
      <c r="G212">
        <v>4</v>
      </c>
      <c r="H212">
        <v>4.3844869466961702</v>
      </c>
      <c r="I212">
        <v>13.4189278231892</v>
      </c>
      <c r="J212">
        <v>-0.49143731853693801</v>
      </c>
      <c r="K212" t="b">
        <v>1</v>
      </c>
      <c r="L212">
        <v>1150</v>
      </c>
      <c r="M212" t="s">
        <v>92</v>
      </c>
      <c r="N212">
        <v>13.419634284105699</v>
      </c>
      <c r="O212" t="s">
        <v>101</v>
      </c>
      <c r="P212">
        <v>3.06</v>
      </c>
      <c r="Q212" t="s">
        <v>1185</v>
      </c>
      <c r="S212">
        <v>0</v>
      </c>
      <c r="T212" t="s">
        <v>101</v>
      </c>
      <c r="U212">
        <v>8192</v>
      </c>
      <c r="V212">
        <v>655</v>
      </c>
      <c r="W212">
        <v>8192</v>
      </c>
      <c r="X212">
        <v>1</v>
      </c>
      <c r="Y212">
        <v>0.132343912403981</v>
      </c>
      <c r="Z212">
        <v>1150</v>
      </c>
      <c r="AA212" t="s">
        <v>101</v>
      </c>
      <c r="AB212" t="s">
        <v>94</v>
      </c>
      <c r="AC212">
        <v>33.90625</v>
      </c>
      <c r="AE212">
        <v>0</v>
      </c>
      <c r="AF212">
        <v>1150</v>
      </c>
      <c r="AG212">
        <v>16.734375</v>
      </c>
      <c r="AH212">
        <f t="shared" si="12"/>
        <v>1133.265625</v>
      </c>
      <c r="AI212">
        <f t="shared" si="13"/>
        <v>68.72082166199813</v>
      </c>
      <c r="AJ212">
        <f t="shared" si="14"/>
        <v>0.61174648741647364</v>
      </c>
      <c r="AK212">
        <f t="shared" si="15"/>
        <v>1879.863674994976</v>
      </c>
    </row>
    <row r="213" spans="1:37" x14ac:dyDescent="0.3">
      <c r="A213">
        <v>211</v>
      </c>
      <c r="B213">
        <v>639</v>
      </c>
      <c r="C213" t="s">
        <v>91</v>
      </c>
      <c r="D213">
        <v>1.8712336568260102E-2</v>
      </c>
      <c r="E213">
        <v>8192</v>
      </c>
      <c r="F213">
        <v>32768</v>
      </c>
      <c r="G213">
        <v>4</v>
      </c>
      <c r="H213">
        <v>5.0044741206990899</v>
      </c>
      <c r="I213">
        <v>11.6314925852186</v>
      </c>
      <c r="J213">
        <v>-0.49143731853693801</v>
      </c>
      <c r="K213" t="b">
        <v>1</v>
      </c>
      <c r="L213">
        <v>211.4</v>
      </c>
      <c r="M213" t="s">
        <v>92</v>
      </c>
      <c r="N213">
        <v>11.7037729834327</v>
      </c>
      <c r="O213" t="s">
        <v>101</v>
      </c>
      <c r="P213">
        <v>2.3239999999999998</v>
      </c>
      <c r="Q213" t="s">
        <v>1186</v>
      </c>
      <c r="R213" t="s">
        <v>1941</v>
      </c>
      <c r="S213">
        <v>0</v>
      </c>
      <c r="T213" t="s">
        <v>101</v>
      </c>
      <c r="U213">
        <v>8192</v>
      </c>
      <c r="V213">
        <v>647</v>
      </c>
      <c r="W213">
        <v>8192</v>
      </c>
      <c r="X213">
        <v>1</v>
      </c>
      <c r="Y213">
        <v>0.15743212262899001</v>
      </c>
      <c r="Z213">
        <v>211.4</v>
      </c>
      <c r="AA213" t="s">
        <v>101</v>
      </c>
      <c r="AB213" t="s">
        <v>94</v>
      </c>
      <c r="AC213">
        <v>14.5390625</v>
      </c>
      <c r="AE213">
        <v>0</v>
      </c>
      <c r="AF213">
        <v>211.375</v>
      </c>
      <c r="AG213">
        <v>19.90625</v>
      </c>
      <c r="AH213">
        <f t="shared" si="12"/>
        <v>191.46875</v>
      </c>
      <c r="AI213">
        <f t="shared" si="13"/>
        <v>10.618524332810047</v>
      </c>
      <c r="AJ213">
        <f t="shared" si="14"/>
        <v>0.61174648741647364</v>
      </c>
      <c r="AK213">
        <f t="shared" si="15"/>
        <v>345.52711678440266</v>
      </c>
    </row>
    <row r="214" spans="1:37" x14ac:dyDescent="0.3">
      <c r="A214">
        <v>212</v>
      </c>
      <c r="B214">
        <v>645</v>
      </c>
      <c r="C214" t="s">
        <v>91</v>
      </c>
      <c r="D214">
        <v>6.8420621053021302E-3</v>
      </c>
      <c r="E214">
        <v>8192</v>
      </c>
      <c r="F214">
        <v>9216</v>
      </c>
      <c r="G214">
        <v>1.125</v>
      </c>
      <c r="H214">
        <v>3.2910529304389202</v>
      </c>
      <c r="I214">
        <v>7.5205701730733097</v>
      </c>
      <c r="J214">
        <v>-1.26094056056329</v>
      </c>
      <c r="K214" t="b">
        <v>1</v>
      </c>
      <c r="L214">
        <v>193</v>
      </c>
      <c r="M214" t="s">
        <v>92</v>
      </c>
      <c r="N214">
        <v>7.60370374358732</v>
      </c>
      <c r="O214">
        <v>4.2229999999999999</v>
      </c>
      <c r="P214">
        <v>2.2850000000000001</v>
      </c>
      <c r="Q214" t="s">
        <v>1187</v>
      </c>
      <c r="S214">
        <v>0</v>
      </c>
      <c r="T214">
        <v>16740</v>
      </c>
      <c r="U214">
        <v>8192</v>
      </c>
      <c r="V214">
        <v>451</v>
      </c>
      <c r="W214">
        <v>8192</v>
      </c>
      <c r="X214">
        <v>1</v>
      </c>
      <c r="Y214">
        <v>0.10788146909865499</v>
      </c>
      <c r="Z214">
        <v>193</v>
      </c>
      <c r="AA214">
        <v>86.7</v>
      </c>
      <c r="AB214" t="s">
        <v>94</v>
      </c>
      <c r="AC214">
        <v>13.890625</v>
      </c>
      <c r="AE214">
        <v>0</v>
      </c>
      <c r="AF214">
        <v>193</v>
      </c>
      <c r="AG214">
        <v>7.33984375</v>
      </c>
      <c r="AH214">
        <f t="shared" si="12"/>
        <v>185.66015625</v>
      </c>
      <c r="AI214">
        <f t="shared" si="13"/>
        <v>26.294837679616819</v>
      </c>
      <c r="AJ214">
        <f t="shared" si="14"/>
        <v>0.28338735813735799</v>
      </c>
      <c r="AK214">
        <f t="shared" si="15"/>
        <v>681.04661149511412</v>
      </c>
    </row>
    <row r="215" spans="1:37" x14ac:dyDescent="0.3">
      <c r="A215">
        <v>213</v>
      </c>
      <c r="B215">
        <v>646</v>
      </c>
      <c r="C215" t="s">
        <v>91</v>
      </c>
      <c r="D215">
        <v>1.01945977026058E-2</v>
      </c>
      <c r="E215">
        <v>8192</v>
      </c>
      <c r="F215">
        <v>8192</v>
      </c>
      <c r="G215">
        <v>1</v>
      </c>
      <c r="H215">
        <v>3.6239800574936099</v>
      </c>
      <c r="I215">
        <v>7.2691943731366102</v>
      </c>
      <c r="J215">
        <v>-1.26817348920897</v>
      </c>
      <c r="K215" t="b">
        <v>1</v>
      </c>
      <c r="L215">
        <v>101.56</v>
      </c>
      <c r="M215" t="s">
        <v>92</v>
      </c>
      <c r="N215">
        <v>7.6559407775239601</v>
      </c>
      <c r="O215">
        <v>4.26</v>
      </c>
      <c r="P215">
        <v>2.0059999999999998</v>
      </c>
      <c r="Q215" t="s">
        <v>1188</v>
      </c>
      <c r="S215">
        <v>0</v>
      </c>
      <c r="T215">
        <v>18200</v>
      </c>
      <c r="U215">
        <v>8192</v>
      </c>
      <c r="V215">
        <v>327</v>
      </c>
      <c r="W215">
        <v>8192</v>
      </c>
      <c r="X215">
        <v>1</v>
      </c>
      <c r="Y215">
        <v>0.14510642874796501</v>
      </c>
      <c r="Z215">
        <v>101.56</v>
      </c>
      <c r="AA215">
        <v>179.2</v>
      </c>
      <c r="AB215" t="s">
        <v>94</v>
      </c>
      <c r="AC215">
        <v>10.078125</v>
      </c>
      <c r="AE215">
        <v>5</v>
      </c>
      <c r="AF215">
        <v>101.5625</v>
      </c>
      <c r="AG215">
        <v>8.9453125</v>
      </c>
      <c r="AH215">
        <f t="shared" si="12"/>
        <v>92.6171875</v>
      </c>
      <c r="AI215">
        <f t="shared" si="13"/>
        <v>11.353711790393014</v>
      </c>
      <c r="AJ215">
        <f t="shared" si="14"/>
        <v>0.28134503249839637</v>
      </c>
      <c r="AK215">
        <f t="shared" si="15"/>
        <v>360.98913529094881</v>
      </c>
    </row>
    <row r="216" spans="1:37" x14ac:dyDescent="0.3">
      <c r="A216">
        <v>214</v>
      </c>
      <c r="B216">
        <v>649</v>
      </c>
      <c r="C216" t="s">
        <v>91</v>
      </c>
      <c r="D216">
        <v>1.15101433029135E-2</v>
      </c>
      <c r="E216">
        <v>8192</v>
      </c>
      <c r="F216">
        <v>32768</v>
      </c>
      <c r="G216">
        <v>4</v>
      </c>
      <c r="H216">
        <v>4.3328637541139097</v>
      </c>
      <c r="I216">
        <v>13.2524699979343</v>
      </c>
      <c r="J216">
        <v>-0.49143731853693801</v>
      </c>
      <c r="K216" t="b">
        <v>1</v>
      </c>
      <c r="L216">
        <v>1145</v>
      </c>
      <c r="M216" t="s">
        <v>92</v>
      </c>
      <c r="N216">
        <v>13.2534426027268</v>
      </c>
      <c r="O216" t="s">
        <v>101</v>
      </c>
      <c r="P216">
        <v>3.0590000000000002</v>
      </c>
      <c r="Q216" t="s">
        <v>1189</v>
      </c>
      <c r="S216">
        <v>0</v>
      </c>
      <c r="T216" t="s">
        <v>101</v>
      </c>
      <c r="U216">
        <v>8192</v>
      </c>
      <c r="V216">
        <v>842</v>
      </c>
      <c r="W216">
        <v>8192</v>
      </c>
      <c r="X216">
        <v>1</v>
      </c>
      <c r="Y216">
        <v>0.114858070030674</v>
      </c>
      <c r="Z216">
        <v>1145</v>
      </c>
      <c r="AA216" t="s">
        <v>101</v>
      </c>
      <c r="AB216" t="s">
        <v>94</v>
      </c>
      <c r="AC216">
        <v>33.84375</v>
      </c>
      <c r="AE216">
        <v>0</v>
      </c>
      <c r="AF216">
        <v>1145</v>
      </c>
      <c r="AG216">
        <v>15.4140625</v>
      </c>
      <c r="AH216">
        <f t="shared" si="12"/>
        <v>1129.5859375</v>
      </c>
      <c r="AI216">
        <f t="shared" si="13"/>
        <v>74.282818043588449</v>
      </c>
      <c r="AJ216">
        <f t="shared" si="14"/>
        <v>0.61174648741647364</v>
      </c>
      <c r="AK216">
        <f t="shared" si="15"/>
        <v>1871.6903546689109</v>
      </c>
    </row>
    <row r="217" spans="1:37" x14ac:dyDescent="0.3">
      <c r="A217">
        <v>215</v>
      </c>
      <c r="B217">
        <v>651</v>
      </c>
      <c r="C217" t="s">
        <v>91</v>
      </c>
      <c r="D217">
        <v>1.51643765712915E-2</v>
      </c>
      <c r="E217">
        <v>8192</v>
      </c>
      <c r="F217">
        <v>32768</v>
      </c>
      <c r="G217">
        <v>4</v>
      </c>
      <c r="H217">
        <v>5.0051152957072897</v>
      </c>
      <c r="I217">
        <v>11.828495132433201</v>
      </c>
      <c r="J217">
        <v>-0.49143731853693801</v>
      </c>
      <c r="K217" t="b">
        <v>1</v>
      </c>
      <c r="L217">
        <v>230.4</v>
      </c>
      <c r="M217" t="s">
        <v>92</v>
      </c>
      <c r="N217">
        <v>11.9236608344802</v>
      </c>
      <c r="O217" t="s">
        <v>101</v>
      </c>
      <c r="P217">
        <v>2.363</v>
      </c>
      <c r="Q217" t="s">
        <v>1190</v>
      </c>
      <c r="R217" t="s">
        <v>1941</v>
      </c>
      <c r="S217">
        <v>0</v>
      </c>
      <c r="T217" t="s">
        <v>101</v>
      </c>
      <c r="U217">
        <v>8192</v>
      </c>
      <c r="V217">
        <v>647</v>
      </c>
      <c r="W217">
        <v>8192</v>
      </c>
      <c r="X217">
        <v>1</v>
      </c>
      <c r="Y217">
        <v>0.15745732981961599</v>
      </c>
      <c r="Z217">
        <v>230.4</v>
      </c>
      <c r="AA217" t="s">
        <v>101</v>
      </c>
      <c r="AB217" t="s">
        <v>94</v>
      </c>
      <c r="AC217">
        <v>15.1796875</v>
      </c>
      <c r="AE217">
        <v>0</v>
      </c>
      <c r="AF217">
        <v>230.375</v>
      </c>
      <c r="AG217">
        <v>19.90625</v>
      </c>
      <c r="AH217">
        <f t="shared" si="12"/>
        <v>210.46875</v>
      </c>
      <c r="AI217">
        <f t="shared" si="13"/>
        <v>11.572998430141288</v>
      </c>
      <c r="AJ217">
        <f t="shared" si="14"/>
        <v>0.61174648741647364</v>
      </c>
      <c r="AK217">
        <f t="shared" si="15"/>
        <v>376.58573402345007</v>
      </c>
    </row>
    <row r="218" spans="1:37" x14ac:dyDescent="0.3">
      <c r="A218">
        <v>216</v>
      </c>
      <c r="B218">
        <v>657</v>
      </c>
      <c r="C218" t="s">
        <v>91</v>
      </c>
      <c r="D218">
        <v>1.21359009650953E-2</v>
      </c>
      <c r="E218">
        <v>8192</v>
      </c>
      <c r="F218">
        <v>9216</v>
      </c>
      <c r="G218">
        <v>1.125</v>
      </c>
      <c r="H218">
        <v>3.1462726240279602</v>
      </c>
      <c r="I218">
        <v>7.1528541686885596</v>
      </c>
      <c r="J218">
        <v>-1.26013690182488</v>
      </c>
      <c r="K218" t="b">
        <v>1</v>
      </c>
      <c r="L218">
        <v>187.5</v>
      </c>
      <c r="M218" t="s">
        <v>92</v>
      </c>
      <c r="N218">
        <v>7.2702501255599197</v>
      </c>
      <c r="O218">
        <v>4.2229999999999999</v>
      </c>
      <c r="P218">
        <v>2.2730000000000001</v>
      </c>
      <c r="Q218" t="s">
        <v>1191</v>
      </c>
      <c r="S218">
        <v>0</v>
      </c>
      <c r="T218">
        <v>16700</v>
      </c>
      <c r="U218">
        <v>8192</v>
      </c>
      <c r="V218">
        <v>492</v>
      </c>
      <c r="W218">
        <v>8192</v>
      </c>
      <c r="X218">
        <v>1</v>
      </c>
      <c r="Y218">
        <v>9.6761442640200104E-2</v>
      </c>
      <c r="Z218">
        <v>187.5</v>
      </c>
      <c r="AA218">
        <v>89.06</v>
      </c>
      <c r="AB218" t="s">
        <v>94</v>
      </c>
      <c r="AC218">
        <v>13.6953125</v>
      </c>
      <c r="AE218">
        <v>0</v>
      </c>
      <c r="AF218">
        <v>187.5</v>
      </c>
      <c r="AG218">
        <v>6.94140625</v>
      </c>
      <c r="AH218">
        <f t="shared" si="12"/>
        <v>180.55859375</v>
      </c>
      <c r="AI218">
        <f t="shared" si="13"/>
        <v>27.011817670230727</v>
      </c>
      <c r="AJ218">
        <f t="shared" si="14"/>
        <v>0.28361519640392413</v>
      </c>
      <c r="AK218">
        <f t="shared" si="15"/>
        <v>661.10702944479362</v>
      </c>
    </row>
    <row r="219" spans="1:37" x14ac:dyDescent="0.3">
      <c r="A219">
        <v>217</v>
      </c>
      <c r="B219">
        <v>658</v>
      </c>
      <c r="C219" t="s">
        <v>91</v>
      </c>
      <c r="D219">
        <v>1.4996872852899801E-2</v>
      </c>
      <c r="E219">
        <v>8192</v>
      </c>
      <c r="F219">
        <v>8192</v>
      </c>
      <c r="G219">
        <v>1</v>
      </c>
      <c r="H219">
        <v>4.3086961236247001</v>
      </c>
      <c r="I219">
        <v>9.8965364089504906</v>
      </c>
      <c r="J219">
        <v>-1.2641551955169299</v>
      </c>
      <c r="K219" t="b">
        <v>1</v>
      </c>
      <c r="L219">
        <v>197.8</v>
      </c>
      <c r="M219" t="s">
        <v>92</v>
      </c>
      <c r="N219">
        <v>9.9029444214801501</v>
      </c>
      <c r="O219">
        <v>4.2850000000000001</v>
      </c>
      <c r="P219">
        <v>2.2970000000000002</v>
      </c>
      <c r="Q219" t="s">
        <v>1192</v>
      </c>
      <c r="S219">
        <v>0</v>
      </c>
      <c r="T219">
        <v>19230</v>
      </c>
      <c r="U219">
        <v>8192</v>
      </c>
      <c r="V219">
        <v>192</v>
      </c>
      <c r="W219">
        <v>8192</v>
      </c>
      <c r="X219">
        <v>1</v>
      </c>
      <c r="Y219">
        <v>0.238784574705174</v>
      </c>
      <c r="Z219">
        <v>197.8</v>
      </c>
      <c r="AA219">
        <v>97.25</v>
      </c>
      <c r="AB219" t="s">
        <v>94</v>
      </c>
      <c r="AC219">
        <v>14.0625</v>
      </c>
      <c r="AE219">
        <v>5</v>
      </c>
      <c r="AF219">
        <v>197.75</v>
      </c>
      <c r="AG219">
        <v>13.2265625</v>
      </c>
      <c r="AH219">
        <f t="shared" si="12"/>
        <v>184.5234375</v>
      </c>
      <c r="AI219">
        <f t="shared" si="13"/>
        <v>14.950974601299468</v>
      </c>
      <c r="AJ219">
        <f t="shared" si="14"/>
        <v>0.2824778339079021</v>
      </c>
      <c r="AK219">
        <f t="shared" si="15"/>
        <v>700.05492913993953</v>
      </c>
    </row>
    <row r="220" spans="1:37" x14ac:dyDescent="0.3">
      <c r="A220">
        <v>218</v>
      </c>
      <c r="B220">
        <v>661</v>
      </c>
      <c r="C220" t="s">
        <v>91</v>
      </c>
      <c r="D220">
        <v>1.25681636019983E-2</v>
      </c>
      <c r="E220">
        <v>8192</v>
      </c>
      <c r="F220">
        <v>32768</v>
      </c>
      <c r="G220">
        <v>4</v>
      </c>
      <c r="H220">
        <v>4.2409213238386299</v>
      </c>
      <c r="I220">
        <v>12.855292762885799</v>
      </c>
      <c r="J220">
        <v>-0.49143731853693801</v>
      </c>
      <c r="K220" t="b">
        <v>1</v>
      </c>
      <c r="L220">
        <v>1077</v>
      </c>
      <c r="M220" t="s">
        <v>92</v>
      </c>
      <c r="N220">
        <v>12.8595061889829</v>
      </c>
      <c r="O220" t="s">
        <v>101</v>
      </c>
      <c r="P220">
        <v>3.0310000000000001</v>
      </c>
      <c r="Q220" t="s">
        <v>1193</v>
      </c>
      <c r="S220">
        <v>0</v>
      </c>
      <c r="T220" t="s">
        <v>101</v>
      </c>
      <c r="U220">
        <v>8192</v>
      </c>
      <c r="V220">
        <v>964</v>
      </c>
      <c r="W220">
        <v>8192</v>
      </c>
      <c r="X220">
        <v>1</v>
      </c>
      <c r="Y220">
        <v>0.10438304731971999</v>
      </c>
      <c r="Z220">
        <v>1077</v>
      </c>
      <c r="AA220" t="s">
        <v>101</v>
      </c>
      <c r="AB220" t="s">
        <v>94</v>
      </c>
      <c r="AC220">
        <v>32.8125</v>
      </c>
      <c r="AE220">
        <v>0</v>
      </c>
      <c r="AF220">
        <v>1077</v>
      </c>
      <c r="AG220">
        <v>14.703125</v>
      </c>
      <c r="AH220">
        <f t="shared" si="12"/>
        <v>1062.296875</v>
      </c>
      <c r="AI220">
        <f t="shared" si="13"/>
        <v>73.249734325185969</v>
      </c>
      <c r="AJ220">
        <f t="shared" si="14"/>
        <v>0.61174648741647364</v>
      </c>
      <c r="AK220">
        <f t="shared" si="15"/>
        <v>1760.5331982344253</v>
      </c>
    </row>
    <row r="221" spans="1:37" x14ac:dyDescent="0.3">
      <c r="A221">
        <v>219</v>
      </c>
      <c r="B221">
        <v>663</v>
      </c>
      <c r="C221" t="s">
        <v>91</v>
      </c>
      <c r="D221">
        <v>1.29348795643319E-2</v>
      </c>
      <c r="E221">
        <v>8192</v>
      </c>
      <c r="F221">
        <v>32768</v>
      </c>
      <c r="G221">
        <v>4</v>
      </c>
      <c r="H221">
        <v>5.37132954618518</v>
      </c>
      <c r="I221">
        <v>14.1207218147758</v>
      </c>
      <c r="J221">
        <v>-0.49143731853693801</v>
      </c>
      <c r="K221" t="b">
        <v>1</v>
      </c>
      <c r="L221">
        <v>426</v>
      </c>
      <c r="M221" t="s">
        <v>92</v>
      </c>
      <c r="N221">
        <v>14.1336390346153</v>
      </c>
      <c r="O221" t="s">
        <v>101</v>
      </c>
      <c r="P221">
        <v>2.629</v>
      </c>
      <c r="Q221" t="s">
        <v>1194</v>
      </c>
      <c r="R221" t="s">
        <v>1941</v>
      </c>
      <c r="S221">
        <v>0</v>
      </c>
      <c r="T221" t="s">
        <v>101</v>
      </c>
      <c r="U221">
        <v>8192</v>
      </c>
      <c r="V221">
        <v>539</v>
      </c>
      <c r="W221">
        <v>8192</v>
      </c>
      <c r="X221">
        <v>1</v>
      </c>
      <c r="Y221">
        <v>0.18828649272325701</v>
      </c>
      <c r="Z221">
        <v>426</v>
      </c>
      <c r="AA221" t="s">
        <v>101</v>
      </c>
      <c r="AB221" t="s">
        <v>94</v>
      </c>
      <c r="AC221">
        <v>20.640625</v>
      </c>
      <c r="AE221">
        <v>0</v>
      </c>
      <c r="AF221">
        <v>426</v>
      </c>
      <c r="AG221">
        <v>20.859375</v>
      </c>
      <c r="AH221">
        <f t="shared" si="12"/>
        <v>405.140625</v>
      </c>
      <c r="AI221">
        <f t="shared" si="13"/>
        <v>20.42247191011236</v>
      </c>
      <c r="AJ221">
        <f t="shared" si="14"/>
        <v>0.61174648741647364</v>
      </c>
      <c r="AK221">
        <f t="shared" si="15"/>
        <v>696.36689178074766</v>
      </c>
    </row>
    <row r="222" spans="1:37" x14ac:dyDescent="0.3">
      <c r="A222">
        <v>220</v>
      </c>
      <c r="B222">
        <v>669</v>
      </c>
      <c r="C222" t="s">
        <v>91</v>
      </c>
      <c r="D222">
        <v>1.87321101000349E-2</v>
      </c>
      <c r="E222">
        <v>8192</v>
      </c>
      <c r="F222">
        <v>9216</v>
      </c>
      <c r="G222">
        <v>1.125</v>
      </c>
      <c r="H222">
        <v>3.3320878332906401</v>
      </c>
      <c r="I222">
        <v>7.5232295611015303</v>
      </c>
      <c r="J222">
        <v>-1.26254787804011</v>
      </c>
      <c r="K222" t="b">
        <v>1</v>
      </c>
      <c r="L222">
        <v>180.8</v>
      </c>
      <c r="M222" t="s">
        <v>92</v>
      </c>
      <c r="N222">
        <v>7.5942573145016503</v>
      </c>
      <c r="O222">
        <v>4.2229999999999999</v>
      </c>
      <c r="P222">
        <v>2.258</v>
      </c>
      <c r="Q222" t="s">
        <v>1195</v>
      </c>
      <c r="S222">
        <v>0</v>
      </c>
      <c r="T222">
        <v>16750</v>
      </c>
      <c r="U222">
        <v>8192</v>
      </c>
      <c r="V222">
        <v>350</v>
      </c>
      <c r="W222">
        <v>8192</v>
      </c>
      <c r="X222">
        <v>1</v>
      </c>
      <c r="Y222">
        <v>0.124655338114822</v>
      </c>
      <c r="Z222">
        <v>180.8</v>
      </c>
      <c r="AA222">
        <v>92.7</v>
      </c>
      <c r="AB222" t="s">
        <v>94</v>
      </c>
      <c r="AC222">
        <v>13.4453125</v>
      </c>
      <c r="AE222">
        <v>0</v>
      </c>
      <c r="AF222">
        <v>180.75</v>
      </c>
      <c r="AG222">
        <v>8.296875</v>
      </c>
      <c r="AH222">
        <f t="shared" si="12"/>
        <v>172.453125</v>
      </c>
      <c r="AI222">
        <f t="shared" si="13"/>
        <v>21.785310734463277</v>
      </c>
      <c r="AJ222">
        <f t="shared" si="14"/>
        <v>0.28293223054916128</v>
      </c>
      <c r="AK222">
        <f t="shared" si="15"/>
        <v>638.84556258992041</v>
      </c>
    </row>
    <row r="223" spans="1:37" x14ac:dyDescent="0.3">
      <c r="A223">
        <v>221</v>
      </c>
      <c r="B223">
        <v>670</v>
      </c>
      <c r="C223" t="s">
        <v>91</v>
      </c>
      <c r="D223">
        <v>2.8436144252164602E-2</v>
      </c>
      <c r="E223">
        <v>8192</v>
      </c>
      <c r="F223">
        <v>8192</v>
      </c>
      <c r="G223">
        <v>1</v>
      </c>
      <c r="H223">
        <v>4.1948353771749902</v>
      </c>
      <c r="I223">
        <v>8.6600410032694608</v>
      </c>
      <c r="J223">
        <v>-1.26495885425534</v>
      </c>
      <c r="K223" t="b">
        <v>1</v>
      </c>
      <c r="L223">
        <v>116.25</v>
      </c>
      <c r="M223" t="s">
        <v>92</v>
      </c>
      <c r="N223">
        <v>8.7752988013449507</v>
      </c>
      <c r="O223">
        <v>4.266</v>
      </c>
      <c r="P223">
        <v>2.0640000000000001</v>
      </c>
      <c r="Q223" t="s">
        <v>1196</v>
      </c>
      <c r="S223">
        <v>0</v>
      </c>
      <c r="T223">
        <v>18430</v>
      </c>
      <c r="U223">
        <v>8192</v>
      </c>
      <c r="V223">
        <v>81</v>
      </c>
      <c r="W223">
        <v>8192</v>
      </c>
      <c r="X223">
        <v>1</v>
      </c>
      <c r="Y223">
        <v>0.354981708574999</v>
      </c>
      <c r="Z223">
        <v>116.25</v>
      </c>
      <c r="AA223">
        <v>158.5</v>
      </c>
      <c r="AB223" t="s">
        <v>94</v>
      </c>
      <c r="AC223">
        <v>10.78125</v>
      </c>
      <c r="AE223">
        <v>6</v>
      </c>
      <c r="AF223">
        <v>116.25</v>
      </c>
      <c r="AG223">
        <v>18.03125</v>
      </c>
      <c r="AH223">
        <f t="shared" si="12"/>
        <v>98.21875</v>
      </c>
      <c r="AI223">
        <f t="shared" si="13"/>
        <v>6.4471403812824954</v>
      </c>
      <c r="AJ223">
        <f t="shared" si="14"/>
        <v>0.28225090932545027</v>
      </c>
      <c r="AK223">
        <f t="shared" si="15"/>
        <v>411.86758362559459</v>
      </c>
    </row>
    <row r="224" spans="1:37" x14ac:dyDescent="0.3">
      <c r="A224">
        <v>222</v>
      </c>
      <c r="B224">
        <v>673</v>
      </c>
      <c r="C224" t="s">
        <v>91</v>
      </c>
      <c r="D224">
        <v>1.59750694302737E-2</v>
      </c>
      <c r="E224">
        <v>8192</v>
      </c>
      <c r="F224">
        <v>32768</v>
      </c>
      <c r="G224">
        <v>4</v>
      </c>
      <c r="H224">
        <v>4.1373531354426296</v>
      </c>
      <c r="I224">
        <v>12.7272093521917</v>
      </c>
      <c r="J224">
        <v>-0.49143731853693801</v>
      </c>
      <c r="K224" t="b">
        <v>1</v>
      </c>
      <c r="L224">
        <v>1190</v>
      </c>
      <c r="M224" t="s">
        <v>92</v>
      </c>
      <c r="N224">
        <v>12.7247861537664</v>
      </c>
      <c r="O224" t="s">
        <v>101</v>
      </c>
      <c r="P224">
        <v>3.0760000000000001</v>
      </c>
      <c r="Q224" t="s">
        <v>1197</v>
      </c>
      <c r="S224">
        <v>0</v>
      </c>
      <c r="T224" t="s">
        <v>101</v>
      </c>
      <c r="U224">
        <v>8192</v>
      </c>
      <c r="V224">
        <v>1066</v>
      </c>
      <c r="W224">
        <v>8192</v>
      </c>
      <c r="X224">
        <v>1</v>
      </c>
      <c r="Y224">
        <v>9.6091462334854702E-2</v>
      </c>
      <c r="Z224">
        <v>1190</v>
      </c>
      <c r="AA224" t="s">
        <v>101</v>
      </c>
      <c r="AB224" t="s">
        <v>94</v>
      </c>
      <c r="AC224">
        <v>34.5</v>
      </c>
      <c r="AE224">
        <v>0</v>
      </c>
      <c r="AF224">
        <v>1190</v>
      </c>
      <c r="AG224">
        <v>14.359375</v>
      </c>
      <c r="AH224">
        <f t="shared" si="12"/>
        <v>1175.640625</v>
      </c>
      <c r="AI224">
        <f t="shared" si="13"/>
        <v>82.87268770402612</v>
      </c>
      <c r="AJ224">
        <f t="shared" si="14"/>
        <v>0.61174648741647364</v>
      </c>
      <c r="AK224">
        <f t="shared" si="15"/>
        <v>1945.250237603497</v>
      </c>
    </row>
    <row r="225" spans="1:37" x14ac:dyDescent="0.3">
      <c r="A225">
        <v>223</v>
      </c>
      <c r="B225">
        <v>675</v>
      </c>
      <c r="C225" t="s">
        <v>91</v>
      </c>
      <c r="D225">
        <v>1.6992873825792801E-2</v>
      </c>
      <c r="E225">
        <v>8192</v>
      </c>
      <c r="F225">
        <v>32768</v>
      </c>
      <c r="G225">
        <v>4</v>
      </c>
      <c r="H225">
        <v>4.7774317489760199</v>
      </c>
      <c r="I225">
        <v>13.688461671382401</v>
      </c>
      <c r="J225">
        <v>-0.49143731853693801</v>
      </c>
      <c r="K225" t="b">
        <v>1</v>
      </c>
      <c r="L225">
        <v>734</v>
      </c>
      <c r="M225" t="s">
        <v>92</v>
      </c>
      <c r="N225">
        <v>13.6927775060509</v>
      </c>
      <c r="O225" t="s">
        <v>101</v>
      </c>
      <c r="P225">
        <v>2.8650000000000002</v>
      </c>
      <c r="Q225" t="s">
        <v>1198</v>
      </c>
      <c r="R225" t="s">
        <v>1941</v>
      </c>
      <c r="S225">
        <v>0</v>
      </c>
      <c r="T225" t="s">
        <v>101</v>
      </c>
      <c r="U225">
        <v>8192</v>
      </c>
      <c r="V225">
        <v>764</v>
      </c>
      <c r="W225">
        <v>8192</v>
      </c>
      <c r="X225">
        <v>1</v>
      </c>
      <c r="Y225">
        <v>0.13666268433921899</v>
      </c>
      <c r="Z225">
        <v>734</v>
      </c>
      <c r="AA225" t="s">
        <v>101</v>
      </c>
      <c r="AB225" t="s">
        <v>94</v>
      </c>
      <c r="AC225">
        <v>27.09375</v>
      </c>
      <c r="AE225">
        <v>0</v>
      </c>
      <c r="AF225">
        <v>734</v>
      </c>
      <c r="AG225">
        <v>18.5</v>
      </c>
      <c r="AH225">
        <f t="shared" si="12"/>
        <v>715.5</v>
      </c>
      <c r="AI225">
        <f t="shared" si="13"/>
        <v>39.675675675675677</v>
      </c>
      <c r="AJ225">
        <f t="shared" si="14"/>
        <v>0.61174648741647364</v>
      </c>
      <c r="AK225">
        <f t="shared" si="15"/>
        <v>1199.8434238663585</v>
      </c>
    </row>
    <row r="226" spans="1:37" x14ac:dyDescent="0.3">
      <c r="A226">
        <v>224</v>
      </c>
      <c r="B226">
        <v>681</v>
      </c>
      <c r="C226" t="s">
        <v>91</v>
      </c>
      <c r="D226">
        <v>2.35952049027894E-2</v>
      </c>
      <c r="E226">
        <v>8192</v>
      </c>
      <c r="F226">
        <v>9216</v>
      </c>
      <c r="G226">
        <v>1.125</v>
      </c>
      <c r="H226">
        <v>3.1187596417201902</v>
      </c>
      <c r="I226">
        <v>6.9014739727909804</v>
      </c>
      <c r="J226">
        <v>-1.2585295843480699</v>
      </c>
      <c r="K226" t="b">
        <v>1</v>
      </c>
      <c r="L226">
        <v>163.5</v>
      </c>
      <c r="M226" t="s">
        <v>92</v>
      </c>
      <c r="N226">
        <v>7.0871789205701203</v>
      </c>
      <c r="O226">
        <v>4.2229999999999999</v>
      </c>
      <c r="P226">
        <v>2.2130000000000001</v>
      </c>
      <c r="Q226" t="s">
        <v>1199</v>
      </c>
      <c r="S226">
        <v>0</v>
      </c>
      <c r="T226">
        <v>16720</v>
      </c>
      <c r="U226">
        <v>8192</v>
      </c>
      <c r="V226">
        <v>309</v>
      </c>
      <c r="W226">
        <v>8192</v>
      </c>
      <c r="X226">
        <v>1</v>
      </c>
      <c r="Y226">
        <v>0.120532024768377</v>
      </c>
      <c r="Z226">
        <v>163.5</v>
      </c>
      <c r="AA226">
        <v>102.25</v>
      </c>
      <c r="AB226" t="s">
        <v>94</v>
      </c>
      <c r="AC226">
        <v>12.7890625</v>
      </c>
      <c r="AE226">
        <v>0</v>
      </c>
      <c r="AF226">
        <v>163.5</v>
      </c>
      <c r="AG226">
        <v>8.96875</v>
      </c>
      <c r="AH226">
        <f t="shared" si="12"/>
        <v>154.53125</v>
      </c>
      <c r="AI226">
        <f t="shared" si="13"/>
        <v>18.229965156794425</v>
      </c>
      <c r="AJ226">
        <f t="shared" si="14"/>
        <v>0.28407142261775598</v>
      </c>
      <c r="AK226">
        <f t="shared" si="15"/>
        <v>575.55947899766102</v>
      </c>
    </row>
    <row r="227" spans="1:37" x14ac:dyDescent="0.3">
      <c r="A227">
        <v>225</v>
      </c>
      <c r="B227">
        <v>682</v>
      </c>
      <c r="C227" t="s">
        <v>91</v>
      </c>
      <c r="D227">
        <v>2.3206269253050301E-2</v>
      </c>
      <c r="E227">
        <v>8192</v>
      </c>
      <c r="F227">
        <v>8192</v>
      </c>
      <c r="G227">
        <v>1</v>
      </c>
      <c r="H227">
        <v>3.1536727203594999</v>
      </c>
      <c r="I227">
        <v>6.3997381961982898</v>
      </c>
      <c r="J227">
        <v>-1.25531494939443</v>
      </c>
      <c r="K227" t="b">
        <v>1</v>
      </c>
      <c r="L227">
        <v>107</v>
      </c>
      <c r="M227" t="s">
        <v>92</v>
      </c>
      <c r="N227">
        <v>6.9888968862486802</v>
      </c>
      <c r="O227">
        <v>4.2460000000000004</v>
      </c>
      <c r="P227">
        <v>2.0299999999999998</v>
      </c>
      <c r="Q227" t="s">
        <v>1200</v>
      </c>
      <c r="S227">
        <v>0</v>
      </c>
      <c r="T227">
        <v>17650</v>
      </c>
      <c r="U227">
        <v>8192</v>
      </c>
      <c r="V227">
        <v>241</v>
      </c>
      <c r="W227">
        <v>8192</v>
      </c>
      <c r="X227">
        <v>1</v>
      </c>
      <c r="Y227">
        <v>0.13873025539182801</v>
      </c>
      <c r="Z227">
        <v>107</v>
      </c>
      <c r="AA227">
        <v>164.9</v>
      </c>
      <c r="AB227" t="s">
        <v>94</v>
      </c>
      <c r="AC227">
        <v>10.34375</v>
      </c>
      <c r="AE227">
        <v>6</v>
      </c>
      <c r="AF227">
        <v>107</v>
      </c>
      <c r="AG227">
        <v>11.2734375</v>
      </c>
      <c r="AH227">
        <f t="shared" si="12"/>
        <v>95.7265625</v>
      </c>
      <c r="AI227">
        <f t="shared" si="13"/>
        <v>9.4913374913374913</v>
      </c>
      <c r="AJ227">
        <f t="shared" si="14"/>
        <v>0.28498607789598601</v>
      </c>
      <c r="AK227">
        <f t="shared" si="15"/>
        <v>375.45693737029768</v>
      </c>
    </row>
    <row r="228" spans="1:37" x14ac:dyDescent="0.3">
      <c r="A228">
        <v>226</v>
      </c>
      <c r="B228">
        <v>685</v>
      </c>
      <c r="C228" t="s">
        <v>91</v>
      </c>
      <c r="D228">
        <v>1.75455176483716E-2</v>
      </c>
      <c r="E228">
        <v>8192</v>
      </c>
      <c r="F228">
        <v>32768</v>
      </c>
      <c r="G228">
        <v>4</v>
      </c>
      <c r="H228">
        <v>3.9988469604070902</v>
      </c>
      <c r="I228">
        <v>12.2620893121858</v>
      </c>
      <c r="J228">
        <v>-0.49143731853693801</v>
      </c>
      <c r="K228" t="b">
        <v>1</v>
      </c>
      <c r="L228">
        <v>1167</v>
      </c>
      <c r="M228" t="s">
        <v>92</v>
      </c>
      <c r="N228">
        <v>12.2653343196294</v>
      </c>
      <c r="O228" t="s">
        <v>101</v>
      </c>
      <c r="P228">
        <v>3.0659999999999998</v>
      </c>
      <c r="Q228" t="s">
        <v>1201</v>
      </c>
      <c r="S228">
        <v>0</v>
      </c>
      <c r="T228" t="s">
        <v>101</v>
      </c>
      <c r="U228">
        <v>8192</v>
      </c>
      <c r="V228">
        <v>1199</v>
      </c>
      <c r="W228">
        <v>8192</v>
      </c>
      <c r="X228">
        <v>1</v>
      </c>
      <c r="Y228">
        <v>8.6605348075133801E-2</v>
      </c>
      <c r="Z228">
        <v>1167</v>
      </c>
      <c r="AA228" t="s">
        <v>101</v>
      </c>
      <c r="AB228" t="s">
        <v>94</v>
      </c>
      <c r="AC228">
        <v>34.15625</v>
      </c>
      <c r="AE228">
        <v>0</v>
      </c>
      <c r="AF228">
        <v>1167</v>
      </c>
      <c r="AG228">
        <v>13.7890625</v>
      </c>
      <c r="AH228">
        <f t="shared" si="12"/>
        <v>1153.2109375</v>
      </c>
      <c r="AI228">
        <f t="shared" si="13"/>
        <v>84.632294617563744</v>
      </c>
      <c r="AJ228">
        <f t="shared" si="14"/>
        <v>0.61174648741647364</v>
      </c>
      <c r="AK228">
        <f t="shared" si="15"/>
        <v>1907.6529641035975</v>
      </c>
    </row>
    <row r="229" spans="1:37" x14ac:dyDescent="0.3">
      <c r="A229">
        <v>227</v>
      </c>
      <c r="B229">
        <v>687</v>
      </c>
      <c r="C229" t="s">
        <v>91</v>
      </c>
      <c r="D229">
        <v>1.8821971847169001E-2</v>
      </c>
      <c r="E229">
        <v>8192</v>
      </c>
      <c r="F229">
        <v>32768</v>
      </c>
      <c r="G229">
        <v>4</v>
      </c>
      <c r="H229">
        <v>4.6572628518539698</v>
      </c>
      <c r="I229">
        <v>13.8990188235017</v>
      </c>
      <c r="J229">
        <v>-0.49143731853693801</v>
      </c>
      <c r="K229" t="b">
        <v>1</v>
      </c>
      <c r="L229">
        <v>963</v>
      </c>
      <c r="M229" t="s">
        <v>92</v>
      </c>
      <c r="N229">
        <v>13.8959552111906</v>
      </c>
      <c r="O229" t="s">
        <v>101</v>
      </c>
      <c r="P229">
        <v>2.984</v>
      </c>
      <c r="Q229" t="s">
        <v>1202</v>
      </c>
      <c r="R229" t="s">
        <v>1941</v>
      </c>
      <c r="S229">
        <v>0</v>
      </c>
      <c r="T229" t="s">
        <v>101</v>
      </c>
      <c r="U229">
        <v>8192</v>
      </c>
      <c r="V229">
        <v>805</v>
      </c>
      <c r="W229">
        <v>8192</v>
      </c>
      <c r="X229">
        <v>1</v>
      </c>
      <c r="Y229">
        <v>0.12890157816761</v>
      </c>
      <c r="Z229">
        <v>963</v>
      </c>
      <c r="AA229" t="s">
        <v>101</v>
      </c>
      <c r="AB229" t="s">
        <v>94</v>
      </c>
      <c r="AC229">
        <v>31.03125</v>
      </c>
      <c r="AE229">
        <v>0</v>
      </c>
      <c r="AF229">
        <v>963</v>
      </c>
      <c r="AG229">
        <v>18.46875</v>
      </c>
      <c r="AH229">
        <f t="shared" si="12"/>
        <v>944.53125</v>
      </c>
      <c r="AI229">
        <f t="shared" si="13"/>
        <v>52.142131979695435</v>
      </c>
      <c r="AJ229">
        <f t="shared" si="14"/>
        <v>0.61174648741647364</v>
      </c>
      <c r="AK229">
        <f t="shared" si="15"/>
        <v>1574.1814948001409</v>
      </c>
    </row>
    <row r="230" spans="1:37" x14ac:dyDescent="0.3">
      <c r="A230">
        <v>228</v>
      </c>
      <c r="B230">
        <v>693</v>
      </c>
      <c r="C230" t="s">
        <v>91</v>
      </c>
      <c r="D230">
        <v>2.5646114668208E-2</v>
      </c>
      <c r="E230">
        <v>8192</v>
      </c>
      <c r="F230">
        <v>9216</v>
      </c>
      <c r="G230">
        <v>1.125</v>
      </c>
      <c r="H230">
        <v>3.1309904295309998</v>
      </c>
      <c r="I230">
        <v>7.1425719173675999</v>
      </c>
      <c r="J230">
        <v>-1.26013690182488</v>
      </c>
      <c r="K230" t="b">
        <v>1</v>
      </c>
      <c r="L230">
        <v>191.4</v>
      </c>
      <c r="M230" t="s">
        <v>92</v>
      </c>
      <c r="N230">
        <v>7.2516855071436899</v>
      </c>
      <c r="O230">
        <v>4.2300000000000004</v>
      </c>
      <c r="P230">
        <v>2.2810000000000001</v>
      </c>
      <c r="Q230" t="s">
        <v>1203</v>
      </c>
      <c r="S230">
        <v>0</v>
      </c>
      <c r="T230">
        <v>17000</v>
      </c>
      <c r="U230">
        <v>8192</v>
      </c>
      <c r="V230">
        <v>484</v>
      </c>
      <c r="W230">
        <v>8192</v>
      </c>
      <c r="X230">
        <v>1</v>
      </c>
      <c r="Y230">
        <v>9.6863201342318406E-2</v>
      </c>
      <c r="Z230">
        <v>191.4</v>
      </c>
      <c r="AA230">
        <v>88.8</v>
      </c>
      <c r="AB230" t="s">
        <v>94</v>
      </c>
      <c r="AC230">
        <v>13.8359375</v>
      </c>
      <c r="AE230">
        <v>0</v>
      </c>
      <c r="AF230">
        <v>191.375</v>
      </c>
      <c r="AG230">
        <v>7.171875</v>
      </c>
      <c r="AH230">
        <f t="shared" si="12"/>
        <v>184.203125</v>
      </c>
      <c r="AI230">
        <f t="shared" si="13"/>
        <v>26.684095860566448</v>
      </c>
      <c r="AJ230">
        <f t="shared" si="14"/>
        <v>0.28361519640392413</v>
      </c>
      <c r="AK230">
        <f t="shared" si="15"/>
        <v>674.76990805331934</v>
      </c>
    </row>
    <row r="231" spans="1:37" x14ac:dyDescent="0.3">
      <c r="A231">
        <v>229</v>
      </c>
      <c r="B231">
        <v>694</v>
      </c>
      <c r="C231" t="s">
        <v>91</v>
      </c>
      <c r="D231">
        <v>1.8022750085117199E-2</v>
      </c>
      <c r="E231">
        <v>8192</v>
      </c>
      <c r="F231">
        <v>8192</v>
      </c>
      <c r="G231">
        <v>1</v>
      </c>
      <c r="H231">
        <v>2.4549231574766002</v>
      </c>
      <c r="I231">
        <v>5.1016371866310601</v>
      </c>
      <c r="J231">
        <v>-1.2416527508414801</v>
      </c>
      <c r="K231" t="b">
        <v>1</v>
      </c>
      <c r="L231">
        <v>119.6</v>
      </c>
      <c r="M231" t="s">
        <v>92</v>
      </c>
      <c r="N231">
        <v>6.0297545939694102</v>
      </c>
      <c r="O231">
        <v>4.2270000000000003</v>
      </c>
      <c r="P231">
        <v>2.0779999999999998</v>
      </c>
      <c r="Q231" t="s">
        <v>1204</v>
      </c>
      <c r="S231">
        <v>0</v>
      </c>
      <c r="T231">
        <v>16780</v>
      </c>
      <c r="U231">
        <v>8192</v>
      </c>
      <c r="V231">
        <v>1245</v>
      </c>
      <c r="W231">
        <v>8192</v>
      </c>
      <c r="X231">
        <v>1</v>
      </c>
      <c r="Y231">
        <v>4.1233991847309699E-2</v>
      </c>
      <c r="Z231">
        <v>119.6</v>
      </c>
      <c r="AA231">
        <v>140.19999999999999</v>
      </c>
      <c r="AB231" t="s">
        <v>94</v>
      </c>
      <c r="AC231">
        <v>10.9375</v>
      </c>
      <c r="AE231">
        <v>7</v>
      </c>
      <c r="AF231">
        <v>119.625</v>
      </c>
      <c r="AG231">
        <v>3.41015625</v>
      </c>
      <c r="AH231">
        <f t="shared" si="12"/>
        <v>116.21484375</v>
      </c>
      <c r="AI231">
        <f t="shared" si="13"/>
        <v>35.079037800687288</v>
      </c>
      <c r="AJ231">
        <f t="shared" si="14"/>
        <v>0.28890633295053125</v>
      </c>
      <c r="AK231">
        <f t="shared" si="15"/>
        <v>414.06153606360408</v>
      </c>
    </row>
    <row r="232" spans="1:37" x14ac:dyDescent="0.3">
      <c r="A232">
        <v>230</v>
      </c>
      <c r="B232">
        <v>697</v>
      </c>
      <c r="C232" t="s">
        <v>91</v>
      </c>
      <c r="D232">
        <v>1.8407464254588099E-2</v>
      </c>
      <c r="E232">
        <v>8192</v>
      </c>
      <c r="F232">
        <v>32768</v>
      </c>
      <c r="G232">
        <v>4</v>
      </c>
      <c r="H232">
        <v>3.7500618349499799</v>
      </c>
      <c r="I232">
        <v>11.5871051228337</v>
      </c>
      <c r="J232">
        <v>-0.49143731853693801</v>
      </c>
      <c r="K232" t="b">
        <v>1</v>
      </c>
      <c r="L232">
        <v>1229</v>
      </c>
      <c r="M232" t="s">
        <v>92</v>
      </c>
      <c r="N232">
        <v>11.5897362841537</v>
      </c>
      <c r="O232" t="s">
        <v>101</v>
      </c>
      <c r="P232">
        <v>3.09</v>
      </c>
      <c r="Q232" t="s">
        <v>1205</v>
      </c>
      <c r="S232">
        <v>0</v>
      </c>
      <c r="T232" t="s">
        <v>101</v>
      </c>
      <c r="U232">
        <v>8192</v>
      </c>
      <c r="V232">
        <v>1398</v>
      </c>
      <c r="W232">
        <v>8192</v>
      </c>
      <c r="X232">
        <v>1</v>
      </c>
      <c r="Y232">
        <v>7.3551049374745298E-2</v>
      </c>
      <c r="Z232">
        <v>1229</v>
      </c>
      <c r="AA232" t="s">
        <v>101</v>
      </c>
      <c r="AB232" t="s">
        <v>94</v>
      </c>
      <c r="AC232">
        <v>35.0625</v>
      </c>
      <c r="AE232">
        <v>0</v>
      </c>
      <c r="AF232">
        <v>1229</v>
      </c>
      <c r="AG232">
        <v>12.9609375</v>
      </c>
      <c r="AH232">
        <f t="shared" si="12"/>
        <v>1216.0390625</v>
      </c>
      <c r="AI232">
        <f t="shared" si="13"/>
        <v>94.823387582881253</v>
      </c>
      <c r="AJ232">
        <f t="shared" si="14"/>
        <v>0.61174648741647364</v>
      </c>
      <c r="AK232">
        <f t="shared" si="15"/>
        <v>2009.0021361468048</v>
      </c>
    </row>
    <row r="233" spans="1:37" x14ac:dyDescent="0.3">
      <c r="A233">
        <v>231</v>
      </c>
      <c r="B233">
        <v>699</v>
      </c>
      <c r="C233" t="s">
        <v>91</v>
      </c>
      <c r="D233">
        <v>2.11369834086662E-2</v>
      </c>
      <c r="E233">
        <v>8192</v>
      </c>
      <c r="F233">
        <v>32768</v>
      </c>
      <c r="G233">
        <v>4</v>
      </c>
      <c r="H233">
        <v>4.4281943462300202</v>
      </c>
      <c r="I233">
        <v>12.826195733318601</v>
      </c>
      <c r="J233">
        <v>-0.49143731853693801</v>
      </c>
      <c r="K233" t="b">
        <v>1</v>
      </c>
      <c r="L233">
        <v>787.5</v>
      </c>
      <c r="M233" t="s">
        <v>92</v>
      </c>
      <c r="N233">
        <v>12.8260970762509</v>
      </c>
      <c r="O233" t="s">
        <v>101</v>
      </c>
      <c r="P233">
        <v>2.8959999999999999</v>
      </c>
      <c r="Q233" t="s">
        <v>1206</v>
      </c>
      <c r="R233" t="s">
        <v>1941</v>
      </c>
      <c r="S233">
        <v>0</v>
      </c>
      <c r="T233" t="s">
        <v>101</v>
      </c>
      <c r="U233">
        <v>8192</v>
      </c>
      <c r="V233">
        <v>856</v>
      </c>
      <c r="W233">
        <v>8192</v>
      </c>
      <c r="X233">
        <v>1</v>
      </c>
      <c r="Y233">
        <v>0.117173270509418</v>
      </c>
      <c r="Z233">
        <v>787.5</v>
      </c>
      <c r="AA233" t="s">
        <v>101</v>
      </c>
      <c r="AB233" t="s">
        <v>94</v>
      </c>
      <c r="AC233">
        <v>28.0625</v>
      </c>
      <c r="AE233">
        <v>0</v>
      </c>
      <c r="AF233">
        <v>787.5</v>
      </c>
      <c r="AG233">
        <v>18.234375</v>
      </c>
      <c r="AH233">
        <f t="shared" si="12"/>
        <v>769.265625</v>
      </c>
      <c r="AI233">
        <f t="shared" si="13"/>
        <v>43.18766066838046</v>
      </c>
      <c r="AJ233">
        <f t="shared" si="14"/>
        <v>0.61174648741647364</v>
      </c>
      <c r="AK233">
        <f t="shared" si="15"/>
        <v>1287.2979513552552</v>
      </c>
    </row>
    <row r="234" spans="1:37" x14ac:dyDescent="0.3">
      <c r="A234">
        <v>232</v>
      </c>
      <c r="B234">
        <v>705</v>
      </c>
      <c r="C234" t="s">
        <v>91</v>
      </c>
      <c r="D234">
        <v>1.6005926596397501E-2</v>
      </c>
      <c r="E234">
        <v>8192</v>
      </c>
      <c r="F234">
        <v>9216</v>
      </c>
      <c r="G234">
        <v>1.125</v>
      </c>
      <c r="H234">
        <v>2.9251978578663498</v>
      </c>
      <c r="I234">
        <v>6.47314291594253</v>
      </c>
      <c r="J234">
        <v>-1.2585295843480699</v>
      </c>
      <c r="K234" t="b">
        <v>1</v>
      </c>
      <c r="L234">
        <v>163</v>
      </c>
      <c r="M234" t="s">
        <v>92</v>
      </c>
      <c r="N234">
        <v>6.7138177392708602</v>
      </c>
      <c r="O234">
        <v>4.22</v>
      </c>
      <c r="P234">
        <v>2.2130000000000001</v>
      </c>
      <c r="Q234" t="s">
        <v>1207</v>
      </c>
      <c r="S234">
        <v>0</v>
      </c>
      <c r="T234">
        <v>16510</v>
      </c>
      <c r="U234">
        <v>8192</v>
      </c>
      <c r="V234">
        <v>694</v>
      </c>
      <c r="W234">
        <v>8192</v>
      </c>
      <c r="X234">
        <v>1</v>
      </c>
      <c r="Y234">
        <v>7.3079511314506795E-2</v>
      </c>
      <c r="Z234">
        <v>163</v>
      </c>
      <c r="AA234">
        <v>101.3</v>
      </c>
      <c r="AB234" t="s">
        <v>94</v>
      </c>
      <c r="AC234">
        <v>12.765625</v>
      </c>
      <c r="AE234">
        <v>0</v>
      </c>
      <c r="AF234">
        <v>163</v>
      </c>
      <c r="AG234">
        <v>5.61328125</v>
      </c>
      <c r="AH234">
        <f t="shared" si="12"/>
        <v>157.38671875</v>
      </c>
      <c r="AI234">
        <f t="shared" si="13"/>
        <v>29.038274182324287</v>
      </c>
      <c r="AJ234">
        <f t="shared" si="14"/>
        <v>0.28407142261775598</v>
      </c>
      <c r="AK234">
        <f t="shared" si="15"/>
        <v>573.79935826678127</v>
      </c>
    </row>
    <row r="235" spans="1:37" x14ac:dyDescent="0.3">
      <c r="A235">
        <v>233</v>
      </c>
      <c r="B235">
        <v>706</v>
      </c>
      <c r="C235" t="s">
        <v>91</v>
      </c>
      <c r="D235">
        <v>2.66122379285227E-2</v>
      </c>
      <c r="E235">
        <v>8192</v>
      </c>
      <c r="F235">
        <v>8192</v>
      </c>
      <c r="G235">
        <v>1</v>
      </c>
      <c r="H235">
        <v>3.4533045739575798</v>
      </c>
      <c r="I235">
        <v>6.7784591734909601</v>
      </c>
      <c r="J235">
        <v>-1.25290397317921</v>
      </c>
      <c r="K235" t="b">
        <v>1</v>
      </c>
      <c r="L235">
        <v>91.75</v>
      </c>
      <c r="M235" t="s">
        <v>92</v>
      </c>
      <c r="N235">
        <v>7.4153323374042301</v>
      </c>
      <c r="O235">
        <v>4.1879999999999997</v>
      </c>
      <c r="P235">
        <v>1.9630000000000001</v>
      </c>
      <c r="Q235" t="s">
        <v>1208</v>
      </c>
      <c r="S235">
        <v>0</v>
      </c>
      <c r="T235">
        <v>15440</v>
      </c>
      <c r="U235">
        <v>8192</v>
      </c>
      <c r="V235">
        <v>126</v>
      </c>
      <c r="W235">
        <v>8192</v>
      </c>
      <c r="X235">
        <v>1</v>
      </c>
      <c r="Y235">
        <v>0.218557742408445</v>
      </c>
      <c r="Z235">
        <v>91.75</v>
      </c>
      <c r="AA235">
        <v>168.2</v>
      </c>
      <c r="AB235" t="s">
        <v>94</v>
      </c>
      <c r="AC235">
        <v>9.578125</v>
      </c>
      <c r="AE235">
        <v>7</v>
      </c>
      <c r="AF235">
        <v>91.75</v>
      </c>
      <c r="AG235">
        <v>13.9140625</v>
      </c>
      <c r="AH235">
        <f t="shared" si="12"/>
        <v>77.8359375</v>
      </c>
      <c r="AI235">
        <f t="shared" si="13"/>
        <v>6.5940482874789446</v>
      </c>
      <c r="AJ235">
        <f t="shared" si="14"/>
        <v>0.28567400150195749</v>
      </c>
      <c r="AK235">
        <f t="shared" si="15"/>
        <v>321.17028332160396</v>
      </c>
    </row>
    <row r="236" spans="1:37" x14ac:dyDescent="0.3">
      <c r="A236">
        <v>234</v>
      </c>
      <c r="B236">
        <v>709</v>
      </c>
      <c r="C236" t="s">
        <v>91</v>
      </c>
      <c r="D236">
        <v>9.8002003042624297E-3</v>
      </c>
      <c r="E236">
        <v>8192</v>
      </c>
      <c r="F236">
        <v>32768</v>
      </c>
      <c r="G236">
        <v>4</v>
      </c>
      <c r="H236">
        <v>3.1961217739019698</v>
      </c>
      <c r="I236">
        <v>9.9192138647075101</v>
      </c>
      <c r="J236">
        <v>-0.49143731853693801</v>
      </c>
      <c r="K236" t="b">
        <v>1</v>
      </c>
      <c r="L236">
        <v>1267</v>
      </c>
      <c r="M236" t="s">
        <v>92</v>
      </c>
      <c r="N236">
        <v>9.92817945211279</v>
      </c>
      <c r="O236" t="s">
        <v>101</v>
      </c>
      <c r="P236">
        <v>3.1040000000000001</v>
      </c>
      <c r="Q236" t="s">
        <v>1209</v>
      </c>
      <c r="S236">
        <v>0</v>
      </c>
      <c r="T236" t="s">
        <v>101</v>
      </c>
      <c r="U236">
        <v>8192</v>
      </c>
      <c r="V236">
        <v>195</v>
      </c>
      <c r="W236">
        <v>8192</v>
      </c>
      <c r="X236">
        <v>1</v>
      </c>
      <c r="Y236">
        <v>0.15726754674930701</v>
      </c>
      <c r="Z236">
        <v>1267</v>
      </c>
      <c r="AA236" t="s">
        <v>101</v>
      </c>
      <c r="AB236" t="s">
        <v>94</v>
      </c>
      <c r="AC236">
        <v>35.59375</v>
      </c>
      <c r="AE236">
        <v>0</v>
      </c>
      <c r="AF236">
        <v>1267</v>
      </c>
      <c r="AG236">
        <v>27.84375</v>
      </c>
      <c r="AH236">
        <f t="shared" si="12"/>
        <v>1239.15625</v>
      </c>
      <c r="AI236">
        <f t="shared" si="13"/>
        <v>45.50392817059484</v>
      </c>
      <c r="AJ236">
        <f t="shared" si="14"/>
        <v>0.61174648741647364</v>
      </c>
      <c r="AK236">
        <f t="shared" si="15"/>
        <v>2071.1193706248996</v>
      </c>
    </row>
    <row r="237" spans="1:37" x14ac:dyDescent="0.3">
      <c r="A237">
        <v>235</v>
      </c>
      <c r="B237">
        <v>711</v>
      </c>
      <c r="C237" t="s">
        <v>91</v>
      </c>
      <c r="D237">
        <v>2.4902158369419999E-2</v>
      </c>
      <c r="E237">
        <v>8192</v>
      </c>
      <c r="F237">
        <v>32768</v>
      </c>
      <c r="G237">
        <v>4</v>
      </c>
      <c r="H237">
        <v>4.0623605007922299</v>
      </c>
      <c r="I237">
        <v>15.2100489844115</v>
      </c>
      <c r="J237">
        <v>-0.49143731853693801</v>
      </c>
      <c r="K237" t="b">
        <v>1</v>
      </c>
      <c r="L237">
        <v>5550</v>
      </c>
      <c r="M237" t="s">
        <v>92</v>
      </c>
      <c r="N237">
        <v>15.2113044812649</v>
      </c>
      <c r="O237" t="s">
        <v>101</v>
      </c>
      <c r="P237">
        <v>3.7440000000000002</v>
      </c>
      <c r="Q237" t="s">
        <v>1210</v>
      </c>
      <c r="R237" t="s">
        <v>1941</v>
      </c>
      <c r="S237">
        <v>0</v>
      </c>
      <c r="T237" t="s">
        <v>101</v>
      </c>
      <c r="U237">
        <v>8192</v>
      </c>
      <c r="V237">
        <v>1022</v>
      </c>
      <c r="W237">
        <v>8192</v>
      </c>
      <c r="X237">
        <v>1</v>
      </c>
      <c r="Y237">
        <v>9.5792358596966998E-2</v>
      </c>
      <c r="Z237">
        <v>5550</v>
      </c>
      <c r="AA237" t="s">
        <v>101</v>
      </c>
      <c r="AB237" t="s">
        <v>94</v>
      </c>
      <c r="AC237">
        <v>74.5</v>
      </c>
      <c r="AE237">
        <v>0</v>
      </c>
      <c r="AF237">
        <v>5552</v>
      </c>
      <c r="AG237">
        <v>16.03125</v>
      </c>
      <c r="AH237">
        <f t="shared" si="12"/>
        <v>5535.96875</v>
      </c>
      <c r="AI237">
        <f t="shared" si="13"/>
        <v>346.32358674463939</v>
      </c>
      <c r="AJ237">
        <f t="shared" si="14"/>
        <v>0.61174648741647364</v>
      </c>
      <c r="AK237">
        <f t="shared" si="15"/>
        <v>9075.6548900627022</v>
      </c>
    </row>
    <row r="238" spans="1:37" x14ac:dyDescent="0.3">
      <c r="A238">
        <v>236</v>
      </c>
      <c r="B238">
        <v>717</v>
      </c>
      <c r="C238" t="s">
        <v>91</v>
      </c>
      <c r="D238">
        <v>1.6951248948126399E-2</v>
      </c>
      <c r="E238">
        <v>8192</v>
      </c>
      <c r="F238">
        <v>9216</v>
      </c>
      <c r="G238">
        <v>1.125</v>
      </c>
      <c r="H238">
        <v>2.5095837533722101</v>
      </c>
      <c r="I238">
        <v>5.9798675373322103</v>
      </c>
      <c r="J238">
        <v>-1.2255795760733099</v>
      </c>
      <c r="K238" t="b">
        <v>1</v>
      </c>
      <c r="L238">
        <v>241</v>
      </c>
      <c r="M238" t="s">
        <v>92</v>
      </c>
      <c r="N238">
        <v>6.5236729326645904</v>
      </c>
      <c r="O238">
        <v>4.18</v>
      </c>
      <c r="P238">
        <v>2.383</v>
      </c>
      <c r="Q238" t="s">
        <v>1211</v>
      </c>
      <c r="S238">
        <v>0</v>
      </c>
      <c r="T238">
        <v>15170</v>
      </c>
      <c r="U238">
        <v>8192</v>
      </c>
      <c r="V238">
        <v>619</v>
      </c>
      <c r="W238">
        <v>8192</v>
      </c>
      <c r="X238">
        <v>1</v>
      </c>
      <c r="Y238">
        <v>6.0675293900363698E-2</v>
      </c>
      <c r="Z238">
        <v>241</v>
      </c>
      <c r="AA238">
        <v>62.94</v>
      </c>
      <c r="AB238" t="s">
        <v>94</v>
      </c>
      <c r="AC238">
        <v>15.5234375</v>
      </c>
      <c r="AE238">
        <v>0</v>
      </c>
      <c r="AF238">
        <v>241</v>
      </c>
      <c r="AG238">
        <v>5.140625</v>
      </c>
      <c r="AH238">
        <f t="shared" si="12"/>
        <v>235.859375</v>
      </c>
      <c r="AI238">
        <f t="shared" si="13"/>
        <v>46.881458966565347</v>
      </c>
      <c r="AJ238">
        <f t="shared" si="14"/>
        <v>0.29358749471738765</v>
      </c>
      <c r="AK238">
        <f t="shared" si="15"/>
        <v>820.87965031341241</v>
      </c>
    </row>
    <row r="239" spans="1:37" x14ac:dyDescent="0.3">
      <c r="A239">
        <v>237</v>
      </c>
      <c r="B239">
        <v>718</v>
      </c>
      <c r="C239" t="s">
        <v>91</v>
      </c>
      <c r="D239">
        <v>2.9378437737159299E-2</v>
      </c>
      <c r="E239">
        <v>8192</v>
      </c>
      <c r="F239">
        <v>8192</v>
      </c>
      <c r="G239">
        <v>1</v>
      </c>
      <c r="H239">
        <v>3.33667791445531</v>
      </c>
      <c r="I239">
        <v>7.2924659888193304</v>
      </c>
      <c r="J239">
        <v>-1.20709542508991</v>
      </c>
      <c r="K239" t="b">
        <v>1</v>
      </c>
      <c r="L239">
        <v>153.4</v>
      </c>
      <c r="M239" t="s">
        <v>92</v>
      </c>
      <c r="N239">
        <v>7.4379830713977704</v>
      </c>
      <c r="O239">
        <v>3.8570000000000002</v>
      </c>
      <c r="P239">
        <v>2.1859999999999999</v>
      </c>
      <c r="Q239" t="s">
        <v>1212</v>
      </c>
      <c r="S239">
        <v>0</v>
      </c>
      <c r="T239">
        <v>7188</v>
      </c>
      <c r="U239">
        <v>8192</v>
      </c>
      <c r="V239">
        <v>86</v>
      </c>
      <c r="W239">
        <v>8192</v>
      </c>
      <c r="X239">
        <v>1</v>
      </c>
      <c r="Y239">
        <v>0.25197045959894299</v>
      </c>
      <c r="Z239">
        <v>153.4</v>
      </c>
      <c r="AA239">
        <v>46.88</v>
      </c>
      <c r="AB239" t="s">
        <v>94</v>
      </c>
      <c r="AC239">
        <v>12.3828125</v>
      </c>
      <c r="AE239">
        <v>32</v>
      </c>
      <c r="AF239">
        <v>153.375</v>
      </c>
      <c r="AG239">
        <v>11.8828125</v>
      </c>
      <c r="AH239">
        <f t="shared" si="12"/>
        <v>141.4921875</v>
      </c>
      <c r="AI239">
        <f t="shared" si="13"/>
        <v>12.907297830374754</v>
      </c>
      <c r="AJ239">
        <f t="shared" si="14"/>
        <v>0.2990646748636645</v>
      </c>
      <c r="AK239">
        <f t="shared" si="15"/>
        <v>512.84893500016176</v>
      </c>
    </row>
    <row r="240" spans="1:37" x14ac:dyDescent="0.3">
      <c r="A240">
        <v>238</v>
      </c>
      <c r="B240">
        <v>721</v>
      </c>
      <c r="C240" t="s">
        <v>91</v>
      </c>
      <c r="D240">
        <v>1.4570184410934699E-2</v>
      </c>
      <c r="E240">
        <v>8192</v>
      </c>
      <c r="F240">
        <v>32768</v>
      </c>
      <c r="G240">
        <v>4</v>
      </c>
      <c r="H240">
        <v>3.0888900442770502</v>
      </c>
      <c r="I240">
        <v>9.8699689696040291</v>
      </c>
      <c r="J240">
        <v>-0.49143731853693801</v>
      </c>
      <c r="K240" t="b">
        <v>1</v>
      </c>
      <c r="L240">
        <v>1565</v>
      </c>
      <c r="M240" t="s">
        <v>92</v>
      </c>
      <c r="N240">
        <v>9.8767427104585099</v>
      </c>
      <c r="O240" t="s">
        <v>101</v>
      </c>
      <c r="P240">
        <v>3.1949999999999998</v>
      </c>
      <c r="Q240" t="s">
        <v>1213</v>
      </c>
      <c r="S240">
        <v>0</v>
      </c>
      <c r="T240" t="s">
        <v>101</v>
      </c>
      <c r="U240">
        <v>8192</v>
      </c>
      <c r="V240">
        <v>426</v>
      </c>
      <c r="W240">
        <v>8192</v>
      </c>
      <c r="X240">
        <v>1</v>
      </c>
      <c r="Y240">
        <v>0.101326050504181</v>
      </c>
      <c r="Z240">
        <v>1565</v>
      </c>
      <c r="AA240" t="s">
        <v>101</v>
      </c>
      <c r="AB240" t="s">
        <v>94</v>
      </c>
      <c r="AC240">
        <v>39.5625</v>
      </c>
      <c r="AE240">
        <v>0</v>
      </c>
      <c r="AF240">
        <v>1565</v>
      </c>
      <c r="AG240">
        <v>21.3125</v>
      </c>
      <c r="AH240">
        <f t="shared" si="12"/>
        <v>1543.6875</v>
      </c>
      <c r="AI240">
        <f t="shared" si="13"/>
        <v>73.431085043988276</v>
      </c>
      <c r="AJ240">
        <f t="shared" si="14"/>
        <v>0.61174648741647364</v>
      </c>
      <c r="AK240">
        <f t="shared" si="15"/>
        <v>2558.2492620583803</v>
      </c>
    </row>
    <row r="241" spans="1:37" x14ac:dyDescent="0.3">
      <c r="A241">
        <v>239</v>
      </c>
      <c r="B241">
        <v>723</v>
      </c>
      <c r="C241" t="s">
        <v>91</v>
      </c>
      <c r="D241">
        <v>1.9924625389009999E-2</v>
      </c>
      <c r="E241">
        <v>8192</v>
      </c>
      <c r="F241">
        <v>32768</v>
      </c>
      <c r="G241">
        <v>4</v>
      </c>
      <c r="H241">
        <v>4.01936849006184</v>
      </c>
      <c r="I241">
        <v>11.885398230378099</v>
      </c>
      <c r="J241">
        <v>-0.49143731853693801</v>
      </c>
      <c r="K241" t="b">
        <v>1</v>
      </c>
      <c r="L241">
        <v>905.5</v>
      </c>
      <c r="M241" t="s">
        <v>92</v>
      </c>
      <c r="N241">
        <v>11.8907885669698</v>
      </c>
      <c r="O241" t="s">
        <v>101</v>
      </c>
      <c r="P241">
        <v>2.9569999999999999</v>
      </c>
      <c r="Q241" t="s">
        <v>1214</v>
      </c>
      <c r="R241" t="s">
        <v>1941</v>
      </c>
      <c r="S241">
        <v>0</v>
      </c>
      <c r="T241" t="s">
        <v>101</v>
      </c>
      <c r="U241">
        <v>8192</v>
      </c>
      <c r="V241">
        <v>661</v>
      </c>
      <c r="W241">
        <v>8192</v>
      </c>
      <c r="X241">
        <v>1</v>
      </c>
      <c r="Y241">
        <v>0.117439823189449</v>
      </c>
      <c r="Z241">
        <v>905.5</v>
      </c>
      <c r="AA241" t="s">
        <v>101</v>
      </c>
      <c r="AB241" t="s">
        <v>94</v>
      </c>
      <c r="AC241">
        <v>30.09375</v>
      </c>
      <c r="AE241">
        <v>0</v>
      </c>
      <c r="AF241">
        <v>905.5</v>
      </c>
      <c r="AG241">
        <v>21.25</v>
      </c>
      <c r="AH241">
        <f t="shared" si="12"/>
        <v>884.25</v>
      </c>
      <c r="AI241">
        <f t="shared" si="13"/>
        <v>42.611764705882351</v>
      </c>
      <c r="AJ241">
        <f t="shared" si="14"/>
        <v>0.61174648741647364</v>
      </c>
      <c r="AK241">
        <f t="shared" si="15"/>
        <v>1480.188311050392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885C5-BA8F-4D35-8AF4-E16EC4D61AF0}">
  <dimension ref="A1:BH227"/>
  <sheetViews>
    <sheetView topLeftCell="AJ1" workbookViewId="0">
      <selection activeCell="AS1" sqref="AS1:BH2"/>
    </sheetView>
  </sheetViews>
  <sheetFormatPr defaultRowHeight="14.4" x14ac:dyDescent="0.3"/>
  <cols>
    <col min="8" max="8" width="12" bestFit="1" customWidth="1"/>
    <col min="9" max="9" width="17.21875" bestFit="1" customWidth="1"/>
    <col min="13" max="13" width="22.44140625" bestFit="1" customWidth="1"/>
    <col min="17" max="17" width="29.6640625" bestFit="1" customWidth="1"/>
    <col min="18" max="18" width="29.6640625" customWidth="1"/>
    <col min="26" max="26" width="15.6640625" bestFit="1" customWidth="1"/>
    <col min="27" max="27" width="13.21875" bestFit="1" customWidth="1"/>
    <col min="35" max="35" width="12" bestFit="1" customWidth="1"/>
    <col min="36" max="36" width="13.33203125" bestFit="1" customWidth="1"/>
    <col min="37" max="37" width="18.33203125" bestFit="1" customWidth="1"/>
    <col min="39" max="39" width="10.5546875" bestFit="1" customWidth="1"/>
    <col min="42" max="42" width="13.33203125" bestFit="1" customWidth="1"/>
    <col min="45" max="46" width="12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2</v>
      </c>
      <c r="C2" t="s">
        <v>652</v>
      </c>
      <c r="D2">
        <v>1.8006094739322399E-2</v>
      </c>
      <c r="E2">
        <v>4096</v>
      </c>
      <c r="F2">
        <v>32000</v>
      </c>
      <c r="G2">
        <v>7.8125</v>
      </c>
      <c r="H2">
        <v>2.8853472484488498</v>
      </c>
      <c r="I2">
        <v>8.4813429861631402</v>
      </c>
      <c r="J2">
        <v>-0.97966000212024096</v>
      </c>
      <c r="K2" t="b">
        <v>1</v>
      </c>
      <c r="L2">
        <v>869.5</v>
      </c>
      <c r="M2" t="s">
        <v>274</v>
      </c>
      <c r="N2">
        <v>8.6984323656123994</v>
      </c>
      <c r="O2">
        <v>4.7300000000000004</v>
      </c>
      <c r="P2">
        <v>2.94</v>
      </c>
      <c r="Q2" t="s">
        <v>653</v>
      </c>
      <c r="S2">
        <v>0</v>
      </c>
      <c r="T2">
        <v>53540</v>
      </c>
      <c r="U2">
        <v>4096</v>
      </c>
      <c r="V2">
        <v>372</v>
      </c>
      <c r="W2">
        <v>4096</v>
      </c>
      <c r="X2">
        <v>1</v>
      </c>
      <c r="Y2">
        <v>9.7882352057434799E-2</v>
      </c>
      <c r="Z2">
        <v>869.5</v>
      </c>
      <c r="AA2">
        <v>61.56</v>
      </c>
      <c r="AB2" t="s">
        <v>94</v>
      </c>
      <c r="AC2">
        <v>29.484375</v>
      </c>
      <c r="AE2">
        <v>0</v>
      </c>
      <c r="AF2">
        <v>869.5</v>
      </c>
      <c r="AG2">
        <v>31.46875</v>
      </c>
      <c r="AH2">
        <f>AF2-AG2</f>
        <v>838.03125</v>
      </c>
      <c r="AI2">
        <f>AF2/AG2</f>
        <v>27.630585898709036</v>
      </c>
      <c r="AJ2">
        <f>EXP(J2)</f>
        <v>0.3754387255244287</v>
      </c>
      <c r="AK2">
        <f>AF2/AJ2</f>
        <v>2315.9571479618826</v>
      </c>
      <c r="AM2" s="1"/>
      <c r="AN2" s="1" t="s">
        <v>52</v>
      </c>
      <c r="AS2">
        <f>_xlfn.MAXIFS($H$2:$H$500,$R$2:$R$500,"Y")</f>
        <v>9.0613192698476706</v>
      </c>
      <c r="AT2">
        <f>_xlfn.MINIFS(H2:H500,R2:R500,"Y")</f>
        <v>2.94012010835411</v>
      </c>
      <c r="AU2" cm="1">
        <f t="array" ref="AU2">LOOKUP(2,1/($H$2:$H$500&lt;&gt;""),$H$2:$H$500)</f>
        <v>5.2470933893252996</v>
      </c>
      <c r="AV2">
        <f>_xlfn.MAXIFS($Z$2:$Z$500,$R$2:$R$500,"Y")</f>
        <v>422.2</v>
      </c>
      <c r="AW2">
        <f>LOG(AV2)</f>
        <v>2.6255182289716377</v>
      </c>
      <c r="AX2">
        <f>_xlfn.MINIFS($Z$2:$Z$500,$R$2:$R$500,"Y")</f>
        <v>30.81</v>
      </c>
      <c r="AY2">
        <f>_xlfn.MAXIFS($AH$2:$AH$500,$R$2:$R$500,"Y")</f>
        <v>397.203125</v>
      </c>
      <c r="AZ2">
        <f>AV2-AX2</f>
        <v>391.39</v>
      </c>
      <c r="BA2">
        <f>MAX($Z$2:$Z$500)</f>
        <v>2212</v>
      </c>
      <c r="BB2">
        <f>MIN($Z$2:$Z$500)</f>
        <v>10.01</v>
      </c>
      <c r="BC2">
        <f>BA2-BB2</f>
        <v>2201.9899999999998</v>
      </c>
      <c r="BD2">
        <f>MEDIAN($Z$2:$Z$500)</f>
        <v>68.05</v>
      </c>
      <c r="BE2">
        <f>LOG10(BC2)</f>
        <v>3.3428153423584028</v>
      </c>
      <c r="BF2">
        <f>LOG(BD2)</f>
        <v>1.8328281295393534</v>
      </c>
      <c r="BG2">
        <f>MEDIAN(AH2:AH500)</f>
        <v>58.11328125</v>
      </c>
      <c r="BH2">
        <f>LOG(BG2)</f>
        <v>1.7642753976989227</v>
      </c>
    </row>
    <row r="3" spans="1:60" x14ac:dyDescent="0.3">
      <c r="A3">
        <v>1</v>
      </c>
      <c r="B3">
        <v>6</v>
      </c>
      <c r="C3" t="s">
        <v>91</v>
      </c>
      <c r="D3">
        <v>5.1002336989020403E-2</v>
      </c>
      <c r="E3">
        <v>4096</v>
      </c>
      <c r="F3">
        <v>4096</v>
      </c>
      <c r="G3">
        <v>1</v>
      </c>
      <c r="H3">
        <v>2.71636307821572</v>
      </c>
      <c r="I3">
        <v>8.1915324077442992</v>
      </c>
      <c r="J3">
        <v>-0.76910141265715404</v>
      </c>
      <c r="K3" t="b">
        <v>1</v>
      </c>
      <c r="L3">
        <v>1036</v>
      </c>
      <c r="M3" t="s">
        <v>92</v>
      </c>
      <c r="N3">
        <v>8.4543637335388695</v>
      </c>
      <c r="O3">
        <v>4.2149999999999999</v>
      </c>
      <c r="P3">
        <v>3.016</v>
      </c>
      <c r="Q3" t="s">
        <v>654</v>
      </c>
      <c r="S3">
        <v>0</v>
      </c>
      <c r="T3">
        <v>16350</v>
      </c>
      <c r="U3">
        <v>4096</v>
      </c>
      <c r="V3">
        <v>46</v>
      </c>
      <c r="W3">
        <v>4096</v>
      </c>
      <c r="X3">
        <v>1</v>
      </c>
      <c r="Y3">
        <v>0.25306392972416702</v>
      </c>
      <c r="Z3">
        <v>1036</v>
      </c>
      <c r="AA3">
        <v>15.78</v>
      </c>
      <c r="AB3" t="s">
        <v>94</v>
      </c>
      <c r="AC3">
        <v>32.1875</v>
      </c>
      <c r="AE3">
        <v>31</v>
      </c>
      <c r="AF3">
        <v>1036</v>
      </c>
      <c r="AG3">
        <v>94</v>
      </c>
      <c r="AH3">
        <f t="shared" ref="AH3:AH66" si="0">AF3-AG3</f>
        <v>942</v>
      </c>
      <c r="AI3">
        <f t="shared" ref="AI3:AI66" si="1">AF3/AG3</f>
        <v>11.021276595744681</v>
      </c>
      <c r="AJ3">
        <f t="shared" ref="AJ3:AJ66" si="2">EXP(J3)</f>
        <v>0.46342931298207279</v>
      </c>
      <c r="AK3">
        <f t="shared" ref="AK3:AK66" si="3">AF3/AJ3</f>
        <v>2235.5081367934022</v>
      </c>
      <c r="AM3" s="1" t="s">
        <v>1226</v>
      </c>
      <c r="AN3" s="1">
        <f>CORREL(AH2:AH227,H2:H227)</f>
        <v>-0.38913979271001109</v>
      </c>
      <c r="AP3" t="s">
        <v>1256</v>
      </c>
    </row>
    <row r="4" spans="1:60" x14ac:dyDescent="0.3">
      <c r="A4">
        <v>2</v>
      </c>
      <c r="B4">
        <v>7</v>
      </c>
      <c r="C4" t="s">
        <v>91</v>
      </c>
      <c r="D4">
        <v>6.2050084713650498E-2</v>
      </c>
      <c r="E4">
        <v>4096</v>
      </c>
      <c r="F4">
        <v>4096</v>
      </c>
      <c r="G4">
        <v>1</v>
      </c>
      <c r="H4">
        <v>1.3661198496621301</v>
      </c>
      <c r="I4">
        <v>3.9649494074178202</v>
      </c>
      <c r="J4">
        <v>-0.76508311896511005</v>
      </c>
      <c r="K4" t="b">
        <v>1</v>
      </c>
      <c r="L4">
        <v>797</v>
      </c>
      <c r="M4" t="s">
        <v>92</v>
      </c>
      <c r="N4">
        <v>4.9853900018077804</v>
      </c>
      <c r="O4">
        <v>4.21</v>
      </c>
      <c r="P4">
        <v>2.9020000000000001</v>
      </c>
      <c r="Q4" t="s">
        <v>655</v>
      </c>
      <c r="S4">
        <v>0</v>
      </c>
      <c r="T4">
        <v>16264</v>
      </c>
      <c r="U4">
        <v>4096</v>
      </c>
      <c r="V4">
        <v>1471</v>
      </c>
      <c r="W4">
        <v>4096</v>
      </c>
      <c r="X4">
        <v>1</v>
      </c>
      <c r="Y4">
        <v>9.5459012853959906E-3</v>
      </c>
      <c r="Z4">
        <v>797</v>
      </c>
      <c r="AA4">
        <v>20.399999999999999</v>
      </c>
      <c r="AB4" t="s">
        <v>94</v>
      </c>
      <c r="AC4">
        <v>28.234375</v>
      </c>
      <c r="AD4" t="s">
        <v>289</v>
      </c>
      <c r="AE4">
        <v>34</v>
      </c>
      <c r="AF4">
        <v>797</v>
      </c>
      <c r="AG4">
        <v>4.974365234375E-2</v>
      </c>
      <c r="AH4">
        <f t="shared" si="0"/>
        <v>796.95025634765625</v>
      </c>
      <c r="AI4">
        <f t="shared" si="1"/>
        <v>16022.144785276074</v>
      </c>
      <c r="AJ4">
        <f t="shared" si="2"/>
        <v>0.46529525450693643</v>
      </c>
      <c r="AK4">
        <f t="shared" si="3"/>
        <v>1712.8908844010543</v>
      </c>
      <c r="AM4" t="s">
        <v>1231</v>
      </c>
      <c r="AN4">
        <f>CORREL(AI2:AI227,H2:H227)</f>
        <v>-0.12203181168348642</v>
      </c>
      <c r="AP4" t="s">
        <v>1274</v>
      </c>
      <c r="AQ4">
        <f>MAX(AJ2:AJ242)</f>
        <v>0.46529525450693643</v>
      </c>
      <c r="AR4">
        <f>AQ5</f>
        <v>0.3603618556497033</v>
      </c>
      <c r="AS4">
        <f>AQ6</f>
        <v>0.10493339885723313</v>
      </c>
      <c r="AT4">
        <f>AQ7</f>
        <v>0.37381122181871135</v>
      </c>
      <c r="AU4">
        <f>AQ8</f>
        <v>1.3679294131063616E-2</v>
      </c>
      <c r="AV4">
        <f>AQ9</f>
        <v>0.37049316199484883</v>
      </c>
    </row>
    <row r="5" spans="1:60" x14ac:dyDescent="0.3">
      <c r="A5">
        <v>3</v>
      </c>
      <c r="B5">
        <v>8</v>
      </c>
      <c r="C5" t="s">
        <v>91</v>
      </c>
      <c r="D5">
        <v>3.0972697094082999E-2</v>
      </c>
      <c r="E5">
        <v>4096</v>
      </c>
      <c r="F5">
        <v>4096</v>
      </c>
      <c r="G5">
        <v>1</v>
      </c>
      <c r="H5">
        <v>4.1908571886199102</v>
      </c>
      <c r="I5">
        <v>5.3777210408657803</v>
      </c>
      <c r="J5">
        <v>-0.96519414482888399</v>
      </c>
      <c r="K5" t="b">
        <v>1</v>
      </c>
      <c r="L5">
        <v>19.2</v>
      </c>
      <c r="M5" t="s">
        <v>92</v>
      </c>
      <c r="N5">
        <v>5.6841353474121297</v>
      </c>
      <c r="O5">
        <v>3.4820000000000002</v>
      </c>
      <c r="P5">
        <v>1.2829999999999999</v>
      </c>
      <c r="Q5" t="s">
        <v>656</v>
      </c>
      <c r="S5">
        <v>0</v>
      </c>
      <c r="T5">
        <v>3042</v>
      </c>
      <c r="U5">
        <v>4096</v>
      </c>
      <c r="V5">
        <v>187</v>
      </c>
      <c r="W5">
        <v>4096</v>
      </c>
      <c r="X5">
        <v>1</v>
      </c>
      <c r="Y5">
        <v>0.233338587136556</v>
      </c>
      <c r="Z5">
        <v>19.2</v>
      </c>
      <c r="AA5">
        <v>158.4</v>
      </c>
      <c r="AB5" t="s">
        <v>94</v>
      </c>
      <c r="AC5">
        <v>4.3828125</v>
      </c>
      <c r="AE5">
        <v>7</v>
      </c>
      <c r="AF5">
        <v>19.203125</v>
      </c>
      <c r="AG5">
        <v>3.240234375</v>
      </c>
      <c r="AH5">
        <f t="shared" si="0"/>
        <v>15.962890625</v>
      </c>
      <c r="AI5">
        <f t="shared" si="1"/>
        <v>5.9264617239300783</v>
      </c>
      <c r="AJ5">
        <f t="shared" si="2"/>
        <v>0.38090924100080181</v>
      </c>
      <c r="AK5">
        <f t="shared" si="3"/>
        <v>50.41391211603495</v>
      </c>
      <c r="AP5" t="s">
        <v>1260</v>
      </c>
      <c r="AQ5">
        <f>MIN(AJ2:AJ242)</f>
        <v>0.3603618556497033</v>
      </c>
    </row>
    <row r="6" spans="1:60" x14ac:dyDescent="0.3">
      <c r="A6">
        <v>4</v>
      </c>
      <c r="B6">
        <v>9</v>
      </c>
      <c r="C6" t="s">
        <v>91</v>
      </c>
      <c r="D6">
        <v>1.9692837753725101E-2</v>
      </c>
      <c r="E6">
        <v>4096</v>
      </c>
      <c r="F6">
        <v>4096</v>
      </c>
      <c r="G6">
        <v>1</v>
      </c>
      <c r="H6">
        <v>3.8678007225147599</v>
      </c>
      <c r="I6">
        <v>6.5118051226713298</v>
      </c>
      <c r="J6">
        <v>-0.96519414482888399</v>
      </c>
      <c r="K6" t="b">
        <v>1</v>
      </c>
      <c r="L6">
        <v>48.25</v>
      </c>
      <c r="M6" t="s">
        <v>92</v>
      </c>
      <c r="N6">
        <v>6.5190766838382803</v>
      </c>
      <c r="O6">
        <v>3.367</v>
      </c>
      <c r="P6">
        <v>1.6839999999999999</v>
      </c>
      <c r="Q6" t="s">
        <v>657</v>
      </c>
      <c r="S6">
        <v>0</v>
      </c>
      <c r="T6">
        <v>2330</v>
      </c>
      <c r="U6">
        <v>4096</v>
      </c>
      <c r="V6">
        <v>311</v>
      </c>
      <c r="W6">
        <v>4096</v>
      </c>
      <c r="X6">
        <v>1</v>
      </c>
      <c r="Y6">
        <v>0.16261805984960001</v>
      </c>
      <c r="Z6">
        <v>48.25</v>
      </c>
      <c r="AA6">
        <v>48.28</v>
      </c>
      <c r="AB6" t="s">
        <v>94</v>
      </c>
      <c r="AC6">
        <v>6.9453125</v>
      </c>
      <c r="AE6">
        <v>7</v>
      </c>
      <c r="AF6">
        <v>48.25</v>
      </c>
      <c r="AG6">
        <v>1.876953125</v>
      </c>
      <c r="AH6">
        <f t="shared" si="0"/>
        <v>46.373046875</v>
      </c>
      <c r="AI6">
        <f t="shared" si="1"/>
        <v>25.70655567117586</v>
      </c>
      <c r="AJ6">
        <f t="shared" si="2"/>
        <v>0.38090924100080181</v>
      </c>
      <c r="AK6">
        <f t="shared" si="3"/>
        <v>126.67059447869482</v>
      </c>
      <c r="AP6" t="s">
        <v>1226</v>
      </c>
      <c r="AQ6">
        <f>AQ4-AQ5</f>
        <v>0.10493339885723313</v>
      </c>
    </row>
    <row r="7" spans="1:60" x14ac:dyDescent="0.3">
      <c r="A7">
        <v>5</v>
      </c>
      <c r="B7">
        <v>12</v>
      </c>
      <c r="C7" t="s">
        <v>91</v>
      </c>
      <c r="D7">
        <v>3.7486552996897203E-2</v>
      </c>
      <c r="E7">
        <v>4096</v>
      </c>
      <c r="F7">
        <v>11008</v>
      </c>
      <c r="G7">
        <v>2.6875</v>
      </c>
      <c r="H7">
        <v>2.7872173521772701</v>
      </c>
      <c r="I7">
        <v>5.8302925472301999</v>
      </c>
      <c r="J7">
        <v>-0.95635389870638798</v>
      </c>
      <c r="K7" t="b">
        <v>1</v>
      </c>
      <c r="L7">
        <v>123.56</v>
      </c>
      <c r="M7" t="s">
        <v>92</v>
      </c>
      <c r="N7">
        <v>6.5511467413664803</v>
      </c>
      <c r="O7">
        <v>4.1100000000000003</v>
      </c>
      <c r="P7">
        <v>2.0920000000000001</v>
      </c>
      <c r="Q7" t="s">
        <v>658</v>
      </c>
      <c r="S7">
        <v>0</v>
      </c>
      <c r="T7">
        <v>12840</v>
      </c>
      <c r="U7">
        <v>4096</v>
      </c>
      <c r="V7">
        <v>393</v>
      </c>
      <c r="W7">
        <v>4096</v>
      </c>
      <c r="X7">
        <v>1</v>
      </c>
      <c r="Y7">
        <v>9.0153189727963004E-2</v>
      </c>
      <c r="Z7">
        <v>123.56</v>
      </c>
      <c r="AA7">
        <v>103.94</v>
      </c>
      <c r="AB7" t="s">
        <v>94</v>
      </c>
      <c r="AC7">
        <v>11.1171875</v>
      </c>
      <c r="AE7">
        <v>0</v>
      </c>
      <c r="AF7">
        <v>123.5625</v>
      </c>
      <c r="AG7">
        <v>8.7578125</v>
      </c>
      <c r="AH7">
        <f t="shared" si="0"/>
        <v>114.8046875</v>
      </c>
      <c r="AI7">
        <f t="shared" si="1"/>
        <v>14.108831400535236</v>
      </c>
      <c r="AJ7">
        <f t="shared" si="2"/>
        <v>0.38429150041750681</v>
      </c>
      <c r="AK7">
        <f t="shared" si="3"/>
        <v>321.5332628115836</v>
      </c>
      <c r="AM7" t="s">
        <v>1232</v>
      </c>
      <c r="AN7">
        <f>_xlfn.STDEV.P(AH2:AH227)</f>
        <v>208.98076290549832</v>
      </c>
      <c r="AP7" t="s">
        <v>1275</v>
      </c>
      <c r="AQ7">
        <f>AVERAGE(AJ2:AJ242)</f>
        <v>0.37381122181871135</v>
      </c>
    </row>
    <row r="8" spans="1:60" x14ac:dyDescent="0.3">
      <c r="A8">
        <v>6</v>
      </c>
      <c r="B8">
        <v>13</v>
      </c>
      <c r="C8" t="s">
        <v>91</v>
      </c>
      <c r="D8">
        <v>3.02930906200027E-2</v>
      </c>
      <c r="E8">
        <v>4096</v>
      </c>
      <c r="F8">
        <v>11008</v>
      </c>
      <c r="G8">
        <v>2.6875</v>
      </c>
      <c r="H8">
        <v>4.782954822972</v>
      </c>
      <c r="I8">
        <v>11.023216193568199</v>
      </c>
      <c r="J8">
        <v>-1.00778805796454</v>
      </c>
      <c r="K8" t="b">
        <v>1</v>
      </c>
      <c r="L8">
        <v>201.5</v>
      </c>
      <c r="M8" t="s">
        <v>92</v>
      </c>
      <c r="N8">
        <v>11.023074343171499</v>
      </c>
      <c r="O8">
        <v>4.2770000000000001</v>
      </c>
      <c r="P8">
        <v>2.3050000000000002</v>
      </c>
      <c r="Q8" t="s">
        <v>659</v>
      </c>
      <c r="S8">
        <v>0</v>
      </c>
      <c r="T8">
        <v>18930</v>
      </c>
      <c r="U8">
        <v>4096</v>
      </c>
      <c r="V8">
        <v>452</v>
      </c>
      <c r="W8">
        <v>4096</v>
      </c>
      <c r="X8">
        <v>1</v>
      </c>
      <c r="Y8">
        <v>0.177935227306107</v>
      </c>
      <c r="Z8">
        <v>201.5</v>
      </c>
      <c r="AA8">
        <v>93.94</v>
      </c>
      <c r="AB8" t="s">
        <v>94</v>
      </c>
      <c r="AC8">
        <v>14.1953125</v>
      </c>
      <c r="AE8">
        <v>0</v>
      </c>
      <c r="AF8">
        <v>201.5</v>
      </c>
      <c r="AG8">
        <v>9.671875</v>
      </c>
      <c r="AH8">
        <f t="shared" si="0"/>
        <v>191.828125</v>
      </c>
      <c r="AI8">
        <f t="shared" si="1"/>
        <v>20.833602584814216</v>
      </c>
      <c r="AJ8">
        <f t="shared" si="2"/>
        <v>0.36502550250470045</v>
      </c>
      <c r="AK8">
        <f t="shared" si="3"/>
        <v>552.01622521540196</v>
      </c>
      <c r="AM8" t="s">
        <v>1233</v>
      </c>
      <c r="AN8">
        <f>_xlfn.STDEV.P(AI2:AI227)</f>
        <v>1062.5383374089552</v>
      </c>
      <c r="AP8" t="s">
        <v>1276</v>
      </c>
      <c r="AQ8">
        <f>_xlfn.STDEV.P(AJ2:AJ242)</f>
        <v>1.3679294131063616E-2</v>
      </c>
    </row>
    <row r="9" spans="1:60" x14ac:dyDescent="0.3">
      <c r="A9">
        <v>7</v>
      </c>
      <c r="B9">
        <v>14</v>
      </c>
      <c r="C9" t="s">
        <v>91</v>
      </c>
      <c r="D9">
        <v>4.1210911942869403E-2</v>
      </c>
      <c r="E9">
        <v>4096</v>
      </c>
      <c r="F9">
        <v>11008</v>
      </c>
      <c r="G9">
        <v>2.6875</v>
      </c>
      <c r="H9">
        <v>5.3991524070668797</v>
      </c>
      <c r="I9">
        <v>9.7332376400834697</v>
      </c>
      <c r="J9">
        <v>-0.97001609725933702</v>
      </c>
      <c r="K9" t="b">
        <v>1</v>
      </c>
      <c r="L9">
        <v>63.56</v>
      </c>
      <c r="M9" t="s">
        <v>92</v>
      </c>
      <c r="N9">
        <v>10.1612108097082</v>
      </c>
      <c r="O9">
        <v>4.0819999999999999</v>
      </c>
      <c r="P9">
        <v>1.8029999999999999</v>
      </c>
      <c r="Q9" t="s">
        <v>660</v>
      </c>
      <c r="R9" t="s">
        <v>1941</v>
      </c>
      <c r="S9">
        <v>0</v>
      </c>
      <c r="T9">
        <v>12070</v>
      </c>
      <c r="U9">
        <v>4096</v>
      </c>
      <c r="V9">
        <v>76</v>
      </c>
      <c r="W9">
        <v>4096</v>
      </c>
      <c r="X9">
        <v>1</v>
      </c>
      <c r="Y9">
        <v>0.50461738893784902</v>
      </c>
      <c r="Z9">
        <v>63.56</v>
      </c>
      <c r="AA9">
        <v>189.9</v>
      </c>
      <c r="AB9" t="s">
        <v>94</v>
      </c>
      <c r="AC9">
        <v>7.97265625</v>
      </c>
      <c r="AE9">
        <v>0</v>
      </c>
      <c r="AF9">
        <v>63.5625</v>
      </c>
      <c r="AG9">
        <v>19.375</v>
      </c>
      <c r="AH9">
        <f t="shared" si="0"/>
        <v>44.1875</v>
      </c>
      <c r="AI9">
        <f t="shared" si="1"/>
        <v>3.2806451612903227</v>
      </c>
      <c r="AJ9">
        <f t="shared" si="2"/>
        <v>0.37907693595453829</v>
      </c>
      <c r="AK9">
        <f t="shared" si="3"/>
        <v>167.67704381683322</v>
      </c>
      <c r="AM9" t="s">
        <v>1236</v>
      </c>
      <c r="AN9">
        <f>AVERAGE(AI2:AI227)</f>
        <v>85.85792947924142</v>
      </c>
      <c r="AP9" t="s">
        <v>1262</v>
      </c>
      <c r="AQ9">
        <f>MEDIAN(AJ2:AJ242)</f>
        <v>0.37049316199484883</v>
      </c>
    </row>
    <row r="10" spans="1:60" x14ac:dyDescent="0.3">
      <c r="A10">
        <v>8</v>
      </c>
      <c r="B10">
        <v>20</v>
      </c>
      <c r="C10" t="s">
        <v>91</v>
      </c>
      <c r="D10">
        <v>3.52325867127639E-2</v>
      </c>
      <c r="E10">
        <v>4096</v>
      </c>
      <c r="F10">
        <v>4096</v>
      </c>
      <c r="G10">
        <v>1</v>
      </c>
      <c r="H10">
        <v>3.6027226558560601</v>
      </c>
      <c r="I10">
        <v>9.5345492161815795</v>
      </c>
      <c r="J10">
        <v>-0.86714777874301896</v>
      </c>
      <c r="K10" t="b">
        <v>1</v>
      </c>
      <c r="L10">
        <v>443.8</v>
      </c>
      <c r="M10" t="s">
        <v>92</v>
      </c>
      <c r="N10">
        <v>9.8208641518655497</v>
      </c>
      <c r="O10">
        <v>4.2770000000000001</v>
      </c>
      <c r="P10">
        <v>2.6459999999999999</v>
      </c>
      <c r="Q10" t="s">
        <v>661</v>
      </c>
      <c r="S10">
        <v>0</v>
      </c>
      <c r="T10">
        <v>18880</v>
      </c>
      <c r="U10">
        <v>4096</v>
      </c>
      <c r="V10">
        <v>48</v>
      </c>
      <c r="W10">
        <v>4096</v>
      </c>
      <c r="X10">
        <v>1</v>
      </c>
      <c r="Y10">
        <v>0.37567065649610898</v>
      </c>
      <c r="Z10">
        <v>443.8</v>
      </c>
      <c r="AA10">
        <v>42.53</v>
      </c>
      <c r="AB10" t="s">
        <v>94</v>
      </c>
      <c r="AC10">
        <v>21.0625</v>
      </c>
      <c r="AE10">
        <v>14</v>
      </c>
      <c r="AF10">
        <v>443.75</v>
      </c>
      <c r="AG10">
        <v>79.4375</v>
      </c>
      <c r="AH10">
        <f t="shared" si="0"/>
        <v>364.3125</v>
      </c>
      <c r="AI10">
        <f t="shared" si="1"/>
        <v>5.5861526357199054</v>
      </c>
      <c r="AJ10">
        <f t="shared" si="2"/>
        <v>0.42014819750360038</v>
      </c>
      <c r="AK10">
        <f t="shared" si="3"/>
        <v>1056.1749464513587</v>
      </c>
    </row>
    <row r="11" spans="1:60" x14ac:dyDescent="0.3">
      <c r="A11">
        <v>9</v>
      </c>
      <c r="B11">
        <v>21</v>
      </c>
      <c r="C11" t="s">
        <v>91</v>
      </c>
      <c r="D11">
        <v>4.0198163573289501E-2</v>
      </c>
      <c r="E11">
        <v>4096</v>
      </c>
      <c r="F11">
        <v>4096</v>
      </c>
      <c r="G11">
        <v>1</v>
      </c>
      <c r="H11">
        <v>3.6697373704538401</v>
      </c>
      <c r="I11">
        <v>10.550494940054699</v>
      </c>
      <c r="J11">
        <v>-0.861522167574158</v>
      </c>
      <c r="K11" t="b">
        <v>1</v>
      </c>
      <c r="L11">
        <v>749.5</v>
      </c>
      <c r="M11" t="s">
        <v>92</v>
      </c>
      <c r="N11">
        <v>10.597194750175399</v>
      </c>
      <c r="O11">
        <v>4.29</v>
      </c>
      <c r="P11">
        <v>2.875</v>
      </c>
      <c r="Q11" t="s">
        <v>662</v>
      </c>
      <c r="S11">
        <v>0</v>
      </c>
      <c r="T11">
        <v>19490</v>
      </c>
      <c r="U11">
        <v>4096</v>
      </c>
      <c r="V11">
        <v>56</v>
      </c>
      <c r="W11">
        <v>4096</v>
      </c>
      <c r="X11">
        <v>1</v>
      </c>
      <c r="Y11">
        <v>0.356758662603751</v>
      </c>
      <c r="Z11">
        <v>749.5</v>
      </c>
      <c r="AA11">
        <v>26</v>
      </c>
      <c r="AB11" t="s">
        <v>94</v>
      </c>
      <c r="AC11">
        <v>27.375</v>
      </c>
      <c r="AE11">
        <v>17</v>
      </c>
      <c r="AF11">
        <v>749.5</v>
      </c>
      <c r="AG11">
        <v>76.6875</v>
      </c>
      <c r="AH11">
        <f t="shared" si="0"/>
        <v>672.8125</v>
      </c>
      <c r="AI11">
        <f t="shared" si="1"/>
        <v>9.7734311328443351</v>
      </c>
      <c r="AJ11">
        <f t="shared" si="2"/>
        <v>0.42251844870081684</v>
      </c>
      <c r="AK11">
        <f t="shared" si="3"/>
        <v>1773.8870392632657</v>
      </c>
      <c r="AM11" t="s">
        <v>1244</v>
      </c>
      <c r="AN11">
        <f>AVERAGE(H2:H227)</f>
        <v>4.7313754091444462</v>
      </c>
      <c r="AP11" s="24" t="s">
        <v>1290</v>
      </c>
    </row>
    <row r="12" spans="1:60" x14ac:dyDescent="0.3">
      <c r="A12">
        <v>10</v>
      </c>
      <c r="B12">
        <v>22</v>
      </c>
      <c r="C12" t="s">
        <v>91</v>
      </c>
      <c r="D12">
        <v>1.6197571276952299E-2</v>
      </c>
      <c r="E12">
        <v>4096</v>
      </c>
      <c r="F12">
        <v>4096</v>
      </c>
      <c r="G12">
        <v>1</v>
      </c>
      <c r="H12">
        <v>4.3759038549372997</v>
      </c>
      <c r="I12">
        <v>5.0852788939212799</v>
      </c>
      <c r="J12">
        <v>-0.96921243852092798</v>
      </c>
      <c r="K12" t="b">
        <v>1</v>
      </c>
      <c r="L12">
        <v>14.52</v>
      </c>
      <c r="M12" t="s">
        <v>92</v>
      </c>
      <c r="N12">
        <v>5.4841411050518696</v>
      </c>
      <c r="O12">
        <v>3.3479999999999999</v>
      </c>
      <c r="P12">
        <v>1.1619999999999999</v>
      </c>
      <c r="Q12" t="s">
        <v>663</v>
      </c>
      <c r="S12">
        <v>0</v>
      </c>
      <c r="T12">
        <v>2224</v>
      </c>
      <c r="U12">
        <v>4096</v>
      </c>
      <c r="V12">
        <v>145</v>
      </c>
      <c r="W12">
        <v>4096</v>
      </c>
      <c r="X12">
        <v>1</v>
      </c>
      <c r="Y12">
        <v>0.280353555573358</v>
      </c>
      <c r="Z12">
        <v>14.52</v>
      </c>
      <c r="AA12">
        <v>153.1</v>
      </c>
      <c r="AB12" t="s">
        <v>94</v>
      </c>
      <c r="AC12">
        <v>3.810546875</v>
      </c>
      <c r="AE12">
        <v>6</v>
      </c>
      <c r="AF12">
        <v>14.5234375</v>
      </c>
      <c r="AG12">
        <v>2.60546875</v>
      </c>
      <c r="AH12">
        <f t="shared" si="0"/>
        <v>11.91796875</v>
      </c>
      <c r="AI12">
        <f t="shared" si="1"/>
        <v>5.5742128935532236</v>
      </c>
      <c r="AJ12">
        <f t="shared" si="2"/>
        <v>0.37938170689615924</v>
      </c>
      <c r="AK12">
        <f t="shared" si="3"/>
        <v>38.281860290051405</v>
      </c>
      <c r="AP12">
        <f>MEDIAN(AI1:AI299)</f>
        <v>7.8717103906518506</v>
      </c>
    </row>
    <row r="13" spans="1:60" x14ac:dyDescent="0.3">
      <c r="A13">
        <v>11</v>
      </c>
      <c r="B13">
        <v>23</v>
      </c>
      <c r="C13" t="s">
        <v>91</v>
      </c>
      <c r="D13">
        <v>2.34578786830546E-2</v>
      </c>
      <c r="E13">
        <v>4096</v>
      </c>
      <c r="F13">
        <v>4096</v>
      </c>
      <c r="G13">
        <v>1</v>
      </c>
      <c r="H13">
        <v>4.4867053543971602</v>
      </c>
      <c r="I13">
        <v>6.6950056460145202</v>
      </c>
      <c r="J13">
        <v>-0.97162341473615399</v>
      </c>
      <c r="K13" t="b">
        <v>1</v>
      </c>
      <c r="L13">
        <v>31.03</v>
      </c>
      <c r="M13" t="s">
        <v>92</v>
      </c>
      <c r="N13">
        <v>6.7440421481192496</v>
      </c>
      <c r="O13">
        <v>3.34</v>
      </c>
      <c r="P13">
        <v>1.492</v>
      </c>
      <c r="Q13" t="s">
        <v>664</v>
      </c>
      <c r="S13">
        <v>0</v>
      </c>
      <c r="T13">
        <v>2188</v>
      </c>
      <c r="U13">
        <v>4096</v>
      </c>
      <c r="V13">
        <v>280</v>
      </c>
      <c r="W13">
        <v>4096</v>
      </c>
      <c r="X13">
        <v>1</v>
      </c>
      <c r="Y13">
        <v>0.20837049959474499</v>
      </c>
      <c r="Z13">
        <v>31.03</v>
      </c>
      <c r="AA13">
        <v>70.5</v>
      </c>
      <c r="AB13" t="s">
        <v>94</v>
      </c>
      <c r="AC13">
        <v>5.5703125</v>
      </c>
      <c r="AE13">
        <v>7</v>
      </c>
      <c r="AF13">
        <v>31.03125</v>
      </c>
      <c r="AG13">
        <v>1.8349609375</v>
      </c>
      <c r="AH13">
        <f t="shared" si="0"/>
        <v>29.1962890625</v>
      </c>
      <c r="AI13">
        <f t="shared" si="1"/>
        <v>16.911122937732838</v>
      </c>
      <c r="AJ13">
        <f t="shared" si="2"/>
        <v>0.37846812837492133</v>
      </c>
      <c r="AK13">
        <f t="shared" si="3"/>
        <v>81.991712573639902</v>
      </c>
    </row>
    <row r="14" spans="1:60" x14ac:dyDescent="0.3">
      <c r="A14">
        <v>12</v>
      </c>
      <c r="B14">
        <v>26</v>
      </c>
      <c r="C14" t="s">
        <v>91</v>
      </c>
      <c r="D14">
        <v>1.5791465364532999E-2</v>
      </c>
      <c r="E14">
        <v>4096</v>
      </c>
      <c r="F14">
        <v>11008</v>
      </c>
      <c r="G14">
        <v>2.6875</v>
      </c>
      <c r="H14">
        <v>2.7867721785059101</v>
      </c>
      <c r="I14">
        <v>6.2920090592828899</v>
      </c>
      <c r="J14">
        <v>-0.97966000212024096</v>
      </c>
      <c r="K14" t="b">
        <v>1</v>
      </c>
      <c r="L14">
        <v>180.8</v>
      </c>
      <c r="M14" t="s">
        <v>92</v>
      </c>
      <c r="N14">
        <v>6.9591035059100896</v>
      </c>
      <c r="O14">
        <v>4.32</v>
      </c>
      <c r="P14">
        <v>2.258</v>
      </c>
      <c r="Q14" t="s">
        <v>665</v>
      </c>
      <c r="S14">
        <v>0</v>
      </c>
      <c r="T14">
        <v>20830</v>
      </c>
      <c r="U14">
        <v>4096</v>
      </c>
      <c r="V14">
        <v>663</v>
      </c>
      <c r="W14">
        <v>4096</v>
      </c>
      <c r="X14">
        <v>1</v>
      </c>
      <c r="Y14">
        <v>6.9392481346287296E-2</v>
      </c>
      <c r="Z14">
        <v>180.8</v>
      </c>
      <c r="AA14">
        <v>115.25</v>
      </c>
      <c r="AB14" t="s">
        <v>94</v>
      </c>
      <c r="AC14">
        <v>13.4453125</v>
      </c>
      <c r="AE14">
        <v>0</v>
      </c>
      <c r="AF14">
        <v>180.75</v>
      </c>
      <c r="AG14">
        <v>8.3125</v>
      </c>
      <c r="AH14">
        <f t="shared" si="0"/>
        <v>172.4375</v>
      </c>
      <c r="AI14">
        <f t="shared" si="1"/>
        <v>21.744360902255639</v>
      </c>
      <c r="AJ14">
        <f t="shared" si="2"/>
        <v>0.3754387255244287</v>
      </c>
      <c r="AK14">
        <f t="shared" si="3"/>
        <v>481.43675042450872</v>
      </c>
      <c r="AN14" t="s">
        <v>1258</v>
      </c>
    </row>
    <row r="15" spans="1:60" x14ac:dyDescent="0.3">
      <c r="A15">
        <v>13</v>
      </c>
      <c r="B15">
        <v>27</v>
      </c>
      <c r="C15" t="s">
        <v>91</v>
      </c>
      <c r="D15">
        <v>2.4396508668801001E-2</v>
      </c>
      <c r="E15">
        <v>4096</v>
      </c>
      <c r="F15">
        <v>11008</v>
      </c>
      <c r="G15">
        <v>2.6875</v>
      </c>
      <c r="H15">
        <v>4.2233624616034504</v>
      </c>
      <c r="I15">
        <v>8.8344163991744207</v>
      </c>
      <c r="J15">
        <v>-1.0158246453486299</v>
      </c>
      <c r="K15" t="b">
        <v>1</v>
      </c>
      <c r="L15">
        <v>123.75</v>
      </c>
      <c r="M15" t="s">
        <v>92</v>
      </c>
      <c r="N15">
        <v>8.8668317184160905</v>
      </c>
      <c r="O15">
        <v>4.3</v>
      </c>
      <c r="P15">
        <v>2.0920000000000001</v>
      </c>
      <c r="Q15" t="s">
        <v>666</v>
      </c>
      <c r="S15">
        <v>0</v>
      </c>
      <c r="T15">
        <v>19900</v>
      </c>
      <c r="U15">
        <v>4096</v>
      </c>
      <c r="V15">
        <v>45</v>
      </c>
      <c r="W15">
        <v>4096</v>
      </c>
      <c r="X15">
        <v>1</v>
      </c>
      <c r="Y15">
        <v>0.48051050535109202</v>
      </c>
      <c r="Z15">
        <v>123.75</v>
      </c>
      <c r="AA15">
        <v>160.9</v>
      </c>
      <c r="AB15" t="s">
        <v>94</v>
      </c>
      <c r="AC15">
        <v>11.125</v>
      </c>
      <c r="AE15">
        <v>0</v>
      </c>
      <c r="AF15">
        <v>123.75</v>
      </c>
      <c r="AG15">
        <v>15.859375</v>
      </c>
      <c r="AH15">
        <f t="shared" si="0"/>
        <v>107.890625</v>
      </c>
      <c r="AI15">
        <f t="shared" si="1"/>
        <v>7.8029556650246308</v>
      </c>
      <c r="AJ15">
        <f t="shared" si="2"/>
        <v>0.36210369954459704</v>
      </c>
      <c r="AK15">
        <f t="shared" si="3"/>
        <v>341.75292921788787</v>
      </c>
      <c r="AM15" t="s">
        <v>1259</v>
      </c>
      <c r="AN15">
        <f>MAX(AK2:AK227)</f>
        <v>6074.478353723036</v>
      </c>
    </row>
    <row r="16" spans="1:60" x14ac:dyDescent="0.3">
      <c r="A16">
        <v>14</v>
      </c>
      <c r="B16">
        <v>28</v>
      </c>
      <c r="C16" t="s">
        <v>91</v>
      </c>
      <c r="D16">
        <v>5.94577033907163E-2</v>
      </c>
      <c r="E16">
        <v>4096</v>
      </c>
      <c r="F16">
        <v>11008</v>
      </c>
      <c r="G16">
        <v>2.6875</v>
      </c>
      <c r="H16">
        <v>5.3667412265818299</v>
      </c>
      <c r="I16">
        <v>8.1601719626835099</v>
      </c>
      <c r="J16">
        <v>-1.0005551293188599</v>
      </c>
      <c r="K16" t="b">
        <v>1</v>
      </c>
      <c r="L16">
        <v>33.159999999999997</v>
      </c>
      <c r="M16" t="s">
        <v>92</v>
      </c>
      <c r="N16">
        <v>9.4649470072979707</v>
      </c>
      <c r="O16">
        <v>4.2729999999999997</v>
      </c>
      <c r="P16">
        <v>1.5205</v>
      </c>
      <c r="Q16" t="s">
        <v>667</v>
      </c>
      <c r="R16" t="s">
        <v>1941</v>
      </c>
      <c r="S16">
        <v>0</v>
      </c>
      <c r="T16">
        <v>18750</v>
      </c>
      <c r="U16">
        <v>4096</v>
      </c>
      <c r="V16">
        <v>142</v>
      </c>
      <c r="W16">
        <v>4096</v>
      </c>
      <c r="X16">
        <v>1</v>
      </c>
      <c r="Y16">
        <v>0.36644878338530901</v>
      </c>
      <c r="Z16">
        <v>33.159999999999997</v>
      </c>
      <c r="AA16">
        <v>565.5</v>
      </c>
      <c r="AB16" t="s">
        <v>94</v>
      </c>
      <c r="AC16">
        <v>5.7578125</v>
      </c>
      <c r="AE16">
        <v>0</v>
      </c>
      <c r="AF16">
        <v>33.15625</v>
      </c>
      <c r="AG16">
        <v>16.1875</v>
      </c>
      <c r="AH16">
        <f t="shared" si="0"/>
        <v>16.96875</v>
      </c>
      <c r="AI16">
        <f t="shared" si="1"/>
        <v>2.0482625482625481</v>
      </c>
      <c r="AJ16">
        <f t="shared" si="2"/>
        <v>0.3676752771817936</v>
      </c>
      <c r="AK16">
        <f t="shared" si="3"/>
        <v>90.178078477673125</v>
      </c>
      <c r="AM16" t="s">
        <v>1260</v>
      </c>
      <c r="AN16">
        <f>MIN(AK2:AK227)</f>
        <v>26.656313852601816</v>
      </c>
    </row>
    <row r="17" spans="1:40" x14ac:dyDescent="0.3">
      <c r="A17">
        <v>15</v>
      </c>
      <c r="B17">
        <v>34</v>
      </c>
      <c r="C17" t="s">
        <v>91</v>
      </c>
      <c r="D17">
        <v>3.1505627967270598E-2</v>
      </c>
      <c r="E17">
        <v>4096</v>
      </c>
      <c r="F17">
        <v>4096</v>
      </c>
      <c r="G17">
        <v>1</v>
      </c>
      <c r="H17">
        <v>2.66504626302532</v>
      </c>
      <c r="I17">
        <v>6.98533610347652</v>
      </c>
      <c r="J17">
        <v>-0.90652705692504698</v>
      </c>
      <c r="K17" t="b">
        <v>1</v>
      </c>
      <c r="L17">
        <v>417.8</v>
      </c>
      <c r="M17" t="s">
        <v>92</v>
      </c>
      <c r="N17">
        <v>7.5483668179121697</v>
      </c>
      <c r="O17">
        <v>4.3499999999999996</v>
      </c>
      <c r="P17">
        <v>2.621</v>
      </c>
      <c r="Q17" t="s">
        <v>668</v>
      </c>
      <c r="S17">
        <v>0</v>
      </c>
      <c r="T17">
        <v>22400</v>
      </c>
      <c r="U17">
        <v>4096</v>
      </c>
      <c r="V17">
        <v>175</v>
      </c>
      <c r="W17">
        <v>4096</v>
      </c>
      <c r="X17">
        <v>1</v>
      </c>
      <c r="Y17">
        <v>0.125865666668069</v>
      </c>
      <c r="Z17">
        <v>417.8</v>
      </c>
      <c r="AA17">
        <v>53.62</v>
      </c>
      <c r="AB17" t="s">
        <v>94</v>
      </c>
      <c r="AC17">
        <v>20.4375</v>
      </c>
      <c r="AE17">
        <v>6</v>
      </c>
      <c r="AF17">
        <v>417.75</v>
      </c>
      <c r="AG17">
        <v>29.09375</v>
      </c>
      <c r="AH17">
        <f t="shared" si="0"/>
        <v>388.65625</v>
      </c>
      <c r="AI17">
        <f t="shared" si="1"/>
        <v>14.35875402792696</v>
      </c>
      <c r="AJ17">
        <f t="shared" si="2"/>
        <v>0.40392459805208808</v>
      </c>
      <c r="AK17">
        <f t="shared" si="3"/>
        <v>1034.2276801526434</v>
      </c>
      <c r="AM17" t="s">
        <v>1263</v>
      </c>
      <c r="AN17">
        <f>AVERAGE(AK2:AK227)</f>
        <v>426.68153203631294</v>
      </c>
    </row>
    <row r="18" spans="1:40" x14ac:dyDescent="0.3">
      <c r="A18">
        <v>16</v>
      </c>
      <c r="B18">
        <v>35</v>
      </c>
      <c r="C18" t="s">
        <v>91</v>
      </c>
      <c r="D18">
        <v>2.5251081590502399E-2</v>
      </c>
      <c r="E18">
        <v>4096</v>
      </c>
      <c r="F18">
        <v>4096</v>
      </c>
      <c r="G18">
        <v>1</v>
      </c>
      <c r="H18">
        <v>3.0728525838913998</v>
      </c>
      <c r="I18">
        <v>8.7564295310499105</v>
      </c>
      <c r="J18">
        <v>-0.90572339818663805</v>
      </c>
      <c r="K18" t="b">
        <v>1</v>
      </c>
      <c r="L18">
        <v>707</v>
      </c>
      <c r="M18" t="s">
        <v>92</v>
      </c>
      <c r="N18">
        <v>8.8653366630610098</v>
      </c>
      <c r="O18">
        <v>4.38</v>
      </c>
      <c r="P18">
        <v>2.85</v>
      </c>
      <c r="Q18" t="s">
        <v>669</v>
      </c>
      <c r="S18">
        <v>0</v>
      </c>
      <c r="T18">
        <v>23840</v>
      </c>
      <c r="U18">
        <v>4096</v>
      </c>
      <c r="V18">
        <v>114</v>
      </c>
      <c r="W18">
        <v>4096</v>
      </c>
      <c r="X18">
        <v>1</v>
      </c>
      <c r="Y18">
        <v>0.19414043195731401</v>
      </c>
      <c r="Z18">
        <v>707</v>
      </c>
      <c r="AA18">
        <v>33.72</v>
      </c>
      <c r="AB18" t="s">
        <v>94</v>
      </c>
      <c r="AC18">
        <v>26.59375</v>
      </c>
      <c r="AE18">
        <v>10</v>
      </c>
      <c r="AF18">
        <v>707</v>
      </c>
      <c r="AG18">
        <v>43.3125</v>
      </c>
      <c r="AH18">
        <f t="shared" si="0"/>
        <v>663.6875</v>
      </c>
      <c r="AI18">
        <f t="shared" si="1"/>
        <v>16.323232323232322</v>
      </c>
      <c r="AJ18">
        <f t="shared" si="2"/>
        <v>0.40424934606077972</v>
      </c>
      <c r="AK18">
        <f t="shared" si="3"/>
        <v>1748.9205780773264</v>
      </c>
      <c r="AM18" t="s">
        <v>1226</v>
      </c>
      <c r="AN18">
        <f>AN15-AN16</f>
        <v>6047.8220398704343</v>
      </c>
    </row>
    <row r="19" spans="1:40" x14ac:dyDescent="0.3">
      <c r="A19">
        <v>17</v>
      </c>
      <c r="B19">
        <v>36</v>
      </c>
      <c r="C19" t="s">
        <v>91</v>
      </c>
      <c r="D19">
        <v>2.0939676468829799E-2</v>
      </c>
      <c r="E19">
        <v>4096</v>
      </c>
      <c r="F19">
        <v>4096</v>
      </c>
      <c r="G19">
        <v>1</v>
      </c>
      <c r="H19">
        <v>4.4371026979689301</v>
      </c>
      <c r="I19">
        <v>4.4371026979689301</v>
      </c>
      <c r="J19">
        <v>-0.97966000212024096</v>
      </c>
      <c r="K19" t="b">
        <v>1</v>
      </c>
      <c r="L19">
        <v>10.01</v>
      </c>
      <c r="M19" t="s">
        <v>92</v>
      </c>
      <c r="N19">
        <v>5.5105063205180196</v>
      </c>
      <c r="O19">
        <v>3.512</v>
      </c>
      <c r="P19">
        <v>1</v>
      </c>
      <c r="Q19" t="s">
        <v>670</v>
      </c>
      <c r="S19">
        <v>0</v>
      </c>
      <c r="T19">
        <v>3248</v>
      </c>
      <c r="U19">
        <v>4096</v>
      </c>
      <c r="V19">
        <v>185</v>
      </c>
      <c r="W19">
        <v>4096</v>
      </c>
      <c r="X19">
        <v>1</v>
      </c>
      <c r="Y19">
        <v>0.252700816118483</v>
      </c>
      <c r="Z19">
        <v>10.01</v>
      </c>
      <c r="AA19">
        <v>324.5</v>
      </c>
      <c r="AB19" t="s">
        <v>94</v>
      </c>
      <c r="AC19">
        <v>3.1640625</v>
      </c>
      <c r="AE19">
        <v>4</v>
      </c>
      <c r="AF19">
        <v>10.0078125</v>
      </c>
      <c r="AG19">
        <v>3.158203125</v>
      </c>
      <c r="AH19">
        <f t="shared" si="0"/>
        <v>6.849609375</v>
      </c>
      <c r="AI19">
        <f t="shared" si="1"/>
        <v>3.168831168831169</v>
      </c>
      <c r="AJ19">
        <f t="shared" si="2"/>
        <v>0.3754387255244287</v>
      </c>
      <c r="AK19">
        <f t="shared" si="3"/>
        <v>26.656313852601816</v>
      </c>
      <c r="AM19" t="s">
        <v>1261</v>
      </c>
      <c r="AN19">
        <f>_xlfn.STDEV.P(AK2:AK227)</f>
        <v>555.61058267632916</v>
      </c>
    </row>
    <row r="20" spans="1:40" x14ac:dyDescent="0.3">
      <c r="A20">
        <v>18</v>
      </c>
      <c r="B20">
        <v>37</v>
      </c>
      <c r="C20" t="s">
        <v>91</v>
      </c>
      <c r="D20">
        <v>1.90442832805389E-2</v>
      </c>
      <c r="E20">
        <v>4096</v>
      </c>
      <c r="F20">
        <v>4096</v>
      </c>
      <c r="G20">
        <v>1</v>
      </c>
      <c r="H20">
        <v>4.6828430737612301</v>
      </c>
      <c r="I20">
        <v>8.4327760039215995</v>
      </c>
      <c r="J20">
        <v>-0.98287463707387601</v>
      </c>
      <c r="K20" t="b">
        <v>1</v>
      </c>
      <c r="L20">
        <v>63.2</v>
      </c>
      <c r="M20" t="s">
        <v>92</v>
      </c>
      <c r="N20">
        <v>8.4324021497008292</v>
      </c>
      <c r="O20">
        <v>3.5209999999999999</v>
      </c>
      <c r="P20">
        <v>1.8009999999999999</v>
      </c>
      <c r="Q20" t="s">
        <v>671</v>
      </c>
      <c r="S20">
        <v>0</v>
      </c>
      <c r="T20">
        <v>3320</v>
      </c>
      <c r="U20">
        <v>4096</v>
      </c>
      <c r="V20">
        <v>302</v>
      </c>
      <c r="W20">
        <v>4096</v>
      </c>
      <c r="X20">
        <v>1</v>
      </c>
      <c r="Y20">
        <v>0.21192380476559999</v>
      </c>
      <c r="Z20">
        <v>63.2</v>
      </c>
      <c r="AA20">
        <v>52.53</v>
      </c>
      <c r="AB20" t="s">
        <v>94</v>
      </c>
      <c r="AC20">
        <v>7.94921875</v>
      </c>
      <c r="AE20">
        <v>4</v>
      </c>
      <c r="AF20">
        <v>63.1875</v>
      </c>
      <c r="AG20">
        <v>2.4140625</v>
      </c>
      <c r="AH20">
        <f t="shared" si="0"/>
        <v>60.7734375</v>
      </c>
      <c r="AI20">
        <f t="shared" si="1"/>
        <v>26.174757281553397</v>
      </c>
      <c r="AJ20">
        <f t="shared" si="2"/>
        <v>0.37423376486639376</v>
      </c>
      <c r="AK20">
        <f t="shared" si="3"/>
        <v>168.84499992286572</v>
      </c>
      <c r="AM20" t="s">
        <v>1262</v>
      </c>
      <c r="AN20">
        <f>MEDIAN(AK2:AK227)</f>
        <v>187.51282918080022</v>
      </c>
    </row>
    <row r="21" spans="1:40" x14ac:dyDescent="0.3">
      <c r="A21">
        <v>19</v>
      </c>
      <c r="B21">
        <v>40</v>
      </c>
      <c r="C21" t="s">
        <v>91</v>
      </c>
      <c r="D21">
        <v>1.21461409455111E-2</v>
      </c>
      <c r="E21">
        <v>4096</v>
      </c>
      <c r="F21">
        <v>11008</v>
      </c>
      <c r="G21">
        <v>2.6875</v>
      </c>
      <c r="H21">
        <v>2.8883166002445799</v>
      </c>
      <c r="I21">
        <v>6.75820954510354</v>
      </c>
      <c r="J21">
        <v>-0.99251854193478095</v>
      </c>
      <c r="K21" t="b">
        <v>1</v>
      </c>
      <c r="L21">
        <v>218.5</v>
      </c>
      <c r="M21" t="s">
        <v>92</v>
      </c>
      <c r="N21">
        <v>7.1350326887197904</v>
      </c>
      <c r="O21">
        <v>4.367</v>
      </c>
      <c r="P21">
        <v>2.34</v>
      </c>
      <c r="Q21" t="s">
        <v>672</v>
      </c>
      <c r="S21">
        <v>0</v>
      </c>
      <c r="T21">
        <v>23230</v>
      </c>
      <c r="U21">
        <v>4096</v>
      </c>
      <c r="V21">
        <v>715</v>
      </c>
      <c r="W21">
        <v>4096</v>
      </c>
      <c r="X21">
        <v>1</v>
      </c>
      <c r="Y21">
        <v>7.0619036863267204E-2</v>
      </c>
      <c r="Z21">
        <v>218.5</v>
      </c>
      <c r="AA21">
        <v>106.3</v>
      </c>
      <c r="AB21" t="s">
        <v>94</v>
      </c>
      <c r="AC21">
        <v>14.78125</v>
      </c>
      <c r="AE21">
        <v>0</v>
      </c>
      <c r="AF21">
        <v>218.5</v>
      </c>
      <c r="AG21">
        <v>8.5859375</v>
      </c>
      <c r="AH21">
        <f t="shared" si="0"/>
        <v>209.9140625</v>
      </c>
      <c r="AI21">
        <f t="shared" si="1"/>
        <v>25.448589626933575</v>
      </c>
      <c r="AJ21">
        <f t="shared" si="2"/>
        <v>0.37064203702041498</v>
      </c>
      <c r="AK21">
        <f t="shared" si="3"/>
        <v>589.51758887501751</v>
      </c>
    </row>
    <row r="22" spans="1:40" x14ac:dyDescent="0.3">
      <c r="A22">
        <v>20</v>
      </c>
      <c r="B22">
        <v>41</v>
      </c>
      <c r="C22" t="s">
        <v>91</v>
      </c>
      <c r="D22">
        <v>1.8273728405766201E-2</v>
      </c>
      <c r="E22">
        <v>4096</v>
      </c>
      <c r="F22">
        <v>11008</v>
      </c>
      <c r="G22">
        <v>2.6875</v>
      </c>
      <c r="H22">
        <v>4.8869650572581698</v>
      </c>
      <c r="I22">
        <v>8.8051274713294099</v>
      </c>
      <c r="J22">
        <v>-1.0182356215638599</v>
      </c>
      <c r="K22" t="b">
        <v>1</v>
      </c>
      <c r="L22">
        <v>63.38</v>
      </c>
      <c r="M22" t="s">
        <v>92</v>
      </c>
      <c r="N22">
        <v>8.9693602219586595</v>
      </c>
      <c r="O22">
        <v>4.3</v>
      </c>
      <c r="P22">
        <v>1.802</v>
      </c>
      <c r="Q22" t="s">
        <v>673</v>
      </c>
      <c r="S22">
        <v>0</v>
      </c>
      <c r="T22">
        <v>19920</v>
      </c>
      <c r="U22">
        <v>4096</v>
      </c>
      <c r="V22">
        <v>505</v>
      </c>
      <c r="W22">
        <v>4096</v>
      </c>
      <c r="X22">
        <v>1</v>
      </c>
      <c r="Y22">
        <v>0.172967674862154</v>
      </c>
      <c r="Z22">
        <v>63.38</v>
      </c>
      <c r="AA22">
        <v>314.2</v>
      </c>
      <c r="AB22" t="s">
        <v>94</v>
      </c>
      <c r="AC22">
        <v>7.9609375</v>
      </c>
      <c r="AE22">
        <v>0</v>
      </c>
      <c r="AF22">
        <v>63.375</v>
      </c>
      <c r="AG22">
        <v>8.828125</v>
      </c>
      <c r="AH22">
        <f t="shared" si="0"/>
        <v>54.546875</v>
      </c>
      <c r="AI22">
        <f t="shared" si="1"/>
        <v>7.1787610619469024</v>
      </c>
      <c r="AJ22">
        <f t="shared" si="2"/>
        <v>0.36123172771160661</v>
      </c>
      <c r="AK22">
        <f t="shared" si="3"/>
        <v>175.44139990548155</v>
      </c>
    </row>
    <row r="23" spans="1:40" x14ac:dyDescent="0.3">
      <c r="A23">
        <v>21</v>
      </c>
      <c r="B23">
        <v>42</v>
      </c>
      <c r="C23" t="s">
        <v>91</v>
      </c>
      <c r="D23">
        <v>6.1405643027686599E-2</v>
      </c>
      <c r="E23">
        <v>4096</v>
      </c>
      <c r="F23">
        <v>11008</v>
      </c>
      <c r="G23">
        <v>2.6875</v>
      </c>
      <c r="H23">
        <v>4.1285265596608198</v>
      </c>
      <c r="I23">
        <v>6.9830156263013201</v>
      </c>
      <c r="J23">
        <v>-1.0085917167029499</v>
      </c>
      <c r="K23" t="b">
        <v>1</v>
      </c>
      <c r="L23">
        <v>49.12</v>
      </c>
      <c r="M23" t="s">
        <v>92</v>
      </c>
      <c r="N23">
        <v>7.7427379948884001</v>
      </c>
      <c r="O23">
        <v>4.2850000000000001</v>
      </c>
      <c r="P23">
        <v>1.6910000000000001</v>
      </c>
      <c r="Q23" t="s">
        <v>674</v>
      </c>
      <c r="R23" t="s">
        <v>1941</v>
      </c>
      <c r="S23">
        <v>0</v>
      </c>
      <c r="T23">
        <v>19300</v>
      </c>
      <c r="U23">
        <v>4096</v>
      </c>
      <c r="V23">
        <v>421</v>
      </c>
      <c r="W23">
        <v>4096</v>
      </c>
      <c r="X23">
        <v>1</v>
      </c>
      <c r="Y23">
        <v>0.15247505488518501</v>
      </c>
      <c r="Z23">
        <v>49.12</v>
      </c>
      <c r="AA23">
        <v>392.8</v>
      </c>
      <c r="AB23" t="s">
        <v>94</v>
      </c>
      <c r="AC23">
        <v>7.0078125</v>
      </c>
      <c r="AE23">
        <v>0</v>
      </c>
      <c r="AF23">
        <v>49.125</v>
      </c>
      <c r="AG23">
        <v>10.2734375</v>
      </c>
      <c r="AH23">
        <f t="shared" si="0"/>
        <v>38.8515625</v>
      </c>
      <c r="AI23">
        <f t="shared" si="1"/>
        <v>4.7817490494296582</v>
      </c>
      <c r="AJ23">
        <f t="shared" si="2"/>
        <v>0.36473226441732848</v>
      </c>
      <c r="AK23">
        <f t="shared" si="3"/>
        <v>134.68783760734402</v>
      </c>
    </row>
    <row r="24" spans="1:40" x14ac:dyDescent="0.3">
      <c r="A24">
        <v>22</v>
      </c>
      <c r="B24">
        <v>48</v>
      </c>
      <c r="C24" t="s">
        <v>91</v>
      </c>
      <c r="D24">
        <v>2.6402497489027201E-2</v>
      </c>
      <c r="E24">
        <v>4096</v>
      </c>
      <c r="F24">
        <v>4096</v>
      </c>
      <c r="G24">
        <v>1</v>
      </c>
      <c r="H24">
        <v>2.5597347275957798</v>
      </c>
      <c r="I24">
        <v>6.6743083229304103</v>
      </c>
      <c r="J24">
        <v>-0.92822584286208298</v>
      </c>
      <c r="K24" t="b">
        <v>1</v>
      </c>
      <c r="L24">
        <v>405.8</v>
      </c>
      <c r="M24" t="s">
        <v>92</v>
      </c>
      <c r="N24">
        <v>6.9015075047421801</v>
      </c>
      <c r="O24">
        <v>4.1760000000000002</v>
      </c>
      <c r="P24">
        <v>2.6070000000000002</v>
      </c>
      <c r="Q24" t="s">
        <v>675</v>
      </c>
      <c r="S24">
        <v>0</v>
      </c>
      <c r="T24">
        <v>14930</v>
      </c>
      <c r="U24">
        <v>4096</v>
      </c>
      <c r="V24">
        <v>306</v>
      </c>
      <c r="W24">
        <v>4096</v>
      </c>
      <c r="X24">
        <v>1</v>
      </c>
      <c r="Y24">
        <v>8.9164099660104496E-2</v>
      </c>
      <c r="Z24">
        <v>405.8</v>
      </c>
      <c r="AA24">
        <v>36.78</v>
      </c>
      <c r="AB24" t="s">
        <v>94</v>
      </c>
      <c r="AC24">
        <v>20.140625</v>
      </c>
      <c r="AE24">
        <v>5</v>
      </c>
      <c r="AF24">
        <v>405.75</v>
      </c>
      <c r="AG24">
        <v>11.46875</v>
      </c>
      <c r="AH24">
        <f t="shared" si="0"/>
        <v>394.28125</v>
      </c>
      <c r="AI24">
        <f t="shared" si="1"/>
        <v>35.378746594005449</v>
      </c>
      <c r="AJ24">
        <f t="shared" si="2"/>
        <v>0.39525433197578358</v>
      </c>
      <c r="AK24">
        <f t="shared" si="3"/>
        <v>1026.5542137685147</v>
      </c>
    </row>
    <row r="25" spans="1:40" x14ac:dyDescent="0.3">
      <c r="A25">
        <v>23</v>
      </c>
      <c r="B25">
        <v>49</v>
      </c>
      <c r="C25" t="s">
        <v>91</v>
      </c>
      <c r="D25">
        <v>2.7580521187934501E-2</v>
      </c>
      <c r="E25">
        <v>4096</v>
      </c>
      <c r="F25">
        <v>4096</v>
      </c>
      <c r="G25">
        <v>1</v>
      </c>
      <c r="H25">
        <v>3.4173403942705298</v>
      </c>
      <c r="I25">
        <v>9.0773104222811103</v>
      </c>
      <c r="J25">
        <v>-0.93304779529253501</v>
      </c>
      <c r="K25" t="b">
        <v>1</v>
      </c>
      <c r="L25">
        <v>452.2</v>
      </c>
      <c r="M25" t="s">
        <v>92</v>
      </c>
      <c r="N25">
        <v>9.1088917470792801</v>
      </c>
      <c r="O25">
        <v>4.2229999999999999</v>
      </c>
      <c r="P25">
        <v>2.6560000000000001</v>
      </c>
      <c r="Q25" t="s">
        <v>676</v>
      </c>
      <c r="S25">
        <v>0</v>
      </c>
      <c r="T25">
        <v>16620</v>
      </c>
      <c r="U25">
        <v>4096</v>
      </c>
      <c r="V25">
        <v>77</v>
      </c>
      <c r="W25">
        <v>4096</v>
      </c>
      <c r="X25">
        <v>1</v>
      </c>
      <c r="Y25">
        <v>0.27548150483023798</v>
      </c>
      <c r="Z25">
        <v>452.2</v>
      </c>
      <c r="AA25">
        <v>36.75</v>
      </c>
      <c r="AB25" t="s">
        <v>94</v>
      </c>
      <c r="AC25">
        <v>21.265625</v>
      </c>
      <c r="AE25">
        <v>5</v>
      </c>
      <c r="AF25">
        <v>452.25</v>
      </c>
      <c r="AG25">
        <v>32.15625</v>
      </c>
      <c r="AH25">
        <f t="shared" si="0"/>
        <v>420.09375</v>
      </c>
      <c r="AI25">
        <f t="shared" si="1"/>
        <v>14.064139941690962</v>
      </c>
      <c r="AJ25">
        <f t="shared" si="2"/>
        <v>0.39335302208596901</v>
      </c>
      <c r="AK25">
        <f t="shared" si="3"/>
        <v>1149.730584505739</v>
      </c>
    </row>
    <row r="26" spans="1:40" x14ac:dyDescent="0.3">
      <c r="A26">
        <v>24</v>
      </c>
      <c r="B26">
        <v>50</v>
      </c>
      <c r="C26" t="s">
        <v>91</v>
      </c>
      <c r="D26">
        <v>4.63458062793062E-2</v>
      </c>
      <c r="E26">
        <v>4096</v>
      </c>
      <c r="F26">
        <v>4096</v>
      </c>
      <c r="G26">
        <v>1</v>
      </c>
      <c r="H26">
        <v>4.3752588445935299</v>
      </c>
      <c r="I26">
        <v>5.0717111802075401</v>
      </c>
      <c r="J26">
        <v>-0.98528561328910302</v>
      </c>
      <c r="K26" t="b">
        <v>1</v>
      </c>
      <c r="L26">
        <v>14.414</v>
      </c>
      <c r="M26" t="s">
        <v>92</v>
      </c>
      <c r="N26">
        <v>5.9211025656089502</v>
      </c>
      <c r="O26">
        <v>3.66</v>
      </c>
      <c r="P26">
        <v>1.159</v>
      </c>
      <c r="Q26" t="s">
        <v>677</v>
      </c>
      <c r="S26">
        <v>0</v>
      </c>
      <c r="T26">
        <v>4576</v>
      </c>
      <c r="U26">
        <v>4096</v>
      </c>
      <c r="V26">
        <v>203</v>
      </c>
      <c r="W26">
        <v>4096</v>
      </c>
      <c r="X26">
        <v>1</v>
      </c>
      <c r="Y26">
        <v>0.23689672946989199</v>
      </c>
      <c r="Z26">
        <v>14.414</v>
      </c>
      <c r="AA26">
        <v>317.5</v>
      </c>
      <c r="AB26" t="s">
        <v>94</v>
      </c>
      <c r="AC26">
        <v>3.796875</v>
      </c>
      <c r="AE26">
        <v>3</v>
      </c>
      <c r="AF26">
        <v>14.4140625</v>
      </c>
      <c r="AG26">
        <v>4.0078125</v>
      </c>
      <c r="AH26">
        <f t="shared" si="0"/>
        <v>10.40625</v>
      </c>
      <c r="AI26">
        <f t="shared" si="1"/>
        <v>3.5964912280701755</v>
      </c>
      <c r="AJ26">
        <f t="shared" si="2"/>
        <v>0.37333258296096872</v>
      </c>
      <c r="AK26">
        <f t="shared" si="3"/>
        <v>38.609173583723781</v>
      </c>
    </row>
    <row r="27" spans="1:40" x14ac:dyDescent="0.3">
      <c r="A27">
        <v>25</v>
      </c>
      <c r="B27">
        <v>51</v>
      </c>
      <c r="C27" t="s">
        <v>91</v>
      </c>
      <c r="D27">
        <v>2.8783541255773499E-2</v>
      </c>
      <c r="E27">
        <v>4096</v>
      </c>
      <c r="F27">
        <v>4096</v>
      </c>
      <c r="G27">
        <v>1</v>
      </c>
      <c r="H27">
        <v>3.8687197199638899</v>
      </c>
      <c r="I27">
        <v>6.7211449041169598</v>
      </c>
      <c r="J27">
        <v>-0.98287463707387601</v>
      </c>
      <c r="K27" t="b">
        <v>1</v>
      </c>
      <c r="L27">
        <v>54.56</v>
      </c>
      <c r="M27" t="s">
        <v>92</v>
      </c>
      <c r="N27">
        <v>6.7442033841517404</v>
      </c>
      <c r="O27">
        <v>3.6579999999999999</v>
      </c>
      <c r="P27">
        <v>1.7370000000000001</v>
      </c>
      <c r="Q27" t="s">
        <v>678</v>
      </c>
      <c r="S27">
        <v>0</v>
      </c>
      <c r="T27">
        <v>4560</v>
      </c>
      <c r="U27">
        <v>4096</v>
      </c>
      <c r="V27">
        <v>295</v>
      </c>
      <c r="W27">
        <v>4096</v>
      </c>
      <c r="X27">
        <v>1</v>
      </c>
      <c r="Y27">
        <v>0.167023319509681</v>
      </c>
      <c r="Z27">
        <v>54.56</v>
      </c>
      <c r="AA27">
        <v>83.56</v>
      </c>
      <c r="AB27" t="s">
        <v>94</v>
      </c>
      <c r="AC27">
        <v>7.38671875</v>
      </c>
      <c r="AE27">
        <v>3</v>
      </c>
      <c r="AF27">
        <v>54.5625</v>
      </c>
      <c r="AG27">
        <v>3.341796875</v>
      </c>
      <c r="AH27">
        <f t="shared" si="0"/>
        <v>51.220703125</v>
      </c>
      <c r="AI27">
        <f t="shared" si="1"/>
        <v>16.32729398012858</v>
      </c>
      <c r="AJ27">
        <f t="shared" si="2"/>
        <v>0.37423376486639376</v>
      </c>
      <c r="AK27">
        <f t="shared" si="3"/>
        <v>145.79790794526386</v>
      </c>
    </row>
    <row r="28" spans="1:40" x14ac:dyDescent="0.3">
      <c r="A28">
        <v>26</v>
      </c>
      <c r="B28">
        <v>54</v>
      </c>
      <c r="C28" t="s">
        <v>91</v>
      </c>
      <c r="D28">
        <v>1.16146743429034E-2</v>
      </c>
      <c r="E28">
        <v>4096</v>
      </c>
      <c r="F28">
        <v>11008</v>
      </c>
      <c r="G28">
        <v>2.6875</v>
      </c>
      <c r="H28">
        <v>3.6035522034309602</v>
      </c>
      <c r="I28">
        <v>7.7771976265453402</v>
      </c>
      <c r="J28">
        <v>-1.00698439922613</v>
      </c>
      <c r="K28" t="b">
        <v>1</v>
      </c>
      <c r="L28">
        <v>144</v>
      </c>
      <c r="M28" t="s">
        <v>92</v>
      </c>
      <c r="N28">
        <v>8.0846897293062092</v>
      </c>
      <c r="O28">
        <v>4.375</v>
      </c>
      <c r="P28">
        <v>2.1579999999999999</v>
      </c>
      <c r="Q28" t="s">
        <v>679</v>
      </c>
      <c r="S28">
        <v>0</v>
      </c>
      <c r="T28">
        <v>23730</v>
      </c>
      <c r="U28">
        <v>4096</v>
      </c>
      <c r="V28">
        <v>563</v>
      </c>
      <c r="W28">
        <v>4096</v>
      </c>
      <c r="X28">
        <v>1</v>
      </c>
      <c r="Y28">
        <v>0.109726643035372</v>
      </c>
      <c r="Z28">
        <v>144</v>
      </c>
      <c r="AA28">
        <v>164.8</v>
      </c>
      <c r="AB28" t="s">
        <v>94</v>
      </c>
      <c r="AC28">
        <v>12</v>
      </c>
      <c r="AE28">
        <v>0</v>
      </c>
      <c r="AF28">
        <v>144</v>
      </c>
      <c r="AG28">
        <v>10.2109375</v>
      </c>
      <c r="AH28">
        <f t="shared" si="0"/>
        <v>133.7890625</v>
      </c>
      <c r="AI28">
        <f t="shared" si="1"/>
        <v>14.102524866105584</v>
      </c>
      <c r="AJ28">
        <f t="shared" si="2"/>
        <v>0.3653189763501456</v>
      </c>
      <c r="AK28">
        <f t="shared" si="3"/>
        <v>394.17607439582054</v>
      </c>
    </row>
    <row r="29" spans="1:40" x14ac:dyDescent="0.3">
      <c r="A29">
        <v>27</v>
      </c>
      <c r="B29">
        <v>55</v>
      </c>
      <c r="C29" t="s">
        <v>91</v>
      </c>
      <c r="D29">
        <v>2.86692364179977E-2</v>
      </c>
      <c r="E29">
        <v>4096</v>
      </c>
      <c r="F29">
        <v>11008</v>
      </c>
      <c r="G29">
        <v>2.6875</v>
      </c>
      <c r="H29">
        <v>4.4976294035478697</v>
      </c>
      <c r="I29">
        <v>7.8444981589223604</v>
      </c>
      <c r="J29">
        <v>-1.0134136691333999</v>
      </c>
      <c r="K29" t="b">
        <v>1</v>
      </c>
      <c r="L29">
        <v>55.44</v>
      </c>
      <c r="M29" t="s">
        <v>92</v>
      </c>
      <c r="N29">
        <v>8.3755039358178607</v>
      </c>
      <c r="O29">
        <v>4.3049999999999997</v>
      </c>
      <c r="P29">
        <v>1.744</v>
      </c>
      <c r="Q29" t="s">
        <v>680</v>
      </c>
      <c r="S29">
        <v>0</v>
      </c>
      <c r="T29">
        <v>20100</v>
      </c>
      <c r="U29">
        <v>4096</v>
      </c>
      <c r="V29">
        <v>237</v>
      </c>
      <c r="W29">
        <v>4096</v>
      </c>
      <c r="X29">
        <v>1</v>
      </c>
      <c r="Y29">
        <v>0.227195444074658</v>
      </c>
      <c r="Z29">
        <v>55.44</v>
      </c>
      <c r="AA29">
        <v>362.5</v>
      </c>
      <c r="AB29" t="s">
        <v>94</v>
      </c>
      <c r="AC29">
        <v>7.4453125</v>
      </c>
      <c r="AE29">
        <v>0</v>
      </c>
      <c r="AF29">
        <v>55.4375</v>
      </c>
      <c r="AG29">
        <v>12.0859375</v>
      </c>
      <c r="AH29">
        <f t="shared" si="0"/>
        <v>43.3515625</v>
      </c>
      <c r="AI29">
        <f t="shared" si="1"/>
        <v>4.5869424692954102</v>
      </c>
      <c r="AJ29">
        <f t="shared" si="2"/>
        <v>0.36297777621727673</v>
      </c>
      <c r="AK29">
        <f t="shared" si="3"/>
        <v>152.72973617760934</v>
      </c>
    </row>
    <row r="30" spans="1:40" x14ac:dyDescent="0.3">
      <c r="A30">
        <v>28</v>
      </c>
      <c r="B30">
        <v>56</v>
      </c>
      <c r="C30" t="s">
        <v>91</v>
      </c>
      <c r="D30">
        <v>2.4372121280214699E-2</v>
      </c>
      <c r="E30">
        <v>4096</v>
      </c>
      <c r="F30">
        <v>11008</v>
      </c>
      <c r="G30">
        <v>2.6875</v>
      </c>
      <c r="H30">
        <v>8.2953892669695595</v>
      </c>
      <c r="I30">
        <v>12.345872307482001</v>
      </c>
      <c r="J30">
        <v>-1.0166283040870401</v>
      </c>
      <c r="K30" t="b">
        <v>1</v>
      </c>
      <c r="L30">
        <v>30.81</v>
      </c>
      <c r="M30" t="s">
        <v>92</v>
      </c>
      <c r="N30">
        <v>12.7770768628924</v>
      </c>
      <c r="O30">
        <v>4.3</v>
      </c>
      <c r="P30">
        <v>1.488</v>
      </c>
      <c r="Q30" t="s">
        <v>681</v>
      </c>
      <c r="R30" t="s">
        <v>1941</v>
      </c>
      <c r="S30">
        <v>0</v>
      </c>
      <c r="T30">
        <v>20030</v>
      </c>
      <c r="U30">
        <v>4096</v>
      </c>
      <c r="V30">
        <v>57</v>
      </c>
      <c r="W30">
        <v>4096</v>
      </c>
      <c r="X30">
        <v>1</v>
      </c>
      <c r="Y30">
        <v>0.96629791414862198</v>
      </c>
      <c r="Z30">
        <v>30.81</v>
      </c>
      <c r="AA30">
        <v>650</v>
      </c>
      <c r="AB30" t="s">
        <v>94</v>
      </c>
      <c r="AC30">
        <v>5.55078125</v>
      </c>
      <c r="AD30" t="s">
        <v>98</v>
      </c>
      <c r="AE30">
        <v>0</v>
      </c>
      <c r="AF30">
        <v>30.8125</v>
      </c>
      <c r="AG30">
        <v>15.8125</v>
      </c>
      <c r="AH30">
        <f t="shared" si="0"/>
        <v>15</v>
      </c>
      <c r="AI30">
        <f t="shared" si="1"/>
        <v>1.9486166007905139</v>
      </c>
      <c r="AJ30">
        <f t="shared" si="2"/>
        <v>0.36181280864640991</v>
      </c>
      <c r="AK30">
        <f t="shared" si="3"/>
        <v>85.161440567219501</v>
      </c>
    </row>
    <row r="31" spans="1:40" x14ac:dyDescent="0.3">
      <c r="A31">
        <v>29</v>
      </c>
      <c r="B31">
        <v>62</v>
      </c>
      <c r="C31" t="s">
        <v>91</v>
      </c>
      <c r="D31">
        <v>3.8486136858962898E-2</v>
      </c>
      <c r="E31">
        <v>4096</v>
      </c>
      <c r="F31">
        <v>4096</v>
      </c>
      <c r="G31">
        <v>1</v>
      </c>
      <c r="H31">
        <v>3.1400569517111201</v>
      </c>
      <c r="I31">
        <v>8.0525288624935598</v>
      </c>
      <c r="J31">
        <v>-0.93706608898457899</v>
      </c>
      <c r="K31" t="b">
        <v>1</v>
      </c>
      <c r="L31">
        <v>367</v>
      </c>
      <c r="M31" t="s">
        <v>92</v>
      </c>
      <c r="N31">
        <v>8.1472495238024401</v>
      </c>
      <c r="O31">
        <v>4.1900000000000004</v>
      </c>
      <c r="P31">
        <v>2.5640000000000001</v>
      </c>
      <c r="Q31" t="s">
        <v>682</v>
      </c>
      <c r="S31">
        <v>0</v>
      </c>
      <c r="T31">
        <v>15520</v>
      </c>
      <c r="U31">
        <v>4096</v>
      </c>
      <c r="V31">
        <v>101</v>
      </c>
      <c r="W31">
        <v>4096</v>
      </c>
      <c r="X31">
        <v>1</v>
      </c>
      <c r="Y31">
        <v>0.21294362561199801</v>
      </c>
      <c r="Z31">
        <v>367</v>
      </c>
      <c r="AA31">
        <v>42.28</v>
      </c>
      <c r="AB31" t="s">
        <v>94</v>
      </c>
      <c r="AC31">
        <v>19.15625</v>
      </c>
      <c r="AE31">
        <v>4</v>
      </c>
      <c r="AF31">
        <v>367</v>
      </c>
      <c r="AG31">
        <v>26.0625</v>
      </c>
      <c r="AH31">
        <f t="shared" si="0"/>
        <v>340.9375</v>
      </c>
      <c r="AI31">
        <f t="shared" si="1"/>
        <v>14.081534772182254</v>
      </c>
      <c r="AJ31">
        <f t="shared" si="2"/>
        <v>0.39177558554276032</v>
      </c>
      <c r="AK31">
        <f t="shared" si="3"/>
        <v>936.76077209242999</v>
      </c>
    </row>
    <row r="32" spans="1:40" x14ac:dyDescent="0.3">
      <c r="A32">
        <v>30</v>
      </c>
      <c r="B32">
        <v>63</v>
      </c>
      <c r="C32" t="s">
        <v>91</v>
      </c>
      <c r="D32">
        <v>3.7835164042726098E-2</v>
      </c>
      <c r="E32">
        <v>4096</v>
      </c>
      <c r="F32">
        <v>4096</v>
      </c>
      <c r="G32">
        <v>1</v>
      </c>
      <c r="H32">
        <v>2.7818954432315501</v>
      </c>
      <c r="I32">
        <v>7.3133423175579404</v>
      </c>
      <c r="J32">
        <v>-0.94108438267662198</v>
      </c>
      <c r="K32" t="b">
        <v>1</v>
      </c>
      <c r="L32">
        <v>425.5</v>
      </c>
      <c r="M32" t="s">
        <v>92</v>
      </c>
      <c r="N32">
        <v>7.41652259249617</v>
      </c>
      <c r="O32">
        <v>4.2030000000000003</v>
      </c>
      <c r="P32">
        <v>2.629</v>
      </c>
      <c r="Q32" t="s">
        <v>683</v>
      </c>
      <c r="S32">
        <v>0</v>
      </c>
      <c r="T32">
        <v>16024</v>
      </c>
      <c r="U32">
        <v>4096</v>
      </c>
      <c r="V32">
        <v>320</v>
      </c>
      <c r="W32">
        <v>4096</v>
      </c>
      <c r="X32">
        <v>1</v>
      </c>
      <c r="Y32">
        <v>9.9610983496571701E-2</v>
      </c>
      <c r="Z32">
        <v>425.5</v>
      </c>
      <c r="AA32">
        <v>37.659999999999997</v>
      </c>
      <c r="AB32" t="s">
        <v>94</v>
      </c>
      <c r="AC32">
        <v>20.625</v>
      </c>
      <c r="AE32">
        <v>5</v>
      </c>
      <c r="AF32">
        <v>425.5</v>
      </c>
      <c r="AG32">
        <v>12.5</v>
      </c>
      <c r="AH32">
        <f t="shared" si="0"/>
        <v>413</v>
      </c>
      <c r="AI32">
        <f t="shared" si="1"/>
        <v>34.04</v>
      </c>
      <c r="AJ32">
        <f t="shared" si="2"/>
        <v>0.39020447488471915</v>
      </c>
      <c r="AK32">
        <f t="shared" si="3"/>
        <v>1090.453921948764</v>
      </c>
    </row>
    <row r="33" spans="1:37" x14ac:dyDescent="0.3">
      <c r="A33">
        <v>31</v>
      </c>
      <c r="B33">
        <v>64</v>
      </c>
      <c r="C33" t="s">
        <v>91</v>
      </c>
      <c r="D33">
        <v>5.7804005191189202E-2</v>
      </c>
      <c r="E33">
        <v>4096</v>
      </c>
      <c r="F33">
        <v>4096</v>
      </c>
      <c r="G33">
        <v>1</v>
      </c>
      <c r="H33">
        <v>4.0442521428609801</v>
      </c>
      <c r="I33">
        <v>4.5023900809194597</v>
      </c>
      <c r="J33">
        <v>-0.98367829581228505</v>
      </c>
      <c r="K33" t="b">
        <v>1</v>
      </c>
      <c r="L33">
        <v>12.984</v>
      </c>
      <c r="M33" t="s">
        <v>92</v>
      </c>
      <c r="N33">
        <v>5.6513888433708299</v>
      </c>
      <c r="O33">
        <v>3.6579999999999999</v>
      </c>
      <c r="P33">
        <v>1.113</v>
      </c>
      <c r="Q33" t="s">
        <v>684</v>
      </c>
      <c r="S33">
        <v>0</v>
      </c>
      <c r="T33">
        <v>4560</v>
      </c>
      <c r="U33">
        <v>4096</v>
      </c>
      <c r="V33">
        <v>264</v>
      </c>
      <c r="W33">
        <v>4096</v>
      </c>
      <c r="X33">
        <v>1</v>
      </c>
      <c r="Y33">
        <v>0.18736076759089301</v>
      </c>
      <c r="Z33">
        <v>12.984</v>
      </c>
      <c r="AA33">
        <v>351.2</v>
      </c>
      <c r="AB33" t="s">
        <v>94</v>
      </c>
      <c r="AC33">
        <v>3.603515625</v>
      </c>
      <c r="AE33">
        <v>4</v>
      </c>
      <c r="AF33">
        <v>12.984375</v>
      </c>
      <c r="AG33">
        <v>3.67578125</v>
      </c>
      <c r="AH33">
        <f t="shared" si="0"/>
        <v>9.30859375</v>
      </c>
      <c r="AI33">
        <f t="shared" si="1"/>
        <v>3.5324123273113708</v>
      </c>
      <c r="AJ33">
        <f t="shared" si="2"/>
        <v>0.37393312945137119</v>
      </c>
      <c r="AK33">
        <f t="shared" si="3"/>
        <v>34.723788766859123</v>
      </c>
    </row>
    <row r="34" spans="1:37" x14ac:dyDescent="0.3">
      <c r="A34">
        <v>32</v>
      </c>
      <c r="B34">
        <v>65</v>
      </c>
      <c r="C34" t="s">
        <v>91</v>
      </c>
      <c r="D34">
        <v>3.2423698488740202E-2</v>
      </c>
      <c r="E34">
        <v>4096</v>
      </c>
      <c r="F34">
        <v>4096</v>
      </c>
      <c r="G34">
        <v>1</v>
      </c>
      <c r="H34">
        <v>4.1403214190459003</v>
      </c>
      <c r="I34">
        <v>7.0393550689051896</v>
      </c>
      <c r="J34">
        <v>-0.98287463707387601</v>
      </c>
      <c r="K34" t="b">
        <v>1</v>
      </c>
      <c r="L34">
        <v>50.16</v>
      </c>
      <c r="M34" t="s">
        <v>92</v>
      </c>
      <c r="N34">
        <v>7.0584446516468304</v>
      </c>
      <c r="O34">
        <v>3.66</v>
      </c>
      <c r="P34">
        <v>1.7</v>
      </c>
      <c r="Q34" t="s">
        <v>685</v>
      </c>
      <c r="S34">
        <v>0</v>
      </c>
      <c r="T34">
        <v>4572</v>
      </c>
      <c r="U34">
        <v>4096</v>
      </c>
      <c r="V34">
        <v>211</v>
      </c>
      <c r="W34">
        <v>4096</v>
      </c>
      <c r="X34">
        <v>1</v>
      </c>
      <c r="Y34">
        <v>0.21618864211760999</v>
      </c>
      <c r="Z34">
        <v>50.16</v>
      </c>
      <c r="AA34">
        <v>91.1</v>
      </c>
      <c r="AB34" t="s">
        <v>94</v>
      </c>
      <c r="AC34">
        <v>7.08203125</v>
      </c>
      <c r="AE34">
        <v>4</v>
      </c>
      <c r="AF34">
        <v>50.15625</v>
      </c>
      <c r="AG34">
        <v>3.853515625</v>
      </c>
      <c r="AH34">
        <f t="shared" si="0"/>
        <v>46.302734375</v>
      </c>
      <c r="AI34">
        <f t="shared" si="1"/>
        <v>13.015712113532691</v>
      </c>
      <c r="AJ34">
        <f t="shared" si="2"/>
        <v>0.37423376486639376</v>
      </c>
      <c r="AK34">
        <f t="shared" si="3"/>
        <v>134.02385008714117</v>
      </c>
    </row>
    <row r="35" spans="1:37" x14ac:dyDescent="0.3">
      <c r="A35">
        <v>33</v>
      </c>
      <c r="B35">
        <v>68</v>
      </c>
      <c r="C35" t="s">
        <v>91</v>
      </c>
      <c r="D35">
        <v>1.18246671436339E-2</v>
      </c>
      <c r="E35">
        <v>4096</v>
      </c>
      <c r="F35">
        <v>11008</v>
      </c>
      <c r="G35">
        <v>2.6875</v>
      </c>
      <c r="H35">
        <v>3.5476001776467299</v>
      </c>
      <c r="I35">
        <v>8.0721761854657093</v>
      </c>
      <c r="J35">
        <v>-1.00778805796454</v>
      </c>
      <c r="K35" t="b">
        <v>1</v>
      </c>
      <c r="L35">
        <v>188.2</v>
      </c>
      <c r="M35" t="s">
        <v>92</v>
      </c>
      <c r="N35">
        <v>8.2193723816419304</v>
      </c>
      <c r="O35">
        <v>4.3869999999999996</v>
      </c>
      <c r="P35">
        <v>2.2749999999999999</v>
      </c>
      <c r="Q35" t="s">
        <v>686</v>
      </c>
      <c r="S35">
        <v>0</v>
      </c>
      <c r="T35">
        <v>24340</v>
      </c>
      <c r="U35">
        <v>4096</v>
      </c>
      <c r="V35">
        <v>652</v>
      </c>
      <c r="W35">
        <v>4096</v>
      </c>
      <c r="X35">
        <v>1</v>
      </c>
      <c r="Y35">
        <v>9.9771723076648999E-2</v>
      </c>
      <c r="Z35">
        <v>188.2</v>
      </c>
      <c r="AA35">
        <v>129.19999999999999</v>
      </c>
      <c r="AB35" t="s">
        <v>94</v>
      </c>
      <c r="AC35">
        <v>13.71875</v>
      </c>
      <c r="AE35">
        <v>0</v>
      </c>
      <c r="AF35">
        <v>188.25</v>
      </c>
      <c r="AG35">
        <v>9.671875</v>
      </c>
      <c r="AH35">
        <f t="shared" si="0"/>
        <v>178.578125</v>
      </c>
      <c r="AI35">
        <f t="shared" si="1"/>
        <v>19.463651050080774</v>
      </c>
      <c r="AJ35">
        <f t="shared" si="2"/>
        <v>0.36502550250470045</v>
      </c>
      <c r="AK35">
        <f t="shared" si="3"/>
        <v>515.71739154739168</v>
      </c>
    </row>
    <row r="36" spans="1:37" x14ac:dyDescent="0.3">
      <c r="A36">
        <v>34</v>
      </c>
      <c r="B36">
        <v>69</v>
      </c>
      <c r="C36" t="s">
        <v>91</v>
      </c>
      <c r="D36">
        <v>2.9405801159582402E-2</v>
      </c>
      <c r="E36">
        <v>4096</v>
      </c>
      <c r="F36">
        <v>11008</v>
      </c>
      <c r="G36">
        <v>2.6875</v>
      </c>
      <c r="H36">
        <v>6.4236578117726397</v>
      </c>
      <c r="I36">
        <v>11.5362370271971</v>
      </c>
      <c r="J36">
        <v>-1.0118063516565901</v>
      </c>
      <c r="K36" t="b">
        <v>1</v>
      </c>
      <c r="L36">
        <v>62.44</v>
      </c>
      <c r="M36" t="s">
        <v>92</v>
      </c>
      <c r="N36">
        <v>11.609121574840399</v>
      </c>
      <c r="O36">
        <v>4.3</v>
      </c>
      <c r="P36">
        <v>1.796</v>
      </c>
      <c r="Q36" t="s">
        <v>687</v>
      </c>
      <c r="S36">
        <v>0</v>
      </c>
      <c r="T36">
        <v>19950</v>
      </c>
      <c r="U36">
        <v>4096</v>
      </c>
      <c r="V36">
        <v>39</v>
      </c>
      <c r="W36">
        <v>4096</v>
      </c>
      <c r="X36">
        <v>1</v>
      </c>
      <c r="Y36">
        <v>0.86848031226969102</v>
      </c>
      <c r="Z36">
        <v>62.44</v>
      </c>
      <c r="AA36">
        <v>319.5</v>
      </c>
      <c r="AB36" t="s">
        <v>94</v>
      </c>
      <c r="AC36">
        <v>7.90234375</v>
      </c>
      <c r="AD36" t="s">
        <v>98</v>
      </c>
      <c r="AE36">
        <v>0</v>
      </c>
      <c r="AF36">
        <v>62.4375</v>
      </c>
      <c r="AG36">
        <v>20.671875</v>
      </c>
      <c r="AH36">
        <f t="shared" si="0"/>
        <v>41.765625</v>
      </c>
      <c r="AI36">
        <f t="shared" si="1"/>
        <v>3.0204081632653059</v>
      </c>
      <c r="AJ36">
        <f t="shared" si="2"/>
        <v>0.36356166586299532</v>
      </c>
      <c r="AK36">
        <f t="shared" si="3"/>
        <v>171.73840330990498</v>
      </c>
    </row>
    <row r="37" spans="1:37" x14ac:dyDescent="0.3">
      <c r="A37">
        <v>35</v>
      </c>
      <c r="B37">
        <v>70</v>
      </c>
      <c r="C37" t="s">
        <v>91</v>
      </c>
      <c r="D37">
        <v>3.8479492629868599E-2</v>
      </c>
      <c r="E37">
        <v>4096</v>
      </c>
      <c r="F37">
        <v>11008</v>
      </c>
      <c r="G37">
        <v>2.6875</v>
      </c>
      <c r="H37">
        <v>9.0613192698476706</v>
      </c>
      <c r="I37">
        <v>13.760108852161199</v>
      </c>
      <c r="J37">
        <v>-1.01743196282545</v>
      </c>
      <c r="K37" t="b">
        <v>1</v>
      </c>
      <c r="L37">
        <v>32.97</v>
      </c>
      <c r="M37" t="s">
        <v>92</v>
      </c>
      <c r="N37">
        <v>13.9824636170608</v>
      </c>
      <c r="O37">
        <v>4.3049999999999997</v>
      </c>
      <c r="P37">
        <v>1.5189999999999999</v>
      </c>
      <c r="Q37" t="s">
        <v>688</v>
      </c>
      <c r="R37" t="s">
        <v>1941</v>
      </c>
      <c r="S37">
        <v>0</v>
      </c>
      <c r="T37">
        <v>20200</v>
      </c>
      <c r="U37">
        <v>4096</v>
      </c>
      <c r="V37">
        <v>23</v>
      </c>
      <c r="W37">
        <v>4096</v>
      </c>
      <c r="X37">
        <v>1</v>
      </c>
      <c r="Y37">
        <v>1.68090126407929</v>
      </c>
      <c r="Z37">
        <v>32.97</v>
      </c>
      <c r="AA37">
        <v>612.5</v>
      </c>
      <c r="AB37" t="s">
        <v>94</v>
      </c>
      <c r="AC37">
        <v>5.7421875</v>
      </c>
      <c r="AD37" t="s">
        <v>98</v>
      </c>
      <c r="AE37">
        <v>0</v>
      </c>
      <c r="AF37">
        <v>32.96875</v>
      </c>
      <c r="AG37">
        <v>18.703125</v>
      </c>
      <c r="AH37">
        <f t="shared" si="0"/>
        <v>14.265625</v>
      </c>
      <c r="AI37">
        <f t="shared" si="1"/>
        <v>1.7627401837928154</v>
      </c>
      <c r="AJ37">
        <f t="shared" si="2"/>
        <v>0.36152215143132183</v>
      </c>
      <c r="AK37">
        <f t="shared" si="3"/>
        <v>91.194273627415768</v>
      </c>
    </row>
    <row r="38" spans="1:37" x14ac:dyDescent="0.3">
      <c r="A38">
        <v>36</v>
      </c>
      <c r="B38">
        <v>76</v>
      </c>
      <c r="C38" t="s">
        <v>91</v>
      </c>
      <c r="D38">
        <v>3.5894299827330702E-2</v>
      </c>
      <c r="E38">
        <v>4096</v>
      </c>
      <c r="F38">
        <v>4096</v>
      </c>
      <c r="G38">
        <v>1</v>
      </c>
      <c r="H38">
        <v>3.9220661800419498</v>
      </c>
      <c r="I38">
        <v>9.6213185979154101</v>
      </c>
      <c r="J38">
        <v>-0.94670999384548304</v>
      </c>
      <c r="K38" t="b">
        <v>1</v>
      </c>
      <c r="L38">
        <v>283.2</v>
      </c>
      <c r="M38" t="s">
        <v>92</v>
      </c>
      <c r="N38">
        <v>9.6485337287578705</v>
      </c>
      <c r="O38">
        <v>4.1500000000000004</v>
      </c>
      <c r="P38">
        <v>2.4529999999999998</v>
      </c>
      <c r="Q38" t="s">
        <v>689</v>
      </c>
      <c r="S38">
        <v>0</v>
      </c>
      <c r="T38">
        <v>14040</v>
      </c>
      <c r="U38">
        <v>4096</v>
      </c>
      <c r="V38">
        <v>51</v>
      </c>
      <c r="W38">
        <v>4096</v>
      </c>
      <c r="X38">
        <v>1</v>
      </c>
      <c r="Y38">
        <v>0.40917110761245501</v>
      </c>
      <c r="Z38">
        <v>283.2</v>
      </c>
      <c r="AA38">
        <v>49.56</v>
      </c>
      <c r="AB38" t="s">
        <v>94</v>
      </c>
      <c r="AC38">
        <v>16.828125</v>
      </c>
      <c r="AE38">
        <v>5</v>
      </c>
      <c r="AF38">
        <v>283.25</v>
      </c>
      <c r="AG38">
        <v>32.75</v>
      </c>
      <c r="AH38">
        <f t="shared" si="0"/>
        <v>250.5</v>
      </c>
      <c r="AI38">
        <f t="shared" si="1"/>
        <v>8.6488549618320612</v>
      </c>
      <c r="AJ38">
        <f t="shared" si="2"/>
        <v>0.38801549916875072</v>
      </c>
      <c r="AK38">
        <f t="shared" si="3"/>
        <v>729.99661252400779</v>
      </c>
    </row>
    <row r="39" spans="1:37" x14ac:dyDescent="0.3">
      <c r="A39">
        <v>37</v>
      </c>
      <c r="B39">
        <v>77</v>
      </c>
      <c r="C39" t="s">
        <v>91</v>
      </c>
      <c r="D39">
        <v>1.9851242062352399E-2</v>
      </c>
      <c r="E39">
        <v>4096</v>
      </c>
      <c r="F39">
        <v>4096</v>
      </c>
      <c r="G39">
        <v>1</v>
      </c>
      <c r="H39">
        <v>3.67735748731985</v>
      </c>
      <c r="I39">
        <v>9.3801345282025892</v>
      </c>
      <c r="J39">
        <v>-0.95072828753752703</v>
      </c>
      <c r="K39" t="b">
        <v>1</v>
      </c>
      <c r="L39">
        <v>355</v>
      </c>
      <c r="M39" t="s">
        <v>92</v>
      </c>
      <c r="N39">
        <v>9.3928335511517407</v>
      </c>
      <c r="O39">
        <v>4.1559999999999997</v>
      </c>
      <c r="P39">
        <v>2.5499999999999998</v>
      </c>
      <c r="Q39" t="s">
        <v>690</v>
      </c>
      <c r="S39">
        <v>0</v>
      </c>
      <c r="T39">
        <v>14360</v>
      </c>
      <c r="U39">
        <v>4096</v>
      </c>
      <c r="V39">
        <v>65</v>
      </c>
      <c r="W39">
        <v>4096</v>
      </c>
      <c r="X39">
        <v>1</v>
      </c>
      <c r="Y39">
        <v>0.33208532534014701</v>
      </c>
      <c r="Z39">
        <v>355</v>
      </c>
      <c r="AA39">
        <v>40.44</v>
      </c>
      <c r="AB39" t="s">
        <v>94</v>
      </c>
      <c r="AC39">
        <v>18.84375</v>
      </c>
      <c r="AE39">
        <v>5</v>
      </c>
      <c r="AF39">
        <v>355</v>
      </c>
      <c r="AG39">
        <v>25.828125</v>
      </c>
      <c r="AH39">
        <f t="shared" si="0"/>
        <v>329.171875</v>
      </c>
      <c r="AI39">
        <f t="shared" si="1"/>
        <v>13.744706594071385</v>
      </c>
      <c r="AJ39">
        <f t="shared" si="2"/>
        <v>0.38645946732622338</v>
      </c>
      <c r="AK39">
        <f t="shared" si="3"/>
        <v>918.59568729450382</v>
      </c>
    </row>
    <row r="40" spans="1:37" x14ac:dyDescent="0.3">
      <c r="A40">
        <v>38</v>
      </c>
      <c r="B40">
        <v>78</v>
      </c>
      <c r="C40" t="s">
        <v>91</v>
      </c>
      <c r="D40">
        <v>4.2776372272915697E-2</v>
      </c>
      <c r="E40">
        <v>4096</v>
      </c>
      <c r="F40">
        <v>4096</v>
      </c>
      <c r="G40">
        <v>1</v>
      </c>
      <c r="H40">
        <v>4.3138631649483701</v>
      </c>
      <c r="I40">
        <v>4.9205001725192297</v>
      </c>
      <c r="J40">
        <v>-0.98528561328910302</v>
      </c>
      <c r="K40" t="b">
        <v>1</v>
      </c>
      <c r="L40">
        <v>13.81</v>
      </c>
      <c r="M40" t="s">
        <v>92</v>
      </c>
      <c r="N40">
        <v>5.9483777599725203</v>
      </c>
      <c r="O40">
        <v>3.6739999999999999</v>
      </c>
      <c r="P40">
        <v>1.141</v>
      </c>
      <c r="Q40" t="s">
        <v>691</v>
      </c>
      <c r="S40">
        <v>0</v>
      </c>
      <c r="T40">
        <v>4724</v>
      </c>
      <c r="U40">
        <v>4096</v>
      </c>
      <c r="V40">
        <v>216</v>
      </c>
      <c r="W40">
        <v>4096</v>
      </c>
      <c r="X40">
        <v>1</v>
      </c>
      <c r="Y40">
        <v>0.22547982865355601</v>
      </c>
      <c r="Z40">
        <v>13.81</v>
      </c>
      <c r="AA40">
        <v>342</v>
      </c>
      <c r="AB40" t="s">
        <v>94</v>
      </c>
      <c r="AC40">
        <v>3.716796875</v>
      </c>
      <c r="AE40">
        <v>3</v>
      </c>
      <c r="AF40">
        <v>13.8125</v>
      </c>
      <c r="AG40">
        <v>4.03125</v>
      </c>
      <c r="AH40">
        <f t="shared" si="0"/>
        <v>9.78125</v>
      </c>
      <c r="AI40">
        <f t="shared" si="1"/>
        <v>3.4263565891472867</v>
      </c>
      <c r="AJ40">
        <f t="shared" si="2"/>
        <v>0.37333258296096872</v>
      </c>
      <c r="AK40">
        <f t="shared" si="3"/>
        <v>36.997842220067014</v>
      </c>
    </row>
    <row r="41" spans="1:37" x14ac:dyDescent="0.3">
      <c r="A41">
        <v>39</v>
      </c>
      <c r="B41">
        <v>79</v>
      </c>
      <c r="C41" t="s">
        <v>91</v>
      </c>
      <c r="D41">
        <v>3.7909923201026603E-2</v>
      </c>
      <c r="E41">
        <v>4096</v>
      </c>
      <c r="F41">
        <v>4096</v>
      </c>
      <c r="G41">
        <v>1</v>
      </c>
      <c r="H41">
        <v>3.7417549301321</v>
      </c>
      <c r="I41">
        <v>6.7673145806686001</v>
      </c>
      <c r="J41">
        <v>-0.98046366085865</v>
      </c>
      <c r="K41" t="b">
        <v>1</v>
      </c>
      <c r="L41">
        <v>64.400000000000006</v>
      </c>
      <c r="M41" t="s">
        <v>92</v>
      </c>
      <c r="N41">
        <v>6.7894722605968596</v>
      </c>
      <c r="O41">
        <v>3.6720000000000002</v>
      </c>
      <c r="P41">
        <v>1.8089999999999999</v>
      </c>
      <c r="Q41" t="s">
        <v>692</v>
      </c>
      <c r="S41">
        <v>0</v>
      </c>
      <c r="T41">
        <v>4704</v>
      </c>
      <c r="U41">
        <v>4096</v>
      </c>
      <c r="V41">
        <v>295</v>
      </c>
      <c r="W41">
        <v>4096</v>
      </c>
      <c r="X41">
        <v>1</v>
      </c>
      <c r="Y41">
        <v>0.15963114365123801</v>
      </c>
      <c r="Z41">
        <v>64.400000000000006</v>
      </c>
      <c r="AA41">
        <v>73.06</v>
      </c>
      <c r="AB41" t="s">
        <v>94</v>
      </c>
      <c r="AC41">
        <v>8.0234375</v>
      </c>
      <c r="AE41">
        <v>3</v>
      </c>
      <c r="AF41">
        <v>64.375</v>
      </c>
      <c r="AG41">
        <v>3.51171875</v>
      </c>
      <c r="AH41">
        <f t="shared" si="0"/>
        <v>60.86328125</v>
      </c>
      <c r="AI41">
        <f t="shared" si="1"/>
        <v>18.331479421579534</v>
      </c>
      <c r="AJ41">
        <f t="shared" si="2"/>
        <v>0.3751371221212621</v>
      </c>
      <c r="AK41">
        <f t="shared" si="3"/>
        <v>171.60391815126988</v>
      </c>
    </row>
    <row r="42" spans="1:37" x14ac:dyDescent="0.3">
      <c r="A42">
        <v>40</v>
      </c>
      <c r="B42">
        <v>82</v>
      </c>
      <c r="C42" t="s">
        <v>91</v>
      </c>
      <c r="D42">
        <v>2.0017135122009699E-2</v>
      </c>
      <c r="E42">
        <v>4096</v>
      </c>
      <c r="F42">
        <v>11008</v>
      </c>
      <c r="G42">
        <v>2.6875</v>
      </c>
      <c r="H42">
        <v>3.38145880215475</v>
      </c>
      <c r="I42">
        <v>8.0507778902864295</v>
      </c>
      <c r="J42">
        <v>-1.00457342301091</v>
      </c>
      <c r="K42" t="b">
        <v>1</v>
      </c>
      <c r="L42">
        <v>240</v>
      </c>
      <c r="M42" t="s">
        <v>92</v>
      </c>
      <c r="N42">
        <v>8.1921966039612606</v>
      </c>
      <c r="O42">
        <v>4.4020000000000001</v>
      </c>
      <c r="P42">
        <v>2.38</v>
      </c>
      <c r="Q42" t="s">
        <v>693</v>
      </c>
      <c r="S42">
        <v>0</v>
      </c>
      <c r="T42">
        <v>25360</v>
      </c>
      <c r="U42">
        <v>4096</v>
      </c>
      <c r="V42">
        <v>797</v>
      </c>
      <c r="W42">
        <v>4096</v>
      </c>
      <c r="X42">
        <v>1</v>
      </c>
      <c r="Y42">
        <v>8.4355598713595797E-2</v>
      </c>
      <c r="Z42">
        <v>240</v>
      </c>
      <c r="AA42">
        <v>105.7</v>
      </c>
      <c r="AB42" t="s">
        <v>94</v>
      </c>
      <c r="AC42">
        <v>15.4921875</v>
      </c>
      <c r="AE42">
        <v>0</v>
      </c>
      <c r="AF42">
        <v>240</v>
      </c>
      <c r="AG42">
        <v>9</v>
      </c>
      <c r="AH42">
        <f t="shared" si="0"/>
        <v>231</v>
      </c>
      <c r="AI42">
        <f t="shared" si="1"/>
        <v>26.666666666666668</v>
      </c>
      <c r="AJ42">
        <f t="shared" si="2"/>
        <v>0.3662008143311305</v>
      </c>
      <c r="AK42">
        <f t="shared" si="3"/>
        <v>655.37811661714193</v>
      </c>
    </row>
    <row r="43" spans="1:37" x14ac:dyDescent="0.3">
      <c r="A43">
        <v>41</v>
      </c>
      <c r="B43">
        <v>83</v>
      </c>
      <c r="C43" t="s">
        <v>91</v>
      </c>
      <c r="D43">
        <v>3.7548201203465997E-2</v>
      </c>
      <c r="E43">
        <v>4096</v>
      </c>
      <c r="F43">
        <v>11008</v>
      </c>
      <c r="G43">
        <v>2.6875</v>
      </c>
      <c r="H43">
        <v>6.7717775658611696</v>
      </c>
      <c r="I43">
        <v>11.8836760604028</v>
      </c>
      <c r="J43">
        <v>-1.0110026929181799</v>
      </c>
      <c r="K43" t="b">
        <v>1</v>
      </c>
      <c r="L43">
        <v>56.84</v>
      </c>
      <c r="M43" t="s">
        <v>92</v>
      </c>
      <c r="N43">
        <v>12.0103937175586</v>
      </c>
      <c r="O43">
        <v>4.2930000000000001</v>
      </c>
      <c r="P43">
        <v>1.7549999999999999</v>
      </c>
      <c r="Q43" t="s">
        <v>694</v>
      </c>
      <c r="S43">
        <v>0</v>
      </c>
      <c r="T43">
        <v>19580</v>
      </c>
      <c r="U43">
        <v>4096</v>
      </c>
      <c r="V43">
        <v>36</v>
      </c>
      <c r="W43">
        <v>4096</v>
      </c>
      <c r="X43">
        <v>1</v>
      </c>
      <c r="Y43">
        <v>0.96196292764352898</v>
      </c>
      <c r="Z43">
        <v>56.84</v>
      </c>
      <c r="AA43">
        <v>344.5</v>
      </c>
      <c r="AB43" t="s">
        <v>94</v>
      </c>
      <c r="AC43">
        <v>7.5390625</v>
      </c>
      <c r="AD43" t="s">
        <v>98</v>
      </c>
      <c r="AE43">
        <v>0</v>
      </c>
      <c r="AF43">
        <v>56.84375</v>
      </c>
      <c r="AG43">
        <v>21.390625</v>
      </c>
      <c r="AH43">
        <f t="shared" si="0"/>
        <v>35.453125</v>
      </c>
      <c r="AI43">
        <f t="shared" si="1"/>
        <v>2.6574141709276846</v>
      </c>
      <c r="AJ43">
        <f t="shared" si="2"/>
        <v>0.36385396281048299</v>
      </c>
      <c r="AK43">
        <f t="shared" si="3"/>
        <v>156.22682672170768</v>
      </c>
    </row>
    <row r="44" spans="1:37" x14ac:dyDescent="0.3">
      <c r="A44">
        <v>42</v>
      </c>
      <c r="B44">
        <v>84</v>
      </c>
      <c r="C44" t="s">
        <v>91</v>
      </c>
      <c r="D44">
        <v>2.40395158023574E-2</v>
      </c>
      <c r="E44">
        <v>4096</v>
      </c>
      <c r="F44">
        <v>11008</v>
      </c>
      <c r="G44">
        <v>2.6875</v>
      </c>
      <c r="H44">
        <v>5.64690743131474</v>
      </c>
      <c r="I44">
        <v>8.59719598185516</v>
      </c>
      <c r="J44">
        <v>-1.01743196282545</v>
      </c>
      <c r="K44" t="b">
        <v>1</v>
      </c>
      <c r="L44">
        <v>33.28</v>
      </c>
      <c r="M44" t="s">
        <v>92</v>
      </c>
      <c r="N44">
        <v>9.3390695621072606</v>
      </c>
      <c r="O44">
        <v>4.3</v>
      </c>
      <c r="P44">
        <v>1.522</v>
      </c>
      <c r="Q44" t="s">
        <v>695</v>
      </c>
      <c r="R44" t="s">
        <v>1941</v>
      </c>
      <c r="S44">
        <v>0</v>
      </c>
      <c r="T44">
        <v>20020</v>
      </c>
      <c r="U44">
        <v>4096</v>
      </c>
      <c r="V44">
        <v>255</v>
      </c>
      <c r="W44">
        <v>4096</v>
      </c>
      <c r="X44">
        <v>1</v>
      </c>
      <c r="Y44">
        <v>0.29100063119133901</v>
      </c>
      <c r="Z44">
        <v>33.28</v>
      </c>
      <c r="AA44">
        <v>601.5</v>
      </c>
      <c r="AB44" t="s">
        <v>94</v>
      </c>
      <c r="AC44">
        <v>5.76953125</v>
      </c>
      <c r="AE44">
        <v>0</v>
      </c>
      <c r="AF44">
        <v>33.28125</v>
      </c>
      <c r="AG44">
        <v>11.1171875</v>
      </c>
      <c r="AH44">
        <f t="shared" si="0"/>
        <v>22.1640625</v>
      </c>
      <c r="AI44">
        <f t="shared" si="1"/>
        <v>2.9936753338018272</v>
      </c>
      <c r="AJ44">
        <f t="shared" si="2"/>
        <v>0.36152215143132183</v>
      </c>
      <c r="AK44">
        <f t="shared" si="3"/>
        <v>92.058674325305958</v>
      </c>
    </row>
    <row r="45" spans="1:37" x14ac:dyDescent="0.3">
      <c r="A45">
        <v>43</v>
      </c>
      <c r="B45">
        <v>90</v>
      </c>
      <c r="C45" t="s">
        <v>91</v>
      </c>
      <c r="D45">
        <v>3.8359834521292102E-2</v>
      </c>
      <c r="E45">
        <v>4096</v>
      </c>
      <c r="F45">
        <v>4096</v>
      </c>
      <c r="G45">
        <v>1</v>
      </c>
      <c r="H45">
        <v>2.8142035860413701</v>
      </c>
      <c r="I45">
        <v>6.8156493099439501</v>
      </c>
      <c r="J45">
        <v>-0.95072828753752703</v>
      </c>
      <c r="K45" t="b">
        <v>1</v>
      </c>
      <c r="L45">
        <v>264.5</v>
      </c>
      <c r="M45" t="s">
        <v>92</v>
      </c>
      <c r="N45">
        <v>7.0283938597605999</v>
      </c>
      <c r="O45">
        <v>4.1559999999999997</v>
      </c>
      <c r="P45">
        <v>2.4220000000000002</v>
      </c>
      <c r="Q45" t="s">
        <v>696</v>
      </c>
      <c r="S45">
        <v>0</v>
      </c>
      <c r="T45">
        <v>14344</v>
      </c>
      <c r="U45">
        <v>4096</v>
      </c>
      <c r="V45">
        <v>322</v>
      </c>
      <c r="W45">
        <v>4096</v>
      </c>
      <c r="X45">
        <v>1</v>
      </c>
      <c r="Y45">
        <v>0.10110161316769301</v>
      </c>
      <c r="Z45">
        <v>264.5</v>
      </c>
      <c r="AA45">
        <v>54.22</v>
      </c>
      <c r="AB45" t="s">
        <v>94</v>
      </c>
      <c r="AC45">
        <v>16.265625</v>
      </c>
      <c r="AE45">
        <v>5</v>
      </c>
      <c r="AF45">
        <v>264.5</v>
      </c>
      <c r="AG45">
        <v>10.8671875</v>
      </c>
      <c r="AH45">
        <f t="shared" si="0"/>
        <v>253.6328125</v>
      </c>
      <c r="AI45">
        <f t="shared" si="1"/>
        <v>24.339324227174693</v>
      </c>
      <c r="AJ45">
        <f t="shared" si="2"/>
        <v>0.38645946732622338</v>
      </c>
      <c r="AK45">
        <f t="shared" si="3"/>
        <v>684.4184768715387</v>
      </c>
    </row>
    <row r="46" spans="1:37" x14ac:dyDescent="0.3">
      <c r="A46">
        <v>44</v>
      </c>
      <c r="B46">
        <v>91</v>
      </c>
      <c r="C46" t="s">
        <v>91</v>
      </c>
      <c r="D46">
        <v>3.04532890017295E-2</v>
      </c>
      <c r="E46">
        <v>4096</v>
      </c>
      <c r="F46">
        <v>4096</v>
      </c>
      <c r="G46">
        <v>1</v>
      </c>
      <c r="H46">
        <v>3.32915350780178</v>
      </c>
      <c r="I46">
        <v>8.4854400931275897</v>
      </c>
      <c r="J46">
        <v>-0.952335605014345</v>
      </c>
      <c r="K46" t="b">
        <v>1</v>
      </c>
      <c r="L46">
        <v>354</v>
      </c>
      <c r="M46" t="s">
        <v>92</v>
      </c>
      <c r="N46">
        <v>8.5223076183216602</v>
      </c>
      <c r="O46">
        <v>4.18</v>
      </c>
      <c r="P46">
        <v>2.5489999999999999</v>
      </c>
      <c r="Q46" t="s">
        <v>697</v>
      </c>
      <c r="S46">
        <v>0</v>
      </c>
      <c r="T46">
        <v>15080</v>
      </c>
      <c r="U46">
        <v>4096</v>
      </c>
      <c r="V46">
        <v>120</v>
      </c>
      <c r="W46">
        <v>4096</v>
      </c>
      <c r="X46">
        <v>1</v>
      </c>
      <c r="Y46">
        <v>0.21262165268588601</v>
      </c>
      <c r="Z46">
        <v>354</v>
      </c>
      <c r="AA46">
        <v>42.6</v>
      </c>
      <c r="AB46" t="s">
        <v>94</v>
      </c>
      <c r="AC46">
        <v>18.8125</v>
      </c>
      <c r="AE46">
        <v>5</v>
      </c>
      <c r="AF46">
        <v>354</v>
      </c>
      <c r="AG46">
        <v>19.9375</v>
      </c>
      <c r="AH46">
        <f t="shared" si="0"/>
        <v>334.0625</v>
      </c>
      <c r="AI46">
        <f t="shared" si="1"/>
        <v>17.755485893416928</v>
      </c>
      <c r="AJ46">
        <f t="shared" si="2"/>
        <v>0.38583880320607417</v>
      </c>
      <c r="AK46">
        <f t="shared" si="3"/>
        <v>917.48159350092828</v>
      </c>
    </row>
    <row r="47" spans="1:37" x14ac:dyDescent="0.3">
      <c r="A47">
        <v>45</v>
      </c>
      <c r="B47">
        <v>92</v>
      </c>
      <c r="C47" t="s">
        <v>91</v>
      </c>
      <c r="D47">
        <v>5.4950742088985198E-2</v>
      </c>
      <c r="E47">
        <v>4096</v>
      </c>
      <c r="F47">
        <v>4096</v>
      </c>
      <c r="G47">
        <v>1</v>
      </c>
      <c r="H47">
        <v>4.3043975982312404</v>
      </c>
      <c r="I47">
        <v>4.7709875722582504</v>
      </c>
      <c r="J47">
        <v>-0.98367829581228505</v>
      </c>
      <c r="K47" t="b">
        <v>1</v>
      </c>
      <c r="L47">
        <v>12.84</v>
      </c>
      <c r="M47" t="s">
        <v>92</v>
      </c>
      <c r="N47">
        <v>5.9581805316980896</v>
      </c>
      <c r="O47">
        <v>3.6819999999999999</v>
      </c>
      <c r="P47">
        <v>1.1080000000000001</v>
      </c>
      <c r="Q47" t="s">
        <v>698</v>
      </c>
      <c r="S47">
        <v>0</v>
      </c>
      <c r="T47">
        <v>4800</v>
      </c>
      <c r="U47">
        <v>4096</v>
      </c>
      <c r="V47">
        <v>206</v>
      </c>
      <c r="W47">
        <v>4096</v>
      </c>
      <c r="X47">
        <v>1</v>
      </c>
      <c r="Y47">
        <v>0.230228289903363</v>
      </c>
      <c r="Z47">
        <v>12.84</v>
      </c>
      <c r="AA47">
        <v>373.8</v>
      </c>
      <c r="AB47" t="s">
        <v>94</v>
      </c>
      <c r="AC47">
        <v>3.583984375</v>
      </c>
      <c r="AE47">
        <v>3</v>
      </c>
      <c r="AF47">
        <v>12.84375</v>
      </c>
      <c r="AG47">
        <v>4.29296875</v>
      </c>
      <c r="AH47">
        <f t="shared" si="0"/>
        <v>8.55078125</v>
      </c>
      <c r="AI47">
        <f t="shared" si="1"/>
        <v>2.9918107370336671</v>
      </c>
      <c r="AJ47">
        <f t="shared" si="2"/>
        <v>0.37393312945137119</v>
      </c>
      <c r="AK47">
        <f t="shared" si="3"/>
        <v>34.347718852416605</v>
      </c>
    </row>
    <row r="48" spans="1:37" x14ac:dyDescent="0.3">
      <c r="A48">
        <v>46</v>
      </c>
      <c r="B48">
        <v>93</v>
      </c>
      <c r="C48" t="s">
        <v>91</v>
      </c>
      <c r="D48">
        <v>3.6847073063586797E-2</v>
      </c>
      <c r="E48">
        <v>4096</v>
      </c>
      <c r="F48">
        <v>4096</v>
      </c>
      <c r="G48">
        <v>1</v>
      </c>
      <c r="H48">
        <v>4.76180935971884</v>
      </c>
      <c r="I48">
        <v>7.96580022773278</v>
      </c>
      <c r="J48">
        <v>-0.98207097833546797</v>
      </c>
      <c r="K48" t="b">
        <v>1</v>
      </c>
      <c r="L48">
        <v>47.1</v>
      </c>
      <c r="M48" t="s">
        <v>92</v>
      </c>
      <c r="N48">
        <v>7.9782315195162896</v>
      </c>
      <c r="O48">
        <v>3.6819999999999999</v>
      </c>
      <c r="P48">
        <v>1.673</v>
      </c>
      <c r="Q48" t="s">
        <v>699</v>
      </c>
      <c r="S48">
        <v>0</v>
      </c>
      <c r="T48">
        <v>4804</v>
      </c>
      <c r="U48">
        <v>4096</v>
      </c>
      <c r="V48">
        <v>60</v>
      </c>
      <c r="W48">
        <v>4096</v>
      </c>
      <c r="X48">
        <v>1</v>
      </c>
      <c r="Y48">
        <v>0.48564750005994101</v>
      </c>
      <c r="Z48">
        <v>47.1</v>
      </c>
      <c r="AA48">
        <v>102</v>
      </c>
      <c r="AB48" t="s">
        <v>94</v>
      </c>
      <c r="AC48">
        <v>6.86328125</v>
      </c>
      <c r="AE48">
        <v>2</v>
      </c>
      <c r="AF48">
        <v>47.09375</v>
      </c>
      <c r="AG48">
        <v>6.3984375</v>
      </c>
      <c r="AH48">
        <f t="shared" si="0"/>
        <v>40.6953125</v>
      </c>
      <c r="AI48">
        <f t="shared" si="1"/>
        <v>7.3601953601953598</v>
      </c>
      <c r="AJ48">
        <f t="shared" si="2"/>
        <v>0.37453464198680558</v>
      </c>
      <c r="AK48">
        <f t="shared" si="3"/>
        <v>125.73937019598593</v>
      </c>
    </row>
    <row r="49" spans="1:37" x14ac:dyDescent="0.3">
      <c r="A49">
        <v>47</v>
      </c>
      <c r="B49">
        <v>96</v>
      </c>
      <c r="C49" t="s">
        <v>91</v>
      </c>
      <c r="D49">
        <v>1.1519878251955201E-2</v>
      </c>
      <c r="E49">
        <v>4096</v>
      </c>
      <c r="F49">
        <v>11008</v>
      </c>
      <c r="G49">
        <v>2.6875</v>
      </c>
      <c r="H49">
        <v>3.4142715948303102</v>
      </c>
      <c r="I49">
        <v>7.9421825575056797</v>
      </c>
      <c r="J49">
        <v>-1.0061807404877301</v>
      </c>
      <c r="K49" t="b">
        <v>1</v>
      </c>
      <c r="L49">
        <v>211.6</v>
      </c>
      <c r="M49" t="s">
        <v>92</v>
      </c>
      <c r="N49">
        <v>8.08167740632644</v>
      </c>
      <c r="O49">
        <v>4.3899999999999997</v>
      </c>
      <c r="P49">
        <v>2.3260000000000001</v>
      </c>
      <c r="Q49" t="s">
        <v>700</v>
      </c>
      <c r="S49">
        <v>0</v>
      </c>
      <c r="T49">
        <v>24660</v>
      </c>
      <c r="U49">
        <v>4096</v>
      </c>
      <c r="V49">
        <v>670</v>
      </c>
      <c r="W49">
        <v>4096</v>
      </c>
      <c r="X49">
        <v>1</v>
      </c>
      <c r="Y49">
        <v>9.3271448924547001E-2</v>
      </c>
      <c r="Z49">
        <v>211.6</v>
      </c>
      <c r="AA49">
        <v>116.5</v>
      </c>
      <c r="AB49" t="s">
        <v>94</v>
      </c>
      <c r="AC49">
        <v>14.546875</v>
      </c>
      <c r="AE49">
        <v>0</v>
      </c>
      <c r="AF49">
        <v>211.625</v>
      </c>
      <c r="AG49">
        <v>9.5703125</v>
      </c>
      <c r="AH49">
        <f t="shared" si="0"/>
        <v>202.0546875</v>
      </c>
      <c r="AI49">
        <f t="shared" si="1"/>
        <v>22.112653061224488</v>
      </c>
      <c r="AJ49">
        <f t="shared" si="2"/>
        <v>0.36561268614320547</v>
      </c>
      <c r="AK49">
        <f t="shared" si="3"/>
        <v>578.82291293664082</v>
      </c>
    </row>
    <row r="50" spans="1:37" x14ac:dyDescent="0.3">
      <c r="A50">
        <v>48</v>
      </c>
      <c r="B50">
        <v>97</v>
      </c>
      <c r="C50" t="s">
        <v>91</v>
      </c>
      <c r="D50">
        <v>5.30759665981555E-2</v>
      </c>
      <c r="E50">
        <v>4096</v>
      </c>
      <c r="F50">
        <v>11008</v>
      </c>
      <c r="G50">
        <v>2.6875</v>
      </c>
      <c r="H50">
        <v>3.91196047509214</v>
      </c>
      <c r="I50">
        <v>6.7389631621704504</v>
      </c>
      <c r="J50">
        <v>-1.0085917167029499</v>
      </c>
      <c r="K50" t="b">
        <v>1</v>
      </c>
      <c r="L50">
        <v>52.78</v>
      </c>
      <c r="M50" t="s">
        <v>92</v>
      </c>
      <c r="N50">
        <v>7.6623559479508296</v>
      </c>
      <c r="O50">
        <v>4.3</v>
      </c>
      <c r="P50">
        <v>1.7230000000000001</v>
      </c>
      <c r="Q50" t="s">
        <v>701</v>
      </c>
      <c r="S50">
        <v>0</v>
      </c>
      <c r="T50">
        <v>19950</v>
      </c>
      <c r="U50">
        <v>4096</v>
      </c>
      <c r="V50">
        <v>344</v>
      </c>
      <c r="W50">
        <v>4096</v>
      </c>
      <c r="X50">
        <v>1</v>
      </c>
      <c r="Y50">
        <v>0.157002386743994</v>
      </c>
      <c r="Z50">
        <v>52.78</v>
      </c>
      <c r="AA50">
        <v>378</v>
      </c>
      <c r="AB50" t="s">
        <v>94</v>
      </c>
      <c r="AC50">
        <v>7.265625</v>
      </c>
      <c r="AE50">
        <v>0</v>
      </c>
      <c r="AF50">
        <v>52.78125</v>
      </c>
      <c r="AG50">
        <v>11.2890625</v>
      </c>
      <c r="AH50">
        <f t="shared" si="0"/>
        <v>41.4921875</v>
      </c>
      <c r="AI50">
        <f t="shared" si="1"/>
        <v>4.6754325259515568</v>
      </c>
      <c r="AJ50">
        <f t="shared" si="2"/>
        <v>0.36473226441732848</v>
      </c>
      <c r="AK50">
        <f t="shared" si="3"/>
        <v>144.71231407048603</v>
      </c>
    </row>
    <row r="51" spans="1:37" x14ac:dyDescent="0.3">
      <c r="A51">
        <v>49</v>
      </c>
      <c r="B51">
        <v>98</v>
      </c>
      <c r="C51" t="s">
        <v>91</v>
      </c>
      <c r="D51">
        <v>3.3267838297353899E-2</v>
      </c>
      <c r="E51">
        <v>4096</v>
      </c>
      <c r="F51">
        <v>11008</v>
      </c>
      <c r="G51">
        <v>2.6875</v>
      </c>
      <c r="H51">
        <v>5.1981598630586703</v>
      </c>
      <c r="I51">
        <v>8.2591856417934206</v>
      </c>
      <c r="J51">
        <v>-1.0166283040870401</v>
      </c>
      <c r="K51" t="b">
        <v>1</v>
      </c>
      <c r="L51">
        <v>38.78</v>
      </c>
      <c r="M51" t="s">
        <v>92</v>
      </c>
      <c r="N51">
        <v>8.9302940201197192</v>
      </c>
      <c r="O51">
        <v>4.3120000000000003</v>
      </c>
      <c r="P51">
        <v>1.589</v>
      </c>
      <c r="Q51" t="s">
        <v>702</v>
      </c>
      <c r="R51" t="s">
        <v>1941</v>
      </c>
      <c r="S51">
        <v>0</v>
      </c>
      <c r="T51">
        <v>20510</v>
      </c>
      <c r="U51">
        <v>4096</v>
      </c>
      <c r="V51">
        <v>269</v>
      </c>
      <c r="W51">
        <v>4096</v>
      </c>
      <c r="X51">
        <v>1</v>
      </c>
      <c r="Y51">
        <v>0.25596632442741402</v>
      </c>
      <c r="Z51">
        <v>38.78</v>
      </c>
      <c r="AA51">
        <v>529</v>
      </c>
      <c r="AB51" t="s">
        <v>94</v>
      </c>
      <c r="AC51">
        <v>6.2265625</v>
      </c>
      <c r="AE51">
        <v>0</v>
      </c>
      <c r="AF51">
        <v>38.78125</v>
      </c>
      <c r="AG51">
        <v>11.40625</v>
      </c>
      <c r="AH51">
        <f t="shared" si="0"/>
        <v>27.375</v>
      </c>
      <c r="AI51">
        <f t="shared" si="1"/>
        <v>3.4</v>
      </c>
      <c r="AJ51">
        <f t="shared" si="2"/>
        <v>0.36181280864640991</v>
      </c>
      <c r="AK51">
        <f t="shared" si="3"/>
        <v>107.18595105874179</v>
      </c>
    </row>
    <row r="52" spans="1:37" x14ac:dyDescent="0.3">
      <c r="A52">
        <v>50</v>
      </c>
      <c r="B52">
        <v>104</v>
      </c>
      <c r="C52" t="s">
        <v>91</v>
      </c>
      <c r="D52">
        <v>3.86083990337227E-2</v>
      </c>
      <c r="E52">
        <v>4096</v>
      </c>
      <c r="F52">
        <v>4096</v>
      </c>
      <c r="G52">
        <v>1</v>
      </c>
      <c r="H52">
        <v>2.5053381073952399</v>
      </c>
      <c r="I52">
        <v>6.0235765824287997</v>
      </c>
      <c r="J52">
        <v>-0.94269170015343995</v>
      </c>
      <c r="K52" t="b">
        <v>1</v>
      </c>
      <c r="L52">
        <v>254.2</v>
      </c>
      <c r="M52" t="s">
        <v>92</v>
      </c>
      <c r="N52">
        <v>6.3990873665469596</v>
      </c>
      <c r="O52">
        <v>4.1399999999999997</v>
      </c>
      <c r="P52">
        <v>2.4039999999999999</v>
      </c>
      <c r="Q52" t="s">
        <v>703</v>
      </c>
      <c r="S52">
        <v>0</v>
      </c>
      <c r="T52">
        <v>13880</v>
      </c>
      <c r="U52">
        <v>4096</v>
      </c>
      <c r="V52">
        <v>423</v>
      </c>
      <c r="W52">
        <v>4096</v>
      </c>
      <c r="X52">
        <v>1</v>
      </c>
      <c r="Y52">
        <v>7.3192043412221394E-2</v>
      </c>
      <c r="Z52">
        <v>254.2</v>
      </c>
      <c r="AA52">
        <v>54.6</v>
      </c>
      <c r="AB52" t="s">
        <v>94</v>
      </c>
      <c r="AC52">
        <v>15.9453125</v>
      </c>
      <c r="AE52">
        <v>3</v>
      </c>
      <c r="AF52">
        <v>254.25</v>
      </c>
      <c r="AG52">
        <v>8.2890625</v>
      </c>
      <c r="AH52">
        <f t="shared" si="0"/>
        <v>245.9609375</v>
      </c>
      <c r="AI52">
        <f t="shared" si="1"/>
        <v>30.672950047125354</v>
      </c>
      <c r="AJ52">
        <f t="shared" si="2"/>
        <v>0.38957779618343591</v>
      </c>
      <c r="AK52">
        <f t="shared" si="3"/>
        <v>652.62959668339079</v>
      </c>
    </row>
    <row r="53" spans="1:37" x14ac:dyDescent="0.3">
      <c r="A53">
        <v>51</v>
      </c>
      <c r="B53">
        <v>105</v>
      </c>
      <c r="C53" t="s">
        <v>91</v>
      </c>
      <c r="D53">
        <v>3.4817109478019602E-2</v>
      </c>
      <c r="E53">
        <v>4096</v>
      </c>
      <c r="F53">
        <v>4096</v>
      </c>
      <c r="G53">
        <v>1</v>
      </c>
      <c r="H53">
        <v>2.7838278374547198</v>
      </c>
      <c r="I53">
        <v>7.0193783948321196</v>
      </c>
      <c r="J53">
        <v>-0.94751365258389197</v>
      </c>
      <c r="K53" t="b">
        <v>1</v>
      </c>
      <c r="L53">
        <v>332</v>
      </c>
      <c r="M53" t="s">
        <v>92</v>
      </c>
      <c r="N53">
        <v>7.1413950839163602</v>
      </c>
      <c r="O53">
        <v>4.1520000000000001</v>
      </c>
      <c r="P53">
        <v>2.5209999999999999</v>
      </c>
      <c r="Q53" t="s">
        <v>704</v>
      </c>
      <c r="S53">
        <v>0</v>
      </c>
      <c r="T53">
        <v>14140</v>
      </c>
      <c r="U53">
        <v>4096</v>
      </c>
      <c r="V53">
        <v>275</v>
      </c>
      <c r="W53">
        <v>4096</v>
      </c>
      <c r="X53">
        <v>1</v>
      </c>
      <c r="Y53">
        <v>0.107568865953243</v>
      </c>
      <c r="Z53">
        <v>332</v>
      </c>
      <c r="AA53">
        <v>42.6</v>
      </c>
      <c r="AB53" t="s">
        <v>94</v>
      </c>
      <c r="AC53">
        <v>18.21875</v>
      </c>
      <c r="AE53">
        <v>3</v>
      </c>
      <c r="AF53">
        <v>332</v>
      </c>
      <c r="AG53">
        <v>11.71875</v>
      </c>
      <c r="AH53">
        <f t="shared" si="0"/>
        <v>320.28125</v>
      </c>
      <c r="AI53">
        <f t="shared" si="1"/>
        <v>28.330666666666666</v>
      </c>
      <c r="AJ53">
        <f t="shared" si="2"/>
        <v>0.38770379239191993</v>
      </c>
      <c r="AK53">
        <f t="shared" si="3"/>
        <v>856.32383926848365</v>
      </c>
    </row>
    <row r="54" spans="1:37" x14ac:dyDescent="0.3">
      <c r="A54">
        <v>52</v>
      </c>
      <c r="B54">
        <v>106</v>
      </c>
      <c r="C54" t="s">
        <v>91</v>
      </c>
      <c r="D54">
        <v>5.2101450946967102E-2</v>
      </c>
      <c r="E54">
        <v>4096</v>
      </c>
      <c r="F54">
        <v>4096</v>
      </c>
      <c r="G54">
        <v>1</v>
      </c>
      <c r="H54">
        <v>5.0116335061847401</v>
      </c>
      <c r="I54">
        <v>5.9023730551355396</v>
      </c>
      <c r="J54">
        <v>-0.98126731959705904</v>
      </c>
      <c r="K54" t="b">
        <v>1</v>
      </c>
      <c r="L54">
        <v>15.06</v>
      </c>
      <c r="M54" t="s">
        <v>92</v>
      </c>
      <c r="N54">
        <v>6.9002233729035298</v>
      </c>
      <c r="O54">
        <v>3.7069999999999999</v>
      </c>
      <c r="P54">
        <v>1.1779999999999999</v>
      </c>
      <c r="Q54" t="s">
        <v>705</v>
      </c>
      <c r="S54">
        <v>0</v>
      </c>
      <c r="T54">
        <v>5096</v>
      </c>
      <c r="U54">
        <v>4096</v>
      </c>
      <c r="V54">
        <v>78</v>
      </c>
      <c r="W54">
        <v>4096</v>
      </c>
      <c r="X54">
        <v>1</v>
      </c>
      <c r="Y54">
        <v>0.45422804884579399</v>
      </c>
      <c r="Z54">
        <v>15.06</v>
      </c>
      <c r="AA54">
        <v>338.2</v>
      </c>
      <c r="AB54" t="s">
        <v>94</v>
      </c>
      <c r="AC54">
        <v>3.880859375</v>
      </c>
      <c r="AE54">
        <v>4</v>
      </c>
      <c r="AF54">
        <v>15.0625</v>
      </c>
      <c r="AG54">
        <v>6.6171875</v>
      </c>
      <c r="AH54">
        <f t="shared" si="0"/>
        <v>8.4453125</v>
      </c>
      <c r="AI54">
        <f t="shared" si="1"/>
        <v>2.2762691853600945</v>
      </c>
      <c r="AJ54">
        <f t="shared" si="2"/>
        <v>0.37483576100693411</v>
      </c>
      <c r="AK54">
        <f t="shared" si="3"/>
        <v>40.184266195778896</v>
      </c>
    </row>
    <row r="55" spans="1:37" x14ac:dyDescent="0.3">
      <c r="A55">
        <v>53</v>
      </c>
      <c r="B55">
        <v>107</v>
      </c>
      <c r="C55" t="s">
        <v>91</v>
      </c>
      <c r="D55">
        <v>3.1920682997128601E-2</v>
      </c>
      <c r="E55">
        <v>4096</v>
      </c>
      <c r="F55">
        <v>4096</v>
      </c>
      <c r="G55">
        <v>1</v>
      </c>
      <c r="H55">
        <v>4.7545048519806903</v>
      </c>
      <c r="I55">
        <v>7.27104941230641</v>
      </c>
      <c r="J55">
        <v>-0.98126731959705904</v>
      </c>
      <c r="K55" t="b">
        <v>1</v>
      </c>
      <c r="L55">
        <v>33.840000000000003</v>
      </c>
      <c r="M55" t="s">
        <v>92</v>
      </c>
      <c r="N55">
        <v>7.3398820262389304</v>
      </c>
      <c r="O55">
        <v>3.7</v>
      </c>
      <c r="P55">
        <v>1.5289999999999999</v>
      </c>
      <c r="Q55" t="s">
        <v>706</v>
      </c>
      <c r="S55">
        <v>0</v>
      </c>
      <c r="T55">
        <v>5012</v>
      </c>
      <c r="U55">
        <v>4096</v>
      </c>
      <c r="V55">
        <v>118</v>
      </c>
      <c r="W55">
        <v>4096</v>
      </c>
      <c r="X55">
        <v>1</v>
      </c>
      <c r="Y55">
        <v>0.34563018695095199</v>
      </c>
      <c r="Z55">
        <v>33.840000000000003</v>
      </c>
      <c r="AA55">
        <v>148.1</v>
      </c>
      <c r="AB55" t="s">
        <v>94</v>
      </c>
      <c r="AC55">
        <v>5.81640625</v>
      </c>
      <c r="AE55">
        <v>4</v>
      </c>
      <c r="AF55">
        <v>33.84375</v>
      </c>
      <c r="AG55">
        <v>5.53125</v>
      </c>
      <c r="AH55">
        <f t="shared" si="0"/>
        <v>28.3125</v>
      </c>
      <c r="AI55">
        <f t="shared" si="1"/>
        <v>6.1186440677966099</v>
      </c>
      <c r="AJ55">
        <f t="shared" si="2"/>
        <v>0.37483576100693411</v>
      </c>
      <c r="AK55">
        <f t="shared" si="3"/>
        <v>90.289544170183703</v>
      </c>
    </row>
    <row r="56" spans="1:37" x14ac:dyDescent="0.3">
      <c r="A56">
        <v>54</v>
      </c>
      <c r="B56">
        <v>110</v>
      </c>
      <c r="C56" t="s">
        <v>91</v>
      </c>
      <c r="D56">
        <v>6.5004771040133502E-3</v>
      </c>
      <c r="E56">
        <v>4096</v>
      </c>
      <c r="F56">
        <v>11008</v>
      </c>
      <c r="G56">
        <v>2.6875</v>
      </c>
      <c r="H56">
        <v>3.3981268408598102</v>
      </c>
      <c r="I56">
        <v>7.8979901184046302</v>
      </c>
      <c r="J56">
        <v>-1.0053770817493199</v>
      </c>
      <c r="K56" t="b">
        <v>1</v>
      </c>
      <c r="L56">
        <v>210.5</v>
      </c>
      <c r="M56" t="s">
        <v>92</v>
      </c>
      <c r="N56">
        <v>8.0405550242351804</v>
      </c>
      <c r="O56">
        <v>4.383</v>
      </c>
      <c r="P56">
        <v>2.3239999999999998</v>
      </c>
      <c r="Q56" t="s">
        <v>707</v>
      </c>
      <c r="S56">
        <v>0</v>
      </c>
      <c r="T56">
        <v>24200</v>
      </c>
      <c r="U56">
        <v>4096</v>
      </c>
      <c r="V56">
        <v>544</v>
      </c>
      <c r="W56">
        <v>4096</v>
      </c>
      <c r="X56">
        <v>1</v>
      </c>
      <c r="Y56">
        <v>0.102818840049933</v>
      </c>
      <c r="Z56">
        <v>210.5</v>
      </c>
      <c r="AA56">
        <v>114.94</v>
      </c>
      <c r="AB56" t="s">
        <v>94</v>
      </c>
      <c r="AC56">
        <v>14.5078125</v>
      </c>
      <c r="AE56">
        <v>0</v>
      </c>
      <c r="AF56">
        <v>210.5</v>
      </c>
      <c r="AG56">
        <v>10.4140625</v>
      </c>
      <c r="AH56">
        <f t="shared" si="0"/>
        <v>200.0859375</v>
      </c>
      <c r="AI56">
        <f t="shared" si="1"/>
        <v>20.213053263315828</v>
      </c>
      <c r="AJ56">
        <f t="shared" si="2"/>
        <v>0.36590663207358498</v>
      </c>
      <c r="AK56">
        <f t="shared" si="3"/>
        <v>575.28336889413845</v>
      </c>
    </row>
    <row r="57" spans="1:37" x14ac:dyDescent="0.3">
      <c r="A57">
        <v>55</v>
      </c>
      <c r="B57">
        <v>111</v>
      </c>
      <c r="C57" t="s">
        <v>91</v>
      </c>
      <c r="D57">
        <v>4.6986492895368097E-2</v>
      </c>
      <c r="E57">
        <v>4096</v>
      </c>
      <c r="F57">
        <v>11008</v>
      </c>
      <c r="G57">
        <v>2.6875</v>
      </c>
      <c r="H57">
        <v>6.2342750180052997</v>
      </c>
      <c r="I57">
        <v>10.8490996895365</v>
      </c>
      <c r="J57">
        <v>-1.0085917167029499</v>
      </c>
      <c r="K57" t="b">
        <v>1</v>
      </c>
      <c r="L57">
        <v>54.97</v>
      </c>
      <c r="M57" t="s">
        <v>92</v>
      </c>
      <c r="N57">
        <v>11.218580410894701</v>
      </c>
      <c r="O57">
        <v>4.3049999999999997</v>
      </c>
      <c r="P57">
        <v>1.74</v>
      </c>
      <c r="Q57" t="s">
        <v>708</v>
      </c>
      <c r="S57">
        <v>0</v>
      </c>
      <c r="T57">
        <v>20080</v>
      </c>
      <c r="U57">
        <v>4096</v>
      </c>
      <c r="V57">
        <v>32</v>
      </c>
      <c r="W57">
        <v>4096</v>
      </c>
      <c r="X57">
        <v>1</v>
      </c>
      <c r="Y57">
        <v>0.92529783995672199</v>
      </c>
      <c r="Z57">
        <v>54.97</v>
      </c>
      <c r="AA57">
        <v>365.2</v>
      </c>
      <c r="AB57" t="s">
        <v>94</v>
      </c>
      <c r="AC57">
        <v>7.4140625</v>
      </c>
      <c r="AD57" t="s">
        <v>98</v>
      </c>
      <c r="AE57">
        <v>0</v>
      </c>
      <c r="AF57">
        <v>54.96875</v>
      </c>
      <c r="AG57">
        <v>24.890625</v>
      </c>
      <c r="AH57">
        <f t="shared" si="0"/>
        <v>30.078125</v>
      </c>
      <c r="AI57">
        <f t="shared" si="1"/>
        <v>2.2084118016321406</v>
      </c>
      <c r="AJ57">
        <f t="shared" si="2"/>
        <v>0.36473226441732848</v>
      </c>
      <c r="AK57">
        <f t="shared" si="3"/>
        <v>150.70986409116929</v>
      </c>
    </row>
    <row r="58" spans="1:37" x14ac:dyDescent="0.3">
      <c r="A58">
        <v>56</v>
      </c>
      <c r="B58">
        <v>112</v>
      </c>
      <c r="C58" t="s">
        <v>91</v>
      </c>
      <c r="D58">
        <v>3.3507568754369201E-2</v>
      </c>
      <c r="E58">
        <v>4096</v>
      </c>
      <c r="F58">
        <v>11008</v>
      </c>
      <c r="G58">
        <v>2.6875</v>
      </c>
      <c r="H58">
        <v>4.8030344240251797</v>
      </c>
      <c r="I58">
        <v>7.86590696200218</v>
      </c>
      <c r="J58">
        <v>-1.01502098661022</v>
      </c>
      <c r="K58" t="b">
        <v>1</v>
      </c>
      <c r="L58">
        <v>43.44</v>
      </c>
      <c r="M58" t="s">
        <v>92</v>
      </c>
      <c r="N58">
        <v>8.5787812352425892</v>
      </c>
      <c r="O58">
        <v>4.3159999999999998</v>
      </c>
      <c r="P58">
        <v>1.6379999999999999</v>
      </c>
      <c r="Q58" t="s">
        <v>709</v>
      </c>
      <c r="R58" t="s">
        <v>1941</v>
      </c>
      <c r="S58">
        <v>0</v>
      </c>
      <c r="T58">
        <v>20700</v>
      </c>
      <c r="U58">
        <v>4096</v>
      </c>
      <c r="V58">
        <v>294</v>
      </c>
      <c r="W58">
        <v>4096</v>
      </c>
      <c r="X58">
        <v>1</v>
      </c>
      <c r="Y58">
        <v>0.22179747174049999</v>
      </c>
      <c r="Z58">
        <v>43.44</v>
      </c>
      <c r="AA58">
        <v>476.8</v>
      </c>
      <c r="AB58" t="s">
        <v>94</v>
      </c>
      <c r="AC58">
        <v>6.58984375</v>
      </c>
      <c r="AE58">
        <v>0</v>
      </c>
      <c r="AF58">
        <v>43.4375</v>
      </c>
      <c r="AG58">
        <v>11.40625</v>
      </c>
      <c r="AH58">
        <f t="shared" si="0"/>
        <v>32.03125</v>
      </c>
      <c r="AI58">
        <f t="shared" si="1"/>
        <v>3.8082191780821919</v>
      </c>
      <c r="AJ58">
        <f t="shared" si="2"/>
        <v>0.36239482431375997</v>
      </c>
      <c r="AK58">
        <f t="shared" si="3"/>
        <v>119.86236305182987</v>
      </c>
    </row>
    <row r="59" spans="1:37" x14ac:dyDescent="0.3">
      <c r="A59">
        <v>57</v>
      </c>
      <c r="B59">
        <v>118</v>
      </c>
      <c r="C59" t="s">
        <v>91</v>
      </c>
      <c r="D59">
        <v>3.4173319932787001E-2</v>
      </c>
      <c r="E59">
        <v>4096</v>
      </c>
      <c r="F59">
        <v>4096</v>
      </c>
      <c r="G59">
        <v>1</v>
      </c>
      <c r="H59">
        <v>2.5675559515707498</v>
      </c>
      <c r="I59">
        <v>6.0177092614939598</v>
      </c>
      <c r="J59">
        <v>-0.94269170015343995</v>
      </c>
      <c r="K59" t="b">
        <v>1</v>
      </c>
      <c r="L59">
        <v>220.4</v>
      </c>
      <c r="M59" t="s">
        <v>92</v>
      </c>
      <c r="N59">
        <v>6.4358957666952703</v>
      </c>
      <c r="O59">
        <v>4.13</v>
      </c>
      <c r="P59">
        <v>2.3439999999999999</v>
      </c>
      <c r="Q59" t="s">
        <v>710</v>
      </c>
      <c r="S59">
        <v>0</v>
      </c>
      <c r="T59">
        <v>13450</v>
      </c>
      <c r="U59">
        <v>4096</v>
      </c>
      <c r="V59">
        <v>406</v>
      </c>
      <c r="W59">
        <v>4096</v>
      </c>
      <c r="X59">
        <v>1</v>
      </c>
      <c r="Y59">
        <v>7.7796495629803702E-2</v>
      </c>
      <c r="Z59">
        <v>220.4</v>
      </c>
      <c r="AA59">
        <v>61.03</v>
      </c>
      <c r="AB59" t="s">
        <v>94</v>
      </c>
      <c r="AC59">
        <v>14.84375</v>
      </c>
      <c r="AE59">
        <v>3</v>
      </c>
      <c r="AF59">
        <v>220.375</v>
      </c>
      <c r="AG59">
        <v>8.5625</v>
      </c>
      <c r="AH59">
        <f t="shared" si="0"/>
        <v>211.8125</v>
      </c>
      <c r="AI59">
        <f t="shared" si="1"/>
        <v>25.737226277372262</v>
      </c>
      <c r="AJ59">
        <f t="shared" si="2"/>
        <v>0.38957779618343591</v>
      </c>
      <c r="AK59">
        <f t="shared" si="3"/>
        <v>565.67648916067742</v>
      </c>
    </row>
    <row r="60" spans="1:37" x14ac:dyDescent="0.3">
      <c r="A60">
        <v>58</v>
      </c>
      <c r="B60">
        <v>119</v>
      </c>
      <c r="C60" t="s">
        <v>91</v>
      </c>
      <c r="D60">
        <v>3.38162214107827E-2</v>
      </c>
      <c r="E60">
        <v>4096</v>
      </c>
      <c r="F60">
        <v>4096</v>
      </c>
      <c r="G60">
        <v>1</v>
      </c>
      <c r="H60">
        <v>2.93691086889506</v>
      </c>
      <c r="I60">
        <v>7.1816648590949601</v>
      </c>
      <c r="J60">
        <v>-0.95072828753752703</v>
      </c>
      <c r="K60" t="b">
        <v>1</v>
      </c>
      <c r="L60">
        <v>278.5</v>
      </c>
      <c r="M60" t="s">
        <v>92</v>
      </c>
      <c r="N60">
        <v>7.29635301969184</v>
      </c>
      <c r="O60">
        <v>4.13</v>
      </c>
      <c r="P60">
        <v>2.4449999999999998</v>
      </c>
      <c r="Q60" t="s">
        <v>711</v>
      </c>
      <c r="S60">
        <v>0</v>
      </c>
      <c r="T60">
        <v>13464</v>
      </c>
      <c r="U60">
        <v>4096</v>
      </c>
      <c r="V60">
        <v>306</v>
      </c>
      <c r="W60">
        <v>4096</v>
      </c>
      <c r="X60">
        <v>1</v>
      </c>
      <c r="Y60">
        <v>0.110725824520883</v>
      </c>
      <c r="Z60">
        <v>278.5</v>
      </c>
      <c r="AA60">
        <v>48.34</v>
      </c>
      <c r="AB60" t="s">
        <v>94</v>
      </c>
      <c r="AC60">
        <v>16.6875</v>
      </c>
      <c r="AE60">
        <v>3</v>
      </c>
      <c r="AF60">
        <v>278.5</v>
      </c>
      <c r="AG60">
        <v>10.8984375</v>
      </c>
      <c r="AH60">
        <f t="shared" si="0"/>
        <v>267.6015625</v>
      </c>
      <c r="AI60">
        <f t="shared" si="1"/>
        <v>25.554121863799285</v>
      </c>
      <c r="AJ60">
        <f t="shared" si="2"/>
        <v>0.38645946732622338</v>
      </c>
      <c r="AK60">
        <f t="shared" si="3"/>
        <v>720.64478566625155</v>
      </c>
    </row>
    <row r="61" spans="1:37" x14ac:dyDescent="0.3">
      <c r="A61">
        <v>59</v>
      </c>
      <c r="B61">
        <v>120</v>
      </c>
      <c r="C61" t="s">
        <v>91</v>
      </c>
      <c r="D61">
        <v>4.953993091812E-2</v>
      </c>
      <c r="E61">
        <v>4096</v>
      </c>
      <c r="F61">
        <v>4096</v>
      </c>
      <c r="G61">
        <v>1</v>
      </c>
      <c r="H61">
        <v>3.30471327253874</v>
      </c>
      <c r="I61">
        <v>4.0792554457900003</v>
      </c>
      <c r="J61">
        <v>-0.97644536716660701</v>
      </c>
      <c r="K61" t="b">
        <v>1</v>
      </c>
      <c r="L61">
        <v>17.14</v>
      </c>
      <c r="M61" t="s">
        <v>92</v>
      </c>
      <c r="N61">
        <v>5.3988005861184796</v>
      </c>
      <c r="O61">
        <v>3.7</v>
      </c>
      <c r="P61">
        <v>1.234</v>
      </c>
      <c r="Q61" t="s">
        <v>712</v>
      </c>
      <c r="S61">
        <v>0</v>
      </c>
      <c r="T61">
        <v>4990</v>
      </c>
      <c r="U61">
        <v>4096</v>
      </c>
      <c r="V61">
        <v>361</v>
      </c>
      <c r="W61">
        <v>4096</v>
      </c>
      <c r="X61">
        <v>1</v>
      </c>
      <c r="Y61">
        <v>0.12130069855467</v>
      </c>
      <c r="Z61">
        <v>17.14</v>
      </c>
      <c r="AA61">
        <v>291.2</v>
      </c>
      <c r="AB61" t="s">
        <v>94</v>
      </c>
      <c r="AC61">
        <v>4.140625</v>
      </c>
      <c r="AE61">
        <v>4</v>
      </c>
      <c r="AF61">
        <v>17.140625</v>
      </c>
      <c r="AG61">
        <v>3.494140625</v>
      </c>
      <c r="AH61">
        <f t="shared" si="0"/>
        <v>13.646484375</v>
      </c>
      <c r="AI61">
        <f t="shared" si="1"/>
        <v>4.9055338177752938</v>
      </c>
      <c r="AJ61">
        <f t="shared" si="2"/>
        <v>0.37664756592374726</v>
      </c>
      <c r="AK61">
        <f t="shared" si="3"/>
        <v>45.508391798475444</v>
      </c>
    </row>
    <row r="62" spans="1:37" x14ac:dyDescent="0.3">
      <c r="A62">
        <v>60</v>
      </c>
      <c r="B62">
        <v>121</v>
      </c>
      <c r="C62" t="s">
        <v>91</v>
      </c>
      <c r="D62">
        <v>4.56371275202124E-2</v>
      </c>
      <c r="E62">
        <v>4096</v>
      </c>
      <c r="F62">
        <v>4096</v>
      </c>
      <c r="G62">
        <v>1</v>
      </c>
      <c r="H62">
        <v>3.7329078583565098</v>
      </c>
      <c r="I62">
        <v>5.6503976371607401</v>
      </c>
      <c r="J62">
        <v>-0.97724902590501495</v>
      </c>
      <c r="K62" t="b">
        <v>1</v>
      </c>
      <c r="L62">
        <v>32.619999999999997</v>
      </c>
      <c r="M62" t="s">
        <v>92</v>
      </c>
      <c r="N62">
        <v>5.9786876161618396</v>
      </c>
      <c r="O62">
        <v>3.6949999999999998</v>
      </c>
      <c r="P62">
        <v>1.514</v>
      </c>
      <c r="Q62" t="s">
        <v>713</v>
      </c>
      <c r="S62">
        <v>0</v>
      </c>
      <c r="T62">
        <v>4970</v>
      </c>
      <c r="U62">
        <v>4096</v>
      </c>
      <c r="V62">
        <v>236</v>
      </c>
      <c r="W62">
        <v>4096</v>
      </c>
      <c r="X62">
        <v>1</v>
      </c>
      <c r="Y62">
        <v>0.17789714894518499</v>
      </c>
      <c r="Z62">
        <v>32.619999999999997</v>
      </c>
      <c r="AA62">
        <v>152.19999999999999</v>
      </c>
      <c r="AB62" t="s">
        <v>94</v>
      </c>
      <c r="AC62">
        <v>5.7109375</v>
      </c>
      <c r="AE62">
        <v>3</v>
      </c>
      <c r="AF62">
        <v>32.625</v>
      </c>
      <c r="AG62">
        <v>4.328125</v>
      </c>
      <c r="AH62">
        <f t="shared" si="0"/>
        <v>28.296875</v>
      </c>
      <c r="AI62">
        <f t="shared" si="1"/>
        <v>7.5379061371841152</v>
      </c>
      <c r="AJ62">
        <f t="shared" si="2"/>
        <v>0.37634499141570149</v>
      </c>
      <c r="AK62">
        <f t="shared" si="3"/>
        <v>86.68907716102224</v>
      </c>
    </row>
    <row r="63" spans="1:37" x14ac:dyDescent="0.3">
      <c r="A63">
        <v>61</v>
      </c>
      <c r="B63">
        <v>124</v>
      </c>
      <c r="C63" t="s">
        <v>91</v>
      </c>
      <c r="D63">
        <v>8.5085898245463292E-3</v>
      </c>
      <c r="E63">
        <v>4096</v>
      </c>
      <c r="F63">
        <v>11008</v>
      </c>
      <c r="G63">
        <v>2.6875</v>
      </c>
      <c r="H63">
        <v>3.2428353002900598</v>
      </c>
      <c r="I63">
        <v>7.7524031397559199</v>
      </c>
      <c r="J63">
        <v>-1.00216244679568</v>
      </c>
      <c r="K63" t="b">
        <v>1</v>
      </c>
      <c r="L63">
        <v>245.4</v>
      </c>
      <c r="M63" t="s">
        <v>92</v>
      </c>
      <c r="N63">
        <v>7.8922385305995997</v>
      </c>
      <c r="O63">
        <v>4.383</v>
      </c>
      <c r="P63">
        <v>2.39</v>
      </c>
      <c r="Q63" t="s">
        <v>714</v>
      </c>
      <c r="S63">
        <v>0</v>
      </c>
      <c r="T63">
        <v>24220</v>
      </c>
      <c r="U63">
        <v>4096</v>
      </c>
      <c r="V63">
        <v>545</v>
      </c>
      <c r="W63">
        <v>4096</v>
      </c>
      <c r="X63">
        <v>1</v>
      </c>
      <c r="Y63">
        <v>9.6072508781316596E-2</v>
      </c>
      <c r="Z63">
        <v>245.4</v>
      </c>
      <c r="AA63">
        <v>98.75</v>
      </c>
      <c r="AB63" t="s">
        <v>94</v>
      </c>
      <c r="AC63">
        <v>15.6640625</v>
      </c>
      <c r="AE63">
        <v>0</v>
      </c>
      <c r="AF63">
        <v>245.375</v>
      </c>
      <c r="AG63">
        <v>10.3984375</v>
      </c>
      <c r="AH63">
        <f t="shared" si="0"/>
        <v>234.9765625</v>
      </c>
      <c r="AI63">
        <f t="shared" si="1"/>
        <v>23.597295266716753</v>
      </c>
      <c r="AJ63">
        <f t="shared" si="2"/>
        <v>0.36708478096755459</v>
      </c>
      <c r="AK63">
        <f t="shared" si="3"/>
        <v>668.44231284458476</v>
      </c>
    </row>
    <row r="64" spans="1:37" x14ac:dyDescent="0.3">
      <c r="A64">
        <v>62</v>
      </c>
      <c r="B64">
        <v>125</v>
      </c>
      <c r="C64" t="s">
        <v>91</v>
      </c>
      <c r="D64">
        <v>4.2469468791908098E-2</v>
      </c>
      <c r="E64">
        <v>4096</v>
      </c>
      <c r="F64">
        <v>11008</v>
      </c>
      <c r="G64">
        <v>2.6875</v>
      </c>
      <c r="H64">
        <v>3.68898501419981</v>
      </c>
      <c r="I64">
        <v>6.6934903870930098</v>
      </c>
      <c r="J64">
        <v>-1.0085917167029499</v>
      </c>
      <c r="K64" t="b">
        <v>1</v>
      </c>
      <c r="L64">
        <v>65.25</v>
      </c>
      <c r="M64" t="s">
        <v>92</v>
      </c>
      <c r="N64">
        <v>7.4411644476959502</v>
      </c>
      <c r="O64">
        <v>4.3049999999999997</v>
      </c>
      <c r="P64">
        <v>1.8140000000000001</v>
      </c>
      <c r="Q64" t="s">
        <v>715</v>
      </c>
      <c r="S64">
        <v>0</v>
      </c>
      <c r="T64">
        <v>20080</v>
      </c>
      <c r="U64">
        <v>4096</v>
      </c>
      <c r="V64">
        <v>465</v>
      </c>
      <c r="W64">
        <v>4096</v>
      </c>
      <c r="X64">
        <v>1</v>
      </c>
      <c r="Y64">
        <v>0.124698694120066</v>
      </c>
      <c r="Z64">
        <v>65.25</v>
      </c>
      <c r="AA64">
        <v>307.8</v>
      </c>
      <c r="AB64" t="s">
        <v>94</v>
      </c>
      <c r="AC64">
        <v>8.078125</v>
      </c>
      <c r="AE64">
        <v>0</v>
      </c>
      <c r="AF64">
        <v>65.25</v>
      </c>
      <c r="AG64">
        <v>9.8046875</v>
      </c>
      <c r="AH64">
        <f t="shared" si="0"/>
        <v>55.4453125</v>
      </c>
      <c r="AI64">
        <f t="shared" si="1"/>
        <v>6.654980079681275</v>
      </c>
      <c r="AJ64">
        <f t="shared" si="2"/>
        <v>0.36473226441732848</v>
      </c>
      <c r="AK64">
        <f t="shared" si="3"/>
        <v>178.89834918838062</v>
      </c>
    </row>
    <row r="65" spans="1:37" x14ac:dyDescent="0.3">
      <c r="A65">
        <v>63</v>
      </c>
      <c r="B65">
        <v>126</v>
      </c>
      <c r="C65" t="s">
        <v>91</v>
      </c>
      <c r="D65">
        <v>2.7194428554762499E-2</v>
      </c>
      <c r="E65">
        <v>4096</v>
      </c>
      <c r="F65">
        <v>11008</v>
      </c>
      <c r="G65">
        <v>2.6875</v>
      </c>
      <c r="H65">
        <v>4.5776778533301696</v>
      </c>
      <c r="I65">
        <v>7.61754205280723</v>
      </c>
      <c r="J65">
        <v>-1.0142173278718101</v>
      </c>
      <c r="K65" t="b">
        <v>1</v>
      </c>
      <c r="L65">
        <v>46.1</v>
      </c>
      <c r="M65" t="s">
        <v>92</v>
      </c>
      <c r="N65">
        <v>8.3940235133820398</v>
      </c>
      <c r="O65">
        <v>4.32</v>
      </c>
      <c r="P65">
        <v>1.6639999999999999</v>
      </c>
      <c r="Q65" t="s">
        <v>716</v>
      </c>
      <c r="R65" t="s">
        <v>1941</v>
      </c>
      <c r="S65">
        <v>0</v>
      </c>
      <c r="T65">
        <v>20830</v>
      </c>
      <c r="U65">
        <v>4096</v>
      </c>
      <c r="V65">
        <v>288</v>
      </c>
      <c r="W65">
        <v>4096</v>
      </c>
      <c r="X65">
        <v>1</v>
      </c>
      <c r="Y65">
        <v>0.210816689249224</v>
      </c>
      <c r="Z65">
        <v>46.1</v>
      </c>
      <c r="AA65">
        <v>452</v>
      </c>
      <c r="AB65" t="s">
        <v>94</v>
      </c>
      <c r="AC65">
        <v>6.7890625</v>
      </c>
      <c r="AE65">
        <v>0</v>
      </c>
      <c r="AF65">
        <v>46.09375</v>
      </c>
      <c r="AG65">
        <v>11.6328125</v>
      </c>
      <c r="AH65">
        <f t="shared" si="0"/>
        <v>34.4609375</v>
      </c>
      <c r="AI65">
        <f t="shared" si="1"/>
        <v>3.9623908663532572</v>
      </c>
      <c r="AJ65">
        <f t="shared" si="2"/>
        <v>0.3626861831419268</v>
      </c>
      <c r="AK65">
        <f t="shared" si="3"/>
        <v>127.08989794067379</v>
      </c>
    </row>
    <row r="66" spans="1:37" x14ac:dyDescent="0.3">
      <c r="A66">
        <v>64</v>
      </c>
      <c r="B66">
        <v>132</v>
      </c>
      <c r="C66" t="s">
        <v>91</v>
      </c>
      <c r="D66">
        <v>3.1448012610974199E-2</v>
      </c>
      <c r="E66">
        <v>4096</v>
      </c>
      <c r="F66">
        <v>4096</v>
      </c>
      <c r="G66">
        <v>1</v>
      </c>
      <c r="H66">
        <v>4.1686925093368004</v>
      </c>
      <c r="I66">
        <v>9.7133792258570395</v>
      </c>
      <c r="J66">
        <v>-0.94349535889184899</v>
      </c>
      <c r="K66" t="b">
        <v>1</v>
      </c>
      <c r="L66">
        <v>214.1</v>
      </c>
      <c r="M66" t="s">
        <v>92</v>
      </c>
      <c r="N66">
        <v>9.7670743611562099</v>
      </c>
      <c r="O66">
        <v>4.0999999999999996</v>
      </c>
      <c r="P66">
        <v>2.33</v>
      </c>
      <c r="Q66" t="s">
        <v>717</v>
      </c>
      <c r="S66">
        <v>0</v>
      </c>
      <c r="T66">
        <v>12590</v>
      </c>
      <c r="U66">
        <v>4096</v>
      </c>
      <c r="V66">
        <v>39</v>
      </c>
      <c r="W66">
        <v>4096</v>
      </c>
      <c r="X66">
        <v>1</v>
      </c>
      <c r="Y66">
        <v>0.50739688149611095</v>
      </c>
      <c r="Z66">
        <v>214.1</v>
      </c>
      <c r="AA66">
        <v>58.8</v>
      </c>
      <c r="AB66" t="s">
        <v>94</v>
      </c>
      <c r="AC66">
        <v>14.6328125</v>
      </c>
      <c r="AE66">
        <v>2</v>
      </c>
      <c r="AF66">
        <v>214.125</v>
      </c>
      <c r="AG66">
        <v>34</v>
      </c>
      <c r="AH66">
        <f t="shared" si="0"/>
        <v>180.125</v>
      </c>
      <c r="AI66">
        <f t="shared" si="1"/>
        <v>6.2977941176470589</v>
      </c>
      <c r="AJ66">
        <f t="shared" si="2"/>
        <v>0.38926483435734044</v>
      </c>
      <c r="AK66">
        <f t="shared" si="3"/>
        <v>550.07537568481155</v>
      </c>
    </row>
    <row r="67" spans="1:37" x14ac:dyDescent="0.3">
      <c r="A67">
        <v>65</v>
      </c>
      <c r="B67">
        <v>133</v>
      </c>
      <c r="C67" t="s">
        <v>91</v>
      </c>
      <c r="D67">
        <v>3.6976566278064497E-2</v>
      </c>
      <c r="E67">
        <v>4096</v>
      </c>
      <c r="F67">
        <v>4096</v>
      </c>
      <c r="G67">
        <v>1</v>
      </c>
      <c r="H67">
        <v>3.57612561301013</v>
      </c>
      <c r="I67">
        <v>8.8006216257671301</v>
      </c>
      <c r="J67">
        <v>-0.94751365258389197</v>
      </c>
      <c r="K67" t="b">
        <v>1</v>
      </c>
      <c r="L67">
        <v>289</v>
      </c>
      <c r="M67" t="s">
        <v>92</v>
      </c>
      <c r="N67">
        <v>8.8305794267979003</v>
      </c>
      <c r="O67">
        <v>4.1050000000000004</v>
      </c>
      <c r="P67">
        <v>2.46</v>
      </c>
      <c r="Q67" t="s">
        <v>718</v>
      </c>
      <c r="S67">
        <v>0</v>
      </c>
      <c r="T67">
        <v>12776</v>
      </c>
      <c r="U67">
        <v>4096</v>
      </c>
      <c r="V67">
        <v>77</v>
      </c>
      <c r="W67">
        <v>4096</v>
      </c>
      <c r="X67">
        <v>1</v>
      </c>
      <c r="Y67">
        <v>0.29357675989107301</v>
      </c>
      <c r="Z67">
        <v>289</v>
      </c>
      <c r="AA67">
        <v>44.22</v>
      </c>
      <c r="AB67" t="s">
        <v>94</v>
      </c>
      <c r="AC67">
        <v>17</v>
      </c>
      <c r="AE67">
        <v>4</v>
      </c>
      <c r="AF67">
        <v>289</v>
      </c>
      <c r="AG67">
        <v>22.9375</v>
      </c>
      <c r="AH67">
        <f t="shared" ref="AH67:AH130" si="4">AF67-AG67</f>
        <v>266.0625</v>
      </c>
      <c r="AI67">
        <f t="shared" ref="AI67:AI130" si="5">AF67/AG67</f>
        <v>12.599455040871934</v>
      </c>
      <c r="AJ67">
        <f t="shared" ref="AJ67:AJ130" si="6">EXP(J67)</f>
        <v>0.38770379239191993</v>
      </c>
      <c r="AK67">
        <f t="shared" ref="AK67:AK130" si="7">AF67/AJ67</f>
        <v>745.41442635118005</v>
      </c>
    </row>
    <row r="68" spans="1:37" x14ac:dyDescent="0.3">
      <c r="A68">
        <v>66</v>
      </c>
      <c r="B68">
        <v>134</v>
      </c>
      <c r="C68" t="s">
        <v>91</v>
      </c>
      <c r="D68">
        <v>4.9165802806439701E-2</v>
      </c>
      <c r="E68">
        <v>4096</v>
      </c>
      <c r="F68">
        <v>4096</v>
      </c>
      <c r="G68">
        <v>1</v>
      </c>
      <c r="H68">
        <v>2.9071713052979899</v>
      </c>
      <c r="I68">
        <v>3.7815939244696501</v>
      </c>
      <c r="J68">
        <v>-0.96921243852092798</v>
      </c>
      <c r="K68" t="b">
        <v>1</v>
      </c>
      <c r="L68">
        <v>19.97</v>
      </c>
      <c r="M68" t="s">
        <v>92</v>
      </c>
      <c r="N68">
        <v>5.1606938459083498</v>
      </c>
      <c r="O68">
        <v>3.6909999999999998</v>
      </c>
      <c r="P68">
        <v>1.3009999999999999</v>
      </c>
      <c r="Q68" t="s">
        <v>719</v>
      </c>
      <c r="S68">
        <v>0</v>
      </c>
      <c r="T68">
        <v>4924</v>
      </c>
      <c r="U68">
        <v>4096</v>
      </c>
      <c r="V68">
        <v>446</v>
      </c>
      <c r="W68">
        <v>4096</v>
      </c>
      <c r="X68">
        <v>1</v>
      </c>
      <c r="Y68">
        <v>9.0307178671595198E-2</v>
      </c>
      <c r="Z68">
        <v>19.97</v>
      </c>
      <c r="AA68">
        <v>246.6</v>
      </c>
      <c r="AB68" t="s">
        <v>94</v>
      </c>
      <c r="AC68">
        <v>4.46875</v>
      </c>
      <c r="AE68">
        <v>4</v>
      </c>
      <c r="AF68">
        <v>19.96875</v>
      </c>
      <c r="AG68">
        <v>3.01171875</v>
      </c>
      <c r="AH68">
        <f t="shared" si="4"/>
        <v>16.95703125</v>
      </c>
      <c r="AI68">
        <f t="shared" si="5"/>
        <v>6.6303501945525296</v>
      </c>
      <c r="AJ68">
        <f t="shared" si="6"/>
        <v>0.37938170689615924</v>
      </c>
      <c r="AK68">
        <f t="shared" si="7"/>
        <v>52.6349838092369</v>
      </c>
    </row>
    <row r="69" spans="1:37" x14ac:dyDescent="0.3">
      <c r="A69">
        <v>67</v>
      </c>
      <c r="B69">
        <v>135</v>
      </c>
      <c r="C69" t="s">
        <v>91</v>
      </c>
      <c r="D69">
        <v>5.3488352240998099E-2</v>
      </c>
      <c r="E69">
        <v>4096</v>
      </c>
      <c r="F69">
        <v>4096</v>
      </c>
      <c r="G69">
        <v>1</v>
      </c>
      <c r="H69">
        <v>3.53257886919608</v>
      </c>
      <c r="I69">
        <v>5.3816631210409103</v>
      </c>
      <c r="J69">
        <v>-0.97323073221297196</v>
      </c>
      <c r="K69" t="b">
        <v>1</v>
      </c>
      <c r="L69">
        <v>33.340000000000003</v>
      </c>
      <c r="M69" t="s">
        <v>92</v>
      </c>
      <c r="N69">
        <v>5.7858916176506199</v>
      </c>
      <c r="O69">
        <v>3.69</v>
      </c>
      <c r="P69">
        <v>1.5229999999999999</v>
      </c>
      <c r="Q69" t="s">
        <v>720</v>
      </c>
      <c r="S69">
        <v>0</v>
      </c>
      <c r="T69">
        <v>4892</v>
      </c>
      <c r="U69">
        <v>4096</v>
      </c>
      <c r="V69">
        <v>260</v>
      </c>
      <c r="W69">
        <v>4096</v>
      </c>
      <c r="X69">
        <v>1</v>
      </c>
      <c r="Y69">
        <v>0.157063873933487</v>
      </c>
      <c r="Z69">
        <v>33.340000000000003</v>
      </c>
      <c r="AA69">
        <v>146.80000000000001</v>
      </c>
      <c r="AB69" t="s">
        <v>94</v>
      </c>
      <c r="AC69">
        <v>5.7734375</v>
      </c>
      <c r="AE69">
        <v>4</v>
      </c>
      <c r="AF69">
        <v>33.34375</v>
      </c>
      <c r="AG69">
        <v>4.19921875</v>
      </c>
      <c r="AH69">
        <f t="shared" si="4"/>
        <v>29.14453125</v>
      </c>
      <c r="AI69">
        <f t="shared" si="5"/>
        <v>7.9404651162790696</v>
      </c>
      <c r="AJ69">
        <f t="shared" si="6"/>
        <v>0.37786029855636999</v>
      </c>
      <c r="AK69">
        <f t="shared" si="7"/>
        <v>88.243591950228961</v>
      </c>
    </row>
    <row r="70" spans="1:37" x14ac:dyDescent="0.3">
      <c r="A70">
        <v>68</v>
      </c>
      <c r="B70">
        <v>138</v>
      </c>
      <c r="C70" t="s">
        <v>91</v>
      </c>
      <c r="D70">
        <v>1.7543702850906E-2</v>
      </c>
      <c r="E70">
        <v>4096</v>
      </c>
      <c r="F70">
        <v>11008</v>
      </c>
      <c r="G70">
        <v>2.6875</v>
      </c>
      <c r="H70">
        <v>3.3196825870999498</v>
      </c>
      <c r="I70">
        <v>7.7805060635155101</v>
      </c>
      <c r="J70">
        <v>-1.0029661055340899</v>
      </c>
      <c r="K70" t="b">
        <v>1</v>
      </c>
      <c r="L70">
        <v>220.4</v>
      </c>
      <c r="M70" t="s">
        <v>92</v>
      </c>
      <c r="N70">
        <v>7.9165077289200099</v>
      </c>
      <c r="O70">
        <v>4.37</v>
      </c>
      <c r="P70">
        <v>2.3439999999999999</v>
      </c>
      <c r="Q70" t="s">
        <v>721</v>
      </c>
      <c r="S70">
        <v>0</v>
      </c>
      <c r="T70">
        <v>23520</v>
      </c>
      <c r="U70">
        <v>4096</v>
      </c>
      <c r="V70">
        <v>435</v>
      </c>
      <c r="W70">
        <v>4096</v>
      </c>
      <c r="X70">
        <v>1</v>
      </c>
      <c r="Y70">
        <v>0.11122026716091001</v>
      </c>
      <c r="Z70">
        <v>220.4</v>
      </c>
      <c r="AA70">
        <v>106.75</v>
      </c>
      <c r="AB70" t="s">
        <v>94</v>
      </c>
      <c r="AC70">
        <v>14.84375</v>
      </c>
      <c r="AE70">
        <v>0</v>
      </c>
      <c r="AF70">
        <v>220.375</v>
      </c>
      <c r="AG70">
        <v>11.4453125</v>
      </c>
      <c r="AH70">
        <f t="shared" si="4"/>
        <v>208.9296875</v>
      </c>
      <c r="AI70">
        <f t="shared" si="5"/>
        <v>19.254607508532423</v>
      </c>
      <c r="AJ70">
        <f t="shared" si="6"/>
        <v>0.36678988858788342</v>
      </c>
      <c r="AK70">
        <f t="shared" si="7"/>
        <v>600.82081555854506</v>
      </c>
    </row>
    <row r="71" spans="1:37" x14ac:dyDescent="0.3">
      <c r="A71">
        <v>69</v>
      </c>
      <c r="B71">
        <v>139</v>
      </c>
      <c r="C71" t="s">
        <v>91</v>
      </c>
      <c r="D71">
        <v>3.8821033120366499E-2</v>
      </c>
      <c r="E71">
        <v>4096</v>
      </c>
      <c r="F71">
        <v>11008</v>
      </c>
      <c r="G71">
        <v>2.6875</v>
      </c>
      <c r="H71">
        <v>3.4766461999855802</v>
      </c>
      <c r="I71">
        <v>6.3964857820047296</v>
      </c>
      <c r="J71">
        <v>-1.00698439922613</v>
      </c>
      <c r="K71" t="b">
        <v>1</v>
      </c>
      <c r="L71">
        <v>69.099999999999994</v>
      </c>
      <c r="M71" t="s">
        <v>92</v>
      </c>
      <c r="N71">
        <v>7.2370129457185399</v>
      </c>
      <c r="O71">
        <v>4.3099999999999996</v>
      </c>
      <c r="P71">
        <v>1.84</v>
      </c>
      <c r="Q71" t="s">
        <v>722</v>
      </c>
      <c r="S71">
        <v>0</v>
      </c>
      <c r="T71">
        <v>20350</v>
      </c>
      <c r="U71">
        <v>4096</v>
      </c>
      <c r="V71">
        <v>514</v>
      </c>
      <c r="W71">
        <v>4096</v>
      </c>
      <c r="X71">
        <v>1</v>
      </c>
      <c r="Y71">
        <v>0.109240180887958</v>
      </c>
      <c r="Z71">
        <v>69.099999999999994</v>
      </c>
      <c r="AA71">
        <v>294.5</v>
      </c>
      <c r="AB71" t="s">
        <v>94</v>
      </c>
      <c r="AC71">
        <v>8.3125</v>
      </c>
      <c r="AE71">
        <v>0</v>
      </c>
      <c r="AF71">
        <v>69.125</v>
      </c>
      <c r="AG71">
        <v>9.4296875</v>
      </c>
      <c r="AH71">
        <f t="shared" si="4"/>
        <v>59.6953125</v>
      </c>
      <c r="AI71">
        <f t="shared" si="5"/>
        <v>7.3305716652858326</v>
      </c>
      <c r="AJ71">
        <f t="shared" si="6"/>
        <v>0.3653189763501456</v>
      </c>
      <c r="AK71">
        <f t="shared" si="7"/>
        <v>189.21820237924371</v>
      </c>
    </row>
    <row r="72" spans="1:37" x14ac:dyDescent="0.3">
      <c r="A72">
        <v>70</v>
      </c>
      <c r="B72">
        <v>140</v>
      </c>
      <c r="C72" t="s">
        <v>91</v>
      </c>
      <c r="D72">
        <v>2.9316103442865601E-2</v>
      </c>
      <c r="E72">
        <v>4096</v>
      </c>
      <c r="F72">
        <v>11008</v>
      </c>
      <c r="G72">
        <v>2.6875</v>
      </c>
      <c r="H72">
        <v>4.5404387958037198</v>
      </c>
      <c r="I72">
        <v>7.85708744742597</v>
      </c>
      <c r="J72">
        <v>-1.0134136691333999</v>
      </c>
      <c r="K72" t="b">
        <v>1</v>
      </c>
      <c r="L72">
        <v>53.8</v>
      </c>
      <c r="M72" t="s">
        <v>92</v>
      </c>
      <c r="N72">
        <v>8.4792812104809006</v>
      </c>
      <c r="O72">
        <v>4.3239999999999998</v>
      </c>
      <c r="P72">
        <v>1.73</v>
      </c>
      <c r="Q72" t="s">
        <v>723</v>
      </c>
      <c r="R72" t="s">
        <v>1941</v>
      </c>
      <c r="S72">
        <v>0</v>
      </c>
      <c r="T72">
        <v>21090</v>
      </c>
      <c r="U72">
        <v>4096</v>
      </c>
      <c r="V72">
        <v>218</v>
      </c>
      <c r="W72">
        <v>4096</v>
      </c>
      <c r="X72">
        <v>1</v>
      </c>
      <c r="Y72">
        <v>0.239788772365265</v>
      </c>
      <c r="Z72">
        <v>53.8</v>
      </c>
      <c r="AA72">
        <v>392</v>
      </c>
      <c r="AB72" t="s">
        <v>94</v>
      </c>
      <c r="AC72">
        <v>7.3359375</v>
      </c>
      <c r="AE72">
        <v>0</v>
      </c>
      <c r="AF72">
        <v>53.8125</v>
      </c>
      <c r="AG72">
        <v>13.0546875</v>
      </c>
      <c r="AH72">
        <f t="shared" si="4"/>
        <v>40.7578125</v>
      </c>
      <c r="AI72">
        <f t="shared" si="5"/>
        <v>4.1220825852782763</v>
      </c>
      <c r="AJ72">
        <f t="shared" si="6"/>
        <v>0.36297777621727673</v>
      </c>
      <c r="AK72">
        <f t="shared" si="7"/>
        <v>148.25287807093761</v>
      </c>
    </row>
    <row r="73" spans="1:37" x14ac:dyDescent="0.3">
      <c r="A73">
        <v>71</v>
      </c>
      <c r="B73">
        <v>146</v>
      </c>
      <c r="C73" t="s">
        <v>91</v>
      </c>
      <c r="D73">
        <v>3.0204781589692201E-2</v>
      </c>
      <c r="E73">
        <v>4096</v>
      </c>
      <c r="F73">
        <v>4096</v>
      </c>
      <c r="G73">
        <v>1</v>
      </c>
      <c r="H73">
        <v>3.04300258999938</v>
      </c>
      <c r="I73">
        <v>7.0310001249399701</v>
      </c>
      <c r="J73">
        <v>-0.94992462879911799</v>
      </c>
      <c r="K73" t="b">
        <v>1</v>
      </c>
      <c r="L73">
        <v>204</v>
      </c>
      <c r="M73" t="s">
        <v>92</v>
      </c>
      <c r="N73">
        <v>7.2423435034449497</v>
      </c>
      <c r="O73">
        <v>4.0999999999999996</v>
      </c>
      <c r="P73">
        <v>2.31</v>
      </c>
      <c r="Q73" t="s">
        <v>724</v>
      </c>
      <c r="S73">
        <v>0</v>
      </c>
      <c r="T73">
        <v>12620</v>
      </c>
      <c r="U73">
        <v>4096</v>
      </c>
      <c r="V73">
        <v>211</v>
      </c>
      <c r="W73">
        <v>4096</v>
      </c>
      <c r="X73">
        <v>1</v>
      </c>
      <c r="Y73">
        <v>0.14064609854774501</v>
      </c>
      <c r="Z73">
        <v>204</v>
      </c>
      <c r="AA73">
        <v>61.88</v>
      </c>
      <c r="AB73" t="s">
        <v>94</v>
      </c>
      <c r="AC73">
        <v>14.28125</v>
      </c>
      <c r="AE73">
        <v>3</v>
      </c>
      <c r="AF73">
        <v>204</v>
      </c>
      <c r="AG73">
        <v>12.8984375</v>
      </c>
      <c r="AH73">
        <f t="shared" si="4"/>
        <v>191.1015625</v>
      </c>
      <c r="AI73">
        <f t="shared" si="5"/>
        <v>15.815869170199878</v>
      </c>
      <c r="AJ73">
        <f t="shared" si="6"/>
        <v>0.38677017368839955</v>
      </c>
      <c r="AK73">
        <f t="shared" si="7"/>
        <v>527.44501483806789</v>
      </c>
    </row>
    <row r="74" spans="1:37" x14ac:dyDescent="0.3">
      <c r="A74">
        <v>72</v>
      </c>
      <c r="B74">
        <v>147</v>
      </c>
      <c r="C74" t="s">
        <v>91</v>
      </c>
      <c r="D74">
        <v>2.66901943756007E-2</v>
      </c>
      <c r="E74">
        <v>4096</v>
      </c>
      <c r="F74">
        <v>4096</v>
      </c>
      <c r="G74">
        <v>1</v>
      </c>
      <c r="H74">
        <v>2.8525439981099501</v>
      </c>
      <c r="I74">
        <v>6.9920756203671797</v>
      </c>
      <c r="J74">
        <v>-0.94912097006070995</v>
      </c>
      <c r="K74" t="b">
        <v>1</v>
      </c>
      <c r="L74">
        <v>282.8</v>
      </c>
      <c r="M74" t="s">
        <v>92</v>
      </c>
      <c r="N74">
        <v>7.1277622436362096</v>
      </c>
      <c r="O74">
        <v>4.1100000000000003</v>
      </c>
      <c r="P74">
        <v>2.4510000000000001</v>
      </c>
      <c r="Q74" t="s">
        <v>725</v>
      </c>
      <c r="S74">
        <v>0</v>
      </c>
      <c r="T74">
        <v>12900</v>
      </c>
      <c r="U74">
        <v>4096</v>
      </c>
      <c r="V74">
        <v>304</v>
      </c>
      <c r="W74">
        <v>4096</v>
      </c>
      <c r="X74">
        <v>1</v>
      </c>
      <c r="Y74">
        <v>0.106250685213475</v>
      </c>
      <c r="Z74">
        <v>282.8</v>
      </c>
      <c r="AA74">
        <v>45.6</v>
      </c>
      <c r="AB74" t="s">
        <v>94</v>
      </c>
      <c r="AC74">
        <v>16.8125</v>
      </c>
      <c r="AE74">
        <v>4</v>
      </c>
      <c r="AF74">
        <v>282.75</v>
      </c>
      <c r="AG74">
        <v>10.125</v>
      </c>
      <c r="AH74">
        <f t="shared" si="4"/>
        <v>272.625</v>
      </c>
      <c r="AI74">
        <f t="shared" si="5"/>
        <v>27.925925925925927</v>
      </c>
      <c r="AJ74">
        <f t="shared" si="6"/>
        <v>0.38708112985282289</v>
      </c>
      <c r="AK74">
        <f t="shared" si="7"/>
        <v>730.46702149368025</v>
      </c>
    </row>
    <row r="75" spans="1:37" x14ac:dyDescent="0.3">
      <c r="A75">
        <v>73</v>
      </c>
      <c r="B75">
        <v>148</v>
      </c>
      <c r="C75" t="s">
        <v>91</v>
      </c>
      <c r="D75">
        <v>5.6310628469258397E-2</v>
      </c>
      <c r="E75">
        <v>4096</v>
      </c>
      <c r="F75">
        <v>4096</v>
      </c>
      <c r="G75">
        <v>1</v>
      </c>
      <c r="H75">
        <v>3.1748922875043699</v>
      </c>
      <c r="I75">
        <v>4.0709312241145001</v>
      </c>
      <c r="J75">
        <v>-0.97081975599774495</v>
      </c>
      <c r="K75" t="b">
        <v>1</v>
      </c>
      <c r="L75">
        <v>19.170000000000002</v>
      </c>
      <c r="M75" t="s">
        <v>92</v>
      </c>
      <c r="N75">
        <v>5.44694339899167</v>
      </c>
      <c r="O75">
        <v>3.7229999999999999</v>
      </c>
      <c r="P75">
        <v>1.282</v>
      </c>
      <c r="Q75" t="s">
        <v>726</v>
      </c>
      <c r="S75">
        <v>0</v>
      </c>
      <c r="T75">
        <v>5292</v>
      </c>
      <c r="U75">
        <v>4096</v>
      </c>
      <c r="V75">
        <v>348</v>
      </c>
      <c r="W75">
        <v>4096</v>
      </c>
      <c r="X75">
        <v>1</v>
      </c>
      <c r="Y75">
        <v>0.116586464167774</v>
      </c>
      <c r="Z75">
        <v>19.170000000000002</v>
      </c>
      <c r="AA75">
        <v>276</v>
      </c>
      <c r="AB75" t="s">
        <v>94</v>
      </c>
      <c r="AC75">
        <v>4.37890625</v>
      </c>
      <c r="AE75">
        <v>3</v>
      </c>
      <c r="AF75">
        <v>19.171875</v>
      </c>
      <c r="AG75">
        <v>3.890625</v>
      </c>
      <c r="AH75">
        <f t="shared" si="4"/>
        <v>15.28125</v>
      </c>
      <c r="AI75">
        <f t="shared" si="5"/>
        <v>4.927710843373494</v>
      </c>
      <c r="AJ75">
        <f t="shared" si="6"/>
        <v>0.37877240984635374</v>
      </c>
      <c r="AK75">
        <f t="shared" si="7"/>
        <v>50.615817049021416</v>
      </c>
    </row>
    <row r="76" spans="1:37" x14ac:dyDescent="0.3">
      <c r="A76">
        <v>74</v>
      </c>
      <c r="B76">
        <v>149</v>
      </c>
      <c r="C76" t="s">
        <v>91</v>
      </c>
      <c r="D76">
        <v>4.1100910894065999E-2</v>
      </c>
      <c r="E76">
        <v>4096</v>
      </c>
      <c r="F76">
        <v>4096</v>
      </c>
      <c r="G76">
        <v>1</v>
      </c>
      <c r="H76">
        <v>3.9251310892367499</v>
      </c>
      <c r="I76">
        <v>5.7918682381218103</v>
      </c>
      <c r="J76">
        <v>-0.97644536716660701</v>
      </c>
      <c r="K76" t="b">
        <v>1</v>
      </c>
      <c r="L76">
        <v>29.9</v>
      </c>
      <c r="M76" t="s">
        <v>92</v>
      </c>
      <c r="N76">
        <v>6.2031215998552396</v>
      </c>
      <c r="O76">
        <v>3.7250000000000001</v>
      </c>
      <c r="P76">
        <v>1.476</v>
      </c>
      <c r="Q76" t="s">
        <v>727</v>
      </c>
      <c r="S76">
        <v>0</v>
      </c>
      <c r="T76">
        <v>5310</v>
      </c>
      <c r="U76">
        <v>4096</v>
      </c>
      <c r="V76">
        <v>212</v>
      </c>
      <c r="W76">
        <v>4096</v>
      </c>
      <c r="X76">
        <v>1</v>
      </c>
      <c r="Y76">
        <v>0.200898828020701</v>
      </c>
      <c r="Z76">
        <v>29.9</v>
      </c>
      <c r="AA76">
        <v>177.6</v>
      </c>
      <c r="AB76" t="s">
        <v>94</v>
      </c>
      <c r="AC76">
        <v>5.46875</v>
      </c>
      <c r="AE76">
        <v>3</v>
      </c>
      <c r="AF76">
        <v>29.90625</v>
      </c>
      <c r="AG76">
        <v>4.94140625</v>
      </c>
      <c r="AH76">
        <f t="shared" si="4"/>
        <v>24.96484375</v>
      </c>
      <c r="AI76">
        <f t="shared" si="5"/>
        <v>6.052173913043478</v>
      </c>
      <c r="AJ76">
        <f t="shared" si="6"/>
        <v>0.37664756592374726</v>
      </c>
      <c r="AK76">
        <f t="shared" si="7"/>
        <v>79.401150321132178</v>
      </c>
    </row>
    <row r="77" spans="1:37" x14ac:dyDescent="0.3">
      <c r="A77">
        <v>75</v>
      </c>
      <c r="B77">
        <v>152</v>
      </c>
      <c r="C77" t="s">
        <v>91</v>
      </c>
      <c r="D77">
        <v>1.8665925468748502E-2</v>
      </c>
      <c r="E77">
        <v>4096</v>
      </c>
      <c r="F77">
        <v>11008</v>
      </c>
      <c r="G77">
        <v>2.6875</v>
      </c>
      <c r="H77">
        <v>3.4477766028638501</v>
      </c>
      <c r="I77">
        <v>7.9999191488325296</v>
      </c>
      <c r="J77">
        <v>-1.0037697642725001</v>
      </c>
      <c r="K77" t="b">
        <v>1</v>
      </c>
      <c r="L77">
        <v>209.1</v>
      </c>
      <c r="M77" t="s">
        <v>92</v>
      </c>
      <c r="N77">
        <v>8.1117555366769807</v>
      </c>
      <c r="O77">
        <v>4.3630000000000004</v>
      </c>
      <c r="P77">
        <v>2.3199999999999998</v>
      </c>
      <c r="Q77" t="s">
        <v>728</v>
      </c>
      <c r="S77">
        <v>0</v>
      </c>
      <c r="T77">
        <v>23180</v>
      </c>
      <c r="U77">
        <v>4096</v>
      </c>
      <c r="V77">
        <v>375</v>
      </c>
      <c r="W77">
        <v>4096</v>
      </c>
      <c r="X77">
        <v>1</v>
      </c>
      <c r="Y77">
        <v>0.126402640241704</v>
      </c>
      <c r="Z77">
        <v>209.1</v>
      </c>
      <c r="AA77">
        <v>110.9</v>
      </c>
      <c r="AB77" t="s">
        <v>94</v>
      </c>
      <c r="AC77">
        <v>14.4609375</v>
      </c>
      <c r="AE77">
        <v>0</v>
      </c>
      <c r="AF77">
        <v>209.125</v>
      </c>
      <c r="AG77">
        <v>12.171875</v>
      </c>
      <c r="AH77">
        <f t="shared" si="4"/>
        <v>196.953125</v>
      </c>
      <c r="AI77">
        <f t="shared" si="5"/>
        <v>17.181001283697046</v>
      </c>
      <c r="AJ77">
        <f t="shared" si="6"/>
        <v>0.36649523310584481</v>
      </c>
      <c r="AK77">
        <f t="shared" si="7"/>
        <v>570.60769447880955</v>
      </c>
    </row>
    <row r="78" spans="1:37" x14ac:dyDescent="0.3">
      <c r="A78">
        <v>76</v>
      </c>
      <c r="B78">
        <v>153</v>
      </c>
      <c r="C78" t="s">
        <v>91</v>
      </c>
      <c r="D78">
        <v>3.5862818495359598E-2</v>
      </c>
      <c r="E78">
        <v>4096</v>
      </c>
      <c r="F78">
        <v>11008</v>
      </c>
      <c r="G78">
        <v>2.6875</v>
      </c>
      <c r="H78">
        <v>3.3503662541190899</v>
      </c>
      <c r="I78">
        <v>5.9809272583297899</v>
      </c>
      <c r="J78">
        <v>-1.0061807404877301</v>
      </c>
      <c r="K78" t="b">
        <v>1</v>
      </c>
      <c r="L78">
        <v>61.03</v>
      </c>
      <c r="M78" t="s">
        <v>92</v>
      </c>
      <c r="N78">
        <v>7.0933449758757101</v>
      </c>
      <c r="O78">
        <v>4.3159999999999998</v>
      </c>
      <c r="P78">
        <v>1.7849999999999999</v>
      </c>
      <c r="Q78" t="s">
        <v>729</v>
      </c>
      <c r="S78">
        <v>0</v>
      </c>
      <c r="T78">
        <v>20740</v>
      </c>
      <c r="U78">
        <v>4096</v>
      </c>
      <c r="V78">
        <v>564</v>
      </c>
      <c r="W78">
        <v>4096</v>
      </c>
      <c r="X78">
        <v>1</v>
      </c>
      <c r="Y78">
        <v>9.8968272805815799E-2</v>
      </c>
      <c r="Z78">
        <v>61.03</v>
      </c>
      <c r="AA78">
        <v>339.8</v>
      </c>
      <c r="AB78" t="s">
        <v>94</v>
      </c>
      <c r="AC78">
        <v>7.8125</v>
      </c>
      <c r="AE78">
        <v>0</v>
      </c>
      <c r="AF78">
        <v>61.03125</v>
      </c>
      <c r="AG78">
        <v>9.1171875</v>
      </c>
      <c r="AH78">
        <f t="shared" si="4"/>
        <v>51.9140625</v>
      </c>
      <c r="AI78">
        <f t="shared" si="5"/>
        <v>6.6940874035989717</v>
      </c>
      <c r="AJ78">
        <f t="shared" si="6"/>
        <v>0.36561268614320547</v>
      </c>
      <c r="AK78">
        <f t="shared" si="7"/>
        <v>166.92869890213518</v>
      </c>
    </row>
    <row r="79" spans="1:37" x14ac:dyDescent="0.3">
      <c r="A79">
        <v>77</v>
      </c>
      <c r="B79">
        <v>154</v>
      </c>
      <c r="C79" t="s">
        <v>91</v>
      </c>
      <c r="D79">
        <v>3.5897299712666399E-2</v>
      </c>
      <c r="E79">
        <v>4096</v>
      </c>
      <c r="F79">
        <v>11008</v>
      </c>
      <c r="G79">
        <v>2.6875</v>
      </c>
      <c r="H79">
        <v>4.4463810147858798</v>
      </c>
      <c r="I79">
        <v>7.7160342414790097</v>
      </c>
      <c r="J79">
        <v>-1.0134136691333999</v>
      </c>
      <c r="K79" t="b">
        <v>1</v>
      </c>
      <c r="L79">
        <v>54.38</v>
      </c>
      <c r="M79" t="s">
        <v>92</v>
      </c>
      <c r="N79">
        <v>8.3532056468834899</v>
      </c>
      <c r="O79">
        <v>4.3360000000000003</v>
      </c>
      <c r="P79">
        <v>1.7350000000000001</v>
      </c>
      <c r="Q79" t="s">
        <v>730</v>
      </c>
      <c r="R79" t="s">
        <v>1941</v>
      </c>
      <c r="S79">
        <v>0</v>
      </c>
      <c r="T79">
        <v>21630</v>
      </c>
      <c r="U79">
        <v>4096</v>
      </c>
      <c r="V79">
        <v>332</v>
      </c>
      <c r="W79">
        <v>4096</v>
      </c>
      <c r="X79">
        <v>1</v>
      </c>
      <c r="Y79">
        <v>0.189144730865245</v>
      </c>
      <c r="Z79">
        <v>54.38</v>
      </c>
      <c r="AA79">
        <v>397.8</v>
      </c>
      <c r="AB79" t="s">
        <v>94</v>
      </c>
      <c r="AC79">
        <v>7.375</v>
      </c>
      <c r="AE79">
        <v>0</v>
      </c>
      <c r="AF79">
        <v>54.375</v>
      </c>
      <c r="AG79">
        <v>11.765625</v>
      </c>
      <c r="AH79">
        <f t="shared" si="4"/>
        <v>42.609375</v>
      </c>
      <c r="AI79">
        <f t="shared" si="5"/>
        <v>4.6215139442231079</v>
      </c>
      <c r="AJ79">
        <f t="shared" si="6"/>
        <v>0.36297777621727673</v>
      </c>
      <c r="AK79">
        <f t="shared" si="7"/>
        <v>149.80255972324704</v>
      </c>
    </row>
    <row r="80" spans="1:37" x14ac:dyDescent="0.3">
      <c r="A80">
        <v>78</v>
      </c>
      <c r="B80">
        <v>160</v>
      </c>
      <c r="C80" t="s">
        <v>91</v>
      </c>
      <c r="D80">
        <v>4.4429691813743899E-2</v>
      </c>
      <c r="E80">
        <v>4096</v>
      </c>
      <c r="F80">
        <v>4096</v>
      </c>
      <c r="G80">
        <v>1</v>
      </c>
      <c r="H80">
        <v>4.1444056634007396</v>
      </c>
      <c r="I80">
        <v>9.9077197890673894</v>
      </c>
      <c r="J80">
        <v>-0.94349535889184899</v>
      </c>
      <c r="K80" t="b">
        <v>1</v>
      </c>
      <c r="L80">
        <v>245.4</v>
      </c>
      <c r="M80" t="s">
        <v>92</v>
      </c>
      <c r="N80">
        <v>9.9475204593008204</v>
      </c>
      <c r="O80">
        <v>4.125</v>
      </c>
      <c r="P80">
        <v>2.39</v>
      </c>
      <c r="Q80" t="s">
        <v>731</v>
      </c>
      <c r="S80">
        <v>0</v>
      </c>
      <c r="T80">
        <v>13380</v>
      </c>
      <c r="U80">
        <v>4096</v>
      </c>
      <c r="V80">
        <v>20</v>
      </c>
      <c r="W80">
        <v>4096</v>
      </c>
      <c r="X80">
        <v>1</v>
      </c>
      <c r="Y80">
        <v>0.70311048121993802</v>
      </c>
      <c r="Z80">
        <v>245.4</v>
      </c>
      <c r="AA80">
        <v>54.5</v>
      </c>
      <c r="AB80" t="s">
        <v>94</v>
      </c>
      <c r="AC80">
        <v>15.6640625</v>
      </c>
      <c r="AE80">
        <v>3</v>
      </c>
      <c r="AF80">
        <v>245.375</v>
      </c>
      <c r="AG80">
        <v>47.09375</v>
      </c>
      <c r="AH80">
        <f t="shared" si="4"/>
        <v>198.28125</v>
      </c>
      <c r="AI80">
        <f t="shared" si="5"/>
        <v>5.2103516921035169</v>
      </c>
      <c r="AJ80">
        <f t="shared" si="6"/>
        <v>0.38926483435734044</v>
      </c>
      <c r="AK80">
        <f t="shared" si="7"/>
        <v>630.35491095696739</v>
      </c>
    </row>
    <row r="81" spans="1:37" x14ac:dyDescent="0.3">
      <c r="A81">
        <v>79</v>
      </c>
      <c r="B81">
        <v>161</v>
      </c>
      <c r="C81" t="s">
        <v>91</v>
      </c>
      <c r="D81">
        <v>2.8239970759743101E-2</v>
      </c>
      <c r="E81">
        <v>4096</v>
      </c>
      <c r="F81">
        <v>4096</v>
      </c>
      <c r="G81">
        <v>1</v>
      </c>
      <c r="H81">
        <v>2.8216813812135499</v>
      </c>
      <c r="I81">
        <v>7.1974919606736201</v>
      </c>
      <c r="J81">
        <v>-0.94510267636866596</v>
      </c>
      <c r="K81" t="b">
        <v>1</v>
      </c>
      <c r="L81">
        <v>356.2</v>
      </c>
      <c r="M81" t="s">
        <v>92</v>
      </c>
      <c r="N81">
        <v>7.3061106286822799</v>
      </c>
      <c r="O81">
        <v>4.1399999999999997</v>
      </c>
      <c r="P81">
        <v>2.5499999999999998</v>
      </c>
      <c r="Q81" t="s">
        <v>732</v>
      </c>
      <c r="S81">
        <v>0</v>
      </c>
      <c r="T81">
        <v>13784</v>
      </c>
      <c r="U81">
        <v>4096</v>
      </c>
      <c r="V81">
        <v>275</v>
      </c>
      <c r="W81">
        <v>4096</v>
      </c>
      <c r="X81">
        <v>1</v>
      </c>
      <c r="Y81">
        <v>0.109851520528394</v>
      </c>
      <c r="Z81">
        <v>356.2</v>
      </c>
      <c r="AA81">
        <v>38.700000000000003</v>
      </c>
      <c r="AB81" t="s">
        <v>94</v>
      </c>
      <c r="AC81">
        <v>18.875</v>
      </c>
      <c r="AE81">
        <v>3</v>
      </c>
      <c r="AF81">
        <v>356.25</v>
      </c>
      <c r="AG81">
        <v>11.4140625</v>
      </c>
      <c r="AH81">
        <f t="shared" si="4"/>
        <v>344.8359375</v>
      </c>
      <c r="AI81">
        <f t="shared" si="5"/>
        <v>31.211498973305954</v>
      </c>
      <c r="AJ81">
        <f t="shared" si="6"/>
        <v>0.38863966474358291</v>
      </c>
      <c r="AK81">
        <f t="shared" si="7"/>
        <v>916.65888049550222</v>
      </c>
    </row>
    <row r="82" spans="1:37" x14ac:dyDescent="0.3">
      <c r="A82">
        <v>80</v>
      </c>
      <c r="B82">
        <v>162</v>
      </c>
      <c r="C82" t="s">
        <v>91</v>
      </c>
      <c r="D82">
        <v>7.4965068118660202E-2</v>
      </c>
      <c r="E82">
        <v>4096</v>
      </c>
      <c r="F82">
        <v>4096</v>
      </c>
      <c r="G82">
        <v>1</v>
      </c>
      <c r="H82">
        <v>3.1749870691123498</v>
      </c>
      <c r="I82">
        <v>3.8261074641451498</v>
      </c>
      <c r="J82">
        <v>-0.97805268464342399</v>
      </c>
      <c r="K82" t="b">
        <v>1</v>
      </c>
      <c r="L82">
        <v>16.03</v>
      </c>
      <c r="M82" t="s">
        <v>92</v>
      </c>
      <c r="N82">
        <v>5.4042392553983998</v>
      </c>
      <c r="O82">
        <v>3.7679999999999998</v>
      </c>
      <c r="P82">
        <v>1.2050000000000001</v>
      </c>
      <c r="Q82" t="s">
        <v>733</v>
      </c>
      <c r="S82">
        <v>0</v>
      </c>
      <c r="T82">
        <v>5852</v>
      </c>
      <c r="U82">
        <v>4096</v>
      </c>
      <c r="V82">
        <v>472</v>
      </c>
      <c r="W82">
        <v>4096</v>
      </c>
      <c r="X82">
        <v>1</v>
      </c>
      <c r="Y82">
        <v>0.100111894504094</v>
      </c>
      <c r="Z82">
        <v>16.03</v>
      </c>
      <c r="AA82">
        <v>365</v>
      </c>
      <c r="AB82" t="s">
        <v>94</v>
      </c>
      <c r="AC82">
        <v>4.00390625</v>
      </c>
      <c r="AE82">
        <v>3</v>
      </c>
      <c r="AF82">
        <v>16.03125</v>
      </c>
      <c r="AG82">
        <v>3.58984375</v>
      </c>
      <c r="AH82">
        <f t="shared" si="4"/>
        <v>12.44140625</v>
      </c>
      <c r="AI82">
        <f t="shared" si="5"/>
        <v>4.4657236126224156</v>
      </c>
      <c r="AJ82">
        <f t="shared" si="6"/>
        <v>0.37604265997661745</v>
      </c>
      <c r="AK82">
        <f t="shared" si="7"/>
        <v>42.631466336816231</v>
      </c>
    </row>
    <row r="83" spans="1:37" x14ac:dyDescent="0.3">
      <c r="A83">
        <v>81</v>
      </c>
      <c r="B83">
        <v>163</v>
      </c>
      <c r="C83" t="s">
        <v>91</v>
      </c>
      <c r="D83">
        <v>7.0439406458991702E-2</v>
      </c>
      <c r="E83">
        <v>4096</v>
      </c>
      <c r="F83">
        <v>4096</v>
      </c>
      <c r="G83">
        <v>1</v>
      </c>
      <c r="H83">
        <v>9.8343641483940196</v>
      </c>
      <c r="I83">
        <v>12.8979990735284</v>
      </c>
      <c r="J83">
        <v>-0.97644536716660701</v>
      </c>
      <c r="K83" t="b">
        <v>1</v>
      </c>
      <c r="L83">
        <v>20.5</v>
      </c>
      <c r="M83" t="s">
        <v>92</v>
      </c>
      <c r="N83">
        <v>12.9766882171361</v>
      </c>
      <c r="O83">
        <v>3.766</v>
      </c>
      <c r="P83">
        <v>1.3120000000000001</v>
      </c>
      <c r="Q83" t="s">
        <v>734</v>
      </c>
      <c r="S83">
        <v>0</v>
      </c>
      <c r="T83">
        <v>5836</v>
      </c>
      <c r="U83">
        <v>4096</v>
      </c>
      <c r="V83">
        <v>19</v>
      </c>
      <c r="W83">
        <v>4096</v>
      </c>
      <c r="X83">
        <v>1</v>
      </c>
      <c r="Y83">
        <v>2.0267421343835901</v>
      </c>
      <c r="Z83">
        <v>20.5</v>
      </c>
      <c r="AA83">
        <v>284.8</v>
      </c>
      <c r="AB83" t="s">
        <v>94</v>
      </c>
      <c r="AC83">
        <v>4.52734375</v>
      </c>
      <c r="AD83" t="s">
        <v>98</v>
      </c>
      <c r="AE83">
        <v>3</v>
      </c>
      <c r="AF83">
        <v>20.5</v>
      </c>
      <c r="AG83">
        <v>11.2578125</v>
      </c>
      <c r="AH83">
        <f t="shared" si="4"/>
        <v>9.2421875</v>
      </c>
      <c r="AI83">
        <f t="shared" si="5"/>
        <v>1.8209576682859125</v>
      </c>
      <c r="AJ83">
        <f t="shared" si="6"/>
        <v>0.37664756592374726</v>
      </c>
      <c r="AK83">
        <f t="shared" si="7"/>
        <v>54.427538778121956</v>
      </c>
    </row>
    <row r="84" spans="1:37" x14ac:dyDescent="0.3">
      <c r="A84">
        <v>82</v>
      </c>
      <c r="B84">
        <v>166</v>
      </c>
      <c r="C84" t="s">
        <v>91</v>
      </c>
      <c r="D84">
        <v>1.6401925710104698E-2</v>
      </c>
      <c r="E84">
        <v>4096</v>
      </c>
      <c r="F84">
        <v>11008</v>
      </c>
      <c r="G84">
        <v>2.6875</v>
      </c>
      <c r="H84">
        <v>3.4445164545334599</v>
      </c>
      <c r="I84">
        <v>8.1538162947159307</v>
      </c>
      <c r="J84">
        <v>-1.00216244679568</v>
      </c>
      <c r="K84" t="b">
        <v>1</v>
      </c>
      <c r="L84">
        <v>232.5</v>
      </c>
      <c r="M84" t="s">
        <v>92</v>
      </c>
      <c r="N84">
        <v>8.2506236365058694</v>
      </c>
      <c r="O84">
        <v>4.3630000000000004</v>
      </c>
      <c r="P84">
        <v>2.367</v>
      </c>
      <c r="Q84" t="s">
        <v>735</v>
      </c>
      <c r="S84">
        <v>0</v>
      </c>
      <c r="T84">
        <v>23060</v>
      </c>
      <c r="U84">
        <v>4096</v>
      </c>
      <c r="V84">
        <v>237</v>
      </c>
      <c r="W84">
        <v>4096</v>
      </c>
      <c r="X84">
        <v>1</v>
      </c>
      <c r="Y84">
        <v>0.15878840704854999</v>
      </c>
      <c r="Z84">
        <v>232.5</v>
      </c>
      <c r="AA84">
        <v>99.2</v>
      </c>
      <c r="AB84" t="s">
        <v>94</v>
      </c>
      <c r="AC84">
        <v>15.25</v>
      </c>
      <c r="AE84">
        <v>0</v>
      </c>
      <c r="AF84">
        <v>232.5</v>
      </c>
      <c r="AG84">
        <v>14.8671875</v>
      </c>
      <c r="AH84">
        <f t="shared" si="4"/>
        <v>217.6328125</v>
      </c>
      <c r="AI84">
        <f t="shared" si="5"/>
        <v>15.638465580662112</v>
      </c>
      <c r="AJ84">
        <f t="shared" si="6"/>
        <v>0.36708478096755459</v>
      </c>
      <c r="AK84">
        <f t="shared" si="7"/>
        <v>633.36867136572982</v>
      </c>
    </row>
    <row r="85" spans="1:37" x14ac:dyDescent="0.3">
      <c r="A85">
        <v>83</v>
      </c>
      <c r="B85">
        <v>167</v>
      </c>
      <c r="C85" t="s">
        <v>91</v>
      </c>
      <c r="D85">
        <v>3.6970631137585801E-2</v>
      </c>
      <c r="E85">
        <v>4096</v>
      </c>
      <c r="F85">
        <v>11008</v>
      </c>
      <c r="G85">
        <v>2.6875</v>
      </c>
      <c r="H85">
        <v>3.9565776681768399</v>
      </c>
      <c r="I85">
        <v>6.9703770638584297</v>
      </c>
      <c r="J85">
        <v>-1.01019903417977</v>
      </c>
      <c r="K85" t="b">
        <v>1</v>
      </c>
      <c r="L85">
        <v>57.72</v>
      </c>
      <c r="M85" t="s">
        <v>92</v>
      </c>
      <c r="N85">
        <v>7.8136948962348596</v>
      </c>
      <c r="O85">
        <v>4.3239999999999998</v>
      </c>
      <c r="P85">
        <v>1.762</v>
      </c>
      <c r="Q85" t="s">
        <v>736</v>
      </c>
      <c r="S85">
        <v>0</v>
      </c>
      <c r="T85">
        <v>21020</v>
      </c>
      <c r="U85">
        <v>4096</v>
      </c>
      <c r="V85">
        <v>301</v>
      </c>
      <c r="W85">
        <v>4096</v>
      </c>
      <c r="X85">
        <v>1</v>
      </c>
      <c r="Y85">
        <v>0.17041430371354599</v>
      </c>
      <c r="Z85">
        <v>57.72</v>
      </c>
      <c r="AA85">
        <v>364.2</v>
      </c>
      <c r="AB85" t="s">
        <v>94</v>
      </c>
      <c r="AC85">
        <v>7.59765625</v>
      </c>
      <c r="AE85">
        <v>0</v>
      </c>
      <c r="AF85">
        <v>57.71875</v>
      </c>
      <c r="AG85">
        <v>12.046875</v>
      </c>
      <c r="AH85">
        <f t="shared" si="4"/>
        <v>45.671875</v>
      </c>
      <c r="AI85">
        <f t="shared" si="5"/>
        <v>4.7911802853437093</v>
      </c>
      <c r="AJ85">
        <f t="shared" si="6"/>
        <v>0.36414649475938449</v>
      </c>
      <c r="AK85">
        <f t="shared" si="7"/>
        <v>158.50420320024932</v>
      </c>
    </row>
    <row r="86" spans="1:37" x14ac:dyDescent="0.3">
      <c r="A86">
        <v>84</v>
      </c>
      <c r="B86">
        <v>168</v>
      </c>
      <c r="C86" t="s">
        <v>91</v>
      </c>
      <c r="D86">
        <v>2.51262279945723E-2</v>
      </c>
      <c r="E86">
        <v>4096</v>
      </c>
      <c r="F86">
        <v>11008</v>
      </c>
      <c r="G86">
        <v>2.6875</v>
      </c>
      <c r="H86">
        <v>4.2048108762855501</v>
      </c>
      <c r="I86">
        <v>7.69923866507364</v>
      </c>
      <c r="J86">
        <v>-1.0118063516565901</v>
      </c>
      <c r="K86" t="b">
        <v>1</v>
      </c>
      <c r="L86">
        <v>67.8</v>
      </c>
      <c r="M86" t="s">
        <v>92</v>
      </c>
      <c r="N86">
        <v>8.2129991842408394</v>
      </c>
      <c r="O86">
        <v>4.34</v>
      </c>
      <c r="P86">
        <v>1.831</v>
      </c>
      <c r="Q86" t="s">
        <v>737</v>
      </c>
      <c r="R86" t="s">
        <v>1941</v>
      </c>
      <c r="S86">
        <v>0</v>
      </c>
      <c r="T86">
        <v>21890</v>
      </c>
      <c r="U86">
        <v>4096</v>
      </c>
      <c r="V86">
        <v>341</v>
      </c>
      <c r="W86">
        <v>4096</v>
      </c>
      <c r="X86">
        <v>1</v>
      </c>
      <c r="Y86">
        <v>0.173550239100842</v>
      </c>
      <c r="Z86">
        <v>67.8</v>
      </c>
      <c r="AA86">
        <v>322.8</v>
      </c>
      <c r="AB86" t="s">
        <v>94</v>
      </c>
      <c r="AC86">
        <v>8.234375</v>
      </c>
      <c r="AE86">
        <v>0</v>
      </c>
      <c r="AF86">
        <v>67.8125</v>
      </c>
      <c r="AG86">
        <v>11.8046875</v>
      </c>
      <c r="AH86">
        <f t="shared" si="4"/>
        <v>56.0078125</v>
      </c>
      <c r="AI86">
        <f t="shared" si="5"/>
        <v>5.7445400397088022</v>
      </c>
      <c r="AJ86">
        <f t="shared" si="6"/>
        <v>0.36356166586299532</v>
      </c>
      <c r="AK86">
        <f t="shared" si="7"/>
        <v>186.52269028152841</v>
      </c>
    </row>
    <row r="87" spans="1:37" x14ac:dyDescent="0.3">
      <c r="A87">
        <v>85</v>
      </c>
      <c r="B87">
        <v>174</v>
      </c>
      <c r="C87" t="s">
        <v>91</v>
      </c>
      <c r="D87">
        <v>3.90500200671366E-2</v>
      </c>
      <c r="E87">
        <v>4096</v>
      </c>
      <c r="F87">
        <v>4096</v>
      </c>
      <c r="G87">
        <v>1</v>
      </c>
      <c r="H87">
        <v>2.7808227017144098</v>
      </c>
      <c r="I87">
        <v>6.4089273203574297</v>
      </c>
      <c r="J87">
        <v>-0.94028072393821405</v>
      </c>
      <c r="K87" t="b">
        <v>1</v>
      </c>
      <c r="L87">
        <v>201.5</v>
      </c>
      <c r="M87" t="s">
        <v>92</v>
      </c>
      <c r="N87">
        <v>6.7638192230248499</v>
      </c>
      <c r="O87">
        <v>4.0860000000000003</v>
      </c>
      <c r="P87">
        <v>2.3050000000000002</v>
      </c>
      <c r="Q87" t="s">
        <v>738</v>
      </c>
      <c r="S87">
        <v>0</v>
      </c>
      <c r="T87">
        <v>12200</v>
      </c>
      <c r="U87">
        <v>4096</v>
      </c>
      <c r="V87">
        <v>201</v>
      </c>
      <c r="W87">
        <v>4096</v>
      </c>
      <c r="X87">
        <v>1</v>
      </c>
      <c r="Y87">
        <v>0.125609548527572</v>
      </c>
      <c r="Z87">
        <v>201.5</v>
      </c>
      <c r="AA87">
        <v>60.53</v>
      </c>
      <c r="AB87" t="s">
        <v>94</v>
      </c>
      <c r="AC87">
        <v>14.1953125</v>
      </c>
      <c r="AE87">
        <v>3</v>
      </c>
      <c r="AF87">
        <v>201.5</v>
      </c>
      <c r="AG87">
        <v>12.9296875</v>
      </c>
      <c r="AH87">
        <f t="shared" si="4"/>
        <v>188.5703125</v>
      </c>
      <c r="AI87">
        <f t="shared" si="5"/>
        <v>15.584290030211481</v>
      </c>
      <c r="AJ87">
        <f t="shared" si="6"/>
        <v>0.39051819216465788</v>
      </c>
      <c r="AK87">
        <f t="shared" si="7"/>
        <v>515.98108370592797</v>
      </c>
    </row>
    <row r="88" spans="1:37" x14ac:dyDescent="0.3">
      <c r="A88">
        <v>86</v>
      </c>
      <c r="B88">
        <v>175</v>
      </c>
      <c r="C88" t="s">
        <v>91</v>
      </c>
      <c r="D88">
        <v>2.5103842144195199E-2</v>
      </c>
      <c r="E88">
        <v>4096</v>
      </c>
      <c r="F88">
        <v>4096</v>
      </c>
      <c r="G88">
        <v>1</v>
      </c>
      <c r="H88">
        <v>2.6857465672824699</v>
      </c>
      <c r="I88">
        <v>6.61994564045016</v>
      </c>
      <c r="J88">
        <v>-0.94028072393821405</v>
      </c>
      <c r="K88" t="b">
        <v>1</v>
      </c>
      <c r="L88">
        <v>291.8</v>
      </c>
      <c r="M88" t="s">
        <v>92</v>
      </c>
      <c r="N88">
        <v>6.83782324947558</v>
      </c>
      <c r="O88">
        <v>4.0979999999999999</v>
      </c>
      <c r="P88">
        <v>2.4649999999999999</v>
      </c>
      <c r="Q88" t="s">
        <v>739</v>
      </c>
      <c r="S88">
        <v>0</v>
      </c>
      <c r="T88">
        <v>12560</v>
      </c>
      <c r="U88">
        <v>4096</v>
      </c>
      <c r="V88">
        <v>234</v>
      </c>
      <c r="W88">
        <v>4096</v>
      </c>
      <c r="X88">
        <v>1</v>
      </c>
      <c r="Y88">
        <v>0.11020070053263301</v>
      </c>
      <c r="Z88">
        <v>291.8</v>
      </c>
      <c r="AA88">
        <v>43.06</v>
      </c>
      <c r="AB88" t="s">
        <v>94</v>
      </c>
      <c r="AC88">
        <v>17.078125</v>
      </c>
      <c r="AE88">
        <v>3</v>
      </c>
      <c r="AF88">
        <v>291.75</v>
      </c>
      <c r="AG88">
        <v>11.2890625</v>
      </c>
      <c r="AH88">
        <f t="shared" si="4"/>
        <v>280.4609375</v>
      </c>
      <c r="AI88">
        <f t="shared" si="5"/>
        <v>25.843598615916957</v>
      </c>
      <c r="AJ88">
        <f t="shared" si="6"/>
        <v>0.39051819216465788</v>
      </c>
      <c r="AK88">
        <f t="shared" si="7"/>
        <v>747.08427380250362</v>
      </c>
    </row>
    <row r="89" spans="1:37" x14ac:dyDescent="0.3">
      <c r="A89">
        <v>87</v>
      </c>
      <c r="B89">
        <v>176</v>
      </c>
      <c r="C89" t="s">
        <v>91</v>
      </c>
      <c r="D89">
        <v>6.37959728622636E-2</v>
      </c>
      <c r="E89">
        <v>4096</v>
      </c>
      <c r="F89">
        <v>4096</v>
      </c>
      <c r="G89">
        <v>1</v>
      </c>
      <c r="H89">
        <v>3.8975013149974198</v>
      </c>
      <c r="I89">
        <v>4.6853751159783501</v>
      </c>
      <c r="J89">
        <v>-0.97724902590501495</v>
      </c>
      <c r="K89" t="b">
        <v>1</v>
      </c>
      <c r="L89">
        <v>15.94</v>
      </c>
      <c r="M89" t="s">
        <v>92</v>
      </c>
      <c r="N89">
        <v>6.0223948993478702</v>
      </c>
      <c r="O89">
        <v>3.738</v>
      </c>
      <c r="P89">
        <v>1.202</v>
      </c>
      <c r="Q89" t="s">
        <v>740</v>
      </c>
      <c r="S89">
        <v>0</v>
      </c>
      <c r="T89">
        <v>5468</v>
      </c>
      <c r="U89">
        <v>4096</v>
      </c>
      <c r="V89">
        <v>207</v>
      </c>
      <c r="W89">
        <v>4096</v>
      </c>
      <c r="X89">
        <v>1</v>
      </c>
      <c r="Y89">
        <v>0.20139026297543</v>
      </c>
      <c r="Z89">
        <v>15.94</v>
      </c>
      <c r="AA89">
        <v>343</v>
      </c>
      <c r="AB89" t="s">
        <v>94</v>
      </c>
      <c r="AC89">
        <v>3.9921875</v>
      </c>
      <c r="AE89">
        <v>3</v>
      </c>
      <c r="AF89">
        <v>15.9375</v>
      </c>
      <c r="AG89">
        <v>5.1875</v>
      </c>
      <c r="AH89">
        <f t="shared" si="4"/>
        <v>10.75</v>
      </c>
      <c r="AI89">
        <f t="shared" si="5"/>
        <v>3.072289156626506</v>
      </c>
      <c r="AJ89">
        <f t="shared" si="6"/>
        <v>0.37634499141570149</v>
      </c>
      <c r="AK89">
        <f t="shared" si="7"/>
        <v>42.3481124062465</v>
      </c>
    </row>
    <row r="90" spans="1:37" x14ac:dyDescent="0.3">
      <c r="A90">
        <v>88</v>
      </c>
      <c r="B90">
        <v>177</v>
      </c>
      <c r="C90" t="s">
        <v>91</v>
      </c>
      <c r="D90">
        <v>4.62433454529989E-2</v>
      </c>
      <c r="E90">
        <v>4096</v>
      </c>
      <c r="F90">
        <v>4096</v>
      </c>
      <c r="G90">
        <v>1</v>
      </c>
      <c r="H90">
        <v>4.2855202428540196</v>
      </c>
      <c r="I90">
        <v>6.1018442520323903</v>
      </c>
      <c r="J90">
        <v>-0.97483804968978904</v>
      </c>
      <c r="K90" t="b">
        <v>1</v>
      </c>
      <c r="L90">
        <v>26.55</v>
      </c>
      <c r="M90" t="s">
        <v>92</v>
      </c>
      <c r="N90">
        <v>6.6486834599787201</v>
      </c>
      <c r="O90">
        <v>3.75</v>
      </c>
      <c r="P90">
        <v>1.4239999999999999</v>
      </c>
      <c r="Q90" t="s">
        <v>741</v>
      </c>
      <c r="S90">
        <v>0</v>
      </c>
      <c r="T90">
        <v>5628</v>
      </c>
      <c r="U90">
        <v>4096</v>
      </c>
      <c r="V90">
        <v>116</v>
      </c>
      <c r="W90">
        <v>4096</v>
      </c>
      <c r="X90">
        <v>1</v>
      </c>
      <c r="Y90">
        <v>0.30505289629216298</v>
      </c>
      <c r="Z90">
        <v>26.55</v>
      </c>
      <c r="AA90">
        <v>212</v>
      </c>
      <c r="AB90" t="s">
        <v>94</v>
      </c>
      <c r="AC90">
        <v>5.15234375</v>
      </c>
      <c r="AE90">
        <v>4</v>
      </c>
      <c r="AF90">
        <v>26.546875</v>
      </c>
      <c r="AG90">
        <v>6.80859375</v>
      </c>
      <c r="AH90">
        <f t="shared" si="4"/>
        <v>19.73828125</v>
      </c>
      <c r="AI90">
        <f t="shared" si="5"/>
        <v>3.8990246701090077</v>
      </c>
      <c r="AJ90">
        <f t="shared" si="6"/>
        <v>0.37725344492857493</v>
      </c>
      <c r="AK90">
        <f t="shared" si="7"/>
        <v>70.36880738100642</v>
      </c>
    </row>
    <row r="91" spans="1:37" x14ac:dyDescent="0.3">
      <c r="A91">
        <v>89</v>
      </c>
      <c r="B91">
        <v>180</v>
      </c>
      <c r="C91" t="s">
        <v>91</v>
      </c>
      <c r="D91">
        <v>9.8686522649369304E-3</v>
      </c>
      <c r="E91">
        <v>4096</v>
      </c>
      <c r="F91">
        <v>11008</v>
      </c>
      <c r="G91">
        <v>2.6875</v>
      </c>
      <c r="H91">
        <v>3.4808582775718802</v>
      </c>
      <c r="I91">
        <v>8.4845920515814601</v>
      </c>
      <c r="J91">
        <v>-1.0013587880572701</v>
      </c>
      <c r="K91" t="b">
        <v>1</v>
      </c>
      <c r="L91">
        <v>273.2</v>
      </c>
      <c r="M91" t="s">
        <v>92</v>
      </c>
      <c r="N91">
        <v>8.5391739934971902</v>
      </c>
      <c r="O91">
        <v>4.367</v>
      </c>
      <c r="P91">
        <v>2.4380000000000002</v>
      </c>
      <c r="Q91" t="s">
        <v>742</v>
      </c>
      <c r="S91">
        <v>0</v>
      </c>
      <c r="T91">
        <v>23310</v>
      </c>
      <c r="U91">
        <v>4096</v>
      </c>
      <c r="V91">
        <v>274</v>
      </c>
      <c r="W91">
        <v>4096</v>
      </c>
      <c r="X91">
        <v>1</v>
      </c>
      <c r="Y91">
        <v>0.149874129590222</v>
      </c>
      <c r="Z91">
        <v>273.2</v>
      </c>
      <c r="AA91">
        <v>85.3</v>
      </c>
      <c r="AB91" t="s">
        <v>94</v>
      </c>
      <c r="AC91">
        <v>16.53125</v>
      </c>
      <c r="AE91">
        <v>0</v>
      </c>
      <c r="AF91">
        <v>273.25</v>
      </c>
      <c r="AG91">
        <v>13.9921875</v>
      </c>
      <c r="AH91">
        <f t="shared" si="4"/>
        <v>259.2578125</v>
      </c>
      <c r="AI91">
        <f t="shared" si="5"/>
        <v>19.528754885538806</v>
      </c>
      <c r="AJ91">
        <f t="shared" si="6"/>
        <v>0.36737991043531981</v>
      </c>
      <c r="AK91">
        <f t="shared" si="7"/>
        <v>743.78046332532892</v>
      </c>
    </row>
    <row r="92" spans="1:37" x14ac:dyDescent="0.3">
      <c r="A92">
        <v>90</v>
      </c>
      <c r="B92">
        <v>181</v>
      </c>
      <c r="C92" t="s">
        <v>91</v>
      </c>
      <c r="D92">
        <v>3.10567414248198E-2</v>
      </c>
      <c r="E92">
        <v>4096</v>
      </c>
      <c r="F92">
        <v>11008</v>
      </c>
      <c r="G92">
        <v>2.6875</v>
      </c>
      <c r="H92">
        <v>3.8222639056161301</v>
      </c>
      <c r="I92">
        <v>6.7300213103768396</v>
      </c>
      <c r="J92">
        <v>-1.01019903417977</v>
      </c>
      <c r="K92" t="b">
        <v>1</v>
      </c>
      <c r="L92">
        <v>57.6</v>
      </c>
      <c r="M92" t="s">
        <v>92</v>
      </c>
      <c r="N92">
        <v>7.6070916109643401</v>
      </c>
      <c r="O92">
        <v>4.3239999999999998</v>
      </c>
      <c r="P92">
        <v>1.7609999999999999</v>
      </c>
      <c r="Q92" t="s">
        <v>743</v>
      </c>
      <c r="S92">
        <v>0</v>
      </c>
      <c r="T92">
        <v>21140</v>
      </c>
      <c r="U92">
        <v>4096</v>
      </c>
      <c r="V92">
        <v>465</v>
      </c>
      <c r="W92">
        <v>4096</v>
      </c>
      <c r="X92">
        <v>1</v>
      </c>
      <c r="Y92">
        <v>0.13087935471341999</v>
      </c>
      <c r="Z92">
        <v>57.6</v>
      </c>
      <c r="AA92">
        <v>367</v>
      </c>
      <c r="AB92" t="s">
        <v>94</v>
      </c>
      <c r="AC92">
        <v>7.58984375</v>
      </c>
      <c r="AE92">
        <v>0</v>
      </c>
      <c r="AF92">
        <v>57.59375</v>
      </c>
      <c r="AG92">
        <v>10.1015625</v>
      </c>
      <c r="AH92">
        <f t="shared" si="4"/>
        <v>47.4921875</v>
      </c>
      <c r="AI92">
        <f t="shared" si="5"/>
        <v>5.7014694508894044</v>
      </c>
      <c r="AJ92">
        <f t="shared" si="6"/>
        <v>0.36414649475938449</v>
      </c>
      <c r="AK92">
        <f t="shared" si="7"/>
        <v>158.16093475801813</v>
      </c>
    </row>
    <row r="93" spans="1:37" x14ac:dyDescent="0.3">
      <c r="A93">
        <v>91</v>
      </c>
      <c r="B93">
        <v>182</v>
      </c>
      <c r="C93" t="s">
        <v>91</v>
      </c>
      <c r="D93">
        <v>2.8365429568735299E-2</v>
      </c>
      <c r="E93">
        <v>4096</v>
      </c>
      <c r="F93">
        <v>11008</v>
      </c>
      <c r="G93">
        <v>2.6875</v>
      </c>
      <c r="H93">
        <v>4.6420587164703297</v>
      </c>
      <c r="I93">
        <v>8.3457325166229293</v>
      </c>
      <c r="J93">
        <v>-1.01261001039499</v>
      </c>
      <c r="K93" t="b">
        <v>1</v>
      </c>
      <c r="L93">
        <v>62.75</v>
      </c>
      <c r="M93" t="s">
        <v>92</v>
      </c>
      <c r="N93">
        <v>8.78017860163175</v>
      </c>
      <c r="O93">
        <v>4.3479999999999999</v>
      </c>
      <c r="P93">
        <v>1.798</v>
      </c>
      <c r="Q93" t="s">
        <v>744</v>
      </c>
      <c r="R93" t="s">
        <v>1941</v>
      </c>
      <c r="S93">
        <v>0</v>
      </c>
      <c r="T93">
        <v>22180</v>
      </c>
      <c r="U93">
        <v>4096</v>
      </c>
      <c r="V93">
        <v>232</v>
      </c>
      <c r="W93">
        <v>4096</v>
      </c>
      <c r="X93">
        <v>1</v>
      </c>
      <c r="Y93">
        <v>0.23911286916268901</v>
      </c>
      <c r="Z93">
        <v>62.75</v>
      </c>
      <c r="AA93">
        <v>353.5</v>
      </c>
      <c r="AB93" t="s">
        <v>94</v>
      </c>
      <c r="AC93">
        <v>7.921875</v>
      </c>
      <c r="AE93">
        <v>0</v>
      </c>
      <c r="AF93">
        <v>62.75</v>
      </c>
      <c r="AG93">
        <v>13.640625</v>
      </c>
      <c r="AH93">
        <f t="shared" si="4"/>
        <v>49.109375</v>
      </c>
      <c r="AI93">
        <f t="shared" si="5"/>
        <v>4.6002290950744555</v>
      </c>
      <c r="AJ93">
        <f t="shared" si="6"/>
        <v>0.36326960372814016</v>
      </c>
      <c r="AK93">
        <f t="shared" si="7"/>
        <v>172.73672048531805</v>
      </c>
    </row>
    <row r="94" spans="1:37" x14ac:dyDescent="0.3">
      <c r="A94">
        <v>92</v>
      </c>
      <c r="B94">
        <v>188</v>
      </c>
      <c r="C94" t="s">
        <v>91</v>
      </c>
      <c r="D94">
        <v>3.3784124599136302E-2</v>
      </c>
      <c r="E94">
        <v>4096</v>
      </c>
      <c r="F94">
        <v>4096</v>
      </c>
      <c r="G94">
        <v>1</v>
      </c>
      <c r="H94">
        <v>2.87476426330515</v>
      </c>
      <c r="I94">
        <v>6.6085889412308001</v>
      </c>
      <c r="J94">
        <v>-0.94912097006070995</v>
      </c>
      <c r="K94" t="b">
        <v>1</v>
      </c>
      <c r="L94">
        <v>198.6</v>
      </c>
      <c r="M94" t="s">
        <v>92</v>
      </c>
      <c r="N94">
        <v>6.8436102211325203</v>
      </c>
      <c r="O94">
        <v>4.0659999999999998</v>
      </c>
      <c r="P94">
        <v>2.2989999999999999</v>
      </c>
      <c r="Q94" t="s">
        <v>745</v>
      </c>
      <c r="S94">
        <v>0</v>
      </c>
      <c r="T94">
        <v>11610</v>
      </c>
      <c r="U94">
        <v>4096</v>
      </c>
      <c r="V94">
        <v>241</v>
      </c>
      <c r="W94">
        <v>4096</v>
      </c>
      <c r="X94">
        <v>1</v>
      </c>
      <c r="Y94">
        <v>0.120764182314749</v>
      </c>
      <c r="Z94">
        <v>198.6</v>
      </c>
      <c r="AA94">
        <v>58.44</v>
      </c>
      <c r="AB94" t="s">
        <v>94</v>
      </c>
      <c r="AC94">
        <v>14.09375</v>
      </c>
      <c r="AE94">
        <v>3</v>
      </c>
      <c r="AF94">
        <v>198.625</v>
      </c>
      <c r="AG94">
        <v>10.640625</v>
      </c>
      <c r="AH94">
        <f t="shared" si="4"/>
        <v>187.984375</v>
      </c>
      <c r="AI94">
        <f t="shared" si="5"/>
        <v>18.666666666666668</v>
      </c>
      <c r="AJ94">
        <f t="shared" si="6"/>
        <v>0.38708112985282289</v>
      </c>
      <c r="AK94">
        <f t="shared" si="7"/>
        <v>513.13532146483544</v>
      </c>
    </row>
    <row r="95" spans="1:37" x14ac:dyDescent="0.3">
      <c r="A95">
        <v>93</v>
      </c>
      <c r="B95">
        <v>189</v>
      </c>
      <c r="C95" t="s">
        <v>91</v>
      </c>
      <c r="D95">
        <v>1.9037278859013101E-2</v>
      </c>
      <c r="E95">
        <v>4096</v>
      </c>
      <c r="F95">
        <v>4096</v>
      </c>
      <c r="G95">
        <v>1</v>
      </c>
      <c r="H95">
        <v>2.8545687975749598</v>
      </c>
      <c r="I95">
        <v>6.9524361144062103</v>
      </c>
      <c r="J95">
        <v>-0.94831731132230102</v>
      </c>
      <c r="K95" t="b">
        <v>1</v>
      </c>
      <c r="L95">
        <v>272.8</v>
      </c>
      <c r="M95" t="s">
        <v>92</v>
      </c>
      <c r="N95">
        <v>7.0889187500440096</v>
      </c>
      <c r="O95">
        <v>4.08</v>
      </c>
      <c r="P95">
        <v>2.4359999999999999</v>
      </c>
      <c r="Q95" t="s">
        <v>746</v>
      </c>
      <c r="S95">
        <v>0</v>
      </c>
      <c r="T95">
        <v>11970</v>
      </c>
      <c r="U95">
        <v>4096</v>
      </c>
      <c r="V95">
        <v>229</v>
      </c>
      <c r="W95">
        <v>4096</v>
      </c>
      <c r="X95">
        <v>1</v>
      </c>
      <c r="Y95">
        <v>0.122553355726116</v>
      </c>
      <c r="Z95">
        <v>272.8</v>
      </c>
      <c r="AA95">
        <v>43.88</v>
      </c>
      <c r="AB95" t="s">
        <v>94</v>
      </c>
      <c r="AC95">
        <v>16.515625</v>
      </c>
      <c r="AE95">
        <v>3</v>
      </c>
      <c r="AF95">
        <v>272.75</v>
      </c>
      <c r="AG95">
        <v>10.828125</v>
      </c>
      <c r="AH95">
        <f t="shared" si="4"/>
        <v>261.921875</v>
      </c>
      <c r="AI95">
        <f t="shared" si="5"/>
        <v>25.189033189033189</v>
      </c>
      <c r="AJ95">
        <f t="shared" si="6"/>
        <v>0.38739233602033046</v>
      </c>
      <c r="AK95">
        <f t="shared" si="7"/>
        <v>704.06658738258056</v>
      </c>
    </row>
    <row r="96" spans="1:37" x14ac:dyDescent="0.3">
      <c r="A96">
        <v>94</v>
      </c>
      <c r="B96">
        <v>190</v>
      </c>
      <c r="C96" t="s">
        <v>91</v>
      </c>
      <c r="D96">
        <v>7.0293909576686103E-2</v>
      </c>
      <c r="E96">
        <v>4096</v>
      </c>
      <c r="F96">
        <v>4096</v>
      </c>
      <c r="G96">
        <v>1</v>
      </c>
      <c r="H96">
        <v>9.3430143666772807</v>
      </c>
      <c r="I96">
        <v>11.3411785720506</v>
      </c>
      <c r="J96">
        <v>-0.98207097833546797</v>
      </c>
      <c r="K96" t="b">
        <v>1</v>
      </c>
      <c r="L96">
        <v>16.38</v>
      </c>
      <c r="M96" t="s">
        <v>92</v>
      </c>
      <c r="N96">
        <v>11.686997806903101</v>
      </c>
      <c r="O96">
        <v>3.7770000000000001</v>
      </c>
      <c r="P96">
        <v>1.214</v>
      </c>
      <c r="Q96" t="s">
        <v>747</v>
      </c>
      <c r="S96">
        <v>0</v>
      </c>
      <c r="T96">
        <v>5976</v>
      </c>
      <c r="U96">
        <v>4096</v>
      </c>
      <c r="V96">
        <v>19</v>
      </c>
      <c r="W96">
        <v>4096</v>
      </c>
      <c r="X96">
        <v>1</v>
      </c>
      <c r="Y96">
        <v>1.9140187636239001</v>
      </c>
      <c r="Z96">
        <v>16.38</v>
      </c>
      <c r="AA96">
        <v>365</v>
      </c>
      <c r="AB96" t="s">
        <v>94</v>
      </c>
      <c r="AC96">
        <v>4.046875</v>
      </c>
      <c r="AD96" t="s">
        <v>98</v>
      </c>
      <c r="AE96">
        <v>3</v>
      </c>
      <c r="AF96">
        <v>16.375</v>
      </c>
      <c r="AG96">
        <v>10.359375</v>
      </c>
      <c r="AH96">
        <f t="shared" si="4"/>
        <v>6.015625</v>
      </c>
      <c r="AI96">
        <f t="shared" si="5"/>
        <v>1.5806938159879336</v>
      </c>
      <c r="AJ96">
        <f t="shared" si="6"/>
        <v>0.37453464198680558</v>
      </c>
      <c r="AK96">
        <f t="shared" si="7"/>
        <v>43.720922350827223</v>
      </c>
    </row>
    <row r="97" spans="1:37" x14ac:dyDescent="0.3">
      <c r="A97">
        <v>95</v>
      </c>
      <c r="B97">
        <v>191</v>
      </c>
      <c r="C97" t="s">
        <v>91</v>
      </c>
      <c r="D97">
        <v>5.4781563765908203E-2</v>
      </c>
      <c r="E97">
        <v>4096</v>
      </c>
      <c r="F97">
        <v>4096</v>
      </c>
      <c r="G97">
        <v>1</v>
      </c>
      <c r="H97">
        <v>4.6391581891554399</v>
      </c>
      <c r="I97">
        <v>6.6098943339626803</v>
      </c>
      <c r="J97">
        <v>-0.97564170842819797</v>
      </c>
      <c r="K97" t="b">
        <v>1</v>
      </c>
      <c r="L97">
        <v>26.6</v>
      </c>
      <c r="M97" t="s">
        <v>92</v>
      </c>
      <c r="N97">
        <v>7.1056608285613896</v>
      </c>
      <c r="O97">
        <v>3.7810000000000001</v>
      </c>
      <c r="P97">
        <v>1.425</v>
      </c>
      <c r="Q97" t="s">
        <v>748</v>
      </c>
      <c r="S97">
        <v>0</v>
      </c>
      <c r="T97">
        <v>6056</v>
      </c>
      <c r="U97">
        <v>4096</v>
      </c>
      <c r="V97">
        <v>107</v>
      </c>
      <c r="W97">
        <v>4096</v>
      </c>
      <c r="X97">
        <v>1</v>
      </c>
      <c r="Y97">
        <v>0.35181070108659002</v>
      </c>
      <c r="Z97">
        <v>26.6</v>
      </c>
      <c r="AA97">
        <v>227.8</v>
      </c>
      <c r="AB97" t="s">
        <v>94</v>
      </c>
      <c r="AC97">
        <v>5.15625</v>
      </c>
      <c r="AE97">
        <v>4</v>
      </c>
      <c r="AF97">
        <v>26.59375</v>
      </c>
      <c r="AG97">
        <v>7.5859375</v>
      </c>
      <c r="AH97">
        <f t="shared" si="4"/>
        <v>19.0078125</v>
      </c>
      <c r="AI97">
        <f t="shared" si="5"/>
        <v>3.505664263645726</v>
      </c>
      <c r="AJ97">
        <f t="shared" si="6"/>
        <v>0.3769503836961785</v>
      </c>
      <c r="AK97">
        <f t="shared" si="7"/>
        <v>70.549735854452734</v>
      </c>
    </row>
    <row r="98" spans="1:37" x14ac:dyDescent="0.3">
      <c r="A98">
        <v>96</v>
      </c>
      <c r="B98">
        <v>194</v>
      </c>
      <c r="C98" t="s">
        <v>91</v>
      </c>
      <c r="D98">
        <v>9.8874248932353994E-3</v>
      </c>
      <c r="E98">
        <v>4096</v>
      </c>
      <c r="F98">
        <v>11008</v>
      </c>
      <c r="G98">
        <v>2.6875</v>
      </c>
      <c r="H98">
        <v>3.5515640333628902</v>
      </c>
      <c r="I98">
        <v>8.4419012277395407</v>
      </c>
      <c r="J98">
        <v>-1.0037697642725001</v>
      </c>
      <c r="K98" t="b">
        <v>1</v>
      </c>
      <c r="L98">
        <v>238.5</v>
      </c>
      <c r="M98" t="s">
        <v>92</v>
      </c>
      <c r="N98">
        <v>8.5051738131377395</v>
      </c>
      <c r="O98">
        <v>4.3630000000000004</v>
      </c>
      <c r="P98">
        <v>2.3769999999999998</v>
      </c>
      <c r="Q98" t="s">
        <v>749</v>
      </c>
      <c r="S98">
        <v>0</v>
      </c>
      <c r="T98">
        <v>23120</v>
      </c>
      <c r="U98">
        <v>4096</v>
      </c>
      <c r="V98">
        <v>341</v>
      </c>
      <c r="W98">
        <v>4096</v>
      </c>
      <c r="X98">
        <v>1</v>
      </c>
      <c r="Y98">
        <v>0.138174939229014</v>
      </c>
      <c r="Z98">
        <v>238.5</v>
      </c>
      <c r="AA98">
        <v>96.94</v>
      </c>
      <c r="AB98" t="s">
        <v>94</v>
      </c>
      <c r="AC98">
        <v>15.4453125</v>
      </c>
      <c r="AE98">
        <v>0</v>
      </c>
      <c r="AF98">
        <v>238.5</v>
      </c>
      <c r="AG98">
        <v>12.5703125</v>
      </c>
      <c r="AH98">
        <f t="shared" si="4"/>
        <v>225.9296875</v>
      </c>
      <c r="AI98">
        <f t="shared" si="5"/>
        <v>18.97327532628962</v>
      </c>
      <c r="AJ98">
        <f t="shared" si="6"/>
        <v>0.36649523310584481</v>
      </c>
      <c r="AK98">
        <f t="shared" si="7"/>
        <v>650.75880517965857</v>
      </c>
    </row>
    <row r="99" spans="1:37" x14ac:dyDescent="0.3">
      <c r="A99">
        <v>97</v>
      </c>
      <c r="B99">
        <v>195</v>
      </c>
      <c r="C99" t="s">
        <v>91</v>
      </c>
      <c r="D99">
        <v>2.2736149868196501E-2</v>
      </c>
      <c r="E99">
        <v>4096</v>
      </c>
      <c r="F99">
        <v>11008</v>
      </c>
      <c r="G99">
        <v>2.6875</v>
      </c>
      <c r="H99">
        <v>3.8541530806250299</v>
      </c>
      <c r="I99">
        <v>6.7146573201514199</v>
      </c>
      <c r="J99">
        <v>-1.0110026929181799</v>
      </c>
      <c r="K99" t="b">
        <v>1</v>
      </c>
      <c r="L99">
        <v>55.2</v>
      </c>
      <c r="M99" t="s">
        <v>92</v>
      </c>
      <c r="N99">
        <v>7.6900869502037699</v>
      </c>
      <c r="O99">
        <v>4.3319999999999999</v>
      </c>
      <c r="P99">
        <v>1.742</v>
      </c>
      <c r="Q99" t="s">
        <v>750</v>
      </c>
      <c r="S99">
        <v>0</v>
      </c>
      <c r="T99">
        <v>21540</v>
      </c>
      <c r="U99">
        <v>4096</v>
      </c>
      <c r="V99">
        <v>421</v>
      </c>
      <c r="W99">
        <v>4096</v>
      </c>
      <c r="X99">
        <v>1</v>
      </c>
      <c r="Y99">
        <v>0.139102909730836</v>
      </c>
      <c r="Z99">
        <v>55.2</v>
      </c>
      <c r="AA99">
        <v>390.2</v>
      </c>
      <c r="AB99" t="s">
        <v>94</v>
      </c>
      <c r="AC99">
        <v>7.4296875</v>
      </c>
      <c r="AE99">
        <v>0</v>
      </c>
      <c r="AF99">
        <v>55.1875</v>
      </c>
      <c r="AG99">
        <v>10.578125</v>
      </c>
      <c r="AH99">
        <f t="shared" si="4"/>
        <v>44.609375</v>
      </c>
      <c r="AI99">
        <f t="shared" si="5"/>
        <v>5.2171344165435745</v>
      </c>
      <c r="AJ99">
        <f t="shared" si="6"/>
        <v>0.36385396281048299</v>
      </c>
      <c r="AK99">
        <f t="shared" si="7"/>
        <v>151.6748631063968</v>
      </c>
    </row>
    <row r="100" spans="1:37" x14ac:dyDescent="0.3">
      <c r="A100">
        <v>98</v>
      </c>
      <c r="B100">
        <v>196</v>
      </c>
      <c r="C100" t="s">
        <v>91</v>
      </c>
      <c r="D100">
        <v>2.99726242266476E-2</v>
      </c>
      <c r="E100">
        <v>4096</v>
      </c>
      <c r="F100">
        <v>11008</v>
      </c>
      <c r="G100">
        <v>2.6875</v>
      </c>
      <c r="H100">
        <v>4.6153296285776397</v>
      </c>
      <c r="I100">
        <v>8.5140211605304295</v>
      </c>
      <c r="J100">
        <v>-1.0134136691333999</v>
      </c>
      <c r="K100" t="b">
        <v>1</v>
      </c>
      <c r="L100">
        <v>70</v>
      </c>
      <c r="M100" t="s">
        <v>92</v>
      </c>
      <c r="N100">
        <v>8.8402251732900492</v>
      </c>
      <c r="O100">
        <v>4.3550000000000004</v>
      </c>
      <c r="P100">
        <v>1.845</v>
      </c>
      <c r="Q100" t="s">
        <v>751</v>
      </c>
      <c r="R100" t="s">
        <v>1941</v>
      </c>
      <c r="S100">
        <v>0</v>
      </c>
      <c r="T100">
        <v>22610</v>
      </c>
      <c r="U100">
        <v>4096</v>
      </c>
      <c r="V100">
        <v>250</v>
      </c>
      <c r="W100">
        <v>4096</v>
      </c>
      <c r="X100">
        <v>1</v>
      </c>
      <c r="Y100">
        <v>0.22865352237191799</v>
      </c>
      <c r="Z100">
        <v>70</v>
      </c>
      <c r="AA100">
        <v>323</v>
      </c>
      <c r="AB100" t="s">
        <v>94</v>
      </c>
      <c r="AC100">
        <v>8.3671875</v>
      </c>
      <c r="AE100">
        <v>0</v>
      </c>
      <c r="AF100">
        <v>70</v>
      </c>
      <c r="AG100">
        <v>13.46875</v>
      </c>
      <c r="AH100">
        <f t="shared" si="4"/>
        <v>56.53125</v>
      </c>
      <c r="AI100">
        <f t="shared" si="5"/>
        <v>5.1972157772621808</v>
      </c>
      <c r="AJ100">
        <f t="shared" si="6"/>
        <v>0.36297777621727673</v>
      </c>
      <c r="AK100">
        <f t="shared" si="7"/>
        <v>192.84927228739849</v>
      </c>
    </row>
    <row r="101" spans="1:37" x14ac:dyDescent="0.3">
      <c r="A101">
        <v>99</v>
      </c>
      <c r="B101">
        <v>202</v>
      </c>
      <c r="C101" t="s">
        <v>91</v>
      </c>
      <c r="D101">
        <v>5.29704889394218E-2</v>
      </c>
      <c r="E101">
        <v>4096</v>
      </c>
      <c r="F101">
        <v>4096</v>
      </c>
      <c r="G101">
        <v>1</v>
      </c>
      <c r="H101">
        <v>2.69005965574613</v>
      </c>
      <c r="I101">
        <v>6.2522870905037102</v>
      </c>
      <c r="J101">
        <v>-0.94912097006070995</v>
      </c>
      <c r="K101" t="b">
        <v>1</v>
      </c>
      <c r="L101">
        <v>211.4</v>
      </c>
      <c r="M101" t="s">
        <v>92</v>
      </c>
      <c r="N101">
        <v>6.5200050920553698</v>
      </c>
      <c r="O101">
        <v>4.07</v>
      </c>
      <c r="P101">
        <v>2.3239999999999998</v>
      </c>
      <c r="Q101" t="s">
        <v>752</v>
      </c>
      <c r="S101">
        <v>0</v>
      </c>
      <c r="T101">
        <v>11770</v>
      </c>
      <c r="U101">
        <v>4096</v>
      </c>
      <c r="V101">
        <v>342</v>
      </c>
      <c r="W101">
        <v>4096</v>
      </c>
      <c r="X101">
        <v>1</v>
      </c>
      <c r="Y101">
        <v>9.13879597169686E-2</v>
      </c>
      <c r="Z101">
        <v>211.4</v>
      </c>
      <c r="AA101">
        <v>55.7</v>
      </c>
      <c r="AB101" t="s">
        <v>94</v>
      </c>
      <c r="AC101">
        <v>14.5390625</v>
      </c>
      <c r="AE101">
        <v>4</v>
      </c>
      <c r="AF101">
        <v>211.375</v>
      </c>
      <c r="AG101">
        <v>8.546875</v>
      </c>
      <c r="AH101">
        <f t="shared" si="4"/>
        <v>202.828125</v>
      </c>
      <c r="AI101">
        <f t="shared" si="5"/>
        <v>24.731261425959779</v>
      </c>
      <c r="AJ101">
        <f t="shared" si="6"/>
        <v>0.38708112985282289</v>
      </c>
      <c r="AK101">
        <f t="shared" si="7"/>
        <v>546.07415267277327</v>
      </c>
    </row>
    <row r="102" spans="1:37" x14ac:dyDescent="0.3">
      <c r="A102">
        <v>100</v>
      </c>
      <c r="B102">
        <v>203</v>
      </c>
      <c r="C102" t="s">
        <v>91</v>
      </c>
      <c r="D102">
        <v>2.7872938692983299E-2</v>
      </c>
      <c r="E102">
        <v>4096</v>
      </c>
      <c r="F102">
        <v>4096</v>
      </c>
      <c r="G102">
        <v>1</v>
      </c>
      <c r="H102">
        <v>2.9788869743791002</v>
      </c>
      <c r="I102">
        <v>7.3424909407547503</v>
      </c>
      <c r="J102">
        <v>-0.94992462879911799</v>
      </c>
      <c r="K102" t="b">
        <v>1</v>
      </c>
      <c r="L102">
        <v>291.8</v>
      </c>
      <c r="M102" t="s">
        <v>92</v>
      </c>
      <c r="N102">
        <v>7.4233339861501797</v>
      </c>
      <c r="O102">
        <v>4.08</v>
      </c>
      <c r="P102">
        <v>2.4649999999999999</v>
      </c>
      <c r="Q102" t="s">
        <v>753</v>
      </c>
      <c r="S102">
        <v>0</v>
      </c>
      <c r="T102">
        <v>11950</v>
      </c>
      <c r="U102">
        <v>4096</v>
      </c>
      <c r="V102">
        <v>170</v>
      </c>
      <c r="W102">
        <v>4096</v>
      </c>
      <c r="X102">
        <v>1</v>
      </c>
      <c r="Y102">
        <v>0.15177370262348699</v>
      </c>
      <c r="Z102">
        <v>291.8</v>
      </c>
      <c r="AA102">
        <v>40.97</v>
      </c>
      <c r="AB102" t="s">
        <v>94</v>
      </c>
      <c r="AC102">
        <v>17.078125</v>
      </c>
      <c r="AE102">
        <v>3</v>
      </c>
      <c r="AF102">
        <v>291.75</v>
      </c>
      <c r="AG102">
        <v>13</v>
      </c>
      <c r="AH102">
        <f t="shared" si="4"/>
        <v>278.75</v>
      </c>
      <c r="AI102">
        <f t="shared" si="5"/>
        <v>22.442307692307693</v>
      </c>
      <c r="AJ102">
        <f t="shared" si="6"/>
        <v>0.38677017368839955</v>
      </c>
      <c r="AK102">
        <f t="shared" si="7"/>
        <v>754.32393666179564</v>
      </c>
    </row>
    <row r="103" spans="1:37" x14ac:dyDescent="0.3">
      <c r="A103">
        <v>101</v>
      </c>
      <c r="B103">
        <v>204</v>
      </c>
      <c r="C103" t="s">
        <v>91</v>
      </c>
      <c r="D103">
        <v>4.2784985278076497E-2</v>
      </c>
      <c r="E103">
        <v>4096</v>
      </c>
      <c r="F103">
        <v>4096</v>
      </c>
      <c r="G103">
        <v>1</v>
      </c>
      <c r="H103">
        <v>6.8808832287286297</v>
      </c>
      <c r="I103">
        <v>7.9828996833297001</v>
      </c>
      <c r="J103">
        <v>-0.98528561328910302</v>
      </c>
      <c r="K103" t="b">
        <v>1</v>
      </c>
      <c r="L103">
        <v>14.445</v>
      </c>
      <c r="M103" t="s">
        <v>92</v>
      </c>
      <c r="N103">
        <v>8.6711806857057798</v>
      </c>
      <c r="O103">
        <v>3.7829999999999999</v>
      </c>
      <c r="P103">
        <v>1.1599999999999999</v>
      </c>
      <c r="Q103" t="s">
        <v>754</v>
      </c>
      <c r="S103">
        <v>0</v>
      </c>
      <c r="T103">
        <v>6060</v>
      </c>
      <c r="U103">
        <v>4096</v>
      </c>
      <c r="V103">
        <v>72</v>
      </c>
      <c r="W103">
        <v>4096</v>
      </c>
      <c r="X103">
        <v>1</v>
      </c>
      <c r="Y103">
        <v>0.69306873506670896</v>
      </c>
      <c r="Z103">
        <v>14.445</v>
      </c>
      <c r="AA103">
        <v>419.5</v>
      </c>
      <c r="AB103" t="s">
        <v>94</v>
      </c>
      <c r="AC103">
        <v>3.80078125</v>
      </c>
      <c r="AD103" t="s">
        <v>98</v>
      </c>
      <c r="AE103">
        <v>3</v>
      </c>
      <c r="AF103">
        <v>14.4453125</v>
      </c>
      <c r="AG103">
        <v>7.22265625</v>
      </c>
      <c r="AH103">
        <f t="shared" si="4"/>
        <v>7.22265625</v>
      </c>
      <c r="AI103">
        <f t="shared" si="5"/>
        <v>2</v>
      </c>
      <c r="AJ103">
        <f t="shared" si="6"/>
        <v>0.37333258296096872</v>
      </c>
      <c r="AK103">
        <f t="shared" si="7"/>
        <v>38.692879109108546</v>
      </c>
    </row>
    <row r="104" spans="1:37" x14ac:dyDescent="0.3">
      <c r="A104">
        <v>102</v>
      </c>
      <c r="B104">
        <v>205</v>
      </c>
      <c r="C104" t="s">
        <v>91</v>
      </c>
      <c r="D104">
        <v>4.38970685285184E-2</v>
      </c>
      <c r="E104">
        <v>4096</v>
      </c>
      <c r="F104">
        <v>4096</v>
      </c>
      <c r="G104">
        <v>1</v>
      </c>
      <c r="H104">
        <v>4.07194599143478</v>
      </c>
      <c r="I104">
        <v>5.8136572651148901</v>
      </c>
      <c r="J104">
        <v>-0.97644536716660701</v>
      </c>
      <c r="K104" t="b">
        <v>1</v>
      </c>
      <c r="L104">
        <v>26.78</v>
      </c>
      <c r="M104" t="s">
        <v>92</v>
      </c>
      <c r="N104">
        <v>6.4626514339511996</v>
      </c>
      <c r="O104">
        <v>3.7829999999999999</v>
      </c>
      <c r="P104">
        <v>1.4279999999999999</v>
      </c>
      <c r="Q104" t="s">
        <v>755</v>
      </c>
      <c r="S104">
        <v>0</v>
      </c>
      <c r="T104">
        <v>6070</v>
      </c>
      <c r="U104">
        <v>4096</v>
      </c>
      <c r="V104">
        <v>181</v>
      </c>
      <c r="W104">
        <v>4096</v>
      </c>
      <c r="X104">
        <v>1</v>
      </c>
      <c r="Y104">
        <v>0.228335947302092</v>
      </c>
      <c r="Z104">
        <v>26.78</v>
      </c>
      <c r="AA104">
        <v>226.8</v>
      </c>
      <c r="AB104" t="s">
        <v>94</v>
      </c>
      <c r="AC104">
        <v>5.17578125</v>
      </c>
      <c r="AE104">
        <v>4</v>
      </c>
      <c r="AF104">
        <v>26.78125</v>
      </c>
      <c r="AG104">
        <v>6.11328125</v>
      </c>
      <c r="AH104">
        <f t="shared" si="4"/>
        <v>20.66796875</v>
      </c>
      <c r="AI104">
        <f t="shared" si="5"/>
        <v>4.3808306709265175</v>
      </c>
      <c r="AJ104">
        <f t="shared" si="6"/>
        <v>0.37664756592374726</v>
      </c>
      <c r="AK104">
        <f t="shared" si="7"/>
        <v>71.104269409833108</v>
      </c>
    </row>
    <row r="105" spans="1:37" x14ac:dyDescent="0.3">
      <c r="A105">
        <v>103</v>
      </c>
      <c r="B105">
        <v>208</v>
      </c>
      <c r="C105" t="s">
        <v>91</v>
      </c>
      <c r="D105">
        <v>1.3396327710012999E-2</v>
      </c>
      <c r="E105">
        <v>4096</v>
      </c>
      <c r="F105">
        <v>11008</v>
      </c>
      <c r="G105">
        <v>2.6875</v>
      </c>
      <c r="H105">
        <v>3.66782646166667</v>
      </c>
      <c r="I105">
        <v>8.56064965174156</v>
      </c>
      <c r="J105">
        <v>-1.0053770817493199</v>
      </c>
      <c r="K105" t="b">
        <v>1</v>
      </c>
      <c r="L105">
        <v>216</v>
      </c>
      <c r="M105" t="s">
        <v>92</v>
      </c>
      <c r="N105">
        <v>8.6201802784962798</v>
      </c>
      <c r="O105">
        <v>4.3630000000000004</v>
      </c>
      <c r="P105">
        <v>2.3340000000000001</v>
      </c>
      <c r="Q105" t="s">
        <v>756</v>
      </c>
      <c r="S105">
        <v>0</v>
      </c>
      <c r="T105">
        <v>23060</v>
      </c>
      <c r="U105">
        <v>4096</v>
      </c>
      <c r="V105">
        <v>318</v>
      </c>
      <c r="W105">
        <v>4096</v>
      </c>
      <c r="X105">
        <v>1</v>
      </c>
      <c r="Y105">
        <v>0.14960427916525701</v>
      </c>
      <c r="Z105">
        <v>216</v>
      </c>
      <c r="AA105">
        <v>106.75</v>
      </c>
      <c r="AB105" t="s">
        <v>94</v>
      </c>
      <c r="AC105">
        <v>14.6953125</v>
      </c>
      <c r="AE105">
        <v>0</v>
      </c>
      <c r="AF105">
        <v>216</v>
      </c>
      <c r="AG105">
        <v>12.96875</v>
      </c>
      <c r="AH105">
        <f t="shared" si="4"/>
        <v>203.03125</v>
      </c>
      <c r="AI105">
        <f t="shared" si="5"/>
        <v>16.655421686746987</v>
      </c>
      <c r="AJ105">
        <f t="shared" si="6"/>
        <v>0.36590663207358498</v>
      </c>
      <c r="AK105">
        <f t="shared" si="7"/>
        <v>590.31452580111124</v>
      </c>
    </row>
    <row r="106" spans="1:37" x14ac:dyDescent="0.3">
      <c r="A106">
        <v>104</v>
      </c>
      <c r="B106">
        <v>209</v>
      </c>
      <c r="C106" t="s">
        <v>91</v>
      </c>
      <c r="D106">
        <v>1.17791147855917E-2</v>
      </c>
      <c r="E106">
        <v>4096</v>
      </c>
      <c r="F106">
        <v>11008</v>
      </c>
      <c r="G106">
        <v>2.6875</v>
      </c>
      <c r="H106">
        <v>3.7360310696975398</v>
      </c>
      <c r="I106">
        <v>6.4067095296766503</v>
      </c>
      <c r="J106">
        <v>-1.0110026929181799</v>
      </c>
      <c r="K106" t="b">
        <v>1</v>
      </c>
      <c r="L106">
        <v>51.88</v>
      </c>
      <c r="M106" t="s">
        <v>92</v>
      </c>
      <c r="N106">
        <v>7.5926805050878299</v>
      </c>
      <c r="O106">
        <v>4.3360000000000003</v>
      </c>
      <c r="P106">
        <v>1.7150000000000001</v>
      </c>
      <c r="Q106" t="s">
        <v>757</v>
      </c>
      <c r="S106">
        <v>0</v>
      </c>
      <c r="T106">
        <v>21730</v>
      </c>
      <c r="U106">
        <v>4096</v>
      </c>
      <c r="V106">
        <v>508</v>
      </c>
      <c r="W106">
        <v>4096</v>
      </c>
      <c r="X106">
        <v>1</v>
      </c>
      <c r="Y106">
        <v>0.121391748983042</v>
      </c>
      <c r="Z106">
        <v>51.88</v>
      </c>
      <c r="AA106">
        <v>418.8</v>
      </c>
      <c r="AB106" t="s">
        <v>94</v>
      </c>
      <c r="AC106">
        <v>7.203125</v>
      </c>
      <c r="AE106">
        <v>0</v>
      </c>
      <c r="AF106">
        <v>51.875</v>
      </c>
      <c r="AG106">
        <v>9.7890625</v>
      </c>
      <c r="AH106">
        <f t="shared" si="4"/>
        <v>42.0859375</v>
      </c>
      <c r="AI106">
        <f t="shared" si="5"/>
        <v>5.2992817238627294</v>
      </c>
      <c r="AJ106">
        <f t="shared" si="6"/>
        <v>0.36385396281048299</v>
      </c>
      <c r="AK106">
        <f t="shared" si="7"/>
        <v>142.57093587577504</v>
      </c>
    </row>
    <row r="107" spans="1:37" x14ac:dyDescent="0.3">
      <c r="A107">
        <v>105</v>
      </c>
      <c r="B107">
        <v>210</v>
      </c>
      <c r="C107" t="s">
        <v>91</v>
      </c>
      <c r="D107">
        <v>3.1742472887566098E-2</v>
      </c>
      <c r="E107">
        <v>4096</v>
      </c>
      <c r="F107">
        <v>11008</v>
      </c>
      <c r="G107">
        <v>2.6875</v>
      </c>
      <c r="H107">
        <v>5.0038581111034501</v>
      </c>
      <c r="I107">
        <v>9.1330183688011193</v>
      </c>
      <c r="J107">
        <v>-1.0134136691333999</v>
      </c>
      <c r="K107" t="b">
        <v>1</v>
      </c>
      <c r="L107">
        <v>66.94</v>
      </c>
      <c r="M107" t="s">
        <v>92</v>
      </c>
      <c r="N107">
        <v>9.3774358121601598</v>
      </c>
      <c r="O107">
        <v>4.3600000000000003</v>
      </c>
      <c r="P107">
        <v>1.825</v>
      </c>
      <c r="Q107" t="s">
        <v>758</v>
      </c>
      <c r="R107" t="s">
        <v>1941</v>
      </c>
      <c r="S107">
        <v>0</v>
      </c>
      <c r="T107">
        <v>22780</v>
      </c>
      <c r="U107">
        <v>4096</v>
      </c>
      <c r="V107">
        <v>211</v>
      </c>
      <c r="W107">
        <v>4096</v>
      </c>
      <c r="X107">
        <v>1</v>
      </c>
      <c r="Y107">
        <v>0.27563695965046098</v>
      </c>
      <c r="Z107">
        <v>66.94</v>
      </c>
      <c r="AA107">
        <v>340.5</v>
      </c>
      <c r="AB107" t="s">
        <v>94</v>
      </c>
      <c r="AC107">
        <v>8.1796875</v>
      </c>
      <c r="AE107">
        <v>0</v>
      </c>
      <c r="AF107">
        <v>66.9375</v>
      </c>
      <c r="AG107">
        <v>14.2109375</v>
      </c>
      <c r="AH107">
        <f t="shared" si="4"/>
        <v>52.7265625</v>
      </c>
      <c r="AI107">
        <f t="shared" si="5"/>
        <v>4.7102803738317753</v>
      </c>
      <c r="AJ107">
        <f t="shared" si="6"/>
        <v>0.36297777621727673</v>
      </c>
      <c r="AK107">
        <f t="shared" si="7"/>
        <v>184.41211662482482</v>
      </c>
    </row>
    <row r="108" spans="1:37" x14ac:dyDescent="0.3">
      <c r="A108">
        <v>106</v>
      </c>
      <c r="B108">
        <v>216</v>
      </c>
      <c r="C108" t="s">
        <v>91</v>
      </c>
      <c r="D108">
        <v>3.6689125602037999E-2</v>
      </c>
      <c r="E108">
        <v>4096</v>
      </c>
      <c r="F108">
        <v>4096</v>
      </c>
      <c r="G108">
        <v>1</v>
      </c>
      <c r="H108">
        <v>2.67439394048094</v>
      </c>
      <c r="I108">
        <v>6.2158765413521797</v>
      </c>
      <c r="J108">
        <v>-0.94992462879911799</v>
      </c>
      <c r="K108" t="b">
        <v>1</v>
      </c>
      <c r="L108">
        <v>210.9</v>
      </c>
      <c r="M108" t="s">
        <v>92</v>
      </c>
      <c r="N108">
        <v>6.4909432187940599</v>
      </c>
      <c r="O108">
        <v>4.07</v>
      </c>
      <c r="P108">
        <v>2.3239999999999998</v>
      </c>
      <c r="Q108" t="s">
        <v>759</v>
      </c>
      <c r="S108">
        <v>0</v>
      </c>
      <c r="T108">
        <v>11780</v>
      </c>
      <c r="U108">
        <v>4096</v>
      </c>
      <c r="V108">
        <v>370</v>
      </c>
      <c r="W108">
        <v>4096</v>
      </c>
      <c r="X108">
        <v>1</v>
      </c>
      <c r="Y108">
        <v>8.7047595988340998E-2</v>
      </c>
      <c r="Z108">
        <v>210.9</v>
      </c>
      <c r="AA108">
        <v>55.84</v>
      </c>
      <c r="AB108" t="s">
        <v>94</v>
      </c>
      <c r="AC108">
        <v>14.5234375</v>
      </c>
      <c r="AE108">
        <v>3</v>
      </c>
      <c r="AF108">
        <v>210.875</v>
      </c>
      <c r="AG108">
        <v>7.88671875</v>
      </c>
      <c r="AH108">
        <f t="shared" si="4"/>
        <v>202.98828125</v>
      </c>
      <c r="AI108">
        <f t="shared" si="5"/>
        <v>26.737989103516593</v>
      </c>
      <c r="AJ108">
        <f t="shared" si="6"/>
        <v>0.38677017368839955</v>
      </c>
      <c r="AK108">
        <f t="shared" si="7"/>
        <v>545.22042894106653</v>
      </c>
    </row>
    <row r="109" spans="1:37" x14ac:dyDescent="0.3">
      <c r="A109">
        <v>107</v>
      </c>
      <c r="B109">
        <v>217</v>
      </c>
      <c r="C109" t="s">
        <v>91</v>
      </c>
      <c r="D109">
        <v>1.43584906388954E-2</v>
      </c>
      <c r="E109">
        <v>4096</v>
      </c>
      <c r="F109">
        <v>4096</v>
      </c>
      <c r="G109">
        <v>1</v>
      </c>
      <c r="H109">
        <v>2.6948102008652701</v>
      </c>
      <c r="I109">
        <v>6.6528126833861503</v>
      </c>
      <c r="J109">
        <v>-0.94510267636866596</v>
      </c>
      <c r="K109" t="b">
        <v>1</v>
      </c>
      <c r="L109">
        <v>293.8</v>
      </c>
      <c r="M109" t="s">
        <v>92</v>
      </c>
      <c r="N109">
        <v>6.8316166743390898</v>
      </c>
      <c r="O109">
        <v>4.0860000000000003</v>
      </c>
      <c r="P109">
        <v>2.4689999999999999</v>
      </c>
      <c r="Q109" t="s">
        <v>760</v>
      </c>
      <c r="S109">
        <v>0</v>
      </c>
      <c r="T109">
        <v>12180</v>
      </c>
      <c r="U109">
        <v>4096</v>
      </c>
      <c r="V109">
        <v>340</v>
      </c>
      <c r="W109">
        <v>4096</v>
      </c>
      <c r="X109">
        <v>1</v>
      </c>
      <c r="Y109">
        <v>9.1913988197358298E-2</v>
      </c>
      <c r="Z109">
        <v>293.8</v>
      </c>
      <c r="AA109">
        <v>41.44</v>
      </c>
      <c r="AB109" t="s">
        <v>94</v>
      </c>
      <c r="AC109">
        <v>17.140625</v>
      </c>
      <c r="AE109">
        <v>3</v>
      </c>
      <c r="AF109">
        <v>293.75</v>
      </c>
      <c r="AG109">
        <v>8.265625</v>
      </c>
      <c r="AH109">
        <f t="shared" si="4"/>
        <v>285.484375</v>
      </c>
      <c r="AI109">
        <f t="shared" si="5"/>
        <v>35.538752362948962</v>
      </c>
      <c r="AJ109">
        <f t="shared" si="6"/>
        <v>0.38863966474358291</v>
      </c>
      <c r="AK109">
        <f t="shared" si="7"/>
        <v>755.84153304015092</v>
      </c>
    </row>
    <row r="110" spans="1:37" x14ac:dyDescent="0.3">
      <c r="A110">
        <v>108</v>
      </c>
      <c r="B110">
        <v>218</v>
      </c>
      <c r="C110" t="s">
        <v>91</v>
      </c>
      <c r="D110">
        <v>6.1346691975386003E-2</v>
      </c>
      <c r="E110">
        <v>4096</v>
      </c>
      <c r="F110">
        <v>4096</v>
      </c>
      <c r="G110">
        <v>1</v>
      </c>
      <c r="H110">
        <v>8.9677579551487394</v>
      </c>
      <c r="I110">
        <v>9.7296670782912607</v>
      </c>
      <c r="J110">
        <v>-0.98930390698114601</v>
      </c>
      <c r="K110" t="b">
        <v>1</v>
      </c>
      <c r="L110">
        <v>12.17</v>
      </c>
      <c r="M110" t="s">
        <v>92</v>
      </c>
      <c r="N110">
        <v>10.3377349538227</v>
      </c>
      <c r="O110">
        <v>3.7850000000000001</v>
      </c>
      <c r="P110">
        <v>1.085</v>
      </c>
      <c r="Q110" t="s">
        <v>761</v>
      </c>
      <c r="S110">
        <v>0</v>
      </c>
      <c r="T110">
        <v>6096</v>
      </c>
      <c r="U110">
        <v>4096</v>
      </c>
      <c r="V110">
        <v>47</v>
      </c>
      <c r="W110">
        <v>4096</v>
      </c>
      <c r="X110">
        <v>1</v>
      </c>
      <c r="Y110">
        <v>1.16221694638505</v>
      </c>
      <c r="Z110">
        <v>12.17</v>
      </c>
      <c r="AA110">
        <v>500.8</v>
      </c>
      <c r="AB110" t="s">
        <v>94</v>
      </c>
      <c r="AC110">
        <v>3.48828125</v>
      </c>
      <c r="AD110" t="s">
        <v>98</v>
      </c>
      <c r="AE110">
        <v>3</v>
      </c>
      <c r="AF110">
        <v>12.171875</v>
      </c>
      <c r="AG110">
        <v>7.43359375</v>
      </c>
      <c r="AH110">
        <f t="shared" si="4"/>
        <v>4.73828125</v>
      </c>
      <c r="AI110">
        <f t="shared" si="5"/>
        <v>1.6374146085128745</v>
      </c>
      <c r="AJ110">
        <f t="shared" si="6"/>
        <v>0.37183543300643185</v>
      </c>
      <c r="AK110">
        <f t="shared" si="7"/>
        <v>32.734575351213117</v>
      </c>
    </row>
    <row r="111" spans="1:37" x14ac:dyDescent="0.3">
      <c r="A111">
        <v>109</v>
      </c>
      <c r="B111">
        <v>219</v>
      </c>
      <c r="C111" t="s">
        <v>91</v>
      </c>
      <c r="D111">
        <v>3.7665266337028797E-2</v>
      </c>
      <c r="E111">
        <v>4096</v>
      </c>
      <c r="F111">
        <v>4096</v>
      </c>
      <c r="G111">
        <v>1</v>
      </c>
      <c r="H111">
        <v>5.9253810545151397</v>
      </c>
      <c r="I111">
        <v>8.7144764336912193</v>
      </c>
      <c r="J111">
        <v>-0.98689293076592</v>
      </c>
      <c r="K111" t="b">
        <v>1</v>
      </c>
      <c r="L111">
        <v>29.53</v>
      </c>
      <c r="M111" t="s">
        <v>92</v>
      </c>
      <c r="N111">
        <v>8.7383632949797292</v>
      </c>
      <c r="O111">
        <v>3.7869999999999999</v>
      </c>
      <c r="P111">
        <v>1.4710000000000001</v>
      </c>
      <c r="Q111" t="s">
        <v>762</v>
      </c>
      <c r="S111">
        <v>0</v>
      </c>
      <c r="T111">
        <v>6110</v>
      </c>
      <c r="U111">
        <v>4096</v>
      </c>
      <c r="V111">
        <v>131</v>
      </c>
      <c r="W111">
        <v>4096</v>
      </c>
      <c r="X111">
        <v>1</v>
      </c>
      <c r="Y111">
        <v>0.43033254079312999</v>
      </c>
      <c r="Z111">
        <v>29.53</v>
      </c>
      <c r="AA111">
        <v>207</v>
      </c>
      <c r="AB111" t="s">
        <v>94</v>
      </c>
      <c r="AC111">
        <v>5.43359375</v>
      </c>
      <c r="AE111">
        <v>3</v>
      </c>
      <c r="AF111">
        <v>29.53125</v>
      </c>
      <c r="AG111">
        <v>5.98828125</v>
      </c>
      <c r="AH111">
        <f t="shared" si="4"/>
        <v>23.54296875</v>
      </c>
      <c r="AI111">
        <f t="shared" si="5"/>
        <v>4.9315068493150687</v>
      </c>
      <c r="AJ111">
        <f t="shared" si="6"/>
        <v>0.372733000964105</v>
      </c>
      <c r="AK111">
        <f t="shared" si="7"/>
        <v>79.228965301207452</v>
      </c>
    </row>
    <row r="112" spans="1:37" x14ac:dyDescent="0.3">
      <c r="A112">
        <v>110</v>
      </c>
      <c r="B112">
        <v>222</v>
      </c>
      <c r="C112" t="s">
        <v>91</v>
      </c>
      <c r="D112">
        <v>8.7160634793279606E-3</v>
      </c>
      <c r="E112">
        <v>4096</v>
      </c>
      <c r="F112">
        <v>11008</v>
      </c>
      <c r="G112">
        <v>2.6875</v>
      </c>
      <c r="H112">
        <v>3.7375775505663298</v>
      </c>
      <c r="I112">
        <v>8.6139482610708509</v>
      </c>
      <c r="J112">
        <v>-1.0061807404877301</v>
      </c>
      <c r="K112" t="b">
        <v>1</v>
      </c>
      <c r="L112">
        <v>202.1</v>
      </c>
      <c r="M112" t="s">
        <v>92</v>
      </c>
      <c r="N112">
        <v>8.6784738186156591</v>
      </c>
      <c r="O112">
        <v>4.3630000000000004</v>
      </c>
      <c r="P112">
        <v>2.3050000000000002</v>
      </c>
      <c r="Q112" t="s">
        <v>763</v>
      </c>
      <c r="S112">
        <v>0</v>
      </c>
      <c r="T112">
        <v>23090</v>
      </c>
      <c r="U112">
        <v>4096</v>
      </c>
      <c r="V112">
        <v>335</v>
      </c>
      <c r="W112">
        <v>4096</v>
      </c>
      <c r="X112">
        <v>1</v>
      </c>
      <c r="Y112">
        <v>0.14956983937891699</v>
      </c>
      <c r="Z112">
        <v>202.1</v>
      </c>
      <c r="AA112">
        <v>114.25</v>
      </c>
      <c r="AB112" t="s">
        <v>94</v>
      </c>
      <c r="AC112">
        <v>14.21875</v>
      </c>
      <c r="AE112">
        <v>0</v>
      </c>
      <c r="AF112">
        <v>202.125</v>
      </c>
      <c r="AG112">
        <v>12.59375</v>
      </c>
      <c r="AH112">
        <f t="shared" si="4"/>
        <v>189.53125</v>
      </c>
      <c r="AI112">
        <f t="shared" si="5"/>
        <v>16.049627791563275</v>
      </c>
      <c r="AJ112">
        <f t="shared" si="6"/>
        <v>0.36561268614320547</v>
      </c>
      <c r="AK112">
        <f t="shared" si="7"/>
        <v>552.83913184793164</v>
      </c>
    </row>
    <row r="113" spans="1:37" x14ac:dyDescent="0.3">
      <c r="A113">
        <v>111</v>
      </c>
      <c r="B113">
        <v>223</v>
      </c>
      <c r="C113" t="s">
        <v>91</v>
      </c>
      <c r="D113">
        <v>1.35962667244601E-2</v>
      </c>
      <c r="E113">
        <v>4096</v>
      </c>
      <c r="F113">
        <v>11008</v>
      </c>
      <c r="G113">
        <v>2.6875</v>
      </c>
      <c r="H113">
        <v>4.0279962070124302</v>
      </c>
      <c r="I113">
        <v>6.7775756491039303</v>
      </c>
      <c r="J113">
        <v>-1.01261001039499</v>
      </c>
      <c r="K113" t="b">
        <v>1</v>
      </c>
      <c r="L113">
        <v>48.2</v>
      </c>
      <c r="M113" t="s">
        <v>92</v>
      </c>
      <c r="N113">
        <v>7.8959284072395901</v>
      </c>
      <c r="O113">
        <v>4.34</v>
      </c>
      <c r="P113">
        <v>1.6830000000000001</v>
      </c>
      <c r="Q113" t="s">
        <v>764</v>
      </c>
      <c r="S113">
        <v>0</v>
      </c>
      <c r="T113">
        <v>21780</v>
      </c>
      <c r="U113">
        <v>4096</v>
      </c>
      <c r="V113">
        <v>385</v>
      </c>
      <c r="W113">
        <v>4096</v>
      </c>
      <c r="X113">
        <v>1</v>
      </c>
      <c r="Y113">
        <v>0.15432097625876701</v>
      </c>
      <c r="Z113">
        <v>48.2</v>
      </c>
      <c r="AA113">
        <v>452</v>
      </c>
      <c r="AB113" t="s">
        <v>94</v>
      </c>
      <c r="AC113">
        <v>6.94140625</v>
      </c>
      <c r="AE113">
        <v>0</v>
      </c>
      <c r="AF113">
        <v>48.1875</v>
      </c>
      <c r="AG113">
        <v>10.8984375</v>
      </c>
      <c r="AH113">
        <f t="shared" si="4"/>
        <v>37.2890625</v>
      </c>
      <c r="AI113">
        <f t="shared" si="5"/>
        <v>4.4215053763440864</v>
      </c>
      <c r="AJ113">
        <f t="shared" si="6"/>
        <v>0.36326960372814016</v>
      </c>
      <c r="AK113">
        <f t="shared" si="7"/>
        <v>132.64941383882493</v>
      </c>
    </row>
    <row r="114" spans="1:37" x14ac:dyDescent="0.3">
      <c r="A114">
        <v>112</v>
      </c>
      <c r="B114">
        <v>224</v>
      </c>
      <c r="C114" t="s">
        <v>91</v>
      </c>
      <c r="D114">
        <v>2.45459144901977E-2</v>
      </c>
      <c r="E114">
        <v>4096</v>
      </c>
      <c r="F114">
        <v>11008</v>
      </c>
      <c r="G114">
        <v>2.6875</v>
      </c>
      <c r="H114">
        <v>4.8281953222154304</v>
      </c>
      <c r="I114">
        <v>9.0010008497160694</v>
      </c>
      <c r="J114">
        <v>-1.0142173278718101</v>
      </c>
      <c r="K114" t="b">
        <v>1</v>
      </c>
      <c r="L114">
        <v>73.2</v>
      </c>
      <c r="M114" t="s">
        <v>92</v>
      </c>
      <c r="N114">
        <v>9.2089185934270397</v>
      </c>
      <c r="O114">
        <v>4.3600000000000003</v>
      </c>
      <c r="P114">
        <v>1.8640000000000001</v>
      </c>
      <c r="Q114" t="s">
        <v>765</v>
      </c>
      <c r="R114" t="s">
        <v>1941</v>
      </c>
      <c r="S114">
        <v>0</v>
      </c>
      <c r="T114">
        <v>22800</v>
      </c>
      <c r="U114">
        <v>4096</v>
      </c>
      <c r="V114">
        <v>272</v>
      </c>
      <c r="W114">
        <v>4096</v>
      </c>
      <c r="X114">
        <v>1</v>
      </c>
      <c r="Y114">
        <v>0.23211843630867099</v>
      </c>
      <c r="Z114">
        <v>73.2</v>
      </c>
      <c r="AA114">
        <v>311.5</v>
      </c>
      <c r="AB114" t="s">
        <v>94</v>
      </c>
      <c r="AC114">
        <v>8.5546875</v>
      </c>
      <c r="AE114">
        <v>0</v>
      </c>
      <c r="AF114">
        <v>73.1875</v>
      </c>
      <c r="AG114">
        <v>13.0703125</v>
      </c>
      <c r="AH114">
        <f t="shared" si="4"/>
        <v>60.1171875</v>
      </c>
      <c r="AI114">
        <f t="shared" si="5"/>
        <v>5.5995218170950389</v>
      </c>
      <c r="AJ114">
        <f t="shared" si="6"/>
        <v>0.3626861831419268</v>
      </c>
      <c r="AK114">
        <f t="shared" si="7"/>
        <v>201.7929091369885</v>
      </c>
    </row>
    <row r="115" spans="1:37" x14ac:dyDescent="0.3">
      <c r="A115">
        <v>113</v>
      </c>
      <c r="B115">
        <v>230</v>
      </c>
      <c r="C115" t="s">
        <v>91</v>
      </c>
      <c r="D115">
        <v>2.8082247475364301E-2</v>
      </c>
      <c r="E115">
        <v>4096</v>
      </c>
      <c r="F115">
        <v>4096</v>
      </c>
      <c r="G115">
        <v>1</v>
      </c>
      <c r="H115">
        <v>2.8924097828528899</v>
      </c>
      <c r="I115">
        <v>6.8525255207041997</v>
      </c>
      <c r="J115">
        <v>-0.95635389870638798</v>
      </c>
      <c r="K115" t="b">
        <v>1</v>
      </c>
      <c r="L115">
        <v>233.8</v>
      </c>
      <c r="M115" t="s">
        <v>92</v>
      </c>
      <c r="N115">
        <v>6.97588407872093</v>
      </c>
      <c r="O115">
        <v>4.0599999999999996</v>
      </c>
      <c r="P115">
        <v>2.37</v>
      </c>
      <c r="Q115" t="s">
        <v>766</v>
      </c>
      <c r="S115">
        <v>0</v>
      </c>
      <c r="T115">
        <v>11440</v>
      </c>
      <c r="U115">
        <v>4096</v>
      </c>
      <c r="V115">
        <v>289</v>
      </c>
      <c r="W115">
        <v>4096</v>
      </c>
      <c r="X115">
        <v>1</v>
      </c>
      <c r="Y115">
        <v>0.111318222520758</v>
      </c>
      <c r="Z115">
        <v>233.8</v>
      </c>
      <c r="AA115">
        <v>48.94</v>
      </c>
      <c r="AB115" t="s">
        <v>94</v>
      </c>
      <c r="AC115">
        <v>15.2890625</v>
      </c>
      <c r="AE115">
        <v>4</v>
      </c>
      <c r="AF115">
        <v>233.75</v>
      </c>
      <c r="AG115">
        <v>8.90625</v>
      </c>
      <c r="AH115">
        <f t="shared" si="4"/>
        <v>224.84375</v>
      </c>
      <c r="AI115">
        <f t="shared" si="5"/>
        <v>26.245614035087719</v>
      </c>
      <c r="AJ115">
        <f t="shared" si="6"/>
        <v>0.38429150041750681</v>
      </c>
      <c r="AK115">
        <f t="shared" si="7"/>
        <v>608.26221695261643</v>
      </c>
    </row>
    <row r="116" spans="1:37" x14ac:dyDescent="0.3">
      <c r="A116">
        <v>114</v>
      </c>
      <c r="B116">
        <v>231</v>
      </c>
      <c r="C116" t="s">
        <v>91</v>
      </c>
      <c r="D116">
        <v>1.20157390193517E-2</v>
      </c>
      <c r="E116">
        <v>4096</v>
      </c>
      <c r="F116">
        <v>4096</v>
      </c>
      <c r="G116">
        <v>1</v>
      </c>
      <c r="H116">
        <v>2.9219233235235</v>
      </c>
      <c r="I116">
        <v>7.3276358347738002</v>
      </c>
      <c r="J116">
        <v>-0.95474658122957101</v>
      </c>
      <c r="K116" t="b">
        <v>1</v>
      </c>
      <c r="L116">
        <v>322.2</v>
      </c>
      <c r="M116" t="s">
        <v>92</v>
      </c>
      <c r="N116">
        <v>7.3981300434064998</v>
      </c>
      <c r="O116">
        <v>4.0819999999999999</v>
      </c>
      <c r="P116">
        <v>2.508</v>
      </c>
      <c r="Q116" t="s">
        <v>767</v>
      </c>
      <c r="S116">
        <v>0</v>
      </c>
      <c r="T116">
        <v>12040</v>
      </c>
      <c r="U116">
        <v>4096</v>
      </c>
      <c r="V116">
        <v>324</v>
      </c>
      <c r="W116">
        <v>4096</v>
      </c>
      <c r="X116">
        <v>1</v>
      </c>
      <c r="Y116">
        <v>0.10677351797352801</v>
      </c>
      <c r="Z116">
        <v>322.2</v>
      </c>
      <c r="AA116">
        <v>37.380000000000003</v>
      </c>
      <c r="AB116" t="s">
        <v>94</v>
      </c>
      <c r="AC116">
        <v>17.953125</v>
      </c>
      <c r="AE116">
        <v>3</v>
      </c>
      <c r="AF116">
        <v>322.25</v>
      </c>
      <c r="AG116">
        <v>8.46875</v>
      </c>
      <c r="AH116">
        <f t="shared" si="4"/>
        <v>313.78125</v>
      </c>
      <c r="AI116">
        <f t="shared" si="5"/>
        <v>38.051660516605168</v>
      </c>
      <c r="AJ116">
        <f t="shared" si="6"/>
        <v>0.38490967553106559</v>
      </c>
      <c r="AK116">
        <f t="shared" si="7"/>
        <v>837.20940388257816</v>
      </c>
    </row>
    <row r="117" spans="1:37" x14ac:dyDescent="0.3">
      <c r="A117">
        <v>115</v>
      </c>
      <c r="B117">
        <v>232</v>
      </c>
      <c r="C117" t="s">
        <v>91</v>
      </c>
      <c r="D117">
        <v>5.2852707720815198E-2</v>
      </c>
      <c r="E117">
        <v>4096</v>
      </c>
      <c r="F117">
        <v>4096</v>
      </c>
      <c r="G117">
        <v>1</v>
      </c>
      <c r="H117">
        <v>6.5325187935205697</v>
      </c>
      <c r="I117">
        <v>7.8339190219172403</v>
      </c>
      <c r="J117">
        <v>-0.98930390698114601</v>
      </c>
      <c r="K117" t="b">
        <v>1</v>
      </c>
      <c r="L117">
        <v>15.81</v>
      </c>
      <c r="M117" t="s">
        <v>92</v>
      </c>
      <c r="N117">
        <v>8.4531148067123105</v>
      </c>
      <c r="O117">
        <v>3.8380000000000001</v>
      </c>
      <c r="P117">
        <v>1.1990000000000001</v>
      </c>
      <c r="Q117" t="s">
        <v>768</v>
      </c>
      <c r="S117">
        <v>0</v>
      </c>
      <c r="T117">
        <v>6900</v>
      </c>
      <c r="U117">
        <v>4096</v>
      </c>
      <c r="V117">
        <v>125</v>
      </c>
      <c r="W117">
        <v>4096</v>
      </c>
      <c r="X117">
        <v>1</v>
      </c>
      <c r="Y117">
        <v>0.49484352436428403</v>
      </c>
      <c r="Z117">
        <v>15.81</v>
      </c>
      <c r="AA117">
        <v>436.2</v>
      </c>
      <c r="AB117" t="s">
        <v>94</v>
      </c>
      <c r="AC117">
        <v>3.9765625</v>
      </c>
      <c r="AD117" t="s">
        <v>98</v>
      </c>
      <c r="AE117">
        <v>3</v>
      </c>
      <c r="AF117">
        <v>15.8125</v>
      </c>
      <c r="AG117">
        <v>6.8515625</v>
      </c>
      <c r="AH117">
        <f t="shared" si="4"/>
        <v>8.9609375</v>
      </c>
      <c r="AI117">
        <f t="shared" si="5"/>
        <v>2.307867730900798</v>
      </c>
      <c r="AJ117">
        <f t="shared" si="6"/>
        <v>0.37183543300643185</v>
      </c>
      <c r="AK117">
        <f t="shared" si="7"/>
        <v>42.52553306216646</v>
      </c>
    </row>
    <row r="118" spans="1:37" x14ac:dyDescent="0.3">
      <c r="A118">
        <v>116</v>
      </c>
      <c r="B118">
        <v>233</v>
      </c>
      <c r="C118" t="s">
        <v>91</v>
      </c>
      <c r="D118">
        <v>2.24369841313527E-2</v>
      </c>
      <c r="E118">
        <v>4096</v>
      </c>
      <c r="F118">
        <v>4096</v>
      </c>
      <c r="G118">
        <v>1</v>
      </c>
      <c r="H118">
        <v>6.0880711085258898</v>
      </c>
      <c r="I118">
        <v>9.7860986764000195</v>
      </c>
      <c r="J118">
        <v>-0.98608927202751095</v>
      </c>
      <c r="K118" t="b">
        <v>1</v>
      </c>
      <c r="L118">
        <v>40.53</v>
      </c>
      <c r="M118" t="s">
        <v>92</v>
      </c>
      <c r="N118">
        <v>9.7967659164679297</v>
      </c>
      <c r="O118">
        <v>3.8359999999999999</v>
      </c>
      <c r="P118">
        <v>1.607</v>
      </c>
      <c r="Q118" t="s">
        <v>769</v>
      </c>
      <c r="S118">
        <v>0</v>
      </c>
      <c r="T118">
        <v>6864</v>
      </c>
      <c r="U118">
        <v>4096</v>
      </c>
      <c r="V118">
        <v>105</v>
      </c>
      <c r="W118">
        <v>4096</v>
      </c>
      <c r="X118">
        <v>1</v>
      </c>
      <c r="Y118">
        <v>0.49654489659777401</v>
      </c>
      <c r="Z118">
        <v>40.53</v>
      </c>
      <c r="AA118">
        <v>169.4</v>
      </c>
      <c r="AB118" t="s">
        <v>94</v>
      </c>
      <c r="AC118">
        <v>6.3671875</v>
      </c>
      <c r="AD118" t="s">
        <v>98</v>
      </c>
      <c r="AE118">
        <v>4</v>
      </c>
      <c r="AF118">
        <v>40.53125</v>
      </c>
      <c r="AG118">
        <v>7.140625</v>
      </c>
      <c r="AH118">
        <f t="shared" si="4"/>
        <v>33.390625</v>
      </c>
      <c r="AI118">
        <f t="shared" si="5"/>
        <v>5.6761487964989055</v>
      </c>
      <c r="AJ118">
        <f t="shared" si="6"/>
        <v>0.37303267149771574</v>
      </c>
      <c r="AK118">
        <f t="shared" si="7"/>
        <v>108.65335156105272</v>
      </c>
    </row>
    <row r="119" spans="1:37" x14ac:dyDescent="0.3">
      <c r="A119">
        <v>117</v>
      </c>
      <c r="B119">
        <v>236</v>
      </c>
      <c r="C119" t="s">
        <v>91</v>
      </c>
      <c r="D119">
        <v>8.7567005990514205E-3</v>
      </c>
      <c r="E119">
        <v>4096</v>
      </c>
      <c r="F119">
        <v>11008</v>
      </c>
      <c r="G119">
        <v>2.6875</v>
      </c>
      <c r="H119">
        <v>3.6987014067380999</v>
      </c>
      <c r="I119">
        <v>8.7049515529676107</v>
      </c>
      <c r="J119">
        <v>-1.0061807404877301</v>
      </c>
      <c r="K119" t="b">
        <v>1</v>
      </c>
      <c r="L119">
        <v>225.2</v>
      </c>
      <c r="M119" t="s">
        <v>92</v>
      </c>
      <c r="N119">
        <v>8.7498177789920302</v>
      </c>
      <c r="O119">
        <v>4.37</v>
      </c>
      <c r="P119">
        <v>2.3540000000000001</v>
      </c>
      <c r="Q119" t="s">
        <v>770</v>
      </c>
      <c r="S119">
        <v>0</v>
      </c>
      <c r="T119">
        <v>23440</v>
      </c>
      <c r="U119">
        <v>4096</v>
      </c>
      <c r="V119">
        <v>459</v>
      </c>
      <c r="W119">
        <v>4096</v>
      </c>
      <c r="X119">
        <v>1</v>
      </c>
      <c r="Y119">
        <v>0.12596459441979099</v>
      </c>
      <c r="Z119">
        <v>225.2</v>
      </c>
      <c r="AA119">
        <v>104.06</v>
      </c>
      <c r="AB119" t="s">
        <v>94</v>
      </c>
      <c r="AC119">
        <v>15.0078125</v>
      </c>
      <c r="AE119">
        <v>0</v>
      </c>
      <c r="AF119">
        <v>225.25</v>
      </c>
      <c r="AG119">
        <v>11.15625</v>
      </c>
      <c r="AH119">
        <f t="shared" si="4"/>
        <v>214.09375</v>
      </c>
      <c r="AI119">
        <f t="shared" si="5"/>
        <v>20.19047619047619</v>
      </c>
      <c r="AJ119">
        <f t="shared" si="6"/>
        <v>0.36561268614320547</v>
      </c>
      <c r="AK119">
        <f t="shared" si="7"/>
        <v>616.08912528755275</v>
      </c>
    </row>
    <row r="120" spans="1:37" x14ac:dyDescent="0.3">
      <c r="A120">
        <v>118</v>
      </c>
      <c r="B120">
        <v>237</v>
      </c>
      <c r="C120" t="s">
        <v>91</v>
      </c>
      <c r="D120">
        <v>1.3357805972882801E-2</v>
      </c>
      <c r="E120">
        <v>4096</v>
      </c>
      <c r="F120">
        <v>11008</v>
      </c>
      <c r="G120">
        <v>2.6875</v>
      </c>
      <c r="H120">
        <v>4.6966593774953598</v>
      </c>
      <c r="I120">
        <v>7.8797468852900598</v>
      </c>
      <c r="J120">
        <v>-1.01502098661022</v>
      </c>
      <c r="K120" t="b">
        <v>1</v>
      </c>
      <c r="L120">
        <v>47.66</v>
      </c>
      <c r="M120" t="s">
        <v>92</v>
      </c>
      <c r="N120">
        <v>8.6668428514670399</v>
      </c>
      <c r="O120">
        <v>4.3360000000000003</v>
      </c>
      <c r="P120">
        <v>1.6779999999999999</v>
      </c>
      <c r="Q120" t="s">
        <v>771</v>
      </c>
      <c r="S120">
        <v>0</v>
      </c>
      <c r="T120">
        <v>21710</v>
      </c>
      <c r="U120">
        <v>4096</v>
      </c>
      <c r="V120">
        <v>275</v>
      </c>
      <c r="W120">
        <v>4096</v>
      </c>
      <c r="X120">
        <v>1</v>
      </c>
      <c r="Y120">
        <v>0.222916947870924</v>
      </c>
      <c r="Z120">
        <v>47.66</v>
      </c>
      <c r="AA120">
        <v>455.5</v>
      </c>
      <c r="AB120" t="s">
        <v>94</v>
      </c>
      <c r="AC120">
        <v>6.90234375</v>
      </c>
      <c r="AE120">
        <v>0</v>
      </c>
      <c r="AF120">
        <v>47.65625</v>
      </c>
      <c r="AG120">
        <v>11.953125</v>
      </c>
      <c r="AH120">
        <f t="shared" si="4"/>
        <v>35.703125</v>
      </c>
      <c r="AI120">
        <f t="shared" si="5"/>
        <v>3.9869281045751634</v>
      </c>
      <c r="AJ120">
        <f t="shared" si="6"/>
        <v>0.36239482431375997</v>
      </c>
      <c r="AK120">
        <f t="shared" si="7"/>
        <v>131.50367169355437</v>
      </c>
    </row>
    <row r="121" spans="1:37" x14ac:dyDescent="0.3">
      <c r="A121">
        <v>119</v>
      </c>
      <c r="B121">
        <v>238</v>
      </c>
      <c r="C121" t="s">
        <v>91</v>
      </c>
      <c r="D121">
        <v>1.1559506592643499E-2</v>
      </c>
      <c r="E121">
        <v>4096</v>
      </c>
      <c r="F121">
        <v>11008</v>
      </c>
      <c r="G121">
        <v>2.6875</v>
      </c>
      <c r="H121">
        <v>4.9493422299250103</v>
      </c>
      <c r="I121">
        <v>9.3235167593021</v>
      </c>
      <c r="J121">
        <v>-1.01502098661022</v>
      </c>
      <c r="K121" t="b">
        <v>1</v>
      </c>
      <c r="L121">
        <v>76.56</v>
      </c>
      <c r="M121" t="s">
        <v>92</v>
      </c>
      <c r="N121">
        <v>9.4772474822561907</v>
      </c>
      <c r="O121">
        <v>4.3550000000000004</v>
      </c>
      <c r="P121">
        <v>1.8839999999999999</v>
      </c>
      <c r="Q121" t="s">
        <v>772</v>
      </c>
      <c r="R121" t="s">
        <v>1941</v>
      </c>
      <c r="S121">
        <v>0</v>
      </c>
      <c r="T121">
        <v>22660</v>
      </c>
      <c r="U121">
        <v>4096</v>
      </c>
      <c r="V121">
        <v>240</v>
      </c>
      <c r="W121">
        <v>4096</v>
      </c>
      <c r="X121">
        <v>1</v>
      </c>
      <c r="Y121">
        <v>0.25492894474955402</v>
      </c>
      <c r="Z121">
        <v>76.56</v>
      </c>
      <c r="AA121">
        <v>296</v>
      </c>
      <c r="AB121" t="s">
        <v>94</v>
      </c>
      <c r="AC121">
        <v>8.75</v>
      </c>
      <c r="AE121">
        <v>0</v>
      </c>
      <c r="AF121">
        <v>76.5625</v>
      </c>
      <c r="AG121">
        <v>13.2109375</v>
      </c>
      <c r="AH121">
        <f t="shared" si="4"/>
        <v>63.3515625</v>
      </c>
      <c r="AI121">
        <f t="shared" si="5"/>
        <v>5.7953873447664108</v>
      </c>
      <c r="AJ121">
        <f t="shared" si="6"/>
        <v>0.36239482431375997</v>
      </c>
      <c r="AK121">
        <f t="shared" si="7"/>
        <v>211.26819386833321</v>
      </c>
    </row>
    <row r="122" spans="1:37" x14ac:dyDescent="0.3">
      <c r="A122">
        <v>120</v>
      </c>
      <c r="B122">
        <v>244</v>
      </c>
      <c r="C122" t="s">
        <v>91</v>
      </c>
      <c r="D122">
        <v>3.5803943512237001E-2</v>
      </c>
      <c r="E122">
        <v>4096</v>
      </c>
      <c r="F122">
        <v>4096</v>
      </c>
      <c r="G122">
        <v>1</v>
      </c>
      <c r="H122">
        <v>2.8744891745426902</v>
      </c>
      <c r="I122">
        <v>6.7033985828202702</v>
      </c>
      <c r="J122">
        <v>-0.95635389870638798</v>
      </c>
      <c r="K122" t="b">
        <v>1</v>
      </c>
      <c r="L122">
        <v>214.4</v>
      </c>
      <c r="M122" t="s">
        <v>92</v>
      </c>
      <c r="N122">
        <v>6.8354074809401304</v>
      </c>
      <c r="O122">
        <v>4.04</v>
      </c>
      <c r="P122">
        <v>2.3319999999999999</v>
      </c>
      <c r="Q122" t="s">
        <v>773</v>
      </c>
      <c r="S122">
        <v>0</v>
      </c>
      <c r="T122">
        <v>10960</v>
      </c>
      <c r="U122">
        <v>4096</v>
      </c>
      <c r="V122">
        <v>272</v>
      </c>
      <c r="W122">
        <v>4096</v>
      </c>
      <c r="X122">
        <v>1</v>
      </c>
      <c r="Y122">
        <v>0.113657600892888</v>
      </c>
      <c r="Z122">
        <v>214.4</v>
      </c>
      <c r="AA122">
        <v>51.12</v>
      </c>
      <c r="AB122" t="s">
        <v>94</v>
      </c>
      <c r="AC122">
        <v>14.640625</v>
      </c>
      <c r="AE122">
        <v>4</v>
      </c>
      <c r="AF122">
        <v>214.375</v>
      </c>
      <c r="AG122">
        <v>8.8828125</v>
      </c>
      <c r="AH122">
        <f t="shared" si="4"/>
        <v>205.4921875</v>
      </c>
      <c r="AI122">
        <f t="shared" si="5"/>
        <v>24.13368513632366</v>
      </c>
      <c r="AJ122">
        <f t="shared" si="6"/>
        <v>0.38429150041750681</v>
      </c>
      <c r="AK122">
        <f t="shared" si="7"/>
        <v>557.8447604672391</v>
      </c>
    </row>
    <row r="123" spans="1:37" x14ac:dyDescent="0.3">
      <c r="A123">
        <v>121</v>
      </c>
      <c r="B123">
        <v>245</v>
      </c>
      <c r="C123" t="s">
        <v>91</v>
      </c>
      <c r="D123">
        <v>1.4467311248246101E-2</v>
      </c>
      <c r="E123">
        <v>4096</v>
      </c>
      <c r="F123">
        <v>4096</v>
      </c>
      <c r="G123">
        <v>1</v>
      </c>
      <c r="H123">
        <v>2.8500455587068898</v>
      </c>
      <c r="I123">
        <v>7.0193504873620798</v>
      </c>
      <c r="J123">
        <v>-0.95313926375275304</v>
      </c>
      <c r="K123" t="b">
        <v>1</v>
      </c>
      <c r="L123">
        <v>290</v>
      </c>
      <c r="M123" t="s">
        <v>92</v>
      </c>
      <c r="N123">
        <v>7.1092121181500696</v>
      </c>
      <c r="O123">
        <v>4.0599999999999996</v>
      </c>
      <c r="P123">
        <v>2.4630000000000001</v>
      </c>
      <c r="Q123" t="s">
        <v>774</v>
      </c>
      <c r="S123">
        <v>0</v>
      </c>
      <c r="T123">
        <v>11410</v>
      </c>
      <c r="U123">
        <v>4096</v>
      </c>
      <c r="V123">
        <v>314</v>
      </c>
      <c r="W123">
        <v>4096</v>
      </c>
      <c r="X123">
        <v>1</v>
      </c>
      <c r="Y123">
        <v>0.104404110903443</v>
      </c>
      <c r="Z123">
        <v>290</v>
      </c>
      <c r="AA123">
        <v>39.340000000000003</v>
      </c>
      <c r="AB123" t="s">
        <v>94</v>
      </c>
      <c r="AC123">
        <v>17.03125</v>
      </c>
      <c r="AE123">
        <v>2</v>
      </c>
      <c r="AF123">
        <v>290</v>
      </c>
      <c r="AG123">
        <v>8.1796875</v>
      </c>
      <c r="AH123">
        <f t="shared" si="4"/>
        <v>281.8203125</v>
      </c>
      <c r="AI123">
        <f t="shared" si="5"/>
        <v>35.453677172874883</v>
      </c>
      <c r="AJ123">
        <f t="shared" si="6"/>
        <v>0.38552884504723478</v>
      </c>
      <c r="AK123">
        <f t="shared" si="7"/>
        <v>752.21349511336655</v>
      </c>
    </row>
    <row r="124" spans="1:37" x14ac:dyDescent="0.3">
      <c r="A124">
        <v>122</v>
      </c>
      <c r="B124">
        <v>246</v>
      </c>
      <c r="C124" t="s">
        <v>91</v>
      </c>
      <c r="D124">
        <v>5.3126559069305503E-2</v>
      </c>
      <c r="E124">
        <v>4096</v>
      </c>
      <c r="F124">
        <v>4096</v>
      </c>
      <c r="G124">
        <v>1</v>
      </c>
      <c r="H124">
        <v>13.757086737305301</v>
      </c>
      <c r="I124">
        <v>15.7051117147558</v>
      </c>
      <c r="J124">
        <v>-0.99010756571955505</v>
      </c>
      <c r="K124" t="b">
        <v>1</v>
      </c>
      <c r="L124">
        <v>13.84</v>
      </c>
      <c r="M124" t="s">
        <v>92</v>
      </c>
      <c r="N124">
        <v>15.759121963826701</v>
      </c>
      <c r="O124">
        <v>3.8439999999999999</v>
      </c>
      <c r="P124">
        <v>1.1419999999999999</v>
      </c>
      <c r="Q124" t="s">
        <v>775</v>
      </c>
      <c r="S124">
        <v>0</v>
      </c>
      <c r="T124">
        <v>6990</v>
      </c>
      <c r="U124">
        <v>4096</v>
      </c>
      <c r="V124">
        <v>34</v>
      </c>
      <c r="W124">
        <v>4096</v>
      </c>
      <c r="X124">
        <v>1</v>
      </c>
      <c r="Y124">
        <v>2.18782232598813</v>
      </c>
      <c r="Z124">
        <v>13.84</v>
      </c>
      <c r="AA124">
        <v>505</v>
      </c>
      <c r="AB124" t="s">
        <v>94</v>
      </c>
      <c r="AC124">
        <v>3.720703125</v>
      </c>
      <c r="AD124" t="s">
        <v>98</v>
      </c>
      <c r="AE124">
        <v>3</v>
      </c>
      <c r="AF124">
        <v>13.84375</v>
      </c>
      <c r="AG124">
        <v>8.3203125</v>
      </c>
      <c r="AH124">
        <f t="shared" si="4"/>
        <v>5.5234375</v>
      </c>
      <c r="AI124">
        <f t="shared" si="5"/>
        <v>1.663849765258216</v>
      </c>
      <c r="AJ124">
        <f t="shared" si="6"/>
        <v>0.37153672425747147</v>
      </c>
      <c r="AK124">
        <f t="shared" si="7"/>
        <v>37.260784994181115</v>
      </c>
    </row>
    <row r="125" spans="1:37" x14ac:dyDescent="0.3">
      <c r="A125">
        <v>123</v>
      </c>
      <c r="B125">
        <v>247</v>
      </c>
      <c r="C125" t="s">
        <v>91</v>
      </c>
      <c r="D125">
        <v>2.8399254120252598E-2</v>
      </c>
      <c r="E125">
        <v>4096</v>
      </c>
      <c r="F125">
        <v>4096</v>
      </c>
      <c r="G125">
        <v>1</v>
      </c>
      <c r="H125">
        <v>7.3526180478023297</v>
      </c>
      <c r="I125">
        <v>11.1079102733888</v>
      </c>
      <c r="J125">
        <v>-0.99010756571955505</v>
      </c>
      <c r="K125" t="b">
        <v>1</v>
      </c>
      <c r="L125">
        <v>32.4</v>
      </c>
      <c r="M125" t="s">
        <v>92</v>
      </c>
      <c r="N125">
        <v>11.110864235077701</v>
      </c>
      <c r="O125">
        <v>3.8479999999999999</v>
      </c>
      <c r="P125">
        <v>1.5109999999999999</v>
      </c>
      <c r="Q125" t="s">
        <v>776</v>
      </c>
      <c r="S125">
        <v>0</v>
      </c>
      <c r="T125">
        <v>7036</v>
      </c>
      <c r="U125">
        <v>4096</v>
      </c>
      <c r="V125">
        <v>86</v>
      </c>
      <c r="W125">
        <v>4096</v>
      </c>
      <c r="X125">
        <v>1</v>
      </c>
      <c r="Y125">
        <v>0.68502042119673801</v>
      </c>
      <c r="Z125">
        <v>32.4</v>
      </c>
      <c r="AA125">
        <v>217.1</v>
      </c>
      <c r="AB125" t="s">
        <v>94</v>
      </c>
      <c r="AC125">
        <v>5.69140625</v>
      </c>
      <c r="AD125" t="s">
        <v>98</v>
      </c>
      <c r="AE125">
        <v>2</v>
      </c>
      <c r="AF125">
        <v>32.40625</v>
      </c>
      <c r="AG125">
        <v>7.1796875</v>
      </c>
      <c r="AH125">
        <f t="shared" si="4"/>
        <v>25.2265625</v>
      </c>
      <c r="AI125">
        <f t="shared" si="5"/>
        <v>4.5136017410228506</v>
      </c>
      <c r="AJ125">
        <f t="shared" si="6"/>
        <v>0.37153672425747147</v>
      </c>
      <c r="AK125">
        <f t="shared" si="7"/>
        <v>87.22219873355715</v>
      </c>
    </row>
    <row r="126" spans="1:37" x14ac:dyDescent="0.3">
      <c r="A126">
        <v>124</v>
      </c>
      <c r="B126">
        <v>250</v>
      </c>
      <c r="C126" t="s">
        <v>91</v>
      </c>
      <c r="D126">
        <v>1.08010842018371E-2</v>
      </c>
      <c r="E126">
        <v>4096</v>
      </c>
      <c r="F126">
        <v>11008</v>
      </c>
      <c r="G126">
        <v>2.6875</v>
      </c>
      <c r="H126">
        <v>3.7402239256095999</v>
      </c>
      <c r="I126">
        <v>8.7880652002116193</v>
      </c>
      <c r="J126">
        <v>-1.00698439922613</v>
      </c>
      <c r="K126" t="b">
        <v>1</v>
      </c>
      <c r="L126">
        <v>223.9</v>
      </c>
      <c r="M126" t="s">
        <v>92</v>
      </c>
      <c r="N126">
        <v>8.8341510295399903</v>
      </c>
      <c r="O126">
        <v>4.37</v>
      </c>
      <c r="P126">
        <v>2.35</v>
      </c>
      <c r="Q126" t="s">
        <v>777</v>
      </c>
      <c r="S126">
        <v>0</v>
      </c>
      <c r="T126">
        <v>23540</v>
      </c>
      <c r="U126">
        <v>4096</v>
      </c>
      <c r="V126">
        <v>444</v>
      </c>
      <c r="W126">
        <v>4096</v>
      </c>
      <c r="X126">
        <v>1</v>
      </c>
      <c r="Y126">
        <v>0.13004527245723199</v>
      </c>
      <c r="Z126">
        <v>223.9</v>
      </c>
      <c r="AA126">
        <v>105.1</v>
      </c>
      <c r="AB126" t="s">
        <v>94</v>
      </c>
      <c r="AC126">
        <v>14.9609375</v>
      </c>
      <c r="AE126">
        <v>0</v>
      </c>
      <c r="AF126">
        <v>223.875</v>
      </c>
      <c r="AG126">
        <v>11.328125</v>
      </c>
      <c r="AH126">
        <f t="shared" si="4"/>
        <v>212.546875</v>
      </c>
      <c r="AI126">
        <f t="shared" si="5"/>
        <v>19.762758620689656</v>
      </c>
      <c r="AJ126">
        <f t="shared" si="6"/>
        <v>0.3653189763501456</v>
      </c>
      <c r="AK126">
        <f t="shared" si="7"/>
        <v>612.82061566225229</v>
      </c>
    </row>
    <row r="127" spans="1:37" x14ac:dyDescent="0.3">
      <c r="A127">
        <v>125</v>
      </c>
      <c r="B127">
        <v>251</v>
      </c>
      <c r="C127" t="s">
        <v>91</v>
      </c>
      <c r="D127">
        <v>1.03299730455494E-2</v>
      </c>
      <c r="E127">
        <v>4096</v>
      </c>
      <c r="F127">
        <v>11008</v>
      </c>
      <c r="G127">
        <v>2.6875</v>
      </c>
      <c r="H127">
        <v>5.1349079698923097</v>
      </c>
      <c r="I127">
        <v>8.4996767665698005</v>
      </c>
      <c r="J127">
        <v>-1.0166283040870401</v>
      </c>
      <c r="K127" t="b">
        <v>1</v>
      </c>
      <c r="L127">
        <v>45.2</v>
      </c>
      <c r="M127" t="s">
        <v>92</v>
      </c>
      <c r="N127">
        <v>9.1937726322817497</v>
      </c>
      <c r="O127">
        <v>4.34</v>
      </c>
      <c r="P127">
        <v>1.655</v>
      </c>
      <c r="Q127" t="s">
        <v>778</v>
      </c>
      <c r="S127">
        <v>0</v>
      </c>
      <c r="T127">
        <v>21940</v>
      </c>
      <c r="U127">
        <v>4096</v>
      </c>
      <c r="V127">
        <v>279</v>
      </c>
      <c r="W127">
        <v>4096</v>
      </c>
      <c r="X127">
        <v>1</v>
      </c>
      <c r="Y127">
        <v>0.24755046492847599</v>
      </c>
      <c r="Z127">
        <v>45.2</v>
      </c>
      <c r="AA127">
        <v>485.5</v>
      </c>
      <c r="AB127" t="s">
        <v>94</v>
      </c>
      <c r="AC127">
        <v>6.72265625</v>
      </c>
      <c r="AE127">
        <v>0</v>
      </c>
      <c r="AF127">
        <v>45.1875</v>
      </c>
      <c r="AG127">
        <v>11.8046875</v>
      </c>
      <c r="AH127">
        <f t="shared" si="4"/>
        <v>33.3828125</v>
      </c>
      <c r="AI127">
        <f t="shared" si="5"/>
        <v>3.8279285241561878</v>
      </c>
      <c r="AJ127">
        <f t="shared" si="6"/>
        <v>0.36181280864640991</v>
      </c>
      <c r="AK127">
        <f t="shared" si="7"/>
        <v>124.89193008133813</v>
      </c>
    </row>
    <row r="128" spans="1:37" x14ac:dyDescent="0.3">
      <c r="A128">
        <v>126</v>
      </c>
      <c r="B128">
        <v>252</v>
      </c>
      <c r="C128" t="s">
        <v>91</v>
      </c>
      <c r="D128">
        <v>1.1731911126383001E-2</v>
      </c>
      <c r="E128">
        <v>4096</v>
      </c>
      <c r="F128">
        <v>11008</v>
      </c>
      <c r="G128">
        <v>2.6875</v>
      </c>
      <c r="H128">
        <v>5.0556834663001604</v>
      </c>
      <c r="I128">
        <v>9.2769816730254</v>
      </c>
      <c r="J128">
        <v>-1.01502098661022</v>
      </c>
      <c r="K128" t="b">
        <v>1</v>
      </c>
      <c r="L128">
        <v>68.3</v>
      </c>
      <c r="M128" t="s">
        <v>92</v>
      </c>
      <c r="N128">
        <v>9.4909645081228895</v>
      </c>
      <c r="O128">
        <v>4.3600000000000003</v>
      </c>
      <c r="P128">
        <v>1.835</v>
      </c>
      <c r="Q128" t="s">
        <v>779</v>
      </c>
      <c r="R128" t="s">
        <v>1941</v>
      </c>
      <c r="S128">
        <v>0</v>
      </c>
      <c r="T128">
        <v>22800</v>
      </c>
      <c r="U128">
        <v>4096</v>
      </c>
      <c r="V128">
        <v>230</v>
      </c>
      <c r="W128">
        <v>4096</v>
      </c>
      <c r="X128">
        <v>1</v>
      </c>
      <c r="Y128">
        <v>0.26742384839524602</v>
      </c>
      <c r="Z128">
        <v>68.3</v>
      </c>
      <c r="AA128">
        <v>333.8</v>
      </c>
      <c r="AB128" t="s">
        <v>94</v>
      </c>
      <c r="AC128">
        <v>8.265625</v>
      </c>
      <c r="AE128">
        <v>0</v>
      </c>
      <c r="AF128">
        <v>68.3125</v>
      </c>
      <c r="AG128">
        <v>13.46875</v>
      </c>
      <c r="AH128">
        <f t="shared" si="4"/>
        <v>54.84375</v>
      </c>
      <c r="AI128">
        <f t="shared" si="5"/>
        <v>5.0719257540603246</v>
      </c>
      <c r="AJ128">
        <f t="shared" si="6"/>
        <v>0.36239482431375997</v>
      </c>
      <c r="AK128">
        <f t="shared" si="7"/>
        <v>188.50296808007201</v>
      </c>
    </row>
    <row r="129" spans="1:37" x14ac:dyDescent="0.3">
      <c r="A129">
        <v>127</v>
      </c>
      <c r="B129">
        <v>258</v>
      </c>
      <c r="C129" t="s">
        <v>91</v>
      </c>
      <c r="D129">
        <v>3.5389828790393603E-2</v>
      </c>
      <c r="E129">
        <v>4096</v>
      </c>
      <c r="F129">
        <v>4096</v>
      </c>
      <c r="G129">
        <v>1</v>
      </c>
      <c r="H129">
        <v>2.5796888707933401</v>
      </c>
      <c r="I129">
        <v>6.0814149747022697</v>
      </c>
      <c r="J129">
        <v>-0.95072828753752703</v>
      </c>
      <c r="K129" t="b">
        <v>1</v>
      </c>
      <c r="L129">
        <v>227.6</v>
      </c>
      <c r="M129" t="s">
        <v>92</v>
      </c>
      <c r="N129">
        <v>6.2974935221061399</v>
      </c>
      <c r="O129">
        <v>4.03</v>
      </c>
      <c r="P129">
        <v>2.3570000000000002</v>
      </c>
      <c r="Q129" t="s">
        <v>780</v>
      </c>
      <c r="S129">
        <v>0</v>
      </c>
      <c r="T129">
        <v>10730</v>
      </c>
      <c r="U129">
        <v>4096</v>
      </c>
      <c r="V129">
        <v>469</v>
      </c>
      <c r="W129">
        <v>4096</v>
      </c>
      <c r="X129">
        <v>1</v>
      </c>
      <c r="Y129">
        <v>7.2943254641346905E-2</v>
      </c>
      <c r="Z129">
        <v>227.6</v>
      </c>
      <c r="AA129">
        <v>47.12</v>
      </c>
      <c r="AB129" t="s">
        <v>94</v>
      </c>
      <c r="AC129">
        <v>15.0859375</v>
      </c>
      <c r="AE129">
        <v>3</v>
      </c>
      <c r="AF129">
        <v>227.625</v>
      </c>
      <c r="AG129">
        <v>5.875</v>
      </c>
      <c r="AH129">
        <f t="shared" si="4"/>
        <v>221.75</v>
      </c>
      <c r="AI129">
        <f t="shared" si="5"/>
        <v>38.744680851063826</v>
      </c>
      <c r="AJ129">
        <f t="shared" si="6"/>
        <v>0.38645946732622338</v>
      </c>
      <c r="AK129">
        <f t="shared" si="7"/>
        <v>589.00096709975048</v>
      </c>
    </row>
    <row r="130" spans="1:37" x14ac:dyDescent="0.3">
      <c r="A130">
        <v>128</v>
      </c>
      <c r="B130">
        <v>259</v>
      </c>
      <c r="C130" t="s">
        <v>91</v>
      </c>
      <c r="D130">
        <v>1.4980940473199599E-2</v>
      </c>
      <c r="E130">
        <v>4096</v>
      </c>
      <c r="F130">
        <v>4096</v>
      </c>
      <c r="G130">
        <v>1</v>
      </c>
      <c r="H130">
        <v>2.7469137301333602</v>
      </c>
      <c r="I130">
        <v>6.7814432712667303</v>
      </c>
      <c r="J130">
        <v>-0.94992462879911799</v>
      </c>
      <c r="K130" t="b">
        <v>1</v>
      </c>
      <c r="L130">
        <v>293.8</v>
      </c>
      <c r="M130" t="s">
        <v>92</v>
      </c>
      <c r="N130">
        <v>6.8879884744394104</v>
      </c>
      <c r="O130">
        <v>4.04</v>
      </c>
      <c r="P130">
        <v>2.4689999999999999</v>
      </c>
      <c r="Q130" t="s">
        <v>781</v>
      </c>
      <c r="S130">
        <v>0</v>
      </c>
      <c r="T130">
        <v>10984</v>
      </c>
      <c r="U130">
        <v>4096</v>
      </c>
      <c r="V130">
        <v>363</v>
      </c>
      <c r="W130">
        <v>4096</v>
      </c>
      <c r="X130">
        <v>1</v>
      </c>
      <c r="Y130">
        <v>9.1689192031231798E-2</v>
      </c>
      <c r="Z130">
        <v>293.8</v>
      </c>
      <c r="AA130">
        <v>37.4</v>
      </c>
      <c r="AB130" t="s">
        <v>94</v>
      </c>
      <c r="AC130">
        <v>17.140625</v>
      </c>
      <c r="AE130">
        <v>4</v>
      </c>
      <c r="AF130">
        <v>293.75</v>
      </c>
      <c r="AG130">
        <v>7.0859375</v>
      </c>
      <c r="AH130">
        <f t="shared" si="4"/>
        <v>286.6640625</v>
      </c>
      <c r="AI130">
        <f t="shared" si="5"/>
        <v>41.45534729878721</v>
      </c>
      <c r="AJ130">
        <f t="shared" si="6"/>
        <v>0.38677017368839955</v>
      </c>
      <c r="AK130">
        <f t="shared" si="7"/>
        <v>759.49496621903154</v>
      </c>
    </row>
    <row r="131" spans="1:37" x14ac:dyDescent="0.3">
      <c r="A131">
        <v>129</v>
      </c>
      <c r="B131">
        <v>260</v>
      </c>
      <c r="C131" t="s">
        <v>91</v>
      </c>
      <c r="D131">
        <v>5.6139075912039697E-2</v>
      </c>
      <c r="E131">
        <v>4096</v>
      </c>
      <c r="F131">
        <v>4096</v>
      </c>
      <c r="G131">
        <v>1</v>
      </c>
      <c r="H131">
        <v>9.1825368192146399</v>
      </c>
      <c r="I131">
        <v>9.9357917926658494</v>
      </c>
      <c r="J131">
        <v>-0.99171488319637202</v>
      </c>
      <c r="K131" t="b">
        <v>1</v>
      </c>
      <c r="L131">
        <v>12.086</v>
      </c>
      <c r="M131" t="s">
        <v>92</v>
      </c>
      <c r="N131">
        <v>10.628093382703</v>
      </c>
      <c r="O131">
        <v>3.8439999999999999</v>
      </c>
      <c r="P131">
        <v>1.0820000000000001</v>
      </c>
      <c r="Q131" t="s">
        <v>782</v>
      </c>
      <c r="S131">
        <v>0</v>
      </c>
      <c r="T131">
        <v>6964</v>
      </c>
      <c r="U131">
        <v>4096</v>
      </c>
      <c r="V131">
        <v>81</v>
      </c>
      <c r="W131">
        <v>4096</v>
      </c>
      <c r="X131">
        <v>1</v>
      </c>
      <c r="Y131">
        <v>0.90917075769051603</v>
      </c>
      <c r="Z131">
        <v>12.086</v>
      </c>
      <c r="AA131">
        <v>576</v>
      </c>
      <c r="AB131" t="s">
        <v>94</v>
      </c>
      <c r="AC131">
        <v>3.4765625</v>
      </c>
      <c r="AD131" t="s">
        <v>98</v>
      </c>
      <c r="AE131">
        <v>3</v>
      </c>
      <c r="AF131">
        <v>12.0859375</v>
      </c>
      <c r="AG131">
        <v>7.1484375</v>
      </c>
      <c r="AH131">
        <f t="shared" ref="AH131:AH194" si="8">AF131-AG131</f>
        <v>4.9375</v>
      </c>
      <c r="AI131">
        <f t="shared" ref="AI131:AI194" si="9">AF131/AG131</f>
        <v>1.6907103825136611</v>
      </c>
      <c r="AJ131">
        <f t="shared" ref="AJ131:AJ194" si="10">EXP(J131)</f>
        <v>0.37094002645715707</v>
      </c>
      <c r="AK131">
        <f t="shared" ref="AK131:AK194" si="11">AF131/AJ131</f>
        <v>32.581917932752141</v>
      </c>
    </row>
    <row r="132" spans="1:37" x14ac:dyDescent="0.3">
      <c r="A132">
        <v>130</v>
      </c>
      <c r="B132">
        <v>261</v>
      </c>
      <c r="C132" t="s">
        <v>91</v>
      </c>
      <c r="D132">
        <v>3.1230024803162199E-2</v>
      </c>
      <c r="E132">
        <v>4096</v>
      </c>
      <c r="F132">
        <v>4096</v>
      </c>
      <c r="G132">
        <v>1</v>
      </c>
      <c r="H132">
        <v>7.2111979625742499</v>
      </c>
      <c r="I132">
        <v>10.5844048220206</v>
      </c>
      <c r="J132">
        <v>-0.99492951815000696</v>
      </c>
      <c r="K132" t="b">
        <v>1</v>
      </c>
      <c r="L132">
        <v>29.39</v>
      </c>
      <c r="M132" t="s">
        <v>92</v>
      </c>
      <c r="N132">
        <v>10.5920818301918</v>
      </c>
      <c r="O132">
        <v>3.8439999999999999</v>
      </c>
      <c r="P132">
        <v>1.468</v>
      </c>
      <c r="Q132" t="s">
        <v>783</v>
      </c>
      <c r="S132">
        <v>0</v>
      </c>
      <c r="T132">
        <v>6990</v>
      </c>
      <c r="U132">
        <v>4096</v>
      </c>
      <c r="V132">
        <v>168</v>
      </c>
      <c r="W132">
        <v>4096</v>
      </c>
      <c r="X132">
        <v>1</v>
      </c>
      <c r="Y132">
        <v>0.47920432645146299</v>
      </c>
      <c r="Z132">
        <v>29.39</v>
      </c>
      <c r="AA132">
        <v>237.9</v>
      </c>
      <c r="AB132" t="s">
        <v>94</v>
      </c>
      <c r="AC132">
        <v>5.421875</v>
      </c>
      <c r="AD132" t="s">
        <v>98</v>
      </c>
      <c r="AE132">
        <v>3</v>
      </c>
      <c r="AF132">
        <v>29.390625</v>
      </c>
      <c r="AG132">
        <v>5.70703125</v>
      </c>
      <c r="AH132">
        <f t="shared" si="8"/>
        <v>23.68359375</v>
      </c>
      <c r="AI132">
        <f t="shared" si="9"/>
        <v>5.1498973305954827</v>
      </c>
      <c r="AJ132">
        <f t="shared" si="10"/>
        <v>0.36974950425477376</v>
      </c>
      <c r="AK132">
        <f t="shared" si="11"/>
        <v>79.487936188681289</v>
      </c>
    </row>
    <row r="133" spans="1:37" x14ac:dyDescent="0.3">
      <c r="A133">
        <v>131</v>
      </c>
      <c r="B133">
        <v>264</v>
      </c>
      <c r="C133" t="s">
        <v>91</v>
      </c>
      <c r="D133">
        <v>9.9468210682246098E-3</v>
      </c>
      <c r="E133">
        <v>4096</v>
      </c>
      <c r="F133">
        <v>11008</v>
      </c>
      <c r="G133">
        <v>2.6875</v>
      </c>
      <c r="H133">
        <v>3.7685818825301398</v>
      </c>
      <c r="I133">
        <v>8.7295666263295892</v>
      </c>
      <c r="J133">
        <v>-1.00778805796454</v>
      </c>
      <c r="K133" t="b">
        <v>1</v>
      </c>
      <c r="L133">
        <v>207.4</v>
      </c>
      <c r="M133" t="s">
        <v>92</v>
      </c>
      <c r="N133">
        <v>8.7867530879583899</v>
      </c>
      <c r="O133">
        <v>4.38</v>
      </c>
      <c r="P133">
        <v>2.3159999999999998</v>
      </c>
      <c r="Q133" t="s">
        <v>784</v>
      </c>
      <c r="S133">
        <v>0</v>
      </c>
      <c r="T133">
        <v>23900</v>
      </c>
      <c r="U133">
        <v>4096</v>
      </c>
      <c r="V133">
        <v>466</v>
      </c>
      <c r="W133">
        <v>4096</v>
      </c>
      <c r="X133">
        <v>1</v>
      </c>
      <c r="Y133">
        <v>0.12825207910431599</v>
      </c>
      <c r="Z133">
        <v>207.4</v>
      </c>
      <c r="AA133">
        <v>115.25</v>
      </c>
      <c r="AB133" t="s">
        <v>94</v>
      </c>
      <c r="AC133">
        <v>14.3984375</v>
      </c>
      <c r="AE133">
        <v>0</v>
      </c>
      <c r="AF133">
        <v>207.375</v>
      </c>
      <c r="AG133">
        <v>11.328125</v>
      </c>
      <c r="AH133">
        <f t="shared" si="8"/>
        <v>196.046875</v>
      </c>
      <c r="AI133">
        <f t="shared" si="9"/>
        <v>18.306206896551725</v>
      </c>
      <c r="AJ133">
        <f t="shared" si="10"/>
        <v>0.36502550250470045</v>
      </c>
      <c r="AK133">
        <f t="shared" si="11"/>
        <v>568.11099108706696</v>
      </c>
    </row>
    <row r="134" spans="1:37" x14ac:dyDescent="0.3">
      <c r="A134">
        <v>132</v>
      </c>
      <c r="B134">
        <v>265</v>
      </c>
      <c r="C134" t="s">
        <v>91</v>
      </c>
      <c r="D134">
        <v>1.6401804723205401E-2</v>
      </c>
      <c r="E134">
        <v>4096</v>
      </c>
      <c r="F134">
        <v>11008</v>
      </c>
      <c r="G134">
        <v>2.6875</v>
      </c>
      <c r="H134">
        <v>5.2838264336617096</v>
      </c>
      <c r="I134">
        <v>8.8338973187781704</v>
      </c>
      <c r="J134">
        <v>-1.01743196282545</v>
      </c>
      <c r="K134" t="b">
        <v>1</v>
      </c>
      <c r="L134">
        <v>47</v>
      </c>
      <c r="M134" t="s">
        <v>92</v>
      </c>
      <c r="N134">
        <v>9.4180341752496801</v>
      </c>
      <c r="O134">
        <v>4.34</v>
      </c>
      <c r="P134">
        <v>1.6719999999999999</v>
      </c>
      <c r="Q134" t="s">
        <v>785</v>
      </c>
      <c r="S134">
        <v>0</v>
      </c>
      <c r="T134">
        <v>21900</v>
      </c>
      <c r="U134">
        <v>4096</v>
      </c>
      <c r="V134">
        <v>359</v>
      </c>
      <c r="W134">
        <v>4096</v>
      </c>
      <c r="X134">
        <v>1</v>
      </c>
      <c r="Y134">
        <v>0.226091711823457</v>
      </c>
      <c r="Z134">
        <v>47</v>
      </c>
      <c r="AA134">
        <v>466</v>
      </c>
      <c r="AB134" t="s">
        <v>94</v>
      </c>
      <c r="AC134">
        <v>6.85546875</v>
      </c>
      <c r="AE134">
        <v>0</v>
      </c>
      <c r="AF134">
        <v>47</v>
      </c>
      <c r="AG134">
        <v>10.9609375</v>
      </c>
      <c r="AH134">
        <f t="shared" si="8"/>
        <v>36.0390625</v>
      </c>
      <c r="AI134">
        <f t="shared" si="9"/>
        <v>4.2879543834640055</v>
      </c>
      <c r="AJ134">
        <f t="shared" si="10"/>
        <v>0.36152215143132183</v>
      </c>
      <c r="AK134">
        <f t="shared" si="11"/>
        <v>130.00586496268559</v>
      </c>
    </row>
    <row r="135" spans="1:37" x14ac:dyDescent="0.3">
      <c r="A135">
        <v>133</v>
      </c>
      <c r="B135">
        <v>266</v>
      </c>
      <c r="C135" t="s">
        <v>91</v>
      </c>
      <c r="D135">
        <v>1.4444237394060099E-2</v>
      </c>
      <c r="E135">
        <v>4096</v>
      </c>
      <c r="F135">
        <v>11008</v>
      </c>
      <c r="G135">
        <v>2.6875</v>
      </c>
      <c r="H135">
        <v>5.37495081460247</v>
      </c>
      <c r="I135">
        <v>9.7211024498474394</v>
      </c>
      <c r="J135">
        <v>-1.01502098661022</v>
      </c>
      <c r="K135" t="b">
        <v>1</v>
      </c>
      <c r="L135">
        <v>64.400000000000006</v>
      </c>
      <c r="M135" t="s">
        <v>92</v>
      </c>
      <c r="N135">
        <v>9.9230967824053895</v>
      </c>
      <c r="O135">
        <v>4.3550000000000004</v>
      </c>
      <c r="P135">
        <v>1.8089999999999999</v>
      </c>
      <c r="Q135" t="s">
        <v>786</v>
      </c>
      <c r="R135" t="s">
        <v>1941</v>
      </c>
      <c r="S135">
        <v>0</v>
      </c>
      <c r="T135">
        <v>22660</v>
      </c>
      <c r="U135">
        <v>4096</v>
      </c>
      <c r="V135">
        <v>149</v>
      </c>
      <c r="W135">
        <v>4096</v>
      </c>
      <c r="X135">
        <v>1</v>
      </c>
      <c r="Y135">
        <v>0.35840993580231201</v>
      </c>
      <c r="Z135">
        <v>64.400000000000006</v>
      </c>
      <c r="AA135">
        <v>352</v>
      </c>
      <c r="AB135" t="s">
        <v>94</v>
      </c>
      <c r="AC135">
        <v>8.0234375</v>
      </c>
      <c r="AE135">
        <v>0</v>
      </c>
      <c r="AF135">
        <v>64.375</v>
      </c>
      <c r="AG135">
        <v>15.015625</v>
      </c>
      <c r="AH135">
        <f t="shared" si="8"/>
        <v>49.359375</v>
      </c>
      <c r="AI135">
        <f t="shared" si="9"/>
        <v>4.2872008324661808</v>
      </c>
      <c r="AJ135">
        <f t="shared" si="10"/>
        <v>0.36239482431375997</v>
      </c>
      <c r="AK135">
        <f t="shared" si="11"/>
        <v>177.63774668112916</v>
      </c>
    </row>
    <row r="136" spans="1:37" x14ac:dyDescent="0.3">
      <c r="A136">
        <v>134</v>
      </c>
      <c r="B136">
        <v>272</v>
      </c>
      <c r="C136" t="s">
        <v>91</v>
      </c>
      <c r="D136">
        <v>1.6989722495721001E-2</v>
      </c>
      <c r="E136">
        <v>4096</v>
      </c>
      <c r="F136">
        <v>4096</v>
      </c>
      <c r="G136">
        <v>1</v>
      </c>
      <c r="H136">
        <v>2.76058221271153</v>
      </c>
      <c r="I136">
        <v>6.5348157066530801</v>
      </c>
      <c r="J136">
        <v>-0.95394292249116197</v>
      </c>
      <c r="K136" t="b">
        <v>1</v>
      </c>
      <c r="L136">
        <v>233.2</v>
      </c>
      <c r="M136" t="s">
        <v>92</v>
      </c>
      <c r="N136">
        <v>6.6762143338897797</v>
      </c>
      <c r="O136">
        <v>4.016</v>
      </c>
      <c r="P136">
        <v>2.367</v>
      </c>
      <c r="Q136" t="s">
        <v>787</v>
      </c>
      <c r="S136">
        <v>0</v>
      </c>
      <c r="T136">
        <v>10320</v>
      </c>
      <c r="U136">
        <v>4096</v>
      </c>
      <c r="V136">
        <v>458</v>
      </c>
      <c r="W136">
        <v>4096</v>
      </c>
      <c r="X136">
        <v>1</v>
      </c>
      <c r="Y136">
        <v>8.22666041922194E-2</v>
      </c>
      <c r="Z136">
        <v>233.2</v>
      </c>
      <c r="AA136">
        <v>44.25</v>
      </c>
      <c r="AB136" t="s">
        <v>94</v>
      </c>
      <c r="AC136">
        <v>15.2734375</v>
      </c>
      <c r="AE136">
        <v>2</v>
      </c>
      <c r="AF136">
        <v>233.25</v>
      </c>
      <c r="AG136">
        <v>5.80859375</v>
      </c>
      <c r="AH136">
        <f t="shared" si="8"/>
        <v>227.44140625</v>
      </c>
      <c r="AI136">
        <f t="shared" si="9"/>
        <v>40.156018829858773</v>
      </c>
      <c r="AJ136">
        <f t="shared" si="10"/>
        <v>0.38521913588890888</v>
      </c>
      <c r="AK136">
        <f t="shared" si="11"/>
        <v>605.49951513121516</v>
      </c>
    </row>
    <row r="137" spans="1:37" x14ac:dyDescent="0.3">
      <c r="A137">
        <v>135</v>
      </c>
      <c r="B137">
        <v>273</v>
      </c>
      <c r="C137" t="s">
        <v>91</v>
      </c>
      <c r="D137">
        <v>2.05847241384794E-2</v>
      </c>
      <c r="E137">
        <v>4096</v>
      </c>
      <c r="F137">
        <v>4096</v>
      </c>
      <c r="G137">
        <v>1</v>
      </c>
      <c r="H137">
        <v>2.9187638039489099</v>
      </c>
      <c r="I137">
        <v>7.1942967198897003</v>
      </c>
      <c r="J137">
        <v>-0.95474658122957101</v>
      </c>
      <c r="K137" t="b">
        <v>1</v>
      </c>
      <c r="L137">
        <v>291.8</v>
      </c>
      <c r="M137" t="s">
        <v>92</v>
      </c>
      <c r="N137">
        <v>7.2572447164962899</v>
      </c>
      <c r="O137">
        <v>4.0229999999999997</v>
      </c>
      <c r="P137">
        <v>2.4649999999999999</v>
      </c>
      <c r="Q137" t="s">
        <v>788</v>
      </c>
      <c r="S137">
        <v>0</v>
      </c>
      <c r="T137">
        <v>10580</v>
      </c>
      <c r="U137">
        <v>4096</v>
      </c>
      <c r="V137">
        <v>430</v>
      </c>
      <c r="W137">
        <v>4096</v>
      </c>
      <c r="X137">
        <v>1</v>
      </c>
      <c r="Y137">
        <v>9.2531007189475906E-2</v>
      </c>
      <c r="Z137">
        <v>291.8</v>
      </c>
      <c r="AA137">
        <v>36.25</v>
      </c>
      <c r="AB137" t="s">
        <v>94</v>
      </c>
      <c r="AC137">
        <v>17.078125</v>
      </c>
      <c r="AE137">
        <v>4</v>
      </c>
      <c r="AF137">
        <v>291.75</v>
      </c>
      <c r="AG137">
        <v>6.26171875</v>
      </c>
      <c r="AH137">
        <f t="shared" si="8"/>
        <v>285.48828125</v>
      </c>
      <c r="AI137">
        <f t="shared" si="9"/>
        <v>46.592638802245787</v>
      </c>
      <c r="AJ137">
        <f t="shared" si="10"/>
        <v>0.38490967553106559</v>
      </c>
      <c r="AK137">
        <f t="shared" si="11"/>
        <v>757.97003439175228</v>
      </c>
    </row>
    <row r="138" spans="1:37" x14ac:dyDescent="0.3">
      <c r="A138">
        <v>136</v>
      </c>
      <c r="B138">
        <v>274</v>
      </c>
      <c r="C138" t="s">
        <v>91</v>
      </c>
      <c r="D138">
        <v>3.58106278619717E-2</v>
      </c>
      <c r="E138">
        <v>4096</v>
      </c>
      <c r="F138">
        <v>4096</v>
      </c>
      <c r="G138">
        <v>1</v>
      </c>
      <c r="H138">
        <v>9.6072033900184</v>
      </c>
      <c r="I138">
        <v>11.952712030159599</v>
      </c>
      <c r="J138">
        <v>-0.99171488319637202</v>
      </c>
      <c r="K138" t="b">
        <v>1</v>
      </c>
      <c r="L138">
        <v>17.53</v>
      </c>
      <c r="M138" t="s">
        <v>92</v>
      </c>
      <c r="N138">
        <v>12.0855627606909</v>
      </c>
      <c r="O138">
        <v>3.883</v>
      </c>
      <c r="P138">
        <v>1.244</v>
      </c>
      <c r="Q138" t="s">
        <v>789</v>
      </c>
      <c r="S138">
        <v>0</v>
      </c>
      <c r="T138">
        <v>7652</v>
      </c>
      <c r="U138">
        <v>4096</v>
      </c>
      <c r="V138">
        <v>59</v>
      </c>
      <c r="W138">
        <v>4096</v>
      </c>
      <c r="X138">
        <v>1</v>
      </c>
      <c r="Y138">
        <v>1.1205624359369499</v>
      </c>
      <c r="Z138">
        <v>17.53</v>
      </c>
      <c r="AA138">
        <v>436.5</v>
      </c>
      <c r="AB138" t="s">
        <v>94</v>
      </c>
      <c r="AC138">
        <v>4.1875</v>
      </c>
      <c r="AD138" t="s">
        <v>98</v>
      </c>
      <c r="AE138">
        <v>2</v>
      </c>
      <c r="AF138">
        <v>17.53125</v>
      </c>
      <c r="AG138">
        <v>8.4453125</v>
      </c>
      <c r="AH138">
        <f t="shared" si="8"/>
        <v>9.0859375</v>
      </c>
      <c r="AI138">
        <f t="shared" si="9"/>
        <v>2.0758556891766884</v>
      </c>
      <c r="AJ138">
        <f t="shared" si="10"/>
        <v>0.37094002645715707</v>
      </c>
      <c r="AK138">
        <f t="shared" si="11"/>
        <v>47.261683155200913</v>
      </c>
    </row>
    <row r="139" spans="1:37" x14ac:dyDescent="0.3">
      <c r="A139">
        <v>137</v>
      </c>
      <c r="B139">
        <v>275</v>
      </c>
      <c r="C139" t="s">
        <v>91</v>
      </c>
      <c r="D139">
        <v>4.0562676511398998E-2</v>
      </c>
      <c r="E139">
        <v>4096</v>
      </c>
      <c r="F139">
        <v>4096</v>
      </c>
      <c r="G139">
        <v>1</v>
      </c>
      <c r="H139">
        <v>7.3201311347116498</v>
      </c>
      <c r="I139">
        <v>10.908711046455</v>
      </c>
      <c r="J139">
        <v>-0.99573317688841601</v>
      </c>
      <c r="K139" t="b">
        <v>1</v>
      </c>
      <c r="L139">
        <v>30.94</v>
      </c>
      <c r="M139" t="s">
        <v>92</v>
      </c>
      <c r="N139">
        <v>10.917644540785099</v>
      </c>
      <c r="O139">
        <v>3.88</v>
      </c>
      <c r="P139">
        <v>1.49</v>
      </c>
      <c r="Q139" t="s">
        <v>790</v>
      </c>
      <c r="S139">
        <v>0</v>
      </c>
      <c r="T139">
        <v>7590</v>
      </c>
      <c r="U139">
        <v>4096</v>
      </c>
      <c r="V139">
        <v>169</v>
      </c>
      <c r="W139">
        <v>4096</v>
      </c>
      <c r="X139">
        <v>1</v>
      </c>
      <c r="Y139">
        <v>0.48616393343935699</v>
      </c>
      <c r="Z139">
        <v>30.94</v>
      </c>
      <c r="AA139">
        <v>245.4</v>
      </c>
      <c r="AB139" t="s">
        <v>94</v>
      </c>
      <c r="AC139">
        <v>5.5625</v>
      </c>
      <c r="AD139" t="s">
        <v>98</v>
      </c>
      <c r="AE139">
        <v>3</v>
      </c>
      <c r="AF139">
        <v>30.9375</v>
      </c>
      <c r="AG139">
        <v>6.11328125</v>
      </c>
      <c r="AH139">
        <f t="shared" si="8"/>
        <v>24.82421875</v>
      </c>
      <c r="AI139">
        <f t="shared" si="9"/>
        <v>5.060702875399361</v>
      </c>
      <c r="AJ139">
        <f t="shared" si="10"/>
        <v>0.36945247120724611</v>
      </c>
      <c r="AK139">
        <f t="shared" si="11"/>
        <v>83.738782146744555</v>
      </c>
    </row>
    <row r="140" spans="1:37" x14ac:dyDescent="0.3">
      <c r="A140">
        <v>138</v>
      </c>
      <c r="B140">
        <v>278</v>
      </c>
      <c r="C140" t="s">
        <v>91</v>
      </c>
      <c r="D140">
        <v>9.3353627615798598E-3</v>
      </c>
      <c r="E140">
        <v>4096</v>
      </c>
      <c r="F140">
        <v>11008</v>
      </c>
      <c r="G140">
        <v>2.6875</v>
      </c>
      <c r="H140">
        <v>3.79511760580924</v>
      </c>
      <c r="I140">
        <v>8.73173542899079</v>
      </c>
      <c r="J140">
        <v>-1.00778805796454</v>
      </c>
      <c r="K140" t="b">
        <v>1</v>
      </c>
      <c r="L140">
        <v>199.5</v>
      </c>
      <c r="M140" t="s">
        <v>92</v>
      </c>
      <c r="N140">
        <v>8.7861831672977502</v>
      </c>
      <c r="O140">
        <v>4.383</v>
      </c>
      <c r="P140">
        <v>2.2999999999999998</v>
      </c>
      <c r="Q140" t="s">
        <v>791</v>
      </c>
      <c r="S140">
        <v>0</v>
      </c>
      <c r="T140">
        <v>24200</v>
      </c>
      <c r="U140">
        <v>4096</v>
      </c>
      <c r="V140">
        <v>435</v>
      </c>
      <c r="W140">
        <v>4096</v>
      </c>
      <c r="X140">
        <v>1</v>
      </c>
      <c r="Y140">
        <v>0.13401563153212201</v>
      </c>
      <c r="Z140">
        <v>199.5</v>
      </c>
      <c r="AA140">
        <v>121.25</v>
      </c>
      <c r="AB140" t="s">
        <v>94</v>
      </c>
      <c r="AC140">
        <v>14.125</v>
      </c>
      <c r="AE140">
        <v>0</v>
      </c>
      <c r="AF140">
        <v>199.5</v>
      </c>
      <c r="AG140">
        <v>11.765625</v>
      </c>
      <c r="AH140">
        <f t="shared" si="8"/>
        <v>187.734375</v>
      </c>
      <c r="AI140">
        <f t="shared" si="9"/>
        <v>16.95617529880478</v>
      </c>
      <c r="AJ140">
        <f t="shared" si="10"/>
        <v>0.36502550250470045</v>
      </c>
      <c r="AK140">
        <f t="shared" si="11"/>
        <v>546.53715598249471</v>
      </c>
    </row>
    <row r="141" spans="1:37" x14ac:dyDescent="0.3">
      <c r="A141">
        <v>139</v>
      </c>
      <c r="B141">
        <v>279</v>
      </c>
      <c r="C141" t="s">
        <v>91</v>
      </c>
      <c r="D141">
        <v>2.5597978849237601E-2</v>
      </c>
      <c r="E141">
        <v>4096</v>
      </c>
      <c r="F141">
        <v>11008</v>
      </c>
      <c r="G141">
        <v>2.6875</v>
      </c>
      <c r="H141">
        <v>5.8077501020463096</v>
      </c>
      <c r="I141">
        <v>9.6644591541864404</v>
      </c>
      <c r="J141">
        <v>-1.0190392803022601</v>
      </c>
      <c r="K141" t="b">
        <v>1</v>
      </c>
      <c r="L141">
        <v>46.2</v>
      </c>
      <c r="M141" t="s">
        <v>92</v>
      </c>
      <c r="N141">
        <v>10.1115639716609</v>
      </c>
      <c r="O141">
        <v>4.34</v>
      </c>
      <c r="P141">
        <v>1.6639999999999999</v>
      </c>
      <c r="Q141" t="s">
        <v>792</v>
      </c>
      <c r="S141">
        <v>0</v>
      </c>
      <c r="T141">
        <v>21970</v>
      </c>
      <c r="U141">
        <v>4096</v>
      </c>
      <c r="V141">
        <v>367</v>
      </c>
      <c r="W141">
        <v>4096</v>
      </c>
      <c r="X141">
        <v>1</v>
      </c>
      <c r="Y141">
        <v>0.25096251250027901</v>
      </c>
      <c r="Z141">
        <v>46.2</v>
      </c>
      <c r="AA141">
        <v>475.8</v>
      </c>
      <c r="AB141" t="s">
        <v>94</v>
      </c>
      <c r="AC141">
        <v>6.796875</v>
      </c>
      <c r="AE141">
        <v>0</v>
      </c>
      <c r="AF141">
        <v>46.1875</v>
      </c>
      <c r="AG141">
        <v>10.859375</v>
      </c>
      <c r="AH141">
        <f t="shared" si="8"/>
        <v>35.328125</v>
      </c>
      <c r="AI141">
        <f t="shared" si="9"/>
        <v>4.2532374100719421</v>
      </c>
      <c r="AJ141">
        <f t="shared" si="10"/>
        <v>0.36094153729969269</v>
      </c>
      <c r="AK141">
        <f t="shared" si="11"/>
        <v>127.96393661295387</v>
      </c>
    </row>
    <row r="142" spans="1:37" x14ac:dyDescent="0.3">
      <c r="A142">
        <v>140</v>
      </c>
      <c r="B142">
        <v>280</v>
      </c>
      <c r="C142" t="s">
        <v>91</v>
      </c>
      <c r="D142">
        <v>1.4214977203191899E-2</v>
      </c>
      <c r="E142">
        <v>4096</v>
      </c>
      <c r="F142">
        <v>11008</v>
      </c>
      <c r="G142">
        <v>2.6875</v>
      </c>
      <c r="H142">
        <v>5.4872576060824603</v>
      </c>
      <c r="I142">
        <v>9.50624511053738</v>
      </c>
      <c r="J142">
        <v>-1.01502098661022</v>
      </c>
      <c r="K142" t="b">
        <v>1</v>
      </c>
      <c r="L142">
        <v>54</v>
      </c>
      <c r="M142" t="s">
        <v>92</v>
      </c>
      <c r="N142">
        <v>9.8738880461125298</v>
      </c>
      <c r="O142">
        <v>4.3499999999999996</v>
      </c>
      <c r="P142">
        <v>1.732</v>
      </c>
      <c r="Q142" t="s">
        <v>793</v>
      </c>
      <c r="R142" t="s">
        <v>1941</v>
      </c>
      <c r="S142">
        <v>0</v>
      </c>
      <c r="T142">
        <v>22540</v>
      </c>
      <c r="U142">
        <v>4096</v>
      </c>
      <c r="V142">
        <v>136</v>
      </c>
      <c r="W142">
        <v>4096</v>
      </c>
      <c r="X142">
        <v>1</v>
      </c>
      <c r="Y142">
        <v>0.38477916530655099</v>
      </c>
      <c r="Z142">
        <v>54</v>
      </c>
      <c r="AA142">
        <v>417.5</v>
      </c>
      <c r="AB142" t="s">
        <v>94</v>
      </c>
      <c r="AC142">
        <v>7.34765625</v>
      </c>
      <c r="AE142">
        <v>0</v>
      </c>
      <c r="AF142">
        <v>54</v>
      </c>
      <c r="AG142">
        <v>15.2578125</v>
      </c>
      <c r="AH142">
        <f t="shared" si="8"/>
        <v>38.7421875</v>
      </c>
      <c r="AI142">
        <f t="shared" si="9"/>
        <v>3.5391705069124426</v>
      </c>
      <c r="AJ142">
        <f t="shared" si="10"/>
        <v>0.36239482431375997</v>
      </c>
      <c r="AK142">
        <f t="shared" si="11"/>
        <v>149.00875061407339</v>
      </c>
    </row>
    <row r="143" spans="1:37" x14ac:dyDescent="0.3">
      <c r="A143">
        <v>141</v>
      </c>
      <c r="B143">
        <v>286</v>
      </c>
      <c r="C143" t="s">
        <v>91</v>
      </c>
      <c r="D143">
        <v>1.9164334414853101E-2</v>
      </c>
      <c r="E143">
        <v>4096</v>
      </c>
      <c r="F143">
        <v>4096</v>
      </c>
      <c r="G143">
        <v>1</v>
      </c>
      <c r="H143">
        <v>3.0925660058418298</v>
      </c>
      <c r="I143">
        <v>7.36296476781484</v>
      </c>
      <c r="J143">
        <v>-0.96519414482888399</v>
      </c>
      <c r="K143" t="b">
        <v>1</v>
      </c>
      <c r="L143">
        <v>240.5</v>
      </c>
      <c r="M143" t="s">
        <v>92</v>
      </c>
      <c r="N143">
        <v>7.4052152156080897</v>
      </c>
      <c r="O143">
        <v>4.0229999999999997</v>
      </c>
      <c r="P143">
        <v>2.38</v>
      </c>
      <c r="Q143" t="s">
        <v>794</v>
      </c>
      <c r="S143">
        <v>0</v>
      </c>
      <c r="T143">
        <v>10590</v>
      </c>
      <c r="U143">
        <v>4096</v>
      </c>
      <c r="V143">
        <v>406</v>
      </c>
      <c r="W143">
        <v>4096</v>
      </c>
      <c r="X143">
        <v>1</v>
      </c>
      <c r="Y143">
        <v>0.103852307131636</v>
      </c>
      <c r="Z143">
        <v>240.5</v>
      </c>
      <c r="AA143">
        <v>44.03</v>
      </c>
      <c r="AB143" t="s">
        <v>94</v>
      </c>
      <c r="AC143">
        <v>15.5078125</v>
      </c>
      <c r="AE143">
        <v>3</v>
      </c>
      <c r="AF143">
        <v>240.5</v>
      </c>
      <c r="AG143">
        <v>6.66796875</v>
      </c>
      <c r="AH143">
        <f t="shared" si="8"/>
        <v>233.83203125</v>
      </c>
      <c r="AI143">
        <f t="shared" si="9"/>
        <v>36.067955477445814</v>
      </c>
      <c r="AJ143">
        <f t="shared" si="10"/>
        <v>0.38090924100080181</v>
      </c>
      <c r="AK143">
        <f t="shared" si="11"/>
        <v>631.38399942230262</v>
      </c>
    </row>
    <row r="144" spans="1:37" x14ac:dyDescent="0.3">
      <c r="A144">
        <v>142</v>
      </c>
      <c r="B144">
        <v>287</v>
      </c>
      <c r="C144" t="s">
        <v>91</v>
      </c>
      <c r="D144">
        <v>2.0877971922732198E-2</v>
      </c>
      <c r="E144">
        <v>4096</v>
      </c>
      <c r="F144">
        <v>4096</v>
      </c>
      <c r="G144">
        <v>1</v>
      </c>
      <c r="H144">
        <v>3.2294641304525902</v>
      </c>
      <c r="I144">
        <v>7.9853546663144304</v>
      </c>
      <c r="J144">
        <v>-0.96519414482888399</v>
      </c>
      <c r="K144" t="b">
        <v>1</v>
      </c>
      <c r="L144">
        <v>297</v>
      </c>
      <c r="M144" t="s">
        <v>92</v>
      </c>
      <c r="N144">
        <v>8.0048056830379597</v>
      </c>
      <c r="O144">
        <v>4.04</v>
      </c>
      <c r="P144">
        <v>2.4729999999999999</v>
      </c>
      <c r="Q144" t="s">
        <v>795</v>
      </c>
      <c r="S144">
        <v>0</v>
      </c>
      <c r="T144">
        <v>10920</v>
      </c>
      <c r="U144">
        <v>4096</v>
      </c>
      <c r="V144">
        <v>416</v>
      </c>
      <c r="W144">
        <v>4096</v>
      </c>
      <c r="X144">
        <v>1</v>
      </c>
      <c r="Y144">
        <v>0.109308472173393</v>
      </c>
      <c r="Z144">
        <v>297</v>
      </c>
      <c r="AA144">
        <v>36.78</v>
      </c>
      <c r="AB144" t="s">
        <v>94</v>
      </c>
      <c r="AC144">
        <v>17.234375</v>
      </c>
      <c r="AE144">
        <v>3</v>
      </c>
      <c r="AF144">
        <v>297</v>
      </c>
      <c r="AG144">
        <v>6.7578125</v>
      </c>
      <c r="AH144">
        <f t="shared" si="8"/>
        <v>290.2421875</v>
      </c>
      <c r="AI144">
        <f t="shared" si="9"/>
        <v>43.949132947976878</v>
      </c>
      <c r="AJ144">
        <f t="shared" si="10"/>
        <v>0.38090924100080181</v>
      </c>
      <c r="AK144">
        <f t="shared" si="11"/>
        <v>779.71329658388311</v>
      </c>
    </row>
    <row r="145" spans="1:37" x14ac:dyDescent="0.3">
      <c r="A145">
        <v>143</v>
      </c>
      <c r="B145">
        <v>288</v>
      </c>
      <c r="C145" t="s">
        <v>91</v>
      </c>
      <c r="D145">
        <v>4.4884626711116697E-2</v>
      </c>
      <c r="E145">
        <v>4096</v>
      </c>
      <c r="F145">
        <v>4096</v>
      </c>
      <c r="G145">
        <v>1</v>
      </c>
      <c r="H145">
        <v>7.7909211097210598</v>
      </c>
      <c r="I145">
        <v>8.9169526763604399</v>
      </c>
      <c r="J145">
        <v>-0.99251854193478095</v>
      </c>
      <c r="K145" t="b">
        <v>1</v>
      </c>
      <c r="L145">
        <v>13.96</v>
      </c>
      <c r="M145" t="s">
        <v>92</v>
      </c>
      <c r="N145">
        <v>9.8338982160100397</v>
      </c>
      <c r="O145">
        <v>3.9119999999999999</v>
      </c>
      <c r="P145">
        <v>1.145</v>
      </c>
      <c r="Q145" t="s">
        <v>796</v>
      </c>
      <c r="S145">
        <v>0</v>
      </c>
      <c r="T145">
        <v>8150</v>
      </c>
      <c r="U145">
        <v>4096</v>
      </c>
      <c r="V145">
        <v>109</v>
      </c>
      <c r="W145">
        <v>4096</v>
      </c>
      <c r="X145">
        <v>1</v>
      </c>
      <c r="Y145">
        <v>0.65045227397540295</v>
      </c>
      <c r="Z145">
        <v>13.96</v>
      </c>
      <c r="AA145">
        <v>584</v>
      </c>
      <c r="AB145" t="s">
        <v>94</v>
      </c>
      <c r="AC145">
        <v>3.736328125</v>
      </c>
      <c r="AD145" t="s">
        <v>98</v>
      </c>
      <c r="AE145">
        <v>2</v>
      </c>
      <c r="AF145">
        <v>13.9609375</v>
      </c>
      <c r="AG145">
        <v>7.83203125</v>
      </c>
      <c r="AH145">
        <f t="shared" si="8"/>
        <v>6.12890625</v>
      </c>
      <c r="AI145">
        <f t="shared" si="9"/>
        <v>1.7825436408977555</v>
      </c>
      <c r="AJ145">
        <f t="shared" si="10"/>
        <v>0.37064203702041498</v>
      </c>
      <c r="AK145">
        <f t="shared" si="11"/>
        <v>37.666902578649037</v>
      </c>
    </row>
    <row r="146" spans="1:37" x14ac:dyDescent="0.3">
      <c r="A146">
        <v>144</v>
      </c>
      <c r="B146">
        <v>289</v>
      </c>
      <c r="C146" t="s">
        <v>91</v>
      </c>
      <c r="D146">
        <v>4.4978291011184203E-2</v>
      </c>
      <c r="E146">
        <v>4096</v>
      </c>
      <c r="F146">
        <v>4096</v>
      </c>
      <c r="G146">
        <v>1</v>
      </c>
      <c r="H146">
        <v>7.4232227229596104</v>
      </c>
      <c r="I146">
        <v>11.0478431931547</v>
      </c>
      <c r="J146">
        <v>-0.99492951815000696</v>
      </c>
      <c r="K146" t="b">
        <v>1</v>
      </c>
      <c r="L146">
        <v>30.77</v>
      </c>
      <c r="M146" t="s">
        <v>92</v>
      </c>
      <c r="N146">
        <v>11.0548780452424</v>
      </c>
      <c r="O146">
        <v>3.9020000000000001</v>
      </c>
      <c r="P146">
        <v>1.488</v>
      </c>
      <c r="Q146" t="s">
        <v>797</v>
      </c>
      <c r="S146">
        <v>0</v>
      </c>
      <c r="T146">
        <v>7980</v>
      </c>
      <c r="U146">
        <v>4096</v>
      </c>
      <c r="V146">
        <v>197</v>
      </c>
      <c r="W146">
        <v>4096</v>
      </c>
      <c r="X146">
        <v>1</v>
      </c>
      <c r="Y146">
        <v>0.45763567042618097</v>
      </c>
      <c r="Z146">
        <v>30.77</v>
      </c>
      <c r="AA146">
        <v>259.5</v>
      </c>
      <c r="AB146" t="s">
        <v>94</v>
      </c>
      <c r="AC146">
        <v>5.546875</v>
      </c>
      <c r="AD146" t="s">
        <v>98</v>
      </c>
      <c r="AE146">
        <v>3</v>
      </c>
      <c r="AF146">
        <v>30.765625</v>
      </c>
      <c r="AG146">
        <v>6.33984375</v>
      </c>
      <c r="AH146">
        <f t="shared" si="8"/>
        <v>24.42578125</v>
      </c>
      <c r="AI146">
        <f t="shared" si="9"/>
        <v>4.8527418361059764</v>
      </c>
      <c r="AJ146">
        <f t="shared" si="10"/>
        <v>0.36974950425477376</v>
      </c>
      <c r="AK146">
        <f t="shared" si="11"/>
        <v>83.206670045461706</v>
      </c>
    </row>
    <row r="147" spans="1:37" x14ac:dyDescent="0.3">
      <c r="A147">
        <v>145</v>
      </c>
      <c r="B147">
        <v>292</v>
      </c>
      <c r="C147" t="s">
        <v>91</v>
      </c>
      <c r="D147">
        <v>1.0186272070641799E-2</v>
      </c>
      <c r="E147">
        <v>4096</v>
      </c>
      <c r="F147">
        <v>11008</v>
      </c>
      <c r="G147">
        <v>2.6875</v>
      </c>
      <c r="H147">
        <v>3.81164324501083</v>
      </c>
      <c r="I147">
        <v>8.7325342312455092</v>
      </c>
      <c r="J147">
        <v>-1.0085917167029499</v>
      </c>
      <c r="K147" t="b">
        <v>1</v>
      </c>
      <c r="L147">
        <v>195.8</v>
      </c>
      <c r="M147" t="s">
        <v>92</v>
      </c>
      <c r="N147">
        <v>8.7942844412729109</v>
      </c>
      <c r="O147">
        <v>4.3869999999999996</v>
      </c>
      <c r="P147">
        <v>2.2909999999999999</v>
      </c>
      <c r="Q147" t="s">
        <v>798</v>
      </c>
      <c r="S147">
        <v>0</v>
      </c>
      <c r="T147">
        <v>24430</v>
      </c>
      <c r="U147">
        <v>4096</v>
      </c>
      <c r="V147">
        <v>421</v>
      </c>
      <c r="W147">
        <v>4096</v>
      </c>
      <c r="X147">
        <v>1</v>
      </c>
      <c r="Y147">
        <v>0.13703110711230901</v>
      </c>
      <c r="Z147">
        <v>195.8</v>
      </c>
      <c r="AA147">
        <v>124.8</v>
      </c>
      <c r="AB147" t="s">
        <v>94</v>
      </c>
      <c r="AC147">
        <v>13.9921875</v>
      </c>
      <c r="AE147">
        <v>0</v>
      </c>
      <c r="AF147">
        <v>195.75</v>
      </c>
      <c r="AG147">
        <v>12.0078125</v>
      </c>
      <c r="AH147">
        <f t="shared" si="8"/>
        <v>183.7421875</v>
      </c>
      <c r="AI147">
        <f t="shared" si="9"/>
        <v>16.30188679245283</v>
      </c>
      <c r="AJ147">
        <f t="shared" si="10"/>
        <v>0.36473226441732848</v>
      </c>
      <c r="AK147">
        <f t="shared" si="11"/>
        <v>536.69504756514186</v>
      </c>
    </row>
    <row r="148" spans="1:37" x14ac:dyDescent="0.3">
      <c r="A148">
        <v>146</v>
      </c>
      <c r="B148">
        <v>293</v>
      </c>
      <c r="C148" t="s">
        <v>91</v>
      </c>
      <c r="D148">
        <v>3.1298589206035503E-2</v>
      </c>
      <c r="E148">
        <v>4096</v>
      </c>
      <c r="F148">
        <v>11008</v>
      </c>
      <c r="G148">
        <v>2.6875</v>
      </c>
      <c r="H148">
        <v>7.1557461027011904</v>
      </c>
      <c r="I148">
        <v>11.530254950641501</v>
      </c>
      <c r="J148">
        <v>-1.01984293904067</v>
      </c>
      <c r="K148" t="b">
        <v>1</v>
      </c>
      <c r="L148">
        <v>40.840000000000003</v>
      </c>
      <c r="M148" t="s">
        <v>92</v>
      </c>
      <c r="N148">
        <v>11.8269493868116</v>
      </c>
      <c r="O148">
        <v>4.3440000000000003</v>
      </c>
      <c r="P148">
        <v>1.611</v>
      </c>
      <c r="Q148" t="s">
        <v>799</v>
      </c>
      <c r="S148">
        <v>0</v>
      </c>
      <c r="T148">
        <v>22050</v>
      </c>
      <c r="U148">
        <v>4096</v>
      </c>
      <c r="V148">
        <v>293</v>
      </c>
      <c r="W148">
        <v>4096</v>
      </c>
      <c r="X148">
        <v>1</v>
      </c>
      <c r="Y148">
        <v>0.359622527173875</v>
      </c>
      <c r="Z148">
        <v>40.840000000000003</v>
      </c>
      <c r="AA148">
        <v>540</v>
      </c>
      <c r="AB148" t="s">
        <v>94</v>
      </c>
      <c r="AC148">
        <v>6.390625</v>
      </c>
      <c r="AD148" t="s">
        <v>98</v>
      </c>
      <c r="AE148">
        <v>0</v>
      </c>
      <c r="AF148">
        <v>40.84375</v>
      </c>
      <c r="AG148">
        <v>11.4453125</v>
      </c>
      <c r="AH148">
        <f t="shared" si="8"/>
        <v>29.3984375</v>
      </c>
      <c r="AI148">
        <f t="shared" si="9"/>
        <v>3.5686006825938565</v>
      </c>
      <c r="AJ148">
        <f t="shared" si="10"/>
        <v>0.3606515800081484</v>
      </c>
      <c r="AK148">
        <f t="shared" si="11"/>
        <v>113.24988510816227</v>
      </c>
    </row>
    <row r="149" spans="1:37" x14ac:dyDescent="0.3">
      <c r="A149">
        <v>147</v>
      </c>
      <c r="B149">
        <v>294</v>
      </c>
      <c r="C149" t="s">
        <v>91</v>
      </c>
      <c r="D149">
        <v>1.6473949319524499E-2</v>
      </c>
      <c r="E149">
        <v>4096</v>
      </c>
      <c r="F149">
        <v>11008</v>
      </c>
      <c r="G149">
        <v>2.6875</v>
      </c>
      <c r="H149">
        <v>5.5426543444328296</v>
      </c>
      <c r="I149">
        <v>9.5805646383262797</v>
      </c>
      <c r="J149">
        <v>-1.01502098661022</v>
      </c>
      <c r="K149" t="b">
        <v>1</v>
      </c>
      <c r="L149">
        <v>53.47</v>
      </c>
      <c r="M149" t="s">
        <v>92</v>
      </c>
      <c r="N149">
        <v>9.9896658024610403</v>
      </c>
      <c r="O149">
        <v>4.3550000000000004</v>
      </c>
      <c r="P149">
        <v>1.7290000000000001</v>
      </c>
      <c r="Q149" t="s">
        <v>800</v>
      </c>
      <c r="R149" t="s">
        <v>1941</v>
      </c>
      <c r="S149">
        <v>0</v>
      </c>
      <c r="T149">
        <v>22580</v>
      </c>
      <c r="U149">
        <v>4096</v>
      </c>
      <c r="V149">
        <v>139</v>
      </c>
      <c r="W149">
        <v>4096</v>
      </c>
      <c r="X149">
        <v>1</v>
      </c>
      <c r="Y149">
        <v>0.38530291263105498</v>
      </c>
      <c r="Z149">
        <v>53.47</v>
      </c>
      <c r="AA149">
        <v>422.2</v>
      </c>
      <c r="AB149" t="s">
        <v>94</v>
      </c>
      <c r="AC149">
        <v>7.3125</v>
      </c>
      <c r="AE149">
        <v>0</v>
      </c>
      <c r="AF149">
        <v>53.46875</v>
      </c>
      <c r="AG149">
        <v>15.2734375</v>
      </c>
      <c r="AH149">
        <f t="shared" si="8"/>
        <v>38.1953125</v>
      </c>
      <c r="AI149">
        <f t="shared" si="9"/>
        <v>3.5007672634271101</v>
      </c>
      <c r="AJ149">
        <f t="shared" si="10"/>
        <v>0.36239482431375997</v>
      </c>
      <c r="AK149">
        <f t="shared" si="11"/>
        <v>147.54280804437477</v>
      </c>
    </row>
    <row r="150" spans="1:37" x14ac:dyDescent="0.3">
      <c r="A150">
        <v>148</v>
      </c>
      <c r="B150">
        <v>300</v>
      </c>
      <c r="C150" t="s">
        <v>91</v>
      </c>
      <c r="D150">
        <v>2.0409401609642198E-2</v>
      </c>
      <c r="E150">
        <v>4096</v>
      </c>
      <c r="F150">
        <v>4096</v>
      </c>
      <c r="G150">
        <v>1</v>
      </c>
      <c r="H150">
        <v>2.81633124280164</v>
      </c>
      <c r="I150">
        <v>6.6667841138195003</v>
      </c>
      <c r="J150">
        <v>-0.95474658122957101</v>
      </c>
      <c r="K150" t="b">
        <v>1</v>
      </c>
      <c r="L150">
        <v>233.2</v>
      </c>
      <c r="M150" t="s">
        <v>92</v>
      </c>
      <c r="N150">
        <v>6.7916855821284097</v>
      </c>
      <c r="O150">
        <v>3.996</v>
      </c>
      <c r="P150">
        <v>2.367</v>
      </c>
      <c r="Q150" t="s">
        <v>801</v>
      </c>
      <c r="S150">
        <v>0</v>
      </c>
      <c r="T150">
        <v>9900</v>
      </c>
      <c r="U150">
        <v>4096</v>
      </c>
      <c r="V150">
        <v>509</v>
      </c>
      <c r="W150">
        <v>4096</v>
      </c>
      <c r="X150">
        <v>1</v>
      </c>
      <c r="Y150">
        <v>8.0507466902564301E-2</v>
      </c>
      <c r="Z150">
        <v>233.2</v>
      </c>
      <c r="AA150">
        <v>42.47</v>
      </c>
      <c r="AB150" t="s">
        <v>94</v>
      </c>
      <c r="AC150">
        <v>15.2734375</v>
      </c>
      <c r="AE150">
        <v>2</v>
      </c>
      <c r="AF150">
        <v>233.25</v>
      </c>
      <c r="AG150">
        <v>5.21484375</v>
      </c>
      <c r="AH150">
        <f t="shared" si="8"/>
        <v>228.03515625</v>
      </c>
      <c r="AI150">
        <f t="shared" si="9"/>
        <v>44.728089887640451</v>
      </c>
      <c r="AJ150">
        <f t="shared" si="10"/>
        <v>0.38490967553106559</v>
      </c>
      <c r="AK150">
        <f t="shared" si="11"/>
        <v>605.98632569623385</v>
      </c>
    </row>
    <row r="151" spans="1:37" x14ac:dyDescent="0.3">
      <c r="A151">
        <v>149</v>
      </c>
      <c r="B151">
        <v>301</v>
      </c>
      <c r="C151" t="s">
        <v>91</v>
      </c>
      <c r="D151">
        <v>2.71234059354779E-2</v>
      </c>
      <c r="E151">
        <v>4096</v>
      </c>
      <c r="F151">
        <v>4096</v>
      </c>
      <c r="G151">
        <v>1</v>
      </c>
      <c r="H151">
        <v>2.8716629707643899</v>
      </c>
      <c r="I151">
        <v>7.03893950841662</v>
      </c>
      <c r="J151">
        <v>-0.95394292249116197</v>
      </c>
      <c r="K151" t="b">
        <v>1</v>
      </c>
      <c r="L151">
        <v>282.8</v>
      </c>
      <c r="M151" t="s">
        <v>92</v>
      </c>
      <c r="N151">
        <v>7.1155929584416899</v>
      </c>
      <c r="O151">
        <v>4.0039999999999996</v>
      </c>
      <c r="P151">
        <v>2.4510000000000001</v>
      </c>
      <c r="Q151" t="s">
        <v>802</v>
      </c>
      <c r="S151">
        <v>0</v>
      </c>
      <c r="T151">
        <v>10104</v>
      </c>
      <c r="U151">
        <v>4096</v>
      </c>
      <c r="V151">
        <v>525</v>
      </c>
      <c r="W151">
        <v>4096</v>
      </c>
      <c r="X151">
        <v>1</v>
      </c>
      <c r="Y151">
        <v>8.1686068942607007E-2</v>
      </c>
      <c r="Z151">
        <v>282.8</v>
      </c>
      <c r="AA151">
        <v>35.75</v>
      </c>
      <c r="AB151" t="s">
        <v>94</v>
      </c>
      <c r="AC151">
        <v>16.8125</v>
      </c>
      <c r="AE151">
        <v>4</v>
      </c>
      <c r="AF151">
        <v>282.75</v>
      </c>
      <c r="AG151">
        <v>5.23828125</v>
      </c>
      <c r="AH151">
        <f t="shared" si="8"/>
        <v>277.51171875</v>
      </c>
      <c r="AI151">
        <f t="shared" si="9"/>
        <v>53.977628635346754</v>
      </c>
      <c r="AJ151">
        <f t="shared" si="10"/>
        <v>0.38521913588890888</v>
      </c>
      <c r="AK151">
        <f t="shared" si="11"/>
        <v>733.99780451597462</v>
      </c>
    </row>
    <row r="152" spans="1:37" x14ac:dyDescent="0.3">
      <c r="A152">
        <v>150</v>
      </c>
      <c r="B152">
        <v>302</v>
      </c>
      <c r="C152" t="s">
        <v>91</v>
      </c>
      <c r="D152">
        <v>5.3863909230041501E-2</v>
      </c>
      <c r="E152">
        <v>4096</v>
      </c>
      <c r="F152">
        <v>4096</v>
      </c>
      <c r="G152">
        <v>1</v>
      </c>
      <c r="H152">
        <v>5.2958097446258403</v>
      </c>
      <c r="I152">
        <v>6.2060270444834096</v>
      </c>
      <c r="J152">
        <v>-0.99091122445796398</v>
      </c>
      <c r="K152" t="b">
        <v>1</v>
      </c>
      <c r="L152">
        <v>14.85</v>
      </c>
      <c r="M152" t="s">
        <v>92</v>
      </c>
      <c r="N152">
        <v>7.6094675098248601</v>
      </c>
      <c r="O152">
        <v>3.9180000000000001</v>
      </c>
      <c r="P152">
        <v>1.1719999999999999</v>
      </c>
      <c r="Q152" t="s">
        <v>803</v>
      </c>
      <c r="S152">
        <v>0</v>
      </c>
      <c r="T152">
        <v>8270</v>
      </c>
      <c r="U152">
        <v>4096</v>
      </c>
      <c r="V152">
        <v>210</v>
      </c>
      <c r="W152">
        <v>4096</v>
      </c>
      <c r="X152">
        <v>1</v>
      </c>
      <c r="Y152">
        <v>0.29643903542535699</v>
      </c>
      <c r="Z152">
        <v>14.85</v>
      </c>
      <c r="AA152">
        <v>557</v>
      </c>
      <c r="AB152" t="s">
        <v>94</v>
      </c>
      <c r="AC152">
        <v>3.853515625</v>
      </c>
      <c r="AE152">
        <v>2</v>
      </c>
      <c r="AF152">
        <v>14.8515625</v>
      </c>
      <c r="AG152">
        <v>6.890625</v>
      </c>
      <c r="AH152">
        <f t="shared" si="8"/>
        <v>7.9609375</v>
      </c>
      <c r="AI152">
        <f t="shared" si="9"/>
        <v>2.1553287981859413</v>
      </c>
      <c r="AJ152">
        <f t="shared" si="10"/>
        <v>0.3712382554719702</v>
      </c>
      <c r="AK152">
        <f t="shared" si="11"/>
        <v>40.005474331083171</v>
      </c>
    </row>
    <row r="153" spans="1:37" x14ac:dyDescent="0.3">
      <c r="A153">
        <v>151</v>
      </c>
      <c r="B153">
        <v>303</v>
      </c>
      <c r="C153" t="s">
        <v>91</v>
      </c>
      <c r="D153">
        <v>6.3501683260096295E-2</v>
      </c>
      <c r="E153">
        <v>4096</v>
      </c>
      <c r="F153">
        <v>4096</v>
      </c>
      <c r="G153">
        <v>1</v>
      </c>
      <c r="H153">
        <v>8.7751039271021192</v>
      </c>
      <c r="I153">
        <v>15.3221541227134</v>
      </c>
      <c r="J153">
        <v>-0.99653683562682505</v>
      </c>
      <c r="K153" t="b">
        <v>1</v>
      </c>
      <c r="L153">
        <v>55.78</v>
      </c>
      <c r="M153" t="s">
        <v>92</v>
      </c>
      <c r="N153">
        <v>15.325618537623299</v>
      </c>
      <c r="O153">
        <v>3.9079999999999999</v>
      </c>
      <c r="P153">
        <v>1.746</v>
      </c>
      <c r="Q153" t="s">
        <v>804</v>
      </c>
      <c r="S153">
        <v>0</v>
      </c>
      <c r="T153">
        <v>8100</v>
      </c>
      <c r="U153">
        <v>4096</v>
      </c>
      <c r="V153">
        <v>157</v>
      </c>
      <c r="W153">
        <v>4096</v>
      </c>
      <c r="X153">
        <v>1</v>
      </c>
      <c r="Y153">
        <v>0.62052084695929099</v>
      </c>
      <c r="Z153">
        <v>55.78</v>
      </c>
      <c r="AA153">
        <v>145.19999999999999</v>
      </c>
      <c r="AB153" t="s">
        <v>94</v>
      </c>
      <c r="AC153">
        <v>7.46875</v>
      </c>
      <c r="AD153" t="s">
        <v>98</v>
      </c>
      <c r="AE153">
        <v>2</v>
      </c>
      <c r="AF153">
        <v>55.78125</v>
      </c>
      <c r="AG153">
        <v>6.515625</v>
      </c>
      <c r="AH153">
        <f t="shared" si="8"/>
        <v>49.265625</v>
      </c>
      <c r="AI153">
        <f t="shared" si="9"/>
        <v>8.5611510791366907</v>
      </c>
      <c r="AJ153">
        <f t="shared" si="10"/>
        <v>0.36915567677702643</v>
      </c>
      <c r="AK153">
        <f t="shared" si="11"/>
        <v>151.10494977893137</v>
      </c>
    </row>
    <row r="154" spans="1:37" x14ac:dyDescent="0.3">
      <c r="A154">
        <v>152</v>
      </c>
      <c r="B154">
        <v>306</v>
      </c>
      <c r="C154" t="s">
        <v>91</v>
      </c>
      <c r="D154">
        <v>9.0709958429172604E-3</v>
      </c>
      <c r="E154">
        <v>4096</v>
      </c>
      <c r="F154">
        <v>11008</v>
      </c>
      <c r="G154">
        <v>2.6875</v>
      </c>
      <c r="H154">
        <v>3.79247672828477</v>
      </c>
      <c r="I154">
        <v>8.7478808908287409</v>
      </c>
      <c r="J154">
        <v>-1.0085917167029499</v>
      </c>
      <c r="K154" t="b">
        <v>1</v>
      </c>
      <c r="L154">
        <v>202.9</v>
      </c>
      <c r="M154" t="s">
        <v>92</v>
      </c>
      <c r="N154">
        <v>8.8037479899488602</v>
      </c>
      <c r="O154">
        <v>4.3899999999999997</v>
      </c>
      <c r="P154">
        <v>2.3069999999999999</v>
      </c>
      <c r="Q154" t="s">
        <v>805</v>
      </c>
      <c r="S154">
        <v>0</v>
      </c>
      <c r="T154">
        <v>24690</v>
      </c>
      <c r="U154">
        <v>4096</v>
      </c>
      <c r="V154">
        <v>416</v>
      </c>
      <c r="W154">
        <v>4096</v>
      </c>
      <c r="X154">
        <v>1</v>
      </c>
      <c r="Y154">
        <v>0.136912435853632</v>
      </c>
      <c r="Z154">
        <v>202.9</v>
      </c>
      <c r="AA154">
        <v>121.7</v>
      </c>
      <c r="AB154" t="s">
        <v>94</v>
      </c>
      <c r="AC154">
        <v>14.2421875</v>
      </c>
      <c r="AE154">
        <v>0</v>
      </c>
      <c r="AF154">
        <v>202.875</v>
      </c>
      <c r="AG154">
        <v>12.15625</v>
      </c>
      <c r="AH154">
        <f t="shared" si="8"/>
        <v>190.71875</v>
      </c>
      <c r="AI154">
        <f t="shared" si="9"/>
        <v>16.688946015424165</v>
      </c>
      <c r="AJ154">
        <f t="shared" si="10"/>
        <v>0.36473226441732848</v>
      </c>
      <c r="AK154">
        <f t="shared" si="11"/>
        <v>556.22992477536729</v>
      </c>
    </row>
    <row r="155" spans="1:37" x14ac:dyDescent="0.3">
      <c r="A155">
        <v>153</v>
      </c>
      <c r="B155">
        <v>307</v>
      </c>
      <c r="C155" t="s">
        <v>91</v>
      </c>
      <c r="D155">
        <v>3.9309745946578503E-2</v>
      </c>
      <c r="E155">
        <v>4096</v>
      </c>
      <c r="F155">
        <v>11008</v>
      </c>
      <c r="G155">
        <v>2.6875</v>
      </c>
      <c r="H155">
        <v>8.4450669075265097</v>
      </c>
      <c r="I155">
        <v>12.807801667371701</v>
      </c>
      <c r="J155">
        <v>-1.02064659777908</v>
      </c>
      <c r="K155" t="b">
        <v>1</v>
      </c>
      <c r="L155">
        <v>32.880000000000003</v>
      </c>
      <c r="M155" t="s">
        <v>92</v>
      </c>
      <c r="N155">
        <v>13.1024510628282</v>
      </c>
      <c r="O155">
        <v>4.3440000000000003</v>
      </c>
      <c r="P155">
        <v>1.5169999999999999</v>
      </c>
      <c r="Q155" t="s">
        <v>806</v>
      </c>
      <c r="S155">
        <v>0</v>
      </c>
      <c r="T155">
        <v>22060</v>
      </c>
      <c r="U155">
        <v>4096</v>
      </c>
      <c r="V155">
        <v>248</v>
      </c>
      <c r="W155">
        <v>4096</v>
      </c>
      <c r="X155">
        <v>1</v>
      </c>
      <c r="Y155">
        <v>0.47276222139039098</v>
      </c>
      <c r="Z155">
        <v>32.880000000000003</v>
      </c>
      <c r="AA155">
        <v>671</v>
      </c>
      <c r="AB155" t="s">
        <v>94</v>
      </c>
      <c r="AC155">
        <v>5.734375</v>
      </c>
      <c r="AD155" t="s">
        <v>98</v>
      </c>
      <c r="AE155">
        <v>0</v>
      </c>
      <c r="AF155">
        <v>32.875</v>
      </c>
      <c r="AG155">
        <v>11.8046875</v>
      </c>
      <c r="AH155">
        <f t="shared" si="8"/>
        <v>21.0703125</v>
      </c>
      <c r="AI155">
        <f t="shared" si="9"/>
        <v>2.784910655195235</v>
      </c>
      <c r="AJ155">
        <f t="shared" si="10"/>
        <v>0.3603618556497033</v>
      </c>
      <c r="AK155">
        <f t="shared" si="11"/>
        <v>91.227746457041164</v>
      </c>
    </row>
    <row r="156" spans="1:37" x14ac:dyDescent="0.3">
      <c r="A156">
        <v>154</v>
      </c>
      <c r="B156">
        <v>308</v>
      </c>
      <c r="C156" t="s">
        <v>91</v>
      </c>
      <c r="D156">
        <v>2.1814348655691498E-2</v>
      </c>
      <c r="E156">
        <v>4096</v>
      </c>
      <c r="F156">
        <v>11008</v>
      </c>
      <c r="G156">
        <v>2.6875</v>
      </c>
      <c r="H156">
        <v>5.7265856399642097</v>
      </c>
      <c r="I156">
        <v>9.6412437922835004</v>
      </c>
      <c r="J156">
        <v>-1.01502098661022</v>
      </c>
      <c r="K156" t="b">
        <v>1</v>
      </c>
      <c r="L156">
        <v>48.25</v>
      </c>
      <c r="M156" t="s">
        <v>92</v>
      </c>
      <c r="N156">
        <v>10.157307118532399</v>
      </c>
      <c r="O156">
        <v>4.3499999999999996</v>
      </c>
      <c r="P156">
        <v>1.6839999999999999</v>
      </c>
      <c r="Q156" t="s">
        <v>807</v>
      </c>
      <c r="R156" t="s">
        <v>1941</v>
      </c>
      <c r="S156">
        <v>0</v>
      </c>
      <c r="T156">
        <v>22510</v>
      </c>
      <c r="U156">
        <v>4096</v>
      </c>
      <c r="V156">
        <v>127</v>
      </c>
      <c r="W156">
        <v>4096</v>
      </c>
      <c r="X156">
        <v>1</v>
      </c>
      <c r="Y156">
        <v>0.41941665349349699</v>
      </c>
      <c r="Z156">
        <v>48.25</v>
      </c>
      <c r="AA156">
        <v>466.5</v>
      </c>
      <c r="AB156" t="s">
        <v>94</v>
      </c>
      <c r="AC156">
        <v>6.9453125</v>
      </c>
      <c r="AE156">
        <v>0</v>
      </c>
      <c r="AF156">
        <v>48.25</v>
      </c>
      <c r="AG156">
        <v>15.625</v>
      </c>
      <c r="AH156">
        <f t="shared" si="8"/>
        <v>32.625</v>
      </c>
      <c r="AI156">
        <f t="shared" si="9"/>
        <v>3.0880000000000001</v>
      </c>
      <c r="AJ156">
        <f t="shared" si="10"/>
        <v>0.36239482431375997</v>
      </c>
      <c r="AK156">
        <f t="shared" si="11"/>
        <v>133.14207809498225</v>
      </c>
    </row>
    <row r="157" spans="1:37" x14ac:dyDescent="0.3">
      <c r="A157">
        <v>155</v>
      </c>
      <c r="B157">
        <v>314</v>
      </c>
      <c r="C157" t="s">
        <v>91</v>
      </c>
      <c r="D157">
        <v>1.43485429668079E-2</v>
      </c>
      <c r="E157">
        <v>4096</v>
      </c>
      <c r="F157">
        <v>4096</v>
      </c>
      <c r="G157">
        <v>1</v>
      </c>
      <c r="H157">
        <v>3.2741680290468</v>
      </c>
      <c r="I157">
        <v>7.7569644906909598</v>
      </c>
      <c r="J157">
        <v>-0.96840877978251905</v>
      </c>
      <c r="K157" t="b">
        <v>1</v>
      </c>
      <c r="L157">
        <v>233.8</v>
      </c>
      <c r="M157" t="s">
        <v>92</v>
      </c>
      <c r="N157">
        <v>7.78189133688468</v>
      </c>
      <c r="O157">
        <v>4.008</v>
      </c>
      <c r="P157">
        <v>2.37</v>
      </c>
      <c r="Q157" t="s">
        <v>808</v>
      </c>
      <c r="S157">
        <v>0</v>
      </c>
      <c r="T157">
        <v>10220</v>
      </c>
      <c r="U157">
        <v>4096</v>
      </c>
      <c r="V157">
        <v>339</v>
      </c>
      <c r="W157">
        <v>4096</v>
      </c>
      <c r="X157">
        <v>1</v>
      </c>
      <c r="Y157">
        <v>0.12351585264048601</v>
      </c>
      <c r="Z157">
        <v>233.8</v>
      </c>
      <c r="AA157">
        <v>43.75</v>
      </c>
      <c r="AB157" t="s">
        <v>94</v>
      </c>
      <c r="AC157">
        <v>15.2890625</v>
      </c>
      <c r="AE157">
        <v>2</v>
      </c>
      <c r="AF157">
        <v>233.75</v>
      </c>
      <c r="AG157">
        <v>7.09765625</v>
      </c>
      <c r="AH157">
        <f t="shared" si="8"/>
        <v>226.65234375</v>
      </c>
      <c r="AI157">
        <f t="shared" si="9"/>
        <v>32.933406714364338</v>
      </c>
      <c r="AJ157">
        <f t="shared" si="10"/>
        <v>0.37968672286805771</v>
      </c>
      <c r="AK157">
        <f t="shared" si="11"/>
        <v>615.63912015229675</v>
      </c>
    </row>
    <row r="158" spans="1:37" x14ac:dyDescent="0.3">
      <c r="A158">
        <v>156</v>
      </c>
      <c r="B158">
        <v>315</v>
      </c>
      <c r="C158" t="s">
        <v>91</v>
      </c>
      <c r="D158">
        <v>1.9267037896363502E-2</v>
      </c>
      <c r="E158">
        <v>4096</v>
      </c>
      <c r="F158">
        <v>4096</v>
      </c>
      <c r="G158">
        <v>1</v>
      </c>
      <c r="H158">
        <v>3.5570931501034599</v>
      </c>
      <c r="I158">
        <v>8.6148349729068201</v>
      </c>
      <c r="J158">
        <v>-0.97001609725933702</v>
      </c>
      <c r="K158" t="b">
        <v>1</v>
      </c>
      <c r="L158">
        <v>264.5</v>
      </c>
      <c r="M158" t="s">
        <v>92</v>
      </c>
      <c r="N158">
        <v>8.6249500137288599</v>
      </c>
      <c r="O158">
        <v>4.0199999999999996</v>
      </c>
      <c r="P158">
        <v>2.4220000000000002</v>
      </c>
      <c r="Q158" t="s">
        <v>809</v>
      </c>
      <c r="S158">
        <v>0</v>
      </c>
      <c r="T158">
        <v>10430</v>
      </c>
      <c r="U158">
        <v>4096</v>
      </c>
      <c r="V158">
        <v>357</v>
      </c>
      <c r="W158">
        <v>4096</v>
      </c>
      <c r="X158">
        <v>1</v>
      </c>
      <c r="Y158">
        <v>0.13533572093945401</v>
      </c>
      <c r="Z158">
        <v>264.5</v>
      </c>
      <c r="AA158">
        <v>39.44</v>
      </c>
      <c r="AB158" t="s">
        <v>94</v>
      </c>
      <c r="AC158">
        <v>16.265625</v>
      </c>
      <c r="AE158">
        <v>4</v>
      </c>
      <c r="AF158">
        <v>264.5</v>
      </c>
      <c r="AG158">
        <v>7.16015625</v>
      </c>
      <c r="AH158">
        <f t="shared" si="8"/>
        <v>257.33984375</v>
      </c>
      <c r="AI158">
        <f t="shared" si="9"/>
        <v>36.9405346426623</v>
      </c>
      <c r="AJ158">
        <f t="shared" si="10"/>
        <v>0.37907693595453829</v>
      </c>
      <c r="AK158">
        <f t="shared" si="11"/>
        <v>697.74754123189598</v>
      </c>
    </row>
    <row r="159" spans="1:37" x14ac:dyDescent="0.3">
      <c r="A159">
        <v>157</v>
      </c>
      <c r="B159">
        <v>316</v>
      </c>
      <c r="C159" t="s">
        <v>91</v>
      </c>
      <c r="D159">
        <v>2.0115479235908399E-2</v>
      </c>
      <c r="E159">
        <v>4096</v>
      </c>
      <c r="F159">
        <v>4096</v>
      </c>
      <c r="G159">
        <v>1</v>
      </c>
      <c r="H159">
        <v>6.9639895629274697</v>
      </c>
      <c r="I159">
        <v>8.9906193380762893</v>
      </c>
      <c r="J159">
        <v>-0.99332220067318999</v>
      </c>
      <c r="K159" t="b">
        <v>1</v>
      </c>
      <c r="L159">
        <v>19.55</v>
      </c>
      <c r="M159" t="s">
        <v>92</v>
      </c>
      <c r="N159">
        <v>9.37294142146132</v>
      </c>
      <c r="O159">
        <v>3.9119999999999999</v>
      </c>
      <c r="P159">
        <v>1.2909999999999999</v>
      </c>
      <c r="Q159" t="s">
        <v>810</v>
      </c>
      <c r="S159">
        <v>0</v>
      </c>
      <c r="T159">
        <v>8156</v>
      </c>
      <c r="U159">
        <v>4096</v>
      </c>
      <c r="V159">
        <v>109</v>
      </c>
      <c r="W159">
        <v>4096</v>
      </c>
      <c r="X159">
        <v>1</v>
      </c>
      <c r="Y159">
        <v>0.57124659681565404</v>
      </c>
      <c r="Z159">
        <v>19.55</v>
      </c>
      <c r="AA159">
        <v>417.2</v>
      </c>
      <c r="AB159" t="s">
        <v>94</v>
      </c>
      <c r="AC159">
        <v>4.421875</v>
      </c>
      <c r="AD159" t="s">
        <v>98</v>
      </c>
      <c r="AE159">
        <v>2</v>
      </c>
      <c r="AF159">
        <v>19.546875</v>
      </c>
      <c r="AG159">
        <v>7.671875</v>
      </c>
      <c r="AH159">
        <f t="shared" si="8"/>
        <v>11.875</v>
      </c>
      <c r="AI159">
        <f t="shared" si="9"/>
        <v>2.5478615071283097</v>
      </c>
      <c r="AJ159">
        <f t="shared" si="10"/>
        <v>0.37034428696928262</v>
      </c>
      <c r="AK159">
        <f t="shared" si="11"/>
        <v>52.780279560843532</v>
      </c>
    </row>
    <row r="160" spans="1:37" x14ac:dyDescent="0.3">
      <c r="A160">
        <v>158</v>
      </c>
      <c r="B160">
        <v>317</v>
      </c>
      <c r="C160" t="s">
        <v>91</v>
      </c>
      <c r="D160">
        <v>2.1750795080326801E-2</v>
      </c>
      <c r="E160">
        <v>4096</v>
      </c>
      <c r="F160">
        <v>4096</v>
      </c>
      <c r="G160">
        <v>1</v>
      </c>
      <c r="H160">
        <v>5.5373656377218996</v>
      </c>
      <c r="I160">
        <v>9.7660960368415495</v>
      </c>
      <c r="J160">
        <v>-0.99251854193478095</v>
      </c>
      <c r="K160" t="b">
        <v>1</v>
      </c>
      <c r="L160">
        <v>58.1</v>
      </c>
      <c r="M160" t="s">
        <v>92</v>
      </c>
      <c r="N160">
        <v>9.7723809063976095</v>
      </c>
      <c r="O160">
        <v>3.91</v>
      </c>
      <c r="P160">
        <v>1.764</v>
      </c>
      <c r="Q160" t="s">
        <v>811</v>
      </c>
      <c r="S160">
        <v>0</v>
      </c>
      <c r="T160">
        <v>8144</v>
      </c>
      <c r="U160">
        <v>4096</v>
      </c>
      <c r="V160">
        <v>183</v>
      </c>
      <c r="W160">
        <v>4096</v>
      </c>
      <c r="X160">
        <v>1</v>
      </c>
      <c r="Y160">
        <v>0.335411719350239</v>
      </c>
      <c r="Z160">
        <v>58.1</v>
      </c>
      <c r="AA160">
        <v>140.1</v>
      </c>
      <c r="AB160" t="s">
        <v>94</v>
      </c>
      <c r="AC160">
        <v>7.62109375</v>
      </c>
      <c r="AE160">
        <v>3</v>
      </c>
      <c r="AF160">
        <v>58.09375</v>
      </c>
      <c r="AG160">
        <v>6.6171875</v>
      </c>
      <c r="AH160">
        <f t="shared" si="8"/>
        <v>51.4765625</v>
      </c>
      <c r="AI160">
        <f t="shared" si="9"/>
        <v>8.779220779220779</v>
      </c>
      <c r="AJ160">
        <f t="shared" si="10"/>
        <v>0.37064203702041498</v>
      </c>
      <c r="AK160">
        <f t="shared" si="11"/>
        <v>156.73815756845786</v>
      </c>
    </row>
    <row r="161" spans="1:37" x14ac:dyDescent="0.3">
      <c r="A161">
        <v>159</v>
      </c>
      <c r="B161">
        <v>320</v>
      </c>
      <c r="C161" t="s">
        <v>91</v>
      </c>
      <c r="D161">
        <v>1.5931605298440801E-2</v>
      </c>
      <c r="E161">
        <v>4096</v>
      </c>
      <c r="F161">
        <v>11008</v>
      </c>
      <c r="G161">
        <v>2.6875</v>
      </c>
      <c r="H161">
        <v>3.8810262428332898</v>
      </c>
      <c r="I161">
        <v>8.6716680113306399</v>
      </c>
      <c r="J161">
        <v>-1.00939537544136</v>
      </c>
      <c r="K161" t="b">
        <v>1</v>
      </c>
      <c r="L161">
        <v>171.9</v>
      </c>
      <c r="M161" t="s">
        <v>92</v>
      </c>
      <c r="N161">
        <v>8.7437056055306606</v>
      </c>
      <c r="O161">
        <v>4.3949999999999996</v>
      </c>
      <c r="P161">
        <v>2.234</v>
      </c>
      <c r="Q161" t="s">
        <v>812</v>
      </c>
      <c r="S161">
        <v>0</v>
      </c>
      <c r="T161">
        <v>24750</v>
      </c>
      <c r="U161">
        <v>4096</v>
      </c>
      <c r="V161">
        <v>413</v>
      </c>
      <c r="W161">
        <v>4096</v>
      </c>
      <c r="X161">
        <v>1</v>
      </c>
      <c r="Y161">
        <v>0.141766033524412</v>
      </c>
      <c r="Z161">
        <v>171.9</v>
      </c>
      <c r="AA161">
        <v>144</v>
      </c>
      <c r="AB161" t="s">
        <v>94</v>
      </c>
      <c r="AC161">
        <v>13.109375</v>
      </c>
      <c r="AE161">
        <v>0</v>
      </c>
      <c r="AF161">
        <v>171.875</v>
      </c>
      <c r="AG161">
        <v>12.265625</v>
      </c>
      <c r="AH161">
        <f t="shared" si="8"/>
        <v>159.609375</v>
      </c>
      <c r="AI161">
        <f t="shared" si="9"/>
        <v>14.012738853503185</v>
      </c>
      <c r="AJ161">
        <f t="shared" si="10"/>
        <v>0.36443926189863673</v>
      </c>
      <c r="AK161">
        <f t="shared" si="11"/>
        <v>471.61493826042386</v>
      </c>
    </row>
    <row r="162" spans="1:37" x14ac:dyDescent="0.3">
      <c r="A162">
        <v>160</v>
      </c>
      <c r="B162">
        <v>321</v>
      </c>
      <c r="C162" t="s">
        <v>91</v>
      </c>
      <c r="D162">
        <v>2.7066580097661001E-2</v>
      </c>
      <c r="E162">
        <v>4096</v>
      </c>
      <c r="F162">
        <v>11008</v>
      </c>
      <c r="G162">
        <v>2.6875</v>
      </c>
      <c r="H162">
        <v>8.1128331913173</v>
      </c>
      <c r="I162">
        <v>12.343548937570599</v>
      </c>
      <c r="J162">
        <v>-1.01984293904067</v>
      </c>
      <c r="K162" t="b">
        <v>1</v>
      </c>
      <c r="L162">
        <v>33.25</v>
      </c>
      <c r="M162" t="s">
        <v>92</v>
      </c>
      <c r="N162">
        <v>12.6251724783307</v>
      </c>
      <c r="O162">
        <v>4.3479999999999999</v>
      </c>
      <c r="P162">
        <v>1.5209999999999999</v>
      </c>
      <c r="Q162" t="s">
        <v>813</v>
      </c>
      <c r="S162">
        <v>0</v>
      </c>
      <c r="T162">
        <v>22270</v>
      </c>
      <c r="U162">
        <v>4096</v>
      </c>
      <c r="V162">
        <v>241</v>
      </c>
      <c r="W162">
        <v>4096</v>
      </c>
      <c r="X162">
        <v>1</v>
      </c>
      <c r="Y162">
        <v>0.45817786326707999</v>
      </c>
      <c r="Z162">
        <v>33.25</v>
      </c>
      <c r="AA162">
        <v>670</v>
      </c>
      <c r="AB162" t="s">
        <v>94</v>
      </c>
      <c r="AC162">
        <v>5.765625</v>
      </c>
      <c r="AD162" t="s">
        <v>98</v>
      </c>
      <c r="AE162">
        <v>0</v>
      </c>
      <c r="AF162">
        <v>33.25</v>
      </c>
      <c r="AG162">
        <v>12.1171875</v>
      </c>
      <c r="AH162">
        <f t="shared" si="8"/>
        <v>21.1328125</v>
      </c>
      <c r="AI162">
        <f t="shared" si="9"/>
        <v>2.7440361057382332</v>
      </c>
      <c r="AJ162">
        <f t="shared" si="10"/>
        <v>0.3606515800081484</v>
      </c>
      <c r="AK162">
        <f t="shared" si="11"/>
        <v>92.194244648113738</v>
      </c>
    </row>
    <row r="163" spans="1:37" x14ac:dyDescent="0.3">
      <c r="A163">
        <v>161</v>
      </c>
      <c r="B163">
        <v>322</v>
      </c>
      <c r="C163" t="s">
        <v>91</v>
      </c>
      <c r="D163">
        <v>3.0173729568348899E-2</v>
      </c>
      <c r="E163">
        <v>4096</v>
      </c>
      <c r="F163">
        <v>11008</v>
      </c>
      <c r="G163">
        <v>2.6875</v>
      </c>
      <c r="H163">
        <v>6.6902266717114403</v>
      </c>
      <c r="I163">
        <v>10.799750672206001</v>
      </c>
      <c r="J163">
        <v>-1.0158246453486299</v>
      </c>
      <c r="K163" t="b">
        <v>1</v>
      </c>
      <c r="L163">
        <v>41.1</v>
      </c>
      <c r="M163" t="s">
        <v>92</v>
      </c>
      <c r="N163">
        <v>11.353658277107201</v>
      </c>
      <c r="O163">
        <v>4.3550000000000004</v>
      </c>
      <c r="P163">
        <v>1.6140000000000001</v>
      </c>
      <c r="Q163" t="s">
        <v>814</v>
      </c>
      <c r="R163" t="s">
        <v>1941</v>
      </c>
      <c r="S163">
        <v>0</v>
      </c>
      <c r="T163">
        <v>22700</v>
      </c>
      <c r="U163">
        <v>4096</v>
      </c>
      <c r="V163">
        <v>70</v>
      </c>
      <c r="W163">
        <v>4096</v>
      </c>
      <c r="X163">
        <v>1</v>
      </c>
      <c r="Y163">
        <v>0.68011217116271405</v>
      </c>
      <c r="Z163">
        <v>41.1</v>
      </c>
      <c r="AA163">
        <v>552.5</v>
      </c>
      <c r="AB163" t="s">
        <v>94</v>
      </c>
      <c r="AC163">
        <v>6.41015625</v>
      </c>
      <c r="AD163" t="s">
        <v>98</v>
      </c>
      <c r="AE163">
        <v>0</v>
      </c>
      <c r="AF163">
        <v>41.09375</v>
      </c>
      <c r="AG163">
        <v>17.703125</v>
      </c>
      <c r="AH163">
        <f t="shared" si="8"/>
        <v>23.390625</v>
      </c>
      <c r="AI163">
        <f t="shared" si="9"/>
        <v>2.3212709620476613</v>
      </c>
      <c r="AJ163">
        <f t="shared" si="10"/>
        <v>0.36210369954459704</v>
      </c>
      <c r="AK163">
        <f t="shared" si="11"/>
        <v>113.48613684886932</v>
      </c>
    </row>
    <row r="164" spans="1:37" x14ac:dyDescent="0.3">
      <c r="A164">
        <v>162</v>
      </c>
      <c r="B164">
        <v>328</v>
      </c>
      <c r="C164" t="s">
        <v>91</v>
      </c>
      <c r="D164">
        <v>1.6221844652613799E-2</v>
      </c>
      <c r="E164">
        <v>4096</v>
      </c>
      <c r="F164">
        <v>4096</v>
      </c>
      <c r="G164">
        <v>1</v>
      </c>
      <c r="H164">
        <v>2.7112121259200102</v>
      </c>
      <c r="I164">
        <v>6.4497194714269002</v>
      </c>
      <c r="J164">
        <v>-0.94912097006070995</v>
      </c>
      <c r="K164" t="b">
        <v>1</v>
      </c>
      <c r="L164">
        <v>239.5</v>
      </c>
      <c r="M164" t="s">
        <v>92</v>
      </c>
      <c r="N164">
        <v>6.5940859725975196</v>
      </c>
      <c r="O164">
        <v>3.9820000000000002</v>
      </c>
      <c r="P164">
        <v>2.379</v>
      </c>
      <c r="Q164" t="s">
        <v>815</v>
      </c>
      <c r="S164">
        <v>0</v>
      </c>
      <c r="T164">
        <v>9610</v>
      </c>
      <c r="U164">
        <v>4096</v>
      </c>
      <c r="V164">
        <v>493</v>
      </c>
      <c r="W164">
        <v>4096</v>
      </c>
      <c r="X164">
        <v>1</v>
      </c>
      <c r="Y164">
        <v>7.7069118103853002E-2</v>
      </c>
      <c r="Z164">
        <v>239.5</v>
      </c>
      <c r="AA164">
        <v>40.119999999999997</v>
      </c>
      <c r="AB164" t="s">
        <v>94</v>
      </c>
      <c r="AC164">
        <v>15.4765625</v>
      </c>
      <c r="AE164">
        <v>3</v>
      </c>
      <c r="AF164">
        <v>239.5</v>
      </c>
      <c r="AG164">
        <v>5.08203125</v>
      </c>
      <c r="AH164">
        <f t="shared" si="8"/>
        <v>234.41796875</v>
      </c>
      <c r="AI164">
        <f t="shared" si="9"/>
        <v>47.126825518831666</v>
      </c>
      <c r="AJ164">
        <f t="shared" si="10"/>
        <v>0.38708112985282289</v>
      </c>
      <c r="AK164">
        <f t="shared" si="11"/>
        <v>618.73333916087142</v>
      </c>
    </row>
    <row r="165" spans="1:37" x14ac:dyDescent="0.3">
      <c r="A165">
        <v>163</v>
      </c>
      <c r="B165">
        <v>329</v>
      </c>
      <c r="C165" t="s">
        <v>91</v>
      </c>
      <c r="D165">
        <v>2.8012034645477499E-2</v>
      </c>
      <c r="E165">
        <v>4096</v>
      </c>
      <c r="F165">
        <v>4096</v>
      </c>
      <c r="G165">
        <v>1</v>
      </c>
      <c r="H165">
        <v>2.98236337032376</v>
      </c>
      <c r="I165">
        <v>7.2869855005371704</v>
      </c>
      <c r="J165">
        <v>-0.95474658122957101</v>
      </c>
      <c r="K165" t="b">
        <v>1</v>
      </c>
      <c r="L165">
        <v>278</v>
      </c>
      <c r="M165" t="s">
        <v>92</v>
      </c>
      <c r="N165">
        <v>7.3439331258050604</v>
      </c>
      <c r="O165">
        <v>3.9860000000000002</v>
      </c>
      <c r="P165">
        <v>2.4430000000000001</v>
      </c>
      <c r="Q165" t="s">
        <v>816</v>
      </c>
      <c r="S165">
        <v>0</v>
      </c>
      <c r="T165">
        <v>9670</v>
      </c>
      <c r="U165">
        <v>4096</v>
      </c>
      <c r="V165">
        <v>459</v>
      </c>
      <c r="W165">
        <v>4096</v>
      </c>
      <c r="X165">
        <v>1</v>
      </c>
      <c r="Y165">
        <v>9.2528798225700495E-2</v>
      </c>
      <c r="Z165">
        <v>278</v>
      </c>
      <c r="AA165">
        <v>34.78</v>
      </c>
      <c r="AB165" t="s">
        <v>94</v>
      </c>
      <c r="AC165">
        <v>16.671875</v>
      </c>
      <c r="AE165">
        <v>4</v>
      </c>
      <c r="AF165">
        <v>278</v>
      </c>
      <c r="AG165">
        <v>5.56640625</v>
      </c>
      <c r="AH165">
        <f t="shared" si="8"/>
        <v>272.43359375</v>
      </c>
      <c r="AI165">
        <f t="shared" si="9"/>
        <v>49.942456140350878</v>
      </c>
      <c r="AJ165">
        <f t="shared" si="10"/>
        <v>0.38490967553106559</v>
      </c>
      <c r="AK165">
        <f t="shared" si="11"/>
        <v>722.24736781801937</v>
      </c>
    </row>
    <row r="166" spans="1:37" x14ac:dyDescent="0.3">
      <c r="A166">
        <v>164</v>
      </c>
      <c r="B166">
        <v>330</v>
      </c>
      <c r="C166" t="s">
        <v>91</v>
      </c>
      <c r="D166">
        <v>6.2480982646765097E-2</v>
      </c>
      <c r="E166">
        <v>4096</v>
      </c>
      <c r="F166">
        <v>4096</v>
      </c>
      <c r="G166">
        <v>1</v>
      </c>
      <c r="H166">
        <v>4.6749938649333496</v>
      </c>
      <c r="I166">
        <v>5.7067796202799697</v>
      </c>
      <c r="J166">
        <v>-0.98930390698114601</v>
      </c>
      <c r="K166" t="b">
        <v>1</v>
      </c>
      <c r="L166">
        <v>16.62</v>
      </c>
      <c r="M166" t="s">
        <v>92</v>
      </c>
      <c r="N166">
        <v>7.1811645865415201</v>
      </c>
      <c r="O166">
        <v>3.9449999999999998</v>
      </c>
      <c r="P166">
        <v>1.2210000000000001</v>
      </c>
      <c r="Q166" t="s">
        <v>817</v>
      </c>
      <c r="S166">
        <v>0</v>
      </c>
      <c r="T166">
        <v>8824</v>
      </c>
      <c r="U166">
        <v>4096</v>
      </c>
      <c r="V166">
        <v>265</v>
      </c>
      <c r="W166">
        <v>4096</v>
      </c>
      <c r="X166">
        <v>1</v>
      </c>
      <c r="Y166">
        <v>0.22575307856232801</v>
      </c>
      <c r="Z166">
        <v>16.62</v>
      </c>
      <c r="AA166">
        <v>531</v>
      </c>
      <c r="AB166" t="s">
        <v>94</v>
      </c>
      <c r="AC166">
        <v>4.078125</v>
      </c>
      <c r="AE166">
        <v>2</v>
      </c>
      <c r="AF166">
        <v>16.625</v>
      </c>
      <c r="AG166">
        <v>6.8515625</v>
      </c>
      <c r="AH166">
        <f t="shared" si="8"/>
        <v>9.7734375</v>
      </c>
      <c r="AI166">
        <f t="shared" si="9"/>
        <v>2.4264538198403649</v>
      </c>
      <c r="AJ166">
        <f t="shared" si="10"/>
        <v>0.37183543300643185</v>
      </c>
      <c r="AK166">
        <f t="shared" si="11"/>
        <v>44.710639504095965</v>
      </c>
    </row>
    <row r="167" spans="1:37" x14ac:dyDescent="0.3">
      <c r="A167">
        <v>165</v>
      </c>
      <c r="B167">
        <v>331</v>
      </c>
      <c r="C167" t="s">
        <v>91</v>
      </c>
      <c r="D167">
        <v>1.7396749320361501E-2</v>
      </c>
      <c r="E167">
        <v>4096</v>
      </c>
      <c r="F167">
        <v>4096</v>
      </c>
      <c r="G167">
        <v>1</v>
      </c>
      <c r="H167">
        <v>6.1557954841003797</v>
      </c>
      <c r="I167">
        <v>11.085241086602601</v>
      </c>
      <c r="J167">
        <v>-0.99412585941159903</v>
      </c>
      <c r="K167" t="b">
        <v>1</v>
      </c>
      <c r="L167">
        <v>63.25</v>
      </c>
      <c r="M167" t="s">
        <v>92</v>
      </c>
      <c r="N167">
        <v>11.087590792522199</v>
      </c>
      <c r="O167">
        <v>3.9340000000000002</v>
      </c>
      <c r="P167">
        <v>1.8009999999999999</v>
      </c>
      <c r="Q167" t="s">
        <v>818</v>
      </c>
      <c r="S167">
        <v>0</v>
      </c>
      <c r="T167">
        <v>8590</v>
      </c>
      <c r="U167">
        <v>4096</v>
      </c>
      <c r="V167">
        <v>184</v>
      </c>
      <c r="W167">
        <v>4096</v>
      </c>
      <c r="X167">
        <v>1</v>
      </c>
      <c r="Y167">
        <v>0.38009028585517302</v>
      </c>
      <c r="Z167">
        <v>63.25</v>
      </c>
      <c r="AA167">
        <v>135.9</v>
      </c>
      <c r="AB167" t="s">
        <v>94</v>
      </c>
      <c r="AC167">
        <v>7.953125</v>
      </c>
      <c r="AD167" t="s">
        <v>98</v>
      </c>
      <c r="AE167">
        <v>3</v>
      </c>
      <c r="AF167">
        <v>63.25</v>
      </c>
      <c r="AG167">
        <v>6.8203125</v>
      </c>
      <c r="AH167">
        <f t="shared" si="8"/>
        <v>56.4296875</v>
      </c>
      <c r="AI167">
        <f t="shared" si="9"/>
        <v>9.2737686139748003</v>
      </c>
      <c r="AJ167">
        <f t="shared" si="10"/>
        <v>0.37004677611145292</v>
      </c>
      <c r="AK167">
        <f t="shared" si="11"/>
        <v>170.92433736255543</v>
      </c>
    </row>
    <row r="168" spans="1:37" x14ac:dyDescent="0.3">
      <c r="A168">
        <v>166</v>
      </c>
      <c r="B168">
        <v>334</v>
      </c>
      <c r="C168" t="s">
        <v>91</v>
      </c>
      <c r="D168">
        <v>1.87858890811659E-2</v>
      </c>
      <c r="E168">
        <v>4096</v>
      </c>
      <c r="F168">
        <v>11008</v>
      </c>
      <c r="G168">
        <v>2.6875</v>
      </c>
      <c r="H168">
        <v>3.9697538715743499</v>
      </c>
      <c r="I168">
        <v>8.8466585302076997</v>
      </c>
      <c r="J168">
        <v>-1.01019903417977</v>
      </c>
      <c r="K168" t="b">
        <v>1</v>
      </c>
      <c r="L168">
        <v>169.2</v>
      </c>
      <c r="M168" t="s">
        <v>92</v>
      </c>
      <c r="N168">
        <v>8.9056744180512908</v>
      </c>
      <c r="O168">
        <v>4.3949999999999996</v>
      </c>
      <c r="P168">
        <v>2.2290000000000001</v>
      </c>
      <c r="Q168" t="s">
        <v>819</v>
      </c>
      <c r="S168">
        <v>0</v>
      </c>
      <c r="T168">
        <v>24830</v>
      </c>
      <c r="U168">
        <v>4096</v>
      </c>
      <c r="V168">
        <v>409</v>
      </c>
      <c r="W168">
        <v>4096</v>
      </c>
      <c r="X168">
        <v>1</v>
      </c>
      <c r="Y168">
        <v>0.14684487813356201</v>
      </c>
      <c r="Z168">
        <v>169.2</v>
      </c>
      <c r="AA168">
        <v>146.80000000000001</v>
      </c>
      <c r="AB168" t="s">
        <v>94</v>
      </c>
      <c r="AC168">
        <v>13.0078125</v>
      </c>
      <c r="AE168">
        <v>0</v>
      </c>
      <c r="AF168">
        <v>169.25</v>
      </c>
      <c r="AG168">
        <v>12.375</v>
      </c>
      <c r="AH168">
        <f t="shared" si="8"/>
        <v>156.875</v>
      </c>
      <c r="AI168">
        <f t="shared" si="9"/>
        <v>13.676767676767676</v>
      </c>
      <c r="AJ168">
        <f t="shared" si="10"/>
        <v>0.36414649475938449</v>
      </c>
      <c r="AK168">
        <f t="shared" si="11"/>
        <v>464.78547078102343</v>
      </c>
    </row>
    <row r="169" spans="1:37" x14ac:dyDescent="0.3">
      <c r="A169">
        <v>167</v>
      </c>
      <c r="B169">
        <v>335</v>
      </c>
      <c r="C169" t="s">
        <v>91</v>
      </c>
      <c r="D169">
        <v>1.6399072994282501E-2</v>
      </c>
      <c r="E169">
        <v>4096</v>
      </c>
      <c r="F169">
        <v>11008</v>
      </c>
      <c r="G169">
        <v>2.6875</v>
      </c>
      <c r="H169">
        <v>8.1797116996740495</v>
      </c>
      <c r="I169">
        <v>12.2535915500976</v>
      </c>
      <c r="J169">
        <v>-1.01984293904067</v>
      </c>
      <c r="K169" t="b">
        <v>1</v>
      </c>
      <c r="L169">
        <v>31.52</v>
      </c>
      <c r="M169" t="s">
        <v>92</v>
      </c>
      <c r="N169">
        <v>12.606482660469</v>
      </c>
      <c r="O169">
        <v>4.3499999999999996</v>
      </c>
      <c r="P169">
        <v>1.498</v>
      </c>
      <c r="Q169" t="s">
        <v>820</v>
      </c>
      <c r="S169">
        <v>0</v>
      </c>
      <c r="T169">
        <v>22420</v>
      </c>
      <c r="U169">
        <v>4096</v>
      </c>
      <c r="V169">
        <v>175</v>
      </c>
      <c r="W169">
        <v>4096</v>
      </c>
      <c r="X169">
        <v>1</v>
      </c>
      <c r="Y169">
        <v>0.54273518978509705</v>
      </c>
      <c r="Z169">
        <v>31.52</v>
      </c>
      <c r="AA169">
        <v>711.5</v>
      </c>
      <c r="AB169" t="s">
        <v>94</v>
      </c>
      <c r="AC169">
        <v>5.61328125</v>
      </c>
      <c r="AD169" t="s">
        <v>98</v>
      </c>
      <c r="AE169">
        <v>0</v>
      </c>
      <c r="AF169">
        <v>31.515625</v>
      </c>
      <c r="AG169">
        <v>13</v>
      </c>
      <c r="AH169">
        <f t="shared" si="8"/>
        <v>18.515625</v>
      </c>
      <c r="AI169">
        <f t="shared" si="9"/>
        <v>2.4242788461538463</v>
      </c>
      <c r="AJ169">
        <f t="shared" si="10"/>
        <v>0.3606515800081484</v>
      </c>
      <c r="AK169">
        <f t="shared" si="11"/>
        <v>87.38524034551007</v>
      </c>
    </row>
    <row r="170" spans="1:37" x14ac:dyDescent="0.3">
      <c r="A170">
        <v>168</v>
      </c>
      <c r="B170">
        <v>336</v>
      </c>
      <c r="C170" t="s">
        <v>91</v>
      </c>
      <c r="D170">
        <v>2.7157017597036998E-2</v>
      </c>
      <c r="E170">
        <v>4096</v>
      </c>
      <c r="F170">
        <v>11008</v>
      </c>
      <c r="G170">
        <v>2.6875</v>
      </c>
      <c r="H170">
        <v>7.1612744447068497</v>
      </c>
      <c r="I170">
        <v>11.3853074179519</v>
      </c>
      <c r="J170">
        <v>-1.0158246453486299</v>
      </c>
      <c r="K170" t="b">
        <v>1</v>
      </c>
      <c r="L170">
        <v>38.9</v>
      </c>
      <c r="M170" t="s">
        <v>92</v>
      </c>
      <c r="N170">
        <v>11.9008545542893</v>
      </c>
      <c r="O170">
        <v>4.3600000000000003</v>
      </c>
      <c r="P170">
        <v>1.59</v>
      </c>
      <c r="Q170" t="s">
        <v>821</v>
      </c>
      <c r="R170" t="s">
        <v>1941</v>
      </c>
      <c r="S170">
        <v>0</v>
      </c>
      <c r="T170">
        <v>22800</v>
      </c>
      <c r="U170">
        <v>4096</v>
      </c>
      <c r="V170">
        <v>76</v>
      </c>
      <c r="W170">
        <v>4096</v>
      </c>
      <c r="X170">
        <v>1</v>
      </c>
      <c r="Y170">
        <v>0.70674664915518004</v>
      </c>
      <c r="Z170">
        <v>38.9</v>
      </c>
      <c r="AA170">
        <v>586</v>
      </c>
      <c r="AB170" t="s">
        <v>94</v>
      </c>
      <c r="AC170">
        <v>6.23828125</v>
      </c>
      <c r="AD170" t="s">
        <v>98</v>
      </c>
      <c r="AE170">
        <v>0</v>
      </c>
      <c r="AF170">
        <v>38.90625</v>
      </c>
      <c r="AG170">
        <v>17.3125</v>
      </c>
      <c r="AH170">
        <f t="shared" si="8"/>
        <v>21.59375</v>
      </c>
      <c r="AI170">
        <f t="shared" si="9"/>
        <v>2.2472924187725631</v>
      </c>
      <c r="AJ170">
        <f t="shared" si="10"/>
        <v>0.36210369954459704</v>
      </c>
      <c r="AK170">
        <f t="shared" si="11"/>
        <v>107.44504971622989</v>
      </c>
    </row>
    <row r="171" spans="1:37" x14ac:dyDescent="0.3">
      <c r="A171">
        <v>169</v>
      </c>
      <c r="B171">
        <v>342</v>
      </c>
      <c r="C171" t="s">
        <v>91</v>
      </c>
      <c r="D171">
        <v>3.1872030516445597E-2</v>
      </c>
      <c r="E171">
        <v>4096</v>
      </c>
      <c r="F171">
        <v>4096</v>
      </c>
      <c r="G171">
        <v>1</v>
      </c>
      <c r="H171">
        <v>3.0465844790488701</v>
      </c>
      <c r="I171">
        <v>7.17018417432402</v>
      </c>
      <c r="J171">
        <v>-0.96197950987524905</v>
      </c>
      <c r="K171" t="b">
        <v>1</v>
      </c>
      <c r="L171">
        <v>225.2</v>
      </c>
      <c r="M171" t="s">
        <v>92</v>
      </c>
      <c r="N171">
        <v>7.2309879758862499</v>
      </c>
      <c r="O171">
        <v>3.9820000000000002</v>
      </c>
      <c r="P171">
        <v>2.3540000000000001</v>
      </c>
      <c r="Q171" t="s">
        <v>822</v>
      </c>
      <c r="S171">
        <v>0</v>
      </c>
      <c r="T171">
        <v>9624</v>
      </c>
      <c r="U171">
        <v>4096</v>
      </c>
      <c r="V171">
        <v>517</v>
      </c>
      <c r="W171">
        <v>4096</v>
      </c>
      <c r="X171">
        <v>1</v>
      </c>
      <c r="Y171">
        <v>9.0008682472700996E-2</v>
      </c>
      <c r="Z171">
        <v>225.2</v>
      </c>
      <c r="AA171">
        <v>42.72</v>
      </c>
      <c r="AB171" t="s">
        <v>94</v>
      </c>
      <c r="AC171">
        <v>15.0078125</v>
      </c>
      <c r="AE171">
        <v>3</v>
      </c>
      <c r="AF171">
        <v>225.25</v>
      </c>
      <c r="AG171">
        <v>5.21484375</v>
      </c>
      <c r="AH171">
        <f t="shared" si="8"/>
        <v>220.03515625</v>
      </c>
      <c r="AI171">
        <f t="shared" si="9"/>
        <v>43.194007490636707</v>
      </c>
      <c r="AJ171">
        <f t="shared" si="10"/>
        <v>0.38213569540651737</v>
      </c>
      <c r="AK171">
        <f t="shared" si="11"/>
        <v>589.45029921996218</v>
      </c>
    </row>
    <row r="172" spans="1:37" x14ac:dyDescent="0.3">
      <c r="A172">
        <v>170</v>
      </c>
      <c r="B172">
        <v>343</v>
      </c>
      <c r="C172" t="s">
        <v>91</v>
      </c>
      <c r="D172">
        <v>3.6954622115484198E-2</v>
      </c>
      <c r="E172">
        <v>4096</v>
      </c>
      <c r="F172">
        <v>4096</v>
      </c>
      <c r="G172">
        <v>1</v>
      </c>
      <c r="H172">
        <v>3.1097359097721702</v>
      </c>
      <c r="I172">
        <v>7.56176017122334</v>
      </c>
      <c r="J172">
        <v>-0.96117585113684101</v>
      </c>
      <c r="K172" t="b">
        <v>1</v>
      </c>
      <c r="L172">
        <v>269.8</v>
      </c>
      <c r="M172" t="s">
        <v>92</v>
      </c>
      <c r="N172">
        <v>7.5942131323706601</v>
      </c>
      <c r="O172">
        <v>3.988</v>
      </c>
      <c r="P172">
        <v>2.4319999999999999</v>
      </c>
      <c r="Q172" t="s">
        <v>823</v>
      </c>
      <c r="S172">
        <v>0</v>
      </c>
      <c r="T172">
        <v>9750</v>
      </c>
      <c r="U172">
        <v>4096</v>
      </c>
      <c r="V172">
        <v>514</v>
      </c>
      <c r="W172">
        <v>4096</v>
      </c>
      <c r="X172">
        <v>1</v>
      </c>
      <c r="Y172">
        <v>9.3056461762957995E-2</v>
      </c>
      <c r="Z172">
        <v>269.8</v>
      </c>
      <c r="AA172">
        <v>36.159999999999997</v>
      </c>
      <c r="AB172" t="s">
        <v>94</v>
      </c>
      <c r="AC172">
        <v>16.421875</v>
      </c>
      <c r="AE172">
        <v>2</v>
      </c>
      <c r="AF172">
        <v>269.75</v>
      </c>
      <c r="AG172">
        <v>5.34765625</v>
      </c>
      <c r="AH172">
        <f t="shared" si="8"/>
        <v>264.40234375</v>
      </c>
      <c r="AI172">
        <f t="shared" si="9"/>
        <v>50.442658875091304</v>
      </c>
      <c r="AJ172">
        <f t="shared" si="10"/>
        <v>0.3824429255349413</v>
      </c>
      <c r="AK172">
        <f t="shared" si="11"/>
        <v>705.33400408096895</v>
      </c>
    </row>
    <row r="173" spans="1:37" x14ac:dyDescent="0.3">
      <c r="A173">
        <v>171</v>
      </c>
      <c r="B173">
        <v>344</v>
      </c>
      <c r="C173" t="s">
        <v>91</v>
      </c>
      <c r="D173">
        <v>6.3583935480600803E-2</v>
      </c>
      <c r="E173">
        <v>4096</v>
      </c>
      <c r="F173">
        <v>4096</v>
      </c>
      <c r="G173">
        <v>1</v>
      </c>
      <c r="H173">
        <v>5.4275881104373997</v>
      </c>
      <c r="I173">
        <v>6.39755747001752</v>
      </c>
      <c r="J173">
        <v>-0.99171488319637202</v>
      </c>
      <c r="K173" t="b">
        <v>1</v>
      </c>
      <c r="L173">
        <v>15.09</v>
      </c>
      <c r="M173" t="s">
        <v>92</v>
      </c>
      <c r="N173">
        <v>7.8439361292735503</v>
      </c>
      <c r="O173">
        <v>3.9569999999999999</v>
      </c>
      <c r="P173">
        <v>1.179</v>
      </c>
      <c r="Q173" t="s">
        <v>824</v>
      </c>
      <c r="S173">
        <v>0</v>
      </c>
      <c r="T173">
        <v>9050</v>
      </c>
      <c r="U173">
        <v>4096</v>
      </c>
      <c r="V173">
        <v>228</v>
      </c>
      <c r="W173">
        <v>4096</v>
      </c>
      <c r="X173">
        <v>1</v>
      </c>
      <c r="Y173">
        <v>0.29322418580154003</v>
      </c>
      <c r="Z173">
        <v>15.09</v>
      </c>
      <c r="AA173">
        <v>599.5</v>
      </c>
      <c r="AB173" t="s">
        <v>94</v>
      </c>
      <c r="AC173">
        <v>3.884765625</v>
      </c>
      <c r="AE173">
        <v>3</v>
      </c>
      <c r="AF173">
        <v>15.09375</v>
      </c>
      <c r="AG173">
        <v>7.234375</v>
      </c>
      <c r="AH173">
        <f t="shared" si="8"/>
        <v>7.859375</v>
      </c>
      <c r="AI173">
        <f t="shared" si="9"/>
        <v>2.0863930885529158</v>
      </c>
      <c r="AJ173">
        <f t="shared" si="10"/>
        <v>0.37094002645715707</v>
      </c>
      <c r="AK173">
        <f t="shared" si="11"/>
        <v>40.690540042713081</v>
      </c>
    </row>
    <row r="174" spans="1:37" x14ac:dyDescent="0.3">
      <c r="A174">
        <v>172</v>
      </c>
      <c r="B174">
        <v>345</v>
      </c>
      <c r="C174" t="s">
        <v>91</v>
      </c>
      <c r="D174">
        <v>3.6258898850380299E-2</v>
      </c>
      <c r="E174">
        <v>4096</v>
      </c>
      <c r="F174">
        <v>4096</v>
      </c>
      <c r="G174">
        <v>1</v>
      </c>
      <c r="H174">
        <v>9.2222411675399094</v>
      </c>
      <c r="I174">
        <v>15.022166276813</v>
      </c>
      <c r="J174">
        <v>-0.99734049436523398</v>
      </c>
      <c r="K174" t="b">
        <v>1</v>
      </c>
      <c r="L174">
        <v>42.6</v>
      </c>
      <c r="M174" t="s">
        <v>92</v>
      </c>
      <c r="N174">
        <v>15.026248308240101</v>
      </c>
      <c r="O174">
        <v>3.9449999999999998</v>
      </c>
      <c r="P174">
        <v>1.629</v>
      </c>
      <c r="Q174" t="s">
        <v>825</v>
      </c>
      <c r="S174">
        <v>0</v>
      </c>
      <c r="T174">
        <v>8810</v>
      </c>
      <c r="U174">
        <v>4096</v>
      </c>
      <c r="V174">
        <v>125</v>
      </c>
      <c r="W174">
        <v>4096</v>
      </c>
      <c r="X174">
        <v>1</v>
      </c>
      <c r="Y174">
        <v>0.73541960712065901</v>
      </c>
      <c r="Z174">
        <v>42.6</v>
      </c>
      <c r="AA174">
        <v>206.8</v>
      </c>
      <c r="AB174" t="s">
        <v>94</v>
      </c>
      <c r="AC174">
        <v>6.52734375</v>
      </c>
      <c r="AD174" t="s">
        <v>98</v>
      </c>
      <c r="AE174">
        <v>3</v>
      </c>
      <c r="AF174">
        <v>42.59375</v>
      </c>
      <c r="AG174">
        <v>7.33984375</v>
      </c>
      <c r="AH174">
        <f t="shared" si="8"/>
        <v>35.25390625</v>
      </c>
      <c r="AI174">
        <f t="shared" si="9"/>
        <v>5.8030867482703563</v>
      </c>
      <c r="AJ174">
        <f t="shared" si="10"/>
        <v>0.36885912077242489</v>
      </c>
      <c r="AK174">
        <f t="shared" si="11"/>
        <v>115.47430333511822</v>
      </c>
    </row>
    <row r="175" spans="1:37" x14ac:dyDescent="0.3">
      <c r="A175">
        <v>173</v>
      </c>
      <c r="B175">
        <v>348</v>
      </c>
      <c r="C175" t="s">
        <v>91</v>
      </c>
      <c r="D175">
        <v>2.1773893908466398E-2</v>
      </c>
      <c r="E175">
        <v>4096</v>
      </c>
      <c r="F175">
        <v>11008</v>
      </c>
      <c r="G175">
        <v>2.6875</v>
      </c>
      <c r="H175">
        <v>4.0988632953066597</v>
      </c>
      <c r="I175">
        <v>8.9822746432306104</v>
      </c>
      <c r="J175">
        <v>-1.0118063516565901</v>
      </c>
      <c r="K175" t="b">
        <v>1</v>
      </c>
      <c r="L175">
        <v>155.6</v>
      </c>
      <c r="M175" t="s">
        <v>92</v>
      </c>
      <c r="N175">
        <v>9.03844592634176</v>
      </c>
      <c r="O175">
        <v>4.3949999999999996</v>
      </c>
      <c r="P175">
        <v>2.1909999999999998</v>
      </c>
      <c r="Q175" t="s">
        <v>826</v>
      </c>
      <c r="S175">
        <v>0</v>
      </c>
      <c r="T175">
        <v>24910</v>
      </c>
      <c r="U175">
        <v>4096</v>
      </c>
      <c r="V175">
        <v>434</v>
      </c>
      <c r="W175">
        <v>4096</v>
      </c>
      <c r="X175">
        <v>1</v>
      </c>
      <c r="Y175">
        <v>0.14875019825722599</v>
      </c>
      <c r="Z175">
        <v>155.6</v>
      </c>
      <c r="AA175">
        <v>160.1</v>
      </c>
      <c r="AB175" t="s">
        <v>94</v>
      </c>
      <c r="AC175">
        <v>12.4765625</v>
      </c>
      <c r="AE175">
        <v>0</v>
      </c>
      <c r="AF175">
        <v>155.625</v>
      </c>
      <c r="AG175">
        <v>12.15625</v>
      </c>
      <c r="AH175">
        <f t="shared" si="8"/>
        <v>143.46875</v>
      </c>
      <c r="AI175">
        <f t="shared" si="9"/>
        <v>12.802056555269923</v>
      </c>
      <c r="AJ175">
        <f t="shared" si="10"/>
        <v>0.36356166586299532</v>
      </c>
      <c r="AK175">
        <f t="shared" si="11"/>
        <v>428.05668092258594</v>
      </c>
    </row>
    <row r="176" spans="1:37" x14ac:dyDescent="0.3">
      <c r="A176">
        <v>174</v>
      </c>
      <c r="B176">
        <v>349</v>
      </c>
      <c r="C176" t="s">
        <v>91</v>
      </c>
      <c r="D176">
        <v>2.0987130030437499E-2</v>
      </c>
      <c r="E176">
        <v>4096</v>
      </c>
      <c r="F176">
        <v>11008</v>
      </c>
      <c r="G176">
        <v>2.6875</v>
      </c>
      <c r="H176">
        <v>6.8899527560399898</v>
      </c>
      <c r="I176">
        <v>10.597339444104399</v>
      </c>
      <c r="J176">
        <v>-1.0182356215638599</v>
      </c>
      <c r="K176" t="b">
        <v>1</v>
      </c>
      <c r="L176">
        <v>34.5</v>
      </c>
      <c r="M176" t="s">
        <v>92</v>
      </c>
      <c r="N176">
        <v>11.074235846864299</v>
      </c>
      <c r="O176">
        <v>4.3550000000000004</v>
      </c>
      <c r="P176">
        <v>1.538</v>
      </c>
      <c r="Q176" t="s">
        <v>827</v>
      </c>
      <c r="S176">
        <v>0</v>
      </c>
      <c r="T176">
        <v>22640</v>
      </c>
      <c r="U176">
        <v>4096</v>
      </c>
      <c r="V176">
        <v>226</v>
      </c>
      <c r="W176">
        <v>4096</v>
      </c>
      <c r="X176">
        <v>1</v>
      </c>
      <c r="Y176">
        <v>0.391793829363555</v>
      </c>
      <c r="Z176">
        <v>34.5</v>
      </c>
      <c r="AA176">
        <v>656</v>
      </c>
      <c r="AB176" t="s">
        <v>94</v>
      </c>
      <c r="AC176">
        <v>5.875</v>
      </c>
      <c r="AD176" t="s">
        <v>98</v>
      </c>
      <c r="AE176">
        <v>0</v>
      </c>
      <c r="AF176">
        <v>34.5</v>
      </c>
      <c r="AG176">
        <v>12.75</v>
      </c>
      <c r="AH176">
        <f t="shared" si="8"/>
        <v>21.75</v>
      </c>
      <c r="AI176">
        <f t="shared" si="9"/>
        <v>2.7058823529411766</v>
      </c>
      <c r="AJ176">
        <f t="shared" si="10"/>
        <v>0.36123172771160661</v>
      </c>
      <c r="AK176">
        <f t="shared" si="11"/>
        <v>95.506560895291742</v>
      </c>
    </row>
    <row r="177" spans="1:37" x14ac:dyDescent="0.3">
      <c r="A177">
        <v>175</v>
      </c>
      <c r="B177">
        <v>350</v>
      </c>
      <c r="C177" t="s">
        <v>91</v>
      </c>
      <c r="D177">
        <v>3.7397270388453502E-2</v>
      </c>
      <c r="E177">
        <v>4096</v>
      </c>
      <c r="F177">
        <v>11008</v>
      </c>
      <c r="G177">
        <v>2.6875</v>
      </c>
      <c r="H177">
        <v>7.7592330837086401</v>
      </c>
      <c r="I177">
        <v>12.2374623341694</v>
      </c>
      <c r="J177">
        <v>-1.01743196282545</v>
      </c>
      <c r="K177" t="b">
        <v>1</v>
      </c>
      <c r="L177">
        <v>37.799999999999997</v>
      </c>
      <c r="M177" t="s">
        <v>92</v>
      </c>
      <c r="N177">
        <v>12.6001112133241</v>
      </c>
      <c r="O177">
        <v>4.3630000000000004</v>
      </c>
      <c r="P177">
        <v>1.577</v>
      </c>
      <c r="Q177" t="s">
        <v>828</v>
      </c>
      <c r="R177" t="s">
        <v>1941</v>
      </c>
      <c r="S177">
        <v>0</v>
      </c>
      <c r="T177">
        <v>23060</v>
      </c>
      <c r="U177">
        <v>4096</v>
      </c>
      <c r="V177">
        <v>83</v>
      </c>
      <c r="W177">
        <v>4096</v>
      </c>
      <c r="X177">
        <v>1</v>
      </c>
      <c r="Y177">
        <v>0.74192221753111198</v>
      </c>
      <c r="Z177">
        <v>37.799999999999997</v>
      </c>
      <c r="AA177">
        <v>609.5</v>
      </c>
      <c r="AB177" t="s">
        <v>94</v>
      </c>
      <c r="AC177">
        <v>6.1484375</v>
      </c>
      <c r="AD177" t="s">
        <v>98</v>
      </c>
      <c r="AE177">
        <v>0</v>
      </c>
      <c r="AF177">
        <v>37.8125</v>
      </c>
      <c r="AG177">
        <v>16.765625</v>
      </c>
      <c r="AH177">
        <f t="shared" si="8"/>
        <v>21.046875</v>
      </c>
      <c r="AI177">
        <f t="shared" si="9"/>
        <v>2.2553588070829451</v>
      </c>
      <c r="AJ177">
        <f t="shared" si="10"/>
        <v>0.36152215143132183</v>
      </c>
      <c r="AK177">
        <f t="shared" si="11"/>
        <v>104.59248444471382</v>
      </c>
    </row>
    <row r="178" spans="1:37" x14ac:dyDescent="0.3">
      <c r="A178">
        <v>176</v>
      </c>
      <c r="B178">
        <v>356</v>
      </c>
      <c r="C178" t="s">
        <v>91</v>
      </c>
      <c r="D178">
        <v>1.8856607965596801E-2</v>
      </c>
      <c r="E178">
        <v>4096</v>
      </c>
      <c r="F178">
        <v>4096</v>
      </c>
      <c r="G178">
        <v>1</v>
      </c>
      <c r="H178">
        <v>3.8301444484473</v>
      </c>
      <c r="I178">
        <v>9.04422780893122</v>
      </c>
      <c r="J178">
        <v>-0.97564170842819797</v>
      </c>
      <c r="K178" t="b">
        <v>1</v>
      </c>
      <c r="L178">
        <v>230</v>
      </c>
      <c r="M178" t="s">
        <v>92</v>
      </c>
      <c r="N178">
        <v>9.0509012109187399</v>
      </c>
      <c r="O178">
        <v>4.008</v>
      </c>
      <c r="P178">
        <v>2.3610000000000002</v>
      </c>
      <c r="Q178" t="s">
        <v>829</v>
      </c>
      <c r="S178">
        <v>0</v>
      </c>
      <c r="T178">
        <v>10170</v>
      </c>
      <c r="U178">
        <v>4096</v>
      </c>
      <c r="V178">
        <v>316</v>
      </c>
      <c r="W178">
        <v>4096</v>
      </c>
      <c r="X178">
        <v>1</v>
      </c>
      <c r="Y178">
        <v>0.15920806384104999</v>
      </c>
      <c r="Z178">
        <v>230</v>
      </c>
      <c r="AA178">
        <v>44.22</v>
      </c>
      <c r="AB178" t="s">
        <v>94</v>
      </c>
      <c r="AC178">
        <v>15.1640625</v>
      </c>
      <c r="AE178">
        <v>3</v>
      </c>
      <c r="AF178">
        <v>230</v>
      </c>
      <c r="AG178">
        <v>7.265625</v>
      </c>
      <c r="AH178">
        <f t="shared" si="8"/>
        <v>222.734375</v>
      </c>
      <c r="AI178">
        <f t="shared" si="9"/>
        <v>31.655913978494624</v>
      </c>
      <c r="AJ178">
        <f t="shared" si="10"/>
        <v>0.3769503836961785</v>
      </c>
      <c r="AK178">
        <f t="shared" si="11"/>
        <v>610.15987766013177</v>
      </c>
    </row>
    <row r="179" spans="1:37" x14ac:dyDescent="0.3">
      <c r="A179">
        <v>177</v>
      </c>
      <c r="B179">
        <v>357</v>
      </c>
      <c r="C179" t="s">
        <v>91</v>
      </c>
      <c r="D179">
        <v>2.5446815075271099E-2</v>
      </c>
      <c r="E179">
        <v>4096</v>
      </c>
      <c r="F179">
        <v>4096</v>
      </c>
      <c r="G179">
        <v>1</v>
      </c>
      <c r="H179">
        <v>3.4037526677015202</v>
      </c>
      <c r="I179">
        <v>8.2767032642351399</v>
      </c>
      <c r="J179">
        <v>-0.97564170842819797</v>
      </c>
      <c r="K179" t="b">
        <v>1</v>
      </c>
      <c r="L179">
        <v>269.8</v>
      </c>
      <c r="M179" t="s">
        <v>92</v>
      </c>
      <c r="N179">
        <v>8.2814937491488099</v>
      </c>
      <c r="O179">
        <v>4.0199999999999996</v>
      </c>
      <c r="P179">
        <v>2.4319999999999999</v>
      </c>
      <c r="Q179" t="s">
        <v>830</v>
      </c>
      <c r="S179">
        <v>0</v>
      </c>
      <c r="T179">
        <v>10440</v>
      </c>
      <c r="U179">
        <v>4096</v>
      </c>
      <c r="V179">
        <v>52</v>
      </c>
      <c r="W179">
        <v>4096</v>
      </c>
      <c r="X179">
        <v>1</v>
      </c>
      <c r="Y179">
        <v>0.33334051911273699</v>
      </c>
      <c r="Z179">
        <v>269.8</v>
      </c>
      <c r="AA179">
        <v>38.700000000000003</v>
      </c>
      <c r="AB179" t="s">
        <v>94</v>
      </c>
      <c r="AC179">
        <v>16.421875</v>
      </c>
      <c r="AE179">
        <v>4</v>
      </c>
      <c r="AF179">
        <v>269.75</v>
      </c>
      <c r="AG179">
        <v>12.734375</v>
      </c>
      <c r="AH179">
        <f t="shared" si="8"/>
        <v>257.015625</v>
      </c>
      <c r="AI179">
        <f t="shared" si="9"/>
        <v>21.182822085889569</v>
      </c>
      <c r="AJ179">
        <f t="shared" si="10"/>
        <v>0.3769503836961785</v>
      </c>
      <c r="AK179">
        <f t="shared" si="11"/>
        <v>715.61142173400231</v>
      </c>
    </row>
    <row r="180" spans="1:37" x14ac:dyDescent="0.3">
      <c r="A180">
        <v>178</v>
      </c>
      <c r="B180">
        <v>358</v>
      </c>
      <c r="C180" t="s">
        <v>91</v>
      </c>
      <c r="D180">
        <v>3.9195791210339802E-2</v>
      </c>
      <c r="E180">
        <v>4096</v>
      </c>
      <c r="F180">
        <v>4096</v>
      </c>
      <c r="G180">
        <v>1</v>
      </c>
      <c r="H180">
        <v>8.6168397149784806</v>
      </c>
      <c r="I180">
        <v>10.50177340263</v>
      </c>
      <c r="J180">
        <v>-0.99573317688841601</v>
      </c>
      <c r="K180" t="b">
        <v>1</v>
      </c>
      <c r="L180">
        <v>16.559999999999999</v>
      </c>
      <c r="M180" t="s">
        <v>92</v>
      </c>
      <c r="N180">
        <v>10.997684747960101</v>
      </c>
      <c r="O180">
        <v>3.9590000000000001</v>
      </c>
      <c r="P180">
        <v>1.2190000000000001</v>
      </c>
      <c r="Q180" t="s">
        <v>831</v>
      </c>
      <c r="S180">
        <v>0</v>
      </c>
      <c r="T180">
        <v>9110</v>
      </c>
      <c r="U180">
        <v>4096</v>
      </c>
      <c r="V180">
        <v>130</v>
      </c>
      <c r="W180">
        <v>4096</v>
      </c>
      <c r="X180">
        <v>1</v>
      </c>
      <c r="Y180">
        <v>0.66804103537981396</v>
      </c>
      <c r="Z180">
        <v>16.559999999999999</v>
      </c>
      <c r="AA180">
        <v>550</v>
      </c>
      <c r="AB180" t="s">
        <v>94</v>
      </c>
      <c r="AC180">
        <v>4.0703125</v>
      </c>
      <c r="AD180" t="s">
        <v>98</v>
      </c>
      <c r="AE180">
        <v>3</v>
      </c>
      <c r="AF180">
        <v>16.5625</v>
      </c>
      <c r="AG180">
        <v>7.82421875</v>
      </c>
      <c r="AH180">
        <f t="shared" si="8"/>
        <v>8.73828125</v>
      </c>
      <c r="AI180">
        <f t="shared" si="9"/>
        <v>2.1168247628557166</v>
      </c>
      <c r="AJ180">
        <f t="shared" si="10"/>
        <v>0.36945247120724611</v>
      </c>
      <c r="AK180">
        <f t="shared" si="11"/>
        <v>44.829853068459208</v>
      </c>
    </row>
    <row r="181" spans="1:37" x14ac:dyDescent="0.3">
      <c r="A181">
        <v>179</v>
      </c>
      <c r="B181">
        <v>359</v>
      </c>
      <c r="C181" t="s">
        <v>91</v>
      </c>
      <c r="D181">
        <v>2.4857452561987299E-2</v>
      </c>
      <c r="E181">
        <v>4096</v>
      </c>
      <c r="F181">
        <v>4096</v>
      </c>
      <c r="G181">
        <v>1</v>
      </c>
      <c r="H181">
        <v>8.2477642025643405</v>
      </c>
      <c r="I181">
        <v>13.289854427960099</v>
      </c>
      <c r="J181">
        <v>-0.99573317688841601</v>
      </c>
      <c r="K181" t="b">
        <v>1</v>
      </c>
      <c r="L181">
        <v>40.840000000000003</v>
      </c>
      <c r="M181" t="s">
        <v>92</v>
      </c>
      <c r="N181">
        <v>13.288517781954299</v>
      </c>
      <c r="O181">
        <v>3.9510000000000001</v>
      </c>
      <c r="P181">
        <v>1.611</v>
      </c>
      <c r="Q181" t="s">
        <v>832</v>
      </c>
      <c r="S181">
        <v>0</v>
      </c>
      <c r="T181">
        <v>8940</v>
      </c>
      <c r="U181">
        <v>4096</v>
      </c>
      <c r="V181">
        <v>129</v>
      </c>
      <c r="W181">
        <v>4096</v>
      </c>
      <c r="X181">
        <v>1</v>
      </c>
      <c r="Y181">
        <v>0.63813005609821905</v>
      </c>
      <c r="Z181">
        <v>40.840000000000003</v>
      </c>
      <c r="AA181">
        <v>219</v>
      </c>
      <c r="AB181" t="s">
        <v>94</v>
      </c>
      <c r="AC181">
        <v>6.390625</v>
      </c>
      <c r="AD181" t="s">
        <v>98</v>
      </c>
      <c r="AE181">
        <v>1</v>
      </c>
      <c r="AF181">
        <v>40.84375</v>
      </c>
      <c r="AG181">
        <v>7.69140625</v>
      </c>
      <c r="AH181">
        <f t="shared" si="8"/>
        <v>33.15234375</v>
      </c>
      <c r="AI181">
        <f t="shared" si="9"/>
        <v>5.3103098019299138</v>
      </c>
      <c r="AJ181">
        <f t="shared" si="10"/>
        <v>0.36945247120724611</v>
      </c>
      <c r="AK181">
        <f t="shared" si="11"/>
        <v>110.55210935938904</v>
      </c>
    </row>
    <row r="182" spans="1:37" x14ac:dyDescent="0.3">
      <c r="A182">
        <v>180</v>
      </c>
      <c r="B182">
        <v>362</v>
      </c>
      <c r="C182" t="s">
        <v>91</v>
      </c>
      <c r="D182">
        <v>2.01839758306613E-2</v>
      </c>
      <c r="E182">
        <v>4096</v>
      </c>
      <c r="F182">
        <v>11008</v>
      </c>
      <c r="G182">
        <v>2.6875</v>
      </c>
      <c r="H182">
        <v>4.3225877918375204</v>
      </c>
      <c r="I182">
        <v>9.4641033489255104</v>
      </c>
      <c r="J182">
        <v>-1.01261001039499</v>
      </c>
      <c r="K182" t="b">
        <v>1</v>
      </c>
      <c r="L182">
        <v>154.5</v>
      </c>
      <c r="M182" t="s">
        <v>92</v>
      </c>
      <c r="N182">
        <v>9.4955431207572403</v>
      </c>
      <c r="O182">
        <v>4.4000000000000004</v>
      </c>
      <c r="P182">
        <v>2.19</v>
      </c>
      <c r="Q182" t="s">
        <v>833</v>
      </c>
      <c r="S182">
        <v>0</v>
      </c>
      <c r="T182">
        <v>25020</v>
      </c>
      <c r="U182">
        <v>4096</v>
      </c>
      <c r="V182">
        <v>392</v>
      </c>
      <c r="W182">
        <v>4096</v>
      </c>
      <c r="X182">
        <v>1</v>
      </c>
      <c r="Y182">
        <v>0.16781602562113901</v>
      </c>
      <c r="Z182">
        <v>154.5</v>
      </c>
      <c r="AA182">
        <v>162</v>
      </c>
      <c r="AB182" t="s">
        <v>94</v>
      </c>
      <c r="AC182">
        <v>12.4296875</v>
      </c>
      <c r="AE182">
        <v>0</v>
      </c>
      <c r="AF182">
        <v>154.5</v>
      </c>
      <c r="AG182">
        <v>12.578125</v>
      </c>
      <c r="AH182">
        <f t="shared" si="8"/>
        <v>141.921875</v>
      </c>
      <c r="AI182">
        <f t="shared" si="9"/>
        <v>12.283229813664596</v>
      </c>
      <c r="AJ182">
        <f t="shared" si="10"/>
        <v>0.36326960372814016</v>
      </c>
      <c r="AK182">
        <f t="shared" si="11"/>
        <v>425.30395721086279</v>
      </c>
    </row>
    <row r="183" spans="1:37" x14ac:dyDescent="0.3">
      <c r="A183">
        <v>181</v>
      </c>
      <c r="B183">
        <v>363</v>
      </c>
      <c r="C183" t="s">
        <v>91</v>
      </c>
      <c r="D183">
        <v>2.3778978473035499E-2</v>
      </c>
      <c r="E183">
        <v>4096</v>
      </c>
      <c r="F183">
        <v>11008</v>
      </c>
      <c r="G183">
        <v>2.6875</v>
      </c>
      <c r="H183">
        <v>5.7724478838637898</v>
      </c>
      <c r="I183">
        <v>8.8052378853469193</v>
      </c>
      <c r="J183">
        <v>-1.01743196282545</v>
      </c>
      <c r="K183" t="b">
        <v>1</v>
      </c>
      <c r="L183">
        <v>33.56</v>
      </c>
      <c r="M183" t="s">
        <v>92</v>
      </c>
      <c r="N183">
        <v>9.7695512787476897</v>
      </c>
      <c r="O183">
        <v>4.3600000000000003</v>
      </c>
      <c r="P183">
        <v>1.5249999999999999</v>
      </c>
      <c r="Q183" t="s">
        <v>834</v>
      </c>
      <c r="S183">
        <v>0</v>
      </c>
      <c r="T183">
        <v>22780</v>
      </c>
      <c r="U183">
        <v>4096</v>
      </c>
      <c r="V183">
        <v>315</v>
      </c>
      <c r="W183">
        <v>4096</v>
      </c>
      <c r="X183">
        <v>1</v>
      </c>
      <c r="Y183">
        <v>0.26889697563450599</v>
      </c>
      <c r="Z183">
        <v>33.56</v>
      </c>
      <c r="AA183">
        <v>679</v>
      </c>
      <c r="AB183" t="s">
        <v>94</v>
      </c>
      <c r="AC183">
        <v>5.79296875</v>
      </c>
      <c r="AE183">
        <v>0</v>
      </c>
      <c r="AF183">
        <v>33.5625</v>
      </c>
      <c r="AG183">
        <v>11.9921875</v>
      </c>
      <c r="AH183">
        <f t="shared" si="8"/>
        <v>21.5703125</v>
      </c>
      <c r="AI183">
        <f t="shared" si="9"/>
        <v>2.798697068403909</v>
      </c>
      <c r="AJ183">
        <f t="shared" si="10"/>
        <v>0.36152215143132183</v>
      </c>
      <c r="AK183">
        <f t="shared" si="11"/>
        <v>92.836634953407142</v>
      </c>
    </row>
    <row r="184" spans="1:37" x14ac:dyDescent="0.3">
      <c r="A184">
        <v>182</v>
      </c>
      <c r="B184">
        <v>364</v>
      </c>
      <c r="C184" t="s">
        <v>91</v>
      </c>
      <c r="D184">
        <v>2.3877330719015901E-2</v>
      </c>
      <c r="E184">
        <v>4096</v>
      </c>
      <c r="F184">
        <v>11008</v>
      </c>
      <c r="G184">
        <v>2.6875</v>
      </c>
      <c r="H184">
        <v>7.80463278675788</v>
      </c>
      <c r="I184">
        <v>12.9340447647735</v>
      </c>
      <c r="J184">
        <v>-1.01743196282545</v>
      </c>
      <c r="K184" t="b">
        <v>1</v>
      </c>
      <c r="L184">
        <v>45.47</v>
      </c>
      <c r="M184" t="s">
        <v>92</v>
      </c>
      <c r="N184">
        <v>13.0239718461397</v>
      </c>
      <c r="O184">
        <v>4.367</v>
      </c>
      <c r="P184">
        <v>1.657</v>
      </c>
      <c r="Q184" t="s">
        <v>835</v>
      </c>
      <c r="R184" t="s">
        <v>1941</v>
      </c>
      <c r="S184">
        <v>0</v>
      </c>
      <c r="T184">
        <v>23230</v>
      </c>
      <c r="U184">
        <v>4096</v>
      </c>
      <c r="V184">
        <v>91</v>
      </c>
      <c r="W184">
        <v>4096</v>
      </c>
      <c r="X184">
        <v>1</v>
      </c>
      <c r="Y184">
        <v>0.71331933698190997</v>
      </c>
      <c r="Z184">
        <v>45.47</v>
      </c>
      <c r="AA184">
        <v>511</v>
      </c>
      <c r="AB184" t="s">
        <v>94</v>
      </c>
      <c r="AC184">
        <v>6.7421875</v>
      </c>
      <c r="AD184" t="s">
        <v>98</v>
      </c>
      <c r="AE184">
        <v>0</v>
      </c>
      <c r="AF184">
        <v>45.46875</v>
      </c>
      <c r="AG184">
        <v>16.1875</v>
      </c>
      <c r="AH184">
        <f t="shared" si="8"/>
        <v>29.28125</v>
      </c>
      <c r="AI184">
        <f t="shared" si="9"/>
        <v>2.8088803088803087</v>
      </c>
      <c r="AJ184">
        <f t="shared" si="10"/>
        <v>0.36152215143132183</v>
      </c>
      <c r="AK184">
        <f t="shared" si="11"/>
        <v>125.77030154302363</v>
      </c>
    </row>
    <row r="185" spans="1:37" x14ac:dyDescent="0.3">
      <c r="A185">
        <v>183</v>
      </c>
      <c r="B185">
        <v>370</v>
      </c>
      <c r="C185" t="s">
        <v>91</v>
      </c>
      <c r="D185">
        <v>1.94123653455174E-2</v>
      </c>
      <c r="E185">
        <v>4096</v>
      </c>
      <c r="F185">
        <v>4096</v>
      </c>
      <c r="G185">
        <v>1</v>
      </c>
      <c r="H185">
        <v>3.7897276071896702</v>
      </c>
      <c r="I185">
        <v>8.8007541502900803</v>
      </c>
      <c r="J185">
        <v>-0.97724902590501495</v>
      </c>
      <c r="K185" t="b">
        <v>1</v>
      </c>
      <c r="L185">
        <v>209.8</v>
      </c>
      <c r="M185" t="s">
        <v>92</v>
      </c>
      <c r="N185">
        <v>8.80575725420446</v>
      </c>
      <c r="O185">
        <v>3.992</v>
      </c>
      <c r="P185">
        <v>2.3220000000000001</v>
      </c>
      <c r="Q185" t="s">
        <v>836</v>
      </c>
      <c r="S185">
        <v>0</v>
      </c>
      <c r="T185">
        <v>9840</v>
      </c>
      <c r="U185">
        <v>4096</v>
      </c>
      <c r="V185">
        <v>344</v>
      </c>
      <c r="W185">
        <v>4096</v>
      </c>
      <c r="X185">
        <v>1</v>
      </c>
      <c r="Y185">
        <v>0.150412032182727</v>
      </c>
      <c r="Z185">
        <v>209.8</v>
      </c>
      <c r="AA185">
        <v>46.9</v>
      </c>
      <c r="AB185" t="s">
        <v>94</v>
      </c>
      <c r="AC185">
        <v>14.484375</v>
      </c>
      <c r="AE185">
        <v>2</v>
      </c>
      <c r="AF185">
        <v>209.75</v>
      </c>
      <c r="AG185">
        <v>6.7265625</v>
      </c>
      <c r="AH185">
        <f t="shared" si="8"/>
        <v>203.0234375</v>
      </c>
      <c r="AI185">
        <f t="shared" si="9"/>
        <v>31.182346109175377</v>
      </c>
      <c r="AJ185">
        <f t="shared" si="10"/>
        <v>0.37634499141570149</v>
      </c>
      <c r="AK185">
        <f t="shared" si="11"/>
        <v>557.33437347201277</v>
      </c>
    </row>
    <row r="186" spans="1:37" x14ac:dyDescent="0.3">
      <c r="A186">
        <v>184</v>
      </c>
      <c r="B186">
        <v>371</v>
      </c>
      <c r="C186" t="s">
        <v>91</v>
      </c>
      <c r="D186">
        <v>2.5185660751164199E-2</v>
      </c>
      <c r="E186">
        <v>4096</v>
      </c>
      <c r="F186">
        <v>4096</v>
      </c>
      <c r="G186">
        <v>1</v>
      </c>
      <c r="H186">
        <v>3.4383950788366602</v>
      </c>
      <c r="I186">
        <v>8.1729039276254305</v>
      </c>
      <c r="J186">
        <v>-0.97724902590501495</v>
      </c>
      <c r="K186" t="b">
        <v>1</v>
      </c>
      <c r="L186">
        <v>238.1</v>
      </c>
      <c r="M186" t="s">
        <v>92</v>
      </c>
      <c r="N186">
        <v>8.1819191052900209</v>
      </c>
      <c r="O186">
        <v>4.0039999999999996</v>
      </c>
      <c r="P186">
        <v>2.3769999999999998</v>
      </c>
      <c r="Q186" t="s">
        <v>837</v>
      </c>
      <c r="S186">
        <v>0</v>
      </c>
      <c r="T186">
        <v>10104</v>
      </c>
      <c r="U186">
        <v>4096</v>
      </c>
      <c r="V186">
        <v>62</v>
      </c>
      <c r="W186">
        <v>4096</v>
      </c>
      <c r="X186">
        <v>1</v>
      </c>
      <c r="Y186">
        <v>0.30967648468889603</v>
      </c>
      <c r="Z186">
        <v>238.1</v>
      </c>
      <c r="AA186">
        <v>42.44</v>
      </c>
      <c r="AB186" t="s">
        <v>94</v>
      </c>
      <c r="AC186">
        <v>15.4296875</v>
      </c>
      <c r="AE186">
        <v>2</v>
      </c>
      <c r="AF186">
        <v>238.125</v>
      </c>
      <c r="AG186">
        <v>11.6328125</v>
      </c>
      <c r="AH186">
        <f t="shared" si="8"/>
        <v>226.4921875</v>
      </c>
      <c r="AI186">
        <f t="shared" si="9"/>
        <v>20.470114170584285</v>
      </c>
      <c r="AJ186">
        <f t="shared" si="10"/>
        <v>0.37634499141570149</v>
      </c>
      <c r="AK186">
        <f t="shared" si="11"/>
        <v>632.73062065803595</v>
      </c>
    </row>
    <row r="187" spans="1:37" x14ac:dyDescent="0.3">
      <c r="A187">
        <v>185</v>
      </c>
      <c r="B187">
        <v>372</v>
      </c>
      <c r="C187" t="s">
        <v>91</v>
      </c>
      <c r="D187">
        <v>3.2091033184347799E-2</v>
      </c>
      <c r="E187">
        <v>4096</v>
      </c>
      <c r="F187">
        <v>4096</v>
      </c>
      <c r="G187">
        <v>1</v>
      </c>
      <c r="H187">
        <v>10.515311473255</v>
      </c>
      <c r="I187">
        <v>12.2507486206965</v>
      </c>
      <c r="J187">
        <v>-0.99653683562682505</v>
      </c>
      <c r="K187" t="b">
        <v>1</v>
      </c>
      <c r="L187">
        <v>14.61</v>
      </c>
      <c r="M187" t="s">
        <v>92</v>
      </c>
      <c r="N187">
        <v>12.8946513777127</v>
      </c>
      <c r="O187">
        <v>3.984</v>
      </c>
      <c r="P187">
        <v>1.165</v>
      </c>
      <c r="Q187" t="s">
        <v>838</v>
      </c>
      <c r="S187">
        <v>0</v>
      </c>
      <c r="T187">
        <v>9660</v>
      </c>
      <c r="U187">
        <v>4096</v>
      </c>
      <c r="V187">
        <v>60</v>
      </c>
      <c r="W187">
        <v>4096</v>
      </c>
      <c r="X187">
        <v>1</v>
      </c>
      <c r="Y187">
        <v>1.2284214289964399</v>
      </c>
      <c r="Z187">
        <v>14.61</v>
      </c>
      <c r="AA187">
        <v>661.5</v>
      </c>
      <c r="AB187" t="s">
        <v>94</v>
      </c>
      <c r="AC187">
        <v>3.822265625</v>
      </c>
      <c r="AD187" t="s">
        <v>98</v>
      </c>
      <c r="AE187">
        <v>2</v>
      </c>
      <c r="AF187">
        <v>14.609375</v>
      </c>
      <c r="AG187">
        <v>9.2578125</v>
      </c>
      <c r="AH187">
        <f t="shared" si="8"/>
        <v>5.3515625</v>
      </c>
      <c r="AI187">
        <f t="shared" si="9"/>
        <v>1.5780590717299579</v>
      </c>
      <c r="AJ187">
        <f t="shared" si="10"/>
        <v>0.36915567677702643</v>
      </c>
      <c r="AK187">
        <f t="shared" si="11"/>
        <v>39.575105894482029</v>
      </c>
    </row>
    <row r="188" spans="1:37" x14ac:dyDescent="0.3">
      <c r="A188">
        <v>186</v>
      </c>
      <c r="B188">
        <v>373</v>
      </c>
      <c r="C188" t="s">
        <v>91</v>
      </c>
      <c r="D188">
        <v>3.6443051130995899E-2</v>
      </c>
      <c r="E188">
        <v>4096</v>
      </c>
      <c r="F188">
        <v>4096</v>
      </c>
      <c r="G188">
        <v>1</v>
      </c>
      <c r="H188">
        <v>9.0562677609328404</v>
      </c>
      <c r="I188">
        <v>13.610933675855099</v>
      </c>
      <c r="J188">
        <v>-0.99573317688841601</v>
      </c>
      <c r="K188" t="b">
        <v>1</v>
      </c>
      <c r="L188">
        <v>31.86</v>
      </c>
      <c r="M188" t="s">
        <v>92</v>
      </c>
      <c r="N188">
        <v>13.6153630806424</v>
      </c>
      <c r="O188">
        <v>3.9769999999999999</v>
      </c>
      <c r="P188">
        <v>1.5029999999999999</v>
      </c>
      <c r="Q188" t="s">
        <v>839</v>
      </c>
      <c r="S188">
        <v>0</v>
      </c>
      <c r="T188">
        <v>9490</v>
      </c>
      <c r="U188">
        <v>4096</v>
      </c>
      <c r="V188">
        <v>102</v>
      </c>
      <c r="W188">
        <v>4096</v>
      </c>
      <c r="X188">
        <v>1</v>
      </c>
      <c r="Y188">
        <v>0.79768937290498498</v>
      </c>
      <c r="Z188">
        <v>31.86</v>
      </c>
      <c r="AA188">
        <v>297.8</v>
      </c>
      <c r="AB188" t="s">
        <v>94</v>
      </c>
      <c r="AC188">
        <v>5.64453125</v>
      </c>
      <c r="AD188" t="s">
        <v>98</v>
      </c>
      <c r="AE188">
        <v>2</v>
      </c>
      <c r="AF188">
        <v>31.859375</v>
      </c>
      <c r="AG188">
        <v>8.4609375</v>
      </c>
      <c r="AH188">
        <f t="shared" si="8"/>
        <v>23.3984375</v>
      </c>
      <c r="AI188">
        <f t="shared" si="9"/>
        <v>3.765466297322253</v>
      </c>
      <c r="AJ188">
        <f t="shared" si="10"/>
        <v>0.36945247120724611</v>
      </c>
      <c r="AK188">
        <f t="shared" si="11"/>
        <v>86.234028685460686</v>
      </c>
    </row>
    <row r="189" spans="1:37" x14ac:dyDescent="0.3">
      <c r="A189">
        <v>187</v>
      </c>
      <c r="B189">
        <v>376</v>
      </c>
      <c r="C189" t="s">
        <v>91</v>
      </c>
      <c r="D189">
        <v>2.1321358565864999E-2</v>
      </c>
      <c r="E189">
        <v>4096</v>
      </c>
      <c r="F189">
        <v>11008</v>
      </c>
      <c r="G189">
        <v>2.6875</v>
      </c>
      <c r="H189">
        <v>4.5687819196067903</v>
      </c>
      <c r="I189">
        <v>9.8871296228990797</v>
      </c>
      <c r="J189">
        <v>-1.0134136691333999</v>
      </c>
      <c r="K189" t="b">
        <v>1</v>
      </c>
      <c r="L189">
        <v>145.9</v>
      </c>
      <c r="M189" t="s">
        <v>92</v>
      </c>
      <c r="N189">
        <v>9.9136841471724804</v>
      </c>
      <c r="O189">
        <v>4.4000000000000004</v>
      </c>
      <c r="P189">
        <v>2.1640000000000001</v>
      </c>
      <c r="Q189" t="s">
        <v>840</v>
      </c>
      <c r="S189">
        <v>0</v>
      </c>
      <c r="T189">
        <v>25000</v>
      </c>
      <c r="U189">
        <v>4096</v>
      </c>
      <c r="V189">
        <v>337</v>
      </c>
      <c r="W189">
        <v>4096</v>
      </c>
      <c r="X189">
        <v>1</v>
      </c>
      <c r="Y189">
        <v>0.194403938653854</v>
      </c>
      <c r="Z189">
        <v>145.9</v>
      </c>
      <c r="AA189">
        <v>171.4</v>
      </c>
      <c r="AB189" t="s">
        <v>94</v>
      </c>
      <c r="AC189">
        <v>12.078125</v>
      </c>
      <c r="AE189">
        <v>0</v>
      </c>
      <c r="AF189">
        <v>145.875</v>
      </c>
      <c r="AG189">
        <v>13.15625</v>
      </c>
      <c r="AH189">
        <f t="shared" si="8"/>
        <v>132.71875</v>
      </c>
      <c r="AI189">
        <f t="shared" si="9"/>
        <v>11.087885985748219</v>
      </c>
      <c r="AJ189">
        <f t="shared" si="10"/>
        <v>0.36297777621727673</v>
      </c>
      <c r="AK189">
        <f t="shared" si="11"/>
        <v>401.88410849891795</v>
      </c>
    </row>
    <row r="190" spans="1:37" x14ac:dyDescent="0.3">
      <c r="A190">
        <v>188</v>
      </c>
      <c r="B190">
        <v>377</v>
      </c>
      <c r="C190" t="s">
        <v>91</v>
      </c>
      <c r="D190">
        <v>2.2904090844004899E-2</v>
      </c>
      <c r="E190">
        <v>4096</v>
      </c>
      <c r="F190">
        <v>11008</v>
      </c>
      <c r="G190">
        <v>2.6875</v>
      </c>
      <c r="H190">
        <v>5.0593555440462703</v>
      </c>
      <c r="I190">
        <v>7.9348876989632</v>
      </c>
      <c r="J190">
        <v>-1.0166283040870401</v>
      </c>
      <c r="K190" t="b">
        <v>1</v>
      </c>
      <c r="L190">
        <v>37.03</v>
      </c>
      <c r="M190" t="s">
        <v>92</v>
      </c>
      <c r="N190">
        <v>9.0253461897218408</v>
      </c>
      <c r="O190">
        <v>4.3630000000000004</v>
      </c>
      <c r="P190">
        <v>1.5680000000000001</v>
      </c>
      <c r="Q190" t="s">
        <v>841</v>
      </c>
      <c r="S190">
        <v>0</v>
      </c>
      <c r="T190">
        <v>23060</v>
      </c>
      <c r="U190">
        <v>4096</v>
      </c>
      <c r="V190">
        <v>391</v>
      </c>
      <c r="W190">
        <v>4096</v>
      </c>
      <c r="X190">
        <v>1</v>
      </c>
      <c r="Y190">
        <v>0.20529043385575299</v>
      </c>
      <c r="Z190">
        <v>37.03</v>
      </c>
      <c r="AA190">
        <v>622.5</v>
      </c>
      <c r="AB190" t="s">
        <v>94</v>
      </c>
      <c r="AC190">
        <v>6.0859375</v>
      </c>
      <c r="AE190">
        <v>0</v>
      </c>
      <c r="AF190">
        <v>37.03125</v>
      </c>
      <c r="AG190">
        <v>11.484375</v>
      </c>
      <c r="AH190">
        <f t="shared" si="8"/>
        <v>25.546875</v>
      </c>
      <c r="AI190">
        <f t="shared" si="9"/>
        <v>3.2244897959183674</v>
      </c>
      <c r="AJ190">
        <f t="shared" si="10"/>
        <v>0.36181280864640991</v>
      </c>
      <c r="AK190">
        <f t="shared" si="11"/>
        <v>102.34919581354474</v>
      </c>
    </row>
    <row r="191" spans="1:37" x14ac:dyDescent="0.3">
      <c r="A191">
        <v>189</v>
      </c>
      <c r="B191">
        <v>378</v>
      </c>
      <c r="C191" t="s">
        <v>91</v>
      </c>
      <c r="D191">
        <v>3.1541582068173098E-2</v>
      </c>
      <c r="E191">
        <v>4096</v>
      </c>
      <c r="F191">
        <v>11008</v>
      </c>
      <c r="G191">
        <v>2.6875</v>
      </c>
      <c r="H191">
        <v>7.7852993700548296</v>
      </c>
      <c r="I191">
        <v>13.479820100690601</v>
      </c>
      <c r="J191">
        <v>-1.0182356215638599</v>
      </c>
      <c r="K191" t="b">
        <v>1</v>
      </c>
      <c r="L191">
        <v>53.94</v>
      </c>
      <c r="M191" t="s">
        <v>92</v>
      </c>
      <c r="N191">
        <v>13.5040864381121</v>
      </c>
      <c r="O191">
        <v>4.37</v>
      </c>
      <c r="P191">
        <v>1.7310000000000001</v>
      </c>
      <c r="Q191" t="s">
        <v>842</v>
      </c>
      <c r="R191" t="s">
        <v>1941</v>
      </c>
      <c r="S191">
        <v>0</v>
      </c>
      <c r="T191">
        <v>23550</v>
      </c>
      <c r="U191">
        <v>4096</v>
      </c>
      <c r="V191">
        <v>132</v>
      </c>
      <c r="W191">
        <v>4096</v>
      </c>
      <c r="X191">
        <v>1</v>
      </c>
      <c r="Y191">
        <v>0.59058450464840895</v>
      </c>
      <c r="Z191">
        <v>53.94</v>
      </c>
      <c r="AA191">
        <v>436.8</v>
      </c>
      <c r="AB191" t="s">
        <v>94</v>
      </c>
      <c r="AC191">
        <v>7.34375</v>
      </c>
      <c r="AD191" t="s">
        <v>98</v>
      </c>
      <c r="AE191">
        <v>0</v>
      </c>
      <c r="AF191">
        <v>53.9375</v>
      </c>
      <c r="AG191">
        <v>15.109375</v>
      </c>
      <c r="AH191">
        <f t="shared" si="8"/>
        <v>38.828125</v>
      </c>
      <c r="AI191">
        <f t="shared" si="9"/>
        <v>3.5698035160289554</v>
      </c>
      <c r="AJ191">
        <f t="shared" si="10"/>
        <v>0.36123172771160661</v>
      </c>
      <c r="AK191">
        <f t="shared" si="11"/>
        <v>149.31551096492169</v>
      </c>
    </row>
    <row r="192" spans="1:37" x14ac:dyDescent="0.3">
      <c r="A192">
        <v>190</v>
      </c>
      <c r="B192">
        <v>384</v>
      </c>
      <c r="C192" t="s">
        <v>91</v>
      </c>
      <c r="D192">
        <v>2.1459840874934799E-2</v>
      </c>
      <c r="E192">
        <v>4096</v>
      </c>
      <c r="F192">
        <v>4096</v>
      </c>
      <c r="G192">
        <v>1</v>
      </c>
      <c r="H192">
        <v>3.8950894877034501</v>
      </c>
      <c r="I192">
        <v>9.0986856001822893</v>
      </c>
      <c r="J192">
        <v>-0.97724902590501495</v>
      </c>
      <c r="K192" t="b">
        <v>1</v>
      </c>
      <c r="L192">
        <v>216.6</v>
      </c>
      <c r="M192" t="s">
        <v>92</v>
      </c>
      <c r="N192">
        <v>9.1035099305687304</v>
      </c>
      <c r="O192">
        <v>3.992</v>
      </c>
      <c r="P192">
        <v>2.3359999999999999</v>
      </c>
      <c r="Q192" t="s">
        <v>843</v>
      </c>
      <c r="S192">
        <v>0</v>
      </c>
      <c r="T192">
        <v>9830</v>
      </c>
      <c r="U192">
        <v>4096</v>
      </c>
      <c r="V192">
        <v>322</v>
      </c>
      <c r="W192">
        <v>4096</v>
      </c>
      <c r="X192">
        <v>1</v>
      </c>
      <c r="Y192">
        <v>0.16133702949530701</v>
      </c>
      <c r="Z192">
        <v>216.6</v>
      </c>
      <c r="AA192">
        <v>45.38</v>
      </c>
      <c r="AB192" t="s">
        <v>94</v>
      </c>
      <c r="AC192">
        <v>14.71875</v>
      </c>
      <c r="AE192">
        <v>3</v>
      </c>
      <c r="AF192">
        <v>216.625</v>
      </c>
      <c r="AG192">
        <v>6.94140625</v>
      </c>
      <c r="AH192">
        <f t="shared" si="8"/>
        <v>209.68359375</v>
      </c>
      <c r="AI192">
        <f t="shared" si="9"/>
        <v>31.2076533483399</v>
      </c>
      <c r="AJ192">
        <f t="shared" si="10"/>
        <v>0.37634499141570149</v>
      </c>
      <c r="AK192">
        <f t="shared" si="11"/>
        <v>575.60218666686421</v>
      </c>
    </row>
    <row r="193" spans="1:37" x14ac:dyDescent="0.3">
      <c r="A193">
        <v>191</v>
      </c>
      <c r="B193">
        <v>385</v>
      </c>
      <c r="C193" t="s">
        <v>91</v>
      </c>
      <c r="D193">
        <v>3.2952091580498999E-2</v>
      </c>
      <c r="E193">
        <v>4096</v>
      </c>
      <c r="F193">
        <v>4096</v>
      </c>
      <c r="G193">
        <v>1</v>
      </c>
      <c r="H193">
        <v>4.1409502843657497</v>
      </c>
      <c r="I193">
        <v>9.8751958929894297</v>
      </c>
      <c r="J193">
        <v>-0.97805268464342399</v>
      </c>
      <c r="K193" t="b">
        <v>1</v>
      </c>
      <c r="L193">
        <v>242</v>
      </c>
      <c r="M193" t="s">
        <v>92</v>
      </c>
      <c r="N193">
        <v>9.8729631529624609</v>
      </c>
      <c r="O193">
        <v>4</v>
      </c>
      <c r="P193">
        <v>2.3849999999999998</v>
      </c>
      <c r="Q193" t="s">
        <v>844</v>
      </c>
      <c r="S193">
        <v>0</v>
      </c>
      <c r="T193">
        <v>10030</v>
      </c>
      <c r="U193">
        <v>4096</v>
      </c>
      <c r="V193">
        <v>330</v>
      </c>
      <c r="W193">
        <v>4096</v>
      </c>
      <c r="X193">
        <v>1</v>
      </c>
      <c r="Y193">
        <v>0.172903622557501</v>
      </c>
      <c r="Z193">
        <v>242</v>
      </c>
      <c r="AA193">
        <v>41.47</v>
      </c>
      <c r="AB193" t="s">
        <v>94</v>
      </c>
      <c r="AC193">
        <v>15.5546875</v>
      </c>
      <c r="AE193">
        <v>2</v>
      </c>
      <c r="AF193">
        <v>242</v>
      </c>
      <c r="AG193">
        <v>7.078125</v>
      </c>
      <c r="AH193">
        <f t="shared" si="8"/>
        <v>234.921875</v>
      </c>
      <c r="AI193">
        <f t="shared" si="9"/>
        <v>34.189845474613684</v>
      </c>
      <c r="AJ193">
        <f t="shared" si="10"/>
        <v>0.37604265997661745</v>
      </c>
      <c r="AK193">
        <f t="shared" si="11"/>
        <v>643.54400645673468</v>
      </c>
    </row>
    <row r="194" spans="1:37" x14ac:dyDescent="0.3">
      <c r="A194">
        <v>192</v>
      </c>
      <c r="B194">
        <v>386</v>
      </c>
      <c r="C194" t="s">
        <v>91</v>
      </c>
      <c r="D194">
        <v>3.9310336765577499E-2</v>
      </c>
      <c r="E194">
        <v>4096</v>
      </c>
      <c r="F194">
        <v>4096</v>
      </c>
      <c r="G194">
        <v>1</v>
      </c>
      <c r="H194">
        <v>8.4836554671901201</v>
      </c>
      <c r="I194">
        <v>11.076804062141701</v>
      </c>
      <c r="J194">
        <v>-0.99653683562682505</v>
      </c>
      <c r="K194" t="b">
        <v>1</v>
      </c>
      <c r="L194">
        <v>20.22</v>
      </c>
      <c r="M194" t="s">
        <v>92</v>
      </c>
      <c r="N194">
        <v>11.3731236964746</v>
      </c>
      <c r="O194">
        <v>4</v>
      </c>
      <c r="P194">
        <v>1.306</v>
      </c>
      <c r="Q194" t="s">
        <v>845</v>
      </c>
      <c r="S194">
        <v>0</v>
      </c>
      <c r="T194">
        <v>10010</v>
      </c>
      <c r="U194">
        <v>4096</v>
      </c>
      <c r="V194">
        <v>122</v>
      </c>
      <c r="W194">
        <v>4096</v>
      </c>
      <c r="X194">
        <v>1</v>
      </c>
      <c r="Y194">
        <v>0.67753833084723003</v>
      </c>
      <c r="Z194">
        <v>20.22</v>
      </c>
      <c r="AA194">
        <v>495</v>
      </c>
      <c r="AB194" t="s">
        <v>94</v>
      </c>
      <c r="AC194">
        <v>4.49609375</v>
      </c>
      <c r="AD194" t="s">
        <v>98</v>
      </c>
      <c r="AE194">
        <v>1</v>
      </c>
      <c r="AF194">
        <v>20.21875</v>
      </c>
      <c r="AG194">
        <v>8.671875</v>
      </c>
      <c r="AH194">
        <f t="shared" si="8"/>
        <v>11.546875</v>
      </c>
      <c r="AI194">
        <f t="shared" si="9"/>
        <v>2.3315315315315317</v>
      </c>
      <c r="AJ194">
        <f t="shared" si="10"/>
        <v>0.36915567677702643</v>
      </c>
      <c r="AK194">
        <f t="shared" si="11"/>
        <v>54.770253505304538</v>
      </c>
    </row>
    <row r="195" spans="1:37" x14ac:dyDescent="0.3">
      <c r="A195">
        <v>193</v>
      </c>
      <c r="B195">
        <v>387</v>
      </c>
      <c r="C195" t="s">
        <v>91</v>
      </c>
      <c r="D195">
        <v>3.6228522010463601E-2</v>
      </c>
      <c r="E195">
        <v>4096</v>
      </c>
      <c r="F195">
        <v>4096</v>
      </c>
      <c r="G195">
        <v>1</v>
      </c>
      <c r="H195">
        <v>7.1375094777574102</v>
      </c>
      <c r="I195">
        <v>12.8670336874415</v>
      </c>
      <c r="J195">
        <v>-0.99412585941159903</v>
      </c>
      <c r="K195" t="b">
        <v>1</v>
      </c>
      <c r="L195">
        <v>63.5</v>
      </c>
      <c r="M195" t="s">
        <v>92</v>
      </c>
      <c r="N195">
        <v>12.867604402020699</v>
      </c>
      <c r="O195">
        <v>3.9980000000000002</v>
      </c>
      <c r="P195">
        <v>1.8029999999999999</v>
      </c>
      <c r="Q195" t="s">
        <v>846</v>
      </c>
      <c r="S195">
        <v>0</v>
      </c>
      <c r="T195">
        <v>9944</v>
      </c>
      <c r="U195">
        <v>4096</v>
      </c>
      <c r="V195">
        <v>152</v>
      </c>
      <c r="W195">
        <v>4096</v>
      </c>
      <c r="X195">
        <v>1</v>
      </c>
      <c r="Y195">
        <v>0.49781775484266599</v>
      </c>
      <c r="Z195">
        <v>63.5</v>
      </c>
      <c r="AA195">
        <v>156.6</v>
      </c>
      <c r="AB195" t="s">
        <v>94</v>
      </c>
      <c r="AC195">
        <v>7.96875</v>
      </c>
      <c r="AD195" t="s">
        <v>98</v>
      </c>
      <c r="AE195">
        <v>3</v>
      </c>
      <c r="AF195">
        <v>63.5</v>
      </c>
      <c r="AG195">
        <v>8.4375</v>
      </c>
      <c r="AH195">
        <f t="shared" ref="AH195:AH227" si="12">AF195-AG195</f>
        <v>55.0625</v>
      </c>
      <c r="AI195">
        <f t="shared" ref="AI195:AI227" si="13">AF195/AG195</f>
        <v>7.5259259259259261</v>
      </c>
      <c r="AJ195">
        <f t="shared" ref="AJ195:AJ227" si="14">EXP(J195)</f>
        <v>0.37004677611145292</v>
      </c>
      <c r="AK195">
        <f t="shared" ref="AK195:AK227" si="15">AF195/AJ195</f>
        <v>171.5999276288106</v>
      </c>
    </row>
    <row r="196" spans="1:37" x14ac:dyDescent="0.3">
      <c r="A196">
        <v>194</v>
      </c>
      <c r="B196">
        <v>390</v>
      </c>
      <c r="C196" t="s">
        <v>91</v>
      </c>
      <c r="D196">
        <v>1.1857543134372799E-2</v>
      </c>
      <c r="E196">
        <v>4096</v>
      </c>
      <c r="F196">
        <v>11008</v>
      </c>
      <c r="G196">
        <v>2.6875</v>
      </c>
      <c r="H196">
        <v>4.9272722709619998</v>
      </c>
      <c r="I196">
        <v>10.7495373567667</v>
      </c>
      <c r="J196">
        <v>-1.0142173278718101</v>
      </c>
      <c r="K196" t="b">
        <v>1</v>
      </c>
      <c r="L196">
        <v>151.80000000000001</v>
      </c>
      <c r="M196" t="s">
        <v>92</v>
      </c>
      <c r="N196">
        <v>10.7649299865682</v>
      </c>
      <c r="O196">
        <v>4.4000000000000004</v>
      </c>
      <c r="P196">
        <v>2.1819999999999999</v>
      </c>
      <c r="Q196" t="s">
        <v>847</v>
      </c>
      <c r="S196">
        <v>0</v>
      </c>
      <c r="T196">
        <v>24960</v>
      </c>
      <c r="U196">
        <v>4096</v>
      </c>
      <c r="V196">
        <v>284</v>
      </c>
      <c r="W196">
        <v>4096</v>
      </c>
      <c r="X196">
        <v>1</v>
      </c>
      <c r="Y196">
        <v>0.23304073489555099</v>
      </c>
      <c r="Z196">
        <v>151.80000000000001</v>
      </c>
      <c r="AA196">
        <v>164.5</v>
      </c>
      <c r="AB196" t="s">
        <v>94</v>
      </c>
      <c r="AC196">
        <v>12.3203125</v>
      </c>
      <c r="AE196">
        <v>0</v>
      </c>
      <c r="AF196">
        <v>151.75</v>
      </c>
      <c r="AG196">
        <v>13.6953125</v>
      </c>
      <c r="AH196">
        <f t="shared" si="12"/>
        <v>138.0546875</v>
      </c>
      <c r="AI196">
        <f t="shared" si="13"/>
        <v>11.080433542498573</v>
      </c>
      <c r="AJ196">
        <f t="shared" si="14"/>
        <v>0.3626861831419268</v>
      </c>
      <c r="AK196">
        <f t="shared" si="15"/>
        <v>418.4057928134996</v>
      </c>
    </row>
    <row r="197" spans="1:37" x14ac:dyDescent="0.3">
      <c r="A197">
        <v>195</v>
      </c>
      <c r="B197">
        <v>391</v>
      </c>
      <c r="C197" t="s">
        <v>91</v>
      </c>
      <c r="D197">
        <v>2.0594418300244301E-2</v>
      </c>
      <c r="E197">
        <v>4096</v>
      </c>
      <c r="F197">
        <v>11008</v>
      </c>
      <c r="G197">
        <v>2.6875</v>
      </c>
      <c r="H197">
        <v>4.6859197969597899</v>
      </c>
      <c r="I197">
        <v>7.2210756246118697</v>
      </c>
      <c r="J197">
        <v>-1.0158246453486299</v>
      </c>
      <c r="K197" t="b">
        <v>1</v>
      </c>
      <c r="L197">
        <v>34.78</v>
      </c>
      <c r="M197" t="s">
        <v>92</v>
      </c>
      <c r="N197">
        <v>8.6115253266565599</v>
      </c>
      <c r="O197">
        <v>4.367</v>
      </c>
      <c r="P197">
        <v>1.5409999999999999</v>
      </c>
      <c r="Q197" t="s">
        <v>848</v>
      </c>
      <c r="S197">
        <v>0</v>
      </c>
      <c r="T197">
        <v>23260</v>
      </c>
      <c r="U197">
        <v>4096</v>
      </c>
      <c r="V197">
        <v>415</v>
      </c>
      <c r="W197">
        <v>4096</v>
      </c>
      <c r="X197">
        <v>1</v>
      </c>
      <c r="Y197">
        <v>0.18115307503127101</v>
      </c>
      <c r="Z197">
        <v>34.78</v>
      </c>
      <c r="AA197">
        <v>669</v>
      </c>
      <c r="AB197" t="s">
        <v>94</v>
      </c>
      <c r="AC197">
        <v>5.8984375</v>
      </c>
      <c r="AE197">
        <v>0</v>
      </c>
      <c r="AF197">
        <v>34.78125</v>
      </c>
      <c r="AG197">
        <v>11.3359375</v>
      </c>
      <c r="AH197">
        <f t="shared" si="12"/>
        <v>23.4453125</v>
      </c>
      <c r="AI197">
        <f t="shared" si="13"/>
        <v>3.0682288077188145</v>
      </c>
      <c r="AJ197">
        <f t="shared" si="14"/>
        <v>0.36210369954459704</v>
      </c>
      <c r="AK197">
        <f t="shared" si="15"/>
        <v>96.053285408966971</v>
      </c>
    </row>
    <row r="198" spans="1:37" x14ac:dyDescent="0.3">
      <c r="A198">
        <v>196</v>
      </c>
      <c r="B198">
        <v>392</v>
      </c>
      <c r="C198" t="s">
        <v>91</v>
      </c>
      <c r="D198">
        <v>3.8239003979571001E-2</v>
      </c>
      <c r="E198">
        <v>4096</v>
      </c>
      <c r="F198">
        <v>11008</v>
      </c>
      <c r="G198">
        <v>2.6875</v>
      </c>
      <c r="H198">
        <v>7.4390826618805796</v>
      </c>
      <c r="I198">
        <v>14.144427678399801</v>
      </c>
      <c r="J198">
        <v>-1.0182356215638599</v>
      </c>
      <c r="K198" t="b">
        <v>1</v>
      </c>
      <c r="L198">
        <v>79.599999999999994</v>
      </c>
      <c r="M198" t="s">
        <v>92</v>
      </c>
      <c r="N198">
        <v>14.1438845074494</v>
      </c>
      <c r="O198">
        <v>4.375</v>
      </c>
      <c r="P198">
        <v>1.901</v>
      </c>
      <c r="Q198" t="s">
        <v>849</v>
      </c>
      <c r="R198" t="s">
        <v>1941</v>
      </c>
      <c r="S198">
        <v>0</v>
      </c>
      <c r="T198">
        <v>23760</v>
      </c>
      <c r="U198">
        <v>4096</v>
      </c>
      <c r="V198">
        <v>184</v>
      </c>
      <c r="W198">
        <v>4096</v>
      </c>
      <c r="X198">
        <v>1</v>
      </c>
      <c r="Y198">
        <v>0.47469547175537702</v>
      </c>
      <c r="Z198">
        <v>79.599999999999994</v>
      </c>
      <c r="AA198">
        <v>298.5</v>
      </c>
      <c r="AB198" t="s">
        <v>94</v>
      </c>
      <c r="AC198">
        <v>8.921875</v>
      </c>
      <c r="AD198" t="s">
        <v>98</v>
      </c>
      <c r="AE198">
        <v>0</v>
      </c>
      <c r="AF198">
        <v>79.625</v>
      </c>
      <c r="AG198">
        <v>14.09375</v>
      </c>
      <c r="AH198">
        <f t="shared" si="12"/>
        <v>65.53125</v>
      </c>
      <c r="AI198">
        <f t="shared" si="13"/>
        <v>5.6496674057649665</v>
      </c>
      <c r="AJ198">
        <f t="shared" si="14"/>
        <v>0.36123172771160661</v>
      </c>
      <c r="AK198">
        <f t="shared" si="15"/>
        <v>220.42637424022041</v>
      </c>
    </row>
    <row r="199" spans="1:37" x14ac:dyDescent="0.3">
      <c r="A199">
        <v>197</v>
      </c>
      <c r="B199">
        <v>398</v>
      </c>
      <c r="C199" t="s">
        <v>91</v>
      </c>
      <c r="D199">
        <v>2.5680584719912299E-2</v>
      </c>
      <c r="E199">
        <v>4096</v>
      </c>
      <c r="F199">
        <v>4096</v>
      </c>
      <c r="G199">
        <v>1</v>
      </c>
      <c r="H199">
        <v>3.1202332956885401</v>
      </c>
      <c r="I199">
        <v>7.2581989358692498</v>
      </c>
      <c r="J199">
        <v>-0.96358682735206702</v>
      </c>
      <c r="K199" t="b">
        <v>1</v>
      </c>
      <c r="L199">
        <v>212.1</v>
      </c>
      <c r="M199" t="s">
        <v>92</v>
      </c>
      <c r="N199">
        <v>7.3243027100452096</v>
      </c>
      <c r="O199">
        <v>3.9750000000000001</v>
      </c>
      <c r="P199">
        <v>2.3260000000000001</v>
      </c>
      <c r="Q199" t="s">
        <v>850</v>
      </c>
      <c r="S199">
        <v>0</v>
      </c>
      <c r="T199">
        <v>9450</v>
      </c>
      <c r="U199">
        <v>4096</v>
      </c>
      <c r="V199">
        <v>462</v>
      </c>
      <c r="W199">
        <v>4096</v>
      </c>
      <c r="X199">
        <v>1</v>
      </c>
      <c r="Y199">
        <v>9.8642180199965096E-2</v>
      </c>
      <c r="Z199">
        <v>212.1</v>
      </c>
      <c r="AA199">
        <v>44.53</v>
      </c>
      <c r="AB199" t="s">
        <v>94</v>
      </c>
      <c r="AC199">
        <v>14.5625</v>
      </c>
      <c r="AE199">
        <v>3</v>
      </c>
      <c r="AF199">
        <v>212.125</v>
      </c>
      <c r="AG199">
        <v>5.45703125</v>
      </c>
      <c r="AH199">
        <f t="shared" si="12"/>
        <v>206.66796875</v>
      </c>
      <c r="AI199">
        <f t="shared" si="13"/>
        <v>38.871868289191127</v>
      </c>
      <c r="AJ199">
        <f t="shared" si="14"/>
        <v>0.3815219753783653</v>
      </c>
      <c r="AK199">
        <f t="shared" si="15"/>
        <v>555.99680670983662</v>
      </c>
    </row>
    <row r="200" spans="1:37" x14ac:dyDescent="0.3">
      <c r="A200">
        <v>198</v>
      </c>
      <c r="B200">
        <v>399</v>
      </c>
      <c r="C200" t="s">
        <v>91</v>
      </c>
      <c r="D200">
        <v>3.8848273199401803E-2</v>
      </c>
      <c r="E200">
        <v>4096</v>
      </c>
      <c r="F200">
        <v>4096</v>
      </c>
      <c r="G200">
        <v>1</v>
      </c>
      <c r="H200">
        <v>3.2692320500141401</v>
      </c>
      <c r="I200">
        <v>7.86658962034653</v>
      </c>
      <c r="J200">
        <v>-0.96519414482888399</v>
      </c>
      <c r="K200" t="b">
        <v>1</v>
      </c>
      <c r="L200">
        <v>255.2</v>
      </c>
      <c r="M200" t="s">
        <v>92</v>
      </c>
      <c r="N200">
        <v>7.8949722606494799</v>
      </c>
      <c r="O200">
        <v>3.98</v>
      </c>
      <c r="P200">
        <v>2.4060000000000001</v>
      </c>
      <c r="Q200" t="s">
        <v>851</v>
      </c>
      <c r="S200">
        <v>0</v>
      </c>
      <c r="T200">
        <v>9570</v>
      </c>
      <c r="U200">
        <v>4096</v>
      </c>
      <c r="V200">
        <v>487</v>
      </c>
      <c r="W200">
        <v>4096</v>
      </c>
      <c r="X200">
        <v>1</v>
      </c>
      <c r="Y200">
        <v>0.10282871961990001</v>
      </c>
      <c r="Z200">
        <v>255.2</v>
      </c>
      <c r="AA200">
        <v>37.5</v>
      </c>
      <c r="AB200" t="s">
        <v>94</v>
      </c>
      <c r="AC200">
        <v>15.9765625</v>
      </c>
      <c r="AE200">
        <v>3</v>
      </c>
      <c r="AF200">
        <v>255.25</v>
      </c>
      <c r="AG200">
        <v>5.45703125</v>
      </c>
      <c r="AH200">
        <f t="shared" si="12"/>
        <v>249.79296875</v>
      </c>
      <c r="AI200">
        <f t="shared" si="13"/>
        <v>46.774516821760919</v>
      </c>
      <c r="AJ200">
        <f t="shared" si="14"/>
        <v>0.38090924100080181</v>
      </c>
      <c r="AK200">
        <f t="shared" si="15"/>
        <v>670.1071345220073</v>
      </c>
    </row>
    <row r="201" spans="1:37" x14ac:dyDescent="0.3">
      <c r="A201">
        <v>199</v>
      </c>
      <c r="B201">
        <v>400</v>
      </c>
      <c r="C201" t="s">
        <v>91</v>
      </c>
      <c r="D201">
        <v>3.9126970739343202E-2</v>
      </c>
      <c r="E201">
        <v>4096</v>
      </c>
      <c r="F201">
        <v>4096</v>
      </c>
      <c r="G201">
        <v>1</v>
      </c>
      <c r="H201">
        <v>6.8599907588384097</v>
      </c>
      <c r="I201">
        <v>8.74246869168371</v>
      </c>
      <c r="J201">
        <v>-0.99412585941159903</v>
      </c>
      <c r="K201" t="b">
        <v>1</v>
      </c>
      <c r="L201">
        <v>18.829999999999998</v>
      </c>
      <c r="M201" t="s">
        <v>92</v>
      </c>
      <c r="N201">
        <v>9.5715602879301898</v>
      </c>
      <c r="O201">
        <v>4.0039999999999996</v>
      </c>
      <c r="P201">
        <v>1.274</v>
      </c>
      <c r="Q201" t="s">
        <v>852</v>
      </c>
      <c r="S201">
        <v>0</v>
      </c>
      <c r="T201">
        <v>10104</v>
      </c>
      <c r="U201">
        <v>4096</v>
      </c>
      <c r="V201">
        <v>147</v>
      </c>
      <c r="W201">
        <v>4096</v>
      </c>
      <c r="X201">
        <v>1</v>
      </c>
      <c r="Y201">
        <v>0.48332389172343898</v>
      </c>
      <c r="Z201">
        <v>18.829999999999998</v>
      </c>
      <c r="AA201">
        <v>536.5</v>
      </c>
      <c r="AB201" t="s">
        <v>94</v>
      </c>
      <c r="AC201">
        <v>4.33984375</v>
      </c>
      <c r="AD201" t="s">
        <v>98</v>
      </c>
      <c r="AE201">
        <v>3</v>
      </c>
      <c r="AF201">
        <v>18.828125</v>
      </c>
      <c r="AG201">
        <v>8.8046875</v>
      </c>
      <c r="AH201">
        <f t="shared" si="12"/>
        <v>10.0234375</v>
      </c>
      <c r="AI201">
        <f t="shared" si="13"/>
        <v>2.1384205856255547</v>
      </c>
      <c r="AJ201">
        <f t="shared" si="14"/>
        <v>0.37004677611145292</v>
      </c>
      <c r="AK201">
        <f t="shared" si="15"/>
        <v>50.880391927341726</v>
      </c>
    </row>
    <row r="202" spans="1:37" x14ac:dyDescent="0.3">
      <c r="A202">
        <v>200</v>
      </c>
      <c r="B202">
        <v>401</v>
      </c>
      <c r="C202" t="s">
        <v>91</v>
      </c>
      <c r="D202">
        <v>5.00702795923939E-2</v>
      </c>
      <c r="E202">
        <v>4096</v>
      </c>
      <c r="F202">
        <v>4096</v>
      </c>
      <c r="G202">
        <v>1</v>
      </c>
      <c r="H202">
        <v>7.9048681270380401</v>
      </c>
      <c r="I202">
        <v>13.0692790420658</v>
      </c>
      <c r="J202">
        <v>-0.99412585941159903</v>
      </c>
      <c r="K202" t="b">
        <v>1</v>
      </c>
      <c r="L202">
        <v>45.03</v>
      </c>
      <c r="M202" t="s">
        <v>92</v>
      </c>
      <c r="N202">
        <v>13.072360755588001</v>
      </c>
      <c r="O202">
        <v>4.008</v>
      </c>
      <c r="P202">
        <v>1.653</v>
      </c>
      <c r="Q202" t="s">
        <v>853</v>
      </c>
      <c r="S202">
        <v>0</v>
      </c>
      <c r="T202">
        <v>10160</v>
      </c>
      <c r="U202">
        <v>4096</v>
      </c>
      <c r="V202">
        <v>146</v>
      </c>
      <c r="W202">
        <v>4096</v>
      </c>
      <c r="X202">
        <v>1</v>
      </c>
      <c r="Y202">
        <v>0.57145095219594899</v>
      </c>
      <c r="Z202">
        <v>45.03</v>
      </c>
      <c r="AA202">
        <v>225.6</v>
      </c>
      <c r="AB202" t="s">
        <v>94</v>
      </c>
      <c r="AC202">
        <v>6.7109375</v>
      </c>
      <c r="AD202" t="s">
        <v>98</v>
      </c>
      <c r="AE202">
        <v>2</v>
      </c>
      <c r="AF202">
        <v>45.03125</v>
      </c>
      <c r="AG202">
        <v>8.875</v>
      </c>
      <c r="AH202">
        <f t="shared" si="12"/>
        <v>36.15625</v>
      </c>
      <c r="AI202">
        <f t="shared" si="13"/>
        <v>5.073943661971831</v>
      </c>
      <c r="AJ202">
        <f t="shared" si="14"/>
        <v>0.37004677611145292</v>
      </c>
      <c r="AK202">
        <f t="shared" si="15"/>
        <v>121.69069670921067</v>
      </c>
    </row>
    <row r="203" spans="1:37" x14ac:dyDescent="0.3">
      <c r="A203">
        <v>201</v>
      </c>
      <c r="B203">
        <v>404</v>
      </c>
      <c r="C203" t="s">
        <v>91</v>
      </c>
      <c r="D203">
        <v>1.5873797031275699E-2</v>
      </c>
      <c r="E203">
        <v>4096</v>
      </c>
      <c r="F203">
        <v>11008</v>
      </c>
      <c r="G203">
        <v>2.6875</v>
      </c>
      <c r="H203">
        <v>4.9888805515258703</v>
      </c>
      <c r="I203">
        <v>10.874200577153999</v>
      </c>
      <c r="J203">
        <v>-1.01502098661022</v>
      </c>
      <c r="K203" t="b">
        <v>1</v>
      </c>
      <c r="L203">
        <v>151.19999999999999</v>
      </c>
      <c r="M203" t="s">
        <v>92</v>
      </c>
      <c r="N203">
        <v>10.915492888807099</v>
      </c>
      <c r="O203">
        <v>4.3949999999999996</v>
      </c>
      <c r="P203">
        <v>2.1800000000000002</v>
      </c>
      <c r="Q203" t="s">
        <v>854</v>
      </c>
      <c r="S203">
        <v>0</v>
      </c>
      <c r="T203">
        <v>24770</v>
      </c>
      <c r="U203">
        <v>4096</v>
      </c>
      <c r="V203">
        <v>340</v>
      </c>
      <c r="W203">
        <v>4096</v>
      </c>
      <c r="X203">
        <v>1</v>
      </c>
      <c r="Y203">
        <v>0.21632742105660999</v>
      </c>
      <c r="Z203">
        <v>151.19999999999999</v>
      </c>
      <c r="AA203">
        <v>163.80000000000001</v>
      </c>
      <c r="AB203" t="s">
        <v>94</v>
      </c>
      <c r="AC203">
        <v>12.296875</v>
      </c>
      <c r="AE203">
        <v>0</v>
      </c>
      <c r="AF203">
        <v>151.25</v>
      </c>
      <c r="AG203">
        <v>12.8046875</v>
      </c>
      <c r="AH203">
        <f t="shared" si="12"/>
        <v>138.4453125</v>
      </c>
      <c r="AI203">
        <f t="shared" si="13"/>
        <v>11.812080536912752</v>
      </c>
      <c r="AJ203">
        <f t="shared" si="14"/>
        <v>0.36239482431375997</v>
      </c>
      <c r="AK203">
        <f t="shared" si="15"/>
        <v>417.36247278478891</v>
      </c>
    </row>
    <row r="204" spans="1:37" x14ac:dyDescent="0.3">
      <c r="A204">
        <v>202</v>
      </c>
      <c r="B204">
        <v>405</v>
      </c>
      <c r="C204" t="s">
        <v>91</v>
      </c>
      <c r="D204">
        <v>2.3750292467483201E-2</v>
      </c>
      <c r="E204">
        <v>4096</v>
      </c>
      <c r="F204">
        <v>11008</v>
      </c>
      <c r="G204">
        <v>2.6875</v>
      </c>
      <c r="H204">
        <v>5.1462781626254301</v>
      </c>
      <c r="I204">
        <v>7.9656746950794002</v>
      </c>
      <c r="J204">
        <v>-1.0166283040870401</v>
      </c>
      <c r="K204" t="b">
        <v>1</v>
      </c>
      <c r="L204">
        <v>35.340000000000003</v>
      </c>
      <c r="M204" t="s">
        <v>92</v>
      </c>
      <c r="N204">
        <v>9.15168036667027</v>
      </c>
      <c r="O204">
        <v>4.37</v>
      </c>
      <c r="P204">
        <v>1.548</v>
      </c>
      <c r="Q204" t="s">
        <v>855</v>
      </c>
      <c r="S204">
        <v>0</v>
      </c>
      <c r="T204">
        <v>23410</v>
      </c>
      <c r="U204">
        <v>4096</v>
      </c>
      <c r="V204">
        <v>358</v>
      </c>
      <c r="W204">
        <v>4096</v>
      </c>
      <c r="X204">
        <v>1</v>
      </c>
      <c r="Y204">
        <v>0.21913761015393701</v>
      </c>
      <c r="Z204">
        <v>35.340000000000003</v>
      </c>
      <c r="AA204">
        <v>662.5</v>
      </c>
      <c r="AB204" t="s">
        <v>94</v>
      </c>
      <c r="AC204">
        <v>5.9453125</v>
      </c>
      <c r="AE204">
        <v>0</v>
      </c>
      <c r="AF204">
        <v>35.34375</v>
      </c>
      <c r="AG204">
        <v>11.9765625</v>
      </c>
      <c r="AH204">
        <f t="shared" si="12"/>
        <v>23.3671875</v>
      </c>
      <c r="AI204">
        <f t="shared" si="13"/>
        <v>2.9510763209393347</v>
      </c>
      <c r="AJ204">
        <f t="shared" si="14"/>
        <v>0.36181280864640991</v>
      </c>
      <c r="AK204">
        <f t="shared" si="15"/>
        <v>97.685181827104728</v>
      </c>
    </row>
    <row r="205" spans="1:37" x14ac:dyDescent="0.3">
      <c r="A205">
        <v>203</v>
      </c>
      <c r="B205">
        <v>406</v>
      </c>
      <c r="C205" t="s">
        <v>91</v>
      </c>
      <c r="D205">
        <v>3.6754707403540199E-2</v>
      </c>
      <c r="E205">
        <v>4096</v>
      </c>
      <c r="F205">
        <v>11008</v>
      </c>
      <c r="G205">
        <v>2.6875</v>
      </c>
      <c r="H205">
        <v>6.6899401069475202</v>
      </c>
      <c r="I205">
        <v>13.824134049122</v>
      </c>
      <c r="J205">
        <v>-1.0182356215638599</v>
      </c>
      <c r="K205" t="b">
        <v>1</v>
      </c>
      <c r="L205">
        <v>116.75</v>
      </c>
      <c r="M205" t="s">
        <v>92</v>
      </c>
      <c r="N205">
        <v>13.830401722553701</v>
      </c>
      <c r="O205">
        <v>4.38</v>
      </c>
      <c r="P205">
        <v>2.0659999999999998</v>
      </c>
      <c r="Q205" t="s">
        <v>856</v>
      </c>
      <c r="R205" t="s">
        <v>1941</v>
      </c>
      <c r="S205">
        <v>0</v>
      </c>
      <c r="T205">
        <v>23980</v>
      </c>
      <c r="U205">
        <v>4096</v>
      </c>
      <c r="V205">
        <v>253</v>
      </c>
      <c r="W205">
        <v>4096</v>
      </c>
      <c r="X205">
        <v>1</v>
      </c>
      <c r="Y205">
        <v>0.35772346961589102</v>
      </c>
      <c r="Z205">
        <v>116.75</v>
      </c>
      <c r="AA205">
        <v>205.4</v>
      </c>
      <c r="AB205" t="s">
        <v>94</v>
      </c>
      <c r="AC205">
        <v>10.8046875</v>
      </c>
      <c r="AD205" t="s">
        <v>98</v>
      </c>
      <c r="AE205">
        <v>0</v>
      </c>
      <c r="AF205">
        <v>116.75</v>
      </c>
      <c r="AG205">
        <v>13.2578125</v>
      </c>
      <c r="AH205">
        <f t="shared" si="12"/>
        <v>103.4921875</v>
      </c>
      <c r="AI205">
        <f t="shared" si="13"/>
        <v>8.8061284619917508</v>
      </c>
      <c r="AJ205">
        <f t="shared" si="14"/>
        <v>0.36123172771160661</v>
      </c>
      <c r="AK205">
        <f t="shared" si="15"/>
        <v>323.19973868189305</v>
      </c>
    </row>
    <row r="206" spans="1:37" x14ac:dyDescent="0.3">
      <c r="A206">
        <v>204</v>
      </c>
      <c r="B206">
        <v>412</v>
      </c>
      <c r="C206" t="s">
        <v>91</v>
      </c>
      <c r="D206">
        <v>1.5270111974787001E-2</v>
      </c>
      <c r="E206">
        <v>4096</v>
      </c>
      <c r="F206">
        <v>4096</v>
      </c>
      <c r="G206">
        <v>1</v>
      </c>
      <c r="H206">
        <v>3.1221607320840801</v>
      </c>
      <c r="I206">
        <v>7.1285271402466597</v>
      </c>
      <c r="J206">
        <v>-0.97001609725933702</v>
      </c>
      <c r="K206" t="b">
        <v>1</v>
      </c>
      <c r="L206">
        <v>191.9</v>
      </c>
      <c r="M206" t="s">
        <v>92</v>
      </c>
      <c r="N206">
        <v>7.1925612612756398</v>
      </c>
      <c r="O206">
        <v>3.9670000000000001</v>
      </c>
      <c r="P206">
        <v>2.2829999999999999</v>
      </c>
      <c r="Q206" t="s">
        <v>857</v>
      </c>
      <c r="S206">
        <v>0</v>
      </c>
      <c r="T206">
        <v>9270</v>
      </c>
      <c r="U206">
        <v>4096</v>
      </c>
      <c r="V206">
        <v>96</v>
      </c>
      <c r="W206">
        <v>4096</v>
      </c>
      <c r="X206">
        <v>1</v>
      </c>
      <c r="Y206">
        <v>0.21659212274071599</v>
      </c>
      <c r="Z206">
        <v>191.9</v>
      </c>
      <c r="AA206">
        <v>48.3</v>
      </c>
      <c r="AB206" t="s">
        <v>94</v>
      </c>
      <c r="AC206">
        <v>13.8515625</v>
      </c>
      <c r="AE206">
        <v>2</v>
      </c>
      <c r="AF206">
        <v>191.875</v>
      </c>
      <c r="AG206">
        <v>10.3125</v>
      </c>
      <c r="AH206">
        <f t="shared" si="12"/>
        <v>181.5625</v>
      </c>
      <c r="AI206">
        <f t="shared" si="13"/>
        <v>18.606060606060606</v>
      </c>
      <c r="AJ206">
        <f t="shared" si="14"/>
        <v>0.37907693595453829</v>
      </c>
      <c r="AK206">
        <f t="shared" si="15"/>
        <v>506.16374092200397</v>
      </c>
    </row>
    <row r="207" spans="1:37" x14ac:dyDescent="0.3">
      <c r="A207">
        <v>205</v>
      </c>
      <c r="B207">
        <v>413</v>
      </c>
      <c r="C207" t="s">
        <v>91</v>
      </c>
      <c r="D207">
        <v>2.2337751193286001E-2</v>
      </c>
      <c r="E207">
        <v>4096</v>
      </c>
      <c r="F207">
        <v>4096</v>
      </c>
      <c r="G207">
        <v>1</v>
      </c>
      <c r="H207">
        <v>3.1132810304962599</v>
      </c>
      <c r="I207">
        <v>7.3271555502890404</v>
      </c>
      <c r="J207">
        <v>-0.97162341473615399</v>
      </c>
      <c r="K207" t="b">
        <v>1</v>
      </c>
      <c r="L207">
        <v>225.8</v>
      </c>
      <c r="M207" t="s">
        <v>92</v>
      </c>
      <c r="N207">
        <v>7.3589929211282499</v>
      </c>
      <c r="O207">
        <v>3.9769999999999999</v>
      </c>
      <c r="P207">
        <v>2.3540000000000001</v>
      </c>
      <c r="Q207" t="s">
        <v>858</v>
      </c>
      <c r="S207">
        <v>0</v>
      </c>
      <c r="T207">
        <v>9464</v>
      </c>
      <c r="U207">
        <v>4096</v>
      </c>
      <c r="V207">
        <v>65</v>
      </c>
      <c r="W207">
        <v>4096</v>
      </c>
      <c r="X207">
        <v>1</v>
      </c>
      <c r="Y207">
        <v>0.26212025173001202</v>
      </c>
      <c r="Z207">
        <v>225.8</v>
      </c>
      <c r="AA207">
        <v>41.94</v>
      </c>
      <c r="AB207" t="s">
        <v>94</v>
      </c>
      <c r="AC207">
        <v>15.0234375</v>
      </c>
      <c r="AE207">
        <v>3</v>
      </c>
      <c r="AF207">
        <v>225.75</v>
      </c>
      <c r="AG207">
        <v>11.3359375</v>
      </c>
      <c r="AH207">
        <f t="shared" si="12"/>
        <v>214.4140625</v>
      </c>
      <c r="AI207">
        <f t="shared" si="13"/>
        <v>19.914541695382496</v>
      </c>
      <c r="AJ207">
        <f t="shared" si="14"/>
        <v>0.37846812837492133</v>
      </c>
      <c r="AK207">
        <f t="shared" si="15"/>
        <v>596.48351624569455</v>
      </c>
    </row>
    <row r="208" spans="1:37" x14ac:dyDescent="0.3">
      <c r="A208">
        <v>206</v>
      </c>
      <c r="B208">
        <v>414</v>
      </c>
      <c r="C208" t="s">
        <v>91</v>
      </c>
      <c r="D208">
        <v>5.43172109476074E-2</v>
      </c>
      <c r="E208">
        <v>4096</v>
      </c>
      <c r="F208">
        <v>4096</v>
      </c>
      <c r="G208">
        <v>1</v>
      </c>
      <c r="H208">
        <v>9.0771816981914899</v>
      </c>
      <c r="I208">
        <v>13.6689591588</v>
      </c>
      <c r="J208">
        <v>-0.99653683562682505</v>
      </c>
      <c r="K208" t="b">
        <v>1</v>
      </c>
      <c r="L208">
        <v>32.03</v>
      </c>
      <c r="M208" t="s">
        <v>92</v>
      </c>
      <c r="N208">
        <v>13.680986113205</v>
      </c>
      <c r="O208">
        <v>4.03</v>
      </c>
      <c r="P208">
        <v>1.506</v>
      </c>
      <c r="Q208" t="s">
        <v>859</v>
      </c>
      <c r="S208">
        <v>0</v>
      </c>
      <c r="T208">
        <v>10720</v>
      </c>
      <c r="U208">
        <v>4096</v>
      </c>
      <c r="V208">
        <v>140</v>
      </c>
      <c r="W208">
        <v>4096</v>
      </c>
      <c r="X208">
        <v>1</v>
      </c>
      <c r="Y208">
        <v>0.68264644784418405</v>
      </c>
      <c r="Z208">
        <v>32.03</v>
      </c>
      <c r="AA208">
        <v>334.8</v>
      </c>
      <c r="AB208" t="s">
        <v>94</v>
      </c>
      <c r="AC208">
        <v>5.66015625</v>
      </c>
      <c r="AD208" t="s">
        <v>98</v>
      </c>
      <c r="AE208">
        <v>2</v>
      </c>
      <c r="AF208">
        <v>32.03125</v>
      </c>
      <c r="AG208">
        <v>9.015625</v>
      </c>
      <c r="AH208">
        <f t="shared" si="12"/>
        <v>23.015625</v>
      </c>
      <c r="AI208">
        <f t="shared" si="13"/>
        <v>3.5528596187175046</v>
      </c>
      <c r="AJ208">
        <f t="shared" si="14"/>
        <v>0.36915567677702643</v>
      </c>
      <c r="AK208">
        <f t="shared" si="15"/>
        <v>86.768948752607642</v>
      </c>
    </row>
    <row r="209" spans="1:37" x14ac:dyDescent="0.3">
      <c r="A209">
        <v>207</v>
      </c>
      <c r="B209">
        <v>415</v>
      </c>
      <c r="C209" t="s">
        <v>91</v>
      </c>
      <c r="D209">
        <v>7.0590499504348495E-2</v>
      </c>
      <c r="E209">
        <v>4096</v>
      </c>
      <c r="F209">
        <v>4096</v>
      </c>
      <c r="G209">
        <v>1</v>
      </c>
      <c r="H209">
        <v>7.8691549027245804</v>
      </c>
      <c r="I209">
        <v>13.878607181953701</v>
      </c>
      <c r="J209">
        <v>-0.99492951815000696</v>
      </c>
      <c r="K209" t="b">
        <v>1</v>
      </c>
      <c r="L209">
        <v>58.1</v>
      </c>
      <c r="M209" t="s">
        <v>92</v>
      </c>
      <c r="N209">
        <v>13.88343824212</v>
      </c>
      <c r="O209">
        <v>4.03</v>
      </c>
      <c r="P209">
        <v>1.764</v>
      </c>
      <c r="Q209" t="s">
        <v>860</v>
      </c>
      <c r="S209">
        <v>0</v>
      </c>
      <c r="T209">
        <v>10776</v>
      </c>
      <c r="U209">
        <v>4096</v>
      </c>
      <c r="V209">
        <v>180</v>
      </c>
      <c r="W209">
        <v>4096</v>
      </c>
      <c r="X209">
        <v>1</v>
      </c>
      <c r="Y209">
        <v>0.51199657701560397</v>
      </c>
      <c r="Z209">
        <v>58.1</v>
      </c>
      <c r="AA209">
        <v>185.5</v>
      </c>
      <c r="AB209" t="s">
        <v>94</v>
      </c>
      <c r="AC209">
        <v>7.62109375</v>
      </c>
      <c r="AD209" t="s">
        <v>98</v>
      </c>
      <c r="AE209">
        <v>2</v>
      </c>
      <c r="AF209">
        <v>58.09375</v>
      </c>
      <c r="AG209">
        <v>8.828125</v>
      </c>
      <c r="AH209">
        <f t="shared" si="12"/>
        <v>49.265625</v>
      </c>
      <c r="AI209">
        <f t="shared" si="13"/>
        <v>6.5805309734513271</v>
      </c>
      <c r="AJ209">
        <f t="shared" si="14"/>
        <v>0.36974950425477376</v>
      </c>
      <c r="AK209">
        <f t="shared" si="15"/>
        <v>157.11650544897239</v>
      </c>
    </row>
    <row r="210" spans="1:37" x14ac:dyDescent="0.3">
      <c r="A210">
        <v>208</v>
      </c>
      <c r="B210">
        <v>418</v>
      </c>
      <c r="C210" t="s">
        <v>91</v>
      </c>
      <c r="D210">
        <v>2.42728885625445E-2</v>
      </c>
      <c r="E210">
        <v>4096</v>
      </c>
      <c r="F210">
        <v>11008</v>
      </c>
      <c r="G210">
        <v>2.6875</v>
      </c>
      <c r="H210">
        <v>4.8643469866524303</v>
      </c>
      <c r="I210">
        <v>10.764267843510099</v>
      </c>
      <c r="J210">
        <v>-1.0142173278718101</v>
      </c>
      <c r="K210" t="b">
        <v>1</v>
      </c>
      <c r="L210">
        <v>163.5</v>
      </c>
      <c r="M210" t="s">
        <v>92</v>
      </c>
      <c r="N210">
        <v>10.8355937772675</v>
      </c>
      <c r="O210">
        <v>4.3949999999999996</v>
      </c>
      <c r="P210">
        <v>2.2130000000000001</v>
      </c>
      <c r="Q210" t="s">
        <v>861</v>
      </c>
      <c r="S210">
        <v>0</v>
      </c>
      <c r="T210">
        <v>24830</v>
      </c>
      <c r="U210">
        <v>4096</v>
      </c>
      <c r="V210">
        <v>443</v>
      </c>
      <c r="W210">
        <v>4096</v>
      </c>
      <c r="X210">
        <v>1</v>
      </c>
      <c r="Y210">
        <v>0.18360066609282299</v>
      </c>
      <c r="Z210">
        <v>163.5</v>
      </c>
      <c r="AA210">
        <v>151.9</v>
      </c>
      <c r="AB210" t="s">
        <v>94</v>
      </c>
      <c r="AC210">
        <v>12.7890625</v>
      </c>
      <c r="AE210">
        <v>0</v>
      </c>
      <c r="AF210">
        <v>163.5</v>
      </c>
      <c r="AG210">
        <v>11.8046875</v>
      </c>
      <c r="AH210">
        <f t="shared" si="12"/>
        <v>151.6953125</v>
      </c>
      <c r="AI210">
        <f t="shared" si="13"/>
        <v>13.85043017868961</v>
      </c>
      <c r="AJ210">
        <f t="shared" si="14"/>
        <v>0.3626861831419268</v>
      </c>
      <c r="AK210">
        <f t="shared" si="15"/>
        <v>450.80294645803747</v>
      </c>
    </row>
    <row r="211" spans="1:37" x14ac:dyDescent="0.3">
      <c r="A211">
        <v>209</v>
      </c>
      <c r="B211">
        <v>419</v>
      </c>
      <c r="C211" t="s">
        <v>91</v>
      </c>
      <c r="D211">
        <v>1.7742643711398599E-2</v>
      </c>
      <c r="E211">
        <v>4096</v>
      </c>
      <c r="F211">
        <v>11008</v>
      </c>
      <c r="G211">
        <v>2.6875</v>
      </c>
      <c r="H211">
        <v>5.77447426131992</v>
      </c>
      <c r="I211">
        <v>9.5019425100821007</v>
      </c>
      <c r="J211">
        <v>-1.01743196282545</v>
      </c>
      <c r="K211" t="b">
        <v>1</v>
      </c>
      <c r="L211">
        <v>44.2</v>
      </c>
      <c r="M211" t="s">
        <v>92</v>
      </c>
      <c r="N211">
        <v>10.0341560684599</v>
      </c>
      <c r="O211">
        <v>4.37</v>
      </c>
      <c r="P211">
        <v>1.6455</v>
      </c>
      <c r="Q211" t="s">
        <v>862</v>
      </c>
      <c r="S211">
        <v>0</v>
      </c>
      <c r="T211">
        <v>23420</v>
      </c>
      <c r="U211">
        <v>4096</v>
      </c>
      <c r="V211">
        <v>290</v>
      </c>
      <c r="W211">
        <v>4096</v>
      </c>
      <c r="X211">
        <v>1</v>
      </c>
      <c r="Y211">
        <v>0.28036678237995899</v>
      </c>
      <c r="Z211">
        <v>44.2</v>
      </c>
      <c r="AA211">
        <v>530</v>
      </c>
      <c r="AB211" t="s">
        <v>94</v>
      </c>
      <c r="AC211">
        <v>6.6484375</v>
      </c>
      <c r="AE211">
        <v>0</v>
      </c>
      <c r="AF211">
        <v>44.1875</v>
      </c>
      <c r="AG211">
        <v>12.625</v>
      </c>
      <c r="AH211">
        <f t="shared" si="12"/>
        <v>31.5625</v>
      </c>
      <c r="AI211">
        <f t="shared" si="13"/>
        <v>3.5</v>
      </c>
      <c r="AJ211">
        <f t="shared" si="14"/>
        <v>0.36152215143132183</v>
      </c>
      <c r="AK211">
        <f t="shared" si="15"/>
        <v>122.22625868167383</v>
      </c>
    </row>
    <row r="212" spans="1:37" x14ac:dyDescent="0.3">
      <c r="A212">
        <v>210</v>
      </c>
      <c r="B212">
        <v>420</v>
      </c>
      <c r="C212" t="s">
        <v>91</v>
      </c>
      <c r="D212">
        <v>4.2380039960121602E-2</v>
      </c>
      <c r="E212">
        <v>4096</v>
      </c>
      <c r="F212">
        <v>11008</v>
      </c>
      <c r="G212">
        <v>2.6875</v>
      </c>
      <c r="H212">
        <v>5.8678138778279898</v>
      </c>
      <c r="I212">
        <v>13.2828052429739</v>
      </c>
      <c r="J212">
        <v>-1.0166283040870401</v>
      </c>
      <c r="K212" t="b">
        <v>1</v>
      </c>
      <c r="L212">
        <v>183.2</v>
      </c>
      <c r="M212" t="s">
        <v>92</v>
      </c>
      <c r="N212">
        <v>13.279598808644099</v>
      </c>
      <c r="O212">
        <v>4.383</v>
      </c>
      <c r="P212">
        <v>2.2639999999999998</v>
      </c>
      <c r="Q212" t="s">
        <v>863</v>
      </c>
      <c r="R212" t="s">
        <v>1941</v>
      </c>
      <c r="S212">
        <v>0</v>
      </c>
      <c r="T212">
        <v>24240</v>
      </c>
      <c r="U212">
        <v>4096</v>
      </c>
      <c r="V212">
        <v>360</v>
      </c>
      <c r="W212">
        <v>4096</v>
      </c>
      <c r="X212">
        <v>1</v>
      </c>
      <c r="Y212">
        <v>0.256556317995218</v>
      </c>
      <c r="Z212">
        <v>183.2</v>
      </c>
      <c r="AA212">
        <v>132.19999999999999</v>
      </c>
      <c r="AB212" t="s">
        <v>94</v>
      </c>
      <c r="AC212">
        <v>13.5390625</v>
      </c>
      <c r="AE212">
        <v>0</v>
      </c>
      <c r="AF212">
        <v>183.25</v>
      </c>
      <c r="AG212">
        <v>12.265625</v>
      </c>
      <c r="AH212">
        <f t="shared" si="12"/>
        <v>170.984375</v>
      </c>
      <c r="AI212">
        <f t="shared" si="13"/>
        <v>14.940127388535032</v>
      </c>
      <c r="AJ212">
        <f t="shared" si="14"/>
        <v>0.36181280864640991</v>
      </c>
      <c r="AK212">
        <f t="shared" si="15"/>
        <v>506.47737067563406</v>
      </c>
    </row>
    <row r="213" spans="1:37" x14ac:dyDescent="0.3">
      <c r="A213">
        <v>211</v>
      </c>
      <c r="B213">
        <v>426</v>
      </c>
      <c r="C213" t="s">
        <v>91</v>
      </c>
      <c r="D213">
        <v>1.6143909843548999E-2</v>
      </c>
      <c r="E213">
        <v>4096</v>
      </c>
      <c r="F213">
        <v>4096</v>
      </c>
      <c r="G213">
        <v>1</v>
      </c>
      <c r="H213">
        <v>3.2165129871104901</v>
      </c>
      <c r="I213">
        <v>7.4507507865489204</v>
      </c>
      <c r="J213">
        <v>-0.96680146230570196</v>
      </c>
      <c r="K213" t="b">
        <v>1</v>
      </c>
      <c r="L213">
        <v>206.9</v>
      </c>
      <c r="M213" t="s">
        <v>92</v>
      </c>
      <c r="N213">
        <v>7.5077125863876004</v>
      </c>
      <c r="O213">
        <v>3.9750000000000001</v>
      </c>
      <c r="P213">
        <v>2.3159999999999998</v>
      </c>
      <c r="Q213" t="s">
        <v>864</v>
      </c>
      <c r="S213">
        <v>0</v>
      </c>
      <c r="T213">
        <v>9430</v>
      </c>
      <c r="U213">
        <v>4096</v>
      </c>
      <c r="V213">
        <v>409</v>
      </c>
      <c r="W213">
        <v>4096</v>
      </c>
      <c r="X213">
        <v>1</v>
      </c>
      <c r="Y213">
        <v>0.109599513477913</v>
      </c>
      <c r="Z213">
        <v>206.9</v>
      </c>
      <c r="AA213">
        <v>45.6</v>
      </c>
      <c r="AB213" t="s">
        <v>94</v>
      </c>
      <c r="AC213">
        <v>14.3828125</v>
      </c>
      <c r="AE213">
        <v>3</v>
      </c>
      <c r="AF213">
        <v>206.875</v>
      </c>
      <c r="AG213">
        <v>5.78125</v>
      </c>
      <c r="AH213">
        <f t="shared" si="12"/>
        <v>201.09375</v>
      </c>
      <c r="AI213">
        <f t="shared" si="13"/>
        <v>35.783783783783782</v>
      </c>
      <c r="AJ213">
        <f t="shared" si="14"/>
        <v>0.38029749069084523</v>
      </c>
      <c r="AK213">
        <f t="shared" si="15"/>
        <v>543.98202739700594</v>
      </c>
    </row>
    <row r="214" spans="1:37" x14ac:dyDescent="0.3">
      <c r="A214">
        <v>212</v>
      </c>
      <c r="B214">
        <v>427</v>
      </c>
      <c r="C214" t="s">
        <v>91</v>
      </c>
      <c r="D214">
        <v>2.49720726284334E-2</v>
      </c>
      <c r="E214">
        <v>4096</v>
      </c>
      <c r="F214">
        <v>4096</v>
      </c>
      <c r="G214">
        <v>1</v>
      </c>
      <c r="H214">
        <v>3.5106914444481898</v>
      </c>
      <c r="I214">
        <v>8.4201740112937191</v>
      </c>
      <c r="J214">
        <v>-0.97081975599774495</v>
      </c>
      <c r="K214" t="b">
        <v>1</v>
      </c>
      <c r="L214">
        <v>250.5</v>
      </c>
      <c r="M214" t="s">
        <v>92</v>
      </c>
      <c r="N214">
        <v>8.4327351888977198</v>
      </c>
      <c r="O214">
        <v>3.9820000000000002</v>
      </c>
      <c r="P214">
        <v>2.3980000000000001</v>
      </c>
      <c r="Q214" t="s">
        <v>865</v>
      </c>
      <c r="S214">
        <v>0</v>
      </c>
      <c r="T214">
        <v>9624</v>
      </c>
      <c r="U214">
        <v>4096</v>
      </c>
      <c r="V214">
        <v>377</v>
      </c>
      <c r="W214">
        <v>4096</v>
      </c>
      <c r="X214">
        <v>1</v>
      </c>
      <c r="Y214">
        <v>0.12930718805962299</v>
      </c>
      <c r="Z214">
        <v>250.5</v>
      </c>
      <c r="AA214">
        <v>38.4</v>
      </c>
      <c r="AB214" t="s">
        <v>94</v>
      </c>
      <c r="AC214">
        <v>15.828125</v>
      </c>
      <c r="AE214">
        <v>2</v>
      </c>
      <c r="AF214">
        <v>250.5</v>
      </c>
      <c r="AG214">
        <v>6.30078125</v>
      </c>
      <c r="AH214">
        <f t="shared" si="12"/>
        <v>244.19921875</v>
      </c>
      <c r="AI214">
        <f t="shared" si="13"/>
        <v>39.756974581525107</v>
      </c>
      <c r="AJ214">
        <f t="shared" si="14"/>
        <v>0.37877240984635374</v>
      </c>
      <c r="AK214">
        <f t="shared" si="15"/>
        <v>661.34700809283731</v>
      </c>
    </row>
    <row r="215" spans="1:37" x14ac:dyDescent="0.3">
      <c r="A215">
        <v>213</v>
      </c>
      <c r="B215">
        <v>428</v>
      </c>
      <c r="C215" t="s">
        <v>91</v>
      </c>
      <c r="D215">
        <v>4.7214678288435598E-2</v>
      </c>
      <c r="E215">
        <v>4096</v>
      </c>
      <c r="F215">
        <v>4096</v>
      </c>
      <c r="G215">
        <v>1</v>
      </c>
      <c r="H215">
        <v>8.41883933372368</v>
      </c>
      <c r="I215">
        <v>12.0938600194409</v>
      </c>
      <c r="J215">
        <v>-0.99573317688841601</v>
      </c>
      <c r="K215" t="b">
        <v>1</v>
      </c>
      <c r="L215">
        <v>27.31</v>
      </c>
      <c r="M215" t="s">
        <v>92</v>
      </c>
      <c r="N215">
        <v>12.1428927234345</v>
      </c>
      <c r="O215">
        <v>4.0199999999999996</v>
      </c>
      <c r="P215">
        <v>1.4370000000000001</v>
      </c>
      <c r="Q215" t="s">
        <v>866</v>
      </c>
      <c r="S215">
        <v>0</v>
      </c>
      <c r="T215">
        <v>10424</v>
      </c>
      <c r="U215">
        <v>4096</v>
      </c>
      <c r="V215">
        <v>156</v>
      </c>
      <c r="W215">
        <v>4096</v>
      </c>
      <c r="X215">
        <v>1</v>
      </c>
      <c r="Y215">
        <v>0.59398252294286802</v>
      </c>
      <c r="Z215">
        <v>27.31</v>
      </c>
      <c r="AA215">
        <v>381.8</v>
      </c>
      <c r="AB215" t="s">
        <v>94</v>
      </c>
      <c r="AC215">
        <v>5.2265625</v>
      </c>
      <c r="AD215" t="s">
        <v>98</v>
      </c>
      <c r="AE215">
        <v>3</v>
      </c>
      <c r="AF215">
        <v>27.3125</v>
      </c>
      <c r="AG215">
        <v>8.609375</v>
      </c>
      <c r="AH215">
        <f t="shared" si="12"/>
        <v>18.703125</v>
      </c>
      <c r="AI215">
        <f t="shared" si="13"/>
        <v>3.1724137931034484</v>
      </c>
      <c r="AJ215">
        <f t="shared" si="14"/>
        <v>0.36945247120724611</v>
      </c>
      <c r="AK215">
        <f t="shared" si="15"/>
        <v>73.926965248742164</v>
      </c>
    </row>
    <row r="216" spans="1:37" x14ac:dyDescent="0.3">
      <c r="A216">
        <v>214</v>
      </c>
      <c r="B216">
        <v>429</v>
      </c>
      <c r="C216" t="s">
        <v>91</v>
      </c>
      <c r="D216">
        <v>3.7052568035313801E-2</v>
      </c>
      <c r="E216">
        <v>4096</v>
      </c>
      <c r="F216">
        <v>4096</v>
      </c>
      <c r="G216">
        <v>1</v>
      </c>
      <c r="H216">
        <v>6.9721591629038198</v>
      </c>
      <c r="I216">
        <v>12.0174423071535</v>
      </c>
      <c r="J216">
        <v>-0.99332220067318999</v>
      </c>
      <c r="K216" t="b">
        <v>1</v>
      </c>
      <c r="L216">
        <v>52.9</v>
      </c>
      <c r="M216" t="s">
        <v>92</v>
      </c>
      <c r="N216">
        <v>12.022657543490499</v>
      </c>
      <c r="O216">
        <v>4.03</v>
      </c>
      <c r="P216">
        <v>1.724</v>
      </c>
      <c r="Q216" t="s">
        <v>867</v>
      </c>
      <c r="S216">
        <v>0</v>
      </c>
      <c r="T216">
        <v>10730</v>
      </c>
      <c r="U216">
        <v>4096</v>
      </c>
      <c r="V216">
        <v>167</v>
      </c>
      <c r="W216">
        <v>4096</v>
      </c>
      <c r="X216">
        <v>1</v>
      </c>
      <c r="Y216">
        <v>0.46213955086466002</v>
      </c>
      <c r="Z216">
        <v>52.9</v>
      </c>
      <c r="AA216">
        <v>202.8</v>
      </c>
      <c r="AB216" t="s">
        <v>94</v>
      </c>
      <c r="AC216">
        <v>7.2734375</v>
      </c>
      <c r="AD216" t="s">
        <v>98</v>
      </c>
      <c r="AE216">
        <v>2</v>
      </c>
      <c r="AF216">
        <v>52.90625</v>
      </c>
      <c r="AG216">
        <v>8.9453125</v>
      </c>
      <c r="AH216">
        <f t="shared" si="12"/>
        <v>43.9609375</v>
      </c>
      <c r="AI216">
        <f t="shared" si="13"/>
        <v>5.9144104803493454</v>
      </c>
      <c r="AJ216">
        <f t="shared" si="14"/>
        <v>0.37034428696928262</v>
      </c>
      <c r="AK216">
        <f t="shared" si="15"/>
        <v>142.8569357258323</v>
      </c>
    </row>
    <row r="217" spans="1:37" x14ac:dyDescent="0.3">
      <c r="A217">
        <v>215</v>
      </c>
      <c r="B217">
        <v>432</v>
      </c>
      <c r="C217" t="s">
        <v>91</v>
      </c>
      <c r="D217">
        <v>2.89529495439757E-2</v>
      </c>
      <c r="E217">
        <v>4096</v>
      </c>
      <c r="F217">
        <v>11008</v>
      </c>
      <c r="G217">
        <v>2.6875</v>
      </c>
      <c r="H217">
        <v>3.4483666300708302</v>
      </c>
      <c r="I217">
        <v>7.7857652819567997</v>
      </c>
      <c r="J217">
        <v>-1.01261001039499</v>
      </c>
      <c r="K217" t="b">
        <v>1</v>
      </c>
      <c r="L217">
        <v>180.8</v>
      </c>
      <c r="M217" t="s">
        <v>92</v>
      </c>
      <c r="N217">
        <v>8.0146993258951902</v>
      </c>
      <c r="O217">
        <v>4.4000000000000004</v>
      </c>
      <c r="P217">
        <v>2.258</v>
      </c>
      <c r="Q217" t="s">
        <v>868</v>
      </c>
      <c r="S217">
        <v>0</v>
      </c>
      <c r="T217">
        <v>25100</v>
      </c>
      <c r="U217">
        <v>4096</v>
      </c>
      <c r="V217">
        <v>62</v>
      </c>
      <c r="W217">
        <v>4096</v>
      </c>
      <c r="X217">
        <v>1</v>
      </c>
      <c r="Y217">
        <v>0.310942872962024</v>
      </c>
      <c r="Z217">
        <v>180.8</v>
      </c>
      <c r="AA217">
        <v>138.9</v>
      </c>
      <c r="AB217" t="s">
        <v>94</v>
      </c>
      <c r="AC217">
        <v>13.4453125</v>
      </c>
      <c r="AE217">
        <v>0</v>
      </c>
      <c r="AF217">
        <v>180.75</v>
      </c>
      <c r="AG217">
        <v>19.765625</v>
      </c>
      <c r="AH217">
        <f t="shared" si="12"/>
        <v>160.984375</v>
      </c>
      <c r="AI217">
        <f t="shared" si="13"/>
        <v>9.1446640316205539</v>
      </c>
      <c r="AJ217">
        <f t="shared" si="14"/>
        <v>0.36326960372814016</v>
      </c>
      <c r="AK217">
        <f t="shared" si="15"/>
        <v>497.56433829037832</v>
      </c>
    </row>
    <row r="218" spans="1:37" x14ac:dyDescent="0.3">
      <c r="A218">
        <v>216</v>
      </c>
      <c r="B218">
        <v>433</v>
      </c>
      <c r="C218" t="s">
        <v>91</v>
      </c>
      <c r="D218">
        <v>3.4417063771280003E-2</v>
      </c>
      <c r="E218">
        <v>4096</v>
      </c>
      <c r="F218">
        <v>11008</v>
      </c>
      <c r="G218">
        <v>2.6875</v>
      </c>
      <c r="H218">
        <v>5.6169169438063902</v>
      </c>
      <c r="I218">
        <v>16.741045422360401</v>
      </c>
      <c r="J218">
        <v>-1.00216244679568</v>
      </c>
      <c r="K218" t="b">
        <v>1</v>
      </c>
      <c r="L218">
        <v>955</v>
      </c>
      <c r="M218" t="s">
        <v>92</v>
      </c>
      <c r="N218">
        <v>16.738431462392601</v>
      </c>
      <c r="O218">
        <v>4.37</v>
      </c>
      <c r="P218">
        <v>2.98</v>
      </c>
      <c r="Q218" t="s">
        <v>869</v>
      </c>
      <c r="S218">
        <v>0</v>
      </c>
      <c r="T218">
        <v>23520</v>
      </c>
      <c r="U218">
        <v>4096</v>
      </c>
      <c r="V218">
        <v>382</v>
      </c>
      <c r="W218">
        <v>4096</v>
      </c>
      <c r="X218">
        <v>1</v>
      </c>
      <c r="Y218">
        <v>0.23622202078707399</v>
      </c>
      <c r="Z218">
        <v>955</v>
      </c>
      <c r="AA218">
        <v>24.62</v>
      </c>
      <c r="AB218" t="s">
        <v>94</v>
      </c>
      <c r="AC218">
        <v>30.90625</v>
      </c>
      <c r="AE218">
        <v>0</v>
      </c>
      <c r="AF218">
        <v>955</v>
      </c>
      <c r="AG218">
        <v>11.3671875</v>
      </c>
      <c r="AH218">
        <f t="shared" si="12"/>
        <v>943.6328125</v>
      </c>
      <c r="AI218">
        <f t="shared" si="13"/>
        <v>84.013745704467354</v>
      </c>
      <c r="AJ218">
        <f t="shared" si="14"/>
        <v>0.36708478096755459</v>
      </c>
      <c r="AK218">
        <f t="shared" si="15"/>
        <v>2601.5788436742882</v>
      </c>
    </row>
    <row r="219" spans="1:37" x14ac:dyDescent="0.3">
      <c r="A219">
        <v>217</v>
      </c>
      <c r="B219">
        <v>434</v>
      </c>
      <c r="C219" t="s">
        <v>91</v>
      </c>
      <c r="D219">
        <v>3.9883843949874397E-2</v>
      </c>
      <c r="E219">
        <v>4096</v>
      </c>
      <c r="F219">
        <v>11008</v>
      </c>
      <c r="G219">
        <v>2.6875</v>
      </c>
      <c r="H219">
        <v>4.8457215730169398</v>
      </c>
      <c r="I219">
        <v>11.7830534343869</v>
      </c>
      <c r="J219">
        <v>-1.0142173278718101</v>
      </c>
      <c r="K219" t="b">
        <v>1</v>
      </c>
      <c r="L219">
        <v>269.8</v>
      </c>
      <c r="M219" t="s">
        <v>92</v>
      </c>
      <c r="N219">
        <v>11.781929228109499</v>
      </c>
      <c r="O219">
        <v>4.3899999999999997</v>
      </c>
      <c r="P219">
        <v>2.4319999999999999</v>
      </c>
      <c r="Q219" t="s">
        <v>870</v>
      </c>
      <c r="R219" t="s">
        <v>1941</v>
      </c>
      <c r="S219">
        <v>0</v>
      </c>
      <c r="T219">
        <v>24640</v>
      </c>
      <c r="U219">
        <v>4096</v>
      </c>
      <c r="V219">
        <v>509</v>
      </c>
      <c r="W219">
        <v>4096</v>
      </c>
      <c r="X219">
        <v>1</v>
      </c>
      <c r="Y219">
        <v>0.17045861182158301</v>
      </c>
      <c r="Z219">
        <v>269.8</v>
      </c>
      <c r="AA219">
        <v>91.4</v>
      </c>
      <c r="AB219" t="s">
        <v>94</v>
      </c>
      <c r="AC219">
        <v>16.421875</v>
      </c>
      <c r="AE219">
        <v>0</v>
      </c>
      <c r="AF219">
        <v>269.75</v>
      </c>
      <c r="AG219">
        <v>11.1171875</v>
      </c>
      <c r="AH219">
        <f t="shared" si="12"/>
        <v>258.6328125</v>
      </c>
      <c r="AI219">
        <f t="shared" si="13"/>
        <v>24.264230498945889</v>
      </c>
      <c r="AJ219">
        <f t="shared" si="14"/>
        <v>0.3626861831419268</v>
      </c>
      <c r="AK219">
        <f t="shared" si="15"/>
        <v>743.75593154162448</v>
      </c>
    </row>
    <row r="220" spans="1:37" x14ac:dyDescent="0.3">
      <c r="A220">
        <v>218</v>
      </c>
      <c r="B220">
        <v>440</v>
      </c>
      <c r="C220" t="s">
        <v>91</v>
      </c>
      <c r="D220">
        <v>1.0708361721346701E-2</v>
      </c>
      <c r="E220">
        <v>4096</v>
      </c>
      <c r="F220">
        <v>4096</v>
      </c>
      <c r="G220">
        <v>1</v>
      </c>
      <c r="H220">
        <v>2.70256446322065</v>
      </c>
      <c r="I220">
        <v>6.4291474925835201</v>
      </c>
      <c r="J220">
        <v>-0.94751365258389197</v>
      </c>
      <c r="K220" t="b">
        <v>1</v>
      </c>
      <c r="L220">
        <v>239</v>
      </c>
      <c r="M220" t="s">
        <v>92</v>
      </c>
      <c r="N220">
        <v>6.6291643365844104</v>
      </c>
      <c r="O220">
        <v>3.9860000000000002</v>
      </c>
      <c r="P220">
        <v>2.379</v>
      </c>
      <c r="Q220" t="s">
        <v>871</v>
      </c>
      <c r="S220">
        <v>0</v>
      </c>
      <c r="T220">
        <v>9670</v>
      </c>
      <c r="U220">
        <v>4096</v>
      </c>
      <c r="V220">
        <v>442</v>
      </c>
      <c r="W220">
        <v>4096</v>
      </c>
      <c r="X220">
        <v>1</v>
      </c>
      <c r="Y220">
        <v>8.0982733082525002E-2</v>
      </c>
      <c r="Z220">
        <v>239</v>
      </c>
      <c r="AA220">
        <v>40.47</v>
      </c>
      <c r="AB220" t="s">
        <v>94</v>
      </c>
      <c r="AC220">
        <v>15.4609375</v>
      </c>
      <c r="AE220">
        <v>8</v>
      </c>
      <c r="AF220">
        <v>239</v>
      </c>
      <c r="AG220">
        <v>5.33984375</v>
      </c>
      <c r="AH220">
        <f t="shared" si="12"/>
        <v>233.66015625</v>
      </c>
      <c r="AI220">
        <f t="shared" si="13"/>
        <v>44.757863935625458</v>
      </c>
      <c r="AJ220">
        <f t="shared" si="14"/>
        <v>0.38770379239191993</v>
      </c>
      <c r="AK220">
        <f t="shared" si="15"/>
        <v>616.44999272640837</v>
      </c>
    </row>
    <row r="221" spans="1:37" x14ac:dyDescent="0.3">
      <c r="A221">
        <v>219</v>
      </c>
      <c r="B221">
        <v>441</v>
      </c>
      <c r="C221" t="s">
        <v>91</v>
      </c>
      <c r="D221">
        <v>1.16175526073282E-2</v>
      </c>
      <c r="E221">
        <v>4096</v>
      </c>
      <c r="F221">
        <v>4096</v>
      </c>
      <c r="G221">
        <v>1</v>
      </c>
      <c r="H221">
        <v>2.9201823315361102</v>
      </c>
      <c r="I221">
        <v>7.4487463378636098</v>
      </c>
      <c r="J221">
        <v>-0.94912097006070995</v>
      </c>
      <c r="K221" t="b">
        <v>1</v>
      </c>
      <c r="L221">
        <v>356.2</v>
      </c>
      <c r="M221" t="s">
        <v>92</v>
      </c>
      <c r="N221">
        <v>7.49701452950604</v>
      </c>
      <c r="O221">
        <v>4.008</v>
      </c>
      <c r="P221">
        <v>2.5499999999999998</v>
      </c>
      <c r="Q221" t="s">
        <v>872</v>
      </c>
      <c r="S221">
        <v>0</v>
      </c>
      <c r="T221">
        <v>10200</v>
      </c>
      <c r="U221">
        <v>4096</v>
      </c>
      <c r="V221">
        <v>319</v>
      </c>
      <c r="W221">
        <v>4096</v>
      </c>
      <c r="X221">
        <v>1</v>
      </c>
      <c r="Y221">
        <v>0.10750957070968201</v>
      </c>
      <c r="Z221">
        <v>356.2</v>
      </c>
      <c r="AA221">
        <v>28.62</v>
      </c>
      <c r="AB221" t="s">
        <v>94</v>
      </c>
      <c r="AC221">
        <v>18.875</v>
      </c>
      <c r="AE221">
        <v>8</v>
      </c>
      <c r="AF221">
        <v>356.25</v>
      </c>
      <c r="AG221">
        <v>7.1171875</v>
      </c>
      <c r="AH221">
        <f t="shared" si="12"/>
        <v>349.1328125</v>
      </c>
      <c r="AI221">
        <f t="shared" si="13"/>
        <v>50.054884742041715</v>
      </c>
      <c r="AJ221">
        <f t="shared" si="14"/>
        <v>0.38708112985282289</v>
      </c>
      <c r="AK221">
        <f t="shared" si="15"/>
        <v>920.34969551591007</v>
      </c>
    </row>
    <row r="222" spans="1:37" x14ac:dyDescent="0.3">
      <c r="A222">
        <v>220</v>
      </c>
      <c r="B222">
        <v>442</v>
      </c>
      <c r="C222" t="s">
        <v>91</v>
      </c>
      <c r="D222">
        <v>3.6056303485176702E-2</v>
      </c>
      <c r="E222">
        <v>4096</v>
      </c>
      <c r="F222">
        <v>4096</v>
      </c>
      <c r="G222">
        <v>1</v>
      </c>
      <c r="H222">
        <v>6.1846268748296902</v>
      </c>
      <c r="I222">
        <v>8.9266391806623897</v>
      </c>
      <c r="J222">
        <v>-0.99332220067318999</v>
      </c>
      <c r="K222" t="b">
        <v>1</v>
      </c>
      <c r="L222">
        <v>27.73</v>
      </c>
      <c r="M222" t="s">
        <v>92</v>
      </c>
      <c r="N222">
        <v>9.2226116598351702</v>
      </c>
      <c r="O222">
        <v>3.9260000000000002</v>
      </c>
      <c r="P222">
        <v>1.4430000000000001</v>
      </c>
      <c r="Q222" t="s">
        <v>873</v>
      </c>
      <c r="S222">
        <v>0</v>
      </c>
      <c r="T222">
        <v>8424</v>
      </c>
      <c r="U222">
        <v>4096</v>
      </c>
      <c r="V222">
        <v>215</v>
      </c>
      <c r="W222">
        <v>4096</v>
      </c>
      <c r="X222">
        <v>1</v>
      </c>
      <c r="Y222">
        <v>0.353588618090034</v>
      </c>
      <c r="Z222">
        <v>27.73</v>
      </c>
      <c r="AA222">
        <v>303.8</v>
      </c>
      <c r="AB222" t="s">
        <v>94</v>
      </c>
      <c r="AC222">
        <v>5.265625</v>
      </c>
      <c r="AD222" t="s">
        <v>98</v>
      </c>
      <c r="AE222">
        <v>3</v>
      </c>
      <c r="AF222">
        <v>27.734375</v>
      </c>
      <c r="AG222">
        <v>6.63671875</v>
      </c>
      <c r="AH222">
        <f t="shared" si="12"/>
        <v>21.09765625</v>
      </c>
      <c r="AI222">
        <f t="shared" si="13"/>
        <v>4.178928781636257</v>
      </c>
      <c r="AJ222">
        <f t="shared" si="14"/>
        <v>0.37034428696928262</v>
      </c>
      <c r="AK222">
        <f t="shared" si="15"/>
        <v>74.888086507192071</v>
      </c>
    </row>
    <row r="223" spans="1:37" x14ac:dyDescent="0.3">
      <c r="A223">
        <v>221</v>
      </c>
      <c r="B223">
        <v>443</v>
      </c>
      <c r="C223" t="s">
        <v>91</v>
      </c>
      <c r="D223">
        <v>4.9248270442744303E-2</v>
      </c>
      <c r="E223">
        <v>4096</v>
      </c>
      <c r="F223">
        <v>4096</v>
      </c>
      <c r="G223">
        <v>1</v>
      </c>
      <c r="H223">
        <v>4.13398386909242</v>
      </c>
      <c r="I223">
        <v>10.682149724236799</v>
      </c>
      <c r="J223">
        <v>-0.97162341473615399</v>
      </c>
      <c r="K223" t="b">
        <v>1</v>
      </c>
      <c r="L223">
        <v>384.5</v>
      </c>
      <c r="M223" t="s">
        <v>92</v>
      </c>
      <c r="N223">
        <v>10.686486030082801</v>
      </c>
      <c r="O223">
        <v>3.95</v>
      </c>
      <c r="P223">
        <v>2.5840000000000001</v>
      </c>
      <c r="Q223" t="s">
        <v>874</v>
      </c>
      <c r="S223">
        <v>0</v>
      </c>
      <c r="T223">
        <v>8890</v>
      </c>
      <c r="U223">
        <v>4096</v>
      </c>
      <c r="V223">
        <v>458</v>
      </c>
      <c r="W223">
        <v>4096</v>
      </c>
      <c r="X223">
        <v>1</v>
      </c>
      <c r="Y223">
        <v>0.146441449108102</v>
      </c>
      <c r="Z223">
        <v>384.5</v>
      </c>
      <c r="AA223">
        <v>23.11</v>
      </c>
      <c r="AB223" t="s">
        <v>94</v>
      </c>
      <c r="AC223">
        <v>19.609375</v>
      </c>
      <c r="AE223">
        <v>2</v>
      </c>
      <c r="AF223">
        <v>384.5</v>
      </c>
      <c r="AG223">
        <v>5.16015625</v>
      </c>
      <c r="AH223">
        <f t="shared" si="12"/>
        <v>379.33984375</v>
      </c>
      <c r="AI223">
        <f t="shared" si="13"/>
        <v>74.513247539742622</v>
      </c>
      <c r="AJ223">
        <f t="shared" si="14"/>
        <v>0.37846812837492133</v>
      </c>
      <c r="AK223">
        <f t="shared" si="15"/>
        <v>1015.9375946687467</v>
      </c>
    </row>
    <row r="224" spans="1:37" x14ac:dyDescent="0.3">
      <c r="A224">
        <v>222</v>
      </c>
      <c r="B224">
        <v>446</v>
      </c>
      <c r="C224" t="s">
        <v>91</v>
      </c>
      <c r="D224">
        <v>3.5811876032473898E-2</v>
      </c>
      <c r="E224">
        <v>4096</v>
      </c>
      <c r="F224">
        <v>11008</v>
      </c>
      <c r="G224">
        <v>2.6875</v>
      </c>
      <c r="H224">
        <v>3.8520811626755398</v>
      </c>
      <c r="I224">
        <v>10.2922793565237</v>
      </c>
      <c r="J224">
        <v>-1.00457342301091</v>
      </c>
      <c r="K224" t="b">
        <v>1</v>
      </c>
      <c r="L224">
        <v>470.2</v>
      </c>
      <c r="M224" t="s">
        <v>92</v>
      </c>
      <c r="N224">
        <v>10.330836976411099</v>
      </c>
      <c r="O224">
        <v>4.4340000000000002</v>
      </c>
      <c r="P224">
        <v>2.6720000000000002</v>
      </c>
      <c r="Q224" t="s">
        <v>875</v>
      </c>
      <c r="S224">
        <v>0</v>
      </c>
      <c r="T224">
        <v>27220</v>
      </c>
      <c r="U224">
        <v>4096</v>
      </c>
      <c r="V224">
        <v>717</v>
      </c>
      <c r="W224">
        <v>4096</v>
      </c>
      <c r="X224">
        <v>1</v>
      </c>
      <c r="Y224">
        <v>0.10651292283805</v>
      </c>
      <c r="Z224">
        <v>470.2</v>
      </c>
      <c r="AA224">
        <v>57.88</v>
      </c>
      <c r="AB224" t="s">
        <v>94</v>
      </c>
      <c r="AC224">
        <v>21.6875</v>
      </c>
      <c r="AE224">
        <v>0</v>
      </c>
      <c r="AF224">
        <v>470.25</v>
      </c>
      <c r="AG224">
        <v>10.4140625</v>
      </c>
      <c r="AH224">
        <f t="shared" si="12"/>
        <v>459.8359375</v>
      </c>
      <c r="AI224">
        <f t="shared" si="13"/>
        <v>45.155288822205549</v>
      </c>
      <c r="AJ224">
        <f t="shared" si="14"/>
        <v>0.3662008143311305</v>
      </c>
      <c r="AK224">
        <f t="shared" si="15"/>
        <v>1284.1314972467126</v>
      </c>
    </row>
    <row r="225" spans="1:37" x14ac:dyDescent="0.3">
      <c r="A225">
        <v>223</v>
      </c>
      <c r="B225">
        <v>447</v>
      </c>
      <c r="C225" t="s">
        <v>91</v>
      </c>
      <c r="D225">
        <v>2.9615804312258999E-2</v>
      </c>
      <c r="E225">
        <v>4096</v>
      </c>
      <c r="F225">
        <v>11008</v>
      </c>
      <c r="G225">
        <v>2.6875</v>
      </c>
      <c r="H225">
        <v>4.8146062883890499</v>
      </c>
      <c r="I225">
        <v>9.6386161046851093</v>
      </c>
      <c r="J225">
        <v>-1.0142173278718101</v>
      </c>
      <c r="K225" t="b">
        <v>1</v>
      </c>
      <c r="L225">
        <v>100.3</v>
      </c>
      <c r="M225" t="s">
        <v>92</v>
      </c>
      <c r="N225">
        <v>9.8190064594508897</v>
      </c>
      <c r="O225">
        <v>4.375</v>
      </c>
      <c r="P225">
        <v>2.0019999999999998</v>
      </c>
      <c r="Q225" t="s">
        <v>876</v>
      </c>
      <c r="S225">
        <v>0</v>
      </c>
      <c r="T225">
        <v>23740</v>
      </c>
      <c r="U225">
        <v>4096</v>
      </c>
      <c r="V225">
        <v>438</v>
      </c>
      <c r="W225">
        <v>4096</v>
      </c>
      <c r="X225">
        <v>1</v>
      </c>
      <c r="Y225">
        <v>0.182268938831048</v>
      </c>
      <c r="Z225">
        <v>100.3</v>
      </c>
      <c r="AA225">
        <v>236.8</v>
      </c>
      <c r="AB225" t="s">
        <v>94</v>
      </c>
      <c r="AC225">
        <v>10.015625</v>
      </c>
      <c r="AE225">
        <v>0</v>
      </c>
      <c r="AF225">
        <v>100.3125</v>
      </c>
      <c r="AG225">
        <v>11.578125</v>
      </c>
      <c r="AH225">
        <f t="shared" si="12"/>
        <v>88.734375</v>
      </c>
      <c r="AI225">
        <f t="shared" si="13"/>
        <v>8.663967611336032</v>
      </c>
      <c r="AJ225">
        <f t="shared" si="14"/>
        <v>0.3626861831419268</v>
      </c>
      <c r="AK225">
        <f t="shared" si="15"/>
        <v>276.5820829759748</v>
      </c>
    </row>
    <row r="226" spans="1:37" x14ac:dyDescent="0.3">
      <c r="A226">
        <v>224</v>
      </c>
      <c r="B226">
        <v>448</v>
      </c>
      <c r="C226" t="s">
        <v>91</v>
      </c>
      <c r="D226">
        <v>3.5700044412443697E-2</v>
      </c>
      <c r="E226">
        <v>4096</v>
      </c>
      <c r="F226">
        <v>11008</v>
      </c>
      <c r="G226">
        <v>2.6875</v>
      </c>
      <c r="H226">
        <v>2.94012010835411</v>
      </c>
      <c r="I226">
        <v>7.71781528442955</v>
      </c>
      <c r="J226">
        <v>-1.00698439922613</v>
      </c>
      <c r="K226" t="b">
        <v>1</v>
      </c>
      <c r="L226">
        <v>422.2</v>
      </c>
      <c r="M226" t="s">
        <v>92</v>
      </c>
      <c r="N226">
        <v>7.8044471659577299</v>
      </c>
      <c r="O226">
        <v>4.4260000000000002</v>
      </c>
      <c r="P226">
        <v>2.625</v>
      </c>
      <c r="Q226" t="s">
        <v>877</v>
      </c>
      <c r="R226" t="s">
        <v>1941</v>
      </c>
      <c r="S226">
        <v>0</v>
      </c>
      <c r="T226">
        <v>26600</v>
      </c>
      <c r="U226">
        <v>4096</v>
      </c>
      <c r="V226">
        <v>42</v>
      </c>
      <c r="W226">
        <v>4096</v>
      </c>
      <c r="X226">
        <v>1</v>
      </c>
      <c r="Y226">
        <v>0.29936703204785597</v>
      </c>
      <c r="Z226">
        <v>422.2</v>
      </c>
      <c r="AA226">
        <v>62.97</v>
      </c>
      <c r="AB226" t="s">
        <v>94</v>
      </c>
      <c r="AC226">
        <v>20.546875</v>
      </c>
      <c r="AE226">
        <v>0</v>
      </c>
      <c r="AF226">
        <v>422.25</v>
      </c>
      <c r="AG226">
        <v>25.046875</v>
      </c>
      <c r="AH226">
        <f t="shared" si="12"/>
        <v>397.203125</v>
      </c>
      <c r="AI226">
        <f t="shared" si="13"/>
        <v>16.858390517779164</v>
      </c>
      <c r="AJ226">
        <f t="shared" si="14"/>
        <v>0.3653189763501456</v>
      </c>
      <c r="AK226">
        <f t="shared" si="15"/>
        <v>1155.8392181502447</v>
      </c>
    </row>
    <row r="227" spans="1:37" x14ac:dyDescent="0.3">
      <c r="A227">
        <v>225</v>
      </c>
      <c r="B227">
        <v>453</v>
      </c>
      <c r="C227" t="s">
        <v>91</v>
      </c>
      <c r="D227">
        <v>2.6080205332944102E-2</v>
      </c>
      <c r="E227">
        <v>4096</v>
      </c>
      <c r="F227">
        <v>32000</v>
      </c>
      <c r="G227">
        <v>7.8125</v>
      </c>
      <c r="H227">
        <v>5.2470933893252996</v>
      </c>
      <c r="I227">
        <v>17.5552167498325</v>
      </c>
      <c r="J227">
        <v>-1.01019903417977</v>
      </c>
      <c r="K227" t="b">
        <v>1</v>
      </c>
      <c r="L227">
        <v>2212</v>
      </c>
      <c r="M227" t="s">
        <v>92</v>
      </c>
      <c r="N227">
        <v>17.550400313082299</v>
      </c>
      <c r="O227">
        <v>4.7229999999999999</v>
      </c>
      <c r="P227">
        <v>3.3460000000000001</v>
      </c>
      <c r="Q227" t="s">
        <v>934</v>
      </c>
      <c r="S227">
        <v>0</v>
      </c>
      <c r="T227">
        <v>52740</v>
      </c>
      <c r="U227">
        <v>4096</v>
      </c>
      <c r="V227">
        <v>614</v>
      </c>
      <c r="W227">
        <v>4096</v>
      </c>
      <c r="X227">
        <v>1</v>
      </c>
      <c r="Y227">
        <v>0.17139874009724501</v>
      </c>
      <c r="Z227">
        <v>2212</v>
      </c>
      <c r="AA227">
        <v>23.84</v>
      </c>
      <c r="AB227" t="s">
        <v>94</v>
      </c>
      <c r="AC227">
        <v>47.03125</v>
      </c>
      <c r="AE227">
        <v>0</v>
      </c>
      <c r="AF227">
        <v>2212</v>
      </c>
      <c r="AG227">
        <v>18.5625</v>
      </c>
      <c r="AH227">
        <f t="shared" si="12"/>
        <v>2193.4375</v>
      </c>
      <c r="AI227">
        <f t="shared" si="13"/>
        <v>119.16498316498317</v>
      </c>
      <c r="AJ227">
        <f t="shared" si="14"/>
        <v>0.36414649475938449</v>
      </c>
      <c r="AK227">
        <f t="shared" si="15"/>
        <v>6074.478353723036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E57F-D829-4934-BA9C-E16A18045224}">
  <dimension ref="A1:BH169"/>
  <sheetViews>
    <sheetView topLeftCell="AC1" workbookViewId="0">
      <selection activeCell="AX2" sqref="AX2"/>
    </sheetView>
  </sheetViews>
  <sheetFormatPr defaultRowHeight="14.4" x14ac:dyDescent="0.3"/>
  <cols>
    <col min="1" max="1" width="4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6" width="6" bestFit="1" customWidth="1"/>
    <col min="7" max="7" width="4.5546875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27.88671875" bestFit="1" customWidth="1"/>
    <col min="18" max="18" width="27.88671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2" bestFit="1" customWidth="1"/>
    <col min="30" max="30" width="13.21875" bestFit="1" customWidth="1"/>
    <col min="31" max="31" width="16.88671875" bestFit="1" customWidth="1"/>
    <col min="32" max="32" width="11" bestFit="1" customWidth="1"/>
    <col min="33" max="33" width="12" bestFit="1" customWidth="1"/>
    <col min="35" max="35" width="12" bestFit="1" customWidth="1"/>
    <col min="36" max="36" width="12" customWidth="1"/>
    <col min="37" max="37" width="18.3320312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10</v>
      </c>
      <c r="C2" t="s">
        <v>91</v>
      </c>
      <c r="D2">
        <v>3.44164701438412E-2</v>
      </c>
      <c r="E2">
        <v>4096</v>
      </c>
      <c r="F2">
        <v>4096</v>
      </c>
      <c r="G2">
        <v>1</v>
      </c>
      <c r="H2">
        <v>4.7487591493441599</v>
      </c>
      <c r="I2">
        <v>7.61934695544186</v>
      </c>
      <c r="J2">
        <v>-0.96599780356729303</v>
      </c>
      <c r="K2" t="b">
        <v>1</v>
      </c>
      <c r="L2">
        <v>40.200000000000003</v>
      </c>
      <c r="M2" t="s">
        <v>92</v>
      </c>
      <c r="N2">
        <v>7.8718292531423</v>
      </c>
      <c r="O2">
        <v>3.7949999999999999</v>
      </c>
      <c r="P2">
        <v>1.6045</v>
      </c>
      <c r="Q2" t="s">
        <v>935</v>
      </c>
      <c r="S2">
        <v>0</v>
      </c>
      <c r="T2">
        <v>6250</v>
      </c>
      <c r="U2">
        <v>4096</v>
      </c>
      <c r="V2">
        <v>187</v>
      </c>
      <c r="W2">
        <v>4096</v>
      </c>
      <c r="X2">
        <v>1</v>
      </c>
      <c r="Y2">
        <v>0.27413641906096597</v>
      </c>
      <c r="Z2">
        <v>40.200000000000003</v>
      </c>
      <c r="AA2">
        <v>155.5</v>
      </c>
      <c r="AB2" t="s">
        <v>94</v>
      </c>
      <c r="AC2">
        <v>6.33984375</v>
      </c>
      <c r="AE2">
        <v>6</v>
      </c>
      <c r="AF2">
        <v>40.1875</v>
      </c>
      <c r="AG2">
        <v>6.76953125</v>
      </c>
      <c r="AH2">
        <f>AF2-AG2</f>
        <v>33.41796875</v>
      </c>
      <c r="AI2">
        <f>AF2/AG2</f>
        <v>5.9365262550490483</v>
      </c>
      <c r="AJ2">
        <f>EXP(J2)</f>
        <v>0.38060324293620951</v>
      </c>
      <c r="AK2">
        <f>AF2/AJ2</f>
        <v>105.58895843863205</v>
      </c>
      <c r="AM2" s="1"/>
      <c r="AN2" s="1" t="s">
        <v>52</v>
      </c>
      <c r="AS2">
        <f>_xlfn.MAXIFS(H2:H500,R2:R500,"Y")</f>
        <v>8.7430641808119791</v>
      </c>
      <c r="AT2">
        <f>_xlfn.MINIFS(H2:H500,R2:R500,"Y")</f>
        <v>2.9263805257677</v>
      </c>
      <c r="AU2" cm="1">
        <f t="array" ref="AU2">LOOKUP(2,1/($H$2:$H$500&lt;&gt;""),$H$2:$H$500)</f>
        <v>3.9259653921856801</v>
      </c>
      <c r="AV2">
        <f>_xlfn.MAXIFS($Z$2:$Z$500,$R$2:$R$500,"Y")</f>
        <v>946.5</v>
      </c>
      <c r="AW2">
        <f>LOG(AV2)</f>
        <v>2.9761206182998157</v>
      </c>
      <c r="AX2">
        <f>_xlfn.MINIFS($Z$2:$Z$500,$R$2:$R$500,"Y")</f>
        <v>40.53</v>
      </c>
      <c r="AY2">
        <f>_xlfn.MAXIFS($AH$2:$AH$500,$R$2:$R$500,"Y")</f>
        <v>935.578125</v>
      </c>
      <c r="AZ2">
        <f>AV2-AX2</f>
        <v>905.97</v>
      </c>
      <c r="BA2">
        <f>MAX($Z$2:$Z$500)</f>
        <v>946.5</v>
      </c>
      <c r="BB2">
        <f>MIN($Z$2:$Z$500)</f>
        <v>4.3499999999999996</v>
      </c>
      <c r="BC2">
        <f>BA2-BB2</f>
        <v>942.15</v>
      </c>
      <c r="BD2">
        <f>MEDIAN($Z$2:$Z$500)</f>
        <v>38.204999999999998</v>
      </c>
      <c r="BE2">
        <f>LOG10(BC2)</f>
        <v>2.9741200524597544</v>
      </c>
      <c r="BF2">
        <f>LOG(BD2)</f>
        <v>1.5821202040192963</v>
      </c>
      <c r="BG2">
        <f>MEDIAN(AH2:AH500)</f>
        <v>34.07421875</v>
      </c>
      <c r="BH2">
        <f>LOG(BG2)</f>
        <v>1.5324259071639792</v>
      </c>
    </row>
    <row r="3" spans="1:60" x14ac:dyDescent="0.3">
      <c r="A3">
        <v>1</v>
      </c>
      <c r="B3">
        <v>11</v>
      </c>
      <c r="C3" t="s">
        <v>91</v>
      </c>
      <c r="D3">
        <v>2.0981531610282701E-2</v>
      </c>
      <c r="E3">
        <v>4096</v>
      </c>
      <c r="F3">
        <v>4096</v>
      </c>
      <c r="G3">
        <v>1</v>
      </c>
      <c r="H3">
        <v>4.9405749238402699</v>
      </c>
      <c r="I3">
        <v>4.3471269593555499</v>
      </c>
      <c r="J3">
        <v>-0.98367829581228505</v>
      </c>
      <c r="K3" t="b">
        <v>1</v>
      </c>
      <c r="L3">
        <v>7.5860000000000003</v>
      </c>
      <c r="M3" t="s">
        <v>92</v>
      </c>
      <c r="N3">
        <v>5.0758508770342896</v>
      </c>
      <c r="O3">
        <v>3.3889999999999998</v>
      </c>
      <c r="P3">
        <v>0.88</v>
      </c>
      <c r="Q3" t="s">
        <v>936</v>
      </c>
      <c r="S3">
        <v>0</v>
      </c>
      <c r="T3">
        <v>2444</v>
      </c>
      <c r="U3">
        <v>4096</v>
      </c>
      <c r="V3">
        <v>261</v>
      </c>
      <c r="W3">
        <v>4096</v>
      </c>
      <c r="X3">
        <v>1</v>
      </c>
      <c r="Y3">
        <v>0.24391546436484299</v>
      </c>
      <c r="Z3">
        <v>7.5860000000000003</v>
      </c>
      <c r="AA3">
        <v>322.2</v>
      </c>
      <c r="AB3" t="s">
        <v>94</v>
      </c>
      <c r="AC3">
        <v>2.75390625</v>
      </c>
      <c r="AE3">
        <v>5</v>
      </c>
      <c r="AF3">
        <v>7.5859375</v>
      </c>
      <c r="AG3">
        <v>1.9638671875</v>
      </c>
      <c r="AH3">
        <f t="shared" ref="AH3:AH66" si="0">AF3-AG3</f>
        <v>5.6220703125</v>
      </c>
      <c r="AI3">
        <f t="shared" ref="AI3:AI66" si="1">AF3/AG3</f>
        <v>3.8627548483341623</v>
      </c>
      <c r="AJ3">
        <f t="shared" ref="AJ3:AJ66" si="2">EXP(J3)</f>
        <v>0.37393312945137119</v>
      </c>
      <c r="AK3">
        <f t="shared" ref="AK3:AK66" si="3">AF3/AJ3</f>
        <v>20.286882606871362</v>
      </c>
      <c r="AM3" s="1" t="s">
        <v>1226</v>
      </c>
      <c r="AN3" s="1">
        <f>CORREL(AH2:AH169,H2:H169)</f>
        <v>-0.2806840066010774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1.7768222842735298E-2</v>
      </c>
      <c r="E4">
        <v>4096</v>
      </c>
      <c r="F4">
        <v>4096</v>
      </c>
      <c r="G4">
        <v>1</v>
      </c>
      <c r="H4">
        <v>4.4155756093447298</v>
      </c>
      <c r="I4">
        <v>6.8260314351491296</v>
      </c>
      <c r="J4">
        <v>-0.96439048609047595</v>
      </c>
      <c r="K4" t="b">
        <v>1</v>
      </c>
      <c r="L4">
        <v>35.119999999999997</v>
      </c>
      <c r="M4" t="s">
        <v>92</v>
      </c>
      <c r="N4">
        <v>7.3714241873791604</v>
      </c>
      <c r="O4">
        <v>3.8090000000000002</v>
      </c>
      <c r="P4">
        <v>1.546</v>
      </c>
      <c r="Q4" t="s">
        <v>937</v>
      </c>
      <c r="S4">
        <v>0</v>
      </c>
      <c r="T4">
        <v>6450</v>
      </c>
      <c r="U4">
        <v>4096</v>
      </c>
      <c r="V4">
        <v>148</v>
      </c>
      <c r="W4">
        <v>4096</v>
      </c>
      <c r="X4">
        <v>1</v>
      </c>
      <c r="Y4">
        <v>0.28075858562057598</v>
      </c>
      <c r="Z4">
        <v>35.119999999999997</v>
      </c>
      <c r="AA4">
        <v>183.6</v>
      </c>
      <c r="AB4" t="s">
        <v>94</v>
      </c>
      <c r="AC4">
        <v>5.92578125</v>
      </c>
      <c r="AE4">
        <v>5</v>
      </c>
      <c r="AF4">
        <v>35.125</v>
      </c>
      <c r="AG4">
        <v>7.63671875</v>
      </c>
      <c r="AH4">
        <f t="shared" si="0"/>
        <v>27.48828125</v>
      </c>
      <c r="AI4">
        <f t="shared" si="1"/>
        <v>4.5994884910485929</v>
      </c>
      <c r="AJ4">
        <f t="shared" si="2"/>
        <v>0.38121548508225578</v>
      </c>
      <c r="AK4">
        <f t="shared" si="3"/>
        <v>92.13948901477859</v>
      </c>
      <c r="AM4" t="s">
        <v>1231</v>
      </c>
      <c r="AN4">
        <f>CORREL(AI2:AI169,H2:H169)</f>
        <v>-0.39491927392033871</v>
      </c>
      <c r="AP4" t="s">
        <v>1274</v>
      </c>
      <c r="AQ4">
        <f>MAX(AJ2:AJ242)</f>
        <v>0.38552884504723478</v>
      </c>
      <c r="AR4">
        <f>AQ5</f>
        <v>0.35949407830247965</v>
      </c>
      <c r="AS4">
        <f>AQ6</f>
        <v>2.6034766744755133E-2</v>
      </c>
      <c r="AT4">
        <f>AQ7</f>
        <v>0.37208226271480288</v>
      </c>
      <c r="AU4">
        <f>AQ8</f>
        <v>6.0487168120251233E-3</v>
      </c>
      <c r="AV4">
        <f>AQ9</f>
        <v>0.37393312945137119</v>
      </c>
    </row>
    <row r="5" spans="1:60" x14ac:dyDescent="0.3">
      <c r="A5">
        <v>3</v>
      </c>
      <c r="B5">
        <v>13</v>
      </c>
      <c r="C5" t="s">
        <v>91</v>
      </c>
      <c r="D5">
        <v>2.0020409892341901E-2</v>
      </c>
      <c r="E5">
        <v>4096</v>
      </c>
      <c r="F5">
        <v>4096</v>
      </c>
      <c r="G5">
        <v>1</v>
      </c>
      <c r="H5">
        <v>3.8390228486334501</v>
      </c>
      <c r="I5">
        <v>5.1024512665919204</v>
      </c>
      <c r="J5">
        <v>-0.97724902590501495</v>
      </c>
      <c r="K5" t="b">
        <v>1</v>
      </c>
      <c r="L5">
        <v>21.36</v>
      </c>
      <c r="M5" t="s">
        <v>92</v>
      </c>
      <c r="N5">
        <v>5.2297960194976101</v>
      </c>
      <c r="O5">
        <v>3.38</v>
      </c>
      <c r="P5">
        <v>1.329</v>
      </c>
      <c r="Q5" t="s">
        <v>938</v>
      </c>
      <c r="S5">
        <v>0</v>
      </c>
      <c r="T5">
        <v>2406</v>
      </c>
      <c r="U5">
        <v>4096</v>
      </c>
      <c r="V5">
        <v>179</v>
      </c>
      <c r="W5">
        <v>4096</v>
      </c>
      <c r="X5">
        <v>1</v>
      </c>
      <c r="Y5">
        <v>0.21219853061932101</v>
      </c>
      <c r="Z5">
        <v>21.36</v>
      </c>
      <c r="AA5">
        <v>112.6</v>
      </c>
      <c r="AB5" t="s">
        <v>94</v>
      </c>
      <c r="AC5">
        <v>4.62109375</v>
      </c>
      <c r="AE5">
        <v>4</v>
      </c>
      <c r="AF5">
        <v>21.359375</v>
      </c>
      <c r="AG5">
        <v>2.2890625</v>
      </c>
      <c r="AH5">
        <f t="shared" si="0"/>
        <v>19.0703125</v>
      </c>
      <c r="AI5">
        <f t="shared" si="1"/>
        <v>9.3310580204778155</v>
      </c>
      <c r="AJ5">
        <f t="shared" si="2"/>
        <v>0.37634499141570149</v>
      </c>
      <c r="AK5">
        <f t="shared" si="3"/>
        <v>56.754774175822511</v>
      </c>
      <c r="AP5" t="s">
        <v>1260</v>
      </c>
      <c r="AQ5">
        <f>MIN(AJ2:AJ242)</f>
        <v>0.35949407830247965</v>
      </c>
    </row>
    <row r="6" spans="1:60" x14ac:dyDescent="0.3">
      <c r="A6">
        <v>4</v>
      </c>
      <c r="B6">
        <v>15</v>
      </c>
      <c r="C6" t="s">
        <v>91</v>
      </c>
      <c r="D6">
        <v>3.8894401135069999E-2</v>
      </c>
      <c r="E6">
        <v>4096</v>
      </c>
      <c r="F6">
        <v>16384</v>
      </c>
      <c r="G6">
        <v>4</v>
      </c>
      <c r="H6">
        <v>5.2209786474548201</v>
      </c>
      <c r="I6">
        <v>13.409349455865399</v>
      </c>
      <c r="J6">
        <v>-0.99492951815000696</v>
      </c>
      <c r="K6" t="b">
        <v>1</v>
      </c>
      <c r="L6">
        <v>370</v>
      </c>
      <c r="M6" t="s">
        <v>92</v>
      </c>
      <c r="N6">
        <v>13.408549111330901</v>
      </c>
      <c r="O6">
        <v>4.1639999999999997</v>
      </c>
      <c r="P6">
        <v>2.5680000000000001</v>
      </c>
      <c r="Q6" t="s">
        <v>939</v>
      </c>
      <c r="S6">
        <v>0</v>
      </c>
      <c r="T6">
        <v>14616</v>
      </c>
      <c r="U6">
        <v>4096</v>
      </c>
      <c r="V6">
        <v>265</v>
      </c>
      <c r="W6">
        <v>4096</v>
      </c>
      <c r="X6">
        <v>1</v>
      </c>
      <c r="Y6">
        <v>0.25929265713918698</v>
      </c>
      <c r="Z6">
        <v>370</v>
      </c>
      <c r="AA6">
        <v>39.5</v>
      </c>
      <c r="AB6" t="s">
        <v>94</v>
      </c>
      <c r="AC6">
        <v>19.234375</v>
      </c>
      <c r="AE6">
        <v>0</v>
      </c>
      <c r="AF6">
        <v>370</v>
      </c>
      <c r="AG6">
        <v>9.9765625</v>
      </c>
      <c r="AH6">
        <f t="shared" si="0"/>
        <v>360.0234375</v>
      </c>
      <c r="AI6">
        <f t="shared" si="1"/>
        <v>37.086922474549723</v>
      </c>
      <c r="AJ6">
        <f t="shared" si="2"/>
        <v>0.36974950425477376</v>
      </c>
      <c r="AK6">
        <f t="shared" si="3"/>
        <v>1000.6774741881834</v>
      </c>
      <c r="AP6" t="s">
        <v>1226</v>
      </c>
      <c r="AQ6">
        <f>AQ4-AQ5</f>
        <v>2.6034766744755133E-2</v>
      </c>
    </row>
    <row r="7" spans="1:60" x14ac:dyDescent="0.3">
      <c r="A7">
        <v>5</v>
      </c>
      <c r="B7">
        <v>16</v>
      </c>
      <c r="C7" t="s">
        <v>91</v>
      </c>
      <c r="D7">
        <v>6.2525571920392903E-2</v>
      </c>
      <c r="E7">
        <v>4096</v>
      </c>
      <c r="F7">
        <v>16384</v>
      </c>
      <c r="G7">
        <v>4</v>
      </c>
      <c r="H7">
        <v>8.7430641808119791</v>
      </c>
      <c r="I7">
        <v>14.079407064608301</v>
      </c>
      <c r="J7">
        <v>-1.0158246453486299</v>
      </c>
      <c r="K7" t="b">
        <v>1</v>
      </c>
      <c r="L7">
        <v>40.75</v>
      </c>
      <c r="M7" t="s">
        <v>92</v>
      </c>
      <c r="N7">
        <v>14.0774555300708</v>
      </c>
      <c r="O7">
        <v>3.8359999999999999</v>
      </c>
      <c r="P7">
        <v>1.61</v>
      </c>
      <c r="Q7" t="s">
        <v>940</v>
      </c>
      <c r="R7" s="1" t="s">
        <v>1941</v>
      </c>
      <c r="S7">
        <v>0</v>
      </c>
      <c r="T7">
        <v>6840</v>
      </c>
      <c r="U7">
        <v>4096</v>
      </c>
      <c r="V7">
        <v>322</v>
      </c>
      <c r="W7">
        <v>4096</v>
      </c>
      <c r="X7">
        <v>1</v>
      </c>
      <c r="Y7">
        <v>0.43150409665391398</v>
      </c>
      <c r="Z7">
        <v>40.75</v>
      </c>
      <c r="AA7">
        <v>167.9</v>
      </c>
      <c r="AB7" t="s">
        <v>94</v>
      </c>
      <c r="AC7">
        <v>6.3828125</v>
      </c>
      <c r="AD7" t="s">
        <v>98</v>
      </c>
      <c r="AE7">
        <v>0</v>
      </c>
      <c r="AF7">
        <v>40.75</v>
      </c>
      <c r="AG7">
        <v>3.681640625</v>
      </c>
      <c r="AH7">
        <f t="shared" si="0"/>
        <v>37.068359375</v>
      </c>
      <c r="AI7">
        <f t="shared" si="1"/>
        <v>11.068435013262599</v>
      </c>
      <c r="AJ7">
        <f t="shared" si="2"/>
        <v>0.36210369954459704</v>
      </c>
      <c r="AK7">
        <f t="shared" si="3"/>
        <v>112.53682315659741</v>
      </c>
      <c r="AM7" t="s">
        <v>1232</v>
      </c>
      <c r="AN7">
        <f>_xlfn.STDEV.P(AH2:AH169)</f>
        <v>146.38571029066085</v>
      </c>
      <c r="AP7" t="s">
        <v>1275</v>
      </c>
      <c r="AQ7">
        <f>AVERAGE(AJ2:AJ242)</f>
        <v>0.37208226271480288</v>
      </c>
    </row>
    <row r="8" spans="1:60" x14ac:dyDescent="0.3">
      <c r="A8">
        <v>6</v>
      </c>
      <c r="B8">
        <v>24</v>
      </c>
      <c r="C8" t="s">
        <v>91</v>
      </c>
      <c r="D8">
        <v>2.11381304304749E-2</v>
      </c>
      <c r="E8">
        <v>4096</v>
      </c>
      <c r="F8">
        <v>4096</v>
      </c>
      <c r="G8">
        <v>1</v>
      </c>
      <c r="H8">
        <v>4.2800230191586</v>
      </c>
      <c r="I8">
        <v>7.3855475340363803</v>
      </c>
      <c r="J8">
        <v>-0.95394292249116197</v>
      </c>
      <c r="K8" t="b">
        <v>1</v>
      </c>
      <c r="L8">
        <v>53.12</v>
      </c>
      <c r="M8" t="s">
        <v>92</v>
      </c>
      <c r="N8">
        <v>7.4574666287977296</v>
      </c>
      <c r="O8">
        <v>3.6579999999999999</v>
      </c>
      <c r="P8">
        <v>1.726</v>
      </c>
      <c r="Q8" t="s">
        <v>941</v>
      </c>
      <c r="S8">
        <v>0</v>
      </c>
      <c r="T8">
        <v>4548</v>
      </c>
      <c r="U8">
        <v>4096</v>
      </c>
      <c r="V8">
        <v>163</v>
      </c>
      <c r="W8">
        <v>4096</v>
      </c>
      <c r="X8">
        <v>1</v>
      </c>
      <c r="Y8">
        <v>0.25691123059570198</v>
      </c>
      <c r="Z8">
        <v>53.12</v>
      </c>
      <c r="AA8">
        <v>85.6</v>
      </c>
      <c r="AB8" t="s">
        <v>94</v>
      </c>
      <c r="AC8">
        <v>7.2890625</v>
      </c>
      <c r="AE8">
        <v>8</v>
      </c>
      <c r="AF8">
        <v>53.125</v>
      </c>
      <c r="AG8">
        <v>5.6875</v>
      </c>
      <c r="AH8">
        <f t="shared" si="0"/>
        <v>47.4375</v>
      </c>
      <c r="AI8">
        <f t="shared" si="1"/>
        <v>9.3406593406593412</v>
      </c>
      <c r="AJ8">
        <f t="shared" si="2"/>
        <v>0.38521913588890888</v>
      </c>
      <c r="AK8">
        <f t="shared" si="3"/>
        <v>137.90851764778481</v>
      </c>
      <c r="AM8" t="s">
        <v>1233</v>
      </c>
      <c r="AN8">
        <f>_xlfn.STDEV.P(AI2:AI169)</f>
        <v>16.811735867739337</v>
      </c>
      <c r="AP8" t="s">
        <v>1276</v>
      </c>
      <c r="AQ8">
        <f>_xlfn.STDEV.P(AJ2:AJ242)</f>
        <v>6.0487168120251233E-3</v>
      </c>
    </row>
    <row r="9" spans="1:60" x14ac:dyDescent="0.3">
      <c r="A9">
        <v>7</v>
      </c>
      <c r="B9">
        <v>25</v>
      </c>
      <c r="C9" t="s">
        <v>91</v>
      </c>
      <c r="D9">
        <v>4.0042491128007403E-2</v>
      </c>
      <c r="E9">
        <v>4096</v>
      </c>
      <c r="F9">
        <v>4096</v>
      </c>
      <c r="G9">
        <v>1</v>
      </c>
      <c r="H9">
        <v>4.5570257729506096</v>
      </c>
      <c r="I9">
        <v>3.6180292513758201</v>
      </c>
      <c r="J9">
        <v>-0.97483804968978904</v>
      </c>
      <c r="K9" t="b">
        <v>1</v>
      </c>
      <c r="L9">
        <v>6.2229999999999999</v>
      </c>
      <c r="M9" t="s">
        <v>92</v>
      </c>
      <c r="N9">
        <v>4.3568714460228897</v>
      </c>
      <c r="O9">
        <v>3.2</v>
      </c>
      <c r="P9">
        <v>0.79400000000000004</v>
      </c>
      <c r="Q9" t="s">
        <v>942</v>
      </c>
      <c r="S9">
        <v>0</v>
      </c>
      <c r="T9">
        <v>1584</v>
      </c>
      <c r="U9">
        <v>4096</v>
      </c>
      <c r="V9">
        <v>134</v>
      </c>
      <c r="W9">
        <v>4096</v>
      </c>
      <c r="X9">
        <v>1</v>
      </c>
      <c r="Y9">
        <v>0.307280225423116</v>
      </c>
      <c r="Z9">
        <v>6.2229999999999999</v>
      </c>
      <c r="AA9">
        <v>254.5</v>
      </c>
      <c r="AB9" t="s">
        <v>94</v>
      </c>
      <c r="AC9">
        <v>2.494140625</v>
      </c>
      <c r="AE9">
        <v>6</v>
      </c>
      <c r="AF9">
        <v>6.22265625</v>
      </c>
      <c r="AG9">
        <v>1.8642578125</v>
      </c>
      <c r="AH9">
        <f t="shared" si="0"/>
        <v>4.3583984375</v>
      </c>
      <c r="AI9">
        <f t="shared" si="1"/>
        <v>3.3378732320586693</v>
      </c>
      <c r="AJ9">
        <f t="shared" si="2"/>
        <v>0.37725344492857493</v>
      </c>
      <c r="AK9">
        <f t="shared" si="3"/>
        <v>16.494630688337729</v>
      </c>
      <c r="AM9" t="s">
        <v>1236</v>
      </c>
      <c r="AN9">
        <f>AVERAGE(AI2:AI169)</f>
        <v>14.52650201850474</v>
      </c>
      <c r="AP9" t="s">
        <v>1262</v>
      </c>
      <c r="AQ9">
        <f>MEDIAN(AJ2:AJ242)</f>
        <v>0.37393312945137119</v>
      </c>
    </row>
    <row r="10" spans="1:60" x14ac:dyDescent="0.3">
      <c r="A10">
        <v>8</v>
      </c>
      <c r="B10">
        <v>26</v>
      </c>
      <c r="C10" t="s">
        <v>91</v>
      </c>
      <c r="D10">
        <v>1.8473427686303799E-2</v>
      </c>
      <c r="E10">
        <v>4096</v>
      </c>
      <c r="F10">
        <v>4096</v>
      </c>
      <c r="G10">
        <v>1</v>
      </c>
      <c r="H10">
        <v>3.68600748674965</v>
      </c>
      <c r="I10">
        <v>5.4858158298891304</v>
      </c>
      <c r="J10">
        <v>-0.95313926375275304</v>
      </c>
      <c r="K10" t="b">
        <v>1</v>
      </c>
      <c r="L10">
        <v>30.81</v>
      </c>
      <c r="M10" t="s">
        <v>92</v>
      </c>
      <c r="N10">
        <v>6.2195912502922797</v>
      </c>
      <c r="O10">
        <v>3.67</v>
      </c>
      <c r="P10">
        <v>1.488</v>
      </c>
      <c r="Q10" t="s">
        <v>943</v>
      </c>
      <c r="S10">
        <v>0</v>
      </c>
      <c r="T10">
        <v>4680</v>
      </c>
      <c r="U10">
        <v>4096</v>
      </c>
      <c r="V10">
        <v>162</v>
      </c>
      <c r="W10">
        <v>4096</v>
      </c>
      <c r="X10">
        <v>1</v>
      </c>
      <c r="Y10">
        <v>0.211032678688723</v>
      </c>
      <c r="Z10">
        <v>30.81</v>
      </c>
      <c r="AA10">
        <v>151.9</v>
      </c>
      <c r="AB10" t="s">
        <v>94</v>
      </c>
      <c r="AC10">
        <v>5.55078125</v>
      </c>
      <c r="AE10">
        <v>8</v>
      </c>
      <c r="AF10">
        <v>30.8125</v>
      </c>
      <c r="AG10">
        <v>5.80078125</v>
      </c>
      <c r="AH10">
        <f t="shared" si="0"/>
        <v>25.01171875</v>
      </c>
      <c r="AI10">
        <f t="shared" si="1"/>
        <v>5.3117845117845119</v>
      </c>
      <c r="AJ10">
        <f t="shared" si="2"/>
        <v>0.38552884504723478</v>
      </c>
      <c r="AK10">
        <f t="shared" si="3"/>
        <v>79.922683855795199</v>
      </c>
    </row>
    <row r="11" spans="1:60" x14ac:dyDescent="0.3">
      <c r="A11">
        <v>9</v>
      </c>
      <c r="B11">
        <v>27</v>
      </c>
      <c r="C11" t="s">
        <v>91</v>
      </c>
      <c r="D11">
        <v>2.72763548133996E-2</v>
      </c>
      <c r="E11">
        <v>4096</v>
      </c>
      <c r="F11">
        <v>4096</v>
      </c>
      <c r="G11">
        <v>1</v>
      </c>
      <c r="H11">
        <v>5.8324310267071402</v>
      </c>
      <c r="I11">
        <v>5.6928855578064299</v>
      </c>
      <c r="J11">
        <v>-0.98207097833546797</v>
      </c>
      <c r="K11" t="b">
        <v>1</v>
      </c>
      <c r="L11">
        <v>9.4600000000000009</v>
      </c>
      <c r="M11" t="s">
        <v>92</v>
      </c>
      <c r="N11">
        <v>5.73868551267479</v>
      </c>
      <c r="O11">
        <v>3.2250000000000001</v>
      </c>
      <c r="P11">
        <v>0.97599999999999998</v>
      </c>
      <c r="Q11" t="s">
        <v>944</v>
      </c>
      <c r="S11">
        <v>0</v>
      </c>
      <c r="T11">
        <v>1677</v>
      </c>
      <c r="U11">
        <v>4096</v>
      </c>
      <c r="V11">
        <v>34</v>
      </c>
      <c r="W11">
        <v>4096</v>
      </c>
      <c r="X11">
        <v>1</v>
      </c>
      <c r="Y11">
        <v>0.82875508387903496</v>
      </c>
      <c r="Z11">
        <v>9.4600000000000009</v>
      </c>
      <c r="AA11">
        <v>177.2</v>
      </c>
      <c r="AB11" t="s">
        <v>94</v>
      </c>
      <c r="AC11">
        <v>3.076171875</v>
      </c>
      <c r="AE11">
        <v>6</v>
      </c>
      <c r="AF11">
        <v>9.4609375</v>
      </c>
      <c r="AG11">
        <v>2.650390625</v>
      </c>
      <c r="AH11">
        <f t="shared" si="0"/>
        <v>6.810546875</v>
      </c>
      <c r="AI11">
        <f t="shared" si="1"/>
        <v>3.5696389093588801</v>
      </c>
      <c r="AJ11">
        <f t="shared" si="2"/>
        <v>0.37453464198680558</v>
      </c>
      <c r="AK11">
        <f t="shared" si="3"/>
        <v>25.260513820062865</v>
      </c>
      <c r="AM11" t="s">
        <v>1244</v>
      </c>
      <c r="AN11">
        <f>AVERAGE(H2:H169)</f>
        <v>5.2006135490096126</v>
      </c>
      <c r="AP11" s="24" t="s">
        <v>1290</v>
      </c>
    </row>
    <row r="12" spans="1:60" x14ac:dyDescent="0.3">
      <c r="A12">
        <v>10</v>
      </c>
      <c r="B12">
        <v>29</v>
      </c>
      <c r="C12" t="s">
        <v>91</v>
      </c>
      <c r="D12">
        <v>1.3012264222162799E-2</v>
      </c>
      <c r="E12">
        <v>4096</v>
      </c>
      <c r="F12">
        <v>16384</v>
      </c>
      <c r="G12">
        <v>4</v>
      </c>
      <c r="H12">
        <v>3.1144388438766502</v>
      </c>
      <c r="I12">
        <v>7.6948537841874396</v>
      </c>
      <c r="J12">
        <v>-0.97403439095138</v>
      </c>
      <c r="K12" t="b">
        <v>1</v>
      </c>
      <c r="L12">
        <v>295.5</v>
      </c>
      <c r="M12" t="s">
        <v>92</v>
      </c>
      <c r="N12">
        <v>7.9679063870277798</v>
      </c>
      <c r="O12">
        <v>4.2770000000000001</v>
      </c>
      <c r="P12">
        <v>2.4700000000000002</v>
      </c>
      <c r="Q12" t="s">
        <v>945</v>
      </c>
      <c r="S12">
        <v>0</v>
      </c>
      <c r="T12">
        <v>18990</v>
      </c>
      <c r="U12">
        <v>4096</v>
      </c>
      <c r="V12">
        <v>327</v>
      </c>
      <c r="W12">
        <v>4096</v>
      </c>
      <c r="X12">
        <v>1</v>
      </c>
      <c r="Y12">
        <v>0.11692873524884401</v>
      </c>
      <c r="Z12">
        <v>295.5</v>
      </c>
      <c r="AA12">
        <v>64.25</v>
      </c>
      <c r="AB12" t="s">
        <v>94</v>
      </c>
      <c r="AC12">
        <v>17.1875</v>
      </c>
      <c r="AE12">
        <v>0</v>
      </c>
      <c r="AF12">
        <v>295.5</v>
      </c>
      <c r="AG12">
        <v>12.1171875</v>
      </c>
      <c r="AH12">
        <f t="shared" si="0"/>
        <v>283.3828125</v>
      </c>
      <c r="AI12">
        <f t="shared" si="1"/>
        <v>24.386847195357834</v>
      </c>
      <c r="AJ12">
        <f t="shared" si="2"/>
        <v>0.37755674981667398</v>
      </c>
      <c r="AK12">
        <f t="shared" si="3"/>
        <v>782.66379860374013</v>
      </c>
      <c r="AP12">
        <f>MEDIAN(AI1:AI299)</f>
        <v>8.0939385515747517</v>
      </c>
    </row>
    <row r="13" spans="1:60" x14ac:dyDescent="0.3">
      <c r="A13">
        <v>11</v>
      </c>
      <c r="B13">
        <v>30</v>
      </c>
      <c r="C13" t="s">
        <v>91</v>
      </c>
      <c r="D13">
        <v>6.3879348343373003E-3</v>
      </c>
      <c r="E13">
        <v>4096</v>
      </c>
      <c r="F13">
        <v>16384</v>
      </c>
      <c r="G13">
        <v>4</v>
      </c>
      <c r="H13">
        <v>3.7766883409939802</v>
      </c>
      <c r="I13">
        <v>7.3320863495078497</v>
      </c>
      <c r="J13">
        <v>-1.0134136691333999</v>
      </c>
      <c r="K13" t="b">
        <v>1</v>
      </c>
      <c r="L13">
        <v>87.44</v>
      </c>
      <c r="M13" t="s">
        <v>92</v>
      </c>
      <c r="N13">
        <v>7.4728790393982196</v>
      </c>
      <c r="O13">
        <v>4.0350000000000001</v>
      </c>
      <c r="P13">
        <v>1.9410000000000001</v>
      </c>
      <c r="Q13" t="s">
        <v>946</v>
      </c>
      <c r="R13" s="1" t="s">
        <v>1941</v>
      </c>
      <c r="S13">
        <v>0</v>
      </c>
      <c r="T13">
        <v>10890</v>
      </c>
      <c r="U13">
        <v>4096</v>
      </c>
      <c r="V13">
        <v>539</v>
      </c>
      <c r="W13">
        <v>4096</v>
      </c>
      <c r="X13">
        <v>1</v>
      </c>
      <c r="Y13">
        <v>0.119600433595213</v>
      </c>
      <c r="Z13">
        <v>87.44</v>
      </c>
      <c r="AA13">
        <v>124.5</v>
      </c>
      <c r="AB13" t="s">
        <v>94</v>
      </c>
      <c r="AC13">
        <v>9.3515625</v>
      </c>
      <c r="AE13">
        <v>0</v>
      </c>
      <c r="AF13">
        <v>87.4375</v>
      </c>
      <c r="AG13">
        <v>4.5078125</v>
      </c>
      <c r="AH13">
        <f t="shared" si="0"/>
        <v>82.9296875</v>
      </c>
      <c r="AI13">
        <f t="shared" si="1"/>
        <v>19.39688041594454</v>
      </c>
      <c r="AJ13">
        <f t="shared" si="2"/>
        <v>0.36297777621727673</v>
      </c>
      <c r="AK13">
        <f t="shared" si="3"/>
        <v>240.88940350899153</v>
      </c>
    </row>
    <row r="14" spans="1:60" x14ac:dyDescent="0.3">
      <c r="A14">
        <v>12</v>
      </c>
      <c r="B14">
        <v>38</v>
      </c>
      <c r="C14" t="s">
        <v>91</v>
      </c>
      <c r="D14">
        <v>1.63928502627349E-2</v>
      </c>
      <c r="E14">
        <v>4096</v>
      </c>
      <c r="F14">
        <v>4096</v>
      </c>
      <c r="G14">
        <v>1</v>
      </c>
      <c r="H14">
        <v>3.82422173485259</v>
      </c>
      <c r="I14">
        <v>6.2853175583563603</v>
      </c>
      <c r="J14">
        <v>-0.96599780356729303</v>
      </c>
      <c r="K14" t="b">
        <v>1</v>
      </c>
      <c r="L14">
        <v>44</v>
      </c>
      <c r="M14" t="s">
        <v>92</v>
      </c>
      <c r="N14">
        <v>6.5141664678662803</v>
      </c>
      <c r="O14">
        <v>3.6760000000000002</v>
      </c>
      <c r="P14">
        <v>1.6439999999999999</v>
      </c>
      <c r="Q14" t="s">
        <v>947</v>
      </c>
      <c r="S14">
        <v>0</v>
      </c>
      <c r="T14">
        <v>4732</v>
      </c>
      <c r="U14">
        <v>4096</v>
      </c>
      <c r="V14">
        <v>134</v>
      </c>
      <c r="W14">
        <v>4096</v>
      </c>
      <c r="X14">
        <v>1</v>
      </c>
      <c r="Y14">
        <v>0.243975598357976</v>
      </c>
      <c r="Z14">
        <v>44</v>
      </c>
      <c r="AA14">
        <v>107.56</v>
      </c>
      <c r="AB14" t="s">
        <v>94</v>
      </c>
      <c r="AC14">
        <v>6.6328125</v>
      </c>
      <c r="AE14">
        <v>5</v>
      </c>
      <c r="AF14">
        <v>44</v>
      </c>
      <c r="AG14">
        <v>5.50390625</v>
      </c>
      <c r="AH14">
        <f t="shared" si="0"/>
        <v>38.49609375</v>
      </c>
      <c r="AI14">
        <f t="shared" si="1"/>
        <v>7.9943222143364085</v>
      </c>
      <c r="AJ14">
        <f t="shared" si="2"/>
        <v>0.38060324293620951</v>
      </c>
      <c r="AK14">
        <f t="shared" si="3"/>
        <v>115.6059513853763</v>
      </c>
      <c r="AN14" t="s">
        <v>1258</v>
      </c>
    </row>
    <row r="15" spans="1:60" x14ac:dyDescent="0.3">
      <c r="A15">
        <v>13</v>
      </c>
      <c r="B15">
        <v>39</v>
      </c>
      <c r="C15" t="s">
        <v>91</v>
      </c>
      <c r="D15">
        <v>7.7446550385718793E-2</v>
      </c>
      <c r="E15">
        <v>4096</v>
      </c>
      <c r="F15">
        <v>4096</v>
      </c>
      <c r="G15">
        <v>1</v>
      </c>
      <c r="H15">
        <v>6.70060416041016</v>
      </c>
      <c r="I15">
        <v>4.2794874227619601</v>
      </c>
      <c r="J15">
        <v>-0.98287463707387601</v>
      </c>
      <c r="K15" t="b">
        <v>1</v>
      </c>
      <c r="L15">
        <v>4.3499999999999996</v>
      </c>
      <c r="M15" t="s">
        <v>92</v>
      </c>
      <c r="N15">
        <v>5.2227652312308503</v>
      </c>
      <c r="O15">
        <v>3.2730000000000001</v>
      </c>
      <c r="P15">
        <v>0.63870000000000005</v>
      </c>
      <c r="Q15" t="s">
        <v>948</v>
      </c>
      <c r="S15">
        <v>0</v>
      </c>
      <c r="T15">
        <v>1874</v>
      </c>
      <c r="U15">
        <v>4096</v>
      </c>
      <c r="V15">
        <v>78</v>
      </c>
      <c r="W15">
        <v>4096</v>
      </c>
      <c r="X15">
        <v>1</v>
      </c>
      <c r="Y15">
        <v>0.64546631715815606</v>
      </c>
      <c r="Z15">
        <v>4.3499999999999996</v>
      </c>
      <c r="AA15">
        <v>430.8</v>
      </c>
      <c r="AB15" t="s">
        <v>94</v>
      </c>
      <c r="AC15">
        <v>2.0859375</v>
      </c>
      <c r="AD15" t="s">
        <v>98</v>
      </c>
      <c r="AE15">
        <v>5</v>
      </c>
      <c r="AF15">
        <v>4.3515625</v>
      </c>
      <c r="AG15">
        <v>2.38671875</v>
      </c>
      <c r="AH15">
        <f t="shared" si="0"/>
        <v>1.96484375</v>
      </c>
      <c r="AI15">
        <f t="shared" si="1"/>
        <v>1.8232405891980361</v>
      </c>
      <c r="AJ15">
        <f t="shared" si="2"/>
        <v>0.37423376486639376</v>
      </c>
      <c r="AK15">
        <f t="shared" si="3"/>
        <v>11.627925934351657</v>
      </c>
      <c r="AM15" t="s">
        <v>1259</v>
      </c>
      <c r="AN15">
        <f>MAX(AK2:AK169)</f>
        <v>2580.4964352860484</v>
      </c>
    </row>
    <row r="16" spans="1:60" x14ac:dyDescent="0.3">
      <c r="A16">
        <v>14</v>
      </c>
      <c r="B16">
        <v>40</v>
      </c>
      <c r="C16" t="s">
        <v>91</v>
      </c>
      <c r="D16">
        <v>4.9572628023259603E-2</v>
      </c>
      <c r="E16">
        <v>4096</v>
      </c>
      <c r="F16">
        <v>4096</v>
      </c>
      <c r="G16">
        <v>1</v>
      </c>
      <c r="H16">
        <v>2.8050380883768802</v>
      </c>
      <c r="I16">
        <v>4.0459387270826701</v>
      </c>
      <c r="J16">
        <v>-0.96037219239843197</v>
      </c>
      <c r="K16" t="b">
        <v>1</v>
      </c>
      <c r="L16">
        <v>27.69</v>
      </c>
      <c r="M16" t="s">
        <v>92</v>
      </c>
      <c r="N16">
        <v>5.1951718884500302</v>
      </c>
      <c r="O16">
        <v>3.6909999999999998</v>
      </c>
      <c r="P16">
        <v>1.4419999999999999</v>
      </c>
      <c r="Q16" t="s">
        <v>949</v>
      </c>
      <c r="S16">
        <v>0</v>
      </c>
      <c r="T16">
        <v>4916</v>
      </c>
      <c r="U16">
        <v>4096</v>
      </c>
      <c r="V16">
        <v>432</v>
      </c>
      <c r="W16">
        <v>4096</v>
      </c>
      <c r="X16">
        <v>1</v>
      </c>
      <c r="Y16">
        <v>8.6844935518493302E-2</v>
      </c>
      <c r="Z16">
        <v>27.69</v>
      </c>
      <c r="AA16">
        <v>177.5</v>
      </c>
      <c r="AB16" t="s">
        <v>94</v>
      </c>
      <c r="AC16">
        <v>5.26171875</v>
      </c>
      <c r="AE16">
        <v>6</v>
      </c>
      <c r="AF16">
        <v>27.6875</v>
      </c>
      <c r="AG16">
        <v>3.125</v>
      </c>
      <c r="AH16">
        <f t="shared" si="0"/>
        <v>24.5625</v>
      </c>
      <c r="AI16">
        <f t="shared" si="1"/>
        <v>8.86</v>
      </c>
      <c r="AJ16">
        <f t="shared" si="2"/>
        <v>0.38275040267078464</v>
      </c>
      <c r="AK16">
        <f t="shared" si="3"/>
        <v>72.338264850409232</v>
      </c>
      <c r="AM16" t="s">
        <v>1260</v>
      </c>
      <c r="AN16">
        <f>MIN(AK2:AK169)</f>
        <v>11.627925934351657</v>
      </c>
    </row>
    <row r="17" spans="1:40" x14ac:dyDescent="0.3">
      <c r="A17">
        <v>15</v>
      </c>
      <c r="B17">
        <v>41</v>
      </c>
      <c r="C17" t="s">
        <v>91</v>
      </c>
      <c r="D17">
        <v>4.1656193225270699E-2</v>
      </c>
      <c r="E17">
        <v>4096</v>
      </c>
      <c r="F17">
        <v>4096</v>
      </c>
      <c r="G17">
        <v>1</v>
      </c>
      <c r="H17">
        <v>7.2300132582674497</v>
      </c>
      <c r="I17">
        <v>6.8487430278510004</v>
      </c>
      <c r="J17">
        <v>-0.98367829581228505</v>
      </c>
      <c r="K17" t="b">
        <v>1</v>
      </c>
      <c r="L17">
        <v>8.86</v>
      </c>
      <c r="M17" t="s">
        <v>92</v>
      </c>
      <c r="N17">
        <v>6.8767350705557098</v>
      </c>
      <c r="O17">
        <v>3.29</v>
      </c>
      <c r="P17">
        <v>0.94730000000000003</v>
      </c>
      <c r="Q17" t="s">
        <v>950</v>
      </c>
      <c r="S17">
        <v>0</v>
      </c>
      <c r="T17">
        <v>1944</v>
      </c>
      <c r="U17">
        <v>4096</v>
      </c>
      <c r="V17">
        <v>23</v>
      </c>
      <c r="W17">
        <v>4096</v>
      </c>
      <c r="X17">
        <v>1</v>
      </c>
      <c r="Y17">
        <v>1.29904756411544</v>
      </c>
      <c r="Z17">
        <v>8.86</v>
      </c>
      <c r="AA17">
        <v>219.4</v>
      </c>
      <c r="AB17" t="s">
        <v>94</v>
      </c>
      <c r="AC17">
        <v>2.9765625</v>
      </c>
      <c r="AD17" t="s">
        <v>98</v>
      </c>
      <c r="AE17">
        <v>5</v>
      </c>
      <c r="AF17">
        <v>8.859375</v>
      </c>
      <c r="AG17">
        <v>3.21875</v>
      </c>
      <c r="AH17">
        <f t="shared" si="0"/>
        <v>5.640625</v>
      </c>
      <c r="AI17">
        <f t="shared" si="1"/>
        <v>2.7524271844660193</v>
      </c>
      <c r="AJ17">
        <f t="shared" si="2"/>
        <v>0.37393312945137119</v>
      </c>
      <c r="AK17">
        <f t="shared" si="3"/>
        <v>23.692404609878604</v>
      </c>
      <c r="AM17" t="s">
        <v>1263</v>
      </c>
      <c r="AN17">
        <f>AVERAGE(AK2:AK169)</f>
        <v>250.01394411749283</v>
      </c>
    </row>
    <row r="18" spans="1:40" x14ac:dyDescent="0.3">
      <c r="A18">
        <v>16</v>
      </c>
      <c r="B18">
        <v>43</v>
      </c>
      <c r="C18" t="s">
        <v>91</v>
      </c>
      <c r="D18">
        <v>7.6356749523619396E-3</v>
      </c>
      <c r="E18">
        <v>4096</v>
      </c>
      <c r="F18">
        <v>16384</v>
      </c>
      <c r="G18">
        <v>4</v>
      </c>
      <c r="H18">
        <v>2.9583184664472699</v>
      </c>
      <c r="I18">
        <v>8.7478401527366607</v>
      </c>
      <c r="J18">
        <v>-0.97323073221297196</v>
      </c>
      <c r="K18" t="b">
        <v>1</v>
      </c>
      <c r="L18">
        <v>905.5</v>
      </c>
      <c r="M18" t="s">
        <v>92</v>
      </c>
      <c r="N18">
        <v>8.7630919874324498</v>
      </c>
      <c r="O18">
        <v>4.3099999999999996</v>
      </c>
      <c r="P18">
        <v>2.9569999999999999</v>
      </c>
      <c r="Q18" t="s">
        <v>951</v>
      </c>
      <c r="S18">
        <v>0</v>
      </c>
      <c r="T18">
        <v>20290</v>
      </c>
      <c r="U18">
        <v>4096</v>
      </c>
      <c r="V18">
        <v>384</v>
      </c>
      <c r="W18">
        <v>4096</v>
      </c>
      <c r="X18">
        <v>1</v>
      </c>
      <c r="Y18">
        <v>9.9935020763864096E-2</v>
      </c>
      <c r="Z18">
        <v>905.5</v>
      </c>
      <c r="AA18">
        <v>22.4</v>
      </c>
      <c r="AB18" t="s">
        <v>94</v>
      </c>
      <c r="AC18">
        <v>30.09375</v>
      </c>
      <c r="AE18">
        <v>0</v>
      </c>
      <c r="AF18">
        <v>905.5</v>
      </c>
      <c r="AG18">
        <v>10.2734375</v>
      </c>
      <c r="AH18">
        <f t="shared" si="0"/>
        <v>895.2265625</v>
      </c>
      <c r="AI18">
        <f t="shared" si="1"/>
        <v>88.13992395437262</v>
      </c>
      <c r="AJ18">
        <f t="shared" si="2"/>
        <v>0.37786029855636999</v>
      </c>
      <c r="AK18">
        <f t="shared" si="3"/>
        <v>2396.3883039829748</v>
      </c>
      <c r="AM18" t="s">
        <v>1226</v>
      </c>
      <c r="AN18">
        <f>AN15-AN16</f>
        <v>2568.8685093516965</v>
      </c>
    </row>
    <row r="19" spans="1:40" x14ac:dyDescent="0.3">
      <c r="A19">
        <v>17</v>
      </c>
      <c r="B19">
        <v>44</v>
      </c>
      <c r="C19" t="s">
        <v>91</v>
      </c>
      <c r="D19">
        <v>7.6643980039180397E-3</v>
      </c>
      <c r="E19">
        <v>4096</v>
      </c>
      <c r="F19">
        <v>16384</v>
      </c>
      <c r="G19">
        <v>4</v>
      </c>
      <c r="H19">
        <v>4.0904691984152697</v>
      </c>
      <c r="I19">
        <v>9.4831776142947799</v>
      </c>
      <c r="J19">
        <v>-1.0118063516565901</v>
      </c>
      <c r="K19" t="b">
        <v>1</v>
      </c>
      <c r="L19">
        <v>208</v>
      </c>
      <c r="M19" t="s">
        <v>92</v>
      </c>
      <c r="N19">
        <v>9.4826807922325695</v>
      </c>
      <c r="O19">
        <v>4.0430000000000001</v>
      </c>
      <c r="P19">
        <v>2.3180000000000001</v>
      </c>
      <c r="Q19" t="s">
        <v>952</v>
      </c>
      <c r="R19" s="1" t="s">
        <v>1941</v>
      </c>
      <c r="S19">
        <v>0</v>
      </c>
      <c r="T19">
        <v>11064</v>
      </c>
      <c r="U19">
        <v>4096</v>
      </c>
      <c r="V19">
        <v>438</v>
      </c>
      <c r="W19">
        <v>4096</v>
      </c>
      <c r="X19">
        <v>1</v>
      </c>
      <c r="Y19">
        <v>0.14766833028083701</v>
      </c>
      <c r="Z19">
        <v>208</v>
      </c>
      <c r="AA19">
        <v>53.2</v>
      </c>
      <c r="AB19" t="s">
        <v>94</v>
      </c>
      <c r="AC19">
        <v>14.421875</v>
      </c>
      <c r="AE19">
        <v>0</v>
      </c>
      <c r="AF19">
        <v>208</v>
      </c>
      <c r="AG19">
        <v>4.921875</v>
      </c>
      <c r="AH19">
        <f t="shared" si="0"/>
        <v>203.078125</v>
      </c>
      <c r="AI19">
        <f t="shared" si="1"/>
        <v>42.260317460317459</v>
      </c>
      <c r="AJ19">
        <f t="shared" si="2"/>
        <v>0.36356166586299532</v>
      </c>
      <c r="AK19">
        <f t="shared" si="3"/>
        <v>572.11752373910281</v>
      </c>
      <c r="AM19" t="s">
        <v>1261</v>
      </c>
      <c r="AN19">
        <f>_xlfn.STDEV.P(AK2:AK169)</f>
        <v>400.58032069092349</v>
      </c>
    </row>
    <row r="20" spans="1:40" x14ac:dyDescent="0.3">
      <c r="A20">
        <v>18</v>
      </c>
      <c r="B20">
        <v>52</v>
      </c>
      <c r="C20" t="s">
        <v>91</v>
      </c>
      <c r="D20">
        <v>6.4609171678362706E-2</v>
      </c>
      <c r="E20">
        <v>4096</v>
      </c>
      <c r="F20">
        <v>4096</v>
      </c>
      <c r="G20">
        <v>1</v>
      </c>
      <c r="H20">
        <v>3.3184496723755901</v>
      </c>
      <c r="I20">
        <v>4.9711931615470304</v>
      </c>
      <c r="J20">
        <v>-0.97001609725933702</v>
      </c>
      <c r="K20" t="b">
        <v>1</v>
      </c>
      <c r="L20">
        <v>31.47</v>
      </c>
      <c r="M20" t="s">
        <v>92</v>
      </c>
      <c r="N20">
        <v>5.4311586716707598</v>
      </c>
      <c r="O20">
        <v>3.629</v>
      </c>
      <c r="P20">
        <v>1.498</v>
      </c>
      <c r="Q20" t="s">
        <v>953</v>
      </c>
      <c r="S20">
        <v>0</v>
      </c>
      <c r="T20">
        <v>4264</v>
      </c>
      <c r="U20">
        <v>4096</v>
      </c>
      <c r="V20">
        <v>374</v>
      </c>
      <c r="W20">
        <v>4096</v>
      </c>
      <c r="X20">
        <v>1</v>
      </c>
      <c r="Y20">
        <v>0.11988417854584001</v>
      </c>
      <c r="Z20">
        <v>31.47</v>
      </c>
      <c r="AA20">
        <v>135.5</v>
      </c>
      <c r="AB20" t="s">
        <v>94</v>
      </c>
      <c r="AC20">
        <v>5.609375</v>
      </c>
      <c r="AE20">
        <v>5</v>
      </c>
      <c r="AF20">
        <v>31.46875</v>
      </c>
      <c r="AG20">
        <v>3.134765625</v>
      </c>
      <c r="AH20">
        <f t="shared" si="0"/>
        <v>28.333984375</v>
      </c>
      <c r="AI20">
        <f t="shared" si="1"/>
        <v>10.038629283489097</v>
      </c>
      <c r="AJ20">
        <f t="shared" si="2"/>
        <v>0.37907693595453829</v>
      </c>
      <c r="AK20">
        <f t="shared" si="3"/>
        <v>83.01415099486286</v>
      </c>
      <c r="AM20" t="s">
        <v>1262</v>
      </c>
      <c r="AN20">
        <f>MEDIAN(AK2:AK169)</f>
        <v>101.46113641720748</v>
      </c>
    </row>
    <row r="21" spans="1:40" x14ac:dyDescent="0.3">
      <c r="A21">
        <v>19</v>
      </c>
      <c r="B21">
        <v>53</v>
      </c>
      <c r="C21" t="s">
        <v>91</v>
      </c>
      <c r="D21">
        <v>5.8345477449775397E-2</v>
      </c>
      <c r="E21">
        <v>4096</v>
      </c>
      <c r="F21">
        <v>4096</v>
      </c>
      <c r="G21">
        <v>1</v>
      </c>
      <c r="H21">
        <v>3.3294054337285601</v>
      </c>
      <c r="I21">
        <v>2.94736916569819</v>
      </c>
      <c r="J21">
        <v>-0.97805268464342399</v>
      </c>
      <c r="K21" t="b">
        <v>1</v>
      </c>
      <c r="L21">
        <v>7.68</v>
      </c>
      <c r="M21" t="s">
        <v>92</v>
      </c>
      <c r="N21">
        <v>4.3571998837393098</v>
      </c>
      <c r="O21">
        <v>3.3959999999999999</v>
      </c>
      <c r="P21">
        <v>0.88529999999999998</v>
      </c>
      <c r="Q21" t="s">
        <v>954</v>
      </c>
      <c r="S21">
        <v>0</v>
      </c>
      <c r="T21">
        <v>2490</v>
      </c>
      <c r="U21">
        <v>4096</v>
      </c>
      <c r="V21">
        <v>375</v>
      </c>
      <c r="W21">
        <v>4096</v>
      </c>
      <c r="X21">
        <v>1</v>
      </c>
      <c r="Y21">
        <v>0.12028997935194401</v>
      </c>
      <c r="Z21">
        <v>7.68</v>
      </c>
      <c r="AA21">
        <v>324.2</v>
      </c>
      <c r="AB21" t="s">
        <v>94</v>
      </c>
      <c r="AC21">
        <v>2.771484375</v>
      </c>
      <c r="AE21">
        <v>4</v>
      </c>
      <c r="AF21">
        <v>7.6796875</v>
      </c>
      <c r="AG21">
        <v>1.7177734375</v>
      </c>
      <c r="AH21">
        <f t="shared" si="0"/>
        <v>5.9619140625</v>
      </c>
      <c r="AI21">
        <f t="shared" si="1"/>
        <v>4.4707220011370099</v>
      </c>
      <c r="AJ21">
        <f t="shared" si="2"/>
        <v>0.37604265997661745</v>
      </c>
      <c r="AK21">
        <f t="shared" si="3"/>
        <v>20.42238372762688</v>
      </c>
    </row>
    <row r="22" spans="1:40" x14ac:dyDescent="0.3">
      <c r="A22">
        <v>20</v>
      </c>
      <c r="B22">
        <v>54</v>
      </c>
      <c r="C22" t="s">
        <v>91</v>
      </c>
      <c r="D22">
        <v>1.9417229596456601E-2</v>
      </c>
      <c r="E22">
        <v>4096</v>
      </c>
      <c r="F22">
        <v>4096</v>
      </c>
      <c r="G22">
        <v>1</v>
      </c>
      <c r="H22">
        <v>4.1363112489038203</v>
      </c>
      <c r="I22">
        <v>6.0348134822874098</v>
      </c>
      <c r="J22">
        <v>-0.96760512104411001</v>
      </c>
      <c r="K22" t="b">
        <v>1</v>
      </c>
      <c r="L22">
        <v>28.77</v>
      </c>
      <c r="M22" t="s">
        <v>92</v>
      </c>
      <c r="N22">
        <v>6.4492211528638501</v>
      </c>
      <c r="O22">
        <v>3.637</v>
      </c>
      <c r="P22">
        <v>1.4590000000000001</v>
      </c>
      <c r="Q22" t="s">
        <v>955</v>
      </c>
      <c r="S22">
        <v>0</v>
      </c>
      <c r="T22">
        <v>4336</v>
      </c>
      <c r="U22">
        <v>4096</v>
      </c>
      <c r="V22">
        <v>137</v>
      </c>
      <c r="W22">
        <v>4096</v>
      </c>
      <c r="X22">
        <v>1</v>
      </c>
      <c r="Y22">
        <v>0.26795315324841901</v>
      </c>
      <c r="Z22">
        <v>28.77</v>
      </c>
      <c r="AA22">
        <v>150.80000000000001</v>
      </c>
      <c r="AB22" t="s">
        <v>94</v>
      </c>
      <c r="AC22">
        <v>5.36328125</v>
      </c>
      <c r="AE22">
        <v>4</v>
      </c>
      <c r="AF22">
        <v>28.765625</v>
      </c>
      <c r="AG22">
        <v>5.265625</v>
      </c>
      <c r="AH22">
        <f t="shared" si="0"/>
        <v>23.5</v>
      </c>
      <c r="AI22">
        <f t="shared" si="1"/>
        <v>5.4629080118694366</v>
      </c>
      <c r="AJ22">
        <f t="shared" si="2"/>
        <v>0.37999198406723378</v>
      </c>
      <c r="AK22">
        <f t="shared" si="3"/>
        <v>75.700610028948304</v>
      </c>
    </row>
    <row r="23" spans="1:40" x14ac:dyDescent="0.3">
      <c r="A23">
        <v>21</v>
      </c>
      <c r="B23">
        <v>55</v>
      </c>
      <c r="C23" t="s">
        <v>91</v>
      </c>
      <c r="D23">
        <v>5.8039830235393802E-2</v>
      </c>
      <c r="E23">
        <v>4096</v>
      </c>
      <c r="F23">
        <v>4096</v>
      </c>
      <c r="G23">
        <v>1</v>
      </c>
      <c r="H23">
        <v>3.6777039737458299</v>
      </c>
      <c r="I23">
        <v>3.96861610448159</v>
      </c>
      <c r="J23">
        <v>-0.97805268464342399</v>
      </c>
      <c r="K23" t="b">
        <v>1</v>
      </c>
      <c r="L23">
        <v>11.99</v>
      </c>
      <c r="M23" t="s">
        <v>92</v>
      </c>
      <c r="N23">
        <v>4.6527371024331199</v>
      </c>
      <c r="O23">
        <v>3.3959999999999999</v>
      </c>
      <c r="P23">
        <v>1.079</v>
      </c>
      <c r="Q23" t="s">
        <v>956</v>
      </c>
      <c r="S23">
        <v>0</v>
      </c>
      <c r="T23">
        <v>2488</v>
      </c>
      <c r="U23">
        <v>4096</v>
      </c>
      <c r="V23">
        <v>236</v>
      </c>
      <c r="W23">
        <v>4096</v>
      </c>
      <c r="X23">
        <v>1</v>
      </c>
      <c r="Y23">
        <v>0.17430368213549699</v>
      </c>
      <c r="Z23">
        <v>11.99</v>
      </c>
      <c r="AA23">
        <v>207.5</v>
      </c>
      <c r="AB23" t="s">
        <v>94</v>
      </c>
      <c r="AC23">
        <v>3.462890625</v>
      </c>
      <c r="AE23">
        <v>5</v>
      </c>
      <c r="AF23">
        <v>11.9921875</v>
      </c>
      <c r="AG23">
        <v>2.201171875</v>
      </c>
      <c r="AH23">
        <f t="shared" si="0"/>
        <v>9.791015625</v>
      </c>
      <c r="AI23">
        <f t="shared" si="1"/>
        <v>5.4480922803904166</v>
      </c>
      <c r="AJ23">
        <f t="shared" si="2"/>
        <v>0.37604265997661745</v>
      </c>
      <c r="AK23">
        <f t="shared" si="3"/>
        <v>31.890497479051131</v>
      </c>
    </row>
    <row r="24" spans="1:40" x14ac:dyDescent="0.3">
      <c r="A24">
        <v>22</v>
      </c>
      <c r="B24">
        <v>57</v>
      </c>
      <c r="C24" t="s">
        <v>91</v>
      </c>
      <c r="D24">
        <v>1.16814690019659E-2</v>
      </c>
      <c r="E24">
        <v>4096</v>
      </c>
      <c r="F24">
        <v>16384</v>
      </c>
      <c r="G24">
        <v>4</v>
      </c>
      <c r="H24">
        <v>2.9068150213702202</v>
      </c>
      <c r="I24">
        <v>7.1761995840077502</v>
      </c>
      <c r="J24">
        <v>-0.99573317688841601</v>
      </c>
      <c r="K24" t="b">
        <v>1</v>
      </c>
      <c r="L24">
        <v>294.8</v>
      </c>
      <c r="M24" t="s">
        <v>92</v>
      </c>
      <c r="N24">
        <v>7.2564356446465803</v>
      </c>
      <c r="O24">
        <v>4.242</v>
      </c>
      <c r="P24">
        <v>2.4689999999999999</v>
      </c>
      <c r="Q24" t="s">
        <v>957</v>
      </c>
      <c r="S24">
        <v>0</v>
      </c>
      <c r="T24">
        <v>17540</v>
      </c>
      <c r="U24">
        <v>4096</v>
      </c>
      <c r="V24">
        <v>723</v>
      </c>
      <c r="W24">
        <v>4096</v>
      </c>
      <c r="X24">
        <v>1</v>
      </c>
      <c r="Y24">
        <v>7.0915213685925793E-2</v>
      </c>
      <c r="Z24">
        <v>294.8</v>
      </c>
      <c r="AA24">
        <v>59.5</v>
      </c>
      <c r="AB24" t="s">
        <v>94</v>
      </c>
      <c r="AC24">
        <v>17.171875</v>
      </c>
      <c r="AE24">
        <v>0</v>
      </c>
      <c r="AF24">
        <v>294.75</v>
      </c>
      <c r="AG24">
        <v>6.18359375</v>
      </c>
      <c r="AH24">
        <f t="shared" si="0"/>
        <v>288.56640625</v>
      </c>
      <c r="AI24">
        <f t="shared" si="1"/>
        <v>47.666456096020212</v>
      </c>
      <c r="AJ24">
        <f t="shared" si="2"/>
        <v>0.36945247120724611</v>
      </c>
      <c r="AK24">
        <f t="shared" si="3"/>
        <v>797.80221536171177</v>
      </c>
    </row>
    <row r="25" spans="1:40" x14ac:dyDescent="0.3">
      <c r="A25">
        <v>23</v>
      </c>
      <c r="B25">
        <v>58</v>
      </c>
      <c r="C25" t="s">
        <v>91</v>
      </c>
      <c r="D25">
        <v>1.1187328378115299E-2</v>
      </c>
      <c r="E25">
        <v>4096</v>
      </c>
      <c r="F25">
        <v>16384</v>
      </c>
      <c r="G25">
        <v>4</v>
      </c>
      <c r="H25">
        <v>3.6216057754168398</v>
      </c>
      <c r="I25">
        <v>6.8824656630480296</v>
      </c>
      <c r="J25">
        <v>-1.0134136691333999</v>
      </c>
      <c r="K25" t="b">
        <v>1</v>
      </c>
      <c r="L25">
        <v>79.44</v>
      </c>
      <c r="M25" t="s">
        <v>92</v>
      </c>
      <c r="N25">
        <v>7.0024565176271301</v>
      </c>
      <c r="O25">
        <v>4.0549999999999997</v>
      </c>
      <c r="P25">
        <v>1.9</v>
      </c>
      <c r="Q25" t="s">
        <v>958</v>
      </c>
      <c r="R25" s="1" t="s">
        <v>1941</v>
      </c>
      <c r="S25">
        <v>0</v>
      </c>
      <c r="T25">
        <v>11320</v>
      </c>
      <c r="U25">
        <v>4096</v>
      </c>
      <c r="V25">
        <v>492</v>
      </c>
      <c r="W25">
        <v>4096</v>
      </c>
      <c r="X25">
        <v>1</v>
      </c>
      <c r="Y25">
        <v>0.11819111608810599</v>
      </c>
      <c r="Z25">
        <v>79.44</v>
      </c>
      <c r="AA25">
        <v>142.5</v>
      </c>
      <c r="AB25" t="s">
        <v>94</v>
      </c>
      <c r="AC25">
        <v>8.9140625</v>
      </c>
      <c r="AE25">
        <v>0</v>
      </c>
      <c r="AF25">
        <v>79.4375</v>
      </c>
      <c r="AG25">
        <v>4.85546875</v>
      </c>
      <c r="AH25">
        <f t="shared" si="0"/>
        <v>74.58203125</v>
      </c>
      <c r="AI25">
        <f t="shared" si="1"/>
        <v>16.360418342719228</v>
      </c>
      <c r="AJ25">
        <f t="shared" si="2"/>
        <v>0.36297777621727673</v>
      </c>
      <c r="AK25">
        <f t="shared" si="3"/>
        <v>218.84948667614597</v>
      </c>
    </row>
    <row r="26" spans="1:40" x14ac:dyDescent="0.3">
      <c r="A26">
        <v>24</v>
      </c>
      <c r="B26">
        <v>66</v>
      </c>
      <c r="C26" t="s">
        <v>91</v>
      </c>
      <c r="D26">
        <v>5.36550577215371E-2</v>
      </c>
      <c r="E26">
        <v>4096</v>
      </c>
      <c r="F26">
        <v>4096</v>
      </c>
      <c r="G26">
        <v>1</v>
      </c>
      <c r="H26">
        <v>2.4229047817132399</v>
      </c>
      <c r="I26">
        <v>3.5917670494538201</v>
      </c>
      <c r="J26">
        <v>-0.96037219239843197</v>
      </c>
      <c r="K26" t="b">
        <v>1</v>
      </c>
      <c r="L26">
        <v>30.38</v>
      </c>
      <c r="M26" t="s">
        <v>92</v>
      </c>
      <c r="N26">
        <v>4.7184110239346602</v>
      </c>
      <c r="O26">
        <v>3.67</v>
      </c>
      <c r="P26">
        <v>1.482</v>
      </c>
      <c r="Q26" t="s">
        <v>959</v>
      </c>
      <c r="S26">
        <v>0</v>
      </c>
      <c r="T26">
        <v>4668</v>
      </c>
      <c r="U26">
        <v>4096</v>
      </c>
      <c r="V26">
        <v>739</v>
      </c>
      <c r="W26">
        <v>4096</v>
      </c>
      <c r="X26">
        <v>1</v>
      </c>
      <c r="Y26">
        <v>5.2342398509835401E-2</v>
      </c>
      <c r="Z26">
        <v>30.38</v>
      </c>
      <c r="AA26">
        <v>153.6</v>
      </c>
      <c r="AB26" t="s">
        <v>94</v>
      </c>
      <c r="AC26">
        <v>5.51171875</v>
      </c>
      <c r="AE26">
        <v>5</v>
      </c>
      <c r="AF26">
        <v>30.375</v>
      </c>
      <c r="AG26">
        <v>1.83984375</v>
      </c>
      <c r="AH26">
        <f t="shared" si="0"/>
        <v>28.53515625</v>
      </c>
      <c r="AI26">
        <f t="shared" si="1"/>
        <v>16.509554140127388</v>
      </c>
      <c r="AJ26">
        <f t="shared" si="2"/>
        <v>0.38275040267078464</v>
      </c>
      <c r="AK26">
        <f t="shared" si="3"/>
        <v>79.359812002932017</v>
      </c>
    </row>
    <row r="27" spans="1:40" x14ac:dyDescent="0.3">
      <c r="A27">
        <v>25</v>
      </c>
      <c r="B27">
        <v>67</v>
      </c>
      <c r="C27" t="s">
        <v>91</v>
      </c>
      <c r="D27">
        <v>4.8090820924916303E-2</v>
      </c>
      <c r="E27">
        <v>4096</v>
      </c>
      <c r="F27">
        <v>4096</v>
      </c>
      <c r="G27">
        <v>1</v>
      </c>
      <c r="H27">
        <v>4.2054475381924599</v>
      </c>
      <c r="I27">
        <v>4.0452791260933303</v>
      </c>
      <c r="J27">
        <v>-0.97885634338183303</v>
      </c>
      <c r="K27" t="b">
        <v>1</v>
      </c>
      <c r="L27">
        <v>9.16</v>
      </c>
      <c r="M27" t="s">
        <v>92</v>
      </c>
      <c r="N27">
        <v>5.0007951419703502</v>
      </c>
      <c r="O27">
        <v>3.4220000000000002</v>
      </c>
      <c r="P27">
        <v>0.96199999999999997</v>
      </c>
      <c r="Q27" t="s">
        <v>960</v>
      </c>
      <c r="S27">
        <v>0</v>
      </c>
      <c r="T27">
        <v>2638</v>
      </c>
      <c r="U27">
        <v>4096</v>
      </c>
      <c r="V27">
        <v>156</v>
      </c>
      <c r="W27">
        <v>4096</v>
      </c>
      <c r="X27">
        <v>1</v>
      </c>
      <c r="Y27">
        <v>0.25664119820490999</v>
      </c>
      <c r="Z27">
        <v>9.16</v>
      </c>
      <c r="AA27">
        <v>288</v>
      </c>
      <c r="AB27" t="s">
        <v>94</v>
      </c>
      <c r="AC27">
        <v>3.025390625</v>
      </c>
      <c r="AE27">
        <v>4</v>
      </c>
      <c r="AF27">
        <v>9.15625</v>
      </c>
      <c r="AG27">
        <v>2.74609375</v>
      </c>
      <c r="AH27">
        <f t="shared" si="0"/>
        <v>6.41015625</v>
      </c>
      <c r="AI27">
        <f t="shared" si="1"/>
        <v>3.3342816500711239</v>
      </c>
      <c r="AJ27">
        <f t="shared" si="2"/>
        <v>0.37574057141122941</v>
      </c>
      <c r="AK27">
        <f t="shared" si="3"/>
        <v>24.368542278014846</v>
      </c>
    </row>
    <row r="28" spans="1:40" x14ac:dyDescent="0.3">
      <c r="A28">
        <v>26</v>
      </c>
      <c r="B28">
        <v>68</v>
      </c>
      <c r="C28" t="s">
        <v>91</v>
      </c>
      <c r="D28">
        <v>4.6802077495766897E-2</v>
      </c>
      <c r="E28">
        <v>4096</v>
      </c>
      <c r="F28">
        <v>4096</v>
      </c>
      <c r="G28">
        <v>1</v>
      </c>
      <c r="H28">
        <v>6.3201326936995796</v>
      </c>
      <c r="I28">
        <v>9.4987150543004493</v>
      </c>
      <c r="J28">
        <v>-0.96117585113684101</v>
      </c>
      <c r="K28" t="b">
        <v>1</v>
      </c>
      <c r="L28">
        <v>31.86</v>
      </c>
      <c r="M28" t="s">
        <v>92</v>
      </c>
      <c r="N28">
        <v>9.57419063152253</v>
      </c>
      <c r="O28">
        <v>3.6840000000000002</v>
      </c>
      <c r="P28">
        <v>1.5029999999999999</v>
      </c>
      <c r="Q28" t="s">
        <v>961</v>
      </c>
      <c r="S28">
        <v>0</v>
      </c>
      <c r="T28">
        <v>4820</v>
      </c>
      <c r="U28">
        <v>4096</v>
      </c>
      <c r="V28">
        <v>61</v>
      </c>
      <c r="W28">
        <v>4096</v>
      </c>
      <c r="X28">
        <v>1</v>
      </c>
      <c r="Y28">
        <v>0.68117319093028805</v>
      </c>
      <c r="Z28">
        <v>31.86</v>
      </c>
      <c r="AA28">
        <v>151.19999999999999</v>
      </c>
      <c r="AB28" t="s">
        <v>94</v>
      </c>
      <c r="AC28">
        <v>5.64453125</v>
      </c>
      <c r="AD28" t="s">
        <v>98</v>
      </c>
      <c r="AE28">
        <v>3</v>
      </c>
      <c r="AF28">
        <v>31.859375</v>
      </c>
      <c r="AG28">
        <v>9.2265625</v>
      </c>
      <c r="AH28">
        <f t="shared" si="0"/>
        <v>22.6328125</v>
      </c>
      <c r="AI28">
        <f t="shared" si="1"/>
        <v>3.4530059271803557</v>
      </c>
      <c r="AJ28">
        <f t="shared" si="2"/>
        <v>0.3824429255349413</v>
      </c>
      <c r="AK28">
        <f t="shared" si="3"/>
        <v>83.304913943529641</v>
      </c>
    </row>
    <row r="29" spans="1:40" x14ac:dyDescent="0.3">
      <c r="A29">
        <v>27</v>
      </c>
      <c r="B29">
        <v>69</v>
      </c>
      <c r="C29" t="s">
        <v>91</v>
      </c>
      <c r="D29">
        <v>3.3686273641032903E-2</v>
      </c>
      <c r="E29">
        <v>4096</v>
      </c>
      <c r="F29">
        <v>4096</v>
      </c>
      <c r="G29">
        <v>1</v>
      </c>
      <c r="H29">
        <v>6.2262104938779501</v>
      </c>
      <c r="I29">
        <v>6.9072022666458501</v>
      </c>
      <c r="J29">
        <v>-0.97966000212024096</v>
      </c>
      <c r="K29" t="b">
        <v>1</v>
      </c>
      <c r="L29">
        <v>12.86</v>
      </c>
      <c r="M29" t="s">
        <v>92</v>
      </c>
      <c r="N29">
        <v>6.9942568633989497</v>
      </c>
      <c r="O29">
        <v>3.4180000000000001</v>
      </c>
      <c r="P29">
        <v>1.109</v>
      </c>
      <c r="Q29" t="s">
        <v>962</v>
      </c>
      <c r="S29">
        <v>0</v>
      </c>
      <c r="T29">
        <v>2618</v>
      </c>
      <c r="U29">
        <v>4096</v>
      </c>
      <c r="V29">
        <v>26</v>
      </c>
      <c r="W29">
        <v>4096</v>
      </c>
      <c r="X29">
        <v>1</v>
      </c>
      <c r="Y29">
        <v>1.0249442034779599</v>
      </c>
      <c r="Z29">
        <v>12.86</v>
      </c>
      <c r="AA29">
        <v>203.6</v>
      </c>
      <c r="AB29" t="s">
        <v>94</v>
      </c>
      <c r="AC29">
        <v>3.5859375</v>
      </c>
      <c r="AD29" t="s">
        <v>98</v>
      </c>
      <c r="AE29">
        <v>4</v>
      </c>
      <c r="AF29">
        <v>12.859375</v>
      </c>
      <c r="AG29">
        <v>4.625</v>
      </c>
      <c r="AH29">
        <f t="shared" si="0"/>
        <v>8.234375</v>
      </c>
      <c r="AI29">
        <f t="shared" si="1"/>
        <v>2.7804054054054053</v>
      </c>
      <c r="AJ29">
        <f t="shared" si="2"/>
        <v>0.3754387255244287</v>
      </c>
      <c r="AK29">
        <f t="shared" si="3"/>
        <v>34.251594536598432</v>
      </c>
    </row>
    <row r="30" spans="1:40" x14ac:dyDescent="0.3">
      <c r="A30">
        <v>28</v>
      </c>
      <c r="B30">
        <v>71</v>
      </c>
      <c r="C30" t="s">
        <v>91</v>
      </c>
      <c r="D30">
        <v>1.1869720075538499E-2</v>
      </c>
      <c r="E30">
        <v>4096</v>
      </c>
      <c r="F30">
        <v>16384</v>
      </c>
      <c r="G30">
        <v>4</v>
      </c>
      <c r="H30">
        <v>3.21990050736779</v>
      </c>
      <c r="I30">
        <v>7.6975746504261302</v>
      </c>
      <c r="J30">
        <v>-1.00457342301091</v>
      </c>
      <c r="K30" t="b">
        <v>1</v>
      </c>
      <c r="L30">
        <v>246.4</v>
      </c>
      <c r="M30" t="s">
        <v>92</v>
      </c>
      <c r="N30">
        <v>7.7372782950693502</v>
      </c>
      <c r="O30">
        <v>4.22</v>
      </c>
      <c r="P30">
        <v>2.39</v>
      </c>
      <c r="Q30" t="s">
        <v>963</v>
      </c>
      <c r="S30">
        <v>0</v>
      </c>
      <c r="T30">
        <v>16600</v>
      </c>
      <c r="U30">
        <v>4096</v>
      </c>
      <c r="V30">
        <v>662</v>
      </c>
      <c r="W30">
        <v>4096</v>
      </c>
      <c r="X30">
        <v>1</v>
      </c>
      <c r="Y30">
        <v>8.6278883360385902E-2</v>
      </c>
      <c r="Z30">
        <v>246.4</v>
      </c>
      <c r="AA30">
        <v>67.44</v>
      </c>
      <c r="AB30" t="s">
        <v>94</v>
      </c>
      <c r="AC30">
        <v>15.6953125</v>
      </c>
      <c r="AE30">
        <v>0</v>
      </c>
      <c r="AF30">
        <v>246.375</v>
      </c>
      <c r="AG30">
        <v>6.22265625</v>
      </c>
      <c r="AH30">
        <f t="shared" si="0"/>
        <v>240.15234375</v>
      </c>
      <c r="AI30">
        <f t="shared" si="1"/>
        <v>39.593220338983052</v>
      </c>
      <c r="AJ30">
        <f t="shared" si="2"/>
        <v>0.3662008143311305</v>
      </c>
      <c r="AK30">
        <f t="shared" si="3"/>
        <v>672.7865978397848</v>
      </c>
    </row>
    <row r="31" spans="1:40" x14ac:dyDescent="0.3">
      <c r="A31">
        <v>29</v>
      </c>
      <c r="B31">
        <v>72</v>
      </c>
      <c r="C31" t="s">
        <v>91</v>
      </c>
      <c r="D31">
        <v>1.00932890554154E-2</v>
      </c>
      <c r="E31">
        <v>4096</v>
      </c>
      <c r="F31">
        <v>16384</v>
      </c>
      <c r="G31">
        <v>4</v>
      </c>
      <c r="H31">
        <v>3.0896565844010002</v>
      </c>
      <c r="I31">
        <v>5.26207137030796</v>
      </c>
      <c r="J31">
        <v>-1.00698439922613</v>
      </c>
      <c r="K31" t="b">
        <v>1</v>
      </c>
      <c r="L31">
        <v>50.53</v>
      </c>
      <c r="M31" t="s">
        <v>92</v>
      </c>
      <c r="N31">
        <v>6.1575436619276998</v>
      </c>
      <c r="O31">
        <v>4.07</v>
      </c>
      <c r="P31">
        <v>1.7030000000000001</v>
      </c>
      <c r="Q31" t="s">
        <v>964</v>
      </c>
      <c r="R31" s="1" t="s">
        <v>1941</v>
      </c>
      <c r="S31">
        <v>0</v>
      </c>
      <c r="T31">
        <v>11810</v>
      </c>
      <c r="U31">
        <v>4096</v>
      </c>
      <c r="V31">
        <v>768</v>
      </c>
      <c r="W31">
        <v>4096</v>
      </c>
      <c r="X31">
        <v>1</v>
      </c>
      <c r="Y31">
        <v>7.54039869698621E-2</v>
      </c>
      <c r="Z31">
        <v>50.53</v>
      </c>
      <c r="AA31">
        <v>233.6</v>
      </c>
      <c r="AB31" t="s">
        <v>94</v>
      </c>
      <c r="AC31">
        <v>7.109375</v>
      </c>
      <c r="AE31">
        <v>0</v>
      </c>
      <c r="AF31">
        <v>50.53125</v>
      </c>
      <c r="AG31">
        <v>4</v>
      </c>
      <c r="AH31">
        <f t="shared" si="0"/>
        <v>46.53125</v>
      </c>
      <c r="AI31">
        <f t="shared" si="1"/>
        <v>12.6328125</v>
      </c>
      <c r="AJ31">
        <f t="shared" si="2"/>
        <v>0.3653189763501456</v>
      </c>
      <c r="AK31">
        <f t="shared" si="3"/>
        <v>138.32090110634587</v>
      </c>
    </row>
    <row r="32" spans="1:40" x14ac:dyDescent="0.3">
      <c r="A32">
        <v>30</v>
      </c>
      <c r="B32">
        <v>80</v>
      </c>
      <c r="C32" t="s">
        <v>91</v>
      </c>
      <c r="D32">
        <v>1.55382119819115E-2</v>
      </c>
      <c r="E32">
        <v>4096</v>
      </c>
      <c r="F32">
        <v>4096</v>
      </c>
      <c r="G32">
        <v>1</v>
      </c>
      <c r="H32">
        <v>3.9840641895447302</v>
      </c>
      <c r="I32">
        <v>6.0383472872787296</v>
      </c>
      <c r="J32">
        <v>-0.97564170842819797</v>
      </c>
      <c r="K32" t="b">
        <v>1</v>
      </c>
      <c r="L32">
        <v>32.78</v>
      </c>
      <c r="M32" t="s">
        <v>92</v>
      </c>
      <c r="N32">
        <v>6.25877254878732</v>
      </c>
      <c r="O32">
        <v>3.621</v>
      </c>
      <c r="P32">
        <v>1.516</v>
      </c>
      <c r="Q32" t="s">
        <v>965</v>
      </c>
      <c r="S32">
        <v>0</v>
      </c>
      <c r="T32">
        <v>4188</v>
      </c>
      <c r="U32">
        <v>4096</v>
      </c>
      <c r="V32">
        <v>163</v>
      </c>
      <c r="W32">
        <v>4096</v>
      </c>
      <c r="X32">
        <v>1</v>
      </c>
      <c r="Y32">
        <v>0.233729945989575</v>
      </c>
      <c r="Z32">
        <v>32.78</v>
      </c>
      <c r="AA32">
        <v>127.75</v>
      </c>
      <c r="AB32" t="s">
        <v>94</v>
      </c>
      <c r="AC32">
        <v>5.7265625</v>
      </c>
      <c r="AE32">
        <v>5</v>
      </c>
      <c r="AF32">
        <v>32.78125</v>
      </c>
      <c r="AG32">
        <v>4.19921875</v>
      </c>
      <c r="AH32">
        <f t="shared" si="0"/>
        <v>28.58203125</v>
      </c>
      <c r="AI32">
        <f t="shared" si="1"/>
        <v>7.8065116279069766</v>
      </c>
      <c r="AJ32">
        <f t="shared" si="2"/>
        <v>0.3769503836961785</v>
      </c>
      <c r="AK32">
        <f t="shared" si="3"/>
        <v>86.964362998026928</v>
      </c>
    </row>
    <row r="33" spans="1:37" x14ac:dyDescent="0.3">
      <c r="A33">
        <v>31</v>
      </c>
      <c r="B33">
        <v>81</v>
      </c>
      <c r="C33" t="s">
        <v>91</v>
      </c>
      <c r="D33">
        <v>6.3958309290267398E-2</v>
      </c>
      <c r="E33">
        <v>4096</v>
      </c>
      <c r="F33">
        <v>4096</v>
      </c>
      <c r="G33">
        <v>1</v>
      </c>
      <c r="H33">
        <v>4.3641696920922399</v>
      </c>
      <c r="I33">
        <v>4.0615758950819396</v>
      </c>
      <c r="J33">
        <v>-0.98046366085865</v>
      </c>
      <c r="K33" t="b">
        <v>1</v>
      </c>
      <c r="L33">
        <v>8.52</v>
      </c>
      <c r="M33" t="s">
        <v>92</v>
      </c>
      <c r="N33">
        <v>5.2948855805489901</v>
      </c>
      <c r="O33">
        <v>3.4980000000000002</v>
      </c>
      <c r="P33">
        <v>0.93069999999999997</v>
      </c>
      <c r="Q33" t="s">
        <v>966</v>
      </c>
      <c r="S33">
        <v>0</v>
      </c>
      <c r="T33">
        <v>3152</v>
      </c>
      <c r="U33">
        <v>4096</v>
      </c>
      <c r="V33">
        <v>179</v>
      </c>
      <c r="W33">
        <v>4096</v>
      </c>
      <c r="X33">
        <v>1</v>
      </c>
      <c r="Y33">
        <v>0.25144984858422098</v>
      </c>
      <c r="Z33">
        <v>8.52</v>
      </c>
      <c r="AA33">
        <v>369.8</v>
      </c>
      <c r="AB33" t="s">
        <v>94</v>
      </c>
      <c r="AC33">
        <v>2.919921875</v>
      </c>
      <c r="AE33">
        <v>3</v>
      </c>
      <c r="AF33">
        <v>8.5234375</v>
      </c>
      <c r="AG33">
        <v>3.107421875</v>
      </c>
      <c r="AH33">
        <f t="shared" si="0"/>
        <v>5.416015625</v>
      </c>
      <c r="AI33">
        <f t="shared" si="1"/>
        <v>2.7429289754871151</v>
      </c>
      <c r="AJ33">
        <f t="shared" si="2"/>
        <v>0.3751371221212621</v>
      </c>
      <c r="AK33">
        <f t="shared" si="3"/>
        <v>22.720858580465467</v>
      </c>
    </row>
    <row r="34" spans="1:37" x14ac:dyDescent="0.3">
      <c r="A34">
        <v>32</v>
      </c>
      <c r="B34">
        <v>82</v>
      </c>
      <c r="C34" t="s">
        <v>91</v>
      </c>
      <c r="D34">
        <v>2.68257340408854E-2</v>
      </c>
      <c r="E34">
        <v>4096</v>
      </c>
      <c r="F34">
        <v>4096</v>
      </c>
      <c r="G34">
        <v>1</v>
      </c>
      <c r="H34">
        <v>4.1641500986300901</v>
      </c>
      <c r="I34">
        <v>6.2340254894530602</v>
      </c>
      <c r="J34">
        <v>-0.97081975599774495</v>
      </c>
      <c r="K34" t="b">
        <v>1</v>
      </c>
      <c r="L34">
        <v>31.38</v>
      </c>
      <c r="M34" t="s">
        <v>92</v>
      </c>
      <c r="N34">
        <v>6.5109018156522804</v>
      </c>
      <c r="O34">
        <v>3.63</v>
      </c>
      <c r="P34">
        <v>1.4970000000000001</v>
      </c>
      <c r="Q34" t="s">
        <v>967</v>
      </c>
      <c r="S34">
        <v>0</v>
      </c>
      <c r="T34">
        <v>4280</v>
      </c>
      <c r="U34">
        <v>4096</v>
      </c>
      <c r="V34">
        <v>72</v>
      </c>
      <c r="W34">
        <v>4096</v>
      </c>
      <c r="X34">
        <v>1</v>
      </c>
      <c r="Y34">
        <v>0.37289866523890403</v>
      </c>
      <c r="Z34">
        <v>31.38</v>
      </c>
      <c r="AA34">
        <v>136.4</v>
      </c>
      <c r="AB34" t="s">
        <v>94</v>
      </c>
      <c r="AC34">
        <v>5.6015625</v>
      </c>
      <c r="AE34">
        <v>5</v>
      </c>
      <c r="AF34">
        <v>31.375</v>
      </c>
      <c r="AG34">
        <v>6.40625</v>
      </c>
      <c r="AH34">
        <f t="shared" si="0"/>
        <v>24.96875</v>
      </c>
      <c r="AI34">
        <f t="shared" si="1"/>
        <v>4.897560975609756</v>
      </c>
      <c r="AJ34">
        <f t="shared" si="2"/>
        <v>0.37877240984635374</v>
      </c>
      <c r="AK34">
        <f t="shared" si="3"/>
        <v>82.833382750150776</v>
      </c>
    </row>
    <row r="35" spans="1:37" x14ac:dyDescent="0.3">
      <c r="A35">
        <v>33</v>
      </c>
      <c r="B35">
        <v>83</v>
      </c>
      <c r="C35" t="s">
        <v>91</v>
      </c>
      <c r="D35">
        <v>5.4588718431739097E-2</v>
      </c>
      <c r="E35">
        <v>4096</v>
      </c>
      <c r="F35">
        <v>4096</v>
      </c>
      <c r="G35">
        <v>1</v>
      </c>
      <c r="H35">
        <v>4.08926217521031</v>
      </c>
      <c r="I35">
        <v>4.4127292027416001</v>
      </c>
      <c r="J35">
        <v>-0.98207097833546797</v>
      </c>
      <c r="K35" t="b">
        <v>1</v>
      </c>
      <c r="L35">
        <v>12.01</v>
      </c>
      <c r="M35" t="s">
        <v>92</v>
      </c>
      <c r="N35">
        <v>5.0982270792964401</v>
      </c>
      <c r="O35">
        <v>3.492</v>
      </c>
      <c r="P35">
        <v>1.079</v>
      </c>
      <c r="Q35" t="s">
        <v>968</v>
      </c>
      <c r="S35">
        <v>0</v>
      </c>
      <c r="T35">
        <v>3108</v>
      </c>
      <c r="U35">
        <v>4096</v>
      </c>
      <c r="V35">
        <v>266</v>
      </c>
      <c r="W35">
        <v>4096</v>
      </c>
      <c r="X35">
        <v>1</v>
      </c>
      <c r="Y35">
        <v>0.189414816960434</v>
      </c>
      <c r="Z35">
        <v>12.01</v>
      </c>
      <c r="AA35">
        <v>258.8</v>
      </c>
      <c r="AB35" t="s">
        <v>94</v>
      </c>
      <c r="AC35">
        <v>3.46484375</v>
      </c>
      <c r="AE35">
        <v>3</v>
      </c>
      <c r="AF35">
        <v>12.0078125</v>
      </c>
      <c r="AG35">
        <v>2.5625</v>
      </c>
      <c r="AH35">
        <f t="shared" si="0"/>
        <v>9.4453125</v>
      </c>
      <c r="AI35">
        <f t="shared" si="1"/>
        <v>4.6859756097560972</v>
      </c>
      <c r="AJ35">
        <f t="shared" si="2"/>
        <v>0.37453464198680558</v>
      </c>
      <c r="AK35">
        <f t="shared" si="3"/>
        <v>32.060619109361376</v>
      </c>
    </row>
    <row r="36" spans="1:37" x14ac:dyDescent="0.3">
      <c r="A36">
        <v>34</v>
      </c>
      <c r="B36">
        <v>85</v>
      </c>
      <c r="C36" t="s">
        <v>91</v>
      </c>
      <c r="D36">
        <v>5.1408570451285602E-3</v>
      </c>
      <c r="E36">
        <v>4096</v>
      </c>
      <c r="F36">
        <v>16384</v>
      </c>
      <c r="G36">
        <v>4</v>
      </c>
      <c r="H36">
        <v>3.28843214347012</v>
      </c>
      <c r="I36">
        <v>7.8228717788019599</v>
      </c>
      <c r="J36">
        <v>-1.0053770817493199</v>
      </c>
      <c r="K36" t="b">
        <v>1</v>
      </c>
      <c r="L36">
        <v>238.8</v>
      </c>
      <c r="M36" t="s">
        <v>92</v>
      </c>
      <c r="N36">
        <v>7.8688097361915599</v>
      </c>
      <c r="O36">
        <v>4.2300000000000004</v>
      </c>
      <c r="P36">
        <v>2.379</v>
      </c>
      <c r="Q36" t="s">
        <v>969</v>
      </c>
      <c r="S36">
        <v>0</v>
      </c>
      <c r="T36">
        <v>16980</v>
      </c>
      <c r="U36">
        <v>4096</v>
      </c>
      <c r="V36">
        <v>588</v>
      </c>
      <c r="W36">
        <v>4096</v>
      </c>
      <c r="X36">
        <v>1</v>
      </c>
      <c r="Y36">
        <v>9.4373351003904704E-2</v>
      </c>
      <c r="Z36">
        <v>238.8</v>
      </c>
      <c r="AA36">
        <v>71.099999999999994</v>
      </c>
      <c r="AB36" t="s">
        <v>94</v>
      </c>
      <c r="AC36">
        <v>15.453125</v>
      </c>
      <c r="AE36">
        <v>0</v>
      </c>
      <c r="AF36">
        <v>238.75</v>
      </c>
      <c r="AG36">
        <v>6.67578125</v>
      </c>
      <c r="AH36">
        <f t="shared" si="0"/>
        <v>232.07421875</v>
      </c>
      <c r="AI36">
        <f t="shared" si="1"/>
        <v>35.763604447045054</v>
      </c>
      <c r="AJ36">
        <f t="shared" si="2"/>
        <v>0.36590663207358498</v>
      </c>
      <c r="AK36">
        <f t="shared" si="3"/>
        <v>652.48885664358943</v>
      </c>
    </row>
    <row r="37" spans="1:37" x14ac:dyDescent="0.3">
      <c r="A37">
        <v>35</v>
      </c>
      <c r="B37">
        <v>86</v>
      </c>
      <c r="C37" t="s">
        <v>91</v>
      </c>
      <c r="D37">
        <v>1.3855831084391999E-2</v>
      </c>
      <c r="E37">
        <v>4096</v>
      </c>
      <c r="F37">
        <v>16384</v>
      </c>
      <c r="G37">
        <v>4</v>
      </c>
      <c r="H37">
        <v>3.1142877505529598</v>
      </c>
      <c r="I37">
        <v>5.4925817163072796</v>
      </c>
      <c r="J37">
        <v>-1.0085917167029499</v>
      </c>
      <c r="K37" t="b">
        <v>1</v>
      </c>
      <c r="L37">
        <v>57.97</v>
      </c>
      <c r="M37" t="s">
        <v>92</v>
      </c>
      <c r="N37">
        <v>6.1742632522829499</v>
      </c>
      <c r="O37">
        <v>4.09</v>
      </c>
      <c r="P37">
        <v>1.764</v>
      </c>
      <c r="Q37" t="s">
        <v>970</v>
      </c>
      <c r="R37" s="1" t="s">
        <v>1941</v>
      </c>
      <c r="S37">
        <v>0</v>
      </c>
      <c r="T37">
        <v>12330</v>
      </c>
      <c r="U37">
        <v>4096</v>
      </c>
      <c r="V37">
        <v>764</v>
      </c>
      <c r="W37">
        <v>4096</v>
      </c>
      <c r="X37">
        <v>1</v>
      </c>
      <c r="Y37">
        <v>7.6492246229048197E-2</v>
      </c>
      <c r="Z37">
        <v>57.97</v>
      </c>
      <c r="AA37">
        <v>212.6</v>
      </c>
      <c r="AB37" t="s">
        <v>94</v>
      </c>
      <c r="AC37">
        <v>7.61328125</v>
      </c>
      <c r="AE37">
        <v>0</v>
      </c>
      <c r="AF37">
        <v>57.96875</v>
      </c>
      <c r="AG37">
        <v>4.23046875</v>
      </c>
      <c r="AH37">
        <f t="shared" si="0"/>
        <v>53.73828125</v>
      </c>
      <c r="AI37">
        <f t="shared" si="1"/>
        <v>13.702677746999077</v>
      </c>
      <c r="AJ37">
        <f t="shared" si="2"/>
        <v>0.36473226441732848</v>
      </c>
      <c r="AK37">
        <f t="shared" si="3"/>
        <v>158.93507554810634</v>
      </c>
    </row>
    <row r="38" spans="1:37" x14ac:dyDescent="0.3">
      <c r="A38">
        <v>36</v>
      </c>
      <c r="B38">
        <v>94</v>
      </c>
      <c r="C38" t="s">
        <v>91</v>
      </c>
      <c r="D38">
        <v>2.3606927310882202E-2</v>
      </c>
      <c r="E38">
        <v>4096</v>
      </c>
      <c r="F38">
        <v>4096</v>
      </c>
      <c r="G38">
        <v>1</v>
      </c>
      <c r="H38">
        <v>4.17506930881793</v>
      </c>
      <c r="I38">
        <v>6.59693568522209</v>
      </c>
      <c r="J38">
        <v>-0.97483804968978904</v>
      </c>
      <c r="K38" t="b">
        <v>1</v>
      </c>
      <c r="L38">
        <v>38.03</v>
      </c>
      <c r="M38" t="s">
        <v>92</v>
      </c>
      <c r="N38">
        <v>6.7401948068644204</v>
      </c>
      <c r="O38">
        <v>3.6480000000000001</v>
      </c>
      <c r="P38">
        <v>1.58</v>
      </c>
      <c r="Q38" t="s">
        <v>971</v>
      </c>
      <c r="S38">
        <v>0</v>
      </c>
      <c r="T38">
        <v>4456</v>
      </c>
      <c r="U38">
        <v>4096</v>
      </c>
      <c r="V38">
        <v>152</v>
      </c>
      <c r="W38">
        <v>4096</v>
      </c>
      <c r="X38">
        <v>1</v>
      </c>
      <c r="Y38">
        <v>0.25753212773255602</v>
      </c>
      <c r="Z38">
        <v>38.03</v>
      </c>
      <c r="AA38">
        <v>117.2</v>
      </c>
      <c r="AB38" t="s">
        <v>94</v>
      </c>
      <c r="AC38">
        <v>6.16796875</v>
      </c>
      <c r="AE38">
        <v>4</v>
      </c>
      <c r="AF38">
        <v>38.03125</v>
      </c>
      <c r="AG38">
        <v>4.69921875</v>
      </c>
      <c r="AH38">
        <f t="shared" si="0"/>
        <v>33.33203125</v>
      </c>
      <c r="AI38">
        <f t="shared" si="1"/>
        <v>8.0931005818786375</v>
      </c>
      <c r="AJ38">
        <f t="shared" si="2"/>
        <v>0.37725344492857493</v>
      </c>
      <c r="AK38">
        <f t="shared" si="3"/>
        <v>100.81087531805157</v>
      </c>
    </row>
    <row r="39" spans="1:37" x14ac:dyDescent="0.3">
      <c r="A39">
        <v>37</v>
      </c>
      <c r="B39">
        <v>95</v>
      </c>
      <c r="C39" t="s">
        <v>91</v>
      </c>
      <c r="D39">
        <v>6.0542904045845503E-2</v>
      </c>
      <c r="E39">
        <v>4096</v>
      </c>
      <c r="F39">
        <v>4096</v>
      </c>
      <c r="G39">
        <v>1</v>
      </c>
      <c r="H39">
        <v>3.4110794658238501</v>
      </c>
      <c r="I39">
        <v>3.27117190960842</v>
      </c>
      <c r="J39">
        <v>-0.97885634338183303</v>
      </c>
      <c r="K39" t="b">
        <v>1</v>
      </c>
      <c r="L39">
        <v>9.09</v>
      </c>
      <c r="M39" t="s">
        <v>92</v>
      </c>
      <c r="N39">
        <v>4.7492069416311198</v>
      </c>
      <c r="O39">
        <v>3.5139999999999998</v>
      </c>
      <c r="P39">
        <v>0.95899999999999996</v>
      </c>
      <c r="Q39" t="s">
        <v>972</v>
      </c>
      <c r="S39">
        <v>0</v>
      </c>
      <c r="T39">
        <v>3266</v>
      </c>
      <c r="U39">
        <v>4096</v>
      </c>
      <c r="V39">
        <v>403</v>
      </c>
      <c r="W39">
        <v>4096</v>
      </c>
      <c r="X39">
        <v>1</v>
      </c>
      <c r="Y39">
        <v>0.12010442303697901</v>
      </c>
      <c r="Z39">
        <v>9.09</v>
      </c>
      <c r="AA39">
        <v>359.2</v>
      </c>
      <c r="AB39" t="s">
        <v>94</v>
      </c>
      <c r="AC39">
        <v>3.015625</v>
      </c>
      <c r="AE39">
        <v>4</v>
      </c>
      <c r="AF39">
        <v>9.09375</v>
      </c>
      <c r="AG39">
        <v>2.1953125</v>
      </c>
      <c r="AH39">
        <f t="shared" si="0"/>
        <v>6.8984375</v>
      </c>
      <c r="AI39">
        <f t="shared" si="1"/>
        <v>4.142348754448399</v>
      </c>
      <c r="AJ39">
        <f t="shared" si="2"/>
        <v>0.37574057141122941</v>
      </c>
      <c r="AK39">
        <f t="shared" si="3"/>
        <v>24.20220410546867</v>
      </c>
    </row>
    <row r="40" spans="1:37" x14ac:dyDescent="0.3">
      <c r="A40">
        <v>38</v>
      </c>
      <c r="B40">
        <v>96</v>
      </c>
      <c r="C40" t="s">
        <v>91</v>
      </c>
      <c r="D40">
        <v>2.1196944929766998E-2</v>
      </c>
      <c r="E40">
        <v>4096</v>
      </c>
      <c r="F40">
        <v>4096</v>
      </c>
      <c r="G40">
        <v>1</v>
      </c>
      <c r="H40">
        <v>4.5170457005498497</v>
      </c>
      <c r="I40">
        <v>6.7402791312892401</v>
      </c>
      <c r="J40">
        <v>-0.97001609725933702</v>
      </c>
      <c r="K40" t="b">
        <v>1</v>
      </c>
      <c r="L40">
        <v>31.03</v>
      </c>
      <c r="M40" t="s">
        <v>92</v>
      </c>
      <c r="N40">
        <v>6.9699268352268797</v>
      </c>
      <c r="O40">
        <v>3.6619999999999999</v>
      </c>
      <c r="P40">
        <v>1.492</v>
      </c>
      <c r="Q40" t="s">
        <v>973</v>
      </c>
      <c r="S40">
        <v>0</v>
      </c>
      <c r="T40">
        <v>4590</v>
      </c>
      <c r="U40">
        <v>4096</v>
      </c>
      <c r="V40">
        <v>97</v>
      </c>
      <c r="W40">
        <v>4096</v>
      </c>
      <c r="X40">
        <v>1</v>
      </c>
      <c r="Y40">
        <v>0.357101886465298</v>
      </c>
      <c r="Z40">
        <v>31.03</v>
      </c>
      <c r="AA40">
        <v>148</v>
      </c>
      <c r="AB40" t="s">
        <v>94</v>
      </c>
      <c r="AC40">
        <v>5.5703125</v>
      </c>
      <c r="AE40">
        <v>4</v>
      </c>
      <c r="AF40">
        <v>31.03125</v>
      </c>
      <c r="AG40">
        <v>6.30078125</v>
      </c>
      <c r="AH40">
        <f t="shared" si="0"/>
        <v>24.73046875</v>
      </c>
      <c r="AI40">
        <f t="shared" si="1"/>
        <v>4.924984500929944</v>
      </c>
      <c r="AJ40">
        <f t="shared" si="2"/>
        <v>0.37907693595453829</v>
      </c>
      <c r="AK40">
        <f t="shared" si="3"/>
        <v>81.860031715887615</v>
      </c>
    </row>
    <row r="41" spans="1:37" x14ac:dyDescent="0.3">
      <c r="A41">
        <v>39</v>
      </c>
      <c r="B41">
        <v>97</v>
      </c>
      <c r="C41" t="s">
        <v>91</v>
      </c>
      <c r="D41">
        <v>3.7970168453318798E-2</v>
      </c>
      <c r="E41">
        <v>4096</v>
      </c>
      <c r="F41">
        <v>4096</v>
      </c>
      <c r="G41">
        <v>1</v>
      </c>
      <c r="H41">
        <v>6.1019381839596898</v>
      </c>
      <c r="I41">
        <v>7.0792017212344902</v>
      </c>
      <c r="J41">
        <v>-0.98046366085865</v>
      </c>
      <c r="K41" t="b">
        <v>1</v>
      </c>
      <c r="L41">
        <v>14.46</v>
      </c>
      <c r="M41" t="s">
        <v>92</v>
      </c>
      <c r="N41">
        <v>7.2279654211775304</v>
      </c>
      <c r="O41">
        <v>3.5059999999999998</v>
      </c>
      <c r="P41">
        <v>1.1599999999999999</v>
      </c>
      <c r="Q41" t="s">
        <v>974</v>
      </c>
      <c r="S41">
        <v>0</v>
      </c>
      <c r="T41">
        <v>3212</v>
      </c>
      <c r="U41">
        <v>4096</v>
      </c>
      <c r="V41">
        <v>37</v>
      </c>
      <c r="W41">
        <v>4096</v>
      </c>
      <c r="X41">
        <v>1</v>
      </c>
      <c r="Y41">
        <v>0.83875347073750794</v>
      </c>
      <c r="Z41">
        <v>14.46</v>
      </c>
      <c r="AA41">
        <v>222.1</v>
      </c>
      <c r="AB41" t="s">
        <v>94</v>
      </c>
      <c r="AC41">
        <v>3.802734375</v>
      </c>
      <c r="AD41" t="s">
        <v>98</v>
      </c>
      <c r="AE41">
        <v>4</v>
      </c>
      <c r="AF41">
        <v>14.4609375</v>
      </c>
      <c r="AG41">
        <v>5.1953125</v>
      </c>
      <c r="AH41">
        <f t="shared" si="0"/>
        <v>9.265625</v>
      </c>
      <c r="AI41">
        <f t="shared" si="1"/>
        <v>2.7834586466165412</v>
      </c>
      <c r="AJ41">
        <f t="shared" si="2"/>
        <v>0.3751371221212621</v>
      </c>
      <c r="AK41">
        <f t="shared" si="3"/>
        <v>38.548404429369</v>
      </c>
    </row>
    <row r="42" spans="1:37" x14ac:dyDescent="0.3">
      <c r="A42">
        <v>40</v>
      </c>
      <c r="B42">
        <v>99</v>
      </c>
      <c r="C42" t="s">
        <v>91</v>
      </c>
      <c r="D42">
        <v>9.61891291676625E-3</v>
      </c>
      <c r="E42">
        <v>4096</v>
      </c>
      <c r="F42">
        <v>16384</v>
      </c>
      <c r="G42">
        <v>4</v>
      </c>
      <c r="H42">
        <v>3.25495701672578</v>
      </c>
      <c r="I42">
        <v>7.84495499734299</v>
      </c>
      <c r="J42">
        <v>-1.0037697642725001</v>
      </c>
      <c r="K42" t="b">
        <v>1</v>
      </c>
      <c r="L42">
        <v>257.5</v>
      </c>
      <c r="M42" t="s">
        <v>92</v>
      </c>
      <c r="N42">
        <v>7.8787296720161901</v>
      </c>
      <c r="O42">
        <v>4.2069999999999999</v>
      </c>
      <c r="P42">
        <v>2.41</v>
      </c>
      <c r="Q42" t="s">
        <v>975</v>
      </c>
      <c r="S42">
        <v>0</v>
      </c>
      <c r="T42">
        <v>16104</v>
      </c>
      <c r="U42">
        <v>4096</v>
      </c>
      <c r="V42">
        <v>433</v>
      </c>
      <c r="W42">
        <v>4096</v>
      </c>
      <c r="X42">
        <v>1</v>
      </c>
      <c r="Y42">
        <v>0.10836631857107901</v>
      </c>
      <c r="Z42">
        <v>257.5</v>
      </c>
      <c r="AA42">
        <v>62.53</v>
      </c>
      <c r="AB42" t="s">
        <v>94</v>
      </c>
      <c r="AC42">
        <v>16.046875</v>
      </c>
      <c r="AE42">
        <v>0</v>
      </c>
      <c r="AF42">
        <v>257.5</v>
      </c>
      <c r="AG42">
        <v>7.31640625</v>
      </c>
      <c r="AH42">
        <f t="shared" si="0"/>
        <v>250.18359375</v>
      </c>
      <c r="AI42">
        <f t="shared" si="1"/>
        <v>35.194874532835023</v>
      </c>
      <c r="AJ42">
        <f t="shared" si="2"/>
        <v>0.36649523310584481</v>
      </c>
      <c r="AK42">
        <f t="shared" si="3"/>
        <v>702.60122571807995</v>
      </c>
    </row>
    <row r="43" spans="1:37" x14ac:dyDescent="0.3">
      <c r="A43">
        <v>41</v>
      </c>
      <c r="B43">
        <v>100</v>
      </c>
      <c r="C43" t="s">
        <v>91</v>
      </c>
      <c r="D43">
        <v>2.9316210031749598E-2</v>
      </c>
      <c r="E43">
        <v>4096</v>
      </c>
      <c r="F43">
        <v>16384</v>
      </c>
      <c r="G43">
        <v>4</v>
      </c>
      <c r="H43">
        <v>3.2897528327266801</v>
      </c>
      <c r="I43">
        <v>5.5739464499812401</v>
      </c>
      <c r="J43">
        <v>-1.0118063516565901</v>
      </c>
      <c r="K43" t="b">
        <v>1</v>
      </c>
      <c r="L43">
        <v>49.44</v>
      </c>
      <c r="M43" t="s">
        <v>92</v>
      </c>
      <c r="N43">
        <v>6.3060838782433599</v>
      </c>
      <c r="O43">
        <v>4.1100000000000003</v>
      </c>
      <c r="P43">
        <v>1.694</v>
      </c>
      <c r="Q43" t="s">
        <v>976</v>
      </c>
      <c r="R43" s="1" t="s">
        <v>1941</v>
      </c>
      <c r="S43">
        <v>0</v>
      </c>
      <c r="T43">
        <v>12860</v>
      </c>
      <c r="U43">
        <v>4096</v>
      </c>
      <c r="V43">
        <v>709</v>
      </c>
      <c r="W43">
        <v>4096</v>
      </c>
      <c r="X43">
        <v>1</v>
      </c>
      <c r="Y43">
        <v>8.5993472666809997E-2</v>
      </c>
      <c r="Z43">
        <v>49.44</v>
      </c>
      <c r="AA43">
        <v>260.2</v>
      </c>
      <c r="AB43" t="s">
        <v>94</v>
      </c>
      <c r="AC43">
        <v>7.03125</v>
      </c>
      <c r="AE43">
        <v>0</v>
      </c>
      <c r="AF43">
        <v>49.4375</v>
      </c>
      <c r="AG43">
        <v>4.7265625</v>
      </c>
      <c r="AH43">
        <f t="shared" si="0"/>
        <v>44.7109375</v>
      </c>
      <c r="AI43">
        <f t="shared" si="1"/>
        <v>10.459504132231405</v>
      </c>
      <c r="AJ43">
        <f t="shared" si="2"/>
        <v>0.36356166586299532</v>
      </c>
      <c r="AK43">
        <f t="shared" si="3"/>
        <v>135.98105807621104</v>
      </c>
    </row>
    <row r="44" spans="1:37" x14ac:dyDescent="0.3">
      <c r="A44">
        <v>42</v>
      </c>
      <c r="B44">
        <v>108</v>
      </c>
      <c r="C44" t="s">
        <v>91</v>
      </c>
      <c r="D44">
        <v>1.63688074560208E-2</v>
      </c>
      <c r="E44">
        <v>4096</v>
      </c>
      <c r="F44">
        <v>4096</v>
      </c>
      <c r="G44">
        <v>1</v>
      </c>
      <c r="H44">
        <v>4.0550708416700099</v>
      </c>
      <c r="I44">
        <v>6.6251303887831403</v>
      </c>
      <c r="J44">
        <v>-0.97564170842819797</v>
      </c>
      <c r="K44" t="b">
        <v>1</v>
      </c>
      <c r="L44">
        <v>43.06</v>
      </c>
      <c r="M44" t="s">
        <v>92</v>
      </c>
      <c r="N44">
        <v>6.7103156200226604</v>
      </c>
      <c r="O44">
        <v>3.6429999999999998</v>
      </c>
      <c r="P44">
        <v>1.6339999999999999</v>
      </c>
      <c r="Q44" t="s">
        <v>977</v>
      </c>
      <c r="S44">
        <v>0</v>
      </c>
      <c r="T44">
        <v>4384</v>
      </c>
      <c r="U44">
        <v>4096</v>
      </c>
      <c r="V44">
        <v>164</v>
      </c>
      <c r="W44">
        <v>4096</v>
      </c>
      <c r="X44">
        <v>1</v>
      </c>
      <c r="Y44">
        <v>0.238560953089898</v>
      </c>
      <c r="Z44">
        <v>43.06</v>
      </c>
      <c r="AA44">
        <v>101.8</v>
      </c>
      <c r="AB44" t="s">
        <v>94</v>
      </c>
      <c r="AC44">
        <v>6.5625</v>
      </c>
      <c r="AE44">
        <v>4</v>
      </c>
      <c r="AF44">
        <v>43.0625</v>
      </c>
      <c r="AG44">
        <v>4.3828125</v>
      </c>
      <c r="AH44">
        <f t="shared" si="0"/>
        <v>38.6796875</v>
      </c>
      <c r="AI44">
        <f t="shared" si="1"/>
        <v>9.8253119429590026</v>
      </c>
      <c r="AJ44">
        <f t="shared" si="2"/>
        <v>0.3769503836961785</v>
      </c>
      <c r="AK44">
        <f t="shared" si="3"/>
        <v>114.23917274669314</v>
      </c>
    </row>
    <row r="45" spans="1:37" x14ac:dyDescent="0.3">
      <c r="A45">
        <v>43</v>
      </c>
      <c r="B45">
        <v>109</v>
      </c>
      <c r="C45" t="s">
        <v>91</v>
      </c>
      <c r="D45">
        <v>6.0550383939968699E-2</v>
      </c>
      <c r="E45">
        <v>4096</v>
      </c>
      <c r="F45">
        <v>4096</v>
      </c>
      <c r="G45">
        <v>1</v>
      </c>
      <c r="H45">
        <v>3.7494069441582099</v>
      </c>
      <c r="I45">
        <v>3.71279164196917</v>
      </c>
      <c r="J45">
        <v>-0.98046366085865</v>
      </c>
      <c r="K45" t="b">
        <v>1</v>
      </c>
      <c r="L45">
        <v>9.7799999999999994</v>
      </c>
      <c r="M45" t="s">
        <v>92</v>
      </c>
      <c r="N45">
        <v>5.0221930684203899</v>
      </c>
      <c r="O45">
        <v>3.5329999999999999</v>
      </c>
      <c r="P45">
        <v>0.99</v>
      </c>
      <c r="Q45" t="s">
        <v>978</v>
      </c>
      <c r="S45">
        <v>0</v>
      </c>
      <c r="T45">
        <v>3416</v>
      </c>
      <c r="U45">
        <v>4096</v>
      </c>
      <c r="V45">
        <v>304</v>
      </c>
      <c r="W45">
        <v>4096</v>
      </c>
      <c r="X45">
        <v>1</v>
      </c>
      <c r="Y45">
        <v>0.15768930295071901</v>
      </c>
      <c r="Z45">
        <v>9.7799999999999994</v>
      </c>
      <c r="AA45">
        <v>349.2</v>
      </c>
      <c r="AB45" t="s">
        <v>94</v>
      </c>
      <c r="AC45">
        <v>3.126953125</v>
      </c>
      <c r="AE45">
        <v>3</v>
      </c>
      <c r="AF45">
        <v>9.78125</v>
      </c>
      <c r="AG45">
        <v>2.646484375</v>
      </c>
      <c r="AH45">
        <f t="shared" si="0"/>
        <v>7.134765625</v>
      </c>
      <c r="AI45">
        <f t="shared" si="1"/>
        <v>3.6959409594095942</v>
      </c>
      <c r="AJ45">
        <f t="shared" si="2"/>
        <v>0.3751371221212621</v>
      </c>
      <c r="AK45">
        <f t="shared" si="3"/>
        <v>26.073799214246346</v>
      </c>
    </row>
    <row r="46" spans="1:37" x14ac:dyDescent="0.3">
      <c r="A46">
        <v>44</v>
      </c>
      <c r="B46">
        <v>110</v>
      </c>
      <c r="C46" t="s">
        <v>91</v>
      </c>
      <c r="D46">
        <v>2.4334352752895302E-2</v>
      </c>
      <c r="E46">
        <v>4096</v>
      </c>
      <c r="F46">
        <v>4096</v>
      </c>
      <c r="G46">
        <v>1</v>
      </c>
      <c r="H46">
        <v>4.1583028299925804</v>
      </c>
      <c r="I46">
        <v>6.3998879492854597</v>
      </c>
      <c r="J46">
        <v>-0.97081975599774495</v>
      </c>
      <c r="K46" t="b">
        <v>1</v>
      </c>
      <c r="L46">
        <v>34.56</v>
      </c>
      <c r="M46" t="s">
        <v>92</v>
      </c>
      <c r="N46">
        <v>6.6216192463469099</v>
      </c>
      <c r="O46">
        <v>3.6520000000000001</v>
      </c>
      <c r="P46">
        <v>1.5389999999999999</v>
      </c>
      <c r="Q46" t="s">
        <v>979</v>
      </c>
      <c r="S46">
        <v>0</v>
      </c>
      <c r="T46">
        <v>4490</v>
      </c>
      <c r="U46">
        <v>4096</v>
      </c>
      <c r="V46">
        <v>94</v>
      </c>
      <c r="W46">
        <v>4096</v>
      </c>
      <c r="X46">
        <v>1</v>
      </c>
      <c r="Y46">
        <v>0.32575406409736302</v>
      </c>
      <c r="Z46">
        <v>34.56</v>
      </c>
      <c r="AA46">
        <v>129.9</v>
      </c>
      <c r="AB46" t="s">
        <v>94</v>
      </c>
      <c r="AC46">
        <v>5.87890625</v>
      </c>
      <c r="AE46">
        <v>4</v>
      </c>
      <c r="AF46">
        <v>34.5625</v>
      </c>
      <c r="AG46">
        <v>6.07421875</v>
      </c>
      <c r="AH46">
        <f t="shared" si="0"/>
        <v>28.48828125</v>
      </c>
      <c r="AI46">
        <f t="shared" si="1"/>
        <v>5.6900321543408356</v>
      </c>
      <c r="AJ46">
        <f t="shared" si="2"/>
        <v>0.37877240984635374</v>
      </c>
      <c r="AK46">
        <f t="shared" si="3"/>
        <v>91.248726416002754</v>
      </c>
    </row>
    <row r="47" spans="1:37" x14ac:dyDescent="0.3">
      <c r="A47">
        <v>45</v>
      </c>
      <c r="B47">
        <v>111</v>
      </c>
      <c r="C47" t="s">
        <v>91</v>
      </c>
      <c r="D47">
        <v>4.8722551616919497E-2</v>
      </c>
      <c r="E47">
        <v>4096</v>
      </c>
      <c r="F47">
        <v>4096</v>
      </c>
      <c r="G47">
        <v>1</v>
      </c>
      <c r="H47">
        <v>7.2876945181669397</v>
      </c>
      <c r="I47">
        <v>8.1274874411588307</v>
      </c>
      <c r="J47">
        <v>-0.98046366085865</v>
      </c>
      <c r="K47" t="b">
        <v>1</v>
      </c>
      <c r="L47">
        <v>13.03</v>
      </c>
      <c r="M47" t="s">
        <v>92</v>
      </c>
      <c r="N47">
        <v>8.2530034088022202</v>
      </c>
      <c r="O47">
        <v>3.5270000000000001</v>
      </c>
      <c r="P47">
        <v>1.115</v>
      </c>
      <c r="Q47" t="s">
        <v>980</v>
      </c>
      <c r="S47">
        <v>0</v>
      </c>
      <c r="T47">
        <v>3370</v>
      </c>
      <c r="U47">
        <v>4096</v>
      </c>
      <c r="V47">
        <v>30</v>
      </c>
      <c r="W47">
        <v>4096</v>
      </c>
      <c r="X47">
        <v>1</v>
      </c>
      <c r="Y47">
        <v>1.1479707074338701</v>
      </c>
      <c r="Z47">
        <v>13.03</v>
      </c>
      <c r="AA47">
        <v>258.5</v>
      </c>
      <c r="AB47" t="s">
        <v>94</v>
      </c>
      <c r="AC47">
        <v>3.609375</v>
      </c>
      <c r="AD47" t="s">
        <v>98</v>
      </c>
      <c r="AE47">
        <v>4</v>
      </c>
      <c r="AF47">
        <v>13.03125</v>
      </c>
      <c r="AG47">
        <v>5.66796875</v>
      </c>
      <c r="AH47">
        <f t="shared" si="0"/>
        <v>7.36328125</v>
      </c>
      <c r="AI47">
        <f t="shared" si="1"/>
        <v>2.2991040661612683</v>
      </c>
      <c r="AJ47">
        <f t="shared" si="2"/>
        <v>0.3751371221212621</v>
      </c>
      <c r="AK47">
        <f t="shared" si="3"/>
        <v>34.737297994698807</v>
      </c>
    </row>
    <row r="48" spans="1:37" x14ac:dyDescent="0.3">
      <c r="A48">
        <v>46</v>
      </c>
      <c r="B48">
        <v>113</v>
      </c>
      <c r="C48" t="s">
        <v>91</v>
      </c>
      <c r="D48">
        <v>1.00431054021575E-2</v>
      </c>
      <c r="E48">
        <v>4096</v>
      </c>
      <c r="F48">
        <v>16384</v>
      </c>
      <c r="G48">
        <v>4</v>
      </c>
      <c r="H48">
        <v>3.0821261547456902</v>
      </c>
      <c r="I48">
        <v>7.6089989445284401</v>
      </c>
      <c r="J48">
        <v>-1.0005551293188599</v>
      </c>
      <c r="K48" t="b">
        <v>1</v>
      </c>
      <c r="L48">
        <v>294.8</v>
      </c>
      <c r="M48" t="s">
        <v>92</v>
      </c>
      <c r="N48">
        <v>7.6467005367627801</v>
      </c>
      <c r="O48">
        <v>4.2069999999999999</v>
      </c>
      <c r="P48">
        <v>2.4689999999999999</v>
      </c>
      <c r="Q48" t="s">
        <v>981</v>
      </c>
      <c r="S48">
        <v>0</v>
      </c>
      <c r="T48">
        <v>16120</v>
      </c>
      <c r="U48">
        <v>4096</v>
      </c>
      <c r="V48">
        <v>580</v>
      </c>
      <c r="W48">
        <v>4096</v>
      </c>
      <c r="X48">
        <v>1</v>
      </c>
      <c r="Y48">
        <v>8.6455582818439403E-2</v>
      </c>
      <c r="Z48">
        <v>294.8</v>
      </c>
      <c r="AA48">
        <v>54.7</v>
      </c>
      <c r="AB48" t="s">
        <v>94</v>
      </c>
      <c r="AC48">
        <v>17.171875</v>
      </c>
      <c r="AE48">
        <v>0</v>
      </c>
      <c r="AF48">
        <v>294.75</v>
      </c>
      <c r="AG48">
        <v>6.3203125</v>
      </c>
      <c r="AH48">
        <f t="shared" si="0"/>
        <v>288.4296875</v>
      </c>
      <c r="AI48">
        <f t="shared" si="1"/>
        <v>46.635352286773795</v>
      </c>
      <c r="AJ48">
        <f t="shared" si="2"/>
        <v>0.3676752771817936</v>
      </c>
      <c r="AK48">
        <f t="shared" si="3"/>
        <v>801.65846955835332</v>
      </c>
    </row>
    <row r="49" spans="1:37" x14ac:dyDescent="0.3">
      <c r="A49">
        <v>47</v>
      </c>
      <c r="B49">
        <v>114</v>
      </c>
      <c r="C49" t="s">
        <v>91</v>
      </c>
      <c r="D49">
        <v>2.7632240477408601E-2</v>
      </c>
      <c r="E49">
        <v>4096</v>
      </c>
      <c r="F49">
        <v>16384</v>
      </c>
      <c r="G49">
        <v>4</v>
      </c>
      <c r="H49">
        <v>3.0148366296165201</v>
      </c>
      <c r="I49">
        <v>5.2700757490366898</v>
      </c>
      <c r="J49">
        <v>-1.0061807404877301</v>
      </c>
      <c r="K49" t="b">
        <v>1</v>
      </c>
      <c r="L49">
        <v>56.03</v>
      </c>
      <c r="M49" t="s">
        <v>92</v>
      </c>
      <c r="N49">
        <v>6.1942773816052199</v>
      </c>
      <c r="O49">
        <v>4.1399999999999997</v>
      </c>
      <c r="P49">
        <v>1.748</v>
      </c>
      <c r="Q49" t="s">
        <v>982</v>
      </c>
      <c r="R49" s="1" t="s">
        <v>1941</v>
      </c>
      <c r="S49">
        <v>0</v>
      </c>
      <c r="T49">
        <v>13840</v>
      </c>
      <c r="U49">
        <v>4096</v>
      </c>
      <c r="V49">
        <v>686</v>
      </c>
      <c r="W49">
        <v>4096</v>
      </c>
      <c r="X49">
        <v>1</v>
      </c>
      <c r="Y49">
        <v>7.6926819983136399E-2</v>
      </c>
      <c r="Z49">
        <v>56.03</v>
      </c>
      <c r="AA49">
        <v>247</v>
      </c>
      <c r="AB49" t="s">
        <v>94</v>
      </c>
      <c r="AC49">
        <v>7.484375</v>
      </c>
      <c r="AE49">
        <v>0</v>
      </c>
      <c r="AF49">
        <v>56.03125</v>
      </c>
      <c r="AG49">
        <v>5.08203125</v>
      </c>
      <c r="AH49">
        <f t="shared" si="0"/>
        <v>50.94921875</v>
      </c>
      <c r="AI49">
        <f t="shared" si="1"/>
        <v>11.025365103766333</v>
      </c>
      <c r="AJ49">
        <f t="shared" si="2"/>
        <v>0.36561268614320547</v>
      </c>
      <c r="AK49">
        <f t="shared" si="3"/>
        <v>153.2530246449198</v>
      </c>
    </row>
    <row r="50" spans="1:37" x14ac:dyDescent="0.3">
      <c r="A50">
        <v>48</v>
      </c>
      <c r="B50">
        <v>122</v>
      </c>
      <c r="C50" t="s">
        <v>91</v>
      </c>
      <c r="D50">
        <v>1.50466247228913E-2</v>
      </c>
      <c r="E50">
        <v>4096</v>
      </c>
      <c r="F50">
        <v>4096</v>
      </c>
      <c r="G50">
        <v>1</v>
      </c>
      <c r="H50">
        <v>4.1428931192128502</v>
      </c>
      <c r="I50">
        <v>6.9789947564865003</v>
      </c>
      <c r="J50">
        <v>-0.97403439095138</v>
      </c>
      <c r="K50" t="b">
        <v>1</v>
      </c>
      <c r="L50">
        <v>48.4</v>
      </c>
      <c r="M50" t="s">
        <v>92</v>
      </c>
      <c r="N50">
        <v>7.0280610507808596</v>
      </c>
      <c r="O50">
        <v>3.637</v>
      </c>
      <c r="P50">
        <v>1.6850000000000001</v>
      </c>
      <c r="Q50" t="s">
        <v>983</v>
      </c>
      <c r="S50">
        <v>0</v>
      </c>
      <c r="T50">
        <v>4336</v>
      </c>
      <c r="U50">
        <v>4096</v>
      </c>
      <c r="V50">
        <v>142</v>
      </c>
      <c r="W50">
        <v>4096</v>
      </c>
      <c r="X50">
        <v>1</v>
      </c>
      <c r="Y50">
        <v>0.26374573167623599</v>
      </c>
      <c r="Z50">
        <v>48.4</v>
      </c>
      <c r="AA50">
        <v>89.56</v>
      </c>
      <c r="AB50" t="s">
        <v>94</v>
      </c>
      <c r="AC50">
        <v>6.95703125</v>
      </c>
      <c r="AE50">
        <v>4</v>
      </c>
      <c r="AF50">
        <v>48.40625</v>
      </c>
      <c r="AG50">
        <v>4.69921875</v>
      </c>
      <c r="AH50">
        <f t="shared" si="0"/>
        <v>43.70703125</v>
      </c>
      <c r="AI50">
        <f t="shared" si="1"/>
        <v>10.300914380714879</v>
      </c>
      <c r="AJ50">
        <f t="shared" si="2"/>
        <v>0.37755674981667398</v>
      </c>
      <c r="AK50">
        <f t="shared" si="3"/>
        <v>128.20920304961859</v>
      </c>
    </row>
    <row r="51" spans="1:37" x14ac:dyDescent="0.3">
      <c r="A51">
        <v>49</v>
      </c>
      <c r="B51">
        <v>123</v>
      </c>
      <c r="C51" t="s">
        <v>91</v>
      </c>
      <c r="D51">
        <v>6.6058514504414995E-2</v>
      </c>
      <c r="E51">
        <v>4096</v>
      </c>
      <c r="F51">
        <v>4096</v>
      </c>
      <c r="G51">
        <v>1</v>
      </c>
      <c r="H51">
        <v>3.0740019707609498</v>
      </c>
      <c r="I51">
        <v>3.4222287565112102</v>
      </c>
      <c r="J51">
        <v>-0.97483804968978904</v>
      </c>
      <c r="K51" t="b">
        <v>1</v>
      </c>
      <c r="L51">
        <v>12.984</v>
      </c>
      <c r="M51" t="s">
        <v>92</v>
      </c>
      <c r="N51">
        <v>4.7077129029072999</v>
      </c>
      <c r="O51">
        <v>3.5369999999999999</v>
      </c>
      <c r="P51">
        <v>1.113</v>
      </c>
      <c r="Q51" t="s">
        <v>984</v>
      </c>
      <c r="S51">
        <v>0</v>
      </c>
      <c r="T51">
        <v>3440</v>
      </c>
      <c r="U51">
        <v>4096</v>
      </c>
      <c r="V51">
        <v>419</v>
      </c>
      <c r="W51">
        <v>4096</v>
      </c>
      <c r="X51">
        <v>1</v>
      </c>
      <c r="Y51">
        <v>0.10132162659589899</v>
      </c>
      <c r="Z51">
        <v>12.984</v>
      </c>
      <c r="AA51">
        <v>265</v>
      </c>
      <c r="AB51" t="s">
        <v>94</v>
      </c>
      <c r="AC51">
        <v>3.603515625</v>
      </c>
      <c r="AE51">
        <v>3</v>
      </c>
      <c r="AF51">
        <v>12.984375</v>
      </c>
      <c r="AG51">
        <v>2.21875</v>
      </c>
      <c r="AH51">
        <f t="shared" si="0"/>
        <v>10.765625</v>
      </c>
      <c r="AI51">
        <f t="shared" si="1"/>
        <v>5.852112676056338</v>
      </c>
      <c r="AJ51">
        <f t="shared" si="2"/>
        <v>0.37725344492857493</v>
      </c>
      <c r="AK51">
        <f t="shared" si="3"/>
        <v>34.418174769638803</v>
      </c>
    </row>
    <row r="52" spans="1:37" x14ac:dyDescent="0.3">
      <c r="A52">
        <v>50</v>
      </c>
      <c r="B52">
        <v>124</v>
      </c>
      <c r="C52" t="s">
        <v>91</v>
      </c>
      <c r="D52">
        <v>2.4325387049582699E-2</v>
      </c>
      <c r="E52">
        <v>4096</v>
      </c>
      <c r="F52">
        <v>4096</v>
      </c>
      <c r="G52">
        <v>1</v>
      </c>
      <c r="H52">
        <v>4.6057299121995596</v>
      </c>
      <c r="I52">
        <v>7.2054485540465798</v>
      </c>
      <c r="J52">
        <v>-0.97242707347456303</v>
      </c>
      <c r="K52" t="b">
        <v>1</v>
      </c>
      <c r="L52">
        <v>36.659999999999997</v>
      </c>
      <c r="M52" t="s">
        <v>92</v>
      </c>
      <c r="N52">
        <v>7.2839421587489204</v>
      </c>
      <c r="O52">
        <v>3.645</v>
      </c>
      <c r="P52">
        <v>1.5640000000000001</v>
      </c>
      <c r="Q52" t="s">
        <v>985</v>
      </c>
      <c r="S52">
        <v>0</v>
      </c>
      <c r="T52">
        <v>4410</v>
      </c>
      <c r="U52">
        <v>4096</v>
      </c>
      <c r="V52">
        <v>66</v>
      </c>
      <c r="W52">
        <v>4096</v>
      </c>
      <c r="X52">
        <v>1</v>
      </c>
      <c r="Y52">
        <v>0.44383467096142198</v>
      </c>
      <c r="Z52">
        <v>36.659999999999997</v>
      </c>
      <c r="AA52">
        <v>120.25</v>
      </c>
      <c r="AB52" t="s">
        <v>94</v>
      </c>
      <c r="AC52">
        <v>6.0546875</v>
      </c>
      <c r="AE52">
        <v>4</v>
      </c>
      <c r="AF52">
        <v>36.65625</v>
      </c>
      <c r="AG52">
        <v>6.66796875</v>
      </c>
      <c r="AH52">
        <f t="shared" si="0"/>
        <v>29.98828125</v>
      </c>
      <c r="AI52">
        <f t="shared" si="1"/>
        <v>5.497363796133568</v>
      </c>
      <c r="AJ52">
        <f t="shared" si="2"/>
        <v>0.37816409134371592</v>
      </c>
      <c r="AK52">
        <f t="shared" si="3"/>
        <v>96.932127716702965</v>
      </c>
    </row>
    <row r="53" spans="1:37" x14ac:dyDescent="0.3">
      <c r="A53">
        <v>51</v>
      </c>
      <c r="B53">
        <v>125</v>
      </c>
      <c r="C53" t="s">
        <v>91</v>
      </c>
      <c r="D53">
        <v>3.5585787624562597E-2</v>
      </c>
      <c r="E53">
        <v>4096</v>
      </c>
      <c r="F53">
        <v>4096</v>
      </c>
      <c r="G53">
        <v>1</v>
      </c>
      <c r="H53">
        <v>5.9926923488195296</v>
      </c>
      <c r="I53">
        <v>7.3972296180740997</v>
      </c>
      <c r="J53">
        <v>-0.97724902590501495</v>
      </c>
      <c r="K53" t="b">
        <v>1</v>
      </c>
      <c r="L53">
        <v>17.170000000000002</v>
      </c>
      <c r="M53" t="s">
        <v>92</v>
      </c>
      <c r="N53">
        <v>7.5048556073871397</v>
      </c>
      <c r="O53">
        <v>3.5310000000000001</v>
      </c>
      <c r="P53">
        <v>1.234</v>
      </c>
      <c r="Q53" t="s">
        <v>986</v>
      </c>
      <c r="S53">
        <v>0</v>
      </c>
      <c r="T53">
        <v>3404</v>
      </c>
      <c r="U53">
        <v>4096</v>
      </c>
      <c r="V53">
        <v>40</v>
      </c>
      <c r="W53">
        <v>4096</v>
      </c>
      <c r="X53">
        <v>1</v>
      </c>
      <c r="Y53">
        <v>0.78941397393827895</v>
      </c>
      <c r="Z53">
        <v>17.170000000000002</v>
      </c>
      <c r="AA53">
        <v>198.2</v>
      </c>
      <c r="AB53" t="s">
        <v>94</v>
      </c>
      <c r="AC53">
        <v>4.14453125</v>
      </c>
      <c r="AE53">
        <v>4</v>
      </c>
      <c r="AF53">
        <v>17.171875</v>
      </c>
      <c r="AG53">
        <v>5.546875</v>
      </c>
      <c r="AH53">
        <f t="shared" si="0"/>
        <v>11.625</v>
      </c>
      <c r="AI53">
        <f t="shared" si="1"/>
        <v>3.0957746478873238</v>
      </c>
      <c r="AJ53">
        <f t="shared" si="2"/>
        <v>0.37634499141570149</v>
      </c>
      <c r="AK53">
        <f t="shared" si="3"/>
        <v>45.62801522986755</v>
      </c>
    </row>
    <row r="54" spans="1:37" x14ac:dyDescent="0.3">
      <c r="A54">
        <v>52</v>
      </c>
      <c r="B54">
        <v>127</v>
      </c>
      <c r="C54" t="s">
        <v>91</v>
      </c>
      <c r="D54">
        <v>1.1257872166949401E-2</v>
      </c>
      <c r="E54">
        <v>4096</v>
      </c>
      <c r="F54">
        <v>16384</v>
      </c>
      <c r="G54">
        <v>4</v>
      </c>
      <c r="H54">
        <v>3.2382152345010602</v>
      </c>
      <c r="I54">
        <v>8.0765641688629994</v>
      </c>
      <c r="J54">
        <v>-1.0029661055340899</v>
      </c>
      <c r="K54" t="b">
        <v>1</v>
      </c>
      <c r="L54">
        <v>312.2</v>
      </c>
      <c r="M54" t="s">
        <v>92</v>
      </c>
      <c r="N54">
        <v>8.0926498575535106</v>
      </c>
      <c r="O54">
        <v>4.2030000000000003</v>
      </c>
      <c r="P54">
        <v>2.4940000000000002</v>
      </c>
      <c r="Q54" t="s">
        <v>987</v>
      </c>
      <c r="S54">
        <v>0</v>
      </c>
      <c r="T54">
        <v>16000</v>
      </c>
      <c r="U54">
        <v>4096</v>
      </c>
      <c r="V54">
        <v>538</v>
      </c>
      <c r="W54">
        <v>4096</v>
      </c>
      <c r="X54">
        <v>1</v>
      </c>
      <c r="Y54">
        <v>9.6496310732805304E-2</v>
      </c>
      <c r="Z54">
        <v>312.2</v>
      </c>
      <c r="AA54">
        <v>51.25</v>
      </c>
      <c r="AB54" t="s">
        <v>94</v>
      </c>
      <c r="AC54">
        <v>17.671875</v>
      </c>
      <c r="AE54">
        <v>0</v>
      </c>
      <c r="AF54">
        <v>312.25</v>
      </c>
      <c r="AG54">
        <v>6.5859375</v>
      </c>
      <c r="AH54">
        <f t="shared" si="0"/>
        <v>305.6640625</v>
      </c>
      <c r="AI54">
        <f t="shared" si="1"/>
        <v>47.411625148279953</v>
      </c>
      <c r="AJ54">
        <f t="shared" si="2"/>
        <v>0.36678988858788342</v>
      </c>
      <c r="AK54">
        <f t="shared" si="3"/>
        <v>851.3048197760894</v>
      </c>
    </row>
    <row r="55" spans="1:37" x14ac:dyDescent="0.3">
      <c r="A55">
        <v>53</v>
      </c>
      <c r="B55">
        <v>128</v>
      </c>
      <c r="C55" t="s">
        <v>91</v>
      </c>
      <c r="D55">
        <v>3.37625080351458E-2</v>
      </c>
      <c r="E55">
        <v>4096</v>
      </c>
      <c r="F55">
        <v>16384</v>
      </c>
      <c r="G55">
        <v>4</v>
      </c>
      <c r="H55">
        <v>3.0545343350031899</v>
      </c>
      <c r="I55">
        <v>5.26489560671937</v>
      </c>
      <c r="J55">
        <v>-1.0085917167029499</v>
      </c>
      <c r="K55" t="b">
        <v>1</v>
      </c>
      <c r="L55">
        <v>52.97</v>
      </c>
      <c r="M55" t="s">
        <v>92</v>
      </c>
      <c r="N55">
        <v>6.2079445695551696</v>
      </c>
      <c r="O55">
        <v>4.1520000000000001</v>
      </c>
      <c r="P55">
        <v>1.724</v>
      </c>
      <c r="Q55" t="s">
        <v>988</v>
      </c>
      <c r="R55" s="1" t="s">
        <v>1941</v>
      </c>
      <c r="S55">
        <v>0</v>
      </c>
      <c r="T55">
        <v>14230</v>
      </c>
      <c r="U55">
        <v>4096</v>
      </c>
      <c r="V55">
        <v>796</v>
      </c>
      <c r="W55">
        <v>4096</v>
      </c>
      <c r="X55">
        <v>1</v>
      </c>
      <c r="Y55">
        <v>7.2821038756403306E-2</v>
      </c>
      <c r="Z55">
        <v>52.97</v>
      </c>
      <c r="AA55">
        <v>268.8</v>
      </c>
      <c r="AB55" t="s">
        <v>94</v>
      </c>
      <c r="AC55">
        <v>7.27734375</v>
      </c>
      <c r="AE55">
        <v>0</v>
      </c>
      <c r="AF55">
        <v>52.96875</v>
      </c>
      <c r="AG55">
        <v>4.85546875</v>
      </c>
      <c r="AH55">
        <f t="shared" si="0"/>
        <v>48.11328125</v>
      </c>
      <c r="AI55">
        <f t="shared" si="1"/>
        <v>10.909090909090908</v>
      </c>
      <c r="AJ55">
        <f t="shared" si="2"/>
        <v>0.36473226441732848</v>
      </c>
      <c r="AK55">
        <f t="shared" si="3"/>
        <v>145.22638978654462</v>
      </c>
    </row>
    <row r="56" spans="1:37" x14ac:dyDescent="0.3">
      <c r="A56">
        <v>54</v>
      </c>
      <c r="B56">
        <v>136</v>
      </c>
      <c r="C56" t="s">
        <v>91</v>
      </c>
      <c r="D56">
        <v>1.40283612681811E-2</v>
      </c>
      <c r="E56">
        <v>4096</v>
      </c>
      <c r="F56">
        <v>4096</v>
      </c>
      <c r="G56">
        <v>1</v>
      </c>
      <c r="H56">
        <v>3.7420133191131999</v>
      </c>
      <c r="I56">
        <v>6.5010172799827997</v>
      </c>
      <c r="J56">
        <v>-0.97081975599774495</v>
      </c>
      <c r="K56" t="b">
        <v>1</v>
      </c>
      <c r="L56">
        <v>54.62</v>
      </c>
      <c r="M56" t="s">
        <v>92</v>
      </c>
      <c r="N56">
        <v>6.58604819274397</v>
      </c>
      <c r="O56">
        <v>3.6389999999999998</v>
      </c>
      <c r="P56">
        <v>1.7370000000000001</v>
      </c>
      <c r="Q56" t="s">
        <v>989</v>
      </c>
      <c r="S56">
        <v>0</v>
      </c>
      <c r="T56">
        <v>4356</v>
      </c>
      <c r="U56">
        <v>4096</v>
      </c>
      <c r="V56">
        <v>143</v>
      </c>
      <c r="W56">
        <v>4096</v>
      </c>
      <c r="X56">
        <v>1</v>
      </c>
      <c r="Y56">
        <v>0.22929867294414399</v>
      </c>
      <c r="Z56">
        <v>54.62</v>
      </c>
      <c r="AA56">
        <v>79.75</v>
      </c>
      <c r="AB56" t="s">
        <v>94</v>
      </c>
      <c r="AC56">
        <v>7.390625</v>
      </c>
      <c r="AE56">
        <v>4</v>
      </c>
      <c r="AF56">
        <v>54.625</v>
      </c>
      <c r="AG56">
        <v>4.77734375</v>
      </c>
      <c r="AH56">
        <f t="shared" si="0"/>
        <v>49.84765625</v>
      </c>
      <c r="AI56">
        <f t="shared" si="1"/>
        <v>11.434178250204415</v>
      </c>
      <c r="AJ56">
        <f t="shared" si="2"/>
        <v>0.37877240984635374</v>
      </c>
      <c r="AK56">
        <f t="shared" si="3"/>
        <v>144.21588948930633</v>
      </c>
    </row>
    <row r="57" spans="1:37" x14ac:dyDescent="0.3">
      <c r="A57">
        <v>55</v>
      </c>
      <c r="B57">
        <v>137</v>
      </c>
      <c r="C57" t="s">
        <v>91</v>
      </c>
      <c r="D57">
        <v>7.0230045828779994E-2</v>
      </c>
      <c r="E57">
        <v>4096</v>
      </c>
      <c r="F57">
        <v>4096</v>
      </c>
      <c r="G57">
        <v>1</v>
      </c>
      <c r="H57">
        <v>2.83291133782101</v>
      </c>
      <c r="I57">
        <v>2.94357193695464</v>
      </c>
      <c r="J57">
        <v>-0.97323073221297196</v>
      </c>
      <c r="K57" t="b">
        <v>1</v>
      </c>
      <c r="L57">
        <v>10.94</v>
      </c>
      <c r="M57" t="s">
        <v>92</v>
      </c>
      <c r="N57">
        <v>4.6193489946966002</v>
      </c>
      <c r="O57">
        <v>3.5659999999999998</v>
      </c>
      <c r="P57">
        <v>1.0389999999999999</v>
      </c>
      <c r="Q57" t="s">
        <v>990</v>
      </c>
      <c r="S57">
        <v>0</v>
      </c>
      <c r="T57">
        <v>3678</v>
      </c>
      <c r="U57">
        <v>4096</v>
      </c>
      <c r="V57">
        <v>542</v>
      </c>
      <c r="W57">
        <v>4096</v>
      </c>
      <c r="X57">
        <v>1</v>
      </c>
      <c r="Y57">
        <v>7.8730283331715903E-2</v>
      </c>
      <c r="Z57">
        <v>10.94</v>
      </c>
      <c r="AA57">
        <v>336.2</v>
      </c>
      <c r="AB57" t="s">
        <v>94</v>
      </c>
      <c r="AC57">
        <v>3.306640625</v>
      </c>
      <c r="AE57">
        <v>5</v>
      </c>
      <c r="AF57">
        <v>10.9375</v>
      </c>
      <c r="AG57">
        <v>1.9833984375</v>
      </c>
      <c r="AH57">
        <f t="shared" si="0"/>
        <v>8.9541015625</v>
      </c>
      <c r="AI57">
        <f t="shared" si="1"/>
        <v>5.5145248645987195</v>
      </c>
      <c r="AJ57">
        <f t="shared" si="2"/>
        <v>0.37786029855636999</v>
      </c>
      <c r="AK57">
        <f t="shared" si="3"/>
        <v>28.945883020225054</v>
      </c>
    </row>
    <row r="58" spans="1:37" x14ac:dyDescent="0.3">
      <c r="A58">
        <v>56</v>
      </c>
      <c r="B58">
        <v>138</v>
      </c>
      <c r="C58" t="s">
        <v>91</v>
      </c>
      <c r="D58">
        <v>2.6487566611158E-2</v>
      </c>
      <c r="E58">
        <v>4096</v>
      </c>
      <c r="F58">
        <v>4096</v>
      </c>
      <c r="G58">
        <v>1</v>
      </c>
      <c r="H58">
        <v>4.0365972947222</v>
      </c>
      <c r="I58">
        <v>6.3505451580053398</v>
      </c>
      <c r="J58">
        <v>-0.97081975599774495</v>
      </c>
      <c r="K58" t="b">
        <v>1</v>
      </c>
      <c r="L58">
        <v>37.47</v>
      </c>
      <c r="M58" t="s">
        <v>92</v>
      </c>
      <c r="N58">
        <v>6.5438280307773002</v>
      </c>
      <c r="O58">
        <v>3.6429999999999998</v>
      </c>
      <c r="P58">
        <v>1.573</v>
      </c>
      <c r="Q58" t="s">
        <v>991</v>
      </c>
      <c r="S58">
        <v>0</v>
      </c>
      <c r="T58">
        <v>4400</v>
      </c>
      <c r="U58">
        <v>4096</v>
      </c>
      <c r="V58">
        <v>78</v>
      </c>
      <c r="W58">
        <v>4096</v>
      </c>
      <c r="X58">
        <v>1</v>
      </c>
      <c r="Y58">
        <v>0.34382693787595497</v>
      </c>
      <c r="Z58">
        <v>37.47</v>
      </c>
      <c r="AA58">
        <v>117.44</v>
      </c>
      <c r="AB58" t="s">
        <v>94</v>
      </c>
      <c r="AC58">
        <v>6.12109375</v>
      </c>
      <c r="AE58">
        <v>3</v>
      </c>
      <c r="AF58">
        <v>37.46875</v>
      </c>
      <c r="AG58">
        <v>6.3984375</v>
      </c>
      <c r="AH58">
        <f t="shared" si="0"/>
        <v>31.0703125</v>
      </c>
      <c r="AI58">
        <f t="shared" si="1"/>
        <v>5.8559218559218555</v>
      </c>
      <c r="AJ58">
        <f t="shared" si="2"/>
        <v>0.37877240984635374</v>
      </c>
      <c r="AK58">
        <f t="shared" si="3"/>
        <v>98.921539758397202</v>
      </c>
    </row>
    <row r="59" spans="1:37" x14ac:dyDescent="0.3">
      <c r="A59">
        <v>57</v>
      </c>
      <c r="B59">
        <v>139</v>
      </c>
      <c r="C59" t="s">
        <v>91</v>
      </c>
      <c r="D59">
        <v>4.8605674025734701E-2</v>
      </c>
      <c r="E59">
        <v>4096</v>
      </c>
      <c r="F59">
        <v>4096</v>
      </c>
      <c r="G59">
        <v>1</v>
      </c>
      <c r="H59">
        <v>8.3605411794922695</v>
      </c>
      <c r="I59">
        <v>9.7321924667527195</v>
      </c>
      <c r="J59">
        <v>-0.97564170842819797</v>
      </c>
      <c r="K59" t="b">
        <v>1</v>
      </c>
      <c r="L59">
        <v>14.58</v>
      </c>
      <c r="M59" t="s">
        <v>92</v>
      </c>
      <c r="N59">
        <v>9.8330297967514202</v>
      </c>
      <c r="O59">
        <v>3.5659999999999998</v>
      </c>
      <c r="P59">
        <v>1.1639999999999999</v>
      </c>
      <c r="Q59" t="s">
        <v>992</v>
      </c>
      <c r="S59">
        <v>0</v>
      </c>
      <c r="T59">
        <v>3692</v>
      </c>
      <c r="U59">
        <v>4096</v>
      </c>
      <c r="V59">
        <v>18</v>
      </c>
      <c r="W59">
        <v>4096</v>
      </c>
      <c r="X59">
        <v>1</v>
      </c>
      <c r="Y59">
        <v>1.7348961937406</v>
      </c>
      <c r="Z59">
        <v>14.58</v>
      </c>
      <c r="AA59">
        <v>253.2</v>
      </c>
      <c r="AB59" t="s">
        <v>94</v>
      </c>
      <c r="AC59">
        <v>3.818359375</v>
      </c>
      <c r="AD59" t="s">
        <v>98</v>
      </c>
      <c r="AE59">
        <v>4</v>
      </c>
      <c r="AF59">
        <v>14.578125</v>
      </c>
      <c r="AG59">
        <v>7.421875</v>
      </c>
      <c r="AH59">
        <f t="shared" si="0"/>
        <v>7.15625</v>
      </c>
      <c r="AI59">
        <f t="shared" si="1"/>
        <v>1.9642105263157894</v>
      </c>
      <c r="AJ59">
        <f t="shared" si="2"/>
        <v>0.3769503836961785</v>
      </c>
      <c r="AK59">
        <f t="shared" si="3"/>
        <v>38.673856376148294</v>
      </c>
    </row>
    <row r="60" spans="1:37" x14ac:dyDescent="0.3">
      <c r="A60">
        <v>58</v>
      </c>
      <c r="B60">
        <v>141</v>
      </c>
      <c r="C60" t="s">
        <v>91</v>
      </c>
      <c r="D60">
        <v>1.36608217974141E-2</v>
      </c>
      <c r="E60">
        <v>4096</v>
      </c>
      <c r="F60">
        <v>16384</v>
      </c>
      <c r="G60">
        <v>4</v>
      </c>
      <c r="H60">
        <v>3.3309982472602599</v>
      </c>
      <c r="I60">
        <v>8.15834336340696</v>
      </c>
      <c r="J60">
        <v>-1.00457342301091</v>
      </c>
      <c r="K60" t="b">
        <v>1</v>
      </c>
      <c r="L60">
        <v>281.5</v>
      </c>
      <c r="M60" t="s">
        <v>92</v>
      </c>
      <c r="N60">
        <v>8.1730044536235908</v>
      </c>
      <c r="O60">
        <v>4.2</v>
      </c>
      <c r="P60">
        <v>2.4500000000000002</v>
      </c>
      <c r="Q60" t="s">
        <v>993</v>
      </c>
      <c r="S60">
        <v>0</v>
      </c>
      <c r="T60">
        <v>15760</v>
      </c>
      <c r="U60">
        <v>4096</v>
      </c>
      <c r="V60">
        <v>449</v>
      </c>
      <c r="W60">
        <v>4096</v>
      </c>
      <c r="X60">
        <v>1</v>
      </c>
      <c r="Y60">
        <v>0.11000660871755601</v>
      </c>
      <c r="Z60">
        <v>281.5</v>
      </c>
      <c r="AA60">
        <v>56</v>
      </c>
      <c r="AB60" t="s">
        <v>94</v>
      </c>
      <c r="AC60">
        <v>16.78125</v>
      </c>
      <c r="AE60">
        <v>0</v>
      </c>
      <c r="AF60">
        <v>281.5</v>
      </c>
      <c r="AG60">
        <v>7.109375</v>
      </c>
      <c r="AH60">
        <f t="shared" si="0"/>
        <v>274.390625</v>
      </c>
      <c r="AI60">
        <f t="shared" si="1"/>
        <v>39.595604395604397</v>
      </c>
      <c r="AJ60">
        <f t="shared" si="2"/>
        <v>0.3662008143311305</v>
      </c>
      <c r="AK60">
        <f t="shared" si="3"/>
        <v>768.70391594885609</v>
      </c>
    </row>
    <row r="61" spans="1:37" x14ac:dyDescent="0.3">
      <c r="A61">
        <v>59</v>
      </c>
      <c r="B61">
        <v>142</v>
      </c>
      <c r="C61" t="s">
        <v>91</v>
      </c>
      <c r="D61">
        <v>2.5858969765657599E-2</v>
      </c>
      <c r="E61">
        <v>4096</v>
      </c>
      <c r="F61">
        <v>16384</v>
      </c>
      <c r="G61">
        <v>4</v>
      </c>
      <c r="H61">
        <v>3.2848425897884801</v>
      </c>
      <c r="I61">
        <v>5.52713259981011</v>
      </c>
      <c r="J61">
        <v>-1.0118063516565901</v>
      </c>
      <c r="K61" t="b">
        <v>1</v>
      </c>
      <c r="L61">
        <v>48.12</v>
      </c>
      <c r="M61" t="s">
        <v>92</v>
      </c>
      <c r="N61">
        <v>6.3984125864456303</v>
      </c>
      <c r="O61">
        <v>4.1399999999999997</v>
      </c>
      <c r="P61">
        <v>1.6830000000000001</v>
      </c>
      <c r="Q61" t="s">
        <v>994</v>
      </c>
      <c r="R61" s="1" t="s">
        <v>1941</v>
      </c>
      <c r="S61">
        <v>0</v>
      </c>
      <c r="T61">
        <v>13816</v>
      </c>
      <c r="U61">
        <v>4096</v>
      </c>
      <c r="V61">
        <v>696</v>
      </c>
      <c r="W61">
        <v>4096</v>
      </c>
      <c r="X61">
        <v>1</v>
      </c>
      <c r="Y61">
        <v>8.6606734860220094E-2</v>
      </c>
      <c r="Z61">
        <v>48.12</v>
      </c>
      <c r="AA61">
        <v>287</v>
      </c>
      <c r="AB61" t="s">
        <v>94</v>
      </c>
      <c r="AC61">
        <v>6.9375</v>
      </c>
      <c r="AE61">
        <v>0</v>
      </c>
      <c r="AF61">
        <v>48.125</v>
      </c>
      <c r="AG61">
        <v>5.08203125</v>
      </c>
      <c r="AH61">
        <f t="shared" si="0"/>
        <v>43.04296875</v>
      </c>
      <c r="AI61">
        <f t="shared" si="1"/>
        <v>9.4696387394312076</v>
      </c>
      <c r="AJ61">
        <f t="shared" si="2"/>
        <v>0.36356166586299532</v>
      </c>
      <c r="AK61">
        <f t="shared" si="3"/>
        <v>132.37094149011693</v>
      </c>
    </row>
    <row r="62" spans="1:37" x14ac:dyDescent="0.3">
      <c r="A62">
        <v>60</v>
      </c>
      <c r="B62">
        <v>150</v>
      </c>
      <c r="C62" t="s">
        <v>91</v>
      </c>
      <c r="D62">
        <v>1.3698630136986301E-2</v>
      </c>
      <c r="E62">
        <v>4096</v>
      </c>
      <c r="F62">
        <v>4096</v>
      </c>
      <c r="G62">
        <v>1</v>
      </c>
      <c r="H62">
        <v>3.68300274593622</v>
      </c>
      <c r="I62">
        <v>6.5243818175081101</v>
      </c>
      <c r="J62">
        <v>-0.97242707347456303</v>
      </c>
      <c r="K62" t="b">
        <v>1</v>
      </c>
      <c r="L62">
        <v>59.03</v>
      </c>
      <c r="M62" t="s">
        <v>92</v>
      </c>
      <c r="N62">
        <v>6.5834205933645702</v>
      </c>
      <c r="O62">
        <v>3.6349999999999998</v>
      </c>
      <c r="P62">
        <v>1.7709999999999999</v>
      </c>
      <c r="Q62" t="s">
        <v>995</v>
      </c>
      <c r="S62">
        <v>0</v>
      </c>
      <c r="T62">
        <v>4320</v>
      </c>
      <c r="U62">
        <v>4096</v>
      </c>
      <c r="V62">
        <v>146</v>
      </c>
      <c r="W62">
        <v>4096</v>
      </c>
      <c r="X62">
        <v>1</v>
      </c>
      <c r="Y62">
        <v>0.222046887167313</v>
      </c>
      <c r="Z62">
        <v>59.03</v>
      </c>
      <c r="AA62">
        <v>73.2</v>
      </c>
      <c r="AB62" t="s">
        <v>94</v>
      </c>
      <c r="AC62">
        <v>7.68359375</v>
      </c>
      <c r="AE62">
        <v>4</v>
      </c>
      <c r="AF62">
        <v>59.03125</v>
      </c>
      <c r="AG62">
        <v>4.5234375</v>
      </c>
      <c r="AH62">
        <f t="shared" si="0"/>
        <v>54.5078125</v>
      </c>
      <c r="AI62">
        <f t="shared" si="1"/>
        <v>13.050086355785838</v>
      </c>
      <c r="AJ62">
        <f t="shared" si="2"/>
        <v>0.37816409134371592</v>
      </c>
      <c r="AK62">
        <f t="shared" si="3"/>
        <v>156.09956458384647</v>
      </c>
    </row>
    <row r="63" spans="1:37" x14ac:dyDescent="0.3">
      <c r="A63">
        <v>61</v>
      </c>
      <c r="B63">
        <v>151</v>
      </c>
      <c r="C63" t="s">
        <v>91</v>
      </c>
      <c r="D63">
        <v>6.1383070622682001E-2</v>
      </c>
      <c r="E63">
        <v>4096</v>
      </c>
      <c r="F63">
        <v>4096</v>
      </c>
      <c r="G63">
        <v>1</v>
      </c>
      <c r="H63">
        <v>9.3459689238561801</v>
      </c>
      <c r="I63">
        <v>9.9574727499287992</v>
      </c>
      <c r="J63">
        <v>-0.97644536716660701</v>
      </c>
      <c r="K63" t="b">
        <v>1</v>
      </c>
      <c r="L63">
        <v>11.62</v>
      </c>
      <c r="M63" t="s">
        <v>92</v>
      </c>
      <c r="N63">
        <v>10.4295733842545</v>
      </c>
      <c r="O63">
        <v>3.5760000000000001</v>
      </c>
      <c r="P63">
        <v>1.0649999999999999</v>
      </c>
      <c r="Q63" t="s">
        <v>996</v>
      </c>
      <c r="S63">
        <v>0</v>
      </c>
      <c r="T63">
        <v>3764</v>
      </c>
      <c r="U63">
        <v>4096</v>
      </c>
      <c r="V63">
        <v>20</v>
      </c>
      <c r="W63">
        <v>4096</v>
      </c>
      <c r="X63">
        <v>1</v>
      </c>
      <c r="Y63">
        <v>1.86621538518431</v>
      </c>
      <c r="Z63">
        <v>11.62</v>
      </c>
      <c r="AA63">
        <v>324</v>
      </c>
      <c r="AB63" t="s">
        <v>94</v>
      </c>
      <c r="AC63">
        <v>3.408203125</v>
      </c>
      <c r="AD63" t="s">
        <v>98</v>
      </c>
      <c r="AE63">
        <v>3</v>
      </c>
      <c r="AF63">
        <v>11.6171875</v>
      </c>
      <c r="AG63">
        <v>7.5859375</v>
      </c>
      <c r="AH63">
        <f t="shared" si="0"/>
        <v>4.03125</v>
      </c>
      <c r="AI63">
        <f t="shared" si="1"/>
        <v>1.5314109165808445</v>
      </c>
      <c r="AJ63">
        <f t="shared" si="2"/>
        <v>0.37664756592374726</v>
      </c>
      <c r="AK63">
        <f t="shared" si="3"/>
        <v>30.843654787754325</v>
      </c>
    </row>
    <row r="64" spans="1:37" x14ac:dyDescent="0.3">
      <c r="A64">
        <v>62</v>
      </c>
      <c r="B64">
        <v>152</v>
      </c>
      <c r="C64" t="s">
        <v>91</v>
      </c>
      <c r="D64">
        <v>3.5696062158955898E-2</v>
      </c>
      <c r="E64">
        <v>4096</v>
      </c>
      <c r="F64">
        <v>4096</v>
      </c>
      <c r="G64">
        <v>1</v>
      </c>
      <c r="H64">
        <v>3.72440951716225</v>
      </c>
      <c r="I64">
        <v>6.0848995334105904</v>
      </c>
      <c r="J64">
        <v>-0.96921243852092798</v>
      </c>
      <c r="K64" t="b">
        <v>1</v>
      </c>
      <c r="L64">
        <v>43</v>
      </c>
      <c r="M64" t="s">
        <v>92</v>
      </c>
      <c r="N64">
        <v>6.2529372775155601</v>
      </c>
      <c r="O64">
        <v>3.6389999999999998</v>
      </c>
      <c r="P64">
        <v>1.6339999999999999</v>
      </c>
      <c r="Q64" t="s">
        <v>997</v>
      </c>
      <c r="S64">
        <v>0</v>
      </c>
      <c r="T64">
        <v>4344</v>
      </c>
      <c r="U64">
        <v>4096</v>
      </c>
      <c r="V64">
        <v>130</v>
      </c>
      <c r="W64">
        <v>4096</v>
      </c>
      <c r="X64">
        <v>1</v>
      </c>
      <c r="Y64">
        <v>0.238946521490354</v>
      </c>
      <c r="Z64">
        <v>43</v>
      </c>
      <c r="AA64">
        <v>101</v>
      </c>
      <c r="AB64" t="s">
        <v>94</v>
      </c>
      <c r="AC64">
        <v>6.55859375</v>
      </c>
      <c r="AE64">
        <v>4</v>
      </c>
      <c r="AF64">
        <v>43</v>
      </c>
      <c r="AG64">
        <v>5.21484375</v>
      </c>
      <c r="AH64">
        <f t="shared" si="0"/>
        <v>37.78515625</v>
      </c>
      <c r="AI64">
        <f t="shared" si="1"/>
        <v>8.2456928838951313</v>
      </c>
      <c r="AJ64">
        <f t="shared" si="2"/>
        <v>0.37938170689615924</v>
      </c>
      <c r="AK64">
        <f t="shared" si="3"/>
        <v>113.34231255322373</v>
      </c>
    </row>
    <row r="65" spans="1:37" x14ac:dyDescent="0.3">
      <c r="A65">
        <v>63</v>
      </c>
      <c r="B65">
        <v>153</v>
      </c>
      <c r="C65" t="s">
        <v>91</v>
      </c>
      <c r="D65">
        <v>4.6965115257048398E-2</v>
      </c>
      <c r="E65">
        <v>4096</v>
      </c>
      <c r="F65">
        <v>4096</v>
      </c>
      <c r="G65">
        <v>1</v>
      </c>
      <c r="H65">
        <v>9.0891661989099202</v>
      </c>
      <c r="I65">
        <v>10.5537291118202</v>
      </c>
      <c r="J65">
        <v>-0.97483804968978904</v>
      </c>
      <c r="K65" t="b">
        <v>1</v>
      </c>
      <c r="L65">
        <v>14.51</v>
      </c>
      <c r="M65" t="s">
        <v>92</v>
      </c>
      <c r="N65">
        <v>10.646858739835199</v>
      </c>
      <c r="O65">
        <v>3.5819999999999999</v>
      </c>
      <c r="P65">
        <v>1.161</v>
      </c>
      <c r="Q65" t="s">
        <v>998</v>
      </c>
      <c r="S65">
        <v>0</v>
      </c>
      <c r="T65">
        <v>3826</v>
      </c>
      <c r="U65">
        <v>4096</v>
      </c>
      <c r="V65">
        <v>24</v>
      </c>
      <c r="W65">
        <v>4096</v>
      </c>
      <c r="X65">
        <v>1</v>
      </c>
      <c r="Y65">
        <v>1.6511941359915201</v>
      </c>
      <c r="Z65">
        <v>14.51</v>
      </c>
      <c r="AA65">
        <v>263.8</v>
      </c>
      <c r="AB65" t="s">
        <v>94</v>
      </c>
      <c r="AC65">
        <v>3.80859375</v>
      </c>
      <c r="AD65" t="s">
        <v>98</v>
      </c>
      <c r="AE65">
        <v>4</v>
      </c>
      <c r="AF65">
        <v>14.5078125</v>
      </c>
      <c r="AG65">
        <v>7.4453125</v>
      </c>
      <c r="AH65">
        <f t="shared" si="0"/>
        <v>7.0625</v>
      </c>
      <c r="AI65">
        <f t="shared" si="1"/>
        <v>1.9485834207764954</v>
      </c>
      <c r="AJ65">
        <f t="shared" si="2"/>
        <v>0.37725344492857493</v>
      </c>
      <c r="AK65">
        <f t="shared" si="3"/>
        <v>38.456408271491732</v>
      </c>
    </row>
    <row r="66" spans="1:37" x14ac:dyDescent="0.3">
      <c r="A66">
        <v>64</v>
      </c>
      <c r="B66">
        <v>155</v>
      </c>
      <c r="C66" t="s">
        <v>91</v>
      </c>
      <c r="D66">
        <v>2.5803480734935401E-2</v>
      </c>
      <c r="E66">
        <v>4096</v>
      </c>
      <c r="F66">
        <v>16384</v>
      </c>
      <c r="G66">
        <v>4</v>
      </c>
      <c r="H66">
        <v>3.31885841607154</v>
      </c>
      <c r="I66">
        <v>8.2517710227716403</v>
      </c>
      <c r="J66">
        <v>-1.00216244679568</v>
      </c>
      <c r="K66" t="b">
        <v>1</v>
      </c>
      <c r="L66">
        <v>306.8</v>
      </c>
      <c r="M66" t="s">
        <v>92</v>
      </c>
      <c r="N66">
        <v>8.2647962223787896</v>
      </c>
      <c r="O66">
        <v>4.1950000000000003</v>
      </c>
      <c r="P66">
        <v>2.4860000000000002</v>
      </c>
      <c r="Q66" t="s">
        <v>999</v>
      </c>
      <c r="S66">
        <v>0</v>
      </c>
      <c r="T66">
        <v>15660</v>
      </c>
      <c r="U66">
        <v>4096</v>
      </c>
      <c r="V66">
        <v>335</v>
      </c>
      <c r="W66">
        <v>4096</v>
      </c>
      <c r="X66">
        <v>1</v>
      </c>
      <c r="Y66">
        <v>0.12669276921945899</v>
      </c>
      <c r="Z66">
        <v>306.8</v>
      </c>
      <c r="AA66">
        <v>51.06</v>
      </c>
      <c r="AB66" t="s">
        <v>94</v>
      </c>
      <c r="AC66">
        <v>17.515625</v>
      </c>
      <c r="AE66">
        <v>0</v>
      </c>
      <c r="AF66">
        <v>306.75</v>
      </c>
      <c r="AG66">
        <v>8.3359375</v>
      </c>
      <c r="AH66">
        <f t="shared" si="0"/>
        <v>298.4140625</v>
      </c>
      <c r="AI66">
        <f t="shared" si="1"/>
        <v>36.798500468603564</v>
      </c>
      <c r="AJ66">
        <f t="shared" si="2"/>
        <v>0.36708478096755459</v>
      </c>
      <c r="AK66">
        <f t="shared" si="3"/>
        <v>835.63802125349514</v>
      </c>
    </row>
    <row r="67" spans="1:37" x14ac:dyDescent="0.3">
      <c r="A67">
        <v>65</v>
      </c>
      <c r="B67">
        <v>156</v>
      </c>
      <c r="C67" t="s">
        <v>91</v>
      </c>
      <c r="D67">
        <v>2.09731454832239E-2</v>
      </c>
      <c r="E67">
        <v>4096</v>
      </c>
      <c r="F67">
        <v>16384</v>
      </c>
      <c r="G67">
        <v>4</v>
      </c>
      <c r="H67">
        <v>2.9263805257677</v>
      </c>
      <c r="I67">
        <v>4.9039736154466604</v>
      </c>
      <c r="J67">
        <v>-1.0061807404877301</v>
      </c>
      <c r="K67" t="b">
        <v>1</v>
      </c>
      <c r="L67">
        <v>47.38</v>
      </c>
      <c r="M67" t="s">
        <v>92</v>
      </c>
      <c r="N67">
        <v>6.1272911857357002</v>
      </c>
      <c r="O67">
        <v>4.1520000000000001</v>
      </c>
      <c r="P67">
        <v>1.6759999999999999</v>
      </c>
      <c r="Q67" t="s">
        <v>1000</v>
      </c>
      <c r="R67" s="1" t="s">
        <v>1941</v>
      </c>
      <c r="S67">
        <v>0</v>
      </c>
      <c r="T67">
        <v>14264</v>
      </c>
      <c r="U67">
        <v>4096</v>
      </c>
      <c r="V67">
        <v>845</v>
      </c>
      <c r="W67">
        <v>4096</v>
      </c>
      <c r="X67">
        <v>1</v>
      </c>
      <c r="Y67">
        <v>6.6269504709975002E-2</v>
      </c>
      <c r="Z67">
        <v>47.38</v>
      </c>
      <c r="AA67">
        <v>301</v>
      </c>
      <c r="AB67" t="s">
        <v>94</v>
      </c>
      <c r="AC67">
        <v>6.8828125</v>
      </c>
      <c r="AE67">
        <v>0</v>
      </c>
      <c r="AF67">
        <v>47.375</v>
      </c>
      <c r="AG67">
        <v>4.57421875</v>
      </c>
      <c r="AH67">
        <f t="shared" ref="AH67:AH130" si="4">AF67-AG67</f>
        <v>42.80078125</v>
      </c>
      <c r="AI67">
        <f t="shared" ref="AI67:AI130" si="5">AF67/AG67</f>
        <v>10.356959863364645</v>
      </c>
      <c r="AJ67">
        <f t="shared" ref="AJ67:AJ130" si="6">EXP(J67)</f>
        <v>0.36561268614320547</v>
      </c>
      <c r="AK67">
        <f t="shared" ref="AK67:AK130" si="7">AF67/AJ67</f>
        <v>129.57701358711569</v>
      </c>
    </row>
    <row r="68" spans="1:37" x14ac:dyDescent="0.3">
      <c r="A68">
        <v>66</v>
      </c>
      <c r="B68">
        <v>164</v>
      </c>
      <c r="C68" t="s">
        <v>91</v>
      </c>
      <c r="D68">
        <v>1.6060245420001E-2</v>
      </c>
      <c r="E68">
        <v>4096</v>
      </c>
      <c r="F68">
        <v>4096</v>
      </c>
      <c r="G68">
        <v>1</v>
      </c>
      <c r="H68">
        <v>3.5517122430152401</v>
      </c>
      <c r="I68">
        <v>6.4756315993256504</v>
      </c>
      <c r="J68">
        <v>-0.96921243852092798</v>
      </c>
      <c r="K68" t="b">
        <v>1</v>
      </c>
      <c r="L68">
        <v>66.599999999999994</v>
      </c>
      <c r="M68" t="s">
        <v>92</v>
      </c>
      <c r="N68">
        <v>6.54726521385206</v>
      </c>
      <c r="O68">
        <v>3.6520000000000001</v>
      </c>
      <c r="P68">
        <v>1.823</v>
      </c>
      <c r="Q68" t="s">
        <v>1001</v>
      </c>
      <c r="S68">
        <v>0</v>
      </c>
      <c r="T68">
        <v>4492</v>
      </c>
      <c r="U68">
        <v>4096</v>
      </c>
      <c r="V68">
        <v>124</v>
      </c>
      <c r="W68">
        <v>4096</v>
      </c>
      <c r="X68">
        <v>1</v>
      </c>
      <c r="Y68">
        <v>0.22915052404608599</v>
      </c>
      <c r="Z68">
        <v>66.599999999999994</v>
      </c>
      <c r="AA68">
        <v>67.44</v>
      </c>
      <c r="AB68" t="s">
        <v>94</v>
      </c>
      <c r="AC68">
        <v>8.1640625</v>
      </c>
      <c r="AE68">
        <v>5</v>
      </c>
      <c r="AF68">
        <v>66.625</v>
      </c>
      <c r="AG68">
        <v>5.1953125</v>
      </c>
      <c r="AH68">
        <f t="shared" si="4"/>
        <v>61.4296875</v>
      </c>
      <c r="AI68">
        <f t="shared" si="5"/>
        <v>12.82406015037594</v>
      </c>
      <c r="AJ68">
        <f t="shared" si="6"/>
        <v>0.37938170689615924</v>
      </c>
      <c r="AK68">
        <f t="shared" si="7"/>
        <v>175.61468776415191</v>
      </c>
    </row>
    <row r="69" spans="1:37" x14ac:dyDescent="0.3">
      <c r="A69">
        <v>67</v>
      </c>
      <c r="B69">
        <v>165</v>
      </c>
      <c r="C69" t="s">
        <v>91</v>
      </c>
      <c r="D69">
        <v>6.1177779069110899E-2</v>
      </c>
      <c r="E69">
        <v>4096</v>
      </c>
      <c r="F69">
        <v>4096</v>
      </c>
      <c r="G69">
        <v>1</v>
      </c>
      <c r="H69">
        <v>3.6219126620094801</v>
      </c>
      <c r="I69">
        <v>3.67496802326938</v>
      </c>
      <c r="J69">
        <v>-0.97885634338183303</v>
      </c>
      <c r="K69" t="b">
        <v>1</v>
      </c>
      <c r="L69">
        <v>10.35</v>
      </c>
      <c r="M69" t="s">
        <v>92</v>
      </c>
      <c r="N69">
        <v>5.1910352452593296</v>
      </c>
      <c r="O69">
        <v>3.5939999999999999</v>
      </c>
      <c r="P69">
        <v>1.0149999999999999</v>
      </c>
      <c r="Q69" t="s">
        <v>1002</v>
      </c>
      <c r="S69">
        <v>0</v>
      </c>
      <c r="T69">
        <v>3932</v>
      </c>
      <c r="U69">
        <v>4096</v>
      </c>
      <c r="V69">
        <v>299</v>
      </c>
      <c r="W69">
        <v>4096</v>
      </c>
      <c r="X69">
        <v>1</v>
      </c>
      <c r="Y69">
        <v>0.151629124275143</v>
      </c>
      <c r="Z69">
        <v>10.35</v>
      </c>
      <c r="AA69">
        <v>379.8</v>
      </c>
      <c r="AB69" t="s">
        <v>94</v>
      </c>
      <c r="AC69">
        <v>3.216796875</v>
      </c>
      <c r="AE69">
        <v>4</v>
      </c>
      <c r="AF69">
        <v>10.3515625</v>
      </c>
      <c r="AG69">
        <v>3.09765625</v>
      </c>
      <c r="AH69">
        <f t="shared" si="4"/>
        <v>7.25390625</v>
      </c>
      <c r="AI69">
        <f t="shared" si="5"/>
        <v>3.3417402269861287</v>
      </c>
      <c r="AJ69">
        <f t="shared" si="6"/>
        <v>0.37574057141122941</v>
      </c>
      <c r="AK69">
        <f t="shared" si="7"/>
        <v>27.549759827960468</v>
      </c>
    </row>
    <row r="70" spans="1:37" x14ac:dyDescent="0.3">
      <c r="A70">
        <v>68</v>
      </c>
      <c r="B70">
        <v>166</v>
      </c>
      <c r="C70" t="s">
        <v>91</v>
      </c>
      <c r="D70">
        <v>3.2038137081597598E-2</v>
      </c>
      <c r="E70">
        <v>4096</v>
      </c>
      <c r="F70">
        <v>4096</v>
      </c>
      <c r="G70">
        <v>1</v>
      </c>
      <c r="H70">
        <v>4.6900752676196698</v>
      </c>
      <c r="I70">
        <v>7.6488532196531702</v>
      </c>
      <c r="J70">
        <v>-0.96760512104411001</v>
      </c>
      <c r="K70" t="b">
        <v>1</v>
      </c>
      <c r="L70">
        <v>42.72</v>
      </c>
      <c r="M70" t="s">
        <v>92</v>
      </c>
      <c r="N70">
        <v>7.7237294492498796</v>
      </c>
      <c r="O70">
        <v>3.6560000000000001</v>
      </c>
      <c r="P70">
        <v>1.631</v>
      </c>
      <c r="Q70" t="s">
        <v>1003</v>
      </c>
      <c r="S70">
        <v>0</v>
      </c>
      <c r="T70">
        <v>4524</v>
      </c>
      <c r="U70">
        <v>4096</v>
      </c>
      <c r="V70">
        <v>34</v>
      </c>
      <c r="W70">
        <v>4096</v>
      </c>
      <c r="X70">
        <v>1</v>
      </c>
      <c r="Y70">
        <v>0.63284268746613803</v>
      </c>
      <c r="Z70">
        <v>42.72</v>
      </c>
      <c r="AA70">
        <v>105.9</v>
      </c>
      <c r="AB70" t="s">
        <v>94</v>
      </c>
      <c r="AC70">
        <v>6.53515625</v>
      </c>
      <c r="AE70">
        <v>5</v>
      </c>
      <c r="AF70">
        <v>42.71875</v>
      </c>
      <c r="AG70">
        <v>9.6171875</v>
      </c>
      <c r="AH70">
        <f t="shared" si="4"/>
        <v>33.1015625</v>
      </c>
      <c r="AI70">
        <f t="shared" si="5"/>
        <v>4.4419171405361491</v>
      </c>
      <c r="AJ70">
        <f t="shared" si="6"/>
        <v>0.37999198406723378</v>
      </c>
      <c r="AK70">
        <f t="shared" si="7"/>
        <v>112.42013461115951</v>
      </c>
    </row>
    <row r="71" spans="1:37" x14ac:dyDescent="0.3">
      <c r="A71">
        <v>69</v>
      </c>
      <c r="B71">
        <v>167</v>
      </c>
      <c r="C71" t="s">
        <v>91</v>
      </c>
      <c r="D71">
        <v>4.9980308402232498E-2</v>
      </c>
      <c r="E71">
        <v>4096</v>
      </c>
      <c r="F71">
        <v>4096</v>
      </c>
      <c r="G71">
        <v>1</v>
      </c>
      <c r="H71">
        <v>10.6244476642278</v>
      </c>
      <c r="I71">
        <v>11.682742255781699</v>
      </c>
      <c r="J71">
        <v>-0.97724902590501495</v>
      </c>
      <c r="K71" t="b">
        <v>1</v>
      </c>
      <c r="L71">
        <v>12.57</v>
      </c>
      <c r="M71" t="s">
        <v>92</v>
      </c>
      <c r="N71">
        <v>11.7623046473021</v>
      </c>
      <c r="O71">
        <v>3.59</v>
      </c>
      <c r="P71">
        <v>1.1000000000000001</v>
      </c>
      <c r="Q71" t="s">
        <v>1004</v>
      </c>
      <c r="S71">
        <v>0</v>
      </c>
      <c r="T71">
        <v>3886</v>
      </c>
      <c r="U71">
        <v>4096</v>
      </c>
      <c r="V71">
        <v>20</v>
      </c>
      <c r="W71">
        <v>4096</v>
      </c>
      <c r="X71">
        <v>1</v>
      </c>
      <c r="Y71">
        <v>2.1520919223102402</v>
      </c>
      <c r="Z71">
        <v>12.57</v>
      </c>
      <c r="AA71">
        <v>309.2</v>
      </c>
      <c r="AB71" t="s">
        <v>94</v>
      </c>
      <c r="AC71">
        <v>3.544921875</v>
      </c>
      <c r="AD71" t="s">
        <v>98</v>
      </c>
      <c r="AE71">
        <v>5</v>
      </c>
      <c r="AF71">
        <v>12.5703125</v>
      </c>
      <c r="AG71">
        <v>7.25390625</v>
      </c>
      <c r="AH71">
        <f t="shared" si="4"/>
        <v>5.31640625</v>
      </c>
      <c r="AI71">
        <f t="shared" si="5"/>
        <v>1.7329025309639203</v>
      </c>
      <c r="AJ71">
        <f t="shared" si="6"/>
        <v>0.37634499141570149</v>
      </c>
      <c r="AK71">
        <f t="shared" si="7"/>
        <v>33.4010357164954</v>
      </c>
    </row>
    <row r="72" spans="1:37" x14ac:dyDescent="0.3">
      <c r="A72">
        <v>70</v>
      </c>
      <c r="B72">
        <v>169</v>
      </c>
      <c r="C72" t="s">
        <v>91</v>
      </c>
      <c r="D72">
        <v>2.0015133003520601E-2</v>
      </c>
      <c r="E72">
        <v>4096</v>
      </c>
      <c r="F72">
        <v>16384</v>
      </c>
      <c r="G72">
        <v>4</v>
      </c>
      <c r="H72">
        <v>3.4216835183094498</v>
      </c>
      <c r="I72">
        <v>8.3470365515009792</v>
      </c>
      <c r="J72">
        <v>-1.00457342301091</v>
      </c>
      <c r="K72" t="b">
        <v>1</v>
      </c>
      <c r="L72">
        <v>275.2</v>
      </c>
      <c r="M72" t="s">
        <v>92</v>
      </c>
      <c r="N72">
        <v>8.3582702942623293</v>
      </c>
      <c r="O72">
        <v>4.1840000000000002</v>
      </c>
      <c r="P72">
        <v>2.44</v>
      </c>
      <c r="Q72" t="s">
        <v>1005</v>
      </c>
      <c r="S72">
        <v>0</v>
      </c>
      <c r="T72">
        <v>15256</v>
      </c>
      <c r="U72">
        <v>4096</v>
      </c>
      <c r="V72">
        <v>336</v>
      </c>
      <c r="W72">
        <v>4096</v>
      </c>
      <c r="X72">
        <v>1</v>
      </c>
      <c r="Y72">
        <v>0.13211366704618999</v>
      </c>
      <c r="Z72">
        <v>275.2</v>
      </c>
      <c r="AA72">
        <v>55.44</v>
      </c>
      <c r="AB72" t="s">
        <v>94</v>
      </c>
      <c r="AC72">
        <v>16.59375</v>
      </c>
      <c r="AE72">
        <v>0</v>
      </c>
      <c r="AF72">
        <v>275.25</v>
      </c>
      <c r="AG72">
        <v>7.921875</v>
      </c>
      <c r="AH72">
        <f t="shared" si="4"/>
        <v>267.328125</v>
      </c>
      <c r="AI72">
        <f t="shared" si="5"/>
        <v>34.745562130177518</v>
      </c>
      <c r="AJ72">
        <f t="shared" si="6"/>
        <v>0.3662008143311305</v>
      </c>
      <c r="AK72">
        <f t="shared" si="7"/>
        <v>751.63677749528472</v>
      </c>
    </row>
    <row r="73" spans="1:37" x14ac:dyDescent="0.3">
      <c r="A73">
        <v>71</v>
      </c>
      <c r="B73">
        <v>170</v>
      </c>
      <c r="C73" t="s">
        <v>91</v>
      </c>
      <c r="D73">
        <v>2.6744468699126701E-2</v>
      </c>
      <c r="E73">
        <v>4096</v>
      </c>
      <c r="F73">
        <v>16384</v>
      </c>
      <c r="G73">
        <v>4</v>
      </c>
      <c r="H73">
        <v>3.83642646913894</v>
      </c>
      <c r="I73">
        <v>6.16675582832295</v>
      </c>
      <c r="J73">
        <v>-1.0166283040870401</v>
      </c>
      <c r="K73" t="b">
        <v>1</v>
      </c>
      <c r="L73">
        <v>40.53</v>
      </c>
      <c r="M73" t="s">
        <v>92</v>
      </c>
      <c r="N73">
        <v>6.8265825090834902</v>
      </c>
      <c r="O73">
        <v>4.133</v>
      </c>
      <c r="P73">
        <v>1.607</v>
      </c>
      <c r="Q73" t="s">
        <v>1006</v>
      </c>
      <c r="R73" s="1" t="s">
        <v>1941</v>
      </c>
      <c r="S73">
        <v>0</v>
      </c>
      <c r="T73">
        <v>13624</v>
      </c>
      <c r="U73">
        <v>4096</v>
      </c>
      <c r="V73">
        <v>537</v>
      </c>
      <c r="W73">
        <v>4096</v>
      </c>
      <c r="X73">
        <v>1</v>
      </c>
      <c r="Y73">
        <v>0.122400836729531</v>
      </c>
      <c r="Z73">
        <v>40.53</v>
      </c>
      <c r="AA73">
        <v>336.2</v>
      </c>
      <c r="AB73" t="s">
        <v>94</v>
      </c>
      <c r="AC73">
        <v>6.3671875</v>
      </c>
      <c r="AE73">
        <v>0</v>
      </c>
      <c r="AF73">
        <v>40.53125</v>
      </c>
      <c r="AG73">
        <v>5.70703125</v>
      </c>
      <c r="AH73">
        <f t="shared" si="4"/>
        <v>34.82421875</v>
      </c>
      <c r="AI73">
        <f t="shared" si="5"/>
        <v>7.1019849418206711</v>
      </c>
      <c r="AJ73">
        <f t="shared" si="6"/>
        <v>0.36181280864640991</v>
      </c>
      <c r="AK73">
        <f t="shared" si="7"/>
        <v>112.02270630393883</v>
      </c>
    </row>
    <row r="74" spans="1:37" x14ac:dyDescent="0.3">
      <c r="A74">
        <v>72</v>
      </c>
      <c r="B74">
        <v>178</v>
      </c>
      <c r="C74" t="s">
        <v>91</v>
      </c>
      <c r="D74">
        <v>2.2798492745098198E-2</v>
      </c>
      <c r="E74">
        <v>4096</v>
      </c>
      <c r="F74">
        <v>4096</v>
      </c>
      <c r="G74">
        <v>1</v>
      </c>
      <c r="H74">
        <v>3.6441472875484902</v>
      </c>
      <c r="I74">
        <v>6.2562606753029799</v>
      </c>
      <c r="J74">
        <v>-0.97162341473615399</v>
      </c>
      <c r="K74" t="b">
        <v>1</v>
      </c>
      <c r="L74">
        <v>52.12</v>
      </c>
      <c r="M74" t="s">
        <v>92</v>
      </c>
      <c r="N74">
        <v>6.3571607178956002</v>
      </c>
      <c r="O74">
        <v>3.6429999999999998</v>
      </c>
      <c r="P74">
        <v>1.7170000000000001</v>
      </c>
      <c r="Q74" t="s">
        <v>1007</v>
      </c>
      <c r="S74">
        <v>0</v>
      </c>
      <c r="T74">
        <v>4396</v>
      </c>
      <c r="U74">
        <v>4096</v>
      </c>
      <c r="V74">
        <v>148</v>
      </c>
      <c r="W74">
        <v>4096</v>
      </c>
      <c r="X74">
        <v>1</v>
      </c>
      <c r="Y74">
        <v>0.21734756817959</v>
      </c>
      <c r="Z74">
        <v>52.12</v>
      </c>
      <c r="AA74">
        <v>84.3</v>
      </c>
      <c r="AB74" t="s">
        <v>94</v>
      </c>
      <c r="AC74">
        <v>7.21875</v>
      </c>
      <c r="AE74">
        <v>4</v>
      </c>
      <c r="AF74">
        <v>52.125</v>
      </c>
      <c r="AG74">
        <v>4.67578125</v>
      </c>
      <c r="AH74">
        <f t="shared" si="4"/>
        <v>47.44921875</v>
      </c>
      <c r="AI74">
        <f t="shared" si="5"/>
        <v>11.147869674185463</v>
      </c>
      <c r="AJ74">
        <f t="shared" si="6"/>
        <v>0.37846812837492133</v>
      </c>
      <c r="AK74">
        <f t="shared" si="7"/>
        <v>137.72626039560058</v>
      </c>
    </row>
    <row r="75" spans="1:37" x14ac:dyDescent="0.3">
      <c r="A75">
        <v>73</v>
      </c>
      <c r="B75">
        <v>179</v>
      </c>
      <c r="C75" t="s">
        <v>91</v>
      </c>
      <c r="D75">
        <v>5.4222110007247602E-2</v>
      </c>
      <c r="E75">
        <v>4096</v>
      </c>
      <c r="F75">
        <v>4096</v>
      </c>
      <c r="G75">
        <v>1</v>
      </c>
      <c r="H75">
        <v>5.5269464728145898</v>
      </c>
      <c r="I75">
        <v>5.8615858100357903</v>
      </c>
      <c r="J75">
        <v>-0.98367829581228505</v>
      </c>
      <c r="K75" t="b">
        <v>1</v>
      </c>
      <c r="L75">
        <v>11.51</v>
      </c>
      <c r="M75" t="s">
        <v>92</v>
      </c>
      <c r="N75">
        <v>6.4774427086567803</v>
      </c>
      <c r="O75">
        <v>3.5939999999999999</v>
      </c>
      <c r="P75">
        <v>1.0609999999999999</v>
      </c>
      <c r="Q75" t="s">
        <v>1008</v>
      </c>
      <c r="S75">
        <v>0</v>
      </c>
      <c r="T75">
        <v>3920</v>
      </c>
      <c r="U75">
        <v>4096</v>
      </c>
      <c r="V75">
        <v>132</v>
      </c>
      <c r="W75">
        <v>4096</v>
      </c>
      <c r="X75">
        <v>1</v>
      </c>
      <c r="Y75">
        <v>0.39402011531223902</v>
      </c>
      <c r="Z75">
        <v>11.51</v>
      </c>
      <c r="AA75">
        <v>340.8</v>
      </c>
      <c r="AB75" t="s">
        <v>94</v>
      </c>
      <c r="AC75">
        <v>3.392578125</v>
      </c>
      <c r="AE75">
        <v>3</v>
      </c>
      <c r="AF75">
        <v>11.5078125</v>
      </c>
      <c r="AG75">
        <v>4.15625</v>
      </c>
      <c r="AH75">
        <f t="shared" si="4"/>
        <v>7.3515625</v>
      </c>
      <c r="AI75">
        <f t="shared" si="5"/>
        <v>2.768796992481203</v>
      </c>
      <c r="AJ75">
        <f t="shared" si="6"/>
        <v>0.37393312945137119</v>
      </c>
      <c r="AK75">
        <f t="shared" si="7"/>
        <v>30.775054665212686</v>
      </c>
    </row>
    <row r="76" spans="1:37" x14ac:dyDescent="0.3">
      <c r="A76">
        <v>74</v>
      </c>
      <c r="B76">
        <v>180</v>
      </c>
      <c r="C76" t="s">
        <v>91</v>
      </c>
      <c r="D76">
        <v>4.6010146789851603E-2</v>
      </c>
      <c r="E76">
        <v>4096</v>
      </c>
      <c r="F76">
        <v>4096</v>
      </c>
      <c r="G76">
        <v>1</v>
      </c>
      <c r="H76">
        <v>4.2501123701626202</v>
      </c>
      <c r="I76">
        <v>6.7321115863318202</v>
      </c>
      <c r="J76">
        <v>-0.96599780356729303</v>
      </c>
      <c r="K76" t="b">
        <v>1</v>
      </c>
      <c r="L76">
        <v>38.380000000000003</v>
      </c>
      <c r="M76" t="s">
        <v>92</v>
      </c>
      <c r="N76">
        <v>6.9056377869515702</v>
      </c>
      <c r="O76">
        <v>3.6459999999999999</v>
      </c>
      <c r="P76">
        <v>1.5840000000000001</v>
      </c>
      <c r="Q76" t="s">
        <v>1009</v>
      </c>
      <c r="S76">
        <v>0</v>
      </c>
      <c r="T76">
        <v>4428</v>
      </c>
      <c r="U76">
        <v>4096</v>
      </c>
      <c r="V76">
        <v>55</v>
      </c>
      <c r="W76">
        <v>4096</v>
      </c>
      <c r="X76">
        <v>1</v>
      </c>
      <c r="Y76">
        <v>0.43824506259074503</v>
      </c>
      <c r="Z76">
        <v>38.380000000000003</v>
      </c>
      <c r="AA76">
        <v>115.4</v>
      </c>
      <c r="AB76" t="s">
        <v>94</v>
      </c>
      <c r="AC76">
        <v>6.1953125</v>
      </c>
      <c r="AE76">
        <v>5</v>
      </c>
      <c r="AF76">
        <v>38.375</v>
      </c>
      <c r="AG76">
        <v>8.03125</v>
      </c>
      <c r="AH76">
        <f t="shared" si="4"/>
        <v>30.34375</v>
      </c>
      <c r="AI76">
        <f t="shared" si="5"/>
        <v>4.7782101167315174</v>
      </c>
      <c r="AJ76">
        <f t="shared" si="6"/>
        <v>0.38060324293620951</v>
      </c>
      <c r="AK76">
        <f t="shared" si="7"/>
        <v>100.82678146395035</v>
      </c>
    </row>
    <row r="77" spans="1:37" x14ac:dyDescent="0.3">
      <c r="A77">
        <v>75</v>
      </c>
      <c r="B77">
        <v>181</v>
      </c>
      <c r="C77" t="s">
        <v>91</v>
      </c>
      <c r="D77">
        <v>4.1521200404412401E-2</v>
      </c>
      <c r="E77">
        <v>4096</v>
      </c>
      <c r="F77">
        <v>4096</v>
      </c>
      <c r="G77">
        <v>1</v>
      </c>
      <c r="H77">
        <v>7.3351347447414401</v>
      </c>
      <c r="I77">
        <v>8.3594748506965502</v>
      </c>
      <c r="J77">
        <v>-0.97885634338183303</v>
      </c>
      <c r="K77" t="b">
        <v>1</v>
      </c>
      <c r="L77">
        <v>13.8</v>
      </c>
      <c r="M77" t="s">
        <v>92</v>
      </c>
      <c r="N77">
        <v>8.5672717480172107</v>
      </c>
      <c r="O77">
        <v>3.5920000000000001</v>
      </c>
      <c r="P77">
        <v>1.1399999999999999</v>
      </c>
      <c r="Q77" t="s">
        <v>1010</v>
      </c>
      <c r="S77">
        <v>0</v>
      </c>
      <c r="T77">
        <v>3910</v>
      </c>
      <c r="U77">
        <v>4096</v>
      </c>
      <c r="V77">
        <v>27</v>
      </c>
      <c r="W77">
        <v>4096</v>
      </c>
      <c r="X77">
        <v>1</v>
      </c>
      <c r="Y77">
        <v>1.2191972500763399</v>
      </c>
      <c r="Z77">
        <v>13.8</v>
      </c>
      <c r="AA77">
        <v>283.5</v>
      </c>
      <c r="AB77" t="s">
        <v>94</v>
      </c>
      <c r="AC77">
        <v>3.71484375</v>
      </c>
      <c r="AD77" t="s">
        <v>98</v>
      </c>
      <c r="AE77">
        <v>4</v>
      </c>
      <c r="AF77">
        <v>13.796875</v>
      </c>
      <c r="AG77">
        <v>6.60546875</v>
      </c>
      <c r="AH77">
        <f t="shared" si="4"/>
        <v>7.19140625</v>
      </c>
      <c r="AI77">
        <f t="shared" si="5"/>
        <v>2.0887049083382614</v>
      </c>
      <c r="AJ77">
        <f t="shared" si="6"/>
        <v>0.37574057141122941</v>
      </c>
      <c r="AK77">
        <f t="shared" si="7"/>
        <v>36.719151589568447</v>
      </c>
    </row>
    <row r="78" spans="1:37" x14ac:dyDescent="0.3">
      <c r="A78">
        <v>76</v>
      </c>
      <c r="B78">
        <v>183</v>
      </c>
      <c r="C78" t="s">
        <v>91</v>
      </c>
      <c r="D78">
        <v>3.00520231366182E-2</v>
      </c>
      <c r="E78">
        <v>4096</v>
      </c>
      <c r="F78">
        <v>16384</v>
      </c>
      <c r="G78">
        <v>4</v>
      </c>
      <c r="H78">
        <v>3.0576214336735799</v>
      </c>
      <c r="I78">
        <v>7.6798850853598299</v>
      </c>
      <c r="J78">
        <v>-0.99894781184205095</v>
      </c>
      <c r="K78" t="b">
        <v>1</v>
      </c>
      <c r="L78">
        <v>325.2</v>
      </c>
      <c r="M78" t="s">
        <v>92</v>
      </c>
      <c r="N78">
        <v>7.7014858169786597</v>
      </c>
      <c r="O78">
        <v>4.1840000000000002</v>
      </c>
      <c r="P78">
        <v>2.512</v>
      </c>
      <c r="Q78" t="s">
        <v>1011</v>
      </c>
      <c r="S78">
        <v>0</v>
      </c>
      <c r="T78">
        <v>15260</v>
      </c>
      <c r="U78">
        <v>4096</v>
      </c>
      <c r="V78">
        <v>568</v>
      </c>
      <c r="W78">
        <v>4096</v>
      </c>
      <c r="X78">
        <v>1</v>
      </c>
      <c r="Y78">
        <v>8.6335877478529E-2</v>
      </c>
      <c r="Z78">
        <v>325.2</v>
      </c>
      <c r="AA78">
        <v>46.94</v>
      </c>
      <c r="AB78" t="s">
        <v>94</v>
      </c>
      <c r="AC78">
        <v>18.03125</v>
      </c>
      <c r="AE78">
        <v>0</v>
      </c>
      <c r="AF78">
        <v>325.25</v>
      </c>
      <c r="AG78">
        <v>6.203125</v>
      </c>
      <c r="AH78">
        <f t="shared" si="4"/>
        <v>319.046875</v>
      </c>
      <c r="AI78">
        <f t="shared" si="5"/>
        <v>52.433249370277075</v>
      </c>
      <c r="AJ78">
        <f t="shared" si="6"/>
        <v>0.36826672327408694</v>
      </c>
      <c r="AK78">
        <f t="shared" si="7"/>
        <v>883.19139212023993</v>
      </c>
    </row>
    <row r="79" spans="1:37" x14ac:dyDescent="0.3">
      <c r="A79">
        <v>77</v>
      </c>
      <c r="B79">
        <v>184</v>
      </c>
      <c r="C79" t="s">
        <v>91</v>
      </c>
      <c r="D79">
        <v>2.90080431217274E-2</v>
      </c>
      <c r="E79">
        <v>4096</v>
      </c>
      <c r="F79">
        <v>16384</v>
      </c>
      <c r="G79">
        <v>4</v>
      </c>
      <c r="H79">
        <v>3.0906660235061798</v>
      </c>
      <c r="I79">
        <v>5.2185171432052702</v>
      </c>
      <c r="J79">
        <v>-1.00778805796454</v>
      </c>
      <c r="K79" t="b">
        <v>1</v>
      </c>
      <c r="L79">
        <v>48.78</v>
      </c>
      <c r="M79" t="s">
        <v>92</v>
      </c>
      <c r="N79">
        <v>6.3793996478455099</v>
      </c>
      <c r="O79">
        <v>4.1879999999999997</v>
      </c>
      <c r="P79">
        <v>1.6879999999999999</v>
      </c>
      <c r="Q79" t="s">
        <v>1012</v>
      </c>
      <c r="R79" s="1" t="s">
        <v>1941</v>
      </c>
      <c r="S79">
        <v>0</v>
      </c>
      <c r="T79">
        <v>15384</v>
      </c>
      <c r="U79">
        <v>4096</v>
      </c>
      <c r="V79">
        <v>673</v>
      </c>
      <c r="W79">
        <v>4096</v>
      </c>
      <c r="X79">
        <v>1</v>
      </c>
      <c r="Y79">
        <v>8.0589252818851098E-2</v>
      </c>
      <c r="Z79">
        <v>48.78</v>
      </c>
      <c r="AA79">
        <v>315.2</v>
      </c>
      <c r="AB79" t="s">
        <v>94</v>
      </c>
      <c r="AC79">
        <v>6.984375</v>
      </c>
      <c r="AE79">
        <v>0</v>
      </c>
      <c r="AF79">
        <v>48.78125</v>
      </c>
      <c r="AG79">
        <v>5.75390625</v>
      </c>
      <c r="AH79">
        <f t="shared" si="4"/>
        <v>43.02734375</v>
      </c>
      <c r="AI79">
        <f t="shared" si="5"/>
        <v>8.4779361846571621</v>
      </c>
      <c r="AJ79">
        <f t="shared" si="6"/>
        <v>0.36502550250470045</v>
      </c>
      <c r="AK79">
        <f t="shared" si="7"/>
        <v>133.63792300887755</v>
      </c>
    </row>
    <row r="80" spans="1:37" x14ac:dyDescent="0.3">
      <c r="A80">
        <v>78</v>
      </c>
      <c r="B80">
        <v>192</v>
      </c>
      <c r="C80" t="s">
        <v>91</v>
      </c>
      <c r="D80">
        <v>2.47397601615089E-2</v>
      </c>
      <c r="E80">
        <v>4096</v>
      </c>
      <c r="F80">
        <v>4096</v>
      </c>
      <c r="G80">
        <v>1</v>
      </c>
      <c r="H80">
        <v>3.9373172568321499</v>
      </c>
      <c r="I80">
        <v>6.8018693626328801</v>
      </c>
      <c r="J80">
        <v>-0.97323073221297196</v>
      </c>
      <c r="K80" t="b">
        <v>1</v>
      </c>
      <c r="L80">
        <v>53.4</v>
      </c>
      <c r="M80" t="s">
        <v>92</v>
      </c>
      <c r="N80">
        <v>6.8509331795755601</v>
      </c>
      <c r="O80">
        <v>3.63</v>
      </c>
      <c r="P80">
        <v>1.728</v>
      </c>
      <c r="Q80" t="s">
        <v>1013</v>
      </c>
      <c r="S80">
        <v>0</v>
      </c>
      <c r="T80">
        <v>4280</v>
      </c>
      <c r="U80">
        <v>4096</v>
      </c>
      <c r="V80">
        <v>74</v>
      </c>
      <c r="W80">
        <v>4096</v>
      </c>
      <c r="X80">
        <v>1</v>
      </c>
      <c r="Y80">
        <v>0.34145619534820998</v>
      </c>
      <c r="Z80">
        <v>53.4</v>
      </c>
      <c r="AA80">
        <v>80.099999999999994</v>
      </c>
      <c r="AB80" t="s">
        <v>94</v>
      </c>
      <c r="AC80">
        <v>7.30859375</v>
      </c>
      <c r="AE80">
        <v>5</v>
      </c>
      <c r="AF80">
        <v>53.40625</v>
      </c>
      <c r="AG80">
        <v>6.06640625</v>
      </c>
      <c r="AH80">
        <f t="shared" si="4"/>
        <v>47.33984375</v>
      </c>
      <c r="AI80">
        <f t="shared" si="5"/>
        <v>8.8036059240180293</v>
      </c>
      <c r="AJ80">
        <f t="shared" si="6"/>
        <v>0.37786029855636999</v>
      </c>
      <c r="AK80">
        <f t="shared" si="7"/>
        <v>141.33861166161319</v>
      </c>
    </row>
    <row r="81" spans="1:37" x14ac:dyDescent="0.3">
      <c r="A81">
        <v>79</v>
      </c>
      <c r="B81">
        <v>193</v>
      </c>
      <c r="C81" t="s">
        <v>91</v>
      </c>
      <c r="D81">
        <v>4.6163763266594098E-2</v>
      </c>
      <c r="E81">
        <v>4096</v>
      </c>
      <c r="F81">
        <v>4096</v>
      </c>
      <c r="G81">
        <v>1</v>
      </c>
      <c r="H81">
        <v>9.3381853824703001</v>
      </c>
      <c r="I81">
        <v>8.2940230521061906</v>
      </c>
      <c r="J81">
        <v>-0.98930390698114601</v>
      </c>
      <c r="K81" t="b">
        <v>1</v>
      </c>
      <c r="L81">
        <v>7.734</v>
      </c>
      <c r="M81" t="s">
        <v>92</v>
      </c>
      <c r="N81">
        <v>9.03664883007621</v>
      </c>
      <c r="O81">
        <v>3.6269999999999998</v>
      </c>
      <c r="P81">
        <v>0.88800000000000001</v>
      </c>
      <c r="Q81" t="s">
        <v>1014</v>
      </c>
      <c r="S81">
        <v>0</v>
      </c>
      <c r="T81">
        <v>4240</v>
      </c>
      <c r="U81">
        <v>4096</v>
      </c>
      <c r="V81">
        <v>58</v>
      </c>
      <c r="W81">
        <v>4096</v>
      </c>
      <c r="X81">
        <v>1</v>
      </c>
      <c r="Y81">
        <v>1.09485737909525</v>
      </c>
      <c r="Z81">
        <v>7.734</v>
      </c>
      <c r="AA81">
        <v>548</v>
      </c>
      <c r="AB81" t="s">
        <v>94</v>
      </c>
      <c r="AC81">
        <v>2.78125</v>
      </c>
      <c r="AD81" t="s">
        <v>98</v>
      </c>
      <c r="AE81">
        <v>3</v>
      </c>
      <c r="AF81">
        <v>7.734375</v>
      </c>
      <c r="AG81">
        <v>4.87890625</v>
      </c>
      <c r="AH81">
        <f t="shared" si="4"/>
        <v>2.85546875</v>
      </c>
      <c r="AI81">
        <f t="shared" si="5"/>
        <v>1.5852682145716572</v>
      </c>
      <c r="AJ81">
        <f t="shared" si="6"/>
        <v>0.37183543300643185</v>
      </c>
      <c r="AK81">
        <f t="shared" si="7"/>
        <v>20.800532476059683</v>
      </c>
    </row>
    <row r="82" spans="1:37" x14ac:dyDescent="0.3">
      <c r="A82">
        <v>80</v>
      </c>
      <c r="B82">
        <v>194</v>
      </c>
      <c r="C82" t="s">
        <v>91</v>
      </c>
      <c r="D82">
        <v>3.9059407862998899E-2</v>
      </c>
      <c r="E82">
        <v>4096</v>
      </c>
      <c r="F82">
        <v>4096</v>
      </c>
      <c r="G82">
        <v>1</v>
      </c>
      <c r="H82">
        <v>4.7694907271477502</v>
      </c>
      <c r="I82">
        <v>7.5967181406034996</v>
      </c>
      <c r="J82">
        <v>-0.97162341473615399</v>
      </c>
      <c r="K82" t="b">
        <v>1</v>
      </c>
      <c r="L82">
        <v>39.159999999999997</v>
      </c>
      <c r="M82" t="s">
        <v>92</v>
      </c>
      <c r="N82">
        <v>7.6398854080072001</v>
      </c>
      <c r="O82">
        <v>3.633</v>
      </c>
      <c r="P82">
        <v>1.593</v>
      </c>
      <c r="Q82" t="s">
        <v>1015</v>
      </c>
      <c r="S82">
        <v>0</v>
      </c>
      <c r="T82">
        <v>4292</v>
      </c>
      <c r="U82">
        <v>4096</v>
      </c>
      <c r="V82">
        <v>61</v>
      </c>
      <c r="W82">
        <v>4096</v>
      </c>
      <c r="X82">
        <v>1</v>
      </c>
      <c r="Y82">
        <v>0.48263383163998103</v>
      </c>
      <c r="Z82">
        <v>39.159999999999997</v>
      </c>
      <c r="AA82">
        <v>109.6</v>
      </c>
      <c r="AB82" t="s">
        <v>94</v>
      </c>
      <c r="AC82">
        <v>6.2578125</v>
      </c>
      <c r="AE82">
        <v>3</v>
      </c>
      <c r="AF82">
        <v>39.15625</v>
      </c>
      <c r="AG82">
        <v>7.015625</v>
      </c>
      <c r="AH82">
        <f t="shared" si="4"/>
        <v>32.140625</v>
      </c>
      <c r="AI82">
        <f t="shared" si="5"/>
        <v>5.5812917594654792</v>
      </c>
      <c r="AJ82">
        <f t="shared" si="6"/>
        <v>0.37846812837492133</v>
      </c>
      <c r="AK82">
        <f t="shared" si="7"/>
        <v>103.45983469765439</v>
      </c>
    </row>
    <row r="83" spans="1:37" x14ac:dyDescent="0.3">
      <c r="A83">
        <v>81</v>
      </c>
      <c r="B83">
        <v>195</v>
      </c>
      <c r="C83" t="s">
        <v>91</v>
      </c>
      <c r="D83">
        <v>5.3077047831414897E-2</v>
      </c>
      <c r="E83">
        <v>4096</v>
      </c>
      <c r="F83">
        <v>4096</v>
      </c>
      <c r="G83">
        <v>1</v>
      </c>
      <c r="H83">
        <v>9.9840104958031901</v>
      </c>
      <c r="I83">
        <v>11.251511828278201</v>
      </c>
      <c r="J83">
        <v>-0.98608927202751095</v>
      </c>
      <c r="K83" t="b">
        <v>1</v>
      </c>
      <c r="L83">
        <v>13.38</v>
      </c>
      <c r="M83" t="s">
        <v>92</v>
      </c>
      <c r="N83">
        <v>11.2589845799136</v>
      </c>
      <c r="O83">
        <v>3.617</v>
      </c>
      <c r="P83">
        <v>1.127</v>
      </c>
      <c r="Q83" t="s">
        <v>1016</v>
      </c>
      <c r="S83">
        <v>0</v>
      </c>
      <c r="T83">
        <v>4148</v>
      </c>
      <c r="U83">
        <v>4096</v>
      </c>
      <c r="V83">
        <v>35</v>
      </c>
      <c r="W83">
        <v>4096</v>
      </c>
      <c r="X83">
        <v>1</v>
      </c>
      <c r="Y83">
        <v>1.5185749390107399</v>
      </c>
      <c r="Z83">
        <v>13.38</v>
      </c>
      <c r="AA83">
        <v>310</v>
      </c>
      <c r="AB83" t="s">
        <v>94</v>
      </c>
      <c r="AC83">
        <v>3.658203125</v>
      </c>
      <c r="AD83" t="s">
        <v>98</v>
      </c>
      <c r="AE83">
        <v>3</v>
      </c>
      <c r="AF83">
        <v>13.3828125</v>
      </c>
      <c r="AG83">
        <v>5.6796875</v>
      </c>
      <c r="AH83">
        <f t="shared" si="4"/>
        <v>7.703125</v>
      </c>
      <c r="AI83">
        <f t="shared" si="5"/>
        <v>2.3562585969738654</v>
      </c>
      <c r="AJ83">
        <f t="shared" si="6"/>
        <v>0.37303267149771574</v>
      </c>
      <c r="AK83">
        <f t="shared" si="7"/>
        <v>35.875711492691465</v>
      </c>
    </row>
    <row r="84" spans="1:37" x14ac:dyDescent="0.3">
      <c r="A84">
        <v>82</v>
      </c>
      <c r="B84">
        <v>197</v>
      </c>
      <c r="C84" t="s">
        <v>91</v>
      </c>
      <c r="D84">
        <v>2.3427018828465498E-2</v>
      </c>
      <c r="E84">
        <v>4096</v>
      </c>
      <c r="F84">
        <v>16384</v>
      </c>
      <c r="G84">
        <v>4</v>
      </c>
      <c r="H84">
        <v>3.2070674724285002</v>
      </c>
      <c r="I84">
        <v>7.9926134664428998</v>
      </c>
      <c r="J84">
        <v>-1.00216244679568</v>
      </c>
      <c r="K84" t="b">
        <v>1</v>
      </c>
      <c r="L84">
        <v>311.2</v>
      </c>
      <c r="M84" t="s">
        <v>92</v>
      </c>
      <c r="N84">
        <v>8.0077942346815902</v>
      </c>
      <c r="O84">
        <v>4.1760000000000002</v>
      </c>
      <c r="P84">
        <v>2.492</v>
      </c>
      <c r="Q84" t="s">
        <v>1017</v>
      </c>
      <c r="S84">
        <v>0</v>
      </c>
      <c r="T84">
        <v>14940</v>
      </c>
      <c r="U84">
        <v>4096</v>
      </c>
      <c r="V84">
        <v>546</v>
      </c>
      <c r="W84">
        <v>4096</v>
      </c>
      <c r="X84">
        <v>1</v>
      </c>
      <c r="Y84">
        <v>9.44537682505317E-2</v>
      </c>
      <c r="Z84">
        <v>311.2</v>
      </c>
      <c r="AA84">
        <v>48</v>
      </c>
      <c r="AB84" t="s">
        <v>94</v>
      </c>
      <c r="AC84">
        <v>17.640625</v>
      </c>
      <c r="AE84">
        <v>0</v>
      </c>
      <c r="AF84">
        <v>311.25</v>
      </c>
      <c r="AG84">
        <v>6.203125</v>
      </c>
      <c r="AH84">
        <f t="shared" si="4"/>
        <v>305.046875</v>
      </c>
      <c r="AI84">
        <f t="shared" si="5"/>
        <v>50.176322418136017</v>
      </c>
      <c r="AJ84">
        <f t="shared" si="6"/>
        <v>0.36708478096755459</v>
      </c>
      <c r="AK84">
        <f t="shared" si="7"/>
        <v>847.89676973154155</v>
      </c>
    </row>
    <row r="85" spans="1:37" x14ac:dyDescent="0.3">
      <c r="A85">
        <v>83</v>
      </c>
      <c r="B85">
        <v>198</v>
      </c>
      <c r="C85" t="s">
        <v>91</v>
      </c>
      <c r="D85">
        <v>2.4440117519998601E-2</v>
      </c>
      <c r="E85">
        <v>4096</v>
      </c>
      <c r="F85">
        <v>16384</v>
      </c>
      <c r="G85">
        <v>4</v>
      </c>
      <c r="H85">
        <v>3.5498034922934298</v>
      </c>
      <c r="I85">
        <v>5.7892303048144802</v>
      </c>
      <c r="J85">
        <v>-1.0134136691333999</v>
      </c>
      <c r="K85" t="b">
        <v>1</v>
      </c>
      <c r="L85">
        <v>42.72</v>
      </c>
      <c r="M85" t="s">
        <v>92</v>
      </c>
      <c r="N85">
        <v>6.8208980243098098</v>
      </c>
      <c r="O85">
        <v>4.1950000000000003</v>
      </c>
      <c r="P85">
        <v>1.631</v>
      </c>
      <c r="Q85" t="s">
        <v>1018</v>
      </c>
      <c r="R85" s="1" t="s">
        <v>1941</v>
      </c>
      <c r="S85">
        <v>0</v>
      </c>
      <c r="T85">
        <v>15650</v>
      </c>
      <c r="U85">
        <v>4096</v>
      </c>
      <c r="V85">
        <v>440</v>
      </c>
      <c r="W85">
        <v>4096</v>
      </c>
      <c r="X85">
        <v>1</v>
      </c>
      <c r="Y85">
        <v>0.12155711199147699</v>
      </c>
      <c r="Z85">
        <v>42.72</v>
      </c>
      <c r="AA85">
        <v>366.2</v>
      </c>
      <c r="AB85" t="s">
        <v>94</v>
      </c>
      <c r="AC85">
        <v>6.53515625</v>
      </c>
      <c r="AE85">
        <v>0</v>
      </c>
      <c r="AF85">
        <v>42.71875</v>
      </c>
      <c r="AG85">
        <v>7.12890625</v>
      </c>
      <c r="AH85">
        <f t="shared" si="4"/>
        <v>35.58984375</v>
      </c>
      <c r="AI85">
        <f t="shared" si="5"/>
        <v>5.9923287671232881</v>
      </c>
      <c r="AJ85">
        <f t="shared" si="6"/>
        <v>0.36297777621727673</v>
      </c>
      <c r="AK85">
        <f t="shared" si="7"/>
        <v>117.68971215039006</v>
      </c>
    </row>
    <row r="86" spans="1:37" x14ac:dyDescent="0.3">
      <c r="A86">
        <v>84</v>
      </c>
      <c r="B86">
        <v>206</v>
      </c>
      <c r="C86" t="s">
        <v>91</v>
      </c>
      <c r="D86">
        <v>2.2446486480260701E-2</v>
      </c>
      <c r="E86">
        <v>4096</v>
      </c>
      <c r="F86">
        <v>4096</v>
      </c>
      <c r="G86">
        <v>1</v>
      </c>
      <c r="H86">
        <v>3.4793998305628699</v>
      </c>
      <c r="I86">
        <v>6.0175948241473103</v>
      </c>
      <c r="J86">
        <v>-0.97323073221297196</v>
      </c>
      <c r="K86" t="b">
        <v>1</v>
      </c>
      <c r="L86">
        <v>53.6</v>
      </c>
      <c r="M86" t="s">
        <v>92</v>
      </c>
      <c r="N86">
        <v>6.1148933350774399</v>
      </c>
      <c r="O86">
        <v>3.629</v>
      </c>
      <c r="P86">
        <v>1.7295</v>
      </c>
      <c r="Q86" t="s">
        <v>1019</v>
      </c>
      <c r="S86">
        <v>0</v>
      </c>
      <c r="T86">
        <v>4260</v>
      </c>
      <c r="U86">
        <v>4096</v>
      </c>
      <c r="V86">
        <v>237</v>
      </c>
      <c r="W86">
        <v>4096</v>
      </c>
      <c r="X86">
        <v>1</v>
      </c>
      <c r="Y86">
        <v>0.16105432581621201</v>
      </c>
      <c r="Z86">
        <v>53.6</v>
      </c>
      <c r="AA86">
        <v>79.5</v>
      </c>
      <c r="AB86" t="s">
        <v>94</v>
      </c>
      <c r="AC86">
        <v>7.3203125</v>
      </c>
      <c r="AE86">
        <v>5</v>
      </c>
      <c r="AF86">
        <v>53.59375</v>
      </c>
      <c r="AG86">
        <v>3.58984375</v>
      </c>
      <c r="AH86">
        <f t="shared" si="4"/>
        <v>50.00390625</v>
      </c>
      <c r="AI86">
        <f t="shared" si="5"/>
        <v>14.929270946681175</v>
      </c>
      <c r="AJ86">
        <f t="shared" si="6"/>
        <v>0.37786029855636999</v>
      </c>
      <c r="AK86">
        <f t="shared" si="7"/>
        <v>141.83482679910276</v>
      </c>
    </row>
    <row r="87" spans="1:37" x14ac:dyDescent="0.3">
      <c r="A87">
        <v>85</v>
      </c>
      <c r="B87">
        <v>207</v>
      </c>
      <c r="C87" t="s">
        <v>91</v>
      </c>
      <c r="D87">
        <v>7.0768728145222906E-2</v>
      </c>
      <c r="E87">
        <v>4096</v>
      </c>
      <c r="F87">
        <v>4096</v>
      </c>
      <c r="G87">
        <v>1</v>
      </c>
      <c r="H87">
        <v>5.1604505801224798</v>
      </c>
      <c r="I87">
        <v>4.98658774319453</v>
      </c>
      <c r="J87">
        <v>-0.98287463707387601</v>
      </c>
      <c r="K87" t="b">
        <v>1</v>
      </c>
      <c r="L87">
        <v>9.25</v>
      </c>
      <c r="M87" t="s">
        <v>92</v>
      </c>
      <c r="N87">
        <v>6.2463673767488599</v>
      </c>
      <c r="O87">
        <v>3.61</v>
      </c>
      <c r="P87">
        <v>0.96630000000000005</v>
      </c>
      <c r="Q87" t="s">
        <v>1020</v>
      </c>
      <c r="S87">
        <v>0</v>
      </c>
      <c r="T87">
        <v>4074</v>
      </c>
      <c r="U87">
        <v>4096</v>
      </c>
      <c r="V87">
        <v>159</v>
      </c>
      <c r="W87">
        <v>4096</v>
      </c>
      <c r="X87">
        <v>1</v>
      </c>
      <c r="Y87">
        <v>0.32994519298681102</v>
      </c>
      <c r="Z87">
        <v>9.25</v>
      </c>
      <c r="AA87">
        <v>440.5</v>
      </c>
      <c r="AB87" t="s">
        <v>94</v>
      </c>
      <c r="AC87">
        <v>3.041015625</v>
      </c>
      <c r="AE87">
        <v>4</v>
      </c>
      <c r="AF87">
        <v>9.25</v>
      </c>
      <c r="AG87">
        <v>4.19921875</v>
      </c>
      <c r="AH87">
        <f t="shared" si="4"/>
        <v>5.05078125</v>
      </c>
      <c r="AI87">
        <f t="shared" si="5"/>
        <v>2.2027906976744185</v>
      </c>
      <c r="AJ87">
        <f t="shared" si="6"/>
        <v>0.37423376486639376</v>
      </c>
      <c r="AK87">
        <f t="shared" si="7"/>
        <v>24.717171106413577</v>
      </c>
    </row>
    <row r="88" spans="1:37" x14ac:dyDescent="0.3">
      <c r="A88">
        <v>86</v>
      </c>
      <c r="B88">
        <v>208</v>
      </c>
      <c r="C88" t="s">
        <v>91</v>
      </c>
      <c r="D88">
        <v>3.4342555940630397E-2</v>
      </c>
      <c r="E88">
        <v>4096</v>
      </c>
      <c r="F88">
        <v>4096</v>
      </c>
      <c r="G88">
        <v>1</v>
      </c>
      <c r="H88">
        <v>3.3486792521652702</v>
      </c>
      <c r="I88">
        <v>5.4252528118576002</v>
      </c>
      <c r="J88">
        <v>-0.97081975599774495</v>
      </c>
      <c r="K88" t="b">
        <v>1</v>
      </c>
      <c r="L88">
        <v>41.7</v>
      </c>
      <c r="M88" t="s">
        <v>92</v>
      </c>
      <c r="N88">
        <v>5.6961489653546398</v>
      </c>
      <c r="O88">
        <v>3.629</v>
      </c>
      <c r="P88">
        <v>1.62</v>
      </c>
      <c r="Q88" t="s">
        <v>1021</v>
      </c>
      <c r="S88">
        <v>0</v>
      </c>
      <c r="T88">
        <v>4264</v>
      </c>
      <c r="U88">
        <v>4096</v>
      </c>
      <c r="V88">
        <v>234</v>
      </c>
      <c r="W88">
        <v>4096</v>
      </c>
      <c r="X88">
        <v>1</v>
      </c>
      <c r="Y88">
        <v>0.153537965871298</v>
      </c>
      <c r="Z88">
        <v>41.7</v>
      </c>
      <c r="AA88">
        <v>102.3</v>
      </c>
      <c r="AB88" t="s">
        <v>94</v>
      </c>
      <c r="AC88">
        <v>6.45703125</v>
      </c>
      <c r="AE88">
        <v>5</v>
      </c>
      <c r="AF88">
        <v>41.6875</v>
      </c>
      <c r="AG88">
        <v>3.724609375</v>
      </c>
      <c r="AH88">
        <f t="shared" si="4"/>
        <v>37.962890625</v>
      </c>
      <c r="AI88">
        <f t="shared" si="5"/>
        <v>11.192448872574724</v>
      </c>
      <c r="AJ88">
        <f t="shared" si="6"/>
        <v>0.37877240984635374</v>
      </c>
      <c r="AK88">
        <f t="shared" si="7"/>
        <v>110.0594946102601</v>
      </c>
    </row>
    <row r="89" spans="1:37" x14ac:dyDescent="0.3">
      <c r="A89">
        <v>87</v>
      </c>
      <c r="B89">
        <v>209</v>
      </c>
      <c r="C89" t="s">
        <v>91</v>
      </c>
      <c r="D89">
        <v>4.44157064787487E-2</v>
      </c>
      <c r="E89">
        <v>4096</v>
      </c>
      <c r="F89">
        <v>4096</v>
      </c>
      <c r="G89">
        <v>1</v>
      </c>
      <c r="H89">
        <v>9.0750849132316098</v>
      </c>
      <c r="I89">
        <v>10.3512687291548</v>
      </c>
      <c r="J89">
        <v>-0.98126731959705904</v>
      </c>
      <c r="K89" t="b">
        <v>1</v>
      </c>
      <c r="L89">
        <v>13.81</v>
      </c>
      <c r="M89" t="s">
        <v>92</v>
      </c>
      <c r="N89">
        <v>10.391835341320901</v>
      </c>
      <c r="O89">
        <v>3.6070000000000002</v>
      </c>
      <c r="P89">
        <v>1.141</v>
      </c>
      <c r="Q89" t="s">
        <v>1022</v>
      </c>
      <c r="S89">
        <v>0</v>
      </c>
      <c r="T89">
        <v>4042</v>
      </c>
      <c r="U89">
        <v>4096</v>
      </c>
      <c r="V89">
        <v>27</v>
      </c>
      <c r="W89">
        <v>4096</v>
      </c>
      <c r="X89">
        <v>1</v>
      </c>
      <c r="Y89">
        <v>1.55405081612778</v>
      </c>
      <c r="Z89">
        <v>13.81</v>
      </c>
      <c r="AA89">
        <v>292.8</v>
      </c>
      <c r="AB89" t="s">
        <v>94</v>
      </c>
      <c r="AC89">
        <v>3.716796875</v>
      </c>
      <c r="AD89" t="s">
        <v>98</v>
      </c>
      <c r="AE89">
        <v>4</v>
      </c>
      <c r="AF89">
        <v>13.8125</v>
      </c>
      <c r="AG89">
        <v>6.38671875</v>
      </c>
      <c r="AH89">
        <f t="shared" si="4"/>
        <v>7.42578125</v>
      </c>
      <c r="AI89">
        <f t="shared" si="5"/>
        <v>2.1626911314984709</v>
      </c>
      <c r="AJ89">
        <f t="shared" si="6"/>
        <v>0.37483576100693411</v>
      </c>
      <c r="AK89">
        <f t="shared" si="7"/>
        <v>36.849472320610523</v>
      </c>
    </row>
    <row r="90" spans="1:37" x14ac:dyDescent="0.3">
      <c r="A90">
        <v>88</v>
      </c>
      <c r="B90">
        <v>211</v>
      </c>
      <c r="C90" t="s">
        <v>91</v>
      </c>
      <c r="D90">
        <v>2.7726065488531002E-2</v>
      </c>
      <c r="E90">
        <v>4096</v>
      </c>
      <c r="F90">
        <v>16384</v>
      </c>
      <c r="G90">
        <v>4</v>
      </c>
      <c r="H90">
        <v>3.1991252845868399</v>
      </c>
      <c r="I90">
        <v>7.9978132114671103</v>
      </c>
      <c r="J90">
        <v>-1.0013587880572701</v>
      </c>
      <c r="K90" t="b">
        <v>1</v>
      </c>
      <c r="L90">
        <v>316.8</v>
      </c>
      <c r="M90" t="s">
        <v>92</v>
      </c>
      <c r="N90">
        <v>8.0130691476087605</v>
      </c>
      <c r="O90">
        <v>4.1900000000000004</v>
      </c>
      <c r="P90">
        <v>2.5</v>
      </c>
      <c r="Q90" t="s">
        <v>1023</v>
      </c>
      <c r="S90">
        <v>0</v>
      </c>
      <c r="T90">
        <v>15576</v>
      </c>
      <c r="U90">
        <v>4096</v>
      </c>
      <c r="V90">
        <v>492</v>
      </c>
      <c r="W90">
        <v>4096</v>
      </c>
      <c r="X90">
        <v>1</v>
      </c>
      <c r="Y90">
        <v>9.9144224597066594E-2</v>
      </c>
      <c r="Z90">
        <v>316.8</v>
      </c>
      <c r="AA90">
        <v>49.2</v>
      </c>
      <c r="AB90" t="s">
        <v>94</v>
      </c>
      <c r="AC90">
        <v>17.796875</v>
      </c>
      <c r="AE90">
        <v>0</v>
      </c>
      <c r="AF90">
        <v>316.75</v>
      </c>
      <c r="AG90">
        <v>6.8515625</v>
      </c>
      <c r="AH90">
        <f t="shared" si="4"/>
        <v>309.8984375</v>
      </c>
      <c r="AI90">
        <f t="shared" si="5"/>
        <v>46.230330672748003</v>
      </c>
      <c r="AJ90">
        <f t="shared" si="6"/>
        <v>0.36737991043531981</v>
      </c>
      <c r="AK90">
        <f t="shared" si="7"/>
        <v>862.18650231765025</v>
      </c>
    </row>
    <row r="91" spans="1:37" x14ac:dyDescent="0.3">
      <c r="A91">
        <v>89</v>
      </c>
      <c r="B91">
        <v>212</v>
      </c>
      <c r="C91" t="s">
        <v>91</v>
      </c>
      <c r="D91">
        <v>2.3417651848962901E-2</v>
      </c>
      <c r="E91">
        <v>4096</v>
      </c>
      <c r="F91">
        <v>16384</v>
      </c>
      <c r="G91">
        <v>4</v>
      </c>
      <c r="H91">
        <v>3.46281394226303</v>
      </c>
      <c r="I91">
        <v>5.7961553682019797</v>
      </c>
      <c r="J91">
        <v>-1.01261001039499</v>
      </c>
      <c r="K91" t="b">
        <v>1</v>
      </c>
      <c r="L91">
        <v>47.22</v>
      </c>
      <c r="M91" t="s">
        <v>92</v>
      </c>
      <c r="N91">
        <v>6.7989386482302603</v>
      </c>
      <c r="O91">
        <v>4.21</v>
      </c>
      <c r="P91">
        <v>1.6739999999999999</v>
      </c>
      <c r="Q91" t="s">
        <v>1024</v>
      </c>
      <c r="R91" s="1" t="s">
        <v>1941</v>
      </c>
      <c r="S91">
        <v>0</v>
      </c>
      <c r="T91">
        <v>16270</v>
      </c>
      <c r="U91">
        <v>4096</v>
      </c>
      <c r="V91">
        <v>541</v>
      </c>
      <c r="W91">
        <v>4096</v>
      </c>
      <c r="X91">
        <v>1</v>
      </c>
      <c r="Y91">
        <v>0.105884641603733</v>
      </c>
      <c r="Z91">
        <v>47.22</v>
      </c>
      <c r="AA91">
        <v>344.5</v>
      </c>
      <c r="AB91" t="s">
        <v>94</v>
      </c>
      <c r="AC91">
        <v>6.87109375</v>
      </c>
      <c r="AE91">
        <v>0</v>
      </c>
      <c r="AF91">
        <v>47.21875</v>
      </c>
      <c r="AG91">
        <v>6.77734375</v>
      </c>
      <c r="AH91">
        <f t="shared" si="4"/>
        <v>40.44140625</v>
      </c>
      <c r="AI91">
        <f t="shared" si="5"/>
        <v>6.9671469740634002</v>
      </c>
      <c r="AJ91">
        <f t="shared" si="6"/>
        <v>0.36326960372814016</v>
      </c>
      <c r="AK91">
        <f t="shared" si="7"/>
        <v>129.98266167993805</v>
      </c>
    </row>
    <row r="92" spans="1:37" x14ac:dyDescent="0.3">
      <c r="A92">
        <v>90</v>
      </c>
      <c r="B92">
        <v>220</v>
      </c>
      <c r="C92" t="s">
        <v>91</v>
      </c>
      <c r="D92">
        <v>8.6768301416239001E-3</v>
      </c>
      <c r="E92">
        <v>4096</v>
      </c>
      <c r="F92">
        <v>4096</v>
      </c>
      <c r="G92">
        <v>1</v>
      </c>
      <c r="H92">
        <v>3.7090333630891701</v>
      </c>
      <c r="I92">
        <v>6.4763199738314796</v>
      </c>
      <c r="J92">
        <v>-0.97724902590501495</v>
      </c>
      <c r="K92" t="b">
        <v>1</v>
      </c>
      <c r="L92">
        <v>55.78</v>
      </c>
      <c r="M92" t="s">
        <v>92</v>
      </c>
      <c r="N92">
        <v>6.5206583396156601</v>
      </c>
      <c r="O92">
        <v>3.6110000000000002</v>
      </c>
      <c r="P92">
        <v>1.746</v>
      </c>
      <c r="Q92" t="s">
        <v>1025</v>
      </c>
      <c r="S92">
        <v>0</v>
      </c>
      <c r="T92">
        <v>4086</v>
      </c>
      <c r="U92">
        <v>4096</v>
      </c>
      <c r="V92">
        <v>246</v>
      </c>
      <c r="W92">
        <v>4096</v>
      </c>
      <c r="X92">
        <v>1</v>
      </c>
      <c r="Y92">
        <v>0.17272165872173101</v>
      </c>
      <c r="Z92">
        <v>55.78</v>
      </c>
      <c r="AA92">
        <v>73.25</v>
      </c>
      <c r="AB92" t="s">
        <v>94</v>
      </c>
      <c r="AC92">
        <v>7.46875</v>
      </c>
      <c r="AE92">
        <v>5</v>
      </c>
      <c r="AF92">
        <v>55.78125</v>
      </c>
      <c r="AG92">
        <v>3.28125</v>
      </c>
      <c r="AH92">
        <f t="shared" si="4"/>
        <v>52.5</v>
      </c>
      <c r="AI92">
        <f t="shared" si="5"/>
        <v>17</v>
      </c>
      <c r="AJ92">
        <f t="shared" si="6"/>
        <v>0.37634499141570149</v>
      </c>
      <c r="AK92">
        <f t="shared" si="7"/>
        <v>148.21839342186274</v>
      </c>
    </row>
    <row r="93" spans="1:37" x14ac:dyDescent="0.3">
      <c r="A93">
        <v>91</v>
      </c>
      <c r="B93">
        <v>221</v>
      </c>
      <c r="C93" t="s">
        <v>91</v>
      </c>
      <c r="D93">
        <v>5.3238419010503302E-2</v>
      </c>
      <c r="E93">
        <v>4096</v>
      </c>
      <c r="F93">
        <v>4096</v>
      </c>
      <c r="G93">
        <v>1</v>
      </c>
      <c r="H93">
        <v>9.6881401580556705</v>
      </c>
      <c r="I93">
        <v>10.5585590003809</v>
      </c>
      <c r="J93">
        <v>-0.98689293076592</v>
      </c>
      <c r="K93" t="b">
        <v>1</v>
      </c>
      <c r="L93">
        <v>12.29</v>
      </c>
      <c r="M93" t="s">
        <v>92</v>
      </c>
      <c r="N93">
        <v>10.6141147451869</v>
      </c>
      <c r="O93">
        <v>3.63</v>
      </c>
      <c r="P93">
        <v>1.0900000000000001</v>
      </c>
      <c r="Q93" t="s">
        <v>1026</v>
      </c>
      <c r="S93">
        <v>0</v>
      </c>
      <c r="T93">
        <v>4280</v>
      </c>
      <c r="U93">
        <v>4096</v>
      </c>
      <c r="V93">
        <v>24</v>
      </c>
      <c r="W93">
        <v>4096</v>
      </c>
      <c r="X93">
        <v>1</v>
      </c>
      <c r="Y93">
        <v>1.77345918341833</v>
      </c>
      <c r="Z93">
        <v>12.29</v>
      </c>
      <c r="AA93">
        <v>348.2</v>
      </c>
      <c r="AB93" t="s">
        <v>94</v>
      </c>
      <c r="AC93">
        <v>3.505859375</v>
      </c>
      <c r="AD93" t="s">
        <v>98</v>
      </c>
      <c r="AE93">
        <v>3</v>
      </c>
      <c r="AF93">
        <v>12.2890625</v>
      </c>
      <c r="AG93">
        <v>6.2890625</v>
      </c>
      <c r="AH93">
        <f t="shared" si="4"/>
        <v>6</v>
      </c>
      <c r="AI93">
        <f t="shared" si="5"/>
        <v>1.9540372670807453</v>
      </c>
      <c r="AJ93">
        <f t="shared" si="6"/>
        <v>0.372733000964105</v>
      </c>
      <c r="AK93">
        <f t="shared" si="7"/>
        <v>32.970148788042152</v>
      </c>
    </row>
    <row r="94" spans="1:37" x14ac:dyDescent="0.3">
      <c r="A94">
        <v>92</v>
      </c>
      <c r="B94">
        <v>222</v>
      </c>
      <c r="C94" t="s">
        <v>91</v>
      </c>
      <c r="D94">
        <v>3.0103067706231501E-2</v>
      </c>
      <c r="E94">
        <v>4096</v>
      </c>
      <c r="F94">
        <v>4096</v>
      </c>
      <c r="G94">
        <v>1</v>
      </c>
      <c r="H94">
        <v>3.4963799964617102</v>
      </c>
      <c r="I94">
        <v>5.6884463614308798</v>
      </c>
      <c r="J94">
        <v>-0.97403439095138</v>
      </c>
      <c r="K94" t="b">
        <v>1</v>
      </c>
      <c r="L94">
        <v>42.34</v>
      </c>
      <c r="M94" t="s">
        <v>92</v>
      </c>
      <c r="N94">
        <v>5.8492592392257396</v>
      </c>
      <c r="O94">
        <v>3.613</v>
      </c>
      <c r="P94">
        <v>1.627</v>
      </c>
      <c r="Q94" t="s">
        <v>1027</v>
      </c>
      <c r="S94">
        <v>0</v>
      </c>
      <c r="T94">
        <v>4110</v>
      </c>
      <c r="U94">
        <v>4096</v>
      </c>
      <c r="V94">
        <v>220</v>
      </c>
      <c r="W94">
        <v>4096</v>
      </c>
      <c r="X94">
        <v>1</v>
      </c>
      <c r="Y94">
        <v>0.16830590502704801</v>
      </c>
      <c r="Z94">
        <v>42.34</v>
      </c>
      <c r="AA94">
        <v>97.1</v>
      </c>
      <c r="AB94" t="s">
        <v>94</v>
      </c>
      <c r="AC94">
        <v>6.5078125</v>
      </c>
      <c r="AE94">
        <v>4</v>
      </c>
      <c r="AF94">
        <v>42.34375</v>
      </c>
      <c r="AG94">
        <v>3.626953125</v>
      </c>
      <c r="AH94">
        <f t="shared" si="4"/>
        <v>38.716796875</v>
      </c>
      <c r="AI94">
        <f t="shared" si="5"/>
        <v>11.674744211093161</v>
      </c>
      <c r="AJ94">
        <f t="shared" si="6"/>
        <v>0.37755674981667398</v>
      </c>
      <c r="AK94">
        <f t="shared" si="7"/>
        <v>112.15201428807823</v>
      </c>
    </row>
    <row r="95" spans="1:37" x14ac:dyDescent="0.3">
      <c r="A95">
        <v>93</v>
      </c>
      <c r="B95">
        <v>223</v>
      </c>
      <c r="C95" t="s">
        <v>91</v>
      </c>
      <c r="D95">
        <v>4.5090152386849797E-2</v>
      </c>
      <c r="E95">
        <v>4096</v>
      </c>
      <c r="F95">
        <v>4096</v>
      </c>
      <c r="G95">
        <v>1</v>
      </c>
      <c r="H95">
        <v>8.2611711623148008</v>
      </c>
      <c r="I95">
        <v>9.1082639084505992</v>
      </c>
      <c r="J95">
        <v>-0.98448195455069398</v>
      </c>
      <c r="K95" t="b">
        <v>1</v>
      </c>
      <c r="L95">
        <v>12.664</v>
      </c>
      <c r="M95" t="s">
        <v>92</v>
      </c>
      <c r="N95">
        <v>9.3065134498321704</v>
      </c>
      <c r="O95">
        <v>3.63</v>
      </c>
      <c r="P95">
        <v>1.103</v>
      </c>
      <c r="Q95" t="s">
        <v>1028</v>
      </c>
      <c r="S95">
        <v>0</v>
      </c>
      <c r="T95">
        <v>4268</v>
      </c>
      <c r="U95">
        <v>4096</v>
      </c>
      <c r="V95">
        <v>34</v>
      </c>
      <c r="W95">
        <v>4096</v>
      </c>
      <c r="X95">
        <v>1</v>
      </c>
      <c r="Y95">
        <v>1.2452805808145699</v>
      </c>
      <c r="Z95">
        <v>12.664</v>
      </c>
      <c r="AA95">
        <v>337</v>
      </c>
      <c r="AB95" t="s">
        <v>94</v>
      </c>
      <c r="AC95">
        <v>3.55859375</v>
      </c>
      <c r="AD95" t="s">
        <v>98</v>
      </c>
      <c r="AE95">
        <v>5</v>
      </c>
      <c r="AF95">
        <v>12.6640625</v>
      </c>
      <c r="AG95">
        <v>6.0078125</v>
      </c>
      <c r="AH95">
        <f t="shared" si="4"/>
        <v>6.65625</v>
      </c>
      <c r="AI95">
        <f t="shared" si="5"/>
        <v>2.107932379713914</v>
      </c>
      <c r="AJ95">
        <f t="shared" si="6"/>
        <v>0.37363273554756776</v>
      </c>
      <c r="AK95">
        <f t="shared" si="7"/>
        <v>33.894413671865536</v>
      </c>
    </row>
    <row r="96" spans="1:37" x14ac:dyDescent="0.3">
      <c r="A96">
        <v>94</v>
      </c>
      <c r="B96">
        <v>225</v>
      </c>
      <c r="C96" t="s">
        <v>91</v>
      </c>
      <c r="D96">
        <v>2.9794320832138701E-2</v>
      </c>
      <c r="E96">
        <v>4096</v>
      </c>
      <c r="F96">
        <v>16384</v>
      </c>
      <c r="G96">
        <v>4</v>
      </c>
      <c r="H96">
        <v>3.1774468095870199</v>
      </c>
      <c r="I96">
        <v>7.8877634667678</v>
      </c>
      <c r="J96">
        <v>-1.0029661055340899</v>
      </c>
      <c r="K96" t="b">
        <v>1</v>
      </c>
      <c r="L96">
        <v>303.5</v>
      </c>
      <c r="M96" t="s">
        <v>92</v>
      </c>
      <c r="N96">
        <v>7.90128218669388</v>
      </c>
      <c r="O96">
        <v>4.1900000000000004</v>
      </c>
      <c r="P96">
        <v>2.4820000000000002</v>
      </c>
      <c r="Q96" t="s">
        <v>1029</v>
      </c>
      <c r="S96">
        <v>0</v>
      </c>
      <c r="T96">
        <v>15570</v>
      </c>
      <c r="U96">
        <v>4096</v>
      </c>
      <c r="V96">
        <v>591</v>
      </c>
      <c r="W96">
        <v>4096</v>
      </c>
      <c r="X96">
        <v>1</v>
      </c>
      <c r="Y96">
        <v>8.95681933871285E-2</v>
      </c>
      <c r="Z96">
        <v>303.5</v>
      </c>
      <c r="AA96">
        <v>51.28</v>
      </c>
      <c r="AB96" t="s">
        <v>94</v>
      </c>
      <c r="AC96">
        <v>17.421875</v>
      </c>
      <c r="AE96">
        <v>0</v>
      </c>
      <c r="AF96">
        <v>303.5</v>
      </c>
      <c r="AG96">
        <v>6.22265625</v>
      </c>
      <c r="AH96">
        <f t="shared" si="4"/>
        <v>297.27734375</v>
      </c>
      <c r="AI96">
        <f t="shared" si="5"/>
        <v>48.773383553044567</v>
      </c>
      <c r="AJ96">
        <f t="shared" si="6"/>
        <v>0.36678988858788342</v>
      </c>
      <c r="AK96">
        <f t="shared" si="7"/>
        <v>827.44920032679943</v>
      </c>
    </row>
    <row r="97" spans="1:37" x14ac:dyDescent="0.3">
      <c r="A97">
        <v>95</v>
      </c>
      <c r="B97">
        <v>226</v>
      </c>
      <c r="C97" t="s">
        <v>91</v>
      </c>
      <c r="D97">
        <v>2.7029572145808301E-2</v>
      </c>
      <c r="E97">
        <v>4096</v>
      </c>
      <c r="F97">
        <v>16384</v>
      </c>
      <c r="G97">
        <v>4</v>
      </c>
      <c r="H97">
        <v>3.8008325213899101</v>
      </c>
      <c r="I97">
        <v>6.2877053625336998</v>
      </c>
      <c r="J97">
        <v>-1.0166283040870401</v>
      </c>
      <c r="K97" t="b">
        <v>1</v>
      </c>
      <c r="L97">
        <v>45.16</v>
      </c>
      <c r="M97" t="s">
        <v>92</v>
      </c>
      <c r="N97">
        <v>7.0993544860518396</v>
      </c>
      <c r="O97">
        <v>4.2229999999999999</v>
      </c>
      <c r="P97">
        <v>1.6539999999999999</v>
      </c>
      <c r="Q97" t="s">
        <v>1030</v>
      </c>
      <c r="R97" s="1" t="s">
        <v>1941</v>
      </c>
      <c r="S97">
        <v>0</v>
      </c>
      <c r="T97">
        <v>16620</v>
      </c>
      <c r="U97">
        <v>4096</v>
      </c>
      <c r="V97">
        <v>535</v>
      </c>
      <c r="W97">
        <v>4096</v>
      </c>
      <c r="X97">
        <v>1</v>
      </c>
      <c r="Y97">
        <v>0.121090549365181</v>
      </c>
      <c r="Z97">
        <v>45.16</v>
      </c>
      <c r="AA97">
        <v>368.2</v>
      </c>
      <c r="AB97" t="s">
        <v>94</v>
      </c>
      <c r="AC97">
        <v>6.71875</v>
      </c>
      <c r="AE97">
        <v>0</v>
      </c>
      <c r="AF97">
        <v>45.15625</v>
      </c>
      <c r="AG97">
        <v>6.97265625</v>
      </c>
      <c r="AH97">
        <f t="shared" si="4"/>
        <v>38.18359375</v>
      </c>
      <c r="AI97">
        <f t="shared" si="5"/>
        <v>6.4761904761904763</v>
      </c>
      <c r="AJ97">
        <f t="shared" si="6"/>
        <v>0.36181280864640991</v>
      </c>
      <c r="AK97">
        <f t="shared" si="7"/>
        <v>124.80555945195961</v>
      </c>
    </row>
    <row r="98" spans="1:37" x14ac:dyDescent="0.3">
      <c r="A98">
        <v>96</v>
      </c>
      <c r="B98">
        <v>234</v>
      </c>
      <c r="C98" t="s">
        <v>91</v>
      </c>
      <c r="D98">
        <v>1.59684856458049E-2</v>
      </c>
      <c r="E98">
        <v>4096</v>
      </c>
      <c r="F98">
        <v>4096</v>
      </c>
      <c r="G98">
        <v>1</v>
      </c>
      <c r="H98">
        <v>3.6210846971278801</v>
      </c>
      <c r="I98">
        <v>5.9125523570291296</v>
      </c>
      <c r="J98">
        <v>-0.97724902590501495</v>
      </c>
      <c r="K98" t="b">
        <v>1</v>
      </c>
      <c r="L98">
        <v>42.9</v>
      </c>
      <c r="M98" t="s">
        <v>92</v>
      </c>
      <c r="N98">
        <v>6.0128364202210003</v>
      </c>
      <c r="O98">
        <v>3.6040000000000001</v>
      </c>
      <c r="P98">
        <v>1.633</v>
      </c>
      <c r="Q98" t="s">
        <v>1031</v>
      </c>
      <c r="S98">
        <v>0</v>
      </c>
      <c r="T98">
        <v>4010</v>
      </c>
      <c r="U98">
        <v>4096</v>
      </c>
      <c r="V98">
        <v>263</v>
      </c>
      <c r="W98">
        <v>4096</v>
      </c>
      <c r="X98">
        <v>1</v>
      </c>
      <c r="Y98">
        <v>0.16162300627652901</v>
      </c>
      <c r="Z98">
        <v>42.9</v>
      </c>
      <c r="AA98">
        <v>93.44</v>
      </c>
      <c r="AB98" t="s">
        <v>94</v>
      </c>
      <c r="AC98">
        <v>6.55078125</v>
      </c>
      <c r="AE98">
        <v>3</v>
      </c>
      <c r="AF98">
        <v>42.90625</v>
      </c>
      <c r="AG98">
        <v>3.18359375</v>
      </c>
      <c r="AH98">
        <f t="shared" si="4"/>
        <v>39.72265625</v>
      </c>
      <c r="AI98">
        <f t="shared" si="5"/>
        <v>13.477300613496933</v>
      </c>
      <c r="AJ98">
        <f t="shared" si="6"/>
        <v>0.37634499141570149</v>
      </c>
      <c r="AK98">
        <f t="shared" si="7"/>
        <v>114.00776143877734</v>
      </c>
    </row>
    <row r="99" spans="1:37" x14ac:dyDescent="0.3">
      <c r="A99">
        <v>97</v>
      </c>
      <c r="B99">
        <v>235</v>
      </c>
      <c r="C99" t="s">
        <v>91</v>
      </c>
      <c r="D99">
        <v>7.7019428293791894E-2</v>
      </c>
      <c r="E99">
        <v>4096</v>
      </c>
      <c r="F99">
        <v>4096</v>
      </c>
      <c r="G99">
        <v>1</v>
      </c>
      <c r="H99">
        <v>17.357523388307499</v>
      </c>
      <c r="I99">
        <v>16.0099422268129</v>
      </c>
      <c r="J99">
        <v>-0.98608927202751095</v>
      </c>
      <c r="K99" t="b">
        <v>1</v>
      </c>
      <c r="L99">
        <v>8.3699999999999992</v>
      </c>
      <c r="M99" t="s">
        <v>92</v>
      </c>
      <c r="N99">
        <v>16.4415600573289</v>
      </c>
      <c r="O99">
        <v>3.6619999999999999</v>
      </c>
      <c r="P99">
        <v>0.9224</v>
      </c>
      <c r="Q99" t="s">
        <v>1032</v>
      </c>
      <c r="S99">
        <v>0</v>
      </c>
      <c r="T99">
        <v>4590</v>
      </c>
      <c r="U99">
        <v>4096</v>
      </c>
      <c r="V99">
        <v>26</v>
      </c>
      <c r="W99">
        <v>4096</v>
      </c>
      <c r="X99">
        <v>1</v>
      </c>
      <c r="Y99">
        <v>3.2079742673473302</v>
      </c>
      <c r="Z99">
        <v>8.3699999999999992</v>
      </c>
      <c r="AA99">
        <v>549</v>
      </c>
      <c r="AB99" t="s">
        <v>94</v>
      </c>
      <c r="AC99">
        <v>2.892578125</v>
      </c>
      <c r="AD99" t="s">
        <v>98</v>
      </c>
      <c r="AE99">
        <v>3</v>
      </c>
      <c r="AF99">
        <v>8.3671875</v>
      </c>
      <c r="AG99">
        <v>6.5859375</v>
      </c>
      <c r="AH99">
        <f t="shared" si="4"/>
        <v>1.78125</v>
      </c>
      <c r="AI99">
        <f t="shared" si="5"/>
        <v>1.2704626334519573</v>
      </c>
      <c r="AJ99">
        <f t="shared" si="6"/>
        <v>0.37303267149771574</v>
      </c>
      <c r="AK99">
        <f t="shared" si="7"/>
        <v>22.430173385097817</v>
      </c>
    </row>
    <row r="100" spans="1:37" x14ac:dyDescent="0.3">
      <c r="A100">
        <v>98</v>
      </c>
      <c r="B100">
        <v>236</v>
      </c>
      <c r="C100" t="s">
        <v>91</v>
      </c>
      <c r="D100">
        <v>3.6850611754335502E-2</v>
      </c>
      <c r="E100">
        <v>4096</v>
      </c>
      <c r="F100">
        <v>4096</v>
      </c>
      <c r="G100">
        <v>1</v>
      </c>
      <c r="H100">
        <v>5.0300347646500896</v>
      </c>
      <c r="I100">
        <v>7.7857471698929599</v>
      </c>
      <c r="J100">
        <v>-0.97564170842819797</v>
      </c>
      <c r="K100" t="b">
        <v>1</v>
      </c>
      <c r="L100">
        <v>35.340000000000003</v>
      </c>
      <c r="M100" t="s">
        <v>92</v>
      </c>
      <c r="N100">
        <v>7.8207514715053099</v>
      </c>
      <c r="O100">
        <v>3.6070000000000002</v>
      </c>
      <c r="P100">
        <v>1.548</v>
      </c>
      <c r="Q100" t="s">
        <v>1033</v>
      </c>
      <c r="S100">
        <v>0</v>
      </c>
      <c r="T100">
        <v>4046</v>
      </c>
      <c r="U100">
        <v>4096</v>
      </c>
      <c r="V100">
        <v>39</v>
      </c>
      <c r="W100">
        <v>4096</v>
      </c>
      <c r="X100">
        <v>1</v>
      </c>
      <c r="Y100">
        <v>0.64532202663373694</v>
      </c>
      <c r="Z100">
        <v>35.340000000000003</v>
      </c>
      <c r="AA100">
        <v>114.5</v>
      </c>
      <c r="AB100" t="s">
        <v>94</v>
      </c>
      <c r="AC100">
        <v>5.9453125</v>
      </c>
      <c r="AE100">
        <v>3</v>
      </c>
      <c r="AF100">
        <v>35.34375</v>
      </c>
      <c r="AG100">
        <v>7.30859375</v>
      </c>
      <c r="AH100">
        <f t="shared" si="4"/>
        <v>28.03515625</v>
      </c>
      <c r="AI100">
        <f t="shared" si="5"/>
        <v>4.835916622127205</v>
      </c>
      <c r="AJ100">
        <f t="shared" si="6"/>
        <v>0.3769503836961785</v>
      </c>
      <c r="AK100">
        <f t="shared" si="7"/>
        <v>93.762339895870795</v>
      </c>
    </row>
    <row r="101" spans="1:37" x14ac:dyDescent="0.3">
      <c r="A101">
        <v>99</v>
      </c>
      <c r="B101">
        <v>237</v>
      </c>
      <c r="C101" t="s">
        <v>91</v>
      </c>
      <c r="D101">
        <v>6.4948681898131605E-2</v>
      </c>
      <c r="E101">
        <v>4096</v>
      </c>
      <c r="F101">
        <v>4096</v>
      </c>
      <c r="G101">
        <v>1</v>
      </c>
      <c r="H101">
        <v>11.7552987789007</v>
      </c>
      <c r="I101">
        <v>13.236190910227</v>
      </c>
      <c r="J101">
        <v>-0.98608927202751095</v>
      </c>
      <c r="K101" t="b">
        <v>1</v>
      </c>
      <c r="L101">
        <v>13.37</v>
      </c>
      <c r="M101" t="s">
        <v>92</v>
      </c>
      <c r="N101">
        <v>13.2472737761752</v>
      </c>
      <c r="O101">
        <v>3.65</v>
      </c>
      <c r="P101">
        <v>1.1259999999999999</v>
      </c>
      <c r="Q101" t="s">
        <v>1034</v>
      </c>
      <c r="S101">
        <v>0</v>
      </c>
      <c r="T101">
        <v>4480</v>
      </c>
      <c r="U101">
        <v>4096</v>
      </c>
      <c r="V101">
        <v>34</v>
      </c>
      <c r="W101">
        <v>4096</v>
      </c>
      <c r="X101">
        <v>1</v>
      </c>
      <c r="Y101">
        <v>1.8445185233664201</v>
      </c>
      <c r="Z101">
        <v>13.37</v>
      </c>
      <c r="AA101">
        <v>335.2</v>
      </c>
      <c r="AB101" t="s">
        <v>94</v>
      </c>
      <c r="AC101">
        <v>3.65625</v>
      </c>
      <c r="AD101" t="s">
        <v>98</v>
      </c>
      <c r="AE101">
        <v>3</v>
      </c>
      <c r="AF101">
        <v>13.3671875</v>
      </c>
      <c r="AG101">
        <v>6.4765625</v>
      </c>
      <c r="AH101">
        <f t="shared" si="4"/>
        <v>6.890625</v>
      </c>
      <c r="AI101">
        <f t="shared" si="5"/>
        <v>2.0639324487334139</v>
      </c>
      <c r="AJ101">
        <f t="shared" si="6"/>
        <v>0.37303267149771574</v>
      </c>
      <c r="AK101">
        <f t="shared" si="7"/>
        <v>35.833825081141327</v>
      </c>
    </row>
    <row r="102" spans="1:37" x14ac:dyDescent="0.3">
      <c r="A102">
        <v>100</v>
      </c>
      <c r="B102">
        <v>239</v>
      </c>
      <c r="C102" t="s">
        <v>91</v>
      </c>
      <c r="D102">
        <v>2.57650768252118E-2</v>
      </c>
      <c r="E102">
        <v>4096</v>
      </c>
      <c r="F102">
        <v>16384</v>
      </c>
      <c r="G102">
        <v>4</v>
      </c>
      <c r="H102">
        <v>3.1561424212422602</v>
      </c>
      <c r="I102">
        <v>7.8472056684402398</v>
      </c>
      <c r="J102">
        <v>-1.0029661055340899</v>
      </c>
      <c r="K102" t="b">
        <v>1</v>
      </c>
      <c r="L102">
        <v>306.8</v>
      </c>
      <c r="M102" t="s">
        <v>92</v>
      </c>
      <c r="N102">
        <v>7.8629227392419496</v>
      </c>
      <c r="O102">
        <v>4.1879999999999997</v>
      </c>
      <c r="P102">
        <v>2.4860000000000002</v>
      </c>
      <c r="Q102" t="s">
        <v>1035</v>
      </c>
      <c r="S102">
        <v>0</v>
      </c>
      <c r="T102">
        <v>15350</v>
      </c>
      <c r="U102">
        <v>4096</v>
      </c>
      <c r="V102">
        <v>656</v>
      </c>
      <c r="W102">
        <v>4096</v>
      </c>
      <c r="X102">
        <v>1</v>
      </c>
      <c r="Y102">
        <v>8.4183218273252994E-2</v>
      </c>
      <c r="Z102">
        <v>306.8</v>
      </c>
      <c r="AA102">
        <v>50.06</v>
      </c>
      <c r="AB102" t="s">
        <v>94</v>
      </c>
      <c r="AC102">
        <v>17.515625</v>
      </c>
      <c r="AE102">
        <v>0</v>
      </c>
      <c r="AF102">
        <v>306.75</v>
      </c>
      <c r="AG102">
        <v>5.7890625</v>
      </c>
      <c r="AH102">
        <f t="shared" si="4"/>
        <v>300.9609375</v>
      </c>
      <c r="AI102">
        <f t="shared" si="5"/>
        <v>52.987854251012145</v>
      </c>
      <c r="AJ102">
        <f t="shared" si="6"/>
        <v>0.36678988858788342</v>
      </c>
      <c r="AK102">
        <f t="shared" si="7"/>
        <v>836.30985897939286</v>
      </c>
    </row>
    <row r="103" spans="1:37" x14ac:dyDescent="0.3">
      <c r="A103">
        <v>101</v>
      </c>
      <c r="B103">
        <v>240</v>
      </c>
      <c r="C103" t="s">
        <v>91</v>
      </c>
      <c r="D103">
        <v>2.69284322400099E-2</v>
      </c>
      <c r="E103">
        <v>4096</v>
      </c>
      <c r="F103">
        <v>16384</v>
      </c>
      <c r="G103">
        <v>4</v>
      </c>
      <c r="H103">
        <v>3.7103174583513598</v>
      </c>
      <c r="I103">
        <v>6.4713154107573603</v>
      </c>
      <c r="J103">
        <v>-1.01502098661022</v>
      </c>
      <c r="K103" t="b">
        <v>1</v>
      </c>
      <c r="L103">
        <v>55.44</v>
      </c>
      <c r="M103" t="s">
        <v>92</v>
      </c>
      <c r="N103">
        <v>7.2042176526838002</v>
      </c>
      <c r="O103">
        <v>4.25</v>
      </c>
      <c r="P103">
        <v>1.744</v>
      </c>
      <c r="Q103" t="s">
        <v>1036</v>
      </c>
      <c r="R103" s="1" t="s">
        <v>1941</v>
      </c>
      <c r="S103">
        <v>0</v>
      </c>
      <c r="T103">
        <v>17710</v>
      </c>
      <c r="U103">
        <v>4096</v>
      </c>
      <c r="V103">
        <v>486</v>
      </c>
      <c r="W103">
        <v>4096</v>
      </c>
      <c r="X103">
        <v>1</v>
      </c>
      <c r="Y103">
        <v>0.122942496554034</v>
      </c>
      <c r="Z103">
        <v>55.44</v>
      </c>
      <c r="AA103">
        <v>319.5</v>
      </c>
      <c r="AB103" t="s">
        <v>94</v>
      </c>
      <c r="AC103">
        <v>7.4453125</v>
      </c>
      <c r="AE103">
        <v>0</v>
      </c>
      <c r="AF103">
        <v>55.4375</v>
      </c>
      <c r="AG103">
        <v>7.703125</v>
      </c>
      <c r="AH103">
        <f t="shared" si="4"/>
        <v>47.734375</v>
      </c>
      <c r="AI103">
        <f t="shared" si="5"/>
        <v>7.1967545638945234</v>
      </c>
      <c r="AJ103">
        <f t="shared" si="6"/>
        <v>0.36239482431375997</v>
      </c>
      <c r="AK103">
        <f t="shared" si="7"/>
        <v>152.97541874384618</v>
      </c>
    </row>
    <row r="104" spans="1:37" x14ac:dyDescent="0.3">
      <c r="A104">
        <v>102</v>
      </c>
      <c r="B104">
        <v>248</v>
      </c>
      <c r="C104" t="s">
        <v>91</v>
      </c>
      <c r="D104">
        <v>1.3592415316508399E-2</v>
      </c>
      <c r="E104">
        <v>4096</v>
      </c>
      <c r="F104">
        <v>4096</v>
      </c>
      <c r="G104">
        <v>1</v>
      </c>
      <c r="H104">
        <v>3.8467037081425599</v>
      </c>
      <c r="I104">
        <v>6.2170846064218201</v>
      </c>
      <c r="J104">
        <v>-0.98126731959705904</v>
      </c>
      <c r="K104" t="b">
        <v>1</v>
      </c>
      <c r="L104">
        <v>41.28</v>
      </c>
      <c r="M104" t="s">
        <v>92</v>
      </c>
      <c r="N104">
        <v>6.28070136202059</v>
      </c>
      <c r="O104">
        <v>3.6040000000000001</v>
      </c>
      <c r="P104">
        <v>1.6160000000000001</v>
      </c>
      <c r="Q104" t="s">
        <v>1037</v>
      </c>
      <c r="S104">
        <v>0</v>
      </c>
      <c r="T104">
        <v>4020</v>
      </c>
      <c r="U104">
        <v>4096</v>
      </c>
      <c r="V104">
        <v>233</v>
      </c>
      <c r="W104">
        <v>4096</v>
      </c>
      <c r="X104">
        <v>1</v>
      </c>
      <c r="Y104">
        <v>0.18649376063332901</v>
      </c>
      <c r="Z104">
        <v>41.28</v>
      </c>
      <c r="AA104">
        <v>97.4</v>
      </c>
      <c r="AB104" t="s">
        <v>94</v>
      </c>
      <c r="AC104">
        <v>6.42578125</v>
      </c>
      <c r="AE104">
        <v>4</v>
      </c>
      <c r="AF104">
        <v>41.28125</v>
      </c>
      <c r="AG104">
        <v>3.25390625</v>
      </c>
      <c r="AH104">
        <f t="shared" si="4"/>
        <v>38.02734375</v>
      </c>
      <c r="AI104">
        <f t="shared" si="5"/>
        <v>12.686674669867948</v>
      </c>
      <c r="AJ104">
        <f t="shared" si="6"/>
        <v>0.37483576100693411</v>
      </c>
      <c r="AK104">
        <f t="shared" si="7"/>
        <v>110.13156772743552</v>
      </c>
    </row>
    <row r="105" spans="1:37" x14ac:dyDescent="0.3">
      <c r="A105">
        <v>103</v>
      </c>
      <c r="B105">
        <v>249</v>
      </c>
      <c r="C105" t="s">
        <v>91</v>
      </c>
      <c r="D105">
        <v>6.8524053147973205E-2</v>
      </c>
      <c r="E105">
        <v>4096</v>
      </c>
      <c r="F105">
        <v>4096</v>
      </c>
      <c r="G105">
        <v>1</v>
      </c>
      <c r="H105">
        <v>14.835884455600301</v>
      </c>
      <c r="I105">
        <v>12.162817383277799</v>
      </c>
      <c r="J105">
        <v>-0.99091122445796398</v>
      </c>
      <c r="K105" t="b">
        <v>1</v>
      </c>
      <c r="L105">
        <v>6.6050000000000004</v>
      </c>
      <c r="M105" t="s">
        <v>92</v>
      </c>
      <c r="N105">
        <v>12.659547340457801</v>
      </c>
      <c r="O105">
        <v>3.621</v>
      </c>
      <c r="P105">
        <v>0.82</v>
      </c>
      <c r="Q105" t="s">
        <v>1038</v>
      </c>
      <c r="S105">
        <v>0</v>
      </c>
      <c r="T105">
        <v>4172</v>
      </c>
      <c r="U105">
        <v>4096</v>
      </c>
      <c r="V105">
        <v>30</v>
      </c>
      <c r="W105">
        <v>4096</v>
      </c>
      <c r="X105">
        <v>1</v>
      </c>
      <c r="Y105">
        <v>2.5260753397891298</v>
      </c>
      <c r="Z105">
        <v>6.6050000000000004</v>
      </c>
      <c r="AA105">
        <v>631.5</v>
      </c>
      <c r="AB105" t="s">
        <v>94</v>
      </c>
      <c r="AC105">
        <v>2.5703125</v>
      </c>
      <c r="AD105" t="s">
        <v>98</v>
      </c>
      <c r="AE105">
        <v>5</v>
      </c>
      <c r="AF105">
        <v>6.60546875</v>
      </c>
      <c r="AG105">
        <v>5</v>
      </c>
      <c r="AH105">
        <f t="shared" si="4"/>
        <v>1.60546875</v>
      </c>
      <c r="AI105">
        <f t="shared" si="5"/>
        <v>1.32109375</v>
      </c>
      <c r="AJ105">
        <f t="shared" si="6"/>
        <v>0.3712382554719702</v>
      </c>
      <c r="AK105">
        <f t="shared" si="7"/>
        <v>17.79307130296203</v>
      </c>
    </row>
    <row r="106" spans="1:37" x14ac:dyDescent="0.3">
      <c r="A106">
        <v>104</v>
      </c>
      <c r="B106">
        <v>250</v>
      </c>
      <c r="C106" t="s">
        <v>91</v>
      </c>
      <c r="D106">
        <v>2.8073391211168398E-2</v>
      </c>
      <c r="E106">
        <v>4096</v>
      </c>
      <c r="F106">
        <v>4096</v>
      </c>
      <c r="G106">
        <v>1</v>
      </c>
      <c r="H106">
        <v>3.6159704684682299</v>
      </c>
      <c r="I106">
        <v>5.6428914146603804</v>
      </c>
      <c r="J106">
        <v>-0.97885634338183303</v>
      </c>
      <c r="K106" t="b">
        <v>1</v>
      </c>
      <c r="L106">
        <v>36.340000000000003</v>
      </c>
      <c r="M106" t="s">
        <v>92</v>
      </c>
      <c r="N106">
        <v>5.7960528988062396</v>
      </c>
      <c r="O106">
        <v>3.605</v>
      </c>
      <c r="P106">
        <v>1.5609999999999999</v>
      </c>
      <c r="Q106" t="s">
        <v>1039</v>
      </c>
      <c r="S106">
        <v>0</v>
      </c>
      <c r="T106">
        <v>4032</v>
      </c>
      <c r="U106">
        <v>4096</v>
      </c>
      <c r="V106">
        <v>261</v>
      </c>
      <c r="W106">
        <v>4096</v>
      </c>
      <c r="X106">
        <v>1</v>
      </c>
      <c r="Y106">
        <v>0.161924506934463</v>
      </c>
      <c r="Z106">
        <v>36.340000000000003</v>
      </c>
      <c r="AA106">
        <v>110.94</v>
      </c>
      <c r="AB106" t="s">
        <v>94</v>
      </c>
      <c r="AC106">
        <v>6.02734375</v>
      </c>
      <c r="AE106">
        <v>3</v>
      </c>
      <c r="AF106">
        <v>36.34375</v>
      </c>
      <c r="AG106">
        <v>3.1875</v>
      </c>
      <c r="AH106">
        <f t="shared" si="4"/>
        <v>33.15625</v>
      </c>
      <c r="AI106">
        <f t="shared" si="5"/>
        <v>11.401960784313726</v>
      </c>
      <c r="AJ106">
        <f t="shared" si="6"/>
        <v>0.37574057141122941</v>
      </c>
      <c r="AK106">
        <f t="shared" si="7"/>
        <v>96.725647335601593</v>
      </c>
    </row>
    <row r="107" spans="1:37" x14ac:dyDescent="0.3">
      <c r="A107">
        <v>105</v>
      </c>
      <c r="B107">
        <v>251</v>
      </c>
      <c r="C107" t="s">
        <v>91</v>
      </c>
      <c r="D107">
        <v>5.4434512406511398E-2</v>
      </c>
      <c r="E107">
        <v>4096</v>
      </c>
      <c r="F107">
        <v>4096</v>
      </c>
      <c r="G107">
        <v>1</v>
      </c>
      <c r="H107">
        <v>8.2845945164213504</v>
      </c>
      <c r="I107">
        <v>8.9237380386843306</v>
      </c>
      <c r="J107">
        <v>-0.99171488319637202</v>
      </c>
      <c r="K107" t="b">
        <v>1</v>
      </c>
      <c r="L107">
        <v>11.94</v>
      </c>
      <c r="M107" t="s">
        <v>92</v>
      </c>
      <c r="N107">
        <v>8.9607593820810205</v>
      </c>
      <c r="O107">
        <v>3.6110000000000002</v>
      </c>
      <c r="P107">
        <v>1.077</v>
      </c>
      <c r="Q107" t="s">
        <v>1040</v>
      </c>
      <c r="S107">
        <v>0</v>
      </c>
      <c r="T107">
        <v>4092</v>
      </c>
      <c r="U107">
        <v>4096</v>
      </c>
      <c r="V107">
        <v>100</v>
      </c>
      <c r="W107">
        <v>4096</v>
      </c>
      <c r="X107">
        <v>1</v>
      </c>
      <c r="Y107">
        <v>0.72845945164213499</v>
      </c>
      <c r="Z107">
        <v>11.94</v>
      </c>
      <c r="AA107">
        <v>342.8</v>
      </c>
      <c r="AB107" t="s">
        <v>94</v>
      </c>
      <c r="AC107">
        <v>3.455078125</v>
      </c>
      <c r="AD107" t="s">
        <v>98</v>
      </c>
      <c r="AE107">
        <v>4</v>
      </c>
      <c r="AF107">
        <v>11.9375</v>
      </c>
      <c r="AG107">
        <v>4.0625</v>
      </c>
      <c r="AH107">
        <f t="shared" si="4"/>
        <v>7.875</v>
      </c>
      <c r="AI107">
        <f t="shared" si="5"/>
        <v>2.9384615384615387</v>
      </c>
      <c r="AJ107">
        <f t="shared" si="6"/>
        <v>0.37094002645715707</v>
      </c>
      <c r="AK107">
        <f t="shared" si="7"/>
        <v>32.181752166286536</v>
      </c>
    </row>
    <row r="108" spans="1:37" x14ac:dyDescent="0.3">
      <c r="A108">
        <v>106</v>
      </c>
      <c r="B108">
        <v>253</v>
      </c>
      <c r="C108" t="s">
        <v>91</v>
      </c>
      <c r="D108">
        <v>2.7769128697018398E-2</v>
      </c>
      <c r="E108">
        <v>4096</v>
      </c>
      <c r="F108">
        <v>16384</v>
      </c>
      <c r="G108">
        <v>4</v>
      </c>
      <c r="H108">
        <v>3.3266933711738398</v>
      </c>
      <c r="I108">
        <v>8.2322666040571395</v>
      </c>
      <c r="J108">
        <v>-1.00457342301091</v>
      </c>
      <c r="K108" t="b">
        <v>1</v>
      </c>
      <c r="L108">
        <v>298</v>
      </c>
      <c r="M108" t="s">
        <v>92</v>
      </c>
      <c r="N108">
        <v>8.2403980831773094</v>
      </c>
      <c r="O108">
        <v>4.2</v>
      </c>
      <c r="P108">
        <v>2.4750000000000001</v>
      </c>
      <c r="Q108" t="s">
        <v>1041</v>
      </c>
      <c r="S108">
        <v>0</v>
      </c>
      <c r="T108">
        <v>15840</v>
      </c>
      <c r="U108">
        <v>4096</v>
      </c>
      <c r="V108">
        <v>532</v>
      </c>
      <c r="W108">
        <v>4096</v>
      </c>
      <c r="X108">
        <v>1</v>
      </c>
      <c r="Y108">
        <v>0.100874950908526</v>
      </c>
      <c r="Z108">
        <v>298</v>
      </c>
      <c r="AA108">
        <v>53.16</v>
      </c>
      <c r="AB108" t="s">
        <v>94</v>
      </c>
      <c r="AC108">
        <v>17.265625</v>
      </c>
      <c r="AE108">
        <v>0</v>
      </c>
      <c r="AF108">
        <v>298</v>
      </c>
      <c r="AG108">
        <v>6.70703125</v>
      </c>
      <c r="AH108">
        <f t="shared" si="4"/>
        <v>291.29296875</v>
      </c>
      <c r="AI108">
        <f t="shared" si="5"/>
        <v>44.43098427489808</v>
      </c>
      <c r="AJ108">
        <f t="shared" si="6"/>
        <v>0.3662008143311305</v>
      </c>
      <c r="AK108">
        <f t="shared" si="7"/>
        <v>813.76116146628465</v>
      </c>
    </row>
    <row r="109" spans="1:37" x14ac:dyDescent="0.3">
      <c r="A109">
        <v>107</v>
      </c>
      <c r="B109">
        <v>254</v>
      </c>
      <c r="C109" t="s">
        <v>91</v>
      </c>
      <c r="D109">
        <v>2.4213624941126499E-2</v>
      </c>
      <c r="E109">
        <v>4096</v>
      </c>
      <c r="F109">
        <v>16384</v>
      </c>
      <c r="G109">
        <v>4</v>
      </c>
      <c r="H109">
        <v>3.8752231484711901</v>
      </c>
      <c r="I109">
        <v>6.7475809313712301</v>
      </c>
      <c r="J109">
        <v>-1.01743196282545</v>
      </c>
      <c r="K109" t="b">
        <v>1</v>
      </c>
      <c r="L109">
        <v>55.1</v>
      </c>
      <c r="M109" t="s">
        <v>92</v>
      </c>
      <c r="N109">
        <v>7.3751597819612202</v>
      </c>
      <c r="O109">
        <v>4.26</v>
      </c>
      <c r="P109">
        <v>1.7410000000000001</v>
      </c>
      <c r="Q109" t="s">
        <v>1042</v>
      </c>
      <c r="R109" s="1" t="s">
        <v>1941</v>
      </c>
      <c r="S109">
        <v>0</v>
      </c>
      <c r="T109">
        <v>18240</v>
      </c>
      <c r="U109">
        <v>4096</v>
      </c>
      <c r="V109">
        <v>525</v>
      </c>
      <c r="W109">
        <v>4096</v>
      </c>
      <c r="X109">
        <v>1</v>
      </c>
      <c r="Y109">
        <v>0.12548502588341401</v>
      </c>
      <c r="Z109">
        <v>55.1</v>
      </c>
      <c r="AA109">
        <v>331</v>
      </c>
      <c r="AB109" t="s">
        <v>94</v>
      </c>
      <c r="AC109">
        <v>7.421875</v>
      </c>
      <c r="AE109">
        <v>0</v>
      </c>
      <c r="AF109">
        <v>55.09375</v>
      </c>
      <c r="AG109">
        <v>7.6171875</v>
      </c>
      <c r="AH109">
        <f t="shared" si="4"/>
        <v>47.4765625</v>
      </c>
      <c r="AI109">
        <f t="shared" si="5"/>
        <v>7.2328205128205125</v>
      </c>
      <c r="AJ109">
        <f t="shared" si="6"/>
        <v>0.36152215143132183</v>
      </c>
      <c r="AK109">
        <f t="shared" si="7"/>
        <v>152.39384303804169</v>
      </c>
    </row>
    <row r="110" spans="1:37" x14ac:dyDescent="0.3">
      <c r="A110">
        <v>108</v>
      </c>
      <c r="B110">
        <v>262</v>
      </c>
      <c r="C110" t="s">
        <v>91</v>
      </c>
      <c r="D110">
        <v>1.38055575336734E-2</v>
      </c>
      <c r="E110">
        <v>4096</v>
      </c>
      <c r="F110">
        <v>4096</v>
      </c>
      <c r="G110">
        <v>1</v>
      </c>
      <c r="H110">
        <v>3.5448911123249198</v>
      </c>
      <c r="I110">
        <v>5.79160432706992</v>
      </c>
      <c r="J110">
        <v>-0.97885634338183303</v>
      </c>
      <c r="K110" t="b">
        <v>1</v>
      </c>
      <c r="L110">
        <v>43</v>
      </c>
      <c r="M110" t="s">
        <v>92</v>
      </c>
      <c r="N110">
        <v>5.8957436532935201</v>
      </c>
      <c r="O110">
        <v>3.5880000000000001</v>
      </c>
      <c r="P110">
        <v>1.6339999999999999</v>
      </c>
      <c r="Q110" t="s">
        <v>1043</v>
      </c>
      <c r="S110">
        <v>0</v>
      </c>
      <c r="T110">
        <v>3874</v>
      </c>
      <c r="U110">
        <v>4096</v>
      </c>
      <c r="V110">
        <v>329</v>
      </c>
      <c r="W110">
        <v>4096</v>
      </c>
      <c r="X110">
        <v>1</v>
      </c>
      <c r="Y110">
        <v>0.14030438874203</v>
      </c>
      <c r="Z110">
        <v>43</v>
      </c>
      <c r="AA110">
        <v>90.06</v>
      </c>
      <c r="AB110" t="s">
        <v>94</v>
      </c>
      <c r="AC110">
        <v>6.55859375</v>
      </c>
      <c r="AE110">
        <v>4</v>
      </c>
      <c r="AF110">
        <v>43</v>
      </c>
      <c r="AG110">
        <v>2.7109375</v>
      </c>
      <c r="AH110">
        <f t="shared" si="4"/>
        <v>40.2890625</v>
      </c>
      <c r="AI110">
        <f t="shared" si="5"/>
        <v>15.861671469740633</v>
      </c>
      <c r="AJ110">
        <f t="shared" si="6"/>
        <v>0.37574057141122941</v>
      </c>
      <c r="AK110">
        <f t="shared" si="7"/>
        <v>114.44066271176938</v>
      </c>
    </row>
    <row r="111" spans="1:37" x14ac:dyDescent="0.3">
      <c r="A111">
        <v>109</v>
      </c>
      <c r="B111">
        <v>263</v>
      </c>
      <c r="C111" t="s">
        <v>91</v>
      </c>
      <c r="D111">
        <v>3.6998129065402202E-2</v>
      </c>
      <c r="E111">
        <v>4096</v>
      </c>
      <c r="F111">
        <v>4096</v>
      </c>
      <c r="G111">
        <v>1</v>
      </c>
      <c r="H111">
        <v>15.370838283419101</v>
      </c>
      <c r="I111">
        <v>13.6446210933867</v>
      </c>
      <c r="J111">
        <v>-0.99010756571955505</v>
      </c>
      <c r="K111" t="b">
        <v>1</v>
      </c>
      <c r="L111">
        <v>7.7229999999999999</v>
      </c>
      <c r="M111" t="s">
        <v>92</v>
      </c>
      <c r="N111">
        <v>13.936862405071</v>
      </c>
      <c r="O111">
        <v>3.66</v>
      </c>
      <c r="P111">
        <v>0.88770000000000004</v>
      </c>
      <c r="Q111" t="s">
        <v>1044</v>
      </c>
      <c r="S111">
        <v>0</v>
      </c>
      <c r="T111">
        <v>4564</v>
      </c>
      <c r="U111">
        <v>4096</v>
      </c>
      <c r="V111">
        <v>26</v>
      </c>
      <c r="W111">
        <v>4096</v>
      </c>
      <c r="X111">
        <v>1</v>
      </c>
      <c r="Y111">
        <v>2.8183532628400099</v>
      </c>
      <c r="Z111">
        <v>7.7229999999999999</v>
      </c>
      <c r="AA111">
        <v>591</v>
      </c>
      <c r="AB111" t="s">
        <v>94</v>
      </c>
      <c r="AC111">
        <v>2.779296875</v>
      </c>
      <c r="AD111" t="s">
        <v>98</v>
      </c>
      <c r="AE111">
        <v>4</v>
      </c>
      <c r="AF111">
        <v>7.72265625</v>
      </c>
      <c r="AG111">
        <v>5.61328125</v>
      </c>
      <c r="AH111">
        <f t="shared" si="4"/>
        <v>2.109375</v>
      </c>
      <c r="AI111">
        <f t="shared" si="5"/>
        <v>1.3757828810020878</v>
      </c>
      <c r="AJ111">
        <f t="shared" si="6"/>
        <v>0.37153672425747147</v>
      </c>
      <c r="AK111">
        <f t="shared" si="7"/>
        <v>20.785714428187376</v>
      </c>
    </row>
    <row r="112" spans="1:37" x14ac:dyDescent="0.3">
      <c r="A112">
        <v>110</v>
      </c>
      <c r="B112">
        <v>264</v>
      </c>
      <c r="C112" t="s">
        <v>91</v>
      </c>
      <c r="D112">
        <v>2.2006378780299599E-2</v>
      </c>
      <c r="E112">
        <v>4096</v>
      </c>
      <c r="F112">
        <v>4096</v>
      </c>
      <c r="G112">
        <v>1</v>
      </c>
      <c r="H112">
        <v>4.4760099269449096</v>
      </c>
      <c r="I112">
        <v>7.0724453728485104</v>
      </c>
      <c r="J112">
        <v>-0.97805268464342399</v>
      </c>
      <c r="K112" t="b">
        <v>1</v>
      </c>
      <c r="L112">
        <v>38</v>
      </c>
      <c r="M112" t="s">
        <v>92</v>
      </c>
      <c r="N112">
        <v>7.1184035866633399</v>
      </c>
      <c r="O112">
        <v>3.5920000000000001</v>
      </c>
      <c r="P112">
        <v>1.58</v>
      </c>
      <c r="Q112" t="s">
        <v>1045</v>
      </c>
      <c r="S112">
        <v>0</v>
      </c>
      <c r="T112">
        <v>3908</v>
      </c>
      <c r="U112">
        <v>4096</v>
      </c>
      <c r="V112">
        <v>41</v>
      </c>
      <c r="W112">
        <v>4096</v>
      </c>
      <c r="X112">
        <v>1</v>
      </c>
      <c r="Y112">
        <v>0.54286154665312603</v>
      </c>
      <c r="Z112">
        <v>38</v>
      </c>
      <c r="AA112">
        <v>102.8</v>
      </c>
      <c r="AB112" t="s">
        <v>94</v>
      </c>
      <c r="AC112">
        <v>6.1640625</v>
      </c>
      <c r="AE112">
        <v>3</v>
      </c>
      <c r="AF112">
        <v>38</v>
      </c>
      <c r="AG112">
        <v>6.6875</v>
      </c>
      <c r="AH112">
        <f t="shared" si="4"/>
        <v>31.3125</v>
      </c>
      <c r="AI112">
        <f t="shared" si="5"/>
        <v>5.6822429906542054</v>
      </c>
      <c r="AJ112">
        <f t="shared" si="6"/>
        <v>0.37604265997661745</v>
      </c>
      <c r="AK112">
        <f t="shared" si="7"/>
        <v>101.05236465023107</v>
      </c>
    </row>
    <row r="113" spans="1:37" x14ac:dyDescent="0.3">
      <c r="A113">
        <v>111</v>
      </c>
      <c r="B113">
        <v>265</v>
      </c>
      <c r="C113" t="s">
        <v>91</v>
      </c>
      <c r="D113">
        <v>4.6922775394765699E-2</v>
      </c>
      <c r="E113">
        <v>4096</v>
      </c>
      <c r="F113">
        <v>4096</v>
      </c>
      <c r="G113">
        <v>1</v>
      </c>
      <c r="H113">
        <v>8.8869686491772306</v>
      </c>
      <c r="I113">
        <v>9.5465483536083493</v>
      </c>
      <c r="J113">
        <v>-0.99332220067318999</v>
      </c>
      <c r="K113" t="b">
        <v>1</v>
      </c>
      <c r="L113">
        <v>11.87</v>
      </c>
      <c r="M113" t="s">
        <v>92</v>
      </c>
      <c r="N113">
        <v>9.5940314501642998</v>
      </c>
      <c r="O113">
        <v>3.6459999999999999</v>
      </c>
      <c r="P113">
        <v>1.0740000000000001</v>
      </c>
      <c r="Q113" t="s">
        <v>1046</v>
      </c>
      <c r="S113">
        <v>0</v>
      </c>
      <c r="T113">
        <v>4428</v>
      </c>
      <c r="U113">
        <v>4096</v>
      </c>
      <c r="V113">
        <v>114</v>
      </c>
      <c r="W113">
        <v>4096</v>
      </c>
      <c r="X113">
        <v>1</v>
      </c>
      <c r="Y113">
        <v>0.73868229332090296</v>
      </c>
      <c r="Z113">
        <v>11.87</v>
      </c>
      <c r="AA113">
        <v>373.2</v>
      </c>
      <c r="AB113" t="s">
        <v>94</v>
      </c>
      <c r="AC113">
        <v>3.4453125</v>
      </c>
      <c r="AD113" t="s">
        <v>98</v>
      </c>
      <c r="AE113">
        <v>3</v>
      </c>
      <c r="AF113">
        <v>11.8671875</v>
      </c>
      <c r="AG113">
        <v>4.09375</v>
      </c>
      <c r="AH113">
        <f t="shared" si="4"/>
        <v>7.7734375</v>
      </c>
      <c r="AI113">
        <f t="shared" si="5"/>
        <v>2.8988549618320612</v>
      </c>
      <c r="AJ113">
        <f t="shared" si="6"/>
        <v>0.37034428696928262</v>
      </c>
      <c r="AK113">
        <f t="shared" si="7"/>
        <v>32.043662930823871</v>
      </c>
    </row>
    <row r="114" spans="1:37" x14ac:dyDescent="0.3">
      <c r="A114">
        <v>112</v>
      </c>
      <c r="B114">
        <v>267</v>
      </c>
      <c r="C114" t="s">
        <v>91</v>
      </c>
      <c r="D114">
        <v>3.2106993983798897E-2</v>
      </c>
      <c r="E114">
        <v>4096</v>
      </c>
      <c r="F114">
        <v>16384</v>
      </c>
      <c r="G114">
        <v>4</v>
      </c>
      <c r="H114">
        <v>3.1773808172534399</v>
      </c>
      <c r="I114">
        <v>7.8131297830509503</v>
      </c>
      <c r="J114">
        <v>-1.00457342301091</v>
      </c>
      <c r="K114" t="b">
        <v>1</v>
      </c>
      <c r="L114">
        <v>288</v>
      </c>
      <c r="M114" t="s">
        <v>92</v>
      </c>
      <c r="N114">
        <v>7.83131892442408</v>
      </c>
      <c r="O114">
        <v>4.2030000000000003</v>
      </c>
      <c r="P114">
        <v>2.4590000000000001</v>
      </c>
      <c r="Q114" t="s">
        <v>1047</v>
      </c>
      <c r="S114">
        <v>0</v>
      </c>
      <c r="T114">
        <v>15976</v>
      </c>
      <c r="U114">
        <v>4096</v>
      </c>
      <c r="V114">
        <v>696</v>
      </c>
      <c r="W114">
        <v>4096</v>
      </c>
      <c r="X114">
        <v>1</v>
      </c>
      <c r="Y114">
        <v>8.2533406884303495E-2</v>
      </c>
      <c r="Z114">
        <v>288</v>
      </c>
      <c r="AA114">
        <v>55.47</v>
      </c>
      <c r="AB114" t="s">
        <v>94</v>
      </c>
      <c r="AC114">
        <v>16.96875</v>
      </c>
      <c r="AE114">
        <v>0</v>
      </c>
      <c r="AF114">
        <v>288</v>
      </c>
      <c r="AG114">
        <v>5.8671875</v>
      </c>
      <c r="AH114">
        <f t="shared" si="4"/>
        <v>282.1328125</v>
      </c>
      <c r="AI114">
        <f t="shared" si="5"/>
        <v>49.086551264980024</v>
      </c>
      <c r="AJ114">
        <f t="shared" si="6"/>
        <v>0.3662008143311305</v>
      </c>
      <c r="AK114">
        <f t="shared" si="7"/>
        <v>786.45373994057036</v>
      </c>
    </row>
    <row r="115" spans="1:37" x14ac:dyDescent="0.3">
      <c r="A115">
        <v>113</v>
      </c>
      <c r="B115">
        <v>268</v>
      </c>
      <c r="C115" t="s">
        <v>91</v>
      </c>
      <c r="D115">
        <v>8.55299877813929E-3</v>
      </c>
      <c r="E115">
        <v>4096</v>
      </c>
      <c r="F115">
        <v>16384</v>
      </c>
      <c r="G115">
        <v>4</v>
      </c>
      <c r="H115">
        <v>4.8768026302134198</v>
      </c>
      <c r="I115">
        <v>8.35819200783647</v>
      </c>
      <c r="J115">
        <v>-1.02064659777908</v>
      </c>
      <c r="K115" t="b">
        <v>1</v>
      </c>
      <c r="L115">
        <v>51.78</v>
      </c>
      <c r="M115" t="s">
        <v>92</v>
      </c>
      <c r="N115">
        <v>8.6324520641007201</v>
      </c>
      <c r="O115">
        <v>4.2539999999999996</v>
      </c>
      <c r="P115">
        <v>1.714</v>
      </c>
      <c r="Q115" t="s">
        <v>1048</v>
      </c>
      <c r="R115" s="1" t="s">
        <v>1941</v>
      </c>
      <c r="S115">
        <v>0</v>
      </c>
      <c r="T115">
        <v>17970</v>
      </c>
      <c r="U115">
        <v>4096</v>
      </c>
      <c r="V115">
        <v>191</v>
      </c>
      <c r="W115">
        <v>4096</v>
      </c>
      <c r="X115">
        <v>1</v>
      </c>
      <c r="Y115">
        <v>0.28051559329532899</v>
      </c>
      <c r="Z115">
        <v>51.78</v>
      </c>
      <c r="AA115">
        <v>347</v>
      </c>
      <c r="AB115" t="s">
        <v>94</v>
      </c>
      <c r="AC115">
        <v>7.1953125</v>
      </c>
      <c r="AE115">
        <v>0</v>
      </c>
      <c r="AF115">
        <v>51.78125</v>
      </c>
      <c r="AG115">
        <v>10.1875</v>
      </c>
      <c r="AH115">
        <f t="shared" si="4"/>
        <v>41.59375</v>
      </c>
      <c r="AI115">
        <f t="shared" si="5"/>
        <v>5.0828220858895703</v>
      </c>
      <c r="AJ115">
        <f t="shared" si="6"/>
        <v>0.3603618556497033</v>
      </c>
      <c r="AK115">
        <f t="shared" si="7"/>
        <v>143.69237250885666</v>
      </c>
    </row>
    <row r="116" spans="1:37" x14ac:dyDescent="0.3">
      <c r="A116">
        <v>114</v>
      </c>
      <c r="B116">
        <v>276</v>
      </c>
      <c r="C116" t="s">
        <v>91</v>
      </c>
      <c r="D116">
        <v>1.6730066250725099E-2</v>
      </c>
      <c r="E116">
        <v>4096</v>
      </c>
      <c r="F116">
        <v>4096</v>
      </c>
      <c r="G116">
        <v>1</v>
      </c>
      <c r="H116">
        <v>3.1321222354696499</v>
      </c>
      <c r="I116">
        <v>5.0835812063970396</v>
      </c>
      <c r="J116">
        <v>-0.97242707347456303</v>
      </c>
      <c r="K116" t="b">
        <v>1</v>
      </c>
      <c r="L116">
        <v>41.94</v>
      </c>
      <c r="M116" t="s">
        <v>92</v>
      </c>
      <c r="N116">
        <v>5.3387821884326696</v>
      </c>
      <c r="O116">
        <v>3.5640000000000001</v>
      </c>
      <c r="P116">
        <v>1.623</v>
      </c>
      <c r="Q116" t="s">
        <v>1049</v>
      </c>
      <c r="S116">
        <v>0</v>
      </c>
      <c r="T116">
        <v>3660</v>
      </c>
      <c r="U116">
        <v>4096</v>
      </c>
      <c r="V116">
        <v>434</v>
      </c>
      <c r="W116">
        <v>4096</v>
      </c>
      <c r="X116">
        <v>1</v>
      </c>
      <c r="Y116">
        <v>0.102345142399502</v>
      </c>
      <c r="Z116">
        <v>41.94</v>
      </c>
      <c r="AA116">
        <v>87.25</v>
      </c>
      <c r="AB116" t="s">
        <v>94</v>
      </c>
      <c r="AC116">
        <v>6.4765625</v>
      </c>
      <c r="AE116">
        <v>4</v>
      </c>
      <c r="AF116">
        <v>41.9375</v>
      </c>
      <c r="AG116">
        <v>2.189453125</v>
      </c>
      <c r="AH116">
        <f t="shared" si="4"/>
        <v>39.748046875</v>
      </c>
      <c r="AI116">
        <f t="shared" si="5"/>
        <v>19.154326494201605</v>
      </c>
      <c r="AJ116">
        <f t="shared" si="6"/>
        <v>0.37816409134371592</v>
      </c>
      <c r="AK116">
        <f t="shared" si="7"/>
        <v>110.89762608338907</v>
      </c>
    </row>
    <row r="117" spans="1:37" x14ac:dyDescent="0.3">
      <c r="A117">
        <v>115</v>
      </c>
      <c r="B117">
        <v>277</v>
      </c>
      <c r="C117" t="s">
        <v>91</v>
      </c>
      <c r="D117">
        <v>4.5195268026454502E-2</v>
      </c>
      <c r="E117">
        <v>4096</v>
      </c>
      <c r="F117">
        <v>4096</v>
      </c>
      <c r="G117">
        <v>1</v>
      </c>
      <c r="H117">
        <v>6.7491547872959696</v>
      </c>
      <c r="I117">
        <v>6.8018825590717196</v>
      </c>
      <c r="J117">
        <v>-0.98287463707387601</v>
      </c>
      <c r="K117" t="b">
        <v>1</v>
      </c>
      <c r="L117">
        <v>10.17</v>
      </c>
      <c r="M117" t="s">
        <v>92</v>
      </c>
      <c r="N117">
        <v>7.97314495143966</v>
      </c>
      <c r="O117">
        <v>3.6760000000000002</v>
      </c>
      <c r="P117">
        <v>1.008</v>
      </c>
      <c r="Q117" t="s">
        <v>1050</v>
      </c>
      <c r="S117">
        <v>0</v>
      </c>
      <c r="T117">
        <v>4744</v>
      </c>
      <c r="U117">
        <v>4096</v>
      </c>
      <c r="V117">
        <v>79</v>
      </c>
      <c r="W117">
        <v>4096</v>
      </c>
      <c r="X117">
        <v>1</v>
      </c>
      <c r="Y117">
        <v>0.64683044917376198</v>
      </c>
      <c r="Z117">
        <v>10.17</v>
      </c>
      <c r="AA117">
        <v>466.5</v>
      </c>
      <c r="AB117" t="s">
        <v>94</v>
      </c>
      <c r="AC117">
        <v>3.189453125</v>
      </c>
      <c r="AD117" t="s">
        <v>98</v>
      </c>
      <c r="AE117">
        <v>4</v>
      </c>
      <c r="AF117">
        <v>10.171875</v>
      </c>
      <c r="AG117">
        <v>6.0078125</v>
      </c>
      <c r="AH117">
        <f t="shared" si="4"/>
        <v>4.1640625</v>
      </c>
      <c r="AI117">
        <f t="shared" si="5"/>
        <v>1.693107932379714</v>
      </c>
      <c r="AJ117">
        <f t="shared" si="6"/>
        <v>0.37423376486639376</v>
      </c>
      <c r="AK117">
        <f t="shared" si="7"/>
        <v>27.180537821410876</v>
      </c>
    </row>
    <row r="118" spans="1:37" x14ac:dyDescent="0.3">
      <c r="A118">
        <v>116</v>
      </c>
      <c r="B118">
        <v>278</v>
      </c>
      <c r="C118" t="s">
        <v>91</v>
      </c>
      <c r="D118">
        <v>1.7193150867288499E-2</v>
      </c>
      <c r="E118">
        <v>4096</v>
      </c>
      <c r="F118">
        <v>4096</v>
      </c>
      <c r="G118">
        <v>1</v>
      </c>
      <c r="H118">
        <v>3.0166843130454102</v>
      </c>
      <c r="I118">
        <v>4.6988393352611597</v>
      </c>
      <c r="J118">
        <v>-0.97162341473615399</v>
      </c>
      <c r="K118" t="b">
        <v>1</v>
      </c>
      <c r="L118">
        <v>36.1</v>
      </c>
      <c r="M118" t="s">
        <v>92</v>
      </c>
      <c r="N118">
        <v>5.1004451710234102</v>
      </c>
      <c r="O118">
        <v>3.5680000000000001</v>
      </c>
      <c r="P118">
        <v>1.5580000000000001</v>
      </c>
      <c r="Q118" t="s">
        <v>1051</v>
      </c>
      <c r="S118">
        <v>0</v>
      </c>
      <c r="T118">
        <v>3704</v>
      </c>
      <c r="U118">
        <v>4096</v>
      </c>
      <c r="V118">
        <v>440</v>
      </c>
      <c r="W118">
        <v>4096</v>
      </c>
      <c r="X118">
        <v>1</v>
      </c>
      <c r="Y118">
        <v>9.6251090796214606E-2</v>
      </c>
      <c r="Z118">
        <v>36.1</v>
      </c>
      <c r="AA118">
        <v>102.6</v>
      </c>
      <c r="AB118" t="s">
        <v>94</v>
      </c>
      <c r="AC118">
        <v>6.0078125</v>
      </c>
      <c r="AE118">
        <v>4</v>
      </c>
      <c r="AF118">
        <v>36.09375</v>
      </c>
      <c r="AG118">
        <v>2.1953125</v>
      </c>
      <c r="AH118">
        <f t="shared" si="4"/>
        <v>33.8984375</v>
      </c>
      <c r="AI118">
        <f t="shared" si="5"/>
        <v>16.441281138790035</v>
      </c>
      <c r="AJ118">
        <f t="shared" si="6"/>
        <v>0.37846812837492133</v>
      </c>
      <c r="AK118">
        <f t="shared" si="7"/>
        <v>95.368004050910471</v>
      </c>
    </row>
    <row r="119" spans="1:37" x14ac:dyDescent="0.3">
      <c r="A119">
        <v>117</v>
      </c>
      <c r="B119">
        <v>279</v>
      </c>
      <c r="C119" t="s">
        <v>91</v>
      </c>
      <c r="D119">
        <v>4.9615973928158398E-2</v>
      </c>
      <c r="E119">
        <v>4096</v>
      </c>
      <c r="F119">
        <v>4096</v>
      </c>
      <c r="G119">
        <v>1</v>
      </c>
      <c r="H119">
        <v>10.4747627998282</v>
      </c>
      <c r="I119">
        <v>10.5054505814684</v>
      </c>
      <c r="J119">
        <v>-0.99251854193478095</v>
      </c>
      <c r="K119" t="b">
        <v>1</v>
      </c>
      <c r="L119">
        <v>10.06</v>
      </c>
      <c r="M119" t="s">
        <v>92</v>
      </c>
      <c r="N119">
        <v>10.574399549438599</v>
      </c>
      <c r="O119">
        <v>3.6619999999999999</v>
      </c>
      <c r="P119">
        <v>1.0029999999999999</v>
      </c>
      <c r="Q119" t="s">
        <v>1052</v>
      </c>
      <c r="S119">
        <v>0</v>
      </c>
      <c r="T119">
        <v>4584</v>
      </c>
      <c r="U119">
        <v>4096</v>
      </c>
      <c r="V119">
        <v>51</v>
      </c>
      <c r="W119">
        <v>4096</v>
      </c>
      <c r="X119">
        <v>1</v>
      </c>
      <c r="Y119">
        <v>1.3267321649488999</v>
      </c>
      <c r="Z119">
        <v>10.06</v>
      </c>
      <c r="AA119">
        <v>455.5</v>
      </c>
      <c r="AB119" t="s">
        <v>94</v>
      </c>
      <c r="AC119">
        <v>3.171875</v>
      </c>
      <c r="AD119" t="s">
        <v>98</v>
      </c>
      <c r="AE119">
        <v>4</v>
      </c>
      <c r="AF119">
        <v>10.0625</v>
      </c>
      <c r="AG119">
        <v>4.94140625</v>
      </c>
      <c r="AH119">
        <f t="shared" si="4"/>
        <v>5.12109375</v>
      </c>
      <c r="AI119">
        <f t="shared" si="5"/>
        <v>2.0363636363636362</v>
      </c>
      <c r="AJ119">
        <f t="shared" si="6"/>
        <v>0.37064203702041498</v>
      </c>
      <c r="AK119">
        <f t="shared" si="7"/>
        <v>27.148836329770539</v>
      </c>
    </row>
    <row r="120" spans="1:37" x14ac:dyDescent="0.3">
      <c r="A120">
        <v>118</v>
      </c>
      <c r="B120">
        <v>281</v>
      </c>
      <c r="C120" t="s">
        <v>91</v>
      </c>
      <c r="D120">
        <v>2.6154770083282899E-2</v>
      </c>
      <c r="E120">
        <v>4096</v>
      </c>
      <c r="F120">
        <v>16384</v>
      </c>
      <c r="G120">
        <v>4</v>
      </c>
      <c r="H120">
        <v>3.20439454086172</v>
      </c>
      <c r="I120">
        <v>7.9796934367162002</v>
      </c>
      <c r="J120">
        <v>-1.0037697642725001</v>
      </c>
      <c r="K120" t="b">
        <v>1</v>
      </c>
      <c r="L120">
        <v>309.5</v>
      </c>
      <c r="M120" t="s">
        <v>92</v>
      </c>
      <c r="N120">
        <v>7.9951964106058302</v>
      </c>
      <c r="O120">
        <v>4.21</v>
      </c>
      <c r="P120">
        <v>2.4900000000000002</v>
      </c>
      <c r="Q120" t="s">
        <v>1053</v>
      </c>
      <c r="S120">
        <v>0</v>
      </c>
      <c r="T120">
        <v>16280</v>
      </c>
      <c r="U120">
        <v>4096</v>
      </c>
      <c r="V120">
        <v>549</v>
      </c>
      <c r="W120">
        <v>4096</v>
      </c>
      <c r="X120">
        <v>1</v>
      </c>
      <c r="Y120">
        <v>9.4081266384347897E-2</v>
      </c>
      <c r="Z120">
        <v>309.5</v>
      </c>
      <c r="AA120">
        <v>52.6</v>
      </c>
      <c r="AB120" t="s">
        <v>94</v>
      </c>
      <c r="AC120">
        <v>17.59375</v>
      </c>
      <c r="AE120">
        <v>0</v>
      </c>
      <c r="AF120">
        <v>309.5</v>
      </c>
      <c r="AG120">
        <v>6.71875</v>
      </c>
      <c r="AH120">
        <f t="shared" si="4"/>
        <v>302.78125</v>
      </c>
      <c r="AI120">
        <f t="shared" si="5"/>
        <v>46.06511627906977</v>
      </c>
      <c r="AJ120">
        <f t="shared" si="6"/>
        <v>0.36649523310584481</v>
      </c>
      <c r="AK120">
        <f t="shared" si="7"/>
        <v>844.48574508639126</v>
      </c>
    </row>
    <row r="121" spans="1:37" x14ac:dyDescent="0.3">
      <c r="A121">
        <v>119</v>
      </c>
      <c r="B121">
        <v>282</v>
      </c>
      <c r="C121" t="s">
        <v>91</v>
      </c>
      <c r="D121">
        <v>1.2997619218003501E-2</v>
      </c>
      <c r="E121">
        <v>4096</v>
      </c>
      <c r="F121">
        <v>16384</v>
      </c>
      <c r="G121">
        <v>4</v>
      </c>
      <c r="H121">
        <v>5.3345194485301901</v>
      </c>
      <c r="I121">
        <v>9.1895432687570899</v>
      </c>
      <c r="J121">
        <v>-1.02064659777908</v>
      </c>
      <c r="K121" t="b">
        <v>1</v>
      </c>
      <c r="L121">
        <v>52.78</v>
      </c>
      <c r="M121" t="s">
        <v>92</v>
      </c>
      <c r="N121">
        <v>9.39155849587112</v>
      </c>
      <c r="O121">
        <v>4.29</v>
      </c>
      <c r="P121">
        <v>1.7230000000000001</v>
      </c>
      <c r="Q121" t="s">
        <v>1054</v>
      </c>
      <c r="R121" s="1" t="s">
        <v>1941</v>
      </c>
      <c r="S121">
        <v>0</v>
      </c>
      <c r="T121">
        <v>19380</v>
      </c>
      <c r="U121">
        <v>4096</v>
      </c>
      <c r="V121">
        <v>131</v>
      </c>
      <c r="W121">
        <v>4096</v>
      </c>
      <c r="X121">
        <v>1</v>
      </c>
      <c r="Y121">
        <v>0.37870872258569899</v>
      </c>
      <c r="Z121">
        <v>52.78</v>
      </c>
      <c r="AA121">
        <v>367</v>
      </c>
      <c r="AB121" t="s">
        <v>94</v>
      </c>
      <c r="AC121">
        <v>7.265625</v>
      </c>
      <c r="AE121">
        <v>0</v>
      </c>
      <c r="AF121">
        <v>52.78125</v>
      </c>
      <c r="AG121">
        <v>12.046875</v>
      </c>
      <c r="AH121">
        <f t="shared" si="4"/>
        <v>40.734375</v>
      </c>
      <c r="AI121">
        <f t="shared" si="5"/>
        <v>4.381322957198444</v>
      </c>
      <c r="AJ121">
        <f t="shared" si="6"/>
        <v>0.3603618556497033</v>
      </c>
      <c r="AK121">
        <f t="shared" si="7"/>
        <v>146.46736099424194</v>
      </c>
    </row>
    <row r="122" spans="1:37" x14ac:dyDescent="0.3">
      <c r="A122">
        <v>120</v>
      </c>
      <c r="B122">
        <v>290</v>
      </c>
      <c r="C122" t="s">
        <v>91</v>
      </c>
      <c r="D122">
        <v>2.1048471416704202E-2</v>
      </c>
      <c r="E122">
        <v>4096</v>
      </c>
      <c r="F122">
        <v>4096</v>
      </c>
      <c r="G122">
        <v>1</v>
      </c>
      <c r="H122">
        <v>4.0636511488143903</v>
      </c>
      <c r="I122">
        <v>6.5835910701983096</v>
      </c>
      <c r="J122">
        <v>-0.98287463707387601</v>
      </c>
      <c r="K122" t="b">
        <v>1</v>
      </c>
      <c r="L122">
        <v>41.7</v>
      </c>
      <c r="M122" t="s">
        <v>92</v>
      </c>
      <c r="N122">
        <v>6.6177214648790601</v>
      </c>
      <c r="O122">
        <v>3.5760000000000001</v>
      </c>
      <c r="P122">
        <v>1.62</v>
      </c>
      <c r="Q122" t="s">
        <v>1055</v>
      </c>
      <c r="S122">
        <v>0</v>
      </c>
      <c r="T122">
        <v>3766</v>
      </c>
      <c r="U122">
        <v>4096</v>
      </c>
      <c r="V122">
        <v>311</v>
      </c>
      <c r="W122">
        <v>4096</v>
      </c>
      <c r="X122">
        <v>1</v>
      </c>
      <c r="Y122">
        <v>0.17372371865480299</v>
      </c>
      <c r="Z122">
        <v>41.7</v>
      </c>
      <c r="AA122">
        <v>90.3</v>
      </c>
      <c r="AB122" t="s">
        <v>94</v>
      </c>
      <c r="AC122">
        <v>6.45703125</v>
      </c>
      <c r="AE122">
        <v>4</v>
      </c>
      <c r="AF122">
        <v>41.6875</v>
      </c>
      <c r="AG122">
        <v>2.705078125</v>
      </c>
      <c r="AH122">
        <f t="shared" si="4"/>
        <v>38.982421875</v>
      </c>
      <c r="AI122">
        <f t="shared" si="5"/>
        <v>15.410830324909748</v>
      </c>
      <c r="AJ122">
        <f t="shared" si="6"/>
        <v>0.37423376486639376</v>
      </c>
      <c r="AK122">
        <f t="shared" si="7"/>
        <v>111.39427789174226</v>
      </c>
    </row>
    <row r="123" spans="1:37" x14ac:dyDescent="0.3">
      <c r="A123">
        <v>121</v>
      </c>
      <c r="B123">
        <v>291</v>
      </c>
      <c r="C123" t="s">
        <v>91</v>
      </c>
      <c r="D123">
        <v>4.9379631737302303E-2</v>
      </c>
      <c r="E123">
        <v>4096</v>
      </c>
      <c r="F123">
        <v>4096</v>
      </c>
      <c r="G123">
        <v>1</v>
      </c>
      <c r="H123">
        <v>10.7082529971561</v>
      </c>
      <c r="I123">
        <v>10.39453464763</v>
      </c>
      <c r="J123">
        <v>-0.98930390698114601</v>
      </c>
      <c r="K123" t="b">
        <v>1</v>
      </c>
      <c r="L123">
        <v>9.34</v>
      </c>
      <c r="M123" t="s">
        <v>92</v>
      </c>
      <c r="N123">
        <v>10.743926716399599</v>
      </c>
      <c r="O123">
        <v>3.6579999999999999</v>
      </c>
      <c r="P123">
        <v>0.97070000000000001</v>
      </c>
      <c r="Q123" t="s">
        <v>1056</v>
      </c>
      <c r="S123">
        <v>0</v>
      </c>
      <c r="T123">
        <v>4548</v>
      </c>
      <c r="U123">
        <v>4096</v>
      </c>
      <c r="V123">
        <v>43</v>
      </c>
      <c r="W123">
        <v>4096</v>
      </c>
      <c r="X123">
        <v>1</v>
      </c>
      <c r="Y123">
        <v>1.48049470249353</v>
      </c>
      <c r="Z123">
        <v>9.34</v>
      </c>
      <c r="AA123">
        <v>486.8</v>
      </c>
      <c r="AB123" t="s">
        <v>94</v>
      </c>
      <c r="AC123">
        <v>3.056640625</v>
      </c>
      <c r="AD123" t="s">
        <v>98</v>
      </c>
      <c r="AE123">
        <v>3</v>
      </c>
      <c r="AF123">
        <v>9.34375</v>
      </c>
      <c r="AG123">
        <v>5.71484375</v>
      </c>
      <c r="AH123">
        <f t="shared" si="4"/>
        <v>3.62890625</v>
      </c>
      <c r="AI123">
        <f t="shared" si="5"/>
        <v>1.6349965823650034</v>
      </c>
      <c r="AJ123">
        <f t="shared" si="6"/>
        <v>0.37183543300643185</v>
      </c>
      <c r="AK123">
        <f t="shared" si="7"/>
        <v>25.128724082189272</v>
      </c>
    </row>
    <row r="124" spans="1:37" x14ac:dyDescent="0.3">
      <c r="A124">
        <v>122</v>
      </c>
      <c r="B124">
        <v>292</v>
      </c>
      <c r="C124" t="s">
        <v>91</v>
      </c>
      <c r="D124">
        <v>1.1864299137028401E-2</v>
      </c>
      <c r="E124">
        <v>4096</v>
      </c>
      <c r="F124">
        <v>4096</v>
      </c>
      <c r="G124">
        <v>1</v>
      </c>
      <c r="H124">
        <v>3.97899875194895</v>
      </c>
      <c r="I124">
        <v>6.3143290741377402</v>
      </c>
      <c r="J124">
        <v>-0.98287463707387601</v>
      </c>
      <c r="K124" t="b">
        <v>1</v>
      </c>
      <c r="L124">
        <v>38.619999999999997</v>
      </c>
      <c r="M124" t="s">
        <v>92</v>
      </c>
      <c r="N124">
        <v>6.3642602850581804</v>
      </c>
      <c r="O124">
        <v>3.58</v>
      </c>
      <c r="P124">
        <v>1.587</v>
      </c>
      <c r="Q124" t="s">
        <v>1057</v>
      </c>
      <c r="S124">
        <v>0</v>
      </c>
      <c r="T124">
        <v>3804</v>
      </c>
      <c r="U124">
        <v>4096</v>
      </c>
      <c r="V124">
        <v>250</v>
      </c>
      <c r="W124">
        <v>4096</v>
      </c>
      <c r="X124">
        <v>1</v>
      </c>
      <c r="Y124">
        <v>0.18840842405915301</v>
      </c>
      <c r="Z124">
        <v>38.619999999999997</v>
      </c>
      <c r="AA124">
        <v>98.5</v>
      </c>
      <c r="AB124" t="s">
        <v>94</v>
      </c>
      <c r="AC124">
        <v>6.21484375</v>
      </c>
      <c r="AE124">
        <v>3</v>
      </c>
      <c r="AF124">
        <v>38.625</v>
      </c>
      <c r="AG124">
        <v>2.970703125</v>
      </c>
      <c r="AH124">
        <f t="shared" si="4"/>
        <v>35.654296875</v>
      </c>
      <c r="AI124">
        <f t="shared" si="5"/>
        <v>13.001972386587772</v>
      </c>
      <c r="AJ124">
        <f t="shared" si="6"/>
        <v>0.37423376486639376</v>
      </c>
      <c r="AK124">
        <f t="shared" si="7"/>
        <v>103.2108901605648</v>
      </c>
    </row>
    <row r="125" spans="1:37" x14ac:dyDescent="0.3">
      <c r="A125">
        <v>123</v>
      </c>
      <c r="B125">
        <v>293</v>
      </c>
      <c r="C125" t="s">
        <v>91</v>
      </c>
      <c r="D125">
        <v>3.6088089717997103E-2</v>
      </c>
      <c r="E125">
        <v>4096</v>
      </c>
      <c r="F125">
        <v>4096</v>
      </c>
      <c r="G125">
        <v>1</v>
      </c>
      <c r="H125">
        <v>8.2701054955607098</v>
      </c>
      <c r="I125">
        <v>9.9661232241424997</v>
      </c>
      <c r="J125">
        <v>-0.99412585941159903</v>
      </c>
      <c r="K125" t="b">
        <v>1</v>
      </c>
      <c r="L125">
        <v>16.03</v>
      </c>
      <c r="M125" t="s">
        <v>92</v>
      </c>
      <c r="N125">
        <v>9.9711676331629207</v>
      </c>
      <c r="O125">
        <v>3.6459999999999999</v>
      </c>
      <c r="P125">
        <v>1.2050000000000001</v>
      </c>
      <c r="Q125" t="s">
        <v>1058</v>
      </c>
      <c r="S125">
        <v>0</v>
      </c>
      <c r="T125">
        <v>4430</v>
      </c>
      <c r="U125">
        <v>4096</v>
      </c>
      <c r="V125">
        <v>124</v>
      </c>
      <c r="W125">
        <v>4096</v>
      </c>
      <c r="X125">
        <v>1</v>
      </c>
      <c r="Y125">
        <v>0.65287474664834899</v>
      </c>
      <c r="Z125">
        <v>16.03</v>
      </c>
      <c r="AA125">
        <v>276.5</v>
      </c>
      <c r="AB125" t="s">
        <v>94</v>
      </c>
      <c r="AC125">
        <v>4.00390625</v>
      </c>
      <c r="AD125" t="s">
        <v>98</v>
      </c>
      <c r="AE125">
        <v>2</v>
      </c>
      <c r="AF125">
        <v>16.03125</v>
      </c>
      <c r="AG125">
        <v>3.9140625</v>
      </c>
      <c r="AH125">
        <f t="shared" si="4"/>
        <v>12.1171875</v>
      </c>
      <c r="AI125">
        <f t="shared" si="5"/>
        <v>4.0958083832335328</v>
      </c>
      <c r="AJ125">
        <f t="shared" si="6"/>
        <v>0.37004677611145292</v>
      </c>
      <c r="AK125">
        <f t="shared" si="7"/>
        <v>43.322225823612122</v>
      </c>
    </row>
    <row r="126" spans="1:37" x14ac:dyDescent="0.3">
      <c r="A126">
        <v>124</v>
      </c>
      <c r="B126">
        <v>295</v>
      </c>
      <c r="C126" t="s">
        <v>91</v>
      </c>
      <c r="D126">
        <v>3.0201622106356199E-2</v>
      </c>
      <c r="E126">
        <v>4096</v>
      </c>
      <c r="F126">
        <v>16384</v>
      </c>
      <c r="G126">
        <v>4</v>
      </c>
      <c r="H126">
        <v>3.1257824965880401</v>
      </c>
      <c r="I126">
        <v>7.7289856263290204</v>
      </c>
      <c r="J126">
        <v>-1.00457342301091</v>
      </c>
      <c r="K126" t="b">
        <v>1</v>
      </c>
      <c r="L126">
        <v>297.5</v>
      </c>
      <c r="M126" t="s">
        <v>92</v>
      </c>
      <c r="N126">
        <v>7.7514847632889898</v>
      </c>
      <c r="O126">
        <v>4.2229999999999999</v>
      </c>
      <c r="P126">
        <v>2.4729999999999999</v>
      </c>
      <c r="Q126" t="s">
        <v>1059</v>
      </c>
      <c r="S126">
        <v>0</v>
      </c>
      <c r="T126">
        <v>16620</v>
      </c>
      <c r="U126">
        <v>4096</v>
      </c>
      <c r="V126">
        <v>746</v>
      </c>
      <c r="W126">
        <v>4096</v>
      </c>
      <c r="X126">
        <v>1</v>
      </c>
      <c r="Y126">
        <v>7.7830426991529297E-2</v>
      </c>
      <c r="Z126">
        <v>297.5</v>
      </c>
      <c r="AA126">
        <v>55.88</v>
      </c>
      <c r="AB126" t="s">
        <v>94</v>
      </c>
      <c r="AC126">
        <v>17.25</v>
      </c>
      <c r="AE126">
        <v>0</v>
      </c>
      <c r="AF126">
        <v>297.5</v>
      </c>
      <c r="AG126">
        <v>5.84765625</v>
      </c>
      <c r="AH126">
        <f t="shared" si="4"/>
        <v>291.65234375</v>
      </c>
      <c r="AI126">
        <f t="shared" si="5"/>
        <v>50.875083500334</v>
      </c>
      <c r="AJ126">
        <f t="shared" si="6"/>
        <v>0.3662008143311305</v>
      </c>
      <c r="AK126">
        <f t="shared" si="7"/>
        <v>812.39579038999887</v>
      </c>
    </row>
    <row r="127" spans="1:37" x14ac:dyDescent="0.3">
      <c r="A127">
        <v>125</v>
      </c>
      <c r="B127">
        <v>296</v>
      </c>
      <c r="C127" t="s">
        <v>91</v>
      </c>
      <c r="D127">
        <v>1.99999337730584E-2</v>
      </c>
      <c r="E127">
        <v>4096</v>
      </c>
      <c r="F127">
        <v>16384</v>
      </c>
      <c r="G127">
        <v>4</v>
      </c>
      <c r="H127">
        <v>6.8820009851715804</v>
      </c>
      <c r="I127">
        <v>11.4184762439516</v>
      </c>
      <c r="J127">
        <v>-1.02305757399431</v>
      </c>
      <c r="K127" t="b">
        <v>1</v>
      </c>
      <c r="L127">
        <v>45.66</v>
      </c>
      <c r="M127" t="s">
        <v>92</v>
      </c>
      <c r="N127">
        <v>11.472303582036499</v>
      </c>
      <c r="O127">
        <v>4.2969999999999997</v>
      </c>
      <c r="P127">
        <v>1.659</v>
      </c>
      <c r="Q127" t="s">
        <v>1060</v>
      </c>
      <c r="R127" s="1" t="s">
        <v>1941</v>
      </c>
      <c r="S127">
        <v>0</v>
      </c>
      <c r="T127">
        <v>19820</v>
      </c>
      <c r="U127">
        <v>4096</v>
      </c>
      <c r="V127">
        <v>143</v>
      </c>
      <c r="W127">
        <v>4096</v>
      </c>
      <c r="X127">
        <v>1</v>
      </c>
      <c r="Y127">
        <v>0.491877632670357</v>
      </c>
      <c r="Z127">
        <v>45.66</v>
      </c>
      <c r="AA127">
        <v>434.2</v>
      </c>
      <c r="AB127" t="s">
        <v>94</v>
      </c>
      <c r="AC127">
        <v>6.7578125</v>
      </c>
      <c r="AD127" t="s">
        <v>98</v>
      </c>
      <c r="AE127">
        <v>0</v>
      </c>
      <c r="AF127">
        <v>45.65625</v>
      </c>
      <c r="AG127">
        <v>11.40625</v>
      </c>
      <c r="AH127">
        <f t="shared" si="4"/>
        <v>34.25</v>
      </c>
      <c r="AI127">
        <f t="shared" si="5"/>
        <v>4.0027397260273974</v>
      </c>
      <c r="AJ127">
        <f t="shared" si="6"/>
        <v>0.35949407830247965</v>
      </c>
      <c r="AK127">
        <f t="shared" si="7"/>
        <v>127.00139656148845</v>
      </c>
    </row>
    <row r="128" spans="1:37" x14ac:dyDescent="0.3">
      <c r="A128">
        <v>126</v>
      </c>
      <c r="B128">
        <v>304</v>
      </c>
      <c r="C128" t="s">
        <v>91</v>
      </c>
      <c r="D128">
        <v>1.7253734875529801E-2</v>
      </c>
      <c r="E128">
        <v>4096</v>
      </c>
      <c r="F128">
        <v>4096</v>
      </c>
      <c r="G128">
        <v>1</v>
      </c>
      <c r="H128">
        <v>3.89570891137756</v>
      </c>
      <c r="I128">
        <v>6.15552443223525</v>
      </c>
      <c r="J128">
        <v>-0.98046366085865</v>
      </c>
      <c r="K128" t="b">
        <v>1</v>
      </c>
      <c r="L128">
        <v>38.03</v>
      </c>
      <c r="M128" t="s">
        <v>92</v>
      </c>
      <c r="N128">
        <v>6.2313550354589102</v>
      </c>
      <c r="O128">
        <v>3.5720000000000001</v>
      </c>
      <c r="P128">
        <v>1.58</v>
      </c>
      <c r="Q128" t="s">
        <v>1061</v>
      </c>
      <c r="S128">
        <v>0</v>
      </c>
      <c r="T128">
        <v>3736</v>
      </c>
      <c r="U128">
        <v>4096</v>
      </c>
      <c r="V128">
        <v>318</v>
      </c>
      <c r="W128">
        <v>4096</v>
      </c>
      <c r="X128">
        <v>1</v>
      </c>
      <c r="Y128">
        <v>0.16238329238567201</v>
      </c>
      <c r="Z128">
        <v>38.03</v>
      </c>
      <c r="AA128">
        <v>98.25</v>
      </c>
      <c r="AB128" t="s">
        <v>94</v>
      </c>
      <c r="AC128">
        <v>6.16796875</v>
      </c>
      <c r="AE128">
        <v>4</v>
      </c>
      <c r="AF128">
        <v>38.03125</v>
      </c>
      <c r="AG128">
        <v>2.705078125</v>
      </c>
      <c r="AH128">
        <f t="shared" si="4"/>
        <v>35.326171875</v>
      </c>
      <c r="AI128">
        <f t="shared" si="5"/>
        <v>14.059205776173286</v>
      </c>
      <c r="AJ128">
        <f t="shared" si="6"/>
        <v>0.3751371221212621</v>
      </c>
      <c r="AK128">
        <f t="shared" si="7"/>
        <v>101.37959630587159</v>
      </c>
    </row>
    <row r="129" spans="1:37" x14ac:dyDescent="0.3">
      <c r="A129">
        <v>127</v>
      </c>
      <c r="B129">
        <v>305</v>
      </c>
      <c r="C129" t="s">
        <v>91</v>
      </c>
      <c r="D129">
        <v>6.1258503274775999E-2</v>
      </c>
      <c r="E129">
        <v>4096</v>
      </c>
      <c r="F129">
        <v>4096</v>
      </c>
      <c r="G129">
        <v>1</v>
      </c>
      <c r="H129">
        <v>22.646182292294</v>
      </c>
      <c r="I129">
        <v>21.5293539663557</v>
      </c>
      <c r="J129">
        <v>-0.98608927202751095</v>
      </c>
      <c r="K129" t="b">
        <v>1</v>
      </c>
      <c r="L129">
        <v>8.92</v>
      </c>
      <c r="M129" t="s">
        <v>92</v>
      </c>
      <c r="N129">
        <v>21.8259169061709</v>
      </c>
      <c r="O129">
        <v>3.6930000000000001</v>
      </c>
      <c r="P129">
        <v>0.95069999999999999</v>
      </c>
      <c r="Q129" t="s">
        <v>1062</v>
      </c>
      <c r="S129">
        <v>0</v>
      </c>
      <c r="T129">
        <v>4940</v>
      </c>
      <c r="U129">
        <v>4096</v>
      </c>
      <c r="V129">
        <v>15</v>
      </c>
      <c r="W129">
        <v>4096</v>
      </c>
      <c r="X129">
        <v>1</v>
      </c>
      <c r="Y129">
        <v>5.5890202351349796</v>
      </c>
      <c r="Z129">
        <v>8.92</v>
      </c>
      <c r="AA129">
        <v>553.5</v>
      </c>
      <c r="AB129" t="s">
        <v>94</v>
      </c>
      <c r="AC129">
        <v>2.986328125</v>
      </c>
      <c r="AD129" t="s">
        <v>98</v>
      </c>
      <c r="AE129">
        <v>3</v>
      </c>
      <c r="AF129">
        <v>8.921875</v>
      </c>
      <c r="AG129">
        <v>7.5</v>
      </c>
      <c r="AH129">
        <f t="shared" si="4"/>
        <v>1.421875</v>
      </c>
      <c r="AI129">
        <f t="shared" si="5"/>
        <v>1.1895833333333334</v>
      </c>
      <c r="AJ129">
        <f t="shared" si="6"/>
        <v>0.37303267149771574</v>
      </c>
      <c r="AK129">
        <f t="shared" si="7"/>
        <v>23.917140995127642</v>
      </c>
    </row>
    <row r="130" spans="1:37" x14ac:dyDescent="0.3">
      <c r="A130">
        <v>128</v>
      </c>
      <c r="B130">
        <v>306</v>
      </c>
      <c r="C130" t="s">
        <v>91</v>
      </c>
      <c r="D130">
        <v>1.3680134265501E-2</v>
      </c>
      <c r="E130">
        <v>4096</v>
      </c>
      <c r="F130">
        <v>4096</v>
      </c>
      <c r="G130">
        <v>1</v>
      </c>
      <c r="H130">
        <v>3.6718015336052101</v>
      </c>
      <c r="I130">
        <v>5.72643266520266</v>
      </c>
      <c r="J130">
        <v>-0.98046366085865</v>
      </c>
      <c r="K130" t="b">
        <v>1</v>
      </c>
      <c r="L130">
        <v>36.25</v>
      </c>
      <c r="M130" t="s">
        <v>92</v>
      </c>
      <c r="N130">
        <v>5.8491332733576602</v>
      </c>
      <c r="O130">
        <v>3.5779999999999998</v>
      </c>
      <c r="P130">
        <v>1.56</v>
      </c>
      <c r="Q130" t="s">
        <v>1063</v>
      </c>
      <c r="S130">
        <v>0</v>
      </c>
      <c r="T130">
        <v>3782</v>
      </c>
      <c r="U130">
        <v>4096</v>
      </c>
      <c r="V130">
        <v>366</v>
      </c>
      <c r="W130">
        <v>4096</v>
      </c>
      <c r="X130">
        <v>1</v>
      </c>
      <c r="Y130">
        <v>0.13965730339170401</v>
      </c>
      <c r="Z130">
        <v>36.25</v>
      </c>
      <c r="AA130">
        <v>104.3</v>
      </c>
      <c r="AB130" t="s">
        <v>94</v>
      </c>
      <c r="AC130">
        <v>6.01953125</v>
      </c>
      <c r="AE130">
        <v>4</v>
      </c>
      <c r="AF130">
        <v>36.25</v>
      </c>
      <c r="AG130">
        <v>2.53125</v>
      </c>
      <c r="AH130">
        <f t="shared" si="4"/>
        <v>33.71875</v>
      </c>
      <c r="AI130">
        <f t="shared" si="5"/>
        <v>14.320987654320987</v>
      </c>
      <c r="AJ130">
        <f t="shared" si="6"/>
        <v>0.3751371221212621</v>
      </c>
      <c r="AK130">
        <f t="shared" si="7"/>
        <v>96.631332551200529</v>
      </c>
    </row>
    <row r="131" spans="1:37" x14ac:dyDescent="0.3">
      <c r="A131">
        <v>129</v>
      </c>
      <c r="B131">
        <v>307</v>
      </c>
      <c r="C131" t="s">
        <v>91</v>
      </c>
      <c r="D131">
        <v>3.7741563999523699E-2</v>
      </c>
      <c r="E131">
        <v>4096</v>
      </c>
      <c r="F131">
        <v>4096</v>
      </c>
      <c r="G131">
        <v>1</v>
      </c>
      <c r="H131">
        <v>11.4105529155793</v>
      </c>
      <c r="I131">
        <v>12.045710646231701</v>
      </c>
      <c r="J131">
        <v>-0.99412585941159903</v>
      </c>
      <c r="K131" t="b">
        <v>1</v>
      </c>
      <c r="L131">
        <v>11.37</v>
      </c>
      <c r="M131" t="s">
        <v>92</v>
      </c>
      <c r="N131">
        <v>12.050704629368401</v>
      </c>
      <c r="O131">
        <v>3.6760000000000002</v>
      </c>
      <c r="P131">
        <v>1.056</v>
      </c>
      <c r="Q131" t="s">
        <v>1064</v>
      </c>
      <c r="S131">
        <v>0</v>
      </c>
      <c r="T131">
        <v>4740</v>
      </c>
      <c r="U131">
        <v>4096</v>
      </c>
      <c r="V131">
        <v>66</v>
      </c>
      <c r="W131">
        <v>4096</v>
      </c>
      <c r="X131">
        <v>1</v>
      </c>
      <c r="Y131">
        <v>1.2814504802979001</v>
      </c>
      <c r="Z131">
        <v>11.37</v>
      </c>
      <c r="AA131">
        <v>417</v>
      </c>
      <c r="AB131" t="s">
        <v>94</v>
      </c>
      <c r="AC131">
        <v>3.37109375</v>
      </c>
      <c r="AD131" t="s">
        <v>98</v>
      </c>
      <c r="AE131">
        <v>3</v>
      </c>
      <c r="AF131">
        <v>11.3671875</v>
      </c>
      <c r="AG131">
        <v>4.6328125</v>
      </c>
      <c r="AH131">
        <f t="shared" ref="AH131:AH169" si="8">AF131-AG131</f>
        <v>6.734375</v>
      </c>
      <c r="AI131">
        <f t="shared" ref="AI131:AI169" si="9">AF131/AG131</f>
        <v>2.4536256323777401</v>
      </c>
      <c r="AJ131">
        <f t="shared" ref="AJ131:AJ169" si="10">EXP(J131)</f>
        <v>0.37004677611145292</v>
      </c>
      <c r="AK131">
        <f t="shared" ref="AK131:AK169" si="11">AF131/AJ131</f>
        <v>30.718244918789299</v>
      </c>
    </row>
    <row r="132" spans="1:37" x14ac:dyDescent="0.3">
      <c r="A132">
        <v>130</v>
      </c>
      <c r="B132">
        <v>309</v>
      </c>
      <c r="C132" t="s">
        <v>91</v>
      </c>
      <c r="D132">
        <v>3.2290799993552402E-2</v>
      </c>
      <c r="E132">
        <v>4096</v>
      </c>
      <c r="F132">
        <v>16384</v>
      </c>
      <c r="G132">
        <v>4</v>
      </c>
      <c r="H132">
        <v>3.35420377801531</v>
      </c>
      <c r="I132">
        <v>8.3199976524989303</v>
      </c>
      <c r="J132">
        <v>-1.00698439922613</v>
      </c>
      <c r="K132" t="b">
        <v>1</v>
      </c>
      <c r="L132">
        <v>303</v>
      </c>
      <c r="M132" t="s">
        <v>92</v>
      </c>
      <c r="N132">
        <v>8.3306322373666308</v>
      </c>
      <c r="O132">
        <v>4.2149999999999999</v>
      </c>
      <c r="P132">
        <v>2.48</v>
      </c>
      <c r="Q132" t="s">
        <v>1065</v>
      </c>
      <c r="S132">
        <v>0</v>
      </c>
      <c r="T132">
        <v>16400</v>
      </c>
      <c r="U132">
        <v>4096</v>
      </c>
      <c r="V132">
        <v>653</v>
      </c>
      <c r="W132">
        <v>4096</v>
      </c>
      <c r="X132">
        <v>1</v>
      </c>
      <c r="Y132">
        <v>9.2127112968897806E-2</v>
      </c>
      <c r="Z132">
        <v>303</v>
      </c>
      <c r="AA132">
        <v>54.12</v>
      </c>
      <c r="AB132" t="s">
        <v>94</v>
      </c>
      <c r="AC132">
        <v>17.40625</v>
      </c>
      <c r="AE132">
        <v>0</v>
      </c>
      <c r="AF132">
        <v>303</v>
      </c>
      <c r="AG132">
        <v>6.26171875</v>
      </c>
      <c r="AH132">
        <f t="shared" si="8"/>
        <v>296.73828125</v>
      </c>
      <c r="AI132">
        <f t="shared" si="9"/>
        <v>48.389270118527762</v>
      </c>
      <c r="AJ132">
        <f t="shared" si="10"/>
        <v>0.3653189763501456</v>
      </c>
      <c r="AK132">
        <f t="shared" si="11"/>
        <v>829.41215654120572</v>
      </c>
    </row>
    <row r="133" spans="1:37" x14ac:dyDescent="0.3">
      <c r="A133">
        <v>131</v>
      </c>
      <c r="B133">
        <v>310</v>
      </c>
      <c r="C133" t="s">
        <v>91</v>
      </c>
      <c r="D133">
        <v>1.6682324854936401E-2</v>
      </c>
      <c r="E133">
        <v>4096</v>
      </c>
      <c r="F133">
        <v>16384</v>
      </c>
      <c r="G133">
        <v>4</v>
      </c>
      <c r="H133">
        <v>5.7521315238628299</v>
      </c>
      <c r="I133">
        <v>10.1841938015266</v>
      </c>
      <c r="J133">
        <v>-1.0214502565174901</v>
      </c>
      <c r="K133" t="b">
        <v>1</v>
      </c>
      <c r="L133">
        <v>58.97</v>
      </c>
      <c r="M133" t="s">
        <v>92</v>
      </c>
      <c r="N133">
        <v>10.301014527673001</v>
      </c>
      <c r="O133">
        <v>4.3120000000000003</v>
      </c>
      <c r="P133">
        <v>1.7705</v>
      </c>
      <c r="Q133" t="s">
        <v>1066</v>
      </c>
      <c r="R133" s="1" t="s">
        <v>1941</v>
      </c>
      <c r="S133">
        <v>0</v>
      </c>
      <c r="T133">
        <v>20530</v>
      </c>
      <c r="U133">
        <v>4096</v>
      </c>
      <c r="V133">
        <v>283</v>
      </c>
      <c r="W133">
        <v>4096</v>
      </c>
      <c r="X133">
        <v>1</v>
      </c>
      <c r="Y133">
        <v>0.28248489762371398</v>
      </c>
      <c r="Z133">
        <v>58.97</v>
      </c>
      <c r="AA133">
        <v>348</v>
      </c>
      <c r="AB133" t="s">
        <v>94</v>
      </c>
      <c r="AC133">
        <v>7.6796875</v>
      </c>
      <c r="AE133">
        <v>0</v>
      </c>
      <c r="AF133">
        <v>58.96875</v>
      </c>
      <c r="AG133">
        <v>10.3359375</v>
      </c>
      <c r="AH133">
        <f t="shared" si="8"/>
        <v>48.6328125</v>
      </c>
      <c r="AI133">
        <f t="shared" si="9"/>
        <v>5.7052154195011342</v>
      </c>
      <c r="AJ133">
        <f t="shared" si="10"/>
        <v>0.36007236403723386</v>
      </c>
      <c r="AK133">
        <f t="shared" si="11"/>
        <v>163.76916389479487</v>
      </c>
    </row>
    <row r="134" spans="1:37" x14ac:dyDescent="0.3">
      <c r="A134">
        <v>132</v>
      </c>
      <c r="B134">
        <v>318</v>
      </c>
      <c r="C134" t="s">
        <v>91</v>
      </c>
      <c r="D134">
        <v>2.4723961413289499E-2</v>
      </c>
      <c r="E134">
        <v>4096</v>
      </c>
      <c r="F134">
        <v>4096</v>
      </c>
      <c r="G134">
        <v>1</v>
      </c>
      <c r="H134">
        <v>3.8988470666365398</v>
      </c>
      <c r="I134">
        <v>6.1604829627128197</v>
      </c>
      <c r="J134">
        <v>-0.98207097833546797</v>
      </c>
      <c r="K134" t="b">
        <v>1</v>
      </c>
      <c r="L134">
        <v>38.03</v>
      </c>
      <c r="M134" t="s">
        <v>92</v>
      </c>
      <c r="N134">
        <v>6.2347112777791001</v>
      </c>
      <c r="O134">
        <v>3.5880000000000001</v>
      </c>
      <c r="P134">
        <v>1.58</v>
      </c>
      <c r="Q134" t="s">
        <v>1067</v>
      </c>
      <c r="S134">
        <v>0</v>
      </c>
      <c r="T134">
        <v>3874</v>
      </c>
      <c r="U134">
        <v>4096</v>
      </c>
      <c r="V134">
        <v>387</v>
      </c>
      <c r="W134">
        <v>4096</v>
      </c>
      <c r="X134">
        <v>1</v>
      </c>
      <c r="Y134">
        <v>0.14735667775831199</v>
      </c>
      <c r="Z134">
        <v>38.03</v>
      </c>
      <c r="AA134">
        <v>101.9</v>
      </c>
      <c r="AB134" t="s">
        <v>94</v>
      </c>
      <c r="AC134">
        <v>6.16796875</v>
      </c>
      <c r="AE134">
        <v>4</v>
      </c>
      <c r="AF134">
        <v>38.03125</v>
      </c>
      <c r="AG134">
        <v>2.568359375</v>
      </c>
      <c r="AH134">
        <f t="shared" si="8"/>
        <v>35.462890625</v>
      </c>
      <c r="AI134">
        <f t="shared" si="9"/>
        <v>14.807604562737643</v>
      </c>
      <c r="AJ134">
        <f t="shared" si="10"/>
        <v>0.37453464198680558</v>
      </c>
      <c r="AK134">
        <f t="shared" si="11"/>
        <v>101.54267652854338</v>
      </c>
    </row>
    <row r="135" spans="1:37" x14ac:dyDescent="0.3">
      <c r="A135">
        <v>133</v>
      </c>
      <c r="B135">
        <v>319</v>
      </c>
      <c r="C135" t="s">
        <v>91</v>
      </c>
      <c r="D135">
        <v>7.7189019124483796E-2</v>
      </c>
      <c r="E135">
        <v>4096</v>
      </c>
      <c r="F135">
        <v>4096</v>
      </c>
      <c r="G135">
        <v>1</v>
      </c>
      <c r="H135">
        <v>4.03789207121301</v>
      </c>
      <c r="I135">
        <v>3.5706164750814202</v>
      </c>
      <c r="J135">
        <v>-0.98930390698114601</v>
      </c>
      <c r="K135" t="b">
        <v>1</v>
      </c>
      <c r="L135">
        <v>7.66</v>
      </c>
      <c r="M135" t="s">
        <v>92</v>
      </c>
      <c r="N135">
        <v>5.4770480206399403</v>
      </c>
      <c r="O135">
        <v>3.6930000000000001</v>
      </c>
      <c r="P135">
        <v>0.88429999999999997</v>
      </c>
      <c r="Q135" t="s">
        <v>1068</v>
      </c>
      <c r="S135">
        <v>0</v>
      </c>
      <c r="T135">
        <v>4940</v>
      </c>
      <c r="U135">
        <v>4096</v>
      </c>
      <c r="V135">
        <v>451</v>
      </c>
      <c r="W135">
        <v>4096</v>
      </c>
      <c r="X135">
        <v>1</v>
      </c>
      <c r="Y135">
        <v>0.14304875075183399</v>
      </c>
      <c r="Z135">
        <v>7.66</v>
      </c>
      <c r="AA135">
        <v>645</v>
      </c>
      <c r="AB135" t="s">
        <v>94</v>
      </c>
      <c r="AC135">
        <v>2.767578125</v>
      </c>
      <c r="AE135">
        <v>3</v>
      </c>
      <c r="AF135">
        <v>7.66015625</v>
      </c>
      <c r="AG135">
        <v>3.12109375</v>
      </c>
      <c r="AH135">
        <f t="shared" si="8"/>
        <v>4.5390625</v>
      </c>
      <c r="AI135">
        <f t="shared" si="9"/>
        <v>2.4543178973717148</v>
      </c>
      <c r="AJ135">
        <f t="shared" si="10"/>
        <v>0.37183543300643185</v>
      </c>
      <c r="AK135">
        <f t="shared" si="11"/>
        <v>20.600931406844968</v>
      </c>
    </row>
    <row r="136" spans="1:37" x14ac:dyDescent="0.3">
      <c r="A136">
        <v>134</v>
      </c>
      <c r="B136">
        <v>320</v>
      </c>
      <c r="C136" t="s">
        <v>91</v>
      </c>
      <c r="D136">
        <v>2.1332999397125699E-2</v>
      </c>
      <c r="E136">
        <v>4096</v>
      </c>
      <c r="F136">
        <v>4096</v>
      </c>
      <c r="G136">
        <v>1</v>
      </c>
      <c r="H136">
        <v>3.7445503941773599</v>
      </c>
      <c r="I136">
        <v>5.7374995785784098</v>
      </c>
      <c r="J136">
        <v>-0.98287463707387601</v>
      </c>
      <c r="K136" t="b">
        <v>1</v>
      </c>
      <c r="L136">
        <v>34.06</v>
      </c>
      <c r="M136" t="s">
        <v>92</v>
      </c>
      <c r="N136">
        <v>5.8741575294468502</v>
      </c>
      <c r="O136">
        <v>3.5920000000000001</v>
      </c>
      <c r="P136">
        <v>1.532</v>
      </c>
      <c r="Q136" t="s">
        <v>1069</v>
      </c>
      <c r="S136">
        <v>0</v>
      </c>
      <c r="T136">
        <v>3910</v>
      </c>
      <c r="U136">
        <v>4096</v>
      </c>
      <c r="V136">
        <v>397</v>
      </c>
      <c r="W136">
        <v>4096</v>
      </c>
      <c r="X136">
        <v>1</v>
      </c>
      <c r="Y136">
        <v>0.13774503576182101</v>
      </c>
      <c r="Z136">
        <v>34.06</v>
      </c>
      <c r="AA136">
        <v>114.8</v>
      </c>
      <c r="AB136" t="s">
        <v>94</v>
      </c>
      <c r="AC136">
        <v>5.8359375</v>
      </c>
      <c r="AE136">
        <v>4</v>
      </c>
      <c r="AF136">
        <v>34.0625</v>
      </c>
      <c r="AG136">
        <v>2.515625</v>
      </c>
      <c r="AH136">
        <f t="shared" si="8"/>
        <v>31.546875</v>
      </c>
      <c r="AI136">
        <f t="shared" si="9"/>
        <v>13.540372670807454</v>
      </c>
      <c r="AJ136">
        <f t="shared" si="10"/>
        <v>0.37423376486639376</v>
      </c>
      <c r="AK136">
        <f t="shared" si="11"/>
        <v>91.019312520239183</v>
      </c>
    </row>
    <row r="137" spans="1:37" x14ac:dyDescent="0.3">
      <c r="A137">
        <v>135</v>
      </c>
      <c r="B137">
        <v>321</v>
      </c>
      <c r="C137" t="s">
        <v>91</v>
      </c>
      <c r="D137">
        <v>6.2343813893791698E-2</v>
      </c>
      <c r="E137">
        <v>4096</v>
      </c>
      <c r="F137">
        <v>4096</v>
      </c>
      <c r="G137">
        <v>1</v>
      </c>
      <c r="H137">
        <v>12.1904152048751</v>
      </c>
      <c r="I137">
        <v>13.404694844423201</v>
      </c>
      <c r="J137">
        <v>-0.99653683562682505</v>
      </c>
      <c r="K137" t="b">
        <v>1</v>
      </c>
      <c r="L137">
        <v>12.57</v>
      </c>
      <c r="M137" t="s">
        <v>92</v>
      </c>
      <c r="N137">
        <v>13.401850065858699</v>
      </c>
      <c r="O137">
        <v>3.6779999999999999</v>
      </c>
      <c r="P137">
        <v>1.1000000000000001</v>
      </c>
      <c r="Q137" t="s">
        <v>1070</v>
      </c>
      <c r="S137">
        <v>0</v>
      </c>
      <c r="T137">
        <v>4760</v>
      </c>
      <c r="U137">
        <v>4096</v>
      </c>
      <c r="V137">
        <v>89</v>
      </c>
      <c r="W137">
        <v>4096</v>
      </c>
      <c r="X137">
        <v>1</v>
      </c>
      <c r="Y137">
        <v>1.18618163935585</v>
      </c>
      <c r="Z137">
        <v>12.57</v>
      </c>
      <c r="AA137">
        <v>378.8</v>
      </c>
      <c r="AB137" t="s">
        <v>94</v>
      </c>
      <c r="AC137">
        <v>3.544921875</v>
      </c>
      <c r="AD137" t="s">
        <v>98</v>
      </c>
      <c r="AE137">
        <v>4</v>
      </c>
      <c r="AF137">
        <v>12.5703125</v>
      </c>
      <c r="AG137">
        <v>4.28515625</v>
      </c>
      <c r="AH137">
        <f t="shared" si="8"/>
        <v>8.28515625</v>
      </c>
      <c r="AI137">
        <f t="shared" si="9"/>
        <v>2.9334548769371014</v>
      </c>
      <c r="AJ137">
        <f t="shared" si="10"/>
        <v>0.36915567677702643</v>
      </c>
      <c r="AK137">
        <f t="shared" si="11"/>
        <v>34.05152159584042</v>
      </c>
    </row>
    <row r="138" spans="1:37" x14ac:dyDescent="0.3">
      <c r="A138">
        <v>136</v>
      </c>
      <c r="B138">
        <v>323</v>
      </c>
      <c r="C138" t="s">
        <v>91</v>
      </c>
      <c r="D138">
        <v>3.86110056285267E-2</v>
      </c>
      <c r="E138">
        <v>4096</v>
      </c>
      <c r="F138">
        <v>16384</v>
      </c>
      <c r="G138">
        <v>4</v>
      </c>
      <c r="H138">
        <v>3.4372409138772499</v>
      </c>
      <c r="I138">
        <v>8.4789751449745605</v>
      </c>
      <c r="J138">
        <v>-1.0085917167029499</v>
      </c>
      <c r="K138" t="b">
        <v>1</v>
      </c>
      <c r="L138">
        <v>292.8</v>
      </c>
      <c r="M138" t="s">
        <v>92</v>
      </c>
      <c r="N138">
        <v>8.4836352029121294</v>
      </c>
      <c r="O138">
        <v>4.2149999999999999</v>
      </c>
      <c r="P138">
        <v>2.4670000000000001</v>
      </c>
      <c r="Q138" t="s">
        <v>1071</v>
      </c>
      <c r="S138">
        <v>0</v>
      </c>
      <c r="T138">
        <v>16460</v>
      </c>
      <c r="U138">
        <v>4096</v>
      </c>
      <c r="V138">
        <v>654</v>
      </c>
      <c r="W138">
        <v>4096</v>
      </c>
      <c r="X138">
        <v>1</v>
      </c>
      <c r="Y138">
        <v>9.5303661409726306E-2</v>
      </c>
      <c r="Z138">
        <v>292.8</v>
      </c>
      <c r="AA138">
        <v>56.25</v>
      </c>
      <c r="AB138" t="s">
        <v>94</v>
      </c>
      <c r="AC138">
        <v>17.109375</v>
      </c>
      <c r="AE138">
        <v>0</v>
      </c>
      <c r="AF138">
        <v>292.75</v>
      </c>
      <c r="AG138">
        <v>6.3203125</v>
      </c>
      <c r="AH138">
        <f t="shared" si="8"/>
        <v>286.4296875</v>
      </c>
      <c r="AI138">
        <f t="shared" si="9"/>
        <v>46.318912237330039</v>
      </c>
      <c r="AJ138">
        <f t="shared" si="10"/>
        <v>0.36473226441732848</v>
      </c>
      <c r="AK138">
        <f t="shared" si="11"/>
        <v>802.64355133943945</v>
      </c>
    </row>
    <row r="139" spans="1:37" x14ac:dyDescent="0.3">
      <c r="A139">
        <v>137</v>
      </c>
      <c r="B139">
        <v>324</v>
      </c>
      <c r="C139" t="s">
        <v>91</v>
      </c>
      <c r="D139">
        <v>1.4021165089048699E-2</v>
      </c>
      <c r="E139">
        <v>4096</v>
      </c>
      <c r="F139">
        <v>16384</v>
      </c>
      <c r="G139">
        <v>4</v>
      </c>
      <c r="H139">
        <v>6.0547971390687696</v>
      </c>
      <c r="I139">
        <v>10.152428406036201</v>
      </c>
      <c r="J139">
        <v>-1.0214502565174901</v>
      </c>
      <c r="K139" t="b">
        <v>1</v>
      </c>
      <c r="L139">
        <v>47.53</v>
      </c>
      <c r="M139" t="s">
        <v>92</v>
      </c>
      <c r="N139">
        <v>10.405357862966399</v>
      </c>
      <c r="O139">
        <v>4.32</v>
      </c>
      <c r="P139">
        <v>1.677</v>
      </c>
      <c r="Q139" t="s">
        <v>1072</v>
      </c>
      <c r="R139" s="1" t="s">
        <v>1941</v>
      </c>
      <c r="S139">
        <v>0</v>
      </c>
      <c r="T139">
        <v>20830</v>
      </c>
      <c r="U139">
        <v>4096</v>
      </c>
      <c r="V139">
        <v>233</v>
      </c>
      <c r="W139">
        <v>4096</v>
      </c>
      <c r="X139">
        <v>1</v>
      </c>
      <c r="Y139">
        <v>0.33115077098017298</v>
      </c>
      <c r="Z139">
        <v>47.53</v>
      </c>
      <c r="AA139">
        <v>438.2</v>
      </c>
      <c r="AB139" t="s">
        <v>94</v>
      </c>
      <c r="AC139">
        <v>6.89453125</v>
      </c>
      <c r="AD139" t="s">
        <v>98</v>
      </c>
      <c r="AE139">
        <v>0</v>
      </c>
      <c r="AF139">
        <v>47.53125</v>
      </c>
      <c r="AG139">
        <v>11</v>
      </c>
      <c r="AH139">
        <f t="shared" si="8"/>
        <v>36.53125</v>
      </c>
      <c r="AI139">
        <f t="shared" si="9"/>
        <v>4.3210227272727275</v>
      </c>
      <c r="AJ139">
        <f t="shared" si="10"/>
        <v>0.36007236403723386</v>
      </c>
      <c r="AK139">
        <f t="shared" si="11"/>
        <v>132.0047155717981</v>
      </c>
    </row>
    <row r="140" spans="1:37" x14ac:dyDescent="0.3">
      <c r="A140">
        <v>138</v>
      </c>
      <c r="B140">
        <v>332</v>
      </c>
      <c r="C140" t="s">
        <v>91</v>
      </c>
      <c r="D140">
        <v>2.6120552017808999E-2</v>
      </c>
      <c r="E140">
        <v>4096</v>
      </c>
      <c r="F140">
        <v>4096</v>
      </c>
      <c r="G140">
        <v>1</v>
      </c>
      <c r="H140">
        <v>3.3859830134421101</v>
      </c>
      <c r="I140">
        <v>5.5617416295015998</v>
      </c>
      <c r="J140">
        <v>-0.97564170842819797</v>
      </c>
      <c r="K140" t="b">
        <v>1</v>
      </c>
      <c r="L140">
        <v>43.94</v>
      </c>
      <c r="M140" t="s">
        <v>92</v>
      </c>
      <c r="N140">
        <v>5.7100666993596496</v>
      </c>
      <c r="O140">
        <v>3.5590000000000002</v>
      </c>
      <c r="P140">
        <v>1.643</v>
      </c>
      <c r="Q140" t="s">
        <v>1073</v>
      </c>
      <c r="S140">
        <v>0</v>
      </c>
      <c r="T140">
        <v>3616</v>
      </c>
      <c r="U140">
        <v>4096</v>
      </c>
      <c r="V140">
        <v>435</v>
      </c>
      <c r="W140">
        <v>4096</v>
      </c>
      <c r="X140">
        <v>1</v>
      </c>
      <c r="Y140">
        <v>0.1143991292913</v>
      </c>
      <c r="Z140">
        <v>43.94</v>
      </c>
      <c r="AA140">
        <v>82.3</v>
      </c>
      <c r="AB140" t="s">
        <v>94</v>
      </c>
      <c r="AC140">
        <v>6.62890625</v>
      </c>
      <c r="AE140">
        <v>3</v>
      </c>
      <c r="AF140">
        <v>43.9375</v>
      </c>
      <c r="AG140">
        <v>2.197265625</v>
      </c>
      <c r="AH140">
        <f t="shared" si="8"/>
        <v>41.740234375</v>
      </c>
      <c r="AI140">
        <f t="shared" si="9"/>
        <v>19.996444444444446</v>
      </c>
      <c r="AJ140">
        <f t="shared" si="10"/>
        <v>0.3769503836961785</v>
      </c>
      <c r="AK140">
        <f t="shared" si="11"/>
        <v>116.56043315083495</v>
      </c>
    </row>
    <row r="141" spans="1:37" x14ac:dyDescent="0.3">
      <c r="A141">
        <v>139</v>
      </c>
      <c r="B141">
        <v>333</v>
      </c>
      <c r="C141" t="s">
        <v>91</v>
      </c>
      <c r="D141">
        <v>7.2810400490813096E-2</v>
      </c>
      <c r="E141">
        <v>4096</v>
      </c>
      <c r="F141">
        <v>4096</v>
      </c>
      <c r="G141">
        <v>1</v>
      </c>
      <c r="H141">
        <v>8.9605737179145599</v>
      </c>
      <c r="I141">
        <v>8.3830367400020993</v>
      </c>
      <c r="J141">
        <v>-0.98769658950432904</v>
      </c>
      <c r="K141" t="b">
        <v>1</v>
      </c>
      <c r="L141">
        <v>8.6199999999999992</v>
      </c>
      <c r="M141" t="s">
        <v>92</v>
      </c>
      <c r="N141">
        <v>9.4948338209553995</v>
      </c>
      <c r="O141">
        <v>3.68</v>
      </c>
      <c r="P141">
        <v>0.9355</v>
      </c>
      <c r="Q141" t="s">
        <v>1074</v>
      </c>
      <c r="S141">
        <v>0</v>
      </c>
      <c r="T141">
        <v>4788</v>
      </c>
      <c r="U141">
        <v>4096</v>
      </c>
      <c r="V141">
        <v>54</v>
      </c>
      <c r="W141">
        <v>4096</v>
      </c>
      <c r="X141">
        <v>1</v>
      </c>
      <c r="Y141">
        <v>1.0832968704833901</v>
      </c>
      <c r="Z141">
        <v>8.6199999999999992</v>
      </c>
      <c r="AA141">
        <v>555.5</v>
      </c>
      <c r="AB141" t="s">
        <v>94</v>
      </c>
      <c r="AC141">
        <v>2.935546875</v>
      </c>
      <c r="AD141" t="s">
        <v>98</v>
      </c>
      <c r="AE141">
        <v>2</v>
      </c>
      <c r="AF141">
        <v>8.6171875</v>
      </c>
      <c r="AG141">
        <v>6.07421875</v>
      </c>
      <c r="AH141">
        <f t="shared" si="8"/>
        <v>2.54296875</v>
      </c>
      <c r="AI141">
        <f t="shared" si="9"/>
        <v>1.4186495176848875</v>
      </c>
      <c r="AJ141">
        <f t="shared" si="10"/>
        <v>0.37243357116658943</v>
      </c>
      <c r="AK141">
        <f t="shared" si="11"/>
        <v>23.137515431296968</v>
      </c>
    </row>
    <row r="142" spans="1:37" x14ac:dyDescent="0.3">
      <c r="A142">
        <v>140</v>
      </c>
      <c r="B142">
        <v>334</v>
      </c>
      <c r="C142" t="s">
        <v>91</v>
      </c>
      <c r="D142">
        <v>2.44296205124091E-2</v>
      </c>
      <c r="E142">
        <v>4096</v>
      </c>
      <c r="F142">
        <v>4096</v>
      </c>
      <c r="G142">
        <v>1</v>
      </c>
      <c r="H142">
        <v>3.3320025127894599</v>
      </c>
      <c r="I142">
        <v>5.23879301327249</v>
      </c>
      <c r="J142">
        <v>-0.97724902590501495</v>
      </c>
      <c r="K142" t="b">
        <v>1</v>
      </c>
      <c r="L142">
        <v>37.299999999999997</v>
      </c>
      <c r="M142" t="s">
        <v>92</v>
      </c>
      <c r="N142">
        <v>5.4828362376401101</v>
      </c>
      <c r="O142">
        <v>3.5659999999999998</v>
      </c>
      <c r="P142">
        <v>1.5720000000000001</v>
      </c>
      <c r="Q142" t="s">
        <v>1075</v>
      </c>
      <c r="S142">
        <v>0</v>
      </c>
      <c r="T142">
        <v>3680</v>
      </c>
      <c r="U142">
        <v>4096</v>
      </c>
      <c r="V142">
        <v>488</v>
      </c>
      <c r="W142">
        <v>4096</v>
      </c>
      <c r="X142">
        <v>1</v>
      </c>
      <c r="Y142">
        <v>0.10556479363420999</v>
      </c>
      <c r="Z142">
        <v>37.299999999999997</v>
      </c>
      <c r="AA142">
        <v>98.6</v>
      </c>
      <c r="AB142" t="s">
        <v>94</v>
      </c>
      <c r="AC142">
        <v>6.109375</v>
      </c>
      <c r="AE142">
        <v>4</v>
      </c>
      <c r="AF142">
        <v>37.3125</v>
      </c>
      <c r="AG142">
        <v>2.083984375</v>
      </c>
      <c r="AH142">
        <f t="shared" si="8"/>
        <v>35.228515625</v>
      </c>
      <c r="AI142">
        <f t="shared" si="9"/>
        <v>17.904404873477038</v>
      </c>
      <c r="AJ142">
        <f t="shared" si="10"/>
        <v>0.37634499141570149</v>
      </c>
      <c r="AK142">
        <f t="shared" si="11"/>
        <v>99.144404339330038</v>
      </c>
    </row>
    <row r="143" spans="1:37" x14ac:dyDescent="0.3">
      <c r="A143">
        <v>141</v>
      </c>
      <c r="B143">
        <v>335</v>
      </c>
      <c r="C143" t="s">
        <v>91</v>
      </c>
      <c r="D143">
        <v>5.0658291696260897E-2</v>
      </c>
      <c r="E143">
        <v>4096</v>
      </c>
      <c r="F143">
        <v>4096</v>
      </c>
      <c r="G143">
        <v>1</v>
      </c>
      <c r="H143">
        <v>9.3111094058525499</v>
      </c>
      <c r="I143">
        <v>10.3749763985134</v>
      </c>
      <c r="J143">
        <v>-0.99653683562682505</v>
      </c>
      <c r="K143" t="b">
        <v>1</v>
      </c>
      <c r="L143">
        <v>13.016</v>
      </c>
      <c r="M143" t="s">
        <v>92</v>
      </c>
      <c r="N143">
        <v>10.382494364232</v>
      </c>
      <c r="O143">
        <v>3.67</v>
      </c>
      <c r="P143">
        <v>1.1140000000000001</v>
      </c>
      <c r="Q143" t="s">
        <v>1076</v>
      </c>
      <c r="S143">
        <v>0</v>
      </c>
      <c r="T143">
        <v>4670</v>
      </c>
      <c r="U143">
        <v>4096</v>
      </c>
      <c r="V143">
        <v>148</v>
      </c>
      <c r="W143">
        <v>4096</v>
      </c>
      <c r="X143">
        <v>1</v>
      </c>
      <c r="Y143">
        <v>0.68316898485309496</v>
      </c>
      <c r="Z143">
        <v>13.016</v>
      </c>
      <c r="AA143">
        <v>359</v>
      </c>
      <c r="AB143" t="s">
        <v>94</v>
      </c>
      <c r="AC143">
        <v>3.607421875</v>
      </c>
      <c r="AD143" t="s">
        <v>98</v>
      </c>
      <c r="AE143">
        <v>4</v>
      </c>
      <c r="AF143">
        <v>13.015625</v>
      </c>
      <c r="AG143">
        <v>3.857421875</v>
      </c>
      <c r="AH143">
        <f t="shared" si="8"/>
        <v>9.158203125</v>
      </c>
      <c r="AI143">
        <f t="shared" si="9"/>
        <v>3.3741772151898735</v>
      </c>
      <c r="AJ143">
        <f t="shared" si="10"/>
        <v>0.36915567677702643</v>
      </c>
      <c r="AK143">
        <f t="shared" si="11"/>
        <v>35.257821615083984</v>
      </c>
    </row>
    <row r="144" spans="1:37" x14ac:dyDescent="0.3">
      <c r="A144">
        <v>142</v>
      </c>
      <c r="B144">
        <v>337</v>
      </c>
      <c r="C144" t="s">
        <v>91</v>
      </c>
      <c r="D144">
        <v>4.2290842176091102E-2</v>
      </c>
      <c r="E144">
        <v>4096</v>
      </c>
      <c r="F144">
        <v>16384</v>
      </c>
      <c r="G144">
        <v>4</v>
      </c>
      <c r="H144">
        <v>3.53122435370617</v>
      </c>
      <c r="I144">
        <v>8.6280501298562804</v>
      </c>
      <c r="J144">
        <v>-1.01019903417977</v>
      </c>
      <c r="K144" t="b">
        <v>1</v>
      </c>
      <c r="L144">
        <v>277.5</v>
      </c>
      <c r="M144" t="s">
        <v>92</v>
      </c>
      <c r="N144">
        <v>8.6329073993588601</v>
      </c>
      <c r="O144">
        <v>4.2300000000000004</v>
      </c>
      <c r="P144">
        <v>2.4430000000000001</v>
      </c>
      <c r="Q144" t="s">
        <v>1077</v>
      </c>
      <c r="S144">
        <v>0</v>
      </c>
      <c r="T144">
        <v>16930</v>
      </c>
      <c r="U144">
        <v>4096</v>
      </c>
      <c r="V144">
        <v>625</v>
      </c>
      <c r="W144">
        <v>4096</v>
      </c>
      <c r="X144">
        <v>1</v>
      </c>
      <c r="Y144">
        <v>0.101248974148246</v>
      </c>
      <c r="Z144">
        <v>277.5</v>
      </c>
      <c r="AA144">
        <v>61</v>
      </c>
      <c r="AB144" t="s">
        <v>94</v>
      </c>
      <c r="AC144">
        <v>16.65625</v>
      </c>
      <c r="AE144">
        <v>0</v>
      </c>
      <c r="AF144">
        <v>277.5</v>
      </c>
      <c r="AG144">
        <v>6.67578125</v>
      </c>
      <c r="AH144">
        <f t="shared" si="8"/>
        <v>270.82421875</v>
      </c>
      <c r="AI144">
        <f t="shared" si="9"/>
        <v>41.568168519602104</v>
      </c>
      <c r="AJ144">
        <f t="shared" si="10"/>
        <v>0.36414649475938449</v>
      </c>
      <c r="AK144">
        <f t="shared" si="11"/>
        <v>762.05594175322892</v>
      </c>
    </row>
    <row r="145" spans="1:37" x14ac:dyDescent="0.3">
      <c r="A145">
        <v>143</v>
      </c>
      <c r="B145">
        <v>338</v>
      </c>
      <c r="C145" t="s">
        <v>91</v>
      </c>
      <c r="D145">
        <v>1.59013906205029E-2</v>
      </c>
      <c r="E145">
        <v>4096</v>
      </c>
      <c r="F145">
        <v>16384</v>
      </c>
      <c r="G145">
        <v>4</v>
      </c>
      <c r="H145">
        <v>5.89677292712968</v>
      </c>
      <c r="I145">
        <v>10.5900052861245</v>
      </c>
      <c r="J145">
        <v>-1.0214502565174901</v>
      </c>
      <c r="K145" t="b">
        <v>1</v>
      </c>
      <c r="L145">
        <v>62.5</v>
      </c>
      <c r="M145" t="s">
        <v>92</v>
      </c>
      <c r="N145">
        <v>10.6399892401095</v>
      </c>
      <c r="O145">
        <v>4.3360000000000003</v>
      </c>
      <c r="P145">
        <v>1.796</v>
      </c>
      <c r="Q145" t="s">
        <v>1078</v>
      </c>
      <c r="R145" s="1" t="s">
        <v>1941</v>
      </c>
      <c r="S145">
        <v>0</v>
      </c>
      <c r="T145">
        <v>21650</v>
      </c>
      <c r="U145">
        <v>4096</v>
      </c>
      <c r="V145">
        <v>263</v>
      </c>
      <c r="W145">
        <v>4096</v>
      </c>
      <c r="X145">
        <v>1</v>
      </c>
      <c r="Y145">
        <v>0.30194795399150898</v>
      </c>
      <c r="Z145">
        <v>62.5</v>
      </c>
      <c r="AA145">
        <v>346.2</v>
      </c>
      <c r="AB145" t="s">
        <v>94</v>
      </c>
      <c r="AC145">
        <v>7.90625</v>
      </c>
      <c r="AE145">
        <v>0</v>
      </c>
      <c r="AF145">
        <v>62.5</v>
      </c>
      <c r="AG145">
        <v>11.234375</v>
      </c>
      <c r="AH145">
        <f t="shared" si="8"/>
        <v>51.265625</v>
      </c>
      <c r="AI145">
        <f t="shared" si="9"/>
        <v>5.5632823365785811</v>
      </c>
      <c r="AJ145">
        <f t="shared" si="10"/>
        <v>0.36007236403723386</v>
      </c>
      <c r="AK145">
        <f t="shared" si="11"/>
        <v>173.57622034424472</v>
      </c>
    </row>
    <row r="146" spans="1:37" x14ac:dyDescent="0.3">
      <c r="A146">
        <v>144</v>
      </c>
      <c r="B146">
        <v>346</v>
      </c>
      <c r="C146" t="s">
        <v>91</v>
      </c>
      <c r="D146">
        <v>2.5863025578695398E-2</v>
      </c>
      <c r="E146">
        <v>4096</v>
      </c>
      <c r="F146">
        <v>4096</v>
      </c>
      <c r="G146">
        <v>1</v>
      </c>
      <c r="H146">
        <v>3.8647119512698298</v>
      </c>
      <c r="I146">
        <v>6.1782553361608503</v>
      </c>
      <c r="J146">
        <v>-0.98207097833546797</v>
      </c>
      <c r="K146" t="b">
        <v>1</v>
      </c>
      <c r="L146">
        <v>39.659999999999997</v>
      </c>
      <c r="M146" t="s">
        <v>92</v>
      </c>
      <c r="N146">
        <v>6.24123865031068</v>
      </c>
      <c r="O146">
        <v>3.5680000000000001</v>
      </c>
      <c r="P146">
        <v>1.599</v>
      </c>
      <c r="Q146" t="s">
        <v>1079</v>
      </c>
      <c r="S146">
        <v>0</v>
      </c>
      <c r="T146">
        <v>3694</v>
      </c>
      <c r="U146">
        <v>4096</v>
      </c>
      <c r="V146">
        <v>365</v>
      </c>
      <c r="W146">
        <v>4096</v>
      </c>
      <c r="X146">
        <v>1</v>
      </c>
      <c r="Y146">
        <v>0.149945876662472</v>
      </c>
      <c r="Z146">
        <v>39.659999999999997</v>
      </c>
      <c r="AA146">
        <v>93.1</v>
      </c>
      <c r="AB146" t="s">
        <v>94</v>
      </c>
      <c r="AC146">
        <v>6.296875</v>
      </c>
      <c r="AE146">
        <v>4</v>
      </c>
      <c r="AF146">
        <v>39.65625</v>
      </c>
      <c r="AG146">
        <v>2.478515625</v>
      </c>
      <c r="AH146">
        <f t="shared" si="8"/>
        <v>37.177734375</v>
      </c>
      <c r="AI146">
        <f t="shared" si="9"/>
        <v>16</v>
      </c>
      <c r="AJ146">
        <f t="shared" si="10"/>
        <v>0.37453464198680558</v>
      </c>
      <c r="AK146">
        <f t="shared" si="11"/>
        <v>105.88139401373998</v>
      </c>
    </row>
    <row r="147" spans="1:37" x14ac:dyDescent="0.3">
      <c r="A147">
        <v>145</v>
      </c>
      <c r="B147">
        <v>347</v>
      </c>
      <c r="C147" t="s">
        <v>91</v>
      </c>
      <c r="D147">
        <v>3.8943880021204899E-2</v>
      </c>
      <c r="E147">
        <v>4096</v>
      </c>
      <c r="F147">
        <v>4096</v>
      </c>
      <c r="G147">
        <v>1</v>
      </c>
      <c r="H147">
        <v>12.084931898867</v>
      </c>
      <c r="I147">
        <v>10.721836552852199</v>
      </c>
      <c r="J147">
        <v>-0.99332220067318999</v>
      </c>
      <c r="K147" t="b">
        <v>1</v>
      </c>
      <c r="L147">
        <v>7.7149999999999999</v>
      </c>
      <c r="M147" t="s">
        <v>92</v>
      </c>
      <c r="N147">
        <v>11.190386041070999</v>
      </c>
      <c r="O147">
        <v>3.6720000000000002</v>
      </c>
      <c r="P147">
        <v>0.88700000000000001</v>
      </c>
      <c r="Q147" t="s">
        <v>1080</v>
      </c>
      <c r="S147">
        <v>0</v>
      </c>
      <c r="T147">
        <v>4690</v>
      </c>
      <c r="U147">
        <v>4096</v>
      </c>
      <c r="V147">
        <v>33</v>
      </c>
      <c r="W147">
        <v>4096</v>
      </c>
      <c r="X147">
        <v>1</v>
      </c>
      <c r="Y147">
        <v>1.92963896138332</v>
      </c>
      <c r="Z147">
        <v>7.7149999999999999</v>
      </c>
      <c r="AA147">
        <v>607.5</v>
      </c>
      <c r="AB147" t="s">
        <v>94</v>
      </c>
      <c r="AC147">
        <v>2.77734375</v>
      </c>
      <c r="AD147" t="s">
        <v>98</v>
      </c>
      <c r="AE147">
        <v>3</v>
      </c>
      <c r="AF147">
        <v>7.71484375</v>
      </c>
      <c r="AG147">
        <v>5.23046875</v>
      </c>
      <c r="AH147">
        <f t="shared" si="8"/>
        <v>2.484375</v>
      </c>
      <c r="AI147">
        <f t="shared" si="9"/>
        <v>1.4749813293502614</v>
      </c>
      <c r="AJ147">
        <f t="shared" si="10"/>
        <v>0.37034428696928262</v>
      </c>
      <c r="AK147">
        <f t="shared" si="11"/>
        <v>20.83154519038089</v>
      </c>
    </row>
    <row r="148" spans="1:37" x14ac:dyDescent="0.3">
      <c r="A148">
        <v>146</v>
      </c>
      <c r="B148">
        <v>348</v>
      </c>
      <c r="C148" t="s">
        <v>91</v>
      </c>
      <c r="D148">
        <v>1.59779031501384E-2</v>
      </c>
      <c r="E148">
        <v>4096</v>
      </c>
      <c r="F148">
        <v>4096</v>
      </c>
      <c r="G148">
        <v>1</v>
      </c>
      <c r="H148">
        <v>3.6819337221534698</v>
      </c>
      <c r="I148">
        <v>5.6739173960529001</v>
      </c>
      <c r="J148">
        <v>-0.98207097833546797</v>
      </c>
      <c r="K148" t="b">
        <v>1</v>
      </c>
      <c r="L148">
        <v>34.75</v>
      </c>
      <c r="M148" t="s">
        <v>92</v>
      </c>
      <c r="N148">
        <v>5.8094980196474699</v>
      </c>
      <c r="O148">
        <v>3.5739999999999998</v>
      </c>
      <c r="P148">
        <v>1.5409999999999999</v>
      </c>
      <c r="Q148" t="s">
        <v>1081</v>
      </c>
      <c r="S148">
        <v>0</v>
      </c>
      <c r="T148">
        <v>3744</v>
      </c>
      <c r="U148">
        <v>4096</v>
      </c>
      <c r="V148">
        <v>380</v>
      </c>
      <c r="W148">
        <v>4096</v>
      </c>
      <c r="X148">
        <v>1</v>
      </c>
      <c r="Y148">
        <v>0.13758029703283101</v>
      </c>
      <c r="Z148">
        <v>34.75</v>
      </c>
      <c r="AA148">
        <v>107.75</v>
      </c>
      <c r="AB148" t="s">
        <v>94</v>
      </c>
      <c r="AC148">
        <v>5.89453125</v>
      </c>
      <c r="AE148">
        <v>4</v>
      </c>
      <c r="AF148">
        <v>34.75</v>
      </c>
      <c r="AG148">
        <v>2.41796875</v>
      </c>
      <c r="AH148">
        <f t="shared" si="8"/>
        <v>32.33203125</v>
      </c>
      <c r="AI148">
        <f t="shared" si="9"/>
        <v>14.371567043618739</v>
      </c>
      <c r="AJ148">
        <f t="shared" si="10"/>
        <v>0.37453464198680558</v>
      </c>
      <c r="AK148">
        <f t="shared" si="11"/>
        <v>92.781804683434871</v>
      </c>
    </row>
    <row r="149" spans="1:37" x14ac:dyDescent="0.3">
      <c r="A149">
        <v>147</v>
      </c>
      <c r="B149">
        <v>349</v>
      </c>
      <c r="C149" t="s">
        <v>91</v>
      </c>
      <c r="D149">
        <v>2.80046486201103E-2</v>
      </c>
      <c r="E149">
        <v>4096</v>
      </c>
      <c r="F149">
        <v>4096</v>
      </c>
      <c r="G149">
        <v>1</v>
      </c>
      <c r="H149">
        <v>8.7779848717919293</v>
      </c>
      <c r="I149">
        <v>11.255365367834701</v>
      </c>
      <c r="J149">
        <v>-0.99332220067318999</v>
      </c>
      <c r="K149" t="b">
        <v>1</v>
      </c>
      <c r="L149">
        <v>19.170000000000002</v>
      </c>
      <c r="M149" t="s">
        <v>92</v>
      </c>
      <c r="N149">
        <v>11.2597472399772</v>
      </c>
      <c r="O149">
        <v>3.6619999999999999</v>
      </c>
      <c r="P149">
        <v>1.282</v>
      </c>
      <c r="Q149" t="s">
        <v>1082</v>
      </c>
      <c r="S149">
        <v>0</v>
      </c>
      <c r="T149">
        <v>4596</v>
      </c>
      <c r="U149">
        <v>4096</v>
      </c>
      <c r="V149">
        <v>106</v>
      </c>
      <c r="W149">
        <v>4096</v>
      </c>
      <c r="X149">
        <v>1</v>
      </c>
      <c r="Y149">
        <v>0.75546467436001796</v>
      </c>
      <c r="Z149">
        <v>19.170000000000002</v>
      </c>
      <c r="AA149">
        <v>239.8</v>
      </c>
      <c r="AB149" t="s">
        <v>94</v>
      </c>
      <c r="AC149">
        <v>4.37890625</v>
      </c>
      <c r="AD149" t="s">
        <v>98</v>
      </c>
      <c r="AE149">
        <v>3</v>
      </c>
      <c r="AF149">
        <v>19.171875</v>
      </c>
      <c r="AG149">
        <v>4.328125</v>
      </c>
      <c r="AH149">
        <f t="shared" si="8"/>
        <v>14.84375</v>
      </c>
      <c r="AI149">
        <f t="shared" si="9"/>
        <v>4.4296028880866425</v>
      </c>
      <c r="AJ149">
        <f t="shared" si="10"/>
        <v>0.37034428696928262</v>
      </c>
      <c r="AK149">
        <f t="shared" si="11"/>
        <v>51.767708250323757</v>
      </c>
    </row>
    <row r="150" spans="1:37" x14ac:dyDescent="0.3">
      <c r="A150">
        <v>148</v>
      </c>
      <c r="B150">
        <v>351</v>
      </c>
      <c r="C150" t="s">
        <v>91</v>
      </c>
      <c r="D150">
        <v>4.0994935088689399E-2</v>
      </c>
      <c r="E150">
        <v>4096</v>
      </c>
      <c r="F150">
        <v>16384</v>
      </c>
      <c r="G150">
        <v>4</v>
      </c>
      <c r="H150">
        <v>4.8549210930664</v>
      </c>
      <c r="I150">
        <v>11.7200829512306</v>
      </c>
      <c r="J150">
        <v>-1.0118063516565901</v>
      </c>
      <c r="K150" t="b">
        <v>1</v>
      </c>
      <c r="L150">
        <v>259</v>
      </c>
      <c r="M150" t="s">
        <v>92</v>
      </c>
      <c r="N150">
        <v>11.716535752685999</v>
      </c>
      <c r="O150">
        <v>4.2300000000000004</v>
      </c>
      <c r="P150">
        <v>2.4140000000000001</v>
      </c>
      <c r="Q150" t="s">
        <v>1083</v>
      </c>
      <c r="S150">
        <v>0</v>
      </c>
      <c r="T150">
        <v>16930</v>
      </c>
      <c r="U150">
        <v>4096</v>
      </c>
      <c r="V150">
        <v>117</v>
      </c>
      <c r="W150">
        <v>4096</v>
      </c>
      <c r="X150">
        <v>1</v>
      </c>
      <c r="Y150">
        <v>0.35638758112611701</v>
      </c>
      <c r="Z150">
        <v>259</v>
      </c>
      <c r="AA150">
        <v>65.400000000000006</v>
      </c>
      <c r="AB150" t="s">
        <v>94</v>
      </c>
      <c r="AC150">
        <v>16.09375</v>
      </c>
      <c r="AE150">
        <v>0</v>
      </c>
      <c r="AF150">
        <v>259</v>
      </c>
      <c r="AG150">
        <v>12.875</v>
      </c>
      <c r="AH150">
        <f t="shared" si="8"/>
        <v>246.125</v>
      </c>
      <c r="AI150">
        <f t="shared" si="9"/>
        <v>20.116504854368934</v>
      </c>
      <c r="AJ150">
        <f t="shared" si="10"/>
        <v>0.36356166586299532</v>
      </c>
      <c r="AK150">
        <f t="shared" si="11"/>
        <v>712.39633965590212</v>
      </c>
    </row>
    <row r="151" spans="1:37" x14ac:dyDescent="0.3">
      <c r="A151">
        <v>149</v>
      </c>
      <c r="B151">
        <v>352</v>
      </c>
      <c r="C151" t="s">
        <v>91</v>
      </c>
      <c r="D151">
        <v>1.7865132659633801E-2</v>
      </c>
      <c r="E151">
        <v>4096</v>
      </c>
      <c r="F151">
        <v>16384</v>
      </c>
      <c r="G151">
        <v>4</v>
      </c>
      <c r="H151">
        <v>5.5029524270179397</v>
      </c>
      <c r="I151">
        <v>12.5858540860117</v>
      </c>
      <c r="J151">
        <v>-1.0190392803022601</v>
      </c>
      <c r="K151" t="b">
        <v>1</v>
      </c>
      <c r="L151">
        <v>193.4</v>
      </c>
      <c r="M151" t="s">
        <v>92</v>
      </c>
      <c r="N151">
        <v>12.582275801460201</v>
      </c>
      <c r="O151">
        <v>4.3499999999999996</v>
      </c>
      <c r="P151">
        <v>2.2869999999999999</v>
      </c>
      <c r="Q151" t="s">
        <v>1084</v>
      </c>
      <c r="R151" s="1" t="s">
        <v>1941</v>
      </c>
      <c r="S151">
        <v>0</v>
      </c>
      <c r="T151">
        <v>22500</v>
      </c>
      <c r="U151">
        <v>4096</v>
      </c>
      <c r="V151">
        <v>312</v>
      </c>
      <c r="W151">
        <v>4096</v>
      </c>
      <c r="X151">
        <v>1</v>
      </c>
      <c r="Y151">
        <v>0.25492948094790402</v>
      </c>
      <c r="Z151">
        <v>193.4</v>
      </c>
      <c r="AA151">
        <v>116.3</v>
      </c>
      <c r="AB151" t="s">
        <v>94</v>
      </c>
      <c r="AC151">
        <v>13.90625</v>
      </c>
      <c r="AE151">
        <v>0</v>
      </c>
      <c r="AF151">
        <v>193.375</v>
      </c>
      <c r="AG151">
        <v>11.234375</v>
      </c>
      <c r="AH151">
        <f t="shared" si="8"/>
        <v>182.140625</v>
      </c>
      <c r="AI151">
        <f t="shared" si="9"/>
        <v>17.212795549374132</v>
      </c>
      <c r="AJ151">
        <f t="shared" si="10"/>
        <v>0.36094153729969269</v>
      </c>
      <c r="AK151">
        <f t="shared" si="11"/>
        <v>535.75158305883531</v>
      </c>
    </row>
    <row r="152" spans="1:37" x14ac:dyDescent="0.3">
      <c r="A152">
        <v>150</v>
      </c>
      <c r="B152">
        <v>360</v>
      </c>
      <c r="C152" t="s">
        <v>91</v>
      </c>
      <c r="D152">
        <v>2.1121728894670701E-2</v>
      </c>
      <c r="E152">
        <v>4096</v>
      </c>
      <c r="F152">
        <v>4096</v>
      </c>
      <c r="G152">
        <v>1</v>
      </c>
      <c r="H152">
        <v>4.0549170538785404</v>
      </c>
      <c r="I152">
        <v>6.3080887371372203</v>
      </c>
      <c r="J152">
        <v>-0.98448195455069398</v>
      </c>
      <c r="K152" t="b">
        <v>1</v>
      </c>
      <c r="L152">
        <v>35.97</v>
      </c>
      <c r="M152" t="s">
        <v>92</v>
      </c>
      <c r="N152">
        <v>6.3693363436821997</v>
      </c>
      <c r="O152">
        <v>3.58</v>
      </c>
      <c r="P152">
        <v>1.556</v>
      </c>
      <c r="Q152" t="s">
        <v>1085</v>
      </c>
      <c r="S152">
        <v>0</v>
      </c>
      <c r="T152">
        <v>3796</v>
      </c>
      <c r="U152">
        <v>4096</v>
      </c>
      <c r="V152">
        <v>319</v>
      </c>
      <c r="W152">
        <v>4096</v>
      </c>
      <c r="X152">
        <v>1</v>
      </c>
      <c r="Y152">
        <v>0.17104251800579101</v>
      </c>
      <c r="Z152">
        <v>35.97</v>
      </c>
      <c r="AA152">
        <v>105.56</v>
      </c>
      <c r="AB152" t="s">
        <v>94</v>
      </c>
      <c r="AC152">
        <v>5.99609375</v>
      </c>
      <c r="AE152">
        <v>3</v>
      </c>
      <c r="AF152">
        <v>35.96875</v>
      </c>
      <c r="AG152">
        <v>2.6953125</v>
      </c>
      <c r="AH152">
        <f t="shared" si="8"/>
        <v>33.2734375</v>
      </c>
      <c r="AI152">
        <f t="shared" si="9"/>
        <v>13.344927536231884</v>
      </c>
      <c r="AJ152">
        <f t="shared" si="10"/>
        <v>0.37363273554756776</v>
      </c>
      <c r="AK152">
        <f t="shared" si="11"/>
        <v>96.267662273453993</v>
      </c>
    </row>
    <row r="153" spans="1:37" x14ac:dyDescent="0.3">
      <c r="A153">
        <v>151</v>
      </c>
      <c r="B153">
        <v>361</v>
      </c>
      <c r="C153" t="s">
        <v>91</v>
      </c>
      <c r="D153">
        <v>2.5069418853395E-2</v>
      </c>
      <c r="E153">
        <v>4096</v>
      </c>
      <c r="F153">
        <v>4096</v>
      </c>
      <c r="G153">
        <v>1</v>
      </c>
      <c r="H153">
        <v>7.0273621113622102</v>
      </c>
      <c r="I153">
        <v>6.1969804556250701</v>
      </c>
      <c r="J153">
        <v>-0.99332220067318999</v>
      </c>
      <c r="K153" t="b">
        <v>1</v>
      </c>
      <c r="L153">
        <v>7.617</v>
      </c>
      <c r="M153" t="s">
        <v>92</v>
      </c>
      <c r="N153">
        <v>7.4117127177091104</v>
      </c>
      <c r="O153">
        <v>3.6819999999999999</v>
      </c>
      <c r="P153">
        <v>0.88200000000000001</v>
      </c>
      <c r="Q153" t="s">
        <v>1086</v>
      </c>
      <c r="S153">
        <v>0</v>
      </c>
      <c r="T153">
        <v>4800</v>
      </c>
      <c r="U153">
        <v>4096</v>
      </c>
      <c r="V153">
        <v>151</v>
      </c>
      <c r="W153">
        <v>4096</v>
      </c>
      <c r="X153">
        <v>1</v>
      </c>
      <c r="Y153">
        <v>0.49049977230611302</v>
      </c>
      <c r="Z153">
        <v>7.617</v>
      </c>
      <c r="AA153">
        <v>630</v>
      </c>
      <c r="AB153" t="s">
        <v>94</v>
      </c>
      <c r="AC153">
        <v>2.759765625</v>
      </c>
      <c r="AD153" t="s">
        <v>98</v>
      </c>
      <c r="AE153">
        <v>4</v>
      </c>
      <c r="AF153">
        <v>7.6171875</v>
      </c>
      <c r="AG153">
        <v>4.1484375</v>
      </c>
      <c r="AH153">
        <f t="shared" si="8"/>
        <v>3.46875</v>
      </c>
      <c r="AI153">
        <f t="shared" si="9"/>
        <v>1.8361581920903955</v>
      </c>
      <c r="AJ153">
        <f t="shared" si="10"/>
        <v>0.37034428696928262</v>
      </c>
      <c r="AK153">
        <f t="shared" si="11"/>
        <v>20.567854744933033</v>
      </c>
    </row>
    <row r="154" spans="1:37" x14ac:dyDescent="0.3">
      <c r="A154">
        <v>152</v>
      </c>
      <c r="B154">
        <v>362</v>
      </c>
      <c r="C154" t="s">
        <v>91</v>
      </c>
      <c r="D154">
        <v>1.24864595335965E-2</v>
      </c>
      <c r="E154">
        <v>4096</v>
      </c>
      <c r="F154">
        <v>4096</v>
      </c>
      <c r="G154">
        <v>1</v>
      </c>
      <c r="H154">
        <v>3.8568663637383001</v>
      </c>
      <c r="I154">
        <v>5.7664671903157698</v>
      </c>
      <c r="J154">
        <v>-0.98287463707387601</v>
      </c>
      <c r="K154" t="b">
        <v>1</v>
      </c>
      <c r="L154">
        <v>31.3</v>
      </c>
      <c r="M154" t="s">
        <v>92</v>
      </c>
      <c r="N154">
        <v>5.9094914181270903</v>
      </c>
      <c r="O154">
        <v>3.5840000000000001</v>
      </c>
      <c r="P154">
        <v>1.4950000000000001</v>
      </c>
      <c r="Q154" t="s">
        <v>1087</v>
      </c>
      <c r="S154">
        <v>0</v>
      </c>
      <c r="T154">
        <v>3832</v>
      </c>
      <c r="U154">
        <v>4096</v>
      </c>
      <c r="V154">
        <v>326</v>
      </c>
      <c r="W154">
        <v>4096</v>
      </c>
      <c r="X154">
        <v>1</v>
      </c>
      <c r="Y154">
        <v>0.15822719376713101</v>
      </c>
      <c r="Z154">
        <v>31.3</v>
      </c>
      <c r="AA154">
        <v>122.44</v>
      </c>
      <c r="AB154" t="s">
        <v>94</v>
      </c>
      <c r="AC154">
        <v>5.59375</v>
      </c>
      <c r="AE154">
        <v>4</v>
      </c>
      <c r="AF154">
        <v>31.296875</v>
      </c>
      <c r="AG154">
        <v>2.6796875</v>
      </c>
      <c r="AH154">
        <f t="shared" si="8"/>
        <v>28.6171875</v>
      </c>
      <c r="AI154">
        <f t="shared" si="9"/>
        <v>11.679300291545189</v>
      </c>
      <c r="AJ154">
        <f t="shared" si="10"/>
        <v>0.37423376486639376</v>
      </c>
      <c r="AK154">
        <f t="shared" si="11"/>
        <v>83.629212375247292</v>
      </c>
    </row>
    <row r="155" spans="1:37" x14ac:dyDescent="0.3">
      <c r="A155">
        <v>153</v>
      </c>
      <c r="B155">
        <v>363</v>
      </c>
      <c r="C155" t="s">
        <v>91</v>
      </c>
      <c r="D155">
        <v>2.74264055121387E-2</v>
      </c>
      <c r="E155">
        <v>4096</v>
      </c>
      <c r="F155">
        <v>4096</v>
      </c>
      <c r="G155">
        <v>1</v>
      </c>
      <c r="H155">
        <v>6.0401536700549503</v>
      </c>
      <c r="I155">
        <v>8.1636451946836406</v>
      </c>
      <c r="J155">
        <v>-0.99251854193478095</v>
      </c>
      <c r="K155" t="b">
        <v>1</v>
      </c>
      <c r="L155">
        <v>22.45</v>
      </c>
      <c r="M155" t="s">
        <v>92</v>
      </c>
      <c r="N155">
        <v>8.1758177672690007</v>
      </c>
      <c r="O155">
        <v>3.6739999999999999</v>
      </c>
      <c r="P155">
        <v>1.3520000000000001</v>
      </c>
      <c r="Q155" t="s">
        <v>1088</v>
      </c>
      <c r="S155">
        <v>0</v>
      </c>
      <c r="T155">
        <v>4710</v>
      </c>
      <c r="U155">
        <v>4096</v>
      </c>
      <c r="V155">
        <v>215</v>
      </c>
      <c r="W155">
        <v>4096</v>
      </c>
      <c r="X155">
        <v>1</v>
      </c>
      <c r="Y155">
        <v>0.34373562730388102</v>
      </c>
      <c r="Z155">
        <v>22.45</v>
      </c>
      <c r="AA155">
        <v>209.9</v>
      </c>
      <c r="AB155" t="s">
        <v>94</v>
      </c>
      <c r="AC155">
        <v>4.73828125</v>
      </c>
      <c r="AD155" t="s">
        <v>98</v>
      </c>
      <c r="AE155">
        <v>3</v>
      </c>
      <c r="AF155">
        <v>22.453125</v>
      </c>
      <c r="AG155">
        <v>3.724609375</v>
      </c>
      <c r="AH155">
        <f t="shared" si="8"/>
        <v>18.728515625</v>
      </c>
      <c r="AI155">
        <f t="shared" si="9"/>
        <v>6.028316727844782</v>
      </c>
      <c r="AJ155">
        <f t="shared" si="10"/>
        <v>0.37064203702041498</v>
      </c>
      <c r="AK155">
        <f t="shared" si="11"/>
        <v>60.579002804161902</v>
      </c>
    </row>
    <row r="156" spans="1:37" x14ac:dyDescent="0.3">
      <c r="A156">
        <v>154</v>
      </c>
      <c r="B156">
        <v>365</v>
      </c>
      <c r="C156" t="s">
        <v>91</v>
      </c>
      <c r="D156">
        <v>1.692498256246E-2</v>
      </c>
      <c r="E156">
        <v>4096</v>
      </c>
      <c r="F156">
        <v>16384</v>
      </c>
      <c r="G156">
        <v>4</v>
      </c>
      <c r="H156">
        <v>4.6986684532101499</v>
      </c>
      <c r="I156">
        <v>11.3153480523596</v>
      </c>
      <c r="J156">
        <v>-1.01261001039499</v>
      </c>
      <c r="K156" t="b">
        <v>1</v>
      </c>
      <c r="L156">
        <v>256</v>
      </c>
      <c r="M156" t="s">
        <v>92</v>
      </c>
      <c r="N156">
        <v>11.315752049787401</v>
      </c>
      <c r="O156">
        <v>4.2270000000000003</v>
      </c>
      <c r="P156">
        <v>2.4079999999999999</v>
      </c>
      <c r="Q156" t="s">
        <v>1089</v>
      </c>
      <c r="S156">
        <v>0</v>
      </c>
      <c r="T156">
        <v>16780</v>
      </c>
      <c r="U156">
        <v>4096</v>
      </c>
      <c r="V156">
        <v>105</v>
      </c>
      <c r="W156">
        <v>4096</v>
      </c>
      <c r="X156">
        <v>1</v>
      </c>
      <c r="Y156">
        <v>0.36095308133002202</v>
      </c>
      <c r="Z156">
        <v>256</v>
      </c>
      <c r="AA156">
        <v>65.56</v>
      </c>
      <c r="AB156" t="s">
        <v>94</v>
      </c>
      <c r="AC156">
        <v>16</v>
      </c>
      <c r="AE156">
        <v>0</v>
      </c>
      <c r="AF156">
        <v>256</v>
      </c>
      <c r="AG156">
        <v>12.484375</v>
      </c>
      <c r="AH156">
        <f t="shared" si="8"/>
        <v>243.515625</v>
      </c>
      <c r="AI156">
        <f t="shared" si="9"/>
        <v>20.505632040050063</v>
      </c>
      <c r="AJ156">
        <f t="shared" si="10"/>
        <v>0.36326960372814016</v>
      </c>
      <c r="AK156">
        <f t="shared" si="11"/>
        <v>704.71076405165616</v>
      </c>
    </row>
    <row r="157" spans="1:37" x14ac:dyDescent="0.3">
      <c r="A157">
        <v>155</v>
      </c>
      <c r="B157">
        <v>366</v>
      </c>
      <c r="C157" t="s">
        <v>91</v>
      </c>
      <c r="D157">
        <v>2.5022567603620899E-2</v>
      </c>
      <c r="E157">
        <v>4096</v>
      </c>
      <c r="F157">
        <v>16384</v>
      </c>
      <c r="G157">
        <v>4</v>
      </c>
      <c r="H157">
        <v>4.9344156353597901</v>
      </c>
      <c r="I157">
        <v>13.2901546116428</v>
      </c>
      <c r="J157">
        <v>-1.01261001039499</v>
      </c>
      <c r="K157" t="b">
        <v>1</v>
      </c>
      <c r="L157">
        <v>494.2</v>
      </c>
      <c r="M157" t="s">
        <v>92</v>
      </c>
      <c r="N157">
        <v>13.2930823758121</v>
      </c>
      <c r="O157">
        <v>4.37</v>
      </c>
      <c r="P157">
        <v>2.6930000000000001</v>
      </c>
      <c r="Q157" t="s">
        <v>1090</v>
      </c>
      <c r="R157" s="1" t="s">
        <v>1941</v>
      </c>
      <c r="S157">
        <v>0</v>
      </c>
      <c r="T157">
        <v>23520</v>
      </c>
      <c r="U157">
        <v>4096</v>
      </c>
      <c r="V157">
        <v>332</v>
      </c>
      <c r="W157">
        <v>4096</v>
      </c>
      <c r="X157">
        <v>1</v>
      </c>
      <c r="Y157">
        <v>0.21592911035356699</v>
      </c>
      <c r="Z157">
        <v>494.2</v>
      </c>
      <c r="AA157">
        <v>47.6</v>
      </c>
      <c r="AB157" t="s">
        <v>94</v>
      </c>
      <c r="AC157">
        <v>22.234375</v>
      </c>
      <c r="AE157">
        <v>0</v>
      </c>
      <c r="AF157">
        <v>494.25</v>
      </c>
      <c r="AG157">
        <v>11.5390625</v>
      </c>
      <c r="AH157">
        <f t="shared" si="8"/>
        <v>482.7109375</v>
      </c>
      <c r="AI157">
        <f t="shared" si="9"/>
        <v>42.832769126607992</v>
      </c>
      <c r="AJ157">
        <f t="shared" si="10"/>
        <v>0.36326960372814016</v>
      </c>
      <c r="AK157">
        <f t="shared" si="11"/>
        <v>1360.5597466114493</v>
      </c>
    </row>
    <row r="158" spans="1:37" x14ac:dyDescent="0.3">
      <c r="A158">
        <v>156</v>
      </c>
      <c r="B158">
        <v>374</v>
      </c>
      <c r="C158" t="s">
        <v>91</v>
      </c>
      <c r="D158">
        <v>1.71589882938218E-2</v>
      </c>
      <c r="E158">
        <v>4096</v>
      </c>
      <c r="F158">
        <v>4096</v>
      </c>
      <c r="G158">
        <v>1</v>
      </c>
      <c r="H158">
        <v>3.9032874217957398</v>
      </c>
      <c r="I158">
        <v>6.1636872666442599</v>
      </c>
      <c r="J158">
        <v>-0.98287463707387601</v>
      </c>
      <c r="K158" t="b">
        <v>1</v>
      </c>
      <c r="L158">
        <v>37.94</v>
      </c>
      <c r="M158" t="s">
        <v>92</v>
      </c>
      <c r="N158">
        <v>6.23942036842248</v>
      </c>
      <c r="O158">
        <v>3.5840000000000001</v>
      </c>
      <c r="P158">
        <v>1.579</v>
      </c>
      <c r="Q158" t="s">
        <v>1091</v>
      </c>
      <c r="S158">
        <v>0</v>
      </c>
      <c r="T158">
        <v>3836</v>
      </c>
      <c r="U158">
        <v>4096</v>
      </c>
      <c r="V158">
        <v>320</v>
      </c>
      <c r="W158">
        <v>4096</v>
      </c>
      <c r="X158">
        <v>1</v>
      </c>
      <c r="Y158">
        <v>0.16229870083388501</v>
      </c>
      <c r="Z158">
        <v>37.94</v>
      </c>
      <c r="AA158">
        <v>101.1</v>
      </c>
      <c r="AB158" t="s">
        <v>94</v>
      </c>
      <c r="AC158">
        <v>6.16015625</v>
      </c>
      <c r="AE158">
        <v>4</v>
      </c>
      <c r="AF158">
        <v>37.9375</v>
      </c>
      <c r="AG158">
        <v>2.705078125</v>
      </c>
      <c r="AH158">
        <f t="shared" si="8"/>
        <v>35.232421875</v>
      </c>
      <c r="AI158">
        <f t="shared" si="9"/>
        <v>14.024548736462094</v>
      </c>
      <c r="AJ158">
        <f t="shared" si="10"/>
        <v>0.37423376486639376</v>
      </c>
      <c r="AK158">
        <f t="shared" si="11"/>
        <v>101.37380311887189</v>
      </c>
    </row>
    <row r="159" spans="1:37" x14ac:dyDescent="0.3">
      <c r="A159">
        <v>157</v>
      </c>
      <c r="B159">
        <v>375</v>
      </c>
      <c r="C159" t="s">
        <v>91</v>
      </c>
      <c r="D159">
        <v>3.78746419469334E-2</v>
      </c>
      <c r="E159">
        <v>4096</v>
      </c>
      <c r="F159">
        <v>4096</v>
      </c>
      <c r="G159">
        <v>1</v>
      </c>
      <c r="H159">
        <v>6.6759906385575798</v>
      </c>
      <c r="I159">
        <v>6.0990129320025499</v>
      </c>
      <c r="J159">
        <v>-0.99171488319637202</v>
      </c>
      <c r="K159" t="b">
        <v>1</v>
      </c>
      <c r="L159">
        <v>8.1950000000000003</v>
      </c>
      <c r="M159" t="s">
        <v>92</v>
      </c>
      <c r="N159">
        <v>7.0924658394968603</v>
      </c>
      <c r="O159">
        <v>3.6429999999999998</v>
      </c>
      <c r="P159">
        <v>0.91359999999999997</v>
      </c>
      <c r="Q159" t="s">
        <v>1092</v>
      </c>
      <c r="S159">
        <v>0</v>
      </c>
      <c r="T159">
        <v>4400</v>
      </c>
      <c r="U159">
        <v>4096</v>
      </c>
      <c r="V159">
        <v>128</v>
      </c>
      <c r="W159">
        <v>4096</v>
      </c>
      <c r="X159">
        <v>1</v>
      </c>
      <c r="Y159">
        <v>0.50169143380942804</v>
      </c>
      <c r="Z159">
        <v>8.1950000000000003</v>
      </c>
      <c r="AA159">
        <v>537</v>
      </c>
      <c r="AB159" t="s">
        <v>94</v>
      </c>
      <c r="AC159">
        <v>2.86328125</v>
      </c>
      <c r="AD159" t="s">
        <v>98</v>
      </c>
      <c r="AE159">
        <v>3</v>
      </c>
      <c r="AF159">
        <v>8.1953125</v>
      </c>
      <c r="AG159">
        <v>4.0859375</v>
      </c>
      <c r="AH159">
        <f t="shared" si="8"/>
        <v>4.109375</v>
      </c>
      <c r="AI159">
        <f t="shared" si="9"/>
        <v>2.005736137667304</v>
      </c>
      <c r="AJ159">
        <f t="shared" si="10"/>
        <v>0.37094002645715707</v>
      </c>
      <c r="AK159">
        <f t="shared" si="11"/>
        <v>22.093362580127341</v>
      </c>
    </row>
    <row r="160" spans="1:37" x14ac:dyDescent="0.3">
      <c r="A160">
        <v>158</v>
      </c>
      <c r="B160">
        <v>376</v>
      </c>
      <c r="C160" t="s">
        <v>91</v>
      </c>
      <c r="D160">
        <v>9.9895019381416299E-3</v>
      </c>
      <c r="E160">
        <v>4096</v>
      </c>
      <c r="F160">
        <v>4096</v>
      </c>
      <c r="G160">
        <v>1</v>
      </c>
      <c r="H160">
        <v>3.52551192169997</v>
      </c>
      <c r="I160">
        <v>5.3364682408544502</v>
      </c>
      <c r="J160">
        <v>-0.97885634338183303</v>
      </c>
      <c r="K160" t="b">
        <v>1</v>
      </c>
      <c r="L160">
        <v>32.659999999999997</v>
      </c>
      <c r="M160" t="s">
        <v>92</v>
      </c>
      <c r="N160">
        <v>5.6019006151405097</v>
      </c>
      <c r="O160">
        <v>3.5859999999999999</v>
      </c>
      <c r="P160">
        <v>1.514</v>
      </c>
      <c r="Q160" t="s">
        <v>1093</v>
      </c>
      <c r="S160">
        <v>0</v>
      </c>
      <c r="T160">
        <v>3858</v>
      </c>
      <c r="U160">
        <v>4096</v>
      </c>
      <c r="V160">
        <v>303</v>
      </c>
      <c r="W160">
        <v>4096</v>
      </c>
      <c r="X160">
        <v>1</v>
      </c>
      <c r="Y160">
        <v>0.14508686901265899</v>
      </c>
      <c r="Z160">
        <v>32.659999999999997</v>
      </c>
      <c r="AA160">
        <v>118.1</v>
      </c>
      <c r="AB160" t="s">
        <v>94</v>
      </c>
      <c r="AC160">
        <v>5.71484375</v>
      </c>
      <c r="AE160">
        <v>4</v>
      </c>
      <c r="AF160">
        <v>32.65625</v>
      </c>
      <c r="AG160">
        <v>2.7890625</v>
      </c>
      <c r="AH160">
        <f t="shared" si="8"/>
        <v>29.8671875</v>
      </c>
      <c r="AI160">
        <f t="shared" si="9"/>
        <v>11.708683473389355</v>
      </c>
      <c r="AJ160">
        <f t="shared" si="10"/>
        <v>0.37574057141122941</v>
      </c>
      <c r="AK160">
        <f t="shared" si="11"/>
        <v>86.911695155377174</v>
      </c>
    </row>
    <row r="161" spans="1:37" x14ac:dyDescent="0.3">
      <c r="A161">
        <v>159</v>
      </c>
      <c r="B161">
        <v>377</v>
      </c>
      <c r="C161" t="s">
        <v>91</v>
      </c>
      <c r="D161">
        <v>3.7285856666199498E-2</v>
      </c>
      <c r="E161">
        <v>4096</v>
      </c>
      <c r="F161">
        <v>4096</v>
      </c>
      <c r="G161">
        <v>1</v>
      </c>
      <c r="H161">
        <v>4.5220801140756404</v>
      </c>
      <c r="I161">
        <v>6.3724234420030799</v>
      </c>
      <c r="J161">
        <v>-0.98850024824273797</v>
      </c>
      <c r="K161" t="b">
        <v>1</v>
      </c>
      <c r="L161">
        <v>25.67</v>
      </c>
      <c r="M161" t="s">
        <v>92</v>
      </c>
      <c r="N161">
        <v>6.4523103521321996</v>
      </c>
      <c r="O161">
        <v>3.63</v>
      </c>
      <c r="P161">
        <v>1.409</v>
      </c>
      <c r="Q161" t="s">
        <v>1094</v>
      </c>
      <c r="S161">
        <v>0</v>
      </c>
      <c r="T161">
        <v>4268</v>
      </c>
      <c r="U161">
        <v>4096</v>
      </c>
      <c r="V161">
        <v>57</v>
      </c>
      <c r="W161">
        <v>4096</v>
      </c>
      <c r="X161">
        <v>1</v>
      </c>
      <c r="Y161">
        <v>0.46651090752685298</v>
      </c>
      <c r="Z161">
        <v>25.67</v>
      </c>
      <c r="AA161">
        <v>166.2</v>
      </c>
      <c r="AB161" t="s">
        <v>94</v>
      </c>
      <c r="AC161">
        <v>5.06640625</v>
      </c>
      <c r="AE161">
        <v>3</v>
      </c>
      <c r="AF161">
        <v>25.671875</v>
      </c>
      <c r="AG161">
        <v>4.56640625</v>
      </c>
      <c r="AH161">
        <f t="shared" si="8"/>
        <v>21.10546875</v>
      </c>
      <c r="AI161">
        <f t="shared" si="9"/>
        <v>5.6218990590248072</v>
      </c>
      <c r="AJ161">
        <f t="shared" si="10"/>
        <v>0.37213438191177711</v>
      </c>
      <c r="AK161">
        <f t="shared" si="11"/>
        <v>68.985496228849129</v>
      </c>
    </row>
    <row r="162" spans="1:37" x14ac:dyDescent="0.3">
      <c r="A162">
        <v>160</v>
      </c>
      <c r="B162">
        <v>379</v>
      </c>
      <c r="C162" t="s">
        <v>91</v>
      </c>
      <c r="D162">
        <v>2.09920412163371E-2</v>
      </c>
      <c r="E162">
        <v>4096</v>
      </c>
      <c r="F162">
        <v>16384</v>
      </c>
      <c r="G162">
        <v>4</v>
      </c>
      <c r="H162">
        <v>4.1898062606850903</v>
      </c>
      <c r="I162">
        <v>10.032622022656099</v>
      </c>
      <c r="J162">
        <v>-1.0134136691333999</v>
      </c>
      <c r="K162" t="b">
        <v>1</v>
      </c>
      <c r="L162">
        <v>248.5</v>
      </c>
      <c r="M162" t="s">
        <v>92</v>
      </c>
      <c r="N162">
        <v>10.037485736951099</v>
      </c>
      <c r="O162">
        <v>4.234</v>
      </c>
      <c r="P162">
        <v>2.395</v>
      </c>
      <c r="Q162" t="s">
        <v>1095</v>
      </c>
      <c r="S162">
        <v>0</v>
      </c>
      <c r="T162">
        <v>17220</v>
      </c>
      <c r="U162">
        <v>4096</v>
      </c>
      <c r="V162">
        <v>337</v>
      </c>
      <c r="W162">
        <v>4096</v>
      </c>
      <c r="X162">
        <v>1</v>
      </c>
      <c r="Y162">
        <v>0.17375981906124099</v>
      </c>
      <c r="Z162">
        <v>248.5</v>
      </c>
      <c r="AA162">
        <v>69.25</v>
      </c>
      <c r="AB162" t="s">
        <v>94</v>
      </c>
      <c r="AC162">
        <v>15.765625</v>
      </c>
      <c r="AE162">
        <v>0</v>
      </c>
      <c r="AF162">
        <v>248.5</v>
      </c>
      <c r="AG162">
        <v>8.5625</v>
      </c>
      <c r="AH162">
        <f t="shared" si="8"/>
        <v>239.9375</v>
      </c>
      <c r="AI162">
        <f t="shared" si="9"/>
        <v>29.021897810218977</v>
      </c>
      <c r="AJ162">
        <f t="shared" si="10"/>
        <v>0.36297777621727673</v>
      </c>
      <c r="AK162">
        <f t="shared" si="11"/>
        <v>684.61491662026469</v>
      </c>
    </row>
    <row r="163" spans="1:37" x14ac:dyDescent="0.3">
      <c r="A163">
        <v>161</v>
      </c>
      <c r="B163">
        <v>380</v>
      </c>
      <c r="C163" t="s">
        <v>91</v>
      </c>
      <c r="D163">
        <v>1.65450453784017E-2</v>
      </c>
      <c r="E163">
        <v>4096</v>
      </c>
      <c r="F163">
        <v>16384</v>
      </c>
      <c r="G163">
        <v>4</v>
      </c>
      <c r="H163">
        <v>4.3066201138320501</v>
      </c>
      <c r="I163">
        <v>12.818923932578199</v>
      </c>
      <c r="J163">
        <v>-1.0029661055340899</v>
      </c>
      <c r="K163" t="b">
        <v>1</v>
      </c>
      <c r="L163">
        <v>946.5</v>
      </c>
      <c r="M163" t="s">
        <v>92</v>
      </c>
      <c r="N163">
        <v>12.817040139403799</v>
      </c>
      <c r="O163">
        <v>4.3869999999999996</v>
      </c>
      <c r="P163">
        <v>2.9769999999999999</v>
      </c>
      <c r="Q163" t="s">
        <v>1096</v>
      </c>
      <c r="R163" s="1" t="s">
        <v>1941</v>
      </c>
      <c r="S163">
        <v>0</v>
      </c>
      <c r="T163">
        <v>24380</v>
      </c>
      <c r="U163">
        <v>4096</v>
      </c>
      <c r="V163">
        <v>432</v>
      </c>
      <c r="W163">
        <v>4096</v>
      </c>
      <c r="X163">
        <v>1</v>
      </c>
      <c r="Y163">
        <v>0.15908983440239699</v>
      </c>
      <c r="Z163">
        <v>946.5</v>
      </c>
      <c r="AA163">
        <v>25.77</v>
      </c>
      <c r="AB163" t="s">
        <v>94</v>
      </c>
      <c r="AC163">
        <v>30.765625</v>
      </c>
      <c r="AE163">
        <v>0</v>
      </c>
      <c r="AF163">
        <v>946.5</v>
      </c>
      <c r="AG163">
        <v>10.921875</v>
      </c>
      <c r="AH163">
        <f t="shared" si="8"/>
        <v>935.578125</v>
      </c>
      <c r="AI163">
        <f t="shared" si="9"/>
        <v>86.66094420600858</v>
      </c>
      <c r="AJ163">
        <f t="shared" si="10"/>
        <v>0.36678988858788342</v>
      </c>
      <c r="AK163">
        <f t="shared" si="11"/>
        <v>2580.4964352860484</v>
      </c>
    </row>
    <row r="164" spans="1:37" x14ac:dyDescent="0.3">
      <c r="A164">
        <v>162</v>
      </c>
      <c r="B164">
        <v>388</v>
      </c>
      <c r="C164" t="s">
        <v>91</v>
      </c>
      <c r="D164">
        <v>1.7806106425875101E-2</v>
      </c>
      <c r="E164">
        <v>4096</v>
      </c>
      <c r="F164">
        <v>4096</v>
      </c>
      <c r="G164">
        <v>1</v>
      </c>
      <c r="H164">
        <v>4.5126092605216401</v>
      </c>
      <c r="I164">
        <v>7.32858320336668</v>
      </c>
      <c r="J164">
        <v>-0.98689293076592</v>
      </c>
      <c r="K164" t="b">
        <v>1</v>
      </c>
      <c r="L164">
        <v>42.06</v>
      </c>
      <c r="M164" t="s">
        <v>92</v>
      </c>
      <c r="N164">
        <v>7.3489004919055096</v>
      </c>
      <c r="O164">
        <v>3.6459999999999999</v>
      </c>
      <c r="P164">
        <v>1.6240000000000001</v>
      </c>
      <c r="Q164" t="s">
        <v>1097</v>
      </c>
      <c r="S164">
        <v>0</v>
      </c>
      <c r="T164">
        <v>4430</v>
      </c>
      <c r="U164">
        <v>4096</v>
      </c>
      <c r="V164">
        <v>224</v>
      </c>
      <c r="W164">
        <v>4096</v>
      </c>
      <c r="X164">
        <v>1</v>
      </c>
      <c r="Y164">
        <v>0.23469607833002401</v>
      </c>
      <c r="Z164">
        <v>42.06</v>
      </c>
      <c r="AA164">
        <v>105.4</v>
      </c>
      <c r="AB164" t="s">
        <v>94</v>
      </c>
      <c r="AC164">
        <v>6.484375</v>
      </c>
      <c r="AE164">
        <v>3</v>
      </c>
      <c r="AF164">
        <v>42.0625</v>
      </c>
      <c r="AG164">
        <v>3.560546875</v>
      </c>
      <c r="AH164">
        <f t="shared" si="8"/>
        <v>38.501953125</v>
      </c>
      <c r="AI164">
        <f t="shared" si="9"/>
        <v>11.813494240263303</v>
      </c>
      <c r="AJ164">
        <f t="shared" si="10"/>
        <v>0.372733000964105</v>
      </c>
      <c r="AK164">
        <f t="shared" si="11"/>
        <v>112.84887544489443</v>
      </c>
    </row>
    <row r="165" spans="1:37" x14ac:dyDescent="0.3">
      <c r="A165">
        <v>163</v>
      </c>
      <c r="B165">
        <v>389</v>
      </c>
      <c r="C165" t="s">
        <v>91</v>
      </c>
      <c r="D165">
        <v>4.1251460199625202E-2</v>
      </c>
      <c r="E165">
        <v>4096</v>
      </c>
      <c r="F165">
        <v>4096</v>
      </c>
      <c r="G165">
        <v>1</v>
      </c>
      <c r="H165">
        <v>7.6050613716261903</v>
      </c>
      <c r="I165">
        <v>6.6952761977744197</v>
      </c>
      <c r="J165">
        <v>-0.99251854193478095</v>
      </c>
      <c r="K165" t="b">
        <v>1</v>
      </c>
      <c r="L165">
        <v>7.5940000000000003</v>
      </c>
      <c r="M165" t="s">
        <v>92</v>
      </c>
      <c r="N165">
        <v>7.3993502184529802</v>
      </c>
      <c r="O165">
        <v>3.59</v>
      </c>
      <c r="P165">
        <v>0.88039999999999996</v>
      </c>
      <c r="Q165" t="s">
        <v>1098</v>
      </c>
      <c r="S165">
        <v>0</v>
      </c>
      <c r="T165">
        <v>3886</v>
      </c>
      <c r="U165">
        <v>4096</v>
      </c>
      <c r="V165">
        <v>68</v>
      </c>
      <c r="W165">
        <v>4096</v>
      </c>
      <c r="X165">
        <v>1</v>
      </c>
      <c r="Y165">
        <v>0.80098134408534805</v>
      </c>
      <c r="Z165">
        <v>7.5940000000000003</v>
      </c>
      <c r="AA165">
        <v>511.8</v>
      </c>
      <c r="AB165" t="s">
        <v>94</v>
      </c>
      <c r="AC165">
        <v>2.755859375</v>
      </c>
      <c r="AD165" t="s">
        <v>98</v>
      </c>
      <c r="AE165">
        <v>3</v>
      </c>
      <c r="AF165">
        <v>7.59375</v>
      </c>
      <c r="AG165">
        <v>4.015625</v>
      </c>
      <c r="AH165">
        <f t="shared" si="8"/>
        <v>3.578125</v>
      </c>
      <c r="AI165">
        <f t="shared" si="9"/>
        <v>1.8910505836575875</v>
      </c>
      <c r="AJ165">
        <f t="shared" si="10"/>
        <v>0.37064203702041498</v>
      </c>
      <c r="AK165">
        <f t="shared" si="11"/>
        <v>20.488096981783357</v>
      </c>
    </row>
    <row r="166" spans="1:37" x14ac:dyDescent="0.3">
      <c r="A166">
        <v>164</v>
      </c>
      <c r="B166">
        <v>390</v>
      </c>
      <c r="C166" t="s">
        <v>91</v>
      </c>
      <c r="D166">
        <v>1.1107953275319601E-2</v>
      </c>
      <c r="E166">
        <v>4096</v>
      </c>
      <c r="F166">
        <v>4096</v>
      </c>
      <c r="G166">
        <v>1</v>
      </c>
      <c r="H166">
        <v>3.85697076869408</v>
      </c>
      <c r="I166">
        <v>5.6611592435031302</v>
      </c>
      <c r="J166">
        <v>-0.98287463707387601</v>
      </c>
      <c r="K166" t="b">
        <v>1</v>
      </c>
      <c r="L166">
        <v>29.36</v>
      </c>
      <c r="M166" t="s">
        <v>92</v>
      </c>
      <c r="N166">
        <v>5.9966330609844398</v>
      </c>
      <c r="O166">
        <v>3.6480000000000001</v>
      </c>
      <c r="P166">
        <v>1.468</v>
      </c>
      <c r="Q166" t="s">
        <v>1099</v>
      </c>
      <c r="S166">
        <v>0</v>
      </c>
      <c r="T166">
        <v>4444</v>
      </c>
      <c r="U166">
        <v>4096</v>
      </c>
      <c r="V166">
        <v>220</v>
      </c>
      <c r="W166">
        <v>4096</v>
      </c>
      <c r="X166">
        <v>1</v>
      </c>
      <c r="Y166">
        <v>0.192616929931505</v>
      </c>
      <c r="Z166">
        <v>29.36</v>
      </c>
      <c r="AA166">
        <v>151.4</v>
      </c>
      <c r="AB166" t="s">
        <v>94</v>
      </c>
      <c r="AC166">
        <v>5.41796875</v>
      </c>
      <c r="AE166">
        <v>4</v>
      </c>
      <c r="AF166">
        <v>29.359375</v>
      </c>
      <c r="AG166">
        <v>3.626953125</v>
      </c>
      <c r="AH166">
        <f t="shared" si="8"/>
        <v>25.732421875</v>
      </c>
      <c r="AI166">
        <f t="shared" si="9"/>
        <v>8.0947765212708678</v>
      </c>
      <c r="AJ166">
        <f t="shared" si="10"/>
        <v>0.37423376486639376</v>
      </c>
      <c r="AK166">
        <f t="shared" si="11"/>
        <v>78.451967075930924</v>
      </c>
    </row>
    <row r="167" spans="1:37" x14ac:dyDescent="0.3">
      <c r="A167">
        <v>165</v>
      </c>
      <c r="B167">
        <v>391</v>
      </c>
      <c r="C167" t="s">
        <v>91</v>
      </c>
      <c r="D167">
        <v>4.41265379516384E-2</v>
      </c>
      <c r="E167">
        <v>4096</v>
      </c>
      <c r="F167">
        <v>4096</v>
      </c>
      <c r="G167">
        <v>1</v>
      </c>
      <c r="H167">
        <v>5.8240994539536803</v>
      </c>
      <c r="I167">
        <v>9.3049088932306798</v>
      </c>
      <c r="J167">
        <v>-0.98850024824273797</v>
      </c>
      <c r="K167" t="b">
        <v>1</v>
      </c>
      <c r="L167">
        <v>39.56</v>
      </c>
      <c r="M167" t="s">
        <v>92</v>
      </c>
      <c r="N167">
        <v>9.3037481584104196</v>
      </c>
      <c r="O167">
        <v>3.5659999999999998</v>
      </c>
      <c r="P167">
        <v>1.5980000000000001</v>
      </c>
      <c r="Q167" t="s">
        <v>1100</v>
      </c>
      <c r="S167">
        <v>0</v>
      </c>
      <c r="T167">
        <v>3692</v>
      </c>
      <c r="U167">
        <v>4096</v>
      </c>
      <c r="V167">
        <v>215</v>
      </c>
      <c r="W167">
        <v>4096</v>
      </c>
      <c r="X167">
        <v>1</v>
      </c>
      <c r="Y167">
        <v>0.32900085206390101</v>
      </c>
      <c r="Z167">
        <v>39.56</v>
      </c>
      <c r="AA167">
        <v>93.3</v>
      </c>
      <c r="AB167" t="s">
        <v>94</v>
      </c>
      <c r="AC167">
        <v>6.2890625</v>
      </c>
      <c r="AE167">
        <v>4</v>
      </c>
      <c r="AF167">
        <v>39.5625</v>
      </c>
      <c r="AG167">
        <v>3.029296875</v>
      </c>
      <c r="AH167">
        <f t="shared" si="8"/>
        <v>36.533203125</v>
      </c>
      <c r="AI167">
        <f t="shared" si="9"/>
        <v>13.059961315280464</v>
      </c>
      <c r="AJ167">
        <f t="shared" si="10"/>
        <v>0.37213438191177711</v>
      </c>
      <c r="AK167">
        <f t="shared" si="11"/>
        <v>106.31240197896895</v>
      </c>
    </row>
    <row r="168" spans="1:37" x14ac:dyDescent="0.3">
      <c r="A168">
        <v>166</v>
      </c>
      <c r="B168">
        <v>393</v>
      </c>
      <c r="C168" t="s">
        <v>91</v>
      </c>
      <c r="D168">
        <v>2.5488437090569801E-2</v>
      </c>
      <c r="E168">
        <v>4096</v>
      </c>
      <c r="F168">
        <v>16384</v>
      </c>
      <c r="G168">
        <v>4</v>
      </c>
      <c r="H168">
        <v>3.85595102048481</v>
      </c>
      <c r="I168">
        <v>9.4515986927899291</v>
      </c>
      <c r="J168">
        <v>-1.0110026929181799</v>
      </c>
      <c r="K168" t="b">
        <v>1</v>
      </c>
      <c r="L168">
        <v>282.8</v>
      </c>
      <c r="M168" t="s">
        <v>92</v>
      </c>
      <c r="N168">
        <v>9.4592620229548796</v>
      </c>
      <c r="O168">
        <v>4.2460000000000004</v>
      </c>
      <c r="P168">
        <v>2.4510000000000001</v>
      </c>
      <c r="Q168" t="s">
        <v>1101</v>
      </c>
      <c r="S168">
        <v>0</v>
      </c>
      <c r="T168">
        <v>17630</v>
      </c>
      <c r="U168">
        <v>4096</v>
      </c>
      <c r="V168">
        <v>648</v>
      </c>
      <c r="W168">
        <v>4096</v>
      </c>
      <c r="X168">
        <v>1</v>
      </c>
      <c r="Y168">
        <v>0.112192351851191</v>
      </c>
      <c r="Z168">
        <v>282.8</v>
      </c>
      <c r="AA168">
        <v>62.34</v>
      </c>
      <c r="AB168" t="s">
        <v>94</v>
      </c>
      <c r="AC168">
        <v>16.8125</v>
      </c>
      <c r="AE168">
        <v>0</v>
      </c>
      <c r="AF168">
        <v>282.75</v>
      </c>
      <c r="AG168">
        <v>6.73828125</v>
      </c>
      <c r="AH168">
        <f t="shared" si="8"/>
        <v>276.01171875</v>
      </c>
      <c r="AI168">
        <f t="shared" si="9"/>
        <v>41.961739130434779</v>
      </c>
      <c r="AJ168">
        <f t="shared" si="10"/>
        <v>0.36385396281048299</v>
      </c>
      <c r="AK168">
        <f t="shared" si="11"/>
        <v>777.09748662892309</v>
      </c>
    </row>
    <row r="169" spans="1:37" x14ac:dyDescent="0.3">
      <c r="A169">
        <v>167</v>
      </c>
      <c r="B169">
        <v>394</v>
      </c>
      <c r="C169" t="s">
        <v>91</v>
      </c>
      <c r="D169">
        <v>2.2086667694799202E-2</v>
      </c>
      <c r="E169">
        <v>4096</v>
      </c>
      <c r="F169">
        <v>16384</v>
      </c>
      <c r="G169">
        <v>4</v>
      </c>
      <c r="H169">
        <v>3.9259653921856801</v>
      </c>
      <c r="I169">
        <v>11.310154206003601</v>
      </c>
      <c r="J169">
        <v>-0.99814415310364202</v>
      </c>
      <c r="K169" t="b">
        <v>1</v>
      </c>
      <c r="L169">
        <v>759</v>
      </c>
      <c r="M169" t="s">
        <v>92</v>
      </c>
      <c r="N169">
        <v>11.312051651558001</v>
      </c>
      <c r="O169">
        <v>4.3499999999999996</v>
      </c>
      <c r="P169">
        <v>2.88</v>
      </c>
      <c r="Q169" t="s">
        <v>1102</v>
      </c>
      <c r="R169" s="1" t="s">
        <v>1941</v>
      </c>
      <c r="S169">
        <v>0</v>
      </c>
      <c r="T169">
        <v>22500</v>
      </c>
      <c r="U169">
        <v>4096</v>
      </c>
      <c r="V169">
        <v>422</v>
      </c>
      <c r="W169">
        <v>4096</v>
      </c>
      <c r="X169">
        <v>1</v>
      </c>
      <c r="Y169">
        <v>0.14243376673334501</v>
      </c>
      <c r="Z169">
        <v>759</v>
      </c>
      <c r="AA169">
        <v>29.64</v>
      </c>
      <c r="AB169" t="s">
        <v>94</v>
      </c>
      <c r="AC169">
        <v>27.546875</v>
      </c>
      <c r="AE169">
        <v>0</v>
      </c>
      <c r="AF169">
        <v>759</v>
      </c>
      <c r="AG169">
        <v>10.578125</v>
      </c>
      <c r="AH169">
        <f t="shared" si="8"/>
        <v>748.421875</v>
      </c>
      <c r="AI169">
        <f t="shared" si="9"/>
        <v>71.75184638109306</v>
      </c>
      <c r="AJ169">
        <f t="shared" si="10"/>
        <v>0.36856280300190597</v>
      </c>
      <c r="AK169">
        <f t="shared" si="11"/>
        <v>2059.3505199602982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3CE9F-6A75-4264-9359-5E968F318D7D}">
  <dimension ref="A1:BH129"/>
  <sheetViews>
    <sheetView topLeftCell="AG1" workbookViewId="0">
      <selection activeCell="AS2" sqref="AS2"/>
    </sheetView>
  </sheetViews>
  <sheetFormatPr defaultRowHeight="14.4" x14ac:dyDescent="0.3"/>
  <cols>
    <col min="13" max="13" width="17.44140625" bestFit="1" customWidth="1"/>
    <col min="17" max="17" width="42.21875" bestFit="1" customWidth="1"/>
    <col min="18" max="18" width="42.21875" customWidth="1"/>
    <col min="26" max="26" width="15.6640625" bestFit="1" customWidth="1"/>
    <col min="35" max="35" width="12" bestFit="1" customWidth="1"/>
    <col min="36" max="36" width="13.3320312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1.5644485296631799E-2</v>
      </c>
      <c r="E2">
        <v>2560</v>
      </c>
      <c r="F2">
        <v>7680</v>
      </c>
      <c r="G2">
        <v>3</v>
      </c>
      <c r="H2">
        <v>3.4414345191406701</v>
      </c>
      <c r="I2">
        <v>7.97176042910319</v>
      </c>
      <c r="J2">
        <v>-0.86312948505097598</v>
      </c>
      <c r="K2" t="b">
        <v>1</v>
      </c>
      <c r="L2">
        <v>207.4</v>
      </c>
      <c r="M2" t="s">
        <v>92</v>
      </c>
      <c r="N2">
        <v>7.9909774577910202</v>
      </c>
      <c r="O2">
        <v>3.88</v>
      </c>
      <c r="P2">
        <v>2.3159999999999998</v>
      </c>
      <c r="Q2" t="s">
        <v>93</v>
      </c>
      <c r="S2">
        <v>0</v>
      </c>
      <c r="T2">
        <v>7612</v>
      </c>
      <c r="U2">
        <v>2560</v>
      </c>
      <c r="V2">
        <v>171</v>
      </c>
      <c r="W2">
        <v>2560</v>
      </c>
      <c r="X2">
        <v>1</v>
      </c>
      <c r="Y2">
        <v>0.18670116396852601</v>
      </c>
      <c r="Z2">
        <v>207.4</v>
      </c>
      <c r="AA2">
        <v>36.72</v>
      </c>
      <c r="AB2" t="s">
        <v>94</v>
      </c>
      <c r="AC2">
        <v>14.3984375</v>
      </c>
      <c r="AE2">
        <v>0</v>
      </c>
      <c r="AF2">
        <v>207.375</v>
      </c>
      <c r="AG2">
        <v>7.8671875</v>
      </c>
      <c r="AH2">
        <f>AF2-AG2</f>
        <v>199.5078125</v>
      </c>
      <c r="AI2">
        <f>AF2/AG2</f>
        <v>26.359483614697119</v>
      </c>
      <c r="AJ2">
        <f>EXP(J2)</f>
        <v>0.42183987290340125</v>
      </c>
      <c r="AK2">
        <f>AF2/AJ2</f>
        <v>491.5964879580921</v>
      </c>
      <c r="AM2" s="1"/>
      <c r="AN2" s="1" t="s">
        <v>52</v>
      </c>
      <c r="AS2">
        <f>_xlfn.MAXIFS(H2:H177,R2:R177,"Y")</f>
        <v>8.4741732843077706</v>
      </c>
      <c r="AT2">
        <f>_xlfn.MINIFS(H2:H500,R2:R500,"Y")</f>
        <v>3.01313121682966</v>
      </c>
      <c r="AU2" cm="1">
        <f t="array" ref="AU2">LOOKUP(2,1/($H$2:$H$500&lt;&gt;""),$H$2:$H$500)</f>
        <v>3.7579925732050699</v>
      </c>
      <c r="AV2">
        <f>_xlfn.MAXIFS($Z$2:$Z$500,$R$2:$R$500,"Y")</f>
        <v>185.9</v>
      </c>
      <c r="AW2">
        <f>LOG(AV2)</f>
        <v>2.2692793897718988</v>
      </c>
      <c r="AX2">
        <f>_xlfn.MINIFS($Z$2:$Z$500,$R$2:$R$500,"Y")</f>
        <v>25.05</v>
      </c>
      <c r="AY2">
        <f>_xlfn.MAXIFS($AH$2:$AH$500,$R$2:$R$500,"Y")</f>
        <v>178.734375</v>
      </c>
      <c r="AZ2">
        <f>AV2-AX2</f>
        <v>160.85</v>
      </c>
      <c r="BA2">
        <f>MAX($Z$2:$Z$500)</f>
        <v>1630</v>
      </c>
      <c r="BB2">
        <f>MIN($Z$2:$Z$500)</f>
        <v>5.54</v>
      </c>
      <c r="BC2">
        <f>BA2-BB2</f>
        <v>1624.46</v>
      </c>
      <c r="BD2">
        <f>MEDIAN($Z$2:$Z$500)</f>
        <v>99</v>
      </c>
      <c r="BE2">
        <f>LOG10(BC2)</f>
        <v>3.2107090219332934</v>
      </c>
      <c r="BF2">
        <f>LOG(BD2)</f>
        <v>1.9956351945975499</v>
      </c>
      <c r="BG2">
        <f>MEDIAN(AH2:AH500)</f>
        <v>92.59765625</v>
      </c>
      <c r="BH2">
        <f>LOG(BG2)</f>
        <v>1.9665999943431258</v>
      </c>
    </row>
    <row r="3" spans="1:60" x14ac:dyDescent="0.3">
      <c r="A3">
        <v>1</v>
      </c>
      <c r="B3">
        <v>10</v>
      </c>
      <c r="C3" t="s">
        <v>91</v>
      </c>
      <c r="D3">
        <v>2.23932427021666E-2</v>
      </c>
      <c r="E3">
        <v>2560</v>
      </c>
      <c r="F3">
        <v>2560</v>
      </c>
      <c r="G3">
        <v>1</v>
      </c>
      <c r="H3">
        <v>2.9791324460128701</v>
      </c>
      <c r="I3">
        <v>4.8760019331226303</v>
      </c>
      <c r="J3">
        <v>-0.83017947677621795</v>
      </c>
      <c r="K3" t="b">
        <v>1</v>
      </c>
      <c r="L3">
        <v>43.3</v>
      </c>
      <c r="M3" t="s">
        <v>92</v>
      </c>
      <c r="N3">
        <v>4.9300382656696398</v>
      </c>
      <c r="O3">
        <v>3.1040000000000001</v>
      </c>
      <c r="P3">
        <v>1.637</v>
      </c>
      <c r="Q3" t="s">
        <v>95</v>
      </c>
      <c r="S3">
        <v>0</v>
      </c>
      <c r="T3">
        <v>1268</v>
      </c>
      <c r="U3">
        <v>2560</v>
      </c>
      <c r="V3">
        <v>153</v>
      </c>
      <c r="W3">
        <v>2560</v>
      </c>
      <c r="X3">
        <v>1</v>
      </c>
      <c r="Y3">
        <v>0.160003374941139</v>
      </c>
      <c r="Z3">
        <v>43.3</v>
      </c>
      <c r="AA3">
        <v>29.28</v>
      </c>
      <c r="AB3" t="s">
        <v>94</v>
      </c>
      <c r="AC3">
        <v>6.58203125</v>
      </c>
      <c r="AE3">
        <v>5</v>
      </c>
      <c r="AF3">
        <v>43.3125</v>
      </c>
      <c r="AG3">
        <v>1.6513671875</v>
      </c>
      <c r="AH3">
        <f t="shared" ref="AH3:AH66" si="0">AF3-AG3</f>
        <v>41.6611328125</v>
      </c>
      <c r="AI3">
        <f t="shared" ref="AI3:AI66" si="1">AF3/AG3</f>
        <v>26.228267297457126</v>
      </c>
      <c r="AJ3">
        <f t="shared" ref="AJ3:AJ66" si="2">EXP(J3)</f>
        <v>0.43597103262392523</v>
      </c>
      <c r="AK3">
        <f t="shared" ref="AK3:AK66" si="3">AF3/AJ3</f>
        <v>99.347196852323847</v>
      </c>
      <c r="AM3" s="1" t="s">
        <v>1226</v>
      </c>
      <c r="AN3" s="1">
        <f>CORREL(AH2:AH146,H2:H146)</f>
        <v>-0.43155422485409939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8.8584039877611195E-2</v>
      </c>
      <c r="E4">
        <v>2560</v>
      </c>
      <c r="F4">
        <v>10240</v>
      </c>
      <c r="G4">
        <v>4</v>
      </c>
      <c r="H4">
        <v>8.0955922554285493</v>
      </c>
      <c r="I4">
        <v>16.112125992737599</v>
      </c>
      <c r="J4">
        <v>-0.89447217584891603</v>
      </c>
      <c r="K4" t="b">
        <v>1</v>
      </c>
      <c r="L4">
        <v>97.8</v>
      </c>
      <c r="M4" t="s">
        <v>92</v>
      </c>
      <c r="N4">
        <v>16.113426921449999</v>
      </c>
      <c r="O4">
        <v>3.9359999999999999</v>
      </c>
      <c r="P4">
        <v>1.99</v>
      </c>
      <c r="Q4" t="s">
        <v>96</v>
      </c>
      <c r="S4">
        <v>0</v>
      </c>
      <c r="T4">
        <v>8630</v>
      </c>
      <c r="U4">
        <v>2560</v>
      </c>
      <c r="V4">
        <v>372</v>
      </c>
      <c r="W4">
        <v>2560</v>
      </c>
      <c r="X4">
        <v>1</v>
      </c>
      <c r="Y4">
        <v>0.36788932071913599</v>
      </c>
      <c r="Z4">
        <v>97.8</v>
      </c>
      <c r="AA4">
        <v>88.25</v>
      </c>
      <c r="AB4" t="s">
        <v>94</v>
      </c>
      <c r="AC4">
        <v>9.890625</v>
      </c>
      <c r="AD4" t="s">
        <v>98</v>
      </c>
      <c r="AE4">
        <v>0</v>
      </c>
      <c r="AF4">
        <v>97.8125</v>
      </c>
      <c r="AG4">
        <v>5.80078125</v>
      </c>
      <c r="AH4">
        <f t="shared" si="0"/>
        <v>92.01171875</v>
      </c>
      <c r="AI4">
        <f t="shared" si="1"/>
        <v>16.861952861952862</v>
      </c>
      <c r="AJ4">
        <f t="shared" si="2"/>
        <v>0.40882332852844144</v>
      </c>
      <c r="AK4">
        <f t="shared" si="3"/>
        <v>239.25371468422767</v>
      </c>
      <c r="AM4" t="s">
        <v>1231</v>
      </c>
      <c r="AN4">
        <f>CORREL(AI2:AI146,H2:H146)</f>
        <v>-0.35687859539716338</v>
      </c>
      <c r="AP4" t="s">
        <v>1274</v>
      </c>
      <c r="AQ4">
        <f>MAX(AJ2:AJ242)</f>
        <v>0.48593250317092729</v>
      </c>
      <c r="AR4">
        <f>AQ5</f>
        <v>0.40652990444986181</v>
      </c>
      <c r="AS4">
        <f>AQ6</f>
        <v>7.9402598721065476E-2</v>
      </c>
      <c r="AT4">
        <f>AQ7</f>
        <v>0.42142967566435829</v>
      </c>
      <c r="AU4">
        <f>AQ8</f>
        <v>1.5686522924830821E-2</v>
      </c>
      <c r="AV4">
        <f>AQ9</f>
        <v>0.41846344124909207</v>
      </c>
    </row>
    <row r="5" spans="1:60" x14ac:dyDescent="0.3">
      <c r="A5">
        <v>3</v>
      </c>
      <c r="B5">
        <v>13</v>
      </c>
      <c r="C5" t="s">
        <v>91</v>
      </c>
      <c r="D5">
        <v>4.91032803426696E-2</v>
      </c>
      <c r="E5">
        <v>2560</v>
      </c>
      <c r="F5">
        <v>10240</v>
      </c>
      <c r="G5">
        <v>4</v>
      </c>
      <c r="H5">
        <v>8.4741732843077706</v>
      </c>
      <c r="I5">
        <v>13.8946649847194</v>
      </c>
      <c r="J5">
        <v>-0.896079493325734</v>
      </c>
      <c r="K5" t="b">
        <v>1</v>
      </c>
      <c r="L5">
        <v>43.62</v>
      </c>
      <c r="M5" t="s">
        <v>92</v>
      </c>
      <c r="N5">
        <v>13.8954026438741</v>
      </c>
      <c r="O5">
        <v>3.6429999999999998</v>
      </c>
      <c r="P5">
        <v>1.64</v>
      </c>
      <c r="Q5" t="s">
        <v>97</v>
      </c>
      <c r="R5" s="1" t="s">
        <v>1941</v>
      </c>
      <c r="S5">
        <v>0</v>
      </c>
      <c r="T5">
        <v>4384</v>
      </c>
      <c r="U5">
        <v>2560</v>
      </c>
      <c r="V5">
        <v>318</v>
      </c>
      <c r="W5">
        <v>2560</v>
      </c>
      <c r="X5">
        <v>1</v>
      </c>
      <c r="Y5">
        <v>0.41913082526984802</v>
      </c>
      <c r="Z5">
        <v>43.62</v>
      </c>
      <c r="AA5">
        <v>100.5</v>
      </c>
      <c r="AB5" t="s">
        <v>94</v>
      </c>
      <c r="AC5">
        <v>6.60546875</v>
      </c>
      <c r="AD5" t="s">
        <v>98</v>
      </c>
      <c r="AE5">
        <v>0</v>
      </c>
      <c r="AF5">
        <v>43.625</v>
      </c>
      <c r="AG5">
        <v>2.9609375</v>
      </c>
      <c r="AH5">
        <f t="shared" si="0"/>
        <v>40.6640625</v>
      </c>
      <c r="AI5">
        <f t="shared" si="1"/>
        <v>14.733509234828496</v>
      </c>
      <c r="AJ5">
        <f t="shared" si="2"/>
        <v>0.40816674745603782</v>
      </c>
      <c r="AK5">
        <f t="shared" si="3"/>
        <v>106.8803381752667</v>
      </c>
      <c r="AP5" t="s">
        <v>1260</v>
      </c>
      <c r="AQ5">
        <f>MIN(AJ2:AJ242)</f>
        <v>0.40652990444986181</v>
      </c>
    </row>
    <row r="6" spans="1:60" x14ac:dyDescent="0.3">
      <c r="A6">
        <v>4</v>
      </c>
      <c r="B6">
        <v>20</v>
      </c>
      <c r="C6" t="s">
        <v>91</v>
      </c>
      <c r="D6">
        <v>2.2651621763708999E-2</v>
      </c>
      <c r="E6">
        <v>2560</v>
      </c>
      <c r="F6">
        <v>7680</v>
      </c>
      <c r="G6">
        <v>3</v>
      </c>
      <c r="H6">
        <v>3.50087864362155</v>
      </c>
      <c r="I6">
        <v>7.1248350520579198</v>
      </c>
      <c r="J6">
        <v>-0.85670021514370598</v>
      </c>
      <c r="K6" t="b">
        <v>1</v>
      </c>
      <c r="L6">
        <v>108.3</v>
      </c>
      <c r="M6" t="s">
        <v>92</v>
      </c>
      <c r="N6">
        <v>7.3648120723216</v>
      </c>
      <c r="O6">
        <v>3.9510000000000001</v>
      </c>
      <c r="P6">
        <v>2.0350000000000001</v>
      </c>
      <c r="Q6" t="s">
        <v>99</v>
      </c>
      <c r="S6">
        <v>0</v>
      </c>
      <c r="T6">
        <v>8930</v>
      </c>
      <c r="U6">
        <v>2560</v>
      </c>
      <c r="V6">
        <v>170</v>
      </c>
      <c r="W6">
        <v>2560</v>
      </c>
      <c r="X6">
        <v>1</v>
      </c>
      <c r="Y6">
        <v>0.19180863610138299</v>
      </c>
      <c r="Z6">
        <v>108.3</v>
      </c>
      <c r="AA6">
        <v>82.44</v>
      </c>
      <c r="AB6" t="s">
        <v>94</v>
      </c>
      <c r="AC6">
        <v>10.40625</v>
      </c>
      <c r="AE6">
        <v>0</v>
      </c>
      <c r="AF6">
        <v>108.3125</v>
      </c>
      <c r="AG6">
        <v>10.515625</v>
      </c>
      <c r="AH6">
        <f t="shared" si="0"/>
        <v>97.796875</v>
      </c>
      <c r="AI6">
        <f t="shared" si="1"/>
        <v>10.300148588410105</v>
      </c>
      <c r="AJ6">
        <f t="shared" si="2"/>
        <v>0.42456073250197801</v>
      </c>
      <c r="AK6">
        <f t="shared" si="3"/>
        <v>255.11662221257208</v>
      </c>
      <c r="AP6" t="s">
        <v>1226</v>
      </c>
      <c r="AQ6">
        <f>AQ4-AQ5</f>
        <v>7.9402598721065476E-2</v>
      </c>
    </row>
    <row r="7" spans="1:60" x14ac:dyDescent="0.3">
      <c r="A7">
        <v>5</v>
      </c>
      <c r="B7">
        <v>21</v>
      </c>
      <c r="C7" t="s">
        <v>91</v>
      </c>
      <c r="D7">
        <v>3.19069502282463E-2</v>
      </c>
      <c r="E7">
        <v>2560</v>
      </c>
      <c r="F7">
        <v>2560</v>
      </c>
      <c r="G7">
        <v>1</v>
      </c>
      <c r="H7">
        <v>4.2185959714120402</v>
      </c>
      <c r="I7">
        <v>4.5934907305902604</v>
      </c>
      <c r="J7">
        <v>-0.85187826271325295</v>
      </c>
      <c r="K7" t="b">
        <v>1</v>
      </c>
      <c r="L7">
        <v>12.28</v>
      </c>
      <c r="M7" t="s">
        <v>92</v>
      </c>
      <c r="N7">
        <v>4.7953292706799102</v>
      </c>
      <c r="O7">
        <v>3.1539999999999999</v>
      </c>
      <c r="P7">
        <v>1.089</v>
      </c>
      <c r="Q7" t="s">
        <v>100</v>
      </c>
      <c r="S7">
        <v>0</v>
      </c>
      <c r="T7">
        <v>1428</v>
      </c>
      <c r="U7">
        <v>2560</v>
      </c>
      <c r="V7">
        <v>126</v>
      </c>
      <c r="W7">
        <v>2560</v>
      </c>
      <c r="X7">
        <v>1</v>
      </c>
      <c r="Y7">
        <v>0.28673531884463599</v>
      </c>
      <c r="Z7">
        <v>12.28</v>
      </c>
      <c r="AA7">
        <v>116.25</v>
      </c>
      <c r="AB7" t="s">
        <v>94</v>
      </c>
      <c r="AC7">
        <v>3.50390625</v>
      </c>
      <c r="AE7">
        <v>3</v>
      </c>
      <c r="AF7">
        <v>12.28125</v>
      </c>
      <c r="AG7">
        <v>2.078125</v>
      </c>
      <c r="AH7">
        <f t="shared" si="0"/>
        <v>10.203125</v>
      </c>
      <c r="AI7">
        <f t="shared" si="1"/>
        <v>5.9097744360902258</v>
      </c>
      <c r="AJ7">
        <f t="shared" si="2"/>
        <v>0.42661288787948698</v>
      </c>
      <c r="AK7">
        <f t="shared" si="3"/>
        <v>28.787808218933382</v>
      </c>
      <c r="AM7" t="s">
        <v>1232</v>
      </c>
      <c r="AN7">
        <f>_xlfn.STDEV.P(AH2:AH146)</f>
        <v>326.9554646274629</v>
      </c>
      <c r="AP7" t="s">
        <v>1275</v>
      </c>
      <c r="AQ7">
        <f>AVERAGE(AJ2:AJ242)</f>
        <v>0.42142967566435829</v>
      </c>
    </row>
    <row r="8" spans="1:60" x14ac:dyDescent="0.3">
      <c r="A8">
        <v>6</v>
      </c>
      <c r="B8">
        <v>23</v>
      </c>
      <c r="C8" t="s">
        <v>91</v>
      </c>
      <c r="D8">
        <v>2.4552825537557499E-2</v>
      </c>
      <c r="E8">
        <v>2560</v>
      </c>
      <c r="F8">
        <v>10240</v>
      </c>
      <c r="G8">
        <v>4</v>
      </c>
      <c r="H8">
        <v>2.8428790045259502</v>
      </c>
      <c r="I8">
        <v>6.7518376357491396</v>
      </c>
      <c r="J8">
        <v>-0.83901972289871396</v>
      </c>
      <c r="K8" t="b">
        <v>1</v>
      </c>
      <c r="L8">
        <v>237.4</v>
      </c>
      <c r="M8" t="s">
        <v>92</v>
      </c>
      <c r="N8">
        <v>7.2563148781949698</v>
      </c>
      <c r="O8">
        <v>4.0229999999999997</v>
      </c>
      <c r="P8">
        <v>2.375</v>
      </c>
      <c r="Q8" t="s">
        <v>102</v>
      </c>
      <c r="S8">
        <v>0</v>
      </c>
      <c r="T8">
        <v>10570</v>
      </c>
      <c r="U8">
        <v>2560</v>
      </c>
      <c r="V8">
        <v>320</v>
      </c>
      <c r="W8">
        <v>2560</v>
      </c>
      <c r="X8">
        <v>1</v>
      </c>
      <c r="Y8">
        <v>0.10302006821067899</v>
      </c>
      <c r="Z8">
        <v>237.4</v>
      </c>
      <c r="AA8">
        <v>44.53</v>
      </c>
      <c r="AB8" t="s">
        <v>94</v>
      </c>
      <c r="AC8">
        <v>15.40625</v>
      </c>
      <c r="AE8">
        <v>0</v>
      </c>
      <c r="AF8">
        <v>237.375</v>
      </c>
      <c r="AG8">
        <v>7.71484375</v>
      </c>
      <c r="AH8">
        <f t="shared" si="0"/>
        <v>229.66015625</v>
      </c>
      <c r="AI8">
        <f t="shared" si="1"/>
        <v>30.768607594936707</v>
      </c>
      <c r="AJ8">
        <f t="shared" si="2"/>
        <v>0.43213392686202085</v>
      </c>
      <c r="AK8">
        <f t="shared" si="3"/>
        <v>549.30887219089641</v>
      </c>
      <c r="AM8" t="s">
        <v>1233</v>
      </c>
      <c r="AN8">
        <f>_xlfn.STDEV.P(AI2:AI146)</f>
        <v>87.706163248364319</v>
      </c>
      <c r="AP8" t="s">
        <v>1276</v>
      </c>
      <c r="AQ8">
        <f>_xlfn.STDEV.P(AJ2:AJ242)</f>
        <v>1.5686522924830821E-2</v>
      </c>
    </row>
    <row r="9" spans="1:60" x14ac:dyDescent="0.3">
      <c r="A9">
        <v>7</v>
      </c>
      <c r="B9">
        <v>24</v>
      </c>
      <c r="C9" t="s">
        <v>91</v>
      </c>
      <c r="D9">
        <v>4.7572521052071499E-2</v>
      </c>
      <c r="E9">
        <v>2560</v>
      </c>
      <c r="F9">
        <v>10240</v>
      </c>
      <c r="G9">
        <v>4</v>
      </c>
      <c r="H9">
        <v>5.6079439345206001</v>
      </c>
      <c r="I9">
        <v>9.9946266411133795</v>
      </c>
      <c r="J9">
        <v>-0.89447217584891603</v>
      </c>
      <c r="K9" t="b">
        <v>1</v>
      </c>
      <c r="L9">
        <v>60.6</v>
      </c>
      <c r="M9" t="s">
        <v>92</v>
      </c>
      <c r="N9">
        <v>9.9978747159005703</v>
      </c>
      <c r="O9">
        <v>3.7130000000000001</v>
      </c>
      <c r="P9">
        <v>1.782</v>
      </c>
      <c r="Q9" t="s">
        <v>103</v>
      </c>
      <c r="R9" s="1" t="s">
        <v>1941</v>
      </c>
      <c r="S9">
        <v>0</v>
      </c>
      <c r="T9">
        <v>5172</v>
      </c>
      <c r="U9">
        <v>2560</v>
      </c>
      <c r="V9">
        <v>312</v>
      </c>
      <c r="W9">
        <v>2560</v>
      </c>
      <c r="X9">
        <v>1</v>
      </c>
      <c r="Y9">
        <v>0.26087345458417799</v>
      </c>
      <c r="Z9">
        <v>60.6</v>
      </c>
      <c r="AA9">
        <v>85.4</v>
      </c>
      <c r="AB9" t="s">
        <v>94</v>
      </c>
      <c r="AC9">
        <v>7.78515625</v>
      </c>
      <c r="AE9">
        <v>0</v>
      </c>
      <c r="AF9">
        <v>60.59375</v>
      </c>
      <c r="AG9">
        <v>3.5703125</v>
      </c>
      <c r="AH9">
        <f t="shared" si="0"/>
        <v>57.0234375</v>
      </c>
      <c r="AI9">
        <f t="shared" si="1"/>
        <v>16.971553610503282</v>
      </c>
      <c r="AJ9">
        <f t="shared" si="2"/>
        <v>0.40882332852844144</v>
      </c>
      <c r="AK9">
        <f t="shared" si="3"/>
        <v>148.21500088585222</v>
      </c>
      <c r="AM9" t="s">
        <v>1236</v>
      </c>
      <c r="AN9">
        <f>AVERAGE(AI2:AI146)</f>
        <v>37.700519712496671</v>
      </c>
      <c r="AP9" t="s">
        <v>1262</v>
      </c>
      <c r="AQ9">
        <f>MEDIAN(AJ2:AJ242)</f>
        <v>0.41846344124909207</v>
      </c>
    </row>
    <row r="10" spans="1:60" x14ac:dyDescent="0.3">
      <c r="A10">
        <v>8</v>
      </c>
      <c r="B10">
        <v>31</v>
      </c>
      <c r="C10" t="s">
        <v>91</v>
      </c>
      <c r="D10">
        <v>2.7360703498433302E-2</v>
      </c>
      <c r="E10">
        <v>2560</v>
      </c>
      <c r="F10">
        <v>7680</v>
      </c>
      <c r="G10">
        <v>3</v>
      </c>
      <c r="H10">
        <v>3.6906940915381998</v>
      </c>
      <c r="I10">
        <v>7.2300120582281604</v>
      </c>
      <c r="J10">
        <v>-0.85670021514370598</v>
      </c>
      <c r="K10" t="b">
        <v>1</v>
      </c>
      <c r="L10">
        <v>91</v>
      </c>
      <c r="M10" t="s">
        <v>92</v>
      </c>
      <c r="N10">
        <v>7.5480996528942104</v>
      </c>
      <c r="O10">
        <v>3.9119999999999999</v>
      </c>
      <c r="P10">
        <v>1.9590000000000001</v>
      </c>
      <c r="Q10" t="s">
        <v>104</v>
      </c>
      <c r="S10">
        <v>0</v>
      </c>
      <c r="T10">
        <v>8156</v>
      </c>
      <c r="U10">
        <v>2560</v>
      </c>
      <c r="V10">
        <v>75</v>
      </c>
      <c r="W10">
        <v>2560</v>
      </c>
      <c r="X10">
        <v>1</v>
      </c>
      <c r="Y10">
        <v>0.31069459161130297</v>
      </c>
      <c r="Z10">
        <v>91</v>
      </c>
      <c r="AA10">
        <v>89.6</v>
      </c>
      <c r="AB10" t="s">
        <v>94</v>
      </c>
      <c r="AC10">
        <v>9.5390625</v>
      </c>
      <c r="AE10">
        <v>0</v>
      </c>
      <c r="AF10">
        <v>91</v>
      </c>
      <c r="AG10">
        <v>15.2109375</v>
      </c>
      <c r="AH10">
        <f t="shared" si="0"/>
        <v>75.7890625</v>
      </c>
      <c r="AI10">
        <f t="shared" si="1"/>
        <v>5.9825372367745251</v>
      </c>
      <c r="AJ10">
        <f t="shared" si="2"/>
        <v>0.42456073250197801</v>
      </c>
      <c r="AK10">
        <f t="shared" si="3"/>
        <v>214.33918173197054</v>
      </c>
    </row>
    <row r="11" spans="1:60" x14ac:dyDescent="0.3">
      <c r="A11">
        <v>9</v>
      </c>
      <c r="B11">
        <v>32</v>
      </c>
      <c r="C11" t="s">
        <v>91</v>
      </c>
      <c r="D11">
        <v>3.0322094126867399E-2</v>
      </c>
      <c r="E11">
        <v>2560</v>
      </c>
      <c r="F11">
        <v>2560</v>
      </c>
      <c r="G11">
        <v>1</v>
      </c>
      <c r="H11">
        <v>4.3907498916188397</v>
      </c>
      <c r="I11">
        <v>5.8657674333345504</v>
      </c>
      <c r="J11">
        <v>-0.84946728649802705</v>
      </c>
      <c r="K11" t="b">
        <v>1</v>
      </c>
      <c r="L11">
        <v>21.69</v>
      </c>
      <c r="M11" t="s">
        <v>92</v>
      </c>
      <c r="N11">
        <v>5.8842323469680098</v>
      </c>
      <c r="O11">
        <v>3.1040000000000001</v>
      </c>
      <c r="P11">
        <v>1.3360000000000001</v>
      </c>
      <c r="Q11" t="s">
        <v>105</v>
      </c>
      <c r="S11">
        <v>0</v>
      </c>
      <c r="T11">
        <v>1267</v>
      </c>
      <c r="U11">
        <v>2560</v>
      </c>
      <c r="V11">
        <v>46</v>
      </c>
      <c r="W11">
        <v>2560</v>
      </c>
      <c r="X11">
        <v>1</v>
      </c>
      <c r="Y11">
        <v>0.49993879685228798</v>
      </c>
      <c r="Z11">
        <v>21.69</v>
      </c>
      <c r="AA11">
        <v>58.4</v>
      </c>
      <c r="AB11" t="s">
        <v>94</v>
      </c>
      <c r="AC11">
        <v>4.65625</v>
      </c>
      <c r="AE11">
        <v>4</v>
      </c>
      <c r="AF11">
        <v>21.6875</v>
      </c>
      <c r="AG11">
        <v>2.740234375</v>
      </c>
      <c r="AH11">
        <f t="shared" si="0"/>
        <v>18.947265625</v>
      </c>
      <c r="AI11">
        <f t="shared" si="1"/>
        <v>7.914468995010691</v>
      </c>
      <c r="AJ11">
        <f t="shared" si="2"/>
        <v>0.42764268231138125</v>
      </c>
      <c r="AK11">
        <f t="shared" si="3"/>
        <v>50.714067835278868</v>
      </c>
      <c r="AM11" t="s">
        <v>1244</v>
      </c>
      <c r="AN11">
        <f>AVERAGE(,H2:H146)</f>
        <v>4.332794881239737</v>
      </c>
      <c r="AP11" s="24" t="s">
        <v>1290</v>
      </c>
    </row>
    <row r="12" spans="1:60" x14ac:dyDescent="0.3">
      <c r="A12">
        <v>10</v>
      </c>
      <c r="B12">
        <v>34</v>
      </c>
      <c r="C12" t="s">
        <v>91</v>
      </c>
      <c r="D12">
        <v>9.6400218993904999E-3</v>
      </c>
      <c r="E12">
        <v>2560</v>
      </c>
      <c r="F12">
        <v>10240</v>
      </c>
      <c r="G12">
        <v>4</v>
      </c>
      <c r="H12">
        <v>2.7691942588180298</v>
      </c>
      <c r="I12">
        <v>6.4578475488842404</v>
      </c>
      <c r="J12">
        <v>-0.86232582631256705</v>
      </c>
      <c r="K12" t="b">
        <v>1</v>
      </c>
      <c r="L12">
        <v>215.2</v>
      </c>
      <c r="M12" t="s">
        <v>92</v>
      </c>
      <c r="N12">
        <v>6.6856038267420299</v>
      </c>
      <c r="O12">
        <v>4.0270000000000001</v>
      </c>
      <c r="P12">
        <v>2.3319999999999999</v>
      </c>
      <c r="Q12" t="s">
        <v>106</v>
      </c>
      <c r="S12">
        <v>0</v>
      </c>
      <c r="T12">
        <v>10630</v>
      </c>
      <c r="U12">
        <v>2560</v>
      </c>
      <c r="V12">
        <v>510</v>
      </c>
      <c r="W12">
        <v>2560</v>
      </c>
      <c r="X12">
        <v>1</v>
      </c>
      <c r="Y12">
        <v>7.8341238551066297E-2</v>
      </c>
      <c r="Z12">
        <v>215.2</v>
      </c>
      <c r="AA12">
        <v>49.4</v>
      </c>
      <c r="AB12" t="s">
        <v>94</v>
      </c>
      <c r="AC12">
        <v>14.671875</v>
      </c>
      <c r="AE12">
        <v>0</v>
      </c>
      <c r="AF12">
        <v>215.25</v>
      </c>
      <c r="AG12">
        <v>5.421875</v>
      </c>
      <c r="AH12">
        <f t="shared" si="0"/>
        <v>209.828125</v>
      </c>
      <c r="AI12">
        <f t="shared" si="1"/>
        <v>39.700288184438037</v>
      </c>
      <c r="AJ12">
        <f t="shared" si="2"/>
        <v>0.42217902446627403</v>
      </c>
      <c r="AK12">
        <f t="shared" si="3"/>
        <v>509.85479506501474</v>
      </c>
      <c r="AP12">
        <f>MEDIAN(AI1:AI299)</f>
        <v>10.701747914562763</v>
      </c>
    </row>
    <row r="13" spans="1:60" x14ac:dyDescent="0.3">
      <c r="A13">
        <v>11</v>
      </c>
      <c r="B13">
        <v>35</v>
      </c>
      <c r="C13" t="s">
        <v>91</v>
      </c>
      <c r="D13">
        <v>2.13335029635148E-2</v>
      </c>
      <c r="E13">
        <v>2560</v>
      </c>
      <c r="F13">
        <v>10240</v>
      </c>
      <c r="G13">
        <v>4</v>
      </c>
      <c r="H13">
        <v>3.9027467303674901</v>
      </c>
      <c r="I13">
        <v>7.3633854326855497</v>
      </c>
      <c r="J13">
        <v>-0.889650223418464</v>
      </c>
      <c r="K13" t="b">
        <v>1</v>
      </c>
      <c r="L13">
        <v>77</v>
      </c>
      <c r="M13" t="s">
        <v>92</v>
      </c>
      <c r="N13">
        <v>7.4090886515326497</v>
      </c>
      <c r="O13">
        <v>3.82</v>
      </c>
      <c r="P13">
        <v>1.887</v>
      </c>
      <c r="Q13" t="s">
        <v>107</v>
      </c>
      <c r="R13" s="1" t="s">
        <v>1941</v>
      </c>
      <c r="S13">
        <v>0</v>
      </c>
      <c r="T13">
        <v>6604</v>
      </c>
      <c r="U13">
        <v>2560</v>
      </c>
      <c r="V13">
        <v>459</v>
      </c>
      <c r="W13">
        <v>2560</v>
      </c>
      <c r="X13">
        <v>1</v>
      </c>
      <c r="Y13">
        <v>0.13548861451703401</v>
      </c>
      <c r="Z13">
        <v>77</v>
      </c>
      <c r="AA13">
        <v>85.75</v>
      </c>
      <c r="AB13" t="s">
        <v>94</v>
      </c>
      <c r="AC13">
        <v>8.7734375</v>
      </c>
      <c r="AE13">
        <v>0</v>
      </c>
      <c r="AF13">
        <v>77</v>
      </c>
      <c r="AG13">
        <v>3.822265625</v>
      </c>
      <c r="AH13">
        <f t="shared" si="0"/>
        <v>73.177734375</v>
      </c>
      <c r="AI13">
        <f t="shared" si="1"/>
        <v>20.145120081757792</v>
      </c>
      <c r="AJ13">
        <f t="shared" si="2"/>
        <v>0.41079941564122369</v>
      </c>
      <c r="AK13">
        <f t="shared" si="3"/>
        <v>187.43940976597887</v>
      </c>
    </row>
    <row r="14" spans="1:60" x14ac:dyDescent="0.3">
      <c r="A14">
        <v>12</v>
      </c>
      <c r="B14">
        <v>42</v>
      </c>
      <c r="C14" t="s">
        <v>91</v>
      </c>
      <c r="D14">
        <v>1.9909574278120901E-2</v>
      </c>
      <c r="E14">
        <v>2560</v>
      </c>
      <c r="F14">
        <v>7680</v>
      </c>
      <c r="G14">
        <v>3</v>
      </c>
      <c r="H14">
        <v>3.8817420688543098</v>
      </c>
      <c r="I14">
        <v>7.9075331597950198</v>
      </c>
      <c r="J14">
        <v>-0.867951437481428</v>
      </c>
      <c r="K14" t="b">
        <v>1</v>
      </c>
      <c r="L14">
        <v>108.75</v>
      </c>
      <c r="M14" t="s">
        <v>92</v>
      </c>
      <c r="N14">
        <v>7.9711896200864203</v>
      </c>
      <c r="O14">
        <v>3.9039999999999999</v>
      </c>
      <c r="P14">
        <v>2.0369999999999999</v>
      </c>
      <c r="Q14" t="s">
        <v>108</v>
      </c>
      <c r="S14">
        <v>0</v>
      </c>
      <c r="T14">
        <v>8010</v>
      </c>
      <c r="U14">
        <v>2560</v>
      </c>
      <c r="V14">
        <v>49</v>
      </c>
      <c r="W14">
        <v>2560</v>
      </c>
      <c r="X14">
        <v>1</v>
      </c>
      <c r="Y14">
        <v>0.411677438407759</v>
      </c>
      <c r="Z14">
        <v>108.75</v>
      </c>
      <c r="AA14">
        <v>73.599999999999994</v>
      </c>
      <c r="AB14" t="s">
        <v>94</v>
      </c>
      <c r="AC14">
        <v>10.4296875</v>
      </c>
      <c r="AE14">
        <v>0</v>
      </c>
      <c r="AF14">
        <v>108.75</v>
      </c>
      <c r="AG14">
        <v>14.4140625</v>
      </c>
      <c r="AH14">
        <f t="shared" si="0"/>
        <v>94.3359375</v>
      </c>
      <c r="AI14">
        <f t="shared" si="1"/>
        <v>7.5447154471544717</v>
      </c>
      <c r="AJ14">
        <f t="shared" si="2"/>
        <v>0.41981067737691552</v>
      </c>
      <c r="AK14">
        <f t="shared" si="3"/>
        <v>259.04534081767002</v>
      </c>
      <c r="AN14" t="s">
        <v>1258</v>
      </c>
    </row>
    <row r="15" spans="1:60" x14ac:dyDescent="0.3">
      <c r="A15">
        <v>13</v>
      </c>
      <c r="B15">
        <v>43</v>
      </c>
      <c r="C15" t="s">
        <v>91</v>
      </c>
      <c r="D15">
        <v>4.6740364604819097E-2</v>
      </c>
      <c r="E15">
        <v>2560</v>
      </c>
      <c r="F15">
        <v>2560</v>
      </c>
      <c r="G15">
        <v>1</v>
      </c>
      <c r="H15">
        <v>4.7255648399243597</v>
      </c>
      <c r="I15">
        <v>5.3854825861247297</v>
      </c>
      <c r="J15">
        <v>-0.85107460397484502</v>
      </c>
      <c r="K15" t="b">
        <v>1</v>
      </c>
      <c r="L15">
        <v>13.8</v>
      </c>
      <c r="M15" t="s">
        <v>92</v>
      </c>
      <c r="N15">
        <v>5.5830720435694197</v>
      </c>
      <c r="O15">
        <v>3.2229999999999999</v>
      </c>
      <c r="P15">
        <v>1.1399999999999999</v>
      </c>
      <c r="Q15" t="s">
        <v>109</v>
      </c>
      <c r="S15">
        <v>0</v>
      </c>
      <c r="T15">
        <v>1669</v>
      </c>
      <c r="U15">
        <v>2560</v>
      </c>
      <c r="V15">
        <v>42</v>
      </c>
      <c r="W15">
        <v>2560</v>
      </c>
      <c r="X15">
        <v>1</v>
      </c>
      <c r="Y15">
        <v>0.57486713530131395</v>
      </c>
      <c r="Z15">
        <v>13.8</v>
      </c>
      <c r="AA15">
        <v>121</v>
      </c>
      <c r="AB15" t="s">
        <v>94</v>
      </c>
      <c r="AC15">
        <v>3.71484375</v>
      </c>
      <c r="AE15">
        <v>3</v>
      </c>
      <c r="AF15">
        <v>13.796875</v>
      </c>
      <c r="AG15">
        <v>3.74609375</v>
      </c>
      <c r="AH15">
        <f t="shared" si="0"/>
        <v>10.05078125</v>
      </c>
      <c r="AI15">
        <f t="shared" si="1"/>
        <v>3.6830031282586027</v>
      </c>
      <c r="AJ15">
        <f t="shared" si="2"/>
        <v>0.42695587685933373</v>
      </c>
      <c r="AK15">
        <f t="shared" si="3"/>
        <v>32.314521822463547</v>
      </c>
      <c r="AM15" t="s">
        <v>1259</v>
      </c>
      <c r="AN15">
        <f>MAX(AK2:AK146)</f>
        <v>3354.3753285971193</v>
      </c>
    </row>
    <row r="16" spans="1:60" x14ac:dyDescent="0.3">
      <c r="A16">
        <v>14</v>
      </c>
      <c r="B16">
        <v>45</v>
      </c>
      <c r="C16" t="s">
        <v>91</v>
      </c>
      <c r="D16">
        <v>9.2519634381240598E-3</v>
      </c>
      <c r="E16">
        <v>2560</v>
      </c>
      <c r="F16">
        <v>10240</v>
      </c>
      <c r="G16">
        <v>4</v>
      </c>
      <c r="H16">
        <v>3.2593782403766101</v>
      </c>
      <c r="I16">
        <v>7.1808176858297204</v>
      </c>
      <c r="J16">
        <v>-0.88080997729596799</v>
      </c>
      <c r="K16" t="b">
        <v>1</v>
      </c>
      <c r="L16">
        <v>159.6</v>
      </c>
      <c r="M16" t="s">
        <v>92</v>
      </c>
      <c r="N16">
        <v>7.2693220028852101</v>
      </c>
      <c r="O16">
        <v>4.0199999999999996</v>
      </c>
      <c r="P16">
        <v>2.2029999999999998</v>
      </c>
      <c r="Q16" t="s">
        <v>110</v>
      </c>
      <c r="S16">
        <v>0</v>
      </c>
      <c r="T16">
        <v>10460</v>
      </c>
      <c r="U16">
        <v>2560</v>
      </c>
      <c r="V16">
        <v>481</v>
      </c>
      <c r="W16">
        <v>2560</v>
      </c>
      <c r="X16">
        <v>1</v>
      </c>
      <c r="Y16">
        <v>0.10312603568254899</v>
      </c>
      <c r="Z16">
        <v>159.6</v>
      </c>
      <c r="AA16">
        <v>65.56</v>
      </c>
      <c r="AB16" t="s">
        <v>94</v>
      </c>
      <c r="AC16">
        <v>12.6328125</v>
      </c>
      <c r="AE16">
        <v>0</v>
      </c>
      <c r="AF16">
        <v>159.625</v>
      </c>
      <c r="AG16">
        <v>5.78125</v>
      </c>
      <c r="AH16">
        <f t="shared" si="0"/>
        <v>153.84375</v>
      </c>
      <c r="AI16">
        <f t="shared" si="1"/>
        <v>27.610810810810811</v>
      </c>
      <c r="AJ16">
        <f t="shared" si="2"/>
        <v>0.41444708296554184</v>
      </c>
      <c r="AK16">
        <f t="shared" si="3"/>
        <v>385.15170346432774</v>
      </c>
      <c r="AM16" t="s">
        <v>1260</v>
      </c>
      <c r="AN16">
        <f>MIN(AK2:AK146)</f>
        <v>13.19419156894598</v>
      </c>
    </row>
    <row r="17" spans="1:40" x14ac:dyDescent="0.3">
      <c r="A17">
        <v>15</v>
      </c>
      <c r="B17">
        <v>46</v>
      </c>
      <c r="C17" t="s">
        <v>91</v>
      </c>
      <c r="D17">
        <v>1.3223853933531799E-2</v>
      </c>
      <c r="E17">
        <v>2560</v>
      </c>
      <c r="F17">
        <v>10240</v>
      </c>
      <c r="G17">
        <v>4</v>
      </c>
      <c r="H17">
        <v>3.23772722654267</v>
      </c>
      <c r="I17">
        <v>5.3150580740412501</v>
      </c>
      <c r="J17">
        <v>-0.88402461224960305</v>
      </c>
      <c r="K17" t="b">
        <v>1</v>
      </c>
      <c r="L17">
        <v>43.84</v>
      </c>
      <c r="M17" t="s">
        <v>92</v>
      </c>
      <c r="N17">
        <v>5.9583332189670699</v>
      </c>
      <c r="O17">
        <v>3.82</v>
      </c>
      <c r="P17">
        <v>1.6419999999999999</v>
      </c>
      <c r="Q17" t="s">
        <v>111</v>
      </c>
      <c r="R17" s="1" t="s">
        <v>1941</v>
      </c>
      <c r="S17">
        <v>0</v>
      </c>
      <c r="T17">
        <v>6620</v>
      </c>
      <c r="U17">
        <v>2560</v>
      </c>
      <c r="V17">
        <v>564</v>
      </c>
      <c r="W17">
        <v>2560</v>
      </c>
      <c r="X17">
        <v>1</v>
      </c>
      <c r="Y17">
        <v>9.4225314132788507E-2</v>
      </c>
      <c r="Z17">
        <v>43.84</v>
      </c>
      <c r="AA17">
        <v>151</v>
      </c>
      <c r="AB17" t="s">
        <v>94</v>
      </c>
      <c r="AC17">
        <v>6.62109375</v>
      </c>
      <c r="AE17">
        <v>0</v>
      </c>
      <c r="AF17">
        <v>43.84375</v>
      </c>
      <c r="AG17">
        <v>3.349609375</v>
      </c>
      <c r="AH17">
        <f t="shared" si="0"/>
        <v>40.494140625</v>
      </c>
      <c r="AI17">
        <f t="shared" si="1"/>
        <v>13.089212827988339</v>
      </c>
      <c r="AJ17">
        <f t="shared" si="2"/>
        <v>0.41311692601619343</v>
      </c>
      <c r="AK17">
        <f t="shared" si="3"/>
        <v>106.12915433603271</v>
      </c>
      <c r="AM17" t="s">
        <v>1263</v>
      </c>
      <c r="AN17">
        <f>AVERAGE(AK2:AK146)</f>
        <v>424.80939686878764</v>
      </c>
    </row>
    <row r="18" spans="1:40" x14ac:dyDescent="0.3">
      <c r="A18">
        <v>16</v>
      </c>
      <c r="B18">
        <v>53</v>
      </c>
      <c r="C18" t="s">
        <v>91</v>
      </c>
      <c r="D18">
        <v>2.69636998095313E-2</v>
      </c>
      <c r="E18">
        <v>2560</v>
      </c>
      <c r="F18">
        <v>7680</v>
      </c>
      <c r="G18">
        <v>3</v>
      </c>
      <c r="H18">
        <v>3.7720821229214501</v>
      </c>
      <c r="I18">
        <v>7.7430826390438297</v>
      </c>
      <c r="J18">
        <v>-0.86634412000461003</v>
      </c>
      <c r="K18" t="b">
        <v>1</v>
      </c>
      <c r="L18">
        <v>112.75</v>
      </c>
      <c r="M18" t="s">
        <v>92</v>
      </c>
      <c r="N18">
        <v>7.8309849061609196</v>
      </c>
      <c r="O18">
        <v>3.9020000000000001</v>
      </c>
      <c r="P18">
        <v>2.0529999999999999</v>
      </c>
      <c r="Q18" t="s">
        <v>112</v>
      </c>
      <c r="S18">
        <v>0</v>
      </c>
      <c r="T18">
        <v>7996</v>
      </c>
      <c r="U18">
        <v>2560</v>
      </c>
      <c r="V18">
        <v>51</v>
      </c>
      <c r="W18">
        <v>2560</v>
      </c>
      <c r="X18">
        <v>1</v>
      </c>
      <c r="Y18">
        <v>0.38816913880169901</v>
      </c>
      <c r="Z18">
        <v>112.75</v>
      </c>
      <c r="AA18">
        <v>70.94</v>
      </c>
      <c r="AB18" t="s">
        <v>94</v>
      </c>
      <c r="AC18">
        <v>10.6171875</v>
      </c>
      <c r="AE18">
        <v>0</v>
      </c>
      <c r="AF18">
        <v>112.75</v>
      </c>
      <c r="AG18">
        <v>15.2109375</v>
      </c>
      <c r="AH18">
        <f t="shared" si="0"/>
        <v>97.5390625</v>
      </c>
      <c r="AI18">
        <f t="shared" si="1"/>
        <v>7.4124293785310735</v>
      </c>
      <c r="AJ18">
        <f t="shared" si="2"/>
        <v>0.4204859889903102</v>
      </c>
      <c r="AK18">
        <f t="shared" si="3"/>
        <v>268.14210925491324</v>
      </c>
      <c r="AM18" t="s">
        <v>1226</v>
      </c>
      <c r="AN18">
        <f>AN15-AN16</f>
        <v>3341.1811370281735</v>
      </c>
    </row>
    <row r="19" spans="1:40" x14ac:dyDescent="0.3">
      <c r="A19">
        <v>17</v>
      </c>
      <c r="B19">
        <v>54</v>
      </c>
      <c r="C19" t="s">
        <v>91</v>
      </c>
      <c r="D19">
        <v>4.1474810082267902E-2</v>
      </c>
      <c r="E19">
        <v>2560</v>
      </c>
      <c r="F19">
        <v>2560</v>
      </c>
      <c r="G19">
        <v>1</v>
      </c>
      <c r="H19">
        <v>4.2725969613850996</v>
      </c>
      <c r="I19">
        <v>5.1613305090169597</v>
      </c>
      <c r="J19">
        <v>-0.84946728649802705</v>
      </c>
      <c r="K19" t="b">
        <v>1</v>
      </c>
      <c r="L19">
        <v>16.16</v>
      </c>
      <c r="M19" t="s">
        <v>92</v>
      </c>
      <c r="N19">
        <v>5.3600957213993503</v>
      </c>
      <c r="O19">
        <v>3.25</v>
      </c>
      <c r="P19">
        <v>1.208</v>
      </c>
      <c r="Q19" t="s">
        <v>113</v>
      </c>
      <c r="S19">
        <v>0</v>
      </c>
      <c r="T19">
        <v>1781</v>
      </c>
      <c r="U19">
        <v>2560</v>
      </c>
      <c r="V19">
        <v>95</v>
      </c>
      <c r="W19">
        <v>2560</v>
      </c>
      <c r="X19">
        <v>1</v>
      </c>
      <c r="Y19">
        <v>0.33576136374807602</v>
      </c>
      <c r="Z19">
        <v>16.16</v>
      </c>
      <c r="AA19">
        <v>110.25</v>
      </c>
      <c r="AB19" t="s">
        <v>94</v>
      </c>
      <c r="AC19">
        <v>4.01953125</v>
      </c>
      <c r="AE19">
        <v>3</v>
      </c>
      <c r="AF19">
        <v>16.15625</v>
      </c>
      <c r="AG19">
        <v>3.0390625</v>
      </c>
      <c r="AH19">
        <f t="shared" si="0"/>
        <v>13.1171875</v>
      </c>
      <c r="AI19">
        <f t="shared" si="1"/>
        <v>5.3161953727506424</v>
      </c>
      <c r="AJ19">
        <f t="shared" si="2"/>
        <v>0.42764268231138125</v>
      </c>
      <c r="AK19">
        <f t="shared" si="3"/>
        <v>37.779788286511781</v>
      </c>
      <c r="AM19" t="s">
        <v>1261</v>
      </c>
      <c r="AN19">
        <f>_xlfn.STDEV.P(AK2:AK146)</f>
        <v>693.93396053325296</v>
      </c>
    </row>
    <row r="20" spans="1:40" x14ac:dyDescent="0.3">
      <c r="A20">
        <v>18</v>
      </c>
      <c r="B20">
        <v>56</v>
      </c>
      <c r="C20" t="s">
        <v>91</v>
      </c>
      <c r="D20">
        <v>6.7228223101091196E-3</v>
      </c>
      <c r="E20">
        <v>2560</v>
      </c>
      <c r="F20">
        <v>10240</v>
      </c>
      <c r="G20">
        <v>4</v>
      </c>
      <c r="H20">
        <v>3.3369666262092399</v>
      </c>
      <c r="I20">
        <v>7.7362878619343096</v>
      </c>
      <c r="J20">
        <v>-0.88000631855755895</v>
      </c>
      <c r="K20" t="b">
        <v>1</v>
      </c>
      <c r="L20">
        <v>207.8</v>
      </c>
      <c r="M20" t="s">
        <v>92</v>
      </c>
      <c r="N20">
        <v>7.7840949012541101</v>
      </c>
      <c r="O20">
        <v>4.016</v>
      </c>
      <c r="P20">
        <v>2.3180000000000001</v>
      </c>
      <c r="Q20" t="s">
        <v>114</v>
      </c>
      <c r="S20">
        <v>0</v>
      </c>
      <c r="T20">
        <v>10360</v>
      </c>
      <c r="U20">
        <v>2560</v>
      </c>
      <c r="V20">
        <v>400</v>
      </c>
      <c r="W20">
        <v>2560</v>
      </c>
      <c r="X20">
        <v>1</v>
      </c>
      <c r="Y20">
        <v>0.116848331310462</v>
      </c>
      <c r="Z20">
        <v>207.8</v>
      </c>
      <c r="AA20">
        <v>49.88</v>
      </c>
      <c r="AB20" t="s">
        <v>94</v>
      </c>
      <c r="AC20">
        <v>14.4140625</v>
      </c>
      <c r="AE20">
        <v>0</v>
      </c>
      <c r="AF20">
        <v>207.75</v>
      </c>
      <c r="AG20">
        <v>6.15234375</v>
      </c>
      <c r="AH20">
        <f t="shared" si="0"/>
        <v>201.59765625</v>
      </c>
      <c r="AI20">
        <f t="shared" si="1"/>
        <v>33.76761904761905</v>
      </c>
      <c r="AJ20">
        <f t="shared" si="2"/>
        <v>0.41478029086015933</v>
      </c>
      <c r="AK20">
        <f t="shared" si="3"/>
        <v>500.86757875880284</v>
      </c>
      <c r="AM20" t="s">
        <v>1262</v>
      </c>
      <c r="AN20">
        <f>MEDIAN(AK2:AK146)</f>
        <v>239.23951432179331</v>
      </c>
    </row>
    <row r="21" spans="1:40" x14ac:dyDescent="0.3">
      <c r="A21">
        <v>19</v>
      </c>
      <c r="B21">
        <v>57</v>
      </c>
      <c r="C21" t="s">
        <v>91</v>
      </c>
      <c r="D21">
        <v>1.7943370588570401E-2</v>
      </c>
      <c r="E21">
        <v>2560</v>
      </c>
      <c r="F21">
        <v>10240</v>
      </c>
      <c r="G21">
        <v>4</v>
      </c>
      <c r="H21">
        <v>3.1822965690593299</v>
      </c>
      <c r="I21">
        <v>5.9543752210133603</v>
      </c>
      <c r="J21">
        <v>-0.88402461224960305</v>
      </c>
      <c r="K21" t="b">
        <v>1</v>
      </c>
      <c r="L21">
        <v>74.25</v>
      </c>
      <c r="M21" t="s">
        <v>92</v>
      </c>
      <c r="N21">
        <v>6.1148213621381498</v>
      </c>
      <c r="O21">
        <v>3.8159999999999998</v>
      </c>
      <c r="P21">
        <v>1.871</v>
      </c>
      <c r="Q21" t="s">
        <v>115</v>
      </c>
      <c r="R21" s="1" t="s">
        <v>1941</v>
      </c>
      <c r="S21">
        <v>0</v>
      </c>
      <c r="T21">
        <v>6564</v>
      </c>
      <c r="U21">
        <v>2560</v>
      </c>
      <c r="V21">
        <v>516</v>
      </c>
      <c r="W21">
        <v>2560</v>
      </c>
      <c r="X21">
        <v>1</v>
      </c>
      <c r="Y21">
        <v>9.6070249604979494E-2</v>
      </c>
      <c r="Z21">
        <v>74.25</v>
      </c>
      <c r="AA21">
        <v>88.4</v>
      </c>
      <c r="AB21" t="s">
        <v>94</v>
      </c>
      <c r="AC21">
        <v>8.6171875</v>
      </c>
      <c r="AE21">
        <v>0</v>
      </c>
      <c r="AF21">
        <v>74.25</v>
      </c>
      <c r="AG21">
        <v>3.494140625</v>
      </c>
      <c r="AH21">
        <f t="shared" si="0"/>
        <v>70.755859375</v>
      </c>
      <c r="AI21">
        <f t="shared" si="1"/>
        <v>21.249860257126887</v>
      </c>
      <c r="AJ21">
        <f t="shared" si="2"/>
        <v>0.41311692601619343</v>
      </c>
      <c r="AK21">
        <f t="shared" si="3"/>
        <v>179.73119793472111</v>
      </c>
    </row>
    <row r="22" spans="1:40" x14ac:dyDescent="0.3">
      <c r="A22">
        <v>20</v>
      </c>
      <c r="B22">
        <v>64</v>
      </c>
      <c r="C22" t="s">
        <v>91</v>
      </c>
      <c r="D22">
        <v>1.8875954493706201E-2</v>
      </c>
      <c r="E22">
        <v>2560</v>
      </c>
      <c r="F22">
        <v>7680</v>
      </c>
      <c r="G22">
        <v>3</v>
      </c>
      <c r="H22">
        <v>3.9990067079160099</v>
      </c>
      <c r="I22">
        <v>8.1932774152419796</v>
      </c>
      <c r="J22">
        <v>-0.87036241369665401</v>
      </c>
      <c r="K22" t="b">
        <v>1</v>
      </c>
      <c r="L22">
        <v>111.75</v>
      </c>
      <c r="M22" t="s">
        <v>92</v>
      </c>
      <c r="N22">
        <v>8.2309430769282699</v>
      </c>
      <c r="O22">
        <v>3.89</v>
      </c>
      <c r="P22">
        <v>2.0489999999999999</v>
      </c>
      <c r="Q22" t="s">
        <v>116</v>
      </c>
      <c r="S22">
        <v>0</v>
      </c>
      <c r="T22">
        <v>7764</v>
      </c>
      <c r="U22">
        <v>2560</v>
      </c>
      <c r="V22">
        <v>69</v>
      </c>
      <c r="W22">
        <v>2560</v>
      </c>
      <c r="X22">
        <v>1</v>
      </c>
      <c r="Y22">
        <v>0.36103798094241302</v>
      </c>
      <c r="Z22">
        <v>111.75</v>
      </c>
      <c r="AA22">
        <v>69.5</v>
      </c>
      <c r="AB22" t="s">
        <v>94</v>
      </c>
      <c r="AC22">
        <v>10.5703125</v>
      </c>
      <c r="AE22">
        <v>0</v>
      </c>
      <c r="AF22">
        <v>111.75</v>
      </c>
      <c r="AG22">
        <v>12.4140625</v>
      </c>
      <c r="AH22">
        <f t="shared" si="0"/>
        <v>99.3359375</v>
      </c>
      <c r="AI22">
        <f t="shared" si="1"/>
        <v>9.0018879798615483</v>
      </c>
      <c r="AJ22">
        <f t="shared" si="2"/>
        <v>0.41879974297795447</v>
      </c>
      <c r="AK22">
        <f t="shared" si="3"/>
        <v>266.83397464712027</v>
      </c>
    </row>
    <row r="23" spans="1:40" x14ac:dyDescent="0.3">
      <c r="A23">
        <v>21</v>
      </c>
      <c r="B23">
        <v>65</v>
      </c>
      <c r="C23" t="s">
        <v>91</v>
      </c>
      <c r="D23">
        <v>5.0634103334998903E-2</v>
      </c>
      <c r="E23">
        <v>2560</v>
      </c>
      <c r="F23">
        <v>2560</v>
      </c>
      <c r="G23">
        <v>1</v>
      </c>
      <c r="H23">
        <v>6.9282510014472596</v>
      </c>
      <c r="I23">
        <v>7.1988858061913001</v>
      </c>
      <c r="J23">
        <v>-0.84544899280598396</v>
      </c>
      <c r="K23" t="b">
        <v>1</v>
      </c>
      <c r="L23">
        <v>10.94</v>
      </c>
      <c r="M23" t="s">
        <v>92</v>
      </c>
      <c r="N23">
        <v>7.5792181065535296</v>
      </c>
      <c r="O23">
        <v>3.2850000000000001</v>
      </c>
      <c r="P23">
        <v>1.0389999999999999</v>
      </c>
      <c r="Q23" t="s">
        <v>117</v>
      </c>
      <c r="S23">
        <v>0</v>
      </c>
      <c r="T23">
        <v>1924</v>
      </c>
      <c r="U23">
        <v>2560</v>
      </c>
      <c r="V23">
        <v>20</v>
      </c>
      <c r="W23">
        <v>2560</v>
      </c>
      <c r="X23">
        <v>1</v>
      </c>
      <c r="Y23">
        <v>1.3255972226917201</v>
      </c>
      <c r="Z23">
        <v>10.94</v>
      </c>
      <c r="AA23">
        <v>175.9</v>
      </c>
      <c r="AB23" t="s">
        <v>94</v>
      </c>
      <c r="AC23">
        <v>3.306640625</v>
      </c>
      <c r="AD23" t="s">
        <v>98</v>
      </c>
      <c r="AE23">
        <v>2</v>
      </c>
      <c r="AF23">
        <v>10.9375</v>
      </c>
      <c r="AG23">
        <v>5.85546875</v>
      </c>
      <c r="AH23">
        <f t="shared" si="0"/>
        <v>5.08203125</v>
      </c>
      <c r="AI23">
        <f t="shared" si="1"/>
        <v>1.867911941294196</v>
      </c>
      <c r="AJ23">
        <f t="shared" si="2"/>
        <v>0.42936453333887459</v>
      </c>
      <c r="AK23">
        <f t="shared" si="3"/>
        <v>25.473692284144981</v>
      </c>
    </row>
    <row r="24" spans="1:40" x14ac:dyDescent="0.3">
      <c r="A24">
        <v>22</v>
      </c>
      <c r="B24">
        <v>67</v>
      </c>
      <c r="C24" t="s">
        <v>91</v>
      </c>
      <c r="D24">
        <v>1.03429976145553E-2</v>
      </c>
      <c r="E24">
        <v>2560</v>
      </c>
      <c r="F24">
        <v>10240</v>
      </c>
      <c r="G24">
        <v>4</v>
      </c>
      <c r="H24">
        <v>3.4562532097210399</v>
      </c>
      <c r="I24">
        <v>7.6280588417671602</v>
      </c>
      <c r="J24">
        <v>-0.88482827098801098</v>
      </c>
      <c r="K24" t="b">
        <v>1</v>
      </c>
      <c r="L24">
        <v>161.1</v>
      </c>
      <c r="M24" t="s">
        <v>92</v>
      </c>
      <c r="N24">
        <v>7.6659030203757004</v>
      </c>
      <c r="O24">
        <v>4.0039999999999996</v>
      </c>
      <c r="P24">
        <v>2.2069999999999999</v>
      </c>
      <c r="Q24" t="s">
        <v>118</v>
      </c>
      <c r="S24">
        <v>0</v>
      </c>
      <c r="T24">
        <v>10120</v>
      </c>
      <c r="U24">
        <v>2560</v>
      </c>
      <c r="V24">
        <v>363</v>
      </c>
      <c r="W24">
        <v>2560</v>
      </c>
      <c r="X24">
        <v>1</v>
      </c>
      <c r="Y24">
        <v>0.12891985925730201</v>
      </c>
      <c r="Z24">
        <v>161.1</v>
      </c>
      <c r="AA24">
        <v>62.8</v>
      </c>
      <c r="AB24" t="s">
        <v>94</v>
      </c>
      <c r="AC24">
        <v>12.6953125</v>
      </c>
      <c r="AE24">
        <v>0</v>
      </c>
      <c r="AF24">
        <v>161.125</v>
      </c>
      <c r="AG24">
        <v>6.3671875</v>
      </c>
      <c r="AH24">
        <f t="shared" si="0"/>
        <v>154.7578125</v>
      </c>
      <c r="AI24">
        <f t="shared" si="1"/>
        <v>25.305521472392638</v>
      </c>
      <c r="AJ24">
        <f t="shared" si="2"/>
        <v>0.41278505436225577</v>
      </c>
      <c r="AK24">
        <f t="shared" si="3"/>
        <v>390.33632225114047</v>
      </c>
    </row>
    <row r="25" spans="1:40" x14ac:dyDescent="0.3">
      <c r="A25">
        <v>23</v>
      </c>
      <c r="B25">
        <v>68</v>
      </c>
      <c r="C25" t="s">
        <v>91</v>
      </c>
      <c r="D25">
        <v>2.3438050784769199E-2</v>
      </c>
      <c r="E25">
        <v>2560</v>
      </c>
      <c r="F25">
        <v>10240</v>
      </c>
      <c r="G25">
        <v>4</v>
      </c>
      <c r="H25">
        <v>3.7305291763045401</v>
      </c>
      <c r="I25">
        <v>6.2333353717354303</v>
      </c>
      <c r="J25">
        <v>-0.89045388215687205</v>
      </c>
      <c r="K25" t="b">
        <v>1</v>
      </c>
      <c r="L25">
        <v>46.84</v>
      </c>
      <c r="M25" t="s">
        <v>92</v>
      </c>
      <c r="N25">
        <v>6.4789522420673604</v>
      </c>
      <c r="O25">
        <v>3.8479999999999999</v>
      </c>
      <c r="P25">
        <v>1.671</v>
      </c>
      <c r="Q25" t="s">
        <v>119</v>
      </c>
      <c r="R25" s="1" t="s">
        <v>1941</v>
      </c>
      <c r="S25">
        <v>0</v>
      </c>
      <c r="T25">
        <v>7028</v>
      </c>
      <c r="U25">
        <v>2560</v>
      </c>
      <c r="V25">
        <v>345</v>
      </c>
      <c r="W25">
        <v>2560</v>
      </c>
      <c r="X25">
        <v>1</v>
      </c>
      <c r="Y25">
        <v>0.14700674915641501</v>
      </c>
      <c r="Z25">
        <v>46.84</v>
      </c>
      <c r="AA25">
        <v>150</v>
      </c>
      <c r="AB25" t="s">
        <v>94</v>
      </c>
      <c r="AC25">
        <v>6.84375</v>
      </c>
      <c r="AE25">
        <v>0</v>
      </c>
      <c r="AF25">
        <v>46.84375</v>
      </c>
      <c r="AG25">
        <v>4.6328125</v>
      </c>
      <c r="AH25">
        <f t="shared" si="0"/>
        <v>42.2109375</v>
      </c>
      <c r="AI25">
        <f t="shared" si="1"/>
        <v>10.111298482293423</v>
      </c>
      <c r="AJ25">
        <f t="shared" si="2"/>
        <v>0.41046940572654844</v>
      </c>
      <c r="AK25">
        <f t="shared" si="3"/>
        <v>114.12239096622696</v>
      </c>
    </row>
    <row r="26" spans="1:40" x14ac:dyDescent="0.3">
      <c r="A26">
        <v>24</v>
      </c>
      <c r="B26">
        <v>75</v>
      </c>
      <c r="C26" t="s">
        <v>91</v>
      </c>
      <c r="D26">
        <v>3.0210441040750699E-2</v>
      </c>
      <c r="E26">
        <v>2560</v>
      </c>
      <c r="F26">
        <v>7680</v>
      </c>
      <c r="G26">
        <v>3</v>
      </c>
      <c r="H26">
        <v>3.2692909044220202</v>
      </c>
      <c r="I26">
        <v>6.5385818088440404</v>
      </c>
      <c r="J26">
        <v>-0.87036241369665401</v>
      </c>
      <c r="K26" t="b">
        <v>1</v>
      </c>
      <c r="L26">
        <v>100.2</v>
      </c>
      <c r="M26" t="s">
        <v>92</v>
      </c>
      <c r="N26">
        <v>6.7064776301903803</v>
      </c>
      <c r="O26">
        <v>3.883</v>
      </c>
      <c r="P26">
        <v>2</v>
      </c>
      <c r="Q26" t="s">
        <v>120</v>
      </c>
      <c r="S26">
        <v>0</v>
      </c>
      <c r="T26">
        <v>7644</v>
      </c>
      <c r="U26">
        <v>2560</v>
      </c>
      <c r="V26">
        <v>219</v>
      </c>
      <c r="W26">
        <v>2560</v>
      </c>
      <c r="X26">
        <v>1</v>
      </c>
      <c r="Y26">
        <v>0.153344468657993</v>
      </c>
      <c r="Z26">
        <v>100.2</v>
      </c>
      <c r="AA26">
        <v>76.3</v>
      </c>
      <c r="AB26" t="s">
        <v>94</v>
      </c>
      <c r="AC26">
        <v>10.0078125</v>
      </c>
      <c r="AE26">
        <v>0</v>
      </c>
      <c r="AF26">
        <v>100.1875</v>
      </c>
      <c r="AG26">
        <v>7.00390625</v>
      </c>
      <c r="AH26">
        <f t="shared" si="0"/>
        <v>93.18359375</v>
      </c>
      <c r="AI26">
        <f t="shared" si="1"/>
        <v>14.304517568321248</v>
      </c>
      <c r="AJ26">
        <f t="shared" si="2"/>
        <v>0.41879974297795447</v>
      </c>
      <c r="AK26">
        <f t="shared" si="3"/>
        <v>239.22531395935897</v>
      </c>
    </row>
    <row r="27" spans="1:40" x14ac:dyDescent="0.3">
      <c r="A27">
        <v>25</v>
      </c>
      <c r="B27">
        <v>76</v>
      </c>
      <c r="C27" t="s">
        <v>91</v>
      </c>
      <c r="D27">
        <v>5.9967806124419702E-2</v>
      </c>
      <c r="E27">
        <v>2560</v>
      </c>
      <c r="F27">
        <v>2560</v>
      </c>
      <c r="G27">
        <v>1</v>
      </c>
      <c r="H27">
        <v>4.22753945035846</v>
      </c>
      <c r="I27">
        <v>4.4793752965223996</v>
      </c>
      <c r="J27">
        <v>-0.84866362775961801</v>
      </c>
      <c r="K27" t="b">
        <v>1</v>
      </c>
      <c r="L27">
        <v>11.47</v>
      </c>
      <c r="M27" t="s">
        <v>92</v>
      </c>
      <c r="N27">
        <v>5.2433369563034899</v>
      </c>
      <c r="O27">
        <v>3.2989999999999999</v>
      </c>
      <c r="P27">
        <v>1.06</v>
      </c>
      <c r="Q27" t="s">
        <v>121</v>
      </c>
      <c r="S27">
        <v>0</v>
      </c>
      <c r="T27">
        <v>1993</v>
      </c>
      <c r="U27">
        <v>2560</v>
      </c>
      <c r="V27">
        <v>94</v>
      </c>
      <c r="W27">
        <v>2560</v>
      </c>
      <c r="X27">
        <v>1</v>
      </c>
      <c r="Y27">
        <v>0.33289527622381498</v>
      </c>
      <c r="Z27">
        <v>11.47</v>
      </c>
      <c r="AA27">
        <v>173.8</v>
      </c>
      <c r="AB27" t="s">
        <v>94</v>
      </c>
      <c r="AC27">
        <v>3.38671875</v>
      </c>
      <c r="AE27">
        <v>2</v>
      </c>
      <c r="AF27">
        <v>11.46875</v>
      </c>
      <c r="AG27">
        <v>3.47265625</v>
      </c>
      <c r="AH27">
        <f t="shared" si="0"/>
        <v>7.99609375</v>
      </c>
      <c r="AI27">
        <f t="shared" si="1"/>
        <v>3.3025871766029247</v>
      </c>
      <c r="AJ27">
        <f t="shared" si="2"/>
        <v>0.42798649922716686</v>
      </c>
      <c r="AK27">
        <f t="shared" si="3"/>
        <v>26.796990140365647</v>
      </c>
    </row>
    <row r="28" spans="1:40" x14ac:dyDescent="0.3">
      <c r="A28">
        <v>26</v>
      </c>
      <c r="B28">
        <v>78</v>
      </c>
      <c r="C28" t="s">
        <v>91</v>
      </c>
      <c r="D28">
        <v>1.40416033146446E-2</v>
      </c>
      <c r="E28">
        <v>2560</v>
      </c>
      <c r="F28">
        <v>10240</v>
      </c>
      <c r="G28">
        <v>4</v>
      </c>
      <c r="H28">
        <v>3.0884786095230798</v>
      </c>
      <c r="I28">
        <v>6.9189159475058002</v>
      </c>
      <c r="J28">
        <v>-0.87839900108074098</v>
      </c>
      <c r="K28" t="b">
        <v>1</v>
      </c>
      <c r="L28">
        <v>173.9</v>
      </c>
      <c r="M28" t="s">
        <v>92</v>
      </c>
      <c r="N28">
        <v>7.0034763614701703</v>
      </c>
      <c r="O28">
        <v>4</v>
      </c>
      <c r="P28">
        <v>2.2400000000000002</v>
      </c>
      <c r="Q28" t="s">
        <v>122</v>
      </c>
      <c r="S28">
        <v>0</v>
      </c>
      <c r="T28">
        <v>9980</v>
      </c>
      <c r="U28">
        <v>2560</v>
      </c>
      <c r="V28">
        <v>450</v>
      </c>
      <c r="W28">
        <v>2560</v>
      </c>
      <c r="X28">
        <v>1</v>
      </c>
      <c r="Y28">
        <v>9.8451825810454793E-2</v>
      </c>
      <c r="Z28">
        <v>173.9</v>
      </c>
      <c r="AA28">
        <v>57.4</v>
      </c>
      <c r="AB28" t="s">
        <v>94</v>
      </c>
      <c r="AC28">
        <v>13.1875</v>
      </c>
      <c r="AE28">
        <v>0</v>
      </c>
      <c r="AF28">
        <v>173.875</v>
      </c>
      <c r="AG28">
        <v>5.60546875</v>
      </c>
      <c r="AH28">
        <f t="shared" si="0"/>
        <v>168.26953125</v>
      </c>
      <c r="AI28">
        <f t="shared" si="1"/>
        <v>31.018815331010455</v>
      </c>
      <c r="AJ28">
        <f t="shared" si="2"/>
        <v>0.41544751054398271</v>
      </c>
      <c r="AK28">
        <f t="shared" si="3"/>
        <v>418.52459236626515</v>
      </c>
    </row>
    <row r="29" spans="1:40" x14ac:dyDescent="0.3">
      <c r="A29">
        <v>27</v>
      </c>
      <c r="B29">
        <v>79</v>
      </c>
      <c r="C29" t="s">
        <v>91</v>
      </c>
      <c r="D29">
        <v>3.4732502798403099E-2</v>
      </c>
      <c r="E29">
        <v>2560</v>
      </c>
      <c r="F29">
        <v>10240</v>
      </c>
      <c r="G29">
        <v>4</v>
      </c>
      <c r="H29">
        <v>3.34965783904866</v>
      </c>
      <c r="I29">
        <v>5.4170247865865102</v>
      </c>
      <c r="J29">
        <v>-0.88563192972642002</v>
      </c>
      <c r="K29" t="b">
        <v>1</v>
      </c>
      <c r="L29">
        <v>41.4</v>
      </c>
      <c r="M29" t="s">
        <v>92</v>
      </c>
      <c r="N29">
        <v>6.1093299020026102</v>
      </c>
      <c r="O29">
        <v>3.8959999999999999</v>
      </c>
      <c r="P29">
        <v>1.617</v>
      </c>
      <c r="Q29" t="s">
        <v>123</v>
      </c>
      <c r="R29" s="1" t="s">
        <v>1941</v>
      </c>
      <c r="S29">
        <v>0</v>
      </c>
      <c r="T29">
        <v>7876</v>
      </c>
      <c r="U29">
        <v>2560</v>
      </c>
      <c r="V29">
        <v>371</v>
      </c>
      <c r="W29">
        <v>2560</v>
      </c>
      <c r="X29">
        <v>1</v>
      </c>
      <c r="Y29">
        <v>0.121988156826544</v>
      </c>
      <c r="Z29">
        <v>41.4</v>
      </c>
      <c r="AA29">
        <v>190.2</v>
      </c>
      <c r="AB29" t="s">
        <v>94</v>
      </c>
      <c r="AC29">
        <v>6.43359375</v>
      </c>
      <c r="AE29">
        <v>0</v>
      </c>
      <c r="AF29">
        <v>41.40625</v>
      </c>
      <c r="AG29">
        <v>5.15234375</v>
      </c>
      <c r="AH29">
        <f t="shared" si="0"/>
        <v>36.25390625</v>
      </c>
      <c r="AI29">
        <f t="shared" si="1"/>
        <v>8.0363912054586812</v>
      </c>
      <c r="AJ29">
        <f t="shared" si="2"/>
        <v>0.41245344931272848</v>
      </c>
      <c r="AK29">
        <f t="shared" si="3"/>
        <v>100.39011691863716</v>
      </c>
    </row>
    <row r="30" spans="1:40" x14ac:dyDescent="0.3">
      <c r="A30">
        <v>28</v>
      </c>
      <c r="B30">
        <v>86</v>
      </c>
      <c r="C30" t="s">
        <v>91</v>
      </c>
      <c r="D30">
        <v>2.82794547623368E-2</v>
      </c>
      <c r="E30">
        <v>2560</v>
      </c>
      <c r="F30">
        <v>7680</v>
      </c>
      <c r="G30">
        <v>3</v>
      </c>
      <c r="H30">
        <v>3.5164634309173701</v>
      </c>
      <c r="I30">
        <v>7.36259530848326</v>
      </c>
      <c r="J30">
        <v>-0.86955875495824497</v>
      </c>
      <c r="K30" t="b">
        <v>1</v>
      </c>
      <c r="L30">
        <v>124.1</v>
      </c>
      <c r="M30" t="s">
        <v>92</v>
      </c>
      <c r="N30">
        <v>7.4222869775684099</v>
      </c>
      <c r="O30">
        <v>3.88</v>
      </c>
      <c r="P30">
        <v>2.0939999999999999</v>
      </c>
      <c r="Q30" t="s">
        <v>124</v>
      </c>
      <c r="S30">
        <v>0</v>
      </c>
      <c r="T30">
        <v>7610</v>
      </c>
      <c r="U30">
        <v>2560</v>
      </c>
      <c r="V30">
        <v>127</v>
      </c>
      <c r="W30">
        <v>2560</v>
      </c>
      <c r="X30">
        <v>1</v>
      </c>
      <c r="Y30">
        <v>0.223300020613214</v>
      </c>
      <c r="Z30">
        <v>124.1</v>
      </c>
      <c r="AA30">
        <v>61.28</v>
      </c>
      <c r="AB30" t="s">
        <v>94</v>
      </c>
      <c r="AC30">
        <v>11.140625</v>
      </c>
      <c r="AE30">
        <v>0</v>
      </c>
      <c r="AF30">
        <v>124.125</v>
      </c>
      <c r="AG30">
        <v>9.09375</v>
      </c>
      <c r="AH30">
        <f t="shared" si="0"/>
        <v>115.03125</v>
      </c>
      <c r="AI30">
        <f t="shared" si="1"/>
        <v>13.649484536082474</v>
      </c>
      <c r="AJ30">
        <f t="shared" si="2"/>
        <v>0.4191364503318234</v>
      </c>
      <c r="AK30">
        <f t="shared" si="3"/>
        <v>296.14460852004709</v>
      </c>
    </row>
    <row r="31" spans="1:40" x14ac:dyDescent="0.3">
      <c r="A31">
        <v>29</v>
      </c>
      <c r="B31">
        <v>87</v>
      </c>
      <c r="C31" t="s">
        <v>91</v>
      </c>
      <c r="D31">
        <v>6.1300382361446797E-2</v>
      </c>
      <c r="E31">
        <v>2560</v>
      </c>
      <c r="F31">
        <v>2560</v>
      </c>
      <c r="G31">
        <v>1</v>
      </c>
      <c r="H31">
        <v>4.4508473068057999</v>
      </c>
      <c r="I31">
        <v>4.9593913838529504</v>
      </c>
      <c r="J31">
        <v>-0.84705631028280104</v>
      </c>
      <c r="K31" t="b">
        <v>1</v>
      </c>
      <c r="L31">
        <v>13.016</v>
      </c>
      <c r="M31" t="s">
        <v>92</v>
      </c>
      <c r="N31">
        <v>5.6420783040535403</v>
      </c>
      <c r="O31">
        <v>3.33</v>
      </c>
      <c r="P31">
        <v>1.1140000000000001</v>
      </c>
      <c r="Q31" t="s">
        <v>125</v>
      </c>
      <c r="S31">
        <v>0</v>
      </c>
      <c r="T31">
        <v>2136</v>
      </c>
      <c r="U31">
        <v>2560</v>
      </c>
      <c r="V31">
        <v>62</v>
      </c>
      <c r="W31">
        <v>2560</v>
      </c>
      <c r="X31">
        <v>1</v>
      </c>
      <c r="Y31">
        <v>0.438258046222602</v>
      </c>
      <c r="Z31">
        <v>13.016</v>
      </c>
      <c r="AA31">
        <v>164.1</v>
      </c>
      <c r="AB31" t="s">
        <v>94</v>
      </c>
      <c r="AC31">
        <v>3.607421875</v>
      </c>
      <c r="AE31">
        <v>3</v>
      </c>
      <c r="AF31">
        <v>13.015625</v>
      </c>
      <c r="AG31">
        <v>4.484375</v>
      </c>
      <c r="AH31">
        <f t="shared" si="0"/>
        <v>8.53125</v>
      </c>
      <c r="AI31">
        <f t="shared" si="1"/>
        <v>2.9024390243902438</v>
      </c>
      <c r="AJ31">
        <f t="shared" si="2"/>
        <v>0.42867496254856208</v>
      </c>
      <c r="AK31">
        <f t="shared" si="3"/>
        <v>30.362456726232374</v>
      </c>
    </row>
    <row r="32" spans="1:40" x14ac:dyDescent="0.3">
      <c r="A32">
        <v>30</v>
      </c>
      <c r="B32">
        <v>89</v>
      </c>
      <c r="C32" t="s">
        <v>91</v>
      </c>
      <c r="D32">
        <v>1.81559440594103E-2</v>
      </c>
      <c r="E32">
        <v>2560</v>
      </c>
      <c r="F32">
        <v>10240</v>
      </c>
      <c r="G32">
        <v>4</v>
      </c>
      <c r="H32">
        <v>3.0506657802395201</v>
      </c>
      <c r="I32">
        <v>6.8818730003450099</v>
      </c>
      <c r="J32">
        <v>-0.87759534234233305</v>
      </c>
      <c r="K32" t="b">
        <v>1</v>
      </c>
      <c r="L32">
        <v>180.4</v>
      </c>
      <c r="M32" t="s">
        <v>92</v>
      </c>
      <c r="N32">
        <v>6.9560955701178599</v>
      </c>
      <c r="O32">
        <v>3.996</v>
      </c>
      <c r="P32">
        <v>2.2559999999999998</v>
      </c>
      <c r="Q32" t="s">
        <v>126</v>
      </c>
      <c r="S32">
        <v>0</v>
      </c>
      <c r="T32">
        <v>9900</v>
      </c>
      <c r="U32">
        <v>2560</v>
      </c>
      <c r="V32">
        <v>484</v>
      </c>
      <c r="W32">
        <v>2560</v>
      </c>
      <c r="X32">
        <v>1</v>
      </c>
      <c r="Y32">
        <v>9.3212080919978194E-2</v>
      </c>
      <c r="Z32">
        <v>180.4</v>
      </c>
      <c r="AA32">
        <v>54.9</v>
      </c>
      <c r="AB32" t="s">
        <v>94</v>
      </c>
      <c r="AC32">
        <v>13.4296875</v>
      </c>
      <c r="AE32">
        <v>0</v>
      </c>
      <c r="AF32">
        <v>180.375</v>
      </c>
      <c r="AG32">
        <v>5.3671875</v>
      </c>
      <c r="AH32">
        <f t="shared" si="0"/>
        <v>175.0078125</v>
      </c>
      <c r="AI32">
        <f t="shared" si="1"/>
        <v>33.606986899563317</v>
      </c>
      <c r="AJ32">
        <f t="shared" si="2"/>
        <v>0.41578152276412367</v>
      </c>
      <c r="AK32">
        <f t="shared" si="3"/>
        <v>433.8215868777994</v>
      </c>
    </row>
    <row r="33" spans="1:37" x14ac:dyDescent="0.3">
      <c r="A33">
        <v>31</v>
      </c>
      <c r="B33">
        <v>90</v>
      </c>
      <c r="C33" t="s">
        <v>91</v>
      </c>
      <c r="D33">
        <v>3.09172375479057E-2</v>
      </c>
      <c r="E33">
        <v>2560</v>
      </c>
      <c r="F33">
        <v>10240</v>
      </c>
      <c r="G33">
        <v>4</v>
      </c>
      <c r="H33">
        <v>3.1052083244244399</v>
      </c>
      <c r="I33">
        <v>5.2248768974446502</v>
      </c>
      <c r="J33">
        <v>-0.88161363603437604</v>
      </c>
      <c r="K33" t="b">
        <v>1</v>
      </c>
      <c r="L33">
        <v>48.2</v>
      </c>
      <c r="M33" t="s">
        <v>92</v>
      </c>
      <c r="N33">
        <v>5.9923889709895297</v>
      </c>
      <c r="O33">
        <v>3.9079999999999999</v>
      </c>
      <c r="P33">
        <v>1.6830000000000001</v>
      </c>
      <c r="Q33" t="s">
        <v>127</v>
      </c>
      <c r="R33" s="1" t="s">
        <v>1941</v>
      </c>
      <c r="S33">
        <v>0</v>
      </c>
      <c r="T33">
        <v>8110</v>
      </c>
      <c r="U33">
        <v>2560</v>
      </c>
      <c r="V33">
        <v>428</v>
      </c>
      <c r="W33">
        <v>2560</v>
      </c>
      <c r="X33">
        <v>1</v>
      </c>
      <c r="Y33">
        <v>0.10175908521318899</v>
      </c>
      <c r="Z33">
        <v>48.2</v>
      </c>
      <c r="AA33">
        <v>168.4</v>
      </c>
      <c r="AB33" t="s">
        <v>94</v>
      </c>
      <c r="AC33">
        <v>6.94140625</v>
      </c>
      <c r="AE33">
        <v>0</v>
      </c>
      <c r="AF33">
        <v>48.1875</v>
      </c>
      <c r="AG33">
        <v>4.85546875</v>
      </c>
      <c r="AH33">
        <f t="shared" si="0"/>
        <v>43.33203125</v>
      </c>
      <c r="AI33">
        <f t="shared" si="1"/>
        <v>9.9243765084473043</v>
      </c>
      <c r="AJ33">
        <f t="shared" si="2"/>
        <v>0.41411414274878577</v>
      </c>
      <c r="AK33">
        <f t="shared" si="3"/>
        <v>116.36284547092129</v>
      </c>
    </row>
    <row r="34" spans="1:37" x14ac:dyDescent="0.3">
      <c r="A34">
        <v>32</v>
      </c>
      <c r="B34">
        <v>97</v>
      </c>
      <c r="C34" t="s">
        <v>91</v>
      </c>
      <c r="D34">
        <v>3.2040629529250797E-2</v>
      </c>
      <c r="E34">
        <v>2560</v>
      </c>
      <c r="F34">
        <v>7680</v>
      </c>
      <c r="G34">
        <v>3</v>
      </c>
      <c r="H34">
        <v>3.6832268873240399</v>
      </c>
      <c r="I34">
        <v>7.9779269883639996</v>
      </c>
      <c r="J34">
        <v>-0.867951437481428</v>
      </c>
      <c r="K34" t="b">
        <v>1</v>
      </c>
      <c r="L34">
        <v>146.6</v>
      </c>
      <c r="M34" t="s">
        <v>92</v>
      </c>
      <c r="N34">
        <v>8.0060195968210106</v>
      </c>
      <c r="O34">
        <v>3.8849999999999998</v>
      </c>
      <c r="P34">
        <v>2.1659999999999999</v>
      </c>
      <c r="Q34" t="s">
        <v>128</v>
      </c>
      <c r="S34">
        <v>0</v>
      </c>
      <c r="T34">
        <v>7656</v>
      </c>
      <c r="U34">
        <v>2560</v>
      </c>
      <c r="V34">
        <v>66</v>
      </c>
      <c r="W34">
        <v>2560</v>
      </c>
      <c r="X34">
        <v>1</v>
      </c>
      <c r="Y34">
        <v>0.33028239819654998</v>
      </c>
      <c r="Z34">
        <v>146.6</v>
      </c>
      <c r="AA34">
        <v>52.22</v>
      </c>
      <c r="AB34" t="s">
        <v>94</v>
      </c>
      <c r="AC34">
        <v>12.109375</v>
      </c>
      <c r="AE34">
        <v>0</v>
      </c>
      <c r="AF34">
        <v>146.625</v>
      </c>
      <c r="AG34">
        <v>12.390625</v>
      </c>
      <c r="AH34">
        <f t="shared" si="0"/>
        <v>134.234375</v>
      </c>
      <c r="AI34">
        <f t="shared" si="1"/>
        <v>11.833543505674653</v>
      </c>
      <c r="AJ34">
        <f t="shared" si="2"/>
        <v>0.41981067737691552</v>
      </c>
      <c r="AK34">
        <f t="shared" si="3"/>
        <v>349.26458020589303</v>
      </c>
    </row>
    <row r="35" spans="1:37" x14ac:dyDescent="0.3">
      <c r="A35">
        <v>33</v>
      </c>
      <c r="B35">
        <v>98</v>
      </c>
      <c r="C35" t="s">
        <v>91</v>
      </c>
      <c r="D35">
        <v>5.4953581835140902E-2</v>
      </c>
      <c r="E35">
        <v>2560</v>
      </c>
      <c r="F35">
        <v>2560</v>
      </c>
      <c r="G35">
        <v>1</v>
      </c>
      <c r="H35">
        <v>6.5298782618612501</v>
      </c>
      <c r="I35">
        <v>7.77336093868053</v>
      </c>
      <c r="J35">
        <v>-0.846252651544392</v>
      </c>
      <c r="K35" t="b">
        <v>1</v>
      </c>
      <c r="L35">
        <v>15.516</v>
      </c>
      <c r="M35" t="s">
        <v>92</v>
      </c>
      <c r="N35">
        <v>7.8828631338885904</v>
      </c>
      <c r="O35">
        <v>3.3439999999999999</v>
      </c>
      <c r="P35">
        <v>1.19</v>
      </c>
      <c r="Q35" t="s">
        <v>129</v>
      </c>
      <c r="S35">
        <v>0</v>
      </c>
      <c r="T35">
        <v>2204</v>
      </c>
      <c r="U35">
        <v>2560</v>
      </c>
      <c r="V35">
        <v>19</v>
      </c>
      <c r="W35">
        <v>2560</v>
      </c>
      <c r="X35">
        <v>1</v>
      </c>
      <c r="Y35">
        <v>1.26864107965976</v>
      </c>
      <c r="Z35">
        <v>15.516</v>
      </c>
      <c r="AA35">
        <v>142</v>
      </c>
      <c r="AB35" t="s">
        <v>94</v>
      </c>
      <c r="AC35">
        <v>3.939453125</v>
      </c>
      <c r="AD35" t="s">
        <v>98</v>
      </c>
      <c r="AE35">
        <v>3</v>
      </c>
      <c r="AF35">
        <v>15.515625</v>
      </c>
      <c r="AG35">
        <v>6.48828125</v>
      </c>
      <c r="AH35">
        <f t="shared" si="0"/>
        <v>9.02734375</v>
      </c>
      <c r="AI35">
        <f t="shared" si="1"/>
        <v>2.3913305237808551</v>
      </c>
      <c r="AJ35">
        <f t="shared" si="2"/>
        <v>0.42901960939882811</v>
      </c>
      <c r="AK35">
        <f t="shared" si="3"/>
        <v>36.165304941985205</v>
      </c>
    </row>
    <row r="36" spans="1:37" x14ac:dyDescent="0.3">
      <c r="A36">
        <v>34</v>
      </c>
      <c r="B36">
        <v>100</v>
      </c>
      <c r="C36" t="s">
        <v>91</v>
      </c>
      <c r="D36">
        <v>1.6772000027161602E-2</v>
      </c>
      <c r="E36">
        <v>2560</v>
      </c>
      <c r="F36">
        <v>10240</v>
      </c>
      <c r="G36">
        <v>4</v>
      </c>
      <c r="H36">
        <v>3.1468720688910299</v>
      </c>
      <c r="I36">
        <v>7.0558772169666097</v>
      </c>
      <c r="J36">
        <v>-0.87920265981915002</v>
      </c>
      <c r="K36" t="b">
        <v>1</v>
      </c>
      <c r="L36">
        <v>175</v>
      </c>
      <c r="M36" t="s">
        <v>92</v>
      </c>
      <c r="N36">
        <v>7.1164771470557202</v>
      </c>
      <c r="O36">
        <v>3.988</v>
      </c>
      <c r="P36">
        <v>2.242</v>
      </c>
      <c r="Q36" t="s">
        <v>130</v>
      </c>
      <c r="S36">
        <v>0</v>
      </c>
      <c r="T36">
        <v>9736</v>
      </c>
      <c r="U36">
        <v>2560</v>
      </c>
      <c r="V36">
        <v>414</v>
      </c>
      <c r="W36">
        <v>2560</v>
      </c>
      <c r="X36">
        <v>1</v>
      </c>
      <c r="Y36">
        <v>0.10551300581720099</v>
      </c>
      <c r="Z36">
        <v>175</v>
      </c>
      <c r="AA36">
        <v>55.62</v>
      </c>
      <c r="AB36" t="s">
        <v>94</v>
      </c>
      <c r="AC36">
        <v>13.2265625</v>
      </c>
      <c r="AE36">
        <v>0</v>
      </c>
      <c r="AF36">
        <v>175</v>
      </c>
      <c r="AG36">
        <v>5.75390625</v>
      </c>
      <c r="AH36">
        <f t="shared" si="0"/>
        <v>169.24609375</v>
      </c>
      <c r="AI36">
        <f t="shared" si="1"/>
        <v>30.414120841819415</v>
      </c>
      <c r="AJ36">
        <f t="shared" si="2"/>
        <v>0.41511376664784588</v>
      </c>
      <c r="AK36">
        <f t="shared" si="3"/>
        <v>421.57117894010491</v>
      </c>
    </row>
    <row r="37" spans="1:37" x14ac:dyDescent="0.3">
      <c r="A37">
        <v>35</v>
      </c>
      <c r="B37">
        <v>101</v>
      </c>
      <c r="C37" t="s">
        <v>91</v>
      </c>
      <c r="D37">
        <v>3.48405892248108E-2</v>
      </c>
      <c r="E37">
        <v>2560</v>
      </c>
      <c r="F37">
        <v>10240</v>
      </c>
      <c r="G37">
        <v>4</v>
      </c>
      <c r="H37">
        <v>3.1591727342862099</v>
      </c>
      <c r="I37">
        <v>5.1058895266051501</v>
      </c>
      <c r="J37">
        <v>-0.88563192972642002</v>
      </c>
      <c r="K37" t="b">
        <v>1</v>
      </c>
      <c r="L37">
        <v>41.28</v>
      </c>
      <c r="M37" t="s">
        <v>92</v>
      </c>
      <c r="N37">
        <v>5.89259777253808</v>
      </c>
      <c r="O37">
        <v>3.895</v>
      </c>
      <c r="P37">
        <v>1.6160000000000001</v>
      </c>
      <c r="Q37" t="s">
        <v>131</v>
      </c>
      <c r="R37" s="1" t="s">
        <v>1941</v>
      </c>
      <c r="S37">
        <v>0</v>
      </c>
      <c r="T37">
        <v>7828</v>
      </c>
      <c r="U37">
        <v>2560</v>
      </c>
      <c r="V37">
        <v>528</v>
      </c>
      <c r="W37">
        <v>2560</v>
      </c>
      <c r="X37">
        <v>1</v>
      </c>
      <c r="Y37">
        <v>9.3965932096999605E-2</v>
      </c>
      <c r="Z37">
        <v>41.28</v>
      </c>
      <c r="AA37">
        <v>189.6</v>
      </c>
      <c r="AB37" t="s">
        <v>94</v>
      </c>
      <c r="AC37">
        <v>6.42578125</v>
      </c>
      <c r="AE37">
        <v>0</v>
      </c>
      <c r="AF37">
        <v>41.28125</v>
      </c>
      <c r="AG37">
        <v>4.19921875</v>
      </c>
      <c r="AH37">
        <f t="shared" si="0"/>
        <v>37.08203125</v>
      </c>
      <c r="AI37">
        <f t="shared" si="1"/>
        <v>9.8306976744186052</v>
      </c>
      <c r="AJ37">
        <f t="shared" si="2"/>
        <v>0.41245344931272848</v>
      </c>
      <c r="AK37">
        <f t="shared" si="3"/>
        <v>100.08705241473184</v>
      </c>
    </row>
    <row r="38" spans="1:37" x14ac:dyDescent="0.3">
      <c r="A38">
        <v>36</v>
      </c>
      <c r="B38">
        <v>108</v>
      </c>
      <c r="C38" t="s">
        <v>91</v>
      </c>
      <c r="D38">
        <v>3.1442891513116598E-2</v>
      </c>
      <c r="E38">
        <v>2560</v>
      </c>
      <c r="F38">
        <v>7680</v>
      </c>
      <c r="G38">
        <v>3</v>
      </c>
      <c r="H38">
        <v>3.17706504243835</v>
      </c>
      <c r="I38">
        <v>6.7450580100204904</v>
      </c>
      <c r="J38">
        <v>-0.86634412000461003</v>
      </c>
      <c r="K38" t="b">
        <v>1</v>
      </c>
      <c r="L38">
        <v>132.6</v>
      </c>
      <c r="M38" t="s">
        <v>92</v>
      </c>
      <c r="N38">
        <v>6.8434889087615103</v>
      </c>
      <c r="O38">
        <v>3.887</v>
      </c>
      <c r="P38">
        <v>2.1230000000000002</v>
      </c>
      <c r="Q38" t="s">
        <v>132</v>
      </c>
      <c r="S38">
        <v>0</v>
      </c>
      <c r="T38">
        <v>7700</v>
      </c>
      <c r="U38">
        <v>2560</v>
      </c>
      <c r="V38">
        <v>217</v>
      </c>
      <c r="W38">
        <v>2560</v>
      </c>
      <c r="X38">
        <v>1</v>
      </c>
      <c r="Y38">
        <v>0.147788804958293</v>
      </c>
      <c r="Z38">
        <v>132.6</v>
      </c>
      <c r="AA38">
        <v>58.06</v>
      </c>
      <c r="AB38" t="s">
        <v>94</v>
      </c>
      <c r="AC38">
        <v>11.515625</v>
      </c>
      <c r="AE38">
        <v>0</v>
      </c>
      <c r="AF38">
        <v>132.625</v>
      </c>
      <c r="AG38">
        <v>7.203125</v>
      </c>
      <c r="AH38">
        <f t="shared" si="0"/>
        <v>125.421875</v>
      </c>
      <c r="AI38">
        <f t="shared" si="1"/>
        <v>18.412147505422993</v>
      </c>
      <c r="AJ38">
        <f t="shared" si="2"/>
        <v>0.4204859889903102</v>
      </c>
      <c r="AK38">
        <f t="shared" si="3"/>
        <v>315.40884470006978</v>
      </c>
    </row>
    <row r="39" spans="1:37" x14ac:dyDescent="0.3">
      <c r="A39">
        <v>37</v>
      </c>
      <c r="B39">
        <v>109</v>
      </c>
      <c r="C39" t="s">
        <v>91</v>
      </c>
      <c r="D39">
        <v>6.4291009456003301E-2</v>
      </c>
      <c r="E39">
        <v>2560</v>
      </c>
      <c r="F39">
        <v>2560</v>
      </c>
      <c r="G39">
        <v>1</v>
      </c>
      <c r="H39">
        <v>3.15946551565255</v>
      </c>
      <c r="I39">
        <v>3.76729237755056</v>
      </c>
      <c r="J39">
        <v>-0.84143069911393997</v>
      </c>
      <c r="K39" t="b">
        <v>1</v>
      </c>
      <c r="L39">
        <v>15.56</v>
      </c>
      <c r="M39" t="s">
        <v>92</v>
      </c>
      <c r="N39">
        <v>4.6931246238754998</v>
      </c>
      <c r="O39">
        <v>3.35</v>
      </c>
      <c r="P39">
        <v>1.1919999999999999</v>
      </c>
      <c r="Q39" t="s">
        <v>133</v>
      </c>
      <c r="S39">
        <v>0</v>
      </c>
      <c r="T39">
        <v>2234</v>
      </c>
      <c r="U39">
        <v>2560</v>
      </c>
      <c r="V39">
        <v>244</v>
      </c>
      <c r="W39">
        <v>2560</v>
      </c>
      <c r="X39">
        <v>1</v>
      </c>
      <c r="Y39">
        <v>0.13824561347341699</v>
      </c>
      <c r="Z39">
        <v>15.56</v>
      </c>
      <c r="AA39">
        <v>143.5</v>
      </c>
      <c r="AB39" t="s">
        <v>94</v>
      </c>
      <c r="AC39">
        <v>3.9453125</v>
      </c>
      <c r="AE39">
        <v>3</v>
      </c>
      <c r="AF39">
        <v>15.5625</v>
      </c>
      <c r="AG39">
        <v>2.49609375</v>
      </c>
      <c r="AH39">
        <f t="shared" si="0"/>
        <v>13.06640625</v>
      </c>
      <c r="AI39">
        <f t="shared" si="1"/>
        <v>6.234741784037559</v>
      </c>
      <c r="AJ39">
        <f t="shared" si="2"/>
        <v>0.43109331718922134</v>
      </c>
      <c r="AK39">
        <f t="shared" si="3"/>
        <v>36.100072488873899</v>
      </c>
    </row>
    <row r="40" spans="1:37" x14ac:dyDescent="0.3">
      <c r="A40">
        <v>38</v>
      </c>
      <c r="B40">
        <v>111</v>
      </c>
      <c r="C40" t="s">
        <v>91</v>
      </c>
      <c r="D40">
        <v>2.5821446190276501E-2</v>
      </c>
      <c r="E40">
        <v>2560</v>
      </c>
      <c r="F40">
        <v>10240</v>
      </c>
      <c r="G40">
        <v>4</v>
      </c>
      <c r="H40">
        <v>3.1502199405334999</v>
      </c>
      <c r="I40">
        <v>7.0449254529509098</v>
      </c>
      <c r="J40">
        <v>-0.87920265981915002</v>
      </c>
      <c r="K40" t="b">
        <v>1</v>
      </c>
      <c r="L40">
        <v>172.6</v>
      </c>
      <c r="M40" t="s">
        <v>92</v>
      </c>
      <c r="N40">
        <v>7.10052933325656</v>
      </c>
      <c r="O40">
        <v>3.9820000000000002</v>
      </c>
      <c r="P40">
        <v>2.2360000000000002</v>
      </c>
      <c r="Q40" t="s">
        <v>134</v>
      </c>
      <c r="S40">
        <v>0</v>
      </c>
      <c r="T40">
        <v>9580</v>
      </c>
      <c r="U40">
        <v>2560</v>
      </c>
      <c r="V40">
        <v>420</v>
      </c>
      <c r="W40">
        <v>2560</v>
      </c>
      <c r="X40">
        <v>1</v>
      </c>
      <c r="Y40">
        <v>0.104919989841102</v>
      </c>
      <c r="Z40">
        <v>172.6</v>
      </c>
      <c r="AA40">
        <v>55.53</v>
      </c>
      <c r="AB40" t="s">
        <v>94</v>
      </c>
      <c r="AC40">
        <v>13.140625</v>
      </c>
      <c r="AE40">
        <v>0</v>
      </c>
      <c r="AF40">
        <v>172.625</v>
      </c>
      <c r="AG40">
        <v>5.70703125</v>
      </c>
      <c r="AH40">
        <f t="shared" si="0"/>
        <v>166.91796875</v>
      </c>
      <c r="AI40">
        <f t="shared" si="1"/>
        <v>30.247775496235455</v>
      </c>
      <c r="AJ40">
        <f t="shared" si="2"/>
        <v>0.41511376664784588</v>
      </c>
      <c r="AK40">
        <f t="shared" si="3"/>
        <v>415.84985579734638</v>
      </c>
    </row>
    <row r="41" spans="1:37" x14ac:dyDescent="0.3">
      <c r="A41">
        <v>39</v>
      </c>
      <c r="B41">
        <v>112</v>
      </c>
      <c r="C41" t="s">
        <v>91</v>
      </c>
      <c r="D41">
        <v>3.16059348775505E-2</v>
      </c>
      <c r="E41">
        <v>2560</v>
      </c>
      <c r="F41">
        <v>10240</v>
      </c>
      <c r="G41">
        <v>4</v>
      </c>
      <c r="H41">
        <v>3.01313121682966</v>
      </c>
      <c r="I41">
        <v>4.7639252344211096</v>
      </c>
      <c r="J41">
        <v>-0.88161363603437604</v>
      </c>
      <c r="K41" t="b">
        <v>1</v>
      </c>
      <c r="L41">
        <v>38.119999999999997</v>
      </c>
      <c r="M41" t="s">
        <v>92</v>
      </c>
      <c r="N41">
        <v>5.8186305270732603</v>
      </c>
      <c r="O41">
        <v>3.8980000000000001</v>
      </c>
      <c r="P41">
        <v>1.581</v>
      </c>
      <c r="Q41" t="s">
        <v>135</v>
      </c>
      <c r="R41" s="1" t="s">
        <v>1941</v>
      </c>
      <c r="S41">
        <v>0</v>
      </c>
      <c r="T41">
        <v>7920</v>
      </c>
      <c r="U41">
        <v>2560</v>
      </c>
      <c r="V41">
        <v>505</v>
      </c>
      <c r="W41">
        <v>2560</v>
      </c>
      <c r="X41">
        <v>1</v>
      </c>
      <c r="Y41">
        <v>8.9583163377616598E-2</v>
      </c>
      <c r="Z41">
        <v>38.119999999999997</v>
      </c>
      <c r="AA41">
        <v>207.8</v>
      </c>
      <c r="AB41" t="s">
        <v>94</v>
      </c>
      <c r="AC41">
        <v>6.17578125</v>
      </c>
      <c r="AE41">
        <v>0</v>
      </c>
      <c r="AF41">
        <v>38.125</v>
      </c>
      <c r="AG41">
        <v>4.27734375</v>
      </c>
      <c r="AH41">
        <f t="shared" si="0"/>
        <v>33.84765625</v>
      </c>
      <c r="AI41">
        <f t="shared" si="1"/>
        <v>8.9132420091324196</v>
      </c>
      <c r="AJ41">
        <f t="shared" si="2"/>
        <v>0.41411414274878577</v>
      </c>
      <c r="AK41">
        <f t="shared" si="3"/>
        <v>92.063989283089484</v>
      </c>
    </row>
    <row r="42" spans="1:37" x14ac:dyDescent="0.3">
      <c r="A42">
        <v>40</v>
      </c>
      <c r="B42">
        <v>119</v>
      </c>
      <c r="C42" t="s">
        <v>91</v>
      </c>
      <c r="D42">
        <v>3.6936235834749899E-2</v>
      </c>
      <c r="E42">
        <v>2560</v>
      </c>
      <c r="F42">
        <v>7680</v>
      </c>
      <c r="G42">
        <v>3</v>
      </c>
      <c r="H42">
        <v>3.2608475341402499</v>
      </c>
      <c r="I42">
        <v>7.0630467096905001</v>
      </c>
      <c r="J42">
        <v>-0.86554046126620199</v>
      </c>
      <c r="K42" t="b">
        <v>1</v>
      </c>
      <c r="L42">
        <v>146.6</v>
      </c>
      <c r="M42" t="s">
        <v>92</v>
      </c>
      <c r="N42">
        <v>7.1245652476403398</v>
      </c>
      <c r="O42">
        <v>3.883</v>
      </c>
      <c r="P42">
        <v>2.1659999999999999</v>
      </c>
      <c r="Q42" t="s">
        <v>136</v>
      </c>
      <c r="S42">
        <v>0</v>
      </c>
      <c r="T42">
        <v>7650</v>
      </c>
      <c r="U42">
        <v>2560</v>
      </c>
      <c r="V42">
        <v>197</v>
      </c>
      <c r="W42">
        <v>2560</v>
      </c>
      <c r="X42">
        <v>1</v>
      </c>
      <c r="Y42">
        <v>0.161078717279932</v>
      </c>
      <c r="Z42">
        <v>146.6</v>
      </c>
      <c r="AA42">
        <v>52.16</v>
      </c>
      <c r="AB42" t="s">
        <v>94</v>
      </c>
      <c r="AC42">
        <v>12.109375</v>
      </c>
      <c r="AE42">
        <v>0</v>
      </c>
      <c r="AF42">
        <v>146.625</v>
      </c>
      <c r="AG42">
        <v>7.6171875</v>
      </c>
      <c r="AH42">
        <f t="shared" si="0"/>
        <v>139.0078125</v>
      </c>
      <c r="AI42">
        <f t="shared" si="1"/>
        <v>19.24923076923077</v>
      </c>
      <c r="AJ42">
        <f t="shared" si="2"/>
        <v>0.42082405205521323</v>
      </c>
      <c r="AK42">
        <f t="shared" si="3"/>
        <v>348.42352589856819</v>
      </c>
    </row>
    <row r="43" spans="1:37" x14ac:dyDescent="0.3">
      <c r="A43">
        <v>41</v>
      </c>
      <c r="B43">
        <v>120</v>
      </c>
      <c r="C43" t="s">
        <v>91</v>
      </c>
      <c r="D43">
        <v>5.17899138097258E-2</v>
      </c>
      <c r="E43">
        <v>2560</v>
      </c>
      <c r="F43">
        <v>2560</v>
      </c>
      <c r="G43">
        <v>1</v>
      </c>
      <c r="H43">
        <v>3.4732342504831299</v>
      </c>
      <c r="I43">
        <v>3.8734702285661502</v>
      </c>
      <c r="J43">
        <v>-0.846252651544392</v>
      </c>
      <c r="K43" t="b">
        <v>1</v>
      </c>
      <c r="L43">
        <v>13.04</v>
      </c>
      <c r="M43" t="s">
        <v>92</v>
      </c>
      <c r="N43">
        <v>4.8126105625609901</v>
      </c>
      <c r="O43">
        <v>3.3439999999999999</v>
      </c>
      <c r="P43">
        <v>1.115</v>
      </c>
      <c r="Q43" t="s">
        <v>137</v>
      </c>
      <c r="S43">
        <v>0</v>
      </c>
      <c r="T43">
        <v>2202</v>
      </c>
      <c r="U43">
        <v>2560</v>
      </c>
      <c r="V43">
        <v>198</v>
      </c>
      <c r="W43">
        <v>2560</v>
      </c>
      <c r="X43">
        <v>1</v>
      </c>
      <c r="Y43">
        <v>0.175765104639411</v>
      </c>
      <c r="Z43">
        <v>13.04</v>
      </c>
      <c r="AA43">
        <v>168.9</v>
      </c>
      <c r="AB43" t="s">
        <v>94</v>
      </c>
      <c r="AC43">
        <v>3.611328125</v>
      </c>
      <c r="AE43">
        <v>3</v>
      </c>
      <c r="AF43">
        <v>13.0390625</v>
      </c>
      <c r="AG43">
        <v>2.716796875</v>
      </c>
      <c r="AH43">
        <f t="shared" si="0"/>
        <v>10.322265625</v>
      </c>
      <c r="AI43">
        <f t="shared" si="1"/>
        <v>4.7994248741912298</v>
      </c>
      <c r="AJ43">
        <f t="shared" si="2"/>
        <v>0.42901960939882811</v>
      </c>
      <c r="AK43">
        <f t="shared" si="3"/>
        <v>30.392695845001665</v>
      </c>
    </row>
    <row r="44" spans="1:37" x14ac:dyDescent="0.3">
      <c r="A44">
        <v>42</v>
      </c>
      <c r="B44">
        <v>122</v>
      </c>
      <c r="C44" t="s">
        <v>91</v>
      </c>
      <c r="D44">
        <v>2.6839904222083901E-2</v>
      </c>
      <c r="E44">
        <v>2560</v>
      </c>
      <c r="F44">
        <v>10240</v>
      </c>
      <c r="G44">
        <v>4</v>
      </c>
      <c r="H44">
        <v>3.1841191577028001</v>
      </c>
      <c r="I44">
        <v>7.0212315020438698</v>
      </c>
      <c r="J44">
        <v>-0.88080997729596799</v>
      </c>
      <c r="K44" t="b">
        <v>1</v>
      </c>
      <c r="L44">
        <v>160</v>
      </c>
      <c r="M44" t="s">
        <v>92</v>
      </c>
      <c r="N44">
        <v>7.0750159244454203</v>
      </c>
      <c r="O44">
        <v>3.9750000000000001</v>
      </c>
      <c r="P44">
        <v>2.2050000000000001</v>
      </c>
      <c r="Q44" t="s">
        <v>138</v>
      </c>
      <c r="S44">
        <v>0</v>
      </c>
      <c r="T44">
        <v>9420</v>
      </c>
      <c r="U44">
        <v>2560</v>
      </c>
      <c r="V44">
        <v>403</v>
      </c>
      <c r="W44">
        <v>2560</v>
      </c>
      <c r="X44">
        <v>1</v>
      </c>
      <c r="Y44">
        <v>0.108798724802823</v>
      </c>
      <c r="Z44">
        <v>160</v>
      </c>
      <c r="AA44">
        <v>58.9</v>
      </c>
      <c r="AB44" t="s">
        <v>94</v>
      </c>
      <c r="AC44">
        <v>12.6484375</v>
      </c>
      <c r="AE44">
        <v>0</v>
      </c>
      <c r="AF44">
        <v>160</v>
      </c>
      <c r="AG44">
        <v>5.7421875</v>
      </c>
      <c r="AH44">
        <f t="shared" si="0"/>
        <v>154.2578125</v>
      </c>
      <c r="AI44">
        <f t="shared" si="1"/>
        <v>27.863945578231291</v>
      </c>
      <c r="AJ44">
        <f t="shared" si="2"/>
        <v>0.41444708296554184</v>
      </c>
      <c r="AK44">
        <f t="shared" si="3"/>
        <v>386.05652344114293</v>
      </c>
    </row>
    <row r="45" spans="1:37" x14ac:dyDescent="0.3">
      <c r="A45">
        <v>43</v>
      </c>
      <c r="B45">
        <v>123</v>
      </c>
      <c r="C45" t="s">
        <v>91</v>
      </c>
      <c r="D45">
        <v>3.0588908839938499E-2</v>
      </c>
      <c r="E45">
        <v>2560</v>
      </c>
      <c r="F45">
        <v>10240</v>
      </c>
      <c r="G45">
        <v>4</v>
      </c>
      <c r="H45">
        <v>3.18901303431891</v>
      </c>
      <c r="I45">
        <v>4.6278060244120098</v>
      </c>
      <c r="J45">
        <v>-0.88563192972642002</v>
      </c>
      <c r="K45" t="b">
        <v>1</v>
      </c>
      <c r="L45">
        <v>28.27</v>
      </c>
      <c r="M45" t="s">
        <v>92</v>
      </c>
      <c r="N45">
        <v>5.8386047486011297</v>
      </c>
      <c r="O45">
        <v>3.879</v>
      </c>
      <c r="P45">
        <v>1.4510000000000001</v>
      </c>
      <c r="Q45" t="s">
        <v>139</v>
      </c>
      <c r="R45" s="1" t="s">
        <v>1941</v>
      </c>
      <c r="S45">
        <v>0</v>
      </c>
      <c r="T45">
        <v>7564</v>
      </c>
      <c r="U45">
        <v>2560</v>
      </c>
      <c r="V45">
        <v>519</v>
      </c>
      <c r="W45">
        <v>2560</v>
      </c>
      <c r="X45">
        <v>1</v>
      </c>
      <c r="Y45">
        <v>9.60870076210142E-2</v>
      </c>
      <c r="Z45">
        <v>28.27</v>
      </c>
      <c r="AA45">
        <v>267.5</v>
      </c>
      <c r="AB45" t="s">
        <v>94</v>
      </c>
      <c r="AC45">
        <v>5.31640625</v>
      </c>
      <c r="AE45">
        <v>0</v>
      </c>
      <c r="AF45">
        <v>28.265625</v>
      </c>
      <c r="AG45">
        <v>4.09375</v>
      </c>
      <c r="AH45">
        <f t="shared" si="0"/>
        <v>24.171875</v>
      </c>
      <c r="AI45">
        <f t="shared" si="1"/>
        <v>6.9045801526717554</v>
      </c>
      <c r="AJ45">
        <f t="shared" si="2"/>
        <v>0.41245344931272848</v>
      </c>
      <c r="AK45">
        <f t="shared" si="3"/>
        <v>68.530460945590434</v>
      </c>
    </row>
    <row r="46" spans="1:37" x14ac:dyDescent="0.3">
      <c r="A46">
        <v>44</v>
      </c>
      <c r="B46">
        <v>130</v>
      </c>
      <c r="C46" t="s">
        <v>91</v>
      </c>
      <c r="D46">
        <v>3.6877355598852697E-2</v>
      </c>
      <c r="E46">
        <v>2560</v>
      </c>
      <c r="F46">
        <v>7680</v>
      </c>
      <c r="G46">
        <v>3</v>
      </c>
      <c r="H46">
        <v>3.15319981699139</v>
      </c>
      <c r="I46">
        <v>6.5527433696852304</v>
      </c>
      <c r="J46">
        <v>-0.86634412000461003</v>
      </c>
      <c r="K46" t="b">
        <v>1</v>
      </c>
      <c r="L46">
        <v>119.8</v>
      </c>
      <c r="M46" t="s">
        <v>92</v>
      </c>
      <c r="N46">
        <v>6.6900499251753498</v>
      </c>
      <c r="O46">
        <v>3.8769999999999998</v>
      </c>
      <c r="P46">
        <v>2.0779999999999998</v>
      </c>
      <c r="Q46" t="s">
        <v>140</v>
      </c>
      <c r="S46">
        <v>0</v>
      </c>
      <c r="T46">
        <v>7548</v>
      </c>
      <c r="U46">
        <v>2560</v>
      </c>
      <c r="V46">
        <v>228</v>
      </c>
      <c r="W46">
        <v>2560</v>
      </c>
      <c r="X46">
        <v>1</v>
      </c>
      <c r="Y46">
        <v>0.14259914144158101</v>
      </c>
      <c r="Z46">
        <v>119.8</v>
      </c>
      <c r="AA46">
        <v>63</v>
      </c>
      <c r="AB46" t="s">
        <v>94</v>
      </c>
      <c r="AC46">
        <v>10.9453125</v>
      </c>
      <c r="AE46">
        <v>0</v>
      </c>
      <c r="AF46">
        <v>119.8125</v>
      </c>
      <c r="AG46">
        <v>6.93359375</v>
      </c>
      <c r="AH46">
        <f t="shared" si="0"/>
        <v>112.87890625</v>
      </c>
      <c r="AI46">
        <f t="shared" si="1"/>
        <v>17.28</v>
      </c>
      <c r="AJ46">
        <f t="shared" si="2"/>
        <v>0.4204859889903102</v>
      </c>
      <c r="AK46">
        <f t="shared" si="3"/>
        <v>284.93815046655692</v>
      </c>
    </row>
    <row r="47" spans="1:37" x14ac:dyDescent="0.3">
      <c r="A47">
        <v>45</v>
      </c>
      <c r="B47">
        <v>131</v>
      </c>
      <c r="C47" t="s">
        <v>91</v>
      </c>
      <c r="D47">
        <v>4.9095081336181998E-2</v>
      </c>
      <c r="E47">
        <v>2560</v>
      </c>
      <c r="F47">
        <v>2560</v>
      </c>
      <c r="G47">
        <v>1</v>
      </c>
      <c r="H47">
        <v>3.4257536055693301</v>
      </c>
      <c r="I47">
        <v>3.9543366814286598</v>
      </c>
      <c r="J47">
        <v>-0.84464533406757503</v>
      </c>
      <c r="K47" t="b">
        <v>1</v>
      </c>
      <c r="L47">
        <v>14.25</v>
      </c>
      <c r="M47" t="s">
        <v>92</v>
      </c>
      <c r="N47">
        <v>4.8985153974635898</v>
      </c>
      <c r="O47">
        <v>3.3730000000000002</v>
      </c>
      <c r="P47">
        <v>1.1539999999999999</v>
      </c>
      <c r="Q47" t="s">
        <v>141</v>
      </c>
      <c r="S47">
        <v>0</v>
      </c>
      <c r="T47">
        <v>2358</v>
      </c>
      <c r="U47">
        <v>2560</v>
      </c>
      <c r="V47">
        <v>221</v>
      </c>
      <c r="W47">
        <v>2560</v>
      </c>
      <c r="X47">
        <v>1</v>
      </c>
      <c r="Y47">
        <v>0.16317384554049499</v>
      </c>
      <c r="Z47">
        <v>14.25</v>
      </c>
      <c r="AA47">
        <v>165.5</v>
      </c>
      <c r="AB47" t="s">
        <v>94</v>
      </c>
      <c r="AC47">
        <v>3.775390625</v>
      </c>
      <c r="AE47">
        <v>3</v>
      </c>
      <c r="AF47">
        <v>14.25</v>
      </c>
      <c r="AG47">
        <v>2.814453125</v>
      </c>
      <c r="AH47">
        <f t="shared" si="0"/>
        <v>11.435546875</v>
      </c>
      <c r="AI47">
        <f t="shared" si="1"/>
        <v>5.0631505898681475</v>
      </c>
      <c r="AJ47">
        <f t="shared" si="2"/>
        <v>0.42970973459147727</v>
      </c>
      <c r="AK47">
        <f t="shared" si="3"/>
        <v>33.161920368286275</v>
      </c>
    </row>
    <row r="48" spans="1:37" x14ac:dyDescent="0.3">
      <c r="A48">
        <v>46</v>
      </c>
      <c r="B48">
        <v>133</v>
      </c>
      <c r="C48" t="s">
        <v>91</v>
      </c>
      <c r="D48">
        <v>2.6827874000034099E-2</v>
      </c>
      <c r="E48">
        <v>2560</v>
      </c>
      <c r="F48">
        <v>10240</v>
      </c>
      <c r="G48">
        <v>4</v>
      </c>
      <c r="H48">
        <v>3.2471356120230301</v>
      </c>
      <c r="I48">
        <v>7.1031091513003801</v>
      </c>
      <c r="J48">
        <v>-0.88000631855755895</v>
      </c>
      <c r="K48" t="b">
        <v>1</v>
      </c>
      <c r="L48">
        <v>153.80000000000001</v>
      </c>
      <c r="M48" t="s">
        <v>92</v>
      </c>
      <c r="N48">
        <v>7.1589681716402298</v>
      </c>
      <c r="O48">
        <v>3.9729999999999999</v>
      </c>
      <c r="P48">
        <v>2.1880000000000002</v>
      </c>
      <c r="Q48" t="s">
        <v>142</v>
      </c>
      <c r="S48">
        <v>0</v>
      </c>
      <c r="T48">
        <v>9384</v>
      </c>
      <c r="U48">
        <v>2560</v>
      </c>
      <c r="V48">
        <v>345</v>
      </c>
      <c r="W48">
        <v>2560</v>
      </c>
      <c r="X48">
        <v>1</v>
      </c>
      <c r="Y48">
        <v>0.12098171449836</v>
      </c>
      <c r="Z48">
        <v>153.80000000000001</v>
      </c>
      <c r="AA48">
        <v>61.03</v>
      </c>
      <c r="AB48" t="s">
        <v>94</v>
      </c>
      <c r="AC48">
        <v>12.3984375</v>
      </c>
      <c r="AE48">
        <v>0</v>
      </c>
      <c r="AF48">
        <v>153.75</v>
      </c>
      <c r="AG48">
        <v>6.22265625</v>
      </c>
      <c r="AH48">
        <f t="shared" si="0"/>
        <v>147.52734375</v>
      </c>
      <c r="AI48">
        <f t="shared" si="1"/>
        <v>24.70809792843691</v>
      </c>
      <c r="AJ48">
        <f t="shared" si="2"/>
        <v>0.41478029086015933</v>
      </c>
      <c r="AK48">
        <f t="shared" si="3"/>
        <v>370.67817200561223</v>
      </c>
    </row>
    <row r="49" spans="1:37" x14ac:dyDescent="0.3">
      <c r="A49">
        <v>47</v>
      </c>
      <c r="B49">
        <v>134</v>
      </c>
      <c r="C49" t="s">
        <v>91</v>
      </c>
      <c r="D49">
        <v>3.1851735298638301E-2</v>
      </c>
      <c r="E49">
        <v>2560</v>
      </c>
      <c r="F49">
        <v>10240</v>
      </c>
      <c r="G49">
        <v>4</v>
      </c>
      <c r="H49">
        <v>3.32538106948317</v>
      </c>
      <c r="I49">
        <v>4.8549264637474003</v>
      </c>
      <c r="J49">
        <v>-0.88723924720323799</v>
      </c>
      <c r="K49" t="b">
        <v>1</v>
      </c>
      <c r="L49">
        <v>28.81</v>
      </c>
      <c r="M49" t="s">
        <v>92</v>
      </c>
      <c r="N49">
        <v>5.95176586847351</v>
      </c>
      <c r="O49">
        <v>3.88</v>
      </c>
      <c r="P49">
        <v>1.46</v>
      </c>
      <c r="Q49" t="s">
        <v>143</v>
      </c>
      <c r="R49" s="1" t="s">
        <v>1941</v>
      </c>
      <c r="S49">
        <v>0</v>
      </c>
      <c r="T49">
        <v>7616</v>
      </c>
      <c r="U49">
        <v>2560</v>
      </c>
      <c r="V49">
        <v>451</v>
      </c>
      <c r="W49">
        <v>2560</v>
      </c>
      <c r="X49">
        <v>1</v>
      </c>
      <c r="Y49">
        <v>0.109497918034563</v>
      </c>
      <c r="Z49">
        <v>28.81</v>
      </c>
      <c r="AA49">
        <v>264.2</v>
      </c>
      <c r="AB49" t="s">
        <v>94</v>
      </c>
      <c r="AC49">
        <v>5.3671875</v>
      </c>
      <c r="AE49">
        <v>0</v>
      </c>
      <c r="AF49">
        <v>28.8125</v>
      </c>
      <c r="AG49">
        <v>4.44921875</v>
      </c>
      <c r="AH49">
        <f t="shared" si="0"/>
        <v>24.36328125</v>
      </c>
      <c r="AI49">
        <f t="shared" si="1"/>
        <v>6.4758560140474097</v>
      </c>
      <c r="AJ49">
        <f t="shared" si="2"/>
        <v>0.41179103817038715</v>
      </c>
      <c r="AK49">
        <f t="shared" si="3"/>
        <v>69.968739795833599</v>
      </c>
    </row>
    <row r="50" spans="1:37" x14ac:dyDescent="0.3">
      <c r="A50">
        <v>48</v>
      </c>
      <c r="B50">
        <v>141</v>
      </c>
      <c r="C50" t="s">
        <v>91</v>
      </c>
      <c r="D50">
        <v>2.86589315305373E-2</v>
      </c>
      <c r="E50">
        <v>2560</v>
      </c>
      <c r="F50">
        <v>7680</v>
      </c>
      <c r="G50">
        <v>3</v>
      </c>
      <c r="H50">
        <v>3.23438955639807</v>
      </c>
      <c r="I50">
        <v>6.7593687995037799</v>
      </c>
      <c r="J50">
        <v>-0.867951437481428</v>
      </c>
      <c r="K50" t="b">
        <v>1</v>
      </c>
      <c r="L50">
        <v>123.06</v>
      </c>
      <c r="M50" t="s">
        <v>92</v>
      </c>
      <c r="N50">
        <v>6.8574444696398702</v>
      </c>
      <c r="O50">
        <v>3.879</v>
      </c>
      <c r="P50">
        <v>2.09</v>
      </c>
      <c r="Q50" t="s">
        <v>144</v>
      </c>
      <c r="S50">
        <v>0</v>
      </c>
      <c r="T50">
        <v>7580</v>
      </c>
      <c r="U50">
        <v>2560</v>
      </c>
      <c r="V50">
        <v>224</v>
      </c>
      <c r="W50">
        <v>2560</v>
      </c>
      <c r="X50">
        <v>1</v>
      </c>
      <c r="Y50">
        <v>0.14929143193977501</v>
      </c>
      <c r="Z50">
        <v>123.06</v>
      </c>
      <c r="AA50">
        <v>61.6</v>
      </c>
      <c r="AB50" t="s">
        <v>94</v>
      </c>
      <c r="AC50">
        <v>11.09375</v>
      </c>
      <c r="AE50">
        <v>0</v>
      </c>
      <c r="AF50">
        <v>123.0625</v>
      </c>
      <c r="AG50">
        <v>6.93359375</v>
      </c>
      <c r="AH50">
        <f t="shared" si="0"/>
        <v>116.12890625</v>
      </c>
      <c r="AI50">
        <f t="shared" si="1"/>
        <v>17.748732394366197</v>
      </c>
      <c r="AJ50">
        <f t="shared" si="2"/>
        <v>0.41981067737691552</v>
      </c>
      <c r="AK50">
        <f t="shared" si="3"/>
        <v>293.13808969539787</v>
      </c>
    </row>
    <row r="51" spans="1:37" x14ac:dyDescent="0.3">
      <c r="A51">
        <v>49</v>
      </c>
      <c r="B51">
        <v>142</v>
      </c>
      <c r="C51" t="s">
        <v>91</v>
      </c>
      <c r="D51">
        <v>7.0177686829221195E-2</v>
      </c>
      <c r="E51">
        <v>2560</v>
      </c>
      <c r="F51">
        <v>2560</v>
      </c>
      <c r="G51">
        <v>1</v>
      </c>
      <c r="H51">
        <v>3.84251775788589</v>
      </c>
      <c r="I51">
        <v>4.0751702002578796</v>
      </c>
      <c r="J51">
        <v>-0.84544899280598396</v>
      </c>
      <c r="K51" t="b">
        <v>1</v>
      </c>
      <c r="L51">
        <v>11.51</v>
      </c>
      <c r="M51" t="s">
        <v>92</v>
      </c>
      <c r="N51">
        <v>5.2655461959603702</v>
      </c>
      <c r="O51">
        <v>3.395</v>
      </c>
      <c r="P51">
        <v>1.0609999999999999</v>
      </c>
      <c r="Q51" t="s">
        <v>145</v>
      </c>
      <c r="S51">
        <v>0</v>
      </c>
      <c r="T51">
        <v>2476</v>
      </c>
      <c r="U51">
        <v>2560</v>
      </c>
      <c r="V51">
        <v>128</v>
      </c>
      <c r="W51">
        <v>2560</v>
      </c>
      <c r="X51">
        <v>1</v>
      </c>
      <c r="Y51">
        <v>0.25124544778053598</v>
      </c>
      <c r="Z51">
        <v>11.51</v>
      </c>
      <c r="AA51">
        <v>215.1</v>
      </c>
      <c r="AB51" t="s">
        <v>94</v>
      </c>
      <c r="AC51">
        <v>3.392578125</v>
      </c>
      <c r="AE51">
        <v>2</v>
      </c>
      <c r="AF51">
        <v>11.5078125</v>
      </c>
      <c r="AG51">
        <v>3.90234375</v>
      </c>
      <c r="AH51">
        <f t="shared" si="0"/>
        <v>7.60546875</v>
      </c>
      <c r="AI51">
        <f t="shared" si="1"/>
        <v>2.9489489489489489</v>
      </c>
      <c r="AJ51">
        <f t="shared" si="2"/>
        <v>0.42936453333887459</v>
      </c>
      <c r="AK51">
        <f t="shared" si="3"/>
        <v>26.801963381818254</v>
      </c>
    </row>
    <row r="52" spans="1:37" x14ac:dyDescent="0.3">
      <c r="A52">
        <v>50</v>
      </c>
      <c r="B52">
        <v>144</v>
      </c>
      <c r="C52" t="s">
        <v>91</v>
      </c>
      <c r="D52">
        <v>2.4464471955283201E-2</v>
      </c>
      <c r="E52">
        <v>2560</v>
      </c>
      <c r="F52">
        <v>10240</v>
      </c>
      <c r="G52">
        <v>4</v>
      </c>
      <c r="H52">
        <v>3.2521978263590401</v>
      </c>
      <c r="I52">
        <v>7.2793334160301999</v>
      </c>
      <c r="J52">
        <v>-0.87920265981915002</v>
      </c>
      <c r="K52" t="b">
        <v>1</v>
      </c>
      <c r="L52">
        <v>173.1</v>
      </c>
      <c r="M52" t="s">
        <v>92</v>
      </c>
      <c r="N52">
        <v>7.3227061935726203</v>
      </c>
      <c r="O52">
        <v>3.98</v>
      </c>
      <c r="P52">
        <v>2.238</v>
      </c>
      <c r="Q52" t="s">
        <v>146</v>
      </c>
      <c r="S52">
        <v>0</v>
      </c>
      <c r="T52">
        <v>9550</v>
      </c>
      <c r="U52">
        <v>2560</v>
      </c>
      <c r="V52">
        <v>281</v>
      </c>
      <c r="W52">
        <v>2560</v>
      </c>
      <c r="X52">
        <v>1</v>
      </c>
      <c r="Y52">
        <v>0.13435485823960699</v>
      </c>
      <c r="Z52">
        <v>173.1</v>
      </c>
      <c r="AA52">
        <v>55.2</v>
      </c>
      <c r="AB52" t="s">
        <v>94</v>
      </c>
      <c r="AC52">
        <v>13.15625</v>
      </c>
      <c r="AE52">
        <v>0</v>
      </c>
      <c r="AF52">
        <v>173.125</v>
      </c>
      <c r="AG52">
        <v>6.984375</v>
      </c>
      <c r="AH52">
        <f t="shared" si="0"/>
        <v>166.140625</v>
      </c>
      <c r="AI52">
        <f t="shared" si="1"/>
        <v>24.787472035794185</v>
      </c>
      <c r="AJ52">
        <f t="shared" si="2"/>
        <v>0.41511376664784588</v>
      </c>
      <c r="AK52">
        <f t="shared" si="3"/>
        <v>417.05434488003237</v>
      </c>
    </row>
    <row r="53" spans="1:37" x14ac:dyDescent="0.3">
      <c r="A53">
        <v>51</v>
      </c>
      <c r="B53">
        <v>145</v>
      </c>
      <c r="C53" t="s">
        <v>91</v>
      </c>
      <c r="D53">
        <v>3.1742658810643698E-2</v>
      </c>
      <c r="E53">
        <v>2560</v>
      </c>
      <c r="F53">
        <v>10240</v>
      </c>
      <c r="G53">
        <v>4</v>
      </c>
      <c r="H53">
        <v>3.30401916469626</v>
      </c>
      <c r="I53">
        <v>4.89472370394944</v>
      </c>
      <c r="J53">
        <v>-0.88723924720323799</v>
      </c>
      <c r="K53" t="b">
        <v>1</v>
      </c>
      <c r="L53">
        <v>30.3</v>
      </c>
      <c r="M53" t="s">
        <v>92</v>
      </c>
      <c r="N53">
        <v>5.97033474623111</v>
      </c>
      <c r="O53">
        <v>3.895</v>
      </c>
      <c r="P53">
        <v>1.4810000000000001</v>
      </c>
      <c r="Q53" t="s">
        <v>147</v>
      </c>
      <c r="R53" s="1" t="s">
        <v>1941</v>
      </c>
      <c r="S53">
        <v>0</v>
      </c>
      <c r="T53">
        <v>7844</v>
      </c>
      <c r="U53">
        <v>2560</v>
      </c>
      <c r="V53">
        <v>514</v>
      </c>
      <c r="W53">
        <v>2560</v>
      </c>
      <c r="X53">
        <v>1</v>
      </c>
      <c r="Y53">
        <v>0.101625928775053</v>
      </c>
      <c r="Z53">
        <v>30.3</v>
      </c>
      <c r="AA53">
        <v>259</v>
      </c>
      <c r="AB53" t="s">
        <v>94</v>
      </c>
      <c r="AC53">
        <v>5.50390625</v>
      </c>
      <c r="AE53">
        <v>0</v>
      </c>
      <c r="AF53">
        <v>30.296875</v>
      </c>
      <c r="AG53">
        <v>4.30859375</v>
      </c>
      <c r="AH53">
        <f t="shared" si="0"/>
        <v>25.98828125</v>
      </c>
      <c r="AI53">
        <f t="shared" si="1"/>
        <v>7.0317316409791477</v>
      </c>
      <c r="AJ53">
        <f t="shared" si="2"/>
        <v>0.41179103817038715</v>
      </c>
      <c r="AK53">
        <f t="shared" si="3"/>
        <v>73.573419991389017</v>
      </c>
    </row>
    <row r="54" spans="1:37" x14ac:dyDescent="0.3">
      <c r="A54">
        <v>52</v>
      </c>
      <c r="B54">
        <v>152</v>
      </c>
      <c r="C54" t="s">
        <v>91</v>
      </c>
      <c r="D54">
        <v>2.7470753386409599E-2</v>
      </c>
      <c r="E54">
        <v>2560</v>
      </c>
      <c r="F54">
        <v>7680</v>
      </c>
      <c r="G54">
        <v>3</v>
      </c>
      <c r="H54">
        <v>3.5257564700298598</v>
      </c>
      <c r="I54">
        <v>7.2925314487531798</v>
      </c>
      <c r="J54">
        <v>-0.87196973117347198</v>
      </c>
      <c r="K54" t="b">
        <v>1</v>
      </c>
      <c r="L54">
        <v>117.06</v>
      </c>
      <c r="M54" t="s">
        <v>92</v>
      </c>
      <c r="N54">
        <v>7.3593905553357297</v>
      </c>
      <c r="O54">
        <v>3.89</v>
      </c>
      <c r="P54">
        <v>2.0680000000000001</v>
      </c>
      <c r="Q54" t="s">
        <v>148</v>
      </c>
      <c r="S54">
        <v>0</v>
      </c>
      <c r="T54">
        <v>7788</v>
      </c>
      <c r="U54">
        <v>2560</v>
      </c>
      <c r="V54">
        <v>107</v>
      </c>
      <c r="W54">
        <v>2560</v>
      </c>
      <c r="X54">
        <v>1</v>
      </c>
      <c r="Y54">
        <v>0.24417409420210401</v>
      </c>
      <c r="Z54">
        <v>117.06</v>
      </c>
      <c r="AA54">
        <v>66.5</v>
      </c>
      <c r="AB54" t="s">
        <v>94</v>
      </c>
      <c r="AC54">
        <v>10.8203125</v>
      </c>
      <c r="AE54">
        <v>0</v>
      </c>
      <c r="AF54">
        <v>117.0625</v>
      </c>
      <c r="AG54">
        <v>9.8046875</v>
      </c>
      <c r="AH54">
        <f t="shared" si="0"/>
        <v>107.2578125</v>
      </c>
      <c r="AI54">
        <f t="shared" si="1"/>
        <v>11.939442231075697</v>
      </c>
      <c r="AJ54">
        <f t="shared" si="2"/>
        <v>0.41812713952022962</v>
      </c>
      <c r="AK54">
        <f t="shared" si="3"/>
        <v>279.96867205109118</v>
      </c>
    </row>
    <row r="55" spans="1:37" x14ac:dyDescent="0.3">
      <c r="A55">
        <v>53</v>
      </c>
      <c r="B55">
        <v>153</v>
      </c>
      <c r="C55" t="s">
        <v>91</v>
      </c>
      <c r="D55">
        <v>4.2312745756669899E-2</v>
      </c>
      <c r="E55">
        <v>2560</v>
      </c>
      <c r="F55">
        <v>2560</v>
      </c>
      <c r="G55">
        <v>1</v>
      </c>
      <c r="H55">
        <v>3.7340361261347002</v>
      </c>
      <c r="I55">
        <v>3.88718995162069</v>
      </c>
      <c r="J55">
        <v>-0.84866362775961801</v>
      </c>
      <c r="K55" t="b">
        <v>1</v>
      </c>
      <c r="L55">
        <v>11</v>
      </c>
      <c r="M55" t="s">
        <v>92</v>
      </c>
      <c r="N55">
        <v>5.0324449104158901</v>
      </c>
      <c r="O55">
        <v>3.375</v>
      </c>
      <c r="P55">
        <v>1.0409999999999999</v>
      </c>
      <c r="Q55" t="s">
        <v>149</v>
      </c>
      <c r="S55">
        <v>0</v>
      </c>
      <c r="T55">
        <v>2368</v>
      </c>
      <c r="U55">
        <v>2560</v>
      </c>
      <c r="V55">
        <v>185</v>
      </c>
      <c r="W55">
        <v>2560</v>
      </c>
      <c r="X55">
        <v>1</v>
      </c>
      <c r="Y55">
        <v>0.201010333726694</v>
      </c>
      <c r="Z55">
        <v>11</v>
      </c>
      <c r="AA55">
        <v>215.2</v>
      </c>
      <c r="AB55" t="s">
        <v>94</v>
      </c>
      <c r="AC55">
        <v>3.31640625</v>
      </c>
      <c r="AE55">
        <v>3</v>
      </c>
      <c r="AF55">
        <v>11</v>
      </c>
      <c r="AG55">
        <v>3.025390625</v>
      </c>
      <c r="AH55">
        <f t="shared" si="0"/>
        <v>7.974609375</v>
      </c>
      <c r="AI55">
        <f t="shared" si="1"/>
        <v>3.6358941252420918</v>
      </c>
      <c r="AJ55">
        <f t="shared" si="2"/>
        <v>0.42798649922716686</v>
      </c>
      <c r="AK55">
        <f t="shared" si="3"/>
        <v>25.70174531174035</v>
      </c>
    </row>
    <row r="56" spans="1:37" x14ac:dyDescent="0.3">
      <c r="A56">
        <v>54</v>
      </c>
      <c r="B56">
        <v>155</v>
      </c>
      <c r="C56" t="s">
        <v>91</v>
      </c>
      <c r="D56">
        <v>2.6632065464980401E-2</v>
      </c>
      <c r="E56">
        <v>2560</v>
      </c>
      <c r="F56">
        <v>10240</v>
      </c>
      <c r="G56">
        <v>4</v>
      </c>
      <c r="H56">
        <v>3.66462252809227</v>
      </c>
      <c r="I56">
        <v>8.2167708247068791</v>
      </c>
      <c r="J56">
        <v>-0.88080997729596799</v>
      </c>
      <c r="K56" t="b">
        <v>1</v>
      </c>
      <c r="L56">
        <v>175</v>
      </c>
      <c r="M56" t="s">
        <v>92</v>
      </c>
      <c r="N56">
        <v>8.2331447399373605</v>
      </c>
      <c r="O56">
        <v>3.9790000000000001</v>
      </c>
      <c r="P56">
        <v>2.242</v>
      </c>
      <c r="Q56" t="s">
        <v>150</v>
      </c>
      <c r="S56">
        <v>0</v>
      </c>
      <c r="T56">
        <v>9500</v>
      </c>
      <c r="U56">
        <v>2560</v>
      </c>
      <c r="V56">
        <v>166</v>
      </c>
      <c r="W56">
        <v>2560</v>
      </c>
      <c r="X56">
        <v>1</v>
      </c>
      <c r="Y56">
        <v>0.20681481759877501</v>
      </c>
      <c r="Z56">
        <v>175</v>
      </c>
      <c r="AA56">
        <v>54.3</v>
      </c>
      <c r="AB56" t="s">
        <v>94</v>
      </c>
      <c r="AC56">
        <v>13.2265625</v>
      </c>
      <c r="AE56">
        <v>0</v>
      </c>
      <c r="AF56">
        <v>175</v>
      </c>
      <c r="AG56">
        <v>8.8984375</v>
      </c>
      <c r="AH56">
        <f t="shared" si="0"/>
        <v>166.1015625</v>
      </c>
      <c r="AI56">
        <f t="shared" si="1"/>
        <v>19.666374012291485</v>
      </c>
      <c r="AJ56">
        <f t="shared" si="2"/>
        <v>0.41444708296554184</v>
      </c>
      <c r="AK56">
        <f t="shared" si="3"/>
        <v>422.24932251375003</v>
      </c>
    </row>
    <row r="57" spans="1:37" x14ac:dyDescent="0.3">
      <c r="A57">
        <v>55</v>
      </c>
      <c r="B57">
        <v>156</v>
      </c>
      <c r="C57" t="s">
        <v>91</v>
      </c>
      <c r="D57">
        <v>2.33557987728353E-2</v>
      </c>
      <c r="E57">
        <v>2560</v>
      </c>
      <c r="F57">
        <v>10240</v>
      </c>
      <c r="G57">
        <v>4</v>
      </c>
      <c r="H57">
        <v>3.7997923354922398</v>
      </c>
      <c r="I57">
        <v>5.4065404617306703</v>
      </c>
      <c r="J57">
        <v>-0.89125754089528098</v>
      </c>
      <c r="K57" t="b">
        <v>1</v>
      </c>
      <c r="L57">
        <v>26.5</v>
      </c>
      <c r="M57" t="s">
        <v>92</v>
      </c>
      <c r="N57">
        <v>6.4251729850453296</v>
      </c>
      <c r="O57">
        <v>3.91</v>
      </c>
      <c r="P57">
        <v>1.423</v>
      </c>
      <c r="Q57" t="s">
        <v>151</v>
      </c>
      <c r="R57" s="1" t="s">
        <v>1941</v>
      </c>
      <c r="S57">
        <v>0</v>
      </c>
      <c r="T57">
        <v>8116</v>
      </c>
      <c r="U57">
        <v>2560</v>
      </c>
      <c r="V57">
        <v>328</v>
      </c>
      <c r="W57">
        <v>2560</v>
      </c>
      <c r="X57">
        <v>1</v>
      </c>
      <c r="Y57">
        <v>0.15459267015053299</v>
      </c>
      <c r="Z57">
        <v>26.5</v>
      </c>
      <c r="AA57">
        <v>306.2</v>
      </c>
      <c r="AB57" t="s">
        <v>94</v>
      </c>
      <c r="AC57">
        <v>5.1484375</v>
      </c>
      <c r="AE57">
        <v>0</v>
      </c>
      <c r="AF57">
        <v>26.5</v>
      </c>
      <c r="AG57">
        <v>5.46484375</v>
      </c>
      <c r="AH57">
        <f t="shared" si="0"/>
        <v>21.03515625</v>
      </c>
      <c r="AI57">
        <f t="shared" si="1"/>
        <v>4.8491779842744815</v>
      </c>
      <c r="AJ57">
        <f t="shared" si="2"/>
        <v>0.41013966092068171</v>
      </c>
      <c r="AK57">
        <f t="shared" si="3"/>
        <v>64.61213709620958</v>
      </c>
    </row>
    <row r="58" spans="1:37" x14ac:dyDescent="0.3">
      <c r="A58">
        <v>56</v>
      </c>
      <c r="B58">
        <v>163</v>
      </c>
      <c r="C58" t="s">
        <v>91</v>
      </c>
      <c r="D58">
        <v>9.2482727351755299E-3</v>
      </c>
      <c r="E58">
        <v>2560</v>
      </c>
      <c r="F58">
        <v>7680</v>
      </c>
      <c r="G58">
        <v>3</v>
      </c>
      <c r="H58">
        <v>3.18008791679312</v>
      </c>
      <c r="I58">
        <v>8.0558086485950895</v>
      </c>
      <c r="J58">
        <v>-0.85911119135893199</v>
      </c>
      <c r="K58" t="b">
        <v>1</v>
      </c>
      <c r="L58">
        <v>341.8</v>
      </c>
      <c r="M58" t="s">
        <v>92</v>
      </c>
      <c r="N58">
        <v>8.0774834290700603</v>
      </c>
      <c r="O58">
        <v>3.91</v>
      </c>
      <c r="P58">
        <v>2.5329999999999999</v>
      </c>
      <c r="Q58" t="s">
        <v>152</v>
      </c>
      <c r="S58">
        <v>0</v>
      </c>
      <c r="T58">
        <v>8140</v>
      </c>
      <c r="U58">
        <v>2560</v>
      </c>
      <c r="V58">
        <v>297</v>
      </c>
      <c r="W58">
        <v>2560</v>
      </c>
      <c r="X58">
        <v>1</v>
      </c>
      <c r="Y58">
        <v>0.12650153144422899</v>
      </c>
      <c r="Z58">
        <v>341.8</v>
      </c>
      <c r="AA58">
        <v>23.81</v>
      </c>
      <c r="AB58" t="s">
        <v>94</v>
      </c>
      <c r="AC58">
        <v>18.484375</v>
      </c>
      <c r="AE58">
        <v>0</v>
      </c>
      <c r="AF58">
        <v>341.75</v>
      </c>
      <c r="AG58">
        <v>5.921875</v>
      </c>
      <c r="AH58">
        <f t="shared" si="0"/>
        <v>335.828125</v>
      </c>
      <c r="AI58">
        <f t="shared" si="1"/>
        <v>57.709762532981529</v>
      </c>
      <c r="AJ58">
        <f t="shared" si="2"/>
        <v>0.42353835962757636</v>
      </c>
      <c r="AK58">
        <f t="shared" si="3"/>
        <v>806.89267508262037</v>
      </c>
    </row>
    <row r="59" spans="1:37" x14ac:dyDescent="0.3">
      <c r="A59">
        <v>57</v>
      </c>
      <c r="B59">
        <v>164</v>
      </c>
      <c r="C59" t="s">
        <v>91</v>
      </c>
      <c r="D59">
        <v>5.3451443910378003E-2</v>
      </c>
      <c r="E59">
        <v>2560</v>
      </c>
      <c r="F59">
        <v>2560</v>
      </c>
      <c r="G59">
        <v>1</v>
      </c>
      <c r="H59">
        <v>4.0115550872260197</v>
      </c>
      <c r="I59">
        <v>4.0095963200935802</v>
      </c>
      <c r="J59">
        <v>-0.85187826271325295</v>
      </c>
      <c r="K59" t="b">
        <v>1</v>
      </c>
      <c r="L59">
        <v>9.984</v>
      </c>
      <c r="M59" t="s">
        <v>92</v>
      </c>
      <c r="N59">
        <v>5.2643913173217101</v>
      </c>
      <c r="O59">
        <v>3.41</v>
      </c>
      <c r="P59">
        <v>0.99950000000000006</v>
      </c>
      <c r="Q59" t="s">
        <v>153</v>
      </c>
      <c r="S59">
        <v>0</v>
      </c>
      <c r="T59">
        <v>2572</v>
      </c>
      <c r="U59">
        <v>2560</v>
      </c>
      <c r="V59">
        <v>174</v>
      </c>
      <c r="W59">
        <v>2560</v>
      </c>
      <c r="X59">
        <v>1</v>
      </c>
      <c r="Y59">
        <v>0.228305401975614</v>
      </c>
      <c r="Z59">
        <v>9.984</v>
      </c>
      <c r="AA59">
        <v>257.5</v>
      </c>
      <c r="AB59" t="s">
        <v>94</v>
      </c>
      <c r="AC59">
        <v>3.16015625</v>
      </c>
      <c r="AE59">
        <v>3</v>
      </c>
      <c r="AF59">
        <v>9.984375</v>
      </c>
      <c r="AG59">
        <v>3.353515625</v>
      </c>
      <c r="AH59">
        <f t="shared" si="0"/>
        <v>6.630859375</v>
      </c>
      <c r="AI59">
        <f t="shared" si="1"/>
        <v>2.9772859638905067</v>
      </c>
      <c r="AJ59">
        <f t="shared" si="2"/>
        <v>0.42661288787948698</v>
      </c>
      <c r="AK59">
        <f t="shared" si="3"/>
        <v>23.403828819209199</v>
      </c>
    </row>
    <row r="60" spans="1:37" x14ac:dyDescent="0.3">
      <c r="A60">
        <v>58</v>
      </c>
      <c r="B60">
        <v>166</v>
      </c>
      <c r="C60" t="s">
        <v>91</v>
      </c>
      <c r="D60">
        <v>3.5151856225929201E-2</v>
      </c>
      <c r="E60">
        <v>2560</v>
      </c>
      <c r="F60">
        <v>10240</v>
      </c>
      <c r="G60">
        <v>4</v>
      </c>
      <c r="H60">
        <v>3.74057844127588</v>
      </c>
      <c r="I60">
        <v>8.4089956756026307</v>
      </c>
      <c r="J60">
        <v>-0.87920265981915002</v>
      </c>
      <c r="K60" t="b">
        <v>1</v>
      </c>
      <c r="L60">
        <v>177.2</v>
      </c>
      <c r="M60" t="s">
        <v>92</v>
      </c>
      <c r="N60">
        <v>8.4227405743364692</v>
      </c>
      <c r="O60">
        <v>3.9860000000000002</v>
      </c>
      <c r="P60">
        <v>2.2480000000000002</v>
      </c>
      <c r="Q60" t="s">
        <v>154</v>
      </c>
      <c r="S60">
        <v>0</v>
      </c>
      <c r="T60">
        <v>9670</v>
      </c>
      <c r="U60">
        <v>2560</v>
      </c>
      <c r="V60">
        <v>128</v>
      </c>
      <c r="W60">
        <v>2560</v>
      </c>
      <c r="X60">
        <v>1</v>
      </c>
      <c r="Y60">
        <v>0.242235200024979</v>
      </c>
      <c r="Z60">
        <v>177.2</v>
      </c>
      <c r="AA60">
        <v>54.56</v>
      </c>
      <c r="AB60" t="s">
        <v>94</v>
      </c>
      <c r="AC60">
        <v>13.3125</v>
      </c>
      <c r="AE60">
        <v>0</v>
      </c>
      <c r="AF60">
        <v>177.25</v>
      </c>
      <c r="AG60">
        <v>10.4140625</v>
      </c>
      <c r="AH60">
        <f t="shared" si="0"/>
        <v>166.8359375</v>
      </c>
      <c r="AI60">
        <f t="shared" si="1"/>
        <v>17.020255063765941</v>
      </c>
      <c r="AJ60">
        <f t="shared" si="2"/>
        <v>0.41511376664784588</v>
      </c>
      <c r="AK60">
        <f t="shared" si="3"/>
        <v>426.99137981219201</v>
      </c>
    </row>
    <row r="61" spans="1:37" x14ac:dyDescent="0.3">
      <c r="A61">
        <v>59</v>
      </c>
      <c r="B61">
        <v>167</v>
      </c>
      <c r="C61" t="s">
        <v>91</v>
      </c>
      <c r="D61">
        <v>2.04374763594968E-2</v>
      </c>
      <c r="E61">
        <v>2560</v>
      </c>
      <c r="F61">
        <v>10240</v>
      </c>
      <c r="G61">
        <v>4</v>
      </c>
      <c r="H61">
        <v>4.3504538845977496</v>
      </c>
      <c r="I61">
        <v>6.2070440677708199</v>
      </c>
      <c r="J61">
        <v>-0.89366851711050699</v>
      </c>
      <c r="K61" t="b">
        <v>1</v>
      </c>
      <c r="L61">
        <v>26.7</v>
      </c>
      <c r="M61" t="s">
        <v>92</v>
      </c>
      <c r="N61">
        <v>6.9901113628958997</v>
      </c>
      <c r="O61">
        <v>3.9220000000000002</v>
      </c>
      <c r="P61">
        <v>1.427</v>
      </c>
      <c r="Q61" t="s">
        <v>155</v>
      </c>
      <c r="R61" s="1" t="s">
        <v>1941</v>
      </c>
      <c r="S61">
        <v>0</v>
      </c>
      <c r="T61">
        <v>8350</v>
      </c>
      <c r="U61">
        <v>2560</v>
      </c>
      <c r="V61">
        <v>188</v>
      </c>
      <c r="W61">
        <v>2560</v>
      </c>
      <c r="X61">
        <v>1</v>
      </c>
      <c r="Y61">
        <v>0.244356963695469</v>
      </c>
      <c r="Z61">
        <v>26.7</v>
      </c>
      <c r="AA61">
        <v>312.8</v>
      </c>
      <c r="AB61" t="s">
        <v>94</v>
      </c>
      <c r="AC61">
        <v>5.16796875</v>
      </c>
      <c r="AE61">
        <v>0</v>
      </c>
      <c r="AF61">
        <v>26.703125</v>
      </c>
      <c r="AG61">
        <v>6.796875</v>
      </c>
      <c r="AH61">
        <f t="shared" si="0"/>
        <v>19.90625</v>
      </c>
      <c r="AI61">
        <f t="shared" si="1"/>
        <v>3.928735632183908</v>
      </c>
      <c r="AJ61">
        <f t="shared" si="2"/>
        <v>0.40915201502707654</v>
      </c>
      <c r="AK61">
        <f t="shared" si="3"/>
        <v>65.264556984359132</v>
      </c>
    </row>
    <row r="62" spans="1:37" x14ac:dyDescent="0.3">
      <c r="A62">
        <v>60</v>
      </c>
      <c r="B62">
        <v>174</v>
      </c>
      <c r="C62" t="s">
        <v>91</v>
      </c>
      <c r="D62">
        <v>1.7376916549395501E-2</v>
      </c>
      <c r="E62">
        <v>2560</v>
      </c>
      <c r="F62">
        <v>7680</v>
      </c>
      <c r="G62">
        <v>3</v>
      </c>
      <c r="H62">
        <v>3.2515081478003598</v>
      </c>
      <c r="I62">
        <v>6.9666102307363298</v>
      </c>
      <c r="J62">
        <v>-0.87036241369665401</v>
      </c>
      <c r="K62" t="b">
        <v>1</v>
      </c>
      <c r="L62">
        <v>139</v>
      </c>
      <c r="M62" t="s">
        <v>92</v>
      </c>
      <c r="N62">
        <v>7.1269028410867801</v>
      </c>
      <c r="O62">
        <v>3.9060000000000001</v>
      </c>
      <c r="P62">
        <v>2.1429999999999998</v>
      </c>
      <c r="Q62" t="s">
        <v>156</v>
      </c>
      <c r="S62">
        <v>0</v>
      </c>
      <c r="T62">
        <v>8056</v>
      </c>
      <c r="U62">
        <v>2560</v>
      </c>
      <c r="V62">
        <v>262</v>
      </c>
      <c r="W62">
        <v>2560</v>
      </c>
      <c r="X62">
        <v>1</v>
      </c>
      <c r="Y62">
        <v>0.13909863790569299</v>
      </c>
      <c r="Z62">
        <v>139</v>
      </c>
      <c r="AA62">
        <v>57.97</v>
      </c>
      <c r="AB62" t="s">
        <v>94</v>
      </c>
      <c r="AC62">
        <v>11.7890625</v>
      </c>
      <c r="AE62">
        <v>0</v>
      </c>
      <c r="AF62">
        <v>139</v>
      </c>
      <c r="AG62">
        <v>6.38671875</v>
      </c>
      <c r="AH62">
        <f t="shared" si="0"/>
        <v>132.61328125</v>
      </c>
      <c r="AI62">
        <f t="shared" si="1"/>
        <v>21.763914373088685</v>
      </c>
      <c r="AJ62">
        <f t="shared" si="2"/>
        <v>0.41879974297795447</v>
      </c>
      <c r="AK62">
        <f t="shared" si="3"/>
        <v>331.90087226800648</v>
      </c>
    </row>
    <row r="63" spans="1:37" x14ac:dyDescent="0.3">
      <c r="A63">
        <v>61</v>
      </c>
      <c r="B63">
        <v>175</v>
      </c>
      <c r="C63" t="s">
        <v>91</v>
      </c>
      <c r="D63">
        <v>5.5326630352659098E-2</v>
      </c>
      <c r="E63">
        <v>2560</v>
      </c>
      <c r="F63">
        <v>2560</v>
      </c>
      <c r="G63">
        <v>1</v>
      </c>
      <c r="H63">
        <v>13.2319751992323</v>
      </c>
      <c r="I63">
        <v>11.099869820449699</v>
      </c>
      <c r="J63">
        <v>-0.86232582631256705</v>
      </c>
      <c r="K63" t="b">
        <v>1</v>
      </c>
      <c r="L63">
        <v>6.9020000000000001</v>
      </c>
      <c r="M63" t="s">
        <v>92</v>
      </c>
      <c r="N63">
        <v>11.4227117225507</v>
      </c>
      <c r="O63">
        <v>3.4180000000000001</v>
      </c>
      <c r="P63">
        <v>0.83899999999999997</v>
      </c>
      <c r="Q63" t="s">
        <v>157</v>
      </c>
      <c r="S63">
        <v>0</v>
      </c>
      <c r="T63">
        <v>2616</v>
      </c>
      <c r="U63">
        <v>2560</v>
      </c>
      <c r="V63">
        <v>24</v>
      </c>
      <c r="W63">
        <v>2560</v>
      </c>
      <c r="X63">
        <v>1</v>
      </c>
      <c r="Y63">
        <v>2.4968414820414799</v>
      </c>
      <c r="Z63">
        <v>6.9020000000000001</v>
      </c>
      <c r="AA63">
        <v>379</v>
      </c>
      <c r="AB63" t="s">
        <v>94</v>
      </c>
      <c r="AC63">
        <v>2.626953125</v>
      </c>
      <c r="AD63" t="s">
        <v>98</v>
      </c>
      <c r="AE63">
        <v>3</v>
      </c>
      <c r="AF63">
        <v>6.90234375</v>
      </c>
      <c r="AG63">
        <v>4.8984375</v>
      </c>
      <c r="AH63">
        <f t="shared" si="0"/>
        <v>2.00390625</v>
      </c>
      <c r="AI63">
        <f t="shared" si="1"/>
        <v>1.4090909090909092</v>
      </c>
      <c r="AJ63">
        <f t="shared" si="2"/>
        <v>0.42217902446627403</v>
      </c>
      <c r="AK63">
        <f t="shared" si="3"/>
        <v>16.349328957605277</v>
      </c>
    </row>
    <row r="64" spans="1:37" x14ac:dyDescent="0.3">
      <c r="A64">
        <v>62</v>
      </c>
      <c r="B64">
        <v>177</v>
      </c>
      <c r="C64" t="s">
        <v>91</v>
      </c>
      <c r="D64">
        <v>3.4903942820721102E-2</v>
      </c>
      <c r="E64">
        <v>2560</v>
      </c>
      <c r="F64">
        <v>10240</v>
      </c>
      <c r="G64">
        <v>4</v>
      </c>
      <c r="H64">
        <v>3.5634490076430301</v>
      </c>
      <c r="I64">
        <v>8.0177602671968309</v>
      </c>
      <c r="J64">
        <v>-0.87920265981915002</v>
      </c>
      <c r="K64" t="b">
        <v>1</v>
      </c>
      <c r="L64">
        <v>178</v>
      </c>
      <c r="M64" t="s">
        <v>92</v>
      </c>
      <c r="N64">
        <v>8.0375789551261807</v>
      </c>
      <c r="O64">
        <v>3.988</v>
      </c>
      <c r="P64">
        <v>2.25</v>
      </c>
      <c r="Q64" t="s">
        <v>158</v>
      </c>
      <c r="S64">
        <v>0</v>
      </c>
      <c r="T64">
        <v>9720</v>
      </c>
      <c r="U64">
        <v>2560</v>
      </c>
      <c r="V64">
        <v>171</v>
      </c>
      <c r="W64">
        <v>2560</v>
      </c>
      <c r="X64">
        <v>1</v>
      </c>
      <c r="Y64">
        <v>0.196031845109396</v>
      </c>
      <c r="Z64">
        <v>178</v>
      </c>
      <c r="AA64">
        <v>54.6</v>
      </c>
      <c r="AB64" t="s">
        <v>94</v>
      </c>
      <c r="AC64">
        <v>13.34375</v>
      </c>
      <c r="AE64">
        <v>0</v>
      </c>
      <c r="AF64">
        <v>178</v>
      </c>
      <c r="AG64">
        <v>9.2265625</v>
      </c>
      <c r="AH64">
        <f t="shared" si="0"/>
        <v>168.7734375</v>
      </c>
      <c r="AI64">
        <f t="shared" si="1"/>
        <v>19.292125317527518</v>
      </c>
      <c r="AJ64">
        <f t="shared" si="2"/>
        <v>0.41511376664784588</v>
      </c>
      <c r="AK64">
        <f t="shared" si="3"/>
        <v>428.798113436221</v>
      </c>
    </row>
    <row r="65" spans="1:37" x14ac:dyDescent="0.3">
      <c r="A65">
        <v>63</v>
      </c>
      <c r="B65">
        <v>178</v>
      </c>
      <c r="C65" t="s">
        <v>91</v>
      </c>
      <c r="D65">
        <v>2.9838767313759201E-2</v>
      </c>
      <c r="E65">
        <v>2560</v>
      </c>
      <c r="F65">
        <v>10240</v>
      </c>
      <c r="G65">
        <v>4</v>
      </c>
      <c r="H65">
        <v>3.6068845618416598</v>
      </c>
      <c r="I65">
        <v>5.5265643335249601</v>
      </c>
      <c r="J65">
        <v>-0.889650223418464</v>
      </c>
      <c r="K65" t="b">
        <v>1</v>
      </c>
      <c r="L65">
        <v>34.1</v>
      </c>
      <c r="M65" t="s">
        <v>92</v>
      </c>
      <c r="N65">
        <v>6.4644828261450797</v>
      </c>
      <c r="O65">
        <v>3.9550000000000001</v>
      </c>
      <c r="P65">
        <v>1.532</v>
      </c>
      <c r="Q65" t="s">
        <v>159</v>
      </c>
      <c r="R65" s="1" t="s">
        <v>1941</v>
      </c>
      <c r="S65">
        <v>0</v>
      </c>
      <c r="T65">
        <v>9000</v>
      </c>
      <c r="U65">
        <v>2560</v>
      </c>
      <c r="V65">
        <v>399</v>
      </c>
      <c r="W65">
        <v>2560</v>
      </c>
      <c r="X65">
        <v>1</v>
      </c>
      <c r="Y65">
        <v>0.13050746450932399</v>
      </c>
      <c r="Z65">
        <v>34.1</v>
      </c>
      <c r="AA65">
        <v>264</v>
      </c>
      <c r="AB65" t="s">
        <v>94</v>
      </c>
      <c r="AC65">
        <v>5.83984375</v>
      </c>
      <c r="AE65">
        <v>0</v>
      </c>
      <c r="AF65">
        <v>34.09375</v>
      </c>
      <c r="AG65">
        <v>5.5859375</v>
      </c>
      <c r="AH65">
        <f t="shared" si="0"/>
        <v>28.5078125</v>
      </c>
      <c r="AI65">
        <f t="shared" si="1"/>
        <v>6.1034965034965039</v>
      </c>
      <c r="AJ65">
        <f t="shared" si="2"/>
        <v>0.41079941564122369</v>
      </c>
      <c r="AK65">
        <f t="shared" si="3"/>
        <v>82.993667229984965</v>
      </c>
    </row>
    <row r="66" spans="1:37" x14ac:dyDescent="0.3">
      <c r="A66">
        <v>64</v>
      </c>
      <c r="B66">
        <v>185</v>
      </c>
      <c r="C66" t="s">
        <v>91</v>
      </c>
      <c r="D66">
        <v>1.37737726896869E-2</v>
      </c>
      <c r="E66">
        <v>2560</v>
      </c>
      <c r="F66">
        <v>7680</v>
      </c>
      <c r="G66">
        <v>3</v>
      </c>
      <c r="H66">
        <v>3.4848068299761699</v>
      </c>
      <c r="I66">
        <v>7.5889836238738901</v>
      </c>
      <c r="J66">
        <v>-0.87357704865028896</v>
      </c>
      <c r="K66" t="b">
        <v>1</v>
      </c>
      <c r="L66">
        <v>150.19999999999999</v>
      </c>
      <c r="M66" t="s">
        <v>92</v>
      </c>
      <c r="N66">
        <v>7.7092279017557601</v>
      </c>
      <c r="O66">
        <v>3.9060000000000001</v>
      </c>
      <c r="P66">
        <v>2.1779999999999999</v>
      </c>
      <c r="Q66" t="s">
        <v>160</v>
      </c>
      <c r="S66">
        <v>0</v>
      </c>
      <c r="T66">
        <v>8044</v>
      </c>
      <c r="U66">
        <v>2560</v>
      </c>
      <c r="V66">
        <v>307</v>
      </c>
      <c r="W66">
        <v>2560</v>
      </c>
      <c r="X66">
        <v>1</v>
      </c>
      <c r="Y66">
        <v>0.14181541636995301</v>
      </c>
      <c r="Z66">
        <v>150.19999999999999</v>
      </c>
      <c r="AA66">
        <v>53.53</v>
      </c>
      <c r="AB66" t="s">
        <v>94</v>
      </c>
      <c r="AC66">
        <v>12.2578125</v>
      </c>
      <c r="AE66">
        <v>0</v>
      </c>
      <c r="AF66">
        <v>150.25</v>
      </c>
      <c r="AG66">
        <v>5.9609375</v>
      </c>
      <c r="AH66">
        <f t="shared" si="0"/>
        <v>144.2890625</v>
      </c>
      <c r="AI66">
        <f t="shared" si="1"/>
        <v>25.205766710353867</v>
      </c>
      <c r="AJ66">
        <f t="shared" si="2"/>
        <v>0.41745561628143779</v>
      </c>
      <c r="AK66">
        <f t="shared" si="3"/>
        <v>359.91850184788348</v>
      </c>
    </row>
    <row r="67" spans="1:37" x14ac:dyDescent="0.3">
      <c r="A67">
        <v>65</v>
      </c>
      <c r="B67">
        <v>186</v>
      </c>
      <c r="C67" t="s">
        <v>91</v>
      </c>
      <c r="D67">
        <v>5.2204911589423003E-2</v>
      </c>
      <c r="E67">
        <v>2560</v>
      </c>
      <c r="F67">
        <v>2560</v>
      </c>
      <c r="G67">
        <v>1</v>
      </c>
      <c r="H67">
        <v>4.2481164758312699</v>
      </c>
      <c r="I67">
        <v>4.3269389495039201</v>
      </c>
      <c r="J67">
        <v>-0.85750387388211402</v>
      </c>
      <c r="K67" t="b">
        <v>1</v>
      </c>
      <c r="L67">
        <v>10.44</v>
      </c>
      <c r="M67" t="s">
        <v>92</v>
      </c>
      <c r="N67">
        <v>5.2831415249128097</v>
      </c>
      <c r="O67">
        <v>3.4</v>
      </c>
      <c r="P67">
        <v>1.0189999999999999</v>
      </c>
      <c r="Q67" t="s">
        <v>161</v>
      </c>
      <c r="S67">
        <v>0</v>
      </c>
      <c r="T67">
        <v>2518</v>
      </c>
      <c r="U67">
        <v>2560</v>
      </c>
      <c r="V67">
        <v>180</v>
      </c>
      <c r="W67">
        <v>2560</v>
      </c>
      <c r="X67">
        <v>1</v>
      </c>
      <c r="Y67">
        <v>0.24210030795985901</v>
      </c>
      <c r="Z67">
        <v>10.44</v>
      </c>
      <c r="AA67">
        <v>241.2</v>
      </c>
      <c r="AB67" t="s">
        <v>94</v>
      </c>
      <c r="AC67">
        <v>3.23046875</v>
      </c>
      <c r="AE67">
        <v>3</v>
      </c>
      <c r="AF67">
        <v>10.4375</v>
      </c>
      <c r="AG67">
        <v>3.111328125</v>
      </c>
      <c r="AH67">
        <f t="shared" ref="AH67:AH129" si="4">AF67-AG67</f>
        <v>7.326171875</v>
      </c>
      <c r="AI67">
        <f t="shared" ref="AI67:AI129" si="5">AF67/AG67</f>
        <v>3.3546767106089139</v>
      </c>
      <c r="AJ67">
        <f t="shared" ref="AJ67:AJ129" si="6">EXP(J67)</f>
        <v>0.42421966762755814</v>
      </c>
      <c r="AK67">
        <f t="shared" ref="AK67:AK129" si="7">AF67/AJ67</f>
        <v>24.603998344469872</v>
      </c>
    </row>
    <row r="68" spans="1:37" x14ac:dyDescent="0.3">
      <c r="A68">
        <v>66</v>
      </c>
      <c r="B68">
        <v>188</v>
      </c>
      <c r="C68" t="s">
        <v>91</v>
      </c>
      <c r="D68">
        <v>4.22381641958742E-2</v>
      </c>
      <c r="E68">
        <v>2560</v>
      </c>
      <c r="F68">
        <v>10240</v>
      </c>
      <c r="G68">
        <v>4</v>
      </c>
      <c r="H68">
        <v>4.19011105231285</v>
      </c>
      <c r="I68">
        <v>9.4768527315982105</v>
      </c>
      <c r="J68">
        <v>-0.88000631855755895</v>
      </c>
      <c r="K68" t="b">
        <v>1</v>
      </c>
      <c r="L68">
        <v>182.6</v>
      </c>
      <c r="M68" t="s">
        <v>92</v>
      </c>
      <c r="N68">
        <v>9.4799136985006403</v>
      </c>
      <c r="O68">
        <v>3.992</v>
      </c>
      <c r="P68">
        <v>2.262</v>
      </c>
      <c r="Q68" t="s">
        <v>162</v>
      </c>
      <c r="S68">
        <v>0</v>
      </c>
      <c r="T68">
        <v>9830</v>
      </c>
      <c r="U68">
        <v>2560</v>
      </c>
      <c r="V68">
        <v>73</v>
      </c>
      <c r="W68">
        <v>2560</v>
      </c>
      <c r="X68">
        <v>1</v>
      </c>
      <c r="Y68">
        <v>0.37337425724575202</v>
      </c>
      <c r="Z68">
        <v>182.6</v>
      </c>
      <c r="AA68">
        <v>53.84</v>
      </c>
      <c r="AB68" t="s">
        <v>94</v>
      </c>
      <c r="AC68">
        <v>13.515625</v>
      </c>
      <c r="AE68">
        <v>0</v>
      </c>
      <c r="AF68">
        <v>182.625</v>
      </c>
      <c r="AG68">
        <v>13.484375</v>
      </c>
      <c r="AH68">
        <f t="shared" si="4"/>
        <v>169.140625</v>
      </c>
      <c r="AI68">
        <f t="shared" si="5"/>
        <v>13.543453070683661</v>
      </c>
      <c r="AJ68">
        <f t="shared" si="6"/>
        <v>0.41478029086015933</v>
      </c>
      <c r="AK68">
        <f t="shared" si="7"/>
        <v>440.2933408944711</v>
      </c>
    </row>
    <row r="69" spans="1:37" x14ac:dyDescent="0.3">
      <c r="A69">
        <v>67</v>
      </c>
      <c r="B69">
        <v>189</v>
      </c>
      <c r="C69" t="s">
        <v>91</v>
      </c>
      <c r="D69">
        <v>2.13424435912586E-2</v>
      </c>
      <c r="E69">
        <v>2560</v>
      </c>
      <c r="F69">
        <v>10240</v>
      </c>
      <c r="G69">
        <v>4</v>
      </c>
      <c r="H69">
        <v>3.89596978183183</v>
      </c>
      <c r="I69">
        <v>5.7602521969662099</v>
      </c>
      <c r="J69">
        <v>-0.89206119963369002</v>
      </c>
      <c r="K69" t="b">
        <v>1</v>
      </c>
      <c r="L69">
        <v>30.08</v>
      </c>
      <c r="M69" t="s">
        <v>92</v>
      </c>
      <c r="N69">
        <v>6.7261891903607696</v>
      </c>
      <c r="O69">
        <v>3.9630000000000001</v>
      </c>
      <c r="P69">
        <v>1.4790000000000001</v>
      </c>
      <c r="Q69" t="s">
        <v>163</v>
      </c>
      <c r="R69" s="1" t="s">
        <v>1941</v>
      </c>
      <c r="S69">
        <v>0</v>
      </c>
      <c r="T69">
        <v>9180</v>
      </c>
      <c r="U69">
        <v>2560</v>
      </c>
      <c r="V69">
        <v>323</v>
      </c>
      <c r="W69">
        <v>2560</v>
      </c>
      <c r="X69">
        <v>1</v>
      </c>
      <c r="Y69">
        <v>0.161136069044167</v>
      </c>
      <c r="Z69">
        <v>30.08</v>
      </c>
      <c r="AA69">
        <v>305.2</v>
      </c>
      <c r="AB69" t="s">
        <v>94</v>
      </c>
      <c r="AC69">
        <v>5.484375</v>
      </c>
      <c r="AE69">
        <v>0</v>
      </c>
      <c r="AF69">
        <v>30.078125</v>
      </c>
      <c r="AG69">
        <v>6.203125</v>
      </c>
      <c r="AH69">
        <f t="shared" si="4"/>
        <v>23.875</v>
      </c>
      <c r="AI69">
        <f t="shared" si="5"/>
        <v>4.8488664987405539</v>
      </c>
      <c r="AJ69">
        <f t="shared" si="6"/>
        <v>0.40981018101065247</v>
      </c>
      <c r="AK69">
        <f t="shared" si="7"/>
        <v>73.395260522378678</v>
      </c>
    </row>
    <row r="70" spans="1:37" x14ac:dyDescent="0.3">
      <c r="A70">
        <v>68</v>
      </c>
      <c r="B70">
        <v>196</v>
      </c>
      <c r="C70" t="s">
        <v>91</v>
      </c>
      <c r="D70">
        <v>1.3931667775085799E-2</v>
      </c>
      <c r="E70">
        <v>2560</v>
      </c>
      <c r="F70">
        <v>7680</v>
      </c>
      <c r="G70">
        <v>3</v>
      </c>
      <c r="H70">
        <v>3.0749416171910902</v>
      </c>
      <c r="I70">
        <v>7.5251989186336603</v>
      </c>
      <c r="J70">
        <v>-0.86071850883574896</v>
      </c>
      <c r="K70" t="b">
        <v>1</v>
      </c>
      <c r="L70">
        <v>280.5</v>
      </c>
      <c r="M70" t="s">
        <v>92</v>
      </c>
      <c r="N70">
        <v>7.5618554109707903</v>
      </c>
      <c r="O70">
        <v>3.9239999999999999</v>
      </c>
      <c r="P70">
        <v>2.4470000000000001</v>
      </c>
      <c r="Q70" t="s">
        <v>164</v>
      </c>
      <c r="S70">
        <v>0</v>
      </c>
      <c r="T70">
        <v>8380</v>
      </c>
      <c r="U70">
        <v>2560</v>
      </c>
      <c r="V70">
        <v>303</v>
      </c>
      <c r="W70">
        <v>2560</v>
      </c>
      <c r="X70">
        <v>1</v>
      </c>
      <c r="Y70">
        <v>0.119202281341708</v>
      </c>
      <c r="Z70">
        <v>280.5</v>
      </c>
      <c r="AA70">
        <v>29.89</v>
      </c>
      <c r="AB70" t="s">
        <v>94</v>
      </c>
      <c r="AC70">
        <v>16.75</v>
      </c>
      <c r="AE70">
        <v>0</v>
      </c>
      <c r="AF70">
        <v>280.5</v>
      </c>
      <c r="AG70">
        <v>6.06640625</v>
      </c>
      <c r="AH70">
        <f t="shared" si="4"/>
        <v>274.43359375</v>
      </c>
      <c r="AI70">
        <f t="shared" si="5"/>
        <v>46.238248551191241</v>
      </c>
      <c r="AJ70">
        <f t="shared" si="6"/>
        <v>0.42285814582625264</v>
      </c>
      <c r="AK70">
        <f t="shared" si="7"/>
        <v>663.34302122029851</v>
      </c>
    </row>
    <row r="71" spans="1:37" x14ac:dyDescent="0.3">
      <c r="A71">
        <v>69</v>
      </c>
      <c r="B71">
        <v>197</v>
      </c>
      <c r="C71" t="s">
        <v>91</v>
      </c>
      <c r="D71">
        <v>2.2610653351459599E-2</v>
      </c>
      <c r="E71">
        <v>2560</v>
      </c>
      <c r="F71">
        <v>2560</v>
      </c>
      <c r="G71">
        <v>1</v>
      </c>
      <c r="H71">
        <v>8.0793161974197201</v>
      </c>
      <c r="I71">
        <v>7.7242681223377998</v>
      </c>
      <c r="J71">
        <v>-0.86473680252779295</v>
      </c>
      <c r="K71" t="b">
        <v>1</v>
      </c>
      <c r="L71">
        <v>9.0399999999999991</v>
      </c>
      <c r="M71" t="s">
        <v>92</v>
      </c>
      <c r="N71">
        <v>7.93960889170092</v>
      </c>
      <c r="O71">
        <v>3.43</v>
      </c>
      <c r="P71">
        <v>0.95599999999999996</v>
      </c>
      <c r="Q71" t="s">
        <v>165</v>
      </c>
      <c r="S71">
        <v>0</v>
      </c>
      <c r="T71">
        <v>2684</v>
      </c>
      <c r="U71">
        <v>2560</v>
      </c>
      <c r="V71">
        <v>73</v>
      </c>
      <c r="W71">
        <v>2560</v>
      </c>
      <c r="X71">
        <v>1</v>
      </c>
      <c r="Y71">
        <v>0.82857128911015299</v>
      </c>
      <c r="Z71">
        <v>9.0399999999999991</v>
      </c>
      <c r="AA71">
        <v>297</v>
      </c>
      <c r="AB71" t="s">
        <v>94</v>
      </c>
      <c r="AC71">
        <v>3.005859375</v>
      </c>
      <c r="AD71" t="s">
        <v>98</v>
      </c>
      <c r="AE71">
        <v>2</v>
      </c>
      <c r="AF71">
        <v>9.0390625</v>
      </c>
      <c r="AG71">
        <v>3.98828125</v>
      </c>
      <c r="AH71">
        <f t="shared" si="4"/>
        <v>5.05078125</v>
      </c>
      <c r="AI71">
        <f t="shared" si="5"/>
        <v>2.2664054848188049</v>
      </c>
      <c r="AJ71">
        <f t="shared" si="6"/>
        <v>0.42116238691665409</v>
      </c>
      <c r="AK71">
        <f t="shared" si="7"/>
        <v>21.462178914350169</v>
      </c>
    </row>
    <row r="72" spans="1:37" x14ac:dyDescent="0.3">
      <c r="A72">
        <v>70</v>
      </c>
      <c r="B72">
        <v>199</v>
      </c>
      <c r="C72" t="s">
        <v>91</v>
      </c>
      <c r="D72">
        <v>3.9627507191849203E-2</v>
      </c>
      <c r="E72">
        <v>2560</v>
      </c>
      <c r="F72">
        <v>10240</v>
      </c>
      <c r="G72">
        <v>4</v>
      </c>
      <c r="H72">
        <v>3.5583345173532699</v>
      </c>
      <c r="I72">
        <v>8.0757513850869298</v>
      </c>
      <c r="J72">
        <v>-0.87920265981915002</v>
      </c>
      <c r="K72" t="b">
        <v>1</v>
      </c>
      <c r="L72">
        <v>186.2</v>
      </c>
      <c r="M72" t="s">
        <v>92</v>
      </c>
      <c r="N72">
        <v>8.0944284477061395</v>
      </c>
      <c r="O72">
        <v>4</v>
      </c>
      <c r="P72">
        <v>2.27</v>
      </c>
      <c r="Q72" t="s">
        <v>166</v>
      </c>
      <c r="S72">
        <v>0</v>
      </c>
      <c r="T72">
        <v>9990</v>
      </c>
      <c r="U72">
        <v>2560</v>
      </c>
      <c r="V72">
        <v>182</v>
      </c>
      <c r="W72">
        <v>2560</v>
      </c>
      <c r="X72">
        <v>1</v>
      </c>
      <c r="Y72">
        <v>0.18963637127786201</v>
      </c>
      <c r="Z72">
        <v>186.2</v>
      </c>
      <c r="AA72">
        <v>53.66</v>
      </c>
      <c r="AB72" t="s">
        <v>94</v>
      </c>
      <c r="AC72">
        <v>13.6484375</v>
      </c>
      <c r="AE72">
        <v>0</v>
      </c>
      <c r="AF72">
        <v>186.25</v>
      </c>
      <c r="AG72">
        <v>9.3046875</v>
      </c>
      <c r="AH72">
        <f t="shared" si="4"/>
        <v>176.9453125</v>
      </c>
      <c r="AI72">
        <f t="shared" si="5"/>
        <v>20.016792611251049</v>
      </c>
      <c r="AJ72">
        <f t="shared" si="6"/>
        <v>0.41511376664784588</v>
      </c>
      <c r="AK72">
        <f t="shared" si="7"/>
        <v>448.67218330054027</v>
      </c>
    </row>
    <row r="73" spans="1:37" x14ac:dyDescent="0.3">
      <c r="A73">
        <v>71</v>
      </c>
      <c r="B73">
        <v>200</v>
      </c>
      <c r="C73" t="s">
        <v>91</v>
      </c>
      <c r="D73">
        <v>2.34679408471371E-2</v>
      </c>
      <c r="E73">
        <v>2560</v>
      </c>
      <c r="F73">
        <v>10240</v>
      </c>
      <c r="G73">
        <v>4</v>
      </c>
      <c r="H73">
        <v>4.45362535690606</v>
      </c>
      <c r="I73">
        <v>6.6717395483338802</v>
      </c>
      <c r="J73">
        <v>-0.89447217584891603</v>
      </c>
      <c r="K73" t="b">
        <v>1</v>
      </c>
      <c r="L73">
        <v>31.47</v>
      </c>
      <c r="M73" t="s">
        <v>92</v>
      </c>
      <c r="N73">
        <v>7.42134624668891</v>
      </c>
      <c r="O73">
        <v>3.9940000000000002</v>
      </c>
      <c r="P73">
        <v>1.498</v>
      </c>
      <c r="Q73" t="s">
        <v>167</v>
      </c>
      <c r="R73" s="1" t="s">
        <v>1941</v>
      </c>
      <c r="S73">
        <v>0</v>
      </c>
      <c r="T73">
        <v>9870</v>
      </c>
      <c r="U73">
        <v>2560</v>
      </c>
      <c r="V73">
        <v>186</v>
      </c>
      <c r="W73">
        <v>2560</v>
      </c>
      <c r="X73">
        <v>1</v>
      </c>
      <c r="Y73">
        <v>0.25323209747743203</v>
      </c>
      <c r="Z73">
        <v>31.47</v>
      </c>
      <c r="AA73">
        <v>313.8</v>
      </c>
      <c r="AB73" t="s">
        <v>94</v>
      </c>
      <c r="AC73">
        <v>5.609375</v>
      </c>
      <c r="AE73">
        <v>0</v>
      </c>
      <c r="AF73">
        <v>31.46875</v>
      </c>
      <c r="AG73">
        <v>8.078125</v>
      </c>
      <c r="AH73">
        <f t="shared" si="4"/>
        <v>23.390625</v>
      </c>
      <c r="AI73">
        <f t="shared" si="5"/>
        <v>3.895551257253385</v>
      </c>
      <c r="AJ73">
        <f t="shared" si="6"/>
        <v>0.40882332852844144</v>
      </c>
      <c r="AK73">
        <f t="shared" si="7"/>
        <v>76.973958685948006</v>
      </c>
    </row>
    <row r="74" spans="1:37" x14ac:dyDescent="0.3">
      <c r="A74">
        <v>72</v>
      </c>
      <c r="B74">
        <v>207</v>
      </c>
      <c r="C74" t="s">
        <v>91</v>
      </c>
      <c r="D74">
        <v>2.87592225382561E-2</v>
      </c>
      <c r="E74">
        <v>2560</v>
      </c>
      <c r="F74">
        <v>7680</v>
      </c>
      <c r="G74">
        <v>3</v>
      </c>
      <c r="H74">
        <v>3.3702711688651199</v>
      </c>
      <c r="I74">
        <v>8.0965498783283092</v>
      </c>
      <c r="J74">
        <v>-0.86714777874301896</v>
      </c>
      <c r="K74" t="b">
        <v>1</v>
      </c>
      <c r="L74">
        <v>253</v>
      </c>
      <c r="M74" t="s">
        <v>92</v>
      </c>
      <c r="N74">
        <v>8.1435839691934309</v>
      </c>
      <c r="O74">
        <v>3.94</v>
      </c>
      <c r="P74">
        <v>2.4020000000000001</v>
      </c>
      <c r="Q74" t="s">
        <v>168</v>
      </c>
      <c r="S74">
        <v>0</v>
      </c>
      <c r="T74">
        <v>8700</v>
      </c>
      <c r="U74">
        <v>2560</v>
      </c>
      <c r="V74">
        <v>401</v>
      </c>
      <c r="W74">
        <v>2560</v>
      </c>
      <c r="X74">
        <v>1</v>
      </c>
      <c r="Y74">
        <v>0.118365693683938</v>
      </c>
      <c r="Z74">
        <v>253</v>
      </c>
      <c r="AA74">
        <v>34.4</v>
      </c>
      <c r="AB74" t="s">
        <v>94</v>
      </c>
      <c r="AC74">
        <v>15.90625</v>
      </c>
      <c r="AE74">
        <v>0</v>
      </c>
      <c r="AF74">
        <v>253</v>
      </c>
      <c r="AG74">
        <v>5.51953125</v>
      </c>
      <c r="AH74">
        <f t="shared" si="4"/>
        <v>247.48046875</v>
      </c>
      <c r="AI74">
        <f t="shared" si="5"/>
        <v>45.837225760792641</v>
      </c>
      <c r="AJ74">
        <f t="shared" si="6"/>
        <v>0.42014819750360038</v>
      </c>
      <c r="AK74">
        <f t="shared" si="7"/>
        <v>602.16847651198589</v>
      </c>
    </row>
    <row r="75" spans="1:37" x14ac:dyDescent="0.3">
      <c r="A75">
        <v>73</v>
      </c>
      <c r="B75">
        <v>208</v>
      </c>
      <c r="C75" t="s">
        <v>91</v>
      </c>
      <c r="D75">
        <v>5.64976473309639E-2</v>
      </c>
      <c r="E75">
        <v>2560</v>
      </c>
      <c r="F75">
        <v>2560</v>
      </c>
      <c r="G75">
        <v>1</v>
      </c>
      <c r="H75">
        <v>8.6216338185925903</v>
      </c>
      <c r="I75">
        <v>9.6993380459166598</v>
      </c>
      <c r="J75">
        <v>-0.86393314378938402</v>
      </c>
      <c r="K75" t="b">
        <v>1</v>
      </c>
      <c r="L75">
        <v>13.33</v>
      </c>
      <c r="M75" t="s">
        <v>92</v>
      </c>
      <c r="N75">
        <v>9.7024079994970105</v>
      </c>
      <c r="O75">
        <v>3.4079999999999999</v>
      </c>
      <c r="P75">
        <v>1.125</v>
      </c>
      <c r="Q75" t="s">
        <v>169</v>
      </c>
      <c r="S75">
        <v>0</v>
      </c>
      <c r="T75">
        <v>2564</v>
      </c>
      <c r="U75">
        <v>2560</v>
      </c>
      <c r="V75">
        <v>55</v>
      </c>
      <c r="W75">
        <v>2560</v>
      </c>
      <c r="X75">
        <v>1</v>
      </c>
      <c r="Y75">
        <v>1.0277008944480599</v>
      </c>
      <c r="Z75">
        <v>13.33</v>
      </c>
      <c r="AA75">
        <v>192.4</v>
      </c>
      <c r="AB75" t="s">
        <v>94</v>
      </c>
      <c r="AC75">
        <v>3.650390625</v>
      </c>
      <c r="AD75" t="s">
        <v>98</v>
      </c>
      <c r="AE75">
        <v>2</v>
      </c>
      <c r="AF75">
        <v>13.328125</v>
      </c>
      <c r="AG75">
        <v>4.125</v>
      </c>
      <c r="AH75">
        <f t="shared" si="4"/>
        <v>9.203125</v>
      </c>
      <c r="AI75">
        <f t="shared" si="5"/>
        <v>3.231060606060606</v>
      </c>
      <c r="AJ75">
        <f t="shared" si="6"/>
        <v>0.42150099379315181</v>
      </c>
      <c r="AK75">
        <f t="shared" si="7"/>
        <v>31.620625327732132</v>
      </c>
    </row>
    <row r="76" spans="1:37" x14ac:dyDescent="0.3">
      <c r="A76">
        <v>74</v>
      </c>
      <c r="B76">
        <v>210</v>
      </c>
      <c r="C76" t="s">
        <v>91</v>
      </c>
      <c r="D76">
        <v>3.7390168165324901E-2</v>
      </c>
      <c r="E76">
        <v>2560</v>
      </c>
      <c r="F76">
        <v>10240</v>
      </c>
      <c r="G76">
        <v>4</v>
      </c>
      <c r="H76">
        <v>3.6674725581957102</v>
      </c>
      <c r="I76">
        <v>8.2231611265794502</v>
      </c>
      <c r="J76">
        <v>-0.87839900108074098</v>
      </c>
      <c r="K76" t="b">
        <v>1</v>
      </c>
      <c r="L76">
        <v>175</v>
      </c>
      <c r="M76" t="s">
        <v>92</v>
      </c>
      <c r="N76">
        <v>8.2453961577204602</v>
      </c>
      <c r="O76">
        <v>4.008</v>
      </c>
      <c r="P76">
        <v>2.242</v>
      </c>
      <c r="Q76" t="s">
        <v>170</v>
      </c>
      <c r="S76">
        <v>0</v>
      </c>
      <c r="T76">
        <v>10180</v>
      </c>
      <c r="U76">
        <v>2560</v>
      </c>
      <c r="V76">
        <v>135</v>
      </c>
      <c r="W76">
        <v>2560</v>
      </c>
      <c r="X76">
        <v>1</v>
      </c>
      <c r="Y76">
        <v>0.22957948431905001</v>
      </c>
      <c r="Z76">
        <v>175</v>
      </c>
      <c r="AA76">
        <v>58.16</v>
      </c>
      <c r="AB76" t="s">
        <v>94</v>
      </c>
      <c r="AC76">
        <v>13.2265625</v>
      </c>
      <c r="AE76">
        <v>0</v>
      </c>
      <c r="AF76">
        <v>175</v>
      </c>
      <c r="AG76">
        <v>10.9375</v>
      </c>
      <c r="AH76">
        <f t="shared" si="4"/>
        <v>164.0625</v>
      </c>
      <c r="AI76">
        <f t="shared" si="5"/>
        <v>16</v>
      </c>
      <c r="AJ76">
        <f t="shared" si="6"/>
        <v>0.41544751054398271</v>
      </c>
      <c r="AK76">
        <f t="shared" si="7"/>
        <v>421.23251568135959</v>
      </c>
    </row>
    <row r="77" spans="1:37" x14ac:dyDescent="0.3">
      <c r="A77">
        <v>75</v>
      </c>
      <c r="B77">
        <v>211</v>
      </c>
      <c r="C77" t="s">
        <v>91</v>
      </c>
      <c r="D77">
        <v>2.1575363799995601E-2</v>
      </c>
      <c r="E77">
        <v>2560</v>
      </c>
      <c r="F77">
        <v>10240</v>
      </c>
      <c r="G77">
        <v>4</v>
      </c>
      <c r="H77">
        <v>4.4217207972413703</v>
      </c>
      <c r="I77">
        <v>6.9003025722575302</v>
      </c>
      <c r="J77">
        <v>-0.89447217584891603</v>
      </c>
      <c r="K77" t="b">
        <v>1</v>
      </c>
      <c r="L77">
        <v>36.380000000000003</v>
      </c>
      <c r="M77" t="s">
        <v>92</v>
      </c>
      <c r="N77">
        <v>7.5099014476658601</v>
      </c>
      <c r="O77">
        <v>4.0199999999999996</v>
      </c>
      <c r="P77">
        <v>1.5609999999999999</v>
      </c>
      <c r="Q77" t="s">
        <v>171</v>
      </c>
      <c r="R77" s="1" t="s">
        <v>1941</v>
      </c>
      <c r="S77">
        <v>0</v>
      </c>
      <c r="T77">
        <v>10424</v>
      </c>
      <c r="U77">
        <v>2560</v>
      </c>
      <c r="V77">
        <v>185</v>
      </c>
      <c r="W77">
        <v>2560</v>
      </c>
      <c r="X77">
        <v>1</v>
      </c>
      <c r="Y77">
        <v>0.25156991628543302</v>
      </c>
      <c r="Z77">
        <v>36.380000000000003</v>
      </c>
      <c r="AA77">
        <v>286.5</v>
      </c>
      <c r="AB77" t="s">
        <v>94</v>
      </c>
      <c r="AC77">
        <v>6.03125</v>
      </c>
      <c r="AE77">
        <v>0</v>
      </c>
      <c r="AF77">
        <v>36.375</v>
      </c>
      <c r="AG77">
        <v>8.4921875</v>
      </c>
      <c r="AH77">
        <f t="shared" si="4"/>
        <v>27.8828125</v>
      </c>
      <c r="AI77">
        <f t="shared" si="5"/>
        <v>4.2833486660533575</v>
      </c>
      <c r="AJ77">
        <f t="shared" si="6"/>
        <v>0.40882332852844144</v>
      </c>
      <c r="AK77">
        <f t="shared" si="7"/>
        <v>88.974863863399676</v>
      </c>
    </row>
    <row r="78" spans="1:37" x14ac:dyDescent="0.3">
      <c r="A78">
        <v>76</v>
      </c>
      <c r="B78">
        <v>218</v>
      </c>
      <c r="C78" t="s">
        <v>91</v>
      </c>
      <c r="D78">
        <v>3.2120304465235901E-2</v>
      </c>
      <c r="E78">
        <v>2560</v>
      </c>
      <c r="F78">
        <v>7680</v>
      </c>
      <c r="G78">
        <v>3</v>
      </c>
      <c r="H78">
        <v>3.2584943165274098</v>
      </c>
      <c r="I78">
        <v>8.4008056597972391</v>
      </c>
      <c r="J78">
        <v>-0.85830753262052295</v>
      </c>
      <c r="K78" t="b">
        <v>1</v>
      </c>
      <c r="L78">
        <v>377.8</v>
      </c>
      <c r="M78" t="s">
        <v>92</v>
      </c>
      <c r="N78">
        <v>8.4329507265528498</v>
      </c>
      <c r="O78">
        <v>3.9689999999999999</v>
      </c>
      <c r="P78">
        <v>2.5779999999999998</v>
      </c>
      <c r="Q78" t="s">
        <v>172</v>
      </c>
      <c r="S78">
        <v>0</v>
      </c>
      <c r="T78">
        <v>9310</v>
      </c>
      <c r="U78">
        <v>2560</v>
      </c>
      <c r="V78">
        <v>444</v>
      </c>
      <c r="W78">
        <v>2560</v>
      </c>
      <c r="X78">
        <v>1</v>
      </c>
      <c r="Y78">
        <v>0.107183396944678</v>
      </c>
      <c r="Z78">
        <v>377.8</v>
      </c>
      <c r="AA78">
        <v>24.66</v>
      </c>
      <c r="AB78" t="s">
        <v>94</v>
      </c>
      <c r="AC78">
        <v>19.4375</v>
      </c>
      <c r="AE78">
        <v>0</v>
      </c>
      <c r="AF78">
        <v>377.75</v>
      </c>
      <c r="AG78">
        <v>5.421875</v>
      </c>
      <c r="AH78">
        <f t="shared" si="4"/>
        <v>372.328125</v>
      </c>
      <c r="AI78">
        <f t="shared" si="5"/>
        <v>69.671469740634009</v>
      </c>
      <c r="AJ78">
        <f t="shared" si="6"/>
        <v>0.42387887674279273</v>
      </c>
      <c r="AK78">
        <f t="shared" si="7"/>
        <v>891.17439137977271</v>
      </c>
    </row>
    <row r="79" spans="1:37" x14ac:dyDescent="0.3">
      <c r="A79">
        <v>77</v>
      </c>
      <c r="B79">
        <v>219</v>
      </c>
      <c r="C79" t="s">
        <v>91</v>
      </c>
      <c r="D79">
        <v>4.1382405391308497E-2</v>
      </c>
      <c r="E79">
        <v>2560</v>
      </c>
      <c r="F79">
        <v>2560</v>
      </c>
      <c r="G79">
        <v>1</v>
      </c>
      <c r="H79">
        <v>7.75510374039004</v>
      </c>
      <c r="I79">
        <v>8.6336115859811002</v>
      </c>
      <c r="J79">
        <v>-0.86393314378938402</v>
      </c>
      <c r="K79" t="b">
        <v>1</v>
      </c>
      <c r="L79">
        <v>12.97</v>
      </c>
      <c r="M79" t="s">
        <v>92</v>
      </c>
      <c r="N79">
        <v>8.6454506944738299</v>
      </c>
      <c r="O79">
        <v>3.4020000000000001</v>
      </c>
      <c r="P79">
        <v>1.113</v>
      </c>
      <c r="Q79" t="s">
        <v>173</v>
      </c>
      <c r="S79">
        <v>0</v>
      </c>
      <c r="T79">
        <v>2520</v>
      </c>
      <c r="U79">
        <v>2560</v>
      </c>
      <c r="V79">
        <v>60</v>
      </c>
      <c r="W79">
        <v>2560</v>
      </c>
      <c r="X79">
        <v>1</v>
      </c>
      <c r="Y79">
        <v>0.87208014294780201</v>
      </c>
      <c r="Z79">
        <v>12.97</v>
      </c>
      <c r="AA79">
        <v>194.4</v>
      </c>
      <c r="AB79" t="s">
        <v>94</v>
      </c>
      <c r="AC79">
        <v>3.6015625</v>
      </c>
      <c r="AD79" t="s">
        <v>98</v>
      </c>
      <c r="AE79">
        <v>2</v>
      </c>
      <c r="AF79">
        <v>12.96875</v>
      </c>
      <c r="AG79">
        <v>3.953125</v>
      </c>
      <c r="AH79">
        <f t="shared" si="4"/>
        <v>9.015625</v>
      </c>
      <c r="AI79">
        <f t="shared" si="5"/>
        <v>3.2806324110671938</v>
      </c>
      <c r="AJ79">
        <f t="shared" si="6"/>
        <v>0.42150099379315181</v>
      </c>
      <c r="AK79">
        <f t="shared" si="7"/>
        <v>30.768017610806176</v>
      </c>
    </row>
    <row r="80" spans="1:37" x14ac:dyDescent="0.3">
      <c r="A80">
        <v>78</v>
      </c>
      <c r="B80">
        <v>221</v>
      </c>
      <c r="C80" t="s">
        <v>91</v>
      </c>
      <c r="D80">
        <v>4.28565522941508E-2</v>
      </c>
      <c r="E80">
        <v>2560</v>
      </c>
      <c r="F80">
        <v>10240</v>
      </c>
      <c r="G80">
        <v>4</v>
      </c>
      <c r="H80">
        <v>3.25281911762703</v>
      </c>
      <c r="I80">
        <v>7.2298987419132201</v>
      </c>
      <c r="J80">
        <v>-0.88000631855755895</v>
      </c>
      <c r="K80" t="b">
        <v>1</v>
      </c>
      <c r="L80">
        <v>166.8</v>
      </c>
      <c r="M80" t="s">
        <v>92</v>
      </c>
      <c r="N80">
        <v>7.2776483573929402</v>
      </c>
      <c r="O80">
        <v>4.016</v>
      </c>
      <c r="P80">
        <v>2.2229999999999999</v>
      </c>
      <c r="Q80" t="s">
        <v>174</v>
      </c>
      <c r="S80">
        <v>0</v>
      </c>
      <c r="T80">
        <v>10376</v>
      </c>
      <c r="U80">
        <v>2560</v>
      </c>
      <c r="V80">
        <v>389</v>
      </c>
      <c r="W80">
        <v>2560</v>
      </c>
      <c r="X80">
        <v>1</v>
      </c>
      <c r="Y80">
        <v>0.11422246341436899</v>
      </c>
      <c r="Z80">
        <v>166.8</v>
      </c>
      <c r="AA80">
        <v>62.22</v>
      </c>
      <c r="AB80" t="s">
        <v>94</v>
      </c>
      <c r="AC80">
        <v>12.9140625</v>
      </c>
      <c r="AE80">
        <v>0</v>
      </c>
      <c r="AF80">
        <v>166.75</v>
      </c>
      <c r="AG80">
        <v>6.63671875</v>
      </c>
      <c r="AH80">
        <f t="shared" si="4"/>
        <v>160.11328125</v>
      </c>
      <c r="AI80">
        <f t="shared" si="5"/>
        <v>25.125367863449089</v>
      </c>
      <c r="AJ80">
        <f t="shared" si="6"/>
        <v>0.41478029086015933</v>
      </c>
      <c r="AK80">
        <f t="shared" si="7"/>
        <v>402.02006622397289</v>
      </c>
    </row>
    <row r="81" spans="1:37" x14ac:dyDescent="0.3">
      <c r="A81">
        <v>79</v>
      </c>
      <c r="B81">
        <v>222</v>
      </c>
      <c r="C81" t="s">
        <v>91</v>
      </c>
      <c r="D81">
        <v>1.1427978712485701E-2</v>
      </c>
      <c r="E81">
        <v>2560</v>
      </c>
      <c r="F81">
        <v>10240</v>
      </c>
      <c r="G81">
        <v>4</v>
      </c>
      <c r="H81">
        <v>4.2335614897580198</v>
      </c>
      <c r="I81">
        <v>7.0697169409044998</v>
      </c>
      <c r="J81">
        <v>-0.89447217584891603</v>
      </c>
      <c r="K81" t="b">
        <v>1</v>
      </c>
      <c r="L81">
        <v>46.78</v>
      </c>
      <c r="M81" t="s">
        <v>92</v>
      </c>
      <c r="N81">
        <v>7.5055815110573398</v>
      </c>
      <c r="O81">
        <v>4.0270000000000001</v>
      </c>
      <c r="P81">
        <v>1.67</v>
      </c>
      <c r="Q81" t="s">
        <v>175</v>
      </c>
      <c r="R81" s="1" t="s">
        <v>1941</v>
      </c>
      <c r="S81">
        <v>0</v>
      </c>
      <c r="T81">
        <v>10696</v>
      </c>
      <c r="U81">
        <v>2560</v>
      </c>
      <c r="V81">
        <v>315</v>
      </c>
      <c r="W81">
        <v>2560</v>
      </c>
      <c r="X81">
        <v>1</v>
      </c>
      <c r="Y81">
        <v>0.18219055006635099</v>
      </c>
      <c r="Z81">
        <v>46.78</v>
      </c>
      <c r="AA81">
        <v>228.6</v>
      </c>
      <c r="AB81" t="s">
        <v>94</v>
      </c>
      <c r="AC81">
        <v>6.83984375</v>
      </c>
      <c r="AE81">
        <v>0</v>
      </c>
      <c r="AF81">
        <v>46.78125</v>
      </c>
      <c r="AG81">
        <v>7.22265625</v>
      </c>
      <c r="AH81">
        <f t="shared" si="4"/>
        <v>39.55859375</v>
      </c>
      <c r="AI81">
        <f t="shared" si="5"/>
        <v>6.4770146024878317</v>
      </c>
      <c r="AJ81">
        <f t="shared" si="6"/>
        <v>0.40882332852844144</v>
      </c>
      <c r="AK81">
        <f t="shared" si="7"/>
        <v>114.42901306143412</v>
      </c>
    </row>
    <row r="82" spans="1:37" x14ac:dyDescent="0.3">
      <c r="A82">
        <v>80</v>
      </c>
      <c r="B82">
        <v>229</v>
      </c>
      <c r="C82" t="s">
        <v>91</v>
      </c>
      <c r="D82">
        <v>3.8248140016446899E-2</v>
      </c>
      <c r="E82">
        <v>2560</v>
      </c>
      <c r="F82">
        <v>7680</v>
      </c>
      <c r="G82">
        <v>3</v>
      </c>
      <c r="H82">
        <v>2.94761085378321</v>
      </c>
      <c r="I82">
        <v>8.0368452185182999</v>
      </c>
      <c r="J82">
        <v>-0.83821606416030503</v>
      </c>
      <c r="K82" t="b">
        <v>1</v>
      </c>
      <c r="L82">
        <v>533.5</v>
      </c>
      <c r="M82" t="s">
        <v>92</v>
      </c>
      <c r="N82">
        <v>8.1112766197050803</v>
      </c>
      <c r="O82">
        <v>4.0039999999999996</v>
      </c>
      <c r="P82">
        <v>2.7269999999999999</v>
      </c>
      <c r="Q82" t="s">
        <v>176</v>
      </c>
      <c r="S82">
        <v>0</v>
      </c>
      <c r="T82">
        <v>10120</v>
      </c>
      <c r="U82">
        <v>2560</v>
      </c>
      <c r="V82">
        <v>590</v>
      </c>
      <c r="W82">
        <v>2560</v>
      </c>
      <c r="X82">
        <v>1</v>
      </c>
      <c r="Y82">
        <v>8.0181869942112696E-2</v>
      </c>
      <c r="Z82">
        <v>533.5</v>
      </c>
      <c r="AA82">
        <v>18.97</v>
      </c>
      <c r="AB82" t="s">
        <v>94</v>
      </c>
      <c r="AC82">
        <v>23.09375</v>
      </c>
      <c r="AE82">
        <v>0</v>
      </c>
      <c r="AF82">
        <v>533.5</v>
      </c>
      <c r="AG82">
        <v>4.58203125</v>
      </c>
      <c r="AH82">
        <f t="shared" si="4"/>
        <v>528.91796875</v>
      </c>
      <c r="AI82">
        <f t="shared" si="5"/>
        <v>116.43307757885763</v>
      </c>
      <c r="AJ82">
        <f t="shared" si="6"/>
        <v>0.43248135465649862</v>
      </c>
      <c r="AK82">
        <f t="shared" si="7"/>
        <v>1233.5791919254789</v>
      </c>
    </row>
    <row r="83" spans="1:37" x14ac:dyDescent="0.3">
      <c r="A83">
        <v>81</v>
      </c>
      <c r="B83">
        <v>230</v>
      </c>
      <c r="C83" t="s">
        <v>91</v>
      </c>
      <c r="D83">
        <v>3.04765197570964E-2</v>
      </c>
      <c r="E83">
        <v>2560</v>
      </c>
      <c r="F83">
        <v>2560</v>
      </c>
      <c r="G83">
        <v>1</v>
      </c>
      <c r="H83">
        <v>6.4464611050221698</v>
      </c>
      <c r="I83">
        <v>7.7810800056712903</v>
      </c>
      <c r="J83">
        <v>-0.86393314378938402</v>
      </c>
      <c r="K83" t="b">
        <v>1</v>
      </c>
      <c r="L83">
        <v>16.12</v>
      </c>
      <c r="M83" t="s">
        <v>92</v>
      </c>
      <c r="N83">
        <v>7.80080376377758</v>
      </c>
      <c r="O83">
        <v>3.38</v>
      </c>
      <c r="P83">
        <v>1.2070000000000001</v>
      </c>
      <c r="Q83" t="s">
        <v>177</v>
      </c>
      <c r="S83">
        <v>0</v>
      </c>
      <c r="T83">
        <v>2408</v>
      </c>
      <c r="U83">
        <v>2560</v>
      </c>
      <c r="V83">
        <v>89</v>
      </c>
      <c r="W83">
        <v>2560</v>
      </c>
      <c r="X83">
        <v>1</v>
      </c>
      <c r="Y83">
        <v>0.57732372248606001</v>
      </c>
      <c r="Z83">
        <v>16.12</v>
      </c>
      <c r="AA83">
        <v>149.4</v>
      </c>
      <c r="AB83" t="s">
        <v>94</v>
      </c>
      <c r="AC83">
        <v>4.015625</v>
      </c>
      <c r="AD83" t="s">
        <v>98</v>
      </c>
      <c r="AE83">
        <v>2</v>
      </c>
      <c r="AF83">
        <v>16.125</v>
      </c>
      <c r="AG83">
        <v>3.421875</v>
      </c>
      <c r="AH83">
        <f t="shared" si="4"/>
        <v>12.703125</v>
      </c>
      <c r="AI83">
        <f t="shared" si="5"/>
        <v>4.7123287671232879</v>
      </c>
      <c r="AJ83">
        <f t="shared" si="6"/>
        <v>0.42150099379315181</v>
      </c>
      <c r="AK83">
        <f t="shared" si="7"/>
        <v>38.256137559460207</v>
      </c>
    </row>
    <row r="84" spans="1:37" x14ac:dyDescent="0.3">
      <c r="A84">
        <v>82</v>
      </c>
      <c r="B84">
        <v>232</v>
      </c>
      <c r="C84" t="s">
        <v>91</v>
      </c>
      <c r="D84">
        <v>4.4693678971646299E-2</v>
      </c>
      <c r="E84">
        <v>2560</v>
      </c>
      <c r="F84">
        <v>10240</v>
      </c>
      <c r="G84">
        <v>4</v>
      </c>
      <c r="H84">
        <v>4.3762094925464403</v>
      </c>
      <c r="I84">
        <v>9.5644109807802007</v>
      </c>
      <c r="J84">
        <v>-0.88161363603437604</v>
      </c>
      <c r="K84" t="b">
        <v>1</v>
      </c>
      <c r="L84">
        <v>153.1</v>
      </c>
      <c r="M84" t="s">
        <v>92</v>
      </c>
      <c r="N84">
        <v>9.56875253147936</v>
      </c>
      <c r="O84">
        <v>4.0270000000000001</v>
      </c>
      <c r="P84">
        <v>2.1859999999999999</v>
      </c>
      <c r="Q84" t="s">
        <v>178</v>
      </c>
      <c r="S84">
        <v>0</v>
      </c>
      <c r="T84">
        <v>10670</v>
      </c>
      <c r="U84">
        <v>2560</v>
      </c>
      <c r="V84">
        <v>76</v>
      </c>
      <c r="W84">
        <v>2560</v>
      </c>
      <c r="X84">
        <v>1</v>
      </c>
      <c r="Y84">
        <v>0.38727778921664902</v>
      </c>
      <c r="Z84">
        <v>153.1</v>
      </c>
      <c r="AA84">
        <v>69.7</v>
      </c>
      <c r="AB84" t="s">
        <v>94</v>
      </c>
      <c r="AC84">
        <v>12.375</v>
      </c>
      <c r="AE84">
        <v>0</v>
      </c>
      <c r="AF84">
        <v>153.125</v>
      </c>
      <c r="AG84">
        <v>14.3984375</v>
      </c>
      <c r="AH84">
        <f t="shared" si="4"/>
        <v>138.7265625</v>
      </c>
      <c r="AI84">
        <f t="shared" si="5"/>
        <v>10.634834508952794</v>
      </c>
      <c r="AJ84">
        <f t="shared" si="6"/>
        <v>0.41411414274878577</v>
      </c>
      <c r="AK84">
        <f t="shared" si="7"/>
        <v>369.7652028583102</v>
      </c>
    </row>
    <row r="85" spans="1:37" x14ac:dyDescent="0.3">
      <c r="A85">
        <v>83</v>
      </c>
      <c r="B85">
        <v>233</v>
      </c>
      <c r="C85" t="s">
        <v>91</v>
      </c>
      <c r="D85">
        <v>1.0826650123870501E-2</v>
      </c>
      <c r="E85">
        <v>2560</v>
      </c>
      <c r="F85">
        <v>10240</v>
      </c>
      <c r="G85">
        <v>4</v>
      </c>
      <c r="H85">
        <v>4.6516125352944604</v>
      </c>
      <c r="I85">
        <v>8.4037921780222202</v>
      </c>
      <c r="J85">
        <v>-0.89527583458732496</v>
      </c>
      <c r="K85" t="b">
        <v>1</v>
      </c>
      <c r="L85">
        <v>64</v>
      </c>
      <c r="M85" t="s">
        <v>92</v>
      </c>
      <c r="N85">
        <v>8.4924908312660392</v>
      </c>
      <c r="O85">
        <v>4.0430000000000001</v>
      </c>
      <c r="P85">
        <v>1.8069999999999999</v>
      </c>
      <c r="Q85" t="s">
        <v>179</v>
      </c>
      <c r="R85" s="1" t="s">
        <v>1941</v>
      </c>
      <c r="S85">
        <v>0</v>
      </c>
      <c r="T85">
        <v>11064</v>
      </c>
      <c r="U85">
        <v>2560</v>
      </c>
      <c r="V85">
        <v>295</v>
      </c>
      <c r="W85">
        <v>2560</v>
      </c>
      <c r="X85">
        <v>1</v>
      </c>
      <c r="Y85">
        <v>0.21260510148956599</v>
      </c>
      <c r="Z85">
        <v>64</v>
      </c>
      <c r="AA85">
        <v>172.9</v>
      </c>
      <c r="AB85" t="s">
        <v>94</v>
      </c>
      <c r="AC85">
        <v>8</v>
      </c>
      <c r="AE85">
        <v>0</v>
      </c>
      <c r="AF85">
        <v>64</v>
      </c>
      <c r="AG85">
        <v>7.6171875</v>
      </c>
      <c r="AH85">
        <f t="shared" si="4"/>
        <v>56.3828125</v>
      </c>
      <c r="AI85">
        <f t="shared" si="5"/>
        <v>8.402051282051282</v>
      </c>
      <c r="AJ85">
        <f t="shared" si="6"/>
        <v>0.40849490607546768</v>
      </c>
      <c r="AK85">
        <f t="shared" si="7"/>
        <v>156.67270031557328</v>
      </c>
    </row>
    <row r="86" spans="1:37" x14ac:dyDescent="0.3">
      <c r="A86">
        <v>84</v>
      </c>
      <c r="B86">
        <v>240</v>
      </c>
      <c r="C86" t="s">
        <v>91</v>
      </c>
      <c r="D86">
        <v>3.5599027223702298E-2</v>
      </c>
      <c r="E86">
        <v>2560</v>
      </c>
      <c r="F86">
        <v>7680</v>
      </c>
      <c r="G86">
        <v>3</v>
      </c>
      <c r="H86">
        <v>2.8450778024710499</v>
      </c>
      <c r="I86">
        <v>8.1129171711088492</v>
      </c>
      <c r="J86">
        <v>-0.82696484182258301</v>
      </c>
      <c r="K86" t="b">
        <v>1</v>
      </c>
      <c r="L86">
        <v>712</v>
      </c>
      <c r="M86" t="s">
        <v>92</v>
      </c>
      <c r="N86">
        <v>8.1917789786084008</v>
      </c>
      <c r="O86">
        <v>4.05</v>
      </c>
      <c r="P86">
        <v>2.8519999999999999</v>
      </c>
      <c r="Q86" t="s">
        <v>180</v>
      </c>
      <c r="S86">
        <v>0</v>
      </c>
      <c r="T86">
        <v>11250</v>
      </c>
      <c r="U86">
        <v>2560</v>
      </c>
      <c r="V86">
        <v>642</v>
      </c>
      <c r="W86">
        <v>2560</v>
      </c>
      <c r="X86">
        <v>1</v>
      </c>
      <c r="Y86">
        <v>7.2819412370768194E-2</v>
      </c>
      <c r="Z86">
        <v>712</v>
      </c>
      <c r="AA86">
        <v>15.8</v>
      </c>
      <c r="AB86" t="s">
        <v>94</v>
      </c>
      <c r="AC86">
        <v>26.6875</v>
      </c>
      <c r="AE86">
        <v>0</v>
      </c>
      <c r="AF86">
        <v>712</v>
      </c>
      <c r="AG86">
        <v>4.6171875</v>
      </c>
      <c r="AH86">
        <f t="shared" si="4"/>
        <v>707.3828125</v>
      </c>
      <c r="AI86">
        <f t="shared" si="5"/>
        <v>154.20642978003383</v>
      </c>
      <c r="AJ86">
        <f t="shared" si="6"/>
        <v>0.43737477539561831</v>
      </c>
      <c r="AK86">
        <f t="shared" si="7"/>
        <v>1627.894519879376</v>
      </c>
    </row>
    <row r="87" spans="1:37" x14ac:dyDescent="0.3">
      <c r="A87">
        <v>85</v>
      </c>
      <c r="B87">
        <v>241</v>
      </c>
      <c r="C87" t="s">
        <v>91</v>
      </c>
      <c r="D87">
        <v>3.6750804181783198E-2</v>
      </c>
      <c r="E87">
        <v>2560</v>
      </c>
      <c r="F87">
        <v>2560</v>
      </c>
      <c r="G87">
        <v>1</v>
      </c>
      <c r="H87">
        <v>5.7071494237223099</v>
      </c>
      <c r="I87">
        <v>7.4571932899809097</v>
      </c>
      <c r="J87">
        <v>-0.86393314378938402</v>
      </c>
      <c r="K87" t="b">
        <v>1</v>
      </c>
      <c r="L87">
        <v>20.25</v>
      </c>
      <c r="M87" t="s">
        <v>92</v>
      </c>
      <c r="N87">
        <v>7.4660037237490604</v>
      </c>
      <c r="O87">
        <v>3.379</v>
      </c>
      <c r="P87">
        <v>1.3069999999999999</v>
      </c>
      <c r="Q87" t="s">
        <v>181</v>
      </c>
      <c r="S87">
        <v>0</v>
      </c>
      <c r="T87">
        <v>2392</v>
      </c>
      <c r="U87">
        <v>2560</v>
      </c>
      <c r="V87">
        <v>124</v>
      </c>
      <c r="W87">
        <v>2560</v>
      </c>
      <c r="X87">
        <v>1</v>
      </c>
      <c r="Y87">
        <v>0.42271449696640201</v>
      </c>
      <c r="Z87">
        <v>20.25</v>
      </c>
      <c r="AA87">
        <v>118.1</v>
      </c>
      <c r="AB87" t="s">
        <v>94</v>
      </c>
      <c r="AC87">
        <v>4.5</v>
      </c>
      <c r="AE87">
        <v>2</v>
      </c>
      <c r="AF87">
        <v>20.25</v>
      </c>
      <c r="AG87">
        <v>3.134765625</v>
      </c>
      <c r="AH87">
        <f t="shared" si="4"/>
        <v>17.115234375</v>
      </c>
      <c r="AI87">
        <f t="shared" si="5"/>
        <v>6.4598130841121497</v>
      </c>
      <c r="AJ87">
        <f t="shared" si="6"/>
        <v>0.42150099379315181</v>
      </c>
      <c r="AK87">
        <f t="shared" si="7"/>
        <v>48.042591353740733</v>
      </c>
    </row>
    <row r="88" spans="1:37" x14ac:dyDescent="0.3">
      <c r="A88">
        <v>86</v>
      </c>
      <c r="B88">
        <v>243</v>
      </c>
      <c r="C88" t="s">
        <v>91</v>
      </c>
      <c r="D88">
        <v>4.8209482870468702E-2</v>
      </c>
      <c r="E88">
        <v>2560</v>
      </c>
      <c r="F88">
        <v>10240</v>
      </c>
      <c r="G88">
        <v>4</v>
      </c>
      <c r="H88">
        <v>3.2138822438613102</v>
      </c>
      <c r="I88">
        <v>6.8922709057807099</v>
      </c>
      <c r="J88">
        <v>-0.88322095351119401</v>
      </c>
      <c r="K88" t="b">
        <v>1</v>
      </c>
      <c r="L88">
        <v>139.80000000000001</v>
      </c>
      <c r="M88" t="s">
        <v>92</v>
      </c>
      <c r="N88">
        <v>6.98681817870618</v>
      </c>
      <c r="O88">
        <v>4.04</v>
      </c>
      <c r="P88">
        <v>2.145</v>
      </c>
      <c r="Q88" t="s">
        <v>182</v>
      </c>
      <c r="S88">
        <v>0</v>
      </c>
      <c r="T88">
        <v>10920</v>
      </c>
      <c r="U88">
        <v>2560</v>
      </c>
      <c r="V88">
        <v>490</v>
      </c>
      <c r="W88">
        <v>2560</v>
      </c>
      <c r="X88">
        <v>1</v>
      </c>
      <c r="Y88">
        <v>0.100013005171515</v>
      </c>
      <c r="Z88">
        <v>139.80000000000001</v>
      </c>
      <c r="AA88">
        <v>78.099999999999994</v>
      </c>
      <c r="AB88" t="s">
        <v>94</v>
      </c>
      <c r="AC88">
        <v>11.8203125</v>
      </c>
      <c r="AE88">
        <v>0</v>
      </c>
      <c r="AF88">
        <v>139.75</v>
      </c>
      <c r="AG88">
        <v>6.18359375</v>
      </c>
      <c r="AH88">
        <f t="shared" si="4"/>
        <v>133.56640625</v>
      </c>
      <c r="AI88">
        <f t="shared" si="5"/>
        <v>22.60012634238787</v>
      </c>
      <c r="AJ88">
        <f t="shared" si="6"/>
        <v>0.41344906448888752</v>
      </c>
      <c r="AK88">
        <f t="shared" si="7"/>
        <v>338.0101976352546</v>
      </c>
    </row>
    <row r="89" spans="1:37" x14ac:dyDescent="0.3">
      <c r="A89">
        <v>87</v>
      </c>
      <c r="B89">
        <v>244</v>
      </c>
      <c r="C89" t="s">
        <v>91</v>
      </c>
      <c r="D89">
        <v>1.22908173528607E-2</v>
      </c>
      <c r="E89">
        <v>2560</v>
      </c>
      <c r="F89">
        <v>10240</v>
      </c>
      <c r="G89">
        <v>4</v>
      </c>
      <c r="H89">
        <v>5.2162025401675303</v>
      </c>
      <c r="I89">
        <v>9.9026345098492996</v>
      </c>
      <c r="J89">
        <v>-0.896079493325734</v>
      </c>
      <c r="K89" t="b">
        <v>1</v>
      </c>
      <c r="L89">
        <v>79.06</v>
      </c>
      <c r="M89" t="s">
        <v>92</v>
      </c>
      <c r="N89">
        <v>9.9113745064403798</v>
      </c>
      <c r="O89">
        <v>4.0599999999999996</v>
      </c>
      <c r="P89">
        <v>1.8979999999999999</v>
      </c>
      <c r="Q89" t="s">
        <v>183</v>
      </c>
      <c r="R89" s="1" t="s">
        <v>1941</v>
      </c>
      <c r="S89">
        <v>0</v>
      </c>
      <c r="T89">
        <v>11440</v>
      </c>
      <c r="U89">
        <v>2560</v>
      </c>
      <c r="V89">
        <v>243</v>
      </c>
      <c r="W89">
        <v>2560</v>
      </c>
      <c r="X89">
        <v>1</v>
      </c>
      <c r="Y89">
        <v>0.270469519058189</v>
      </c>
      <c r="Z89">
        <v>79.06</v>
      </c>
      <c r="AA89">
        <v>144.80000000000001</v>
      </c>
      <c r="AB89" t="s">
        <v>94</v>
      </c>
      <c r="AC89">
        <v>8.890625</v>
      </c>
      <c r="AE89">
        <v>0</v>
      </c>
      <c r="AF89">
        <v>79.0625</v>
      </c>
      <c r="AG89">
        <v>8.3203125</v>
      </c>
      <c r="AH89">
        <f t="shared" si="4"/>
        <v>70.7421875</v>
      </c>
      <c r="AI89">
        <f t="shared" si="5"/>
        <v>9.502347417840376</v>
      </c>
      <c r="AJ89">
        <f t="shared" si="6"/>
        <v>0.40816674745603782</v>
      </c>
      <c r="AK89">
        <f t="shared" si="7"/>
        <v>193.70147248096328</v>
      </c>
    </row>
    <row r="90" spans="1:37" x14ac:dyDescent="0.3">
      <c r="A90">
        <v>88</v>
      </c>
      <c r="B90">
        <v>251</v>
      </c>
      <c r="C90" t="s">
        <v>91</v>
      </c>
      <c r="D90">
        <v>3.0182130040262101E-2</v>
      </c>
      <c r="E90">
        <v>2560</v>
      </c>
      <c r="F90">
        <v>7680</v>
      </c>
      <c r="G90">
        <v>3</v>
      </c>
      <c r="H90">
        <v>2.2684608957368999</v>
      </c>
      <c r="I90">
        <v>6.6768956442881002</v>
      </c>
      <c r="J90">
        <v>-0.80647154399316001</v>
      </c>
      <c r="K90" t="b">
        <v>1</v>
      </c>
      <c r="L90">
        <v>878.5</v>
      </c>
      <c r="M90" t="s">
        <v>92</v>
      </c>
      <c r="N90">
        <v>6.8883171474173999</v>
      </c>
      <c r="O90">
        <v>4.0979999999999999</v>
      </c>
      <c r="P90">
        <v>2.9430000000000001</v>
      </c>
      <c r="Q90" t="s">
        <v>184</v>
      </c>
      <c r="S90">
        <v>0</v>
      </c>
      <c r="T90">
        <v>12520</v>
      </c>
      <c r="U90">
        <v>2560</v>
      </c>
      <c r="V90">
        <v>76</v>
      </c>
      <c r="W90">
        <v>2560</v>
      </c>
      <c r="X90">
        <v>1</v>
      </c>
      <c r="Y90">
        <v>0.14550244364079501</v>
      </c>
      <c r="Z90">
        <v>878.5</v>
      </c>
      <c r="AA90">
        <v>14.25</v>
      </c>
      <c r="AB90" t="s">
        <v>94</v>
      </c>
      <c r="AC90">
        <v>29.640625</v>
      </c>
      <c r="AE90">
        <v>0</v>
      </c>
      <c r="AF90">
        <v>878.5</v>
      </c>
      <c r="AG90">
        <v>15.2265625</v>
      </c>
      <c r="AH90">
        <f t="shared" si="4"/>
        <v>863.2734375</v>
      </c>
      <c r="AI90">
        <f t="shared" si="5"/>
        <v>57.695228322216522</v>
      </c>
      <c r="AJ90">
        <f t="shared" si="6"/>
        <v>0.44643050084068203</v>
      </c>
      <c r="AK90">
        <f t="shared" si="7"/>
        <v>1967.8314952622625</v>
      </c>
    </row>
    <row r="91" spans="1:37" x14ac:dyDescent="0.3">
      <c r="A91">
        <v>89</v>
      </c>
      <c r="B91">
        <v>252</v>
      </c>
      <c r="C91" t="s">
        <v>91</v>
      </c>
      <c r="D91">
        <v>2.9443785705019199E-2</v>
      </c>
      <c r="E91">
        <v>2560</v>
      </c>
      <c r="F91">
        <v>2560</v>
      </c>
      <c r="G91">
        <v>1</v>
      </c>
      <c r="H91">
        <v>5.41621662495574</v>
      </c>
      <c r="I91">
        <v>8.1137463893379902</v>
      </c>
      <c r="J91">
        <v>-0.86312948505097598</v>
      </c>
      <c r="K91" t="b">
        <v>1</v>
      </c>
      <c r="L91">
        <v>31.52</v>
      </c>
      <c r="M91" t="s">
        <v>92</v>
      </c>
      <c r="N91">
        <v>8.1174145938176796</v>
      </c>
      <c r="O91">
        <v>3.3479999999999999</v>
      </c>
      <c r="P91">
        <v>1.498</v>
      </c>
      <c r="Q91" t="s">
        <v>185</v>
      </c>
      <c r="S91">
        <v>0</v>
      </c>
      <c r="T91">
        <v>2228</v>
      </c>
      <c r="U91">
        <v>2560</v>
      </c>
      <c r="V91">
        <v>160</v>
      </c>
      <c r="W91">
        <v>2560</v>
      </c>
      <c r="X91">
        <v>1</v>
      </c>
      <c r="Y91">
        <v>0.34913257938904302</v>
      </c>
      <c r="Z91">
        <v>31.52</v>
      </c>
      <c r="AA91">
        <v>70.7</v>
      </c>
      <c r="AB91" t="s">
        <v>94</v>
      </c>
      <c r="AC91">
        <v>5.61328125</v>
      </c>
      <c r="AE91">
        <v>2</v>
      </c>
      <c r="AF91">
        <v>31.515625</v>
      </c>
      <c r="AG91">
        <v>2.654296875</v>
      </c>
      <c r="AH91">
        <f t="shared" si="4"/>
        <v>28.861328125</v>
      </c>
      <c r="AI91">
        <f t="shared" si="5"/>
        <v>11.873436350257542</v>
      </c>
      <c r="AJ91">
        <f t="shared" si="6"/>
        <v>0.42183987290340125</v>
      </c>
      <c r="AK91">
        <f t="shared" si="7"/>
        <v>74.709924367952965</v>
      </c>
    </row>
    <row r="92" spans="1:37" x14ac:dyDescent="0.3">
      <c r="A92">
        <v>90</v>
      </c>
      <c r="B92">
        <v>254</v>
      </c>
      <c r="C92" t="s">
        <v>91</v>
      </c>
      <c r="D92">
        <v>4.4059279811207303E-2</v>
      </c>
      <c r="E92">
        <v>2560</v>
      </c>
      <c r="F92">
        <v>10240</v>
      </c>
      <c r="G92">
        <v>4</v>
      </c>
      <c r="H92">
        <v>4.1118697111073903</v>
      </c>
      <c r="I92">
        <v>8.7778781137507398</v>
      </c>
      <c r="J92">
        <v>-0.88402461224960305</v>
      </c>
      <c r="K92" t="b">
        <v>1</v>
      </c>
      <c r="L92">
        <v>136.4</v>
      </c>
      <c r="M92" t="s">
        <v>92</v>
      </c>
      <c r="N92">
        <v>8.7965073796001096</v>
      </c>
      <c r="O92">
        <v>4.05</v>
      </c>
      <c r="P92">
        <v>2.1349999999999998</v>
      </c>
      <c r="Q92" t="s">
        <v>186</v>
      </c>
      <c r="S92">
        <v>0</v>
      </c>
      <c r="T92">
        <v>11220</v>
      </c>
      <c r="U92">
        <v>2560</v>
      </c>
      <c r="V92">
        <v>110</v>
      </c>
      <c r="W92">
        <v>2560</v>
      </c>
      <c r="X92">
        <v>1</v>
      </c>
      <c r="Y92">
        <v>0.29670513521473801</v>
      </c>
      <c r="Z92">
        <v>136.4</v>
      </c>
      <c r="AA92">
        <v>82.25</v>
      </c>
      <c r="AB92" t="s">
        <v>94</v>
      </c>
      <c r="AC92">
        <v>11.6796875</v>
      </c>
      <c r="AE92">
        <v>0</v>
      </c>
      <c r="AF92">
        <v>136.375</v>
      </c>
      <c r="AG92">
        <v>12.6640625</v>
      </c>
      <c r="AH92">
        <f t="shared" si="4"/>
        <v>123.7109375</v>
      </c>
      <c r="AI92">
        <f t="shared" si="5"/>
        <v>10.768661320172733</v>
      </c>
      <c r="AJ92">
        <f t="shared" si="6"/>
        <v>0.41311692601619343</v>
      </c>
      <c r="AK92">
        <f t="shared" si="7"/>
        <v>330.11235176225711</v>
      </c>
    </row>
    <row r="93" spans="1:37" x14ac:dyDescent="0.3">
      <c r="A93">
        <v>91</v>
      </c>
      <c r="B93">
        <v>255</v>
      </c>
      <c r="C93" t="s">
        <v>91</v>
      </c>
      <c r="D93">
        <v>1.7851869855850501E-2</v>
      </c>
      <c r="E93">
        <v>2560</v>
      </c>
      <c r="F93">
        <v>10240</v>
      </c>
      <c r="G93">
        <v>4</v>
      </c>
      <c r="H93">
        <v>5.4571277478578599</v>
      </c>
      <c r="I93">
        <v>10.5465388798932</v>
      </c>
      <c r="J93">
        <v>-0.89688315206414204</v>
      </c>
      <c r="K93" t="b">
        <v>1</v>
      </c>
      <c r="L93">
        <v>85.56</v>
      </c>
      <c r="M93" t="s">
        <v>92</v>
      </c>
      <c r="N93">
        <v>10.5572997306717</v>
      </c>
      <c r="O93">
        <v>4.08</v>
      </c>
      <c r="P93">
        <v>1.9330000000000001</v>
      </c>
      <c r="Q93" t="s">
        <v>187</v>
      </c>
      <c r="R93" s="1" t="s">
        <v>1941</v>
      </c>
      <c r="S93">
        <v>0</v>
      </c>
      <c r="T93">
        <v>11970</v>
      </c>
      <c r="U93">
        <v>2560</v>
      </c>
      <c r="V93">
        <v>258</v>
      </c>
      <c r="W93">
        <v>2560</v>
      </c>
      <c r="X93">
        <v>1</v>
      </c>
      <c r="Y93">
        <v>0.27748865303098003</v>
      </c>
      <c r="Z93">
        <v>85.56</v>
      </c>
      <c r="AA93">
        <v>139.9</v>
      </c>
      <c r="AB93" t="s">
        <v>94</v>
      </c>
      <c r="AC93">
        <v>9.25</v>
      </c>
      <c r="AE93">
        <v>0</v>
      </c>
      <c r="AF93">
        <v>85.5625</v>
      </c>
      <c r="AG93">
        <v>8.515625</v>
      </c>
      <c r="AH93">
        <f t="shared" si="4"/>
        <v>77.046875</v>
      </c>
      <c r="AI93">
        <f t="shared" si="5"/>
        <v>10.047706422018349</v>
      </c>
      <c r="AJ93">
        <f t="shared" si="6"/>
        <v>0.40783885245820539</v>
      </c>
      <c r="AK93">
        <f t="shared" si="7"/>
        <v>209.79487237246062</v>
      </c>
    </row>
    <row r="94" spans="1:37" x14ac:dyDescent="0.3">
      <c r="A94">
        <v>92</v>
      </c>
      <c r="B94">
        <v>262</v>
      </c>
      <c r="C94" t="s">
        <v>91</v>
      </c>
      <c r="D94">
        <v>3.5594210890870698E-2</v>
      </c>
      <c r="E94">
        <v>2560</v>
      </c>
      <c r="F94">
        <v>7680</v>
      </c>
      <c r="G94">
        <v>3</v>
      </c>
      <c r="H94">
        <v>2.4535170873086098</v>
      </c>
      <c r="I94">
        <v>7.3078389807531901</v>
      </c>
      <c r="J94">
        <v>-0.775932511933628</v>
      </c>
      <c r="K94" t="b">
        <v>1</v>
      </c>
      <c r="L94">
        <v>953.5</v>
      </c>
      <c r="M94" t="s">
        <v>92</v>
      </c>
      <c r="N94">
        <v>7.6533772647638703</v>
      </c>
      <c r="O94">
        <v>4.1879999999999997</v>
      </c>
      <c r="P94">
        <v>2.9790000000000001</v>
      </c>
      <c r="Q94" t="s">
        <v>188</v>
      </c>
      <c r="S94">
        <v>0</v>
      </c>
      <c r="T94">
        <v>15340</v>
      </c>
      <c r="U94">
        <v>2560</v>
      </c>
      <c r="V94">
        <v>806</v>
      </c>
      <c r="W94">
        <v>2560</v>
      </c>
      <c r="X94">
        <v>1</v>
      </c>
      <c r="Y94">
        <v>5.1197955758203802E-2</v>
      </c>
      <c r="Z94">
        <v>953.5</v>
      </c>
      <c r="AA94">
        <v>16.100000000000001</v>
      </c>
      <c r="AB94" t="s">
        <v>94</v>
      </c>
      <c r="AC94">
        <v>30.875</v>
      </c>
      <c r="AE94">
        <v>0</v>
      </c>
      <c r="AF94">
        <v>953.5</v>
      </c>
      <c r="AG94">
        <v>4.046875</v>
      </c>
      <c r="AH94">
        <f t="shared" si="4"/>
        <v>949.453125</v>
      </c>
      <c r="AI94">
        <f t="shared" si="5"/>
        <v>235.6138996138996</v>
      </c>
      <c r="AJ94">
        <f t="shared" si="6"/>
        <v>0.46027436947212058</v>
      </c>
      <c r="AK94">
        <f t="shared" si="7"/>
        <v>2071.5904756842097</v>
      </c>
    </row>
    <row r="95" spans="1:37" x14ac:dyDescent="0.3">
      <c r="A95">
        <v>93</v>
      </c>
      <c r="B95">
        <v>263</v>
      </c>
      <c r="C95" t="s">
        <v>91</v>
      </c>
      <c r="D95">
        <v>1.8619025999764002E-2</v>
      </c>
      <c r="E95">
        <v>2560</v>
      </c>
      <c r="F95">
        <v>2560</v>
      </c>
      <c r="G95">
        <v>1</v>
      </c>
      <c r="H95">
        <v>5.75093096921014</v>
      </c>
      <c r="I95">
        <v>7.6604197675806898</v>
      </c>
      <c r="J95">
        <v>-0.86312948505097598</v>
      </c>
      <c r="K95" t="b">
        <v>1</v>
      </c>
      <c r="L95">
        <v>21.47</v>
      </c>
      <c r="M95" t="s">
        <v>92</v>
      </c>
      <c r="N95">
        <v>7.6612241689415201</v>
      </c>
      <c r="O95">
        <v>3.2970000000000002</v>
      </c>
      <c r="P95">
        <v>1.3320000000000001</v>
      </c>
      <c r="Q95" t="s">
        <v>189</v>
      </c>
      <c r="S95">
        <v>0</v>
      </c>
      <c r="T95">
        <v>1980</v>
      </c>
      <c r="U95">
        <v>2560</v>
      </c>
      <c r="V95">
        <v>108</v>
      </c>
      <c r="W95">
        <v>2560</v>
      </c>
      <c r="X95">
        <v>1</v>
      </c>
      <c r="Y95">
        <v>0.457158545662467</v>
      </c>
      <c r="Z95">
        <v>21.47</v>
      </c>
      <c r="AA95">
        <v>92.25</v>
      </c>
      <c r="AB95" t="s">
        <v>94</v>
      </c>
      <c r="AC95">
        <v>4.6328125</v>
      </c>
      <c r="AE95">
        <v>2</v>
      </c>
      <c r="AF95">
        <v>21.46875</v>
      </c>
      <c r="AG95">
        <v>2.66015625</v>
      </c>
      <c r="AH95">
        <f t="shared" si="4"/>
        <v>18.80859375</v>
      </c>
      <c r="AI95">
        <f t="shared" si="5"/>
        <v>8.0704845814977979</v>
      </c>
      <c r="AJ95">
        <f t="shared" si="6"/>
        <v>0.42183987290340125</v>
      </c>
      <c r="AK95">
        <f t="shared" si="7"/>
        <v>50.893126465824182</v>
      </c>
    </row>
    <row r="96" spans="1:37" x14ac:dyDescent="0.3">
      <c r="A96">
        <v>94</v>
      </c>
      <c r="B96">
        <v>265</v>
      </c>
      <c r="C96" t="s">
        <v>91</v>
      </c>
      <c r="D96">
        <v>4.6598170045585002E-2</v>
      </c>
      <c r="E96">
        <v>2560</v>
      </c>
      <c r="F96">
        <v>10240</v>
      </c>
      <c r="G96">
        <v>4</v>
      </c>
      <c r="H96">
        <v>3.4662828336835898</v>
      </c>
      <c r="I96">
        <v>7.3116903523013201</v>
      </c>
      <c r="J96">
        <v>-0.88563192972642002</v>
      </c>
      <c r="K96" t="b">
        <v>1</v>
      </c>
      <c r="L96">
        <v>128.9</v>
      </c>
      <c r="M96" t="s">
        <v>92</v>
      </c>
      <c r="N96">
        <v>7.3981478094605704</v>
      </c>
      <c r="O96">
        <v>4.0659999999999998</v>
      </c>
      <c r="P96">
        <v>2.11</v>
      </c>
      <c r="Q96" t="s">
        <v>190</v>
      </c>
      <c r="S96">
        <v>0</v>
      </c>
      <c r="T96">
        <v>11620</v>
      </c>
      <c r="U96">
        <v>2560</v>
      </c>
      <c r="V96">
        <v>356</v>
      </c>
      <c r="W96">
        <v>2560</v>
      </c>
      <c r="X96">
        <v>1</v>
      </c>
      <c r="Y96">
        <v>0.13071272876003401</v>
      </c>
      <c r="Z96">
        <v>128.9</v>
      </c>
      <c r="AA96">
        <v>90.1</v>
      </c>
      <c r="AB96" t="s">
        <v>94</v>
      </c>
      <c r="AC96">
        <v>11.3515625</v>
      </c>
      <c r="AE96">
        <v>0</v>
      </c>
      <c r="AF96">
        <v>128.875</v>
      </c>
      <c r="AG96">
        <v>7.76953125</v>
      </c>
      <c r="AH96">
        <f t="shared" si="4"/>
        <v>121.10546875</v>
      </c>
      <c r="AI96">
        <f t="shared" si="5"/>
        <v>16.587229763700353</v>
      </c>
      <c r="AJ96">
        <f t="shared" si="6"/>
        <v>0.41245344931272848</v>
      </c>
      <c r="AK96">
        <f t="shared" si="7"/>
        <v>312.45950352638465</v>
      </c>
    </row>
    <row r="97" spans="1:37" x14ac:dyDescent="0.3">
      <c r="A97">
        <v>95</v>
      </c>
      <c r="B97">
        <v>266</v>
      </c>
      <c r="C97" t="s">
        <v>91</v>
      </c>
      <c r="D97">
        <v>2.9108685460947199E-2</v>
      </c>
      <c r="E97">
        <v>2560</v>
      </c>
      <c r="F97">
        <v>10240</v>
      </c>
      <c r="G97">
        <v>4</v>
      </c>
      <c r="H97">
        <v>6.3209804964837204</v>
      </c>
      <c r="I97">
        <v>11.0740615338787</v>
      </c>
      <c r="J97">
        <v>-0.89849046954096001</v>
      </c>
      <c r="K97" t="b">
        <v>1</v>
      </c>
      <c r="L97">
        <v>56.44</v>
      </c>
      <c r="M97" t="s">
        <v>92</v>
      </c>
      <c r="N97">
        <v>11.107702696772799</v>
      </c>
      <c r="O97">
        <v>4.0979999999999999</v>
      </c>
      <c r="P97">
        <v>1.752</v>
      </c>
      <c r="Q97" t="s">
        <v>191</v>
      </c>
      <c r="R97" s="1" t="s">
        <v>1941</v>
      </c>
      <c r="S97">
        <v>0</v>
      </c>
      <c r="T97">
        <v>12470</v>
      </c>
      <c r="U97">
        <v>2560</v>
      </c>
      <c r="V97">
        <v>222</v>
      </c>
      <c r="W97">
        <v>2560</v>
      </c>
      <c r="X97">
        <v>1</v>
      </c>
      <c r="Y97">
        <v>0.35712082798907702</v>
      </c>
      <c r="Z97">
        <v>56.44</v>
      </c>
      <c r="AA97">
        <v>221</v>
      </c>
      <c r="AB97" t="s">
        <v>94</v>
      </c>
      <c r="AC97">
        <v>7.51171875</v>
      </c>
      <c r="AD97" t="s">
        <v>98</v>
      </c>
      <c r="AE97">
        <v>0</v>
      </c>
      <c r="AF97">
        <v>56.4375</v>
      </c>
      <c r="AG97">
        <v>9.203125</v>
      </c>
      <c r="AH97">
        <f t="shared" si="4"/>
        <v>47.234375</v>
      </c>
      <c r="AI97">
        <f t="shared" si="5"/>
        <v>6.1324278438030557</v>
      </c>
      <c r="AJ97">
        <f t="shared" si="6"/>
        <v>0.40718385248039413</v>
      </c>
      <c r="AK97">
        <f t="shared" si="7"/>
        <v>138.6044649270994</v>
      </c>
    </row>
    <row r="98" spans="1:37" x14ac:dyDescent="0.3">
      <c r="A98">
        <v>96</v>
      </c>
      <c r="B98">
        <v>273</v>
      </c>
      <c r="C98" t="s">
        <v>91</v>
      </c>
      <c r="D98">
        <v>3.76379155538131E-2</v>
      </c>
      <c r="E98">
        <v>2560</v>
      </c>
      <c r="F98">
        <v>7680</v>
      </c>
      <c r="G98">
        <v>3</v>
      </c>
      <c r="H98">
        <v>2.4393358883121801</v>
      </c>
      <c r="I98">
        <v>7.6276889788824302</v>
      </c>
      <c r="J98">
        <v>-0.76267214274988404</v>
      </c>
      <c r="K98" t="b">
        <v>1</v>
      </c>
      <c r="L98">
        <v>1337</v>
      </c>
      <c r="M98" t="s">
        <v>92</v>
      </c>
      <c r="N98">
        <v>7.85523303240966</v>
      </c>
      <c r="O98">
        <v>4.2270000000000003</v>
      </c>
      <c r="P98">
        <v>3.1269999999999998</v>
      </c>
      <c r="Q98" t="s">
        <v>192</v>
      </c>
      <c r="S98">
        <v>0</v>
      </c>
      <c r="T98">
        <v>16850</v>
      </c>
      <c r="U98">
        <v>2560</v>
      </c>
      <c r="V98">
        <v>818</v>
      </c>
      <c r="W98">
        <v>2560</v>
      </c>
      <c r="X98">
        <v>1</v>
      </c>
      <c r="Y98">
        <v>5.0325199171169399E-2</v>
      </c>
      <c r="Z98">
        <v>1337</v>
      </c>
      <c r="AA98">
        <v>12.6</v>
      </c>
      <c r="AB98" t="s">
        <v>94</v>
      </c>
      <c r="AC98">
        <v>36.5625</v>
      </c>
      <c r="AE98">
        <v>0</v>
      </c>
      <c r="AF98">
        <v>1337</v>
      </c>
      <c r="AG98">
        <v>4.19140625</v>
      </c>
      <c r="AH98">
        <f t="shared" si="4"/>
        <v>1332.80859375</v>
      </c>
      <c r="AI98">
        <f t="shared" si="5"/>
        <v>318.9860205032619</v>
      </c>
      <c r="AJ98">
        <f t="shared" si="6"/>
        <v>0.46641842372167769</v>
      </c>
      <c r="AK98">
        <f t="shared" si="7"/>
        <v>2866.524845506141</v>
      </c>
    </row>
    <row r="99" spans="1:37" x14ac:dyDescent="0.3">
      <c r="A99">
        <v>97</v>
      </c>
      <c r="B99">
        <v>274</v>
      </c>
      <c r="C99" t="s">
        <v>91</v>
      </c>
      <c r="D99">
        <v>3.1564917507866899E-2</v>
      </c>
      <c r="E99">
        <v>2560</v>
      </c>
      <c r="F99">
        <v>2560</v>
      </c>
      <c r="G99">
        <v>1</v>
      </c>
      <c r="H99">
        <v>6.81109998446526</v>
      </c>
      <c r="I99">
        <v>7.9485004701523296</v>
      </c>
      <c r="J99">
        <v>-0.86473680252779295</v>
      </c>
      <c r="K99" t="b">
        <v>1</v>
      </c>
      <c r="L99">
        <v>14.69</v>
      </c>
      <c r="M99" t="s">
        <v>92</v>
      </c>
      <c r="N99">
        <v>7.9501106783323898</v>
      </c>
      <c r="O99">
        <v>3.27</v>
      </c>
      <c r="P99">
        <v>1.167</v>
      </c>
      <c r="Q99" t="s">
        <v>193</v>
      </c>
      <c r="S99">
        <v>0</v>
      </c>
      <c r="T99">
        <v>1859</v>
      </c>
      <c r="U99">
        <v>2560</v>
      </c>
      <c r="V99">
        <v>90</v>
      </c>
      <c r="W99">
        <v>2560</v>
      </c>
      <c r="X99">
        <v>1</v>
      </c>
      <c r="Y99">
        <v>0.61254372206264396</v>
      </c>
      <c r="Z99">
        <v>14.69</v>
      </c>
      <c r="AA99">
        <v>126.56</v>
      </c>
      <c r="AB99" t="s">
        <v>94</v>
      </c>
      <c r="AC99">
        <v>3.83203125</v>
      </c>
      <c r="AD99" t="s">
        <v>98</v>
      </c>
      <c r="AE99">
        <v>2</v>
      </c>
      <c r="AF99">
        <v>14.6875</v>
      </c>
      <c r="AG99">
        <v>2.62890625</v>
      </c>
      <c r="AH99">
        <f t="shared" si="4"/>
        <v>12.05859375</v>
      </c>
      <c r="AI99">
        <f t="shared" si="5"/>
        <v>5.5869242199108466</v>
      </c>
      <c r="AJ99">
        <f t="shared" si="6"/>
        <v>0.42116238691665409</v>
      </c>
      <c r="AK99">
        <f t="shared" si="7"/>
        <v>34.873722004302778</v>
      </c>
    </row>
    <row r="100" spans="1:37" x14ac:dyDescent="0.3">
      <c r="A100">
        <v>98</v>
      </c>
      <c r="B100">
        <v>276</v>
      </c>
      <c r="C100" t="s">
        <v>91</v>
      </c>
      <c r="D100">
        <v>4.1826227791159298E-2</v>
      </c>
      <c r="E100">
        <v>2560</v>
      </c>
      <c r="F100">
        <v>10240</v>
      </c>
      <c r="G100">
        <v>4</v>
      </c>
      <c r="H100">
        <v>5.0133452894470096</v>
      </c>
      <c r="I100">
        <v>10.506483389798101</v>
      </c>
      <c r="J100">
        <v>-0.88563192972642002</v>
      </c>
      <c r="K100" t="b">
        <v>1</v>
      </c>
      <c r="L100">
        <v>124.8</v>
      </c>
      <c r="M100" t="s">
        <v>92</v>
      </c>
      <c r="N100">
        <v>10.515659170814899</v>
      </c>
      <c r="O100">
        <v>4.07</v>
      </c>
      <c r="P100">
        <v>2.0960000000000001</v>
      </c>
      <c r="Q100" t="s">
        <v>194</v>
      </c>
      <c r="S100">
        <v>0</v>
      </c>
      <c r="T100">
        <v>11760</v>
      </c>
      <c r="U100">
        <v>2560</v>
      </c>
      <c r="V100">
        <v>38</v>
      </c>
      <c r="W100">
        <v>2560</v>
      </c>
      <c r="X100">
        <v>1</v>
      </c>
      <c r="Y100">
        <v>0.65105057634254604</v>
      </c>
      <c r="Z100">
        <v>124.8</v>
      </c>
      <c r="AA100">
        <v>94.25</v>
      </c>
      <c r="AB100" t="s">
        <v>94</v>
      </c>
      <c r="AC100">
        <v>11.171875</v>
      </c>
      <c r="AE100">
        <v>0</v>
      </c>
      <c r="AF100">
        <v>124.8125</v>
      </c>
      <c r="AG100">
        <v>18.734375</v>
      </c>
      <c r="AH100">
        <f t="shared" si="4"/>
        <v>106.078125</v>
      </c>
      <c r="AI100">
        <f t="shared" si="5"/>
        <v>6.662218515429525</v>
      </c>
      <c r="AJ100">
        <f t="shared" si="6"/>
        <v>0.41245344931272848</v>
      </c>
      <c r="AK100">
        <f t="shared" si="7"/>
        <v>302.60990714946178</v>
      </c>
    </row>
    <row r="101" spans="1:37" x14ac:dyDescent="0.3">
      <c r="A101">
        <v>99</v>
      </c>
      <c r="B101">
        <v>277</v>
      </c>
      <c r="C101" t="s">
        <v>91</v>
      </c>
      <c r="D101">
        <v>3.1047051983112299E-2</v>
      </c>
      <c r="E101">
        <v>2560</v>
      </c>
      <c r="F101">
        <v>10240</v>
      </c>
      <c r="G101">
        <v>4</v>
      </c>
      <c r="H101">
        <v>6.6113504468657496</v>
      </c>
      <c r="I101">
        <v>10.4787322024053</v>
      </c>
      <c r="J101">
        <v>-0.89929412827936805</v>
      </c>
      <c r="K101" t="b">
        <v>1</v>
      </c>
      <c r="L101">
        <v>38.47</v>
      </c>
      <c r="M101" t="s">
        <v>92</v>
      </c>
      <c r="N101">
        <v>10.6688333871484</v>
      </c>
      <c r="O101">
        <v>4.1100000000000003</v>
      </c>
      <c r="P101">
        <v>1.585</v>
      </c>
      <c r="Q101" t="s">
        <v>195</v>
      </c>
      <c r="R101" s="1" t="s">
        <v>1941</v>
      </c>
      <c r="S101">
        <v>0</v>
      </c>
      <c r="T101">
        <v>12900</v>
      </c>
      <c r="U101">
        <v>2560</v>
      </c>
      <c r="V101">
        <v>220</v>
      </c>
      <c r="W101">
        <v>2560</v>
      </c>
      <c r="X101">
        <v>1</v>
      </c>
      <c r="Y101">
        <v>0.37831716995099401</v>
      </c>
      <c r="Z101">
        <v>38.47</v>
      </c>
      <c r="AA101">
        <v>335.2</v>
      </c>
      <c r="AB101" t="s">
        <v>94</v>
      </c>
      <c r="AC101">
        <v>6.203125</v>
      </c>
      <c r="AD101" t="s">
        <v>98</v>
      </c>
      <c r="AE101">
        <v>0</v>
      </c>
      <c r="AF101">
        <v>38.46875</v>
      </c>
      <c r="AG101">
        <v>9.5234375</v>
      </c>
      <c r="AH101">
        <f t="shared" si="4"/>
        <v>28.9453125</v>
      </c>
      <c r="AI101">
        <f t="shared" si="5"/>
        <v>4.0393765381460209</v>
      </c>
      <c r="AJ101">
        <f t="shared" si="6"/>
        <v>0.4068567470773729</v>
      </c>
      <c r="AK101">
        <f t="shared" si="7"/>
        <v>94.551092679026667</v>
      </c>
    </row>
    <row r="102" spans="1:37" x14ac:dyDescent="0.3">
      <c r="A102">
        <v>100</v>
      </c>
      <c r="B102">
        <v>284</v>
      </c>
      <c r="C102" t="s">
        <v>91</v>
      </c>
      <c r="D102">
        <v>3.8428466947332103E-2</v>
      </c>
      <c r="E102">
        <v>2560</v>
      </c>
      <c r="F102">
        <v>7680</v>
      </c>
      <c r="G102">
        <v>3</v>
      </c>
      <c r="H102">
        <v>2.4357407781148899</v>
      </c>
      <c r="I102">
        <v>7.5403303385002101</v>
      </c>
      <c r="J102">
        <v>-0.76508311896511005</v>
      </c>
      <c r="K102" t="b">
        <v>1</v>
      </c>
      <c r="L102">
        <v>1245</v>
      </c>
      <c r="M102" t="s">
        <v>92</v>
      </c>
      <c r="N102">
        <v>7.8403005389249696</v>
      </c>
      <c r="O102">
        <v>4.234</v>
      </c>
      <c r="P102">
        <v>3.0960000000000001</v>
      </c>
      <c r="Q102" t="s">
        <v>196</v>
      </c>
      <c r="S102">
        <v>0</v>
      </c>
      <c r="T102">
        <v>17200</v>
      </c>
      <c r="U102">
        <v>2560</v>
      </c>
      <c r="V102">
        <v>815</v>
      </c>
      <c r="W102">
        <v>2560</v>
      </c>
      <c r="X102">
        <v>1</v>
      </c>
      <c r="Y102">
        <v>5.0291805940074097E-2</v>
      </c>
      <c r="Z102">
        <v>1245</v>
      </c>
      <c r="AA102">
        <v>13.81</v>
      </c>
      <c r="AB102" t="s">
        <v>94</v>
      </c>
      <c r="AC102">
        <v>35.28125</v>
      </c>
      <c r="AE102">
        <v>0</v>
      </c>
      <c r="AF102">
        <v>1245</v>
      </c>
      <c r="AG102">
        <v>4.3359375</v>
      </c>
      <c r="AH102">
        <f t="shared" si="4"/>
        <v>1240.6640625</v>
      </c>
      <c r="AI102">
        <f t="shared" si="5"/>
        <v>287.13513513513516</v>
      </c>
      <c r="AJ102">
        <f t="shared" si="6"/>
        <v>0.46529525450693643</v>
      </c>
      <c r="AK102">
        <f t="shared" si="7"/>
        <v>2675.7203903128138</v>
      </c>
    </row>
    <row r="103" spans="1:37" x14ac:dyDescent="0.3">
      <c r="A103">
        <v>101</v>
      </c>
      <c r="B103">
        <v>285</v>
      </c>
      <c r="C103" t="s">
        <v>91</v>
      </c>
      <c r="D103">
        <v>1.3246388492839401E-2</v>
      </c>
      <c r="E103">
        <v>2560</v>
      </c>
      <c r="F103">
        <v>2560</v>
      </c>
      <c r="G103">
        <v>1</v>
      </c>
      <c r="H103">
        <v>6.94546040712539</v>
      </c>
      <c r="I103">
        <v>6.7114580789556397</v>
      </c>
      <c r="J103">
        <v>-0.86634412000461003</v>
      </c>
      <c r="K103" t="b">
        <v>1</v>
      </c>
      <c r="L103">
        <v>9.25</v>
      </c>
      <c r="M103" t="s">
        <v>92</v>
      </c>
      <c r="N103">
        <v>6.7559631916765497</v>
      </c>
      <c r="O103">
        <v>3.28</v>
      </c>
      <c r="P103">
        <v>0.96630000000000005</v>
      </c>
      <c r="Q103" t="s">
        <v>197</v>
      </c>
      <c r="S103">
        <v>0</v>
      </c>
      <c r="T103">
        <v>1905</v>
      </c>
      <c r="U103">
        <v>2560</v>
      </c>
      <c r="V103">
        <v>84</v>
      </c>
      <c r="W103">
        <v>2560</v>
      </c>
      <c r="X103">
        <v>1</v>
      </c>
      <c r="Y103">
        <v>0.64870291326226304</v>
      </c>
      <c r="Z103">
        <v>9.25</v>
      </c>
      <c r="AA103">
        <v>206</v>
      </c>
      <c r="AB103" t="s">
        <v>94</v>
      </c>
      <c r="AC103">
        <v>3.041015625</v>
      </c>
      <c r="AD103" t="s">
        <v>98</v>
      </c>
      <c r="AE103">
        <v>3</v>
      </c>
      <c r="AF103">
        <v>9.25</v>
      </c>
      <c r="AG103">
        <v>2.67578125</v>
      </c>
      <c r="AH103">
        <f t="shared" si="4"/>
        <v>6.57421875</v>
      </c>
      <c r="AI103">
        <f t="shared" si="5"/>
        <v>3.4569343065693432</v>
      </c>
      <c r="AJ103">
        <f t="shared" si="6"/>
        <v>0.4204859889903102</v>
      </c>
      <c r="AK103">
        <f t="shared" si="7"/>
        <v>21.998354861267828</v>
      </c>
    </row>
    <row r="104" spans="1:37" x14ac:dyDescent="0.3">
      <c r="A104">
        <v>102</v>
      </c>
      <c r="B104">
        <v>287</v>
      </c>
      <c r="C104" t="s">
        <v>91</v>
      </c>
      <c r="D104">
        <v>3.5494378912935998E-2</v>
      </c>
      <c r="E104">
        <v>2560</v>
      </c>
      <c r="F104">
        <v>10240</v>
      </c>
      <c r="G104">
        <v>4</v>
      </c>
      <c r="H104">
        <v>4.7506406943697304</v>
      </c>
      <c r="I104">
        <v>9.9559325489428101</v>
      </c>
      <c r="J104">
        <v>-0.88723924720323799</v>
      </c>
      <c r="K104" t="b">
        <v>1</v>
      </c>
      <c r="L104">
        <v>124.8</v>
      </c>
      <c r="M104" t="s">
        <v>92</v>
      </c>
      <c r="N104">
        <v>9.9676730946727403</v>
      </c>
      <c r="O104">
        <v>4.0739999999999998</v>
      </c>
      <c r="P104">
        <v>2.0960000000000001</v>
      </c>
      <c r="Q104" t="s">
        <v>198</v>
      </c>
      <c r="S104">
        <v>0</v>
      </c>
      <c r="T104">
        <v>11840</v>
      </c>
      <c r="U104">
        <v>2560</v>
      </c>
      <c r="V104">
        <v>49</v>
      </c>
      <c r="W104">
        <v>2560</v>
      </c>
      <c r="X104">
        <v>1</v>
      </c>
      <c r="Y104">
        <v>0.53580581348139</v>
      </c>
      <c r="Z104">
        <v>124.8</v>
      </c>
      <c r="AA104">
        <v>94.9</v>
      </c>
      <c r="AB104" t="s">
        <v>94</v>
      </c>
      <c r="AC104">
        <v>11.171875</v>
      </c>
      <c r="AE104">
        <v>0</v>
      </c>
      <c r="AF104">
        <v>124.8125</v>
      </c>
      <c r="AG104">
        <v>16.859375</v>
      </c>
      <c r="AH104">
        <f t="shared" si="4"/>
        <v>107.953125</v>
      </c>
      <c r="AI104">
        <f t="shared" si="5"/>
        <v>7.4031510658016684</v>
      </c>
      <c r="AJ104">
        <f t="shared" si="6"/>
        <v>0.41179103817038715</v>
      </c>
      <c r="AK104">
        <f t="shared" si="7"/>
        <v>303.09668844312301</v>
      </c>
    </row>
    <row r="105" spans="1:37" x14ac:dyDescent="0.3">
      <c r="A105">
        <v>103</v>
      </c>
      <c r="B105">
        <v>288</v>
      </c>
      <c r="C105" t="s">
        <v>91</v>
      </c>
      <c r="D105">
        <v>1.52890422884103E-2</v>
      </c>
      <c r="E105">
        <v>2560</v>
      </c>
      <c r="F105">
        <v>10240</v>
      </c>
      <c r="G105">
        <v>4</v>
      </c>
      <c r="H105">
        <v>7.4343760665230301</v>
      </c>
      <c r="I105">
        <v>10.904719581950699</v>
      </c>
      <c r="J105">
        <v>-0.90009778701777698</v>
      </c>
      <c r="K105" t="b">
        <v>1</v>
      </c>
      <c r="L105">
        <v>29.27</v>
      </c>
      <c r="M105" t="s">
        <v>92</v>
      </c>
      <c r="N105">
        <v>11.1727960457678</v>
      </c>
      <c r="O105">
        <v>4.125</v>
      </c>
      <c r="P105">
        <v>1.4670000000000001</v>
      </c>
      <c r="Q105" t="s">
        <v>199</v>
      </c>
      <c r="R105" s="1" t="s">
        <v>1941</v>
      </c>
      <c r="S105">
        <v>0</v>
      </c>
      <c r="T105">
        <v>13300</v>
      </c>
      <c r="U105">
        <v>2560</v>
      </c>
      <c r="V105">
        <v>138</v>
      </c>
      <c r="W105">
        <v>2560</v>
      </c>
      <c r="X105">
        <v>1</v>
      </c>
      <c r="Y105">
        <v>0.54773046479855203</v>
      </c>
      <c r="Z105">
        <v>29.27</v>
      </c>
      <c r="AA105">
        <v>454.2</v>
      </c>
      <c r="AB105" t="s">
        <v>94</v>
      </c>
      <c r="AC105">
        <v>5.41015625</v>
      </c>
      <c r="AD105" t="s">
        <v>98</v>
      </c>
      <c r="AE105">
        <v>0</v>
      </c>
      <c r="AF105">
        <v>29.265625</v>
      </c>
      <c r="AG105">
        <v>10.8203125</v>
      </c>
      <c r="AH105">
        <f t="shared" si="4"/>
        <v>18.4453125</v>
      </c>
      <c r="AI105">
        <f t="shared" si="5"/>
        <v>2.7046931407942236</v>
      </c>
      <c r="AJ105">
        <f t="shared" si="6"/>
        <v>0.40652990444986181</v>
      </c>
      <c r="AK105">
        <f t="shared" si="7"/>
        <v>71.988861531856614</v>
      </c>
    </row>
    <row r="106" spans="1:37" x14ac:dyDescent="0.3">
      <c r="A106">
        <v>104</v>
      </c>
      <c r="B106">
        <v>295</v>
      </c>
      <c r="C106" t="s">
        <v>91</v>
      </c>
      <c r="D106">
        <v>3.5008356337094898E-2</v>
      </c>
      <c r="E106">
        <v>2560</v>
      </c>
      <c r="F106">
        <v>7680</v>
      </c>
      <c r="G106">
        <v>3</v>
      </c>
      <c r="H106">
        <v>1.9704193112809401</v>
      </c>
      <c r="I106">
        <v>6.1036816947101098</v>
      </c>
      <c r="J106">
        <v>-0.76669043644192802</v>
      </c>
      <c r="K106" t="b">
        <v>1</v>
      </c>
      <c r="L106">
        <v>1251</v>
      </c>
      <c r="M106" t="s">
        <v>92</v>
      </c>
      <c r="N106">
        <v>6.4904576730600496</v>
      </c>
      <c r="O106">
        <v>4.2300000000000004</v>
      </c>
      <c r="P106">
        <v>3.0979999999999999</v>
      </c>
      <c r="Q106" t="s">
        <v>200</v>
      </c>
      <c r="S106">
        <v>0</v>
      </c>
      <c r="T106">
        <v>17020</v>
      </c>
      <c r="U106">
        <v>2560</v>
      </c>
      <c r="V106">
        <v>67</v>
      </c>
      <c r="W106">
        <v>2560</v>
      </c>
      <c r="X106">
        <v>1</v>
      </c>
      <c r="Y106">
        <v>0.118555588051821</v>
      </c>
      <c r="Z106">
        <v>1251</v>
      </c>
      <c r="AA106">
        <v>13.61</v>
      </c>
      <c r="AB106" t="s">
        <v>94</v>
      </c>
      <c r="AC106">
        <v>35.375</v>
      </c>
      <c r="AD106" t="s">
        <v>289</v>
      </c>
      <c r="AE106">
        <v>0</v>
      </c>
      <c r="AF106">
        <v>1251</v>
      </c>
      <c r="AG106">
        <v>22.078125</v>
      </c>
      <c r="AH106">
        <f t="shared" si="4"/>
        <v>1228.921875</v>
      </c>
      <c r="AI106">
        <f t="shared" si="5"/>
        <v>56.662420382165607</v>
      </c>
      <c r="AJ106">
        <f t="shared" si="6"/>
        <v>0.46454797802863929</v>
      </c>
      <c r="AK106">
        <f t="shared" si="7"/>
        <v>2692.9403617442417</v>
      </c>
    </row>
    <row r="107" spans="1:37" x14ac:dyDescent="0.3">
      <c r="A107">
        <v>105</v>
      </c>
      <c r="B107">
        <v>296</v>
      </c>
      <c r="C107" t="s">
        <v>91</v>
      </c>
      <c r="D107">
        <v>2.6103925298338802E-2</v>
      </c>
      <c r="E107">
        <v>2560</v>
      </c>
      <c r="F107">
        <v>2560</v>
      </c>
      <c r="G107">
        <v>1</v>
      </c>
      <c r="H107">
        <v>7.7838558672058999</v>
      </c>
      <c r="I107">
        <v>5.9595146483295203</v>
      </c>
      <c r="J107">
        <v>-0.86634412000461003</v>
      </c>
      <c r="K107" t="b">
        <v>1</v>
      </c>
      <c r="L107">
        <v>5.83</v>
      </c>
      <c r="M107" t="s">
        <v>92</v>
      </c>
      <c r="N107">
        <v>6.1626908716470599</v>
      </c>
      <c r="O107">
        <v>3.2090000000000001</v>
      </c>
      <c r="P107">
        <v>0.76559999999999995</v>
      </c>
      <c r="Q107" t="s">
        <v>201</v>
      </c>
      <c r="S107">
        <v>0</v>
      </c>
      <c r="T107">
        <v>1618</v>
      </c>
      <c r="U107">
        <v>2560</v>
      </c>
      <c r="V107">
        <v>57</v>
      </c>
      <c r="W107">
        <v>2560</v>
      </c>
      <c r="X107">
        <v>1</v>
      </c>
      <c r="Y107">
        <v>0.89854366017797604</v>
      </c>
      <c r="Z107">
        <v>5.83</v>
      </c>
      <c r="AA107">
        <v>277.5</v>
      </c>
      <c r="AB107" t="s">
        <v>94</v>
      </c>
      <c r="AC107">
        <v>2.4140625</v>
      </c>
      <c r="AD107" t="s">
        <v>98</v>
      </c>
      <c r="AE107">
        <v>3</v>
      </c>
      <c r="AF107">
        <v>5.828125</v>
      </c>
      <c r="AG107">
        <v>2.47265625</v>
      </c>
      <c r="AH107">
        <f t="shared" si="4"/>
        <v>3.35546875</v>
      </c>
      <c r="AI107">
        <f t="shared" si="5"/>
        <v>2.3570300157977884</v>
      </c>
      <c r="AJ107">
        <f t="shared" si="6"/>
        <v>0.4204859889903102</v>
      </c>
      <c r="AK107">
        <f t="shared" si="7"/>
        <v>13.860449937927195</v>
      </c>
    </row>
    <row r="108" spans="1:37" x14ac:dyDescent="0.3">
      <c r="A108">
        <v>106</v>
      </c>
      <c r="B108">
        <v>298</v>
      </c>
      <c r="C108" t="s">
        <v>91</v>
      </c>
      <c r="D108">
        <v>3.06197430681007E-2</v>
      </c>
      <c r="E108">
        <v>2560</v>
      </c>
      <c r="F108">
        <v>10240</v>
      </c>
      <c r="G108">
        <v>4</v>
      </c>
      <c r="H108">
        <v>5.07873450865387</v>
      </c>
      <c r="I108">
        <v>10.5641645541335</v>
      </c>
      <c r="J108">
        <v>-0.88884656468005496</v>
      </c>
      <c r="K108" t="b">
        <v>1</v>
      </c>
      <c r="L108">
        <v>120.5</v>
      </c>
      <c r="M108" t="s">
        <v>92</v>
      </c>
      <c r="N108">
        <v>10.5734787475158</v>
      </c>
      <c r="O108">
        <v>4.07</v>
      </c>
      <c r="P108">
        <v>2.08</v>
      </c>
      <c r="Q108" t="s">
        <v>202</v>
      </c>
      <c r="S108">
        <v>0</v>
      </c>
      <c r="T108">
        <v>11784</v>
      </c>
      <c r="U108">
        <v>2560</v>
      </c>
      <c r="V108">
        <v>37</v>
      </c>
      <c r="W108">
        <v>2560</v>
      </c>
      <c r="X108">
        <v>1</v>
      </c>
      <c r="Y108">
        <v>0.67053982271011003</v>
      </c>
      <c r="Z108">
        <v>120.5</v>
      </c>
      <c r="AA108">
        <v>97.8</v>
      </c>
      <c r="AB108" t="s">
        <v>94</v>
      </c>
      <c r="AC108">
        <v>10.9765625</v>
      </c>
      <c r="AE108">
        <v>0</v>
      </c>
      <c r="AF108">
        <v>120.5</v>
      </c>
      <c r="AG108">
        <v>17.46875</v>
      </c>
      <c r="AH108">
        <f t="shared" si="4"/>
        <v>103.03125</v>
      </c>
      <c r="AI108">
        <f t="shared" si="5"/>
        <v>6.8980322003577816</v>
      </c>
      <c r="AJ108">
        <f t="shared" si="6"/>
        <v>0.4111296908778509</v>
      </c>
      <c r="AK108">
        <f t="shared" si="7"/>
        <v>293.09486197094259</v>
      </c>
    </row>
    <row r="109" spans="1:37" x14ac:dyDescent="0.3">
      <c r="A109">
        <v>107</v>
      </c>
      <c r="B109">
        <v>299</v>
      </c>
      <c r="C109" t="s">
        <v>91</v>
      </c>
      <c r="D109">
        <v>2.13292474899574E-2</v>
      </c>
      <c r="E109">
        <v>2560</v>
      </c>
      <c r="F109">
        <v>10240</v>
      </c>
      <c r="G109">
        <v>4</v>
      </c>
      <c r="H109">
        <v>6.9400987106167298</v>
      </c>
      <c r="I109">
        <v>9.7052942906280801</v>
      </c>
      <c r="J109">
        <v>-0.89929412827936805</v>
      </c>
      <c r="K109" t="b">
        <v>1</v>
      </c>
      <c r="L109">
        <v>25.05</v>
      </c>
      <c r="M109" t="s">
        <v>92</v>
      </c>
      <c r="N109">
        <v>10.399697765687799</v>
      </c>
      <c r="O109">
        <v>4.133</v>
      </c>
      <c r="P109">
        <v>1.3979999999999999</v>
      </c>
      <c r="Q109" t="s">
        <v>203</v>
      </c>
      <c r="R109" s="1" t="s">
        <v>1941</v>
      </c>
      <c r="S109">
        <v>0</v>
      </c>
      <c r="T109">
        <v>13610</v>
      </c>
      <c r="U109">
        <v>2560</v>
      </c>
      <c r="V109">
        <v>164</v>
      </c>
      <c r="W109">
        <v>2560</v>
      </c>
      <c r="X109">
        <v>1</v>
      </c>
      <c r="Y109">
        <v>0.46384378081333599</v>
      </c>
      <c r="Z109">
        <v>25.05</v>
      </c>
      <c r="AA109">
        <v>543.5</v>
      </c>
      <c r="AB109" t="s">
        <v>94</v>
      </c>
      <c r="AC109">
        <v>5.00390625</v>
      </c>
      <c r="AD109" t="s">
        <v>98</v>
      </c>
      <c r="AE109">
        <v>0</v>
      </c>
      <c r="AF109">
        <v>25.046875</v>
      </c>
      <c r="AG109">
        <v>10.765625</v>
      </c>
      <c r="AH109">
        <f t="shared" si="4"/>
        <v>14.28125</v>
      </c>
      <c r="AI109">
        <f t="shared" si="5"/>
        <v>2.3265602322206096</v>
      </c>
      <c r="AJ109">
        <f t="shared" si="6"/>
        <v>0.4068567470773729</v>
      </c>
      <c r="AK109">
        <f t="shared" si="7"/>
        <v>61.561901529033207</v>
      </c>
    </row>
    <row r="110" spans="1:37" x14ac:dyDescent="0.3">
      <c r="A110">
        <v>108</v>
      </c>
      <c r="B110">
        <v>306</v>
      </c>
      <c r="C110" t="s">
        <v>91</v>
      </c>
      <c r="D110">
        <v>3.8193165026922597E-2</v>
      </c>
      <c r="E110">
        <v>2560</v>
      </c>
      <c r="F110">
        <v>7680</v>
      </c>
      <c r="G110">
        <v>3</v>
      </c>
      <c r="H110">
        <v>2.3184701631175799</v>
      </c>
      <c r="I110">
        <v>7.4172932171613297</v>
      </c>
      <c r="J110">
        <v>-0.74217884492046204</v>
      </c>
      <c r="K110" t="b">
        <v>1</v>
      </c>
      <c r="L110">
        <v>1585</v>
      </c>
      <c r="M110" t="s">
        <v>92</v>
      </c>
      <c r="N110">
        <v>7.6471003952312602</v>
      </c>
      <c r="O110">
        <v>4.26</v>
      </c>
      <c r="P110">
        <v>3.2</v>
      </c>
      <c r="Q110" t="s">
        <v>204</v>
      </c>
      <c r="S110">
        <v>0</v>
      </c>
      <c r="T110">
        <v>18290</v>
      </c>
      <c r="U110">
        <v>2560</v>
      </c>
      <c r="V110">
        <v>892</v>
      </c>
      <c r="W110">
        <v>2560</v>
      </c>
      <c r="X110">
        <v>1</v>
      </c>
      <c r="Y110">
        <v>4.4145646264561703E-2</v>
      </c>
      <c r="Z110">
        <v>1585</v>
      </c>
      <c r="AA110">
        <v>11.54</v>
      </c>
      <c r="AB110" t="s">
        <v>94</v>
      </c>
      <c r="AC110">
        <v>39.8125</v>
      </c>
      <c r="AE110">
        <v>0</v>
      </c>
      <c r="AF110">
        <v>1585</v>
      </c>
      <c r="AG110">
        <v>3.65234375</v>
      </c>
      <c r="AH110">
        <f t="shared" si="4"/>
        <v>1581.34765625</v>
      </c>
      <c r="AI110">
        <f t="shared" si="5"/>
        <v>433.96791443850265</v>
      </c>
      <c r="AJ110">
        <f t="shared" si="6"/>
        <v>0.47607548998463767</v>
      </c>
      <c r="AK110">
        <f t="shared" si="7"/>
        <v>3329.3039304567978</v>
      </c>
    </row>
    <row r="111" spans="1:37" x14ac:dyDescent="0.3">
      <c r="A111">
        <v>109</v>
      </c>
      <c r="B111">
        <v>307</v>
      </c>
      <c r="C111" t="s">
        <v>91</v>
      </c>
      <c r="D111">
        <v>3.2975762010038899E-2</v>
      </c>
      <c r="E111">
        <v>2560</v>
      </c>
      <c r="F111">
        <v>2560</v>
      </c>
      <c r="G111">
        <v>1</v>
      </c>
      <c r="H111">
        <v>7.5767176766308397</v>
      </c>
      <c r="I111">
        <v>5.7195339492535604</v>
      </c>
      <c r="J111">
        <v>-0.86393314378938402</v>
      </c>
      <c r="K111" t="b">
        <v>1</v>
      </c>
      <c r="L111">
        <v>5.6879999999999997</v>
      </c>
      <c r="M111" t="s">
        <v>92</v>
      </c>
      <c r="N111">
        <v>6.2021092896777699</v>
      </c>
      <c r="O111">
        <v>3.25</v>
      </c>
      <c r="P111">
        <v>0.755</v>
      </c>
      <c r="Q111" t="s">
        <v>205</v>
      </c>
      <c r="S111">
        <v>0</v>
      </c>
      <c r="T111">
        <v>1781</v>
      </c>
      <c r="U111">
        <v>2560</v>
      </c>
      <c r="V111">
        <v>67</v>
      </c>
      <c r="W111">
        <v>2560</v>
      </c>
      <c r="X111">
        <v>1</v>
      </c>
      <c r="Y111">
        <v>0.80347394424228102</v>
      </c>
      <c r="Z111">
        <v>5.6879999999999997</v>
      </c>
      <c r="AA111">
        <v>313.2</v>
      </c>
      <c r="AB111" t="s">
        <v>94</v>
      </c>
      <c r="AC111">
        <v>2.384765625</v>
      </c>
      <c r="AD111" t="s">
        <v>98</v>
      </c>
      <c r="AE111">
        <v>3</v>
      </c>
      <c r="AF111">
        <v>5.6875</v>
      </c>
      <c r="AG111">
        <v>2.775390625</v>
      </c>
      <c r="AH111">
        <f t="shared" si="4"/>
        <v>2.912109375</v>
      </c>
      <c r="AI111">
        <f t="shared" si="5"/>
        <v>2.0492610837438425</v>
      </c>
      <c r="AJ111">
        <f t="shared" si="6"/>
        <v>0.42150099379315181</v>
      </c>
      <c r="AK111">
        <f t="shared" si="7"/>
        <v>13.493443867871624</v>
      </c>
    </row>
    <row r="112" spans="1:37" x14ac:dyDescent="0.3">
      <c r="A112">
        <v>110</v>
      </c>
      <c r="B112">
        <v>309</v>
      </c>
      <c r="C112" t="s">
        <v>91</v>
      </c>
      <c r="D112">
        <v>3.3636471903382502E-2</v>
      </c>
      <c r="E112">
        <v>2560</v>
      </c>
      <c r="F112">
        <v>10240</v>
      </c>
      <c r="G112">
        <v>4</v>
      </c>
      <c r="H112">
        <v>4.5138385163271302</v>
      </c>
      <c r="I112">
        <v>9.3009758490725094</v>
      </c>
      <c r="J112">
        <v>-0.889650223418464</v>
      </c>
      <c r="K112" t="b">
        <v>1</v>
      </c>
      <c r="L112">
        <v>114.9</v>
      </c>
      <c r="M112" t="s">
        <v>92</v>
      </c>
      <c r="N112">
        <v>9.3119722901178594</v>
      </c>
      <c r="O112">
        <v>4.07</v>
      </c>
      <c r="P112">
        <v>2.06</v>
      </c>
      <c r="Q112" t="s">
        <v>206</v>
      </c>
      <c r="S112">
        <v>0</v>
      </c>
      <c r="T112">
        <v>11730</v>
      </c>
      <c r="U112">
        <v>2560</v>
      </c>
      <c r="V112">
        <v>142</v>
      </c>
      <c r="W112">
        <v>2560</v>
      </c>
      <c r="X112">
        <v>1</v>
      </c>
      <c r="Y112">
        <v>0.294874777896662</v>
      </c>
      <c r="Z112">
        <v>114.9</v>
      </c>
      <c r="AA112">
        <v>102.06</v>
      </c>
      <c r="AB112" t="s">
        <v>94</v>
      </c>
      <c r="AC112">
        <v>10.71875</v>
      </c>
      <c r="AE112">
        <v>0</v>
      </c>
      <c r="AF112">
        <v>114.875</v>
      </c>
      <c r="AG112">
        <v>11.1171875</v>
      </c>
      <c r="AH112">
        <f t="shared" si="4"/>
        <v>103.7578125</v>
      </c>
      <c r="AI112">
        <f t="shared" si="5"/>
        <v>10.333099086437105</v>
      </c>
      <c r="AJ112">
        <f t="shared" si="6"/>
        <v>0.41079941564122369</v>
      </c>
      <c r="AK112">
        <f t="shared" si="7"/>
        <v>279.63769086840028</v>
      </c>
    </row>
    <row r="113" spans="1:37" x14ac:dyDescent="0.3">
      <c r="A113">
        <v>111</v>
      </c>
      <c r="B113">
        <v>310</v>
      </c>
      <c r="C113" t="s">
        <v>91</v>
      </c>
      <c r="D113">
        <v>2.4627051697597799E-2</v>
      </c>
      <c r="E113">
        <v>2560</v>
      </c>
      <c r="F113">
        <v>10240</v>
      </c>
      <c r="G113">
        <v>4</v>
      </c>
      <c r="H113">
        <v>7.2783403132632696</v>
      </c>
      <c r="I113">
        <v>10.284920345011599</v>
      </c>
      <c r="J113">
        <v>-0.89929412827936805</v>
      </c>
      <c r="K113" t="b">
        <v>1</v>
      </c>
      <c r="L113">
        <v>25.9</v>
      </c>
      <c r="M113" t="s">
        <v>92</v>
      </c>
      <c r="N113">
        <v>10.9025842756964</v>
      </c>
      <c r="O113">
        <v>4.1399999999999997</v>
      </c>
      <c r="P113">
        <v>1.413</v>
      </c>
      <c r="Q113" t="s">
        <v>207</v>
      </c>
      <c r="R113" s="1" t="s">
        <v>1941</v>
      </c>
      <c r="S113">
        <v>0</v>
      </c>
      <c r="T113">
        <v>13850</v>
      </c>
      <c r="U113">
        <v>2560</v>
      </c>
      <c r="V113">
        <v>86</v>
      </c>
      <c r="W113">
        <v>2560</v>
      </c>
      <c r="X113">
        <v>1</v>
      </c>
      <c r="Y113">
        <v>0.67701084709412296</v>
      </c>
      <c r="Z113">
        <v>25.9</v>
      </c>
      <c r="AA113">
        <v>534.5</v>
      </c>
      <c r="AB113" t="s">
        <v>94</v>
      </c>
      <c r="AC113">
        <v>5.08984375</v>
      </c>
      <c r="AD113" t="s">
        <v>98</v>
      </c>
      <c r="AE113">
        <v>0</v>
      </c>
      <c r="AF113">
        <v>25.90625</v>
      </c>
      <c r="AG113">
        <v>12.390625</v>
      </c>
      <c r="AH113">
        <f t="shared" si="4"/>
        <v>13.515625</v>
      </c>
      <c r="AI113">
        <f t="shared" si="5"/>
        <v>2.0907944514501891</v>
      </c>
      <c r="AJ113">
        <f t="shared" si="6"/>
        <v>0.4068567470773729</v>
      </c>
      <c r="AK113">
        <f t="shared" si="7"/>
        <v>63.674131462967594</v>
      </c>
    </row>
    <row r="114" spans="1:37" x14ac:dyDescent="0.3">
      <c r="A114">
        <v>112</v>
      </c>
      <c r="B114">
        <v>317</v>
      </c>
      <c r="C114" t="s">
        <v>91</v>
      </c>
      <c r="D114">
        <v>3.9849279289605098E-2</v>
      </c>
      <c r="E114">
        <v>2560</v>
      </c>
      <c r="F114">
        <v>7680</v>
      </c>
      <c r="G114">
        <v>3</v>
      </c>
      <c r="H114">
        <v>2.3572215175757201</v>
      </c>
      <c r="I114">
        <v>7.1821593113635398</v>
      </c>
      <c r="J114">
        <v>-0.75463555536579696</v>
      </c>
      <c r="K114" t="b">
        <v>1</v>
      </c>
      <c r="L114">
        <v>1116</v>
      </c>
      <c r="M114" t="s">
        <v>92</v>
      </c>
      <c r="N114">
        <v>7.5834172239491</v>
      </c>
      <c r="O114">
        <v>4.25</v>
      </c>
      <c r="P114">
        <v>3.0470000000000002</v>
      </c>
      <c r="Q114" t="s">
        <v>208</v>
      </c>
      <c r="S114">
        <v>0</v>
      </c>
      <c r="T114">
        <v>17780</v>
      </c>
      <c r="U114">
        <v>2560</v>
      </c>
      <c r="V114">
        <v>929</v>
      </c>
      <c r="W114">
        <v>2560</v>
      </c>
      <c r="X114">
        <v>1</v>
      </c>
      <c r="Y114">
        <v>4.45289935635554E-2</v>
      </c>
      <c r="Z114">
        <v>1116</v>
      </c>
      <c r="AA114">
        <v>15.93</v>
      </c>
      <c r="AB114" t="s">
        <v>94</v>
      </c>
      <c r="AC114">
        <v>33.40625</v>
      </c>
      <c r="AE114">
        <v>0</v>
      </c>
      <c r="AF114">
        <v>1116</v>
      </c>
      <c r="AG114">
        <v>3.630859375</v>
      </c>
      <c r="AH114">
        <f t="shared" si="4"/>
        <v>1112.369140625</v>
      </c>
      <c r="AI114">
        <f t="shared" si="5"/>
        <v>307.3652501344809</v>
      </c>
      <c r="AJ114">
        <f t="shared" si="6"/>
        <v>0.47018193879426656</v>
      </c>
      <c r="AK114">
        <f t="shared" si="7"/>
        <v>2373.5492751207494</v>
      </c>
    </row>
    <row r="115" spans="1:37" x14ac:dyDescent="0.3">
      <c r="A115">
        <v>113</v>
      </c>
      <c r="B115">
        <v>318</v>
      </c>
      <c r="C115" t="s">
        <v>91</v>
      </c>
      <c r="D115">
        <v>3.1243196069911799E-2</v>
      </c>
      <c r="E115">
        <v>2560</v>
      </c>
      <c r="F115">
        <v>2560</v>
      </c>
      <c r="G115">
        <v>1</v>
      </c>
      <c r="H115">
        <v>10.772100216860601</v>
      </c>
      <c r="I115">
        <v>8.0106975733782804</v>
      </c>
      <c r="J115">
        <v>-0.867951437481428</v>
      </c>
      <c r="K115" t="b">
        <v>1</v>
      </c>
      <c r="L115">
        <v>5.54</v>
      </c>
      <c r="M115" t="s">
        <v>92</v>
      </c>
      <c r="N115">
        <v>8.0869285565444606</v>
      </c>
      <c r="O115">
        <v>3.2709999999999999</v>
      </c>
      <c r="P115">
        <v>0.74370000000000003</v>
      </c>
      <c r="Q115" t="s">
        <v>209</v>
      </c>
      <c r="S115">
        <v>0</v>
      </c>
      <c r="T115">
        <v>1866</v>
      </c>
      <c r="U115">
        <v>2560</v>
      </c>
      <c r="V115">
        <v>47</v>
      </c>
      <c r="W115">
        <v>2560</v>
      </c>
      <c r="X115">
        <v>1</v>
      </c>
      <c r="Y115">
        <v>1.4254073150489399</v>
      </c>
      <c r="Z115">
        <v>5.54</v>
      </c>
      <c r="AA115">
        <v>337</v>
      </c>
      <c r="AB115" t="s">
        <v>94</v>
      </c>
      <c r="AC115">
        <v>2.353515625</v>
      </c>
      <c r="AD115" t="s">
        <v>98</v>
      </c>
      <c r="AE115">
        <v>4</v>
      </c>
      <c r="AF115">
        <v>5.5390625</v>
      </c>
      <c r="AG115">
        <v>2.822265625</v>
      </c>
      <c r="AH115">
        <f t="shared" si="4"/>
        <v>2.716796875</v>
      </c>
      <c r="AI115">
        <f t="shared" si="5"/>
        <v>1.9626297577854672</v>
      </c>
      <c r="AJ115">
        <f t="shared" si="6"/>
        <v>0.41981067737691552</v>
      </c>
      <c r="AK115">
        <f t="shared" si="7"/>
        <v>13.19419156894598</v>
      </c>
    </row>
    <row r="116" spans="1:37" x14ac:dyDescent="0.3">
      <c r="A116">
        <v>114</v>
      </c>
      <c r="B116">
        <v>320</v>
      </c>
      <c r="C116" t="s">
        <v>91</v>
      </c>
      <c r="D116">
        <v>3.0410052254241701E-2</v>
      </c>
      <c r="E116">
        <v>2560</v>
      </c>
      <c r="F116">
        <v>10240</v>
      </c>
      <c r="G116">
        <v>4</v>
      </c>
      <c r="H116">
        <v>4.2304167852256196</v>
      </c>
      <c r="I116">
        <v>8.7169720867441907</v>
      </c>
      <c r="J116">
        <v>-0.89045388215687205</v>
      </c>
      <c r="K116" t="b">
        <v>1</v>
      </c>
      <c r="L116">
        <v>114.75</v>
      </c>
      <c r="M116" t="s">
        <v>92</v>
      </c>
      <c r="N116">
        <v>8.7365820802224103</v>
      </c>
      <c r="O116">
        <v>4.0659999999999998</v>
      </c>
      <c r="P116">
        <v>2.06</v>
      </c>
      <c r="Q116" t="s">
        <v>210</v>
      </c>
      <c r="S116">
        <v>0</v>
      </c>
      <c r="T116">
        <v>11700</v>
      </c>
      <c r="U116">
        <v>2560</v>
      </c>
      <c r="V116">
        <v>202</v>
      </c>
      <c r="W116">
        <v>2560</v>
      </c>
      <c r="X116">
        <v>1</v>
      </c>
      <c r="Y116">
        <v>0.227291331854026</v>
      </c>
      <c r="Z116">
        <v>114.75</v>
      </c>
      <c r="AA116">
        <v>101.94</v>
      </c>
      <c r="AB116" t="s">
        <v>94</v>
      </c>
      <c r="AC116">
        <v>10.7109375</v>
      </c>
      <c r="AE116">
        <v>0</v>
      </c>
      <c r="AF116">
        <v>114.75</v>
      </c>
      <c r="AG116">
        <v>9.671875</v>
      </c>
      <c r="AH116">
        <f t="shared" si="4"/>
        <v>105.078125</v>
      </c>
      <c r="AI116">
        <f t="shared" si="5"/>
        <v>11.864297253634895</v>
      </c>
      <c r="AJ116">
        <f t="shared" si="6"/>
        <v>0.41046940572654844</v>
      </c>
      <c r="AK116">
        <f t="shared" si="7"/>
        <v>279.55798507537384</v>
      </c>
    </row>
    <row r="117" spans="1:37" x14ac:dyDescent="0.3">
      <c r="A117">
        <v>115</v>
      </c>
      <c r="B117">
        <v>321</v>
      </c>
      <c r="C117" t="s">
        <v>91</v>
      </c>
      <c r="D117">
        <v>1.4311395333349301E-2</v>
      </c>
      <c r="E117">
        <v>2560</v>
      </c>
      <c r="F117">
        <v>10240</v>
      </c>
      <c r="G117">
        <v>4</v>
      </c>
      <c r="H117">
        <v>6.7498311780770397</v>
      </c>
      <c r="I117">
        <v>10.2104379832434</v>
      </c>
      <c r="J117">
        <v>-0.89929412827936805</v>
      </c>
      <c r="K117" t="b">
        <v>1</v>
      </c>
      <c r="L117">
        <v>32.53</v>
      </c>
      <c r="M117" t="s">
        <v>92</v>
      </c>
      <c r="N117">
        <v>10.554847808324</v>
      </c>
      <c r="O117">
        <v>4.1559999999999997</v>
      </c>
      <c r="P117">
        <v>1.5129999999999999</v>
      </c>
      <c r="Q117" t="s">
        <v>211</v>
      </c>
      <c r="R117" s="1" t="s">
        <v>1941</v>
      </c>
      <c r="S117">
        <v>0</v>
      </c>
      <c r="T117">
        <v>14370</v>
      </c>
      <c r="U117">
        <v>2560</v>
      </c>
      <c r="V117">
        <v>155</v>
      </c>
      <c r="W117">
        <v>2560</v>
      </c>
      <c r="X117">
        <v>1</v>
      </c>
      <c r="Y117">
        <v>0.46183755401576998</v>
      </c>
      <c r="Z117">
        <v>32.53</v>
      </c>
      <c r="AA117">
        <v>441.8</v>
      </c>
      <c r="AB117" t="s">
        <v>94</v>
      </c>
      <c r="AC117">
        <v>5.703125</v>
      </c>
      <c r="AD117" t="s">
        <v>98</v>
      </c>
      <c r="AE117">
        <v>0</v>
      </c>
      <c r="AF117">
        <v>32.53125</v>
      </c>
      <c r="AG117">
        <v>11.5234375</v>
      </c>
      <c r="AH117">
        <f t="shared" si="4"/>
        <v>21.0078125</v>
      </c>
      <c r="AI117">
        <f t="shared" si="5"/>
        <v>2.823050847457627</v>
      </c>
      <c r="AJ117">
        <f t="shared" si="6"/>
        <v>0.4068567470773729</v>
      </c>
      <c r="AK117">
        <f t="shared" si="7"/>
        <v>79.957504044570896</v>
      </c>
    </row>
    <row r="118" spans="1:37" x14ac:dyDescent="0.3">
      <c r="A118">
        <v>116</v>
      </c>
      <c r="B118">
        <v>328</v>
      </c>
      <c r="C118" t="s">
        <v>91</v>
      </c>
      <c r="D118">
        <v>3.7495976101841598E-2</v>
      </c>
      <c r="E118">
        <v>2560</v>
      </c>
      <c r="F118">
        <v>7680</v>
      </c>
      <c r="G118">
        <v>3</v>
      </c>
      <c r="H118">
        <v>2.3652846626746902</v>
      </c>
      <c r="I118">
        <v>7.3406979081837598</v>
      </c>
      <c r="J118">
        <v>-0.75021543230454901</v>
      </c>
      <c r="K118" t="b">
        <v>1</v>
      </c>
      <c r="L118">
        <v>1267</v>
      </c>
      <c r="M118" t="s">
        <v>92</v>
      </c>
      <c r="N118">
        <v>7.6515413855344301</v>
      </c>
      <c r="O118">
        <v>4.2229999999999999</v>
      </c>
      <c r="P118">
        <v>3.1040000000000001</v>
      </c>
      <c r="Q118" t="s">
        <v>212</v>
      </c>
      <c r="S118">
        <v>0</v>
      </c>
      <c r="T118">
        <v>16770</v>
      </c>
      <c r="U118">
        <v>2560</v>
      </c>
      <c r="V118">
        <v>894</v>
      </c>
      <c r="W118">
        <v>2560</v>
      </c>
      <c r="X118">
        <v>1</v>
      </c>
      <c r="Y118">
        <v>4.5661949781725802E-2</v>
      </c>
      <c r="Z118">
        <v>1267</v>
      </c>
      <c r="AA118">
        <v>13.234</v>
      </c>
      <c r="AB118" t="s">
        <v>94</v>
      </c>
      <c r="AC118">
        <v>35.59375</v>
      </c>
      <c r="AE118">
        <v>0</v>
      </c>
      <c r="AF118">
        <v>1267</v>
      </c>
      <c r="AG118">
        <v>3.53125</v>
      </c>
      <c r="AH118">
        <f t="shared" si="4"/>
        <v>1263.46875</v>
      </c>
      <c r="AI118">
        <f t="shared" si="5"/>
        <v>358.79646017699116</v>
      </c>
      <c r="AJ118">
        <f t="shared" si="6"/>
        <v>0.47226480068669913</v>
      </c>
      <c r="AK118">
        <f t="shared" si="7"/>
        <v>2682.8169242291865</v>
      </c>
    </row>
    <row r="119" spans="1:37" x14ac:dyDescent="0.3">
      <c r="A119">
        <v>117</v>
      </c>
      <c r="B119">
        <v>329</v>
      </c>
      <c r="C119" t="s">
        <v>91</v>
      </c>
      <c r="D119">
        <v>2.6271445376340699E-2</v>
      </c>
      <c r="E119">
        <v>2560</v>
      </c>
      <c r="F119">
        <v>2560</v>
      </c>
      <c r="G119">
        <v>1</v>
      </c>
      <c r="H119">
        <v>8.3573960269322001</v>
      </c>
      <c r="I119">
        <v>6.6475576796252698</v>
      </c>
      <c r="J119">
        <v>-0.86634412000461003</v>
      </c>
      <c r="K119" t="b">
        <v>1</v>
      </c>
      <c r="L119">
        <v>6.242</v>
      </c>
      <c r="M119" t="s">
        <v>92</v>
      </c>
      <c r="N119">
        <v>6.7934295939015703</v>
      </c>
      <c r="O119">
        <v>3.258</v>
      </c>
      <c r="P119">
        <v>0.7954</v>
      </c>
      <c r="Q119" t="s">
        <v>213</v>
      </c>
      <c r="S119">
        <v>0</v>
      </c>
      <c r="T119">
        <v>1813</v>
      </c>
      <c r="U119">
        <v>2560</v>
      </c>
      <c r="V119">
        <v>69</v>
      </c>
      <c r="W119">
        <v>2560</v>
      </c>
      <c r="X119">
        <v>1</v>
      </c>
      <c r="Y119">
        <v>0.88572639719208202</v>
      </c>
      <c r="Z119">
        <v>6.242</v>
      </c>
      <c r="AA119">
        <v>290.5</v>
      </c>
      <c r="AB119" t="s">
        <v>94</v>
      </c>
      <c r="AC119">
        <v>2.498046875</v>
      </c>
      <c r="AD119" t="s">
        <v>98</v>
      </c>
      <c r="AE119">
        <v>3</v>
      </c>
      <c r="AF119">
        <v>6.2421875</v>
      </c>
      <c r="AG119">
        <v>2.62890625</v>
      </c>
      <c r="AH119">
        <f t="shared" si="4"/>
        <v>3.61328125</v>
      </c>
      <c r="AI119">
        <f t="shared" si="5"/>
        <v>2.37444279346211</v>
      </c>
      <c r="AJ119">
        <f t="shared" si="6"/>
        <v>0.4204859889903102</v>
      </c>
      <c r="AK119">
        <f t="shared" si="7"/>
        <v>14.845173593034623</v>
      </c>
    </row>
    <row r="120" spans="1:37" x14ac:dyDescent="0.3">
      <c r="A120">
        <v>118</v>
      </c>
      <c r="B120">
        <v>331</v>
      </c>
      <c r="C120" t="s">
        <v>91</v>
      </c>
      <c r="D120">
        <v>1.7680407015484199E-2</v>
      </c>
      <c r="E120">
        <v>2560</v>
      </c>
      <c r="F120">
        <v>10240</v>
      </c>
      <c r="G120">
        <v>4</v>
      </c>
      <c r="H120">
        <v>4.7292455616482103</v>
      </c>
      <c r="I120">
        <v>9.7263585476866492</v>
      </c>
      <c r="J120">
        <v>-0.89125754089528098</v>
      </c>
      <c r="K120" t="b">
        <v>1</v>
      </c>
      <c r="L120">
        <v>113.75</v>
      </c>
      <c r="M120" t="s">
        <v>92</v>
      </c>
      <c r="N120">
        <v>9.7306944619238092</v>
      </c>
      <c r="O120">
        <v>4.0620000000000003</v>
      </c>
      <c r="P120">
        <v>2.0569999999999999</v>
      </c>
      <c r="Q120" t="s">
        <v>214</v>
      </c>
      <c r="S120">
        <v>0</v>
      </c>
      <c r="T120">
        <v>11550</v>
      </c>
      <c r="U120">
        <v>2560</v>
      </c>
      <c r="V120">
        <v>82</v>
      </c>
      <c r="W120">
        <v>2560</v>
      </c>
      <c r="X120">
        <v>1</v>
      </c>
      <c r="Y120">
        <v>0.41182627848066</v>
      </c>
      <c r="Z120">
        <v>113.75</v>
      </c>
      <c r="AA120">
        <v>101.56</v>
      </c>
      <c r="AB120" t="s">
        <v>94</v>
      </c>
      <c r="AC120">
        <v>10.6640625</v>
      </c>
      <c r="AE120">
        <v>0</v>
      </c>
      <c r="AF120">
        <v>113.75</v>
      </c>
      <c r="AG120">
        <v>12.484375</v>
      </c>
      <c r="AH120">
        <f t="shared" si="4"/>
        <v>101.265625</v>
      </c>
      <c r="AI120">
        <f t="shared" si="5"/>
        <v>9.1113892365456817</v>
      </c>
      <c r="AJ120">
        <f t="shared" si="6"/>
        <v>0.41013966092068171</v>
      </c>
      <c r="AK120">
        <f t="shared" si="7"/>
        <v>277.34455074316378</v>
      </c>
    </row>
    <row r="121" spans="1:37" x14ac:dyDescent="0.3">
      <c r="A121">
        <v>119</v>
      </c>
      <c r="B121">
        <v>332</v>
      </c>
      <c r="C121" t="s">
        <v>91</v>
      </c>
      <c r="D121">
        <v>1.3422198317055101E-2</v>
      </c>
      <c r="E121">
        <v>2560</v>
      </c>
      <c r="F121">
        <v>10240</v>
      </c>
      <c r="G121">
        <v>4</v>
      </c>
      <c r="H121">
        <v>5.7113923508150899</v>
      </c>
      <c r="I121">
        <v>9.54873408651898</v>
      </c>
      <c r="J121">
        <v>-0.89849046954096001</v>
      </c>
      <c r="K121" t="b">
        <v>1</v>
      </c>
      <c r="L121">
        <v>47</v>
      </c>
      <c r="M121" t="s">
        <v>92</v>
      </c>
      <c r="N121">
        <v>9.8041963786175295</v>
      </c>
      <c r="O121">
        <v>4.1639999999999997</v>
      </c>
      <c r="P121">
        <v>1.6719999999999999</v>
      </c>
      <c r="Q121" t="s">
        <v>215</v>
      </c>
      <c r="R121" s="1" t="s">
        <v>1941</v>
      </c>
      <c r="S121">
        <v>0</v>
      </c>
      <c r="T121">
        <v>14584</v>
      </c>
      <c r="U121">
        <v>2560</v>
      </c>
      <c r="V121">
        <v>196</v>
      </c>
      <c r="W121">
        <v>2560</v>
      </c>
      <c r="X121">
        <v>1</v>
      </c>
      <c r="Y121">
        <v>0.33652802505822099</v>
      </c>
      <c r="Z121">
        <v>47</v>
      </c>
      <c r="AA121">
        <v>310.2</v>
      </c>
      <c r="AB121" t="s">
        <v>94</v>
      </c>
      <c r="AC121">
        <v>6.85546875</v>
      </c>
      <c r="AE121">
        <v>0</v>
      </c>
      <c r="AF121">
        <v>47</v>
      </c>
      <c r="AG121">
        <v>11.1953125</v>
      </c>
      <c r="AH121">
        <f t="shared" si="4"/>
        <v>35.8046875</v>
      </c>
      <c r="AI121">
        <f t="shared" si="5"/>
        <v>4.1981856245638518</v>
      </c>
      <c r="AJ121">
        <f t="shared" si="6"/>
        <v>0.40718385248039413</v>
      </c>
      <c r="AK121">
        <f t="shared" si="7"/>
        <v>115.42697411426218</v>
      </c>
    </row>
    <row r="122" spans="1:37" x14ac:dyDescent="0.3">
      <c r="A122">
        <v>120</v>
      </c>
      <c r="B122">
        <v>339</v>
      </c>
      <c r="C122" t="s">
        <v>91</v>
      </c>
      <c r="D122">
        <v>3.1345671829037303E-2</v>
      </c>
      <c r="E122">
        <v>2560</v>
      </c>
      <c r="F122">
        <v>7680</v>
      </c>
      <c r="G122">
        <v>3</v>
      </c>
      <c r="H122">
        <v>2.2827068344256101</v>
      </c>
      <c r="I122">
        <v>7.3340873879494701</v>
      </c>
      <c r="J122">
        <v>-0.72168554709103905</v>
      </c>
      <c r="K122" t="b">
        <v>1</v>
      </c>
      <c r="L122">
        <v>1630</v>
      </c>
      <c r="M122" t="s">
        <v>92</v>
      </c>
      <c r="N122">
        <v>7.6352858632844596</v>
      </c>
      <c r="O122">
        <v>4.258</v>
      </c>
      <c r="P122">
        <v>3.2130000000000001</v>
      </c>
      <c r="Q122" t="s">
        <v>216</v>
      </c>
      <c r="S122">
        <v>0</v>
      </c>
      <c r="T122">
        <v>18060</v>
      </c>
      <c r="U122">
        <v>2560</v>
      </c>
      <c r="V122">
        <v>938</v>
      </c>
      <c r="W122">
        <v>2560</v>
      </c>
      <c r="X122">
        <v>1</v>
      </c>
      <c r="Y122">
        <v>4.1881862777640701E-2</v>
      </c>
      <c r="Z122">
        <v>1630</v>
      </c>
      <c r="AA122">
        <v>11.086</v>
      </c>
      <c r="AB122" t="s">
        <v>94</v>
      </c>
      <c r="AC122">
        <v>40.375</v>
      </c>
      <c r="AE122">
        <v>0</v>
      </c>
      <c r="AF122">
        <v>1630</v>
      </c>
      <c r="AG122">
        <v>3.09375</v>
      </c>
      <c r="AH122">
        <f t="shared" si="4"/>
        <v>1626.90625</v>
      </c>
      <c r="AI122">
        <f t="shared" si="5"/>
        <v>526.86868686868684</v>
      </c>
      <c r="AJ122">
        <f t="shared" si="6"/>
        <v>0.48593250317092729</v>
      </c>
      <c r="AK122">
        <f t="shared" si="7"/>
        <v>3354.3753285971193</v>
      </c>
    </row>
    <row r="123" spans="1:37" x14ac:dyDescent="0.3">
      <c r="A123">
        <v>121</v>
      </c>
      <c r="B123">
        <v>340</v>
      </c>
      <c r="C123" t="s">
        <v>91</v>
      </c>
      <c r="D123">
        <v>4.3502011993584097E-2</v>
      </c>
      <c r="E123">
        <v>2560</v>
      </c>
      <c r="F123">
        <v>2560</v>
      </c>
      <c r="G123">
        <v>1</v>
      </c>
      <c r="H123">
        <v>5.1103056871735397</v>
      </c>
      <c r="I123">
        <v>7.0516229843517699</v>
      </c>
      <c r="J123">
        <v>-0.86232582631256705</v>
      </c>
      <c r="K123" t="b">
        <v>1</v>
      </c>
      <c r="L123">
        <v>24</v>
      </c>
      <c r="M123" t="s">
        <v>92</v>
      </c>
      <c r="N123">
        <v>7.0564910405286696</v>
      </c>
      <c r="O123">
        <v>3.2250000000000001</v>
      </c>
      <c r="P123">
        <v>1.38</v>
      </c>
      <c r="Q123" t="s">
        <v>217</v>
      </c>
      <c r="S123">
        <v>0</v>
      </c>
      <c r="T123">
        <v>1674</v>
      </c>
      <c r="U123">
        <v>2560</v>
      </c>
      <c r="V123">
        <v>193</v>
      </c>
      <c r="W123">
        <v>2560</v>
      </c>
      <c r="X123">
        <v>1</v>
      </c>
      <c r="Y123">
        <v>0.29586627740194499</v>
      </c>
      <c r="Z123">
        <v>24</v>
      </c>
      <c r="AA123">
        <v>69.75</v>
      </c>
      <c r="AB123" t="s">
        <v>94</v>
      </c>
      <c r="AC123">
        <v>4.8984375</v>
      </c>
      <c r="AE123">
        <v>3</v>
      </c>
      <c r="AF123">
        <v>24</v>
      </c>
      <c r="AG123">
        <v>1.8857421875</v>
      </c>
      <c r="AH123">
        <f t="shared" si="4"/>
        <v>22.1142578125</v>
      </c>
      <c r="AI123">
        <f t="shared" si="5"/>
        <v>12.727084412221647</v>
      </c>
      <c r="AJ123">
        <f t="shared" si="6"/>
        <v>0.42217902446627403</v>
      </c>
      <c r="AK123">
        <f t="shared" si="7"/>
        <v>56.847921400977256</v>
      </c>
    </row>
    <row r="124" spans="1:37" x14ac:dyDescent="0.3">
      <c r="A124">
        <v>122</v>
      </c>
      <c r="B124">
        <v>342</v>
      </c>
      <c r="C124" t="s">
        <v>91</v>
      </c>
      <c r="D124">
        <v>1.4771003417361201E-2</v>
      </c>
      <c r="E124">
        <v>2560</v>
      </c>
      <c r="F124">
        <v>10240</v>
      </c>
      <c r="G124">
        <v>4</v>
      </c>
      <c r="H124">
        <v>4.4234455361557998</v>
      </c>
      <c r="I124">
        <v>9.1579145865725593</v>
      </c>
      <c r="J124">
        <v>-0.89125754089528098</v>
      </c>
      <c r="K124" t="b">
        <v>1</v>
      </c>
      <c r="L124">
        <v>117.56</v>
      </c>
      <c r="M124" t="s">
        <v>92</v>
      </c>
      <c r="N124">
        <v>9.1727606845951293</v>
      </c>
      <c r="O124">
        <v>4.0620000000000003</v>
      </c>
      <c r="P124">
        <v>2.0699999999999998</v>
      </c>
      <c r="Q124" t="s">
        <v>218</v>
      </c>
      <c r="S124">
        <v>0</v>
      </c>
      <c r="T124">
        <v>11496</v>
      </c>
      <c r="U124">
        <v>2560</v>
      </c>
      <c r="V124">
        <v>211</v>
      </c>
      <c r="W124">
        <v>2560</v>
      </c>
      <c r="X124">
        <v>1</v>
      </c>
      <c r="Y124">
        <v>0.235679710152083</v>
      </c>
      <c r="Z124">
        <v>117.56</v>
      </c>
      <c r="AA124">
        <v>97.8</v>
      </c>
      <c r="AB124" t="s">
        <v>94</v>
      </c>
      <c r="AC124">
        <v>10.84375</v>
      </c>
      <c r="AE124">
        <v>0</v>
      </c>
      <c r="AF124">
        <v>117.5625</v>
      </c>
      <c r="AG124">
        <v>9.15625</v>
      </c>
      <c r="AH124">
        <f t="shared" si="4"/>
        <v>108.40625</v>
      </c>
      <c r="AI124">
        <f t="shared" si="5"/>
        <v>12.839590443686006</v>
      </c>
      <c r="AJ124">
        <f t="shared" si="6"/>
        <v>0.41013966092068171</v>
      </c>
      <c r="AK124">
        <f t="shared" si="7"/>
        <v>286.64016480653356</v>
      </c>
    </row>
    <row r="125" spans="1:37" x14ac:dyDescent="0.3">
      <c r="A125">
        <v>123</v>
      </c>
      <c r="B125">
        <v>343</v>
      </c>
      <c r="C125" t="s">
        <v>91</v>
      </c>
      <c r="D125">
        <v>1.2360342587998001E-2</v>
      </c>
      <c r="E125">
        <v>2560</v>
      </c>
      <c r="F125">
        <v>10240</v>
      </c>
      <c r="G125">
        <v>4</v>
      </c>
      <c r="H125">
        <v>4.8006112092002997</v>
      </c>
      <c r="I125">
        <v>10.895137158380299</v>
      </c>
      <c r="J125">
        <v>-0.89366851711050699</v>
      </c>
      <c r="K125" t="b">
        <v>1</v>
      </c>
      <c r="L125">
        <v>185.9</v>
      </c>
      <c r="M125" t="s">
        <v>92</v>
      </c>
      <c r="N125">
        <v>10.894997161507501</v>
      </c>
      <c r="O125">
        <v>4.1559999999999997</v>
      </c>
      <c r="P125">
        <v>2.27</v>
      </c>
      <c r="Q125" t="s">
        <v>219</v>
      </c>
      <c r="R125" s="1" t="s">
        <v>1941</v>
      </c>
      <c r="S125">
        <v>0</v>
      </c>
      <c r="T125">
        <v>14376</v>
      </c>
      <c r="U125">
        <v>2560</v>
      </c>
      <c r="V125">
        <v>248</v>
      </c>
      <c r="W125">
        <v>2560</v>
      </c>
      <c r="X125">
        <v>1</v>
      </c>
      <c r="Y125">
        <v>0.24133905312339299</v>
      </c>
      <c r="Z125">
        <v>185.9</v>
      </c>
      <c r="AA125">
        <v>77.3</v>
      </c>
      <c r="AB125" t="s">
        <v>94</v>
      </c>
      <c r="AC125">
        <v>13.6328125</v>
      </c>
      <c r="AE125">
        <v>0</v>
      </c>
      <c r="AF125">
        <v>185.875</v>
      </c>
      <c r="AG125">
        <v>10.4140625</v>
      </c>
      <c r="AH125">
        <f t="shared" si="4"/>
        <v>175.4609375</v>
      </c>
      <c r="AI125">
        <f t="shared" si="5"/>
        <v>17.848462115528882</v>
      </c>
      <c r="AJ125">
        <f t="shared" si="6"/>
        <v>0.40915201502707654</v>
      </c>
      <c r="AK125">
        <f t="shared" si="7"/>
        <v>454.29325329779766</v>
      </c>
    </row>
    <row r="126" spans="1:37" x14ac:dyDescent="0.3">
      <c r="A126">
        <v>124</v>
      </c>
      <c r="B126">
        <v>350</v>
      </c>
      <c r="C126" t="s">
        <v>91</v>
      </c>
      <c r="D126">
        <v>3.7122872024308702E-2</v>
      </c>
      <c r="E126">
        <v>2560</v>
      </c>
      <c r="F126">
        <v>7680</v>
      </c>
      <c r="G126">
        <v>3</v>
      </c>
      <c r="H126">
        <v>2.3424136568143101</v>
      </c>
      <c r="I126">
        <v>7.11416647723878</v>
      </c>
      <c r="J126">
        <v>-0.73414225753637397</v>
      </c>
      <c r="K126" t="b">
        <v>1</v>
      </c>
      <c r="L126">
        <v>1089</v>
      </c>
      <c r="M126" t="s">
        <v>92</v>
      </c>
      <c r="N126">
        <v>7.50442830778917</v>
      </c>
      <c r="O126">
        <v>4.16</v>
      </c>
      <c r="P126">
        <v>3.0369999999999999</v>
      </c>
      <c r="Q126" t="s">
        <v>220</v>
      </c>
      <c r="S126">
        <v>0</v>
      </c>
      <c r="T126">
        <v>14504</v>
      </c>
      <c r="U126">
        <v>2560</v>
      </c>
      <c r="V126">
        <v>912</v>
      </c>
      <c r="W126">
        <v>2560</v>
      </c>
      <c r="X126">
        <v>1</v>
      </c>
      <c r="Y126">
        <v>4.4451758125414097E-2</v>
      </c>
      <c r="Z126">
        <v>1089</v>
      </c>
      <c r="AA126">
        <v>13.32</v>
      </c>
      <c r="AB126" t="s">
        <v>94</v>
      </c>
      <c r="AC126">
        <v>33</v>
      </c>
      <c r="AE126">
        <v>0</v>
      </c>
      <c r="AF126">
        <v>1089</v>
      </c>
      <c r="AG126">
        <v>2.759765625</v>
      </c>
      <c r="AH126">
        <f t="shared" si="4"/>
        <v>1086.240234375</v>
      </c>
      <c r="AI126">
        <f t="shared" si="5"/>
        <v>394.59872611464971</v>
      </c>
      <c r="AJ126">
        <f t="shared" si="6"/>
        <v>0.4799169276104307</v>
      </c>
      <c r="AK126">
        <f t="shared" si="7"/>
        <v>2269.1427148074849</v>
      </c>
    </row>
    <row r="127" spans="1:37" x14ac:dyDescent="0.3">
      <c r="A127">
        <v>125</v>
      </c>
      <c r="B127">
        <v>351</v>
      </c>
      <c r="C127" t="s">
        <v>91</v>
      </c>
      <c r="D127">
        <v>4.2449854198069702E-2</v>
      </c>
      <c r="E127">
        <v>2560</v>
      </c>
      <c r="F127">
        <v>2560</v>
      </c>
      <c r="G127">
        <v>1</v>
      </c>
      <c r="H127">
        <v>4.5852857044350799</v>
      </c>
      <c r="I127">
        <v>6.1480442111224303</v>
      </c>
      <c r="J127">
        <v>-0.861522167574158</v>
      </c>
      <c r="K127" t="b">
        <v>1</v>
      </c>
      <c r="L127">
        <v>21.94</v>
      </c>
      <c r="M127" t="s">
        <v>92</v>
      </c>
      <c r="N127">
        <v>6.1615591878062901</v>
      </c>
      <c r="O127">
        <v>3.121</v>
      </c>
      <c r="P127">
        <v>1.341</v>
      </c>
      <c r="Q127" t="s">
        <v>221</v>
      </c>
      <c r="S127">
        <v>0</v>
      </c>
      <c r="T127">
        <v>1323</v>
      </c>
      <c r="U127">
        <v>2560</v>
      </c>
      <c r="V127">
        <v>235</v>
      </c>
      <c r="W127">
        <v>2560</v>
      </c>
      <c r="X127">
        <v>1</v>
      </c>
      <c r="Y127">
        <v>0.23387825149201899</v>
      </c>
      <c r="Z127">
        <v>21.94</v>
      </c>
      <c r="AA127">
        <v>60.3</v>
      </c>
      <c r="AB127" t="s">
        <v>94</v>
      </c>
      <c r="AC127">
        <v>4.68359375</v>
      </c>
      <c r="AE127">
        <v>3</v>
      </c>
      <c r="AF127">
        <v>21.9375</v>
      </c>
      <c r="AG127">
        <v>1.35546875</v>
      </c>
      <c r="AH127">
        <f t="shared" si="4"/>
        <v>20.58203125</v>
      </c>
      <c r="AI127">
        <f t="shared" si="5"/>
        <v>16.184438040345821</v>
      </c>
      <c r="AJ127">
        <f t="shared" si="6"/>
        <v>0.42251844870081684</v>
      </c>
      <c r="AK127">
        <f t="shared" si="7"/>
        <v>51.92080977163161</v>
      </c>
    </row>
    <row r="128" spans="1:37" x14ac:dyDescent="0.3">
      <c r="A128">
        <v>126</v>
      </c>
      <c r="B128">
        <v>353</v>
      </c>
      <c r="C128" t="s">
        <v>91</v>
      </c>
      <c r="D128">
        <v>3.4792612503866102E-2</v>
      </c>
      <c r="E128">
        <v>2560</v>
      </c>
      <c r="F128">
        <v>10240</v>
      </c>
      <c r="G128">
        <v>4</v>
      </c>
      <c r="H128">
        <v>3.91107316941449</v>
      </c>
      <c r="I128">
        <v>8.6318607059343293</v>
      </c>
      <c r="J128">
        <v>-0.88723924720323799</v>
      </c>
      <c r="K128" t="b">
        <v>1</v>
      </c>
      <c r="L128">
        <v>161</v>
      </c>
      <c r="M128" t="s">
        <v>92</v>
      </c>
      <c r="N128">
        <v>8.6632228884932996</v>
      </c>
      <c r="O128">
        <v>4.04</v>
      </c>
      <c r="P128">
        <v>2.2069999999999999</v>
      </c>
      <c r="Q128" t="s">
        <v>222</v>
      </c>
      <c r="S128">
        <v>0</v>
      </c>
      <c r="T128">
        <v>10950</v>
      </c>
      <c r="U128">
        <v>2560</v>
      </c>
      <c r="V128">
        <v>469</v>
      </c>
      <c r="W128">
        <v>2560</v>
      </c>
      <c r="X128">
        <v>1</v>
      </c>
      <c r="Y128">
        <v>0.13442086945231899</v>
      </c>
      <c r="Z128">
        <v>161</v>
      </c>
      <c r="AA128">
        <v>68</v>
      </c>
      <c r="AB128" t="s">
        <v>94</v>
      </c>
      <c r="AC128">
        <v>12.6875</v>
      </c>
      <c r="AE128">
        <v>0</v>
      </c>
      <c r="AF128">
        <v>161</v>
      </c>
      <c r="AG128">
        <v>6.3203125</v>
      </c>
      <c r="AH128">
        <f t="shared" si="4"/>
        <v>154.6796875</v>
      </c>
      <c r="AI128">
        <f t="shared" si="5"/>
        <v>25.473423980222496</v>
      </c>
      <c r="AJ128">
        <f t="shared" si="6"/>
        <v>0.41179103817038715</v>
      </c>
      <c r="AK128">
        <f t="shared" si="7"/>
        <v>390.97499721055823</v>
      </c>
    </row>
    <row r="129" spans="1:37" x14ac:dyDescent="0.3">
      <c r="A129">
        <v>127</v>
      </c>
      <c r="B129">
        <v>354</v>
      </c>
      <c r="C129" t="s">
        <v>91</v>
      </c>
      <c r="D129">
        <v>1.8665998845804801E-2</v>
      </c>
      <c r="E129">
        <v>2560</v>
      </c>
      <c r="F129">
        <v>10240</v>
      </c>
      <c r="G129">
        <v>4</v>
      </c>
      <c r="H129">
        <v>3.7579925732050699</v>
      </c>
      <c r="I129">
        <v>8.5288815821568207</v>
      </c>
      <c r="J129">
        <v>-0.88563192972642002</v>
      </c>
      <c r="K129" t="b">
        <v>1</v>
      </c>
      <c r="L129">
        <v>185.6</v>
      </c>
      <c r="M129" t="s">
        <v>92</v>
      </c>
      <c r="N129">
        <v>8.5801247639256406</v>
      </c>
      <c r="O129">
        <v>4.08</v>
      </c>
      <c r="P129">
        <v>2.27</v>
      </c>
      <c r="Q129" t="s">
        <v>223</v>
      </c>
      <c r="R129" s="1" t="s">
        <v>1941</v>
      </c>
      <c r="S129">
        <v>0</v>
      </c>
      <c r="T129">
        <v>11980</v>
      </c>
      <c r="U129">
        <v>2560</v>
      </c>
      <c r="V129">
        <v>455</v>
      </c>
      <c r="W129">
        <v>2560</v>
      </c>
      <c r="X129">
        <v>1</v>
      </c>
      <c r="Y129">
        <v>0.12929668611931999</v>
      </c>
      <c r="Z129">
        <v>185.6</v>
      </c>
      <c r="AA129">
        <v>64.56</v>
      </c>
      <c r="AB129" t="s">
        <v>94</v>
      </c>
      <c r="AC129">
        <v>13.625</v>
      </c>
      <c r="AE129">
        <v>0</v>
      </c>
      <c r="AF129">
        <v>185.625</v>
      </c>
      <c r="AG129">
        <v>6.890625</v>
      </c>
      <c r="AH129">
        <f t="shared" si="4"/>
        <v>178.734375</v>
      </c>
      <c r="AI129">
        <f t="shared" si="5"/>
        <v>26.938775510204081</v>
      </c>
      <c r="AJ129">
        <f t="shared" si="6"/>
        <v>0.41245344931272848</v>
      </c>
      <c r="AK129">
        <f t="shared" si="7"/>
        <v>450.05078829939981</v>
      </c>
    </row>
  </sheetData>
  <autoFilter ref="A1:AK129" xr:uid="{DC03CE9F-6A75-4264-9359-5E968F318D7D}"/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E2AC1-ABA9-4BE2-8762-B4392963CAA4}">
  <dimension ref="A1:BH129"/>
  <sheetViews>
    <sheetView topLeftCell="AH112" workbookViewId="0">
      <selection activeCell="AS1" sqref="AS1:BH2"/>
    </sheetView>
  </sheetViews>
  <sheetFormatPr defaultRowHeight="14.4" x14ac:dyDescent="0.3"/>
  <cols>
    <col min="8" max="8" width="12" bestFit="1" customWidth="1"/>
    <col min="9" max="9" width="17.21875" bestFit="1" customWidth="1"/>
    <col min="13" max="13" width="17.44140625" bestFit="1" customWidth="1"/>
    <col min="16" max="16" width="19.44140625" bestFit="1" customWidth="1"/>
    <col min="17" max="17" width="44.5546875" bestFit="1" customWidth="1"/>
    <col min="18" max="18" width="44.5546875" customWidth="1"/>
    <col min="25" max="25" width="12" bestFit="1" customWidth="1"/>
    <col min="26" max="26" width="15.6640625" bestFit="1" customWidth="1"/>
    <col min="29" max="29" width="11" bestFit="1" customWidth="1"/>
    <col min="35" max="35" width="12" bestFit="1" customWidth="1"/>
    <col min="36" max="36" width="13.33203125" bestFit="1" customWidth="1"/>
    <col min="37" max="37" width="18.33203125" bestFit="1" customWidth="1"/>
    <col min="39" max="39" width="10.554687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8</v>
      </c>
      <c r="C2" t="s">
        <v>91</v>
      </c>
      <c r="D2">
        <v>1.6364491332195499E-2</v>
      </c>
      <c r="E2">
        <v>4544</v>
      </c>
      <c r="F2">
        <v>4672</v>
      </c>
      <c r="G2">
        <v>1.0281690140844999</v>
      </c>
      <c r="H2">
        <v>2.7024938567402299</v>
      </c>
      <c r="I2">
        <v>7.4001882561519796</v>
      </c>
      <c r="J2">
        <v>-0.95715755744479702</v>
      </c>
      <c r="K2" t="b">
        <v>1</v>
      </c>
      <c r="L2">
        <v>547</v>
      </c>
      <c r="M2" t="s">
        <v>92</v>
      </c>
      <c r="N2">
        <v>7.5247554938811403</v>
      </c>
      <c r="O2">
        <v>4.125</v>
      </c>
      <c r="P2">
        <v>2.738</v>
      </c>
      <c r="Q2" t="s">
        <v>524</v>
      </c>
      <c r="S2">
        <v>0</v>
      </c>
      <c r="T2">
        <v>13390</v>
      </c>
      <c r="U2">
        <v>4544</v>
      </c>
      <c r="V2">
        <v>79</v>
      </c>
      <c r="W2">
        <v>4544</v>
      </c>
      <c r="X2">
        <v>1</v>
      </c>
      <c r="Y2">
        <v>0.191545523961932</v>
      </c>
      <c r="Z2">
        <v>547</v>
      </c>
      <c r="AA2">
        <v>24.48</v>
      </c>
      <c r="AB2" t="s">
        <v>94</v>
      </c>
      <c r="AC2">
        <v>23.390625</v>
      </c>
      <c r="AE2">
        <v>0</v>
      </c>
      <c r="AF2">
        <v>547</v>
      </c>
      <c r="AG2">
        <v>20.46875</v>
      </c>
      <c r="AH2">
        <f>AF2-AG2</f>
        <v>526.53125</v>
      </c>
      <c r="AI2">
        <f>AF2/AG2</f>
        <v>26.723664122137404</v>
      </c>
      <c r="AJ2">
        <f>EXP(J2)</f>
        <v>0.38398278526253171</v>
      </c>
      <c r="AK2">
        <f>AF2/AJ2</f>
        <v>1424.5430289954595</v>
      </c>
      <c r="AM2" s="1"/>
      <c r="AN2" s="1" t="s">
        <v>52</v>
      </c>
      <c r="AS2">
        <f>_xlfn.MAXIFS(H2:H177,R2:R177,"Y")</f>
        <v>6.13561149512201</v>
      </c>
      <c r="AT2">
        <f>_xlfn.MINIFS(H2:H500,R2:R500,"Y")</f>
        <v>3.3952823411098199</v>
      </c>
      <c r="AU2" cm="1">
        <f t="array" ref="AU2">LOOKUP(2,1/($H$2:$H$500&lt;&gt;""),$H$2:$H$500)</f>
        <v>4.3167620230358104</v>
      </c>
      <c r="AV2">
        <f>_xlfn.MAXIFS($Z$2:$Z$500,$R$2:$R$500,"Y")</f>
        <v>950.5</v>
      </c>
      <c r="AW2">
        <f>LOG(AV2)</f>
        <v>2.9779521212014619</v>
      </c>
      <c r="AX2">
        <f>_xlfn.MINIFS($Z$2:$Z$500,$R$2:$R$500,"Y")</f>
        <v>40.200000000000003</v>
      </c>
      <c r="AY2">
        <f>_xlfn.MAXIFS($AH$2:$AH$500,$R$2:$R$500,"Y")</f>
        <v>933.21875</v>
      </c>
      <c r="AZ2">
        <f>AV2-AX2</f>
        <v>910.3</v>
      </c>
      <c r="BA2">
        <f>MAX($Z$2:$Z$500)</f>
        <v>4516</v>
      </c>
      <c r="BB2">
        <f>MIN($Z$2:$Z$500)</f>
        <v>17.170000000000002</v>
      </c>
      <c r="BC2">
        <f>BA2-BB2</f>
        <v>4498.83</v>
      </c>
      <c r="BD2">
        <f>MEDIAN($Z$2:$Z$500)</f>
        <v>227.45</v>
      </c>
      <c r="BE2">
        <f>LOG10(BC2)</f>
        <v>3.6530995825283505</v>
      </c>
      <c r="BF2">
        <f>LOG(BD2)</f>
        <v>2.3568859411659742</v>
      </c>
      <c r="BG2">
        <f>MEDIAN(AH2:AH500)</f>
        <v>218.41796875</v>
      </c>
      <c r="BH2">
        <f>LOG(BG2)</f>
        <v>2.3392883639226509</v>
      </c>
    </row>
    <row r="3" spans="1:60" x14ac:dyDescent="0.3">
      <c r="A3">
        <v>1</v>
      </c>
      <c r="B3">
        <v>9</v>
      </c>
      <c r="C3" t="s">
        <v>91</v>
      </c>
      <c r="D3">
        <v>1.3259665293705701E-2</v>
      </c>
      <c r="E3">
        <v>4544</v>
      </c>
      <c r="F3">
        <v>4544</v>
      </c>
      <c r="G3">
        <v>1</v>
      </c>
      <c r="H3">
        <v>2.7133030116010399</v>
      </c>
      <c r="I3">
        <v>5.9565480176554102</v>
      </c>
      <c r="J3">
        <v>-0.98608927202751095</v>
      </c>
      <c r="K3" t="b">
        <v>1</v>
      </c>
      <c r="L3">
        <v>156.9</v>
      </c>
      <c r="M3" t="s">
        <v>92</v>
      </c>
      <c r="N3">
        <v>6.2003450855283102</v>
      </c>
      <c r="O3">
        <v>3.89</v>
      </c>
      <c r="P3">
        <v>2.1949999999999998</v>
      </c>
      <c r="Q3" t="s">
        <v>525</v>
      </c>
      <c r="S3">
        <v>0</v>
      </c>
      <c r="T3">
        <v>7764</v>
      </c>
      <c r="U3">
        <v>4544</v>
      </c>
      <c r="V3">
        <v>432</v>
      </c>
      <c r="W3">
        <v>4544</v>
      </c>
      <c r="X3">
        <v>1</v>
      </c>
      <c r="Y3">
        <v>8.2431329579271406E-2</v>
      </c>
      <c r="Z3">
        <v>156.9</v>
      </c>
      <c r="AA3">
        <v>49.5</v>
      </c>
      <c r="AB3" t="s">
        <v>94</v>
      </c>
      <c r="AC3">
        <v>12.5234375</v>
      </c>
      <c r="AE3">
        <v>4</v>
      </c>
      <c r="AF3">
        <v>156.875</v>
      </c>
      <c r="AG3">
        <v>4.27734375</v>
      </c>
      <c r="AH3">
        <f t="shared" ref="AH3:AH66" si="0">AF3-AG3</f>
        <v>152.59765625</v>
      </c>
      <c r="AI3">
        <f t="shared" ref="AI3:AI66" si="1">AF3/AG3</f>
        <v>36.675799086757991</v>
      </c>
      <c r="AJ3">
        <f t="shared" ref="AJ3:AJ66" si="2">EXP(J3)</f>
        <v>0.37303267149771574</v>
      </c>
      <c r="AK3">
        <f t="shared" ref="AK3:AK66" si="3">AF3/AJ3</f>
        <v>420.53957196336518</v>
      </c>
      <c r="AM3" s="1" t="s">
        <v>1226</v>
      </c>
      <c r="AN3" s="1">
        <f>CORREL(AH2:AH146,H2:H146)</f>
        <v>-8.3634346661794576E-2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9.9306044414512098E-3</v>
      </c>
      <c r="E4">
        <v>4544</v>
      </c>
      <c r="F4">
        <v>18176</v>
      </c>
      <c r="G4">
        <v>4</v>
      </c>
      <c r="H4">
        <v>2.7248212070559501</v>
      </c>
      <c r="I4">
        <v>9.9573056218782803</v>
      </c>
      <c r="J4">
        <v>-0.97081975599774495</v>
      </c>
      <c r="K4" t="b">
        <v>1</v>
      </c>
      <c r="L4">
        <v>4516</v>
      </c>
      <c r="M4" t="s">
        <v>92</v>
      </c>
      <c r="N4">
        <v>9.9874632671868397</v>
      </c>
      <c r="O4">
        <v>4.758</v>
      </c>
      <c r="P4">
        <v>3.6539999999999999</v>
      </c>
      <c r="Q4" t="s">
        <v>526</v>
      </c>
      <c r="S4">
        <v>0</v>
      </c>
      <c r="T4">
        <v>57100</v>
      </c>
      <c r="U4">
        <v>4544</v>
      </c>
      <c r="V4">
        <v>658</v>
      </c>
      <c r="W4">
        <v>4544</v>
      </c>
      <c r="X4">
        <v>1</v>
      </c>
      <c r="Y4">
        <v>6.7240531319604904E-2</v>
      </c>
      <c r="Z4">
        <v>4516</v>
      </c>
      <c r="AA4">
        <v>12.64</v>
      </c>
      <c r="AB4" t="s">
        <v>94</v>
      </c>
      <c r="AC4">
        <v>67.1875</v>
      </c>
      <c r="AE4">
        <v>0</v>
      </c>
      <c r="AF4">
        <v>4516</v>
      </c>
      <c r="AG4">
        <v>18.265625</v>
      </c>
      <c r="AH4">
        <f t="shared" si="0"/>
        <v>4497.734375</v>
      </c>
      <c r="AI4">
        <f t="shared" si="1"/>
        <v>247.24037639007699</v>
      </c>
      <c r="AJ4">
        <f t="shared" si="2"/>
        <v>0.37877240984635374</v>
      </c>
      <c r="AK4">
        <f t="shared" si="3"/>
        <v>11922.726900388237</v>
      </c>
      <c r="AM4" t="s">
        <v>1231</v>
      </c>
      <c r="AN4">
        <f>CORREL(AI2:AI146,H2:H146)</f>
        <v>-0.28778930040666623</v>
      </c>
      <c r="AP4" t="s">
        <v>1274</v>
      </c>
      <c r="AQ4">
        <f>MAX(AJ2:AJ242)</f>
        <v>0.39114638359623011</v>
      </c>
      <c r="AR4">
        <f>AQ5</f>
        <v>0.34784177147718343</v>
      </c>
      <c r="AS4">
        <f>AQ6</f>
        <v>4.3304612119046682E-2</v>
      </c>
      <c r="AT4">
        <f>AQ7</f>
        <v>0.3623108751012174</v>
      </c>
      <c r="AU4">
        <f>AQ8</f>
        <v>1.1678887293413393E-2</v>
      </c>
      <c r="AV4">
        <f>AQ9</f>
        <v>0.36108663250564965</v>
      </c>
    </row>
    <row r="5" spans="1:60" x14ac:dyDescent="0.3">
      <c r="A5">
        <v>3</v>
      </c>
      <c r="B5">
        <v>14</v>
      </c>
      <c r="C5" t="s">
        <v>91</v>
      </c>
      <c r="D5">
        <v>2.3811876042000898E-2</v>
      </c>
      <c r="E5">
        <v>4544</v>
      </c>
      <c r="F5">
        <v>18176</v>
      </c>
      <c r="G5">
        <v>4</v>
      </c>
      <c r="H5">
        <v>5.0910485077576197</v>
      </c>
      <c r="I5">
        <v>12.2105616553249</v>
      </c>
      <c r="J5">
        <v>-1.0439527011929399</v>
      </c>
      <c r="K5" t="b">
        <v>1</v>
      </c>
      <c r="L5">
        <v>250.2</v>
      </c>
      <c r="M5" t="s">
        <v>92</v>
      </c>
      <c r="N5">
        <v>12.210297492023701</v>
      </c>
      <c r="O5">
        <v>4.242</v>
      </c>
      <c r="P5">
        <v>2.3980000000000001</v>
      </c>
      <c r="Q5" t="s">
        <v>527</v>
      </c>
      <c r="R5" s="1" t="s">
        <v>1941</v>
      </c>
      <c r="S5">
        <v>0</v>
      </c>
      <c r="T5">
        <v>17440</v>
      </c>
      <c r="U5">
        <v>4544</v>
      </c>
      <c r="V5">
        <v>375</v>
      </c>
      <c r="W5">
        <v>4544</v>
      </c>
      <c r="X5">
        <v>1</v>
      </c>
      <c r="Y5">
        <v>0.21126083652095901</v>
      </c>
      <c r="Z5">
        <v>250.2</v>
      </c>
      <c r="AA5">
        <v>69.7</v>
      </c>
      <c r="AB5" t="s">
        <v>94</v>
      </c>
      <c r="AC5">
        <v>15.8203125</v>
      </c>
      <c r="AE5">
        <v>0</v>
      </c>
      <c r="AF5">
        <v>250.25</v>
      </c>
      <c r="AG5">
        <v>8.46875</v>
      </c>
      <c r="AH5">
        <f t="shared" si="0"/>
        <v>241.78125</v>
      </c>
      <c r="AI5">
        <f t="shared" si="1"/>
        <v>29.549815498154981</v>
      </c>
      <c r="AJ5">
        <f t="shared" si="2"/>
        <v>0.35206033874221582</v>
      </c>
      <c r="AK5">
        <f t="shared" si="3"/>
        <v>710.81565419738183</v>
      </c>
      <c r="AP5" t="s">
        <v>1260</v>
      </c>
      <c r="AQ5">
        <f>MIN(AJ2:AJ242)</f>
        <v>0.34784177147718343</v>
      </c>
    </row>
    <row r="6" spans="1:60" x14ac:dyDescent="0.3">
      <c r="A6">
        <v>4</v>
      </c>
      <c r="B6">
        <v>19</v>
      </c>
      <c r="C6" t="s">
        <v>91</v>
      </c>
      <c r="D6">
        <v>3.0384394195664299E-2</v>
      </c>
      <c r="E6">
        <v>4544</v>
      </c>
      <c r="F6">
        <v>4672</v>
      </c>
      <c r="G6">
        <v>1.0281690140844999</v>
      </c>
      <c r="H6">
        <v>3.5147785106780001</v>
      </c>
      <c r="I6">
        <v>8.4574357913189395</v>
      </c>
      <c r="J6">
        <v>-0.98930390698114601</v>
      </c>
      <c r="K6" t="b">
        <v>1</v>
      </c>
      <c r="L6">
        <v>255</v>
      </c>
      <c r="M6" t="s">
        <v>92</v>
      </c>
      <c r="N6">
        <v>8.4926795521970408</v>
      </c>
      <c r="O6">
        <v>4.0940000000000003</v>
      </c>
      <c r="P6">
        <v>2.4060000000000001</v>
      </c>
      <c r="Q6" t="s">
        <v>528</v>
      </c>
      <c r="S6">
        <v>0</v>
      </c>
      <c r="T6">
        <v>12440</v>
      </c>
      <c r="U6">
        <v>4544</v>
      </c>
      <c r="V6">
        <v>189</v>
      </c>
      <c r="W6">
        <v>4544</v>
      </c>
      <c r="X6">
        <v>1</v>
      </c>
      <c r="Y6">
        <v>0.18292322033698799</v>
      </c>
      <c r="Z6">
        <v>255</v>
      </c>
      <c r="AA6">
        <v>48.78</v>
      </c>
      <c r="AB6" t="s">
        <v>94</v>
      </c>
      <c r="AC6">
        <v>15.96875</v>
      </c>
      <c r="AE6">
        <v>0</v>
      </c>
      <c r="AF6">
        <v>255</v>
      </c>
      <c r="AG6">
        <v>12.5234375</v>
      </c>
      <c r="AH6">
        <f t="shared" si="0"/>
        <v>242.4765625</v>
      </c>
      <c r="AI6">
        <f t="shared" si="1"/>
        <v>20.361821584529007</v>
      </c>
      <c r="AJ6">
        <f t="shared" si="2"/>
        <v>0.37183543300643185</v>
      </c>
      <c r="AK6">
        <f t="shared" si="3"/>
        <v>685.78725254402832</v>
      </c>
      <c r="AP6" t="s">
        <v>1226</v>
      </c>
      <c r="AQ6">
        <f>AQ4-AQ5</f>
        <v>4.3304612119046682E-2</v>
      </c>
    </row>
    <row r="7" spans="1:60" x14ac:dyDescent="0.3">
      <c r="A7">
        <v>5</v>
      </c>
      <c r="B7">
        <v>20</v>
      </c>
      <c r="C7" t="s">
        <v>91</v>
      </c>
      <c r="D7">
        <v>2.1466222168819601E-2</v>
      </c>
      <c r="E7">
        <v>4544</v>
      </c>
      <c r="F7">
        <v>4544</v>
      </c>
      <c r="G7">
        <v>1</v>
      </c>
      <c r="H7">
        <v>4.1229365691841302</v>
      </c>
      <c r="I7">
        <v>7.2231916065589097</v>
      </c>
      <c r="J7">
        <v>-1.0158246453486299</v>
      </c>
      <c r="K7" t="b">
        <v>1</v>
      </c>
      <c r="L7">
        <v>56.53</v>
      </c>
      <c r="M7" t="s">
        <v>92</v>
      </c>
      <c r="N7">
        <v>7.4571633388277503</v>
      </c>
      <c r="O7">
        <v>3.9140000000000001</v>
      </c>
      <c r="P7">
        <v>1.752</v>
      </c>
      <c r="Q7" t="s">
        <v>529</v>
      </c>
      <c r="S7">
        <v>0</v>
      </c>
      <c r="T7">
        <v>8210</v>
      </c>
      <c r="U7">
        <v>4544</v>
      </c>
      <c r="V7">
        <v>105</v>
      </c>
      <c r="W7">
        <v>4544</v>
      </c>
      <c r="X7">
        <v>1</v>
      </c>
      <c r="Y7">
        <v>0.30476740256804302</v>
      </c>
      <c r="Z7">
        <v>56.53</v>
      </c>
      <c r="AA7">
        <v>145.19999999999999</v>
      </c>
      <c r="AB7" t="s">
        <v>94</v>
      </c>
      <c r="AC7">
        <v>7.51953125</v>
      </c>
      <c r="AE7">
        <v>2</v>
      </c>
      <c r="AF7">
        <v>56.53125</v>
      </c>
      <c r="AG7">
        <v>8.4609375</v>
      </c>
      <c r="AH7">
        <f t="shared" si="0"/>
        <v>48.0703125</v>
      </c>
      <c r="AI7">
        <f t="shared" si="1"/>
        <v>6.6814404432132966</v>
      </c>
      <c r="AJ7">
        <f t="shared" si="2"/>
        <v>0.36210369954459704</v>
      </c>
      <c r="AK7">
        <f t="shared" si="3"/>
        <v>156.11895175635331</v>
      </c>
      <c r="AM7" t="s">
        <v>1232</v>
      </c>
      <c r="AN7">
        <f>_xlfn.STDEV.P(AH2:AH146)</f>
        <v>760.30590274282122</v>
      </c>
      <c r="AP7" t="s">
        <v>1275</v>
      </c>
      <c r="AQ7">
        <f>AVERAGE(AJ2:AJ242)</f>
        <v>0.3623108751012174</v>
      </c>
    </row>
    <row r="8" spans="1:60" x14ac:dyDescent="0.3">
      <c r="A8">
        <v>6</v>
      </c>
      <c r="B8">
        <v>23</v>
      </c>
      <c r="C8" t="s">
        <v>91</v>
      </c>
      <c r="D8">
        <v>9.6043173964972493E-3</v>
      </c>
      <c r="E8">
        <v>4544</v>
      </c>
      <c r="F8">
        <v>18176</v>
      </c>
      <c r="G8">
        <v>4</v>
      </c>
      <c r="H8">
        <v>2.7494337928851702</v>
      </c>
      <c r="I8">
        <v>10.0365073416062</v>
      </c>
      <c r="J8">
        <v>-0.96599780356729303</v>
      </c>
      <c r="K8" t="b">
        <v>1</v>
      </c>
      <c r="L8">
        <v>4470</v>
      </c>
      <c r="M8" t="s">
        <v>92</v>
      </c>
      <c r="N8">
        <v>10.0403431969455</v>
      </c>
      <c r="O8">
        <v>4.6950000000000003</v>
      </c>
      <c r="P8">
        <v>3.65</v>
      </c>
      <c r="Q8" t="s">
        <v>530</v>
      </c>
      <c r="S8">
        <v>0</v>
      </c>
      <c r="T8">
        <v>49630</v>
      </c>
      <c r="U8">
        <v>4544</v>
      </c>
      <c r="V8">
        <v>503</v>
      </c>
      <c r="W8">
        <v>4544</v>
      </c>
      <c r="X8">
        <v>1</v>
      </c>
      <c r="Y8">
        <v>7.8003397434402696E-2</v>
      </c>
      <c r="Z8">
        <v>4470</v>
      </c>
      <c r="AA8">
        <v>11.1</v>
      </c>
      <c r="AB8" t="s">
        <v>94</v>
      </c>
      <c r="AC8">
        <v>66.875</v>
      </c>
      <c r="AE8">
        <v>0</v>
      </c>
      <c r="AF8">
        <v>4472</v>
      </c>
      <c r="AG8">
        <v>21.421875</v>
      </c>
      <c r="AH8">
        <f t="shared" si="0"/>
        <v>4450.578125</v>
      </c>
      <c r="AI8">
        <f t="shared" si="1"/>
        <v>208.75857038657915</v>
      </c>
      <c r="AJ8">
        <f t="shared" si="2"/>
        <v>0.38060324293620951</v>
      </c>
      <c r="AK8">
        <f t="shared" si="3"/>
        <v>11749.768513531882</v>
      </c>
      <c r="AM8" t="s">
        <v>1233</v>
      </c>
      <c r="AN8">
        <f>_xlfn.STDEV.P(AI2:AI146)</f>
        <v>38.329006612083511</v>
      </c>
      <c r="AP8" t="s">
        <v>1276</v>
      </c>
      <c r="AQ8">
        <f>_xlfn.STDEV.P(AJ2:AJ242)</f>
        <v>1.1678887293413393E-2</v>
      </c>
    </row>
    <row r="9" spans="1:60" x14ac:dyDescent="0.3">
      <c r="A9">
        <v>7</v>
      </c>
      <c r="B9">
        <v>25</v>
      </c>
      <c r="C9" t="s">
        <v>91</v>
      </c>
      <c r="D9">
        <v>1.09960362811825E-2</v>
      </c>
      <c r="E9">
        <v>4544</v>
      </c>
      <c r="F9">
        <v>18176</v>
      </c>
      <c r="G9">
        <v>4</v>
      </c>
      <c r="H9">
        <v>3.3964506335809799</v>
      </c>
      <c r="I9">
        <v>8.4712255060213195</v>
      </c>
      <c r="J9">
        <v>-1.0423453837161201</v>
      </c>
      <c r="K9" t="b">
        <v>1</v>
      </c>
      <c r="L9">
        <v>311.8</v>
      </c>
      <c r="M9" t="s">
        <v>92</v>
      </c>
      <c r="N9">
        <v>8.6082596439133994</v>
      </c>
      <c r="O9">
        <v>4.49</v>
      </c>
      <c r="P9">
        <v>2.4940000000000002</v>
      </c>
      <c r="Q9" t="s">
        <v>531</v>
      </c>
      <c r="R9" s="1" t="s">
        <v>1941</v>
      </c>
      <c r="S9">
        <v>0</v>
      </c>
      <c r="T9">
        <v>30660</v>
      </c>
      <c r="U9">
        <v>4544</v>
      </c>
      <c r="V9">
        <v>168</v>
      </c>
      <c r="W9">
        <v>4544</v>
      </c>
      <c r="X9">
        <v>1</v>
      </c>
      <c r="Y9">
        <v>0.18544291758861101</v>
      </c>
      <c r="Z9">
        <v>311.8</v>
      </c>
      <c r="AA9">
        <v>98.3</v>
      </c>
      <c r="AB9" t="s">
        <v>94</v>
      </c>
      <c r="AC9">
        <v>17.65625</v>
      </c>
      <c r="AE9">
        <v>0</v>
      </c>
      <c r="AF9">
        <v>311.75</v>
      </c>
      <c r="AG9">
        <v>17.703125</v>
      </c>
      <c r="AH9">
        <f t="shared" si="0"/>
        <v>294.046875</v>
      </c>
      <c r="AI9">
        <f t="shared" si="1"/>
        <v>17.609885260370696</v>
      </c>
      <c r="AJ9">
        <f t="shared" si="2"/>
        <v>0.35262666648989033</v>
      </c>
      <c r="AK9">
        <f t="shared" si="3"/>
        <v>884.07948015734587</v>
      </c>
      <c r="AM9" t="s">
        <v>1236</v>
      </c>
      <c r="AN9">
        <f>AVERAGE(AI2:AI146)</f>
        <v>34.444612112649345</v>
      </c>
      <c r="AP9" t="s">
        <v>1262</v>
      </c>
      <c r="AQ9">
        <f>MEDIAN(AJ2:AJ242)</f>
        <v>0.36108663250564965</v>
      </c>
    </row>
    <row r="10" spans="1:60" x14ac:dyDescent="0.3">
      <c r="A10">
        <v>8</v>
      </c>
      <c r="B10">
        <v>30</v>
      </c>
      <c r="C10" t="s">
        <v>91</v>
      </c>
      <c r="D10">
        <v>1.6767969700078302E-2</v>
      </c>
      <c r="E10">
        <v>4544</v>
      </c>
      <c r="F10">
        <v>4672</v>
      </c>
      <c r="G10">
        <v>1.0281690140844999</v>
      </c>
      <c r="H10">
        <v>2.62100503152663</v>
      </c>
      <c r="I10">
        <v>6.0047634804311301</v>
      </c>
      <c r="J10">
        <v>-0.98046366085865</v>
      </c>
      <c r="K10" t="b">
        <v>1</v>
      </c>
      <c r="L10">
        <v>195.8</v>
      </c>
      <c r="M10" t="s">
        <v>92</v>
      </c>
      <c r="N10">
        <v>6.4355903043289997</v>
      </c>
      <c r="O10">
        <v>4.0350000000000001</v>
      </c>
      <c r="P10">
        <v>2.2909999999999999</v>
      </c>
      <c r="Q10" t="s">
        <v>532</v>
      </c>
      <c r="S10">
        <v>0</v>
      </c>
      <c r="T10">
        <v>10830</v>
      </c>
      <c r="U10">
        <v>4544</v>
      </c>
      <c r="V10">
        <v>425</v>
      </c>
      <c r="W10">
        <v>4544</v>
      </c>
      <c r="X10">
        <v>1</v>
      </c>
      <c r="Y10">
        <v>7.8630293701670406E-2</v>
      </c>
      <c r="Z10">
        <v>195.8</v>
      </c>
      <c r="AA10">
        <v>55.34</v>
      </c>
      <c r="AB10" t="s">
        <v>94</v>
      </c>
      <c r="AC10">
        <v>13.9921875</v>
      </c>
      <c r="AE10">
        <v>0</v>
      </c>
      <c r="AF10">
        <v>195.75</v>
      </c>
      <c r="AG10">
        <v>5.93359375</v>
      </c>
      <c r="AH10">
        <f t="shared" si="0"/>
        <v>189.81640625</v>
      </c>
      <c r="AI10">
        <f t="shared" si="1"/>
        <v>32.99012508229098</v>
      </c>
      <c r="AJ10">
        <f t="shared" si="2"/>
        <v>0.3751371221212621</v>
      </c>
      <c r="AK10">
        <f t="shared" si="3"/>
        <v>521.80919577648285</v>
      </c>
    </row>
    <row r="11" spans="1:60" x14ac:dyDescent="0.3">
      <c r="A11">
        <v>9</v>
      </c>
      <c r="B11">
        <v>31</v>
      </c>
      <c r="C11" t="s">
        <v>91</v>
      </c>
      <c r="D11">
        <v>1.4807874793410499E-2</v>
      </c>
      <c r="E11">
        <v>4544</v>
      </c>
      <c r="F11">
        <v>4544</v>
      </c>
      <c r="G11">
        <v>1</v>
      </c>
      <c r="H11">
        <v>3.6631332812325601</v>
      </c>
      <c r="I11">
        <v>6.0420235468767496</v>
      </c>
      <c r="J11">
        <v>-1.0085917167029499</v>
      </c>
      <c r="K11" t="b">
        <v>1</v>
      </c>
      <c r="L11">
        <v>44.56</v>
      </c>
      <c r="M11" t="s">
        <v>92</v>
      </c>
      <c r="N11">
        <v>6.7448738536545898</v>
      </c>
      <c r="O11">
        <v>3.8959999999999999</v>
      </c>
      <c r="P11">
        <v>1.649</v>
      </c>
      <c r="Q11" t="s">
        <v>533</v>
      </c>
      <c r="S11">
        <v>0</v>
      </c>
      <c r="T11">
        <v>7892</v>
      </c>
      <c r="U11">
        <v>4544</v>
      </c>
      <c r="V11">
        <v>235</v>
      </c>
      <c r="W11">
        <v>4544</v>
      </c>
      <c r="X11">
        <v>1</v>
      </c>
      <c r="Y11">
        <v>0.17372366016309199</v>
      </c>
      <c r="Z11">
        <v>44.56</v>
      </c>
      <c r="AA11">
        <v>177.1</v>
      </c>
      <c r="AB11" t="s">
        <v>94</v>
      </c>
      <c r="AC11">
        <v>6.67578125</v>
      </c>
      <c r="AE11">
        <v>2</v>
      </c>
      <c r="AF11">
        <v>44.5625</v>
      </c>
      <c r="AG11">
        <v>6.38671875</v>
      </c>
      <c r="AH11">
        <f t="shared" si="0"/>
        <v>38.17578125</v>
      </c>
      <c r="AI11">
        <f t="shared" si="1"/>
        <v>6.9773700305810396</v>
      </c>
      <c r="AJ11">
        <f t="shared" si="2"/>
        <v>0.36473226441732848</v>
      </c>
      <c r="AK11">
        <f t="shared" si="3"/>
        <v>122.17866184991894</v>
      </c>
      <c r="AM11" t="s">
        <v>1244</v>
      </c>
      <c r="AN11">
        <f>AVERAGE(H2:H146)</f>
        <v>3.6257439779178373</v>
      </c>
      <c r="AP11" s="24" t="s">
        <v>1290</v>
      </c>
    </row>
    <row r="12" spans="1:60" x14ac:dyDescent="0.3">
      <c r="A12">
        <v>10</v>
      </c>
      <c r="B12">
        <v>34</v>
      </c>
      <c r="C12" t="s">
        <v>91</v>
      </c>
      <c r="D12">
        <v>1.6770161661889899E-2</v>
      </c>
      <c r="E12">
        <v>4544</v>
      </c>
      <c r="F12">
        <v>18176</v>
      </c>
      <c r="G12">
        <v>4</v>
      </c>
      <c r="H12">
        <v>2.8018926428350501</v>
      </c>
      <c r="I12">
        <v>9.4071356504559596</v>
      </c>
      <c r="J12">
        <v>-1.0085917167029499</v>
      </c>
      <c r="K12" t="b">
        <v>1</v>
      </c>
      <c r="L12">
        <v>2280</v>
      </c>
      <c r="M12" t="s">
        <v>92</v>
      </c>
      <c r="N12">
        <v>9.4217180937516005</v>
      </c>
      <c r="O12">
        <v>4.7539999999999996</v>
      </c>
      <c r="P12">
        <v>3.3570000000000002</v>
      </c>
      <c r="Q12" t="s">
        <v>534</v>
      </c>
      <c r="S12">
        <v>0</v>
      </c>
      <c r="T12">
        <v>56600</v>
      </c>
      <c r="U12">
        <v>4544</v>
      </c>
      <c r="V12">
        <v>869</v>
      </c>
      <c r="W12">
        <v>4544</v>
      </c>
      <c r="X12">
        <v>1</v>
      </c>
      <c r="Y12">
        <v>6.1125021350518699E-2</v>
      </c>
      <c r="Z12">
        <v>2280</v>
      </c>
      <c r="AA12">
        <v>24.83</v>
      </c>
      <c r="AB12" t="s">
        <v>94</v>
      </c>
      <c r="AC12">
        <v>47.75</v>
      </c>
      <c r="AE12">
        <v>0</v>
      </c>
      <c r="AF12">
        <v>2280</v>
      </c>
      <c r="AG12">
        <v>16.953125</v>
      </c>
      <c r="AH12">
        <f t="shared" si="0"/>
        <v>2263.046875</v>
      </c>
      <c r="AI12">
        <f t="shared" si="1"/>
        <v>134.4884792626728</v>
      </c>
      <c r="AJ12">
        <f t="shared" si="2"/>
        <v>0.36473226441732848</v>
      </c>
      <c r="AK12">
        <f t="shared" si="3"/>
        <v>6251.1607072721499</v>
      </c>
      <c r="AP12">
        <f>MEDIAN(AI1:AI299)</f>
        <v>21.689796091133648</v>
      </c>
    </row>
    <row r="13" spans="1:60" x14ac:dyDescent="0.3">
      <c r="A13">
        <v>11</v>
      </c>
      <c r="B13">
        <v>36</v>
      </c>
      <c r="C13" t="s">
        <v>91</v>
      </c>
      <c r="D13">
        <v>6.5583163951718093E-2</v>
      </c>
      <c r="E13">
        <v>4544</v>
      </c>
      <c r="F13">
        <v>18176</v>
      </c>
      <c r="G13">
        <v>4</v>
      </c>
      <c r="H13">
        <v>3.8199867818233102</v>
      </c>
      <c r="I13">
        <v>7.6175908285968896</v>
      </c>
      <c r="J13">
        <v>-1.05038197110021</v>
      </c>
      <c r="K13" t="b">
        <v>1</v>
      </c>
      <c r="L13">
        <v>98.75</v>
      </c>
      <c r="M13" t="s">
        <v>92</v>
      </c>
      <c r="N13">
        <v>8.2203575115278404</v>
      </c>
      <c r="O13">
        <v>4.4400000000000004</v>
      </c>
      <c r="P13">
        <v>1.994</v>
      </c>
      <c r="Q13" t="s">
        <v>535</v>
      </c>
      <c r="R13" s="1" t="s">
        <v>1941</v>
      </c>
      <c r="S13">
        <v>0</v>
      </c>
      <c r="T13">
        <v>27660</v>
      </c>
      <c r="U13">
        <v>4544</v>
      </c>
      <c r="V13">
        <v>1287</v>
      </c>
      <c r="W13">
        <v>4544</v>
      </c>
      <c r="X13">
        <v>1</v>
      </c>
      <c r="Y13">
        <v>7.8606380487511895E-2</v>
      </c>
      <c r="Z13">
        <v>98.75</v>
      </c>
      <c r="AA13">
        <v>280.2</v>
      </c>
      <c r="AB13" t="s">
        <v>94</v>
      </c>
      <c r="AC13">
        <v>9.9375</v>
      </c>
      <c r="AE13">
        <v>0</v>
      </c>
      <c r="AF13">
        <v>98.75</v>
      </c>
      <c r="AG13">
        <v>7.4140625</v>
      </c>
      <c r="AH13">
        <f t="shared" si="0"/>
        <v>91.3359375</v>
      </c>
      <c r="AI13">
        <f t="shared" si="1"/>
        <v>13.319283456269758</v>
      </c>
      <c r="AJ13">
        <f t="shared" si="2"/>
        <v>0.34980410852916727</v>
      </c>
      <c r="AK13">
        <f t="shared" si="3"/>
        <v>282.30085808659408</v>
      </c>
    </row>
    <row r="14" spans="1:60" x14ac:dyDescent="0.3">
      <c r="A14">
        <v>12</v>
      </c>
      <c r="B14">
        <v>41</v>
      </c>
      <c r="C14" t="s">
        <v>91</v>
      </c>
      <c r="D14">
        <v>1.9378911786993601E-2</v>
      </c>
      <c r="E14">
        <v>4544</v>
      </c>
      <c r="F14">
        <v>4672</v>
      </c>
      <c r="G14">
        <v>1.0281690140844999</v>
      </c>
      <c r="H14">
        <v>3.0431579693403901</v>
      </c>
      <c r="I14">
        <v>6.8946547742868196</v>
      </c>
      <c r="J14">
        <v>-0.98448195455069398</v>
      </c>
      <c r="K14" t="b">
        <v>1</v>
      </c>
      <c r="L14">
        <v>184.6</v>
      </c>
      <c r="M14" t="s">
        <v>92</v>
      </c>
      <c r="N14">
        <v>7.1653025885814303</v>
      </c>
      <c r="O14">
        <v>4.0229999999999997</v>
      </c>
      <c r="P14">
        <v>2.266</v>
      </c>
      <c r="Q14" t="s">
        <v>536</v>
      </c>
      <c r="S14">
        <v>0</v>
      </c>
      <c r="T14">
        <v>10560</v>
      </c>
      <c r="U14">
        <v>4544</v>
      </c>
      <c r="V14">
        <v>103</v>
      </c>
      <c r="W14">
        <v>4544</v>
      </c>
      <c r="X14">
        <v>1</v>
      </c>
      <c r="Y14">
        <v>0.201318336710579</v>
      </c>
      <c r="Z14">
        <v>184.6</v>
      </c>
      <c r="AA14">
        <v>57.2</v>
      </c>
      <c r="AB14" t="s">
        <v>94</v>
      </c>
      <c r="AC14">
        <v>13.5859375</v>
      </c>
      <c r="AE14">
        <v>0</v>
      </c>
      <c r="AF14">
        <v>184.625</v>
      </c>
      <c r="AG14">
        <v>14.1796875</v>
      </c>
      <c r="AH14">
        <f t="shared" si="0"/>
        <v>170.4453125</v>
      </c>
      <c r="AI14">
        <f t="shared" si="1"/>
        <v>13.020385674931129</v>
      </c>
      <c r="AJ14">
        <f t="shared" si="2"/>
        <v>0.37363273554756776</v>
      </c>
      <c r="AK14">
        <f t="shared" si="3"/>
        <v>494.13496847225559</v>
      </c>
      <c r="AN14" t="s">
        <v>1258</v>
      </c>
    </row>
    <row r="15" spans="1:60" x14ac:dyDescent="0.3">
      <c r="A15">
        <v>13</v>
      </c>
      <c r="B15">
        <v>42</v>
      </c>
      <c r="C15" t="s">
        <v>91</v>
      </c>
      <c r="D15">
        <v>4.7249632761331199E-2</v>
      </c>
      <c r="E15">
        <v>4544</v>
      </c>
      <c r="F15">
        <v>4544</v>
      </c>
      <c r="G15">
        <v>1</v>
      </c>
      <c r="H15">
        <v>4.1553349020821999</v>
      </c>
      <c r="I15">
        <v>6.4237257324180996</v>
      </c>
      <c r="J15">
        <v>-1.00939537544136</v>
      </c>
      <c r="K15" t="b">
        <v>1</v>
      </c>
      <c r="L15">
        <v>35.119999999999997</v>
      </c>
      <c r="M15" t="s">
        <v>92</v>
      </c>
      <c r="N15">
        <v>7.1026247376259297</v>
      </c>
      <c r="O15">
        <v>3.9060000000000001</v>
      </c>
      <c r="P15">
        <v>1.546</v>
      </c>
      <c r="Q15" t="s">
        <v>537</v>
      </c>
      <c r="S15">
        <v>0</v>
      </c>
      <c r="T15">
        <v>8044</v>
      </c>
      <c r="U15">
        <v>4544</v>
      </c>
      <c r="V15">
        <v>117</v>
      </c>
      <c r="W15">
        <v>4544</v>
      </c>
      <c r="X15">
        <v>1</v>
      </c>
      <c r="Y15">
        <v>0.29171081489021899</v>
      </c>
      <c r="Z15">
        <v>35.119999999999997</v>
      </c>
      <c r="AA15">
        <v>229</v>
      </c>
      <c r="AB15" t="s">
        <v>94</v>
      </c>
      <c r="AC15">
        <v>5.92578125</v>
      </c>
      <c r="AE15">
        <v>4</v>
      </c>
      <c r="AF15">
        <v>35.125</v>
      </c>
      <c r="AG15">
        <v>9.1796875</v>
      </c>
      <c r="AH15">
        <f t="shared" si="0"/>
        <v>25.9453125</v>
      </c>
      <c r="AI15">
        <f t="shared" si="1"/>
        <v>3.8263829787234043</v>
      </c>
      <c r="AJ15">
        <f t="shared" si="2"/>
        <v>0.36443926189863673</v>
      </c>
      <c r="AK15">
        <f t="shared" si="3"/>
        <v>96.38094374631207</v>
      </c>
      <c r="AM15" t="s">
        <v>1259</v>
      </c>
      <c r="AN15">
        <f>MAX(AK2:AK146)</f>
        <v>11922.726900388237</v>
      </c>
    </row>
    <row r="16" spans="1:60" x14ac:dyDescent="0.3">
      <c r="A16">
        <v>14</v>
      </c>
      <c r="B16">
        <v>45</v>
      </c>
      <c r="C16" t="s">
        <v>91</v>
      </c>
      <c r="D16">
        <v>1.9626544087892401E-2</v>
      </c>
      <c r="E16">
        <v>4544</v>
      </c>
      <c r="F16">
        <v>18176</v>
      </c>
      <c r="G16">
        <v>4</v>
      </c>
      <c r="H16">
        <v>3.0349611234632099</v>
      </c>
      <c r="I16">
        <v>10.1540789150243</v>
      </c>
      <c r="J16">
        <v>-1.0238612327327199</v>
      </c>
      <c r="K16" t="b">
        <v>1</v>
      </c>
      <c r="L16">
        <v>2218</v>
      </c>
      <c r="M16" t="s">
        <v>92</v>
      </c>
      <c r="N16">
        <v>10.169893324937</v>
      </c>
      <c r="O16">
        <v>4.7729999999999997</v>
      </c>
      <c r="P16">
        <v>3.3460000000000001</v>
      </c>
      <c r="Q16" t="s">
        <v>538</v>
      </c>
      <c r="S16">
        <v>0</v>
      </c>
      <c r="T16">
        <v>59140</v>
      </c>
      <c r="U16">
        <v>4544</v>
      </c>
      <c r="V16">
        <v>227</v>
      </c>
      <c r="W16">
        <v>4544</v>
      </c>
      <c r="X16">
        <v>1</v>
      </c>
      <c r="Y16">
        <v>0.13536360038712</v>
      </c>
      <c r="Z16">
        <v>2218</v>
      </c>
      <c r="AA16">
        <v>26.66</v>
      </c>
      <c r="AB16" t="s">
        <v>94</v>
      </c>
      <c r="AC16">
        <v>47.09375</v>
      </c>
      <c r="AE16">
        <v>0</v>
      </c>
      <c r="AF16">
        <v>2218</v>
      </c>
      <c r="AG16">
        <v>31.375</v>
      </c>
      <c r="AH16">
        <f t="shared" si="0"/>
        <v>2186.625</v>
      </c>
      <c r="AI16">
        <f t="shared" si="1"/>
        <v>70.69322709163346</v>
      </c>
      <c r="AJ16">
        <f t="shared" si="2"/>
        <v>0.35920528380669886</v>
      </c>
      <c r="AK16">
        <f t="shared" si="3"/>
        <v>6174.7421321162547</v>
      </c>
      <c r="AM16" t="s">
        <v>1260</v>
      </c>
      <c r="AN16">
        <f>MIN(AK2:AK146)</f>
        <v>47.920581090293808</v>
      </c>
    </row>
    <row r="17" spans="1:40" x14ac:dyDescent="0.3">
      <c r="A17">
        <v>15</v>
      </c>
      <c r="B17">
        <v>47</v>
      </c>
      <c r="C17" t="s">
        <v>91</v>
      </c>
      <c r="D17">
        <v>4.6215219748057201E-2</v>
      </c>
      <c r="E17">
        <v>4544</v>
      </c>
      <c r="F17">
        <v>18176</v>
      </c>
      <c r="G17">
        <v>4</v>
      </c>
      <c r="H17">
        <v>3.8022134287949099</v>
      </c>
      <c r="I17">
        <v>8.5995374034072594</v>
      </c>
      <c r="J17">
        <v>-1.0495783123618001</v>
      </c>
      <c r="K17" t="b">
        <v>1</v>
      </c>
      <c r="L17">
        <v>182.9</v>
      </c>
      <c r="M17" t="s">
        <v>92</v>
      </c>
      <c r="N17">
        <v>8.7182858658546607</v>
      </c>
      <c r="O17">
        <v>4.4450000000000003</v>
      </c>
      <c r="P17">
        <v>2.262</v>
      </c>
      <c r="Q17" t="s">
        <v>539</v>
      </c>
      <c r="R17" s="1" t="s">
        <v>1941</v>
      </c>
      <c r="S17">
        <v>0</v>
      </c>
      <c r="T17">
        <v>27980</v>
      </c>
      <c r="U17">
        <v>4544</v>
      </c>
      <c r="V17">
        <v>24</v>
      </c>
      <c r="W17">
        <v>4544</v>
      </c>
      <c r="X17">
        <v>1</v>
      </c>
      <c r="Y17">
        <v>0.57199942091020295</v>
      </c>
      <c r="Z17">
        <v>182.9</v>
      </c>
      <c r="AA17">
        <v>153</v>
      </c>
      <c r="AB17" t="s">
        <v>94</v>
      </c>
      <c r="AC17">
        <v>13.5234375</v>
      </c>
      <c r="AE17">
        <v>0</v>
      </c>
      <c r="AF17">
        <v>182.875</v>
      </c>
      <c r="AG17">
        <v>34.84375</v>
      </c>
      <c r="AH17">
        <f t="shared" si="0"/>
        <v>148.03125</v>
      </c>
      <c r="AI17">
        <f t="shared" si="1"/>
        <v>5.2484304932735428</v>
      </c>
      <c r="AJ17">
        <f t="shared" si="2"/>
        <v>0.35008534465151531</v>
      </c>
      <c r="AK17">
        <f t="shared" si="3"/>
        <v>522.37262368705797</v>
      </c>
      <c r="AM17" t="s">
        <v>1263</v>
      </c>
      <c r="AN17">
        <f>AVERAGE(AK2:AK146)</f>
        <v>1466.0250686188028</v>
      </c>
    </row>
    <row r="18" spans="1:40" x14ac:dyDescent="0.3">
      <c r="A18">
        <v>16</v>
      </c>
      <c r="B18">
        <v>52</v>
      </c>
      <c r="C18" t="s">
        <v>91</v>
      </c>
      <c r="D18">
        <v>2.6131196095567098E-2</v>
      </c>
      <c r="E18">
        <v>4544</v>
      </c>
      <c r="F18">
        <v>4672</v>
      </c>
      <c r="G18">
        <v>1.0281690140844999</v>
      </c>
      <c r="H18">
        <v>2.73737886719239</v>
      </c>
      <c r="I18">
        <v>6.6295894439815797</v>
      </c>
      <c r="J18">
        <v>-0.97483804968978904</v>
      </c>
      <c r="K18" t="b">
        <v>1</v>
      </c>
      <c r="L18">
        <v>264.5</v>
      </c>
      <c r="M18" t="s">
        <v>92</v>
      </c>
      <c r="N18">
        <v>6.7836717559588902</v>
      </c>
      <c r="O18">
        <v>4</v>
      </c>
      <c r="P18">
        <v>2.4220000000000002</v>
      </c>
      <c r="Q18" t="s">
        <v>540</v>
      </c>
      <c r="S18">
        <v>0</v>
      </c>
      <c r="T18">
        <v>9980</v>
      </c>
      <c r="U18">
        <v>4544</v>
      </c>
      <c r="V18">
        <v>190</v>
      </c>
      <c r="W18">
        <v>4544</v>
      </c>
      <c r="X18">
        <v>1</v>
      </c>
      <c r="Y18">
        <v>0.12604271055911101</v>
      </c>
      <c r="Z18">
        <v>264.5</v>
      </c>
      <c r="AA18">
        <v>37.75</v>
      </c>
      <c r="AB18" t="s">
        <v>94</v>
      </c>
      <c r="AC18">
        <v>16.265625</v>
      </c>
      <c r="AE18">
        <v>0</v>
      </c>
      <c r="AF18">
        <v>264.5</v>
      </c>
      <c r="AG18">
        <v>9.5625</v>
      </c>
      <c r="AH18">
        <f t="shared" si="0"/>
        <v>254.9375</v>
      </c>
      <c r="AI18">
        <f t="shared" si="1"/>
        <v>27.66013071895425</v>
      </c>
      <c r="AJ18">
        <f t="shared" si="2"/>
        <v>0.37725344492857493</v>
      </c>
      <c r="AK18">
        <f t="shared" si="3"/>
        <v>701.12017148068071</v>
      </c>
      <c r="AM18" t="s">
        <v>1226</v>
      </c>
      <c r="AN18">
        <f>AN15-AN16</f>
        <v>11874.806319297944</v>
      </c>
    </row>
    <row r="19" spans="1:40" x14ac:dyDescent="0.3">
      <c r="A19">
        <v>17</v>
      </c>
      <c r="B19">
        <v>53</v>
      </c>
      <c r="C19" t="s">
        <v>91</v>
      </c>
      <c r="D19">
        <v>3.4679433109340498E-2</v>
      </c>
      <c r="E19">
        <v>4544</v>
      </c>
      <c r="F19">
        <v>4544</v>
      </c>
      <c r="G19">
        <v>1</v>
      </c>
      <c r="H19">
        <v>3.3687659884999199</v>
      </c>
      <c r="I19">
        <v>5.3919994679212602</v>
      </c>
      <c r="J19">
        <v>-1.0013587880572701</v>
      </c>
      <c r="K19" t="b">
        <v>1</v>
      </c>
      <c r="L19">
        <v>39.840000000000003</v>
      </c>
      <c r="M19" t="s">
        <v>92</v>
      </c>
      <c r="N19">
        <v>6.4297514205666504</v>
      </c>
      <c r="O19">
        <v>3.9279999999999999</v>
      </c>
      <c r="P19">
        <v>1.601</v>
      </c>
      <c r="Q19" t="s">
        <v>541</v>
      </c>
      <c r="S19">
        <v>0</v>
      </c>
      <c r="T19">
        <v>8456</v>
      </c>
      <c r="U19">
        <v>4544</v>
      </c>
      <c r="V19">
        <v>201</v>
      </c>
      <c r="W19">
        <v>4544</v>
      </c>
      <c r="X19">
        <v>1</v>
      </c>
      <c r="Y19">
        <v>0.167079870498337</v>
      </c>
      <c r="Z19">
        <v>39.840000000000003</v>
      </c>
      <c r="AA19">
        <v>212.2</v>
      </c>
      <c r="AB19" t="s">
        <v>94</v>
      </c>
      <c r="AC19">
        <v>6.3125</v>
      </c>
      <c r="AE19">
        <v>3</v>
      </c>
      <c r="AF19">
        <v>39.84375</v>
      </c>
      <c r="AG19">
        <v>7.8671875</v>
      </c>
      <c r="AH19">
        <f t="shared" si="0"/>
        <v>31.9765625</v>
      </c>
      <c r="AI19">
        <f t="shared" si="1"/>
        <v>5.06454816285998</v>
      </c>
      <c r="AJ19">
        <f t="shared" si="2"/>
        <v>0.36737991043531981</v>
      </c>
      <c r="AK19">
        <f t="shared" si="3"/>
        <v>108.45380726667365</v>
      </c>
      <c r="AM19" t="s">
        <v>1261</v>
      </c>
      <c r="AN19">
        <f>_xlfn.STDEV.P(AK2:AK146)</f>
        <v>2091.9351635537937</v>
      </c>
    </row>
    <row r="20" spans="1:40" x14ac:dyDescent="0.3">
      <c r="A20">
        <v>18</v>
      </c>
      <c r="B20">
        <v>56</v>
      </c>
      <c r="C20" t="s">
        <v>91</v>
      </c>
      <c r="D20">
        <v>2.5896491612555101E-2</v>
      </c>
      <c r="E20">
        <v>4544</v>
      </c>
      <c r="F20">
        <v>18176</v>
      </c>
      <c r="G20">
        <v>4</v>
      </c>
      <c r="H20">
        <v>3.3832810599945198</v>
      </c>
      <c r="I20">
        <v>11.38553372338</v>
      </c>
      <c r="J20">
        <v>-1.02466489147113</v>
      </c>
      <c r="K20" t="b">
        <v>1</v>
      </c>
      <c r="L20">
        <v>2314</v>
      </c>
      <c r="M20" t="s">
        <v>92</v>
      </c>
      <c r="N20">
        <v>11.400404929982299</v>
      </c>
      <c r="O20">
        <v>4.766</v>
      </c>
      <c r="P20">
        <v>3.3650000000000002</v>
      </c>
      <c r="Q20" t="s">
        <v>542</v>
      </c>
      <c r="S20">
        <v>0</v>
      </c>
      <c r="T20">
        <v>58340</v>
      </c>
      <c r="U20">
        <v>4544</v>
      </c>
      <c r="V20">
        <v>1006</v>
      </c>
      <c r="W20">
        <v>4544</v>
      </c>
      <c r="X20">
        <v>1</v>
      </c>
      <c r="Y20">
        <v>7.5140879025496196E-2</v>
      </c>
      <c r="Z20">
        <v>2314</v>
      </c>
      <c r="AA20">
        <v>25.2</v>
      </c>
      <c r="AB20" t="s">
        <v>94</v>
      </c>
      <c r="AC20">
        <v>48.09375</v>
      </c>
      <c r="AE20">
        <v>0</v>
      </c>
      <c r="AF20">
        <v>2314</v>
      </c>
      <c r="AG20">
        <v>16.3125</v>
      </c>
      <c r="AH20">
        <f t="shared" si="0"/>
        <v>2297.6875</v>
      </c>
      <c r="AI20">
        <f t="shared" si="1"/>
        <v>141.85440613026819</v>
      </c>
      <c r="AJ20">
        <f t="shared" si="2"/>
        <v>0.35891672130990165</v>
      </c>
      <c r="AK20">
        <f t="shared" si="3"/>
        <v>6447.1780293624406</v>
      </c>
      <c r="AM20" t="s">
        <v>1262</v>
      </c>
      <c r="AN20">
        <f>MEDIAN(AK2:AK146)</f>
        <v>625.85153440740942</v>
      </c>
    </row>
    <row r="21" spans="1:40" x14ac:dyDescent="0.3">
      <c r="A21">
        <v>19</v>
      </c>
      <c r="B21">
        <v>58</v>
      </c>
      <c r="C21" t="s">
        <v>91</v>
      </c>
      <c r="D21">
        <v>2.6271147542521401E-2</v>
      </c>
      <c r="E21">
        <v>4544</v>
      </c>
      <c r="F21">
        <v>18176</v>
      </c>
      <c r="G21">
        <v>4</v>
      </c>
      <c r="H21">
        <v>4.2175701029787804</v>
      </c>
      <c r="I21">
        <v>9.9014048120712896</v>
      </c>
      <c r="J21">
        <v>-1.04877465362339</v>
      </c>
      <c r="K21" t="b">
        <v>1</v>
      </c>
      <c r="L21">
        <v>222.6</v>
      </c>
      <c r="M21" t="s">
        <v>92</v>
      </c>
      <c r="N21">
        <v>9.9621187342971496</v>
      </c>
      <c r="O21">
        <v>4.43</v>
      </c>
      <c r="P21">
        <v>2.3479999999999999</v>
      </c>
      <c r="Q21" t="s">
        <v>543</v>
      </c>
      <c r="R21" s="1" t="s">
        <v>1941</v>
      </c>
      <c r="S21">
        <v>0</v>
      </c>
      <c r="T21">
        <v>26900</v>
      </c>
      <c r="U21">
        <v>4544</v>
      </c>
      <c r="V21">
        <v>682</v>
      </c>
      <c r="W21">
        <v>4544</v>
      </c>
      <c r="X21">
        <v>1</v>
      </c>
      <c r="Y21">
        <v>0.123207126986026</v>
      </c>
      <c r="Z21">
        <v>222.6</v>
      </c>
      <c r="AA21">
        <v>120.8</v>
      </c>
      <c r="AB21" t="s">
        <v>94</v>
      </c>
      <c r="AC21">
        <v>14.921875</v>
      </c>
      <c r="AE21">
        <v>0</v>
      </c>
      <c r="AF21">
        <v>222.625</v>
      </c>
      <c r="AG21">
        <v>9.671875</v>
      </c>
      <c r="AH21">
        <f t="shared" si="0"/>
        <v>212.953125</v>
      </c>
      <c r="AI21">
        <f t="shared" si="1"/>
        <v>23.017770597738288</v>
      </c>
      <c r="AJ21">
        <f t="shared" si="2"/>
        <v>0.35036680688257565</v>
      </c>
      <c r="AK21">
        <f t="shared" si="3"/>
        <v>635.40551110086199</v>
      </c>
    </row>
    <row r="22" spans="1:40" x14ac:dyDescent="0.3">
      <c r="A22">
        <v>20</v>
      </c>
      <c r="B22">
        <v>63</v>
      </c>
      <c r="C22" t="s">
        <v>91</v>
      </c>
      <c r="D22">
        <v>4.1058998000132602E-2</v>
      </c>
      <c r="E22">
        <v>4544</v>
      </c>
      <c r="F22">
        <v>4672</v>
      </c>
      <c r="G22">
        <v>1.0281690140844999</v>
      </c>
      <c r="H22">
        <v>2.21633602409314</v>
      </c>
      <c r="I22">
        <v>5.1685648686859604</v>
      </c>
      <c r="J22">
        <v>-0.93867340646139596</v>
      </c>
      <c r="K22" t="b">
        <v>1</v>
      </c>
      <c r="L22">
        <v>215</v>
      </c>
      <c r="M22" t="s">
        <v>92</v>
      </c>
      <c r="N22">
        <v>5.8849075645573103</v>
      </c>
      <c r="O22">
        <v>4.0039999999999996</v>
      </c>
      <c r="P22">
        <v>2.3319999999999999</v>
      </c>
      <c r="Q22" t="s">
        <v>544</v>
      </c>
      <c r="S22">
        <v>0</v>
      </c>
      <c r="T22">
        <v>10070</v>
      </c>
      <c r="U22">
        <v>4544</v>
      </c>
      <c r="V22">
        <v>621</v>
      </c>
      <c r="W22">
        <v>4544</v>
      </c>
      <c r="X22">
        <v>1</v>
      </c>
      <c r="Y22">
        <v>4.8809883299801897E-2</v>
      </c>
      <c r="Z22">
        <v>215</v>
      </c>
      <c r="AA22">
        <v>46.84</v>
      </c>
      <c r="AB22" t="s">
        <v>94</v>
      </c>
      <c r="AC22">
        <v>14.6640625</v>
      </c>
      <c r="AE22">
        <v>0</v>
      </c>
      <c r="AF22">
        <v>215</v>
      </c>
      <c r="AG22">
        <v>3.447265625</v>
      </c>
      <c r="AH22">
        <f t="shared" si="0"/>
        <v>211.552734375</v>
      </c>
      <c r="AI22">
        <f t="shared" si="1"/>
        <v>62.368271954674221</v>
      </c>
      <c r="AJ22">
        <f t="shared" si="2"/>
        <v>0.39114638359623011</v>
      </c>
      <c r="AK22">
        <f t="shared" si="3"/>
        <v>549.66633725019608</v>
      </c>
    </row>
    <row r="23" spans="1:40" x14ac:dyDescent="0.3">
      <c r="A23">
        <v>21</v>
      </c>
      <c r="B23">
        <v>64</v>
      </c>
      <c r="C23" t="s">
        <v>91</v>
      </c>
      <c r="D23">
        <v>4.0905785288244602E-2</v>
      </c>
      <c r="E23">
        <v>4544</v>
      </c>
      <c r="F23">
        <v>4544</v>
      </c>
      <c r="G23">
        <v>1</v>
      </c>
      <c r="H23">
        <v>2.6400161174892598</v>
      </c>
      <c r="I23">
        <v>4.4653397612220598</v>
      </c>
      <c r="J23">
        <v>-0.98287463707387601</v>
      </c>
      <c r="K23" t="b">
        <v>1</v>
      </c>
      <c r="L23">
        <v>49.16</v>
      </c>
      <c r="M23" t="s">
        <v>92</v>
      </c>
      <c r="N23">
        <v>5.6694482346783204</v>
      </c>
      <c r="O23">
        <v>3.8929999999999998</v>
      </c>
      <c r="P23">
        <v>1.6910000000000001</v>
      </c>
      <c r="Q23" t="s">
        <v>545</v>
      </c>
      <c r="S23">
        <v>0</v>
      </c>
      <c r="T23">
        <v>7804</v>
      </c>
      <c r="U23">
        <v>4544</v>
      </c>
      <c r="V23">
        <v>390</v>
      </c>
      <c r="W23">
        <v>4544</v>
      </c>
      <c r="X23">
        <v>1</v>
      </c>
      <c r="Y23">
        <v>8.3045444241654304E-2</v>
      </c>
      <c r="Z23">
        <v>49.16</v>
      </c>
      <c r="AA23">
        <v>158.80000000000001</v>
      </c>
      <c r="AB23" t="s">
        <v>94</v>
      </c>
      <c r="AC23">
        <v>7.01171875</v>
      </c>
      <c r="AE23">
        <v>4</v>
      </c>
      <c r="AF23">
        <v>49.15625</v>
      </c>
      <c r="AG23">
        <v>5</v>
      </c>
      <c r="AH23">
        <f t="shared" si="0"/>
        <v>44.15625</v>
      </c>
      <c r="AI23">
        <f t="shared" si="1"/>
        <v>9.8312500000000007</v>
      </c>
      <c r="AJ23">
        <f t="shared" si="2"/>
        <v>0.37423376486639376</v>
      </c>
      <c r="AK23">
        <f t="shared" si="3"/>
        <v>131.35172348104243</v>
      </c>
    </row>
    <row r="24" spans="1:40" x14ac:dyDescent="0.3">
      <c r="A24">
        <v>22</v>
      </c>
      <c r="B24">
        <v>67</v>
      </c>
      <c r="C24" t="s">
        <v>91</v>
      </c>
      <c r="D24">
        <v>2.8789312070028199E-2</v>
      </c>
      <c r="E24">
        <v>4544</v>
      </c>
      <c r="F24">
        <v>18176</v>
      </c>
      <c r="G24">
        <v>4</v>
      </c>
      <c r="H24">
        <v>3.9178626876464002</v>
      </c>
      <c r="I24">
        <v>12.893747321648799</v>
      </c>
      <c r="J24">
        <v>-1.03752343128567</v>
      </c>
      <c r="K24" t="b">
        <v>1</v>
      </c>
      <c r="L24">
        <v>1953</v>
      </c>
      <c r="M24" t="s">
        <v>92</v>
      </c>
      <c r="N24">
        <v>12.892639424563001</v>
      </c>
      <c r="O24">
        <v>4.75</v>
      </c>
      <c r="P24">
        <v>3.2909999999999999</v>
      </c>
      <c r="Q24" t="s">
        <v>546</v>
      </c>
      <c r="S24">
        <v>0</v>
      </c>
      <c r="T24">
        <v>56260</v>
      </c>
      <c r="U24">
        <v>4544</v>
      </c>
      <c r="V24">
        <v>862</v>
      </c>
      <c r="W24">
        <v>4544</v>
      </c>
      <c r="X24">
        <v>1</v>
      </c>
      <c r="Y24">
        <v>9.9382797532712702E-2</v>
      </c>
      <c r="Z24">
        <v>1953</v>
      </c>
      <c r="AA24">
        <v>28.81</v>
      </c>
      <c r="AB24" t="s">
        <v>94</v>
      </c>
      <c r="AC24">
        <v>44.1875</v>
      </c>
      <c r="AE24">
        <v>0</v>
      </c>
      <c r="AF24">
        <v>1953</v>
      </c>
      <c r="AG24">
        <v>17.671875</v>
      </c>
      <c r="AH24">
        <f t="shared" si="0"/>
        <v>1935.328125</v>
      </c>
      <c r="AI24">
        <f t="shared" si="1"/>
        <v>110.51458885941645</v>
      </c>
      <c r="AJ24">
        <f t="shared" si="2"/>
        <v>0.35433112159958757</v>
      </c>
      <c r="AK24">
        <f t="shared" si="3"/>
        <v>5511.7935765376842</v>
      </c>
    </row>
    <row r="25" spans="1:40" x14ac:dyDescent="0.3">
      <c r="A25">
        <v>23</v>
      </c>
      <c r="B25">
        <v>69</v>
      </c>
      <c r="C25" t="s">
        <v>91</v>
      </c>
      <c r="D25">
        <v>3.6070887312520998E-2</v>
      </c>
      <c r="E25">
        <v>4544</v>
      </c>
      <c r="F25">
        <v>18176</v>
      </c>
      <c r="G25">
        <v>4</v>
      </c>
      <c r="H25">
        <v>4.8480114631025897</v>
      </c>
      <c r="I25">
        <v>10.1126489113155</v>
      </c>
      <c r="J25">
        <v>-1.0471673361465701</v>
      </c>
      <c r="K25" t="b">
        <v>1</v>
      </c>
      <c r="L25">
        <v>121.9</v>
      </c>
      <c r="M25" t="s">
        <v>92</v>
      </c>
      <c r="N25">
        <v>10.3089191860658</v>
      </c>
      <c r="O25">
        <v>4.4260000000000002</v>
      </c>
      <c r="P25">
        <v>2.0859999999999999</v>
      </c>
      <c r="Q25" t="s">
        <v>547</v>
      </c>
      <c r="R25" s="1" t="s">
        <v>1941</v>
      </c>
      <c r="S25">
        <v>0</v>
      </c>
      <c r="T25">
        <v>26640</v>
      </c>
      <c r="U25">
        <v>4544</v>
      </c>
      <c r="V25">
        <v>34</v>
      </c>
      <c r="W25">
        <v>4544</v>
      </c>
      <c r="X25">
        <v>1</v>
      </c>
      <c r="Y25">
        <v>0.65992852153424997</v>
      </c>
      <c r="Z25">
        <v>121.9</v>
      </c>
      <c r="AA25">
        <v>218.6</v>
      </c>
      <c r="AB25" t="s">
        <v>94</v>
      </c>
      <c r="AC25">
        <v>11.0390625</v>
      </c>
      <c r="AE25">
        <v>0</v>
      </c>
      <c r="AF25">
        <v>121.875</v>
      </c>
      <c r="AG25">
        <v>34</v>
      </c>
      <c r="AH25">
        <f t="shared" si="0"/>
        <v>87.875</v>
      </c>
      <c r="AI25">
        <f t="shared" si="1"/>
        <v>3.5845588235294117</v>
      </c>
      <c r="AJ25">
        <f t="shared" si="2"/>
        <v>0.35093041039812817</v>
      </c>
      <c r="AK25">
        <f t="shared" si="3"/>
        <v>347.29107648930636</v>
      </c>
    </row>
    <row r="26" spans="1:40" x14ac:dyDescent="0.3">
      <c r="A26">
        <v>24</v>
      </c>
      <c r="B26">
        <v>74</v>
      </c>
      <c r="C26" t="s">
        <v>91</v>
      </c>
      <c r="D26">
        <v>2.3734921554250998E-2</v>
      </c>
      <c r="E26">
        <v>4544</v>
      </c>
      <c r="F26">
        <v>4672</v>
      </c>
      <c r="G26">
        <v>1.0281690140844999</v>
      </c>
      <c r="H26">
        <v>3.1915972259744199</v>
      </c>
      <c r="I26">
        <v>8.0039274182639808</v>
      </c>
      <c r="J26">
        <v>-0.97242707347456303</v>
      </c>
      <c r="K26" t="b">
        <v>1</v>
      </c>
      <c r="L26">
        <v>321.8</v>
      </c>
      <c r="M26" t="s">
        <v>92</v>
      </c>
      <c r="N26">
        <v>8.0490018175961797</v>
      </c>
      <c r="O26">
        <v>4.008</v>
      </c>
      <c r="P26">
        <v>2.508</v>
      </c>
      <c r="Q26" t="s">
        <v>548</v>
      </c>
      <c r="S26">
        <v>0</v>
      </c>
      <c r="T26">
        <v>10200</v>
      </c>
      <c r="U26">
        <v>4544</v>
      </c>
      <c r="V26">
        <v>54</v>
      </c>
      <c r="W26">
        <v>4544</v>
      </c>
      <c r="X26">
        <v>1</v>
      </c>
      <c r="Y26">
        <v>0.29823860696313398</v>
      </c>
      <c r="Z26">
        <v>321.8</v>
      </c>
      <c r="AA26">
        <v>31.7</v>
      </c>
      <c r="AB26" t="s">
        <v>94</v>
      </c>
      <c r="AC26">
        <v>17.9375</v>
      </c>
      <c r="AE26">
        <v>0</v>
      </c>
      <c r="AF26">
        <v>321.75</v>
      </c>
      <c r="AG26">
        <v>21.421875</v>
      </c>
      <c r="AH26">
        <f t="shared" si="0"/>
        <v>300.328125</v>
      </c>
      <c r="AI26">
        <f t="shared" si="1"/>
        <v>15.019693654266959</v>
      </c>
      <c r="AJ26">
        <f t="shared" si="2"/>
        <v>0.37816409134371592</v>
      </c>
      <c r="AK26">
        <f t="shared" si="3"/>
        <v>850.8211312627227</v>
      </c>
    </row>
    <row r="27" spans="1:40" x14ac:dyDescent="0.3">
      <c r="A27">
        <v>25</v>
      </c>
      <c r="B27">
        <v>75</v>
      </c>
      <c r="C27" t="s">
        <v>91</v>
      </c>
      <c r="D27">
        <v>4.5194839731448701E-2</v>
      </c>
      <c r="E27">
        <v>4544</v>
      </c>
      <c r="F27">
        <v>4544</v>
      </c>
      <c r="G27">
        <v>1</v>
      </c>
      <c r="H27">
        <v>3.07583114047815</v>
      </c>
      <c r="I27">
        <v>5.0733191369800803</v>
      </c>
      <c r="J27">
        <v>-0.99653683562682505</v>
      </c>
      <c r="K27" t="b">
        <v>1</v>
      </c>
      <c r="L27">
        <v>44.66</v>
      </c>
      <c r="M27" t="s">
        <v>92</v>
      </c>
      <c r="N27">
        <v>6.16501440972326</v>
      </c>
      <c r="O27">
        <v>3.9409999999999998</v>
      </c>
      <c r="P27">
        <v>1.649</v>
      </c>
      <c r="Q27" t="s">
        <v>549</v>
      </c>
      <c r="S27">
        <v>0</v>
      </c>
      <c r="T27">
        <v>8744</v>
      </c>
      <c r="U27">
        <v>4544</v>
      </c>
      <c r="V27">
        <v>269</v>
      </c>
      <c r="W27">
        <v>4544</v>
      </c>
      <c r="X27">
        <v>1</v>
      </c>
      <c r="Y27">
        <v>0.12656565840564199</v>
      </c>
      <c r="Z27">
        <v>44.66</v>
      </c>
      <c r="AA27">
        <v>195.8</v>
      </c>
      <c r="AB27" t="s">
        <v>94</v>
      </c>
      <c r="AC27">
        <v>6.68359375</v>
      </c>
      <c r="AE27">
        <v>3</v>
      </c>
      <c r="AF27">
        <v>44.65625</v>
      </c>
      <c r="AG27">
        <v>7.1796875</v>
      </c>
      <c r="AH27">
        <f t="shared" si="0"/>
        <v>37.4765625</v>
      </c>
      <c r="AI27">
        <f t="shared" si="1"/>
        <v>6.2198041349292712</v>
      </c>
      <c r="AJ27">
        <f t="shared" si="2"/>
        <v>0.36915567677702643</v>
      </c>
      <c r="AK27">
        <f t="shared" si="3"/>
        <v>120.96861245607447</v>
      </c>
    </row>
    <row r="28" spans="1:40" x14ac:dyDescent="0.3">
      <c r="A28">
        <v>26</v>
      </c>
      <c r="B28">
        <v>78</v>
      </c>
      <c r="C28" t="s">
        <v>91</v>
      </c>
      <c r="D28">
        <v>2.4872438454982101E-2</v>
      </c>
      <c r="E28">
        <v>4544</v>
      </c>
      <c r="F28">
        <v>18176</v>
      </c>
      <c r="G28">
        <v>4</v>
      </c>
      <c r="H28">
        <v>3.9846899148629702</v>
      </c>
      <c r="I28">
        <v>12.7167642986056</v>
      </c>
      <c r="J28">
        <v>-1.0415417249777099</v>
      </c>
      <c r="K28" t="b">
        <v>1</v>
      </c>
      <c r="L28">
        <v>1553</v>
      </c>
      <c r="M28" t="s">
        <v>92</v>
      </c>
      <c r="N28">
        <v>12.7160659564382</v>
      </c>
      <c r="O28">
        <v>4.7699999999999996</v>
      </c>
      <c r="P28">
        <v>3.1909999999999998</v>
      </c>
      <c r="Q28" t="s">
        <v>550</v>
      </c>
      <c r="S28">
        <v>0</v>
      </c>
      <c r="T28">
        <v>58700</v>
      </c>
      <c r="U28">
        <v>4544</v>
      </c>
      <c r="V28">
        <v>836</v>
      </c>
      <c r="W28">
        <v>4544</v>
      </c>
      <c r="X28">
        <v>1</v>
      </c>
      <c r="Y28">
        <v>0.10322765921329601</v>
      </c>
      <c r="Z28">
        <v>1553</v>
      </c>
      <c r="AA28">
        <v>37.78</v>
      </c>
      <c r="AB28" t="s">
        <v>94</v>
      </c>
      <c r="AC28">
        <v>39.40625</v>
      </c>
      <c r="AE28">
        <v>0</v>
      </c>
      <c r="AF28">
        <v>1553</v>
      </c>
      <c r="AG28">
        <v>18.875</v>
      </c>
      <c r="AH28">
        <f t="shared" si="0"/>
        <v>1534.125</v>
      </c>
      <c r="AI28">
        <f t="shared" si="1"/>
        <v>82.278145695364245</v>
      </c>
      <c r="AJ28">
        <f t="shared" si="2"/>
        <v>0.35291017189735147</v>
      </c>
      <c r="AK28">
        <f t="shared" si="3"/>
        <v>4400.5532389463415</v>
      </c>
    </row>
    <row r="29" spans="1:40" x14ac:dyDescent="0.3">
      <c r="A29">
        <v>27</v>
      </c>
      <c r="B29">
        <v>80</v>
      </c>
      <c r="C29" t="s">
        <v>91</v>
      </c>
      <c r="D29">
        <v>2.4803733502665001E-2</v>
      </c>
      <c r="E29">
        <v>4544</v>
      </c>
      <c r="F29">
        <v>18176</v>
      </c>
      <c r="G29">
        <v>4</v>
      </c>
      <c r="H29">
        <v>4.4821926339477001</v>
      </c>
      <c r="I29">
        <v>8.0189227591720602</v>
      </c>
      <c r="J29">
        <v>-1.0519892885770199</v>
      </c>
      <c r="K29" t="b">
        <v>1</v>
      </c>
      <c r="L29">
        <v>61.47</v>
      </c>
      <c r="M29" t="s">
        <v>92</v>
      </c>
      <c r="N29">
        <v>8.5628329351423993</v>
      </c>
      <c r="O29">
        <v>4.3949999999999996</v>
      </c>
      <c r="P29">
        <v>1.7889999999999999</v>
      </c>
      <c r="Q29" t="s">
        <v>551</v>
      </c>
      <c r="R29" s="1" t="s">
        <v>1941</v>
      </c>
      <c r="S29">
        <v>0</v>
      </c>
      <c r="T29">
        <v>24700</v>
      </c>
      <c r="U29">
        <v>4544</v>
      </c>
      <c r="V29">
        <v>369</v>
      </c>
      <c r="W29">
        <v>4544</v>
      </c>
      <c r="X29">
        <v>1</v>
      </c>
      <c r="Y29">
        <v>0.18127570775480201</v>
      </c>
      <c r="Z29">
        <v>61.47</v>
      </c>
      <c r="AA29">
        <v>402</v>
      </c>
      <c r="AB29" t="s">
        <v>94</v>
      </c>
      <c r="AC29">
        <v>7.83984375</v>
      </c>
      <c r="AE29">
        <v>0</v>
      </c>
      <c r="AF29">
        <v>61.46875</v>
      </c>
      <c r="AG29">
        <v>11.1171875</v>
      </c>
      <c r="AH29">
        <f t="shared" si="0"/>
        <v>50.3515625</v>
      </c>
      <c r="AI29">
        <f t="shared" si="1"/>
        <v>5.5291637385804639</v>
      </c>
      <c r="AJ29">
        <f t="shared" si="2"/>
        <v>0.34924231388419236</v>
      </c>
      <c r="AK29">
        <f t="shared" si="3"/>
        <v>176.00602090954774</v>
      </c>
    </row>
    <row r="30" spans="1:40" x14ac:dyDescent="0.3">
      <c r="A30">
        <v>28</v>
      </c>
      <c r="B30">
        <v>85</v>
      </c>
      <c r="C30" t="s">
        <v>91</v>
      </c>
      <c r="D30">
        <v>2.9216084729781398E-2</v>
      </c>
      <c r="E30">
        <v>4544</v>
      </c>
      <c r="F30">
        <v>4672</v>
      </c>
      <c r="G30">
        <v>1.0281690140844999</v>
      </c>
      <c r="H30">
        <v>2.3410617397059799</v>
      </c>
      <c r="I30">
        <v>5.5051529972773601</v>
      </c>
      <c r="J30">
        <v>-0.96117585113684101</v>
      </c>
      <c r="K30" t="b">
        <v>1</v>
      </c>
      <c r="L30">
        <v>224.2</v>
      </c>
      <c r="M30" t="s">
        <v>92</v>
      </c>
      <c r="N30">
        <v>6.0330423097683399</v>
      </c>
      <c r="O30">
        <v>4.0430000000000001</v>
      </c>
      <c r="P30">
        <v>2.3519999999999999</v>
      </c>
      <c r="Q30" t="s">
        <v>552</v>
      </c>
      <c r="S30">
        <v>0</v>
      </c>
      <c r="T30">
        <v>11070</v>
      </c>
      <c r="U30">
        <v>4544</v>
      </c>
      <c r="V30">
        <v>435</v>
      </c>
      <c r="W30">
        <v>4544</v>
      </c>
      <c r="X30">
        <v>1</v>
      </c>
      <c r="Y30">
        <v>6.4298988921516503E-2</v>
      </c>
      <c r="Z30">
        <v>224.2</v>
      </c>
      <c r="AA30">
        <v>49.38</v>
      </c>
      <c r="AB30" t="s">
        <v>94</v>
      </c>
      <c r="AC30">
        <v>14.9765625</v>
      </c>
      <c r="AE30">
        <v>0</v>
      </c>
      <c r="AF30">
        <v>224.25</v>
      </c>
      <c r="AG30">
        <v>5.61328125</v>
      </c>
      <c r="AH30">
        <f t="shared" si="0"/>
        <v>218.63671875</v>
      </c>
      <c r="AI30">
        <f t="shared" si="1"/>
        <v>39.949895615866389</v>
      </c>
      <c r="AJ30">
        <f t="shared" si="2"/>
        <v>0.3824429255349413</v>
      </c>
      <c r="AK30">
        <f t="shared" si="3"/>
        <v>586.36200339261279</v>
      </c>
    </row>
    <row r="31" spans="1:40" x14ac:dyDescent="0.3">
      <c r="A31">
        <v>29</v>
      </c>
      <c r="B31">
        <v>86</v>
      </c>
      <c r="C31" t="s">
        <v>91</v>
      </c>
      <c r="D31">
        <v>2.6002119616782501E-2</v>
      </c>
      <c r="E31">
        <v>4544</v>
      </c>
      <c r="F31">
        <v>4544</v>
      </c>
      <c r="G31">
        <v>1</v>
      </c>
      <c r="H31">
        <v>3.6294903006177499</v>
      </c>
      <c r="I31">
        <v>5.4690464197785102</v>
      </c>
      <c r="J31">
        <v>-1.0085917167029499</v>
      </c>
      <c r="K31" t="b">
        <v>1</v>
      </c>
      <c r="L31">
        <v>32.159999999999997</v>
      </c>
      <c r="M31" t="s">
        <v>92</v>
      </c>
      <c r="N31">
        <v>6.53376633675287</v>
      </c>
      <c r="O31">
        <v>3.9279999999999999</v>
      </c>
      <c r="P31">
        <v>1.5069999999999999</v>
      </c>
      <c r="Q31" t="s">
        <v>553</v>
      </c>
      <c r="S31">
        <v>0</v>
      </c>
      <c r="T31">
        <v>8480</v>
      </c>
      <c r="U31">
        <v>4544</v>
      </c>
      <c r="V31">
        <v>236</v>
      </c>
      <c r="W31">
        <v>4544</v>
      </c>
      <c r="X31">
        <v>1</v>
      </c>
      <c r="Y31">
        <v>0.171165239336032</v>
      </c>
      <c r="Z31">
        <v>32.159999999999997</v>
      </c>
      <c r="AA31">
        <v>263.8</v>
      </c>
      <c r="AB31" t="s">
        <v>94</v>
      </c>
      <c r="AC31">
        <v>5.671875</v>
      </c>
      <c r="AE31">
        <v>3</v>
      </c>
      <c r="AF31">
        <v>32.15625</v>
      </c>
      <c r="AG31">
        <v>7.015625</v>
      </c>
      <c r="AH31">
        <f t="shared" si="0"/>
        <v>25.140625</v>
      </c>
      <c r="AI31">
        <f t="shared" si="1"/>
        <v>4.583518930957684</v>
      </c>
      <c r="AJ31">
        <f t="shared" si="2"/>
        <v>0.36473226441732848</v>
      </c>
      <c r="AK31">
        <f t="shared" si="3"/>
        <v>88.163985304043891</v>
      </c>
    </row>
    <row r="32" spans="1:40" x14ac:dyDescent="0.3">
      <c r="A32">
        <v>30</v>
      </c>
      <c r="B32">
        <v>89</v>
      </c>
      <c r="C32" t="s">
        <v>91</v>
      </c>
      <c r="D32">
        <v>1.60157782997059E-2</v>
      </c>
      <c r="E32">
        <v>4544</v>
      </c>
      <c r="F32">
        <v>18176</v>
      </c>
      <c r="G32">
        <v>4</v>
      </c>
      <c r="H32">
        <v>3.4472057218493601</v>
      </c>
      <c r="I32">
        <v>11.1697544776329</v>
      </c>
      <c r="J32">
        <v>-1.03832709002407</v>
      </c>
      <c r="K32" t="b">
        <v>1</v>
      </c>
      <c r="L32">
        <v>1735</v>
      </c>
      <c r="M32" t="s">
        <v>92</v>
      </c>
      <c r="N32">
        <v>11.167284977918699</v>
      </c>
      <c r="O32">
        <v>4.74</v>
      </c>
      <c r="P32">
        <v>3.24</v>
      </c>
      <c r="Q32" t="s">
        <v>554</v>
      </c>
      <c r="S32">
        <v>0</v>
      </c>
      <c r="T32">
        <v>54500</v>
      </c>
      <c r="U32">
        <v>4544</v>
      </c>
      <c r="V32">
        <v>139</v>
      </c>
      <c r="W32">
        <v>4544</v>
      </c>
      <c r="X32">
        <v>1</v>
      </c>
      <c r="Y32">
        <v>0.20756928019221099</v>
      </c>
      <c r="Z32">
        <v>1735</v>
      </c>
      <c r="AA32">
        <v>31.4</v>
      </c>
      <c r="AB32" t="s">
        <v>94</v>
      </c>
      <c r="AC32">
        <v>41.65625</v>
      </c>
      <c r="AE32">
        <v>0</v>
      </c>
      <c r="AF32">
        <v>1735</v>
      </c>
      <c r="AG32">
        <v>31.640625</v>
      </c>
      <c r="AH32">
        <f t="shared" si="0"/>
        <v>1703.359375</v>
      </c>
      <c r="AI32">
        <f t="shared" si="1"/>
        <v>54.834567901234571</v>
      </c>
      <c r="AJ32">
        <f t="shared" si="2"/>
        <v>0.3540464746922346</v>
      </c>
      <c r="AK32">
        <f t="shared" si="3"/>
        <v>4900.4865858591029</v>
      </c>
    </row>
    <row r="33" spans="1:37" x14ac:dyDescent="0.3">
      <c r="A33">
        <v>31</v>
      </c>
      <c r="B33">
        <v>91</v>
      </c>
      <c r="C33" t="s">
        <v>91</v>
      </c>
      <c r="D33">
        <v>2.3808745097043602E-2</v>
      </c>
      <c r="E33">
        <v>4544</v>
      </c>
      <c r="F33">
        <v>18176</v>
      </c>
      <c r="G33">
        <v>4</v>
      </c>
      <c r="H33">
        <v>3.4518254343833599</v>
      </c>
      <c r="I33">
        <v>6.43172161015963</v>
      </c>
      <c r="J33">
        <v>-1.04556001866975</v>
      </c>
      <c r="K33" t="b">
        <v>1</v>
      </c>
      <c r="L33">
        <v>72.94</v>
      </c>
      <c r="M33" t="s">
        <v>92</v>
      </c>
      <c r="N33">
        <v>7.1941744389014302</v>
      </c>
      <c r="O33">
        <v>4.3239999999999998</v>
      </c>
      <c r="P33">
        <v>1.863</v>
      </c>
      <c r="Q33" t="s">
        <v>555</v>
      </c>
      <c r="R33" s="1" t="s">
        <v>1941</v>
      </c>
      <c r="S33">
        <v>0</v>
      </c>
      <c r="T33">
        <v>21010</v>
      </c>
      <c r="U33">
        <v>4544</v>
      </c>
      <c r="V33">
        <v>933</v>
      </c>
      <c r="W33">
        <v>4544</v>
      </c>
      <c r="X33">
        <v>1</v>
      </c>
      <c r="Y33">
        <v>8.0269161086508195E-2</v>
      </c>
      <c r="Z33">
        <v>72.94</v>
      </c>
      <c r="AA33">
        <v>288</v>
      </c>
      <c r="AB33" t="s">
        <v>94</v>
      </c>
      <c r="AC33">
        <v>8.5390625</v>
      </c>
      <c r="AE33">
        <v>0</v>
      </c>
      <c r="AF33">
        <v>72.9375</v>
      </c>
      <c r="AG33">
        <v>6.4375</v>
      </c>
      <c r="AH33">
        <f t="shared" si="0"/>
        <v>66.5</v>
      </c>
      <c r="AI33">
        <f t="shared" si="1"/>
        <v>11.330097087378642</v>
      </c>
      <c r="AJ33">
        <f t="shared" si="2"/>
        <v>0.35149492053187775</v>
      </c>
      <c r="AK33">
        <f t="shared" si="3"/>
        <v>207.50655483052751</v>
      </c>
    </row>
    <row r="34" spans="1:37" x14ac:dyDescent="0.3">
      <c r="A34">
        <v>32</v>
      </c>
      <c r="B34">
        <v>96</v>
      </c>
      <c r="C34" t="s">
        <v>91</v>
      </c>
      <c r="D34">
        <v>2.3073248073258001E-2</v>
      </c>
      <c r="E34">
        <v>4544</v>
      </c>
      <c r="F34">
        <v>4672</v>
      </c>
      <c r="G34">
        <v>1.0281690140844999</v>
      </c>
      <c r="H34">
        <v>3.0586855765154102</v>
      </c>
      <c r="I34">
        <v>7.5869739886222201</v>
      </c>
      <c r="J34">
        <v>-0.97564170842819797</v>
      </c>
      <c r="K34" t="b">
        <v>1</v>
      </c>
      <c r="L34">
        <v>303</v>
      </c>
      <c r="M34" t="s">
        <v>92</v>
      </c>
      <c r="N34">
        <v>7.6779332888194798</v>
      </c>
      <c r="O34">
        <v>4.0350000000000001</v>
      </c>
      <c r="P34">
        <v>2.48</v>
      </c>
      <c r="Q34" t="s">
        <v>556</v>
      </c>
      <c r="S34">
        <v>0</v>
      </c>
      <c r="T34">
        <v>10890</v>
      </c>
      <c r="U34">
        <v>4544</v>
      </c>
      <c r="V34">
        <v>64</v>
      </c>
      <c r="W34">
        <v>4544</v>
      </c>
      <c r="X34">
        <v>1</v>
      </c>
      <c r="Y34">
        <v>0.25733569706442599</v>
      </c>
      <c r="Z34">
        <v>303</v>
      </c>
      <c r="AA34">
        <v>35.94</v>
      </c>
      <c r="AB34" t="s">
        <v>94</v>
      </c>
      <c r="AC34">
        <v>17.40625</v>
      </c>
      <c r="AE34">
        <v>0</v>
      </c>
      <c r="AF34">
        <v>303</v>
      </c>
      <c r="AG34">
        <v>20.328125</v>
      </c>
      <c r="AH34">
        <f t="shared" si="0"/>
        <v>282.671875</v>
      </c>
      <c r="AI34">
        <f t="shared" si="1"/>
        <v>14.905457340507303</v>
      </c>
      <c r="AJ34">
        <f t="shared" si="2"/>
        <v>0.3769503836961785</v>
      </c>
      <c r="AK34">
        <f t="shared" si="3"/>
        <v>803.81931709139099</v>
      </c>
    </row>
    <row r="35" spans="1:37" x14ac:dyDescent="0.3">
      <c r="A35">
        <v>33</v>
      </c>
      <c r="B35">
        <v>97</v>
      </c>
      <c r="C35" t="s">
        <v>91</v>
      </c>
      <c r="D35">
        <v>4.1107181167842101E-2</v>
      </c>
      <c r="E35">
        <v>4544</v>
      </c>
      <c r="F35">
        <v>4544</v>
      </c>
      <c r="G35">
        <v>1</v>
      </c>
      <c r="H35">
        <v>3.4515398948956801</v>
      </c>
      <c r="I35">
        <v>5.4402201077750201</v>
      </c>
      <c r="J35">
        <v>-1.0037697642725001</v>
      </c>
      <c r="K35" t="b">
        <v>1</v>
      </c>
      <c r="L35">
        <v>37.659999999999997</v>
      </c>
      <c r="M35" t="s">
        <v>92</v>
      </c>
      <c r="N35">
        <v>6.4448665719503397</v>
      </c>
      <c r="O35">
        <v>3.94</v>
      </c>
      <c r="P35">
        <v>1.5760000000000001</v>
      </c>
      <c r="Q35" t="s">
        <v>557</v>
      </c>
      <c r="S35">
        <v>0</v>
      </c>
      <c r="T35">
        <v>8696</v>
      </c>
      <c r="U35">
        <v>4544</v>
      </c>
      <c r="V35">
        <v>254</v>
      </c>
      <c r="W35">
        <v>4544</v>
      </c>
      <c r="X35">
        <v>1</v>
      </c>
      <c r="Y35">
        <v>0.153823293858008</v>
      </c>
      <c r="Z35">
        <v>37.659999999999997</v>
      </c>
      <c r="AA35">
        <v>230.9</v>
      </c>
      <c r="AB35" t="s">
        <v>94</v>
      </c>
      <c r="AC35">
        <v>6.13671875</v>
      </c>
      <c r="AE35">
        <v>3</v>
      </c>
      <c r="AF35">
        <v>37.65625</v>
      </c>
      <c r="AG35">
        <v>7.296875</v>
      </c>
      <c r="AH35">
        <f t="shared" si="0"/>
        <v>30.359375</v>
      </c>
      <c r="AI35">
        <f t="shared" si="1"/>
        <v>5.1605995717344753</v>
      </c>
      <c r="AJ35">
        <f t="shared" si="2"/>
        <v>0.36649523310584481</v>
      </c>
      <c r="AK35">
        <f t="shared" si="3"/>
        <v>102.74690254736485</v>
      </c>
    </row>
    <row r="36" spans="1:37" x14ac:dyDescent="0.3">
      <c r="A36">
        <v>34</v>
      </c>
      <c r="B36">
        <v>100</v>
      </c>
      <c r="C36" t="s">
        <v>91</v>
      </c>
      <c r="D36">
        <v>2.64964012781671E-2</v>
      </c>
      <c r="E36">
        <v>4544</v>
      </c>
      <c r="F36">
        <v>18176</v>
      </c>
      <c r="G36">
        <v>4</v>
      </c>
      <c r="H36">
        <v>3.4061977705711999</v>
      </c>
      <c r="I36">
        <v>10.8772135837576</v>
      </c>
      <c r="J36">
        <v>-1.0415417249777099</v>
      </c>
      <c r="K36" t="b">
        <v>1</v>
      </c>
      <c r="L36">
        <v>1558</v>
      </c>
      <c r="M36" t="s">
        <v>92</v>
      </c>
      <c r="N36">
        <v>10.875662900024899</v>
      </c>
      <c r="O36">
        <v>4.7539999999999996</v>
      </c>
      <c r="P36">
        <v>3.1930000000000001</v>
      </c>
      <c r="Q36" t="s">
        <v>558</v>
      </c>
      <c r="S36">
        <v>0</v>
      </c>
      <c r="T36">
        <v>56930</v>
      </c>
      <c r="U36">
        <v>4544</v>
      </c>
      <c r="V36">
        <v>80</v>
      </c>
      <c r="W36">
        <v>4544</v>
      </c>
      <c r="X36">
        <v>1</v>
      </c>
      <c r="Y36">
        <v>0.269021089115282</v>
      </c>
      <c r="Z36">
        <v>1558</v>
      </c>
      <c r="AA36">
        <v>36.53</v>
      </c>
      <c r="AB36" t="s">
        <v>94</v>
      </c>
      <c r="AC36">
        <v>39.46875</v>
      </c>
      <c r="AE36">
        <v>0</v>
      </c>
      <c r="AF36">
        <v>1558</v>
      </c>
      <c r="AG36">
        <v>37.5625</v>
      </c>
      <c r="AH36">
        <f t="shared" si="0"/>
        <v>1520.4375</v>
      </c>
      <c r="AI36">
        <f t="shared" si="1"/>
        <v>41.477537437603992</v>
      </c>
      <c r="AJ36">
        <f t="shared" si="2"/>
        <v>0.35291017189735147</v>
      </c>
      <c r="AK36">
        <f t="shared" si="3"/>
        <v>4414.7211502114615</v>
      </c>
    </row>
    <row r="37" spans="1:37" x14ac:dyDescent="0.3">
      <c r="A37">
        <v>35</v>
      </c>
      <c r="B37">
        <v>102</v>
      </c>
      <c r="C37" t="s">
        <v>91</v>
      </c>
      <c r="D37">
        <v>1.2507068501729401E-2</v>
      </c>
      <c r="E37">
        <v>4544</v>
      </c>
      <c r="F37">
        <v>18176</v>
      </c>
      <c r="G37">
        <v>4</v>
      </c>
      <c r="H37">
        <v>3.5635088835300599</v>
      </c>
      <c r="I37">
        <v>6.3614201553642102</v>
      </c>
      <c r="J37">
        <v>-1.04797099488498</v>
      </c>
      <c r="K37" t="b">
        <v>1</v>
      </c>
      <c r="L37">
        <v>60.97</v>
      </c>
      <c r="M37" t="s">
        <v>92</v>
      </c>
      <c r="N37">
        <v>7.2693752956604198</v>
      </c>
      <c r="O37">
        <v>4.3499999999999996</v>
      </c>
      <c r="P37">
        <v>1.7849999999999999</v>
      </c>
      <c r="Q37" t="s">
        <v>559</v>
      </c>
      <c r="R37" s="1" t="s">
        <v>1941</v>
      </c>
      <c r="S37">
        <v>0</v>
      </c>
      <c r="T37">
        <v>22450</v>
      </c>
      <c r="U37">
        <v>4544</v>
      </c>
      <c r="V37">
        <v>729</v>
      </c>
      <c r="W37">
        <v>4544</v>
      </c>
      <c r="X37">
        <v>1</v>
      </c>
      <c r="Y37">
        <v>9.4944773464076399E-2</v>
      </c>
      <c r="Z37">
        <v>60.97</v>
      </c>
      <c r="AA37">
        <v>368.2</v>
      </c>
      <c r="AB37" t="s">
        <v>94</v>
      </c>
      <c r="AC37">
        <v>7.80859375</v>
      </c>
      <c r="AE37">
        <v>0</v>
      </c>
      <c r="AF37">
        <v>60.96875</v>
      </c>
      <c r="AG37">
        <v>7.734375</v>
      </c>
      <c r="AH37">
        <f t="shared" si="0"/>
        <v>53.234375</v>
      </c>
      <c r="AI37">
        <f t="shared" si="1"/>
        <v>7.8828282828282825</v>
      </c>
      <c r="AJ37">
        <f t="shared" si="2"/>
        <v>0.35064849540413545</v>
      </c>
      <c r="AK37">
        <f t="shared" si="3"/>
        <v>173.87426667760616</v>
      </c>
    </row>
    <row r="38" spans="1:37" x14ac:dyDescent="0.3">
      <c r="A38">
        <v>36</v>
      </c>
      <c r="B38">
        <v>107</v>
      </c>
      <c r="C38" t="s">
        <v>91</v>
      </c>
      <c r="D38">
        <v>3.0482474138485201E-2</v>
      </c>
      <c r="E38">
        <v>4544</v>
      </c>
      <c r="F38">
        <v>4672</v>
      </c>
      <c r="G38">
        <v>1.0281690140844999</v>
      </c>
      <c r="H38">
        <v>2.3609533778417</v>
      </c>
      <c r="I38">
        <v>5.59343056117575</v>
      </c>
      <c r="J38">
        <v>-0.96840877978251905</v>
      </c>
      <c r="K38" t="b">
        <v>1</v>
      </c>
      <c r="L38">
        <v>234</v>
      </c>
      <c r="M38" t="s">
        <v>92</v>
      </c>
      <c r="N38">
        <v>5.9948975827835502</v>
      </c>
      <c r="O38">
        <v>4.0350000000000001</v>
      </c>
      <c r="P38">
        <v>2.37</v>
      </c>
      <c r="Q38" t="s">
        <v>560</v>
      </c>
      <c r="S38">
        <v>0</v>
      </c>
      <c r="T38">
        <v>10824</v>
      </c>
      <c r="U38">
        <v>4544</v>
      </c>
      <c r="V38">
        <v>519</v>
      </c>
      <c r="W38">
        <v>4544</v>
      </c>
      <c r="X38">
        <v>1</v>
      </c>
      <c r="Y38">
        <v>5.9739222900154501E-2</v>
      </c>
      <c r="Z38">
        <v>234</v>
      </c>
      <c r="AA38">
        <v>46.25</v>
      </c>
      <c r="AB38" t="s">
        <v>94</v>
      </c>
      <c r="AC38">
        <v>15.296875</v>
      </c>
      <c r="AE38">
        <v>0</v>
      </c>
      <c r="AF38">
        <v>234</v>
      </c>
      <c r="AG38">
        <v>4.8984375</v>
      </c>
      <c r="AH38">
        <f t="shared" si="0"/>
        <v>229.1015625</v>
      </c>
      <c r="AI38">
        <f t="shared" si="1"/>
        <v>47.770334928229666</v>
      </c>
      <c r="AJ38">
        <f t="shared" si="2"/>
        <v>0.37968672286805771</v>
      </c>
      <c r="AK38">
        <f t="shared" si="3"/>
        <v>616.29755771395696</v>
      </c>
    </row>
    <row r="39" spans="1:37" x14ac:dyDescent="0.3">
      <c r="A39">
        <v>37</v>
      </c>
      <c r="B39">
        <v>108</v>
      </c>
      <c r="C39" t="s">
        <v>91</v>
      </c>
      <c r="D39">
        <v>4.9049969207283398E-2</v>
      </c>
      <c r="E39">
        <v>4544</v>
      </c>
      <c r="F39">
        <v>4544</v>
      </c>
      <c r="G39">
        <v>1</v>
      </c>
      <c r="H39">
        <v>3.2409458327173701</v>
      </c>
      <c r="I39">
        <v>5.4374462310629301</v>
      </c>
      <c r="J39">
        <v>-0.99653683562682505</v>
      </c>
      <c r="K39" t="b">
        <v>1</v>
      </c>
      <c r="L39">
        <v>47.66</v>
      </c>
      <c r="M39" t="s">
        <v>92</v>
      </c>
      <c r="N39">
        <v>6.4783418981608802</v>
      </c>
      <c r="O39">
        <v>3.9820000000000002</v>
      </c>
      <c r="P39">
        <v>1.6779999999999999</v>
      </c>
      <c r="Q39" t="s">
        <v>561</v>
      </c>
      <c r="S39">
        <v>0</v>
      </c>
      <c r="T39">
        <v>9590</v>
      </c>
      <c r="U39">
        <v>4544</v>
      </c>
      <c r="V39">
        <v>233</v>
      </c>
      <c r="W39">
        <v>4544</v>
      </c>
      <c r="X39">
        <v>1</v>
      </c>
      <c r="Y39">
        <v>0.146809242747549</v>
      </c>
      <c r="Z39">
        <v>47.66</v>
      </c>
      <c r="AA39">
        <v>201.2</v>
      </c>
      <c r="AB39" t="s">
        <v>94</v>
      </c>
      <c r="AC39">
        <v>6.90234375</v>
      </c>
      <c r="AE39">
        <v>3</v>
      </c>
      <c r="AF39">
        <v>47.65625</v>
      </c>
      <c r="AG39">
        <v>8.78125</v>
      </c>
      <c r="AH39">
        <f t="shared" si="0"/>
        <v>38.875</v>
      </c>
      <c r="AI39">
        <f t="shared" si="1"/>
        <v>5.4270462633451961</v>
      </c>
      <c r="AJ39">
        <f t="shared" si="2"/>
        <v>0.36915567677702643</v>
      </c>
      <c r="AK39">
        <f t="shared" si="3"/>
        <v>129.0952652172943</v>
      </c>
    </row>
    <row r="40" spans="1:37" x14ac:dyDescent="0.3">
      <c r="A40">
        <v>38</v>
      </c>
      <c r="B40">
        <v>111</v>
      </c>
      <c r="C40" t="s">
        <v>91</v>
      </c>
      <c r="D40">
        <v>5.1745883015497096E-3</v>
      </c>
      <c r="E40">
        <v>4544</v>
      </c>
      <c r="F40">
        <v>18176</v>
      </c>
      <c r="G40">
        <v>4</v>
      </c>
      <c r="H40">
        <v>3.65979301777806</v>
      </c>
      <c r="I40">
        <v>11.8085509089245</v>
      </c>
      <c r="J40">
        <v>-1.03511245507044</v>
      </c>
      <c r="K40" t="b">
        <v>1</v>
      </c>
      <c r="L40">
        <v>1686</v>
      </c>
      <c r="M40" t="s">
        <v>92</v>
      </c>
      <c r="N40">
        <v>11.810135742122499</v>
      </c>
      <c r="O40">
        <v>4.7460000000000004</v>
      </c>
      <c r="P40">
        <v>3.2269999999999999</v>
      </c>
      <c r="Q40" t="s">
        <v>562</v>
      </c>
      <c r="S40">
        <v>0</v>
      </c>
      <c r="T40">
        <v>55870</v>
      </c>
      <c r="U40">
        <v>4544</v>
      </c>
      <c r="V40">
        <v>467</v>
      </c>
      <c r="W40">
        <v>4544</v>
      </c>
      <c r="X40">
        <v>1</v>
      </c>
      <c r="Y40">
        <v>0.123212532260535</v>
      </c>
      <c r="Z40">
        <v>1686</v>
      </c>
      <c r="AA40">
        <v>33.119999999999997</v>
      </c>
      <c r="AB40" t="s">
        <v>94</v>
      </c>
      <c r="AC40">
        <v>41.0625</v>
      </c>
      <c r="AE40">
        <v>0</v>
      </c>
      <c r="AF40">
        <v>1686</v>
      </c>
      <c r="AG40">
        <v>23.125</v>
      </c>
      <c r="AH40">
        <f t="shared" si="0"/>
        <v>1662.875</v>
      </c>
      <c r="AI40">
        <f t="shared" si="1"/>
        <v>72.908108108108109</v>
      </c>
      <c r="AJ40">
        <f t="shared" si="2"/>
        <v>0.35518643616330003</v>
      </c>
      <c r="AK40">
        <f t="shared" si="3"/>
        <v>4746.802885301754</v>
      </c>
    </row>
    <row r="41" spans="1:37" x14ac:dyDescent="0.3">
      <c r="A41">
        <v>39</v>
      </c>
      <c r="B41">
        <v>113</v>
      </c>
      <c r="C41" t="s">
        <v>91</v>
      </c>
      <c r="D41">
        <v>1.40494106959693E-2</v>
      </c>
      <c r="E41">
        <v>4544</v>
      </c>
      <c r="F41">
        <v>18176</v>
      </c>
      <c r="G41">
        <v>4</v>
      </c>
      <c r="H41">
        <v>3.4533636250269701</v>
      </c>
      <c r="I41">
        <v>6.4447049681899902</v>
      </c>
      <c r="J41">
        <v>-1.0447563599313401</v>
      </c>
      <c r="K41" t="b">
        <v>1</v>
      </c>
      <c r="L41">
        <v>73.44</v>
      </c>
      <c r="M41" t="s">
        <v>92</v>
      </c>
      <c r="N41">
        <v>7.10168193747361</v>
      </c>
      <c r="O41">
        <v>4.3</v>
      </c>
      <c r="P41">
        <v>1.8660000000000001</v>
      </c>
      <c r="Q41" t="s">
        <v>563</v>
      </c>
      <c r="R41" s="1" t="s">
        <v>1941</v>
      </c>
      <c r="S41">
        <v>0</v>
      </c>
      <c r="T41">
        <v>20060</v>
      </c>
      <c r="U41">
        <v>4544</v>
      </c>
      <c r="V41">
        <v>695</v>
      </c>
      <c r="W41">
        <v>4544</v>
      </c>
      <c r="X41">
        <v>1</v>
      </c>
      <c r="Y41">
        <v>9.3061386691568104E-2</v>
      </c>
      <c r="Z41">
        <v>73.44</v>
      </c>
      <c r="AA41">
        <v>273.2</v>
      </c>
      <c r="AB41" t="s">
        <v>94</v>
      </c>
      <c r="AC41">
        <v>8.5703125</v>
      </c>
      <c r="AE41">
        <v>0</v>
      </c>
      <c r="AF41">
        <v>73.4375</v>
      </c>
      <c r="AG41">
        <v>7.16015625</v>
      </c>
      <c r="AH41">
        <f t="shared" si="0"/>
        <v>66.27734375</v>
      </c>
      <c r="AI41">
        <f t="shared" si="1"/>
        <v>10.256410256410257</v>
      </c>
      <c r="AJ41">
        <f t="shared" si="2"/>
        <v>0.3517775160362332</v>
      </c>
      <c r="AK41">
        <f t="shared" si="3"/>
        <v>208.7612102884822</v>
      </c>
    </row>
    <row r="42" spans="1:37" x14ac:dyDescent="0.3">
      <c r="A42">
        <v>40</v>
      </c>
      <c r="B42">
        <v>118</v>
      </c>
      <c r="C42" t="s">
        <v>91</v>
      </c>
      <c r="D42">
        <v>3.04946695023832E-2</v>
      </c>
      <c r="E42">
        <v>4544</v>
      </c>
      <c r="F42">
        <v>4672</v>
      </c>
      <c r="G42">
        <v>1.0281690140844999</v>
      </c>
      <c r="H42">
        <v>2.5606888681283002</v>
      </c>
      <c r="I42">
        <v>6.3166992977461804</v>
      </c>
      <c r="J42">
        <v>-0.96519414482888399</v>
      </c>
      <c r="K42" t="b">
        <v>1</v>
      </c>
      <c r="L42">
        <v>293.2</v>
      </c>
      <c r="M42" t="s">
        <v>92</v>
      </c>
      <c r="N42">
        <v>6.5446068406134001</v>
      </c>
      <c r="O42">
        <v>4.04</v>
      </c>
      <c r="P42">
        <v>2.4670000000000001</v>
      </c>
      <c r="Q42" t="s">
        <v>564</v>
      </c>
      <c r="S42">
        <v>0</v>
      </c>
      <c r="T42">
        <v>10936</v>
      </c>
      <c r="U42">
        <v>4544</v>
      </c>
      <c r="V42">
        <v>289</v>
      </c>
      <c r="W42">
        <v>4544</v>
      </c>
      <c r="X42">
        <v>1</v>
      </c>
      <c r="Y42">
        <v>9.1805227536958897E-2</v>
      </c>
      <c r="Z42">
        <v>293.2</v>
      </c>
      <c r="AA42">
        <v>37.28</v>
      </c>
      <c r="AB42" t="s">
        <v>94</v>
      </c>
      <c r="AC42">
        <v>17.125</v>
      </c>
      <c r="AE42">
        <v>0</v>
      </c>
      <c r="AF42">
        <v>293.25</v>
      </c>
      <c r="AG42">
        <v>8.140625</v>
      </c>
      <c r="AH42">
        <f t="shared" si="0"/>
        <v>285.109375</v>
      </c>
      <c r="AI42">
        <f t="shared" si="1"/>
        <v>36.023032629558543</v>
      </c>
      <c r="AJ42">
        <f t="shared" si="2"/>
        <v>0.38090924100080181</v>
      </c>
      <c r="AK42">
        <f t="shared" si="3"/>
        <v>769.86843172802605</v>
      </c>
    </row>
    <row r="43" spans="1:37" x14ac:dyDescent="0.3">
      <c r="A43">
        <v>41</v>
      </c>
      <c r="B43">
        <v>119</v>
      </c>
      <c r="C43" t="s">
        <v>91</v>
      </c>
      <c r="D43">
        <v>2.7982575168467999E-2</v>
      </c>
      <c r="E43">
        <v>4544</v>
      </c>
      <c r="F43">
        <v>4544</v>
      </c>
      <c r="G43">
        <v>1</v>
      </c>
      <c r="H43">
        <v>2.8872351807276901</v>
      </c>
      <c r="I43">
        <v>5.3712724797717399</v>
      </c>
      <c r="J43">
        <v>-0.99010756571955505</v>
      </c>
      <c r="K43" t="b">
        <v>1</v>
      </c>
      <c r="L43">
        <v>72.5</v>
      </c>
      <c r="M43" t="s">
        <v>92</v>
      </c>
      <c r="N43">
        <v>6.1488568546798801</v>
      </c>
      <c r="O43">
        <v>3.94</v>
      </c>
      <c r="P43">
        <v>1.86</v>
      </c>
      <c r="Q43" t="s">
        <v>565</v>
      </c>
      <c r="S43">
        <v>0</v>
      </c>
      <c r="T43">
        <v>8696</v>
      </c>
      <c r="U43">
        <v>4544</v>
      </c>
      <c r="V43">
        <v>319</v>
      </c>
      <c r="W43">
        <v>4544</v>
      </c>
      <c r="X43">
        <v>1</v>
      </c>
      <c r="Y43">
        <v>0.105664884410185</v>
      </c>
      <c r="Z43">
        <v>72.5</v>
      </c>
      <c r="AA43">
        <v>119.94</v>
      </c>
      <c r="AB43" t="s">
        <v>94</v>
      </c>
      <c r="AC43">
        <v>8.515625</v>
      </c>
      <c r="AE43">
        <v>3</v>
      </c>
      <c r="AF43">
        <v>72.5</v>
      </c>
      <c r="AG43">
        <v>6.30078125</v>
      </c>
      <c r="AH43">
        <f t="shared" si="0"/>
        <v>66.19921875</v>
      </c>
      <c r="AI43">
        <f t="shared" si="1"/>
        <v>11.506509609423434</v>
      </c>
      <c r="AJ43">
        <f t="shared" si="2"/>
        <v>0.37153672425747147</v>
      </c>
      <c r="AK43">
        <f t="shared" si="3"/>
        <v>195.13548800564377</v>
      </c>
    </row>
    <row r="44" spans="1:37" x14ac:dyDescent="0.3">
      <c r="A44">
        <v>42</v>
      </c>
      <c r="B44">
        <v>122</v>
      </c>
      <c r="C44" t="s">
        <v>91</v>
      </c>
      <c r="D44">
        <v>1.47958374527028E-2</v>
      </c>
      <c r="E44">
        <v>4544</v>
      </c>
      <c r="F44">
        <v>18176</v>
      </c>
      <c r="G44">
        <v>4</v>
      </c>
      <c r="H44">
        <v>3.6505965848645601</v>
      </c>
      <c r="I44">
        <v>11.7503577575328</v>
      </c>
      <c r="J44">
        <v>-1.0399344075008901</v>
      </c>
      <c r="K44" t="b">
        <v>1</v>
      </c>
      <c r="L44">
        <v>1658</v>
      </c>
      <c r="M44" t="s">
        <v>92</v>
      </c>
      <c r="N44">
        <v>11.753791584548701</v>
      </c>
      <c r="O44">
        <v>4.742</v>
      </c>
      <c r="P44">
        <v>3.2189999999999999</v>
      </c>
      <c r="Q44" t="s">
        <v>566</v>
      </c>
      <c r="S44">
        <v>0</v>
      </c>
      <c r="T44">
        <v>55140</v>
      </c>
      <c r="U44">
        <v>4544</v>
      </c>
      <c r="V44">
        <v>136</v>
      </c>
      <c r="W44">
        <v>4544</v>
      </c>
      <c r="X44">
        <v>1</v>
      </c>
      <c r="Y44">
        <v>0.227286782043919</v>
      </c>
      <c r="Z44">
        <v>1658</v>
      </c>
      <c r="AA44">
        <v>33.25</v>
      </c>
      <c r="AB44" t="s">
        <v>94</v>
      </c>
      <c r="AC44">
        <v>40.71875</v>
      </c>
      <c r="AE44">
        <v>0</v>
      </c>
      <c r="AF44">
        <v>1658</v>
      </c>
      <c r="AG44">
        <v>31.953125</v>
      </c>
      <c r="AH44">
        <f t="shared" si="0"/>
        <v>1626.046875</v>
      </c>
      <c r="AI44">
        <f t="shared" si="1"/>
        <v>51.888508557457214</v>
      </c>
      <c r="AJ44">
        <f t="shared" si="2"/>
        <v>0.35347786669505604</v>
      </c>
      <c r="AK44">
        <f t="shared" si="3"/>
        <v>4690.5341358483138</v>
      </c>
    </row>
    <row r="45" spans="1:37" x14ac:dyDescent="0.3">
      <c r="A45">
        <v>43</v>
      </c>
      <c r="B45">
        <v>124</v>
      </c>
      <c r="C45" t="s">
        <v>91</v>
      </c>
      <c r="D45">
        <v>1.36647616009202E-2</v>
      </c>
      <c r="E45">
        <v>4544</v>
      </c>
      <c r="F45">
        <v>18176</v>
      </c>
      <c r="G45">
        <v>4</v>
      </c>
      <c r="H45">
        <v>3.6816684494250098</v>
      </c>
      <c r="I45">
        <v>6.8132438590433502</v>
      </c>
      <c r="J45">
        <v>-1.04797099488498</v>
      </c>
      <c r="K45" t="b">
        <v>1</v>
      </c>
      <c r="L45">
        <v>70.94</v>
      </c>
      <c r="M45" t="s">
        <v>92</v>
      </c>
      <c r="N45">
        <v>7.4110825383516996</v>
      </c>
      <c r="O45">
        <v>4.3159999999999998</v>
      </c>
      <c r="P45">
        <v>1.851</v>
      </c>
      <c r="Q45" t="s">
        <v>567</v>
      </c>
      <c r="R45" s="1" t="s">
        <v>1941</v>
      </c>
      <c r="S45">
        <v>0</v>
      </c>
      <c r="T45">
        <v>20640</v>
      </c>
      <c r="U45">
        <v>4544</v>
      </c>
      <c r="V45">
        <v>723</v>
      </c>
      <c r="W45">
        <v>4544</v>
      </c>
      <c r="X45">
        <v>1</v>
      </c>
      <c r="Y45">
        <v>9.9801365551707294E-2</v>
      </c>
      <c r="Z45">
        <v>70.94</v>
      </c>
      <c r="AA45">
        <v>291</v>
      </c>
      <c r="AB45" t="s">
        <v>94</v>
      </c>
      <c r="AC45">
        <v>8.421875</v>
      </c>
      <c r="AE45">
        <v>0</v>
      </c>
      <c r="AF45">
        <v>70.9375</v>
      </c>
      <c r="AG45">
        <v>7.171875</v>
      </c>
      <c r="AH45">
        <f t="shared" si="0"/>
        <v>63.765625</v>
      </c>
      <c r="AI45">
        <f t="shared" si="1"/>
        <v>9.8910675381263609</v>
      </c>
      <c r="AJ45">
        <f t="shared" si="2"/>
        <v>0.35064849540413545</v>
      </c>
      <c r="AK45">
        <f t="shared" si="3"/>
        <v>202.30373416615373</v>
      </c>
    </row>
    <row r="46" spans="1:37" x14ac:dyDescent="0.3">
      <c r="A46">
        <v>44</v>
      </c>
      <c r="B46">
        <v>129</v>
      </c>
      <c r="C46" t="s">
        <v>91</v>
      </c>
      <c r="D46">
        <v>3.10196820621725E-2</v>
      </c>
      <c r="E46">
        <v>4544</v>
      </c>
      <c r="F46">
        <v>4672</v>
      </c>
      <c r="G46">
        <v>1.0281690140844999</v>
      </c>
      <c r="H46">
        <v>2.9923880774785601</v>
      </c>
      <c r="I46">
        <v>7.3757690503475599</v>
      </c>
      <c r="J46">
        <v>-0.97001609725933702</v>
      </c>
      <c r="K46" t="b">
        <v>1</v>
      </c>
      <c r="L46">
        <v>291.2</v>
      </c>
      <c r="M46" t="s">
        <v>92</v>
      </c>
      <c r="N46">
        <v>7.4969168364899499</v>
      </c>
      <c r="O46">
        <v>4.0549999999999997</v>
      </c>
      <c r="P46">
        <v>2.4649999999999999</v>
      </c>
      <c r="Q46" t="s">
        <v>568</v>
      </c>
      <c r="S46">
        <v>0</v>
      </c>
      <c r="T46">
        <v>11320</v>
      </c>
      <c r="U46">
        <v>4544</v>
      </c>
      <c r="V46">
        <v>114</v>
      </c>
      <c r="W46">
        <v>4544</v>
      </c>
      <c r="X46">
        <v>1</v>
      </c>
      <c r="Y46">
        <v>0.18660424045309501</v>
      </c>
      <c r="Z46">
        <v>291.2</v>
      </c>
      <c r="AA46">
        <v>38.880000000000003</v>
      </c>
      <c r="AB46" t="s">
        <v>94</v>
      </c>
      <c r="AC46">
        <v>17.0625</v>
      </c>
      <c r="AE46">
        <v>0</v>
      </c>
      <c r="AF46">
        <v>291.25</v>
      </c>
      <c r="AG46">
        <v>16.40625</v>
      </c>
      <c r="AH46">
        <f t="shared" si="0"/>
        <v>274.84375</v>
      </c>
      <c r="AI46">
        <f t="shared" si="1"/>
        <v>17.752380952380953</v>
      </c>
      <c r="AJ46">
        <f t="shared" si="2"/>
        <v>0.37907693595453829</v>
      </c>
      <c r="AK46">
        <f t="shared" si="3"/>
        <v>768.31369143209724</v>
      </c>
    </row>
    <row r="47" spans="1:37" x14ac:dyDescent="0.3">
      <c r="A47">
        <v>45</v>
      </c>
      <c r="B47">
        <v>130</v>
      </c>
      <c r="C47" t="s">
        <v>91</v>
      </c>
      <c r="D47">
        <v>5.3574889391444003E-2</v>
      </c>
      <c r="E47">
        <v>4544</v>
      </c>
      <c r="F47">
        <v>4544</v>
      </c>
      <c r="G47">
        <v>1</v>
      </c>
      <c r="H47">
        <v>3.0911273418809002</v>
      </c>
      <c r="I47">
        <v>5.1257170180798601</v>
      </c>
      <c r="J47">
        <v>-0.99010756571955505</v>
      </c>
      <c r="K47" t="b">
        <v>1</v>
      </c>
      <c r="L47">
        <v>45.56</v>
      </c>
      <c r="M47" t="s">
        <v>92</v>
      </c>
      <c r="N47">
        <v>6.24112819274273</v>
      </c>
      <c r="O47">
        <v>3.9380000000000002</v>
      </c>
      <c r="P47">
        <v>1.6579999999999999</v>
      </c>
      <c r="Q47" t="s">
        <v>569</v>
      </c>
      <c r="S47">
        <v>0</v>
      </c>
      <c r="T47">
        <v>8650</v>
      </c>
      <c r="U47">
        <v>4544</v>
      </c>
      <c r="V47">
        <v>268</v>
      </c>
      <c r="W47">
        <v>4544</v>
      </c>
      <c r="X47">
        <v>1</v>
      </c>
      <c r="Y47">
        <v>0.12773593271793299</v>
      </c>
      <c r="Z47">
        <v>45.56</v>
      </c>
      <c r="AA47">
        <v>189.8</v>
      </c>
      <c r="AB47" t="s">
        <v>94</v>
      </c>
      <c r="AC47">
        <v>6.75</v>
      </c>
      <c r="AE47">
        <v>5</v>
      </c>
      <c r="AF47">
        <v>45.5625</v>
      </c>
      <c r="AG47">
        <v>7.57421875</v>
      </c>
      <c r="AH47">
        <f t="shared" si="0"/>
        <v>37.98828125</v>
      </c>
      <c r="AI47">
        <f t="shared" si="1"/>
        <v>6.0154718927282103</v>
      </c>
      <c r="AJ47">
        <f t="shared" si="2"/>
        <v>0.37153672425747147</v>
      </c>
      <c r="AK47">
        <f t="shared" si="3"/>
        <v>122.63256099665027</v>
      </c>
    </row>
    <row r="48" spans="1:37" x14ac:dyDescent="0.3">
      <c r="A48">
        <v>46</v>
      </c>
      <c r="B48">
        <v>133</v>
      </c>
      <c r="C48" t="s">
        <v>91</v>
      </c>
      <c r="D48">
        <v>1.2395237318192901E-2</v>
      </c>
      <c r="E48">
        <v>4544</v>
      </c>
      <c r="F48">
        <v>18176</v>
      </c>
      <c r="G48">
        <v>4</v>
      </c>
      <c r="H48">
        <v>3.7170331092273901</v>
      </c>
      <c r="I48">
        <v>11.7972242236221</v>
      </c>
      <c r="J48">
        <v>-1.0407380662393</v>
      </c>
      <c r="K48" t="b">
        <v>1</v>
      </c>
      <c r="L48">
        <v>1494</v>
      </c>
      <c r="M48" t="s">
        <v>92</v>
      </c>
      <c r="N48">
        <v>11.799642212525701</v>
      </c>
      <c r="O48">
        <v>4.75</v>
      </c>
      <c r="P48">
        <v>3.1739999999999999</v>
      </c>
      <c r="Q48" t="s">
        <v>570</v>
      </c>
      <c r="S48">
        <v>0</v>
      </c>
      <c r="T48">
        <v>56160</v>
      </c>
      <c r="U48">
        <v>4544</v>
      </c>
      <c r="V48">
        <v>148</v>
      </c>
      <c r="W48">
        <v>4544</v>
      </c>
      <c r="X48">
        <v>1</v>
      </c>
      <c r="Y48">
        <v>0.22333874581605401</v>
      </c>
      <c r="Z48">
        <v>1494</v>
      </c>
      <c r="AA48">
        <v>37.6</v>
      </c>
      <c r="AB48" t="s">
        <v>94</v>
      </c>
      <c r="AC48">
        <v>38.65625</v>
      </c>
      <c r="AE48">
        <v>0</v>
      </c>
      <c r="AF48">
        <v>1494</v>
      </c>
      <c r="AG48">
        <v>32.4375</v>
      </c>
      <c r="AH48">
        <f t="shared" si="0"/>
        <v>1461.5625</v>
      </c>
      <c r="AI48">
        <f t="shared" si="1"/>
        <v>46.057803468208093</v>
      </c>
      <c r="AJ48">
        <f t="shared" si="2"/>
        <v>0.35319390523798866</v>
      </c>
      <c r="AK48">
        <f t="shared" si="3"/>
        <v>4229.9710664410104</v>
      </c>
    </row>
    <row r="49" spans="1:37" x14ac:dyDescent="0.3">
      <c r="A49">
        <v>47</v>
      </c>
      <c r="B49">
        <v>135</v>
      </c>
      <c r="C49" t="s">
        <v>91</v>
      </c>
      <c r="D49">
        <v>1.3655352448793E-2</v>
      </c>
      <c r="E49">
        <v>4544</v>
      </c>
      <c r="F49">
        <v>18176</v>
      </c>
      <c r="G49">
        <v>4</v>
      </c>
      <c r="H49">
        <v>3.63324763286978</v>
      </c>
      <c r="I49">
        <v>6.1275572870762902</v>
      </c>
      <c r="J49">
        <v>-1.04797099488498</v>
      </c>
      <c r="K49" t="b">
        <v>1</v>
      </c>
      <c r="L49">
        <v>48.56</v>
      </c>
      <c r="M49" t="s">
        <v>92</v>
      </c>
      <c r="N49">
        <v>7.09284824209987</v>
      </c>
      <c r="O49">
        <v>4.2770000000000001</v>
      </c>
      <c r="P49">
        <v>1.6870000000000001</v>
      </c>
      <c r="Q49" t="s">
        <v>571</v>
      </c>
      <c r="R49" s="1" t="s">
        <v>1941</v>
      </c>
      <c r="S49">
        <v>0</v>
      </c>
      <c r="T49">
        <v>18940</v>
      </c>
      <c r="U49">
        <v>4544</v>
      </c>
      <c r="V49">
        <v>762</v>
      </c>
      <c r="W49">
        <v>4544</v>
      </c>
      <c r="X49">
        <v>1</v>
      </c>
      <c r="Y49">
        <v>9.5392496940062105E-2</v>
      </c>
      <c r="Z49">
        <v>48.56</v>
      </c>
      <c r="AA49">
        <v>390</v>
      </c>
      <c r="AB49" t="s">
        <v>94</v>
      </c>
      <c r="AC49">
        <v>6.96875</v>
      </c>
      <c r="AE49">
        <v>0</v>
      </c>
      <c r="AF49">
        <v>48.5625</v>
      </c>
      <c r="AG49">
        <v>6.37890625</v>
      </c>
      <c r="AH49">
        <f t="shared" si="0"/>
        <v>42.18359375</v>
      </c>
      <c r="AI49">
        <f t="shared" si="1"/>
        <v>7.6129822412737296</v>
      </c>
      <c r="AJ49">
        <f t="shared" si="2"/>
        <v>0.35064849540413545</v>
      </c>
      <c r="AK49">
        <f t="shared" si="3"/>
        <v>138.49339334546383</v>
      </c>
    </row>
    <row r="50" spans="1:37" x14ac:dyDescent="0.3">
      <c r="A50">
        <v>48</v>
      </c>
      <c r="B50">
        <v>140</v>
      </c>
      <c r="C50" t="s">
        <v>91</v>
      </c>
      <c r="D50">
        <v>2.8115468204076201E-2</v>
      </c>
      <c r="E50">
        <v>4544</v>
      </c>
      <c r="F50">
        <v>4672</v>
      </c>
      <c r="G50">
        <v>1.0281690140844999</v>
      </c>
      <c r="H50">
        <v>2.6111347889077701</v>
      </c>
      <c r="I50">
        <v>6.2626435952709798</v>
      </c>
      <c r="J50">
        <v>-0.96921243852092798</v>
      </c>
      <c r="K50" t="b">
        <v>1</v>
      </c>
      <c r="L50">
        <v>250.8</v>
      </c>
      <c r="M50" t="s">
        <v>92</v>
      </c>
      <c r="N50">
        <v>6.5323585433435003</v>
      </c>
      <c r="O50">
        <v>4.04</v>
      </c>
      <c r="P50">
        <v>2.3980000000000001</v>
      </c>
      <c r="Q50" t="s">
        <v>572</v>
      </c>
      <c r="S50">
        <v>0</v>
      </c>
      <c r="T50">
        <v>10930</v>
      </c>
      <c r="U50">
        <v>4544</v>
      </c>
      <c r="V50">
        <v>248</v>
      </c>
      <c r="W50">
        <v>4544</v>
      </c>
      <c r="X50">
        <v>1</v>
      </c>
      <c r="Y50">
        <v>0.10230716140285601</v>
      </c>
      <c r="Z50">
        <v>250.8</v>
      </c>
      <c r="AA50">
        <v>43.6</v>
      </c>
      <c r="AB50" t="s">
        <v>94</v>
      </c>
      <c r="AC50">
        <v>15.8359375</v>
      </c>
      <c r="AE50">
        <v>0</v>
      </c>
      <c r="AF50">
        <v>250.75</v>
      </c>
      <c r="AG50">
        <v>9.140625</v>
      </c>
      <c r="AH50">
        <f t="shared" si="0"/>
        <v>241.609375</v>
      </c>
      <c r="AI50">
        <f t="shared" si="1"/>
        <v>27.432478632478631</v>
      </c>
      <c r="AJ50">
        <f t="shared" si="2"/>
        <v>0.37938170689615924</v>
      </c>
      <c r="AK50">
        <f t="shared" si="3"/>
        <v>660.94383424932221</v>
      </c>
    </row>
    <row r="51" spans="1:37" x14ac:dyDescent="0.3">
      <c r="A51">
        <v>49</v>
      </c>
      <c r="B51">
        <v>141</v>
      </c>
      <c r="C51" t="s">
        <v>91</v>
      </c>
      <c r="D51">
        <v>3.7514764266158199E-2</v>
      </c>
      <c r="E51">
        <v>4544</v>
      </c>
      <c r="F51">
        <v>4544</v>
      </c>
      <c r="G51">
        <v>1</v>
      </c>
      <c r="H51">
        <v>2.87507910449547</v>
      </c>
      <c r="I51">
        <v>4.6972727947469899</v>
      </c>
      <c r="J51">
        <v>-0.98769658950432904</v>
      </c>
      <c r="K51" t="b">
        <v>1</v>
      </c>
      <c r="L51">
        <v>43</v>
      </c>
      <c r="M51" t="s">
        <v>92</v>
      </c>
      <c r="N51">
        <v>6.1019127688483898</v>
      </c>
      <c r="O51">
        <v>3.97</v>
      </c>
      <c r="P51">
        <v>1.6339999999999999</v>
      </c>
      <c r="Q51" t="s">
        <v>573</v>
      </c>
      <c r="S51">
        <v>0</v>
      </c>
      <c r="T51">
        <v>9350</v>
      </c>
      <c r="U51">
        <v>4544</v>
      </c>
      <c r="V51">
        <v>309</v>
      </c>
      <c r="W51">
        <v>4544</v>
      </c>
      <c r="X51">
        <v>1</v>
      </c>
      <c r="Y51">
        <v>0.10666952334537599</v>
      </c>
      <c r="Z51">
        <v>43</v>
      </c>
      <c r="AA51">
        <v>217.5</v>
      </c>
      <c r="AB51" t="s">
        <v>94</v>
      </c>
      <c r="AC51">
        <v>6.55859375</v>
      </c>
      <c r="AE51">
        <v>5</v>
      </c>
      <c r="AF51">
        <v>43</v>
      </c>
      <c r="AG51">
        <v>7.296875</v>
      </c>
      <c r="AH51">
        <f t="shared" si="0"/>
        <v>35.703125</v>
      </c>
      <c r="AI51">
        <f t="shared" si="1"/>
        <v>5.8929336188436832</v>
      </c>
      <c r="AJ51">
        <f t="shared" si="2"/>
        <v>0.37243357116658943</v>
      </c>
      <c r="AK51">
        <f t="shared" si="3"/>
        <v>115.45683130902856</v>
      </c>
    </row>
    <row r="52" spans="1:37" x14ac:dyDescent="0.3">
      <c r="A52">
        <v>50</v>
      </c>
      <c r="B52">
        <v>144</v>
      </c>
      <c r="C52" t="s">
        <v>91</v>
      </c>
      <c r="D52">
        <v>6.8934718698882499E-3</v>
      </c>
      <c r="E52">
        <v>4544</v>
      </c>
      <c r="F52">
        <v>18176</v>
      </c>
      <c r="G52">
        <v>4</v>
      </c>
      <c r="H52">
        <v>3.9251624539167902</v>
      </c>
      <c r="I52">
        <v>12.4117929939283</v>
      </c>
      <c r="J52">
        <v>-1.0407380662393</v>
      </c>
      <c r="K52" t="b">
        <v>1</v>
      </c>
      <c r="L52">
        <v>1451</v>
      </c>
      <c r="M52" t="s">
        <v>92</v>
      </c>
      <c r="N52">
        <v>12.4103480805005</v>
      </c>
      <c r="O52">
        <v>4.7539999999999996</v>
      </c>
      <c r="P52">
        <v>3.1619999999999999</v>
      </c>
      <c r="Q52" t="s">
        <v>574</v>
      </c>
      <c r="S52">
        <v>0</v>
      </c>
      <c r="T52">
        <v>56740</v>
      </c>
      <c r="U52">
        <v>4544</v>
      </c>
      <c r="V52">
        <v>519</v>
      </c>
      <c r="W52">
        <v>4544</v>
      </c>
      <c r="X52">
        <v>1</v>
      </c>
      <c r="Y52">
        <v>0.12840038071754101</v>
      </c>
      <c r="Z52">
        <v>1451</v>
      </c>
      <c r="AA52">
        <v>39.1</v>
      </c>
      <c r="AB52" t="s">
        <v>94</v>
      </c>
      <c r="AC52">
        <v>38.09375</v>
      </c>
      <c r="AE52">
        <v>0</v>
      </c>
      <c r="AF52">
        <v>1451</v>
      </c>
      <c r="AG52">
        <v>22.234375</v>
      </c>
      <c r="AH52">
        <f t="shared" si="0"/>
        <v>1428.765625</v>
      </c>
      <c r="AI52">
        <f t="shared" si="1"/>
        <v>65.259311314125085</v>
      </c>
      <c r="AJ52">
        <f t="shared" si="2"/>
        <v>0.35319390523798866</v>
      </c>
      <c r="AK52">
        <f t="shared" si="3"/>
        <v>4108.2249112489326</v>
      </c>
    </row>
    <row r="53" spans="1:37" x14ac:dyDescent="0.3">
      <c r="A53">
        <v>51</v>
      </c>
      <c r="B53">
        <v>146</v>
      </c>
      <c r="C53" t="s">
        <v>91</v>
      </c>
      <c r="D53">
        <v>2.2849086954111902E-2</v>
      </c>
      <c r="E53">
        <v>4544</v>
      </c>
      <c r="F53">
        <v>18176</v>
      </c>
      <c r="G53">
        <v>4</v>
      </c>
      <c r="H53">
        <v>3.66384944478098</v>
      </c>
      <c r="I53">
        <v>5.8786178103272997</v>
      </c>
      <c r="J53">
        <v>-1.0495783123618001</v>
      </c>
      <c r="K53" t="b">
        <v>1</v>
      </c>
      <c r="L53">
        <v>40.200000000000003</v>
      </c>
      <c r="M53" t="s">
        <v>92</v>
      </c>
      <c r="N53">
        <v>7.0207150953755697</v>
      </c>
      <c r="O53">
        <v>4.28</v>
      </c>
      <c r="P53">
        <v>1.6045</v>
      </c>
      <c r="Q53" t="s">
        <v>575</v>
      </c>
      <c r="R53" s="1" t="s">
        <v>1941</v>
      </c>
      <c r="S53">
        <v>0</v>
      </c>
      <c r="T53">
        <v>19060</v>
      </c>
      <c r="U53">
        <v>4544</v>
      </c>
      <c r="V53">
        <v>729</v>
      </c>
      <c r="W53">
        <v>4544</v>
      </c>
      <c r="X53">
        <v>1</v>
      </c>
      <c r="Y53">
        <v>9.8661090547443903E-2</v>
      </c>
      <c r="Z53">
        <v>40.200000000000003</v>
      </c>
      <c r="AA53">
        <v>474.2</v>
      </c>
      <c r="AB53" t="s">
        <v>94</v>
      </c>
      <c r="AC53">
        <v>6.33984375</v>
      </c>
      <c r="AE53">
        <v>0</v>
      </c>
      <c r="AF53">
        <v>40.1875</v>
      </c>
      <c r="AG53">
        <v>6.6171875</v>
      </c>
      <c r="AH53">
        <f t="shared" si="0"/>
        <v>33.5703125</v>
      </c>
      <c r="AI53">
        <f t="shared" si="1"/>
        <v>6.0731995277449826</v>
      </c>
      <c r="AJ53">
        <f t="shared" si="2"/>
        <v>0.35008534465151531</v>
      </c>
      <c r="AK53">
        <f t="shared" si="3"/>
        <v>114.79343712603496</v>
      </c>
    </row>
    <row r="54" spans="1:37" x14ac:dyDescent="0.3">
      <c r="A54">
        <v>52</v>
      </c>
      <c r="B54">
        <v>151</v>
      </c>
      <c r="C54" t="s">
        <v>91</v>
      </c>
      <c r="D54">
        <v>1.43777116216124E-2</v>
      </c>
      <c r="E54">
        <v>4544</v>
      </c>
      <c r="F54">
        <v>4672</v>
      </c>
      <c r="G54">
        <v>1.0281690140844999</v>
      </c>
      <c r="H54">
        <v>2.5202515817481799</v>
      </c>
      <c r="I54">
        <v>6.2317158251820297</v>
      </c>
      <c r="J54">
        <v>-0.97242707347456303</v>
      </c>
      <c r="K54" t="b">
        <v>1</v>
      </c>
      <c r="L54">
        <v>297</v>
      </c>
      <c r="M54" t="s">
        <v>92</v>
      </c>
      <c r="N54">
        <v>6.4834664627416503</v>
      </c>
      <c r="O54">
        <v>4.0469999999999997</v>
      </c>
      <c r="P54">
        <v>2.4729999999999999</v>
      </c>
      <c r="Q54" t="s">
        <v>576</v>
      </c>
      <c r="S54">
        <v>0</v>
      </c>
      <c r="T54">
        <v>11180</v>
      </c>
      <c r="U54">
        <v>4544</v>
      </c>
      <c r="V54">
        <v>418</v>
      </c>
      <c r="W54">
        <v>4544</v>
      </c>
      <c r="X54">
        <v>1</v>
      </c>
      <c r="Y54">
        <v>7.4357935448300494E-2</v>
      </c>
      <c r="Z54">
        <v>297</v>
      </c>
      <c r="AA54">
        <v>37.659999999999997</v>
      </c>
      <c r="AB54" t="s">
        <v>94</v>
      </c>
      <c r="AC54">
        <v>17.234375</v>
      </c>
      <c r="AE54">
        <v>0</v>
      </c>
      <c r="AF54">
        <v>297</v>
      </c>
      <c r="AG54">
        <v>5.8671875</v>
      </c>
      <c r="AH54">
        <f t="shared" si="0"/>
        <v>291.1328125</v>
      </c>
      <c r="AI54">
        <f t="shared" si="1"/>
        <v>50.620505992010649</v>
      </c>
      <c r="AJ54">
        <f t="shared" si="2"/>
        <v>0.37816409134371592</v>
      </c>
      <c r="AK54">
        <f t="shared" si="3"/>
        <v>785.37335193482102</v>
      </c>
    </row>
    <row r="55" spans="1:37" x14ac:dyDescent="0.3">
      <c r="A55">
        <v>53</v>
      </c>
      <c r="B55">
        <v>152</v>
      </c>
      <c r="C55" t="s">
        <v>91</v>
      </c>
      <c r="D55">
        <v>4.8637141873220699E-2</v>
      </c>
      <c r="E55">
        <v>4544</v>
      </c>
      <c r="F55">
        <v>4544</v>
      </c>
      <c r="G55">
        <v>1</v>
      </c>
      <c r="H55">
        <v>3.9552796065015898</v>
      </c>
      <c r="I55">
        <v>5.7938666110863197</v>
      </c>
      <c r="J55">
        <v>-1.01019903417977</v>
      </c>
      <c r="K55" t="b">
        <v>1</v>
      </c>
      <c r="L55">
        <v>29.14</v>
      </c>
      <c r="M55" t="s">
        <v>92</v>
      </c>
      <c r="N55">
        <v>7.0180558945463698</v>
      </c>
      <c r="O55">
        <v>4.016</v>
      </c>
      <c r="P55">
        <v>1.4650000000000001</v>
      </c>
      <c r="Q55" t="s">
        <v>577</v>
      </c>
      <c r="S55">
        <v>0</v>
      </c>
      <c r="T55">
        <v>10330</v>
      </c>
      <c r="U55">
        <v>4544</v>
      </c>
      <c r="V55">
        <v>322</v>
      </c>
      <c r="W55">
        <v>4544</v>
      </c>
      <c r="X55">
        <v>1</v>
      </c>
      <c r="Y55">
        <v>0.16469129367716001</v>
      </c>
      <c r="Z55">
        <v>29.14</v>
      </c>
      <c r="AA55">
        <v>354.5</v>
      </c>
      <c r="AB55" t="s">
        <v>94</v>
      </c>
      <c r="AC55">
        <v>5.3984375</v>
      </c>
      <c r="AE55">
        <v>3</v>
      </c>
      <c r="AF55">
        <v>29.140625</v>
      </c>
      <c r="AG55">
        <v>7.82421875</v>
      </c>
      <c r="AH55">
        <f t="shared" si="0"/>
        <v>21.31640625</v>
      </c>
      <c r="AI55">
        <f t="shared" si="1"/>
        <v>3.7244133799301049</v>
      </c>
      <c r="AJ55">
        <f t="shared" si="2"/>
        <v>0.36414649475938449</v>
      </c>
      <c r="AK55">
        <f t="shared" si="3"/>
        <v>80.024455595144815</v>
      </c>
    </row>
    <row r="56" spans="1:37" x14ac:dyDescent="0.3">
      <c r="A56">
        <v>54</v>
      </c>
      <c r="B56">
        <v>155</v>
      </c>
      <c r="C56" t="s">
        <v>91</v>
      </c>
      <c r="D56">
        <v>6.97038131119798E-3</v>
      </c>
      <c r="E56">
        <v>4544</v>
      </c>
      <c r="F56">
        <v>18176</v>
      </c>
      <c r="G56">
        <v>4</v>
      </c>
      <c r="H56">
        <v>3.7087942140435199</v>
      </c>
      <c r="I56">
        <v>11.756587908969999</v>
      </c>
      <c r="J56">
        <v>-1.03832709002407</v>
      </c>
      <c r="K56" t="b">
        <v>1</v>
      </c>
      <c r="L56">
        <v>1480</v>
      </c>
      <c r="M56" t="s">
        <v>92</v>
      </c>
      <c r="N56">
        <v>11.7583766938178</v>
      </c>
      <c r="O56">
        <v>4.734</v>
      </c>
      <c r="P56">
        <v>3.17</v>
      </c>
      <c r="Q56" t="s">
        <v>578</v>
      </c>
      <c r="S56">
        <v>0</v>
      </c>
      <c r="T56">
        <v>54100</v>
      </c>
      <c r="U56">
        <v>4544</v>
      </c>
      <c r="V56">
        <v>589</v>
      </c>
      <c r="W56">
        <v>4544</v>
      </c>
      <c r="X56">
        <v>1</v>
      </c>
      <c r="Y56">
        <v>0.11161392114002</v>
      </c>
      <c r="Z56">
        <v>1480</v>
      </c>
      <c r="AA56">
        <v>36.56</v>
      </c>
      <c r="AB56" t="s">
        <v>94</v>
      </c>
      <c r="AC56">
        <v>38.46875</v>
      </c>
      <c r="AE56">
        <v>0</v>
      </c>
      <c r="AF56">
        <v>1480</v>
      </c>
      <c r="AG56">
        <v>20.046875</v>
      </c>
      <c r="AH56">
        <f t="shared" si="0"/>
        <v>1459.953125</v>
      </c>
      <c r="AI56">
        <f t="shared" si="1"/>
        <v>73.826968043647696</v>
      </c>
      <c r="AJ56">
        <f t="shared" si="2"/>
        <v>0.3540464746922346</v>
      </c>
      <c r="AK56">
        <f t="shared" si="3"/>
        <v>4180.2421596953727</v>
      </c>
    </row>
    <row r="57" spans="1:37" x14ac:dyDescent="0.3">
      <c r="A57">
        <v>55</v>
      </c>
      <c r="B57">
        <v>157</v>
      </c>
      <c r="C57" t="s">
        <v>91</v>
      </c>
      <c r="D57">
        <v>2.47393092788585E-2</v>
      </c>
      <c r="E57">
        <v>4544</v>
      </c>
      <c r="F57">
        <v>18176</v>
      </c>
      <c r="G57">
        <v>4</v>
      </c>
      <c r="H57">
        <v>3.3952823411098199</v>
      </c>
      <c r="I57">
        <v>5.8820613995398698</v>
      </c>
      <c r="J57">
        <v>-1.04556001866975</v>
      </c>
      <c r="K57" t="b">
        <v>1</v>
      </c>
      <c r="L57">
        <v>54.03</v>
      </c>
      <c r="M57" t="s">
        <v>92</v>
      </c>
      <c r="N57">
        <v>7.0439451918869196</v>
      </c>
      <c r="O57">
        <v>4.2969999999999997</v>
      </c>
      <c r="P57">
        <v>1.732</v>
      </c>
      <c r="Q57" t="s">
        <v>579</v>
      </c>
      <c r="R57" s="1" t="s">
        <v>1941</v>
      </c>
      <c r="S57">
        <v>0</v>
      </c>
      <c r="T57">
        <v>19860</v>
      </c>
      <c r="U57">
        <v>4544</v>
      </c>
      <c r="V57">
        <v>1082</v>
      </c>
      <c r="W57">
        <v>4544</v>
      </c>
      <c r="X57">
        <v>1</v>
      </c>
      <c r="Y57">
        <v>7.2818726984618498E-2</v>
      </c>
      <c r="Z57">
        <v>54.03</v>
      </c>
      <c r="AA57">
        <v>367.5</v>
      </c>
      <c r="AB57" t="s">
        <v>94</v>
      </c>
      <c r="AC57">
        <v>7.3515625</v>
      </c>
      <c r="AE57">
        <v>0</v>
      </c>
      <c r="AF57">
        <v>54.03125</v>
      </c>
      <c r="AG57">
        <v>5.5859375</v>
      </c>
      <c r="AH57">
        <f t="shared" si="0"/>
        <v>48.4453125</v>
      </c>
      <c r="AI57">
        <f t="shared" si="1"/>
        <v>9.672727272727272</v>
      </c>
      <c r="AJ57">
        <f t="shared" si="2"/>
        <v>0.35149492053187775</v>
      </c>
      <c r="AK57">
        <f t="shared" si="3"/>
        <v>153.71843757582778</v>
      </c>
    </row>
    <row r="58" spans="1:37" x14ac:dyDescent="0.3">
      <c r="A58">
        <v>56</v>
      </c>
      <c r="B58">
        <v>162</v>
      </c>
      <c r="C58" t="s">
        <v>91</v>
      </c>
      <c r="D58">
        <v>2.56325750673673E-2</v>
      </c>
      <c r="E58">
        <v>4544</v>
      </c>
      <c r="F58">
        <v>4672</v>
      </c>
      <c r="G58">
        <v>1.0281690140844999</v>
      </c>
      <c r="H58">
        <v>2.5539262526615798</v>
      </c>
      <c r="I58">
        <v>6.3149817106827504</v>
      </c>
      <c r="J58">
        <v>-0.96519414482888399</v>
      </c>
      <c r="K58" t="b">
        <v>1</v>
      </c>
      <c r="L58">
        <v>297</v>
      </c>
      <c r="M58" t="s">
        <v>92</v>
      </c>
      <c r="N58">
        <v>6.55539571470604</v>
      </c>
      <c r="O58">
        <v>4.04</v>
      </c>
      <c r="P58">
        <v>2.4729999999999999</v>
      </c>
      <c r="Q58" t="s">
        <v>580</v>
      </c>
      <c r="S58">
        <v>0</v>
      </c>
      <c r="T58">
        <v>10980</v>
      </c>
      <c r="U58">
        <v>4544</v>
      </c>
      <c r="V58">
        <v>190</v>
      </c>
      <c r="W58">
        <v>4544</v>
      </c>
      <c r="X58">
        <v>1</v>
      </c>
      <c r="Y58">
        <v>0.112733659072843</v>
      </c>
      <c r="Z58">
        <v>297</v>
      </c>
      <c r="AA58">
        <v>36.97</v>
      </c>
      <c r="AB58" t="s">
        <v>94</v>
      </c>
      <c r="AC58">
        <v>17.234375</v>
      </c>
      <c r="AE58">
        <v>0</v>
      </c>
      <c r="AF58">
        <v>297</v>
      </c>
      <c r="AG58">
        <v>10.5234375</v>
      </c>
      <c r="AH58">
        <f t="shared" si="0"/>
        <v>286.4765625</v>
      </c>
      <c r="AI58">
        <f t="shared" si="1"/>
        <v>28.22271714922049</v>
      </c>
      <c r="AJ58">
        <f t="shared" si="2"/>
        <v>0.38090924100080181</v>
      </c>
      <c r="AK58">
        <f t="shared" si="3"/>
        <v>779.71329658388311</v>
      </c>
    </row>
    <row r="59" spans="1:37" x14ac:dyDescent="0.3">
      <c r="A59">
        <v>57</v>
      </c>
      <c r="B59">
        <v>163</v>
      </c>
      <c r="C59" t="s">
        <v>91</v>
      </c>
      <c r="D59">
        <v>3.4929442477858397E-2</v>
      </c>
      <c r="E59">
        <v>4544</v>
      </c>
      <c r="F59">
        <v>4544</v>
      </c>
      <c r="G59">
        <v>1</v>
      </c>
      <c r="H59">
        <v>2.81048336274704</v>
      </c>
      <c r="I59">
        <v>4.9677489126680996</v>
      </c>
      <c r="J59">
        <v>-0.98528561328910302</v>
      </c>
      <c r="K59" t="b">
        <v>1</v>
      </c>
      <c r="L59">
        <v>58.5</v>
      </c>
      <c r="M59" t="s">
        <v>92</v>
      </c>
      <c r="N59">
        <v>6.2061988878543097</v>
      </c>
      <c r="O59">
        <v>4.008</v>
      </c>
      <c r="P59">
        <v>1.768</v>
      </c>
      <c r="Q59" t="s">
        <v>581</v>
      </c>
      <c r="S59">
        <v>0</v>
      </c>
      <c r="T59">
        <v>10170</v>
      </c>
      <c r="U59">
        <v>4544</v>
      </c>
      <c r="V59">
        <v>282</v>
      </c>
      <c r="W59">
        <v>4544</v>
      </c>
      <c r="X59">
        <v>1</v>
      </c>
      <c r="Y59">
        <v>0.107812715318462</v>
      </c>
      <c r="Z59">
        <v>58.5</v>
      </c>
      <c r="AA59">
        <v>173.8</v>
      </c>
      <c r="AB59" t="s">
        <v>94</v>
      </c>
      <c r="AC59">
        <v>7.6484375</v>
      </c>
      <c r="AE59">
        <v>3</v>
      </c>
      <c r="AF59">
        <v>58.5</v>
      </c>
      <c r="AG59">
        <v>8.2109375</v>
      </c>
      <c r="AH59">
        <f t="shared" si="0"/>
        <v>50.2890625</v>
      </c>
      <c r="AI59">
        <f t="shared" si="1"/>
        <v>7.1246431969552804</v>
      </c>
      <c r="AJ59">
        <f t="shared" si="2"/>
        <v>0.37333258296096872</v>
      </c>
      <c r="AK59">
        <f t="shared" si="3"/>
        <v>156.69674352028383</v>
      </c>
    </row>
    <row r="60" spans="1:37" x14ac:dyDescent="0.3">
      <c r="A60">
        <v>58</v>
      </c>
      <c r="B60">
        <v>166</v>
      </c>
      <c r="C60" t="s">
        <v>91</v>
      </c>
      <c r="D60">
        <v>1.3948783802261101E-2</v>
      </c>
      <c r="E60">
        <v>4544</v>
      </c>
      <c r="F60">
        <v>18176</v>
      </c>
      <c r="G60">
        <v>4</v>
      </c>
      <c r="H60">
        <v>3.8936674864780301</v>
      </c>
      <c r="I60">
        <v>12.3502265586725</v>
      </c>
      <c r="J60">
        <v>-1.03832709002407</v>
      </c>
      <c r="K60" t="b">
        <v>1</v>
      </c>
      <c r="L60">
        <v>1485</v>
      </c>
      <c r="M60" t="s">
        <v>92</v>
      </c>
      <c r="N60">
        <v>12.3499844598274</v>
      </c>
      <c r="O60">
        <v>4.758</v>
      </c>
      <c r="P60">
        <v>3.1720000000000002</v>
      </c>
      <c r="Q60" t="s">
        <v>582</v>
      </c>
      <c r="S60">
        <v>0</v>
      </c>
      <c r="T60">
        <v>57020</v>
      </c>
      <c r="U60">
        <v>4544</v>
      </c>
      <c r="V60">
        <v>529</v>
      </c>
      <c r="W60">
        <v>4544</v>
      </c>
      <c r="X60">
        <v>1</v>
      </c>
      <c r="Y60">
        <v>0.12581162984687</v>
      </c>
      <c r="Z60">
        <v>1485</v>
      </c>
      <c r="AA60">
        <v>38.4</v>
      </c>
      <c r="AB60" t="s">
        <v>94</v>
      </c>
      <c r="AC60">
        <v>38.53125</v>
      </c>
      <c r="AE60">
        <v>0</v>
      </c>
      <c r="AF60">
        <v>1485</v>
      </c>
      <c r="AG60">
        <v>22.9375</v>
      </c>
      <c r="AH60">
        <f t="shared" si="0"/>
        <v>1462.0625</v>
      </c>
      <c r="AI60">
        <f t="shared" si="1"/>
        <v>64.741144414168943</v>
      </c>
      <c r="AJ60">
        <f t="shared" si="2"/>
        <v>0.3540464746922346</v>
      </c>
      <c r="AK60">
        <f t="shared" si="3"/>
        <v>4194.3645994240733</v>
      </c>
    </row>
    <row r="61" spans="1:37" x14ac:dyDescent="0.3">
      <c r="A61">
        <v>59</v>
      </c>
      <c r="B61">
        <v>168</v>
      </c>
      <c r="C61" t="s">
        <v>91</v>
      </c>
      <c r="D61">
        <v>2.2471777557395201E-2</v>
      </c>
      <c r="E61">
        <v>4544</v>
      </c>
      <c r="F61">
        <v>18176</v>
      </c>
      <c r="G61">
        <v>4</v>
      </c>
      <c r="H61">
        <v>3.7253841689967699</v>
      </c>
      <c r="I61">
        <v>6.5376126481320203</v>
      </c>
      <c r="J61">
        <v>-1.04797099488498</v>
      </c>
      <c r="K61" t="b">
        <v>1</v>
      </c>
      <c r="L61">
        <v>56.84</v>
      </c>
      <c r="M61" t="s">
        <v>92</v>
      </c>
      <c r="N61">
        <v>7.4798045252964798</v>
      </c>
      <c r="O61">
        <v>4.3550000000000004</v>
      </c>
      <c r="P61">
        <v>1.7549999999999999</v>
      </c>
      <c r="Q61" t="s">
        <v>583</v>
      </c>
      <c r="R61" s="1" t="s">
        <v>1941</v>
      </c>
      <c r="S61">
        <v>0</v>
      </c>
      <c r="T61">
        <v>22640</v>
      </c>
      <c r="U61">
        <v>4544</v>
      </c>
      <c r="V61">
        <v>831</v>
      </c>
      <c r="W61">
        <v>4544</v>
      </c>
      <c r="X61">
        <v>1</v>
      </c>
      <c r="Y61">
        <v>9.4542529339619805E-2</v>
      </c>
      <c r="Z61">
        <v>56.84</v>
      </c>
      <c r="AA61">
        <v>398.2</v>
      </c>
      <c r="AB61" t="s">
        <v>94</v>
      </c>
      <c r="AC61">
        <v>7.5390625</v>
      </c>
      <c r="AE61">
        <v>0</v>
      </c>
      <c r="AF61">
        <v>56.84375</v>
      </c>
      <c r="AG61">
        <v>7.4765625</v>
      </c>
      <c r="AH61">
        <f t="shared" si="0"/>
        <v>49.3671875</v>
      </c>
      <c r="AI61">
        <f t="shared" si="1"/>
        <v>7.6029258098223611</v>
      </c>
      <c r="AJ61">
        <f t="shared" si="2"/>
        <v>0.35064849540413545</v>
      </c>
      <c r="AK61">
        <f t="shared" si="3"/>
        <v>162.11034909613818</v>
      </c>
    </row>
    <row r="62" spans="1:37" x14ac:dyDescent="0.3">
      <c r="A62">
        <v>60</v>
      </c>
      <c r="B62">
        <v>173</v>
      </c>
      <c r="C62" t="s">
        <v>91</v>
      </c>
      <c r="D62">
        <v>1.6921193909670899E-2</v>
      </c>
      <c r="E62">
        <v>4544</v>
      </c>
      <c r="F62">
        <v>4672</v>
      </c>
      <c r="G62">
        <v>1.0281690140844999</v>
      </c>
      <c r="H62">
        <v>2.52846997760679</v>
      </c>
      <c r="I62">
        <v>6.2322834213667404</v>
      </c>
      <c r="J62">
        <v>-0.97081975599774495</v>
      </c>
      <c r="K62" t="b">
        <v>1</v>
      </c>
      <c r="L62">
        <v>292.2</v>
      </c>
      <c r="M62" t="s">
        <v>92</v>
      </c>
      <c r="N62">
        <v>6.48637031275815</v>
      </c>
      <c r="O62">
        <v>4.05</v>
      </c>
      <c r="P62">
        <v>2.4649999999999999</v>
      </c>
      <c r="Q62" t="s">
        <v>584</v>
      </c>
      <c r="S62">
        <v>0</v>
      </c>
      <c r="T62">
        <v>11240</v>
      </c>
      <c r="U62">
        <v>4544</v>
      </c>
      <c r="V62">
        <v>353</v>
      </c>
      <c r="W62">
        <v>4544</v>
      </c>
      <c r="X62">
        <v>1</v>
      </c>
      <c r="Y62">
        <v>8.1352248323021306E-2</v>
      </c>
      <c r="Z62">
        <v>292.2</v>
      </c>
      <c r="AA62">
        <v>38.47</v>
      </c>
      <c r="AB62" t="s">
        <v>94</v>
      </c>
      <c r="AC62">
        <v>17.09375</v>
      </c>
      <c r="AE62">
        <v>0</v>
      </c>
      <c r="AF62">
        <v>292.25</v>
      </c>
      <c r="AG62">
        <v>6.7578125</v>
      </c>
      <c r="AH62">
        <f t="shared" si="0"/>
        <v>285.4921875</v>
      </c>
      <c r="AI62">
        <f t="shared" si="1"/>
        <v>43.246242774566475</v>
      </c>
      <c r="AJ62">
        <f t="shared" si="2"/>
        <v>0.37877240984635374</v>
      </c>
      <c r="AK62">
        <f t="shared" si="3"/>
        <v>771.57150944164357</v>
      </c>
    </row>
    <row r="63" spans="1:37" x14ac:dyDescent="0.3">
      <c r="A63">
        <v>61</v>
      </c>
      <c r="B63">
        <v>174</v>
      </c>
      <c r="C63" t="s">
        <v>91</v>
      </c>
      <c r="D63">
        <v>4.1297184139261402E-2</v>
      </c>
      <c r="E63">
        <v>4544</v>
      </c>
      <c r="F63">
        <v>4544</v>
      </c>
      <c r="G63">
        <v>1</v>
      </c>
      <c r="H63">
        <v>2.9322715767412602</v>
      </c>
      <c r="I63">
        <v>4.9052550888259603</v>
      </c>
      <c r="J63">
        <v>-0.99251854193478095</v>
      </c>
      <c r="K63" t="b">
        <v>1</v>
      </c>
      <c r="L63">
        <v>47.1</v>
      </c>
      <c r="M63" t="s">
        <v>92</v>
      </c>
      <c r="N63">
        <v>6.2578510567089998</v>
      </c>
      <c r="O63">
        <v>4.0229999999999997</v>
      </c>
      <c r="P63">
        <v>1.673</v>
      </c>
      <c r="Q63" t="s">
        <v>585</v>
      </c>
      <c r="S63">
        <v>0</v>
      </c>
      <c r="T63">
        <v>10590</v>
      </c>
      <c r="U63">
        <v>4544</v>
      </c>
      <c r="V63">
        <v>353</v>
      </c>
      <c r="W63">
        <v>4544</v>
      </c>
      <c r="X63">
        <v>1</v>
      </c>
      <c r="Y63">
        <v>0.10284443884511101</v>
      </c>
      <c r="Z63">
        <v>47.1</v>
      </c>
      <c r="AA63">
        <v>224.9</v>
      </c>
      <c r="AB63" t="s">
        <v>94</v>
      </c>
      <c r="AC63">
        <v>6.86328125</v>
      </c>
      <c r="AE63">
        <v>3</v>
      </c>
      <c r="AF63">
        <v>47.09375</v>
      </c>
      <c r="AG63">
        <v>7.53125</v>
      </c>
      <c r="AH63">
        <f t="shared" si="0"/>
        <v>39.5625</v>
      </c>
      <c r="AI63">
        <f t="shared" si="1"/>
        <v>6.2531120331950207</v>
      </c>
      <c r="AJ63">
        <f t="shared" si="2"/>
        <v>0.37064203702041498</v>
      </c>
      <c r="AK63">
        <f t="shared" si="3"/>
        <v>127.05992654957828</v>
      </c>
    </row>
    <row r="64" spans="1:37" x14ac:dyDescent="0.3">
      <c r="A64">
        <v>62</v>
      </c>
      <c r="B64">
        <v>177</v>
      </c>
      <c r="C64" t="s">
        <v>91</v>
      </c>
      <c r="D64">
        <v>9.2803930948275291E-3</v>
      </c>
      <c r="E64">
        <v>4544</v>
      </c>
      <c r="F64">
        <v>18176</v>
      </c>
      <c r="G64">
        <v>4</v>
      </c>
      <c r="H64">
        <v>3.85585217385144</v>
      </c>
      <c r="I64">
        <v>12.2152191913809</v>
      </c>
      <c r="J64">
        <v>-1.0391307487624799</v>
      </c>
      <c r="K64" t="b">
        <v>1</v>
      </c>
      <c r="L64">
        <v>1475</v>
      </c>
      <c r="M64" t="s">
        <v>92</v>
      </c>
      <c r="N64">
        <v>12.2187398890688</v>
      </c>
      <c r="O64">
        <v>4.742</v>
      </c>
      <c r="P64">
        <v>3.1680000000000001</v>
      </c>
      <c r="Q64" t="s">
        <v>586</v>
      </c>
      <c r="S64">
        <v>0</v>
      </c>
      <c r="T64">
        <v>55400</v>
      </c>
      <c r="U64">
        <v>4544</v>
      </c>
      <c r="V64">
        <v>535</v>
      </c>
      <c r="W64">
        <v>4544</v>
      </c>
      <c r="X64">
        <v>1</v>
      </c>
      <c r="Y64">
        <v>0.123469256371604</v>
      </c>
      <c r="Z64">
        <v>1475</v>
      </c>
      <c r="AA64">
        <v>37.56</v>
      </c>
      <c r="AB64" t="s">
        <v>94</v>
      </c>
      <c r="AC64">
        <v>38.40625</v>
      </c>
      <c r="AE64">
        <v>0</v>
      </c>
      <c r="AF64">
        <v>1475</v>
      </c>
      <c r="AG64">
        <v>21.609375</v>
      </c>
      <c r="AH64">
        <f t="shared" si="0"/>
        <v>1453.390625</v>
      </c>
      <c r="AI64">
        <f t="shared" si="1"/>
        <v>68.257411424439624</v>
      </c>
      <c r="AJ64">
        <f t="shared" si="2"/>
        <v>0.35376205645195508</v>
      </c>
      <c r="AK64">
        <f t="shared" si="3"/>
        <v>4169.4692042257557</v>
      </c>
    </row>
    <row r="65" spans="1:37" x14ac:dyDescent="0.3">
      <c r="A65">
        <v>63</v>
      </c>
      <c r="B65">
        <v>179</v>
      </c>
      <c r="C65" t="s">
        <v>91</v>
      </c>
      <c r="D65">
        <v>1.9450276476934401E-2</v>
      </c>
      <c r="E65">
        <v>4544</v>
      </c>
      <c r="F65">
        <v>18176</v>
      </c>
      <c r="G65">
        <v>4</v>
      </c>
      <c r="H65">
        <v>3.8425214102996499</v>
      </c>
      <c r="I65">
        <v>6.82572895052252</v>
      </c>
      <c r="J65">
        <v>-1.0495783123618001</v>
      </c>
      <c r="K65" t="b">
        <v>1</v>
      </c>
      <c r="L65">
        <v>59.7</v>
      </c>
      <c r="M65" t="s">
        <v>92</v>
      </c>
      <c r="N65">
        <v>7.5936100739337196</v>
      </c>
      <c r="O65">
        <v>4.3440000000000003</v>
      </c>
      <c r="P65">
        <v>1.776</v>
      </c>
      <c r="Q65" t="s">
        <v>587</v>
      </c>
      <c r="R65" s="1" t="s">
        <v>1941</v>
      </c>
      <c r="S65">
        <v>0</v>
      </c>
      <c r="T65">
        <v>22080</v>
      </c>
      <c r="U65">
        <v>4544</v>
      </c>
      <c r="V65">
        <v>773</v>
      </c>
      <c r="W65">
        <v>4544</v>
      </c>
      <c r="X65">
        <v>1</v>
      </c>
      <c r="Y65">
        <v>0.102238389004828</v>
      </c>
      <c r="Z65">
        <v>59.7</v>
      </c>
      <c r="AA65">
        <v>370</v>
      </c>
      <c r="AB65" t="s">
        <v>94</v>
      </c>
      <c r="AC65">
        <v>7.7265625</v>
      </c>
      <c r="AE65">
        <v>0</v>
      </c>
      <c r="AF65">
        <v>59.6875</v>
      </c>
      <c r="AG65">
        <v>7.5</v>
      </c>
      <c r="AH65">
        <f t="shared" si="0"/>
        <v>52.1875</v>
      </c>
      <c r="AI65">
        <f t="shared" si="1"/>
        <v>7.958333333333333</v>
      </c>
      <c r="AJ65">
        <f t="shared" si="2"/>
        <v>0.35008534465151531</v>
      </c>
      <c r="AK65">
        <f t="shared" si="3"/>
        <v>170.49414067708148</v>
      </c>
    </row>
    <row r="66" spans="1:37" x14ac:dyDescent="0.3">
      <c r="A66">
        <v>64</v>
      </c>
      <c r="B66">
        <v>184</v>
      </c>
      <c r="C66" t="s">
        <v>91</v>
      </c>
      <c r="D66">
        <v>1.81029635774821E-2</v>
      </c>
      <c r="E66">
        <v>4544</v>
      </c>
      <c r="F66">
        <v>4672</v>
      </c>
      <c r="G66">
        <v>1.0281690140844999</v>
      </c>
      <c r="H66">
        <v>2.64780086266537</v>
      </c>
      <c r="I66">
        <v>6.5315868936452404</v>
      </c>
      <c r="J66">
        <v>-0.98207097833546797</v>
      </c>
      <c r="K66" t="b">
        <v>1</v>
      </c>
      <c r="L66">
        <v>292.8</v>
      </c>
      <c r="M66" t="s">
        <v>92</v>
      </c>
      <c r="N66">
        <v>6.69261528746694</v>
      </c>
      <c r="O66">
        <v>4.0599999999999996</v>
      </c>
      <c r="P66">
        <v>2.4670000000000001</v>
      </c>
      <c r="Q66" t="s">
        <v>588</v>
      </c>
      <c r="S66">
        <v>0</v>
      </c>
      <c r="T66">
        <v>11430</v>
      </c>
      <c r="U66">
        <v>4544</v>
      </c>
      <c r="V66">
        <v>395</v>
      </c>
      <c r="W66">
        <v>4544</v>
      </c>
      <c r="X66">
        <v>1</v>
      </c>
      <c r="Y66">
        <v>8.2909859287605206E-2</v>
      </c>
      <c r="Z66">
        <v>292.8</v>
      </c>
      <c r="AA66">
        <v>39.06</v>
      </c>
      <c r="AB66" t="s">
        <v>94</v>
      </c>
      <c r="AC66">
        <v>17.109375</v>
      </c>
      <c r="AE66">
        <v>0</v>
      </c>
      <c r="AF66">
        <v>292.75</v>
      </c>
      <c r="AG66">
        <v>6.5078125</v>
      </c>
      <c r="AH66">
        <f t="shared" si="0"/>
        <v>286.2421875</v>
      </c>
      <c r="AI66">
        <f t="shared" si="1"/>
        <v>44.984393757503</v>
      </c>
      <c r="AJ66">
        <f t="shared" si="2"/>
        <v>0.37453464198680558</v>
      </c>
      <c r="AK66">
        <f t="shared" si="3"/>
        <v>781.63664233310953</v>
      </c>
    </row>
    <row r="67" spans="1:37" x14ac:dyDescent="0.3">
      <c r="A67">
        <v>65</v>
      </c>
      <c r="B67">
        <v>185</v>
      </c>
      <c r="C67" t="s">
        <v>91</v>
      </c>
      <c r="D67">
        <v>3.10179169819149E-2</v>
      </c>
      <c r="E67">
        <v>4544</v>
      </c>
      <c r="F67">
        <v>4544</v>
      </c>
      <c r="G67">
        <v>1</v>
      </c>
      <c r="H67">
        <v>3.1054765148918202</v>
      </c>
      <c r="I67">
        <v>4.9948435742449497</v>
      </c>
      <c r="J67">
        <v>-1.0053770817493199</v>
      </c>
      <c r="K67" t="b">
        <v>1</v>
      </c>
      <c r="L67">
        <v>40.6</v>
      </c>
      <c r="M67" t="s">
        <v>92</v>
      </c>
      <c r="N67">
        <v>6.2418979054738299</v>
      </c>
      <c r="O67">
        <v>4.0039999999999996</v>
      </c>
      <c r="P67">
        <v>1.6080000000000001</v>
      </c>
      <c r="Q67" t="s">
        <v>589</v>
      </c>
      <c r="S67">
        <v>0</v>
      </c>
      <c r="T67">
        <v>10110</v>
      </c>
      <c r="U67">
        <v>4544</v>
      </c>
      <c r="V67">
        <v>464</v>
      </c>
      <c r="W67">
        <v>4544</v>
      </c>
      <c r="X67">
        <v>1</v>
      </c>
      <c r="Y67">
        <v>9.7744293364169399E-2</v>
      </c>
      <c r="Z67">
        <v>40.6</v>
      </c>
      <c r="AA67">
        <v>249.1</v>
      </c>
      <c r="AB67" t="s">
        <v>94</v>
      </c>
      <c r="AC67">
        <v>6.37109375</v>
      </c>
      <c r="AE67">
        <v>3</v>
      </c>
      <c r="AF67">
        <v>40.59375</v>
      </c>
      <c r="AG67">
        <v>5.80078125</v>
      </c>
      <c r="AH67">
        <f t="shared" ref="AH67:AH129" si="4">AF67-AG67</f>
        <v>34.79296875</v>
      </c>
      <c r="AI67">
        <f t="shared" ref="AI67:AI129" si="5">AF67/AG67</f>
        <v>6.9979797979797977</v>
      </c>
      <c r="AJ67">
        <f t="shared" ref="AJ67:AJ129" si="6">EXP(J67)</f>
        <v>0.36590663207358498</v>
      </c>
      <c r="AK67">
        <f t="shared" ref="AK67:AK129" si="7">AF67/AJ67</f>
        <v>110.94018648953175</v>
      </c>
    </row>
    <row r="68" spans="1:37" x14ac:dyDescent="0.3">
      <c r="A68">
        <v>66</v>
      </c>
      <c r="B68">
        <v>188</v>
      </c>
      <c r="C68" t="s">
        <v>91</v>
      </c>
      <c r="D68">
        <v>1.27056222405289E-2</v>
      </c>
      <c r="E68">
        <v>4544</v>
      </c>
      <c r="F68">
        <v>18176</v>
      </c>
      <c r="G68">
        <v>4</v>
      </c>
      <c r="H68">
        <v>3.8934113246732598</v>
      </c>
      <c r="I68">
        <v>12.311392450480501</v>
      </c>
      <c r="J68">
        <v>-1.0391307487624799</v>
      </c>
      <c r="K68" t="b">
        <v>1</v>
      </c>
      <c r="L68">
        <v>1454</v>
      </c>
      <c r="M68" t="s">
        <v>92</v>
      </c>
      <c r="N68">
        <v>12.313464859201799</v>
      </c>
      <c r="O68">
        <v>4.742</v>
      </c>
      <c r="P68">
        <v>3.1619999999999999</v>
      </c>
      <c r="Q68" t="s">
        <v>590</v>
      </c>
      <c r="S68">
        <v>0</v>
      </c>
      <c r="T68">
        <v>55000</v>
      </c>
      <c r="U68">
        <v>4544</v>
      </c>
      <c r="V68">
        <v>555</v>
      </c>
      <c r="W68">
        <v>4544</v>
      </c>
      <c r="X68">
        <v>1</v>
      </c>
      <c r="Y68">
        <v>0.12281847070164501</v>
      </c>
      <c r="Z68">
        <v>1454</v>
      </c>
      <c r="AA68">
        <v>37.840000000000003</v>
      </c>
      <c r="AB68" t="s">
        <v>94</v>
      </c>
      <c r="AC68">
        <v>38.125</v>
      </c>
      <c r="AE68">
        <v>0</v>
      </c>
      <c r="AF68">
        <v>1454</v>
      </c>
      <c r="AG68">
        <v>21.390625</v>
      </c>
      <c r="AH68">
        <f t="shared" si="4"/>
        <v>1432.609375</v>
      </c>
      <c r="AI68">
        <f t="shared" si="5"/>
        <v>67.973703433162896</v>
      </c>
      <c r="AJ68">
        <f t="shared" si="6"/>
        <v>0.35376205645195508</v>
      </c>
      <c r="AK68">
        <f t="shared" si="7"/>
        <v>4110.1072697927111</v>
      </c>
    </row>
    <row r="69" spans="1:37" x14ac:dyDescent="0.3">
      <c r="A69">
        <v>67</v>
      </c>
      <c r="B69">
        <v>190</v>
      </c>
      <c r="C69" t="s">
        <v>91</v>
      </c>
      <c r="D69">
        <v>2.0136005963241801E-2</v>
      </c>
      <c r="E69">
        <v>4544</v>
      </c>
      <c r="F69">
        <v>18176</v>
      </c>
      <c r="G69">
        <v>4</v>
      </c>
      <c r="H69">
        <v>4.5502200720627801</v>
      </c>
      <c r="I69">
        <v>8.7271799038391595</v>
      </c>
      <c r="J69">
        <v>-1.05118562983861</v>
      </c>
      <c r="K69" t="b">
        <v>1</v>
      </c>
      <c r="L69">
        <v>82.8</v>
      </c>
      <c r="M69" t="s">
        <v>92</v>
      </c>
      <c r="N69">
        <v>8.9205641941342204</v>
      </c>
      <c r="O69">
        <v>4.38</v>
      </c>
      <c r="P69">
        <v>1.9179999999999999</v>
      </c>
      <c r="Q69" t="s">
        <v>591</v>
      </c>
      <c r="R69" s="1" t="s">
        <v>1941</v>
      </c>
      <c r="S69">
        <v>0</v>
      </c>
      <c r="T69">
        <v>23840</v>
      </c>
      <c r="U69">
        <v>4544</v>
      </c>
      <c r="V69">
        <v>523</v>
      </c>
      <c r="W69">
        <v>4544</v>
      </c>
      <c r="X69">
        <v>1</v>
      </c>
      <c r="Y69">
        <v>0.155240284732965</v>
      </c>
      <c r="Z69">
        <v>82.8</v>
      </c>
      <c r="AA69">
        <v>288</v>
      </c>
      <c r="AB69" t="s">
        <v>94</v>
      </c>
      <c r="AC69">
        <v>9.1015625</v>
      </c>
      <c r="AE69">
        <v>0</v>
      </c>
      <c r="AF69">
        <v>82.8125</v>
      </c>
      <c r="AG69">
        <v>9.609375</v>
      </c>
      <c r="AH69">
        <f t="shared" si="4"/>
        <v>73.203125</v>
      </c>
      <c r="AI69">
        <f t="shared" si="5"/>
        <v>8.617886178861788</v>
      </c>
      <c r="AJ69">
        <f t="shared" si="6"/>
        <v>0.34952309833389372</v>
      </c>
      <c r="AK69">
        <f t="shared" si="7"/>
        <v>236.92997800360126</v>
      </c>
    </row>
    <row r="70" spans="1:37" x14ac:dyDescent="0.3">
      <c r="A70">
        <v>68</v>
      </c>
      <c r="B70">
        <v>195</v>
      </c>
      <c r="C70" t="s">
        <v>91</v>
      </c>
      <c r="D70">
        <v>2.5933774729108901E-2</v>
      </c>
      <c r="E70">
        <v>4544</v>
      </c>
      <c r="F70">
        <v>4672</v>
      </c>
      <c r="G70">
        <v>1.0281690140844999</v>
      </c>
      <c r="H70">
        <v>2.64748458500054</v>
      </c>
      <c r="I70">
        <v>6.4739271492591399</v>
      </c>
      <c r="J70">
        <v>-0.97242707347456303</v>
      </c>
      <c r="K70" t="b">
        <v>1</v>
      </c>
      <c r="L70">
        <v>279</v>
      </c>
      <c r="M70" t="s">
        <v>92</v>
      </c>
      <c r="N70">
        <v>6.6864466649676197</v>
      </c>
      <c r="O70">
        <v>4.0620000000000003</v>
      </c>
      <c r="P70">
        <v>2.4449999999999998</v>
      </c>
      <c r="Q70" t="s">
        <v>592</v>
      </c>
      <c r="S70">
        <v>0</v>
      </c>
      <c r="T70">
        <v>11510</v>
      </c>
      <c r="U70">
        <v>4544</v>
      </c>
      <c r="V70">
        <v>273</v>
      </c>
      <c r="W70">
        <v>4544</v>
      </c>
      <c r="X70">
        <v>1</v>
      </c>
      <c r="Y70">
        <v>9.9710303048976601E-2</v>
      </c>
      <c r="Z70">
        <v>279</v>
      </c>
      <c r="AA70">
        <v>41.25</v>
      </c>
      <c r="AB70" t="s">
        <v>94</v>
      </c>
      <c r="AC70">
        <v>16.703125</v>
      </c>
      <c r="AE70">
        <v>0</v>
      </c>
      <c r="AF70">
        <v>279</v>
      </c>
      <c r="AG70">
        <v>8.8984375</v>
      </c>
      <c r="AH70">
        <f t="shared" si="4"/>
        <v>270.1015625</v>
      </c>
      <c r="AI70">
        <f t="shared" si="5"/>
        <v>31.353819139596137</v>
      </c>
      <c r="AJ70">
        <f t="shared" si="6"/>
        <v>0.37816409134371592</v>
      </c>
      <c r="AK70">
        <f t="shared" si="7"/>
        <v>737.77496696907428</v>
      </c>
    </row>
    <row r="71" spans="1:37" x14ac:dyDescent="0.3">
      <c r="A71">
        <v>69</v>
      </c>
      <c r="B71">
        <v>196</v>
      </c>
      <c r="C71" t="s">
        <v>91</v>
      </c>
      <c r="D71">
        <v>4.31384905647577E-2</v>
      </c>
      <c r="E71">
        <v>4544</v>
      </c>
      <c r="F71">
        <v>4544</v>
      </c>
      <c r="G71">
        <v>1</v>
      </c>
      <c r="H71">
        <v>2.9294037483448201</v>
      </c>
      <c r="I71">
        <v>4.9376473336359101</v>
      </c>
      <c r="J71">
        <v>-0.98930390698114601</v>
      </c>
      <c r="K71" t="b">
        <v>1</v>
      </c>
      <c r="L71">
        <v>48.5</v>
      </c>
      <c r="M71" t="s">
        <v>92</v>
      </c>
      <c r="N71">
        <v>6.2154134584008398</v>
      </c>
      <c r="O71">
        <v>3.9790000000000001</v>
      </c>
      <c r="P71">
        <v>1.6859999999999999</v>
      </c>
      <c r="Q71" t="s">
        <v>593</v>
      </c>
      <c r="S71">
        <v>0</v>
      </c>
      <c r="T71">
        <v>9520</v>
      </c>
      <c r="U71">
        <v>4544</v>
      </c>
      <c r="V71">
        <v>247</v>
      </c>
      <c r="W71">
        <v>4544</v>
      </c>
      <c r="X71">
        <v>1</v>
      </c>
      <c r="Y71">
        <v>0.122765020670016</v>
      </c>
      <c r="Z71">
        <v>48.5</v>
      </c>
      <c r="AA71">
        <v>196.2</v>
      </c>
      <c r="AB71" t="s">
        <v>94</v>
      </c>
      <c r="AC71">
        <v>6.96484375</v>
      </c>
      <c r="AE71">
        <v>4</v>
      </c>
      <c r="AF71">
        <v>48.5</v>
      </c>
      <c r="AG71">
        <v>8.390625</v>
      </c>
      <c r="AH71">
        <f t="shared" si="4"/>
        <v>40.109375</v>
      </c>
      <c r="AI71">
        <f t="shared" si="5"/>
        <v>5.7802607076350094</v>
      </c>
      <c r="AJ71">
        <f t="shared" si="6"/>
        <v>0.37183543300643185</v>
      </c>
      <c r="AK71">
        <f t="shared" si="7"/>
        <v>130.43404607209951</v>
      </c>
    </row>
    <row r="72" spans="1:37" x14ac:dyDescent="0.3">
      <c r="A72">
        <v>70</v>
      </c>
      <c r="B72">
        <v>199</v>
      </c>
      <c r="C72" t="s">
        <v>91</v>
      </c>
      <c r="D72">
        <v>1.3487310330097001E-2</v>
      </c>
      <c r="E72">
        <v>4544</v>
      </c>
      <c r="F72">
        <v>18176</v>
      </c>
      <c r="G72">
        <v>4</v>
      </c>
      <c r="H72">
        <v>3.9643305880560402</v>
      </c>
      <c r="I72">
        <v>12.558875417630601</v>
      </c>
      <c r="J72">
        <v>-1.0399344075008901</v>
      </c>
      <c r="K72" t="b">
        <v>1</v>
      </c>
      <c r="L72">
        <v>1473</v>
      </c>
      <c r="M72" t="s">
        <v>92</v>
      </c>
      <c r="N72">
        <v>12.560032818556699</v>
      </c>
      <c r="O72">
        <v>4.7460000000000004</v>
      </c>
      <c r="P72">
        <v>3.1680000000000001</v>
      </c>
      <c r="Q72" t="s">
        <v>594</v>
      </c>
      <c r="S72">
        <v>0</v>
      </c>
      <c r="T72">
        <v>55780</v>
      </c>
      <c r="U72">
        <v>4544</v>
      </c>
      <c r="V72">
        <v>579</v>
      </c>
      <c r="W72">
        <v>4544</v>
      </c>
      <c r="X72">
        <v>1</v>
      </c>
      <c r="Y72">
        <v>0.12319337506639599</v>
      </c>
      <c r="Z72">
        <v>1473</v>
      </c>
      <c r="AA72">
        <v>37.880000000000003</v>
      </c>
      <c r="AB72" t="s">
        <v>94</v>
      </c>
      <c r="AC72">
        <v>38.375</v>
      </c>
      <c r="AE72">
        <v>0</v>
      </c>
      <c r="AF72">
        <v>1473</v>
      </c>
      <c r="AG72">
        <v>21.25</v>
      </c>
      <c r="AH72">
        <f t="shared" si="4"/>
        <v>1451.75</v>
      </c>
      <c r="AI72">
        <f t="shared" si="5"/>
        <v>69.317647058823525</v>
      </c>
      <c r="AJ72">
        <f t="shared" si="6"/>
        <v>0.35347786669505604</v>
      </c>
      <c r="AK72">
        <f t="shared" si="7"/>
        <v>4167.1633185190385</v>
      </c>
    </row>
    <row r="73" spans="1:37" x14ac:dyDescent="0.3">
      <c r="A73">
        <v>71</v>
      </c>
      <c r="B73">
        <v>201</v>
      </c>
      <c r="C73" t="s">
        <v>91</v>
      </c>
      <c r="D73">
        <v>1.84749526447043E-2</v>
      </c>
      <c r="E73">
        <v>4544</v>
      </c>
      <c r="F73">
        <v>18176</v>
      </c>
      <c r="G73">
        <v>4</v>
      </c>
      <c r="H73">
        <v>5.5301958464562597</v>
      </c>
      <c r="I73">
        <v>9.1971909438623207</v>
      </c>
      <c r="J73">
        <v>-1.0544002647922499</v>
      </c>
      <c r="K73" t="b">
        <v>1</v>
      </c>
      <c r="L73">
        <v>46</v>
      </c>
      <c r="M73" t="s">
        <v>92</v>
      </c>
      <c r="N73">
        <v>9.6814447518553592</v>
      </c>
      <c r="O73">
        <v>4.3899999999999997</v>
      </c>
      <c r="P73">
        <v>1.663</v>
      </c>
      <c r="Q73" t="s">
        <v>595</v>
      </c>
      <c r="R73" s="1" t="s">
        <v>1941</v>
      </c>
      <c r="S73">
        <v>0</v>
      </c>
      <c r="T73">
        <v>24540</v>
      </c>
      <c r="U73">
        <v>4544</v>
      </c>
      <c r="V73">
        <v>240</v>
      </c>
      <c r="W73">
        <v>4544</v>
      </c>
      <c r="X73">
        <v>1</v>
      </c>
      <c r="Y73">
        <v>0.29242288447305198</v>
      </c>
      <c r="Z73">
        <v>46</v>
      </c>
      <c r="AA73">
        <v>533.5</v>
      </c>
      <c r="AB73" t="s">
        <v>94</v>
      </c>
      <c r="AC73">
        <v>6.78125</v>
      </c>
      <c r="AE73">
        <v>0</v>
      </c>
      <c r="AF73">
        <v>46</v>
      </c>
      <c r="AG73">
        <v>12.28125</v>
      </c>
      <c r="AH73">
        <f t="shared" si="4"/>
        <v>33.71875</v>
      </c>
      <c r="AI73">
        <f t="shared" si="5"/>
        <v>3.7455470737913488</v>
      </c>
      <c r="AJ73">
        <f t="shared" si="6"/>
        <v>0.34840131319577516</v>
      </c>
      <c r="AK73">
        <f t="shared" si="7"/>
        <v>132.03164930136609</v>
      </c>
    </row>
    <row r="74" spans="1:37" x14ac:dyDescent="0.3">
      <c r="A74">
        <v>72</v>
      </c>
      <c r="B74">
        <v>206</v>
      </c>
      <c r="C74" t="s">
        <v>91</v>
      </c>
      <c r="D74">
        <v>1.35715486539786E-2</v>
      </c>
      <c r="E74">
        <v>4544</v>
      </c>
      <c r="F74">
        <v>4672</v>
      </c>
      <c r="G74">
        <v>1.0281690140844999</v>
      </c>
      <c r="H74">
        <v>2.66072403299105</v>
      </c>
      <c r="I74">
        <v>6.5582690031927804</v>
      </c>
      <c r="J74">
        <v>-0.98287463707387601</v>
      </c>
      <c r="K74" t="b">
        <v>1</v>
      </c>
      <c r="L74">
        <v>291.2</v>
      </c>
      <c r="M74" t="s">
        <v>92</v>
      </c>
      <c r="N74">
        <v>6.7271823867657599</v>
      </c>
      <c r="O74">
        <v>4.0599999999999996</v>
      </c>
      <c r="P74">
        <v>2.4649999999999999</v>
      </c>
      <c r="Q74" t="s">
        <v>596</v>
      </c>
      <c r="S74">
        <v>0</v>
      </c>
      <c r="T74">
        <v>11480</v>
      </c>
      <c r="U74">
        <v>4544</v>
      </c>
      <c r="V74">
        <v>509</v>
      </c>
      <c r="W74">
        <v>4544</v>
      </c>
      <c r="X74">
        <v>1</v>
      </c>
      <c r="Y74">
        <v>7.3610298589639703E-2</v>
      </c>
      <c r="Z74">
        <v>291.2</v>
      </c>
      <c r="AA74">
        <v>39.4</v>
      </c>
      <c r="AB74" t="s">
        <v>94</v>
      </c>
      <c r="AC74">
        <v>17.0625</v>
      </c>
      <c r="AE74">
        <v>0</v>
      </c>
      <c r="AF74">
        <v>291.25</v>
      </c>
      <c r="AG74">
        <v>5.421875</v>
      </c>
      <c r="AH74">
        <f t="shared" si="4"/>
        <v>285.828125</v>
      </c>
      <c r="AI74">
        <f t="shared" si="5"/>
        <v>53.717579250720462</v>
      </c>
      <c r="AJ74">
        <f t="shared" si="6"/>
        <v>0.37423376486639376</v>
      </c>
      <c r="AK74">
        <f t="shared" si="7"/>
        <v>778.25687402626534</v>
      </c>
    </row>
    <row r="75" spans="1:37" x14ac:dyDescent="0.3">
      <c r="A75">
        <v>73</v>
      </c>
      <c r="B75">
        <v>207</v>
      </c>
      <c r="C75" t="s">
        <v>91</v>
      </c>
      <c r="D75">
        <v>4.9525745990935399E-2</v>
      </c>
      <c r="E75">
        <v>4544</v>
      </c>
      <c r="F75">
        <v>4544</v>
      </c>
      <c r="G75">
        <v>1</v>
      </c>
      <c r="H75">
        <v>3.8906178614557598</v>
      </c>
      <c r="I75">
        <v>5.68774896347586</v>
      </c>
      <c r="J75">
        <v>-1.0158246453486299</v>
      </c>
      <c r="K75" t="b">
        <v>1</v>
      </c>
      <c r="L75">
        <v>28.94</v>
      </c>
      <c r="M75" t="s">
        <v>92</v>
      </c>
      <c r="N75">
        <v>6.9100181566067898</v>
      </c>
      <c r="O75">
        <v>4.04</v>
      </c>
      <c r="P75">
        <v>1.462</v>
      </c>
      <c r="Q75" t="s">
        <v>597</v>
      </c>
      <c r="S75">
        <v>0</v>
      </c>
      <c r="T75">
        <v>10980</v>
      </c>
      <c r="U75">
        <v>4544</v>
      </c>
      <c r="V75">
        <v>314</v>
      </c>
      <c r="W75">
        <v>4544</v>
      </c>
      <c r="X75">
        <v>1</v>
      </c>
      <c r="Y75">
        <v>0.163127003206258</v>
      </c>
      <c r="Z75">
        <v>28.94</v>
      </c>
      <c r="AA75">
        <v>379.2</v>
      </c>
      <c r="AB75" t="s">
        <v>94</v>
      </c>
      <c r="AC75">
        <v>5.37890625</v>
      </c>
      <c r="AE75">
        <v>3</v>
      </c>
      <c r="AF75">
        <v>28.9375</v>
      </c>
      <c r="AG75">
        <v>7.91015625</v>
      </c>
      <c r="AH75">
        <f t="shared" si="4"/>
        <v>21.02734375</v>
      </c>
      <c r="AI75">
        <f t="shared" si="5"/>
        <v>3.6582716049382715</v>
      </c>
      <c r="AJ75">
        <f t="shared" si="6"/>
        <v>0.36210369954459704</v>
      </c>
      <c r="AK75">
        <f t="shared" si="7"/>
        <v>79.914952640344481</v>
      </c>
    </row>
    <row r="76" spans="1:37" x14ac:dyDescent="0.3">
      <c r="A76">
        <v>74</v>
      </c>
      <c r="B76">
        <v>210</v>
      </c>
      <c r="C76" t="s">
        <v>91</v>
      </c>
      <c r="D76">
        <v>7.3842663389349604E-3</v>
      </c>
      <c r="E76">
        <v>4544</v>
      </c>
      <c r="F76">
        <v>18176</v>
      </c>
      <c r="G76">
        <v>4</v>
      </c>
      <c r="H76">
        <v>4.06320873791966</v>
      </c>
      <c r="I76">
        <v>12.753078987962599</v>
      </c>
      <c r="J76">
        <v>-1.0415417249777099</v>
      </c>
      <c r="K76" t="b">
        <v>1</v>
      </c>
      <c r="L76">
        <v>1378</v>
      </c>
      <c r="M76" t="s">
        <v>92</v>
      </c>
      <c r="N76">
        <v>12.7555842498373</v>
      </c>
      <c r="O76">
        <v>4.742</v>
      </c>
      <c r="P76">
        <v>3.1389999999999998</v>
      </c>
      <c r="Q76" t="s">
        <v>598</v>
      </c>
      <c r="S76">
        <v>0</v>
      </c>
      <c r="T76">
        <v>55000</v>
      </c>
      <c r="U76">
        <v>4544</v>
      </c>
      <c r="V76">
        <v>413</v>
      </c>
      <c r="W76">
        <v>4544</v>
      </c>
      <c r="X76">
        <v>1</v>
      </c>
      <c r="Y76">
        <v>0.15073064805030301</v>
      </c>
      <c r="Z76">
        <v>1378</v>
      </c>
      <c r="AA76">
        <v>39.9</v>
      </c>
      <c r="AB76" t="s">
        <v>94</v>
      </c>
      <c r="AC76">
        <v>37.125</v>
      </c>
      <c r="AE76">
        <v>0</v>
      </c>
      <c r="AF76">
        <v>1378</v>
      </c>
      <c r="AG76">
        <v>23.5</v>
      </c>
      <c r="AH76">
        <f t="shared" si="4"/>
        <v>1354.5</v>
      </c>
      <c r="AI76">
        <f t="shared" si="5"/>
        <v>58.638297872340424</v>
      </c>
      <c r="AJ76">
        <f t="shared" si="6"/>
        <v>0.35291017189735147</v>
      </c>
      <c r="AK76">
        <f t="shared" si="7"/>
        <v>3904.6763446671334</v>
      </c>
    </row>
    <row r="77" spans="1:37" x14ac:dyDescent="0.3">
      <c r="A77">
        <v>75</v>
      </c>
      <c r="B77">
        <v>212</v>
      </c>
      <c r="C77" t="s">
        <v>91</v>
      </c>
      <c r="D77">
        <v>1.9840278394848102E-2</v>
      </c>
      <c r="E77">
        <v>4544</v>
      </c>
      <c r="F77">
        <v>18176</v>
      </c>
      <c r="G77">
        <v>4</v>
      </c>
      <c r="H77">
        <v>4.1065444375273303</v>
      </c>
      <c r="I77">
        <v>6.9939584951637297</v>
      </c>
      <c r="J77">
        <v>-1.05038197110021</v>
      </c>
      <c r="K77" t="b">
        <v>1</v>
      </c>
      <c r="L77">
        <v>50.53</v>
      </c>
      <c r="M77" t="s">
        <v>92</v>
      </c>
      <c r="N77">
        <v>7.9768621603838099</v>
      </c>
      <c r="O77">
        <v>4.4000000000000004</v>
      </c>
      <c r="P77">
        <v>1.7030000000000001</v>
      </c>
      <c r="Q77" t="s">
        <v>599</v>
      </c>
      <c r="R77" s="1" t="s">
        <v>1941</v>
      </c>
      <c r="S77">
        <v>0</v>
      </c>
      <c r="T77">
        <v>24940</v>
      </c>
      <c r="U77">
        <v>4544</v>
      </c>
      <c r="V77">
        <v>482</v>
      </c>
      <c r="W77">
        <v>4544</v>
      </c>
      <c r="X77">
        <v>1</v>
      </c>
      <c r="Y77">
        <v>0.14149922175006999</v>
      </c>
      <c r="Z77">
        <v>50.53</v>
      </c>
      <c r="AA77">
        <v>493.8</v>
      </c>
      <c r="AB77" t="s">
        <v>94</v>
      </c>
      <c r="AC77">
        <v>7.109375</v>
      </c>
      <c r="AE77">
        <v>0</v>
      </c>
      <c r="AF77">
        <v>50.53125</v>
      </c>
      <c r="AG77">
        <v>10.3515625</v>
      </c>
      <c r="AH77">
        <f t="shared" si="4"/>
        <v>40.1796875</v>
      </c>
      <c r="AI77">
        <f t="shared" si="5"/>
        <v>4.8815094339622638</v>
      </c>
      <c r="AJ77">
        <f t="shared" si="6"/>
        <v>0.34980410852916727</v>
      </c>
      <c r="AK77">
        <f t="shared" si="7"/>
        <v>144.45585048291855</v>
      </c>
    </row>
    <row r="78" spans="1:37" x14ac:dyDescent="0.3">
      <c r="A78">
        <v>76</v>
      </c>
      <c r="B78">
        <v>217</v>
      </c>
      <c r="C78" t="s">
        <v>91</v>
      </c>
      <c r="D78">
        <v>1.47583244668182E-2</v>
      </c>
      <c r="E78">
        <v>4544</v>
      </c>
      <c r="F78">
        <v>4672</v>
      </c>
      <c r="G78">
        <v>1.0281690140844999</v>
      </c>
      <c r="H78">
        <v>2.2776151371312801</v>
      </c>
      <c r="I78">
        <v>5.6139654356634399</v>
      </c>
      <c r="J78">
        <v>-0.95072828753752703</v>
      </c>
      <c r="K78" t="b">
        <v>1</v>
      </c>
      <c r="L78">
        <v>292.2</v>
      </c>
      <c r="M78" t="s">
        <v>92</v>
      </c>
      <c r="N78">
        <v>6.0676900233506803</v>
      </c>
      <c r="O78">
        <v>4.0350000000000001</v>
      </c>
      <c r="P78">
        <v>2.4649999999999999</v>
      </c>
      <c r="Q78" t="s">
        <v>600</v>
      </c>
      <c r="S78">
        <v>0</v>
      </c>
      <c r="T78">
        <v>10860</v>
      </c>
      <c r="U78">
        <v>4544</v>
      </c>
      <c r="V78">
        <v>535</v>
      </c>
      <c r="W78">
        <v>4544</v>
      </c>
      <c r="X78">
        <v>1</v>
      </c>
      <c r="Y78">
        <v>5.52361191363651E-2</v>
      </c>
      <c r="Z78">
        <v>292.2</v>
      </c>
      <c r="AA78">
        <v>37.200000000000003</v>
      </c>
      <c r="AB78" t="s">
        <v>94</v>
      </c>
      <c r="AC78">
        <v>17.09375</v>
      </c>
      <c r="AE78">
        <v>0</v>
      </c>
      <c r="AF78">
        <v>292.25</v>
      </c>
      <c r="AG78">
        <v>4.20703125</v>
      </c>
      <c r="AH78">
        <f t="shared" si="4"/>
        <v>288.04296875</v>
      </c>
      <c r="AI78">
        <f t="shared" si="5"/>
        <v>69.467038068709371</v>
      </c>
      <c r="AJ78">
        <f t="shared" si="6"/>
        <v>0.38645946732622338</v>
      </c>
      <c r="AK78">
        <f t="shared" si="7"/>
        <v>756.22419608963025</v>
      </c>
    </row>
    <row r="79" spans="1:37" x14ac:dyDescent="0.3">
      <c r="A79">
        <v>77</v>
      </c>
      <c r="B79">
        <v>218</v>
      </c>
      <c r="C79" t="s">
        <v>91</v>
      </c>
      <c r="D79">
        <v>3.3922577829945497E-2</v>
      </c>
      <c r="E79">
        <v>4544</v>
      </c>
      <c r="F79">
        <v>4544</v>
      </c>
      <c r="G79">
        <v>1</v>
      </c>
      <c r="H79">
        <v>2.9263792925789498</v>
      </c>
      <c r="I79">
        <v>4.6039033597116097</v>
      </c>
      <c r="J79">
        <v>-1.0037697642725001</v>
      </c>
      <c r="K79" t="b">
        <v>1</v>
      </c>
      <c r="L79">
        <v>37.4</v>
      </c>
      <c r="M79" t="s">
        <v>92</v>
      </c>
      <c r="N79">
        <v>6.1702431864892802</v>
      </c>
      <c r="O79">
        <v>4.0350000000000001</v>
      </c>
      <c r="P79">
        <v>1.573</v>
      </c>
      <c r="Q79" t="s">
        <v>601</v>
      </c>
      <c r="S79">
        <v>0</v>
      </c>
      <c r="T79">
        <v>10800</v>
      </c>
      <c r="U79">
        <v>4544</v>
      </c>
      <c r="V79">
        <v>605</v>
      </c>
      <c r="W79">
        <v>4544</v>
      </c>
      <c r="X79">
        <v>1</v>
      </c>
      <c r="Y79">
        <v>7.8318455430081604E-2</v>
      </c>
      <c r="Z79">
        <v>37.4</v>
      </c>
      <c r="AA79">
        <v>288.8</v>
      </c>
      <c r="AB79" t="s">
        <v>94</v>
      </c>
      <c r="AC79">
        <v>6.1171875</v>
      </c>
      <c r="AE79">
        <v>3</v>
      </c>
      <c r="AF79">
        <v>37.40625</v>
      </c>
      <c r="AG79">
        <v>5.09765625</v>
      </c>
      <c r="AH79">
        <f t="shared" si="4"/>
        <v>32.30859375</v>
      </c>
      <c r="AI79">
        <f t="shared" si="5"/>
        <v>7.3379310344827582</v>
      </c>
      <c r="AJ79">
        <f t="shared" si="6"/>
        <v>0.36649523310584481</v>
      </c>
      <c r="AK79">
        <f t="shared" si="7"/>
        <v>102.06476543501719</v>
      </c>
    </row>
    <row r="80" spans="1:37" x14ac:dyDescent="0.3">
      <c r="A80">
        <v>78</v>
      </c>
      <c r="B80">
        <v>221</v>
      </c>
      <c r="C80" t="s">
        <v>91</v>
      </c>
      <c r="D80">
        <v>6.8985481461860598E-3</v>
      </c>
      <c r="E80">
        <v>4544</v>
      </c>
      <c r="F80">
        <v>18176</v>
      </c>
      <c r="G80">
        <v>4</v>
      </c>
      <c r="H80">
        <v>4.0366825678609901</v>
      </c>
      <c r="I80">
        <v>12.677706189688401</v>
      </c>
      <c r="J80">
        <v>-1.0415417249777099</v>
      </c>
      <c r="K80" t="b">
        <v>1</v>
      </c>
      <c r="L80">
        <v>1385</v>
      </c>
      <c r="M80" t="s">
        <v>92</v>
      </c>
      <c r="N80">
        <v>12.6812153851648</v>
      </c>
      <c r="O80">
        <v>4.74</v>
      </c>
      <c r="P80">
        <v>3.14</v>
      </c>
      <c r="Q80" t="s">
        <v>602</v>
      </c>
      <c r="S80">
        <v>0</v>
      </c>
      <c r="T80">
        <v>54800</v>
      </c>
      <c r="U80">
        <v>4544</v>
      </c>
      <c r="V80">
        <v>513</v>
      </c>
      <c r="W80">
        <v>4544</v>
      </c>
      <c r="X80">
        <v>1</v>
      </c>
      <c r="Y80">
        <v>0.134072810642241</v>
      </c>
      <c r="Z80">
        <v>1385</v>
      </c>
      <c r="AA80">
        <v>39.56</v>
      </c>
      <c r="AB80" t="s">
        <v>94</v>
      </c>
      <c r="AC80">
        <v>37.21875</v>
      </c>
      <c r="AE80">
        <v>0</v>
      </c>
      <c r="AF80">
        <v>1385</v>
      </c>
      <c r="AG80">
        <v>21.609375</v>
      </c>
      <c r="AH80">
        <f t="shared" si="4"/>
        <v>1363.390625</v>
      </c>
      <c r="AI80">
        <f t="shared" si="5"/>
        <v>64.09255242227043</v>
      </c>
      <c r="AJ80">
        <f t="shared" si="6"/>
        <v>0.35291017189735147</v>
      </c>
      <c r="AK80">
        <f t="shared" si="7"/>
        <v>3924.5114204383017</v>
      </c>
    </row>
    <row r="81" spans="1:37" x14ac:dyDescent="0.3">
      <c r="A81">
        <v>79</v>
      </c>
      <c r="B81">
        <v>223</v>
      </c>
      <c r="C81" t="s">
        <v>91</v>
      </c>
      <c r="D81">
        <v>1.0579743585175799E-2</v>
      </c>
      <c r="E81">
        <v>4544</v>
      </c>
      <c r="F81">
        <v>18176</v>
      </c>
      <c r="G81">
        <v>4</v>
      </c>
      <c r="H81">
        <v>4.2003159630290403</v>
      </c>
      <c r="I81">
        <v>7.6869063620277496</v>
      </c>
      <c r="J81">
        <v>-1.05118562983861</v>
      </c>
      <c r="K81" t="b">
        <v>1</v>
      </c>
      <c r="L81">
        <v>67.56</v>
      </c>
      <c r="M81" t="s">
        <v>92</v>
      </c>
      <c r="N81">
        <v>8.27180581729327</v>
      </c>
      <c r="O81">
        <v>4.4260000000000002</v>
      </c>
      <c r="P81">
        <v>1.83</v>
      </c>
      <c r="Q81" t="s">
        <v>603</v>
      </c>
      <c r="R81" s="1" t="s">
        <v>1941</v>
      </c>
      <c r="S81">
        <v>0</v>
      </c>
      <c r="T81">
        <v>26670</v>
      </c>
      <c r="U81">
        <v>4544</v>
      </c>
      <c r="V81">
        <v>570</v>
      </c>
      <c r="W81">
        <v>4544</v>
      </c>
      <c r="X81">
        <v>1</v>
      </c>
      <c r="Y81">
        <v>0.134164224467336</v>
      </c>
      <c r="Z81">
        <v>67.56</v>
      </c>
      <c r="AA81">
        <v>394.8</v>
      </c>
      <c r="AB81" t="s">
        <v>94</v>
      </c>
      <c r="AC81">
        <v>8.21875</v>
      </c>
      <c r="AE81">
        <v>0</v>
      </c>
      <c r="AF81">
        <v>67.5625</v>
      </c>
      <c r="AG81">
        <v>10.25</v>
      </c>
      <c r="AH81">
        <f t="shared" si="4"/>
        <v>57.3125</v>
      </c>
      <c r="AI81">
        <f t="shared" si="5"/>
        <v>6.5914634146341466</v>
      </c>
      <c r="AJ81">
        <f t="shared" si="6"/>
        <v>0.34952309833389372</v>
      </c>
      <c r="AK81">
        <f t="shared" si="7"/>
        <v>193.29909903539092</v>
      </c>
    </row>
    <row r="82" spans="1:37" x14ac:dyDescent="0.3">
      <c r="A82">
        <v>80</v>
      </c>
      <c r="B82">
        <v>228</v>
      </c>
      <c r="C82" t="s">
        <v>91</v>
      </c>
      <c r="D82">
        <v>2.7539587252899098E-2</v>
      </c>
      <c r="E82">
        <v>4544</v>
      </c>
      <c r="F82">
        <v>4672</v>
      </c>
      <c r="G82">
        <v>1.0281690140844999</v>
      </c>
      <c r="H82">
        <v>2.6877086142866999</v>
      </c>
      <c r="I82">
        <v>6.7560175519277097</v>
      </c>
      <c r="J82">
        <v>-0.97564170842819797</v>
      </c>
      <c r="K82" t="b">
        <v>1</v>
      </c>
      <c r="L82">
        <v>326.2</v>
      </c>
      <c r="M82" t="s">
        <v>92</v>
      </c>
      <c r="N82">
        <v>6.8846555462008396</v>
      </c>
      <c r="O82">
        <v>4.0659999999999998</v>
      </c>
      <c r="P82">
        <v>2.5139999999999998</v>
      </c>
      <c r="Q82" t="s">
        <v>604</v>
      </c>
      <c r="S82">
        <v>0</v>
      </c>
      <c r="T82">
        <v>11640</v>
      </c>
      <c r="U82">
        <v>4544</v>
      </c>
      <c r="V82">
        <v>231</v>
      </c>
      <c r="W82">
        <v>4544</v>
      </c>
      <c r="X82">
        <v>1</v>
      </c>
      <c r="Y82">
        <v>0.111043074336814</v>
      </c>
      <c r="Z82">
        <v>326.2</v>
      </c>
      <c r="AA82">
        <v>35.700000000000003</v>
      </c>
      <c r="AB82" t="s">
        <v>94</v>
      </c>
      <c r="AC82">
        <v>18.0625</v>
      </c>
      <c r="AE82">
        <v>0</v>
      </c>
      <c r="AF82">
        <v>326.25</v>
      </c>
      <c r="AG82">
        <v>9.8515625</v>
      </c>
      <c r="AH82">
        <f t="shared" si="4"/>
        <v>316.3984375</v>
      </c>
      <c r="AI82">
        <f t="shared" si="5"/>
        <v>33.116574147501986</v>
      </c>
      <c r="AJ82">
        <f t="shared" si="6"/>
        <v>0.3769503836961785</v>
      </c>
      <c r="AK82">
        <f t="shared" si="7"/>
        <v>865.49852211573034</v>
      </c>
    </row>
    <row r="83" spans="1:37" x14ac:dyDescent="0.3">
      <c r="A83">
        <v>81</v>
      </c>
      <c r="B83">
        <v>229</v>
      </c>
      <c r="C83" t="s">
        <v>91</v>
      </c>
      <c r="D83">
        <v>4.7022451401552597E-2</v>
      </c>
      <c r="E83">
        <v>4544</v>
      </c>
      <c r="F83">
        <v>4544</v>
      </c>
      <c r="G83">
        <v>1</v>
      </c>
      <c r="H83">
        <v>2.7502230726155901</v>
      </c>
      <c r="I83">
        <v>5.0143227310286198</v>
      </c>
      <c r="J83">
        <v>-0.98930390698114601</v>
      </c>
      <c r="K83" t="b">
        <v>1</v>
      </c>
      <c r="L83">
        <v>66.5</v>
      </c>
      <c r="M83" t="s">
        <v>92</v>
      </c>
      <c r="N83">
        <v>6.0630722679263904</v>
      </c>
      <c r="O83">
        <v>3.992</v>
      </c>
      <c r="P83">
        <v>1.823</v>
      </c>
      <c r="Q83" t="s">
        <v>605</v>
      </c>
      <c r="S83">
        <v>0</v>
      </c>
      <c r="T83">
        <v>9816</v>
      </c>
      <c r="U83">
        <v>4544</v>
      </c>
      <c r="V83">
        <v>309</v>
      </c>
      <c r="W83">
        <v>4544</v>
      </c>
      <c r="X83">
        <v>1</v>
      </c>
      <c r="Y83">
        <v>9.9566711855721995E-2</v>
      </c>
      <c r="Z83">
        <v>66.5</v>
      </c>
      <c r="AA83">
        <v>147.6</v>
      </c>
      <c r="AB83" t="s">
        <v>94</v>
      </c>
      <c r="AC83">
        <v>8.15625</v>
      </c>
      <c r="AE83">
        <v>3</v>
      </c>
      <c r="AF83">
        <v>66.5</v>
      </c>
      <c r="AG83">
        <v>7.2109375</v>
      </c>
      <c r="AH83">
        <f t="shared" si="4"/>
        <v>59.2890625</v>
      </c>
      <c r="AI83">
        <f t="shared" si="5"/>
        <v>9.2221018418201517</v>
      </c>
      <c r="AJ83">
        <f t="shared" si="6"/>
        <v>0.37183543300643185</v>
      </c>
      <c r="AK83">
        <f t="shared" si="7"/>
        <v>178.84255801638386</v>
      </c>
    </row>
    <row r="84" spans="1:37" x14ac:dyDescent="0.3">
      <c r="A84">
        <v>82</v>
      </c>
      <c r="B84">
        <v>232</v>
      </c>
      <c r="C84" t="s">
        <v>91</v>
      </c>
      <c r="D84">
        <v>1.44770383240877E-2</v>
      </c>
      <c r="E84">
        <v>4544</v>
      </c>
      <c r="F84">
        <v>18176</v>
      </c>
      <c r="G84">
        <v>4</v>
      </c>
      <c r="H84">
        <v>4.0531589371127597</v>
      </c>
      <c r="I84">
        <v>12.6502890263792</v>
      </c>
      <c r="J84">
        <v>-1.0423453837161201</v>
      </c>
      <c r="K84" t="b">
        <v>1</v>
      </c>
      <c r="L84">
        <v>1321</v>
      </c>
      <c r="M84" t="s">
        <v>92</v>
      </c>
      <c r="N84">
        <v>12.6497112389902</v>
      </c>
      <c r="O84">
        <v>4.74</v>
      </c>
      <c r="P84">
        <v>3.121</v>
      </c>
      <c r="Q84" t="s">
        <v>606</v>
      </c>
      <c r="S84">
        <v>0</v>
      </c>
      <c r="T84">
        <v>54900</v>
      </c>
      <c r="U84">
        <v>4544</v>
      </c>
      <c r="V84">
        <v>485</v>
      </c>
      <c r="W84">
        <v>4544</v>
      </c>
      <c r="X84">
        <v>1</v>
      </c>
      <c r="Y84">
        <v>0.138636805747162</v>
      </c>
      <c r="Z84">
        <v>1321</v>
      </c>
      <c r="AA84">
        <v>41.56</v>
      </c>
      <c r="AB84" t="s">
        <v>94</v>
      </c>
      <c r="AC84">
        <v>36.34375</v>
      </c>
      <c r="AE84">
        <v>0</v>
      </c>
      <c r="AF84">
        <v>1321</v>
      </c>
      <c r="AG84">
        <v>22.34375</v>
      </c>
      <c r="AH84">
        <f t="shared" si="4"/>
        <v>1298.65625</v>
      </c>
      <c r="AI84">
        <f t="shared" si="5"/>
        <v>59.121678321678324</v>
      </c>
      <c r="AJ84">
        <f t="shared" si="6"/>
        <v>0.35262666648989033</v>
      </c>
      <c r="AK84">
        <f t="shared" si="7"/>
        <v>3746.1715903379431</v>
      </c>
    </row>
    <row r="85" spans="1:37" x14ac:dyDescent="0.3">
      <c r="A85">
        <v>83</v>
      </c>
      <c r="B85">
        <v>234</v>
      </c>
      <c r="C85" t="s">
        <v>91</v>
      </c>
      <c r="D85">
        <v>3.0831404586122699E-2</v>
      </c>
      <c r="E85">
        <v>4544</v>
      </c>
      <c r="F85">
        <v>18176</v>
      </c>
      <c r="G85">
        <v>4</v>
      </c>
      <c r="H85">
        <v>4.3965117709997603</v>
      </c>
      <c r="I85">
        <v>7.6767217251441098</v>
      </c>
      <c r="J85">
        <v>-1.05359660605384</v>
      </c>
      <c r="K85" t="b">
        <v>1</v>
      </c>
      <c r="L85">
        <v>55.72</v>
      </c>
      <c r="M85" t="s">
        <v>92</v>
      </c>
      <c r="N85">
        <v>8.4369646775364302</v>
      </c>
      <c r="O85">
        <v>4.4340000000000002</v>
      </c>
      <c r="P85">
        <v>1.746</v>
      </c>
      <c r="Q85" t="s">
        <v>607</v>
      </c>
      <c r="R85" s="1" t="s">
        <v>1941</v>
      </c>
      <c r="S85">
        <v>0</v>
      </c>
      <c r="T85">
        <v>27140</v>
      </c>
      <c r="U85">
        <v>4544</v>
      </c>
      <c r="V85">
        <v>805</v>
      </c>
      <c r="W85">
        <v>4544</v>
      </c>
      <c r="X85">
        <v>1</v>
      </c>
      <c r="Y85">
        <v>0.11971131014682</v>
      </c>
      <c r="Z85">
        <v>55.72</v>
      </c>
      <c r="AA85">
        <v>487</v>
      </c>
      <c r="AB85" t="s">
        <v>94</v>
      </c>
      <c r="AC85">
        <v>7.46484375</v>
      </c>
      <c r="AE85">
        <v>0</v>
      </c>
      <c r="AF85">
        <v>55.71875</v>
      </c>
      <c r="AG85">
        <v>9.1328125</v>
      </c>
      <c r="AH85">
        <f t="shared" si="4"/>
        <v>46.5859375</v>
      </c>
      <c r="AI85">
        <f t="shared" si="5"/>
        <v>6.1009409751924721</v>
      </c>
      <c r="AJ85">
        <f t="shared" si="6"/>
        <v>0.34868142149626408</v>
      </c>
      <c r="AK85">
        <f t="shared" si="7"/>
        <v>159.79844799559243</v>
      </c>
    </row>
    <row r="86" spans="1:37" x14ac:dyDescent="0.3">
      <c r="A86">
        <v>84</v>
      </c>
      <c r="B86">
        <v>239</v>
      </c>
      <c r="C86" t="s">
        <v>91</v>
      </c>
      <c r="D86">
        <v>1.6172920761479401E-2</v>
      </c>
      <c r="E86">
        <v>4544</v>
      </c>
      <c r="F86">
        <v>4672</v>
      </c>
      <c r="G86">
        <v>1.0281690140844999</v>
      </c>
      <c r="H86">
        <v>2.74727749057269</v>
      </c>
      <c r="I86">
        <v>7.0881905567314902</v>
      </c>
      <c r="J86">
        <v>-0.98207097833546797</v>
      </c>
      <c r="K86" t="b">
        <v>1</v>
      </c>
      <c r="L86">
        <v>380.8</v>
      </c>
      <c r="M86" t="s">
        <v>92</v>
      </c>
      <c r="N86">
        <v>7.1576617266510896</v>
      </c>
      <c r="O86">
        <v>4.0599999999999996</v>
      </c>
      <c r="P86">
        <v>2.58</v>
      </c>
      <c r="Q86" t="s">
        <v>608</v>
      </c>
      <c r="S86">
        <v>0</v>
      </c>
      <c r="T86">
        <v>11410</v>
      </c>
      <c r="U86">
        <v>4544</v>
      </c>
      <c r="V86">
        <v>325</v>
      </c>
      <c r="W86">
        <v>4544</v>
      </c>
      <c r="X86">
        <v>1</v>
      </c>
      <c r="Y86">
        <v>9.6921516688059803E-2</v>
      </c>
      <c r="Z86">
        <v>380.8</v>
      </c>
      <c r="AA86">
        <v>29.97</v>
      </c>
      <c r="AB86" t="s">
        <v>94</v>
      </c>
      <c r="AC86">
        <v>19.515625</v>
      </c>
      <c r="AE86">
        <v>0</v>
      </c>
      <c r="AF86">
        <v>380.75</v>
      </c>
      <c r="AG86">
        <v>7.37109375</v>
      </c>
      <c r="AH86">
        <f t="shared" si="4"/>
        <v>373.37890625</v>
      </c>
      <c r="AI86">
        <f t="shared" si="5"/>
        <v>51.654478007419186</v>
      </c>
      <c r="AJ86">
        <f t="shared" si="6"/>
        <v>0.37453464198680558</v>
      </c>
      <c r="AK86">
        <f t="shared" si="7"/>
        <v>1016.5948815314482</v>
      </c>
    </row>
    <row r="87" spans="1:37" x14ac:dyDescent="0.3">
      <c r="A87">
        <v>85</v>
      </c>
      <c r="B87">
        <v>240</v>
      </c>
      <c r="C87" t="s">
        <v>91</v>
      </c>
      <c r="D87">
        <v>2.5517048895270601E-2</v>
      </c>
      <c r="E87">
        <v>4544</v>
      </c>
      <c r="F87">
        <v>4544</v>
      </c>
      <c r="G87">
        <v>1</v>
      </c>
      <c r="H87">
        <v>2.6550108405080599</v>
      </c>
      <c r="I87">
        <v>4.7525731158703897</v>
      </c>
      <c r="J87">
        <v>-0.99171488319637202</v>
      </c>
      <c r="K87" t="b">
        <v>1</v>
      </c>
      <c r="L87">
        <v>61.66</v>
      </c>
      <c r="M87" t="s">
        <v>92</v>
      </c>
      <c r="N87">
        <v>5.8807911353367297</v>
      </c>
      <c r="O87">
        <v>3.9689999999999999</v>
      </c>
      <c r="P87">
        <v>1.79</v>
      </c>
      <c r="Q87" t="s">
        <v>609</v>
      </c>
      <c r="S87">
        <v>0</v>
      </c>
      <c r="T87">
        <v>9320</v>
      </c>
      <c r="U87">
        <v>4544</v>
      </c>
      <c r="V87">
        <v>492</v>
      </c>
      <c r="W87">
        <v>4544</v>
      </c>
      <c r="X87">
        <v>1</v>
      </c>
      <c r="Y87">
        <v>7.4613650996577296E-2</v>
      </c>
      <c r="Z87">
        <v>61.66</v>
      </c>
      <c r="AA87">
        <v>151.1</v>
      </c>
      <c r="AB87" t="s">
        <v>94</v>
      </c>
      <c r="AC87">
        <v>7.8515625</v>
      </c>
      <c r="AE87">
        <v>3</v>
      </c>
      <c r="AF87">
        <v>61.65625</v>
      </c>
      <c r="AG87">
        <v>4.69921875</v>
      </c>
      <c r="AH87">
        <f t="shared" si="4"/>
        <v>56.95703125</v>
      </c>
      <c r="AI87">
        <f t="shared" si="5"/>
        <v>13.120532003325021</v>
      </c>
      <c r="AJ87">
        <f t="shared" si="6"/>
        <v>0.37094002645715707</v>
      </c>
      <c r="AK87">
        <f t="shared" si="7"/>
        <v>166.21622257613438</v>
      </c>
    </row>
    <row r="88" spans="1:37" x14ac:dyDescent="0.3">
      <c r="A88">
        <v>86</v>
      </c>
      <c r="B88">
        <v>243</v>
      </c>
      <c r="C88" t="s">
        <v>91</v>
      </c>
      <c r="D88">
        <v>1.51710864075721E-2</v>
      </c>
      <c r="E88">
        <v>4544</v>
      </c>
      <c r="F88">
        <v>18176</v>
      </c>
      <c r="G88">
        <v>4</v>
      </c>
      <c r="H88">
        <v>4.0928709992482997</v>
      </c>
      <c r="I88">
        <v>12.558399101209099</v>
      </c>
      <c r="J88">
        <v>-1.0423453837161201</v>
      </c>
      <c r="K88" t="b">
        <v>1</v>
      </c>
      <c r="L88">
        <v>1169</v>
      </c>
      <c r="M88" t="s">
        <v>92</v>
      </c>
      <c r="N88">
        <v>12.5564721989004</v>
      </c>
      <c r="O88">
        <v>4.742</v>
      </c>
      <c r="P88">
        <v>3.0680000000000001</v>
      </c>
      <c r="Q88" t="s">
        <v>610</v>
      </c>
      <c r="S88">
        <v>0</v>
      </c>
      <c r="T88">
        <v>55300</v>
      </c>
      <c r="U88">
        <v>4544</v>
      </c>
      <c r="V88">
        <v>220</v>
      </c>
      <c r="W88">
        <v>4544</v>
      </c>
      <c r="X88">
        <v>1</v>
      </c>
      <c r="Y88">
        <v>0.208521320230975</v>
      </c>
      <c r="Z88">
        <v>1169</v>
      </c>
      <c r="AA88">
        <v>47.3</v>
      </c>
      <c r="AB88" t="s">
        <v>94</v>
      </c>
      <c r="AC88">
        <v>34.1875</v>
      </c>
      <c r="AE88">
        <v>0</v>
      </c>
      <c r="AF88">
        <v>1169</v>
      </c>
      <c r="AG88">
        <v>29.953125</v>
      </c>
      <c r="AH88">
        <f t="shared" si="4"/>
        <v>1139.046875</v>
      </c>
      <c r="AI88">
        <f t="shared" si="5"/>
        <v>39.027647365675534</v>
      </c>
      <c r="AJ88">
        <f t="shared" si="6"/>
        <v>0.35262666648989033</v>
      </c>
      <c r="AK88">
        <f t="shared" si="7"/>
        <v>3315.1208093149553</v>
      </c>
    </row>
    <row r="89" spans="1:37" x14ac:dyDescent="0.3">
      <c r="A89">
        <v>87</v>
      </c>
      <c r="B89">
        <v>245</v>
      </c>
      <c r="C89" t="s">
        <v>91</v>
      </c>
      <c r="D89">
        <v>2.4044057475834799E-2</v>
      </c>
      <c r="E89">
        <v>4544</v>
      </c>
      <c r="F89">
        <v>18176</v>
      </c>
      <c r="G89">
        <v>4</v>
      </c>
      <c r="H89">
        <v>4.6973695133580504</v>
      </c>
      <c r="I89">
        <v>8.1148893253226397</v>
      </c>
      <c r="J89">
        <v>-1.0544002647922499</v>
      </c>
      <c r="K89" t="b">
        <v>1</v>
      </c>
      <c r="L89">
        <v>53.4</v>
      </c>
      <c r="M89" t="s">
        <v>92</v>
      </c>
      <c r="N89">
        <v>8.8299067697769509</v>
      </c>
      <c r="O89">
        <v>4.4379999999999997</v>
      </c>
      <c r="P89">
        <v>1.728</v>
      </c>
      <c r="Q89" t="s">
        <v>611</v>
      </c>
      <c r="R89" s="1" t="s">
        <v>1941</v>
      </c>
      <c r="S89">
        <v>0</v>
      </c>
      <c r="T89">
        <v>27420</v>
      </c>
      <c r="U89">
        <v>4544</v>
      </c>
      <c r="V89">
        <v>688</v>
      </c>
      <c r="W89">
        <v>4544</v>
      </c>
      <c r="X89">
        <v>1</v>
      </c>
      <c r="Y89">
        <v>0.140960891194615</v>
      </c>
      <c r="Z89">
        <v>53.4</v>
      </c>
      <c r="AA89">
        <v>513.5</v>
      </c>
      <c r="AB89" t="s">
        <v>94</v>
      </c>
      <c r="AC89">
        <v>7.30859375</v>
      </c>
      <c r="AE89">
        <v>0</v>
      </c>
      <c r="AF89">
        <v>53.40625</v>
      </c>
      <c r="AG89">
        <v>9.78125</v>
      </c>
      <c r="AH89">
        <f t="shared" si="4"/>
        <v>43.625</v>
      </c>
      <c r="AI89">
        <f t="shared" si="5"/>
        <v>5.460063897763578</v>
      </c>
      <c r="AJ89">
        <f t="shared" si="6"/>
        <v>0.34840131319577516</v>
      </c>
      <c r="AK89">
        <f t="shared" si="7"/>
        <v>153.28946240219747</v>
      </c>
    </row>
    <row r="90" spans="1:37" x14ac:dyDescent="0.3">
      <c r="A90">
        <v>88</v>
      </c>
      <c r="B90">
        <v>250</v>
      </c>
      <c r="C90" t="s">
        <v>91</v>
      </c>
      <c r="D90">
        <v>1.26207662114596E-2</v>
      </c>
      <c r="E90">
        <v>4544</v>
      </c>
      <c r="F90">
        <v>4672</v>
      </c>
      <c r="G90">
        <v>1.0281690140844999</v>
      </c>
      <c r="H90">
        <v>2.8071483855545498</v>
      </c>
      <c r="I90">
        <v>7.1439733327687298</v>
      </c>
      <c r="J90">
        <v>-0.98850024824273797</v>
      </c>
      <c r="K90" t="b">
        <v>1</v>
      </c>
      <c r="L90">
        <v>350.5</v>
      </c>
      <c r="M90" t="s">
        <v>92</v>
      </c>
      <c r="N90">
        <v>7.2146294574474901</v>
      </c>
      <c r="O90">
        <v>4.0739999999999998</v>
      </c>
      <c r="P90">
        <v>2.5449999999999999</v>
      </c>
      <c r="Q90" t="s">
        <v>612</v>
      </c>
      <c r="S90">
        <v>0</v>
      </c>
      <c r="T90">
        <v>11830</v>
      </c>
      <c r="U90">
        <v>4544</v>
      </c>
      <c r="V90">
        <v>412</v>
      </c>
      <c r="W90">
        <v>4544</v>
      </c>
      <c r="X90">
        <v>1</v>
      </c>
      <c r="Y90">
        <v>8.9031810713711995E-2</v>
      </c>
      <c r="Z90">
        <v>350.5</v>
      </c>
      <c r="AA90">
        <v>33.75</v>
      </c>
      <c r="AB90" t="s">
        <v>94</v>
      </c>
      <c r="AC90">
        <v>18.71875</v>
      </c>
      <c r="AE90">
        <v>0</v>
      </c>
      <c r="AF90">
        <v>350.5</v>
      </c>
      <c r="AG90">
        <v>6.52734375</v>
      </c>
      <c r="AH90">
        <f t="shared" si="4"/>
        <v>343.97265625</v>
      </c>
      <c r="AI90">
        <f t="shared" si="5"/>
        <v>53.697187312986237</v>
      </c>
      <c r="AJ90">
        <f t="shared" si="6"/>
        <v>0.37213438191177711</v>
      </c>
      <c r="AK90">
        <f t="shared" si="7"/>
        <v>941.86406050246114</v>
      </c>
    </row>
    <row r="91" spans="1:37" x14ac:dyDescent="0.3">
      <c r="A91">
        <v>89</v>
      </c>
      <c r="B91">
        <v>251</v>
      </c>
      <c r="C91" t="s">
        <v>91</v>
      </c>
      <c r="D91">
        <v>3.1309970009032399E-2</v>
      </c>
      <c r="E91">
        <v>4544</v>
      </c>
      <c r="F91">
        <v>4544</v>
      </c>
      <c r="G91">
        <v>1</v>
      </c>
      <c r="H91">
        <v>3.1533662401145</v>
      </c>
      <c r="I91">
        <v>4.9579293423675201</v>
      </c>
      <c r="J91">
        <v>-1.0085917167029499</v>
      </c>
      <c r="K91" t="b">
        <v>1</v>
      </c>
      <c r="L91">
        <v>37.380000000000003</v>
      </c>
      <c r="M91" t="s">
        <v>92</v>
      </c>
      <c r="N91">
        <v>6.2549802264027097</v>
      </c>
      <c r="O91">
        <v>4.016</v>
      </c>
      <c r="P91">
        <v>1.5720000000000001</v>
      </c>
      <c r="Q91" t="s">
        <v>613</v>
      </c>
      <c r="S91">
        <v>0</v>
      </c>
      <c r="T91">
        <v>10320</v>
      </c>
      <c r="U91">
        <v>4544</v>
      </c>
      <c r="V91">
        <v>465</v>
      </c>
      <c r="W91">
        <v>4544</v>
      </c>
      <c r="X91">
        <v>1</v>
      </c>
      <c r="Y91">
        <v>9.9859968235792407E-2</v>
      </c>
      <c r="Z91">
        <v>37.380000000000003</v>
      </c>
      <c r="AA91">
        <v>276</v>
      </c>
      <c r="AB91" t="s">
        <v>94</v>
      </c>
      <c r="AC91">
        <v>6.11328125</v>
      </c>
      <c r="AE91">
        <v>3</v>
      </c>
      <c r="AF91">
        <v>37.375</v>
      </c>
      <c r="AG91">
        <v>5.8671875</v>
      </c>
      <c r="AH91">
        <f t="shared" si="4"/>
        <v>31.5078125</v>
      </c>
      <c r="AI91">
        <f t="shared" si="5"/>
        <v>6.3701731025299599</v>
      </c>
      <c r="AJ91">
        <f t="shared" si="6"/>
        <v>0.36473226441732848</v>
      </c>
      <c r="AK91">
        <f t="shared" si="7"/>
        <v>102.47242606767395</v>
      </c>
    </row>
    <row r="92" spans="1:37" x14ac:dyDescent="0.3">
      <c r="A92">
        <v>90</v>
      </c>
      <c r="B92">
        <v>254</v>
      </c>
      <c r="C92" t="s">
        <v>91</v>
      </c>
      <c r="D92">
        <v>1.3228339185352799E-2</v>
      </c>
      <c r="E92">
        <v>4544</v>
      </c>
      <c r="F92">
        <v>18176</v>
      </c>
      <c r="G92">
        <v>4</v>
      </c>
      <c r="H92">
        <v>4.0386246182720802</v>
      </c>
      <c r="I92">
        <v>12.2894085063826</v>
      </c>
      <c r="J92">
        <v>-1.0439527011929399</v>
      </c>
      <c r="K92" t="b">
        <v>1</v>
      </c>
      <c r="L92">
        <v>1106</v>
      </c>
      <c r="M92" t="s">
        <v>92</v>
      </c>
      <c r="N92">
        <v>12.292957492941399</v>
      </c>
      <c r="O92">
        <v>4.74</v>
      </c>
      <c r="P92">
        <v>3.0430000000000001</v>
      </c>
      <c r="Q92" t="s">
        <v>614</v>
      </c>
      <c r="S92">
        <v>0</v>
      </c>
      <c r="T92">
        <v>54500</v>
      </c>
      <c r="U92">
        <v>4544</v>
      </c>
      <c r="V92">
        <v>362</v>
      </c>
      <c r="W92">
        <v>4544</v>
      </c>
      <c r="X92">
        <v>1</v>
      </c>
      <c r="Y92">
        <v>0.15970656423448301</v>
      </c>
      <c r="Z92">
        <v>1106</v>
      </c>
      <c r="AA92">
        <v>49.28</v>
      </c>
      <c r="AB92" t="s">
        <v>94</v>
      </c>
      <c r="AC92">
        <v>33.25</v>
      </c>
      <c r="AE92">
        <v>0</v>
      </c>
      <c r="AF92">
        <v>1106</v>
      </c>
      <c r="AG92">
        <v>24.421875</v>
      </c>
      <c r="AH92">
        <f t="shared" si="4"/>
        <v>1081.578125</v>
      </c>
      <c r="AI92">
        <f t="shared" si="5"/>
        <v>45.28726807421625</v>
      </c>
      <c r="AJ92">
        <f t="shared" si="6"/>
        <v>0.35206033874221582</v>
      </c>
      <c r="AK92">
        <f t="shared" si="7"/>
        <v>3141.5069472219952</v>
      </c>
    </row>
    <row r="93" spans="1:37" x14ac:dyDescent="0.3">
      <c r="A93">
        <v>91</v>
      </c>
      <c r="B93">
        <v>256</v>
      </c>
      <c r="C93" t="s">
        <v>91</v>
      </c>
      <c r="D93">
        <v>1.9691719923214099E-2</v>
      </c>
      <c r="E93">
        <v>4544</v>
      </c>
      <c r="F93">
        <v>18176</v>
      </c>
      <c r="G93">
        <v>4</v>
      </c>
      <c r="H93">
        <v>4.8907846917079096</v>
      </c>
      <c r="I93">
        <v>8.57797783819084</v>
      </c>
      <c r="J93">
        <v>-1.0544002647922499</v>
      </c>
      <c r="K93" t="b">
        <v>1</v>
      </c>
      <c r="L93">
        <v>56.72</v>
      </c>
      <c r="M93" t="s">
        <v>92</v>
      </c>
      <c r="N93">
        <v>9.2729594536244306</v>
      </c>
      <c r="O93">
        <v>4.4649999999999999</v>
      </c>
      <c r="P93">
        <v>1.754</v>
      </c>
      <c r="Q93" t="s">
        <v>615</v>
      </c>
      <c r="R93" s="1" t="s">
        <v>1941</v>
      </c>
      <c r="S93">
        <v>0</v>
      </c>
      <c r="T93">
        <v>29230</v>
      </c>
      <c r="U93">
        <v>4544</v>
      </c>
      <c r="V93">
        <v>533</v>
      </c>
      <c r="W93">
        <v>4544</v>
      </c>
      <c r="X93">
        <v>1</v>
      </c>
      <c r="Y93">
        <v>0.16852859260042799</v>
      </c>
      <c r="Z93">
        <v>56.72</v>
      </c>
      <c r="AA93">
        <v>515.5</v>
      </c>
      <c r="AB93" t="s">
        <v>94</v>
      </c>
      <c r="AC93">
        <v>7.53125</v>
      </c>
      <c r="AE93">
        <v>0</v>
      </c>
      <c r="AF93">
        <v>56.71875</v>
      </c>
      <c r="AG93">
        <v>11.40625</v>
      </c>
      <c r="AH93">
        <f t="shared" si="4"/>
        <v>45.3125</v>
      </c>
      <c r="AI93">
        <f t="shared" si="5"/>
        <v>4.9726027397260273</v>
      </c>
      <c r="AJ93">
        <f t="shared" si="6"/>
        <v>0.34840131319577516</v>
      </c>
      <c r="AK93">
        <f t="shared" si="7"/>
        <v>162.79717627851866</v>
      </c>
    </row>
    <row r="94" spans="1:37" x14ac:dyDescent="0.3">
      <c r="A94">
        <v>92</v>
      </c>
      <c r="B94">
        <v>261</v>
      </c>
      <c r="C94" t="s">
        <v>91</v>
      </c>
      <c r="D94">
        <v>8.4207181611167803E-3</v>
      </c>
      <c r="E94">
        <v>4544</v>
      </c>
      <c r="F94">
        <v>4672</v>
      </c>
      <c r="G94">
        <v>1.0281690140844999</v>
      </c>
      <c r="H94">
        <v>2.85341221656053</v>
      </c>
      <c r="I94">
        <v>7.6964106856837899</v>
      </c>
      <c r="J94">
        <v>-0.98367829581228505</v>
      </c>
      <c r="K94" t="b">
        <v>1</v>
      </c>
      <c r="L94">
        <v>497.8</v>
      </c>
      <c r="M94" t="s">
        <v>92</v>
      </c>
      <c r="N94">
        <v>7.7210798307767696</v>
      </c>
      <c r="O94">
        <v>4.0659999999999998</v>
      </c>
      <c r="P94">
        <v>2.6970000000000001</v>
      </c>
      <c r="Q94" t="s">
        <v>616</v>
      </c>
      <c r="S94">
        <v>0</v>
      </c>
      <c r="T94">
        <v>11624</v>
      </c>
      <c r="U94">
        <v>4544</v>
      </c>
      <c r="V94">
        <v>394</v>
      </c>
      <c r="W94">
        <v>4544</v>
      </c>
      <c r="X94">
        <v>1</v>
      </c>
      <c r="Y94">
        <v>9.3373558530938303E-2</v>
      </c>
      <c r="Z94">
        <v>497.8</v>
      </c>
      <c r="AA94">
        <v>23.36</v>
      </c>
      <c r="AB94" t="s">
        <v>94</v>
      </c>
      <c r="AC94">
        <v>22.3125</v>
      </c>
      <c r="AE94">
        <v>0</v>
      </c>
      <c r="AF94">
        <v>497.75</v>
      </c>
      <c r="AG94">
        <v>6.56640625</v>
      </c>
      <c r="AH94">
        <f t="shared" si="4"/>
        <v>491.18359375</v>
      </c>
      <c r="AI94">
        <f t="shared" si="5"/>
        <v>75.802498512790009</v>
      </c>
      <c r="AJ94">
        <f t="shared" si="6"/>
        <v>0.37393312945137119</v>
      </c>
      <c r="AK94">
        <f t="shared" si="7"/>
        <v>1331.1203549423153</v>
      </c>
    </row>
    <row r="95" spans="1:37" x14ac:dyDescent="0.3">
      <c r="A95">
        <v>93</v>
      </c>
      <c r="B95">
        <v>262</v>
      </c>
      <c r="C95" t="s">
        <v>91</v>
      </c>
      <c r="D95">
        <v>3.5232083414251499E-2</v>
      </c>
      <c r="E95">
        <v>4544</v>
      </c>
      <c r="F95">
        <v>4544</v>
      </c>
      <c r="G95">
        <v>1</v>
      </c>
      <c r="H95">
        <v>2.95283152098246</v>
      </c>
      <c r="I95">
        <v>5.0348084332376697</v>
      </c>
      <c r="J95">
        <v>-1.0013587880572701</v>
      </c>
      <c r="K95" t="b">
        <v>1</v>
      </c>
      <c r="L95">
        <v>50.66</v>
      </c>
      <c r="M95" t="s">
        <v>92</v>
      </c>
      <c r="N95">
        <v>6.1394561160199901</v>
      </c>
      <c r="O95">
        <v>3.992</v>
      </c>
      <c r="P95">
        <v>1.7050000000000001</v>
      </c>
      <c r="Q95" t="s">
        <v>617</v>
      </c>
      <c r="S95">
        <v>0</v>
      </c>
      <c r="T95">
        <v>9816</v>
      </c>
      <c r="U95">
        <v>4544</v>
      </c>
      <c r="V95">
        <v>378</v>
      </c>
      <c r="W95">
        <v>4544</v>
      </c>
      <c r="X95">
        <v>1</v>
      </c>
      <c r="Y95">
        <v>0.10044281519972</v>
      </c>
      <c r="Z95">
        <v>50.66</v>
      </c>
      <c r="AA95">
        <v>193.8</v>
      </c>
      <c r="AB95" t="s">
        <v>94</v>
      </c>
      <c r="AC95">
        <v>7.1171875</v>
      </c>
      <c r="AE95">
        <v>2</v>
      </c>
      <c r="AF95">
        <v>50.65625</v>
      </c>
      <c r="AG95">
        <v>6.23046875</v>
      </c>
      <c r="AH95">
        <f t="shared" si="4"/>
        <v>44.42578125</v>
      </c>
      <c r="AI95">
        <f t="shared" si="5"/>
        <v>8.1304075235109714</v>
      </c>
      <c r="AJ95">
        <f t="shared" si="6"/>
        <v>0.36737991043531981</v>
      </c>
      <c r="AK95">
        <f t="shared" si="7"/>
        <v>137.88519339551215</v>
      </c>
    </row>
    <row r="96" spans="1:37" x14ac:dyDescent="0.3">
      <c r="A96">
        <v>94</v>
      </c>
      <c r="B96">
        <v>265</v>
      </c>
      <c r="C96" t="s">
        <v>91</v>
      </c>
      <c r="D96">
        <v>9.9863493768298506E-3</v>
      </c>
      <c r="E96">
        <v>4544</v>
      </c>
      <c r="F96">
        <v>18176</v>
      </c>
      <c r="G96">
        <v>4</v>
      </c>
      <c r="H96">
        <v>4.0578151152709099</v>
      </c>
      <c r="I96">
        <v>12.387431689782099</v>
      </c>
      <c r="J96">
        <v>-1.0439527011929399</v>
      </c>
      <c r="K96" t="b">
        <v>1</v>
      </c>
      <c r="L96">
        <v>1129</v>
      </c>
      <c r="M96" t="s">
        <v>92</v>
      </c>
      <c r="N96">
        <v>12.387608894435701</v>
      </c>
      <c r="O96">
        <v>4.742</v>
      </c>
      <c r="P96">
        <v>3.0529999999999999</v>
      </c>
      <c r="Q96" t="s">
        <v>618</v>
      </c>
      <c r="S96">
        <v>0</v>
      </c>
      <c r="T96">
        <v>55300</v>
      </c>
      <c r="U96">
        <v>4544</v>
      </c>
      <c r="V96">
        <v>465</v>
      </c>
      <c r="W96">
        <v>4544</v>
      </c>
      <c r="X96">
        <v>1</v>
      </c>
      <c r="Y96">
        <v>0.141802780499448</v>
      </c>
      <c r="Z96">
        <v>1129</v>
      </c>
      <c r="AA96">
        <v>48.97</v>
      </c>
      <c r="AB96" t="s">
        <v>94</v>
      </c>
      <c r="AC96">
        <v>33.59375</v>
      </c>
      <c r="AE96">
        <v>0</v>
      </c>
      <c r="AF96">
        <v>1129</v>
      </c>
      <c r="AG96">
        <v>22.75</v>
      </c>
      <c r="AH96">
        <f t="shared" si="4"/>
        <v>1106.25</v>
      </c>
      <c r="AI96">
        <f t="shared" si="5"/>
        <v>49.626373626373628</v>
      </c>
      <c r="AJ96">
        <f t="shared" si="6"/>
        <v>0.35206033874221582</v>
      </c>
      <c r="AK96">
        <f t="shared" si="7"/>
        <v>3206.8366576976787</v>
      </c>
    </row>
    <row r="97" spans="1:37" x14ac:dyDescent="0.3">
      <c r="A97">
        <v>95</v>
      </c>
      <c r="B97">
        <v>267</v>
      </c>
      <c r="C97" t="s">
        <v>91</v>
      </c>
      <c r="D97">
        <v>1.2218739222103699E-2</v>
      </c>
      <c r="E97">
        <v>4544</v>
      </c>
      <c r="F97">
        <v>18176</v>
      </c>
      <c r="G97">
        <v>4</v>
      </c>
      <c r="H97">
        <v>5.3957668187967798</v>
      </c>
      <c r="I97">
        <v>9.38462959402057</v>
      </c>
      <c r="J97">
        <v>-1.0544002647922499</v>
      </c>
      <c r="K97" t="b">
        <v>1</v>
      </c>
      <c r="L97">
        <v>54.84</v>
      </c>
      <c r="M97" t="s">
        <v>92</v>
      </c>
      <c r="N97">
        <v>10.056536079273799</v>
      </c>
      <c r="O97">
        <v>4.5039999999999996</v>
      </c>
      <c r="P97">
        <v>1.7390000000000001</v>
      </c>
      <c r="Q97" t="s">
        <v>619</v>
      </c>
      <c r="R97" s="1" t="s">
        <v>1941</v>
      </c>
      <c r="S97">
        <v>0</v>
      </c>
      <c r="T97">
        <v>32030</v>
      </c>
      <c r="U97">
        <v>4544</v>
      </c>
      <c r="V97">
        <v>352</v>
      </c>
      <c r="W97">
        <v>4544</v>
      </c>
      <c r="X97">
        <v>1</v>
      </c>
      <c r="Y97">
        <v>0.23429515867492401</v>
      </c>
      <c r="Z97">
        <v>54.84</v>
      </c>
      <c r="AA97">
        <v>584</v>
      </c>
      <c r="AB97" t="s">
        <v>94</v>
      </c>
      <c r="AC97">
        <v>7.40625</v>
      </c>
      <c r="AE97">
        <v>0</v>
      </c>
      <c r="AF97">
        <v>54.84375</v>
      </c>
      <c r="AG97">
        <v>14.265625</v>
      </c>
      <c r="AH97">
        <f t="shared" si="4"/>
        <v>40.578125</v>
      </c>
      <c r="AI97">
        <f t="shared" si="5"/>
        <v>3.8444687842278205</v>
      </c>
      <c r="AJ97">
        <f t="shared" si="6"/>
        <v>0.34840131319577516</v>
      </c>
      <c r="AK97">
        <f t="shared" si="7"/>
        <v>157.41545144286516</v>
      </c>
    </row>
    <row r="98" spans="1:37" x14ac:dyDescent="0.3">
      <c r="A98">
        <v>96</v>
      </c>
      <c r="B98">
        <v>272</v>
      </c>
      <c r="C98" t="s">
        <v>91</v>
      </c>
      <c r="D98">
        <v>1.65935895903031E-2</v>
      </c>
      <c r="E98">
        <v>4544</v>
      </c>
      <c r="F98">
        <v>4672</v>
      </c>
      <c r="G98">
        <v>1.0281690140844999</v>
      </c>
      <c r="H98">
        <v>2.59554329525435</v>
      </c>
      <c r="I98">
        <v>6.42802519215335</v>
      </c>
      <c r="J98">
        <v>-0.97885634338183303</v>
      </c>
      <c r="K98" t="b">
        <v>1</v>
      </c>
      <c r="L98">
        <v>300.2</v>
      </c>
      <c r="M98" t="s">
        <v>92</v>
      </c>
      <c r="N98">
        <v>6.6118042840675599</v>
      </c>
      <c r="O98">
        <v>4.0659999999999998</v>
      </c>
      <c r="P98">
        <v>2.4769999999999999</v>
      </c>
      <c r="Q98" t="s">
        <v>620</v>
      </c>
      <c r="S98">
        <v>0</v>
      </c>
      <c r="T98">
        <v>11700</v>
      </c>
      <c r="U98">
        <v>4544</v>
      </c>
      <c r="V98">
        <v>419</v>
      </c>
      <c r="W98">
        <v>4544</v>
      </c>
      <c r="X98">
        <v>1</v>
      </c>
      <c r="Y98">
        <v>7.7947390725013901E-2</v>
      </c>
      <c r="Z98">
        <v>300.2</v>
      </c>
      <c r="AA98">
        <v>38.97</v>
      </c>
      <c r="AB98" t="s">
        <v>94</v>
      </c>
      <c r="AC98">
        <v>17.328125</v>
      </c>
      <c r="AE98">
        <v>0</v>
      </c>
      <c r="AF98">
        <v>300.25</v>
      </c>
      <c r="AG98">
        <v>6.328125</v>
      </c>
      <c r="AH98">
        <f t="shared" si="4"/>
        <v>293.921875</v>
      </c>
      <c r="AI98">
        <f t="shared" si="5"/>
        <v>47.446913580246914</v>
      </c>
      <c r="AJ98">
        <f t="shared" si="6"/>
        <v>0.37574057141122941</v>
      </c>
      <c r="AK98">
        <f t="shared" si="7"/>
        <v>799.08858091183151</v>
      </c>
    </row>
    <row r="99" spans="1:37" x14ac:dyDescent="0.3">
      <c r="A99">
        <v>97</v>
      </c>
      <c r="B99">
        <v>273</v>
      </c>
      <c r="C99" t="s">
        <v>91</v>
      </c>
      <c r="D99">
        <v>2.8662555754424002E-2</v>
      </c>
      <c r="E99">
        <v>4544</v>
      </c>
      <c r="F99">
        <v>4544</v>
      </c>
      <c r="G99">
        <v>1</v>
      </c>
      <c r="H99">
        <v>2.8379708405888402</v>
      </c>
      <c r="I99">
        <v>4.8583621909689798</v>
      </c>
      <c r="J99">
        <v>-0.99653683562682505</v>
      </c>
      <c r="K99" t="b">
        <v>1</v>
      </c>
      <c r="L99">
        <v>51.5</v>
      </c>
      <c r="M99" t="s">
        <v>92</v>
      </c>
      <c r="N99">
        <v>6.1211692989798197</v>
      </c>
      <c r="O99">
        <v>4.008</v>
      </c>
      <c r="P99">
        <v>1.712</v>
      </c>
      <c r="Q99" t="s">
        <v>621</v>
      </c>
      <c r="S99">
        <v>0</v>
      </c>
      <c r="T99">
        <v>10200</v>
      </c>
      <c r="U99">
        <v>4544</v>
      </c>
      <c r="V99">
        <v>392</v>
      </c>
      <c r="W99">
        <v>4544</v>
      </c>
      <c r="X99">
        <v>1</v>
      </c>
      <c r="Y99">
        <v>9.2831546071679302E-2</v>
      </c>
      <c r="Z99">
        <v>51.5</v>
      </c>
      <c r="AA99">
        <v>198</v>
      </c>
      <c r="AB99" t="s">
        <v>94</v>
      </c>
      <c r="AC99">
        <v>7.17578125</v>
      </c>
      <c r="AE99">
        <v>3</v>
      </c>
      <c r="AF99">
        <v>51.5</v>
      </c>
      <c r="AG99">
        <v>6.28125</v>
      </c>
      <c r="AH99">
        <f t="shared" si="4"/>
        <v>45.21875</v>
      </c>
      <c r="AI99">
        <f t="shared" si="5"/>
        <v>8.1990049751243781</v>
      </c>
      <c r="AJ99">
        <f t="shared" si="6"/>
        <v>0.36915567677702643</v>
      </c>
      <c r="AK99">
        <f t="shared" si="7"/>
        <v>139.50753906760721</v>
      </c>
    </row>
    <row r="100" spans="1:37" x14ac:dyDescent="0.3">
      <c r="A100">
        <v>98</v>
      </c>
      <c r="B100">
        <v>276</v>
      </c>
      <c r="C100" t="s">
        <v>91</v>
      </c>
      <c r="D100">
        <v>7.8597480686974901E-3</v>
      </c>
      <c r="E100">
        <v>4544</v>
      </c>
      <c r="F100">
        <v>18176</v>
      </c>
      <c r="G100">
        <v>4</v>
      </c>
      <c r="H100">
        <v>4.2370548408435802</v>
      </c>
      <c r="I100">
        <v>12.843572486307099</v>
      </c>
      <c r="J100">
        <v>-1.04556001866975</v>
      </c>
      <c r="K100" t="b">
        <v>1</v>
      </c>
      <c r="L100">
        <v>1077</v>
      </c>
      <c r="M100" t="s">
        <v>92</v>
      </c>
      <c r="N100">
        <v>12.847858342574</v>
      </c>
      <c r="O100">
        <v>4.734</v>
      </c>
      <c r="P100">
        <v>3.0310000000000001</v>
      </c>
      <c r="Q100" t="s">
        <v>622</v>
      </c>
      <c r="S100">
        <v>0</v>
      </c>
      <c r="T100">
        <v>54400</v>
      </c>
      <c r="U100">
        <v>4544</v>
      </c>
      <c r="V100">
        <v>503</v>
      </c>
      <c r="W100">
        <v>4544</v>
      </c>
      <c r="X100">
        <v>1</v>
      </c>
      <c r="Y100">
        <v>0.14433314155367499</v>
      </c>
      <c r="Z100">
        <v>1077</v>
      </c>
      <c r="AA100">
        <v>50.5</v>
      </c>
      <c r="AB100" t="s">
        <v>94</v>
      </c>
      <c r="AC100">
        <v>32.8125</v>
      </c>
      <c r="AE100">
        <v>0</v>
      </c>
      <c r="AF100">
        <v>1077</v>
      </c>
      <c r="AG100">
        <v>21.46875</v>
      </c>
      <c r="AH100">
        <f t="shared" si="4"/>
        <v>1055.53125</v>
      </c>
      <c r="AI100">
        <f t="shared" si="5"/>
        <v>50.165938864628821</v>
      </c>
      <c r="AJ100">
        <f t="shared" si="6"/>
        <v>0.35149492053187775</v>
      </c>
      <c r="AK100">
        <f t="shared" si="7"/>
        <v>3064.0556579602826</v>
      </c>
    </row>
    <row r="101" spans="1:37" x14ac:dyDescent="0.3">
      <c r="A101">
        <v>99</v>
      </c>
      <c r="B101">
        <v>278</v>
      </c>
      <c r="C101" t="s">
        <v>91</v>
      </c>
      <c r="D101">
        <v>1.35674595809867E-2</v>
      </c>
      <c r="E101">
        <v>4544</v>
      </c>
      <c r="F101">
        <v>18176</v>
      </c>
      <c r="G101">
        <v>4</v>
      </c>
      <c r="H101">
        <v>5.7766569532328198</v>
      </c>
      <c r="I101">
        <v>11.3897171763447</v>
      </c>
      <c r="J101">
        <v>-1.0544002647922499</v>
      </c>
      <c r="K101" t="b">
        <v>1</v>
      </c>
      <c r="L101">
        <v>93.7</v>
      </c>
      <c r="M101" t="s">
        <v>92</v>
      </c>
      <c r="N101">
        <v>11.4659179336875</v>
      </c>
      <c r="O101">
        <v>4.55</v>
      </c>
      <c r="P101">
        <v>1.972</v>
      </c>
      <c r="Q101" t="s">
        <v>623</v>
      </c>
      <c r="R101" s="1" t="s">
        <v>1941</v>
      </c>
      <c r="S101">
        <v>0</v>
      </c>
      <c r="T101">
        <v>35500</v>
      </c>
      <c r="U101">
        <v>4544</v>
      </c>
      <c r="V101">
        <v>238</v>
      </c>
      <c r="W101">
        <v>4544</v>
      </c>
      <c r="X101">
        <v>1</v>
      </c>
      <c r="Y101">
        <v>0.309624682321685</v>
      </c>
      <c r="Z101">
        <v>93.7</v>
      </c>
      <c r="AA101">
        <v>378.8</v>
      </c>
      <c r="AB101" t="s">
        <v>94</v>
      </c>
      <c r="AC101">
        <v>9.6796875</v>
      </c>
      <c r="AE101">
        <v>0</v>
      </c>
      <c r="AF101">
        <v>93.6875</v>
      </c>
      <c r="AG101">
        <v>17.640625</v>
      </c>
      <c r="AH101">
        <f t="shared" si="4"/>
        <v>76.046875</v>
      </c>
      <c r="AI101">
        <f t="shared" si="5"/>
        <v>5.3108945969884855</v>
      </c>
      <c r="AJ101">
        <f t="shared" si="6"/>
        <v>0.34840131319577516</v>
      </c>
      <c r="AK101">
        <f t="shared" si="7"/>
        <v>268.90685095482036</v>
      </c>
    </row>
    <row r="102" spans="1:37" x14ac:dyDescent="0.3">
      <c r="A102">
        <v>100</v>
      </c>
      <c r="B102">
        <v>283</v>
      </c>
      <c r="C102" t="s">
        <v>91</v>
      </c>
      <c r="D102">
        <v>2.60634349081518E-2</v>
      </c>
      <c r="E102">
        <v>4544</v>
      </c>
      <c r="F102">
        <v>4672</v>
      </c>
      <c r="G102">
        <v>1.0281690140844999</v>
      </c>
      <c r="H102">
        <v>2.8536165185995501</v>
      </c>
      <c r="I102">
        <v>7.1619086453133303</v>
      </c>
      <c r="J102">
        <v>-0.98930390698114601</v>
      </c>
      <c r="K102" t="b">
        <v>1</v>
      </c>
      <c r="L102">
        <v>323</v>
      </c>
      <c r="M102" t="s">
        <v>92</v>
      </c>
      <c r="N102">
        <v>7.2336008922030199</v>
      </c>
      <c r="O102">
        <v>4.0549999999999997</v>
      </c>
      <c r="P102">
        <v>2.5099999999999998</v>
      </c>
      <c r="Q102" t="s">
        <v>624</v>
      </c>
      <c r="S102">
        <v>0</v>
      </c>
      <c r="T102">
        <v>11310</v>
      </c>
      <c r="U102">
        <v>4544</v>
      </c>
      <c r="V102">
        <v>678</v>
      </c>
      <c r="W102">
        <v>4544</v>
      </c>
      <c r="X102">
        <v>1</v>
      </c>
      <c r="Y102">
        <v>7.1187713529507202E-2</v>
      </c>
      <c r="Z102">
        <v>323</v>
      </c>
      <c r="AA102">
        <v>35.03</v>
      </c>
      <c r="AB102" t="s">
        <v>94</v>
      </c>
      <c r="AC102">
        <v>17.96875</v>
      </c>
      <c r="AE102">
        <v>0</v>
      </c>
      <c r="AF102">
        <v>323</v>
      </c>
      <c r="AG102">
        <v>4.6328125</v>
      </c>
      <c r="AH102">
        <f t="shared" si="4"/>
        <v>318.3671875</v>
      </c>
      <c r="AI102">
        <f t="shared" si="5"/>
        <v>69.720067453625632</v>
      </c>
      <c r="AJ102">
        <f t="shared" si="6"/>
        <v>0.37183543300643185</v>
      </c>
      <c r="AK102">
        <f t="shared" si="7"/>
        <v>868.66385322243582</v>
      </c>
    </row>
    <row r="103" spans="1:37" x14ac:dyDescent="0.3">
      <c r="A103">
        <v>101</v>
      </c>
      <c r="B103">
        <v>284</v>
      </c>
      <c r="C103" t="s">
        <v>91</v>
      </c>
      <c r="D103">
        <v>4.02244277371165E-2</v>
      </c>
      <c r="E103">
        <v>4544</v>
      </c>
      <c r="F103">
        <v>4544</v>
      </c>
      <c r="G103">
        <v>1</v>
      </c>
      <c r="H103">
        <v>4.4169031245856498</v>
      </c>
      <c r="I103">
        <v>6.1853897272029501</v>
      </c>
      <c r="J103">
        <v>-1.0190392803022601</v>
      </c>
      <c r="K103" t="b">
        <v>1</v>
      </c>
      <c r="L103">
        <v>25.16</v>
      </c>
      <c r="M103" t="s">
        <v>92</v>
      </c>
      <c r="N103">
        <v>7.5676797882507199</v>
      </c>
      <c r="O103">
        <v>4.0819999999999999</v>
      </c>
      <c r="P103">
        <v>1.4</v>
      </c>
      <c r="Q103" t="s">
        <v>625</v>
      </c>
      <c r="S103">
        <v>0</v>
      </c>
      <c r="T103">
        <v>12110</v>
      </c>
      <c r="U103">
        <v>4544</v>
      </c>
      <c r="V103">
        <v>299</v>
      </c>
      <c r="W103">
        <v>4544</v>
      </c>
      <c r="X103">
        <v>1</v>
      </c>
      <c r="Y103">
        <v>0.19760460980299799</v>
      </c>
      <c r="Z103">
        <v>25.16</v>
      </c>
      <c r="AA103">
        <v>481.5</v>
      </c>
      <c r="AB103" t="s">
        <v>94</v>
      </c>
      <c r="AC103">
        <v>5.015625</v>
      </c>
      <c r="AE103">
        <v>3</v>
      </c>
      <c r="AF103">
        <v>25.15625</v>
      </c>
      <c r="AG103">
        <v>8.7109375</v>
      </c>
      <c r="AH103">
        <f t="shared" si="4"/>
        <v>16.4453125</v>
      </c>
      <c r="AI103">
        <f t="shared" si="5"/>
        <v>2.8878923766816142</v>
      </c>
      <c r="AJ103">
        <f t="shared" si="6"/>
        <v>0.36094153729969269</v>
      </c>
      <c r="AK103">
        <f t="shared" si="7"/>
        <v>69.696190103807751</v>
      </c>
    </row>
    <row r="104" spans="1:37" x14ac:dyDescent="0.3">
      <c r="A104">
        <v>102</v>
      </c>
      <c r="B104">
        <v>287</v>
      </c>
      <c r="C104" t="s">
        <v>91</v>
      </c>
      <c r="D104">
        <v>8.7251875460757598E-3</v>
      </c>
      <c r="E104">
        <v>4544</v>
      </c>
      <c r="F104">
        <v>18176</v>
      </c>
      <c r="G104">
        <v>4</v>
      </c>
      <c r="H104">
        <v>4.2749427858052496</v>
      </c>
      <c r="I104">
        <v>12.966769817100699</v>
      </c>
      <c r="J104">
        <v>-1.04556001866975</v>
      </c>
      <c r="K104" t="b">
        <v>1</v>
      </c>
      <c r="L104">
        <v>1079</v>
      </c>
      <c r="M104" t="s">
        <v>92</v>
      </c>
      <c r="N104">
        <v>12.966150929339699</v>
      </c>
      <c r="O104">
        <v>4.734</v>
      </c>
      <c r="P104">
        <v>3.0329999999999999</v>
      </c>
      <c r="Q104" t="s">
        <v>626</v>
      </c>
      <c r="S104">
        <v>0</v>
      </c>
      <c r="T104">
        <v>54140</v>
      </c>
      <c r="U104">
        <v>4544</v>
      </c>
      <c r="V104">
        <v>502</v>
      </c>
      <c r="W104">
        <v>4544</v>
      </c>
      <c r="X104">
        <v>1</v>
      </c>
      <c r="Y104">
        <v>0.14616784988238199</v>
      </c>
      <c r="Z104">
        <v>1079</v>
      </c>
      <c r="AA104">
        <v>50.2</v>
      </c>
      <c r="AB104" t="s">
        <v>94</v>
      </c>
      <c r="AC104">
        <v>32.84375</v>
      </c>
      <c r="AE104">
        <v>0</v>
      </c>
      <c r="AF104">
        <v>1079</v>
      </c>
      <c r="AG104">
        <v>21.359375</v>
      </c>
      <c r="AH104">
        <f t="shared" si="4"/>
        <v>1057.640625</v>
      </c>
      <c r="AI104">
        <f t="shared" si="5"/>
        <v>50.516459400146303</v>
      </c>
      <c r="AJ104">
        <f t="shared" si="6"/>
        <v>0.35149492053187775</v>
      </c>
      <c r="AK104">
        <f t="shared" si="7"/>
        <v>3069.7456406120195</v>
      </c>
    </row>
    <row r="105" spans="1:37" x14ac:dyDescent="0.3">
      <c r="A105">
        <v>103</v>
      </c>
      <c r="B105">
        <v>289</v>
      </c>
      <c r="C105" t="s">
        <v>91</v>
      </c>
      <c r="D105">
        <v>1.5847736612808201E-2</v>
      </c>
      <c r="E105">
        <v>4544</v>
      </c>
      <c r="F105">
        <v>18176</v>
      </c>
      <c r="G105">
        <v>4</v>
      </c>
      <c r="H105">
        <v>6.13561149512201</v>
      </c>
      <c r="I105">
        <v>11.5042715533537</v>
      </c>
      <c r="J105">
        <v>-1.0544002647922499</v>
      </c>
      <c r="K105" t="b">
        <v>1</v>
      </c>
      <c r="L105">
        <v>75.06</v>
      </c>
      <c r="M105" t="s">
        <v>92</v>
      </c>
      <c r="N105">
        <v>11.8036191434856</v>
      </c>
      <c r="O105">
        <v>4.6100000000000003</v>
      </c>
      <c r="P105">
        <v>1.875</v>
      </c>
      <c r="Q105" t="s">
        <v>627</v>
      </c>
      <c r="R105" s="1" t="s">
        <v>1941</v>
      </c>
      <c r="S105">
        <v>0</v>
      </c>
      <c r="T105">
        <v>40740</v>
      </c>
      <c r="U105">
        <v>4544</v>
      </c>
      <c r="V105">
        <v>237</v>
      </c>
      <c r="W105">
        <v>4544</v>
      </c>
      <c r="X105">
        <v>1</v>
      </c>
      <c r="Y105">
        <v>0.33359381444060898</v>
      </c>
      <c r="Z105">
        <v>75.06</v>
      </c>
      <c r="AA105">
        <v>542.5</v>
      </c>
      <c r="AB105" t="s">
        <v>94</v>
      </c>
      <c r="AC105">
        <v>8.6640625</v>
      </c>
      <c r="AD105" t="s">
        <v>98</v>
      </c>
      <c r="AE105">
        <v>0</v>
      </c>
      <c r="AF105">
        <v>75.0625</v>
      </c>
      <c r="AG105">
        <v>20.328125</v>
      </c>
      <c r="AH105">
        <f t="shared" si="4"/>
        <v>54.734375</v>
      </c>
      <c r="AI105">
        <f t="shared" si="5"/>
        <v>3.6925441967717139</v>
      </c>
      <c r="AJ105">
        <f t="shared" si="6"/>
        <v>0.34840131319577516</v>
      </c>
      <c r="AK105">
        <f t="shared" si="7"/>
        <v>215.4483842539955</v>
      </c>
    </row>
    <row r="106" spans="1:37" x14ac:dyDescent="0.3">
      <c r="A106">
        <v>104</v>
      </c>
      <c r="B106">
        <v>294</v>
      </c>
      <c r="C106" t="s">
        <v>91</v>
      </c>
      <c r="D106">
        <v>1.3743236423262299E-2</v>
      </c>
      <c r="E106">
        <v>4544</v>
      </c>
      <c r="F106">
        <v>4672</v>
      </c>
      <c r="G106">
        <v>1.0281690140844999</v>
      </c>
      <c r="H106">
        <v>2.8554589722411099</v>
      </c>
      <c r="I106">
        <v>7.0438372694150901</v>
      </c>
      <c r="J106">
        <v>-0.99010756571955505</v>
      </c>
      <c r="K106" t="b">
        <v>1</v>
      </c>
      <c r="L106">
        <v>293.2</v>
      </c>
      <c r="M106" t="s">
        <v>92</v>
      </c>
      <c r="N106">
        <v>7.1517538655256496</v>
      </c>
      <c r="O106">
        <v>4.0469999999999997</v>
      </c>
      <c r="P106">
        <v>2.4670000000000001</v>
      </c>
      <c r="Q106" t="s">
        <v>628</v>
      </c>
      <c r="S106">
        <v>0</v>
      </c>
      <c r="T106">
        <v>11160</v>
      </c>
      <c r="U106">
        <v>4544</v>
      </c>
      <c r="V106">
        <v>564</v>
      </c>
      <c r="W106">
        <v>4544</v>
      </c>
      <c r="X106">
        <v>1</v>
      </c>
      <c r="Y106">
        <v>7.8128916896648096E-2</v>
      </c>
      <c r="Z106">
        <v>293.2</v>
      </c>
      <c r="AA106">
        <v>38.06</v>
      </c>
      <c r="AB106" t="s">
        <v>94</v>
      </c>
      <c r="AC106">
        <v>17.125</v>
      </c>
      <c r="AE106">
        <v>0</v>
      </c>
      <c r="AF106">
        <v>293.25</v>
      </c>
      <c r="AG106">
        <v>5.08203125</v>
      </c>
      <c r="AH106">
        <f t="shared" si="4"/>
        <v>288.16796875</v>
      </c>
      <c r="AI106">
        <f t="shared" si="5"/>
        <v>57.703305149884706</v>
      </c>
      <c r="AJ106">
        <f t="shared" si="6"/>
        <v>0.37153672425747147</v>
      </c>
      <c r="AK106">
        <f t="shared" si="7"/>
        <v>789.28940493317293</v>
      </c>
    </row>
    <row r="107" spans="1:37" x14ac:dyDescent="0.3">
      <c r="A107">
        <v>105</v>
      </c>
      <c r="B107">
        <v>295</v>
      </c>
      <c r="C107" t="s">
        <v>91</v>
      </c>
      <c r="D107">
        <v>3.5144189301416703E-2</v>
      </c>
      <c r="E107">
        <v>4544</v>
      </c>
      <c r="F107">
        <v>4544</v>
      </c>
      <c r="G107">
        <v>1</v>
      </c>
      <c r="H107">
        <v>2.6408409992008699</v>
      </c>
      <c r="I107">
        <v>4.7478401167273496</v>
      </c>
      <c r="J107">
        <v>-0.99573317688841601</v>
      </c>
      <c r="K107" t="b">
        <v>1</v>
      </c>
      <c r="L107">
        <v>62.75</v>
      </c>
      <c r="M107" t="s">
        <v>92</v>
      </c>
      <c r="N107">
        <v>5.9511351233925502</v>
      </c>
      <c r="O107">
        <v>4.05</v>
      </c>
      <c r="P107">
        <v>1.798</v>
      </c>
      <c r="Q107" t="s">
        <v>629</v>
      </c>
      <c r="S107">
        <v>0</v>
      </c>
      <c r="T107">
        <v>11200</v>
      </c>
      <c r="U107">
        <v>4544</v>
      </c>
      <c r="V107">
        <v>517</v>
      </c>
      <c r="W107">
        <v>4544</v>
      </c>
      <c r="X107">
        <v>1</v>
      </c>
      <c r="Y107">
        <v>7.2164104632464393E-2</v>
      </c>
      <c r="Z107">
        <v>62.75</v>
      </c>
      <c r="AA107">
        <v>178.5</v>
      </c>
      <c r="AB107" t="s">
        <v>94</v>
      </c>
      <c r="AC107">
        <v>7.921875</v>
      </c>
      <c r="AE107">
        <v>3</v>
      </c>
      <c r="AF107">
        <v>62.75</v>
      </c>
      <c r="AG107">
        <v>5.60546875</v>
      </c>
      <c r="AH107">
        <f t="shared" si="4"/>
        <v>57.14453125</v>
      </c>
      <c r="AI107">
        <f t="shared" si="5"/>
        <v>11.194425087108014</v>
      </c>
      <c r="AJ107">
        <f t="shared" si="6"/>
        <v>0.36945247120724611</v>
      </c>
      <c r="AK107">
        <f t="shared" si="7"/>
        <v>169.84593388955867</v>
      </c>
    </row>
    <row r="108" spans="1:37" x14ac:dyDescent="0.3">
      <c r="A108">
        <v>106</v>
      </c>
      <c r="B108">
        <v>298</v>
      </c>
      <c r="C108" t="s">
        <v>91</v>
      </c>
      <c r="D108">
        <v>8.4709045112040197E-3</v>
      </c>
      <c r="E108">
        <v>4544</v>
      </c>
      <c r="F108">
        <v>18176</v>
      </c>
      <c r="G108">
        <v>4</v>
      </c>
      <c r="H108">
        <v>4.1423464274729396</v>
      </c>
      <c r="I108">
        <v>12.5645781286435</v>
      </c>
      <c r="J108">
        <v>-1.0447563599313401</v>
      </c>
      <c r="K108" t="b">
        <v>1</v>
      </c>
      <c r="L108">
        <v>1079</v>
      </c>
      <c r="M108" t="s">
        <v>92</v>
      </c>
      <c r="N108">
        <v>12.564103330656099</v>
      </c>
      <c r="O108">
        <v>4.74</v>
      </c>
      <c r="P108">
        <v>3.0329999999999999</v>
      </c>
      <c r="Q108" t="s">
        <v>630</v>
      </c>
      <c r="S108">
        <v>0</v>
      </c>
      <c r="T108">
        <v>54940</v>
      </c>
      <c r="U108">
        <v>4544</v>
      </c>
      <c r="V108">
        <v>469</v>
      </c>
      <c r="W108">
        <v>4544</v>
      </c>
      <c r="X108">
        <v>1</v>
      </c>
      <c r="Y108">
        <v>0.14510007626715199</v>
      </c>
      <c r="Z108">
        <v>1079</v>
      </c>
      <c r="AA108">
        <v>50.9</v>
      </c>
      <c r="AB108" t="s">
        <v>94</v>
      </c>
      <c r="AC108">
        <v>32.84375</v>
      </c>
      <c r="AE108">
        <v>0</v>
      </c>
      <c r="AF108">
        <v>1079</v>
      </c>
      <c r="AG108">
        <v>22.34375</v>
      </c>
      <c r="AH108">
        <f t="shared" si="4"/>
        <v>1056.65625</v>
      </c>
      <c r="AI108">
        <f t="shared" si="5"/>
        <v>48.290909090909089</v>
      </c>
      <c r="AJ108">
        <f t="shared" si="6"/>
        <v>0.3517775160362332</v>
      </c>
      <c r="AK108">
        <f t="shared" si="7"/>
        <v>3067.279603762006</v>
      </c>
    </row>
    <row r="109" spans="1:37" x14ac:dyDescent="0.3">
      <c r="A109">
        <v>107</v>
      </c>
      <c r="B109">
        <v>300</v>
      </c>
      <c r="C109" t="s">
        <v>91</v>
      </c>
      <c r="D109">
        <v>1.8746370472600499E-2</v>
      </c>
      <c r="E109">
        <v>4544</v>
      </c>
      <c r="F109">
        <v>18176</v>
      </c>
      <c r="G109">
        <v>4</v>
      </c>
      <c r="H109">
        <v>6.0520314148045697</v>
      </c>
      <c r="I109">
        <v>11.323918155044399</v>
      </c>
      <c r="J109">
        <v>-1.0552039235306601</v>
      </c>
      <c r="K109" t="b">
        <v>1</v>
      </c>
      <c r="L109">
        <v>74.400000000000006</v>
      </c>
      <c r="M109" t="s">
        <v>92</v>
      </c>
      <c r="N109">
        <v>11.7105188045982</v>
      </c>
      <c r="O109">
        <v>4.6520000000000001</v>
      </c>
      <c r="P109">
        <v>1.871</v>
      </c>
      <c r="Q109" t="s">
        <v>631</v>
      </c>
      <c r="R109" s="1" t="s">
        <v>1941</v>
      </c>
      <c r="S109">
        <v>0</v>
      </c>
      <c r="T109">
        <v>44770</v>
      </c>
      <c r="U109">
        <v>4544</v>
      </c>
      <c r="V109">
        <v>302</v>
      </c>
      <c r="W109">
        <v>4544</v>
      </c>
      <c r="X109">
        <v>1</v>
      </c>
      <c r="Y109">
        <v>0.29071174029885699</v>
      </c>
      <c r="Z109">
        <v>74.400000000000006</v>
      </c>
      <c r="AA109">
        <v>602</v>
      </c>
      <c r="AB109" t="s">
        <v>94</v>
      </c>
      <c r="AC109">
        <v>8.625</v>
      </c>
      <c r="AD109" t="s">
        <v>98</v>
      </c>
      <c r="AE109">
        <v>0</v>
      </c>
      <c r="AF109">
        <v>74.375</v>
      </c>
      <c r="AG109">
        <v>20.421875</v>
      </c>
      <c r="AH109">
        <f t="shared" si="4"/>
        <v>53.953125</v>
      </c>
      <c r="AI109">
        <f t="shared" si="5"/>
        <v>3.6419280795715379</v>
      </c>
      <c r="AJ109">
        <f t="shared" si="6"/>
        <v>0.34812142991633743</v>
      </c>
      <c r="AK109">
        <f t="shared" si="7"/>
        <v>213.6467152219679</v>
      </c>
    </row>
    <row r="110" spans="1:37" x14ac:dyDescent="0.3">
      <c r="A110">
        <v>108</v>
      </c>
      <c r="B110">
        <v>305</v>
      </c>
      <c r="C110" t="s">
        <v>91</v>
      </c>
      <c r="D110">
        <v>3.6923969774839902E-2</v>
      </c>
      <c r="E110">
        <v>4544</v>
      </c>
      <c r="F110">
        <v>4672</v>
      </c>
      <c r="G110">
        <v>1.0281690140844999</v>
      </c>
      <c r="H110">
        <v>2.2982033145371901</v>
      </c>
      <c r="I110">
        <v>6.1180685892855298</v>
      </c>
      <c r="J110">
        <v>-0.94028072393821405</v>
      </c>
      <c r="K110" t="b">
        <v>1</v>
      </c>
      <c r="L110">
        <v>460.2</v>
      </c>
      <c r="M110" t="s">
        <v>92</v>
      </c>
      <c r="N110">
        <v>6.3898527594130003</v>
      </c>
      <c r="O110">
        <v>4.0739999999999998</v>
      </c>
      <c r="P110">
        <v>2.6619999999999999</v>
      </c>
      <c r="Q110" t="s">
        <v>632</v>
      </c>
      <c r="S110">
        <v>0</v>
      </c>
      <c r="T110">
        <v>11840</v>
      </c>
      <c r="U110">
        <v>4544</v>
      </c>
      <c r="V110">
        <v>752</v>
      </c>
      <c r="W110">
        <v>4544</v>
      </c>
      <c r="X110">
        <v>1</v>
      </c>
      <c r="Y110">
        <v>4.7340603859376398E-2</v>
      </c>
      <c r="Z110">
        <v>460.2</v>
      </c>
      <c r="AA110">
        <v>25.72</v>
      </c>
      <c r="AB110" t="s">
        <v>94</v>
      </c>
      <c r="AC110">
        <v>21.453125</v>
      </c>
      <c r="AE110">
        <v>0</v>
      </c>
      <c r="AF110">
        <v>460.25</v>
      </c>
      <c r="AG110">
        <v>3.560546875</v>
      </c>
      <c r="AH110">
        <f t="shared" si="4"/>
        <v>456.689453125</v>
      </c>
      <c r="AI110">
        <f t="shared" si="5"/>
        <v>129.26385079539222</v>
      </c>
      <c r="AJ110">
        <f t="shared" si="6"/>
        <v>0.39051819216465788</v>
      </c>
      <c r="AK110">
        <f t="shared" si="7"/>
        <v>1178.5622519883541</v>
      </c>
    </row>
    <row r="111" spans="1:37" x14ac:dyDescent="0.3">
      <c r="A111">
        <v>109</v>
      </c>
      <c r="B111">
        <v>306</v>
      </c>
      <c r="C111" t="s">
        <v>91</v>
      </c>
      <c r="D111">
        <v>7.9292925132433897E-2</v>
      </c>
      <c r="E111">
        <v>4544</v>
      </c>
      <c r="F111">
        <v>4544</v>
      </c>
      <c r="G111">
        <v>1</v>
      </c>
      <c r="H111">
        <v>8.7411203648851306</v>
      </c>
      <c r="I111">
        <v>10.789820450404999</v>
      </c>
      <c r="J111">
        <v>-1.0262722089479399</v>
      </c>
      <c r="K111" t="b">
        <v>1</v>
      </c>
      <c r="L111">
        <v>17.170000000000002</v>
      </c>
      <c r="M111" t="s">
        <v>92</v>
      </c>
      <c r="N111">
        <v>12.154466824516</v>
      </c>
      <c r="O111">
        <v>4.1449999999999996</v>
      </c>
      <c r="P111">
        <v>1.234</v>
      </c>
      <c r="Q111" t="s">
        <v>633</v>
      </c>
      <c r="S111">
        <v>0</v>
      </c>
      <c r="T111">
        <v>13900</v>
      </c>
      <c r="U111">
        <v>4544</v>
      </c>
      <c r="V111">
        <v>152</v>
      </c>
      <c r="W111">
        <v>4544</v>
      </c>
      <c r="X111">
        <v>1</v>
      </c>
      <c r="Y111">
        <v>0.62788777336797597</v>
      </c>
      <c r="Z111">
        <v>17.170000000000002</v>
      </c>
      <c r="AA111">
        <v>809.5</v>
      </c>
      <c r="AB111" t="s">
        <v>94</v>
      </c>
      <c r="AC111">
        <v>4.14453125</v>
      </c>
      <c r="AD111" t="s">
        <v>98</v>
      </c>
      <c r="AE111">
        <v>2</v>
      </c>
      <c r="AF111">
        <v>17.171875</v>
      </c>
      <c r="AG111">
        <v>11.4140625</v>
      </c>
      <c r="AH111">
        <f t="shared" si="4"/>
        <v>5.7578125</v>
      </c>
      <c r="AI111">
        <f t="shared" si="5"/>
        <v>1.5044490075290897</v>
      </c>
      <c r="AJ111">
        <f t="shared" si="6"/>
        <v>0.35834029156791924</v>
      </c>
      <c r="AK111">
        <f t="shared" si="7"/>
        <v>47.920581090293808</v>
      </c>
    </row>
    <row r="112" spans="1:37" x14ac:dyDescent="0.3">
      <c r="A112">
        <v>110</v>
      </c>
      <c r="B112">
        <v>309</v>
      </c>
      <c r="C112" t="s">
        <v>91</v>
      </c>
      <c r="D112">
        <v>1.35499477398982E-2</v>
      </c>
      <c r="E112">
        <v>4544</v>
      </c>
      <c r="F112">
        <v>18176</v>
      </c>
      <c r="G112">
        <v>4</v>
      </c>
      <c r="H112">
        <v>4.0630927419674601</v>
      </c>
      <c r="I112">
        <v>12.030563665669201</v>
      </c>
      <c r="J112">
        <v>-1.04556001866975</v>
      </c>
      <c r="K112" t="b">
        <v>1</v>
      </c>
      <c r="L112">
        <v>915</v>
      </c>
      <c r="M112" t="s">
        <v>92</v>
      </c>
      <c r="N112">
        <v>12.033255495229801</v>
      </c>
      <c r="O112">
        <v>4.7300000000000004</v>
      </c>
      <c r="P112">
        <v>2.96</v>
      </c>
      <c r="Q112" t="s">
        <v>634</v>
      </c>
      <c r="S112">
        <v>0</v>
      </c>
      <c r="T112">
        <v>53820</v>
      </c>
      <c r="U112">
        <v>4544</v>
      </c>
      <c r="V112">
        <v>475</v>
      </c>
      <c r="W112">
        <v>4544</v>
      </c>
      <c r="X112">
        <v>1</v>
      </c>
      <c r="Y112">
        <v>0.140544333862411</v>
      </c>
      <c r="Z112">
        <v>915</v>
      </c>
      <c r="AA112">
        <v>58.8</v>
      </c>
      <c r="AB112" t="s">
        <v>94</v>
      </c>
      <c r="AC112">
        <v>30.25</v>
      </c>
      <c r="AE112">
        <v>0</v>
      </c>
      <c r="AF112">
        <v>915</v>
      </c>
      <c r="AG112">
        <v>21.90625</v>
      </c>
      <c r="AH112">
        <f t="shared" si="4"/>
        <v>893.09375</v>
      </c>
      <c r="AI112">
        <f t="shared" si="5"/>
        <v>41.768901569186873</v>
      </c>
      <c r="AJ112">
        <f t="shared" si="6"/>
        <v>0.35149492053187775</v>
      </c>
      <c r="AK112">
        <f t="shared" si="7"/>
        <v>2603.1670631695997</v>
      </c>
    </row>
    <row r="113" spans="1:37" x14ac:dyDescent="0.3">
      <c r="A113">
        <v>111</v>
      </c>
      <c r="B113">
        <v>311</v>
      </c>
      <c r="C113" t="s">
        <v>91</v>
      </c>
      <c r="D113">
        <v>1.1530395080754499E-2</v>
      </c>
      <c r="E113">
        <v>4544</v>
      </c>
      <c r="F113">
        <v>18176</v>
      </c>
      <c r="G113">
        <v>4</v>
      </c>
      <c r="H113">
        <v>6.0385621355919596</v>
      </c>
      <c r="I113">
        <v>11.0628345374712</v>
      </c>
      <c r="J113">
        <v>-1.05600758226907</v>
      </c>
      <c r="K113" t="b">
        <v>1</v>
      </c>
      <c r="L113">
        <v>67.94</v>
      </c>
      <c r="M113" t="s">
        <v>92</v>
      </c>
      <c r="N113">
        <v>11.6628739013477</v>
      </c>
      <c r="O113">
        <v>4.68</v>
      </c>
      <c r="P113">
        <v>1.8320000000000001</v>
      </c>
      <c r="Q113" t="s">
        <v>635</v>
      </c>
      <c r="R113" s="1" t="s">
        <v>1941</v>
      </c>
      <c r="S113">
        <v>0</v>
      </c>
      <c r="T113">
        <v>47940</v>
      </c>
      <c r="U113">
        <v>4544</v>
      </c>
      <c r="V113">
        <v>346</v>
      </c>
      <c r="W113">
        <v>4544</v>
      </c>
      <c r="X113">
        <v>1</v>
      </c>
      <c r="Y113">
        <v>0.27126706661982503</v>
      </c>
      <c r="Z113">
        <v>67.94</v>
      </c>
      <c r="AA113">
        <v>705.5</v>
      </c>
      <c r="AB113" t="s">
        <v>94</v>
      </c>
      <c r="AC113">
        <v>8.2421875</v>
      </c>
      <c r="AD113" t="s">
        <v>98</v>
      </c>
      <c r="AE113">
        <v>0</v>
      </c>
      <c r="AF113">
        <v>67.9375</v>
      </c>
      <c r="AG113">
        <v>20.78125</v>
      </c>
      <c r="AH113">
        <f t="shared" si="4"/>
        <v>47.15625</v>
      </c>
      <c r="AI113">
        <f t="shared" si="5"/>
        <v>3.269172932330827</v>
      </c>
      <c r="AJ113">
        <f t="shared" si="6"/>
        <v>0.34784177147718343</v>
      </c>
      <c r="AK113">
        <f t="shared" si="7"/>
        <v>195.31150531889566</v>
      </c>
    </row>
    <row r="114" spans="1:37" x14ac:dyDescent="0.3">
      <c r="A114">
        <v>112</v>
      </c>
      <c r="B114">
        <v>316</v>
      </c>
      <c r="C114" t="s">
        <v>91</v>
      </c>
      <c r="D114">
        <v>2.14390822519601E-2</v>
      </c>
      <c r="E114">
        <v>4544</v>
      </c>
      <c r="F114">
        <v>4672</v>
      </c>
      <c r="G114">
        <v>1.0281690140844999</v>
      </c>
      <c r="H114">
        <v>3.1210831544849902</v>
      </c>
      <c r="I114">
        <v>7.9794879867594801</v>
      </c>
      <c r="J114">
        <v>-0.99734049436523398</v>
      </c>
      <c r="K114" t="b">
        <v>1</v>
      </c>
      <c r="L114">
        <v>359.8</v>
      </c>
      <c r="M114" t="s">
        <v>92</v>
      </c>
      <c r="N114">
        <v>7.9961004404604603</v>
      </c>
      <c r="O114">
        <v>4.0549999999999997</v>
      </c>
      <c r="P114">
        <v>2.5569999999999999</v>
      </c>
      <c r="Q114" t="s">
        <v>636</v>
      </c>
      <c r="S114">
        <v>0</v>
      </c>
      <c r="T114">
        <v>11340</v>
      </c>
      <c r="U114">
        <v>4544</v>
      </c>
      <c r="V114">
        <v>530</v>
      </c>
      <c r="W114">
        <v>4544</v>
      </c>
      <c r="X114">
        <v>1</v>
      </c>
      <c r="Y114">
        <v>9.2133964690061201E-2</v>
      </c>
      <c r="Z114">
        <v>359.8</v>
      </c>
      <c r="AA114">
        <v>31.53</v>
      </c>
      <c r="AB114" t="s">
        <v>94</v>
      </c>
      <c r="AC114">
        <v>18.96875</v>
      </c>
      <c r="AE114">
        <v>0</v>
      </c>
      <c r="AF114">
        <v>359.75</v>
      </c>
      <c r="AG114">
        <v>5.59375</v>
      </c>
      <c r="AH114">
        <f t="shared" si="4"/>
        <v>354.15625</v>
      </c>
      <c r="AI114">
        <f t="shared" si="5"/>
        <v>64.312849162011176</v>
      </c>
      <c r="AJ114">
        <f t="shared" si="6"/>
        <v>0.36885912077242489</v>
      </c>
      <c r="AK114">
        <f t="shared" si="7"/>
        <v>975.30460747900293</v>
      </c>
    </row>
    <row r="115" spans="1:37" x14ac:dyDescent="0.3">
      <c r="A115">
        <v>113</v>
      </c>
      <c r="B115">
        <v>317</v>
      </c>
      <c r="C115" t="s">
        <v>91</v>
      </c>
      <c r="D115">
        <v>2.0122321228171799E-2</v>
      </c>
      <c r="E115">
        <v>4544</v>
      </c>
      <c r="F115">
        <v>4544</v>
      </c>
      <c r="G115">
        <v>1</v>
      </c>
      <c r="H115">
        <v>3.95026427847638</v>
      </c>
      <c r="I115">
        <v>7.0672696857116497</v>
      </c>
      <c r="J115">
        <v>-1.0182356215638599</v>
      </c>
      <c r="K115" t="b">
        <v>1</v>
      </c>
      <c r="L115">
        <v>61.6</v>
      </c>
      <c r="M115" t="s">
        <v>92</v>
      </c>
      <c r="N115">
        <v>7.4159338475690797</v>
      </c>
      <c r="O115">
        <v>4.0620000000000003</v>
      </c>
      <c r="P115">
        <v>1.7889999999999999</v>
      </c>
      <c r="Q115" t="s">
        <v>637</v>
      </c>
      <c r="S115">
        <v>0</v>
      </c>
      <c r="T115">
        <v>11544</v>
      </c>
      <c r="U115">
        <v>4544</v>
      </c>
      <c r="V115">
        <v>282</v>
      </c>
      <c r="W115">
        <v>4544</v>
      </c>
      <c r="X115">
        <v>1</v>
      </c>
      <c r="Y115">
        <v>0.175685681135996</v>
      </c>
      <c r="Z115">
        <v>61.6</v>
      </c>
      <c r="AA115">
        <v>187.4</v>
      </c>
      <c r="AB115" t="s">
        <v>94</v>
      </c>
      <c r="AC115">
        <v>7.84765625</v>
      </c>
      <c r="AE115">
        <v>3</v>
      </c>
      <c r="AF115">
        <v>61.59375</v>
      </c>
      <c r="AG115">
        <v>8.1328125</v>
      </c>
      <c r="AH115">
        <f t="shared" si="4"/>
        <v>53.4609375</v>
      </c>
      <c r="AI115">
        <f t="shared" si="5"/>
        <v>7.5734870317002878</v>
      </c>
      <c r="AJ115">
        <f t="shared" si="6"/>
        <v>0.36123172771160661</v>
      </c>
      <c r="AK115">
        <f t="shared" si="7"/>
        <v>170.51035464186594</v>
      </c>
    </row>
    <row r="116" spans="1:37" x14ac:dyDescent="0.3">
      <c r="A116">
        <v>114</v>
      </c>
      <c r="B116">
        <v>320</v>
      </c>
      <c r="C116" t="s">
        <v>91</v>
      </c>
      <c r="D116">
        <v>2.1316043691519501E-2</v>
      </c>
      <c r="E116">
        <v>4544</v>
      </c>
      <c r="F116">
        <v>18176</v>
      </c>
      <c r="G116">
        <v>4</v>
      </c>
      <c r="H116">
        <v>4.1901235723860104</v>
      </c>
      <c r="I116">
        <v>12.373958674702401</v>
      </c>
      <c r="J116">
        <v>-1.0463636774081599</v>
      </c>
      <c r="K116" t="b">
        <v>1</v>
      </c>
      <c r="L116">
        <v>896.5</v>
      </c>
      <c r="M116" t="s">
        <v>92</v>
      </c>
      <c r="N116">
        <v>12.3720046395047</v>
      </c>
      <c r="O116">
        <v>4.7300000000000004</v>
      </c>
      <c r="P116">
        <v>2.9529999999999998</v>
      </c>
      <c r="Q116" t="s">
        <v>638</v>
      </c>
      <c r="S116">
        <v>0</v>
      </c>
      <c r="T116">
        <v>53860</v>
      </c>
      <c r="U116">
        <v>4544</v>
      </c>
      <c r="V116">
        <v>480</v>
      </c>
      <c r="W116">
        <v>4544</v>
      </c>
      <c r="X116">
        <v>1</v>
      </c>
      <c r="Y116">
        <v>0.145608553485398</v>
      </c>
      <c r="Z116">
        <v>896.5</v>
      </c>
      <c r="AA116">
        <v>60.06</v>
      </c>
      <c r="AB116" t="s">
        <v>94</v>
      </c>
      <c r="AC116">
        <v>29.9375</v>
      </c>
      <c r="AE116">
        <v>0</v>
      </c>
      <c r="AF116">
        <v>896.5</v>
      </c>
      <c r="AG116">
        <v>22.125</v>
      </c>
      <c r="AH116">
        <f t="shared" si="4"/>
        <v>874.375</v>
      </c>
      <c r="AI116">
        <f t="shared" si="5"/>
        <v>40.519774011299432</v>
      </c>
      <c r="AJ116">
        <f t="shared" si="6"/>
        <v>0.3512125520466336</v>
      </c>
      <c r="AK116">
        <f t="shared" si="7"/>
        <v>2552.5853070335702</v>
      </c>
    </row>
    <row r="117" spans="1:37" x14ac:dyDescent="0.3">
      <c r="A117">
        <v>115</v>
      </c>
      <c r="B117">
        <v>322</v>
      </c>
      <c r="C117" t="s">
        <v>91</v>
      </c>
      <c r="D117">
        <v>1.4578637085902299E-2</v>
      </c>
      <c r="E117">
        <v>4544</v>
      </c>
      <c r="F117">
        <v>18176</v>
      </c>
      <c r="G117">
        <v>4</v>
      </c>
      <c r="H117">
        <v>5.5448899261822397</v>
      </c>
      <c r="I117">
        <v>10.504967242962399</v>
      </c>
      <c r="J117">
        <v>-1.05600758226907</v>
      </c>
      <c r="K117" t="b">
        <v>1</v>
      </c>
      <c r="L117">
        <v>78.5</v>
      </c>
      <c r="M117" t="s">
        <v>92</v>
      </c>
      <c r="N117">
        <v>11.1815894348755</v>
      </c>
      <c r="O117">
        <v>4.7</v>
      </c>
      <c r="P117">
        <v>1.895</v>
      </c>
      <c r="Q117" t="s">
        <v>639</v>
      </c>
      <c r="R117" s="1" t="s">
        <v>1941</v>
      </c>
      <c r="S117">
        <v>0</v>
      </c>
      <c r="T117">
        <v>50000</v>
      </c>
      <c r="U117">
        <v>4544</v>
      </c>
      <c r="V117">
        <v>409</v>
      </c>
      <c r="W117">
        <v>4544</v>
      </c>
      <c r="X117">
        <v>1</v>
      </c>
      <c r="Y117">
        <v>0.22473034338932599</v>
      </c>
      <c r="Z117">
        <v>78.5</v>
      </c>
      <c r="AA117">
        <v>636.5</v>
      </c>
      <c r="AB117" t="s">
        <v>94</v>
      </c>
      <c r="AC117">
        <v>8.859375</v>
      </c>
      <c r="AE117">
        <v>0</v>
      </c>
      <c r="AF117">
        <v>78.5</v>
      </c>
      <c r="AG117">
        <v>21</v>
      </c>
      <c r="AH117">
        <f t="shared" si="4"/>
        <v>57.5</v>
      </c>
      <c r="AI117">
        <f t="shared" si="5"/>
        <v>3.7380952380952381</v>
      </c>
      <c r="AJ117">
        <f t="shared" si="6"/>
        <v>0.34784177147718343</v>
      </c>
      <c r="AK117">
        <f t="shared" si="7"/>
        <v>225.67732353314898</v>
      </c>
    </row>
    <row r="118" spans="1:37" x14ac:dyDescent="0.3">
      <c r="A118">
        <v>116</v>
      </c>
      <c r="B118">
        <v>327</v>
      </c>
      <c r="C118" t="s">
        <v>91</v>
      </c>
      <c r="D118">
        <v>8.8575443468437102E-3</v>
      </c>
      <c r="E118">
        <v>4544</v>
      </c>
      <c r="F118">
        <v>4672</v>
      </c>
      <c r="G118">
        <v>1.0281690140844999</v>
      </c>
      <c r="H118">
        <v>3.0465283756336099</v>
      </c>
      <c r="I118">
        <v>8.08044049630948</v>
      </c>
      <c r="J118">
        <v>-0.99010756571955505</v>
      </c>
      <c r="K118" t="b">
        <v>1</v>
      </c>
      <c r="L118">
        <v>449.5</v>
      </c>
      <c r="M118" t="s">
        <v>92</v>
      </c>
      <c r="N118">
        <v>8.0971397825647102</v>
      </c>
      <c r="O118">
        <v>4.04</v>
      </c>
      <c r="P118">
        <v>2.6520000000000001</v>
      </c>
      <c r="Q118" t="s">
        <v>640</v>
      </c>
      <c r="S118">
        <v>0</v>
      </c>
      <c r="T118">
        <v>10980</v>
      </c>
      <c r="U118">
        <v>4544</v>
      </c>
      <c r="V118">
        <v>365</v>
      </c>
      <c r="W118">
        <v>4544</v>
      </c>
      <c r="X118">
        <v>1</v>
      </c>
      <c r="Y118">
        <v>0.107120191006632</v>
      </c>
      <c r="Z118">
        <v>449.5</v>
      </c>
      <c r="AA118">
        <v>24.42</v>
      </c>
      <c r="AB118" t="s">
        <v>94</v>
      </c>
      <c r="AC118">
        <v>21.203125</v>
      </c>
      <c r="AE118">
        <v>0</v>
      </c>
      <c r="AF118">
        <v>449.5</v>
      </c>
      <c r="AG118">
        <v>6.5078125</v>
      </c>
      <c r="AH118">
        <f t="shared" si="4"/>
        <v>442.9921875</v>
      </c>
      <c r="AI118">
        <f t="shared" si="5"/>
        <v>69.070828331332535</v>
      </c>
      <c r="AJ118">
        <f t="shared" si="6"/>
        <v>0.37153672425747147</v>
      </c>
      <c r="AK118">
        <f t="shared" si="7"/>
        <v>1209.8400256349914</v>
      </c>
    </row>
    <row r="119" spans="1:37" x14ac:dyDescent="0.3">
      <c r="A119">
        <v>117</v>
      </c>
      <c r="B119">
        <v>328</v>
      </c>
      <c r="C119" t="s">
        <v>91</v>
      </c>
      <c r="D119">
        <v>2.2935868961727699E-2</v>
      </c>
      <c r="E119">
        <v>4544</v>
      </c>
      <c r="F119">
        <v>4544</v>
      </c>
      <c r="G119">
        <v>1</v>
      </c>
      <c r="H119">
        <v>3.1495569213225001</v>
      </c>
      <c r="I119">
        <v>7.4063799477974603</v>
      </c>
      <c r="J119">
        <v>-1.0037697642725001</v>
      </c>
      <c r="K119" t="b">
        <v>1</v>
      </c>
      <c r="L119">
        <v>224.5</v>
      </c>
      <c r="M119" t="s">
        <v>92</v>
      </c>
      <c r="N119">
        <v>7.4380514090537204</v>
      </c>
      <c r="O119">
        <v>4.0229999999999997</v>
      </c>
      <c r="P119">
        <v>2.3519999999999999</v>
      </c>
      <c r="Q119" t="s">
        <v>641</v>
      </c>
      <c r="S119">
        <v>0</v>
      </c>
      <c r="T119">
        <v>10560</v>
      </c>
      <c r="U119">
        <v>4544</v>
      </c>
      <c r="V119">
        <v>399</v>
      </c>
      <c r="W119">
        <v>4544</v>
      </c>
      <c r="X119">
        <v>1</v>
      </c>
      <c r="Y119">
        <v>0.107612445800854</v>
      </c>
      <c r="Z119">
        <v>224.5</v>
      </c>
      <c r="AA119">
        <v>47.03</v>
      </c>
      <c r="AB119" t="s">
        <v>94</v>
      </c>
      <c r="AC119">
        <v>14.984375</v>
      </c>
      <c r="AE119">
        <v>4</v>
      </c>
      <c r="AF119">
        <v>224.5</v>
      </c>
      <c r="AG119">
        <v>6.30078125</v>
      </c>
      <c r="AH119">
        <f t="shared" si="4"/>
        <v>218.19921875</v>
      </c>
      <c r="AI119">
        <f t="shared" si="5"/>
        <v>35.630502169869807</v>
      </c>
      <c r="AJ119">
        <f t="shared" si="6"/>
        <v>0.36649523310584481</v>
      </c>
      <c r="AK119">
        <f t="shared" si="7"/>
        <v>612.55912688819012</v>
      </c>
    </row>
    <row r="120" spans="1:37" x14ac:dyDescent="0.3">
      <c r="A120">
        <v>118</v>
      </c>
      <c r="B120">
        <v>331</v>
      </c>
      <c r="C120" t="s">
        <v>91</v>
      </c>
      <c r="D120">
        <v>1.4763551133170001E-2</v>
      </c>
      <c r="E120">
        <v>4544</v>
      </c>
      <c r="F120">
        <v>18176</v>
      </c>
      <c r="G120">
        <v>4</v>
      </c>
      <c r="H120">
        <v>4.4524393669764804</v>
      </c>
      <c r="I120">
        <v>13.131217664325099</v>
      </c>
      <c r="J120">
        <v>-1.0463636774081599</v>
      </c>
      <c r="K120" t="b">
        <v>1</v>
      </c>
      <c r="L120">
        <v>891.5</v>
      </c>
      <c r="M120" t="s">
        <v>92</v>
      </c>
      <c r="N120">
        <v>13.135485540532301</v>
      </c>
      <c r="O120">
        <v>4.74</v>
      </c>
      <c r="P120">
        <v>2.95</v>
      </c>
      <c r="Q120" t="s">
        <v>642</v>
      </c>
      <c r="S120">
        <v>0</v>
      </c>
      <c r="T120">
        <v>54750</v>
      </c>
      <c r="U120">
        <v>4544</v>
      </c>
      <c r="V120">
        <v>260</v>
      </c>
      <c r="W120">
        <v>4544</v>
      </c>
      <c r="X120">
        <v>1</v>
      </c>
      <c r="Y120">
        <v>0.214111200284131</v>
      </c>
      <c r="Z120">
        <v>891.5</v>
      </c>
      <c r="AA120">
        <v>61.4</v>
      </c>
      <c r="AB120" t="s">
        <v>94</v>
      </c>
      <c r="AC120">
        <v>29.859375</v>
      </c>
      <c r="AE120">
        <v>0</v>
      </c>
      <c r="AF120">
        <v>891.5</v>
      </c>
      <c r="AG120">
        <v>27.40625</v>
      </c>
      <c r="AH120">
        <f t="shared" si="4"/>
        <v>864.09375</v>
      </c>
      <c r="AI120">
        <f t="shared" si="5"/>
        <v>32.529076396807298</v>
      </c>
      <c r="AJ120">
        <f t="shared" si="6"/>
        <v>0.3512125520466336</v>
      </c>
      <c r="AK120">
        <f t="shared" si="7"/>
        <v>2538.3489137985812</v>
      </c>
    </row>
    <row r="121" spans="1:37" x14ac:dyDescent="0.3">
      <c r="A121">
        <v>119</v>
      </c>
      <c r="B121">
        <v>333</v>
      </c>
      <c r="C121" t="s">
        <v>91</v>
      </c>
      <c r="D121">
        <v>1.44014037821715E-2</v>
      </c>
      <c r="E121">
        <v>4544</v>
      </c>
      <c r="F121">
        <v>18176</v>
      </c>
      <c r="G121">
        <v>4</v>
      </c>
      <c r="H121">
        <v>6.0951105817244402</v>
      </c>
      <c r="I121">
        <v>12.172364394166401</v>
      </c>
      <c r="J121">
        <v>-1.05600758226907</v>
      </c>
      <c r="K121" t="b">
        <v>1</v>
      </c>
      <c r="L121">
        <v>99.25</v>
      </c>
      <c r="M121" t="s">
        <v>92</v>
      </c>
      <c r="N121">
        <v>12.326710229121501</v>
      </c>
      <c r="O121">
        <v>4.71</v>
      </c>
      <c r="P121">
        <v>1.9970000000000001</v>
      </c>
      <c r="Q121" t="s">
        <v>643</v>
      </c>
      <c r="R121" s="1" t="s">
        <v>1941</v>
      </c>
      <c r="S121">
        <v>0</v>
      </c>
      <c r="T121">
        <v>51330</v>
      </c>
      <c r="U121">
        <v>4544</v>
      </c>
      <c r="V121">
        <v>289</v>
      </c>
      <c r="W121">
        <v>4544</v>
      </c>
      <c r="X121">
        <v>1</v>
      </c>
      <c r="Y121">
        <v>0.299712387160261</v>
      </c>
      <c r="Z121">
        <v>99.25</v>
      </c>
      <c r="AA121">
        <v>517</v>
      </c>
      <c r="AB121" t="s">
        <v>94</v>
      </c>
      <c r="AC121">
        <v>9.9609375</v>
      </c>
      <c r="AD121" t="s">
        <v>98</v>
      </c>
      <c r="AE121">
        <v>0</v>
      </c>
      <c r="AF121">
        <v>99.25</v>
      </c>
      <c r="AG121">
        <v>23.390625</v>
      </c>
      <c r="AH121">
        <f t="shared" si="4"/>
        <v>75.859375</v>
      </c>
      <c r="AI121">
        <f t="shared" si="5"/>
        <v>4.2431529726118908</v>
      </c>
      <c r="AJ121">
        <f t="shared" si="6"/>
        <v>0.34784177147718343</v>
      </c>
      <c r="AK121">
        <f t="shared" si="7"/>
        <v>285.33088357535081</v>
      </c>
    </row>
    <row r="122" spans="1:37" x14ac:dyDescent="0.3">
      <c r="A122">
        <v>120</v>
      </c>
      <c r="B122">
        <v>338</v>
      </c>
      <c r="C122" t="s">
        <v>91</v>
      </c>
      <c r="D122">
        <v>2.4204419119721699E-2</v>
      </c>
      <c r="E122">
        <v>4544</v>
      </c>
      <c r="F122">
        <v>4672</v>
      </c>
      <c r="G122">
        <v>1.0281690140844999</v>
      </c>
      <c r="H122">
        <v>3.4164732912729199</v>
      </c>
      <c r="I122">
        <v>9.2084631678840605</v>
      </c>
      <c r="J122">
        <v>-0.99734049436523398</v>
      </c>
      <c r="K122" t="b">
        <v>1</v>
      </c>
      <c r="L122">
        <v>495.8</v>
      </c>
      <c r="M122" t="s">
        <v>92</v>
      </c>
      <c r="N122">
        <v>9.2121004475624204</v>
      </c>
      <c r="O122">
        <v>4.0599999999999996</v>
      </c>
      <c r="P122">
        <v>2.6949999999999998</v>
      </c>
      <c r="Q122" t="s">
        <v>644</v>
      </c>
      <c r="S122">
        <v>0</v>
      </c>
      <c r="T122">
        <v>11460</v>
      </c>
      <c r="U122">
        <v>4544</v>
      </c>
      <c r="V122">
        <v>495</v>
      </c>
      <c r="W122">
        <v>4544</v>
      </c>
      <c r="X122">
        <v>1</v>
      </c>
      <c r="Y122">
        <v>0.10861239737481999</v>
      </c>
      <c r="Z122">
        <v>495.8</v>
      </c>
      <c r="AA122">
        <v>23.11</v>
      </c>
      <c r="AB122" t="s">
        <v>94</v>
      </c>
      <c r="AC122">
        <v>22.265625</v>
      </c>
      <c r="AE122">
        <v>0</v>
      </c>
      <c r="AF122">
        <v>495.75</v>
      </c>
      <c r="AG122">
        <v>5.90234375</v>
      </c>
      <c r="AH122">
        <f t="shared" si="4"/>
        <v>489.84765625</v>
      </c>
      <c r="AI122">
        <f t="shared" si="5"/>
        <v>83.992058239576437</v>
      </c>
      <c r="AJ122">
        <f t="shared" si="6"/>
        <v>0.36885912077242489</v>
      </c>
      <c r="AK122">
        <f t="shared" si="7"/>
        <v>1344.0090595072015</v>
      </c>
    </row>
    <row r="123" spans="1:37" x14ac:dyDescent="0.3">
      <c r="A123">
        <v>121</v>
      </c>
      <c r="B123">
        <v>339</v>
      </c>
      <c r="C123" t="s">
        <v>91</v>
      </c>
      <c r="D123">
        <v>2.57005836229552E-2</v>
      </c>
      <c r="E123">
        <v>4544</v>
      </c>
      <c r="F123">
        <v>4544</v>
      </c>
      <c r="G123">
        <v>1</v>
      </c>
      <c r="H123">
        <v>4.8195398730826398</v>
      </c>
      <c r="I123">
        <v>9.6861455652383608</v>
      </c>
      <c r="J123">
        <v>-1.02064659777908</v>
      </c>
      <c r="K123" t="b">
        <v>1</v>
      </c>
      <c r="L123">
        <v>102.2</v>
      </c>
      <c r="M123" t="s">
        <v>92</v>
      </c>
      <c r="N123">
        <v>9.6919748398622101</v>
      </c>
      <c r="O123">
        <v>4.05</v>
      </c>
      <c r="P123">
        <v>2.0099999999999998</v>
      </c>
      <c r="Q123" t="s">
        <v>645</v>
      </c>
      <c r="S123">
        <v>0</v>
      </c>
      <c r="T123">
        <v>11270</v>
      </c>
      <c r="U123">
        <v>4544</v>
      </c>
      <c r="V123">
        <v>89</v>
      </c>
      <c r="W123">
        <v>4544</v>
      </c>
      <c r="X123">
        <v>1</v>
      </c>
      <c r="Y123">
        <v>0.40487041680673602</v>
      </c>
      <c r="Z123">
        <v>102.2</v>
      </c>
      <c r="AA123">
        <v>110.3</v>
      </c>
      <c r="AB123" t="s">
        <v>94</v>
      </c>
      <c r="AC123">
        <v>10.109375</v>
      </c>
      <c r="AE123">
        <v>2</v>
      </c>
      <c r="AF123">
        <v>102.1875</v>
      </c>
      <c r="AG123">
        <v>11.6328125</v>
      </c>
      <c r="AH123">
        <f t="shared" si="4"/>
        <v>90.5546875</v>
      </c>
      <c r="AI123">
        <f t="shared" si="5"/>
        <v>8.7844190732034928</v>
      </c>
      <c r="AJ123">
        <f t="shared" si="6"/>
        <v>0.3603618556497033</v>
      </c>
      <c r="AK123">
        <f t="shared" si="7"/>
        <v>283.56913585030856</v>
      </c>
    </row>
    <row r="124" spans="1:37" x14ac:dyDescent="0.3">
      <c r="A124">
        <v>122</v>
      </c>
      <c r="B124">
        <v>342</v>
      </c>
      <c r="C124" t="s">
        <v>91</v>
      </c>
      <c r="D124">
        <v>1.09424711465283E-2</v>
      </c>
      <c r="E124">
        <v>4544</v>
      </c>
      <c r="F124">
        <v>18176</v>
      </c>
      <c r="G124">
        <v>4</v>
      </c>
      <c r="H124">
        <v>4.38709354070508</v>
      </c>
      <c r="I124">
        <v>13.075595201398301</v>
      </c>
      <c r="J124">
        <v>-1.04797099488498</v>
      </c>
      <c r="K124" t="b">
        <v>1</v>
      </c>
      <c r="L124">
        <v>957</v>
      </c>
      <c r="M124" t="s">
        <v>92</v>
      </c>
      <c r="N124">
        <v>13.077817564808299</v>
      </c>
      <c r="O124">
        <v>4.7460000000000004</v>
      </c>
      <c r="P124">
        <v>2.98</v>
      </c>
      <c r="Q124" t="s">
        <v>646</v>
      </c>
      <c r="S124">
        <v>0</v>
      </c>
      <c r="T124">
        <v>55520</v>
      </c>
      <c r="U124">
        <v>4544</v>
      </c>
      <c r="V124">
        <v>455</v>
      </c>
      <c r="W124">
        <v>4544</v>
      </c>
      <c r="X124">
        <v>1</v>
      </c>
      <c r="Y124">
        <v>0.158789394374761</v>
      </c>
      <c r="Z124">
        <v>957</v>
      </c>
      <c r="AA124">
        <v>58</v>
      </c>
      <c r="AB124" t="s">
        <v>94</v>
      </c>
      <c r="AC124">
        <v>30.9375</v>
      </c>
      <c r="AE124">
        <v>0</v>
      </c>
      <c r="AF124">
        <v>957</v>
      </c>
      <c r="AG124">
        <v>22.53125</v>
      </c>
      <c r="AH124">
        <f t="shared" si="4"/>
        <v>934.46875</v>
      </c>
      <c r="AI124">
        <f t="shared" si="5"/>
        <v>42.474341192787797</v>
      </c>
      <c r="AJ124">
        <f t="shared" si="6"/>
        <v>0.35064849540413545</v>
      </c>
      <c r="AK124">
        <f t="shared" si="7"/>
        <v>2729.2288789005693</v>
      </c>
    </row>
    <row r="125" spans="1:37" x14ac:dyDescent="0.3">
      <c r="A125">
        <v>123</v>
      </c>
      <c r="B125">
        <v>344</v>
      </c>
      <c r="C125" t="s">
        <v>91</v>
      </c>
      <c r="D125">
        <v>3.8255398989162102E-2</v>
      </c>
      <c r="E125">
        <v>4544</v>
      </c>
      <c r="F125">
        <v>18176</v>
      </c>
      <c r="G125">
        <v>4</v>
      </c>
      <c r="H125">
        <v>3.9320767691765099</v>
      </c>
      <c r="I125">
        <v>9.2926033021554293</v>
      </c>
      <c r="J125">
        <v>-1.0544002647922499</v>
      </c>
      <c r="K125" t="b">
        <v>1</v>
      </c>
      <c r="L125">
        <v>230.4</v>
      </c>
      <c r="M125" t="s">
        <v>92</v>
      </c>
      <c r="N125">
        <v>9.4608619694242808</v>
      </c>
      <c r="O125">
        <v>4.7300000000000004</v>
      </c>
      <c r="P125">
        <v>2.363</v>
      </c>
      <c r="Q125" t="s">
        <v>647</v>
      </c>
      <c r="R125" s="1" t="s">
        <v>1941</v>
      </c>
      <c r="S125">
        <v>0</v>
      </c>
      <c r="T125">
        <v>53800</v>
      </c>
      <c r="U125">
        <v>4544</v>
      </c>
      <c r="V125">
        <v>51</v>
      </c>
      <c r="W125">
        <v>4544</v>
      </c>
      <c r="X125">
        <v>1</v>
      </c>
      <c r="Y125">
        <v>0.41057287047190599</v>
      </c>
      <c r="Z125">
        <v>230.4</v>
      </c>
      <c r="AA125">
        <v>233.5</v>
      </c>
      <c r="AB125" t="s">
        <v>94</v>
      </c>
      <c r="AC125">
        <v>15.1796875</v>
      </c>
      <c r="AE125">
        <v>0</v>
      </c>
      <c r="AF125">
        <v>230.375</v>
      </c>
      <c r="AG125">
        <v>35.21875</v>
      </c>
      <c r="AH125">
        <f t="shared" si="4"/>
        <v>195.15625</v>
      </c>
      <c r="AI125">
        <f t="shared" si="5"/>
        <v>6.5412599822537709</v>
      </c>
      <c r="AJ125">
        <f t="shared" si="6"/>
        <v>0.34840131319577516</v>
      </c>
      <c r="AK125">
        <f t="shared" si="7"/>
        <v>661.23459147396125</v>
      </c>
    </row>
    <row r="126" spans="1:37" x14ac:dyDescent="0.3">
      <c r="A126">
        <v>124</v>
      </c>
      <c r="B126">
        <v>349</v>
      </c>
      <c r="C126" t="s">
        <v>91</v>
      </c>
      <c r="D126">
        <v>1.44016764282314E-2</v>
      </c>
      <c r="E126">
        <v>4544</v>
      </c>
      <c r="F126">
        <v>4672</v>
      </c>
      <c r="G126">
        <v>1.0281690140844999</v>
      </c>
      <c r="H126">
        <v>3.0278144176440702</v>
      </c>
      <c r="I126">
        <v>7.7824292453507899</v>
      </c>
      <c r="J126">
        <v>-1.0053770817493199</v>
      </c>
      <c r="K126" t="b">
        <v>1</v>
      </c>
      <c r="L126">
        <v>371.2</v>
      </c>
      <c r="M126" t="s">
        <v>92</v>
      </c>
      <c r="N126">
        <v>7.7974093945296401</v>
      </c>
      <c r="O126">
        <v>4.0659999999999998</v>
      </c>
      <c r="P126">
        <v>2.57</v>
      </c>
      <c r="Q126" t="s">
        <v>648</v>
      </c>
      <c r="S126">
        <v>0</v>
      </c>
      <c r="T126">
        <v>11650</v>
      </c>
      <c r="U126">
        <v>4544</v>
      </c>
      <c r="V126">
        <v>103</v>
      </c>
      <c r="W126">
        <v>4544</v>
      </c>
      <c r="X126">
        <v>1</v>
      </c>
      <c r="Y126">
        <v>0.19980649163883801</v>
      </c>
      <c r="Z126">
        <v>371.2</v>
      </c>
      <c r="AA126">
        <v>31.38</v>
      </c>
      <c r="AB126" t="s">
        <v>94</v>
      </c>
      <c r="AC126">
        <v>19.265625</v>
      </c>
      <c r="AE126">
        <v>0</v>
      </c>
      <c r="AF126">
        <v>371.25</v>
      </c>
      <c r="AG126">
        <v>10.8828125</v>
      </c>
      <c r="AH126">
        <f t="shared" si="4"/>
        <v>360.3671875</v>
      </c>
      <c r="AI126">
        <f t="shared" si="5"/>
        <v>34.113424264178036</v>
      </c>
      <c r="AJ126">
        <f t="shared" si="6"/>
        <v>0.36590663207358498</v>
      </c>
      <c r="AK126">
        <f t="shared" si="7"/>
        <v>1014.60309122066</v>
      </c>
    </row>
    <row r="127" spans="1:37" x14ac:dyDescent="0.3">
      <c r="A127">
        <v>125</v>
      </c>
      <c r="B127">
        <v>350</v>
      </c>
      <c r="C127" t="s">
        <v>91</v>
      </c>
      <c r="D127">
        <v>8.3047747946856099E-3</v>
      </c>
      <c r="E127">
        <v>4544</v>
      </c>
      <c r="F127">
        <v>4544</v>
      </c>
      <c r="G127">
        <v>1</v>
      </c>
      <c r="H127">
        <v>3.2861082365046101</v>
      </c>
      <c r="I127">
        <v>6.5786346531586499</v>
      </c>
      <c r="J127">
        <v>-1.00698439922613</v>
      </c>
      <c r="K127" t="b">
        <v>1</v>
      </c>
      <c r="L127">
        <v>100.5</v>
      </c>
      <c r="M127" t="s">
        <v>92</v>
      </c>
      <c r="N127">
        <v>6.8321623968101601</v>
      </c>
      <c r="O127">
        <v>3.9670000000000001</v>
      </c>
      <c r="P127">
        <v>2.0019999999999998</v>
      </c>
      <c r="Q127" t="s">
        <v>649</v>
      </c>
      <c r="S127">
        <v>0</v>
      </c>
      <c r="T127">
        <v>9270</v>
      </c>
      <c r="U127">
        <v>4544</v>
      </c>
      <c r="V127">
        <v>347</v>
      </c>
      <c r="W127">
        <v>4544</v>
      </c>
      <c r="X127">
        <v>1</v>
      </c>
      <c r="Y127">
        <v>0.122724720293926</v>
      </c>
      <c r="Z127">
        <v>100.5</v>
      </c>
      <c r="AA127">
        <v>92.25</v>
      </c>
      <c r="AB127" t="s">
        <v>94</v>
      </c>
      <c r="AC127">
        <v>10.0234375</v>
      </c>
      <c r="AE127">
        <v>4</v>
      </c>
      <c r="AF127">
        <v>100.5</v>
      </c>
      <c r="AG127">
        <v>5.94140625</v>
      </c>
      <c r="AH127">
        <f t="shared" si="4"/>
        <v>94.55859375</v>
      </c>
      <c r="AI127">
        <f t="shared" si="5"/>
        <v>16.915187376725839</v>
      </c>
      <c r="AJ127">
        <f t="shared" si="6"/>
        <v>0.3653189763501456</v>
      </c>
      <c r="AK127">
        <f t="shared" si="7"/>
        <v>275.10205192208309</v>
      </c>
    </row>
    <row r="128" spans="1:37" x14ac:dyDescent="0.3">
      <c r="A128">
        <v>126</v>
      </c>
      <c r="B128">
        <v>353</v>
      </c>
      <c r="C128" t="s">
        <v>91</v>
      </c>
      <c r="D128">
        <v>6.3182941767062602E-3</v>
      </c>
      <c r="E128">
        <v>4544</v>
      </c>
      <c r="F128">
        <v>18176</v>
      </c>
      <c r="G128">
        <v>4</v>
      </c>
      <c r="H128">
        <v>3.6426653597715202</v>
      </c>
      <c r="I128">
        <v>11.027600210245801</v>
      </c>
      <c r="J128">
        <v>-1.04314904245453</v>
      </c>
      <c r="K128" t="b">
        <v>1</v>
      </c>
      <c r="L128">
        <v>1064</v>
      </c>
      <c r="M128" t="s">
        <v>92</v>
      </c>
      <c r="N128">
        <v>11.031980584489</v>
      </c>
      <c r="O128">
        <v>4.7770000000000001</v>
      </c>
      <c r="P128">
        <v>3.0270000000000001</v>
      </c>
      <c r="Q128" t="s">
        <v>650</v>
      </c>
      <c r="S128">
        <v>0</v>
      </c>
      <c r="T128">
        <v>59700</v>
      </c>
      <c r="U128">
        <v>4544</v>
      </c>
      <c r="V128">
        <v>660</v>
      </c>
      <c r="W128">
        <v>4544</v>
      </c>
      <c r="X128">
        <v>1</v>
      </c>
      <c r="Y128">
        <v>0.102865609617717</v>
      </c>
      <c r="Z128">
        <v>1064</v>
      </c>
      <c r="AA128">
        <v>56.12</v>
      </c>
      <c r="AB128" t="s">
        <v>94</v>
      </c>
      <c r="AC128">
        <v>32.625</v>
      </c>
      <c r="AE128">
        <v>0</v>
      </c>
      <c r="AF128">
        <v>1064</v>
      </c>
      <c r="AG128">
        <v>20.890625</v>
      </c>
      <c r="AH128">
        <f t="shared" si="4"/>
        <v>1043.109375</v>
      </c>
      <c r="AI128">
        <f t="shared" si="5"/>
        <v>50.931937172774866</v>
      </c>
      <c r="AJ128">
        <f t="shared" si="6"/>
        <v>0.35234338883249838</v>
      </c>
      <c r="AK128">
        <f t="shared" si="7"/>
        <v>3019.7813659157891</v>
      </c>
    </row>
    <row r="129" spans="1:37" x14ac:dyDescent="0.3">
      <c r="A129">
        <v>127</v>
      </c>
      <c r="B129">
        <v>355</v>
      </c>
      <c r="C129" t="s">
        <v>91</v>
      </c>
      <c r="D129">
        <v>2.4096551654782299E-2</v>
      </c>
      <c r="E129">
        <v>4544</v>
      </c>
      <c r="F129">
        <v>18176</v>
      </c>
      <c r="G129">
        <v>4</v>
      </c>
      <c r="H129">
        <v>4.3167620230358104</v>
      </c>
      <c r="I129">
        <v>12.8575431350187</v>
      </c>
      <c r="J129">
        <v>-1.0415417249777099</v>
      </c>
      <c r="K129" t="b">
        <v>1</v>
      </c>
      <c r="L129">
        <v>950.5</v>
      </c>
      <c r="M129" t="s">
        <v>92</v>
      </c>
      <c r="N129">
        <v>12.8567007959942</v>
      </c>
      <c r="O129">
        <v>4.6449999999999996</v>
      </c>
      <c r="P129">
        <v>2.9790000000000001</v>
      </c>
      <c r="Q129" t="s">
        <v>651</v>
      </c>
      <c r="R129" s="1" t="s">
        <v>1941</v>
      </c>
      <c r="S129">
        <v>0</v>
      </c>
      <c r="T129">
        <v>43940</v>
      </c>
      <c r="U129">
        <v>4544</v>
      </c>
      <c r="V129">
        <v>568</v>
      </c>
      <c r="W129">
        <v>4544</v>
      </c>
      <c r="X129">
        <v>1</v>
      </c>
      <c r="Y129">
        <v>0.139168242981903</v>
      </c>
      <c r="Z129">
        <v>950.5</v>
      </c>
      <c r="AA129">
        <v>46.22</v>
      </c>
      <c r="AB129" t="s">
        <v>94</v>
      </c>
      <c r="AC129">
        <v>30.828125</v>
      </c>
      <c r="AE129">
        <v>0</v>
      </c>
      <c r="AF129">
        <v>950.5</v>
      </c>
      <c r="AG129">
        <v>17.28125</v>
      </c>
      <c r="AH129">
        <f t="shared" si="4"/>
        <v>933.21875</v>
      </c>
      <c r="AI129">
        <f t="shared" si="5"/>
        <v>55.001808318264011</v>
      </c>
      <c r="AJ129">
        <f t="shared" si="6"/>
        <v>0.35291017189735147</v>
      </c>
      <c r="AK129">
        <f t="shared" si="7"/>
        <v>2693.3199314993544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15009B-B189-4910-B8F1-80D5DF8BF843}">
  <dimension ref="A1:BH65"/>
  <sheetViews>
    <sheetView topLeftCell="AC50" workbookViewId="0">
      <selection activeCell="AS1" sqref="AS1:BH2"/>
    </sheetView>
  </sheetViews>
  <sheetFormatPr defaultRowHeight="14.4" x14ac:dyDescent="0.3"/>
  <cols>
    <col min="1" max="1" width="3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6" width="6" bestFit="1" customWidth="1"/>
    <col min="7" max="7" width="4.5546875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42.21875" bestFit="1" customWidth="1"/>
    <col min="18" max="18" width="42.21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1" bestFit="1" customWidth="1"/>
    <col min="30" max="30" width="13.21875" bestFit="1" customWidth="1"/>
    <col min="31" max="31" width="16.88671875" bestFit="1" customWidth="1"/>
    <col min="32" max="32" width="10" bestFit="1" customWidth="1"/>
    <col min="33" max="33" width="11" bestFit="1" customWidth="1"/>
    <col min="35" max="35" width="12" bestFit="1" customWidth="1"/>
    <col min="36" max="36" width="12" customWidth="1"/>
    <col min="37" max="37" width="18.33203125" bestFit="1" customWidth="1"/>
    <col min="42" max="42" width="13.33203125" bestFit="1" customWidth="1"/>
    <col min="45" max="47" width="12" bestFit="1" customWidth="1"/>
    <col min="48" max="48" width="18.5546875" bestFit="1" customWidth="1"/>
    <col min="49" max="49" width="21.88671875" bestFit="1" customWidth="1"/>
    <col min="50" max="50" width="18.33203125" bestFit="1" customWidth="1"/>
    <col min="51" max="51" width="19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1.5923038606327398E-2</v>
      </c>
      <c r="E2">
        <v>6144</v>
      </c>
      <c r="F2">
        <v>18432</v>
      </c>
      <c r="G2">
        <v>3</v>
      </c>
      <c r="H2">
        <v>3.2939867523843298</v>
      </c>
      <c r="I2">
        <v>8.8139879897783899</v>
      </c>
      <c r="J2">
        <v>-1.1331588211563</v>
      </c>
      <c r="K2" t="b">
        <v>1</v>
      </c>
      <c r="L2">
        <v>475</v>
      </c>
      <c r="M2" t="s">
        <v>92</v>
      </c>
      <c r="N2">
        <v>8.9294641650632602</v>
      </c>
      <c r="O2">
        <v>4.6449999999999996</v>
      </c>
      <c r="P2">
        <v>2.6760000000000002</v>
      </c>
      <c r="Q2" t="s">
        <v>93</v>
      </c>
      <c r="S2">
        <v>0</v>
      </c>
      <c r="T2">
        <v>44030</v>
      </c>
      <c r="U2">
        <v>6144</v>
      </c>
      <c r="V2">
        <v>296</v>
      </c>
      <c r="W2">
        <v>6144</v>
      </c>
      <c r="X2">
        <v>1</v>
      </c>
      <c r="Y2">
        <v>0.13333527163714001</v>
      </c>
      <c r="Z2">
        <v>475</v>
      </c>
      <c r="AA2">
        <v>92.7</v>
      </c>
      <c r="AB2" t="s">
        <v>94</v>
      </c>
      <c r="AC2">
        <v>21.796875</v>
      </c>
      <c r="AE2">
        <v>0</v>
      </c>
      <c r="AF2">
        <v>475</v>
      </c>
      <c r="AG2">
        <v>24.609375</v>
      </c>
      <c r="AH2">
        <f>AF2-AG2</f>
        <v>450.390625</v>
      </c>
      <c r="AI2">
        <f>AF2/AG2</f>
        <v>19.301587301587301</v>
      </c>
      <c r="AJ2">
        <f t="shared" ref="AJ2:AJ33" si="0">EXP(J2)</f>
        <v>0.32201446207938011</v>
      </c>
      <c r="AK2">
        <f>AF2/AJ2</f>
        <v>1475.0890284017967</v>
      </c>
      <c r="AM2" s="1"/>
      <c r="AN2" s="1" t="s">
        <v>52</v>
      </c>
      <c r="AS2">
        <f>_xlfn.MAXIFS(H2:H177,R2:R177,"Y")</f>
        <v>8.9514355048055503</v>
      </c>
      <c r="AT2">
        <f>_xlfn.MINIFS(H2:H500,R2:R500,"Y")</f>
        <v>3.3623825973998902</v>
      </c>
      <c r="AU2" cm="1">
        <f t="array" ref="AU2">LOOKUP(2,1/($H$2:$H$500&lt;&gt;""),$H$2:$H$500)</f>
        <v>3.4156086134670298</v>
      </c>
      <c r="AV2">
        <f>_xlfn.MAXIFS($Z$2:$Z$500,$R$2:$R$500,"Y")</f>
        <v>1933</v>
      </c>
      <c r="AW2">
        <f>LOG(AV2)</f>
        <v>3.2862318540285531</v>
      </c>
      <c r="AX2">
        <f>_xlfn.MINIFS($Z$2:$Z$500,$R$2:$R$500,"Y")</f>
        <v>109.75</v>
      </c>
      <c r="AY2">
        <f>_xlfn.MAXIFS($AH$2:$AH$500,$R$2:$R$500,"Y")</f>
        <v>1908.5</v>
      </c>
      <c r="AZ2">
        <f>AV2-AX2</f>
        <v>1823.25</v>
      </c>
      <c r="BA2">
        <f>MAX($Z$2:$Z$500)</f>
        <v>4160</v>
      </c>
      <c r="BB2">
        <f>MIN($Z$2:$Z$500)</f>
        <v>18.670000000000002</v>
      </c>
      <c r="BC2">
        <f>BA2-BB2</f>
        <v>4141.33</v>
      </c>
      <c r="BD2">
        <f>MEDIAN($Z$2:$Z$500)</f>
        <v>301.5</v>
      </c>
      <c r="BE2">
        <f>LOG10(BC2)</f>
        <v>3.6171398384397833</v>
      </c>
      <c r="BF2">
        <f>LOG(BD2)</f>
        <v>2.47928731647617</v>
      </c>
      <c r="BG2">
        <f>MEDIAN(AH2:AH500)</f>
        <v>271.75</v>
      </c>
      <c r="BH2">
        <f>LOG(BG2)</f>
        <v>2.4341695527583322</v>
      </c>
    </row>
    <row r="3" spans="1:60" x14ac:dyDescent="0.3">
      <c r="A3">
        <v>1</v>
      </c>
      <c r="B3">
        <v>10</v>
      </c>
      <c r="C3" t="s">
        <v>91</v>
      </c>
      <c r="D3">
        <v>1.9846646367170099E-2</v>
      </c>
      <c r="E3">
        <v>6144</v>
      </c>
      <c r="F3">
        <v>6144</v>
      </c>
      <c r="G3">
        <v>1</v>
      </c>
      <c r="H3">
        <v>3.5934506990189301</v>
      </c>
      <c r="I3">
        <v>8.2115963239299905</v>
      </c>
      <c r="J3">
        <v>-1.1186929638649501</v>
      </c>
      <c r="K3" t="b">
        <v>1</v>
      </c>
      <c r="L3">
        <v>192.8</v>
      </c>
      <c r="M3" t="s">
        <v>92</v>
      </c>
      <c r="N3">
        <v>8.2170057378185408</v>
      </c>
      <c r="O3">
        <v>3.9260000000000002</v>
      </c>
      <c r="P3">
        <v>2.2850000000000001</v>
      </c>
      <c r="Q3" t="s">
        <v>95</v>
      </c>
      <c r="S3">
        <v>0</v>
      </c>
      <c r="T3">
        <v>8420</v>
      </c>
      <c r="U3">
        <v>6144</v>
      </c>
      <c r="V3">
        <v>81</v>
      </c>
      <c r="W3">
        <v>6144</v>
      </c>
      <c r="X3">
        <v>1</v>
      </c>
      <c r="Y3">
        <v>0.288161188779882</v>
      </c>
      <c r="Z3">
        <v>192.8</v>
      </c>
      <c r="AA3">
        <v>43.66</v>
      </c>
      <c r="AB3" t="s">
        <v>94</v>
      </c>
      <c r="AC3">
        <v>13.8828125</v>
      </c>
      <c r="AE3">
        <v>6</v>
      </c>
      <c r="AF3">
        <v>192.75</v>
      </c>
      <c r="AG3">
        <v>8.9296875</v>
      </c>
      <c r="AH3">
        <f t="shared" ref="AH3:AH65" si="1">AF3-AG3</f>
        <v>183.8203125</v>
      </c>
      <c r="AI3">
        <f t="shared" ref="AI3:AI65" si="2">AF3/AG3</f>
        <v>21.58530183727034</v>
      </c>
      <c r="AJ3">
        <f t="shared" si="0"/>
        <v>0.3267065329251877</v>
      </c>
      <c r="AK3">
        <f t="shared" ref="AK3:AK65" si="3">AF3/AJ3</f>
        <v>589.97901962412755</v>
      </c>
      <c r="AM3" s="1" t="s">
        <v>1226</v>
      </c>
      <c r="AN3" s="1">
        <f>CORREL(AH2:AH146,H2:H146)</f>
        <v>-0.47972712683717311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7.28716391593216E-2</v>
      </c>
      <c r="E4">
        <v>6144</v>
      </c>
      <c r="F4">
        <v>24576</v>
      </c>
      <c r="G4">
        <v>4</v>
      </c>
      <c r="H4">
        <v>7.5694045222200899</v>
      </c>
      <c r="I4">
        <v>21.185462266291701</v>
      </c>
      <c r="J4">
        <v>-1.1604832182622</v>
      </c>
      <c r="K4" t="b">
        <v>1</v>
      </c>
      <c r="L4">
        <v>628</v>
      </c>
      <c r="M4" t="s">
        <v>92</v>
      </c>
      <c r="N4">
        <v>21.178898118838202</v>
      </c>
      <c r="O4">
        <v>4.79</v>
      </c>
      <c r="P4">
        <v>2.7989999999999999</v>
      </c>
      <c r="Q4" t="s">
        <v>96</v>
      </c>
      <c r="S4">
        <v>0</v>
      </c>
      <c r="T4">
        <v>61500</v>
      </c>
      <c r="U4">
        <v>6144</v>
      </c>
      <c r="V4">
        <v>460</v>
      </c>
      <c r="W4">
        <v>6144</v>
      </c>
      <c r="X4">
        <v>1</v>
      </c>
      <c r="Y4">
        <v>0.30630006521229403</v>
      </c>
      <c r="Z4">
        <v>628</v>
      </c>
      <c r="AA4">
        <v>97.94</v>
      </c>
      <c r="AB4" t="s">
        <v>94</v>
      </c>
      <c r="AC4">
        <v>25.0625</v>
      </c>
      <c r="AD4" t="s">
        <v>98</v>
      </c>
      <c r="AE4">
        <v>0</v>
      </c>
      <c r="AF4">
        <v>628</v>
      </c>
      <c r="AG4">
        <v>22.484375</v>
      </c>
      <c r="AH4">
        <f t="shared" si="1"/>
        <v>605.515625</v>
      </c>
      <c r="AI4">
        <f t="shared" si="2"/>
        <v>27.930507296733843</v>
      </c>
      <c r="AJ4">
        <f t="shared" si="0"/>
        <v>0.31333473522865524</v>
      </c>
      <c r="AK4">
        <f t="shared" si="3"/>
        <v>2004.2463518821767</v>
      </c>
      <c r="AM4" t="s">
        <v>1231</v>
      </c>
      <c r="AN4">
        <f>CORREL(AI2:AI146,H2:H146)</f>
        <v>-0.3563269554711635</v>
      </c>
      <c r="AP4" t="s">
        <v>1274</v>
      </c>
      <c r="AQ4">
        <f>MAX(AJ2:AJ242)</f>
        <v>0.6917867527923699</v>
      </c>
      <c r="AR4">
        <f>AQ5</f>
        <v>0.3105769865986257</v>
      </c>
      <c r="AS4">
        <f>AQ6</f>
        <v>0.38120976619374419</v>
      </c>
      <c r="AT4">
        <f>AQ7</f>
        <v>0.49916416333988661</v>
      </c>
      <c r="AU4">
        <f>AQ8</f>
        <v>0.18672629312028863</v>
      </c>
      <c r="AV4">
        <f>AQ9</f>
        <v>0.3264441832611894</v>
      </c>
    </row>
    <row r="5" spans="1:60" x14ac:dyDescent="0.3">
      <c r="A5">
        <v>3</v>
      </c>
      <c r="B5">
        <v>13</v>
      </c>
      <c r="C5" t="s">
        <v>91</v>
      </c>
      <c r="D5">
        <v>5.8797347099675698E-2</v>
      </c>
      <c r="E5">
        <v>6144</v>
      </c>
      <c r="F5">
        <v>24576</v>
      </c>
      <c r="G5">
        <v>4</v>
      </c>
      <c r="H5">
        <v>8.9514355048055503</v>
      </c>
      <c r="I5">
        <v>20.1931797032234</v>
      </c>
      <c r="J5">
        <v>-1.16530517069265</v>
      </c>
      <c r="K5" t="b">
        <v>1</v>
      </c>
      <c r="L5">
        <v>180.6</v>
      </c>
      <c r="M5" t="s">
        <v>92</v>
      </c>
      <c r="N5">
        <v>20.201401466260599</v>
      </c>
      <c r="O5">
        <v>4.4000000000000004</v>
      </c>
      <c r="P5">
        <v>2.2559999999999998</v>
      </c>
      <c r="Q5" t="s">
        <v>97</v>
      </c>
      <c r="R5" s="1" t="s">
        <v>1941</v>
      </c>
      <c r="S5">
        <v>0</v>
      </c>
      <c r="T5">
        <v>25010</v>
      </c>
      <c r="U5">
        <v>6144</v>
      </c>
      <c r="V5">
        <v>365</v>
      </c>
      <c r="W5">
        <v>6144</v>
      </c>
      <c r="X5">
        <v>1</v>
      </c>
      <c r="Y5">
        <v>0.41619715621484199</v>
      </c>
      <c r="Z5">
        <v>180.6</v>
      </c>
      <c r="AA5">
        <v>138.5</v>
      </c>
      <c r="AB5" t="s">
        <v>94</v>
      </c>
      <c r="AC5">
        <v>13.4375</v>
      </c>
      <c r="AD5" t="s">
        <v>98</v>
      </c>
      <c r="AE5">
        <v>0</v>
      </c>
      <c r="AF5">
        <v>180.625</v>
      </c>
      <c r="AG5">
        <v>8.8828125</v>
      </c>
      <c r="AH5">
        <f t="shared" si="1"/>
        <v>171.7421875</v>
      </c>
      <c r="AI5">
        <f t="shared" si="2"/>
        <v>20.334212840809148</v>
      </c>
      <c r="AJ5">
        <f t="shared" si="0"/>
        <v>0.31182748690089007</v>
      </c>
      <c r="AK5">
        <f t="shared" si="3"/>
        <v>579.24656288369181</v>
      </c>
      <c r="AP5" t="s">
        <v>1260</v>
      </c>
      <c r="AQ5">
        <f>MIN(AJ2:AJ242)</f>
        <v>0.3105769865986257</v>
      </c>
    </row>
    <row r="6" spans="1:60" x14ac:dyDescent="0.3">
      <c r="A6">
        <v>4</v>
      </c>
      <c r="B6">
        <v>20</v>
      </c>
      <c r="C6" t="s">
        <v>91</v>
      </c>
      <c r="D6">
        <v>1.2048844392229099E-2</v>
      </c>
      <c r="E6">
        <v>6144</v>
      </c>
      <c r="F6">
        <v>18432</v>
      </c>
      <c r="G6">
        <v>3</v>
      </c>
      <c r="H6">
        <v>3.76433488102268</v>
      </c>
      <c r="I6">
        <v>9.7490391645235892</v>
      </c>
      <c r="J6">
        <v>-1.1315515036794901</v>
      </c>
      <c r="K6" t="b">
        <v>1</v>
      </c>
      <c r="L6">
        <v>388.2</v>
      </c>
      <c r="M6" t="s">
        <v>92</v>
      </c>
      <c r="N6">
        <v>9.9634881746322996</v>
      </c>
      <c r="O6">
        <v>4.7300000000000004</v>
      </c>
      <c r="P6">
        <v>2.59</v>
      </c>
      <c r="Q6" t="s">
        <v>99</v>
      </c>
      <c r="S6">
        <v>0</v>
      </c>
      <c r="T6">
        <v>53630</v>
      </c>
      <c r="U6">
        <v>6144</v>
      </c>
      <c r="V6">
        <v>210</v>
      </c>
      <c r="W6">
        <v>6144</v>
      </c>
      <c r="X6">
        <v>1</v>
      </c>
      <c r="Y6">
        <v>0.19075722958824901</v>
      </c>
      <c r="Z6">
        <v>388.2</v>
      </c>
      <c r="AA6">
        <v>138.1</v>
      </c>
      <c r="AB6" t="s">
        <v>94</v>
      </c>
      <c r="AC6">
        <v>19.703125</v>
      </c>
      <c r="AE6">
        <v>0</v>
      </c>
      <c r="AF6">
        <v>388.25</v>
      </c>
      <c r="AG6">
        <v>37.5</v>
      </c>
      <c r="AH6">
        <f t="shared" si="1"/>
        <v>350.75</v>
      </c>
      <c r="AI6">
        <f t="shared" si="2"/>
        <v>10.353333333333333</v>
      </c>
      <c r="AJ6">
        <f t="shared" si="0"/>
        <v>0.32253245773227995</v>
      </c>
      <c r="AK6">
        <f t="shared" si="3"/>
        <v>1203.7548181345187</v>
      </c>
      <c r="AP6" t="s">
        <v>1226</v>
      </c>
      <c r="AQ6">
        <f>AQ4-AQ5</f>
        <v>0.38120976619374419</v>
      </c>
    </row>
    <row r="7" spans="1:60" x14ac:dyDescent="0.3">
      <c r="A7">
        <v>5</v>
      </c>
      <c r="B7">
        <v>21</v>
      </c>
      <c r="C7" t="s">
        <v>91</v>
      </c>
      <c r="D7">
        <v>2.2893006126456301E-2</v>
      </c>
      <c r="E7">
        <v>6144</v>
      </c>
      <c r="F7">
        <v>6144</v>
      </c>
      <c r="G7">
        <v>1</v>
      </c>
      <c r="H7">
        <v>3.8986794417785</v>
      </c>
      <c r="I7">
        <v>7.4128211651784701</v>
      </c>
      <c r="J7">
        <v>-1.13798077358676</v>
      </c>
      <c r="K7" t="b">
        <v>1</v>
      </c>
      <c r="L7">
        <v>79.75</v>
      </c>
      <c r="M7" t="s">
        <v>92</v>
      </c>
      <c r="N7">
        <v>7.47699932594836</v>
      </c>
      <c r="O7">
        <v>4.07</v>
      </c>
      <c r="P7">
        <v>1.901</v>
      </c>
      <c r="Q7" t="s">
        <v>100</v>
      </c>
      <c r="S7">
        <v>0</v>
      </c>
      <c r="T7">
        <v>11790</v>
      </c>
      <c r="U7">
        <v>6144</v>
      </c>
      <c r="V7">
        <v>607</v>
      </c>
      <c r="W7">
        <v>6144</v>
      </c>
      <c r="X7">
        <v>1</v>
      </c>
      <c r="Y7">
        <v>0.117653769173118</v>
      </c>
      <c r="Z7">
        <v>79.75</v>
      </c>
      <c r="AA7">
        <v>147.9</v>
      </c>
      <c r="AB7" t="s">
        <v>94</v>
      </c>
      <c r="AC7">
        <v>8.9296875</v>
      </c>
      <c r="AE7">
        <v>4</v>
      </c>
      <c r="AF7">
        <v>79.75</v>
      </c>
      <c r="AG7">
        <v>4.94140625</v>
      </c>
      <c r="AH7">
        <f t="shared" si="1"/>
        <v>74.80859375</v>
      </c>
      <c r="AI7">
        <f t="shared" si="2"/>
        <v>16.139130434782608</v>
      </c>
      <c r="AJ7">
        <f t="shared" si="0"/>
        <v>0.32046546126677583</v>
      </c>
      <c r="AK7">
        <f t="shared" si="3"/>
        <v>248.85677128747122</v>
      </c>
      <c r="AM7" t="s">
        <v>1232</v>
      </c>
      <c r="AN7">
        <f>_xlfn.STDEV.P(AH2:AH146)</f>
        <v>1106.5170257202678</v>
      </c>
      <c r="AP7" t="s">
        <v>1275</v>
      </c>
      <c r="AQ7">
        <f>AVERAGE(AJ2:AJ242)</f>
        <v>0.49916416333988661</v>
      </c>
    </row>
    <row r="8" spans="1:60" x14ac:dyDescent="0.3">
      <c r="A8">
        <v>6</v>
      </c>
      <c r="B8">
        <v>23</v>
      </c>
      <c r="C8" t="s">
        <v>91</v>
      </c>
      <c r="D8">
        <v>4.8444931927082102E-2</v>
      </c>
      <c r="E8">
        <v>6144</v>
      </c>
      <c r="F8">
        <v>24576</v>
      </c>
      <c r="G8">
        <v>4</v>
      </c>
      <c r="H8">
        <v>2.64551504660683</v>
      </c>
      <c r="I8">
        <v>8.0605536576301997</v>
      </c>
      <c r="J8">
        <v>-0.36847753156040203</v>
      </c>
      <c r="K8" t="b">
        <v>1</v>
      </c>
      <c r="L8">
        <v>1116</v>
      </c>
      <c r="M8" t="s">
        <v>92</v>
      </c>
      <c r="N8">
        <v>8.5461052075516495</v>
      </c>
      <c r="O8" t="s">
        <v>101</v>
      </c>
      <c r="P8">
        <v>3.0470000000000002</v>
      </c>
      <c r="Q8" t="s">
        <v>102</v>
      </c>
      <c r="S8">
        <v>0</v>
      </c>
      <c r="T8" t="s">
        <v>101</v>
      </c>
      <c r="U8">
        <v>6144</v>
      </c>
      <c r="V8">
        <v>1277</v>
      </c>
      <c r="W8">
        <v>6144</v>
      </c>
      <c r="X8">
        <v>1</v>
      </c>
      <c r="Y8">
        <v>4.6047537390967001E-2</v>
      </c>
      <c r="Z8">
        <v>1116</v>
      </c>
      <c r="AA8" t="s">
        <v>101</v>
      </c>
      <c r="AB8" t="s">
        <v>94</v>
      </c>
      <c r="AC8">
        <v>33.40625</v>
      </c>
      <c r="AE8">
        <v>0</v>
      </c>
      <c r="AF8">
        <v>1116</v>
      </c>
      <c r="AG8">
        <v>16.0625</v>
      </c>
      <c r="AH8">
        <f t="shared" si="1"/>
        <v>1099.9375</v>
      </c>
      <c r="AI8">
        <f t="shared" si="2"/>
        <v>69.478599221789878</v>
      </c>
      <c r="AJ8">
        <f t="shared" si="0"/>
        <v>0.6917867527923699</v>
      </c>
      <c r="AK8">
        <f t="shared" si="3"/>
        <v>1613.2138921355606</v>
      </c>
      <c r="AM8" t="s">
        <v>1233</v>
      </c>
      <c r="AN8">
        <f>_xlfn.STDEV.P(AI2:AI146)</f>
        <v>67.345231061748592</v>
      </c>
      <c r="AP8" t="s">
        <v>1276</v>
      </c>
      <c r="AQ8">
        <f>_xlfn.STDEV.P(AJ2:AJ242)</f>
        <v>0.18672629312028863</v>
      </c>
    </row>
    <row r="9" spans="1:60" x14ac:dyDescent="0.3">
      <c r="A9">
        <v>7</v>
      </c>
      <c r="B9">
        <v>24</v>
      </c>
      <c r="C9" t="s">
        <v>91</v>
      </c>
      <c r="D9">
        <v>4.0193772204760801E-2</v>
      </c>
      <c r="E9">
        <v>6144</v>
      </c>
      <c r="F9">
        <v>24576</v>
      </c>
      <c r="G9">
        <v>4</v>
      </c>
      <c r="H9">
        <v>7.0742879558491296</v>
      </c>
      <c r="I9">
        <v>15.4611879347562</v>
      </c>
      <c r="J9">
        <v>-1.1693234643846999</v>
      </c>
      <c r="K9" t="b">
        <v>1</v>
      </c>
      <c r="L9">
        <v>153.1</v>
      </c>
      <c r="M9" t="s">
        <v>92</v>
      </c>
      <c r="N9">
        <v>15.5030154479799</v>
      </c>
      <c r="O9">
        <v>4.6639999999999997</v>
      </c>
      <c r="P9">
        <v>2.1859999999999999</v>
      </c>
      <c r="Q9" t="s">
        <v>103</v>
      </c>
      <c r="R9" s="1" t="s">
        <v>1941</v>
      </c>
      <c r="S9">
        <v>0</v>
      </c>
      <c r="T9">
        <v>46050</v>
      </c>
      <c r="U9">
        <v>6144</v>
      </c>
      <c r="V9">
        <v>390</v>
      </c>
      <c r="W9">
        <v>6144</v>
      </c>
      <c r="X9">
        <v>1</v>
      </c>
      <c r="Y9">
        <v>0.30758352699452901</v>
      </c>
      <c r="Z9">
        <v>153.1</v>
      </c>
      <c r="AA9">
        <v>300.8</v>
      </c>
      <c r="AB9" t="s">
        <v>94</v>
      </c>
      <c r="AC9">
        <v>12.375</v>
      </c>
      <c r="AD9" t="s">
        <v>98</v>
      </c>
      <c r="AE9">
        <v>0</v>
      </c>
      <c r="AF9">
        <v>153.125</v>
      </c>
      <c r="AG9">
        <v>15.734375</v>
      </c>
      <c r="AH9">
        <f t="shared" si="1"/>
        <v>137.390625</v>
      </c>
      <c r="AI9">
        <f t="shared" si="2"/>
        <v>9.7318768619662368</v>
      </c>
      <c r="AJ9">
        <f t="shared" si="0"/>
        <v>0.3105769865986257</v>
      </c>
      <c r="AK9">
        <f t="shared" si="3"/>
        <v>493.03395488826465</v>
      </c>
      <c r="AM9" t="s">
        <v>1236</v>
      </c>
      <c r="AN9">
        <f>AVERAGE(AI2:AI146)</f>
        <v>40.605199855236158</v>
      </c>
      <c r="AP9" t="s">
        <v>1262</v>
      </c>
      <c r="AQ9">
        <f>MEDIAN(AJ2:AJ242)</f>
        <v>0.3264441832611894</v>
      </c>
    </row>
    <row r="10" spans="1:60" x14ac:dyDescent="0.3">
      <c r="A10">
        <v>8</v>
      </c>
      <c r="B10">
        <v>31</v>
      </c>
      <c r="C10" t="s">
        <v>91</v>
      </c>
      <c r="D10">
        <v>2.1436358195811502E-2</v>
      </c>
      <c r="E10">
        <v>6144</v>
      </c>
      <c r="F10">
        <v>18432</v>
      </c>
      <c r="G10">
        <v>3</v>
      </c>
      <c r="H10">
        <v>3.34256418251291</v>
      </c>
      <c r="I10">
        <v>8.1409717492062494</v>
      </c>
      <c r="J10">
        <v>-1.1395880910635701</v>
      </c>
      <c r="K10" t="b">
        <v>1</v>
      </c>
      <c r="L10">
        <v>272.2</v>
      </c>
      <c r="M10" t="s">
        <v>92</v>
      </c>
      <c r="N10">
        <v>8.7938307040657797</v>
      </c>
      <c r="O10">
        <v>4.75</v>
      </c>
      <c r="P10">
        <v>2.4359999999999999</v>
      </c>
      <c r="Q10" t="s">
        <v>104</v>
      </c>
      <c r="S10">
        <v>0</v>
      </c>
      <c r="T10">
        <v>56000</v>
      </c>
      <c r="U10">
        <v>6144</v>
      </c>
      <c r="V10">
        <v>258</v>
      </c>
      <c r="W10">
        <v>6144</v>
      </c>
      <c r="X10">
        <v>1</v>
      </c>
      <c r="Y10">
        <v>0.14584167571964701</v>
      </c>
      <c r="Z10">
        <v>272.2</v>
      </c>
      <c r="AA10">
        <v>205.8</v>
      </c>
      <c r="AB10" t="s">
        <v>94</v>
      </c>
      <c r="AC10">
        <v>16.5</v>
      </c>
      <c r="AE10">
        <v>0</v>
      </c>
      <c r="AF10">
        <v>272.25</v>
      </c>
      <c r="AG10">
        <v>32.71875</v>
      </c>
      <c r="AH10">
        <f t="shared" si="1"/>
        <v>239.53125</v>
      </c>
      <c r="AI10">
        <f t="shared" si="2"/>
        <v>8.3209169054441254</v>
      </c>
      <c r="AJ10">
        <f t="shared" si="0"/>
        <v>0.31995078526483828</v>
      </c>
      <c r="AK10">
        <f t="shared" si="3"/>
        <v>850.91211692025036</v>
      </c>
    </row>
    <row r="11" spans="1:60" x14ac:dyDescent="0.3">
      <c r="A11">
        <v>9</v>
      </c>
      <c r="B11">
        <v>32</v>
      </c>
      <c r="C11" t="s">
        <v>91</v>
      </c>
      <c r="D11">
        <v>1.7823710370654701E-2</v>
      </c>
      <c r="E11">
        <v>6144</v>
      </c>
      <c r="F11">
        <v>6144</v>
      </c>
      <c r="G11">
        <v>1</v>
      </c>
      <c r="H11">
        <v>4.1110013353742296</v>
      </c>
      <c r="I11">
        <v>7.1982669866464901</v>
      </c>
      <c r="J11">
        <v>-1.13717711484835</v>
      </c>
      <c r="K11" t="b">
        <v>1</v>
      </c>
      <c r="L11">
        <v>56.3</v>
      </c>
      <c r="M11" t="s">
        <v>92</v>
      </c>
      <c r="N11">
        <v>7.3446758721794403</v>
      </c>
      <c r="O11">
        <v>4.0469999999999997</v>
      </c>
      <c r="P11">
        <v>1.7509999999999999</v>
      </c>
      <c r="Q11" t="s">
        <v>105</v>
      </c>
      <c r="S11">
        <v>0</v>
      </c>
      <c r="T11">
        <v>11100</v>
      </c>
      <c r="U11">
        <v>6144</v>
      </c>
      <c r="V11">
        <v>296</v>
      </c>
      <c r="W11">
        <v>6144</v>
      </c>
      <c r="X11">
        <v>1</v>
      </c>
      <c r="Y11">
        <v>0.180823279683061</v>
      </c>
      <c r="Z11">
        <v>56.3</v>
      </c>
      <c r="AA11">
        <v>197.1</v>
      </c>
      <c r="AB11" t="s">
        <v>94</v>
      </c>
      <c r="AC11">
        <v>7.50390625</v>
      </c>
      <c r="AE11">
        <v>4</v>
      </c>
      <c r="AF11">
        <v>56.3125</v>
      </c>
      <c r="AG11">
        <v>6.22265625</v>
      </c>
      <c r="AH11">
        <f t="shared" si="1"/>
        <v>50.08984375</v>
      </c>
      <c r="AI11">
        <f t="shared" si="2"/>
        <v>9.0495919648462024</v>
      </c>
      <c r="AJ11">
        <f t="shared" si="0"/>
        <v>0.32072310965190226</v>
      </c>
      <c r="AK11">
        <f t="shared" si="3"/>
        <v>175.57980172092661</v>
      </c>
      <c r="AM11" t="s">
        <v>1247</v>
      </c>
      <c r="AN11">
        <f>AVERAGE(H2:H146)</f>
        <v>4.1647643600726658</v>
      </c>
      <c r="AP11" s="24" t="s">
        <v>1290</v>
      </c>
    </row>
    <row r="12" spans="1:60" x14ac:dyDescent="0.3">
      <c r="A12">
        <v>10</v>
      </c>
      <c r="B12">
        <v>34</v>
      </c>
      <c r="C12" t="s">
        <v>91</v>
      </c>
      <c r="D12">
        <v>8.5843141976224002E-3</v>
      </c>
      <c r="E12">
        <v>6144</v>
      </c>
      <c r="F12">
        <v>24576</v>
      </c>
      <c r="G12">
        <v>4</v>
      </c>
      <c r="H12">
        <v>2.6774554260321599</v>
      </c>
      <c r="I12">
        <v>7.6819961344555701</v>
      </c>
      <c r="J12">
        <v>-0.36847753156040203</v>
      </c>
      <c r="K12" t="b">
        <v>1</v>
      </c>
      <c r="L12">
        <v>741</v>
      </c>
      <c r="M12" t="s">
        <v>92</v>
      </c>
      <c r="N12">
        <v>8.1612299935775496</v>
      </c>
      <c r="O12" t="s">
        <v>101</v>
      </c>
      <c r="P12">
        <v>2.87</v>
      </c>
      <c r="Q12" t="s">
        <v>106</v>
      </c>
      <c r="S12">
        <v>0</v>
      </c>
      <c r="T12" t="s">
        <v>101</v>
      </c>
      <c r="U12">
        <v>6144</v>
      </c>
      <c r="V12">
        <v>775</v>
      </c>
      <c r="W12">
        <v>6144</v>
      </c>
      <c r="X12">
        <v>1</v>
      </c>
      <c r="Y12">
        <v>6.0372941841840701E-2</v>
      </c>
      <c r="Z12">
        <v>741</v>
      </c>
      <c r="AA12" t="s">
        <v>101</v>
      </c>
      <c r="AB12" t="s">
        <v>94</v>
      </c>
      <c r="AC12">
        <v>27.21875</v>
      </c>
      <c r="AE12">
        <v>0</v>
      </c>
      <c r="AF12">
        <v>741</v>
      </c>
      <c r="AG12">
        <v>19.71875</v>
      </c>
      <c r="AH12">
        <f t="shared" si="1"/>
        <v>721.28125</v>
      </c>
      <c r="AI12">
        <f t="shared" si="2"/>
        <v>37.578446909667193</v>
      </c>
      <c r="AJ12">
        <f t="shared" si="0"/>
        <v>0.6917867527923699</v>
      </c>
      <c r="AK12">
        <f t="shared" si="3"/>
        <v>1071.1393316061385</v>
      </c>
      <c r="AP12">
        <f>MEDIAN(AI1:AI299)</f>
        <v>15.499370832942059</v>
      </c>
    </row>
    <row r="13" spans="1:60" x14ac:dyDescent="0.3">
      <c r="A13">
        <v>11</v>
      </c>
      <c r="B13">
        <v>35</v>
      </c>
      <c r="C13" t="s">
        <v>91</v>
      </c>
      <c r="D13">
        <v>3.8110734841878102E-2</v>
      </c>
      <c r="E13">
        <v>6144</v>
      </c>
      <c r="F13">
        <v>24576</v>
      </c>
      <c r="G13">
        <v>4</v>
      </c>
      <c r="H13">
        <v>3.44326250548243</v>
      </c>
      <c r="I13">
        <v>7.2833072137450801</v>
      </c>
      <c r="J13">
        <v>-1.1677161469078801</v>
      </c>
      <c r="K13" t="b">
        <v>1</v>
      </c>
      <c r="L13">
        <v>130.19999999999999</v>
      </c>
      <c r="M13" t="s">
        <v>92</v>
      </c>
      <c r="N13">
        <v>7.83529402076074</v>
      </c>
      <c r="O13">
        <v>4.6520000000000001</v>
      </c>
      <c r="P13">
        <v>2.1150000000000002</v>
      </c>
      <c r="Q13" t="s">
        <v>107</v>
      </c>
      <c r="R13" s="1" t="s">
        <v>1941</v>
      </c>
      <c r="S13">
        <v>0</v>
      </c>
      <c r="T13">
        <v>45020</v>
      </c>
      <c r="U13">
        <v>6144</v>
      </c>
      <c r="V13">
        <v>177</v>
      </c>
      <c r="W13">
        <v>6144</v>
      </c>
      <c r="X13">
        <v>1</v>
      </c>
      <c r="Y13">
        <v>0.18416784079611101</v>
      </c>
      <c r="Z13">
        <v>130.19999999999999</v>
      </c>
      <c r="AA13">
        <v>345.8</v>
      </c>
      <c r="AB13" t="s">
        <v>94</v>
      </c>
      <c r="AC13">
        <v>11.4140625</v>
      </c>
      <c r="AE13">
        <v>0</v>
      </c>
      <c r="AF13">
        <v>130.25</v>
      </c>
      <c r="AG13">
        <v>17.3125</v>
      </c>
      <c r="AH13">
        <f t="shared" si="1"/>
        <v>112.9375</v>
      </c>
      <c r="AI13">
        <f t="shared" si="2"/>
        <v>7.5234657039711195</v>
      </c>
      <c r="AJ13">
        <f t="shared" si="0"/>
        <v>0.31107658381519465</v>
      </c>
      <c r="AK13">
        <f t="shared" si="3"/>
        <v>418.70718265756489</v>
      </c>
    </row>
    <row r="14" spans="1:60" x14ac:dyDescent="0.3">
      <c r="A14">
        <v>12</v>
      </c>
      <c r="B14">
        <v>42</v>
      </c>
      <c r="C14" t="s">
        <v>91</v>
      </c>
      <c r="D14">
        <v>2.4543653935580799E-2</v>
      </c>
      <c r="E14">
        <v>6144</v>
      </c>
      <c r="F14">
        <v>18432</v>
      </c>
      <c r="G14">
        <v>3</v>
      </c>
      <c r="H14">
        <v>3.3221770000670401</v>
      </c>
      <c r="I14">
        <v>7.7668864630473697</v>
      </c>
      <c r="J14">
        <v>-1.1468210197092501</v>
      </c>
      <c r="K14" t="b">
        <v>1</v>
      </c>
      <c r="L14">
        <v>217.4</v>
      </c>
      <c r="M14" t="s">
        <v>92</v>
      </c>
      <c r="N14">
        <v>8.5304518719490403</v>
      </c>
      <c r="O14">
        <v>4.7539999999999996</v>
      </c>
      <c r="P14">
        <v>2.3380000000000001</v>
      </c>
      <c r="Q14" t="s">
        <v>108</v>
      </c>
      <c r="S14">
        <v>0</v>
      </c>
      <c r="T14">
        <v>56600</v>
      </c>
      <c r="U14">
        <v>6144</v>
      </c>
      <c r="V14">
        <v>351</v>
      </c>
      <c r="W14">
        <v>6144</v>
      </c>
      <c r="X14">
        <v>1</v>
      </c>
      <c r="Y14">
        <v>0.12394863860979</v>
      </c>
      <c r="Z14">
        <v>217.4</v>
      </c>
      <c r="AA14">
        <v>260.5</v>
      </c>
      <c r="AB14" t="s">
        <v>94</v>
      </c>
      <c r="AC14">
        <v>14.7421875</v>
      </c>
      <c r="AE14">
        <v>0</v>
      </c>
      <c r="AF14">
        <v>217.375</v>
      </c>
      <c r="AG14">
        <v>26.3125</v>
      </c>
      <c r="AH14">
        <f t="shared" si="1"/>
        <v>191.0625</v>
      </c>
      <c r="AI14">
        <f t="shared" si="2"/>
        <v>8.261282660332542</v>
      </c>
      <c r="AJ14">
        <f t="shared" si="0"/>
        <v>0.31764495307723745</v>
      </c>
      <c r="AK14">
        <f t="shared" si="3"/>
        <v>684.3332402865027</v>
      </c>
      <c r="AN14" t="s">
        <v>1258</v>
      </c>
    </row>
    <row r="15" spans="1:60" x14ac:dyDescent="0.3">
      <c r="A15">
        <v>13</v>
      </c>
      <c r="B15">
        <v>43</v>
      </c>
      <c r="C15" t="s">
        <v>91</v>
      </c>
      <c r="D15">
        <v>3.8003929167156197E-2</v>
      </c>
      <c r="E15">
        <v>6144</v>
      </c>
      <c r="F15">
        <v>6144</v>
      </c>
      <c r="G15">
        <v>1</v>
      </c>
      <c r="H15">
        <v>3.8294157849636399</v>
      </c>
      <c r="I15">
        <v>6.2489782975334398</v>
      </c>
      <c r="J15">
        <v>-1.1363734561099399</v>
      </c>
      <c r="K15" t="b">
        <v>1</v>
      </c>
      <c r="L15">
        <v>42.8</v>
      </c>
      <c r="M15" t="s">
        <v>92</v>
      </c>
      <c r="N15">
        <v>6.7671038003958</v>
      </c>
      <c r="O15">
        <v>4.0860000000000003</v>
      </c>
      <c r="P15">
        <v>1.6319999999999999</v>
      </c>
      <c r="Q15" t="s">
        <v>109</v>
      </c>
      <c r="S15">
        <v>0</v>
      </c>
      <c r="T15">
        <v>12140</v>
      </c>
      <c r="U15">
        <v>6144</v>
      </c>
      <c r="V15">
        <v>463</v>
      </c>
      <c r="W15">
        <v>6144</v>
      </c>
      <c r="X15">
        <v>1</v>
      </c>
      <c r="Y15">
        <v>0.131494102917001</v>
      </c>
      <c r="Z15">
        <v>42.8</v>
      </c>
      <c r="AA15">
        <v>283.8</v>
      </c>
      <c r="AB15" t="s">
        <v>94</v>
      </c>
      <c r="AC15">
        <v>6.54296875</v>
      </c>
      <c r="AE15">
        <v>4</v>
      </c>
      <c r="AF15">
        <v>42.8125</v>
      </c>
      <c r="AG15">
        <v>5.85546875</v>
      </c>
      <c r="AH15">
        <f t="shared" si="1"/>
        <v>36.95703125</v>
      </c>
      <c r="AI15">
        <f t="shared" si="2"/>
        <v>7.3115410273515673</v>
      </c>
      <c r="AJ15">
        <f t="shared" si="0"/>
        <v>0.32098096518163061</v>
      </c>
      <c r="AK15">
        <f t="shared" si="3"/>
        <v>133.38018338805256</v>
      </c>
      <c r="AM15" t="s">
        <v>1259</v>
      </c>
      <c r="AN15">
        <f>MAX(AK2:AK146)</f>
        <v>6013.4137914730582</v>
      </c>
    </row>
    <row r="16" spans="1:60" x14ac:dyDescent="0.3">
      <c r="A16">
        <v>14</v>
      </c>
      <c r="B16">
        <v>45</v>
      </c>
      <c r="C16" t="s">
        <v>91</v>
      </c>
      <c r="D16">
        <v>1.7423242164561498E-2</v>
      </c>
      <c r="E16">
        <v>6144</v>
      </c>
      <c r="F16">
        <v>24576</v>
      </c>
      <c r="G16">
        <v>4</v>
      </c>
      <c r="H16">
        <v>2.6879476788862502</v>
      </c>
      <c r="I16">
        <v>9.3343183067573499</v>
      </c>
      <c r="J16">
        <v>-0.36847753156040203</v>
      </c>
      <c r="K16" t="b">
        <v>1</v>
      </c>
      <c r="L16">
        <v>2966</v>
      </c>
      <c r="M16" t="s">
        <v>92</v>
      </c>
      <c r="N16">
        <v>9.3484876449079799</v>
      </c>
      <c r="O16" t="s">
        <v>101</v>
      </c>
      <c r="P16">
        <v>3.4729999999999999</v>
      </c>
      <c r="Q16" t="s">
        <v>110</v>
      </c>
      <c r="S16">
        <v>0</v>
      </c>
      <c r="T16" t="s">
        <v>101</v>
      </c>
      <c r="U16">
        <v>6144</v>
      </c>
      <c r="V16">
        <v>625</v>
      </c>
      <c r="W16">
        <v>6144</v>
      </c>
      <c r="X16">
        <v>1</v>
      </c>
      <c r="Y16">
        <v>6.7571986384909494E-2</v>
      </c>
      <c r="Z16">
        <v>2966</v>
      </c>
      <c r="AA16" t="s">
        <v>101</v>
      </c>
      <c r="AB16" t="s">
        <v>94</v>
      </c>
      <c r="AC16">
        <v>54.46875</v>
      </c>
      <c r="AE16">
        <v>0</v>
      </c>
      <c r="AF16">
        <v>2966</v>
      </c>
      <c r="AG16">
        <v>20.703125</v>
      </c>
      <c r="AH16">
        <f t="shared" si="1"/>
        <v>2945.296875</v>
      </c>
      <c r="AI16">
        <f t="shared" si="2"/>
        <v>143.2633962264151</v>
      </c>
      <c r="AJ16">
        <f t="shared" si="0"/>
        <v>0.6917867527923699</v>
      </c>
      <c r="AK16">
        <f t="shared" si="3"/>
        <v>4287.4483907473768</v>
      </c>
      <c r="AM16" t="s">
        <v>1260</v>
      </c>
      <c r="AN16">
        <f>MIN(AK2:AK146)</f>
        <v>58.546488099473464</v>
      </c>
    </row>
    <row r="17" spans="1:40" x14ac:dyDescent="0.3">
      <c r="A17">
        <v>15</v>
      </c>
      <c r="B17">
        <v>46</v>
      </c>
      <c r="C17" t="s">
        <v>91</v>
      </c>
      <c r="D17">
        <v>2.5393560500241601E-2</v>
      </c>
      <c r="E17">
        <v>6144</v>
      </c>
      <c r="F17">
        <v>24576</v>
      </c>
      <c r="G17">
        <v>4</v>
      </c>
      <c r="H17">
        <v>4.0273662420787497</v>
      </c>
      <c r="I17">
        <v>8.9121210005375406</v>
      </c>
      <c r="J17">
        <v>-1.1693234643846999</v>
      </c>
      <c r="K17" t="b">
        <v>1</v>
      </c>
      <c r="L17">
        <v>163.4</v>
      </c>
      <c r="M17" t="s">
        <v>92</v>
      </c>
      <c r="N17">
        <v>9.0221123100436706</v>
      </c>
      <c r="O17">
        <v>4.6559999999999997</v>
      </c>
      <c r="P17">
        <v>2.2130000000000001</v>
      </c>
      <c r="Q17" t="s">
        <v>111</v>
      </c>
      <c r="R17" s="1" t="s">
        <v>1941</v>
      </c>
      <c r="S17">
        <v>0</v>
      </c>
      <c r="T17">
        <v>45500</v>
      </c>
      <c r="U17">
        <v>6144</v>
      </c>
      <c r="V17">
        <v>237</v>
      </c>
      <c r="W17">
        <v>6144</v>
      </c>
      <c r="X17">
        <v>1</v>
      </c>
      <c r="Y17">
        <v>0.19748359871222701</v>
      </c>
      <c r="Z17">
        <v>163.4</v>
      </c>
      <c r="AA17">
        <v>278.5</v>
      </c>
      <c r="AB17" t="s">
        <v>94</v>
      </c>
      <c r="AC17">
        <v>12.78125</v>
      </c>
      <c r="AE17">
        <v>0</v>
      </c>
      <c r="AF17">
        <v>163.375</v>
      </c>
      <c r="AG17">
        <v>16.53125</v>
      </c>
      <c r="AH17">
        <f t="shared" si="1"/>
        <v>146.84375</v>
      </c>
      <c r="AI17">
        <f t="shared" si="2"/>
        <v>9.8827977315689974</v>
      </c>
      <c r="AJ17">
        <f t="shared" si="0"/>
        <v>0.3105769865986257</v>
      </c>
      <c r="AK17">
        <f t="shared" si="3"/>
        <v>526.03704411343824</v>
      </c>
      <c r="AM17" t="s">
        <v>1263</v>
      </c>
      <c r="AN17">
        <f>AVERAGE(AK2:AK146)</f>
        <v>1290.7058615046926</v>
      </c>
    </row>
    <row r="18" spans="1:40" x14ac:dyDescent="0.3">
      <c r="A18">
        <v>16</v>
      </c>
      <c r="B18">
        <v>53</v>
      </c>
      <c r="C18" t="s">
        <v>91</v>
      </c>
      <c r="D18">
        <v>1.7517457802998401E-2</v>
      </c>
      <c r="E18">
        <v>6144</v>
      </c>
      <c r="F18">
        <v>18432</v>
      </c>
      <c r="G18">
        <v>3</v>
      </c>
      <c r="H18">
        <v>3.8221699761890102</v>
      </c>
      <c r="I18">
        <v>9.7271239823716495</v>
      </c>
      <c r="J18">
        <v>-1.1436063847556199</v>
      </c>
      <c r="K18" t="b">
        <v>1</v>
      </c>
      <c r="L18">
        <v>350.5</v>
      </c>
      <c r="M18" t="s">
        <v>92</v>
      </c>
      <c r="N18">
        <v>10.0031406338989</v>
      </c>
      <c r="O18">
        <v>4.7300000000000004</v>
      </c>
      <c r="P18">
        <v>2.5449999999999999</v>
      </c>
      <c r="Q18" t="s">
        <v>112</v>
      </c>
      <c r="S18">
        <v>0</v>
      </c>
      <c r="T18">
        <v>53600</v>
      </c>
      <c r="U18">
        <v>6144</v>
      </c>
      <c r="V18">
        <v>99</v>
      </c>
      <c r="W18">
        <v>6144</v>
      </c>
      <c r="X18">
        <v>1</v>
      </c>
      <c r="Y18">
        <v>0.28363875471591499</v>
      </c>
      <c r="Z18">
        <v>350.5</v>
      </c>
      <c r="AA18">
        <v>152.9</v>
      </c>
      <c r="AB18" t="s">
        <v>94</v>
      </c>
      <c r="AC18">
        <v>18.71875</v>
      </c>
      <c r="AE18">
        <v>0</v>
      </c>
      <c r="AF18">
        <v>350.5</v>
      </c>
      <c r="AG18">
        <v>46.53125</v>
      </c>
      <c r="AH18">
        <f t="shared" si="1"/>
        <v>303.96875</v>
      </c>
      <c r="AI18">
        <f t="shared" si="2"/>
        <v>7.532572196104768</v>
      </c>
      <c r="AJ18">
        <f t="shared" si="0"/>
        <v>0.31866770865841143</v>
      </c>
      <c r="AK18">
        <f t="shared" si="3"/>
        <v>1099.8918010099055</v>
      </c>
      <c r="AM18" t="s">
        <v>1226</v>
      </c>
      <c r="AN18">
        <f>AN15-AN16</f>
        <v>5954.8673033735849</v>
      </c>
    </row>
    <row r="19" spans="1:40" x14ac:dyDescent="0.3">
      <c r="A19">
        <v>17</v>
      </c>
      <c r="B19">
        <v>54</v>
      </c>
      <c r="C19" t="s">
        <v>91</v>
      </c>
      <c r="D19">
        <v>3.9957081888239897E-2</v>
      </c>
      <c r="E19">
        <v>6144</v>
      </c>
      <c r="F19">
        <v>6144</v>
      </c>
      <c r="G19">
        <v>1</v>
      </c>
      <c r="H19">
        <v>3.4828116008772798</v>
      </c>
      <c r="I19">
        <v>5.6527664850176196</v>
      </c>
      <c r="J19">
        <v>-1.1339624798947101</v>
      </c>
      <c r="K19" t="b">
        <v>1</v>
      </c>
      <c r="L19">
        <v>41.94</v>
      </c>
      <c r="M19" t="s">
        <v>92</v>
      </c>
      <c r="N19">
        <v>6.4996171427590204</v>
      </c>
      <c r="O19">
        <v>4.1100000000000003</v>
      </c>
      <c r="P19">
        <v>1.623</v>
      </c>
      <c r="Q19" t="s">
        <v>113</v>
      </c>
      <c r="S19">
        <v>0</v>
      </c>
      <c r="T19">
        <v>12904</v>
      </c>
      <c r="U19">
        <v>6144</v>
      </c>
      <c r="V19">
        <v>537</v>
      </c>
      <c r="W19">
        <v>6144</v>
      </c>
      <c r="X19">
        <v>1</v>
      </c>
      <c r="Y19">
        <v>0.107141228829888</v>
      </c>
      <c r="Z19">
        <v>41.94</v>
      </c>
      <c r="AA19">
        <v>307.8</v>
      </c>
      <c r="AB19" t="s">
        <v>94</v>
      </c>
      <c r="AC19">
        <v>6.4765625</v>
      </c>
      <c r="AE19">
        <v>4</v>
      </c>
      <c r="AF19">
        <v>41.9375</v>
      </c>
      <c r="AG19">
        <v>5.828125</v>
      </c>
      <c r="AH19">
        <f t="shared" si="1"/>
        <v>36.109375</v>
      </c>
      <c r="AI19">
        <f t="shared" si="2"/>
        <v>7.1957104557640754</v>
      </c>
      <c r="AJ19">
        <f t="shared" si="0"/>
        <v>0.32175577630450042</v>
      </c>
      <c r="AK19">
        <f t="shared" si="3"/>
        <v>130.33954038578489</v>
      </c>
      <c r="AM19" t="s">
        <v>1261</v>
      </c>
      <c r="AN19">
        <f>_xlfn.STDEV.P(AK2:AK146)</f>
        <v>1573.4663773265711</v>
      </c>
    </row>
    <row r="20" spans="1:40" x14ac:dyDescent="0.3">
      <c r="A20">
        <v>18</v>
      </c>
      <c r="B20">
        <v>56</v>
      </c>
      <c r="C20" t="s">
        <v>91</v>
      </c>
      <c r="D20">
        <v>1.8139782571691899E-2</v>
      </c>
      <c r="E20">
        <v>6144</v>
      </c>
      <c r="F20">
        <v>24576</v>
      </c>
      <c r="G20">
        <v>4</v>
      </c>
      <c r="H20">
        <v>2.8048080397334201</v>
      </c>
      <c r="I20">
        <v>8.0638231142335997</v>
      </c>
      <c r="J20">
        <v>-0.36847753156040203</v>
      </c>
      <c r="K20" t="b">
        <v>1</v>
      </c>
      <c r="L20">
        <v>751</v>
      </c>
      <c r="M20" t="s">
        <v>92</v>
      </c>
      <c r="N20">
        <v>8.2790326167452299</v>
      </c>
      <c r="O20" t="s">
        <v>101</v>
      </c>
      <c r="P20">
        <v>2.875</v>
      </c>
      <c r="Q20" t="s">
        <v>114</v>
      </c>
      <c r="S20">
        <v>0</v>
      </c>
      <c r="T20" t="s">
        <v>101</v>
      </c>
      <c r="U20">
        <v>6144</v>
      </c>
      <c r="V20">
        <v>617</v>
      </c>
      <c r="W20">
        <v>6144</v>
      </c>
      <c r="X20">
        <v>1</v>
      </c>
      <c r="Y20">
        <v>7.27768843436888E-2</v>
      </c>
      <c r="Z20">
        <v>751</v>
      </c>
      <c r="AA20" t="s">
        <v>101</v>
      </c>
      <c r="AB20" t="s">
        <v>94</v>
      </c>
      <c r="AC20">
        <v>27.40625</v>
      </c>
      <c r="AE20">
        <v>0</v>
      </c>
      <c r="AF20">
        <v>751</v>
      </c>
      <c r="AG20">
        <v>20.859375</v>
      </c>
      <c r="AH20">
        <f t="shared" si="1"/>
        <v>730.140625</v>
      </c>
      <c r="AI20">
        <f t="shared" si="2"/>
        <v>36.002996254681648</v>
      </c>
      <c r="AJ20">
        <f t="shared" si="0"/>
        <v>0.6917867527923699</v>
      </c>
      <c r="AK20">
        <f t="shared" si="3"/>
        <v>1085.5946532202563</v>
      </c>
      <c r="AM20" t="s">
        <v>1262</v>
      </c>
      <c r="AN20">
        <f>MEDIAN(AK2:AK146)</f>
        <v>718.36636515067039</v>
      </c>
    </row>
    <row r="21" spans="1:40" x14ac:dyDescent="0.3">
      <c r="A21">
        <v>19</v>
      </c>
      <c r="B21">
        <v>57</v>
      </c>
      <c r="C21" t="s">
        <v>91</v>
      </c>
      <c r="D21">
        <v>2.9614357813031698E-2</v>
      </c>
      <c r="E21">
        <v>6144</v>
      </c>
      <c r="F21">
        <v>24576</v>
      </c>
      <c r="G21">
        <v>4</v>
      </c>
      <c r="H21">
        <v>3.4198130044096802</v>
      </c>
      <c r="I21">
        <v>7.38065111303262</v>
      </c>
      <c r="J21">
        <v>-1.16610882943106</v>
      </c>
      <c r="K21" t="b">
        <v>1</v>
      </c>
      <c r="L21">
        <v>143.6</v>
      </c>
      <c r="M21" t="s">
        <v>92</v>
      </c>
      <c r="N21">
        <v>8.0058219525524699</v>
      </c>
      <c r="O21">
        <v>4.6900000000000004</v>
      </c>
      <c r="P21">
        <v>2.1579999999999999</v>
      </c>
      <c r="Q21" t="s">
        <v>115</v>
      </c>
      <c r="R21" s="1" t="s">
        <v>1941</v>
      </c>
      <c r="S21">
        <v>0</v>
      </c>
      <c r="T21">
        <v>49100</v>
      </c>
      <c r="U21">
        <v>6144</v>
      </c>
      <c r="V21">
        <v>238</v>
      </c>
      <c r="W21">
        <v>6144</v>
      </c>
      <c r="X21">
        <v>1</v>
      </c>
      <c r="Y21">
        <v>0.157183745526848</v>
      </c>
      <c r="Z21">
        <v>143.6</v>
      </c>
      <c r="AA21">
        <v>341.8</v>
      </c>
      <c r="AB21" t="s">
        <v>94</v>
      </c>
      <c r="AC21">
        <v>11.984375</v>
      </c>
      <c r="AE21">
        <v>0</v>
      </c>
      <c r="AF21">
        <v>143.625</v>
      </c>
      <c r="AG21">
        <v>18.15625</v>
      </c>
      <c r="AH21">
        <f t="shared" si="1"/>
        <v>125.46875</v>
      </c>
      <c r="AI21">
        <f t="shared" si="2"/>
        <v>7.9104991394148021</v>
      </c>
      <c r="AJ21">
        <f t="shared" si="0"/>
        <v>0.31157698468879425</v>
      </c>
      <c r="AK21">
        <f t="shared" si="3"/>
        <v>460.96151852632465</v>
      </c>
    </row>
    <row r="22" spans="1:40" x14ac:dyDescent="0.3">
      <c r="A22">
        <v>20</v>
      </c>
      <c r="B22">
        <v>64</v>
      </c>
      <c r="C22" t="s">
        <v>91</v>
      </c>
      <c r="D22">
        <v>2.19100013321681E-2</v>
      </c>
      <c r="E22">
        <v>6144</v>
      </c>
      <c r="F22">
        <v>18432</v>
      </c>
      <c r="G22">
        <v>3</v>
      </c>
      <c r="H22">
        <v>3.7741566943313098</v>
      </c>
      <c r="I22">
        <v>9.8703043236516095</v>
      </c>
      <c r="J22">
        <v>-1.1419990672788001</v>
      </c>
      <c r="K22" t="b">
        <v>1</v>
      </c>
      <c r="L22">
        <v>412.5</v>
      </c>
      <c r="M22" t="s">
        <v>92</v>
      </c>
      <c r="N22">
        <v>10.0275079982209</v>
      </c>
      <c r="O22">
        <v>4.6950000000000003</v>
      </c>
      <c r="P22">
        <v>2.6150000000000002</v>
      </c>
      <c r="Q22" t="s">
        <v>116</v>
      </c>
      <c r="S22">
        <v>0</v>
      </c>
      <c r="T22">
        <v>49570</v>
      </c>
      <c r="U22">
        <v>6144</v>
      </c>
      <c r="V22">
        <v>130</v>
      </c>
      <c r="W22">
        <v>6144</v>
      </c>
      <c r="X22">
        <v>1</v>
      </c>
      <c r="Y22">
        <v>0.243309637557755</v>
      </c>
      <c r="Z22">
        <v>412.5</v>
      </c>
      <c r="AA22">
        <v>120.2</v>
      </c>
      <c r="AB22" t="s">
        <v>94</v>
      </c>
      <c r="AC22">
        <v>20.3125</v>
      </c>
      <c r="AE22">
        <v>0</v>
      </c>
      <c r="AF22">
        <v>412.5</v>
      </c>
      <c r="AG22">
        <v>39.34375</v>
      </c>
      <c r="AH22">
        <f t="shared" si="1"/>
        <v>373.15625</v>
      </c>
      <c r="AI22">
        <f t="shared" si="2"/>
        <v>10.484511517077046</v>
      </c>
      <c r="AJ22">
        <f t="shared" si="0"/>
        <v>0.31918032069061553</v>
      </c>
      <c r="AK22">
        <f t="shared" si="3"/>
        <v>1292.372910420878</v>
      </c>
    </row>
    <row r="23" spans="1:40" x14ac:dyDescent="0.3">
      <c r="A23">
        <v>21</v>
      </c>
      <c r="B23">
        <v>65</v>
      </c>
      <c r="C23" t="s">
        <v>91</v>
      </c>
      <c r="D23">
        <v>4.1719413672876703E-2</v>
      </c>
      <c r="E23">
        <v>6144</v>
      </c>
      <c r="F23">
        <v>6144</v>
      </c>
      <c r="G23">
        <v>1</v>
      </c>
      <c r="H23">
        <v>3.22803021742167</v>
      </c>
      <c r="I23">
        <v>5.2613109696062299</v>
      </c>
      <c r="J23">
        <v>-1.1291405274642601</v>
      </c>
      <c r="K23" t="b">
        <v>1</v>
      </c>
      <c r="L23">
        <v>42.66</v>
      </c>
      <c r="M23" t="s">
        <v>92</v>
      </c>
      <c r="N23">
        <v>6.42204019954647</v>
      </c>
      <c r="O23">
        <v>4.1520000000000001</v>
      </c>
      <c r="P23">
        <v>1.63</v>
      </c>
      <c r="Q23" t="s">
        <v>117</v>
      </c>
      <c r="S23">
        <v>0</v>
      </c>
      <c r="T23">
        <v>14200</v>
      </c>
      <c r="U23">
        <v>6144</v>
      </c>
      <c r="V23">
        <v>563</v>
      </c>
      <c r="W23">
        <v>6144</v>
      </c>
      <c r="X23">
        <v>1</v>
      </c>
      <c r="Y23">
        <v>9.3900278249417796E-2</v>
      </c>
      <c r="Z23">
        <v>42.66</v>
      </c>
      <c r="AA23">
        <v>333</v>
      </c>
      <c r="AB23" t="s">
        <v>94</v>
      </c>
      <c r="AC23">
        <v>6.53125</v>
      </c>
      <c r="AE23">
        <v>4</v>
      </c>
      <c r="AF23">
        <v>42.65625</v>
      </c>
      <c r="AG23">
        <v>6.30078125</v>
      </c>
      <c r="AH23">
        <f t="shared" si="1"/>
        <v>36.35546875</v>
      </c>
      <c r="AI23">
        <f t="shared" si="2"/>
        <v>6.769993800371978</v>
      </c>
      <c r="AJ23">
        <f t="shared" si="0"/>
        <v>0.32331101397967649</v>
      </c>
      <c r="AK23">
        <f t="shared" si="3"/>
        <v>131.93565376860744</v>
      </c>
    </row>
    <row r="24" spans="1:40" x14ac:dyDescent="0.3">
      <c r="A24">
        <v>22</v>
      </c>
      <c r="B24">
        <v>67</v>
      </c>
      <c r="C24" t="s">
        <v>91</v>
      </c>
      <c r="D24">
        <v>1.7582546160348701E-2</v>
      </c>
      <c r="E24">
        <v>6144</v>
      </c>
      <c r="F24">
        <v>24576</v>
      </c>
      <c r="G24">
        <v>4</v>
      </c>
      <c r="H24">
        <v>2.9285175845651299</v>
      </c>
      <c r="I24">
        <v>8.3680102074585907</v>
      </c>
      <c r="J24">
        <v>-0.36847753156040203</v>
      </c>
      <c r="K24" t="b">
        <v>1</v>
      </c>
      <c r="L24">
        <v>720.5</v>
      </c>
      <c r="M24" t="s">
        <v>92</v>
      </c>
      <c r="N24">
        <v>8.5391237120992791</v>
      </c>
      <c r="O24" t="s">
        <v>101</v>
      </c>
      <c r="P24">
        <v>2.8570000000000002</v>
      </c>
      <c r="Q24" t="s">
        <v>118</v>
      </c>
      <c r="S24">
        <v>0</v>
      </c>
      <c r="T24" t="s">
        <v>101</v>
      </c>
      <c r="U24">
        <v>6144</v>
      </c>
      <c r="V24">
        <v>1879</v>
      </c>
      <c r="W24">
        <v>6144</v>
      </c>
      <c r="X24">
        <v>1</v>
      </c>
      <c r="Y24">
        <v>4.4489775385790603E-2</v>
      </c>
      <c r="Z24">
        <v>720.5</v>
      </c>
      <c r="AA24" t="s">
        <v>101</v>
      </c>
      <c r="AB24" t="s">
        <v>94</v>
      </c>
      <c r="AC24">
        <v>26.84375</v>
      </c>
      <c r="AE24">
        <v>0</v>
      </c>
      <c r="AF24">
        <v>720.5</v>
      </c>
      <c r="AG24">
        <v>12.1171875</v>
      </c>
      <c r="AH24">
        <f t="shared" si="1"/>
        <v>708.3828125</v>
      </c>
      <c r="AI24">
        <f t="shared" si="2"/>
        <v>59.460992907801419</v>
      </c>
      <c r="AJ24">
        <f t="shared" si="0"/>
        <v>0.6917867527923699</v>
      </c>
      <c r="AK24">
        <f t="shared" si="3"/>
        <v>1041.5059222971968</v>
      </c>
    </row>
    <row r="25" spans="1:40" x14ac:dyDescent="0.3">
      <c r="A25">
        <v>23</v>
      </c>
      <c r="B25">
        <v>68</v>
      </c>
      <c r="C25" t="s">
        <v>91</v>
      </c>
      <c r="D25">
        <v>2.5347602908430401E-2</v>
      </c>
      <c r="E25">
        <v>6144</v>
      </c>
      <c r="F25">
        <v>24576</v>
      </c>
      <c r="G25">
        <v>4</v>
      </c>
      <c r="H25">
        <v>3.4328129126685401</v>
      </c>
      <c r="I25">
        <v>7.4489358319819399</v>
      </c>
      <c r="J25">
        <v>-1.16610882943106</v>
      </c>
      <c r="K25" t="b">
        <v>1</v>
      </c>
      <c r="L25">
        <v>147.80000000000001</v>
      </c>
      <c r="M25" t="s">
        <v>92</v>
      </c>
      <c r="N25">
        <v>8.1522247159831895</v>
      </c>
      <c r="O25">
        <v>4.7229999999999999</v>
      </c>
      <c r="P25">
        <v>2.17</v>
      </c>
      <c r="Q25" t="s">
        <v>119</v>
      </c>
      <c r="R25" s="1" t="s">
        <v>1941</v>
      </c>
      <c r="S25">
        <v>0</v>
      </c>
      <c r="T25">
        <v>52670</v>
      </c>
      <c r="U25">
        <v>6144</v>
      </c>
      <c r="V25">
        <v>261</v>
      </c>
      <c r="W25">
        <v>6144</v>
      </c>
      <c r="X25">
        <v>1</v>
      </c>
      <c r="Y25">
        <v>0.150876651964021</v>
      </c>
      <c r="Z25">
        <v>147.80000000000001</v>
      </c>
      <c r="AA25">
        <v>356.5</v>
      </c>
      <c r="AB25" t="s">
        <v>94</v>
      </c>
      <c r="AC25">
        <v>12.15625</v>
      </c>
      <c r="AE25">
        <v>0</v>
      </c>
      <c r="AF25">
        <v>147.75</v>
      </c>
      <c r="AG25">
        <v>19.375</v>
      </c>
      <c r="AH25">
        <f t="shared" si="1"/>
        <v>128.375</v>
      </c>
      <c r="AI25">
        <f t="shared" si="2"/>
        <v>7.6258064516129034</v>
      </c>
      <c r="AJ25">
        <f t="shared" si="0"/>
        <v>0.31157698468879425</v>
      </c>
      <c r="AK25">
        <f t="shared" si="3"/>
        <v>474.2006221915716</v>
      </c>
    </row>
    <row r="26" spans="1:40" x14ac:dyDescent="0.3">
      <c r="A26">
        <v>24</v>
      </c>
      <c r="B26">
        <v>75</v>
      </c>
      <c r="C26" t="s">
        <v>91</v>
      </c>
      <c r="D26">
        <v>1.5299420704818699E-2</v>
      </c>
      <c r="E26">
        <v>6144</v>
      </c>
      <c r="F26">
        <v>18432</v>
      </c>
      <c r="G26">
        <v>3</v>
      </c>
      <c r="H26">
        <v>3.3443605674693302</v>
      </c>
      <c r="I26">
        <v>9.8371230754078294</v>
      </c>
      <c r="J26">
        <v>-1.13798077358676</v>
      </c>
      <c r="K26" t="b">
        <v>1</v>
      </c>
      <c r="L26">
        <v>873</v>
      </c>
      <c r="M26" t="s">
        <v>92</v>
      </c>
      <c r="N26">
        <v>9.8908641199789908</v>
      </c>
      <c r="O26">
        <v>4.734</v>
      </c>
      <c r="P26">
        <v>2.9409999999999998</v>
      </c>
      <c r="Q26" t="s">
        <v>120</v>
      </c>
      <c r="S26">
        <v>0</v>
      </c>
      <c r="T26">
        <v>54200</v>
      </c>
      <c r="U26">
        <v>6144</v>
      </c>
      <c r="V26">
        <v>204</v>
      </c>
      <c r="W26">
        <v>6144</v>
      </c>
      <c r="X26">
        <v>1</v>
      </c>
      <c r="Y26">
        <v>0.16413807062039501</v>
      </c>
      <c r="Z26">
        <v>873</v>
      </c>
      <c r="AA26">
        <v>62.1</v>
      </c>
      <c r="AB26" t="s">
        <v>94</v>
      </c>
      <c r="AC26">
        <v>29.546875</v>
      </c>
      <c r="AE26">
        <v>0</v>
      </c>
      <c r="AF26">
        <v>873</v>
      </c>
      <c r="AG26">
        <v>33.34375</v>
      </c>
      <c r="AH26">
        <f t="shared" si="1"/>
        <v>839.65625</v>
      </c>
      <c r="AI26">
        <f t="shared" si="2"/>
        <v>26.181818181818183</v>
      </c>
      <c r="AJ26">
        <f t="shared" si="0"/>
        <v>0.32046546126677583</v>
      </c>
      <c r="AK26">
        <f t="shared" si="3"/>
        <v>2724.1625245637915</v>
      </c>
    </row>
    <row r="27" spans="1:40" x14ac:dyDescent="0.3">
      <c r="A27">
        <v>25</v>
      </c>
      <c r="B27">
        <v>76</v>
      </c>
      <c r="C27" t="s">
        <v>91</v>
      </c>
      <c r="D27">
        <v>4.2886525213333498E-2</v>
      </c>
      <c r="E27">
        <v>6144</v>
      </c>
      <c r="F27">
        <v>6144</v>
      </c>
      <c r="G27">
        <v>1</v>
      </c>
      <c r="H27">
        <v>3.66833366680472</v>
      </c>
      <c r="I27">
        <v>6.2082248482154103</v>
      </c>
      <c r="J27">
        <v>-1.1307478449410799</v>
      </c>
      <c r="K27" t="b">
        <v>1</v>
      </c>
      <c r="L27">
        <v>49.22</v>
      </c>
      <c r="M27" t="s">
        <v>92</v>
      </c>
      <c r="N27">
        <v>6.9030064940992997</v>
      </c>
      <c r="O27">
        <v>4.1500000000000004</v>
      </c>
      <c r="P27">
        <v>1.6919999999999999</v>
      </c>
      <c r="Q27" t="s">
        <v>121</v>
      </c>
      <c r="S27">
        <v>0</v>
      </c>
      <c r="T27">
        <v>14050</v>
      </c>
      <c r="U27">
        <v>6144</v>
      </c>
      <c r="V27">
        <v>386</v>
      </c>
      <c r="W27">
        <v>6144</v>
      </c>
      <c r="X27">
        <v>1</v>
      </c>
      <c r="Y27">
        <v>0.13581460768881601</v>
      </c>
      <c r="Z27">
        <v>49.22</v>
      </c>
      <c r="AA27">
        <v>285.5</v>
      </c>
      <c r="AB27" t="s">
        <v>94</v>
      </c>
      <c r="AC27">
        <v>7.015625</v>
      </c>
      <c r="AE27">
        <v>3</v>
      </c>
      <c r="AF27">
        <v>49.21875</v>
      </c>
      <c r="AG27">
        <v>7.71484375</v>
      </c>
      <c r="AH27">
        <f t="shared" si="1"/>
        <v>41.50390625</v>
      </c>
      <c r="AI27">
        <f t="shared" si="2"/>
        <v>6.3797468354430382</v>
      </c>
      <c r="AJ27">
        <f t="shared" si="0"/>
        <v>0.32279176794485986</v>
      </c>
      <c r="AK27">
        <f t="shared" si="3"/>
        <v>152.4783308860828</v>
      </c>
    </row>
    <row r="28" spans="1:40" x14ac:dyDescent="0.3">
      <c r="A28">
        <v>26</v>
      </c>
      <c r="B28">
        <v>78</v>
      </c>
      <c r="C28" t="s">
        <v>91</v>
      </c>
      <c r="D28">
        <v>1.17223566846254E-2</v>
      </c>
      <c r="E28">
        <v>6144</v>
      </c>
      <c r="F28">
        <v>24576</v>
      </c>
      <c r="G28">
        <v>4</v>
      </c>
      <c r="H28">
        <v>2.9498640882425899</v>
      </c>
      <c r="I28">
        <v>8.3195385613716901</v>
      </c>
      <c r="J28">
        <v>-0.36847753156040203</v>
      </c>
      <c r="K28" t="b">
        <v>1</v>
      </c>
      <c r="L28">
        <v>662.5</v>
      </c>
      <c r="M28" t="s">
        <v>92</v>
      </c>
      <c r="N28">
        <v>8.5045854776655805</v>
      </c>
      <c r="O28" t="s">
        <v>101</v>
      </c>
      <c r="P28">
        <v>2.82</v>
      </c>
      <c r="Q28" t="s">
        <v>122</v>
      </c>
      <c r="S28">
        <v>0</v>
      </c>
      <c r="T28" t="s">
        <v>101</v>
      </c>
      <c r="U28">
        <v>6144</v>
      </c>
      <c r="V28">
        <v>1645</v>
      </c>
      <c r="W28">
        <v>6144</v>
      </c>
      <c r="X28">
        <v>1</v>
      </c>
      <c r="Y28">
        <v>4.8075232093056898E-2</v>
      </c>
      <c r="Z28">
        <v>662.5</v>
      </c>
      <c r="AA28" t="s">
        <v>101</v>
      </c>
      <c r="AB28" t="s">
        <v>94</v>
      </c>
      <c r="AC28">
        <v>25.734375</v>
      </c>
      <c r="AE28">
        <v>0</v>
      </c>
      <c r="AF28">
        <v>662.5</v>
      </c>
      <c r="AG28">
        <v>13.2265625</v>
      </c>
      <c r="AH28">
        <f t="shared" si="1"/>
        <v>649.2734375</v>
      </c>
      <c r="AI28">
        <f t="shared" si="2"/>
        <v>50.088600118133492</v>
      </c>
      <c r="AJ28">
        <f t="shared" si="0"/>
        <v>0.6917867527923699</v>
      </c>
      <c r="AK28">
        <f t="shared" si="3"/>
        <v>957.66505693531269</v>
      </c>
    </row>
    <row r="29" spans="1:40" x14ac:dyDescent="0.3">
      <c r="A29">
        <v>27</v>
      </c>
      <c r="B29">
        <v>79</v>
      </c>
      <c r="C29" t="s">
        <v>91</v>
      </c>
      <c r="D29">
        <v>2.3609498719559498E-2</v>
      </c>
      <c r="E29">
        <v>6144</v>
      </c>
      <c r="F29">
        <v>24576</v>
      </c>
      <c r="G29">
        <v>4</v>
      </c>
      <c r="H29">
        <v>3.3623825973998902</v>
      </c>
      <c r="I29">
        <v>7.1976002475591496</v>
      </c>
      <c r="J29">
        <v>-1.16369785321584</v>
      </c>
      <c r="K29" t="b">
        <v>1</v>
      </c>
      <c r="L29">
        <v>138.4</v>
      </c>
      <c r="M29" t="s">
        <v>92</v>
      </c>
      <c r="N29">
        <v>8.1052548656585</v>
      </c>
      <c r="O29">
        <v>4.734</v>
      </c>
      <c r="P29">
        <v>2.14</v>
      </c>
      <c r="Q29" t="s">
        <v>123</v>
      </c>
      <c r="R29" s="1" t="s">
        <v>1941</v>
      </c>
      <c r="S29">
        <v>0</v>
      </c>
      <c r="T29">
        <v>54100</v>
      </c>
      <c r="U29">
        <v>6144</v>
      </c>
      <c r="V29">
        <v>381</v>
      </c>
      <c r="W29">
        <v>6144</v>
      </c>
      <c r="X29">
        <v>1</v>
      </c>
      <c r="Y29">
        <v>0.121347443084995</v>
      </c>
      <c r="Z29">
        <v>138.4</v>
      </c>
      <c r="AA29">
        <v>391</v>
      </c>
      <c r="AB29" t="s">
        <v>94</v>
      </c>
      <c r="AC29">
        <v>11.765625</v>
      </c>
      <c r="AE29">
        <v>0</v>
      </c>
      <c r="AF29">
        <v>138.375</v>
      </c>
      <c r="AG29">
        <v>18.125</v>
      </c>
      <c r="AH29">
        <f t="shared" si="1"/>
        <v>120.25</v>
      </c>
      <c r="AI29">
        <f t="shared" si="2"/>
        <v>7.63448275862069</v>
      </c>
      <c r="AJ29">
        <f t="shared" si="0"/>
        <v>0.31232909568462702</v>
      </c>
      <c r="AK29">
        <f t="shared" si="3"/>
        <v>443.04229708948913</v>
      </c>
    </row>
    <row r="30" spans="1:40" x14ac:dyDescent="0.3">
      <c r="A30">
        <v>28</v>
      </c>
      <c r="B30">
        <v>86</v>
      </c>
      <c r="C30" t="s">
        <v>91</v>
      </c>
      <c r="D30">
        <v>5.6736456184253098E-3</v>
      </c>
      <c r="E30">
        <v>6144</v>
      </c>
      <c r="F30">
        <v>18432</v>
      </c>
      <c r="G30">
        <v>3</v>
      </c>
      <c r="H30">
        <v>2.6419470625002699</v>
      </c>
      <c r="I30">
        <v>8.2870448874520299</v>
      </c>
      <c r="J30">
        <v>-0.36847753156040203</v>
      </c>
      <c r="K30" t="b">
        <v>1</v>
      </c>
      <c r="L30">
        <v>1367</v>
      </c>
      <c r="M30" t="s">
        <v>92</v>
      </c>
      <c r="N30">
        <v>8.7338352421323293</v>
      </c>
      <c r="O30" t="s">
        <v>101</v>
      </c>
      <c r="P30">
        <v>3.137</v>
      </c>
      <c r="Q30" t="s">
        <v>124</v>
      </c>
      <c r="S30">
        <v>0</v>
      </c>
      <c r="T30" t="s">
        <v>101</v>
      </c>
      <c r="U30">
        <v>6144</v>
      </c>
      <c r="V30">
        <v>848</v>
      </c>
      <c r="W30">
        <v>6144</v>
      </c>
      <c r="X30">
        <v>1</v>
      </c>
      <c r="Y30">
        <v>5.6384693619732799E-2</v>
      </c>
      <c r="Z30">
        <v>1367</v>
      </c>
      <c r="AA30" t="s">
        <v>101</v>
      </c>
      <c r="AB30" t="s">
        <v>94</v>
      </c>
      <c r="AC30">
        <v>36.96875</v>
      </c>
      <c r="AE30">
        <v>0</v>
      </c>
      <c r="AF30">
        <v>1367</v>
      </c>
      <c r="AG30">
        <v>16.625</v>
      </c>
      <c r="AH30">
        <f t="shared" si="1"/>
        <v>1350.375</v>
      </c>
      <c r="AI30">
        <f t="shared" si="2"/>
        <v>82.225563909774436</v>
      </c>
      <c r="AJ30">
        <f t="shared" si="0"/>
        <v>0.6917867527923699</v>
      </c>
      <c r="AK30">
        <f t="shared" si="3"/>
        <v>1976.0424646499207</v>
      </c>
    </row>
    <row r="31" spans="1:40" x14ac:dyDescent="0.3">
      <c r="A31">
        <v>29</v>
      </c>
      <c r="B31">
        <v>87</v>
      </c>
      <c r="C31" t="s">
        <v>91</v>
      </c>
      <c r="D31">
        <v>4.1793337573565598E-2</v>
      </c>
      <c r="E31">
        <v>6144</v>
      </c>
      <c r="F31">
        <v>6144</v>
      </c>
      <c r="G31">
        <v>1</v>
      </c>
      <c r="H31">
        <v>8.6894630622810105</v>
      </c>
      <c r="I31">
        <v>14.7992417779473</v>
      </c>
      <c r="J31">
        <v>-1.12512223377222</v>
      </c>
      <c r="K31" t="b">
        <v>1</v>
      </c>
      <c r="L31">
        <v>50.53</v>
      </c>
      <c r="M31" t="s">
        <v>92</v>
      </c>
      <c r="N31">
        <v>14.843988304531999</v>
      </c>
      <c r="O31">
        <v>4.1639999999999997</v>
      </c>
      <c r="P31">
        <v>1.7030000000000001</v>
      </c>
      <c r="Q31" t="s">
        <v>125</v>
      </c>
      <c r="S31">
        <v>0</v>
      </c>
      <c r="T31">
        <v>14610</v>
      </c>
      <c r="U31">
        <v>6144</v>
      </c>
      <c r="V31">
        <v>24</v>
      </c>
      <c r="W31">
        <v>6144</v>
      </c>
      <c r="X31">
        <v>1</v>
      </c>
      <c r="Y31">
        <v>1.5696050748806201</v>
      </c>
      <c r="Z31">
        <v>50.53</v>
      </c>
      <c r="AA31">
        <v>289</v>
      </c>
      <c r="AB31" t="s">
        <v>94</v>
      </c>
      <c r="AC31">
        <v>7.109375</v>
      </c>
      <c r="AD31" t="s">
        <v>98</v>
      </c>
      <c r="AE31">
        <v>4</v>
      </c>
      <c r="AF31">
        <v>50.53125</v>
      </c>
      <c r="AG31">
        <v>23.015625</v>
      </c>
      <c r="AH31">
        <f t="shared" si="1"/>
        <v>27.515625</v>
      </c>
      <c r="AI31">
        <f t="shared" si="2"/>
        <v>2.1955193482688391</v>
      </c>
      <c r="AJ31">
        <f t="shared" si="0"/>
        <v>0.32461278628783685</v>
      </c>
      <c r="AK31">
        <f t="shared" si="3"/>
        <v>155.6662341550327</v>
      </c>
    </row>
    <row r="32" spans="1:40" x14ac:dyDescent="0.3">
      <c r="A32">
        <v>30</v>
      </c>
      <c r="B32">
        <v>89</v>
      </c>
      <c r="C32" t="s">
        <v>91</v>
      </c>
      <c r="D32">
        <v>1.0568725149531499E-2</v>
      </c>
      <c r="E32">
        <v>6144</v>
      </c>
      <c r="F32">
        <v>24576</v>
      </c>
      <c r="G32">
        <v>4</v>
      </c>
      <c r="H32">
        <v>2.9447357572061801</v>
      </c>
      <c r="I32">
        <v>8.2360578209360504</v>
      </c>
      <c r="J32">
        <v>-0.36847753156040203</v>
      </c>
      <c r="K32" t="b">
        <v>1</v>
      </c>
      <c r="L32">
        <v>627.5</v>
      </c>
      <c r="M32" t="s">
        <v>92</v>
      </c>
      <c r="N32">
        <v>8.4818106383455891</v>
      </c>
      <c r="O32" t="s">
        <v>101</v>
      </c>
      <c r="P32">
        <v>2.7970000000000002</v>
      </c>
      <c r="Q32" t="s">
        <v>126</v>
      </c>
      <c r="S32">
        <v>0</v>
      </c>
      <c r="T32" t="s">
        <v>101</v>
      </c>
      <c r="U32">
        <v>6144</v>
      </c>
      <c r="V32">
        <v>1648</v>
      </c>
      <c r="W32">
        <v>6144</v>
      </c>
      <c r="X32">
        <v>1</v>
      </c>
      <c r="Y32">
        <v>4.7905126996706501E-2</v>
      </c>
      <c r="Z32">
        <v>627.5</v>
      </c>
      <c r="AA32" t="s">
        <v>101</v>
      </c>
      <c r="AB32" t="s">
        <v>94</v>
      </c>
      <c r="AC32">
        <v>25.046875</v>
      </c>
      <c r="AE32">
        <v>0</v>
      </c>
      <c r="AF32">
        <v>627.5</v>
      </c>
      <c r="AG32">
        <v>14.4453125</v>
      </c>
      <c r="AH32">
        <f t="shared" si="1"/>
        <v>613.0546875</v>
      </c>
      <c r="AI32">
        <f t="shared" si="2"/>
        <v>43.439697133585724</v>
      </c>
      <c r="AJ32">
        <f t="shared" si="0"/>
        <v>0.6917867527923699</v>
      </c>
      <c r="AK32">
        <f t="shared" si="3"/>
        <v>907.07143128589996</v>
      </c>
    </row>
    <row r="33" spans="1:37" x14ac:dyDescent="0.3">
      <c r="A33">
        <v>31</v>
      </c>
      <c r="B33">
        <v>90</v>
      </c>
      <c r="C33" t="s">
        <v>91</v>
      </c>
      <c r="D33">
        <v>1.18146392219591E-2</v>
      </c>
      <c r="E33">
        <v>6144</v>
      </c>
      <c r="F33">
        <v>24576</v>
      </c>
      <c r="G33">
        <v>4</v>
      </c>
      <c r="H33">
        <v>4.4170337855646702</v>
      </c>
      <c r="I33">
        <v>9.0152349724904006</v>
      </c>
      <c r="J33">
        <v>-1.16851980564629</v>
      </c>
      <c r="K33" t="b">
        <v>1</v>
      </c>
      <c r="L33">
        <v>109.75</v>
      </c>
      <c r="M33" t="s">
        <v>92</v>
      </c>
      <c r="N33">
        <v>9.5615440838201806</v>
      </c>
      <c r="O33">
        <v>4.742</v>
      </c>
      <c r="P33">
        <v>2.0409999999999999</v>
      </c>
      <c r="Q33" t="s">
        <v>127</v>
      </c>
      <c r="R33" s="1" t="s">
        <v>1941</v>
      </c>
      <c r="S33">
        <v>0</v>
      </c>
      <c r="T33">
        <v>55460</v>
      </c>
      <c r="U33">
        <v>6144</v>
      </c>
      <c r="V33">
        <v>882</v>
      </c>
      <c r="W33">
        <v>6144</v>
      </c>
      <c r="X33">
        <v>1</v>
      </c>
      <c r="Y33">
        <v>0.11505751244363401</v>
      </c>
      <c r="Z33">
        <v>109.75</v>
      </c>
      <c r="AA33">
        <v>505.2</v>
      </c>
      <c r="AB33" t="s">
        <v>94</v>
      </c>
      <c r="AC33">
        <v>10.4765625</v>
      </c>
      <c r="AE33">
        <v>0</v>
      </c>
      <c r="AF33">
        <v>109.75</v>
      </c>
      <c r="AG33">
        <v>14.5234375</v>
      </c>
      <c r="AH33">
        <f t="shared" si="1"/>
        <v>95.2265625</v>
      </c>
      <c r="AI33">
        <f t="shared" si="2"/>
        <v>7.5567509413663263</v>
      </c>
      <c r="AJ33">
        <f t="shared" si="0"/>
        <v>0.31082668483049841</v>
      </c>
      <c r="AK33">
        <f t="shared" si="3"/>
        <v>353.09066227646906</v>
      </c>
    </row>
    <row r="34" spans="1:37" x14ac:dyDescent="0.3">
      <c r="A34">
        <v>32</v>
      </c>
      <c r="B34">
        <v>97</v>
      </c>
      <c r="C34" t="s">
        <v>91</v>
      </c>
      <c r="D34">
        <v>1.70361338699105E-2</v>
      </c>
      <c r="E34">
        <v>6144</v>
      </c>
      <c r="F34">
        <v>18432</v>
      </c>
      <c r="G34">
        <v>3</v>
      </c>
      <c r="H34">
        <v>2.3485906278580502</v>
      </c>
      <c r="I34">
        <v>8.4218992045847507</v>
      </c>
      <c r="J34">
        <v>-0.36847753156040203</v>
      </c>
      <c r="K34" t="b">
        <v>1</v>
      </c>
      <c r="L34">
        <v>3856</v>
      </c>
      <c r="M34" t="s">
        <v>92</v>
      </c>
      <c r="N34">
        <v>8.8698529783677493</v>
      </c>
      <c r="O34" t="s">
        <v>101</v>
      </c>
      <c r="P34">
        <v>3.5859999999999999</v>
      </c>
      <c r="Q34" t="s">
        <v>128</v>
      </c>
      <c r="S34">
        <v>0</v>
      </c>
      <c r="T34" t="s">
        <v>101</v>
      </c>
      <c r="U34">
        <v>6144</v>
      </c>
      <c r="V34">
        <v>1644</v>
      </c>
      <c r="W34">
        <v>6144</v>
      </c>
      <c r="X34">
        <v>1</v>
      </c>
      <c r="Y34">
        <v>3.32605349970303E-2</v>
      </c>
      <c r="Z34">
        <v>3856</v>
      </c>
      <c r="AA34" t="s">
        <v>101</v>
      </c>
      <c r="AB34" t="s">
        <v>94</v>
      </c>
      <c r="AC34">
        <v>62.09375</v>
      </c>
      <c r="AE34">
        <v>0</v>
      </c>
      <c r="AF34">
        <v>3856</v>
      </c>
      <c r="AG34">
        <v>11.3671875</v>
      </c>
      <c r="AH34">
        <f t="shared" si="1"/>
        <v>3844.6328125</v>
      </c>
      <c r="AI34">
        <f t="shared" si="2"/>
        <v>339.22199312714775</v>
      </c>
      <c r="AJ34">
        <f t="shared" ref="AJ34:AJ65" si="4">EXP(J34)</f>
        <v>0.6917867527923699</v>
      </c>
      <c r="AK34">
        <f t="shared" si="3"/>
        <v>5573.9720144038729</v>
      </c>
    </row>
    <row r="35" spans="1:37" x14ac:dyDescent="0.3">
      <c r="A35">
        <v>33</v>
      </c>
      <c r="B35">
        <v>98</v>
      </c>
      <c r="C35" t="s">
        <v>91</v>
      </c>
      <c r="D35">
        <v>3.3104996217644699E-2</v>
      </c>
      <c r="E35">
        <v>6144</v>
      </c>
      <c r="F35">
        <v>6144</v>
      </c>
      <c r="G35">
        <v>1</v>
      </c>
      <c r="H35">
        <v>8.9777970952483006</v>
      </c>
      <c r="I35">
        <v>13.7209496621714</v>
      </c>
      <c r="J35">
        <v>-1.1331588211563</v>
      </c>
      <c r="K35" t="b">
        <v>1</v>
      </c>
      <c r="L35">
        <v>33.78</v>
      </c>
      <c r="M35" t="s">
        <v>92</v>
      </c>
      <c r="N35">
        <v>13.7484607826794</v>
      </c>
      <c r="O35">
        <v>4.0860000000000003</v>
      </c>
      <c r="P35">
        <v>1.528</v>
      </c>
      <c r="Q35" t="s">
        <v>129</v>
      </c>
      <c r="S35">
        <v>0</v>
      </c>
      <c r="T35">
        <v>12216</v>
      </c>
      <c r="U35">
        <v>6144</v>
      </c>
      <c r="V35">
        <v>34</v>
      </c>
      <c r="W35">
        <v>6144</v>
      </c>
      <c r="X35">
        <v>1</v>
      </c>
      <c r="Y35">
        <v>1.3681809143890999</v>
      </c>
      <c r="Z35">
        <v>33.78</v>
      </c>
      <c r="AA35">
        <v>361.5</v>
      </c>
      <c r="AB35" t="s">
        <v>94</v>
      </c>
      <c r="AC35">
        <v>5.8125</v>
      </c>
      <c r="AD35" t="s">
        <v>98</v>
      </c>
      <c r="AE35">
        <v>4</v>
      </c>
      <c r="AF35">
        <v>33.78125</v>
      </c>
      <c r="AG35">
        <v>14.1328125</v>
      </c>
      <c r="AH35">
        <f t="shared" si="1"/>
        <v>19.6484375</v>
      </c>
      <c r="AI35">
        <f t="shared" si="2"/>
        <v>2.3902708678828084</v>
      </c>
      <c r="AJ35">
        <f t="shared" si="4"/>
        <v>0.32201446207938011</v>
      </c>
      <c r="AK35">
        <f t="shared" si="3"/>
        <v>104.9060026119962</v>
      </c>
    </row>
    <row r="36" spans="1:37" x14ac:dyDescent="0.3">
      <c r="A36">
        <v>34</v>
      </c>
      <c r="B36">
        <v>100</v>
      </c>
      <c r="C36" t="s">
        <v>91</v>
      </c>
      <c r="D36">
        <v>8.8714971492224095E-3</v>
      </c>
      <c r="E36">
        <v>6144</v>
      </c>
      <c r="F36">
        <v>24576</v>
      </c>
      <c r="G36">
        <v>4</v>
      </c>
      <c r="H36">
        <v>2.88498614076883</v>
      </c>
      <c r="I36">
        <v>8.2661614619294603</v>
      </c>
      <c r="J36">
        <v>-0.36847753156040203</v>
      </c>
      <c r="K36" t="b">
        <v>1</v>
      </c>
      <c r="L36">
        <v>734</v>
      </c>
      <c r="M36" t="s">
        <v>92</v>
      </c>
      <c r="N36">
        <v>8.5275735520321092</v>
      </c>
      <c r="O36" t="s">
        <v>101</v>
      </c>
      <c r="P36">
        <v>2.8650000000000002</v>
      </c>
      <c r="Q36" t="s">
        <v>130</v>
      </c>
      <c r="S36">
        <v>0</v>
      </c>
      <c r="T36" t="s">
        <v>101</v>
      </c>
      <c r="U36">
        <v>6144</v>
      </c>
      <c r="V36">
        <v>1530</v>
      </c>
      <c r="W36">
        <v>6144</v>
      </c>
      <c r="X36">
        <v>1</v>
      </c>
      <c r="Y36">
        <v>4.8190612481073897E-2</v>
      </c>
      <c r="Z36">
        <v>734</v>
      </c>
      <c r="AA36" t="s">
        <v>101</v>
      </c>
      <c r="AB36" t="s">
        <v>94</v>
      </c>
      <c r="AC36">
        <v>27.09375</v>
      </c>
      <c r="AE36">
        <v>0</v>
      </c>
      <c r="AF36">
        <v>734</v>
      </c>
      <c r="AG36">
        <v>15.90625</v>
      </c>
      <c r="AH36">
        <f t="shared" si="1"/>
        <v>718.09375</v>
      </c>
      <c r="AI36">
        <f t="shared" si="2"/>
        <v>46.145383104125735</v>
      </c>
      <c r="AJ36">
        <f t="shared" si="4"/>
        <v>0.6917867527923699</v>
      </c>
      <c r="AK36">
        <f t="shared" si="3"/>
        <v>1061.0206064762558</v>
      </c>
    </row>
    <row r="37" spans="1:37" x14ac:dyDescent="0.3">
      <c r="A37">
        <v>35</v>
      </c>
      <c r="B37">
        <v>101</v>
      </c>
      <c r="C37" t="s">
        <v>91</v>
      </c>
      <c r="D37">
        <v>1.75422982466155E-2</v>
      </c>
      <c r="E37">
        <v>6144</v>
      </c>
      <c r="F37">
        <v>24576</v>
      </c>
      <c r="G37">
        <v>4</v>
      </c>
      <c r="H37">
        <v>3.4596064385286298</v>
      </c>
      <c r="I37">
        <v>7.4868045583783802</v>
      </c>
      <c r="J37">
        <v>-1.16369785321584</v>
      </c>
      <c r="K37" t="b">
        <v>1</v>
      </c>
      <c r="L37">
        <v>146.1</v>
      </c>
      <c r="M37" t="s">
        <v>92</v>
      </c>
      <c r="N37">
        <v>8.5065326945434308</v>
      </c>
      <c r="O37">
        <v>4.8049999999999997</v>
      </c>
      <c r="P37">
        <v>2.1640000000000001</v>
      </c>
      <c r="Q37" t="s">
        <v>131</v>
      </c>
      <c r="R37" s="1" t="s">
        <v>1941</v>
      </c>
      <c r="S37">
        <v>0</v>
      </c>
      <c r="T37">
        <v>63780</v>
      </c>
      <c r="U37">
        <v>6144</v>
      </c>
      <c r="V37">
        <v>431</v>
      </c>
      <c r="W37">
        <v>6144</v>
      </c>
      <c r="X37">
        <v>1</v>
      </c>
      <c r="Y37">
        <v>0.11875091787108399</v>
      </c>
      <c r="Z37">
        <v>146.1</v>
      </c>
      <c r="AA37">
        <v>436.5</v>
      </c>
      <c r="AB37" t="s">
        <v>94</v>
      </c>
      <c r="AC37">
        <v>12.0859375</v>
      </c>
      <c r="AE37">
        <v>0</v>
      </c>
      <c r="AF37">
        <v>146.125</v>
      </c>
      <c r="AG37">
        <v>20.859375</v>
      </c>
      <c r="AH37">
        <f t="shared" si="1"/>
        <v>125.265625</v>
      </c>
      <c r="AI37">
        <f t="shared" si="2"/>
        <v>7.0052434456928836</v>
      </c>
      <c r="AJ37">
        <f t="shared" si="4"/>
        <v>0.31232909568462702</v>
      </c>
      <c r="AK37">
        <f t="shared" si="3"/>
        <v>467.8558674775183</v>
      </c>
    </row>
    <row r="38" spans="1:37" x14ac:dyDescent="0.3">
      <c r="A38">
        <v>36</v>
      </c>
      <c r="B38">
        <v>108</v>
      </c>
      <c r="C38" t="s">
        <v>91</v>
      </c>
      <c r="D38">
        <v>2.43346909829859E-2</v>
      </c>
      <c r="E38">
        <v>6144</v>
      </c>
      <c r="F38">
        <v>18432</v>
      </c>
      <c r="G38">
        <v>3</v>
      </c>
      <c r="H38">
        <v>2.05875774270097</v>
      </c>
      <c r="I38">
        <v>7.4187656939127002</v>
      </c>
      <c r="J38">
        <v>-0.36847753156040203</v>
      </c>
      <c r="K38" t="b">
        <v>1</v>
      </c>
      <c r="L38">
        <v>4012</v>
      </c>
      <c r="M38" t="s">
        <v>92</v>
      </c>
      <c r="N38">
        <v>7.9547525414767497</v>
      </c>
      <c r="O38" t="s">
        <v>101</v>
      </c>
      <c r="P38">
        <v>3.6040000000000001</v>
      </c>
      <c r="Q38" t="s">
        <v>132</v>
      </c>
      <c r="S38">
        <v>0</v>
      </c>
      <c r="T38" t="s">
        <v>101</v>
      </c>
      <c r="U38">
        <v>6144</v>
      </c>
      <c r="V38">
        <v>191</v>
      </c>
      <c r="W38">
        <v>6144</v>
      </c>
      <c r="X38">
        <v>1</v>
      </c>
      <c r="Y38">
        <v>7.6609021577515604E-2</v>
      </c>
      <c r="Z38">
        <v>4012</v>
      </c>
      <c r="AA38" t="s">
        <v>101</v>
      </c>
      <c r="AB38" t="s">
        <v>94</v>
      </c>
      <c r="AC38">
        <v>63.34375</v>
      </c>
      <c r="AE38">
        <v>0</v>
      </c>
      <c r="AF38">
        <v>4012</v>
      </c>
      <c r="AG38">
        <v>52.78125</v>
      </c>
      <c r="AH38">
        <f t="shared" si="1"/>
        <v>3959.21875</v>
      </c>
      <c r="AI38">
        <f t="shared" si="2"/>
        <v>76.011841326228534</v>
      </c>
      <c r="AJ38">
        <f t="shared" si="4"/>
        <v>0.6917867527923699</v>
      </c>
      <c r="AK38">
        <f t="shared" si="3"/>
        <v>5799.475031584112</v>
      </c>
    </row>
    <row r="39" spans="1:37" x14ac:dyDescent="0.3">
      <c r="A39">
        <v>37</v>
      </c>
      <c r="B39">
        <v>109</v>
      </c>
      <c r="C39" t="s">
        <v>91</v>
      </c>
      <c r="D39">
        <v>2.35200632672211E-2</v>
      </c>
      <c r="E39">
        <v>6144</v>
      </c>
      <c r="F39">
        <v>6144</v>
      </c>
      <c r="G39">
        <v>1</v>
      </c>
      <c r="H39">
        <v>8.9107247208705402</v>
      </c>
      <c r="I39">
        <v>12.861378063912699</v>
      </c>
      <c r="J39">
        <v>-1.1395880910635701</v>
      </c>
      <c r="K39" t="b">
        <v>1</v>
      </c>
      <c r="L39">
        <v>27.73</v>
      </c>
      <c r="M39" t="s">
        <v>92</v>
      </c>
      <c r="N39">
        <v>12.8753309961801</v>
      </c>
      <c r="O39">
        <v>4.0659999999999998</v>
      </c>
      <c r="P39">
        <v>1.4430000000000001</v>
      </c>
      <c r="Q39" t="s">
        <v>133</v>
      </c>
      <c r="S39">
        <v>0</v>
      </c>
      <c r="T39">
        <v>11650</v>
      </c>
      <c r="U39">
        <v>6144</v>
      </c>
      <c r="V39">
        <v>62</v>
      </c>
      <c r="W39">
        <v>6144</v>
      </c>
      <c r="X39">
        <v>1</v>
      </c>
      <c r="Y39">
        <v>1.0046630442141</v>
      </c>
      <c r="Z39">
        <v>27.73</v>
      </c>
      <c r="AA39">
        <v>420</v>
      </c>
      <c r="AB39" t="s">
        <v>94</v>
      </c>
      <c r="AC39">
        <v>5.265625</v>
      </c>
      <c r="AD39" t="s">
        <v>98</v>
      </c>
      <c r="AE39">
        <v>3</v>
      </c>
      <c r="AF39">
        <v>27.734375</v>
      </c>
      <c r="AG39">
        <v>10.0703125</v>
      </c>
      <c r="AH39">
        <f t="shared" si="1"/>
        <v>17.6640625</v>
      </c>
      <c r="AI39">
        <f t="shared" si="2"/>
        <v>2.7540729247478666</v>
      </c>
      <c r="AJ39">
        <f t="shared" si="4"/>
        <v>0.31995078526483828</v>
      </c>
      <c r="AK39">
        <f t="shared" si="3"/>
        <v>86.683253416749565</v>
      </c>
    </row>
    <row r="40" spans="1:37" x14ac:dyDescent="0.3">
      <c r="A40">
        <v>38</v>
      </c>
      <c r="B40">
        <v>111</v>
      </c>
      <c r="C40" t="s">
        <v>91</v>
      </c>
      <c r="D40">
        <v>8.0683197143253393E-3</v>
      </c>
      <c r="E40">
        <v>6144</v>
      </c>
      <c r="F40">
        <v>24576</v>
      </c>
      <c r="G40">
        <v>4</v>
      </c>
      <c r="H40">
        <v>2.9411485335871501</v>
      </c>
      <c r="I40">
        <v>8.3868688653071306</v>
      </c>
      <c r="J40">
        <v>-0.36847753156040203</v>
      </c>
      <c r="K40" t="b">
        <v>1</v>
      </c>
      <c r="L40">
        <v>709.5</v>
      </c>
      <c r="M40" t="s">
        <v>92</v>
      </c>
      <c r="N40">
        <v>8.6334692158655404</v>
      </c>
      <c r="O40" t="s">
        <v>101</v>
      </c>
      <c r="P40">
        <v>2.8519999999999999</v>
      </c>
      <c r="Q40" t="s">
        <v>134</v>
      </c>
      <c r="S40">
        <v>0</v>
      </c>
      <c r="T40" t="s">
        <v>101</v>
      </c>
      <c r="U40">
        <v>6144</v>
      </c>
      <c r="V40">
        <v>1535</v>
      </c>
      <c r="W40">
        <v>6144</v>
      </c>
      <c r="X40">
        <v>1</v>
      </c>
      <c r="Y40">
        <v>4.9545541380126998E-2</v>
      </c>
      <c r="Z40">
        <v>709.5</v>
      </c>
      <c r="AA40" t="s">
        <v>101</v>
      </c>
      <c r="AB40" t="s">
        <v>94</v>
      </c>
      <c r="AC40">
        <v>26.640625</v>
      </c>
      <c r="AE40">
        <v>0</v>
      </c>
      <c r="AF40">
        <v>709.5</v>
      </c>
      <c r="AG40">
        <v>16.53125</v>
      </c>
      <c r="AH40">
        <f t="shared" si="1"/>
        <v>692.96875</v>
      </c>
      <c r="AI40">
        <f t="shared" si="2"/>
        <v>42.918714555765597</v>
      </c>
      <c r="AJ40">
        <f t="shared" si="4"/>
        <v>0.6917867527923699</v>
      </c>
      <c r="AK40">
        <f t="shared" si="3"/>
        <v>1025.6050685216669</v>
      </c>
    </row>
    <row r="41" spans="1:37" x14ac:dyDescent="0.3">
      <c r="A41">
        <v>39</v>
      </c>
      <c r="B41">
        <v>112</v>
      </c>
      <c r="C41" t="s">
        <v>91</v>
      </c>
      <c r="D41">
        <v>1.21748790254103E-2</v>
      </c>
      <c r="E41">
        <v>6144</v>
      </c>
      <c r="F41">
        <v>24576</v>
      </c>
      <c r="G41">
        <v>4</v>
      </c>
      <c r="H41">
        <v>3.7859891038567999</v>
      </c>
      <c r="I41">
        <v>8.2374841048759304</v>
      </c>
      <c r="J41">
        <v>-0.36847753156040203</v>
      </c>
      <c r="K41" t="b">
        <v>1</v>
      </c>
      <c r="L41">
        <v>150</v>
      </c>
      <c r="M41" t="s">
        <v>92</v>
      </c>
      <c r="N41">
        <v>9.0574367877453099</v>
      </c>
      <c r="O41" t="s">
        <v>101</v>
      </c>
      <c r="P41">
        <v>2.1760000000000002</v>
      </c>
      <c r="Q41" t="s">
        <v>135</v>
      </c>
      <c r="R41" s="1" t="s">
        <v>1941</v>
      </c>
      <c r="S41">
        <v>0</v>
      </c>
      <c r="T41" t="s">
        <v>101</v>
      </c>
      <c r="U41">
        <v>6144</v>
      </c>
      <c r="V41">
        <v>465</v>
      </c>
      <c r="W41">
        <v>6144</v>
      </c>
      <c r="X41">
        <v>1</v>
      </c>
      <c r="Y41">
        <v>0.129475893891253</v>
      </c>
      <c r="Z41">
        <v>150</v>
      </c>
      <c r="AA41" t="s">
        <v>101</v>
      </c>
      <c r="AB41" t="s">
        <v>94</v>
      </c>
      <c r="AC41">
        <v>12.25</v>
      </c>
      <c r="AE41">
        <v>0</v>
      </c>
      <c r="AF41">
        <v>150</v>
      </c>
      <c r="AG41">
        <v>21.859375</v>
      </c>
      <c r="AH41">
        <f t="shared" si="1"/>
        <v>128.140625</v>
      </c>
      <c r="AI41">
        <f t="shared" si="2"/>
        <v>6.8620443173695493</v>
      </c>
      <c r="AJ41">
        <f t="shared" si="4"/>
        <v>0.6917867527923699</v>
      </c>
      <c r="AK41">
        <f t="shared" si="3"/>
        <v>216.82982421176891</v>
      </c>
    </row>
    <row r="42" spans="1:37" x14ac:dyDescent="0.3">
      <c r="A42">
        <v>40</v>
      </c>
      <c r="B42">
        <v>119</v>
      </c>
      <c r="C42" t="s">
        <v>91</v>
      </c>
      <c r="D42">
        <v>2.6809654305037199E-2</v>
      </c>
      <c r="E42">
        <v>6144</v>
      </c>
      <c r="F42">
        <v>18432</v>
      </c>
      <c r="G42">
        <v>3</v>
      </c>
      <c r="H42">
        <v>2.4391012325944801</v>
      </c>
      <c r="I42">
        <v>8.8274503593702605</v>
      </c>
      <c r="J42">
        <v>-0.36847753156040203</v>
      </c>
      <c r="K42" t="b">
        <v>1</v>
      </c>
      <c r="L42">
        <v>4160</v>
      </c>
      <c r="M42" t="s">
        <v>92</v>
      </c>
      <c r="N42">
        <v>9.1587932619448509</v>
      </c>
      <c r="O42" t="s">
        <v>101</v>
      </c>
      <c r="P42">
        <v>3.62</v>
      </c>
      <c r="Q42" t="s">
        <v>136</v>
      </c>
      <c r="S42">
        <v>0</v>
      </c>
      <c r="T42" t="s">
        <v>101</v>
      </c>
      <c r="U42">
        <v>6144</v>
      </c>
      <c r="V42">
        <v>1926</v>
      </c>
      <c r="W42">
        <v>6144</v>
      </c>
      <c r="X42">
        <v>1</v>
      </c>
      <c r="Y42">
        <v>3.2791645005514403E-2</v>
      </c>
      <c r="Z42">
        <v>4160</v>
      </c>
      <c r="AA42" t="s">
        <v>101</v>
      </c>
      <c r="AB42" t="s">
        <v>94</v>
      </c>
      <c r="AC42">
        <v>64.5</v>
      </c>
      <c r="AE42">
        <v>0</v>
      </c>
      <c r="AF42">
        <v>4160</v>
      </c>
      <c r="AG42">
        <v>11.078125</v>
      </c>
      <c r="AH42">
        <f t="shared" si="1"/>
        <v>4148.921875</v>
      </c>
      <c r="AI42">
        <f t="shared" si="2"/>
        <v>375.51480959097319</v>
      </c>
      <c r="AJ42">
        <f t="shared" si="4"/>
        <v>0.6917867527923699</v>
      </c>
      <c r="AK42">
        <f t="shared" si="3"/>
        <v>6013.4137914730582</v>
      </c>
    </row>
    <row r="43" spans="1:37" x14ac:dyDescent="0.3">
      <c r="A43">
        <v>41</v>
      </c>
      <c r="B43">
        <v>120</v>
      </c>
      <c r="C43" t="s">
        <v>91</v>
      </c>
      <c r="D43">
        <v>4.9485914087677101E-2</v>
      </c>
      <c r="E43">
        <v>6144</v>
      </c>
      <c r="F43">
        <v>6144</v>
      </c>
      <c r="G43">
        <v>1</v>
      </c>
      <c r="H43">
        <v>9.9930950452310707</v>
      </c>
      <c r="I43">
        <v>14.160137608037299</v>
      </c>
      <c r="J43">
        <v>-1.14280272601721</v>
      </c>
      <c r="K43" t="b">
        <v>1</v>
      </c>
      <c r="L43">
        <v>26.11</v>
      </c>
      <c r="M43" t="s">
        <v>92</v>
      </c>
      <c r="N43">
        <v>14.159456579338199</v>
      </c>
      <c r="O43">
        <v>4.04</v>
      </c>
      <c r="P43">
        <v>1.417</v>
      </c>
      <c r="Q43" t="s">
        <v>137</v>
      </c>
      <c r="S43">
        <v>0</v>
      </c>
      <c r="T43">
        <v>10940</v>
      </c>
      <c r="U43">
        <v>6144</v>
      </c>
      <c r="V43">
        <v>95</v>
      </c>
      <c r="W43">
        <v>6144</v>
      </c>
      <c r="X43">
        <v>1</v>
      </c>
      <c r="Y43">
        <v>0.92267208346513296</v>
      </c>
      <c r="Z43">
        <v>26.11</v>
      </c>
      <c r="AA43">
        <v>419.2</v>
      </c>
      <c r="AB43" t="s">
        <v>94</v>
      </c>
      <c r="AC43">
        <v>5.109375</v>
      </c>
      <c r="AD43" t="s">
        <v>98</v>
      </c>
      <c r="AE43">
        <v>5</v>
      </c>
      <c r="AF43">
        <v>26.109375</v>
      </c>
      <c r="AG43">
        <v>7.7578125</v>
      </c>
      <c r="AH43">
        <f t="shared" si="1"/>
        <v>18.3515625</v>
      </c>
      <c r="AI43">
        <f t="shared" si="2"/>
        <v>3.3655589123867071</v>
      </c>
      <c r="AJ43">
        <f t="shared" si="4"/>
        <v>0.31892391168323425</v>
      </c>
      <c r="AK43">
        <f t="shared" si="3"/>
        <v>81.867097585121471</v>
      </c>
    </row>
    <row r="44" spans="1:37" x14ac:dyDescent="0.3">
      <c r="A44">
        <v>42</v>
      </c>
      <c r="B44">
        <v>122</v>
      </c>
      <c r="C44" t="s">
        <v>91</v>
      </c>
      <c r="D44">
        <v>1.0510003750974399E-2</v>
      </c>
      <c r="E44">
        <v>6144</v>
      </c>
      <c r="F44">
        <v>24576</v>
      </c>
      <c r="G44">
        <v>4</v>
      </c>
      <c r="H44">
        <v>3.00624136587138</v>
      </c>
      <c r="I44">
        <v>8.6312007965447997</v>
      </c>
      <c r="J44">
        <v>-0.36847753156040203</v>
      </c>
      <c r="K44" t="b">
        <v>1</v>
      </c>
      <c r="L44">
        <v>744.5</v>
      </c>
      <c r="M44" t="s">
        <v>92</v>
      </c>
      <c r="N44">
        <v>8.8097285790825399</v>
      </c>
      <c r="O44" t="s">
        <v>101</v>
      </c>
      <c r="P44">
        <v>2.871</v>
      </c>
      <c r="Q44" t="s">
        <v>138</v>
      </c>
      <c r="S44">
        <v>0</v>
      </c>
      <c r="T44" t="s">
        <v>101</v>
      </c>
      <c r="U44">
        <v>6144</v>
      </c>
      <c r="V44">
        <v>1567</v>
      </c>
      <c r="W44">
        <v>6144</v>
      </c>
      <c r="X44">
        <v>1</v>
      </c>
      <c r="Y44">
        <v>5.0681409259227102E-2</v>
      </c>
      <c r="Z44">
        <v>744.5</v>
      </c>
      <c r="AA44" t="s">
        <v>101</v>
      </c>
      <c r="AB44" t="s">
        <v>94</v>
      </c>
      <c r="AC44">
        <v>27.28125</v>
      </c>
      <c r="AE44">
        <v>0</v>
      </c>
      <c r="AF44">
        <v>744.5</v>
      </c>
      <c r="AG44">
        <v>16.25</v>
      </c>
      <c r="AH44">
        <f t="shared" si="1"/>
        <v>728.25</v>
      </c>
      <c r="AI44">
        <f t="shared" si="2"/>
        <v>45.815384615384616</v>
      </c>
      <c r="AJ44">
        <f t="shared" si="4"/>
        <v>0.6917867527923699</v>
      </c>
      <c r="AK44">
        <f t="shared" si="3"/>
        <v>1076.1986941710798</v>
      </c>
    </row>
    <row r="45" spans="1:37" x14ac:dyDescent="0.3">
      <c r="A45">
        <v>43</v>
      </c>
      <c r="B45">
        <v>123</v>
      </c>
      <c r="C45" t="s">
        <v>91</v>
      </c>
      <c r="D45">
        <v>9.3408542899913096E-3</v>
      </c>
      <c r="E45">
        <v>6144</v>
      </c>
      <c r="F45">
        <v>24576</v>
      </c>
      <c r="G45">
        <v>4</v>
      </c>
      <c r="H45">
        <v>3.9533331146930202</v>
      </c>
      <c r="I45">
        <v>8.8409500318818495</v>
      </c>
      <c r="J45">
        <v>-0.36847753156040203</v>
      </c>
      <c r="K45" t="b">
        <v>1</v>
      </c>
      <c r="L45">
        <v>172.2</v>
      </c>
      <c r="M45" t="s">
        <v>92</v>
      </c>
      <c r="N45">
        <v>9.4797525960368603</v>
      </c>
      <c r="O45" t="s">
        <v>101</v>
      </c>
      <c r="P45">
        <v>2.2360000000000002</v>
      </c>
      <c r="Q45" t="s">
        <v>139</v>
      </c>
      <c r="R45" s="1" t="s">
        <v>1941</v>
      </c>
      <c r="S45">
        <v>0</v>
      </c>
      <c r="T45" t="s">
        <v>101</v>
      </c>
      <c r="U45">
        <v>6144</v>
      </c>
      <c r="V45">
        <v>936</v>
      </c>
      <c r="W45">
        <v>6144</v>
      </c>
      <c r="X45">
        <v>1</v>
      </c>
      <c r="Y45">
        <v>9.6532712704868406E-2</v>
      </c>
      <c r="Z45">
        <v>172.2</v>
      </c>
      <c r="AA45" t="s">
        <v>101</v>
      </c>
      <c r="AB45" t="s">
        <v>94</v>
      </c>
      <c r="AC45">
        <v>13.125</v>
      </c>
      <c r="AE45">
        <v>0</v>
      </c>
      <c r="AF45">
        <v>172.25</v>
      </c>
      <c r="AG45">
        <v>18.828125</v>
      </c>
      <c r="AH45">
        <f t="shared" si="1"/>
        <v>153.421875</v>
      </c>
      <c r="AI45">
        <f t="shared" si="2"/>
        <v>9.1485477178423231</v>
      </c>
      <c r="AJ45">
        <f t="shared" si="4"/>
        <v>0.6917867527923699</v>
      </c>
      <c r="AK45">
        <f t="shared" si="3"/>
        <v>248.99291480318129</v>
      </c>
    </row>
    <row r="46" spans="1:37" x14ac:dyDescent="0.3">
      <c r="A46">
        <v>44</v>
      </c>
      <c r="B46">
        <v>130</v>
      </c>
      <c r="C46" t="s">
        <v>91</v>
      </c>
      <c r="D46">
        <v>2.6621915038901298E-2</v>
      </c>
      <c r="E46">
        <v>6144</v>
      </c>
      <c r="F46">
        <v>18432</v>
      </c>
      <c r="G46">
        <v>3</v>
      </c>
      <c r="H46">
        <v>2.0537640293833102</v>
      </c>
      <c r="I46">
        <v>7.3085118389382604</v>
      </c>
      <c r="J46">
        <v>-0.36847753156040203</v>
      </c>
      <c r="K46" t="b">
        <v>1</v>
      </c>
      <c r="L46">
        <v>3626</v>
      </c>
      <c r="M46" t="s">
        <v>92</v>
      </c>
      <c r="N46">
        <v>7.7630642621809303</v>
      </c>
      <c r="O46" t="s">
        <v>101</v>
      </c>
      <c r="P46">
        <v>3.5590000000000002</v>
      </c>
      <c r="Q46" t="s">
        <v>140</v>
      </c>
      <c r="S46">
        <v>0</v>
      </c>
      <c r="T46" t="s">
        <v>101</v>
      </c>
      <c r="U46">
        <v>6144</v>
      </c>
      <c r="V46">
        <v>143</v>
      </c>
      <c r="W46">
        <v>6144</v>
      </c>
      <c r="X46">
        <v>1</v>
      </c>
      <c r="Y46">
        <v>8.8120175000467094E-2</v>
      </c>
      <c r="Z46">
        <v>3626</v>
      </c>
      <c r="AA46" t="s">
        <v>101</v>
      </c>
      <c r="AB46" t="s">
        <v>94</v>
      </c>
      <c r="AC46">
        <v>60.21875</v>
      </c>
      <c r="AE46">
        <v>0</v>
      </c>
      <c r="AF46">
        <v>3626</v>
      </c>
      <c r="AG46">
        <v>51.9375</v>
      </c>
      <c r="AH46">
        <f t="shared" si="1"/>
        <v>3574.0625</v>
      </c>
      <c r="AI46">
        <f t="shared" si="2"/>
        <v>69.814681107099887</v>
      </c>
      <c r="AJ46">
        <f t="shared" si="4"/>
        <v>0.6917867527923699</v>
      </c>
      <c r="AK46">
        <f t="shared" si="3"/>
        <v>5241.4996172791607</v>
      </c>
    </row>
    <row r="47" spans="1:37" x14ac:dyDescent="0.3">
      <c r="A47">
        <v>45</v>
      </c>
      <c r="B47">
        <v>131</v>
      </c>
      <c r="C47" t="s">
        <v>91</v>
      </c>
      <c r="D47">
        <v>4.1375610455640303E-2</v>
      </c>
      <c r="E47">
        <v>6144</v>
      </c>
      <c r="F47">
        <v>6144</v>
      </c>
      <c r="G47">
        <v>1</v>
      </c>
      <c r="H47">
        <v>9.0511156157705699</v>
      </c>
      <c r="I47">
        <v>14.0451393686127</v>
      </c>
      <c r="J47">
        <v>-1.1419990672788001</v>
      </c>
      <c r="K47" t="b">
        <v>1</v>
      </c>
      <c r="L47">
        <v>35.619999999999997</v>
      </c>
      <c r="M47" t="s">
        <v>92</v>
      </c>
      <c r="N47">
        <v>14.045833618576699</v>
      </c>
      <c r="O47">
        <v>4.07</v>
      </c>
      <c r="P47">
        <v>1.552</v>
      </c>
      <c r="Q47" t="s">
        <v>141</v>
      </c>
      <c r="S47">
        <v>0</v>
      </c>
      <c r="T47">
        <v>11800</v>
      </c>
      <c r="U47">
        <v>6144</v>
      </c>
      <c r="V47">
        <v>86</v>
      </c>
      <c r="W47">
        <v>6144</v>
      </c>
      <c r="X47">
        <v>1</v>
      </c>
      <c r="Y47">
        <v>0.86817412423005003</v>
      </c>
      <c r="Z47">
        <v>35.619999999999997</v>
      </c>
      <c r="AA47">
        <v>331.2</v>
      </c>
      <c r="AB47" t="s">
        <v>94</v>
      </c>
      <c r="AC47">
        <v>5.96875</v>
      </c>
      <c r="AD47" t="s">
        <v>98</v>
      </c>
      <c r="AE47">
        <v>3</v>
      </c>
      <c r="AF47">
        <v>35.625</v>
      </c>
      <c r="AG47">
        <v>8.875</v>
      </c>
      <c r="AH47">
        <f t="shared" si="1"/>
        <v>26.75</v>
      </c>
      <c r="AI47">
        <f t="shared" si="2"/>
        <v>4.0140845070422539</v>
      </c>
      <c r="AJ47">
        <f t="shared" si="4"/>
        <v>0.31918032069061553</v>
      </c>
      <c r="AK47">
        <f t="shared" si="3"/>
        <v>111.61402408180311</v>
      </c>
    </row>
    <row r="48" spans="1:37" x14ac:dyDescent="0.3">
      <c r="A48">
        <v>46</v>
      </c>
      <c r="B48">
        <v>133</v>
      </c>
      <c r="C48" t="s">
        <v>91</v>
      </c>
      <c r="D48">
        <v>1.40535516348104E-2</v>
      </c>
      <c r="E48">
        <v>6144</v>
      </c>
      <c r="F48">
        <v>24576</v>
      </c>
      <c r="G48">
        <v>4</v>
      </c>
      <c r="H48">
        <v>3.07670253850111</v>
      </c>
      <c r="I48">
        <v>8.7313452899260202</v>
      </c>
      <c r="J48">
        <v>-0.36847753156040203</v>
      </c>
      <c r="K48" t="b">
        <v>1</v>
      </c>
      <c r="L48">
        <v>689</v>
      </c>
      <c r="M48" t="s">
        <v>92</v>
      </c>
      <c r="N48">
        <v>8.9129945012786802</v>
      </c>
      <c r="O48" t="s">
        <v>101</v>
      </c>
      <c r="P48">
        <v>2.8380000000000001</v>
      </c>
      <c r="Q48" t="s">
        <v>142</v>
      </c>
      <c r="S48">
        <v>0</v>
      </c>
      <c r="T48" t="s">
        <v>101</v>
      </c>
      <c r="U48">
        <v>6144</v>
      </c>
      <c r="V48">
        <v>1642</v>
      </c>
      <c r="W48">
        <v>6144</v>
      </c>
      <c r="X48">
        <v>1</v>
      </c>
      <c r="Y48">
        <v>5.1249273982065198E-2</v>
      </c>
      <c r="Z48">
        <v>689</v>
      </c>
      <c r="AA48" t="s">
        <v>101</v>
      </c>
      <c r="AB48" t="s">
        <v>94</v>
      </c>
      <c r="AC48">
        <v>26.25</v>
      </c>
      <c r="AE48">
        <v>0</v>
      </c>
      <c r="AF48">
        <v>689</v>
      </c>
      <c r="AG48">
        <v>16.03125</v>
      </c>
      <c r="AH48">
        <f t="shared" si="1"/>
        <v>672.96875</v>
      </c>
      <c r="AI48">
        <f t="shared" si="2"/>
        <v>42.978557504873294</v>
      </c>
      <c r="AJ48">
        <f t="shared" si="4"/>
        <v>0.6917867527923699</v>
      </c>
      <c r="AK48">
        <f t="shared" si="3"/>
        <v>995.97165921272517</v>
      </c>
    </row>
    <row r="49" spans="1:37" x14ac:dyDescent="0.3">
      <c r="A49">
        <v>47</v>
      </c>
      <c r="B49">
        <v>134</v>
      </c>
      <c r="C49" t="s">
        <v>91</v>
      </c>
      <c r="D49">
        <v>7.5907065788539596E-3</v>
      </c>
      <c r="E49">
        <v>6144</v>
      </c>
      <c r="F49">
        <v>24576</v>
      </c>
      <c r="G49">
        <v>4</v>
      </c>
      <c r="H49">
        <v>4.5509542393276101</v>
      </c>
      <c r="I49">
        <v>9.7418864185606697</v>
      </c>
      <c r="J49">
        <v>-0.36847753156040203</v>
      </c>
      <c r="K49" t="b">
        <v>1</v>
      </c>
      <c r="L49">
        <v>138.4</v>
      </c>
      <c r="M49" t="s">
        <v>92</v>
      </c>
      <c r="N49">
        <v>10.3635798001952</v>
      </c>
      <c r="O49" t="s">
        <v>101</v>
      </c>
      <c r="P49">
        <v>2.14</v>
      </c>
      <c r="Q49" t="s">
        <v>143</v>
      </c>
      <c r="R49" s="1" t="s">
        <v>1941</v>
      </c>
      <c r="S49">
        <v>0</v>
      </c>
      <c r="T49" t="s">
        <v>101</v>
      </c>
      <c r="U49">
        <v>6144</v>
      </c>
      <c r="V49">
        <v>585</v>
      </c>
      <c r="W49">
        <v>6144</v>
      </c>
      <c r="X49">
        <v>1</v>
      </c>
      <c r="Y49">
        <v>0.146939531931253</v>
      </c>
      <c r="Z49">
        <v>138.4</v>
      </c>
      <c r="AA49" t="s">
        <v>101</v>
      </c>
      <c r="AB49" t="s">
        <v>94</v>
      </c>
      <c r="AC49">
        <v>11.765625</v>
      </c>
      <c r="AE49">
        <v>0</v>
      </c>
      <c r="AF49">
        <v>138.375</v>
      </c>
      <c r="AG49">
        <v>24.421875</v>
      </c>
      <c r="AH49">
        <f t="shared" si="1"/>
        <v>113.953125</v>
      </c>
      <c r="AI49">
        <f t="shared" si="2"/>
        <v>5.6660268714011517</v>
      </c>
      <c r="AJ49">
        <f t="shared" si="4"/>
        <v>0.6917867527923699</v>
      </c>
      <c r="AK49">
        <f t="shared" si="3"/>
        <v>200.02551283535681</v>
      </c>
    </row>
    <row r="50" spans="1:37" x14ac:dyDescent="0.3">
      <c r="A50">
        <v>48</v>
      </c>
      <c r="B50">
        <v>141</v>
      </c>
      <c r="C50" t="s">
        <v>91</v>
      </c>
      <c r="D50">
        <v>1.9590544189503199E-2</v>
      </c>
      <c r="E50">
        <v>6144</v>
      </c>
      <c r="F50">
        <v>18432</v>
      </c>
      <c r="G50">
        <v>3</v>
      </c>
      <c r="H50">
        <v>2.1703173975702699</v>
      </c>
      <c r="I50">
        <v>7.6300221008330098</v>
      </c>
      <c r="J50">
        <v>-0.36847753156040203</v>
      </c>
      <c r="K50" t="b">
        <v>1</v>
      </c>
      <c r="L50">
        <v>3278</v>
      </c>
      <c r="M50" t="s">
        <v>92</v>
      </c>
      <c r="N50">
        <v>7.9513935857345004</v>
      </c>
      <c r="O50" t="s">
        <v>101</v>
      </c>
      <c r="P50">
        <v>3.516</v>
      </c>
      <c r="Q50" t="s">
        <v>144</v>
      </c>
      <c r="S50">
        <v>0</v>
      </c>
      <c r="T50" t="s">
        <v>101</v>
      </c>
      <c r="U50">
        <v>6144</v>
      </c>
      <c r="V50">
        <v>128</v>
      </c>
      <c r="W50">
        <v>6144</v>
      </c>
      <c r="X50">
        <v>1</v>
      </c>
      <c r="Y50">
        <v>0.103442420995317</v>
      </c>
      <c r="Z50">
        <v>3278</v>
      </c>
      <c r="AA50" t="s">
        <v>101</v>
      </c>
      <c r="AB50" t="s">
        <v>94</v>
      </c>
      <c r="AC50">
        <v>57.25</v>
      </c>
      <c r="AE50">
        <v>0</v>
      </c>
      <c r="AF50">
        <v>3278</v>
      </c>
      <c r="AG50">
        <v>47.3125</v>
      </c>
      <c r="AH50">
        <f t="shared" si="1"/>
        <v>3230.6875</v>
      </c>
      <c r="AI50">
        <f t="shared" si="2"/>
        <v>69.28401585204756</v>
      </c>
      <c r="AJ50">
        <f t="shared" si="4"/>
        <v>0.6917867527923699</v>
      </c>
      <c r="AK50">
        <f t="shared" si="3"/>
        <v>4738.4544251078569</v>
      </c>
    </row>
    <row r="51" spans="1:37" x14ac:dyDescent="0.3">
      <c r="A51">
        <v>49</v>
      </c>
      <c r="B51">
        <v>142</v>
      </c>
      <c r="C51" t="s">
        <v>91</v>
      </c>
      <c r="D51">
        <v>1.1926857983311501E-2</v>
      </c>
      <c r="E51">
        <v>6144</v>
      </c>
      <c r="F51">
        <v>6144</v>
      </c>
      <c r="G51">
        <v>1</v>
      </c>
      <c r="H51">
        <v>7.6992049781573204</v>
      </c>
      <c r="I51">
        <v>10.187912837307699</v>
      </c>
      <c r="J51">
        <v>-1.14521370223244</v>
      </c>
      <c r="K51" t="b">
        <v>1</v>
      </c>
      <c r="L51">
        <v>21.06</v>
      </c>
      <c r="M51" t="s">
        <v>92</v>
      </c>
      <c r="N51">
        <v>10.3176447539436</v>
      </c>
      <c r="O51">
        <v>4.0659999999999998</v>
      </c>
      <c r="P51">
        <v>1.323</v>
      </c>
      <c r="Q51" t="s">
        <v>145</v>
      </c>
      <c r="S51">
        <v>0</v>
      </c>
      <c r="T51">
        <v>11670</v>
      </c>
      <c r="U51">
        <v>6144</v>
      </c>
      <c r="V51">
        <v>131</v>
      </c>
      <c r="W51">
        <v>6144</v>
      </c>
      <c r="X51">
        <v>1</v>
      </c>
      <c r="Y51">
        <v>0.58755914490744499</v>
      </c>
      <c r="Z51">
        <v>21.06</v>
      </c>
      <c r="AA51">
        <v>554</v>
      </c>
      <c r="AB51" t="s">
        <v>94</v>
      </c>
      <c r="AC51">
        <v>4.58984375</v>
      </c>
      <c r="AD51" t="s">
        <v>98</v>
      </c>
      <c r="AE51">
        <v>2</v>
      </c>
      <c r="AF51">
        <v>21.0625</v>
      </c>
      <c r="AG51">
        <v>7.40234375</v>
      </c>
      <c r="AH51">
        <f t="shared" si="1"/>
        <v>13.66015625</v>
      </c>
      <c r="AI51">
        <f t="shared" si="2"/>
        <v>2.8453825857519788</v>
      </c>
      <c r="AJ51">
        <f t="shared" si="4"/>
        <v>0.31815591989468128</v>
      </c>
      <c r="AK51">
        <f t="shared" si="3"/>
        <v>66.201817042952683</v>
      </c>
    </row>
    <row r="52" spans="1:37" x14ac:dyDescent="0.3">
      <c r="A52">
        <v>50</v>
      </c>
      <c r="B52">
        <v>144</v>
      </c>
      <c r="C52" t="s">
        <v>91</v>
      </c>
      <c r="D52">
        <v>1.4928565853968999E-2</v>
      </c>
      <c r="E52">
        <v>6144</v>
      </c>
      <c r="F52">
        <v>24576</v>
      </c>
      <c r="G52">
        <v>4</v>
      </c>
      <c r="H52">
        <v>3.2172455415609802</v>
      </c>
      <c r="I52">
        <v>9.0422194029418907</v>
      </c>
      <c r="J52">
        <v>-0.36847753156040203</v>
      </c>
      <c r="K52" t="b">
        <v>1</v>
      </c>
      <c r="L52">
        <v>647</v>
      </c>
      <c r="M52" t="s">
        <v>92</v>
      </c>
      <c r="N52">
        <v>9.1738280967391805</v>
      </c>
      <c r="O52" t="s">
        <v>101</v>
      </c>
      <c r="P52">
        <v>2.81</v>
      </c>
      <c r="Q52" t="s">
        <v>146</v>
      </c>
      <c r="S52">
        <v>0</v>
      </c>
      <c r="T52" t="s">
        <v>101</v>
      </c>
      <c r="U52">
        <v>6144</v>
      </c>
      <c r="V52">
        <v>1589</v>
      </c>
      <c r="W52">
        <v>6144</v>
      </c>
      <c r="X52">
        <v>1</v>
      </c>
      <c r="Y52">
        <v>5.5622671235981497E-2</v>
      </c>
      <c r="Z52">
        <v>647</v>
      </c>
      <c r="AA52" t="s">
        <v>101</v>
      </c>
      <c r="AB52" t="s">
        <v>94</v>
      </c>
      <c r="AC52">
        <v>25.4375</v>
      </c>
      <c r="AE52">
        <v>0</v>
      </c>
      <c r="AF52">
        <v>647</v>
      </c>
      <c r="AG52">
        <v>16.09375</v>
      </c>
      <c r="AH52">
        <f t="shared" si="1"/>
        <v>630.90625</v>
      </c>
      <c r="AI52">
        <f t="shared" si="2"/>
        <v>40.201941747572818</v>
      </c>
      <c r="AJ52">
        <f t="shared" si="4"/>
        <v>0.6917867527923699</v>
      </c>
      <c r="AK52">
        <f t="shared" si="3"/>
        <v>935.25930843342985</v>
      </c>
    </row>
    <row r="53" spans="1:37" x14ac:dyDescent="0.3">
      <c r="A53">
        <v>51</v>
      </c>
      <c r="B53">
        <v>145</v>
      </c>
      <c r="C53" t="s">
        <v>91</v>
      </c>
      <c r="D53">
        <v>6.4411604139007197E-3</v>
      </c>
      <c r="E53">
        <v>6144</v>
      </c>
      <c r="F53">
        <v>24576</v>
      </c>
      <c r="G53">
        <v>4</v>
      </c>
      <c r="H53">
        <v>4.64841661956899</v>
      </c>
      <c r="I53">
        <v>9.9959115198153494</v>
      </c>
      <c r="J53">
        <v>-0.36847753156040203</v>
      </c>
      <c r="K53" t="b">
        <v>1</v>
      </c>
      <c r="L53">
        <v>141.4</v>
      </c>
      <c r="M53" t="s">
        <v>92</v>
      </c>
      <c r="N53">
        <v>10.620731183710999</v>
      </c>
      <c r="O53" t="s">
        <v>101</v>
      </c>
      <c r="P53">
        <v>2.15</v>
      </c>
      <c r="Q53" t="s">
        <v>147</v>
      </c>
      <c r="R53" s="1" t="s">
        <v>1941</v>
      </c>
      <c r="S53">
        <v>0</v>
      </c>
      <c r="T53" t="s">
        <v>101</v>
      </c>
      <c r="U53">
        <v>6144</v>
      </c>
      <c r="V53">
        <v>566</v>
      </c>
      <c r="W53">
        <v>6144</v>
      </c>
      <c r="X53">
        <v>1</v>
      </c>
      <c r="Y53">
        <v>0.153354388930174</v>
      </c>
      <c r="Z53">
        <v>141.4</v>
      </c>
      <c r="AA53" t="s">
        <v>101</v>
      </c>
      <c r="AB53" t="s">
        <v>94</v>
      </c>
      <c r="AC53">
        <v>11.890625</v>
      </c>
      <c r="AE53">
        <v>0</v>
      </c>
      <c r="AF53">
        <v>141.375</v>
      </c>
      <c r="AG53">
        <v>25.828125</v>
      </c>
      <c r="AH53">
        <f t="shared" si="1"/>
        <v>115.546875</v>
      </c>
      <c r="AI53">
        <f t="shared" si="2"/>
        <v>5.4736842105263159</v>
      </c>
      <c r="AJ53">
        <f t="shared" si="4"/>
        <v>0.6917867527923699</v>
      </c>
      <c r="AK53">
        <f t="shared" si="3"/>
        <v>204.36210931959221</v>
      </c>
    </row>
    <row r="54" spans="1:37" x14ac:dyDescent="0.3">
      <c r="A54">
        <v>52</v>
      </c>
      <c r="B54">
        <v>152</v>
      </c>
      <c r="C54" t="s">
        <v>91</v>
      </c>
      <c r="D54">
        <v>2.4281347408640599E-2</v>
      </c>
      <c r="E54">
        <v>6144</v>
      </c>
      <c r="F54">
        <v>18432</v>
      </c>
      <c r="G54">
        <v>3</v>
      </c>
      <c r="H54">
        <v>2.0995075150315601</v>
      </c>
      <c r="I54">
        <v>7.2826666927657504</v>
      </c>
      <c r="J54">
        <v>-0.36847753156040203</v>
      </c>
      <c r="K54" t="b">
        <v>1</v>
      </c>
      <c r="L54">
        <v>2940</v>
      </c>
      <c r="M54" t="s">
        <v>92</v>
      </c>
      <c r="N54">
        <v>7.6958546015323996</v>
      </c>
      <c r="O54" t="s">
        <v>101</v>
      </c>
      <c r="P54">
        <v>3.4689999999999999</v>
      </c>
      <c r="Q54" t="s">
        <v>148</v>
      </c>
      <c r="S54">
        <v>0</v>
      </c>
      <c r="T54" t="s">
        <v>101</v>
      </c>
      <c r="U54">
        <v>6144</v>
      </c>
      <c r="V54">
        <v>120</v>
      </c>
      <c r="W54">
        <v>6144</v>
      </c>
      <c r="X54">
        <v>1</v>
      </c>
      <c r="Y54">
        <v>0.10037084468820601</v>
      </c>
      <c r="Z54">
        <v>2940</v>
      </c>
      <c r="AA54" t="s">
        <v>101</v>
      </c>
      <c r="AB54" t="s">
        <v>94</v>
      </c>
      <c r="AC54">
        <v>54.21875</v>
      </c>
      <c r="AE54">
        <v>0</v>
      </c>
      <c r="AF54">
        <v>2940</v>
      </c>
      <c r="AG54">
        <v>46.84375</v>
      </c>
      <c r="AH54">
        <f t="shared" si="1"/>
        <v>2893.15625</v>
      </c>
      <c r="AI54">
        <f t="shared" si="2"/>
        <v>62.761841227484993</v>
      </c>
      <c r="AJ54">
        <f t="shared" si="4"/>
        <v>0.6917867527923699</v>
      </c>
      <c r="AK54">
        <f t="shared" si="3"/>
        <v>4249.8645545506706</v>
      </c>
    </row>
    <row r="55" spans="1:37" x14ac:dyDescent="0.3">
      <c r="A55">
        <v>53</v>
      </c>
      <c r="B55">
        <v>153</v>
      </c>
      <c r="C55" t="s">
        <v>91</v>
      </c>
      <c r="D55">
        <v>3.8524281561886101E-2</v>
      </c>
      <c r="E55">
        <v>6144</v>
      </c>
      <c r="F55">
        <v>6144</v>
      </c>
      <c r="G55">
        <v>1</v>
      </c>
      <c r="H55">
        <v>7.11638977066265</v>
      </c>
      <c r="I55">
        <v>9.0483783998073903</v>
      </c>
      <c r="J55">
        <v>-1.14280272601721</v>
      </c>
      <c r="K55" t="b">
        <v>1</v>
      </c>
      <c r="L55">
        <v>18.670000000000002</v>
      </c>
      <c r="M55" t="s">
        <v>92</v>
      </c>
      <c r="N55">
        <v>9.5381545339641391</v>
      </c>
      <c r="O55">
        <v>4.0659999999999998</v>
      </c>
      <c r="P55">
        <v>1.2709999999999999</v>
      </c>
      <c r="Q55" t="s">
        <v>149</v>
      </c>
      <c r="S55">
        <v>0</v>
      </c>
      <c r="T55">
        <v>11656</v>
      </c>
      <c r="U55">
        <v>6144</v>
      </c>
      <c r="V55">
        <v>100</v>
      </c>
      <c r="W55">
        <v>6144</v>
      </c>
      <c r="X55">
        <v>1</v>
      </c>
      <c r="Y55">
        <v>0.61163897706626502</v>
      </c>
      <c r="Z55">
        <v>18.670000000000002</v>
      </c>
      <c r="AA55">
        <v>624.5</v>
      </c>
      <c r="AB55" t="s">
        <v>94</v>
      </c>
      <c r="AC55">
        <v>4.3203125</v>
      </c>
      <c r="AD55" t="s">
        <v>98</v>
      </c>
      <c r="AE55">
        <v>4</v>
      </c>
      <c r="AF55">
        <v>18.671875</v>
      </c>
      <c r="AG55">
        <v>8.2890625</v>
      </c>
      <c r="AH55">
        <f t="shared" si="1"/>
        <v>10.3828125</v>
      </c>
      <c r="AI55">
        <f t="shared" si="2"/>
        <v>2.2525918944392083</v>
      </c>
      <c r="AJ55">
        <f t="shared" si="4"/>
        <v>0.31892391168323425</v>
      </c>
      <c r="AK55">
        <f t="shared" si="3"/>
        <v>58.546488099473464</v>
      </c>
    </row>
    <row r="56" spans="1:37" x14ac:dyDescent="0.3">
      <c r="A56">
        <v>54</v>
      </c>
      <c r="B56">
        <v>155</v>
      </c>
      <c r="C56" t="s">
        <v>91</v>
      </c>
      <c r="D56">
        <v>1.5531641049107699E-2</v>
      </c>
      <c r="E56">
        <v>6144</v>
      </c>
      <c r="F56">
        <v>24576</v>
      </c>
      <c r="G56">
        <v>4</v>
      </c>
      <c r="H56">
        <v>3.3651436380718498</v>
      </c>
      <c r="I56">
        <v>9.1424117198397301</v>
      </c>
      <c r="J56">
        <v>-0.36847753156040203</v>
      </c>
      <c r="K56" t="b">
        <v>1</v>
      </c>
      <c r="L56">
        <v>520.5</v>
      </c>
      <c r="M56" t="s">
        <v>92</v>
      </c>
      <c r="N56">
        <v>9.28223243597491</v>
      </c>
      <c r="O56" t="s">
        <v>101</v>
      </c>
      <c r="P56">
        <v>2.7170000000000001</v>
      </c>
      <c r="Q56" t="s">
        <v>150</v>
      </c>
      <c r="S56">
        <v>0</v>
      </c>
      <c r="T56" t="s">
        <v>101</v>
      </c>
      <c r="U56">
        <v>6144</v>
      </c>
      <c r="V56">
        <v>1546</v>
      </c>
      <c r="W56">
        <v>6144</v>
      </c>
      <c r="X56">
        <v>1</v>
      </c>
      <c r="Y56">
        <v>6.0152374588509097E-2</v>
      </c>
      <c r="Z56">
        <v>520.5</v>
      </c>
      <c r="AA56" t="s">
        <v>101</v>
      </c>
      <c r="AB56" t="s">
        <v>94</v>
      </c>
      <c r="AC56">
        <v>22.8125</v>
      </c>
      <c r="AE56">
        <v>0</v>
      </c>
      <c r="AF56">
        <v>520.5</v>
      </c>
      <c r="AG56">
        <v>16.59375</v>
      </c>
      <c r="AH56">
        <f t="shared" si="1"/>
        <v>503.90625</v>
      </c>
      <c r="AI56">
        <f t="shared" si="2"/>
        <v>31.36723163841808</v>
      </c>
      <c r="AJ56">
        <f t="shared" si="4"/>
        <v>0.6917867527923699</v>
      </c>
      <c r="AK56">
        <f t="shared" si="3"/>
        <v>752.39949001483808</v>
      </c>
    </row>
    <row r="57" spans="1:37" x14ac:dyDescent="0.3">
      <c r="A57">
        <v>55</v>
      </c>
      <c r="B57">
        <v>156</v>
      </c>
      <c r="C57" t="s">
        <v>91</v>
      </c>
      <c r="D57">
        <v>7.3158059253414197E-3</v>
      </c>
      <c r="E57">
        <v>6144</v>
      </c>
      <c r="F57">
        <v>24576</v>
      </c>
      <c r="G57">
        <v>4</v>
      </c>
      <c r="H57">
        <v>4.6446565926167303</v>
      </c>
      <c r="I57">
        <v>9.7519645255136496</v>
      </c>
      <c r="J57">
        <v>-0.36847753156040203</v>
      </c>
      <c r="K57" t="b">
        <v>1</v>
      </c>
      <c r="L57">
        <v>125.5</v>
      </c>
      <c r="M57" t="s">
        <v>92</v>
      </c>
      <c r="N57">
        <v>10.6232985982004</v>
      </c>
      <c r="O57" t="s">
        <v>101</v>
      </c>
      <c r="P57">
        <v>2.1</v>
      </c>
      <c r="Q57" t="s">
        <v>151</v>
      </c>
      <c r="R57" s="1" t="s">
        <v>1941</v>
      </c>
      <c r="S57">
        <v>0</v>
      </c>
      <c r="T57" t="s">
        <v>101</v>
      </c>
      <c r="U57">
        <v>6144</v>
      </c>
      <c r="V57">
        <v>605</v>
      </c>
      <c r="W57">
        <v>6144</v>
      </c>
      <c r="X57">
        <v>1</v>
      </c>
      <c r="Y57">
        <v>0.14817636174061399</v>
      </c>
      <c r="Z57">
        <v>125.5</v>
      </c>
      <c r="AA57" t="s">
        <v>101</v>
      </c>
      <c r="AB57" t="s">
        <v>94</v>
      </c>
      <c r="AC57">
        <v>11.203125</v>
      </c>
      <c r="AE57">
        <v>0</v>
      </c>
      <c r="AF57">
        <v>125.5</v>
      </c>
      <c r="AG57">
        <v>26.46875</v>
      </c>
      <c r="AH57">
        <f t="shared" si="1"/>
        <v>99.03125</v>
      </c>
      <c r="AI57">
        <f t="shared" si="2"/>
        <v>4.7414403778040137</v>
      </c>
      <c r="AJ57">
        <f t="shared" si="4"/>
        <v>0.6917867527923699</v>
      </c>
      <c r="AK57">
        <f t="shared" si="3"/>
        <v>181.41428625717998</v>
      </c>
    </row>
    <row r="58" spans="1:37" x14ac:dyDescent="0.3">
      <c r="A58">
        <v>56</v>
      </c>
      <c r="B58">
        <v>163</v>
      </c>
      <c r="C58" t="s">
        <v>91</v>
      </c>
      <c r="D58">
        <v>2.9272374598789602E-2</v>
      </c>
      <c r="E58">
        <v>6144</v>
      </c>
      <c r="F58">
        <v>18432</v>
      </c>
      <c r="G58">
        <v>3</v>
      </c>
      <c r="H58">
        <v>2.2273152711146</v>
      </c>
      <c r="I58">
        <v>7.7259998466787696</v>
      </c>
      <c r="J58">
        <v>-0.36847753156040203</v>
      </c>
      <c r="K58" t="b">
        <v>1</v>
      </c>
      <c r="L58">
        <v>2944</v>
      </c>
      <c r="M58" t="s">
        <v>92</v>
      </c>
      <c r="N58">
        <v>8.0770502929281704</v>
      </c>
      <c r="O58" t="s">
        <v>101</v>
      </c>
      <c r="P58">
        <v>3.4689999999999999</v>
      </c>
      <c r="Q58" t="s">
        <v>152</v>
      </c>
      <c r="S58">
        <v>0</v>
      </c>
      <c r="T58" t="s">
        <v>101</v>
      </c>
      <c r="U58">
        <v>6144</v>
      </c>
      <c r="V58">
        <v>143</v>
      </c>
      <c r="W58">
        <v>6144</v>
      </c>
      <c r="X58">
        <v>1</v>
      </c>
      <c r="Y58">
        <v>0.102633258922927</v>
      </c>
      <c r="Z58">
        <v>2944</v>
      </c>
      <c r="AA58" t="s">
        <v>101</v>
      </c>
      <c r="AB58" t="s">
        <v>94</v>
      </c>
      <c r="AC58">
        <v>54.25</v>
      </c>
      <c r="AE58">
        <v>0</v>
      </c>
      <c r="AF58">
        <v>2944</v>
      </c>
      <c r="AG58">
        <v>44.34375</v>
      </c>
      <c r="AH58">
        <f t="shared" si="1"/>
        <v>2899.65625</v>
      </c>
      <c r="AI58">
        <f t="shared" si="2"/>
        <v>66.390415785764617</v>
      </c>
      <c r="AJ58">
        <f t="shared" si="4"/>
        <v>0.6917867527923699</v>
      </c>
      <c r="AK58">
        <f t="shared" si="3"/>
        <v>4255.646683196318</v>
      </c>
    </row>
    <row r="59" spans="1:37" x14ac:dyDescent="0.3">
      <c r="A59">
        <v>57</v>
      </c>
      <c r="B59">
        <v>164</v>
      </c>
      <c r="C59" t="s">
        <v>91</v>
      </c>
      <c r="D59">
        <v>2.0193670478757E-2</v>
      </c>
      <c r="E59">
        <v>6144</v>
      </c>
      <c r="F59">
        <v>6144</v>
      </c>
      <c r="G59">
        <v>1</v>
      </c>
      <c r="H59">
        <v>5.9747375219851602</v>
      </c>
      <c r="I59">
        <v>12.1361855915323</v>
      </c>
      <c r="J59">
        <v>-1.1395880910635701</v>
      </c>
      <c r="K59" t="b">
        <v>1</v>
      </c>
      <c r="L59">
        <v>107.5</v>
      </c>
      <c r="M59" t="s">
        <v>92</v>
      </c>
      <c r="N59">
        <v>12.1372077007463</v>
      </c>
      <c r="O59">
        <v>4.0599999999999996</v>
      </c>
      <c r="P59">
        <v>2.0310000000000001</v>
      </c>
      <c r="Q59" t="s">
        <v>153</v>
      </c>
      <c r="S59">
        <v>0</v>
      </c>
      <c r="T59">
        <v>11460</v>
      </c>
      <c r="U59">
        <v>6144</v>
      </c>
      <c r="V59">
        <v>184</v>
      </c>
      <c r="W59">
        <v>6144</v>
      </c>
      <c r="X59">
        <v>1</v>
      </c>
      <c r="Y59">
        <v>0.36674251579932898</v>
      </c>
      <c r="Z59">
        <v>107.5</v>
      </c>
      <c r="AA59">
        <v>106.56</v>
      </c>
      <c r="AB59" t="s">
        <v>94</v>
      </c>
      <c r="AC59">
        <v>10.3671875</v>
      </c>
      <c r="AE59">
        <v>5</v>
      </c>
      <c r="AF59">
        <v>107.5</v>
      </c>
      <c r="AG59">
        <v>7.234375</v>
      </c>
      <c r="AH59">
        <f t="shared" si="1"/>
        <v>100.265625</v>
      </c>
      <c r="AI59">
        <f t="shared" si="2"/>
        <v>14.859611231101512</v>
      </c>
      <c r="AJ59">
        <f t="shared" si="4"/>
        <v>0.31995078526483828</v>
      </c>
      <c r="AK59">
        <f t="shared" si="3"/>
        <v>335.98917380689409</v>
      </c>
    </row>
    <row r="60" spans="1:37" x14ac:dyDescent="0.3">
      <c r="A60">
        <v>58</v>
      </c>
      <c r="B60">
        <v>166</v>
      </c>
      <c r="C60" t="s">
        <v>91</v>
      </c>
      <c r="D60">
        <v>1.3802174670855601E-2</v>
      </c>
      <c r="E60">
        <v>6144</v>
      </c>
      <c r="F60">
        <v>24576</v>
      </c>
      <c r="G60">
        <v>4</v>
      </c>
      <c r="H60">
        <v>3.52792353792284</v>
      </c>
      <c r="I60">
        <v>9.3779373732675495</v>
      </c>
      <c r="J60">
        <v>-0.36847753156040203</v>
      </c>
      <c r="K60" t="b">
        <v>1</v>
      </c>
      <c r="L60">
        <v>455</v>
      </c>
      <c r="M60" t="s">
        <v>92</v>
      </c>
      <c r="N60">
        <v>9.5071488069387904</v>
      </c>
      <c r="O60" t="s">
        <v>101</v>
      </c>
      <c r="P60">
        <v>2.6579999999999999</v>
      </c>
      <c r="Q60" t="s">
        <v>154</v>
      </c>
      <c r="S60">
        <v>0</v>
      </c>
      <c r="T60" t="s">
        <v>101</v>
      </c>
      <c r="U60">
        <v>6144</v>
      </c>
      <c r="V60">
        <v>1431</v>
      </c>
      <c r="W60">
        <v>6144</v>
      </c>
      <c r="X60">
        <v>1</v>
      </c>
      <c r="Y60">
        <v>6.6825792344130996E-2</v>
      </c>
      <c r="Z60">
        <v>455</v>
      </c>
      <c r="AA60" t="s">
        <v>101</v>
      </c>
      <c r="AB60" t="s">
        <v>94</v>
      </c>
      <c r="AC60">
        <v>21.328125</v>
      </c>
      <c r="AE60">
        <v>0</v>
      </c>
      <c r="AF60">
        <v>455</v>
      </c>
      <c r="AG60">
        <v>17.015625</v>
      </c>
      <c r="AH60">
        <f t="shared" si="1"/>
        <v>437.984375</v>
      </c>
      <c r="AI60">
        <f t="shared" si="2"/>
        <v>26.740128558310378</v>
      </c>
      <c r="AJ60">
        <f t="shared" si="4"/>
        <v>0.6917867527923699</v>
      </c>
      <c r="AK60">
        <f t="shared" si="3"/>
        <v>657.71713344236571</v>
      </c>
    </row>
    <row r="61" spans="1:37" x14ac:dyDescent="0.3">
      <c r="A61">
        <v>59</v>
      </c>
      <c r="B61">
        <v>167</v>
      </c>
      <c r="C61" t="s">
        <v>91</v>
      </c>
      <c r="D61">
        <v>1.3065700622096599E-2</v>
      </c>
      <c r="E61">
        <v>6144</v>
      </c>
      <c r="F61">
        <v>24576</v>
      </c>
      <c r="G61">
        <v>4</v>
      </c>
      <c r="H61">
        <v>4.1804510637519696</v>
      </c>
      <c r="I61">
        <v>9.8632517285398098</v>
      </c>
      <c r="J61">
        <v>-0.36847753156040203</v>
      </c>
      <c r="K61" t="b">
        <v>1</v>
      </c>
      <c r="L61">
        <v>229</v>
      </c>
      <c r="M61" t="s">
        <v>92</v>
      </c>
      <c r="N61">
        <v>10.3750751618153</v>
      </c>
      <c r="O61" t="s">
        <v>101</v>
      </c>
      <c r="P61">
        <v>2.36</v>
      </c>
      <c r="Q61" t="s">
        <v>155</v>
      </c>
      <c r="R61" s="1" t="s">
        <v>1941</v>
      </c>
      <c r="S61">
        <v>0</v>
      </c>
      <c r="T61" t="s">
        <v>101</v>
      </c>
      <c r="U61">
        <v>6144</v>
      </c>
      <c r="V61">
        <v>786</v>
      </c>
      <c r="W61">
        <v>6144</v>
      </c>
      <c r="X61">
        <v>1</v>
      </c>
      <c r="Y61">
        <v>0.113442932537235</v>
      </c>
      <c r="Z61">
        <v>229</v>
      </c>
      <c r="AA61" t="s">
        <v>101</v>
      </c>
      <c r="AB61" t="s">
        <v>94</v>
      </c>
      <c r="AC61">
        <v>15.1328125</v>
      </c>
      <c r="AE61">
        <v>0</v>
      </c>
      <c r="AF61">
        <v>229</v>
      </c>
      <c r="AG61">
        <v>26.828125</v>
      </c>
      <c r="AH61">
        <f t="shared" si="1"/>
        <v>202.171875</v>
      </c>
      <c r="AI61">
        <f t="shared" si="2"/>
        <v>8.5358182877111233</v>
      </c>
      <c r="AJ61">
        <f t="shared" si="4"/>
        <v>0.6917867527923699</v>
      </c>
      <c r="AK61">
        <f t="shared" si="3"/>
        <v>331.02686496330051</v>
      </c>
    </row>
    <row r="62" spans="1:37" x14ac:dyDescent="0.3">
      <c r="A62">
        <v>60</v>
      </c>
      <c r="B62">
        <v>174</v>
      </c>
      <c r="C62" t="s">
        <v>91</v>
      </c>
      <c r="D62">
        <v>5.2801226952770702E-2</v>
      </c>
      <c r="E62">
        <v>6144</v>
      </c>
      <c r="F62">
        <v>18432</v>
      </c>
      <c r="G62">
        <v>3</v>
      </c>
      <c r="H62">
        <v>2.9976689765383702</v>
      </c>
      <c r="I62">
        <v>10.0293104625199</v>
      </c>
      <c r="J62">
        <v>-0.36847753156040203</v>
      </c>
      <c r="K62" t="b">
        <v>1</v>
      </c>
      <c r="L62">
        <v>2214</v>
      </c>
      <c r="M62" t="s">
        <v>92</v>
      </c>
      <c r="N62">
        <v>10.4127054431976</v>
      </c>
      <c r="O62" t="s">
        <v>101</v>
      </c>
      <c r="P62">
        <v>3.3460000000000001</v>
      </c>
      <c r="Q62" t="s">
        <v>156</v>
      </c>
      <c r="S62">
        <v>0</v>
      </c>
      <c r="T62" t="s">
        <v>101</v>
      </c>
      <c r="U62">
        <v>6144</v>
      </c>
      <c r="V62">
        <v>1932</v>
      </c>
      <c r="W62">
        <v>6144</v>
      </c>
      <c r="X62">
        <v>1</v>
      </c>
      <c r="Y62">
        <v>4.5448542899290699E-2</v>
      </c>
      <c r="Z62">
        <v>2214</v>
      </c>
      <c r="AA62" t="s">
        <v>101</v>
      </c>
      <c r="AB62" t="s">
        <v>94</v>
      </c>
      <c r="AC62">
        <v>47.0625</v>
      </c>
      <c r="AE62">
        <v>0</v>
      </c>
      <c r="AF62">
        <v>2214</v>
      </c>
      <c r="AG62">
        <v>10.3359375</v>
      </c>
      <c r="AH62">
        <f t="shared" si="1"/>
        <v>2203.6640625</v>
      </c>
      <c r="AI62">
        <f t="shared" si="2"/>
        <v>214.20408163265307</v>
      </c>
      <c r="AJ62">
        <f t="shared" si="4"/>
        <v>0.6917867527923699</v>
      </c>
      <c r="AK62">
        <f t="shared" si="3"/>
        <v>3200.4082053657089</v>
      </c>
    </row>
    <row r="63" spans="1:37" x14ac:dyDescent="0.3">
      <c r="A63">
        <v>61</v>
      </c>
      <c r="B63">
        <v>175</v>
      </c>
      <c r="C63" t="s">
        <v>91</v>
      </c>
      <c r="D63">
        <v>7.8598145658001994E-2</v>
      </c>
      <c r="E63">
        <v>6144</v>
      </c>
      <c r="F63">
        <v>6144</v>
      </c>
      <c r="G63">
        <v>1</v>
      </c>
      <c r="H63">
        <v>4.89875687811608</v>
      </c>
      <c r="I63">
        <v>12.3425710405659</v>
      </c>
      <c r="J63">
        <v>-1.12030028134176</v>
      </c>
      <c r="K63" t="b">
        <v>1</v>
      </c>
      <c r="L63">
        <v>330.8</v>
      </c>
      <c r="M63" t="s">
        <v>92</v>
      </c>
      <c r="N63">
        <v>12.5618594460451</v>
      </c>
      <c r="O63">
        <v>4.0620000000000003</v>
      </c>
      <c r="P63">
        <v>2.52</v>
      </c>
      <c r="Q63" t="s">
        <v>157</v>
      </c>
      <c r="S63">
        <v>0</v>
      </c>
      <c r="T63">
        <v>11576</v>
      </c>
      <c r="U63">
        <v>6144</v>
      </c>
      <c r="V63">
        <v>533</v>
      </c>
      <c r="W63">
        <v>6144</v>
      </c>
      <c r="X63">
        <v>1</v>
      </c>
      <c r="Y63">
        <v>0.16887390632549201</v>
      </c>
      <c r="Z63">
        <v>330.8</v>
      </c>
      <c r="AA63">
        <v>35</v>
      </c>
      <c r="AB63" t="s">
        <v>94</v>
      </c>
      <c r="AC63">
        <v>18.1875</v>
      </c>
      <c r="AE63">
        <v>4</v>
      </c>
      <c r="AF63">
        <v>330.75</v>
      </c>
      <c r="AG63">
        <v>5.25</v>
      </c>
      <c r="AH63">
        <f t="shared" si="1"/>
        <v>325.5</v>
      </c>
      <c r="AI63">
        <f t="shared" si="2"/>
        <v>63</v>
      </c>
      <c r="AJ63">
        <f t="shared" si="4"/>
        <v>0.32618183359719116</v>
      </c>
      <c r="AK63">
        <f t="shared" si="3"/>
        <v>1014.0049688004702</v>
      </c>
    </row>
    <row r="64" spans="1:37" x14ac:dyDescent="0.3">
      <c r="A64">
        <v>62</v>
      </c>
      <c r="B64">
        <v>177</v>
      </c>
      <c r="C64" t="s">
        <v>91</v>
      </c>
      <c r="D64">
        <v>2.1409279011075401E-2</v>
      </c>
      <c r="E64">
        <v>6144</v>
      </c>
      <c r="F64">
        <v>24576</v>
      </c>
      <c r="G64">
        <v>4</v>
      </c>
      <c r="H64">
        <v>3.7261419669743101</v>
      </c>
      <c r="I64">
        <v>10.1886694409454</v>
      </c>
      <c r="J64">
        <v>-0.36847753156040203</v>
      </c>
      <c r="K64" t="b">
        <v>1</v>
      </c>
      <c r="L64">
        <v>541.5</v>
      </c>
      <c r="M64" t="s">
        <v>92</v>
      </c>
      <c r="N64">
        <v>10.2894197742299</v>
      </c>
      <c r="O64" t="s">
        <v>101</v>
      </c>
      <c r="P64">
        <v>2.734</v>
      </c>
      <c r="Q64" t="s">
        <v>158</v>
      </c>
      <c r="S64">
        <v>0</v>
      </c>
      <c r="T64" t="s">
        <v>101</v>
      </c>
      <c r="U64">
        <v>6144</v>
      </c>
      <c r="V64">
        <v>1297</v>
      </c>
      <c r="W64">
        <v>6144</v>
      </c>
      <c r="X64">
        <v>1</v>
      </c>
      <c r="Y64">
        <v>7.5696967303724799E-2</v>
      </c>
      <c r="Z64">
        <v>541.5</v>
      </c>
      <c r="AA64" t="s">
        <v>101</v>
      </c>
      <c r="AB64" t="s">
        <v>94</v>
      </c>
      <c r="AC64">
        <v>23.265625</v>
      </c>
      <c r="AE64">
        <v>0</v>
      </c>
      <c r="AF64">
        <v>541.5</v>
      </c>
      <c r="AG64">
        <v>16.5</v>
      </c>
      <c r="AH64">
        <f t="shared" si="1"/>
        <v>525</v>
      </c>
      <c r="AI64">
        <f t="shared" si="2"/>
        <v>32.81818181818182</v>
      </c>
      <c r="AJ64">
        <f t="shared" si="4"/>
        <v>0.6917867527923699</v>
      </c>
      <c r="AK64">
        <f t="shared" si="3"/>
        <v>782.75566540448574</v>
      </c>
    </row>
    <row r="65" spans="1:37" x14ac:dyDescent="0.3">
      <c r="A65">
        <v>63</v>
      </c>
      <c r="B65">
        <v>178</v>
      </c>
      <c r="C65" t="s">
        <v>91</v>
      </c>
      <c r="D65">
        <v>1.7367188246194699E-2</v>
      </c>
      <c r="E65">
        <v>6144</v>
      </c>
      <c r="F65">
        <v>24576</v>
      </c>
      <c r="G65">
        <v>4</v>
      </c>
      <c r="H65">
        <v>3.4156086134670298</v>
      </c>
      <c r="I65">
        <v>11.2274790946582</v>
      </c>
      <c r="J65">
        <v>-0.36847753156040203</v>
      </c>
      <c r="K65" t="b">
        <v>1</v>
      </c>
      <c r="L65">
        <v>1933</v>
      </c>
      <c r="M65" t="s">
        <v>92</v>
      </c>
      <c r="N65">
        <v>11.2743959108476</v>
      </c>
      <c r="O65" t="s">
        <v>101</v>
      </c>
      <c r="P65">
        <v>3.2869999999999999</v>
      </c>
      <c r="Q65" t="s">
        <v>159</v>
      </c>
      <c r="R65" s="1" t="s">
        <v>1941</v>
      </c>
      <c r="S65">
        <v>0</v>
      </c>
      <c r="T65" t="s">
        <v>101</v>
      </c>
      <c r="U65">
        <v>6144</v>
      </c>
      <c r="V65">
        <v>833</v>
      </c>
      <c r="W65">
        <v>6144</v>
      </c>
      <c r="X65">
        <v>1</v>
      </c>
      <c r="Y65">
        <v>8.3695877844339406E-2</v>
      </c>
      <c r="Z65">
        <v>1933</v>
      </c>
      <c r="AA65" t="s">
        <v>101</v>
      </c>
      <c r="AB65" t="s">
        <v>94</v>
      </c>
      <c r="AC65">
        <v>43.96875</v>
      </c>
      <c r="AE65">
        <v>0</v>
      </c>
      <c r="AF65">
        <v>1933</v>
      </c>
      <c r="AG65">
        <v>24.5</v>
      </c>
      <c r="AH65">
        <f t="shared" si="1"/>
        <v>1908.5</v>
      </c>
      <c r="AI65">
        <f t="shared" si="2"/>
        <v>78.897959183673464</v>
      </c>
      <c r="AJ65">
        <f t="shared" si="4"/>
        <v>0.6917867527923699</v>
      </c>
      <c r="AK65">
        <f t="shared" si="3"/>
        <v>2794.2136680089952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0601-8308-4513-8279-FBAC6DCE78C1}">
  <dimension ref="A1:BH146"/>
  <sheetViews>
    <sheetView topLeftCell="AI137" workbookViewId="0">
      <selection activeCell="AS1" sqref="AS1:BH2"/>
    </sheetView>
  </sheetViews>
  <sheetFormatPr defaultRowHeight="14.4" x14ac:dyDescent="0.3"/>
  <cols>
    <col min="8" max="8" width="12" bestFit="1" customWidth="1"/>
    <col min="13" max="13" width="22.44140625" bestFit="1" customWidth="1"/>
    <col min="17" max="17" width="39.44140625" bestFit="1" customWidth="1"/>
    <col min="18" max="18" width="39.44140625" customWidth="1"/>
    <col min="21" max="21" width="12.44140625" bestFit="1" customWidth="1"/>
    <col min="26" max="26" width="15.6640625" bestFit="1" customWidth="1"/>
    <col min="35" max="35" width="12" bestFit="1" customWidth="1"/>
    <col min="36" max="36" width="13.33203125" bestFit="1" customWidth="1"/>
    <col min="37" max="37" width="18.3320312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4</v>
      </c>
      <c r="C2" t="s">
        <v>273</v>
      </c>
      <c r="D2">
        <v>8.1773617016357297E-2</v>
      </c>
      <c r="E2">
        <v>2048</v>
      </c>
      <c r="F2">
        <v>2050</v>
      </c>
      <c r="G2">
        <v>1.0009765625</v>
      </c>
      <c r="H2">
        <v>3.04507095475625</v>
      </c>
      <c r="I2">
        <v>6.1496159515975801</v>
      </c>
      <c r="J2">
        <v>-0.497866588444208</v>
      </c>
      <c r="K2" t="b">
        <v>1</v>
      </c>
      <c r="L2">
        <v>104.56</v>
      </c>
      <c r="M2" t="s">
        <v>274</v>
      </c>
      <c r="N2">
        <v>6.2859594818361604</v>
      </c>
      <c r="O2">
        <v>2.8239999999999998</v>
      </c>
      <c r="P2">
        <v>2.02</v>
      </c>
      <c r="Q2" t="s">
        <v>275</v>
      </c>
      <c r="S2">
        <v>0</v>
      </c>
      <c r="T2">
        <v>667.5</v>
      </c>
      <c r="U2">
        <v>2048</v>
      </c>
      <c r="V2">
        <v>12</v>
      </c>
      <c r="W2">
        <v>2048</v>
      </c>
      <c r="X2">
        <v>1</v>
      </c>
      <c r="Y2">
        <v>0.590361133120203</v>
      </c>
      <c r="Z2">
        <v>104.56</v>
      </c>
      <c r="AA2">
        <v>6.383</v>
      </c>
      <c r="AB2" t="s">
        <v>94</v>
      </c>
      <c r="AC2">
        <v>10.2265625</v>
      </c>
      <c r="AE2">
        <v>10</v>
      </c>
      <c r="AF2">
        <v>104.5625</v>
      </c>
      <c r="AG2">
        <v>19.078125</v>
      </c>
      <c r="AH2">
        <f>AF2-AG2</f>
        <v>85.484375</v>
      </c>
      <c r="AI2">
        <f>AF2/AG2</f>
        <v>5.4807534807534806</v>
      </c>
      <c r="AJ2">
        <f>EXP(J2)</f>
        <v>0.6078260205085384</v>
      </c>
      <c r="AK2">
        <f>AF2/AJ2</f>
        <v>172.02702166734758</v>
      </c>
      <c r="AM2" s="1"/>
      <c r="AN2" s="1" t="s">
        <v>52</v>
      </c>
      <c r="AS2">
        <f>_xlfn.MAXIFS(H2:H177,R2:R177,"Y")</f>
        <v>6.1530480768442803</v>
      </c>
      <c r="AT2">
        <f>_xlfn.MINIFS(H2:H500,R2:R500,"Y")</f>
        <v>3.7255486630542598</v>
      </c>
      <c r="AU2">
        <f>H146</f>
        <v>5.5182394526246696</v>
      </c>
      <c r="AV2">
        <f>_xlfn.MAXIFS($Z$2:$Z$500,$R$2:$R$500,"Y")</f>
        <v>129.6</v>
      </c>
      <c r="AW2">
        <f>LOG(AV2)</f>
        <v>2.1126050015345745</v>
      </c>
      <c r="AX2">
        <f>_xlfn.MINIFS($Z$2:$Z$500,$R$2:$R$500,"Y")</f>
        <v>31.16</v>
      </c>
      <c r="AY2">
        <f>_xlfn.MAXIFS($AH$2:$AH$500,$R$2:$R$500,"Y")</f>
        <v>124.85546875</v>
      </c>
      <c r="AZ2">
        <f>AV2-AX2</f>
        <v>98.44</v>
      </c>
      <c r="BA2">
        <f>MAX($Z$2:$Z$500)</f>
        <v>5184</v>
      </c>
      <c r="BB2">
        <f>MIN($Z$2:$Z$500)</f>
        <v>0.75800000000000001</v>
      </c>
      <c r="BC2">
        <f>BA2-BB2</f>
        <v>5183.2420000000002</v>
      </c>
      <c r="BD2">
        <f>MEDIAN($Z$2:$Z$500)</f>
        <v>43.6</v>
      </c>
      <c r="BE2">
        <f>LOG10(BC2)</f>
        <v>3.7146014860556411</v>
      </c>
      <c r="BF2">
        <f>LOG(BD2)</f>
        <v>1.6394864892685861</v>
      </c>
      <c r="BG2">
        <f>MEDIAN(AH2:AH500)</f>
        <v>37.51953125</v>
      </c>
      <c r="BH2">
        <f>LOG(BG2)</f>
        <v>1.574257403885863</v>
      </c>
    </row>
    <row r="3" spans="1:60" x14ac:dyDescent="0.3">
      <c r="A3">
        <v>1</v>
      </c>
      <c r="B3">
        <v>9</v>
      </c>
      <c r="C3" t="s">
        <v>91</v>
      </c>
      <c r="D3">
        <v>2.7797419960469399E-2</v>
      </c>
      <c r="E3">
        <v>2048</v>
      </c>
      <c r="F3">
        <v>2048</v>
      </c>
      <c r="G3">
        <v>1</v>
      </c>
      <c r="H3">
        <v>2.9439214586246698</v>
      </c>
      <c r="I3">
        <v>4.24913663656959</v>
      </c>
      <c r="J3">
        <v>-0.77151238887238005</v>
      </c>
      <c r="K3" t="b">
        <v>1</v>
      </c>
      <c r="L3">
        <v>27.73</v>
      </c>
      <c r="M3" t="s">
        <v>92</v>
      </c>
      <c r="N3">
        <v>4.3390960756774302</v>
      </c>
      <c r="O3">
        <v>2.7949999999999999</v>
      </c>
      <c r="P3">
        <v>1.4430000000000001</v>
      </c>
      <c r="Q3" t="s">
        <v>276</v>
      </c>
      <c r="S3">
        <v>0</v>
      </c>
      <c r="T3">
        <v>622.5</v>
      </c>
      <c r="U3">
        <v>2048</v>
      </c>
      <c r="V3">
        <v>194</v>
      </c>
      <c r="W3">
        <v>2048</v>
      </c>
      <c r="X3">
        <v>1</v>
      </c>
      <c r="Y3">
        <v>0.13956542709316699</v>
      </c>
      <c r="Z3">
        <v>27.73</v>
      </c>
      <c r="AA3">
        <v>22.44</v>
      </c>
      <c r="AB3" t="s">
        <v>94</v>
      </c>
      <c r="AC3">
        <v>5.265625</v>
      </c>
      <c r="AE3">
        <v>3</v>
      </c>
      <c r="AF3">
        <v>27.734375</v>
      </c>
      <c r="AG3">
        <v>0.76904296875</v>
      </c>
      <c r="AH3">
        <f t="shared" ref="AH3:AH66" si="0">AF3-AG3</f>
        <v>26.96533203125</v>
      </c>
      <c r="AI3">
        <f t="shared" ref="AI3:AI66" si="1">AF3/AG3</f>
        <v>36.063492063492063</v>
      </c>
      <c r="AJ3">
        <f t="shared" ref="AJ3:AJ66" si="2">EXP(J3)</f>
        <v>0.46231334176164618</v>
      </c>
      <c r="AK3">
        <f t="shared" ref="AK3:AK66" si="3">AF3/AJ3</f>
        <v>59.990427475698823</v>
      </c>
      <c r="AM3" s="1" t="s">
        <v>1226</v>
      </c>
      <c r="AN3" s="1">
        <f>CORREL(AH2:AH146,H2:H146)</f>
        <v>-0.1399894034484713</v>
      </c>
      <c r="AP3" t="s">
        <v>1256</v>
      </c>
    </row>
    <row r="4" spans="1:60" x14ac:dyDescent="0.3">
      <c r="A4">
        <v>2</v>
      </c>
      <c r="B4">
        <v>10</v>
      </c>
      <c r="C4" t="s">
        <v>91</v>
      </c>
      <c r="D4">
        <v>3.8512675386660998E-2</v>
      </c>
      <c r="E4">
        <v>2048</v>
      </c>
      <c r="F4">
        <v>2048</v>
      </c>
      <c r="G4">
        <v>1</v>
      </c>
      <c r="H4">
        <v>5.8032943800818302</v>
      </c>
      <c r="I4">
        <v>-0.69884642406625097</v>
      </c>
      <c r="J4">
        <v>-0.80245325030111603</v>
      </c>
      <c r="K4" t="b">
        <v>1</v>
      </c>
      <c r="L4">
        <v>0.75800000000000001</v>
      </c>
      <c r="M4" t="s">
        <v>92</v>
      </c>
      <c r="N4">
        <v>-0.17747601453284001</v>
      </c>
      <c r="O4">
        <v>2.1389999999999998</v>
      </c>
      <c r="P4">
        <v>-0.12039999999999999</v>
      </c>
      <c r="Q4" t="s">
        <v>277</v>
      </c>
      <c r="S4">
        <v>0</v>
      </c>
      <c r="T4">
        <v>137.5</v>
      </c>
      <c r="U4">
        <v>2048</v>
      </c>
      <c r="V4">
        <v>67</v>
      </c>
      <c r="W4">
        <v>2048</v>
      </c>
      <c r="X4">
        <v>1</v>
      </c>
      <c r="Y4">
        <v>0.58681580549436096</v>
      </c>
      <c r="Z4">
        <v>0.75800000000000001</v>
      </c>
      <c r="AA4">
        <v>181.5</v>
      </c>
      <c r="AB4" t="s">
        <v>94</v>
      </c>
      <c r="AC4">
        <v>0.87060546875</v>
      </c>
      <c r="AE4">
        <v>7</v>
      </c>
      <c r="AF4">
        <v>0.7578125</v>
      </c>
      <c r="AG4">
        <v>0.303466796875</v>
      </c>
      <c r="AH4">
        <f t="shared" si="0"/>
        <v>0.454345703125</v>
      </c>
      <c r="AI4">
        <f t="shared" si="1"/>
        <v>2.4971842316975059</v>
      </c>
      <c r="AJ4">
        <f t="shared" si="2"/>
        <v>0.44822799872471542</v>
      </c>
      <c r="AK4">
        <f t="shared" si="3"/>
        <v>1.6906853256737753</v>
      </c>
      <c r="AM4" t="s">
        <v>1231</v>
      </c>
      <c r="AN4">
        <f>CORREL(AI2:AI146,H2:H146)</f>
        <v>-0.14602187016289542</v>
      </c>
      <c r="AP4" t="s">
        <v>1274</v>
      </c>
      <c r="AQ4">
        <f>MAX(AJ2:AJ242)</f>
        <v>0.64792798780182004</v>
      </c>
      <c r="AR4">
        <f>AQ5</f>
        <v>0.42867496254856208</v>
      </c>
      <c r="AS4">
        <f>AQ6</f>
        <v>0.21925302525325796</v>
      </c>
      <c r="AT4">
        <f>AQ7</f>
        <v>0.45757109661506074</v>
      </c>
      <c r="AU4">
        <f>AQ8</f>
        <v>3.7601121278879948E-2</v>
      </c>
      <c r="AV4">
        <f>AQ9</f>
        <v>0.44822799872471542</v>
      </c>
    </row>
    <row r="5" spans="1:60" x14ac:dyDescent="0.3">
      <c r="A5">
        <v>3</v>
      </c>
      <c r="B5">
        <v>11</v>
      </c>
      <c r="C5" t="s">
        <v>91</v>
      </c>
      <c r="D5">
        <v>3.2646482013974402E-2</v>
      </c>
      <c r="E5">
        <v>2048</v>
      </c>
      <c r="F5">
        <v>2048</v>
      </c>
      <c r="G5">
        <v>1</v>
      </c>
      <c r="H5">
        <v>3.2744160035471102</v>
      </c>
      <c r="I5">
        <v>3.8563922854275501</v>
      </c>
      <c r="J5">
        <v>-0.78517458742532897</v>
      </c>
      <c r="K5" t="b">
        <v>1</v>
      </c>
      <c r="L5">
        <v>15.05</v>
      </c>
      <c r="M5" t="s">
        <v>92</v>
      </c>
      <c r="N5">
        <v>4.0559981654809603</v>
      </c>
      <c r="O5">
        <v>2.7909999999999999</v>
      </c>
      <c r="P5">
        <v>1.1779999999999999</v>
      </c>
      <c r="Q5" t="s">
        <v>278</v>
      </c>
      <c r="S5">
        <v>0</v>
      </c>
      <c r="T5">
        <v>617</v>
      </c>
      <c r="U5">
        <v>2048</v>
      </c>
      <c r="V5">
        <v>124</v>
      </c>
      <c r="W5">
        <v>2048</v>
      </c>
      <c r="X5">
        <v>1</v>
      </c>
      <c r="Y5">
        <v>0.204248586625804</v>
      </c>
      <c r="Z5">
        <v>15.05</v>
      </c>
      <c r="AA5">
        <v>41</v>
      </c>
      <c r="AB5" t="s">
        <v>94</v>
      </c>
      <c r="AC5">
        <v>3.87890625</v>
      </c>
      <c r="AE5">
        <v>4</v>
      </c>
      <c r="AF5">
        <v>15.046875</v>
      </c>
      <c r="AG5">
        <v>1.0517578125</v>
      </c>
      <c r="AH5">
        <f t="shared" si="0"/>
        <v>13.9951171875</v>
      </c>
      <c r="AI5">
        <f t="shared" si="1"/>
        <v>14.30640668523677</v>
      </c>
      <c r="AJ5">
        <f t="shared" si="2"/>
        <v>0.45604007597229779</v>
      </c>
      <c r="AK5">
        <f t="shared" si="3"/>
        <v>32.99463313157159</v>
      </c>
      <c r="AP5" t="s">
        <v>1260</v>
      </c>
      <c r="AQ5">
        <f>MIN(AJ2:AJ242)</f>
        <v>0.42867496254856208</v>
      </c>
    </row>
    <row r="6" spans="1:60" x14ac:dyDescent="0.3">
      <c r="A6">
        <v>4</v>
      </c>
      <c r="B6">
        <v>12</v>
      </c>
      <c r="C6" t="s">
        <v>91</v>
      </c>
      <c r="D6">
        <v>7.8341364278628506E-2</v>
      </c>
      <c r="E6">
        <v>2048</v>
      </c>
      <c r="F6">
        <v>2048</v>
      </c>
      <c r="G6">
        <v>1</v>
      </c>
      <c r="H6">
        <v>3.0985321749335002</v>
      </c>
      <c r="I6">
        <v>5.8763178551961497</v>
      </c>
      <c r="J6">
        <v>-0.507510493305113</v>
      </c>
      <c r="K6" t="b">
        <v>1</v>
      </c>
      <c r="L6">
        <v>78.900000000000006</v>
      </c>
      <c r="M6" t="s">
        <v>92</v>
      </c>
      <c r="N6">
        <v>5.9052254460152804</v>
      </c>
      <c r="O6">
        <v>2.33</v>
      </c>
      <c r="P6">
        <v>1.8959999999999999</v>
      </c>
      <c r="Q6" t="s">
        <v>279</v>
      </c>
      <c r="S6">
        <v>0</v>
      </c>
      <c r="T6">
        <v>214.1</v>
      </c>
      <c r="U6">
        <v>2048</v>
      </c>
      <c r="V6">
        <v>337</v>
      </c>
      <c r="W6">
        <v>2048</v>
      </c>
      <c r="X6">
        <v>1</v>
      </c>
      <c r="Y6">
        <v>0.114314331721301</v>
      </c>
      <c r="Z6">
        <v>78.900000000000006</v>
      </c>
      <c r="AA6">
        <v>2.7149999999999999</v>
      </c>
      <c r="AB6" t="s">
        <v>94</v>
      </c>
      <c r="AC6">
        <v>8.8828125</v>
      </c>
      <c r="AE6">
        <v>9</v>
      </c>
      <c r="AF6">
        <v>78.875</v>
      </c>
      <c r="AG6">
        <v>8.624267578125E-2</v>
      </c>
      <c r="AH6">
        <f t="shared" si="0"/>
        <v>78.78875732421875</v>
      </c>
      <c r="AI6">
        <f t="shared" si="1"/>
        <v>914.57041755130922</v>
      </c>
      <c r="AJ6">
        <f t="shared" si="2"/>
        <v>0.60199237894989821</v>
      </c>
      <c r="AK6">
        <f t="shared" si="3"/>
        <v>131.02325338003075</v>
      </c>
      <c r="AP6" t="s">
        <v>1226</v>
      </c>
      <c r="AQ6">
        <f>AQ4-AQ5</f>
        <v>0.21925302525325796</v>
      </c>
    </row>
    <row r="7" spans="1:60" x14ac:dyDescent="0.3">
      <c r="A7">
        <v>5</v>
      </c>
      <c r="B7">
        <v>15</v>
      </c>
      <c r="C7" t="s">
        <v>91</v>
      </c>
      <c r="D7">
        <v>4.0502879589648502E-2</v>
      </c>
      <c r="E7">
        <v>2048</v>
      </c>
      <c r="F7">
        <v>8192</v>
      </c>
      <c r="G7">
        <v>4</v>
      </c>
      <c r="H7">
        <v>4.5153042847166596</v>
      </c>
      <c r="I7">
        <v>9.4715562534876803</v>
      </c>
      <c r="J7">
        <v>-0.83419777046826105</v>
      </c>
      <c r="K7" t="b">
        <v>1</v>
      </c>
      <c r="L7">
        <v>125</v>
      </c>
      <c r="M7" t="s">
        <v>92</v>
      </c>
      <c r="N7">
        <v>9.4697675453321999</v>
      </c>
      <c r="O7">
        <v>3.7679999999999998</v>
      </c>
      <c r="P7">
        <v>2.0979999999999999</v>
      </c>
      <c r="Q7" t="s">
        <v>280</v>
      </c>
      <c r="S7">
        <v>0</v>
      </c>
      <c r="T7">
        <v>5860</v>
      </c>
      <c r="U7">
        <v>2048</v>
      </c>
      <c r="V7">
        <v>199</v>
      </c>
      <c r="W7">
        <v>2048</v>
      </c>
      <c r="X7">
        <v>1</v>
      </c>
      <c r="Y7">
        <v>0.249193313732091</v>
      </c>
      <c r="Z7">
        <v>125</v>
      </c>
      <c r="AA7">
        <v>46.88</v>
      </c>
      <c r="AB7" t="s">
        <v>94</v>
      </c>
      <c r="AC7">
        <v>11.1796875</v>
      </c>
      <c r="AE7">
        <v>0</v>
      </c>
      <c r="AF7">
        <v>125</v>
      </c>
      <c r="AG7">
        <v>6.0078125</v>
      </c>
      <c r="AH7">
        <f t="shared" si="0"/>
        <v>118.9921875</v>
      </c>
      <c r="AI7">
        <f t="shared" si="1"/>
        <v>20.806241872561767</v>
      </c>
      <c r="AJ7">
        <f t="shared" si="2"/>
        <v>0.43422268800718816</v>
      </c>
      <c r="AK7">
        <f t="shared" si="3"/>
        <v>287.87072498139651</v>
      </c>
      <c r="AM7" t="s">
        <v>1232</v>
      </c>
      <c r="AN7">
        <f>_xlfn.STDEV.P(AH2:AH146)</f>
        <v>457.8732550631961</v>
      </c>
      <c r="AP7" t="s">
        <v>1275</v>
      </c>
      <c r="AQ7">
        <f>AVERAGE(AJ2:AJ242)</f>
        <v>0.45757109661506074</v>
      </c>
    </row>
    <row r="8" spans="1:60" x14ac:dyDescent="0.3">
      <c r="A8">
        <v>6</v>
      </c>
      <c r="B8">
        <v>16</v>
      </c>
      <c r="C8" t="s">
        <v>91</v>
      </c>
      <c r="D8">
        <v>5.9524636467111203E-2</v>
      </c>
      <c r="E8">
        <v>2048</v>
      </c>
      <c r="F8">
        <v>8192</v>
      </c>
      <c r="G8">
        <v>4</v>
      </c>
      <c r="H8">
        <v>4.7327512110204797</v>
      </c>
      <c r="I8">
        <v>9.3129821193420508</v>
      </c>
      <c r="J8">
        <v>-0.839823381637122</v>
      </c>
      <c r="K8" t="b">
        <v>1</v>
      </c>
      <c r="L8">
        <v>92.8</v>
      </c>
      <c r="M8" t="s">
        <v>92</v>
      </c>
      <c r="N8">
        <v>9.3472052910372891</v>
      </c>
      <c r="O8">
        <v>3.6819999999999999</v>
      </c>
      <c r="P8">
        <v>1.968</v>
      </c>
      <c r="Q8" t="s">
        <v>281</v>
      </c>
      <c r="R8" s="1" t="s">
        <v>1941</v>
      </c>
      <c r="S8">
        <v>0</v>
      </c>
      <c r="T8">
        <v>4796</v>
      </c>
      <c r="U8">
        <v>2048</v>
      </c>
      <c r="V8">
        <v>360</v>
      </c>
      <c r="W8">
        <v>2048</v>
      </c>
      <c r="X8">
        <v>1</v>
      </c>
      <c r="Y8">
        <v>0.19673326275960801</v>
      </c>
      <c r="Z8">
        <v>92.8</v>
      </c>
      <c r="AA8">
        <v>51.7</v>
      </c>
      <c r="AB8" t="s">
        <v>94</v>
      </c>
      <c r="AC8">
        <v>9.6328125</v>
      </c>
      <c r="AE8">
        <v>0</v>
      </c>
      <c r="AF8">
        <v>92.8125</v>
      </c>
      <c r="AG8">
        <v>3.66796875</v>
      </c>
      <c r="AH8">
        <f t="shared" si="0"/>
        <v>89.14453125</v>
      </c>
      <c r="AI8">
        <f t="shared" si="1"/>
        <v>25.303514376996805</v>
      </c>
      <c r="AJ8">
        <f t="shared" si="2"/>
        <v>0.43178677816876038</v>
      </c>
      <c r="AK8">
        <f t="shared" si="3"/>
        <v>214.94984259042084</v>
      </c>
      <c r="AM8" t="s">
        <v>1233</v>
      </c>
      <c r="AN8">
        <f>_xlfn.STDEV.P(AI2:AI146)</f>
        <v>170.53267933979618</v>
      </c>
      <c r="AP8" t="s">
        <v>1276</v>
      </c>
      <c r="AQ8">
        <f>_xlfn.STDEV.P(AJ2:AJ242)</f>
        <v>3.7601121278879948E-2</v>
      </c>
    </row>
    <row r="9" spans="1:60" x14ac:dyDescent="0.3">
      <c r="A9">
        <v>7</v>
      </c>
      <c r="B9">
        <v>20</v>
      </c>
      <c r="C9" t="s">
        <v>91</v>
      </c>
      <c r="D9">
        <v>3.3868369813841399E-2</v>
      </c>
      <c r="E9">
        <v>2048</v>
      </c>
      <c r="F9">
        <v>2048</v>
      </c>
      <c r="G9">
        <v>1</v>
      </c>
      <c r="H9">
        <v>1.7789024490540699</v>
      </c>
      <c r="I9">
        <v>4.1137119134375402</v>
      </c>
      <c r="J9">
        <v>-0.58827819651518998</v>
      </c>
      <c r="K9" t="b">
        <v>1</v>
      </c>
      <c r="L9">
        <v>205.8</v>
      </c>
      <c r="M9" t="s">
        <v>92</v>
      </c>
      <c r="N9">
        <v>4.6641464455530199</v>
      </c>
      <c r="O9">
        <v>3.3420000000000001</v>
      </c>
      <c r="P9">
        <v>2.3119999999999998</v>
      </c>
      <c r="Q9" t="s">
        <v>282</v>
      </c>
      <c r="S9">
        <v>0</v>
      </c>
      <c r="T9">
        <v>2200</v>
      </c>
      <c r="U9">
        <v>2048</v>
      </c>
      <c r="V9">
        <v>196</v>
      </c>
      <c r="W9">
        <v>2048</v>
      </c>
      <c r="X9">
        <v>1</v>
      </c>
      <c r="Y9">
        <v>5.5635889218148098E-2</v>
      </c>
      <c r="Z9">
        <v>205.8</v>
      </c>
      <c r="AA9">
        <v>10.695</v>
      </c>
      <c r="AB9" t="s">
        <v>94</v>
      </c>
      <c r="AC9">
        <v>14.34375</v>
      </c>
      <c r="AD9" t="s">
        <v>289</v>
      </c>
      <c r="AE9">
        <v>12</v>
      </c>
      <c r="AF9">
        <v>205.75</v>
      </c>
      <c r="AG9">
        <v>1.18359375</v>
      </c>
      <c r="AH9">
        <f t="shared" si="0"/>
        <v>204.56640625</v>
      </c>
      <c r="AI9">
        <f t="shared" si="1"/>
        <v>173.83498349834983</v>
      </c>
      <c r="AJ9">
        <f t="shared" si="2"/>
        <v>0.55528254953822342</v>
      </c>
      <c r="AK9">
        <f t="shared" si="3"/>
        <v>370.53208347912795</v>
      </c>
      <c r="AM9" t="s">
        <v>1236</v>
      </c>
      <c r="AN9">
        <f>AVERAGE(AI2:AI146)</f>
        <v>46.700185562046229</v>
      </c>
      <c r="AP9" t="s">
        <v>1262</v>
      </c>
      <c r="AQ9">
        <f>MEDIAN(AJ2:AJ242)</f>
        <v>0.44822799872471542</v>
      </c>
    </row>
    <row r="10" spans="1:60" x14ac:dyDescent="0.3">
      <c r="A10">
        <v>8</v>
      </c>
      <c r="B10">
        <v>21</v>
      </c>
      <c r="C10" t="s">
        <v>91</v>
      </c>
      <c r="D10">
        <v>1.8832730997960699E-2</v>
      </c>
      <c r="E10">
        <v>2048</v>
      </c>
      <c r="F10">
        <v>2048</v>
      </c>
      <c r="G10">
        <v>1</v>
      </c>
      <c r="H10">
        <v>2.85581686282416</v>
      </c>
      <c r="I10">
        <v>2.37752331597421</v>
      </c>
      <c r="J10">
        <v>-0.78798739300975895</v>
      </c>
      <c r="K10" t="b">
        <v>1</v>
      </c>
      <c r="L10">
        <v>6.7969999999999997</v>
      </c>
      <c r="M10" t="s">
        <v>92</v>
      </c>
      <c r="N10">
        <v>2.8035885925958999</v>
      </c>
      <c r="O10">
        <v>2.5819999999999999</v>
      </c>
      <c r="P10">
        <v>0.83250000000000002</v>
      </c>
      <c r="Q10" t="s">
        <v>283</v>
      </c>
      <c r="S10">
        <v>0</v>
      </c>
      <c r="T10">
        <v>381.2</v>
      </c>
      <c r="U10">
        <v>2048</v>
      </c>
      <c r="V10">
        <v>244</v>
      </c>
      <c r="W10">
        <v>2048</v>
      </c>
      <c r="X10">
        <v>1</v>
      </c>
      <c r="Y10">
        <v>0.11880650042143</v>
      </c>
      <c r="Z10">
        <v>6.7969999999999997</v>
      </c>
      <c r="AA10">
        <v>56.1</v>
      </c>
      <c r="AB10" t="s">
        <v>94</v>
      </c>
      <c r="AC10">
        <v>2.607421875</v>
      </c>
      <c r="AE10">
        <v>5</v>
      </c>
      <c r="AF10">
        <v>6.796875</v>
      </c>
      <c r="AG10">
        <v>0.41162109375</v>
      </c>
      <c r="AH10">
        <f t="shared" si="0"/>
        <v>6.38525390625</v>
      </c>
      <c r="AI10">
        <f t="shared" si="1"/>
        <v>16.512455516014235</v>
      </c>
      <c r="AJ10">
        <f t="shared" si="2"/>
        <v>0.45475912627566845</v>
      </c>
      <c r="AK10">
        <f t="shared" si="3"/>
        <v>14.946099170486645</v>
      </c>
    </row>
    <row r="11" spans="1:60" x14ac:dyDescent="0.3">
      <c r="A11">
        <v>9</v>
      </c>
      <c r="B11">
        <v>22</v>
      </c>
      <c r="C11" t="s">
        <v>91</v>
      </c>
      <c r="D11">
        <v>3.93240719002119E-2</v>
      </c>
      <c r="E11">
        <v>2048</v>
      </c>
      <c r="F11">
        <v>2048</v>
      </c>
      <c r="G11">
        <v>1</v>
      </c>
      <c r="H11">
        <v>2.0294010968007101</v>
      </c>
      <c r="I11">
        <v>4.6810990143000897</v>
      </c>
      <c r="J11">
        <v>-0.58868002588439405</v>
      </c>
      <c r="K11" t="b">
        <v>1</v>
      </c>
      <c r="L11">
        <v>202.9</v>
      </c>
      <c r="M11" t="s">
        <v>92</v>
      </c>
      <c r="N11">
        <v>5.0649933388725801</v>
      </c>
      <c r="O11">
        <v>3.27</v>
      </c>
      <c r="P11">
        <v>2.3069999999999999</v>
      </c>
      <c r="Q11" t="s">
        <v>284</v>
      </c>
      <c r="S11">
        <v>0</v>
      </c>
      <c r="T11">
        <v>1857</v>
      </c>
      <c r="U11">
        <v>2048</v>
      </c>
      <c r="V11">
        <v>62</v>
      </c>
      <c r="W11">
        <v>2048</v>
      </c>
      <c r="X11">
        <v>1</v>
      </c>
      <c r="Y11">
        <v>0.130734070027826</v>
      </c>
      <c r="Z11">
        <v>202.9</v>
      </c>
      <c r="AA11">
        <v>9.16</v>
      </c>
      <c r="AB11" t="s">
        <v>94</v>
      </c>
      <c r="AC11">
        <v>14.2421875</v>
      </c>
      <c r="AE11">
        <v>15</v>
      </c>
      <c r="AF11">
        <v>202.875</v>
      </c>
      <c r="AG11">
        <v>5.140625</v>
      </c>
      <c r="AH11">
        <f t="shared" si="0"/>
        <v>197.734375</v>
      </c>
      <c r="AI11">
        <f t="shared" si="1"/>
        <v>39.465045592705167</v>
      </c>
      <c r="AJ11">
        <f t="shared" si="2"/>
        <v>0.55505946552546825</v>
      </c>
      <c r="AK11">
        <f t="shared" si="3"/>
        <v>365.50137886206596</v>
      </c>
      <c r="AM11" t="s">
        <v>1246</v>
      </c>
      <c r="AN11">
        <f>AVERAGE(H2:H146)</f>
        <v>3.8244457935864404</v>
      </c>
      <c r="AP11" s="24" t="s">
        <v>1290</v>
      </c>
    </row>
    <row r="12" spans="1:60" x14ac:dyDescent="0.3">
      <c r="A12">
        <v>10</v>
      </c>
      <c r="B12">
        <v>23</v>
      </c>
      <c r="C12" t="s">
        <v>91</v>
      </c>
      <c r="D12">
        <v>2.35939275161112E-2</v>
      </c>
      <c r="E12">
        <v>2048</v>
      </c>
      <c r="F12">
        <v>2048</v>
      </c>
      <c r="G12">
        <v>1</v>
      </c>
      <c r="H12">
        <v>2.2828296220794702</v>
      </c>
      <c r="I12">
        <v>4.8554715985245096</v>
      </c>
      <c r="J12">
        <v>-0.468533044492289</v>
      </c>
      <c r="K12" t="b">
        <v>1</v>
      </c>
      <c r="L12">
        <v>133.80000000000001</v>
      </c>
      <c r="M12" t="s">
        <v>92</v>
      </c>
      <c r="N12">
        <v>5.0529685323606799</v>
      </c>
      <c r="O12">
        <v>2.66</v>
      </c>
      <c r="P12">
        <v>2.1269999999999998</v>
      </c>
      <c r="Q12" t="s">
        <v>285</v>
      </c>
      <c r="S12">
        <v>0</v>
      </c>
      <c r="T12">
        <v>457.5</v>
      </c>
      <c r="U12">
        <v>2048</v>
      </c>
      <c r="V12">
        <v>331</v>
      </c>
      <c r="W12">
        <v>2048</v>
      </c>
      <c r="X12">
        <v>1</v>
      </c>
      <c r="Y12">
        <v>7.05106929664715E-2</v>
      </c>
      <c r="Z12">
        <v>133.80000000000001</v>
      </c>
      <c r="AA12">
        <v>3.42</v>
      </c>
      <c r="AB12" t="s">
        <v>94</v>
      </c>
      <c r="AC12">
        <v>11.5625</v>
      </c>
      <c r="AE12">
        <v>8</v>
      </c>
      <c r="AF12">
        <v>133.75</v>
      </c>
      <c r="AG12">
        <v>0.1116943359375</v>
      </c>
      <c r="AH12">
        <f t="shared" si="0"/>
        <v>133.6383056640625</v>
      </c>
      <c r="AI12">
        <f t="shared" si="1"/>
        <v>1197.4644808743169</v>
      </c>
      <c r="AJ12">
        <f t="shared" si="2"/>
        <v>0.62591979162090783</v>
      </c>
      <c r="AK12">
        <f t="shared" si="3"/>
        <v>213.68552614966123</v>
      </c>
      <c r="AP12">
        <f>MEDIAN(AI1:AI299)</f>
        <v>13.488673139158577</v>
      </c>
    </row>
    <row r="13" spans="1:60" x14ac:dyDescent="0.3">
      <c r="A13">
        <v>11</v>
      </c>
      <c r="B13">
        <v>26</v>
      </c>
      <c r="C13" t="s">
        <v>91</v>
      </c>
      <c r="D13">
        <v>5.3108797335502E-2</v>
      </c>
      <c r="E13">
        <v>2048</v>
      </c>
      <c r="F13">
        <v>8192</v>
      </c>
      <c r="G13">
        <v>4</v>
      </c>
      <c r="H13">
        <v>3.9366403524418501</v>
      </c>
      <c r="I13">
        <v>9.1188583163985193</v>
      </c>
      <c r="J13">
        <v>-0.81973191317690397</v>
      </c>
      <c r="K13" t="b">
        <v>1</v>
      </c>
      <c r="L13">
        <v>207.5</v>
      </c>
      <c r="M13" t="s">
        <v>92</v>
      </c>
      <c r="N13">
        <v>9.1271467591566893</v>
      </c>
      <c r="O13">
        <v>3.883</v>
      </c>
      <c r="P13">
        <v>2.3159999999999998</v>
      </c>
      <c r="Q13" t="s">
        <v>286</v>
      </c>
      <c r="S13">
        <v>0</v>
      </c>
      <c r="T13">
        <v>7636</v>
      </c>
      <c r="U13">
        <v>2048</v>
      </c>
      <c r="V13">
        <v>192</v>
      </c>
      <c r="W13">
        <v>2048</v>
      </c>
      <c r="X13">
        <v>1</v>
      </c>
      <c r="Y13">
        <v>0.211933762249428</v>
      </c>
      <c r="Z13">
        <v>207.5</v>
      </c>
      <c r="AA13">
        <v>36.799999999999997</v>
      </c>
      <c r="AB13" t="s">
        <v>94</v>
      </c>
      <c r="AC13">
        <v>14.40625</v>
      </c>
      <c r="AE13">
        <v>0</v>
      </c>
      <c r="AF13">
        <v>207.5</v>
      </c>
      <c r="AG13">
        <v>8.90625</v>
      </c>
      <c r="AH13">
        <f t="shared" si="0"/>
        <v>198.59375</v>
      </c>
      <c r="AI13">
        <f t="shared" si="1"/>
        <v>23.298245614035089</v>
      </c>
      <c r="AJ13">
        <f t="shared" si="2"/>
        <v>0.4405497442574926</v>
      </c>
      <c r="AK13">
        <f t="shared" si="3"/>
        <v>471.00242981578117</v>
      </c>
    </row>
    <row r="14" spans="1:60" x14ac:dyDescent="0.3">
      <c r="A14">
        <v>12</v>
      </c>
      <c r="B14">
        <v>27</v>
      </c>
      <c r="C14" t="s">
        <v>91</v>
      </c>
      <c r="D14">
        <v>2.63049862500521E-2</v>
      </c>
      <c r="E14">
        <v>2048</v>
      </c>
      <c r="F14">
        <v>8192</v>
      </c>
      <c r="G14">
        <v>4</v>
      </c>
      <c r="H14">
        <v>4.34278227665187</v>
      </c>
      <c r="I14">
        <v>9.1775203580807094</v>
      </c>
      <c r="J14">
        <v>-0.83580508794507902</v>
      </c>
      <c r="K14" t="b">
        <v>1</v>
      </c>
      <c r="L14">
        <v>129.6</v>
      </c>
      <c r="M14" t="s">
        <v>92</v>
      </c>
      <c r="N14">
        <v>9.1897893849986403</v>
      </c>
      <c r="O14">
        <v>3.7639999999999998</v>
      </c>
      <c r="P14">
        <v>2.113</v>
      </c>
      <c r="Q14" t="s">
        <v>287</v>
      </c>
      <c r="R14" s="1" t="s">
        <v>1941</v>
      </c>
      <c r="S14">
        <v>0</v>
      </c>
      <c r="T14">
        <v>5816</v>
      </c>
      <c r="U14">
        <v>2048</v>
      </c>
      <c r="V14">
        <v>305</v>
      </c>
      <c r="W14">
        <v>2048</v>
      </c>
      <c r="X14">
        <v>1</v>
      </c>
      <c r="Y14">
        <v>0.19140715635847799</v>
      </c>
      <c r="Z14">
        <v>129.6</v>
      </c>
      <c r="AA14">
        <v>44.88</v>
      </c>
      <c r="AB14" t="s">
        <v>94</v>
      </c>
      <c r="AC14">
        <v>11.3828125</v>
      </c>
      <c r="AE14">
        <v>0</v>
      </c>
      <c r="AF14">
        <v>129.625</v>
      </c>
      <c r="AG14">
        <v>4.76953125</v>
      </c>
      <c r="AH14">
        <f t="shared" si="0"/>
        <v>124.85546875</v>
      </c>
      <c r="AI14">
        <f t="shared" si="1"/>
        <v>27.177723177723177</v>
      </c>
      <c r="AJ14">
        <f t="shared" si="2"/>
        <v>0.43352531489205809</v>
      </c>
      <c r="AK14">
        <f t="shared" si="3"/>
        <v>299.00214715783062</v>
      </c>
      <c r="AN14" t="s">
        <v>1258</v>
      </c>
    </row>
    <row r="15" spans="1:60" x14ac:dyDescent="0.3">
      <c r="A15">
        <v>13</v>
      </c>
      <c r="B15">
        <v>31</v>
      </c>
      <c r="C15" t="s">
        <v>91</v>
      </c>
      <c r="D15">
        <v>2.12414789294217E-2</v>
      </c>
      <c r="E15">
        <v>2048</v>
      </c>
      <c r="F15">
        <v>2048</v>
      </c>
      <c r="G15">
        <v>1</v>
      </c>
      <c r="H15">
        <v>2.1258979004146701</v>
      </c>
      <c r="I15">
        <v>4.8414002966474801</v>
      </c>
      <c r="J15">
        <v>-0.63689955018891797</v>
      </c>
      <c r="K15" t="b">
        <v>1</v>
      </c>
      <c r="L15">
        <v>189.2</v>
      </c>
      <c r="M15" t="s">
        <v>92</v>
      </c>
      <c r="N15">
        <v>5.2870612563099302</v>
      </c>
      <c r="O15">
        <v>3.3889999999999998</v>
      </c>
      <c r="P15">
        <v>2.2770000000000001</v>
      </c>
      <c r="Q15" t="s">
        <v>288</v>
      </c>
      <c r="S15">
        <v>0</v>
      </c>
      <c r="T15">
        <v>2448</v>
      </c>
      <c r="U15">
        <v>2048</v>
      </c>
      <c r="V15">
        <v>117</v>
      </c>
      <c r="W15">
        <v>2048</v>
      </c>
      <c r="X15">
        <v>1</v>
      </c>
      <c r="Y15">
        <v>0.104089297714932</v>
      </c>
      <c r="Z15">
        <v>189.2</v>
      </c>
      <c r="AA15">
        <v>12.94</v>
      </c>
      <c r="AB15" t="s">
        <v>94</v>
      </c>
      <c r="AC15">
        <v>13.7578125</v>
      </c>
      <c r="AE15">
        <v>15</v>
      </c>
      <c r="AF15">
        <v>189.25</v>
      </c>
      <c r="AG15">
        <v>3.849609375</v>
      </c>
      <c r="AH15">
        <f t="shared" si="0"/>
        <v>185.400390625</v>
      </c>
      <c r="AI15">
        <f t="shared" si="1"/>
        <v>49.160832064941651</v>
      </c>
      <c r="AJ15">
        <f t="shared" si="2"/>
        <v>0.52892980473623885</v>
      </c>
      <c r="AK15">
        <f t="shared" si="3"/>
        <v>357.7979503241894</v>
      </c>
      <c r="AM15" t="s">
        <v>1259</v>
      </c>
      <c r="AN15">
        <f>MAX(AK2:AK146)</f>
        <v>8252.3131199144445</v>
      </c>
    </row>
    <row r="16" spans="1:60" x14ac:dyDescent="0.3">
      <c r="A16">
        <v>14</v>
      </c>
      <c r="B16">
        <v>32</v>
      </c>
      <c r="C16" t="s">
        <v>91</v>
      </c>
      <c r="D16">
        <v>4.1434423819394599E-2</v>
      </c>
      <c r="E16">
        <v>2048</v>
      </c>
      <c r="F16">
        <v>2048</v>
      </c>
      <c r="G16">
        <v>1</v>
      </c>
      <c r="H16">
        <v>2.6730176555434202</v>
      </c>
      <c r="I16">
        <v>2.6534398895116098</v>
      </c>
      <c r="J16">
        <v>-0.789996539855781</v>
      </c>
      <c r="K16" t="b">
        <v>1</v>
      </c>
      <c r="L16">
        <v>9.8360000000000003</v>
      </c>
      <c r="M16" t="s">
        <v>92</v>
      </c>
      <c r="N16">
        <v>3.2162077140516701</v>
      </c>
      <c r="O16">
        <v>2.8069999999999999</v>
      </c>
      <c r="P16">
        <v>0.99270000000000003</v>
      </c>
      <c r="Q16" t="s">
        <v>290</v>
      </c>
      <c r="S16">
        <v>0</v>
      </c>
      <c r="T16">
        <v>641</v>
      </c>
      <c r="U16">
        <v>2048</v>
      </c>
      <c r="V16">
        <v>294</v>
      </c>
      <c r="W16">
        <v>2048</v>
      </c>
      <c r="X16">
        <v>1</v>
      </c>
      <c r="Y16">
        <v>9.75723711130662E-2</v>
      </c>
      <c r="Z16">
        <v>9.8360000000000003</v>
      </c>
      <c r="AA16">
        <v>65.2</v>
      </c>
      <c r="AB16" t="s">
        <v>94</v>
      </c>
      <c r="AC16">
        <v>3.13671875</v>
      </c>
      <c r="AE16">
        <v>4</v>
      </c>
      <c r="AF16">
        <v>9.8359375</v>
      </c>
      <c r="AG16">
        <v>0.6044921875</v>
      </c>
      <c r="AH16">
        <f t="shared" si="0"/>
        <v>9.2314453125</v>
      </c>
      <c r="AI16">
        <f t="shared" si="1"/>
        <v>16.27140549273021</v>
      </c>
      <c r="AJ16">
        <f t="shared" si="2"/>
        <v>0.45384636565351738</v>
      </c>
      <c r="AK16">
        <f t="shared" si="3"/>
        <v>21.672394546636312</v>
      </c>
      <c r="AM16" t="s">
        <v>1260</v>
      </c>
      <c r="AN16">
        <f>MIN(AK2:AK146)</f>
        <v>1.6906853256737753</v>
      </c>
    </row>
    <row r="17" spans="1:40" x14ac:dyDescent="0.3">
      <c r="A17">
        <v>15</v>
      </c>
      <c r="B17">
        <v>33</v>
      </c>
      <c r="C17" t="s">
        <v>91</v>
      </c>
      <c r="D17">
        <v>1.85426514506974E-2</v>
      </c>
      <c r="E17">
        <v>2048</v>
      </c>
      <c r="F17">
        <v>2048</v>
      </c>
      <c r="G17">
        <v>1</v>
      </c>
      <c r="H17">
        <v>2.19846727523894</v>
      </c>
      <c r="I17">
        <v>4.93796360649372</v>
      </c>
      <c r="J17">
        <v>-0.65136540748027505</v>
      </c>
      <c r="K17" t="b">
        <v>1</v>
      </c>
      <c r="L17">
        <v>176</v>
      </c>
      <c r="M17" t="s">
        <v>92</v>
      </c>
      <c r="N17">
        <v>5.2800405232732004</v>
      </c>
      <c r="O17">
        <v>3.3439999999999999</v>
      </c>
      <c r="P17">
        <v>2.246</v>
      </c>
      <c r="Q17" t="s">
        <v>291</v>
      </c>
      <c r="S17">
        <v>0</v>
      </c>
      <c r="T17">
        <v>2210</v>
      </c>
      <c r="U17">
        <v>2048</v>
      </c>
      <c r="V17">
        <v>130</v>
      </c>
      <c r="W17">
        <v>2048</v>
      </c>
      <c r="X17">
        <v>1</v>
      </c>
      <c r="Y17">
        <v>0.105112533462536</v>
      </c>
      <c r="Z17">
        <v>176</v>
      </c>
      <c r="AA17">
        <v>12.555</v>
      </c>
      <c r="AB17" t="s">
        <v>94</v>
      </c>
      <c r="AC17">
        <v>13.265625</v>
      </c>
      <c r="AE17">
        <v>17</v>
      </c>
      <c r="AF17">
        <v>176</v>
      </c>
      <c r="AG17">
        <v>3.443359375</v>
      </c>
      <c r="AH17">
        <f t="shared" si="0"/>
        <v>172.556640625</v>
      </c>
      <c r="AI17">
        <f t="shared" si="1"/>
        <v>51.112875779920593</v>
      </c>
      <c r="AJ17">
        <f t="shared" si="2"/>
        <v>0.52133345796575314</v>
      </c>
      <c r="AK17">
        <f t="shared" si="3"/>
        <v>337.59582722112879</v>
      </c>
      <c r="AM17" t="s">
        <v>1263</v>
      </c>
      <c r="AN17">
        <f>AVERAGE(AK2:AK146)</f>
        <v>252.68380622484571</v>
      </c>
    </row>
    <row r="18" spans="1:40" x14ac:dyDescent="0.3">
      <c r="A18">
        <v>16</v>
      </c>
      <c r="B18">
        <v>34</v>
      </c>
      <c r="C18" t="s">
        <v>91</v>
      </c>
      <c r="D18">
        <v>3.4885426480692497E-2</v>
      </c>
      <c r="E18">
        <v>2048</v>
      </c>
      <c r="F18">
        <v>2048</v>
      </c>
      <c r="G18">
        <v>1</v>
      </c>
      <c r="H18">
        <v>2.50885838465011</v>
      </c>
      <c r="I18">
        <v>3.9543920242434498</v>
      </c>
      <c r="J18">
        <v>-0.69315566187752897</v>
      </c>
      <c r="K18" t="b">
        <v>1</v>
      </c>
      <c r="L18">
        <v>37.659999999999997</v>
      </c>
      <c r="M18" t="s">
        <v>92</v>
      </c>
      <c r="N18">
        <v>4.1926829604201501</v>
      </c>
      <c r="O18">
        <v>2.5779999999999998</v>
      </c>
      <c r="P18">
        <v>1.5760000000000001</v>
      </c>
      <c r="Q18" t="s">
        <v>292</v>
      </c>
      <c r="S18">
        <v>0</v>
      </c>
      <c r="T18">
        <v>378.5</v>
      </c>
      <c r="U18">
        <v>2048</v>
      </c>
      <c r="V18">
        <v>193</v>
      </c>
      <c r="W18">
        <v>2048</v>
      </c>
      <c r="X18">
        <v>1</v>
      </c>
      <c r="Y18">
        <v>0.108610003092038</v>
      </c>
      <c r="Z18">
        <v>37.659999999999997</v>
      </c>
      <c r="AA18">
        <v>10.055</v>
      </c>
      <c r="AB18" t="s">
        <v>94</v>
      </c>
      <c r="AC18">
        <v>6.13671875</v>
      </c>
      <c r="AE18">
        <v>6</v>
      </c>
      <c r="AF18">
        <v>37.65625</v>
      </c>
      <c r="AG18">
        <v>0.384521484375</v>
      </c>
      <c r="AH18">
        <f t="shared" si="0"/>
        <v>37.271728515625</v>
      </c>
      <c r="AI18">
        <f t="shared" si="1"/>
        <v>97.930158730158723</v>
      </c>
      <c r="AJ18">
        <f t="shared" si="2"/>
        <v>0.49999575935919133</v>
      </c>
      <c r="AK18">
        <f t="shared" si="3"/>
        <v>75.313138751939235</v>
      </c>
      <c r="AM18" t="s">
        <v>1226</v>
      </c>
      <c r="AN18">
        <f>AN15-AN16</f>
        <v>8250.6224345887713</v>
      </c>
    </row>
    <row r="19" spans="1:40" x14ac:dyDescent="0.3">
      <c r="A19">
        <v>17</v>
      </c>
      <c r="B19">
        <v>37</v>
      </c>
      <c r="C19" t="s">
        <v>91</v>
      </c>
      <c r="D19">
        <v>3.4085121653319998E-2</v>
      </c>
      <c r="E19">
        <v>2048</v>
      </c>
      <c r="F19">
        <v>8192</v>
      </c>
      <c r="G19">
        <v>4</v>
      </c>
      <c r="H19">
        <v>3.6043259998532999</v>
      </c>
      <c r="I19">
        <v>8.8489019176086092</v>
      </c>
      <c r="J19">
        <v>-0.81892825443849504</v>
      </c>
      <c r="K19" t="b">
        <v>1</v>
      </c>
      <c r="L19">
        <v>285.2</v>
      </c>
      <c r="M19" t="s">
        <v>92</v>
      </c>
      <c r="N19">
        <v>8.85254977290254</v>
      </c>
      <c r="O19">
        <v>3.8849999999999998</v>
      </c>
      <c r="P19">
        <v>2.4550000000000001</v>
      </c>
      <c r="Q19" t="s">
        <v>293</v>
      </c>
      <c r="S19">
        <v>0</v>
      </c>
      <c r="T19">
        <v>7684</v>
      </c>
      <c r="U19">
        <v>2048</v>
      </c>
      <c r="V19">
        <v>226</v>
      </c>
      <c r="W19">
        <v>2048</v>
      </c>
      <c r="X19">
        <v>1</v>
      </c>
      <c r="Y19">
        <v>0.17323718859157999</v>
      </c>
      <c r="Z19">
        <v>285.2</v>
      </c>
      <c r="AA19">
        <v>26.94</v>
      </c>
      <c r="AB19" t="s">
        <v>94</v>
      </c>
      <c r="AC19">
        <v>16.890625</v>
      </c>
      <c r="AE19">
        <v>0</v>
      </c>
      <c r="AF19">
        <v>285.25</v>
      </c>
      <c r="AG19">
        <v>7.76953125</v>
      </c>
      <c r="AH19">
        <f t="shared" si="0"/>
        <v>277.48046875</v>
      </c>
      <c r="AI19">
        <f t="shared" si="1"/>
        <v>36.713926596279535</v>
      </c>
      <c r="AJ19">
        <f t="shared" si="2"/>
        <v>0.44090393821564022</v>
      </c>
      <c r="AK19">
        <f t="shared" si="3"/>
        <v>646.96632367227357</v>
      </c>
      <c r="AM19" t="s">
        <v>1261</v>
      </c>
      <c r="AN19">
        <f>_xlfn.STDEV.P(AK2:AK146)</f>
        <v>736.63255655945648</v>
      </c>
    </row>
    <row r="20" spans="1:40" x14ac:dyDescent="0.3">
      <c r="A20">
        <v>18</v>
      </c>
      <c r="B20">
        <v>38</v>
      </c>
      <c r="C20" t="s">
        <v>91</v>
      </c>
      <c r="D20">
        <v>2.5562844383615099E-2</v>
      </c>
      <c r="E20">
        <v>2048</v>
      </c>
      <c r="F20">
        <v>8192</v>
      </c>
      <c r="G20">
        <v>4</v>
      </c>
      <c r="H20">
        <v>4.5484497739485601</v>
      </c>
      <c r="I20">
        <v>9.2568059852625098</v>
      </c>
      <c r="J20">
        <v>-0.83901972289871396</v>
      </c>
      <c r="K20" t="b">
        <v>1</v>
      </c>
      <c r="L20">
        <v>108.6</v>
      </c>
      <c r="M20" t="s">
        <v>92</v>
      </c>
      <c r="N20">
        <v>9.2767401691294999</v>
      </c>
      <c r="O20">
        <v>3.7770000000000001</v>
      </c>
      <c r="P20">
        <v>2.0350000000000001</v>
      </c>
      <c r="Q20" t="s">
        <v>294</v>
      </c>
      <c r="R20" s="1" t="s">
        <v>1941</v>
      </c>
      <c r="S20">
        <v>0</v>
      </c>
      <c r="T20">
        <v>5980</v>
      </c>
      <c r="U20">
        <v>2048</v>
      </c>
      <c r="V20">
        <v>260</v>
      </c>
      <c r="W20">
        <v>2048</v>
      </c>
      <c r="X20">
        <v>1</v>
      </c>
      <c r="Y20">
        <v>0.22006551295742299</v>
      </c>
      <c r="Z20">
        <v>108.6</v>
      </c>
      <c r="AA20">
        <v>55.06</v>
      </c>
      <c r="AB20" t="s">
        <v>94</v>
      </c>
      <c r="AC20">
        <v>10.421875</v>
      </c>
      <c r="AE20">
        <v>0</v>
      </c>
      <c r="AF20">
        <v>108.625</v>
      </c>
      <c r="AG20">
        <v>5.22265625</v>
      </c>
      <c r="AH20">
        <f t="shared" si="0"/>
        <v>103.40234375</v>
      </c>
      <c r="AI20">
        <f t="shared" si="1"/>
        <v>20.798803290949888</v>
      </c>
      <c r="AJ20">
        <f t="shared" si="2"/>
        <v>0.43213392686202085</v>
      </c>
      <c r="AK20">
        <f t="shared" si="3"/>
        <v>251.36883092885151</v>
      </c>
      <c r="AM20" t="s">
        <v>1262</v>
      </c>
      <c r="AN20">
        <f>MEDIAN(AK2:AK146)</f>
        <v>99.376527692401936</v>
      </c>
    </row>
    <row r="21" spans="1:40" x14ac:dyDescent="0.3">
      <c r="A21">
        <v>19</v>
      </c>
      <c r="B21">
        <v>42</v>
      </c>
      <c r="C21" t="s">
        <v>91</v>
      </c>
      <c r="D21">
        <v>2.8628044306528599E-2</v>
      </c>
      <c r="E21">
        <v>2048</v>
      </c>
      <c r="F21">
        <v>2048</v>
      </c>
      <c r="G21">
        <v>1</v>
      </c>
      <c r="H21">
        <v>2.4265848524258198</v>
      </c>
      <c r="I21">
        <v>4.3721182155523799</v>
      </c>
      <c r="J21">
        <v>-0.70400505484604703</v>
      </c>
      <c r="K21" t="b">
        <v>1</v>
      </c>
      <c r="L21">
        <v>63.38</v>
      </c>
      <c r="M21" t="s">
        <v>92</v>
      </c>
      <c r="N21">
        <v>5.1553848246346199</v>
      </c>
      <c r="O21">
        <v>3.3570000000000002</v>
      </c>
      <c r="P21">
        <v>1.802</v>
      </c>
      <c r="Q21" t="s">
        <v>295</v>
      </c>
      <c r="S21">
        <v>0</v>
      </c>
      <c r="T21">
        <v>2280</v>
      </c>
      <c r="U21">
        <v>2048</v>
      </c>
      <c r="V21">
        <v>117</v>
      </c>
      <c r="W21">
        <v>2048</v>
      </c>
      <c r="X21">
        <v>1</v>
      </c>
      <c r="Y21">
        <v>0.13188781626209001</v>
      </c>
      <c r="Z21">
        <v>63.38</v>
      </c>
      <c r="AA21">
        <v>35.97</v>
      </c>
      <c r="AB21" t="s">
        <v>94</v>
      </c>
      <c r="AC21">
        <v>7.9609375</v>
      </c>
      <c r="AE21">
        <v>16</v>
      </c>
      <c r="AF21">
        <v>63.375</v>
      </c>
      <c r="AG21">
        <v>4.6328125</v>
      </c>
      <c r="AH21">
        <f t="shared" si="0"/>
        <v>58.7421875</v>
      </c>
      <c r="AI21">
        <f t="shared" si="1"/>
        <v>13.679595278246206</v>
      </c>
      <c r="AJ21">
        <f t="shared" si="2"/>
        <v>0.49460042983171049</v>
      </c>
      <c r="AK21">
        <f t="shared" si="3"/>
        <v>128.13373417722983</v>
      </c>
    </row>
    <row r="22" spans="1:40" x14ac:dyDescent="0.3">
      <c r="A22">
        <v>20</v>
      </c>
      <c r="B22">
        <v>43</v>
      </c>
      <c r="C22" t="s">
        <v>91</v>
      </c>
      <c r="D22">
        <v>5.5464147161468497E-2</v>
      </c>
      <c r="E22">
        <v>2048</v>
      </c>
      <c r="F22">
        <v>2048</v>
      </c>
      <c r="G22">
        <v>1</v>
      </c>
      <c r="H22">
        <v>2.7875330138559899</v>
      </c>
      <c r="I22">
        <v>2.2049821691634302</v>
      </c>
      <c r="J22">
        <v>-0.79602398039384703</v>
      </c>
      <c r="K22" t="b">
        <v>1</v>
      </c>
      <c r="L22">
        <v>6.1840000000000002</v>
      </c>
      <c r="M22" t="s">
        <v>92</v>
      </c>
      <c r="N22">
        <v>3.25302863645146</v>
      </c>
      <c r="O22">
        <v>2.8650000000000002</v>
      </c>
      <c r="P22">
        <v>0.79100000000000004</v>
      </c>
      <c r="Q22" t="s">
        <v>296</v>
      </c>
      <c r="S22">
        <v>0</v>
      </c>
      <c r="T22">
        <v>734.5</v>
      </c>
      <c r="U22">
        <v>2048</v>
      </c>
      <c r="V22">
        <v>272</v>
      </c>
      <c r="W22">
        <v>2048</v>
      </c>
      <c r="X22">
        <v>1</v>
      </c>
      <c r="Y22">
        <v>0.10838510919716</v>
      </c>
      <c r="Z22">
        <v>6.1840000000000002</v>
      </c>
      <c r="AA22">
        <v>118.8</v>
      </c>
      <c r="AB22" t="s">
        <v>94</v>
      </c>
      <c r="AC22">
        <v>2.486328125</v>
      </c>
      <c r="AE22">
        <v>3</v>
      </c>
      <c r="AF22">
        <v>6.18359375</v>
      </c>
      <c r="AG22">
        <v>0.74951171875</v>
      </c>
      <c r="AH22">
        <f t="shared" si="0"/>
        <v>5.43408203125</v>
      </c>
      <c r="AI22">
        <f t="shared" si="1"/>
        <v>8.2501628664495108</v>
      </c>
      <c r="AJ22">
        <f t="shared" si="2"/>
        <v>0.45111906126057033</v>
      </c>
      <c r="AK22">
        <f t="shared" si="3"/>
        <v>13.707232260860513</v>
      </c>
    </row>
    <row r="23" spans="1:40" x14ac:dyDescent="0.3">
      <c r="A23">
        <v>21</v>
      </c>
      <c r="B23">
        <v>44</v>
      </c>
      <c r="C23" t="s">
        <v>91</v>
      </c>
      <c r="D23">
        <v>1.8440785855209401E-2</v>
      </c>
      <c r="E23">
        <v>2048</v>
      </c>
      <c r="F23">
        <v>2048</v>
      </c>
      <c r="G23">
        <v>1</v>
      </c>
      <c r="H23">
        <v>2.3745868433034598</v>
      </c>
      <c r="I23">
        <v>4.3178522482725104</v>
      </c>
      <c r="J23">
        <v>-0.70842517790729498</v>
      </c>
      <c r="K23" t="b">
        <v>1</v>
      </c>
      <c r="L23">
        <v>65.900000000000006</v>
      </c>
      <c r="M23" t="s">
        <v>92</v>
      </c>
      <c r="N23">
        <v>5.0695210091245597</v>
      </c>
      <c r="O23">
        <v>3.35</v>
      </c>
      <c r="P23">
        <v>1.8180000000000001</v>
      </c>
      <c r="Q23" t="s">
        <v>297</v>
      </c>
      <c r="S23">
        <v>0</v>
      </c>
      <c r="T23">
        <v>2240</v>
      </c>
      <c r="U23">
        <v>2048</v>
      </c>
      <c r="V23">
        <v>153</v>
      </c>
      <c r="W23">
        <v>2048</v>
      </c>
      <c r="X23">
        <v>1</v>
      </c>
      <c r="Y23">
        <v>0.111128759735775</v>
      </c>
      <c r="Z23">
        <v>65.900000000000006</v>
      </c>
      <c r="AA23">
        <v>34</v>
      </c>
      <c r="AB23" t="s">
        <v>94</v>
      </c>
      <c r="AC23">
        <v>8.1171875</v>
      </c>
      <c r="AE23">
        <v>22</v>
      </c>
      <c r="AF23">
        <v>65.875</v>
      </c>
      <c r="AG23">
        <v>3.486328125</v>
      </c>
      <c r="AH23">
        <f t="shared" si="0"/>
        <v>62.388671875</v>
      </c>
      <c r="AI23">
        <f t="shared" si="1"/>
        <v>18.895238095238096</v>
      </c>
      <c r="AJ23">
        <f t="shared" si="2"/>
        <v>0.49241905957972626</v>
      </c>
      <c r="AK23">
        <f t="shared" si="3"/>
        <v>133.77833111541929</v>
      </c>
    </row>
    <row r="24" spans="1:40" x14ac:dyDescent="0.3">
      <c r="A24">
        <v>22</v>
      </c>
      <c r="B24">
        <v>45</v>
      </c>
      <c r="C24" t="s">
        <v>91</v>
      </c>
      <c r="D24">
        <v>3.7922600564474697E-2</v>
      </c>
      <c r="E24">
        <v>2048</v>
      </c>
      <c r="F24">
        <v>2048</v>
      </c>
      <c r="G24">
        <v>1</v>
      </c>
      <c r="H24">
        <v>3.0894294908880702</v>
      </c>
      <c r="I24">
        <v>3.6867996463527599</v>
      </c>
      <c r="J24">
        <v>-0.76106482527306696</v>
      </c>
      <c r="K24" t="b">
        <v>1</v>
      </c>
      <c r="L24">
        <v>15.59</v>
      </c>
      <c r="M24" t="s">
        <v>92</v>
      </c>
      <c r="N24">
        <v>3.9285364599563</v>
      </c>
      <c r="O24">
        <v>2.617</v>
      </c>
      <c r="P24">
        <v>1.1930000000000001</v>
      </c>
      <c r="Q24" t="s">
        <v>298</v>
      </c>
      <c r="S24">
        <v>0</v>
      </c>
      <c r="T24">
        <v>415</v>
      </c>
      <c r="U24">
        <v>2048</v>
      </c>
      <c r="V24">
        <v>94</v>
      </c>
      <c r="W24">
        <v>2048</v>
      </c>
      <c r="X24">
        <v>1</v>
      </c>
      <c r="Y24">
        <v>0.21550819694616499</v>
      </c>
      <c r="Z24">
        <v>15.59</v>
      </c>
      <c r="AA24">
        <v>26.61</v>
      </c>
      <c r="AB24" t="s">
        <v>94</v>
      </c>
      <c r="AC24">
        <v>3.94921875</v>
      </c>
      <c r="AE24">
        <v>5</v>
      </c>
      <c r="AF24">
        <v>15.59375</v>
      </c>
      <c r="AG24">
        <v>0.876953125</v>
      </c>
      <c r="AH24">
        <f t="shared" si="0"/>
        <v>14.716796875</v>
      </c>
      <c r="AI24">
        <f t="shared" si="1"/>
        <v>17.78173719376392</v>
      </c>
      <c r="AJ24">
        <f t="shared" si="2"/>
        <v>0.46716870901744101</v>
      </c>
      <c r="AK24">
        <f t="shared" si="3"/>
        <v>33.379268985709899</v>
      </c>
    </row>
    <row r="25" spans="1:40" x14ac:dyDescent="0.3">
      <c r="A25">
        <v>23</v>
      </c>
      <c r="B25">
        <v>48</v>
      </c>
      <c r="C25" t="s">
        <v>91</v>
      </c>
      <c r="D25">
        <v>1.9217218715929699E-2</v>
      </c>
      <c r="E25">
        <v>2048</v>
      </c>
      <c r="F25">
        <v>8192</v>
      </c>
      <c r="G25">
        <v>4</v>
      </c>
      <c r="H25">
        <v>3.2866682600560999</v>
      </c>
      <c r="I25">
        <v>8.1845742804131394</v>
      </c>
      <c r="J25">
        <v>-0.81410630200804301</v>
      </c>
      <c r="K25" t="b">
        <v>1</v>
      </c>
      <c r="L25">
        <v>309</v>
      </c>
      <c r="M25" t="s">
        <v>92</v>
      </c>
      <c r="N25">
        <v>8.1911778862689602</v>
      </c>
      <c r="O25">
        <v>3.83</v>
      </c>
      <c r="P25">
        <v>2.4900000000000002</v>
      </c>
      <c r="Q25" t="s">
        <v>299</v>
      </c>
      <c r="S25">
        <v>0</v>
      </c>
      <c r="T25">
        <v>6764</v>
      </c>
      <c r="U25">
        <v>2048</v>
      </c>
      <c r="V25">
        <v>291</v>
      </c>
      <c r="W25">
        <v>2048</v>
      </c>
      <c r="X25">
        <v>1</v>
      </c>
      <c r="Y25">
        <v>0.13404686736872101</v>
      </c>
      <c r="Z25">
        <v>309</v>
      </c>
      <c r="AA25">
        <v>21.89</v>
      </c>
      <c r="AB25" t="s">
        <v>94</v>
      </c>
      <c r="AC25">
        <v>17.578125</v>
      </c>
      <c r="AE25">
        <v>0</v>
      </c>
      <c r="AF25">
        <v>309</v>
      </c>
      <c r="AG25">
        <v>5.6328125</v>
      </c>
      <c r="AH25">
        <f t="shared" si="0"/>
        <v>303.3671875</v>
      </c>
      <c r="AI25">
        <f t="shared" si="1"/>
        <v>54.857142857142854</v>
      </c>
      <c r="AJ25">
        <f t="shared" si="2"/>
        <v>0.44303509005919811</v>
      </c>
      <c r="AK25">
        <f t="shared" si="3"/>
        <v>697.46168403661113</v>
      </c>
    </row>
    <row r="26" spans="1:40" x14ac:dyDescent="0.3">
      <c r="A26">
        <v>24</v>
      </c>
      <c r="B26">
        <v>49</v>
      </c>
      <c r="C26" t="s">
        <v>91</v>
      </c>
      <c r="D26">
        <v>4.2553520636095798E-2</v>
      </c>
      <c r="E26">
        <v>2048</v>
      </c>
      <c r="F26">
        <v>8192</v>
      </c>
      <c r="G26">
        <v>4</v>
      </c>
      <c r="H26">
        <v>5.3745287825128001</v>
      </c>
      <c r="I26">
        <v>10.591600667100399</v>
      </c>
      <c r="J26">
        <v>-0.84223435785234901</v>
      </c>
      <c r="K26" t="b">
        <v>1</v>
      </c>
      <c r="L26">
        <v>93.4</v>
      </c>
      <c r="M26" t="s">
        <v>92</v>
      </c>
      <c r="N26">
        <v>10.5897151032993</v>
      </c>
      <c r="O26">
        <v>3.7440000000000002</v>
      </c>
      <c r="P26">
        <v>1.9710000000000001</v>
      </c>
      <c r="Q26" t="s">
        <v>300</v>
      </c>
      <c r="R26" s="1" t="s">
        <v>1941</v>
      </c>
      <c r="S26">
        <v>0</v>
      </c>
      <c r="T26">
        <v>5548</v>
      </c>
      <c r="U26">
        <v>2048</v>
      </c>
      <c r="V26">
        <v>209</v>
      </c>
      <c r="W26">
        <v>2048</v>
      </c>
      <c r="X26">
        <v>1</v>
      </c>
      <c r="Y26">
        <v>0.30259248314625498</v>
      </c>
      <c r="Z26">
        <v>93.4</v>
      </c>
      <c r="AA26">
        <v>59.4</v>
      </c>
      <c r="AB26" t="s">
        <v>94</v>
      </c>
      <c r="AC26">
        <v>9.6640625</v>
      </c>
      <c r="AE26">
        <v>0</v>
      </c>
      <c r="AF26">
        <v>93.375</v>
      </c>
      <c r="AG26">
        <v>5.27734375</v>
      </c>
      <c r="AH26">
        <f t="shared" si="0"/>
        <v>88.09765625</v>
      </c>
      <c r="AI26">
        <f t="shared" si="1"/>
        <v>17.693560325684679</v>
      </c>
      <c r="AJ26">
        <f t="shared" si="2"/>
        <v>0.43074700445505931</v>
      </c>
      <c r="AK26">
        <f t="shared" si="3"/>
        <v>216.77457773183886</v>
      </c>
    </row>
    <row r="27" spans="1:40" x14ac:dyDescent="0.3">
      <c r="A27">
        <v>25</v>
      </c>
      <c r="B27">
        <v>53</v>
      </c>
      <c r="C27" t="s">
        <v>91</v>
      </c>
      <c r="D27">
        <v>3.69885749060282E-2</v>
      </c>
      <c r="E27">
        <v>2048</v>
      </c>
      <c r="F27">
        <v>2048</v>
      </c>
      <c r="G27">
        <v>1</v>
      </c>
      <c r="H27">
        <v>2.8314238410367101</v>
      </c>
      <c r="I27">
        <v>4.8499193527132798</v>
      </c>
      <c r="J27">
        <v>-0.73132945195194399</v>
      </c>
      <c r="K27" t="b">
        <v>1</v>
      </c>
      <c r="L27">
        <v>51.66</v>
      </c>
      <c r="M27" t="s">
        <v>92</v>
      </c>
      <c r="N27">
        <v>5.4173340871383804</v>
      </c>
      <c r="O27">
        <v>3.3460000000000001</v>
      </c>
      <c r="P27">
        <v>1.7130000000000001</v>
      </c>
      <c r="Q27" t="s">
        <v>301</v>
      </c>
      <c r="S27">
        <v>0</v>
      </c>
      <c r="T27">
        <v>2218</v>
      </c>
      <c r="U27">
        <v>2048</v>
      </c>
      <c r="V27">
        <v>100</v>
      </c>
      <c r="W27">
        <v>2048</v>
      </c>
      <c r="X27">
        <v>1</v>
      </c>
      <c r="Y27">
        <v>0.18314238410367101</v>
      </c>
      <c r="Z27">
        <v>51.66</v>
      </c>
      <c r="AA27">
        <v>42.94</v>
      </c>
      <c r="AB27" t="s">
        <v>94</v>
      </c>
      <c r="AC27">
        <v>7.1875</v>
      </c>
      <c r="AE27">
        <v>15</v>
      </c>
      <c r="AF27">
        <v>51.65625</v>
      </c>
      <c r="AG27">
        <v>5.55859375</v>
      </c>
      <c r="AH27">
        <f t="shared" si="0"/>
        <v>46.09765625</v>
      </c>
      <c r="AI27">
        <f t="shared" si="1"/>
        <v>9.2930428671820096</v>
      </c>
      <c r="AJ27">
        <f t="shared" si="2"/>
        <v>0.48126874092721766</v>
      </c>
      <c r="AK27">
        <f t="shared" si="3"/>
        <v>107.33348253717558</v>
      </c>
    </row>
    <row r="28" spans="1:40" x14ac:dyDescent="0.3">
      <c r="A28">
        <v>26</v>
      </c>
      <c r="B28">
        <v>54</v>
      </c>
      <c r="C28" t="s">
        <v>91</v>
      </c>
      <c r="D28">
        <v>5.1952565386703398E-2</v>
      </c>
      <c r="E28">
        <v>2048</v>
      </c>
      <c r="F28">
        <v>2048</v>
      </c>
      <c r="G28">
        <v>1</v>
      </c>
      <c r="H28">
        <v>2.7367225354631501</v>
      </c>
      <c r="I28">
        <v>2.2436314145715901</v>
      </c>
      <c r="J28">
        <v>-0.797631297870664</v>
      </c>
      <c r="K28" t="b">
        <v>1</v>
      </c>
      <c r="L28">
        <v>6.6050000000000004</v>
      </c>
      <c r="M28" t="s">
        <v>92</v>
      </c>
      <c r="N28">
        <v>3.2459263883450098</v>
      </c>
      <c r="O28">
        <v>2.879</v>
      </c>
      <c r="P28">
        <v>0.82</v>
      </c>
      <c r="Q28" t="s">
        <v>302</v>
      </c>
      <c r="S28">
        <v>0</v>
      </c>
      <c r="T28">
        <v>755</v>
      </c>
      <c r="U28">
        <v>2048</v>
      </c>
      <c r="V28">
        <v>349</v>
      </c>
      <c r="W28">
        <v>2048</v>
      </c>
      <c r="X28">
        <v>1</v>
      </c>
      <c r="Y28">
        <v>9.2964625943148194E-2</v>
      </c>
      <c r="Z28">
        <v>6.6050000000000004</v>
      </c>
      <c r="AA28">
        <v>114.3</v>
      </c>
      <c r="AB28" t="s">
        <v>94</v>
      </c>
      <c r="AC28">
        <v>2.5703125</v>
      </c>
      <c r="AE28">
        <v>4</v>
      </c>
      <c r="AF28">
        <v>6.60546875</v>
      </c>
      <c r="AG28">
        <v>0.64892578125</v>
      </c>
      <c r="AH28">
        <f t="shared" si="0"/>
        <v>5.95654296875</v>
      </c>
      <c r="AI28">
        <f t="shared" si="1"/>
        <v>10.179082016553799</v>
      </c>
      <c r="AJ28">
        <f t="shared" si="2"/>
        <v>0.45039455212335905</v>
      </c>
      <c r="AK28">
        <f t="shared" si="3"/>
        <v>14.665960586909632</v>
      </c>
    </row>
    <row r="29" spans="1:40" x14ac:dyDescent="0.3">
      <c r="A29">
        <v>27</v>
      </c>
      <c r="B29">
        <v>55</v>
      </c>
      <c r="C29" t="s">
        <v>91</v>
      </c>
      <c r="D29">
        <v>2.2944230761512401E-2</v>
      </c>
      <c r="E29">
        <v>2048</v>
      </c>
      <c r="F29">
        <v>2048</v>
      </c>
      <c r="G29">
        <v>1</v>
      </c>
      <c r="H29">
        <v>2.62008135315613</v>
      </c>
      <c r="I29">
        <v>4.8333336680780699</v>
      </c>
      <c r="J29">
        <v>-0.72851664636751301</v>
      </c>
      <c r="K29" t="b">
        <v>1</v>
      </c>
      <c r="L29">
        <v>70</v>
      </c>
      <c r="M29" t="s">
        <v>92</v>
      </c>
      <c r="N29">
        <v>5.4342530207810897</v>
      </c>
      <c r="O29">
        <v>3.4020000000000001</v>
      </c>
      <c r="P29">
        <v>1.845</v>
      </c>
      <c r="Q29" t="s">
        <v>303</v>
      </c>
      <c r="S29">
        <v>0</v>
      </c>
      <c r="T29">
        <v>2528</v>
      </c>
      <c r="U29">
        <v>2048</v>
      </c>
      <c r="V29">
        <v>135</v>
      </c>
      <c r="W29">
        <v>2048</v>
      </c>
      <c r="X29">
        <v>1</v>
      </c>
      <c r="Y29">
        <v>0.13943440222833101</v>
      </c>
      <c r="Z29">
        <v>70</v>
      </c>
      <c r="AA29">
        <v>36.119999999999997</v>
      </c>
      <c r="AB29" t="s">
        <v>94</v>
      </c>
      <c r="AC29">
        <v>8.3671875</v>
      </c>
      <c r="AE29">
        <v>23</v>
      </c>
      <c r="AF29">
        <v>70</v>
      </c>
      <c r="AG29">
        <v>4.625</v>
      </c>
      <c r="AH29">
        <f t="shared" si="0"/>
        <v>65.375</v>
      </c>
      <c r="AI29">
        <f t="shared" si="1"/>
        <v>15.135135135135135</v>
      </c>
      <c r="AJ29">
        <f t="shared" si="2"/>
        <v>0.48262436198475839</v>
      </c>
      <c r="AK29">
        <f t="shared" si="3"/>
        <v>145.04033677895987</v>
      </c>
    </row>
    <row r="30" spans="1:40" x14ac:dyDescent="0.3">
      <c r="A30">
        <v>28</v>
      </c>
      <c r="B30">
        <v>56</v>
      </c>
      <c r="C30" t="s">
        <v>91</v>
      </c>
      <c r="D30">
        <v>3.4913642835993498E-2</v>
      </c>
      <c r="E30">
        <v>2048</v>
      </c>
      <c r="F30">
        <v>2048</v>
      </c>
      <c r="G30">
        <v>1</v>
      </c>
      <c r="H30">
        <v>3.4688909779959398</v>
      </c>
      <c r="I30">
        <v>3.5061544552986299</v>
      </c>
      <c r="J30">
        <v>-0.77553068256442403</v>
      </c>
      <c r="K30" t="b">
        <v>1</v>
      </c>
      <c r="L30">
        <v>10.26</v>
      </c>
      <c r="M30" t="s">
        <v>92</v>
      </c>
      <c r="N30">
        <v>3.7935750848849898</v>
      </c>
      <c r="O30">
        <v>2.6349999999999998</v>
      </c>
      <c r="P30">
        <v>1.0109999999999999</v>
      </c>
      <c r="Q30" t="s">
        <v>304</v>
      </c>
      <c r="S30">
        <v>0</v>
      </c>
      <c r="T30">
        <v>431.2</v>
      </c>
      <c r="U30">
        <v>2048</v>
      </c>
      <c r="V30">
        <v>68</v>
      </c>
      <c r="W30">
        <v>2048</v>
      </c>
      <c r="X30">
        <v>1</v>
      </c>
      <c r="Y30">
        <v>0.29939700824740401</v>
      </c>
      <c r="Z30">
        <v>10.26</v>
      </c>
      <c r="AA30">
        <v>42.03</v>
      </c>
      <c r="AB30" t="s">
        <v>94</v>
      </c>
      <c r="AC30">
        <v>3.203125</v>
      </c>
      <c r="AE30">
        <v>5</v>
      </c>
      <c r="AF30">
        <v>10.2578125</v>
      </c>
      <c r="AG30">
        <v>1.09375</v>
      </c>
      <c r="AH30">
        <f t="shared" si="0"/>
        <v>9.1640625</v>
      </c>
      <c r="AI30">
        <f t="shared" si="1"/>
        <v>9.3785714285714281</v>
      </c>
      <c r="AJ30">
        <f t="shared" si="2"/>
        <v>0.46045935839616853</v>
      </c>
      <c r="AK30">
        <f t="shared" si="3"/>
        <v>22.277346117427406</v>
      </c>
    </row>
    <row r="31" spans="1:40" x14ac:dyDescent="0.3">
      <c r="A31">
        <v>29</v>
      </c>
      <c r="B31">
        <v>59</v>
      </c>
      <c r="C31" t="s">
        <v>91</v>
      </c>
      <c r="D31">
        <v>1.64123039659935E-2</v>
      </c>
      <c r="E31">
        <v>2048</v>
      </c>
      <c r="F31">
        <v>8192</v>
      </c>
      <c r="G31">
        <v>4</v>
      </c>
      <c r="H31">
        <v>3.14662074733508</v>
      </c>
      <c r="I31">
        <v>7.5654104296279101</v>
      </c>
      <c r="J31">
        <v>-0.80968617894679495</v>
      </c>
      <c r="K31" t="b">
        <v>1</v>
      </c>
      <c r="L31">
        <v>253.5</v>
      </c>
      <c r="M31" t="s">
        <v>92</v>
      </c>
      <c r="N31">
        <v>7.6162485858429996</v>
      </c>
      <c r="O31">
        <v>3.7909999999999999</v>
      </c>
      <c r="P31">
        <v>2.4039999999999999</v>
      </c>
      <c r="Q31" t="s">
        <v>305</v>
      </c>
      <c r="S31">
        <v>0</v>
      </c>
      <c r="T31">
        <v>6176</v>
      </c>
      <c r="U31">
        <v>2048</v>
      </c>
      <c r="V31">
        <v>351</v>
      </c>
      <c r="W31">
        <v>2048</v>
      </c>
      <c r="X31">
        <v>1</v>
      </c>
      <c r="Y31">
        <v>0.114578139063487</v>
      </c>
      <c r="Z31">
        <v>253.5</v>
      </c>
      <c r="AA31">
        <v>24.36</v>
      </c>
      <c r="AB31" t="s">
        <v>94</v>
      </c>
      <c r="AC31">
        <v>15.921875</v>
      </c>
      <c r="AE31">
        <v>0</v>
      </c>
      <c r="AF31">
        <v>253.5</v>
      </c>
      <c r="AG31">
        <v>4.41015625</v>
      </c>
      <c r="AH31">
        <f t="shared" si="0"/>
        <v>249.08984375</v>
      </c>
      <c r="AI31">
        <f t="shared" si="1"/>
        <v>57.480956598759967</v>
      </c>
      <c r="AJ31">
        <f t="shared" si="2"/>
        <v>0.44499769395772543</v>
      </c>
      <c r="AK31">
        <f t="shared" si="3"/>
        <v>569.66587342378989</v>
      </c>
    </row>
    <row r="32" spans="1:40" x14ac:dyDescent="0.3">
      <c r="A32">
        <v>30</v>
      </c>
      <c r="B32">
        <v>60</v>
      </c>
      <c r="C32" t="s">
        <v>91</v>
      </c>
      <c r="D32">
        <v>3.6952008000589197E-2</v>
      </c>
      <c r="E32">
        <v>2048</v>
      </c>
      <c r="F32">
        <v>8192</v>
      </c>
      <c r="G32">
        <v>4</v>
      </c>
      <c r="H32">
        <v>6.0032481078379796</v>
      </c>
      <c r="I32">
        <v>10.927787571298801</v>
      </c>
      <c r="J32">
        <v>-0.84464533406757503</v>
      </c>
      <c r="K32" t="b">
        <v>1</v>
      </c>
      <c r="L32">
        <v>66.099999999999994</v>
      </c>
      <c r="M32" t="s">
        <v>92</v>
      </c>
      <c r="N32">
        <v>10.928387957427701</v>
      </c>
      <c r="O32">
        <v>3.7290000000000001</v>
      </c>
      <c r="P32">
        <v>1.82</v>
      </c>
      <c r="Q32" t="s">
        <v>306</v>
      </c>
      <c r="R32" s="1" t="s">
        <v>1941</v>
      </c>
      <c r="S32">
        <v>0</v>
      </c>
      <c r="T32">
        <v>5348</v>
      </c>
      <c r="U32">
        <v>2048</v>
      </c>
      <c r="V32">
        <v>178</v>
      </c>
      <c r="W32">
        <v>2048</v>
      </c>
      <c r="X32">
        <v>1</v>
      </c>
      <c r="Y32">
        <v>0.37500930047331499</v>
      </c>
      <c r="Z32">
        <v>66.099999999999994</v>
      </c>
      <c r="AA32">
        <v>80.900000000000006</v>
      </c>
      <c r="AB32" t="s">
        <v>94</v>
      </c>
      <c r="AC32">
        <v>8.1328125</v>
      </c>
      <c r="AD32" t="s">
        <v>98</v>
      </c>
      <c r="AE32">
        <v>0</v>
      </c>
      <c r="AF32">
        <v>66.125</v>
      </c>
      <c r="AG32">
        <v>5.3125</v>
      </c>
      <c r="AH32">
        <f t="shared" si="0"/>
        <v>60.8125</v>
      </c>
      <c r="AI32">
        <f t="shared" si="1"/>
        <v>12.447058823529412</v>
      </c>
      <c r="AJ32">
        <f t="shared" si="2"/>
        <v>0.42970973459147727</v>
      </c>
      <c r="AK32">
        <f t="shared" si="3"/>
        <v>153.88294627038107</v>
      </c>
    </row>
    <row r="33" spans="1:37" x14ac:dyDescent="0.3">
      <c r="A33">
        <v>31</v>
      </c>
      <c r="B33">
        <v>64</v>
      </c>
      <c r="C33" t="s">
        <v>91</v>
      </c>
      <c r="D33">
        <v>3.0952908243843599E-2</v>
      </c>
      <c r="E33">
        <v>2048</v>
      </c>
      <c r="F33">
        <v>2048</v>
      </c>
      <c r="G33">
        <v>1</v>
      </c>
      <c r="H33">
        <v>2.2607166691234699</v>
      </c>
      <c r="I33">
        <v>3.86352946383405</v>
      </c>
      <c r="J33">
        <v>-0.72932030510592205</v>
      </c>
      <c r="K33" t="b">
        <v>1</v>
      </c>
      <c r="L33">
        <v>51.16</v>
      </c>
      <c r="M33" t="s">
        <v>92</v>
      </c>
      <c r="N33">
        <v>4.5488789527623101</v>
      </c>
      <c r="O33">
        <v>3.2730000000000001</v>
      </c>
      <c r="P33">
        <v>1.7090000000000001</v>
      </c>
      <c r="Q33" t="s">
        <v>307</v>
      </c>
      <c r="S33">
        <v>0</v>
      </c>
      <c r="T33">
        <v>1873</v>
      </c>
      <c r="U33">
        <v>2048</v>
      </c>
      <c r="V33">
        <v>233</v>
      </c>
      <c r="W33">
        <v>2048</v>
      </c>
      <c r="X33">
        <v>1</v>
      </c>
      <c r="Y33">
        <v>8.2592295097465601E-2</v>
      </c>
      <c r="Z33">
        <v>51.16</v>
      </c>
      <c r="AA33">
        <v>36.619999999999997</v>
      </c>
      <c r="AB33" t="s">
        <v>94</v>
      </c>
      <c r="AC33">
        <v>7.15234375</v>
      </c>
      <c r="AE33">
        <v>16</v>
      </c>
      <c r="AF33">
        <v>51.15625</v>
      </c>
      <c r="AG33">
        <v>1.953125</v>
      </c>
      <c r="AH33">
        <f t="shared" si="0"/>
        <v>49.203125</v>
      </c>
      <c r="AI33">
        <f t="shared" si="1"/>
        <v>26.192</v>
      </c>
      <c r="AJ33">
        <f t="shared" si="2"/>
        <v>0.48223665251280023</v>
      </c>
      <c r="AK33">
        <f t="shared" si="3"/>
        <v>106.08121496663328</v>
      </c>
    </row>
    <row r="34" spans="1:37" x14ac:dyDescent="0.3">
      <c r="A34">
        <v>32</v>
      </c>
      <c r="B34">
        <v>65</v>
      </c>
      <c r="C34" t="s">
        <v>91</v>
      </c>
      <c r="D34">
        <v>4.8096876032598497E-2</v>
      </c>
      <c r="E34">
        <v>2048</v>
      </c>
      <c r="F34">
        <v>2048</v>
      </c>
      <c r="G34">
        <v>1</v>
      </c>
      <c r="H34">
        <v>2.9574205946805701</v>
      </c>
      <c r="I34">
        <v>2.4187888164501699</v>
      </c>
      <c r="J34">
        <v>-0.80365873840873003</v>
      </c>
      <c r="K34" t="b">
        <v>1</v>
      </c>
      <c r="L34">
        <v>6.58</v>
      </c>
      <c r="M34" t="s">
        <v>92</v>
      </c>
      <c r="N34">
        <v>3.3601534118554</v>
      </c>
      <c r="O34">
        <v>2.9260000000000002</v>
      </c>
      <c r="P34">
        <v>0.81799999999999995</v>
      </c>
      <c r="Q34" t="s">
        <v>308</v>
      </c>
      <c r="S34">
        <v>0</v>
      </c>
      <c r="T34">
        <v>844</v>
      </c>
      <c r="U34">
        <v>2048</v>
      </c>
      <c r="V34">
        <v>318</v>
      </c>
      <c r="W34">
        <v>2048</v>
      </c>
      <c r="X34">
        <v>1</v>
      </c>
      <c r="Y34">
        <v>0.109766696334315</v>
      </c>
      <c r="Z34">
        <v>6.58</v>
      </c>
      <c r="AA34">
        <v>128.19999999999999</v>
      </c>
      <c r="AB34" t="s">
        <v>94</v>
      </c>
      <c r="AC34">
        <v>2.564453125</v>
      </c>
      <c r="AE34">
        <v>3</v>
      </c>
      <c r="AF34">
        <v>6.578125</v>
      </c>
      <c r="AG34">
        <v>0.79931640625</v>
      </c>
      <c r="AH34">
        <f t="shared" si="0"/>
        <v>5.77880859375</v>
      </c>
      <c r="AI34">
        <f t="shared" si="1"/>
        <v>8.2296884544899207</v>
      </c>
      <c r="AJ34">
        <f t="shared" si="2"/>
        <v>0.44768799075474108</v>
      </c>
      <c r="AK34">
        <f t="shared" si="3"/>
        <v>14.693548042041904</v>
      </c>
    </row>
    <row r="35" spans="1:37" x14ac:dyDescent="0.3">
      <c r="A35">
        <v>33</v>
      </c>
      <c r="B35">
        <v>66</v>
      </c>
      <c r="C35" t="s">
        <v>91</v>
      </c>
      <c r="D35">
        <v>2.34152346890034E-2</v>
      </c>
      <c r="E35">
        <v>2048</v>
      </c>
      <c r="F35">
        <v>2048</v>
      </c>
      <c r="G35">
        <v>1</v>
      </c>
      <c r="H35">
        <v>2.38804266255522</v>
      </c>
      <c r="I35">
        <v>4.7550966688965799</v>
      </c>
      <c r="J35">
        <v>-0.72128371772183497</v>
      </c>
      <c r="K35" t="b">
        <v>1</v>
      </c>
      <c r="L35">
        <v>98</v>
      </c>
      <c r="M35" t="s">
        <v>92</v>
      </c>
      <c r="N35">
        <v>5.2880745721414701</v>
      </c>
      <c r="O35">
        <v>3.43</v>
      </c>
      <c r="P35">
        <v>1.9910000000000001</v>
      </c>
      <c r="Q35" t="s">
        <v>309</v>
      </c>
      <c r="S35">
        <v>0</v>
      </c>
      <c r="T35">
        <v>2694</v>
      </c>
      <c r="U35">
        <v>2048</v>
      </c>
      <c r="V35">
        <v>173</v>
      </c>
      <c r="W35">
        <v>2048</v>
      </c>
      <c r="X35">
        <v>1</v>
      </c>
      <c r="Y35">
        <v>0.10553092944624499</v>
      </c>
      <c r="Z35">
        <v>98</v>
      </c>
      <c r="AA35">
        <v>27.48</v>
      </c>
      <c r="AB35" t="s">
        <v>94</v>
      </c>
      <c r="AC35">
        <v>9.8984375</v>
      </c>
      <c r="AE35">
        <v>17</v>
      </c>
      <c r="AF35">
        <v>98</v>
      </c>
      <c r="AG35">
        <v>3.630859375</v>
      </c>
      <c r="AH35">
        <f t="shared" si="0"/>
        <v>94.369140625</v>
      </c>
      <c r="AI35">
        <f t="shared" si="1"/>
        <v>26.990855298547608</v>
      </c>
      <c r="AJ35">
        <f t="shared" si="2"/>
        <v>0.48612780435840081</v>
      </c>
      <c r="AK35">
        <f t="shared" si="3"/>
        <v>201.59307721421521</v>
      </c>
    </row>
    <row r="36" spans="1:37" x14ac:dyDescent="0.3">
      <c r="A36">
        <v>34</v>
      </c>
      <c r="B36">
        <v>67</v>
      </c>
      <c r="C36" t="s">
        <v>91</v>
      </c>
      <c r="D36">
        <v>4.0017234869503003E-2</v>
      </c>
      <c r="E36">
        <v>2048</v>
      </c>
      <c r="F36">
        <v>2048</v>
      </c>
      <c r="G36">
        <v>1</v>
      </c>
      <c r="H36">
        <v>3.5146681927893901</v>
      </c>
      <c r="I36">
        <v>3.1714388770872999</v>
      </c>
      <c r="J36">
        <v>-0.78638007553294198</v>
      </c>
      <c r="K36" t="b">
        <v>1</v>
      </c>
      <c r="L36">
        <v>7.99</v>
      </c>
      <c r="M36" t="s">
        <v>92</v>
      </c>
      <c r="N36">
        <v>3.4335656617104102</v>
      </c>
      <c r="O36">
        <v>2.6680000000000001</v>
      </c>
      <c r="P36">
        <v>0.90229999999999999</v>
      </c>
      <c r="Q36" t="s">
        <v>310</v>
      </c>
      <c r="S36">
        <v>0</v>
      </c>
      <c r="T36">
        <v>466.5</v>
      </c>
      <c r="U36">
        <v>2048</v>
      </c>
      <c r="V36">
        <v>88</v>
      </c>
      <c r="W36">
        <v>2048</v>
      </c>
      <c r="X36">
        <v>1</v>
      </c>
      <c r="Y36">
        <v>0.268064530049683</v>
      </c>
      <c r="Z36">
        <v>7.99</v>
      </c>
      <c r="AA36">
        <v>58.4</v>
      </c>
      <c r="AB36" t="s">
        <v>94</v>
      </c>
      <c r="AC36">
        <v>2.826171875</v>
      </c>
      <c r="AE36">
        <v>3</v>
      </c>
      <c r="AF36">
        <v>7.98828125</v>
      </c>
      <c r="AG36">
        <v>1.0234375</v>
      </c>
      <c r="AH36">
        <f t="shared" si="0"/>
        <v>6.96484375</v>
      </c>
      <c r="AI36">
        <f t="shared" si="1"/>
        <v>7.8053435114503813</v>
      </c>
      <c r="AJ36">
        <f t="shared" si="2"/>
        <v>0.4554906563100875</v>
      </c>
      <c r="AK36">
        <f t="shared" si="3"/>
        <v>17.53774998309024</v>
      </c>
    </row>
    <row r="37" spans="1:37" x14ac:dyDescent="0.3">
      <c r="A37">
        <v>35</v>
      </c>
      <c r="B37">
        <v>70</v>
      </c>
      <c r="C37" t="s">
        <v>91</v>
      </c>
      <c r="D37">
        <v>2.0748735453863899E-2</v>
      </c>
      <c r="E37">
        <v>2048</v>
      </c>
      <c r="F37">
        <v>8192</v>
      </c>
      <c r="G37">
        <v>4</v>
      </c>
      <c r="H37">
        <v>3.09796410531504</v>
      </c>
      <c r="I37">
        <v>7.2427012384025504</v>
      </c>
      <c r="J37">
        <v>-0.810489837685204</v>
      </c>
      <c r="K37" t="b">
        <v>1</v>
      </c>
      <c r="L37">
        <v>217.4</v>
      </c>
      <c r="M37" t="s">
        <v>92</v>
      </c>
      <c r="N37">
        <v>7.3387916101468802</v>
      </c>
      <c r="O37">
        <v>3.7869999999999999</v>
      </c>
      <c r="P37">
        <v>2.3380000000000001</v>
      </c>
      <c r="Q37" t="s">
        <v>311</v>
      </c>
      <c r="S37">
        <v>0</v>
      </c>
      <c r="T37">
        <v>6116</v>
      </c>
      <c r="U37">
        <v>2048</v>
      </c>
      <c r="V37">
        <v>420</v>
      </c>
      <c r="W37">
        <v>2048</v>
      </c>
      <c r="X37">
        <v>1</v>
      </c>
      <c r="Y37">
        <v>0.102370166171017</v>
      </c>
      <c r="Z37">
        <v>217.4</v>
      </c>
      <c r="AA37">
        <v>28.14</v>
      </c>
      <c r="AB37" t="s">
        <v>94</v>
      </c>
      <c r="AC37">
        <v>14.7421875</v>
      </c>
      <c r="AE37">
        <v>0</v>
      </c>
      <c r="AF37">
        <v>217.375</v>
      </c>
      <c r="AG37">
        <v>3.90625</v>
      </c>
      <c r="AH37">
        <f t="shared" si="0"/>
        <v>213.46875</v>
      </c>
      <c r="AI37">
        <f t="shared" si="1"/>
        <v>55.648000000000003</v>
      </c>
      <c r="AJ37">
        <f t="shared" si="2"/>
        <v>0.44464021133866033</v>
      </c>
      <c r="AK37">
        <f t="shared" si="3"/>
        <v>488.87841103160207</v>
      </c>
    </row>
    <row r="38" spans="1:37" x14ac:dyDescent="0.3">
      <c r="A38">
        <v>36</v>
      </c>
      <c r="B38">
        <v>71</v>
      </c>
      <c r="C38" t="s">
        <v>91</v>
      </c>
      <c r="D38">
        <v>2.95553377423078E-2</v>
      </c>
      <c r="E38">
        <v>2048</v>
      </c>
      <c r="F38">
        <v>8192</v>
      </c>
      <c r="G38">
        <v>4</v>
      </c>
      <c r="H38">
        <v>6.1530480768442803</v>
      </c>
      <c r="I38">
        <v>10.353224449612</v>
      </c>
      <c r="J38">
        <v>-0.84464533406757503</v>
      </c>
      <c r="K38" t="b">
        <v>1</v>
      </c>
      <c r="L38">
        <v>48.12</v>
      </c>
      <c r="M38" t="s">
        <v>92</v>
      </c>
      <c r="N38">
        <v>10.352998768018701</v>
      </c>
      <c r="O38">
        <v>3.7290000000000001</v>
      </c>
      <c r="P38">
        <v>1.6830000000000001</v>
      </c>
      <c r="Q38" t="s">
        <v>312</v>
      </c>
      <c r="R38" s="1" t="s">
        <v>1941</v>
      </c>
      <c r="S38">
        <v>0</v>
      </c>
      <c r="T38">
        <v>5350</v>
      </c>
      <c r="U38">
        <v>2048</v>
      </c>
      <c r="V38">
        <v>149</v>
      </c>
      <c r="W38">
        <v>2048</v>
      </c>
      <c r="X38">
        <v>1</v>
      </c>
      <c r="Y38">
        <v>0.42215414725200801</v>
      </c>
      <c r="Z38">
        <v>48.12</v>
      </c>
      <c r="AA38">
        <v>111.2</v>
      </c>
      <c r="AB38" t="s">
        <v>94</v>
      </c>
      <c r="AC38">
        <v>6.9375</v>
      </c>
      <c r="AD38" t="s">
        <v>98</v>
      </c>
      <c r="AE38">
        <v>0</v>
      </c>
      <c r="AF38">
        <v>48.125</v>
      </c>
      <c r="AG38">
        <v>5.6796875</v>
      </c>
      <c r="AH38">
        <f t="shared" si="0"/>
        <v>42.4453125</v>
      </c>
      <c r="AI38">
        <f t="shared" si="1"/>
        <v>8.4731774415405781</v>
      </c>
      <c r="AJ38">
        <f t="shared" si="2"/>
        <v>0.42970973459147727</v>
      </c>
      <c r="AK38">
        <f t="shared" si="3"/>
        <v>111.99420475254576</v>
      </c>
    </row>
    <row r="39" spans="1:37" x14ac:dyDescent="0.3">
      <c r="A39">
        <v>37</v>
      </c>
      <c r="B39">
        <v>75</v>
      </c>
      <c r="C39" t="s">
        <v>91</v>
      </c>
      <c r="D39">
        <v>2.3684529626892201E-2</v>
      </c>
      <c r="E39">
        <v>2048</v>
      </c>
      <c r="F39">
        <v>2048</v>
      </c>
      <c r="G39">
        <v>1</v>
      </c>
      <c r="H39">
        <v>2.58398637675695</v>
      </c>
      <c r="I39">
        <v>5.0720826340639498</v>
      </c>
      <c r="J39">
        <v>-0.75262640851977503</v>
      </c>
      <c r="K39" t="b">
        <v>1</v>
      </c>
      <c r="L39">
        <v>91.75</v>
      </c>
      <c r="M39" t="s">
        <v>92</v>
      </c>
      <c r="N39">
        <v>5.3320644121074299</v>
      </c>
      <c r="O39">
        <v>3.4119999999999999</v>
      </c>
      <c r="P39">
        <v>1.9630000000000001</v>
      </c>
      <c r="Q39" t="s">
        <v>313</v>
      </c>
      <c r="S39">
        <v>0</v>
      </c>
      <c r="T39">
        <v>2582</v>
      </c>
      <c r="U39">
        <v>2048</v>
      </c>
      <c r="V39">
        <v>202</v>
      </c>
      <c r="W39">
        <v>2048</v>
      </c>
      <c r="X39">
        <v>1</v>
      </c>
      <c r="Y39">
        <v>0.111448892557242</v>
      </c>
      <c r="Z39">
        <v>91.75</v>
      </c>
      <c r="AA39">
        <v>28.14</v>
      </c>
      <c r="AB39" t="s">
        <v>94</v>
      </c>
      <c r="AC39">
        <v>9.578125</v>
      </c>
      <c r="AE39">
        <v>9</v>
      </c>
      <c r="AF39">
        <v>91.75</v>
      </c>
      <c r="AG39">
        <v>3.2421875</v>
      </c>
      <c r="AH39">
        <f t="shared" si="0"/>
        <v>88.5078125</v>
      </c>
      <c r="AI39">
        <f t="shared" si="1"/>
        <v>28.298795180722891</v>
      </c>
      <c r="AJ39">
        <f t="shared" si="2"/>
        <v>0.47112755297443093</v>
      </c>
      <c r="AK39">
        <f t="shared" si="3"/>
        <v>194.74556183509705</v>
      </c>
    </row>
    <row r="40" spans="1:37" x14ac:dyDescent="0.3">
      <c r="A40">
        <v>38</v>
      </c>
      <c r="B40">
        <v>76</v>
      </c>
      <c r="C40" t="s">
        <v>91</v>
      </c>
      <c r="D40">
        <v>5.1893524526593099E-2</v>
      </c>
      <c r="E40">
        <v>2048</v>
      </c>
      <c r="F40">
        <v>2048</v>
      </c>
      <c r="G40">
        <v>1</v>
      </c>
      <c r="H40">
        <v>3.9811407090655502</v>
      </c>
      <c r="I40">
        <v>3.0305656081216799</v>
      </c>
      <c r="J40">
        <v>-0.804060567777934</v>
      </c>
      <c r="K40" t="b">
        <v>1</v>
      </c>
      <c r="L40">
        <v>5.77</v>
      </c>
      <c r="M40" t="s">
        <v>92</v>
      </c>
      <c r="N40">
        <v>3.8629459285247099</v>
      </c>
      <c r="O40">
        <v>2.96</v>
      </c>
      <c r="P40">
        <v>0.76100000000000001</v>
      </c>
      <c r="Q40" t="s">
        <v>314</v>
      </c>
      <c r="S40">
        <v>0</v>
      </c>
      <c r="T40">
        <v>914</v>
      </c>
      <c r="U40">
        <v>2048</v>
      </c>
      <c r="V40">
        <v>104</v>
      </c>
      <c r="W40">
        <v>2048</v>
      </c>
      <c r="X40">
        <v>1</v>
      </c>
      <c r="Y40">
        <v>0.29232489708252102</v>
      </c>
      <c r="Z40">
        <v>5.77</v>
      </c>
      <c r="AA40">
        <v>158.4</v>
      </c>
      <c r="AB40" t="s">
        <v>94</v>
      </c>
      <c r="AC40">
        <v>2.40234375</v>
      </c>
      <c r="AE40">
        <v>4</v>
      </c>
      <c r="AF40">
        <v>5.76953125</v>
      </c>
      <c r="AG40">
        <v>1.6591796875</v>
      </c>
      <c r="AH40">
        <f t="shared" si="0"/>
        <v>4.1103515625</v>
      </c>
      <c r="AI40">
        <f t="shared" si="1"/>
        <v>3.4773396115361979</v>
      </c>
      <c r="AJ40">
        <f t="shared" si="2"/>
        <v>0.44750813271035828</v>
      </c>
      <c r="AK40">
        <f t="shared" si="3"/>
        <v>12.892572957404166</v>
      </c>
    </row>
    <row r="41" spans="1:37" x14ac:dyDescent="0.3">
      <c r="A41">
        <v>39</v>
      </c>
      <c r="B41">
        <v>77</v>
      </c>
      <c r="C41" t="s">
        <v>91</v>
      </c>
      <c r="D41">
        <v>2.1187388592090399E-2</v>
      </c>
      <c r="E41">
        <v>2048</v>
      </c>
      <c r="F41">
        <v>2048</v>
      </c>
      <c r="G41">
        <v>1</v>
      </c>
      <c r="H41">
        <v>2.49724328375527</v>
      </c>
      <c r="I41">
        <v>4.8993767158831396</v>
      </c>
      <c r="J41">
        <v>-0.75101909104295805</v>
      </c>
      <c r="K41" t="b">
        <v>1</v>
      </c>
      <c r="L41">
        <v>91.56</v>
      </c>
      <c r="M41" t="s">
        <v>92</v>
      </c>
      <c r="N41">
        <v>5.5150911509316298</v>
      </c>
      <c r="O41">
        <v>3.5779999999999998</v>
      </c>
      <c r="P41">
        <v>1.962</v>
      </c>
      <c r="Q41" t="s">
        <v>315</v>
      </c>
      <c r="S41">
        <v>0</v>
      </c>
      <c r="T41">
        <v>3790</v>
      </c>
      <c r="U41">
        <v>2048</v>
      </c>
      <c r="V41">
        <v>209</v>
      </c>
      <c r="W41">
        <v>2048</v>
      </c>
      <c r="X41">
        <v>1</v>
      </c>
      <c r="Y41">
        <v>0.103566483529985</v>
      </c>
      <c r="Z41">
        <v>91.56</v>
      </c>
      <c r="AA41">
        <v>41.4</v>
      </c>
      <c r="AB41" t="s">
        <v>94</v>
      </c>
      <c r="AC41">
        <v>9.5703125</v>
      </c>
      <c r="AE41">
        <v>7</v>
      </c>
      <c r="AF41">
        <v>91.5625</v>
      </c>
      <c r="AG41">
        <v>4.4921875</v>
      </c>
      <c r="AH41">
        <f t="shared" si="0"/>
        <v>87.0703125</v>
      </c>
      <c r="AI41">
        <f t="shared" si="1"/>
        <v>20.382608695652173</v>
      </c>
      <c r="AJ41">
        <f t="shared" si="2"/>
        <v>0.47188541342214896</v>
      </c>
      <c r="AK41">
        <f t="shared" si="3"/>
        <v>194.03545309015121</v>
      </c>
    </row>
    <row r="42" spans="1:37" x14ac:dyDescent="0.3">
      <c r="A42">
        <v>40</v>
      </c>
      <c r="B42">
        <v>78</v>
      </c>
      <c r="C42" t="s">
        <v>91</v>
      </c>
      <c r="D42">
        <v>4.0823357833820101E-2</v>
      </c>
      <c r="E42">
        <v>2048</v>
      </c>
      <c r="F42">
        <v>2048</v>
      </c>
      <c r="G42">
        <v>1</v>
      </c>
      <c r="H42">
        <v>5.0668548889366098</v>
      </c>
      <c r="I42">
        <v>4.1044493460673097</v>
      </c>
      <c r="J42">
        <v>-0.79923861534748197</v>
      </c>
      <c r="K42" t="b">
        <v>1</v>
      </c>
      <c r="L42">
        <v>6.4569999999999999</v>
      </c>
      <c r="M42" t="s">
        <v>92</v>
      </c>
      <c r="N42">
        <v>4.1798307074333199</v>
      </c>
      <c r="O42">
        <v>2.746</v>
      </c>
      <c r="P42">
        <v>0.81</v>
      </c>
      <c r="Q42" t="s">
        <v>316</v>
      </c>
      <c r="S42">
        <v>0</v>
      </c>
      <c r="T42">
        <v>558.5</v>
      </c>
      <c r="U42">
        <v>2048</v>
      </c>
      <c r="V42">
        <v>22</v>
      </c>
      <c r="W42">
        <v>2048</v>
      </c>
      <c r="X42">
        <v>1</v>
      </c>
      <c r="Y42">
        <v>0.867056375635603</v>
      </c>
      <c r="Z42">
        <v>6.4569999999999999</v>
      </c>
      <c r="AA42">
        <v>86.5</v>
      </c>
      <c r="AB42" t="s">
        <v>94</v>
      </c>
      <c r="AC42">
        <v>2.541015625</v>
      </c>
      <c r="AE42">
        <v>3</v>
      </c>
      <c r="AF42">
        <v>6.45703125</v>
      </c>
      <c r="AG42">
        <v>1.853515625</v>
      </c>
      <c r="AH42">
        <f t="shared" si="0"/>
        <v>4.603515625</v>
      </c>
      <c r="AI42">
        <f t="shared" si="1"/>
        <v>3.4836670179135933</v>
      </c>
      <c r="AJ42">
        <f t="shared" si="2"/>
        <v>0.44967120656697324</v>
      </c>
      <c r="AK42">
        <f t="shared" si="3"/>
        <v>14.359450095318259</v>
      </c>
    </row>
    <row r="43" spans="1:37" x14ac:dyDescent="0.3">
      <c r="A43">
        <v>41</v>
      </c>
      <c r="B43">
        <v>81</v>
      </c>
      <c r="C43" t="s">
        <v>91</v>
      </c>
      <c r="D43">
        <v>1.56582774359619E-2</v>
      </c>
      <c r="E43">
        <v>2048</v>
      </c>
      <c r="F43">
        <v>8192</v>
      </c>
      <c r="G43">
        <v>4</v>
      </c>
      <c r="H43">
        <v>3.07209837093732</v>
      </c>
      <c r="I43">
        <v>7.1702295962306604</v>
      </c>
      <c r="J43">
        <v>-0.81691910759247399</v>
      </c>
      <c r="K43" t="b">
        <v>1</v>
      </c>
      <c r="L43">
        <v>215.5</v>
      </c>
      <c r="M43" t="s">
        <v>92</v>
      </c>
      <c r="N43">
        <v>7.2207132468305604</v>
      </c>
      <c r="O43">
        <v>3.8029999999999999</v>
      </c>
      <c r="P43">
        <v>2.3340000000000001</v>
      </c>
      <c r="Q43" t="s">
        <v>317</v>
      </c>
      <c r="S43">
        <v>0</v>
      </c>
      <c r="T43">
        <v>6360</v>
      </c>
      <c r="U43">
        <v>2048</v>
      </c>
      <c r="V43">
        <v>443</v>
      </c>
      <c r="W43">
        <v>2048</v>
      </c>
      <c r="X43">
        <v>1</v>
      </c>
      <c r="Y43">
        <v>9.8448364608042002E-2</v>
      </c>
      <c r="Z43">
        <v>215.5</v>
      </c>
      <c r="AA43">
        <v>29.52</v>
      </c>
      <c r="AB43" t="s">
        <v>94</v>
      </c>
      <c r="AC43">
        <v>14.6796875</v>
      </c>
      <c r="AE43">
        <v>0</v>
      </c>
      <c r="AF43">
        <v>215.5</v>
      </c>
      <c r="AG43">
        <v>3.95703125</v>
      </c>
      <c r="AH43">
        <f t="shared" si="0"/>
        <v>211.54296875</v>
      </c>
      <c r="AI43">
        <f t="shared" si="1"/>
        <v>54.460019743336623</v>
      </c>
      <c r="AJ43">
        <f t="shared" si="2"/>
        <v>0.44179066946085987</v>
      </c>
      <c r="AK43">
        <f t="shared" si="3"/>
        <v>487.78757655290877</v>
      </c>
    </row>
    <row r="44" spans="1:37" x14ac:dyDescent="0.3">
      <c r="A44">
        <v>42</v>
      </c>
      <c r="B44">
        <v>82</v>
      </c>
      <c r="C44" t="s">
        <v>91</v>
      </c>
      <c r="D44">
        <v>1.6417647083598899E-2</v>
      </c>
      <c r="E44">
        <v>2048</v>
      </c>
      <c r="F44">
        <v>8192</v>
      </c>
      <c r="G44">
        <v>4</v>
      </c>
      <c r="H44">
        <v>5.3327106868923497</v>
      </c>
      <c r="I44">
        <v>8.5979544375578794</v>
      </c>
      <c r="J44">
        <v>-0.84384167532916599</v>
      </c>
      <c r="K44" t="b">
        <v>1</v>
      </c>
      <c r="L44">
        <v>41</v>
      </c>
      <c r="M44" t="s">
        <v>92</v>
      </c>
      <c r="N44">
        <v>8.6300927360125197</v>
      </c>
      <c r="O44">
        <v>3.758</v>
      </c>
      <c r="P44">
        <v>1.6120000000000001</v>
      </c>
      <c r="Q44" t="s">
        <v>318</v>
      </c>
      <c r="R44" s="1" t="s">
        <v>1941</v>
      </c>
      <c r="S44">
        <v>0</v>
      </c>
      <c r="T44">
        <v>5720</v>
      </c>
      <c r="U44">
        <v>2048</v>
      </c>
      <c r="V44">
        <v>139</v>
      </c>
      <c r="W44">
        <v>2048</v>
      </c>
      <c r="X44">
        <v>1</v>
      </c>
      <c r="Y44">
        <v>0.36749572401281899</v>
      </c>
      <c r="Z44">
        <v>41</v>
      </c>
      <c r="AA44">
        <v>139.5</v>
      </c>
      <c r="AB44" t="s">
        <v>94</v>
      </c>
      <c r="AC44">
        <v>6.40234375</v>
      </c>
      <c r="AE44">
        <v>0</v>
      </c>
      <c r="AF44">
        <v>41</v>
      </c>
      <c r="AG44">
        <v>6.203125</v>
      </c>
      <c r="AH44">
        <f t="shared" si="0"/>
        <v>34.796875</v>
      </c>
      <c r="AI44">
        <f t="shared" si="1"/>
        <v>6.6095717884130982</v>
      </c>
      <c r="AJ44">
        <f t="shared" si="2"/>
        <v>0.43005521337959018</v>
      </c>
      <c r="AK44">
        <f t="shared" si="3"/>
        <v>95.33659568454334</v>
      </c>
    </row>
    <row r="45" spans="1:37" x14ac:dyDescent="0.3">
      <c r="A45">
        <v>43</v>
      </c>
      <c r="B45">
        <v>86</v>
      </c>
      <c r="C45" t="s">
        <v>91</v>
      </c>
      <c r="D45">
        <v>2.2607363522921999E-2</v>
      </c>
      <c r="E45">
        <v>2048</v>
      </c>
      <c r="F45">
        <v>2048</v>
      </c>
      <c r="G45">
        <v>1</v>
      </c>
      <c r="H45">
        <v>2.7364018321757402</v>
      </c>
      <c r="I45">
        <v>5.3792743048532996</v>
      </c>
      <c r="J45">
        <v>-0.76548494833431502</v>
      </c>
      <c r="K45" t="b">
        <v>1</v>
      </c>
      <c r="L45">
        <v>92.5</v>
      </c>
      <c r="M45" t="s">
        <v>92</v>
      </c>
      <c r="N45">
        <v>5.5780787730197696</v>
      </c>
      <c r="O45">
        <v>3.4430000000000001</v>
      </c>
      <c r="P45">
        <v>1.966</v>
      </c>
      <c r="Q45" t="s">
        <v>319</v>
      </c>
      <c r="S45">
        <v>0</v>
      </c>
      <c r="T45">
        <v>2772</v>
      </c>
      <c r="U45">
        <v>2048</v>
      </c>
      <c r="V45">
        <v>193</v>
      </c>
      <c r="W45">
        <v>2048</v>
      </c>
      <c r="X45">
        <v>1</v>
      </c>
      <c r="Y45">
        <v>0.12498893884289899</v>
      </c>
      <c r="Z45">
        <v>92.5</v>
      </c>
      <c r="AA45">
        <v>29.97</v>
      </c>
      <c r="AB45" t="s">
        <v>94</v>
      </c>
      <c r="AC45">
        <v>9.6171875</v>
      </c>
      <c r="AE45">
        <v>6</v>
      </c>
      <c r="AF45">
        <v>92.5</v>
      </c>
      <c r="AG45">
        <v>3.58984375</v>
      </c>
      <c r="AH45">
        <f t="shared" si="0"/>
        <v>88.91015625</v>
      </c>
      <c r="AI45">
        <f t="shared" si="1"/>
        <v>25.76713819368879</v>
      </c>
      <c r="AJ45">
        <f t="shared" si="2"/>
        <v>0.46510832276817049</v>
      </c>
      <c r="AK45">
        <f t="shared" si="3"/>
        <v>198.87840202357739</v>
      </c>
    </row>
    <row r="46" spans="1:37" x14ac:dyDescent="0.3">
      <c r="A46">
        <v>44</v>
      </c>
      <c r="B46">
        <v>87</v>
      </c>
      <c r="C46" t="s">
        <v>91</v>
      </c>
      <c r="D46">
        <v>6.8204802995362093E-2</v>
      </c>
      <c r="E46">
        <v>2048</v>
      </c>
      <c r="F46">
        <v>2048</v>
      </c>
      <c r="G46">
        <v>1</v>
      </c>
      <c r="H46">
        <v>4.7688373313064698</v>
      </c>
      <c r="I46">
        <v>3.0666790846340901</v>
      </c>
      <c r="J46">
        <v>-0.80486422651634304</v>
      </c>
      <c r="K46" t="b">
        <v>1</v>
      </c>
      <c r="L46">
        <v>4.4000000000000004</v>
      </c>
      <c r="M46" t="s">
        <v>92</v>
      </c>
      <c r="N46">
        <v>4.1115744550195998</v>
      </c>
      <c r="O46">
        <v>2.9670000000000001</v>
      </c>
      <c r="P46">
        <v>0.64300000000000002</v>
      </c>
      <c r="Q46" t="s">
        <v>320</v>
      </c>
      <c r="S46">
        <v>0</v>
      </c>
      <c r="T46">
        <v>928</v>
      </c>
      <c r="U46">
        <v>2048</v>
      </c>
      <c r="V46">
        <v>74</v>
      </c>
      <c r="W46">
        <v>2048</v>
      </c>
      <c r="X46">
        <v>1</v>
      </c>
      <c r="Y46">
        <v>0.43811844057393401</v>
      </c>
      <c r="Z46">
        <v>4.4000000000000004</v>
      </c>
      <c r="AA46">
        <v>211</v>
      </c>
      <c r="AB46" t="s">
        <v>94</v>
      </c>
      <c r="AC46">
        <v>2.09765625</v>
      </c>
      <c r="AE46">
        <v>3</v>
      </c>
      <c r="AF46">
        <v>4.3984375</v>
      </c>
      <c r="AG46">
        <v>1.9560546875</v>
      </c>
      <c r="AH46">
        <f t="shared" si="0"/>
        <v>2.4423828125</v>
      </c>
      <c r="AI46">
        <f t="shared" si="1"/>
        <v>2.2486270594108837</v>
      </c>
      <c r="AJ46">
        <f t="shared" si="2"/>
        <v>0.4471486333657404</v>
      </c>
      <c r="AK46">
        <f t="shared" si="3"/>
        <v>9.8366341117772027</v>
      </c>
    </row>
    <row r="47" spans="1:37" x14ac:dyDescent="0.3">
      <c r="A47">
        <v>45</v>
      </c>
      <c r="B47">
        <v>88</v>
      </c>
      <c r="C47" t="s">
        <v>91</v>
      </c>
      <c r="D47">
        <v>2.9895094916922001E-2</v>
      </c>
      <c r="E47">
        <v>2048</v>
      </c>
      <c r="F47">
        <v>2048</v>
      </c>
      <c r="G47">
        <v>1</v>
      </c>
      <c r="H47">
        <v>2.61512778496561</v>
      </c>
      <c r="I47">
        <v>4.7424729459776804</v>
      </c>
      <c r="J47">
        <v>-0.76508311896511005</v>
      </c>
      <c r="K47" t="b">
        <v>1</v>
      </c>
      <c r="L47">
        <v>65.099999999999994</v>
      </c>
      <c r="M47" t="s">
        <v>92</v>
      </c>
      <c r="N47">
        <v>5.43046751934952</v>
      </c>
      <c r="O47">
        <v>3.5489999999999999</v>
      </c>
      <c r="P47">
        <v>1.8129999999999999</v>
      </c>
      <c r="Q47" t="s">
        <v>321</v>
      </c>
      <c r="S47">
        <v>0</v>
      </c>
      <c r="T47">
        <v>3544</v>
      </c>
      <c r="U47">
        <v>2048</v>
      </c>
      <c r="V47">
        <v>178</v>
      </c>
      <c r="W47">
        <v>2048</v>
      </c>
      <c r="X47">
        <v>1</v>
      </c>
      <c r="Y47">
        <v>0.121058945660942</v>
      </c>
      <c r="Z47">
        <v>65.099999999999994</v>
      </c>
      <c r="AA47">
        <v>54.4</v>
      </c>
      <c r="AB47" t="s">
        <v>94</v>
      </c>
      <c r="AC47">
        <v>8.0703125</v>
      </c>
      <c r="AE47">
        <v>5</v>
      </c>
      <c r="AF47">
        <v>65.125</v>
      </c>
      <c r="AG47">
        <v>4.828125</v>
      </c>
      <c r="AH47">
        <f t="shared" si="0"/>
        <v>60.296875</v>
      </c>
      <c r="AI47">
        <f t="shared" si="1"/>
        <v>13.488673139158577</v>
      </c>
      <c r="AJ47">
        <f t="shared" si="2"/>
        <v>0.46529525450693643</v>
      </c>
      <c r="AK47">
        <f t="shared" si="3"/>
        <v>139.96489190290924</v>
      </c>
    </row>
    <row r="48" spans="1:37" x14ac:dyDescent="0.3">
      <c r="A48">
        <v>46</v>
      </c>
      <c r="B48">
        <v>89</v>
      </c>
      <c r="C48" t="s">
        <v>91</v>
      </c>
      <c r="D48">
        <v>6.0375103229903401E-2</v>
      </c>
      <c r="E48">
        <v>2048</v>
      </c>
      <c r="F48">
        <v>2048</v>
      </c>
      <c r="G48">
        <v>1</v>
      </c>
      <c r="H48">
        <v>3.1845133153357099</v>
      </c>
      <c r="I48">
        <v>1.60625110094813</v>
      </c>
      <c r="J48">
        <v>-0.80245325030111603</v>
      </c>
      <c r="K48" t="b">
        <v>1</v>
      </c>
      <c r="L48">
        <v>3.1930000000000001</v>
      </c>
      <c r="M48" t="s">
        <v>92</v>
      </c>
      <c r="N48">
        <v>2.8845026993702398</v>
      </c>
      <c r="O48">
        <v>2.7749999999999999</v>
      </c>
      <c r="P48">
        <v>0.50439999999999996</v>
      </c>
      <c r="Q48" t="s">
        <v>322</v>
      </c>
      <c r="S48">
        <v>0</v>
      </c>
      <c r="T48">
        <v>595</v>
      </c>
      <c r="U48">
        <v>2048</v>
      </c>
      <c r="V48">
        <v>245</v>
      </c>
      <c r="W48">
        <v>2048</v>
      </c>
      <c r="X48">
        <v>1</v>
      </c>
      <c r="Y48">
        <v>0.13956343630983001</v>
      </c>
      <c r="Z48">
        <v>3.1930000000000001</v>
      </c>
      <c r="AA48">
        <v>186.4</v>
      </c>
      <c r="AB48" t="s">
        <v>94</v>
      </c>
      <c r="AC48">
        <v>1.787109375</v>
      </c>
      <c r="AE48">
        <v>5</v>
      </c>
      <c r="AF48">
        <v>3.193359375</v>
      </c>
      <c r="AG48">
        <v>0.69482421875</v>
      </c>
      <c r="AH48">
        <f t="shared" si="0"/>
        <v>2.49853515625</v>
      </c>
      <c r="AI48">
        <f t="shared" si="1"/>
        <v>4.595924104005622</v>
      </c>
      <c r="AJ48">
        <f t="shared" si="2"/>
        <v>0.44822799872471542</v>
      </c>
      <c r="AK48">
        <f t="shared" si="3"/>
        <v>7.1244085244242852</v>
      </c>
    </row>
    <row r="49" spans="1:37" x14ac:dyDescent="0.3">
      <c r="A49">
        <v>47</v>
      </c>
      <c r="B49">
        <v>92</v>
      </c>
      <c r="C49" t="s">
        <v>91</v>
      </c>
      <c r="D49">
        <v>1.30966935226448E-2</v>
      </c>
      <c r="E49">
        <v>2048</v>
      </c>
      <c r="F49">
        <v>8192</v>
      </c>
      <c r="G49">
        <v>4</v>
      </c>
      <c r="H49">
        <v>2.9800016687646198</v>
      </c>
      <c r="I49">
        <v>7.0251211214822202</v>
      </c>
      <c r="J49">
        <v>-0.82214288939212998</v>
      </c>
      <c r="K49" t="b">
        <v>1</v>
      </c>
      <c r="L49">
        <v>227.4</v>
      </c>
      <c r="M49" t="s">
        <v>92</v>
      </c>
      <c r="N49">
        <v>7.0595692445977001</v>
      </c>
      <c r="O49">
        <v>3.8359999999999999</v>
      </c>
      <c r="P49">
        <v>2.3570000000000002</v>
      </c>
      <c r="Q49" t="s">
        <v>323</v>
      </c>
      <c r="S49">
        <v>0</v>
      </c>
      <c r="T49">
        <v>6856</v>
      </c>
      <c r="U49">
        <v>2048</v>
      </c>
      <c r="V49">
        <v>115</v>
      </c>
      <c r="W49">
        <v>2048</v>
      </c>
      <c r="X49">
        <v>1</v>
      </c>
      <c r="Y49">
        <v>0.18463610764468499</v>
      </c>
      <c r="Z49">
        <v>227.4</v>
      </c>
      <c r="AA49">
        <v>30.16</v>
      </c>
      <c r="AB49" t="s">
        <v>94</v>
      </c>
      <c r="AC49">
        <v>15.078125</v>
      </c>
      <c r="AE49">
        <v>0</v>
      </c>
      <c r="AF49">
        <v>227.375</v>
      </c>
      <c r="AG49">
        <v>7.8671875</v>
      </c>
      <c r="AH49">
        <f t="shared" si="0"/>
        <v>219.5078125</v>
      </c>
      <c r="AI49">
        <f t="shared" si="1"/>
        <v>28.901688182720953</v>
      </c>
      <c r="AJ49">
        <f t="shared" si="2"/>
        <v>0.4394888686892337</v>
      </c>
      <c r="AK49">
        <f t="shared" si="3"/>
        <v>517.36236387087831</v>
      </c>
    </row>
    <row r="50" spans="1:37" x14ac:dyDescent="0.3">
      <c r="A50">
        <v>48</v>
      </c>
      <c r="B50">
        <v>93</v>
      </c>
      <c r="C50" t="s">
        <v>91</v>
      </c>
      <c r="D50">
        <v>1.39839446283892E-2</v>
      </c>
      <c r="E50">
        <v>2048</v>
      </c>
      <c r="F50">
        <v>8192</v>
      </c>
      <c r="G50">
        <v>4</v>
      </c>
      <c r="H50">
        <v>4.5807607088634903</v>
      </c>
      <c r="I50">
        <v>7.3005873797511898</v>
      </c>
      <c r="J50">
        <v>-0.84303801659075694</v>
      </c>
      <c r="K50" t="b">
        <v>1</v>
      </c>
      <c r="L50">
        <v>39.25</v>
      </c>
      <c r="M50" t="s">
        <v>92</v>
      </c>
      <c r="N50">
        <v>7.4934628441378299</v>
      </c>
      <c r="O50">
        <v>3.8050000000000002</v>
      </c>
      <c r="P50">
        <v>1.5940000000000001</v>
      </c>
      <c r="Q50" t="s">
        <v>324</v>
      </c>
      <c r="R50" s="1" t="s">
        <v>1941</v>
      </c>
      <c r="S50">
        <v>0</v>
      </c>
      <c r="T50">
        <v>6388</v>
      </c>
      <c r="U50">
        <v>2048</v>
      </c>
      <c r="V50">
        <v>164</v>
      </c>
      <c r="W50">
        <v>2048</v>
      </c>
      <c r="X50">
        <v>1</v>
      </c>
      <c r="Y50">
        <v>0.279610435163061</v>
      </c>
      <c r="Z50">
        <v>39.25</v>
      </c>
      <c r="AA50">
        <v>162.80000000000001</v>
      </c>
      <c r="AB50" t="s">
        <v>94</v>
      </c>
      <c r="AC50">
        <v>6.265625</v>
      </c>
      <c r="AE50">
        <v>0</v>
      </c>
      <c r="AF50">
        <v>39.25</v>
      </c>
      <c r="AG50">
        <v>6.625</v>
      </c>
      <c r="AH50">
        <f t="shared" si="0"/>
        <v>32.625</v>
      </c>
      <c r="AI50">
        <f t="shared" si="1"/>
        <v>5.9245283018867925</v>
      </c>
      <c r="AJ50">
        <f t="shared" si="2"/>
        <v>0.43040096992634674</v>
      </c>
      <c r="AK50">
        <f t="shared" si="3"/>
        <v>91.19403240823722</v>
      </c>
    </row>
    <row r="51" spans="1:37" x14ac:dyDescent="0.3">
      <c r="A51">
        <v>49</v>
      </c>
      <c r="B51">
        <v>97</v>
      </c>
      <c r="C51" t="s">
        <v>91</v>
      </c>
      <c r="D51">
        <v>1.5703754901272401E-2</v>
      </c>
      <c r="E51">
        <v>2048</v>
      </c>
      <c r="F51">
        <v>2048</v>
      </c>
      <c r="G51">
        <v>1</v>
      </c>
      <c r="H51">
        <v>2.8785405321342599</v>
      </c>
      <c r="I51">
        <v>5.7795696621758204</v>
      </c>
      <c r="J51">
        <v>-0.77070873013397201</v>
      </c>
      <c r="K51" t="b">
        <v>1</v>
      </c>
      <c r="L51">
        <v>101.75</v>
      </c>
      <c r="M51" t="s">
        <v>92</v>
      </c>
      <c r="N51">
        <v>5.9106946887803398</v>
      </c>
      <c r="O51">
        <v>3.46</v>
      </c>
      <c r="P51">
        <v>2.008</v>
      </c>
      <c r="Q51" t="s">
        <v>325</v>
      </c>
      <c r="S51">
        <v>0</v>
      </c>
      <c r="T51">
        <v>2888</v>
      </c>
      <c r="U51">
        <v>2048</v>
      </c>
      <c r="V51">
        <v>195</v>
      </c>
      <c r="W51">
        <v>2048</v>
      </c>
      <c r="X51">
        <v>1</v>
      </c>
      <c r="Y51">
        <v>0.13452508165472901</v>
      </c>
      <c r="Z51">
        <v>101.75</v>
      </c>
      <c r="AA51">
        <v>28.39</v>
      </c>
      <c r="AB51" t="s">
        <v>94</v>
      </c>
      <c r="AC51">
        <v>10.0859375</v>
      </c>
      <c r="AE51">
        <v>5</v>
      </c>
      <c r="AF51">
        <v>101.75</v>
      </c>
      <c r="AG51">
        <v>3.720703125</v>
      </c>
      <c r="AH51">
        <f t="shared" si="0"/>
        <v>98.029296875</v>
      </c>
      <c r="AI51">
        <f t="shared" si="1"/>
        <v>27.346981627296589</v>
      </c>
      <c r="AJ51">
        <f t="shared" si="2"/>
        <v>0.46268503325518862</v>
      </c>
      <c r="AK51">
        <f t="shared" si="3"/>
        <v>219.91201937988981</v>
      </c>
    </row>
    <row r="52" spans="1:37" x14ac:dyDescent="0.3">
      <c r="A52">
        <v>50</v>
      </c>
      <c r="B52">
        <v>98</v>
      </c>
      <c r="C52" t="s">
        <v>91</v>
      </c>
      <c r="D52">
        <v>4.2422515218519398E-2</v>
      </c>
      <c r="E52">
        <v>2048</v>
      </c>
      <c r="F52">
        <v>2048</v>
      </c>
      <c r="G52">
        <v>1</v>
      </c>
      <c r="H52">
        <v>3.98146679743832</v>
      </c>
      <c r="I52">
        <v>2.6692157777748098</v>
      </c>
      <c r="J52">
        <v>-0.80807886146997798</v>
      </c>
      <c r="K52" t="b">
        <v>1</v>
      </c>
      <c r="L52">
        <v>4.6840000000000002</v>
      </c>
      <c r="M52" t="s">
        <v>92</v>
      </c>
      <c r="N52">
        <v>3.7033652060067901</v>
      </c>
      <c r="O52">
        <v>2.9649999999999999</v>
      </c>
      <c r="P52">
        <v>0.6704</v>
      </c>
      <c r="Q52" t="s">
        <v>326</v>
      </c>
      <c r="S52">
        <v>0</v>
      </c>
      <c r="T52">
        <v>920.5</v>
      </c>
      <c r="U52">
        <v>2048</v>
      </c>
      <c r="V52">
        <v>167</v>
      </c>
      <c r="W52">
        <v>2048</v>
      </c>
      <c r="X52">
        <v>1</v>
      </c>
      <c r="Y52">
        <v>0.23071282748869201</v>
      </c>
      <c r="Z52">
        <v>4.6840000000000002</v>
      </c>
      <c r="AA52">
        <v>196.5</v>
      </c>
      <c r="AB52" t="s">
        <v>94</v>
      </c>
      <c r="AC52">
        <v>2.1640625</v>
      </c>
      <c r="AE52">
        <v>4</v>
      </c>
      <c r="AF52">
        <v>4.68359375</v>
      </c>
      <c r="AG52">
        <v>1.328125</v>
      </c>
      <c r="AH52">
        <f t="shared" si="0"/>
        <v>3.35546875</v>
      </c>
      <c r="AI52">
        <f t="shared" si="1"/>
        <v>3.526470588235294</v>
      </c>
      <c r="AJ52">
        <f t="shared" si="2"/>
        <v>0.44571352165544148</v>
      </c>
      <c r="AK52">
        <f t="shared" si="3"/>
        <v>10.508080913956766</v>
      </c>
    </row>
    <row r="53" spans="1:37" x14ac:dyDescent="0.3">
      <c r="A53">
        <v>51</v>
      </c>
      <c r="B53">
        <v>99</v>
      </c>
      <c r="C53" t="s">
        <v>91</v>
      </c>
      <c r="D53">
        <v>3.2354626164842103E-2</v>
      </c>
      <c r="E53">
        <v>2048</v>
      </c>
      <c r="F53">
        <v>2048</v>
      </c>
      <c r="G53">
        <v>1</v>
      </c>
      <c r="H53">
        <v>2.5537086053229201</v>
      </c>
      <c r="I53">
        <v>4.2894324230033396</v>
      </c>
      <c r="J53">
        <v>-0.77311970634919802</v>
      </c>
      <c r="K53" t="b">
        <v>1</v>
      </c>
      <c r="L53">
        <v>47.8</v>
      </c>
      <c r="M53" t="s">
        <v>92</v>
      </c>
      <c r="N53">
        <v>5.15354887833477</v>
      </c>
      <c r="O53">
        <v>3.5249999999999999</v>
      </c>
      <c r="P53">
        <v>1.68</v>
      </c>
      <c r="Q53" t="s">
        <v>327</v>
      </c>
      <c r="S53">
        <v>0</v>
      </c>
      <c r="T53">
        <v>3348</v>
      </c>
      <c r="U53">
        <v>2048</v>
      </c>
      <c r="V53">
        <v>255</v>
      </c>
      <c r="W53">
        <v>2048</v>
      </c>
      <c r="X53">
        <v>1</v>
      </c>
      <c r="Y53">
        <v>9.7297006992124194E-2</v>
      </c>
      <c r="Z53">
        <v>47.8</v>
      </c>
      <c r="AA53">
        <v>70</v>
      </c>
      <c r="AB53" t="s">
        <v>94</v>
      </c>
      <c r="AC53">
        <v>6.9140625</v>
      </c>
      <c r="AE53">
        <v>5</v>
      </c>
      <c r="AF53">
        <v>47.8125</v>
      </c>
      <c r="AG53">
        <v>3.478515625</v>
      </c>
      <c r="AH53">
        <f t="shared" si="0"/>
        <v>44.333984375</v>
      </c>
      <c r="AI53">
        <f t="shared" si="1"/>
        <v>13.745087029758563</v>
      </c>
      <c r="AJ53">
        <f t="shared" si="2"/>
        <v>0.46157085431404143</v>
      </c>
      <c r="AK53">
        <f t="shared" si="3"/>
        <v>103.58647985054436</v>
      </c>
    </row>
    <row r="54" spans="1:37" x14ac:dyDescent="0.3">
      <c r="A54">
        <v>52</v>
      </c>
      <c r="B54">
        <v>100</v>
      </c>
      <c r="C54" t="s">
        <v>91</v>
      </c>
      <c r="D54">
        <v>4.4379757528273597E-2</v>
      </c>
      <c r="E54">
        <v>2048</v>
      </c>
      <c r="F54">
        <v>2048</v>
      </c>
      <c r="G54">
        <v>1</v>
      </c>
      <c r="H54">
        <v>4.1570071144560803</v>
      </c>
      <c r="I54">
        <v>2.06835461407751</v>
      </c>
      <c r="J54">
        <v>-0.80767703210077302</v>
      </c>
      <c r="K54" t="b">
        <v>1</v>
      </c>
      <c r="L54">
        <v>3.145</v>
      </c>
      <c r="M54" t="s">
        <v>92</v>
      </c>
      <c r="N54">
        <v>3.0340907092585199</v>
      </c>
      <c r="O54">
        <v>2.78</v>
      </c>
      <c r="P54">
        <v>0.49759999999999999</v>
      </c>
      <c r="Q54" t="s">
        <v>328</v>
      </c>
      <c r="S54">
        <v>0</v>
      </c>
      <c r="T54">
        <v>602.5</v>
      </c>
      <c r="U54">
        <v>2048</v>
      </c>
      <c r="V54">
        <v>122</v>
      </c>
      <c r="W54">
        <v>2048</v>
      </c>
      <c r="X54">
        <v>1</v>
      </c>
      <c r="Y54">
        <v>0.28582199436882</v>
      </c>
      <c r="Z54">
        <v>3.145</v>
      </c>
      <c r="AA54">
        <v>191.6</v>
      </c>
      <c r="AB54" t="s">
        <v>94</v>
      </c>
      <c r="AC54">
        <v>1.7734375</v>
      </c>
      <c r="AE54">
        <v>3</v>
      </c>
      <c r="AF54">
        <v>3.14453125</v>
      </c>
      <c r="AG54">
        <v>0.98828125</v>
      </c>
      <c r="AH54">
        <f t="shared" si="0"/>
        <v>2.15625</v>
      </c>
      <c r="AI54">
        <f t="shared" si="1"/>
        <v>3.1818181818181817</v>
      </c>
      <c r="AJ54">
        <f t="shared" si="2"/>
        <v>0.44589265842749209</v>
      </c>
      <c r="AK54">
        <f t="shared" si="3"/>
        <v>7.0522157980570146</v>
      </c>
    </row>
    <row r="55" spans="1:37" x14ac:dyDescent="0.3">
      <c r="A55">
        <v>53</v>
      </c>
      <c r="B55">
        <v>103</v>
      </c>
      <c r="C55" t="s">
        <v>91</v>
      </c>
      <c r="D55">
        <v>1.8306438667935101E-2</v>
      </c>
      <c r="E55">
        <v>2048</v>
      </c>
      <c r="F55">
        <v>8192</v>
      </c>
      <c r="G55">
        <v>4</v>
      </c>
      <c r="H55">
        <v>3.2651862423834301</v>
      </c>
      <c r="I55">
        <v>7.6910441568640904</v>
      </c>
      <c r="J55">
        <v>-0.82696484182258301</v>
      </c>
      <c r="K55" t="b">
        <v>1</v>
      </c>
      <c r="L55">
        <v>226.9</v>
      </c>
      <c r="M55" t="s">
        <v>92</v>
      </c>
      <c r="N55">
        <v>7.7057977104352604</v>
      </c>
      <c r="O55">
        <v>3.8570000000000002</v>
      </c>
      <c r="P55">
        <v>2.355</v>
      </c>
      <c r="Q55" t="s">
        <v>329</v>
      </c>
      <c r="S55">
        <v>0</v>
      </c>
      <c r="T55">
        <v>7210</v>
      </c>
      <c r="U55">
        <v>2048</v>
      </c>
      <c r="V55">
        <v>431</v>
      </c>
      <c r="W55">
        <v>2048</v>
      </c>
      <c r="X55">
        <v>1</v>
      </c>
      <c r="Y55">
        <v>0.109110181999528</v>
      </c>
      <c r="Z55">
        <v>226.9</v>
      </c>
      <c r="AA55">
        <v>31.77</v>
      </c>
      <c r="AB55" t="s">
        <v>94</v>
      </c>
      <c r="AC55">
        <v>15.0625</v>
      </c>
      <c r="AE55">
        <v>0</v>
      </c>
      <c r="AF55">
        <v>226.875</v>
      </c>
      <c r="AG55">
        <v>4.68359375</v>
      </c>
      <c r="AH55">
        <f t="shared" si="0"/>
        <v>222.19140625</v>
      </c>
      <c r="AI55">
        <f t="shared" si="1"/>
        <v>48.440366972477065</v>
      </c>
      <c r="AJ55">
        <f t="shared" si="2"/>
        <v>0.43737477539561831</v>
      </c>
      <c r="AK55">
        <f t="shared" si="3"/>
        <v>518.71990055847391</v>
      </c>
    </row>
    <row r="56" spans="1:37" x14ac:dyDescent="0.3">
      <c r="A56">
        <v>54</v>
      </c>
      <c r="B56">
        <v>104</v>
      </c>
      <c r="C56" t="s">
        <v>91</v>
      </c>
      <c r="D56">
        <v>1.5538834445411201E-2</v>
      </c>
      <c r="E56">
        <v>2048</v>
      </c>
      <c r="F56">
        <v>8192</v>
      </c>
      <c r="G56">
        <v>4</v>
      </c>
      <c r="H56">
        <v>4.1963033038885502</v>
      </c>
      <c r="I56">
        <v>6.7247399625792097</v>
      </c>
      <c r="J56">
        <v>-0.84223435785234901</v>
      </c>
      <c r="K56" t="b">
        <v>1</v>
      </c>
      <c r="L56">
        <v>40</v>
      </c>
      <c r="M56" t="s">
        <v>92</v>
      </c>
      <c r="N56">
        <v>7.0716010107654004</v>
      </c>
      <c r="O56">
        <v>3.8380000000000001</v>
      </c>
      <c r="P56">
        <v>1.603</v>
      </c>
      <c r="Q56" t="s">
        <v>330</v>
      </c>
      <c r="R56" s="1" t="s">
        <v>1941</v>
      </c>
      <c r="S56">
        <v>0</v>
      </c>
      <c r="T56">
        <v>6896</v>
      </c>
      <c r="U56">
        <v>2048</v>
      </c>
      <c r="V56">
        <v>209</v>
      </c>
      <c r="W56">
        <v>2048</v>
      </c>
      <c r="X56">
        <v>1</v>
      </c>
      <c r="Y56">
        <v>0.221092922620263</v>
      </c>
      <c r="Z56">
        <v>40</v>
      </c>
      <c r="AA56">
        <v>172.4</v>
      </c>
      <c r="AB56" t="s">
        <v>94</v>
      </c>
      <c r="AC56">
        <v>6.32421875</v>
      </c>
      <c r="AE56">
        <v>0</v>
      </c>
      <c r="AF56">
        <v>40</v>
      </c>
      <c r="AG56">
        <v>6.578125</v>
      </c>
      <c r="AH56">
        <f t="shared" si="0"/>
        <v>33.421875</v>
      </c>
      <c r="AI56">
        <f t="shared" si="1"/>
        <v>6.0807600950118763</v>
      </c>
      <c r="AJ56">
        <f t="shared" si="2"/>
        <v>0.43074700445505931</v>
      </c>
      <c r="AK56">
        <f t="shared" si="3"/>
        <v>92.861934235861369</v>
      </c>
    </row>
    <row r="57" spans="1:37" x14ac:dyDescent="0.3">
      <c r="A57">
        <v>55</v>
      </c>
      <c r="B57">
        <v>108</v>
      </c>
      <c r="C57" t="s">
        <v>91</v>
      </c>
      <c r="D57">
        <v>2.0841961172506002E-2</v>
      </c>
      <c r="E57">
        <v>2048</v>
      </c>
      <c r="F57">
        <v>2048</v>
      </c>
      <c r="G57">
        <v>1</v>
      </c>
      <c r="H57">
        <v>2.62890394779475</v>
      </c>
      <c r="I57">
        <v>5.2372695834973602</v>
      </c>
      <c r="J57">
        <v>-0.76789592454954103</v>
      </c>
      <c r="K57" t="b">
        <v>1</v>
      </c>
      <c r="L57">
        <v>98.1</v>
      </c>
      <c r="M57" t="s">
        <v>92</v>
      </c>
      <c r="N57">
        <v>5.4463102042535496</v>
      </c>
      <c r="O57">
        <v>3.4449999999999998</v>
      </c>
      <c r="P57">
        <v>1.992</v>
      </c>
      <c r="Q57" t="s">
        <v>331</v>
      </c>
      <c r="S57">
        <v>0</v>
      </c>
      <c r="T57">
        <v>2782</v>
      </c>
      <c r="U57">
        <v>2048</v>
      </c>
      <c r="V57">
        <v>236</v>
      </c>
      <c r="W57">
        <v>2048</v>
      </c>
      <c r="X57">
        <v>1</v>
      </c>
      <c r="Y57">
        <v>0.106032615527881</v>
      </c>
      <c r="Z57">
        <v>98.1</v>
      </c>
      <c r="AA57">
        <v>28.36</v>
      </c>
      <c r="AB57" t="s">
        <v>94</v>
      </c>
      <c r="AC57">
        <v>9.90625</v>
      </c>
      <c r="AE57">
        <v>3</v>
      </c>
      <c r="AF57">
        <v>98.125</v>
      </c>
      <c r="AG57">
        <v>2.923828125</v>
      </c>
      <c r="AH57">
        <f t="shared" si="0"/>
        <v>95.201171875</v>
      </c>
      <c r="AI57">
        <f t="shared" si="1"/>
        <v>33.56045424181697</v>
      </c>
      <c r="AJ57">
        <f t="shared" si="2"/>
        <v>0.46398830837104438</v>
      </c>
      <c r="AK57">
        <f t="shared" si="3"/>
        <v>211.48162190658246</v>
      </c>
    </row>
    <row r="58" spans="1:37" x14ac:dyDescent="0.3">
      <c r="A58">
        <v>56</v>
      </c>
      <c r="B58">
        <v>109</v>
      </c>
      <c r="C58" t="s">
        <v>91</v>
      </c>
      <c r="D58">
        <v>3.9010927746582803E-2</v>
      </c>
      <c r="E58">
        <v>2048</v>
      </c>
      <c r="F58">
        <v>2048</v>
      </c>
      <c r="G58">
        <v>1</v>
      </c>
      <c r="H58">
        <v>3.99654118413204</v>
      </c>
      <c r="I58">
        <v>2.7300591389651898</v>
      </c>
      <c r="J58">
        <v>-0.80566788525475097</v>
      </c>
      <c r="K58" t="b">
        <v>1</v>
      </c>
      <c r="L58">
        <v>4.82</v>
      </c>
      <c r="M58" t="s">
        <v>92</v>
      </c>
      <c r="N58">
        <v>3.7404119851156898</v>
      </c>
      <c r="O58">
        <v>2.9550000000000001</v>
      </c>
      <c r="P58">
        <v>0.68300000000000005</v>
      </c>
      <c r="Q58" t="s">
        <v>332</v>
      </c>
      <c r="S58">
        <v>0</v>
      </c>
      <c r="T58">
        <v>900</v>
      </c>
      <c r="U58">
        <v>2048</v>
      </c>
      <c r="V58">
        <v>136</v>
      </c>
      <c r="W58">
        <v>2048</v>
      </c>
      <c r="X58">
        <v>1</v>
      </c>
      <c r="Y58">
        <v>0.25695128669995099</v>
      </c>
      <c r="Z58">
        <v>4.82</v>
      </c>
      <c r="AA58">
        <v>186.8</v>
      </c>
      <c r="AB58" t="s">
        <v>94</v>
      </c>
      <c r="AC58">
        <v>2.1953125</v>
      </c>
      <c r="AE58">
        <v>3</v>
      </c>
      <c r="AF58">
        <v>4.8203125</v>
      </c>
      <c r="AG58">
        <v>1.4287109375</v>
      </c>
      <c r="AH58">
        <f t="shared" si="0"/>
        <v>3.3916015625</v>
      </c>
      <c r="AI58">
        <f t="shared" si="1"/>
        <v>3.3738892686261108</v>
      </c>
      <c r="AJ58">
        <f t="shared" si="2"/>
        <v>0.44678942281984946</v>
      </c>
      <c r="AK58">
        <f t="shared" si="3"/>
        <v>10.788779352871128</v>
      </c>
    </row>
    <row r="59" spans="1:37" x14ac:dyDescent="0.3">
      <c r="A59">
        <v>57</v>
      </c>
      <c r="B59">
        <v>110</v>
      </c>
      <c r="C59" t="s">
        <v>91</v>
      </c>
      <c r="D59">
        <v>4.8592838017172797E-2</v>
      </c>
      <c r="E59">
        <v>2048</v>
      </c>
      <c r="F59">
        <v>2048</v>
      </c>
      <c r="G59">
        <v>1</v>
      </c>
      <c r="H59">
        <v>2.29664389832269</v>
      </c>
      <c r="I59">
        <v>3.7970880076761002</v>
      </c>
      <c r="J59">
        <v>-0.76789592454954103</v>
      </c>
      <c r="K59" t="b">
        <v>1</v>
      </c>
      <c r="L59">
        <v>45.03</v>
      </c>
      <c r="M59" t="s">
        <v>92</v>
      </c>
      <c r="N59">
        <v>4.82659961988867</v>
      </c>
      <c r="O59">
        <v>3.516</v>
      </c>
      <c r="P59">
        <v>1.653</v>
      </c>
      <c r="Q59" t="s">
        <v>333</v>
      </c>
      <c r="S59">
        <v>0</v>
      </c>
      <c r="T59">
        <v>3284</v>
      </c>
      <c r="U59">
        <v>2048</v>
      </c>
      <c r="V59">
        <v>332</v>
      </c>
      <c r="W59">
        <v>2048</v>
      </c>
      <c r="X59">
        <v>1</v>
      </c>
      <c r="Y59">
        <v>7.1162578984769007E-2</v>
      </c>
      <c r="Z59">
        <v>45.03</v>
      </c>
      <c r="AA59">
        <v>72.94</v>
      </c>
      <c r="AB59" t="s">
        <v>94</v>
      </c>
      <c r="AC59">
        <v>6.7109375</v>
      </c>
      <c r="AE59">
        <v>3</v>
      </c>
      <c r="AF59">
        <v>45.03125</v>
      </c>
      <c r="AG59">
        <v>2.537109375</v>
      </c>
      <c r="AH59">
        <f t="shared" si="0"/>
        <v>42.494140625</v>
      </c>
      <c r="AI59">
        <f t="shared" si="1"/>
        <v>17.749037721324097</v>
      </c>
      <c r="AJ59">
        <f t="shared" si="2"/>
        <v>0.46398830837104438</v>
      </c>
      <c r="AK59">
        <f t="shared" si="3"/>
        <v>97.052553238020806</v>
      </c>
    </row>
    <row r="60" spans="1:37" x14ac:dyDescent="0.3">
      <c r="A60">
        <v>58</v>
      </c>
      <c r="B60">
        <v>111</v>
      </c>
      <c r="C60" t="s">
        <v>91</v>
      </c>
      <c r="D60">
        <v>3.9905214464714699E-2</v>
      </c>
      <c r="E60">
        <v>2048</v>
      </c>
      <c r="F60">
        <v>2048</v>
      </c>
      <c r="G60">
        <v>1</v>
      </c>
      <c r="H60">
        <v>4.3628115203819302</v>
      </c>
      <c r="I60">
        <v>3.1123377105849599</v>
      </c>
      <c r="J60">
        <v>-0.80486422651634304</v>
      </c>
      <c r="K60" t="b">
        <v>1</v>
      </c>
      <c r="L60">
        <v>5.1680000000000001</v>
      </c>
      <c r="M60" t="s">
        <v>92</v>
      </c>
      <c r="N60">
        <v>3.43863844211167</v>
      </c>
      <c r="O60">
        <v>2.79</v>
      </c>
      <c r="P60">
        <v>0.71340000000000003</v>
      </c>
      <c r="Q60" t="s">
        <v>334</v>
      </c>
      <c r="S60">
        <v>0</v>
      </c>
      <c r="T60">
        <v>614</v>
      </c>
      <c r="U60">
        <v>2048</v>
      </c>
      <c r="V60">
        <v>75</v>
      </c>
      <c r="W60">
        <v>2048</v>
      </c>
      <c r="X60">
        <v>1</v>
      </c>
      <c r="Y60">
        <v>0.38830402730529601</v>
      </c>
      <c r="Z60">
        <v>5.1680000000000001</v>
      </c>
      <c r="AA60">
        <v>118.8</v>
      </c>
      <c r="AB60" t="s">
        <v>94</v>
      </c>
      <c r="AC60">
        <v>2.2734375</v>
      </c>
      <c r="AE60">
        <v>4</v>
      </c>
      <c r="AF60">
        <v>5.16796875</v>
      </c>
      <c r="AG60">
        <v>1.224609375</v>
      </c>
      <c r="AH60">
        <f t="shared" si="0"/>
        <v>3.943359375</v>
      </c>
      <c r="AI60">
        <f t="shared" si="1"/>
        <v>4.2200956937799043</v>
      </c>
      <c r="AJ60">
        <f t="shared" si="2"/>
        <v>0.4471486333657404</v>
      </c>
      <c r="AK60">
        <f t="shared" si="3"/>
        <v>11.557608285862557</v>
      </c>
    </row>
    <row r="61" spans="1:37" x14ac:dyDescent="0.3">
      <c r="A61">
        <v>59</v>
      </c>
      <c r="B61">
        <v>114</v>
      </c>
      <c r="C61" t="s">
        <v>91</v>
      </c>
      <c r="D61">
        <v>1.6496751372555199E-2</v>
      </c>
      <c r="E61">
        <v>2048</v>
      </c>
      <c r="F61">
        <v>8192</v>
      </c>
      <c r="G61">
        <v>4</v>
      </c>
      <c r="H61">
        <v>3.38070340797811</v>
      </c>
      <c r="I61">
        <v>7.8773030580427497</v>
      </c>
      <c r="J61">
        <v>-0.83098313551462599</v>
      </c>
      <c r="K61" t="b">
        <v>1</v>
      </c>
      <c r="L61">
        <v>213.4</v>
      </c>
      <c r="M61" t="s">
        <v>92</v>
      </c>
      <c r="N61">
        <v>7.8838245930545199</v>
      </c>
      <c r="O61">
        <v>3.8610000000000002</v>
      </c>
      <c r="P61">
        <v>2.33</v>
      </c>
      <c r="Q61" t="s">
        <v>335</v>
      </c>
      <c r="S61">
        <v>0</v>
      </c>
      <c r="T61">
        <v>7276</v>
      </c>
      <c r="U61">
        <v>2048</v>
      </c>
      <c r="V61">
        <v>420</v>
      </c>
      <c r="W61">
        <v>2048</v>
      </c>
      <c r="X61">
        <v>1</v>
      </c>
      <c r="Y61">
        <v>0.116166431475733</v>
      </c>
      <c r="Z61">
        <v>213.4</v>
      </c>
      <c r="AA61">
        <v>34.1</v>
      </c>
      <c r="AB61" t="s">
        <v>94</v>
      </c>
      <c r="AC61">
        <v>14.609375</v>
      </c>
      <c r="AE61">
        <v>0</v>
      </c>
      <c r="AF61">
        <v>213.375</v>
      </c>
      <c r="AG61">
        <v>4.828125</v>
      </c>
      <c r="AH61">
        <f t="shared" si="0"/>
        <v>208.546875</v>
      </c>
      <c r="AI61">
        <f t="shared" si="1"/>
        <v>44.194174757281552</v>
      </c>
      <c r="AJ61">
        <f t="shared" si="2"/>
        <v>0.43562080144588783</v>
      </c>
      <c r="AK61">
        <f t="shared" si="3"/>
        <v>489.8182072384464</v>
      </c>
    </row>
    <row r="62" spans="1:37" x14ac:dyDescent="0.3">
      <c r="A62">
        <v>60</v>
      </c>
      <c r="B62">
        <v>115</v>
      </c>
      <c r="C62" t="s">
        <v>91</v>
      </c>
      <c r="D62">
        <v>1.59473943413668E-2</v>
      </c>
      <c r="E62">
        <v>2048</v>
      </c>
      <c r="F62">
        <v>8192</v>
      </c>
      <c r="G62">
        <v>4</v>
      </c>
      <c r="H62">
        <v>3.90648078420088</v>
      </c>
      <c r="I62">
        <v>6.24884328566508</v>
      </c>
      <c r="J62">
        <v>-0.84143069911393997</v>
      </c>
      <c r="K62" t="b">
        <v>1</v>
      </c>
      <c r="L62">
        <v>39.75</v>
      </c>
      <c r="M62" t="s">
        <v>92</v>
      </c>
      <c r="N62">
        <v>6.7711809588121303</v>
      </c>
      <c r="O62">
        <v>3.8519999999999999</v>
      </c>
      <c r="P62">
        <v>1.6</v>
      </c>
      <c r="Q62" t="s">
        <v>336</v>
      </c>
      <c r="R62" s="1" t="s">
        <v>1941</v>
      </c>
      <c r="S62">
        <v>0</v>
      </c>
      <c r="T62">
        <v>7096</v>
      </c>
      <c r="U62">
        <v>2048</v>
      </c>
      <c r="V62">
        <v>225</v>
      </c>
      <c r="W62">
        <v>2048</v>
      </c>
      <c r="X62">
        <v>1</v>
      </c>
      <c r="Y62">
        <v>0.19376538561339199</v>
      </c>
      <c r="Z62">
        <v>39.75</v>
      </c>
      <c r="AA62">
        <v>178.5</v>
      </c>
      <c r="AB62" t="s">
        <v>94</v>
      </c>
      <c r="AC62">
        <v>6.3046875</v>
      </c>
      <c r="AE62">
        <v>0</v>
      </c>
      <c r="AF62">
        <v>39.75</v>
      </c>
      <c r="AG62">
        <v>6.56640625</v>
      </c>
      <c r="AH62">
        <f t="shared" si="0"/>
        <v>33.18359375</v>
      </c>
      <c r="AI62">
        <f t="shared" si="1"/>
        <v>6.0535395597858415</v>
      </c>
      <c r="AJ62">
        <f t="shared" si="2"/>
        <v>0.43109331718922134</v>
      </c>
      <c r="AK62">
        <f t="shared" si="3"/>
        <v>92.207414067967079</v>
      </c>
    </row>
    <row r="63" spans="1:37" x14ac:dyDescent="0.3">
      <c r="A63">
        <v>61</v>
      </c>
      <c r="B63">
        <v>119</v>
      </c>
      <c r="C63" t="s">
        <v>91</v>
      </c>
      <c r="D63">
        <v>1.60189283483715E-2</v>
      </c>
      <c r="E63">
        <v>2048</v>
      </c>
      <c r="F63">
        <v>2048</v>
      </c>
      <c r="G63">
        <v>1</v>
      </c>
      <c r="H63">
        <v>2.8719419224196998</v>
      </c>
      <c r="I63">
        <v>5.5671921054717899</v>
      </c>
      <c r="J63">
        <v>-0.77753982941044597</v>
      </c>
      <c r="K63" t="b">
        <v>1</v>
      </c>
      <c r="L63">
        <v>86.75</v>
      </c>
      <c r="M63" t="s">
        <v>92</v>
      </c>
      <c r="N63">
        <v>5.7032436008000502</v>
      </c>
      <c r="O63">
        <v>3.4279999999999999</v>
      </c>
      <c r="P63">
        <v>1.9379999999999999</v>
      </c>
      <c r="Q63" t="s">
        <v>337</v>
      </c>
      <c r="S63">
        <v>0</v>
      </c>
      <c r="T63">
        <v>2682</v>
      </c>
      <c r="U63">
        <v>2048</v>
      </c>
      <c r="V63">
        <v>194</v>
      </c>
      <c r="W63">
        <v>2048</v>
      </c>
      <c r="X63">
        <v>1</v>
      </c>
      <c r="Y63">
        <v>0.13439759756597999</v>
      </c>
      <c r="Z63">
        <v>86.75</v>
      </c>
      <c r="AA63">
        <v>30.92</v>
      </c>
      <c r="AB63" t="s">
        <v>94</v>
      </c>
      <c r="AC63">
        <v>9.3125</v>
      </c>
      <c r="AE63">
        <v>2</v>
      </c>
      <c r="AF63">
        <v>86.75</v>
      </c>
      <c r="AG63">
        <v>3.341796875</v>
      </c>
      <c r="AH63">
        <f t="shared" si="0"/>
        <v>83.408203125</v>
      </c>
      <c r="AI63">
        <f t="shared" si="1"/>
        <v>25.959088252483927</v>
      </c>
      <c r="AJ63">
        <f t="shared" si="2"/>
        <v>0.45953515666791078</v>
      </c>
      <c r="AK63">
        <f t="shared" si="3"/>
        <v>188.77772188100735</v>
      </c>
    </row>
    <row r="64" spans="1:37" x14ac:dyDescent="0.3">
      <c r="A64">
        <v>62</v>
      </c>
      <c r="B64">
        <v>120</v>
      </c>
      <c r="C64" t="s">
        <v>91</v>
      </c>
      <c r="D64">
        <v>5.5598100135273797E-2</v>
      </c>
      <c r="E64">
        <v>2048</v>
      </c>
      <c r="F64">
        <v>2048</v>
      </c>
      <c r="G64">
        <v>1</v>
      </c>
      <c r="H64">
        <v>3.9891002427350499</v>
      </c>
      <c r="I64">
        <v>2.8866438279948001</v>
      </c>
      <c r="J64">
        <v>-0.80245325030111603</v>
      </c>
      <c r="K64" t="b">
        <v>1</v>
      </c>
      <c r="L64">
        <v>5.2930000000000001</v>
      </c>
      <c r="M64" t="s">
        <v>92</v>
      </c>
      <c r="N64">
        <v>3.95394473559135</v>
      </c>
      <c r="O64">
        <v>2.984</v>
      </c>
      <c r="P64">
        <v>0.72360000000000002</v>
      </c>
      <c r="Q64" t="s">
        <v>338</v>
      </c>
      <c r="S64">
        <v>0</v>
      </c>
      <c r="T64">
        <v>966.5</v>
      </c>
      <c r="U64">
        <v>2048</v>
      </c>
      <c r="V64">
        <v>94</v>
      </c>
      <c r="W64">
        <v>2048</v>
      </c>
      <c r="X64">
        <v>1</v>
      </c>
      <c r="Y64">
        <v>0.30830214975542503</v>
      </c>
      <c r="Z64">
        <v>5.2930000000000001</v>
      </c>
      <c r="AA64">
        <v>182.6</v>
      </c>
      <c r="AB64" t="s">
        <v>94</v>
      </c>
      <c r="AC64">
        <v>2.30078125</v>
      </c>
      <c r="AE64">
        <v>4</v>
      </c>
      <c r="AF64">
        <v>5.29296875</v>
      </c>
      <c r="AG64">
        <v>1.845703125</v>
      </c>
      <c r="AH64">
        <f t="shared" si="0"/>
        <v>3.447265625</v>
      </c>
      <c r="AI64">
        <f t="shared" si="1"/>
        <v>2.8677248677248679</v>
      </c>
      <c r="AJ64">
        <f t="shared" si="2"/>
        <v>0.44822799872471542</v>
      </c>
      <c r="AK64">
        <f t="shared" si="3"/>
        <v>11.808652661278172</v>
      </c>
    </row>
    <row r="65" spans="1:37" x14ac:dyDescent="0.3">
      <c r="A65">
        <v>63</v>
      </c>
      <c r="B65">
        <v>121</v>
      </c>
      <c r="C65" t="s">
        <v>91</v>
      </c>
      <c r="D65">
        <v>5.5518036387146801E-2</v>
      </c>
      <c r="E65">
        <v>2048</v>
      </c>
      <c r="F65">
        <v>2048</v>
      </c>
      <c r="G65">
        <v>1</v>
      </c>
      <c r="H65">
        <v>2.74161858869221</v>
      </c>
      <c r="I65">
        <v>4.2382638924802496</v>
      </c>
      <c r="J65">
        <v>-0.77834348814885501</v>
      </c>
      <c r="K65" t="b">
        <v>1</v>
      </c>
      <c r="L65">
        <v>35.159999999999997</v>
      </c>
      <c r="M65" t="s">
        <v>92</v>
      </c>
      <c r="N65">
        <v>5.1305093384437601</v>
      </c>
      <c r="O65">
        <v>3.4729999999999999</v>
      </c>
      <c r="P65">
        <v>1.546</v>
      </c>
      <c r="Q65" t="s">
        <v>339</v>
      </c>
      <c r="S65">
        <v>0</v>
      </c>
      <c r="T65">
        <v>2976</v>
      </c>
      <c r="U65">
        <v>2048</v>
      </c>
      <c r="V65">
        <v>168</v>
      </c>
      <c r="W65">
        <v>2048</v>
      </c>
      <c r="X65">
        <v>1</v>
      </c>
      <c r="Y65">
        <v>0.13436879129572901</v>
      </c>
      <c r="Z65">
        <v>35.159999999999997</v>
      </c>
      <c r="AA65">
        <v>84.6</v>
      </c>
      <c r="AB65" t="s">
        <v>94</v>
      </c>
      <c r="AC65">
        <v>5.9296875</v>
      </c>
      <c r="AE65">
        <v>3</v>
      </c>
      <c r="AF65">
        <v>35.15625</v>
      </c>
      <c r="AG65">
        <v>4.359375</v>
      </c>
      <c r="AH65">
        <f t="shared" si="0"/>
        <v>30.796875</v>
      </c>
      <c r="AI65">
        <f t="shared" si="1"/>
        <v>8.064516129032258</v>
      </c>
      <c r="AJ65">
        <f t="shared" si="2"/>
        <v>0.45916599558328336</v>
      </c>
      <c r="AK65">
        <f t="shared" si="3"/>
        <v>76.565447655462052</v>
      </c>
    </row>
    <row r="66" spans="1:37" x14ac:dyDescent="0.3">
      <c r="A66">
        <v>64</v>
      </c>
      <c r="B66">
        <v>122</v>
      </c>
      <c r="C66" t="s">
        <v>91</v>
      </c>
      <c r="D66">
        <v>3.6711703054624303E-2</v>
      </c>
      <c r="E66">
        <v>2048</v>
      </c>
      <c r="F66">
        <v>2048</v>
      </c>
      <c r="G66">
        <v>1</v>
      </c>
      <c r="H66">
        <v>5.6412518494670101</v>
      </c>
      <c r="I66">
        <v>4.3466286222943999</v>
      </c>
      <c r="J66">
        <v>-0.80486422651634304</v>
      </c>
      <c r="K66" t="b">
        <v>1</v>
      </c>
      <c r="L66">
        <v>5.8949999999999996</v>
      </c>
      <c r="M66" t="s">
        <v>92</v>
      </c>
      <c r="N66">
        <v>4.4831696512590096</v>
      </c>
      <c r="O66">
        <v>2.8479999999999999</v>
      </c>
      <c r="P66">
        <v>0.77049999999999996</v>
      </c>
      <c r="Q66" t="s">
        <v>340</v>
      </c>
      <c r="S66">
        <v>0</v>
      </c>
      <c r="T66">
        <v>705</v>
      </c>
      <c r="U66">
        <v>2048</v>
      </c>
      <c r="V66">
        <v>22</v>
      </c>
      <c r="W66">
        <v>2048</v>
      </c>
      <c r="X66">
        <v>1</v>
      </c>
      <c r="Y66">
        <v>0.98951821909316795</v>
      </c>
      <c r="Z66">
        <v>5.8949999999999996</v>
      </c>
      <c r="AA66">
        <v>119.6</v>
      </c>
      <c r="AB66" t="s">
        <v>94</v>
      </c>
      <c r="AC66">
        <v>2.427734375</v>
      </c>
      <c r="AE66">
        <v>3</v>
      </c>
      <c r="AF66">
        <v>5.89453125</v>
      </c>
      <c r="AG66">
        <v>2.123046875</v>
      </c>
      <c r="AH66">
        <f t="shared" si="0"/>
        <v>3.771484375</v>
      </c>
      <c r="AI66">
        <f t="shared" si="1"/>
        <v>2.7764489420423182</v>
      </c>
      <c r="AJ66">
        <f t="shared" si="2"/>
        <v>0.4471486333657404</v>
      </c>
      <c r="AK66">
        <f t="shared" si="3"/>
        <v>13.182487455303551</v>
      </c>
    </row>
    <row r="67" spans="1:37" x14ac:dyDescent="0.3">
      <c r="A67">
        <v>65</v>
      </c>
      <c r="B67">
        <v>125</v>
      </c>
      <c r="C67" t="s">
        <v>91</v>
      </c>
      <c r="D67">
        <v>1.10201053987634E-2</v>
      </c>
      <c r="E67">
        <v>2048</v>
      </c>
      <c r="F67">
        <v>8192</v>
      </c>
      <c r="G67">
        <v>4</v>
      </c>
      <c r="H67">
        <v>3.5367269252977902</v>
      </c>
      <c r="I67">
        <v>8.2132193636309996</v>
      </c>
      <c r="J67">
        <v>-0.83178679425303503</v>
      </c>
      <c r="K67" t="b">
        <v>1</v>
      </c>
      <c r="L67">
        <v>209.8</v>
      </c>
      <c r="M67" t="s">
        <v>92</v>
      </c>
      <c r="N67">
        <v>8.2165337443987791</v>
      </c>
      <c r="O67">
        <v>3.8540000000000001</v>
      </c>
      <c r="P67">
        <v>2.3220000000000001</v>
      </c>
      <c r="Q67" t="s">
        <v>341</v>
      </c>
      <c r="S67">
        <v>0</v>
      </c>
      <c r="T67">
        <v>7130</v>
      </c>
      <c r="U67">
        <v>2048</v>
      </c>
      <c r="V67">
        <v>306</v>
      </c>
      <c r="W67">
        <v>2048</v>
      </c>
      <c r="X67">
        <v>1</v>
      </c>
      <c r="Y67">
        <v>0.145015026193826</v>
      </c>
      <c r="Z67">
        <v>209.8</v>
      </c>
      <c r="AA67">
        <v>33.97</v>
      </c>
      <c r="AB67" t="s">
        <v>94</v>
      </c>
      <c r="AC67">
        <v>14.484375</v>
      </c>
      <c r="AE67">
        <v>0</v>
      </c>
      <c r="AF67">
        <v>209.75</v>
      </c>
      <c r="AG67">
        <v>5.50390625</v>
      </c>
      <c r="AH67">
        <f t="shared" ref="AH67:AH130" si="4">AF67-AG67</f>
        <v>204.24609375</v>
      </c>
      <c r="AI67">
        <f t="shared" ref="AI67:AI130" si="5">AF67/AG67</f>
        <v>38.109297374024131</v>
      </c>
      <c r="AJ67">
        <f t="shared" ref="AJ67:AJ130" si="6">EXP(J67)</f>
        <v>0.4352708516211255</v>
      </c>
      <c r="AK67">
        <f t="shared" ref="AK67:AK130" si="7">AF67/AJ67</f>
        <v>481.88386430840882</v>
      </c>
    </row>
    <row r="68" spans="1:37" x14ac:dyDescent="0.3">
      <c r="A68">
        <v>66</v>
      </c>
      <c r="B68">
        <v>126</v>
      </c>
      <c r="C68" t="s">
        <v>91</v>
      </c>
      <c r="D68">
        <v>2.12464788964771E-2</v>
      </c>
      <c r="E68">
        <v>2048</v>
      </c>
      <c r="F68">
        <v>8192</v>
      </c>
      <c r="G68">
        <v>4</v>
      </c>
      <c r="H68">
        <v>3.7918988924037298</v>
      </c>
      <c r="I68">
        <v>6.2988476718542401</v>
      </c>
      <c r="J68">
        <v>-0.839823381637122</v>
      </c>
      <c r="K68" t="b">
        <v>1</v>
      </c>
      <c r="L68">
        <v>45.88</v>
      </c>
      <c r="M68" t="s">
        <v>92</v>
      </c>
      <c r="N68">
        <v>6.7311858913881704</v>
      </c>
      <c r="O68">
        <v>3.8439999999999999</v>
      </c>
      <c r="P68">
        <v>1.661</v>
      </c>
      <c r="Q68" t="s">
        <v>342</v>
      </c>
      <c r="R68" s="1" t="s">
        <v>1941</v>
      </c>
      <c r="S68">
        <v>0</v>
      </c>
      <c r="T68">
        <v>6988</v>
      </c>
      <c r="U68">
        <v>2048</v>
      </c>
      <c r="V68">
        <v>204</v>
      </c>
      <c r="W68">
        <v>2048</v>
      </c>
      <c r="X68">
        <v>1</v>
      </c>
      <c r="Y68">
        <v>0.19547202078264</v>
      </c>
      <c r="Z68">
        <v>45.88</v>
      </c>
      <c r="AA68">
        <v>152.4</v>
      </c>
      <c r="AB68" t="s">
        <v>94</v>
      </c>
      <c r="AC68">
        <v>6.7734375</v>
      </c>
      <c r="AE68">
        <v>0</v>
      </c>
      <c r="AF68">
        <v>45.875</v>
      </c>
      <c r="AG68">
        <v>6.70703125</v>
      </c>
      <c r="AH68">
        <f t="shared" si="4"/>
        <v>39.16796875</v>
      </c>
      <c r="AI68">
        <f t="shared" si="5"/>
        <v>6.8398369248689574</v>
      </c>
      <c r="AJ68">
        <f t="shared" si="6"/>
        <v>0.43178677816876038</v>
      </c>
      <c r="AK68">
        <f t="shared" si="7"/>
        <v>106.24456866085447</v>
      </c>
    </row>
    <row r="69" spans="1:37" x14ac:dyDescent="0.3">
      <c r="A69">
        <v>67</v>
      </c>
      <c r="B69">
        <v>130</v>
      </c>
      <c r="C69" t="s">
        <v>91</v>
      </c>
      <c r="D69">
        <v>2.0283536481600601E-2</v>
      </c>
      <c r="E69">
        <v>2048</v>
      </c>
      <c r="F69">
        <v>2048</v>
      </c>
      <c r="G69">
        <v>1</v>
      </c>
      <c r="H69">
        <v>2.8677469701147</v>
      </c>
      <c r="I69">
        <v>5.3742250348145602</v>
      </c>
      <c r="J69">
        <v>-0.77954897625646802</v>
      </c>
      <c r="K69" t="b">
        <v>1</v>
      </c>
      <c r="L69">
        <v>74.8</v>
      </c>
      <c r="M69" t="s">
        <v>92</v>
      </c>
      <c r="N69">
        <v>5.5260486286907096</v>
      </c>
      <c r="O69">
        <v>3.3929999999999998</v>
      </c>
      <c r="P69">
        <v>1.8740000000000001</v>
      </c>
      <c r="Q69" t="s">
        <v>343</v>
      </c>
      <c r="S69">
        <v>0</v>
      </c>
      <c r="T69">
        <v>2470</v>
      </c>
      <c r="U69">
        <v>2048</v>
      </c>
      <c r="V69">
        <v>242</v>
      </c>
      <c r="W69">
        <v>2048</v>
      </c>
      <c r="X69">
        <v>1</v>
      </c>
      <c r="Y69">
        <v>0.120063322555339</v>
      </c>
      <c r="Z69">
        <v>74.8</v>
      </c>
      <c r="AA69">
        <v>33.03</v>
      </c>
      <c r="AB69" t="s">
        <v>94</v>
      </c>
      <c r="AC69">
        <v>8.6484375</v>
      </c>
      <c r="AE69">
        <v>3</v>
      </c>
      <c r="AF69">
        <v>74.8125</v>
      </c>
      <c r="AG69">
        <v>2.6953125</v>
      </c>
      <c r="AH69">
        <f t="shared" si="4"/>
        <v>72.1171875</v>
      </c>
      <c r="AI69">
        <f t="shared" si="5"/>
        <v>27.756521739130434</v>
      </c>
      <c r="AJ69">
        <f t="shared" si="6"/>
        <v>0.45861280993253989</v>
      </c>
      <c r="AK69">
        <f t="shared" si="7"/>
        <v>163.12780275589034</v>
      </c>
    </row>
    <row r="70" spans="1:37" x14ac:dyDescent="0.3">
      <c r="A70">
        <v>68</v>
      </c>
      <c r="B70">
        <v>131</v>
      </c>
      <c r="C70" t="s">
        <v>91</v>
      </c>
      <c r="D70">
        <v>4.0420441405610297E-2</v>
      </c>
      <c r="E70">
        <v>2048</v>
      </c>
      <c r="F70">
        <v>2048</v>
      </c>
      <c r="G70">
        <v>1</v>
      </c>
      <c r="H70">
        <v>3.67371559660632</v>
      </c>
      <c r="I70">
        <v>2.8808531485106199</v>
      </c>
      <c r="J70">
        <v>-0.80164959156270799</v>
      </c>
      <c r="K70" t="b">
        <v>1</v>
      </c>
      <c r="L70">
        <v>6.0860000000000003</v>
      </c>
      <c r="M70" t="s">
        <v>92</v>
      </c>
      <c r="N70">
        <v>3.9365246690579299</v>
      </c>
      <c r="O70">
        <v>3.01</v>
      </c>
      <c r="P70">
        <v>0.78400000000000003</v>
      </c>
      <c r="Q70" t="s">
        <v>344</v>
      </c>
      <c r="S70">
        <v>0</v>
      </c>
      <c r="T70">
        <v>1022</v>
      </c>
      <c r="U70">
        <v>2048</v>
      </c>
      <c r="V70">
        <v>139</v>
      </c>
      <c r="W70">
        <v>2048</v>
      </c>
      <c r="X70">
        <v>1</v>
      </c>
      <c r="Y70">
        <v>0.226781597015416</v>
      </c>
      <c r="Z70">
        <v>6.0860000000000003</v>
      </c>
      <c r="AA70">
        <v>167.9</v>
      </c>
      <c r="AB70" t="s">
        <v>94</v>
      </c>
      <c r="AC70">
        <v>2.466796875</v>
      </c>
      <c r="AE70">
        <v>3</v>
      </c>
      <c r="AF70">
        <v>6.0859375</v>
      </c>
      <c r="AG70">
        <v>1.64453125</v>
      </c>
      <c r="AH70">
        <f t="shared" si="4"/>
        <v>4.44140625</v>
      </c>
      <c r="AI70">
        <f t="shared" si="5"/>
        <v>3.7007125890736341</v>
      </c>
      <c r="AJ70">
        <f t="shared" si="6"/>
        <v>0.44858836585939227</v>
      </c>
      <c r="AK70">
        <f t="shared" si="7"/>
        <v>13.566864330823073</v>
      </c>
    </row>
    <row r="71" spans="1:37" x14ac:dyDescent="0.3">
      <c r="A71">
        <v>69</v>
      </c>
      <c r="B71">
        <v>132</v>
      </c>
      <c r="C71" t="s">
        <v>91</v>
      </c>
      <c r="D71">
        <v>4.7300477512196501E-2</v>
      </c>
      <c r="E71">
        <v>2048</v>
      </c>
      <c r="F71">
        <v>2048</v>
      </c>
      <c r="G71">
        <v>1</v>
      </c>
      <c r="H71">
        <v>2.56939702029619</v>
      </c>
      <c r="I71">
        <v>3.7963844645587299</v>
      </c>
      <c r="J71">
        <v>-0.77874531751805898</v>
      </c>
      <c r="K71" t="b">
        <v>1</v>
      </c>
      <c r="L71">
        <v>30</v>
      </c>
      <c r="M71" t="s">
        <v>92</v>
      </c>
      <c r="N71">
        <v>4.8035500416266999</v>
      </c>
      <c r="O71">
        <v>3.4279999999999999</v>
      </c>
      <c r="P71">
        <v>1.478</v>
      </c>
      <c r="Q71" t="s">
        <v>345</v>
      </c>
      <c r="S71">
        <v>0</v>
      </c>
      <c r="T71">
        <v>2678</v>
      </c>
      <c r="U71">
        <v>2048</v>
      </c>
      <c r="V71">
        <v>261</v>
      </c>
      <c r="W71">
        <v>2048</v>
      </c>
      <c r="X71">
        <v>1</v>
      </c>
      <c r="Y71">
        <v>9.7143236805986605E-2</v>
      </c>
      <c r="Z71">
        <v>30</v>
      </c>
      <c r="AA71">
        <v>89.25</v>
      </c>
      <c r="AB71" t="s">
        <v>94</v>
      </c>
      <c r="AC71">
        <v>5.4765625</v>
      </c>
      <c r="AE71">
        <v>3</v>
      </c>
      <c r="AF71">
        <v>30</v>
      </c>
      <c r="AG71">
        <v>2.78515625</v>
      </c>
      <c r="AH71">
        <f t="shared" si="4"/>
        <v>27.21484375</v>
      </c>
      <c r="AI71">
        <f t="shared" si="5"/>
        <v>10.771388499298737</v>
      </c>
      <c r="AJ71">
        <f t="shared" si="6"/>
        <v>0.45898152626599503</v>
      </c>
      <c r="AK71">
        <f t="shared" si="7"/>
        <v>65.36210780434331</v>
      </c>
    </row>
    <row r="72" spans="1:37" x14ac:dyDescent="0.3">
      <c r="A72">
        <v>70</v>
      </c>
      <c r="B72">
        <v>133</v>
      </c>
      <c r="C72" t="s">
        <v>91</v>
      </c>
      <c r="D72">
        <v>3.5634189511184897E-2</v>
      </c>
      <c r="E72">
        <v>2048</v>
      </c>
      <c r="F72">
        <v>2048</v>
      </c>
      <c r="G72">
        <v>1</v>
      </c>
      <c r="H72">
        <v>5.6631013078178301</v>
      </c>
      <c r="I72">
        <v>4.2998645183870696</v>
      </c>
      <c r="J72">
        <v>-0.80285507967032099</v>
      </c>
      <c r="K72" t="b">
        <v>1</v>
      </c>
      <c r="L72">
        <v>5.742</v>
      </c>
      <c r="M72" t="s">
        <v>92</v>
      </c>
      <c r="N72">
        <v>4.5530184723829201</v>
      </c>
      <c r="O72">
        <v>2.883</v>
      </c>
      <c r="P72">
        <v>0.75929999999999997</v>
      </c>
      <c r="Q72" t="s">
        <v>346</v>
      </c>
      <c r="S72">
        <v>0</v>
      </c>
      <c r="T72">
        <v>763.5</v>
      </c>
      <c r="U72">
        <v>2048</v>
      </c>
      <c r="V72">
        <v>26</v>
      </c>
      <c r="W72">
        <v>2048</v>
      </c>
      <c r="X72">
        <v>1</v>
      </c>
      <c r="Y72">
        <v>0.91450940624704502</v>
      </c>
      <c r="Z72">
        <v>5.742</v>
      </c>
      <c r="AA72">
        <v>133</v>
      </c>
      <c r="AB72" t="s">
        <v>94</v>
      </c>
      <c r="AC72">
        <v>2.396484375</v>
      </c>
      <c r="AE72">
        <v>3</v>
      </c>
      <c r="AF72">
        <v>5.7421875</v>
      </c>
      <c r="AG72">
        <v>2.283203125</v>
      </c>
      <c r="AH72">
        <f t="shared" si="4"/>
        <v>3.458984375</v>
      </c>
      <c r="AI72">
        <f t="shared" si="5"/>
        <v>2.5149700598802394</v>
      </c>
      <c r="AJ72">
        <f t="shared" si="6"/>
        <v>0.44804792373286106</v>
      </c>
      <c r="AK72">
        <f t="shared" si="7"/>
        <v>12.816011850160153</v>
      </c>
    </row>
    <row r="73" spans="1:37" x14ac:dyDescent="0.3">
      <c r="A73">
        <v>71</v>
      </c>
      <c r="B73">
        <v>136</v>
      </c>
      <c r="C73" t="s">
        <v>91</v>
      </c>
      <c r="D73">
        <v>8.2942834585413294E-3</v>
      </c>
      <c r="E73">
        <v>2048</v>
      </c>
      <c r="F73">
        <v>8192</v>
      </c>
      <c r="G73">
        <v>4</v>
      </c>
      <c r="H73">
        <v>3.5363156784771999</v>
      </c>
      <c r="I73">
        <v>8.1984506061571203</v>
      </c>
      <c r="J73">
        <v>-0.83178679425303503</v>
      </c>
      <c r="K73" t="b">
        <v>1</v>
      </c>
      <c r="L73">
        <v>208.5</v>
      </c>
      <c r="M73" t="s">
        <v>92</v>
      </c>
      <c r="N73">
        <v>8.2058764907875403</v>
      </c>
      <c r="O73">
        <v>3.8420000000000001</v>
      </c>
      <c r="P73">
        <v>2.3180000000000001</v>
      </c>
      <c r="Q73" t="s">
        <v>347</v>
      </c>
      <c r="S73">
        <v>0</v>
      </c>
      <c r="T73">
        <v>6940</v>
      </c>
      <c r="U73">
        <v>2048</v>
      </c>
      <c r="V73">
        <v>290</v>
      </c>
      <c r="W73">
        <v>2048</v>
      </c>
      <c r="X73">
        <v>1</v>
      </c>
      <c r="Y73">
        <v>0.14893758494739601</v>
      </c>
      <c r="Z73">
        <v>208.5</v>
      </c>
      <c r="AA73">
        <v>33.28</v>
      </c>
      <c r="AB73" t="s">
        <v>94</v>
      </c>
      <c r="AC73">
        <v>14.4375</v>
      </c>
      <c r="AE73">
        <v>0</v>
      </c>
      <c r="AF73">
        <v>208.5</v>
      </c>
      <c r="AG73">
        <v>5.4765625</v>
      </c>
      <c r="AH73">
        <f t="shared" si="4"/>
        <v>203.0234375</v>
      </c>
      <c r="AI73">
        <f t="shared" si="5"/>
        <v>38.071326676176888</v>
      </c>
      <c r="AJ73">
        <f t="shared" si="6"/>
        <v>0.4352708516211255</v>
      </c>
      <c r="AK73">
        <f t="shared" si="7"/>
        <v>479.01208919334084</v>
      </c>
    </row>
    <row r="74" spans="1:37" x14ac:dyDescent="0.3">
      <c r="A74">
        <v>72</v>
      </c>
      <c r="B74">
        <v>137</v>
      </c>
      <c r="C74" t="s">
        <v>91</v>
      </c>
      <c r="D74">
        <v>2.2489466217800302E-2</v>
      </c>
      <c r="E74">
        <v>2048</v>
      </c>
      <c r="F74">
        <v>8192</v>
      </c>
      <c r="G74">
        <v>4</v>
      </c>
      <c r="H74">
        <v>3.7255486630542598</v>
      </c>
      <c r="I74">
        <v>6.1085900442071397</v>
      </c>
      <c r="J74">
        <v>-0.83901972289871396</v>
      </c>
      <c r="K74" t="b">
        <v>1</v>
      </c>
      <c r="L74">
        <v>43.6</v>
      </c>
      <c r="M74" t="s">
        <v>92</v>
      </c>
      <c r="N74">
        <v>6.6137461931082804</v>
      </c>
      <c r="O74">
        <v>3.8340000000000001</v>
      </c>
      <c r="P74">
        <v>1.64</v>
      </c>
      <c r="Q74" t="s">
        <v>348</v>
      </c>
      <c r="R74" s="1" t="s">
        <v>1941</v>
      </c>
      <c r="S74">
        <v>0</v>
      </c>
      <c r="T74">
        <v>6810</v>
      </c>
      <c r="U74">
        <v>2048</v>
      </c>
      <c r="V74">
        <v>249</v>
      </c>
      <c r="W74">
        <v>2048</v>
      </c>
      <c r="X74">
        <v>1</v>
      </c>
      <c r="Y74">
        <v>0.172724628376205</v>
      </c>
      <c r="Z74">
        <v>43.6</v>
      </c>
      <c r="AA74">
        <v>156.1</v>
      </c>
      <c r="AB74" t="s">
        <v>94</v>
      </c>
      <c r="AC74">
        <v>6.6015625</v>
      </c>
      <c r="AE74">
        <v>0</v>
      </c>
      <c r="AF74">
        <v>43.59375</v>
      </c>
      <c r="AG74">
        <v>6.07421875</v>
      </c>
      <c r="AH74">
        <f t="shared" si="4"/>
        <v>37.51953125</v>
      </c>
      <c r="AI74">
        <f t="shared" si="5"/>
        <v>7.176848874598071</v>
      </c>
      <c r="AJ74">
        <f t="shared" si="6"/>
        <v>0.43213392686202085</v>
      </c>
      <c r="AK74">
        <f t="shared" si="7"/>
        <v>100.88018387392056</v>
      </c>
    </row>
    <row r="75" spans="1:37" x14ac:dyDescent="0.3">
      <c r="A75">
        <v>73</v>
      </c>
      <c r="B75">
        <v>141</v>
      </c>
      <c r="C75" t="s">
        <v>91</v>
      </c>
      <c r="D75">
        <v>1.6126476424064298E-2</v>
      </c>
      <c r="E75">
        <v>2048</v>
      </c>
      <c r="F75">
        <v>2048</v>
      </c>
      <c r="G75">
        <v>1</v>
      </c>
      <c r="H75">
        <v>2.7282607088590001</v>
      </c>
      <c r="I75">
        <v>5.3126482943992697</v>
      </c>
      <c r="J75">
        <v>-0.77030690076476704</v>
      </c>
      <c r="K75" t="b">
        <v>1</v>
      </c>
      <c r="L75">
        <v>88.5</v>
      </c>
      <c r="M75" t="s">
        <v>92</v>
      </c>
      <c r="N75">
        <v>5.4483510932636801</v>
      </c>
      <c r="O75">
        <v>3.36</v>
      </c>
      <c r="P75">
        <v>1.9470000000000001</v>
      </c>
      <c r="Q75" t="s">
        <v>349</v>
      </c>
      <c r="S75">
        <v>0</v>
      </c>
      <c r="T75">
        <v>2286</v>
      </c>
      <c r="U75">
        <v>2048</v>
      </c>
      <c r="V75">
        <v>244</v>
      </c>
      <c r="W75">
        <v>2048</v>
      </c>
      <c r="X75">
        <v>1</v>
      </c>
      <c r="Y75">
        <v>0.11064055443646</v>
      </c>
      <c r="Z75">
        <v>88.5</v>
      </c>
      <c r="AA75">
        <v>25.83</v>
      </c>
      <c r="AB75" t="s">
        <v>94</v>
      </c>
      <c r="AC75">
        <v>9.40625</v>
      </c>
      <c r="AE75">
        <v>3</v>
      </c>
      <c r="AF75">
        <v>88.5</v>
      </c>
      <c r="AG75">
        <v>2.376953125</v>
      </c>
      <c r="AH75">
        <f t="shared" si="4"/>
        <v>86.123046875</v>
      </c>
      <c r="AI75">
        <f t="shared" si="5"/>
        <v>37.232539030402627</v>
      </c>
      <c r="AJ75">
        <f t="shared" si="6"/>
        <v>0.46287099104939156</v>
      </c>
      <c r="AK75">
        <f t="shared" si="7"/>
        <v>191.19798326388624</v>
      </c>
    </row>
    <row r="76" spans="1:37" x14ac:dyDescent="0.3">
      <c r="A76">
        <v>74</v>
      </c>
      <c r="B76">
        <v>142</v>
      </c>
      <c r="C76" t="s">
        <v>91</v>
      </c>
      <c r="D76">
        <v>5.0046334463819099E-2</v>
      </c>
      <c r="E76">
        <v>2048</v>
      </c>
      <c r="F76">
        <v>2048</v>
      </c>
      <c r="G76">
        <v>1</v>
      </c>
      <c r="H76">
        <v>3.3482219806747602</v>
      </c>
      <c r="I76">
        <v>2.7939996899283002</v>
      </c>
      <c r="J76">
        <v>-0.797631297870664</v>
      </c>
      <c r="K76" t="b">
        <v>1</v>
      </c>
      <c r="L76">
        <v>6.83</v>
      </c>
      <c r="M76" t="s">
        <v>92</v>
      </c>
      <c r="N76">
        <v>3.8263949123021801</v>
      </c>
      <c r="O76">
        <v>3</v>
      </c>
      <c r="P76">
        <v>0.83450000000000002</v>
      </c>
      <c r="Q76" t="s">
        <v>350</v>
      </c>
      <c r="S76">
        <v>0</v>
      </c>
      <c r="T76">
        <v>1000</v>
      </c>
      <c r="U76">
        <v>2048</v>
      </c>
      <c r="V76">
        <v>167</v>
      </c>
      <c r="W76">
        <v>2048</v>
      </c>
      <c r="X76">
        <v>1</v>
      </c>
      <c r="Y76">
        <v>0.181710872379345</v>
      </c>
      <c r="Z76">
        <v>6.83</v>
      </c>
      <c r="AA76">
        <v>146.5</v>
      </c>
      <c r="AB76" t="s">
        <v>94</v>
      </c>
      <c r="AC76">
        <v>2.61328125</v>
      </c>
      <c r="AE76">
        <v>4</v>
      </c>
      <c r="AF76">
        <v>6.828125</v>
      </c>
      <c r="AG76">
        <v>1.478515625</v>
      </c>
      <c r="AH76">
        <f t="shared" si="4"/>
        <v>5.349609375</v>
      </c>
      <c r="AI76">
        <f t="shared" si="5"/>
        <v>4.6182298546895639</v>
      </c>
      <c r="AJ76">
        <f t="shared" si="6"/>
        <v>0.45039455212335905</v>
      </c>
      <c r="AK76">
        <f t="shared" si="7"/>
        <v>15.160318808940294</v>
      </c>
    </row>
    <row r="77" spans="1:37" x14ac:dyDescent="0.3">
      <c r="A77">
        <v>75</v>
      </c>
      <c r="B77">
        <v>143</v>
      </c>
      <c r="C77" t="s">
        <v>91</v>
      </c>
      <c r="D77">
        <v>5.5900328462312403E-2</v>
      </c>
      <c r="E77">
        <v>2048</v>
      </c>
      <c r="F77">
        <v>2048</v>
      </c>
      <c r="G77">
        <v>1</v>
      </c>
      <c r="H77">
        <v>2.66181191778985</v>
      </c>
      <c r="I77">
        <v>3.9303316598615798</v>
      </c>
      <c r="J77">
        <v>-0.77633434130283296</v>
      </c>
      <c r="K77" t="b">
        <v>1</v>
      </c>
      <c r="L77">
        <v>29.95</v>
      </c>
      <c r="M77" t="s">
        <v>92</v>
      </c>
      <c r="N77">
        <v>4.8554681956272701</v>
      </c>
      <c r="O77">
        <v>3.4</v>
      </c>
      <c r="P77">
        <v>1.4770000000000001</v>
      </c>
      <c r="Q77" t="s">
        <v>351</v>
      </c>
      <c r="S77">
        <v>0</v>
      </c>
      <c r="T77">
        <v>2514</v>
      </c>
      <c r="U77">
        <v>2048</v>
      </c>
      <c r="V77">
        <v>203</v>
      </c>
      <c r="W77">
        <v>2048</v>
      </c>
      <c r="X77">
        <v>1</v>
      </c>
      <c r="Y77">
        <v>0.11663633115104501</v>
      </c>
      <c r="Z77">
        <v>29.95</v>
      </c>
      <c r="AA77">
        <v>83.94</v>
      </c>
      <c r="AB77" t="s">
        <v>94</v>
      </c>
      <c r="AC77">
        <v>5.47265625</v>
      </c>
      <c r="AE77">
        <v>4</v>
      </c>
      <c r="AF77">
        <v>29.953125</v>
      </c>
      <c r="AG77">
        <v>3.24609375</v>
      </c>
      <c r="AH77">
        <f t="shared" si="4"/>
        <v>26.70703125</v>
      </c>
      <c r="AI77">
        <f t="shared" si="5"/>
        <v>9.2274368231046928</v>
      </c>
      <c r="AJ77">
        <f t="shared" si="6"/>
        <v>0.46008945486712211</v>
      </c>
      <c r="AK77">
        <f t="shared" si="7"/>
        <v>65.102828771962891</v>
      </c>
    </row>
    <row r="78" spans="1:37" x14ac:dyDescent="0.3">
      <c r="A78">
        <v>76</v>
      </c>
      <c r="B78">
        <v>144</v>
      </c>
      <c r="C78" t="s">
        <v>91</v>
      </c>
      <c r="D78">
        <v>5.8577756118940998E-2</v>
      </c>
      <c r="E78">
        <v>2048</v>
      </c>
      <c r="F78">
        <v>2048</v>
      </c>
      <c r="G78">
        <v>1</v>
      </c>
      <c r="H78">
        <v>3.5950659612588498</v>
      </c>
      <c r="I78">
        <v>2.57868744975061</v>
      </c>
      <c r="J78">
        <v>-0.80164959156270799</v>
      </c>
      <c r="K78" t="b">
        <v>1</v>
      </c>
      <c r="L78">
        <v>5.2149999999999999</v>
      </c>
      <c r="M78" t="s">
        <v>92</v>
      </c>
      <c r="N78">
        <v>3.4918569808246298</v>
      </c>
      <c r="O78">
        <v>2.9039999999999999</v>
      </c>
      <c r="P78">
        <v>0.71730000000000005</v>
      </c>
      <c r="Q78" t="s">
        <v>352</v>
      </c>
      <c r="S78">
        <v>0</v>
      </c>
      <c r="T78">
        <v>801</v>
      </c>
      <c r="U78">
        <v>2048</v>
      </c>
      <c r="V78">
        <v>171</v>
      </c>
      <c r="W78">
        <v>2048</v>
      </c>
      <c r="X78">
        <v>1</v>
      </c>
      <c r="Y78">
        <v>0.19844965398157099</v>
      </c>
      <c r="Z78">
        <v>5.2149999999999999</v>
      </c>
      <c r="AA78">
        <v>153.6</v>
      </c>
      <c r="AB78" t="s">
        <v>94</v>
      </c>
      <c r="AC78">
        <v>2.283203125</v>
      </c>
      <c r="AE78">
        <v>4</v>
      </c>
      <c r="AF78">
        <v>5.21484375</v>
      </c>
      <c r="AG78">
        <v>1.1689453125</v>
      </c>
      <c r="AH78">
        <f t="shared" si="4"/>
        <v>4.0458984375</v>
      </c>
      <c r="AI78">
        <f t="shared" si="5"/>
        <v>4.4611528822055142</v>
      </c>
      <c r="AJ78">
        <f t="shared" si="6"/>
        <v>0.44858836585939227</v>
      </c>
      <c r="AK78">
        <f t="shared" si="7"/>
        <v>11.625008909915792</v>
      </c>
    </row>
    <row r="79" spans="1:37" x14ac:dyDescent="0.3">
      <c r="A79">
        <v>77</v>
      </c>
      <c r="B79">
        <v>147</v>
      </c>
      <c r="C79" t="s">
        <v>91</v>
      </c>
      <c r="D79">
        <v>1.7638295845806101E-2</v>
      </c>
      <c r="E79">
        <v>2048</v>
      </c>
      <c r="F79">
        <v>8192</v>
      </c>
      <c r="G79">
        <v>4</v>
      </c>
      <c r="H79">
        <v>3.4501254942635802</v>
      </c>
      <c r="I79">
        <v>7.9110299419246903</v>
      </c>
      <c r="J79">
        <v>-0.83178679425303503</v>
      </c>
      <c r="K79" t="b">
        <v>1</v>
      </c>
      <c r="L79">
        <v>196.5</v>
      </c>
      <c r="M79" t="s">
        <v>92</v>
      </c>
      <c r="N79">
        <v>7.9179628247169997</v>
      </c>
      <c r="O79">
        <v>3.81</v>
      </c>
      <c r="P79">
        <v>2.2930000000000001</v>
      </c>
      <c r="Q79" t="s">
        <v>353</v>
      </c>
      <c r="S79">
        <v>0</v>
      </c>
      <c r="T79">
        <v>6470</v>
      </c>
      <c r="U79">
        <v>2048</v>
      </c>
      <c r="V79">
        <v>314</v>
      </c>
      <c r="W79">
        <v>2048</v>
      </c>
      <c r="X79">
        <v>1</v>
      </c>
      <c r="Y79">
        <v>0.13826858080686599</v>
      </c>
      <c r="Z79">
        <v>196.5</v>
      </c>
      <c r="AA79">
        <v>32.94</v>
      </c>
      <c r="AB79" t="s">
        <v>94</v>
      </c>
      <c r="AC79">
        <v>14.015625</v>
      </c>
      <c r="AE79">
        <v>0</v>
      </c>
      <c r="AF79">
        <v>196.5</v>
      </c>
      <c r="AG79">
        <v>4.94140625</v>
      </c>
      <c r="AH79">
        <f t="shared" si="4"/>
        <v>191.55859375</v>
      </c>
      <c r="AI79">
        <f t="shared" si="5"/>
        <v>39.766007905138338</v>
      </c>
      <c r="AJ79">
        <f t="shared" si="6"/>
        <v>0.4352708516211255</v>
      </c>
      <c r="AK79">
        <f t="shared" si="7"/>
        <v>451.44304808868816</v>
      </c>
    </row>
    <row r="80" spans="1:37" x14ac:dyDescent="0.3">
      <c r="A80">
        <v>78</v>
      </c>
      <c r="B80">
        <v>148</v>
      </c>
      <c r="C80" t="s">
        <v>91</v>
      </c>
      <c r="D80">
        <v>2.4140050446710099E-2</v>
      </c>
      <c r="E80">
        <v>2048</v>
      </c>
      <c r="F80">
        <v>8192</v>
      </c>
      <c r="G80">
        <v>4</v>
      </c>
      <c r="H80">
        <v>3.7399370918387</v>
      </c>
      <c r="I80">
        <v>6.4681919820765001</v>
      </c>
      <c r="J80">
        <v>-0.83901972289871396</v>
      </c>
      <c r="K80" t="b">
        <v>1</v>
      </c>
      <c r="L80">
        <v>53.7</v>
      </c>
      <c r="M80" t="s">
        <v>92</v>
      </c>
      <c r="N80">
        <v>6.6986523051560098</v>
      </c>
      <c r="O80">
        <v>3.7930000000000001</v>
      </c>
      <c r="P80">
        <v>1.7295</v>
      </c>
      <c r="Q80" t="s">
        <v>354</v>
      </c>
      <c r="R80" s="1" t="s">
        <v>1941</v>
      </c>
      <c r="S80">
        <v>0</v>
      </c>
      <c r="T80">
        <v>6216</v>
      </c>
      <c r="U80">
        <v>2048</v>
      </c>
      <c r="V80">
        <v>268</v>
      </c>
      <c r="W80">
        <v>2048</v>
      </c>
      <c r="X80">
        <v>1</v>
      </c>
      <c r="Y80">
        <v>0.16736829604058201</v>
      </c>
      <c r="Z80">
        <v>53.7</v>
      </c>
      <c r="AA80">
        <v>115.75</v>
      </c>
      <c r="AB80" t="s">
        <v>94</v>
      </c>
      <c r="AC80">
        <v>7.328125</v>
      </c>
      <c r="AE80">
        <v>0</v>
      </c>
      <c r="AF80">
        <v>53.6875</v>
      </c>
      <c r="AG80">
        <v>5.3671875</v>
      </c>
      <c r="AH80">
        <f t="shared" si="4"/>
        <v>48.3203125</v>
      </c>
      <c r="AI80">
        <f t="shared" si="5"/>
        <v>10.002911208151383</v>
      </c>
      <c r="AJ80">
        <f t="shared" si="6"/>
        <v>0.43213392686202085</v>
      </c>
      <c r="AK80">
        <f t="shared" si="7"/>
        <v>124.23810458451291</v>
      </c>
    </row>
    <row r="81" spans="1:37" x14ac:dyDescent="0.3">
      <c r="A81">
        <v>79</v>
      </c>
      <c r="B81">
        <v>152</v>
      </c>
      <c r="C81" t="s">
        <v>91</v>
      </c>
      <c r="D81">
        <v>1.92956603410726E-2</v>
      </c>
      <c r="E81">
        <v>2048</v>
      </c>
      <c r="F81">
        <v>2048</v>
      </c>
      <c r="G81">
        <v>1</v>
      </c>
      <c r="H81">
        <v>2.5476154021483599</v>
      </c>
      <c r="I81">
        <v>5.0554243136381602</v>
      </c>
      <c r="J81">
        <v>-0.76267214274988404</v>
      </c>
      <c r="K81" t="b">
        <v>1</v>
      </c>
      <c r="L81">
        <v>96.56</v>
      </c>
      <c r="M81" t="s">
        <v>92</v>
      </c>
      <c r="N81">
        <v>5.1939440466084301</v>
      </c>
      <c r="O81">
        <v>3.33</v>
      </c>
      <c r="P81">
        <v>1.984</v>
      </c>
      <c r="Q81" t="s">
        <v>355</v>
      </c>
      <c r="S81">
        <v>0</v>
      </c>
      <c r="T81">
        <v>2138</v>
      </c>
      <c r="U81">
        <v>2048</v>
      </c>
      <c r="V81">
        <v>263</v>
      </c>
      <c r="W81">
        <v>2048</v>
      </c>
      <c r="X81">
        <v>1</v>
      </c>
      <c r="Y81">
        <v>9.5430053873941906E-2</v>
      </c>
      <c r="Z81">
        <v>96.56</v>
      </c>
      <c r="AA81">
        <v>22.14</v>
      </c>
      <c r="AB81" t="s">
        <v>94</v>
      </c>
      <c r="AC81">
        <v>9.828125</v>
      </c>
      <c r="AE81">
        <v>3</v>
      </c>
      <c r="AF81">
        <v>96.5625</v>
      </c>
      <c r="AG81">
        <v>2.041015625</v>
      </c>
      <c r="AH81">
        <f t="shared" si="4"/>
        <v>94.521484375</v>
      </c>
      <c r="AI81">
        <f t="shared" si="5"/>
        <v>47.311004784688997</v>
      </c>
      <c r="AJ81">
        <f t="shared" si="6"/>
        <v>0.46641842372167769</v>
      </c>
      <c r="AK81">
        <f t="shared" si="7"/>
        <v>207.02977217216662</v>
      </c>
    </row>
    <row r="82" spans="1:37" x14ac:dyDescent="0.3">
      <c r="A82">
        <v>80</v>
      </c>
      <c r="B82">
        <v>153</v>
      </c>
      <c r="C82" t="s">
        <v>91</v>
      </c>
      <c r="D82">
        <v>4.5569733381762997E-2</v>
      </c>
      <c r="E82">
        <v>2048</v>
      </c>
      <c r="F82">
        <v>2048</v>
      </c>
      <c r="G82">
        <v>1</v>
      </c>
      <c r="H82">
        <v>2.7623673340284798</v>
      </c>
      <c r="I82">
        <v>2.30377119459015</v>
      </c>
      <c r="J82">
        <v>-0.79160385733259897</v>
      </c>
      <c r="K82" t="b">
        <v>1</v>
      </c>
      <c r="L82">
        <v>6.82</v>
      </c>
      <c r="M82" t="s">
        <v>92</v>
      </c>
      <c r="N82">
        <v>3.6323912369079299</v>
      </c>
      <c r="O82">
        <v>3.0019999999999998</v>
      </c>
      <c r="P82">
        <v>0.83399999999999996</v>
      </c>
      <c r="Q82" t="s">
        <v>356</v>
      </c>
      <c r="S82">
        <v>0</v>
      </c>
      <c r="T82">
        <v>1004.5</v>
      </c>
      <c r="U82">
        <v>2048</v>
      </c>
      <c r="V82">
        <v>261</v>
      </c>
      <c r="W82">
        <v>2048</v>
      </c>
      <c r="X82">
        <v>1</v>
      </c>
      <c r="Y82">
        <v>0.10908779936153599</v>
      </c>
      <c r="Z82">
        <v>6.82</v>
      </c>
      <c r="AA82">
        <v>147.19999999999999</v>
      </c>
      <c r="AB82" t="s">
        <v>94</v>
      </c>
      <c r="AC82">
        <v>2.611328125</v>
      </c>
      <c r="AE82">
        <v>3</v>
      </c>
      <c r="AF82">
        <v>6.8203125</v>
      </c>
      <c r="AG82">
        <v>1.0712890625</v>
      </c>
      <c r="AH82">
        <f t="shared" si="4"/>
        <v>5.7490234375</v>
      </c>
      <c r="AI82">
        <f t="shared" si="5"/>
        <v>6.3664539653600727</v>
      </c>
      <c r="AJ82">
        <f t="shared" si="6"/>
        <v>0.45311747639335737</v>
      </c>
      <c r="AK82">
        <f t="shared" si="7"/>
        <v>15.051974058222365</v>
      </c>
    </row>
    <row r="83" spans="1:37" x14ac:dyDescent="0.3">
      <c r="A83">
        <v>81</v>
      </c>
      <c r="B83">
        <v>154</v>
      </c>
      <c r="C83" t="s">
        <v>91</v>
      </c>
      <c r="D83">
        <v>5.0506841569203903E-2</v>
      </c>
      <c r="E83">
        <v>2048</v>
      </c>
      <c r="F83">
        <v>2048</v>
      </c>
      <c r="G83">
        <v>1</v>
      </c>
      <c r="H83">
        <v>3.0820261987064899</v>
      </c>
      <c r="I83">
        <v>4.5086672320921197</v>
      </c>
      <c r="J83">
        <v>-0.77512885319521996</v>
      </c>
      <c r="K83" t="b">
        <v>1</v>
      </c>
      <c r="L83">
        <v>29.06</v>
      </c>
      <c r="M83" t="s">
        <v>92</v>
      </c>
      <c r="N83">
        <v>5.2893755541913903</v>
      </c>
      <c r="O83">
        <v>3.379</v>
      </c>
      <c r="P83">
        <v>1.4630000000000001</v>
      </c>
      <c r="Q83" t="s">
        <v>357</v>
      </c>
      <c r="S83">
        <v>0</v>
      </c>
      <c r="T83">
        <v>2394</v>
      </c>
      <c r="U83">
        <v>2048</v>
      </c>
      <c r="V83">
        <v>109</v>
      </c>
      <c r="W83">
        <v>2048</v>
      </c>
      <c r="X83">
        <v>1</v>
      </c>
      <c r="Y83">
        <v>0.199421941964016</v>
      </c>
      <c r="Z83">
        <v>29.06</v>
      </c>
      <c r="AA83">
        <v>82.4</v>
      </c>
      <c r="AB83" t="s">
        <v>94</v>
      </c>
      <c r="AC83">
        <v>5.390625</v>
      </c>
      <c r="AE83">
        <v>3</v>
      </c>
      <c r="AF83">
        <v>29.0625</v>
      </c>
      <c r="AG83">
        <v>4.90625</v>
      </c>
      <c r="AH83">
        <f t="shared" si="4"/>
        <v>24.15625</v>
      </c>
      <c r="AI83">
        <f t="shared" si="5"/>
        <v>5.9235668789808917</v>
      </c>
      <c r="AJ83">
        <f t="shared" si="6"/>
        <v>0.46064442166913599</v>
      </c>
      <c r="AK83">
        <f t="shared" si="7"/>
        <v>63.090962644663321</v>
      </c>
    </row>
    <row r="84" spans="1:37" x14ac:dyDescent="0.3">
      <c r="A84">
        <v>82</v>
      </c>
      <c r="B84">
        <v>155</v>
      </c>
      <c r="C84" t="s">
        <v>91</v>
      </c>
      <c r="D84">
        <v>7.6661165133414297E-2</v>
      </c>
      <c r="E84">
        <v>2048</v>
      </c>
      <c r="F84">
        <v>2048</v>
      </c>
      <c r="G84">
        <v>1</v>
      </c>
      <c r="H84">
        <v>6.9327860583750001</v>
      </c>
      <c r="I84">
        <v>4.6071883913322198</v>
      </c>
      <c r="J84">
        <v>-0.80044410345509498</v>
      </c>
      <c r="K84" t="b">
        <v>1</v>
      </c>
      <c r="L84">
        <v>4.617</v>
      </c>
      <c r="M84" t="s">
        <v>92</v>
      </c>
      <c r="N84">
        <v>5.1769305761934499</v>
      </c>
      <c r="O84">
        <v>2.9260000000000002</v>
      </c>
      <c r="P84">
        <v>0.66459999999999997</v>
      </c>
      <c r="Q84" t="s">
        <v>358</v>
      </c>
      <c r="S84">
        <v>0</v>
      </c>
      <c r="T84">
        <v>844.5</v>
      </c>
      <c r="U84">
        <v>2048</v>
      </c>
      <c r="V84">
        <v>26</v>
      </c>
      <c r="W84">
        <v>2048</v>
      </c>
      <c r="X84">
        <v>1</v>
      </c>
      <c r="Y84">
        <v>1.1635150723701999</v>
      </c>
      <c r="Z84">
        <v>4.617</v>
      </c>
      <c r="AA84">
        <v>182.9</v>
      </c>
      <c r="AB84" t="s">
        <v>94</v>
      </c>
      <c r="AC84">
        <v>2.1484375</v>
      </c>
      <c r="AD84" t="s">
        <v>98</v>
      </c>
      <c r="AE84">
        <v>3</v>
      </c>
      <c r="AF84">
        <v>4.6171875</v>
      </c>
      <c r="AG84">
        <v>2.650390625</v>
      </c>
      <c r="AH84">
        <f t="shared" si="4"/>
        <v>1.966796875</v>
      </c>
      <c r="AI84">
        <f t="shared" si="5"/>
        <v>1.74207811348563</v>
      </c>
      <c r="AJ84">
        <f t="shared" si="6"/>
        <v>0.44912945987532343</v>
      </c>
      <c r="AK84">
        <f t="shared" si="7"/>
        <v>10.280304260784213</v>
      </c>
    </row>
    <row r="85" spans="1:37" x14ac:dyDescent="0.3">
      <c r="A85">
        <v>83</v>
      </c>
      <c r="B85">
        <v>158</v>
      </c>
      <c r="C85" t="s">
        <v>91</v>
      </c>
      <c r="D85">
        <v>2.1933430652435498E-2</v>
      </c>
      <c r="E85">
        <v>2048</v>
      </c>
      <c r="F85">
        <v>8192</v>
      </c>
      <c r="G85">
        <v>4</v>
      </c>
      <c r="H85">
        <v>3.3187193786329501</v>
      </c>
      <c r="I85">
        <v>7.6615748155159302</v>
      </c>
      <c r="J85">
        <v>-0.83017947677621795</v>
      </c>
      <c r="K85" t="b">
        <v>1</v>
      </c>
      <c r="L85">
        <v>203.5</v>
      </c>
      <c r="M85" t="s">
        <v>92</v>
      </c>
      <c r="N85">
        <v>7.6696076398347897</v>
      </c>
      <c r="O85">
        <v>3.8140000000000001</v>
      </c>
      <c r="P85">
        <v>2.3090000000000002</v>
      </c>
      <c r="Q85" t="s">
        <v>359</v>
      </c>
      <c r="S85">
        <v>0</v>
      </c>
      <c r="T85">
        <v>6520</v>
      </c>
      <c r="U85">
        <v>2048</v>
      </c>
      <c r="V85">
        <v>374</v>
      </c>
      <c r="W85">
        <v>2048</v>
      </c>
      <c r="X85">
        <v>1</v>
      </c>
      <c r="Y85">
        <v>0.11989812472439999</v>
      </c>
      <c r="Z85">
        <v>203.5</v>
      </c>
      <c r="AA85">
        <v>32.03</v>
      </c>
      <c r="AB85" t="s">
        <v>94</v>
      </c>
      <c r="AC85">
        <v>14.265625</v>
      </c>
      <c r="AE85">
        <v>0</v>
      </c>
      <c r="AF85">
        <v>203.5</v>
      </c>
      <c r="AG85">
        <v>4.58203125</v>
      </c>
      <c r="AH85">
        <f t="shared" si="4"/>
        <v>198.91796875</v>
      </c>
      <c r="AI85">
        <f t="shared" si="5"/>
        <v>44.412617220801366</v>
      </c>
      <c r="AJ85">
        <f t="shared" si="6"/>
        <v>0.43597103262392523</v>
      </c>
      <c r="AK85">
        <f t="shared" si="7"/>
        <v>466.7741312426644</v>
      </c>
    </row>
    <row r="86" spans="1:37" x14ac:dyDescent="0.3">
      <c r="A86">
        <v>84</v>
      </c>
      <c r="B86">
        <v>159</v>
      </c>
      <c r="C86" t="s">
        <v>91</v>
      </c>
      <c r="D86">
        <v>2.41138136882076E-2</v>
      </c>
      <c r="E86">
        <v>2048</v>
      </c>
      <c r="F86">
        <v>8192</v>
      </c>
      <c r="G86">
        <v>4</v>
      </c>
      <c r="H86">
        <v>4.1534533349152198</v>
      </c>
      <c r="I86">
        <v>6.7777544166438899</v>
      </c>
      <c r="J86">
        <v>-0.84062704037553104</v>
      </c>
      <c r="K86" t="b">
        <v>1</v>
      </c>
      <c r="L86">
        <v>42.88</v>
      </c>
      <c r="M86" t="s">
        <v>92</v>
      </c>
      <c r="N86">
        <v>7.0832989072880803</v>
      </c>
      <c r="O86">
        <v>3.8</v>
      </c>
      <c r="P86">
        <v>1.6319999999999999</v>
      </c>
      <c r="Q86" t="s">
        <v>360</v>
      </c>
      <c r="R86" s="1" t="s">
        <v>1941</v>
      </c>
      <c r="S86">
        <v>0</v>
      </c>
      <c r="T86">
        <v>6316</v>
      </c>
      <c r="U86">
        <v>2048</v>
      </c>
      <c r="V86">
        <v>196</v>
      </c>
      <c r="W86">
        <v>2048</v>
      </c>
      <c r="X86">
        <v>1</v>
      </c>
      <c r="Y86">
        <v>0.22524666677965899</v>
      </c>
      <c r="Z86">
        <v>42.88</v>
      </c>
      <c r="AA86">
        <v>147.19999999999999</v>
      </c>
      <c r="AB86" t="s">
        <v>94</v>
      </c>
      <c r="AC86">
        <v>6.546875</v>
      </c>
      <c r="AE86">
        <v>0</v>
      </c>
      <c r="AF86">
        <v>42.875</v>
      </c>
      <c r="AG86">
        <v>6.22265625</v>
      </c>
      <c r="AH86">
        <f t="shared" si="4"/>
        <v>36.65234375</v>
      </c>
      <c r="AI86">
        <f t="shared" si="5"/>
        <v>6.8901443816698054</v>
      </c>
      <c r="AJ86">
        <f t="shared" si="6"/>
        <v>0.43143990835250434</v>
      </c>
      <c r="AK86">
        <f t="shared" si="7"/>
        <v>99.376527692401936</v>
      </c>
    </row>
    <row r="87" spans="1:37" x14ac:dyDescent="0.3">
      <c r="A87">
        <v>85</v>
      </c>
      <c r="B87">
        <v>163</v>
      </c>
      <c r="C87" t="s">
        <v>91</v>
      </c>
      <c r="D87">
        <v>1.9770611288616399E-2</v>
      </c>
      <c r="E87">
        <v>2048</v>
      </c>
      <c r="F87">
        <v>2048</v>
      </c>
      <c r="G87">
        <v>1</v>
      </c>
      <c r="H87">
        <v>2.8808628825604599</v>
      </c>
      <c r="I87">
        <v>5.4578847579758802</v>
      </c>
      <c r="J87">
        <v>-0.77231604761078898</v>
      </c>
      <c r="K87" t="b">
        <v>1</v>
      </c>
      <c r="L87">
        <v>78.400000000000006</v>
      </c>
      <c r="M87" t="s">
        <v>92</v>
      </c>
      <c r="N87">
        <v>5.5417097305087299</v>
      </c>
      <c r="O87">
        <v>3.3069999999999999</v>
      </c>
      <c r="P87">
        <v>1.895</v>
      </c>
      <c r="Q87" t="s">
        <v>361</v>
      </c>
      <c r="S87">
        <v>0</v>
      </c>
      <c r="T87">
        <v>2030</v>
      </c>
      <c r="U87">
        <v>2048</v>
      </c>
      <c r="V87">
        <v>158</v>
      </c>
      <c r="W87">
        <v>2048</v>
      </c>
      <c r="X87">
        <v>1</v>
      </c>
      <c r="Y87">
        <v>0.14963341667567301</v>
      </c>
      <c r="Z87">
        <v>78.400000000000006</v>
      </c>
      <c r="AA87">
        <v>25.9</v>
      </c>
      <c r="AB87" t="s">
        <v>94</v>
      </c>
      <c r="AC87">
        <v>8.8515625</v>
      </c>
      <c r="AE87">
        <v>3</v>
      </c>
      <c r="AF87">
        <v>78.375</v>
      </c>
      <c r="AG87">
        <v>2.9609375</v>
      </c>
      <c r="AH87">
        <f t="shared" si="4"/>
        <v>75.4140625</v>
      </c>
      <c r="AI87">
        <f t="shared" si="5"/>
        <v>26.469656992084431</v>
      </c>
      <c r="AJ87">
        <f t="shared" si="6"/>
        <v>0.46194194886122047</v>
      </c>
      <c r="AK87">
        <f t="shared" si="7"/>
        <v>169.66417575457282</v>
      </c>
    </row>
    <row r="88" spans="1:37" x14ac:dyDescent="0.3">
      <c r="A88">
        <v>86</v>
      </c>
      <c r="B88">
        <v>164</v>
      </c>
      <c r="C88" t="s">
        <v>91</v>
      </c>
      <c r="D88">
        <v>5.0096921066682197E-2</v>
      </c>
      <c r="E88">
        <v>2048</v>
      </c>
      <c r="F88">
        <v>2048</v>
      </c>
      <c r="G88">
        <v>1</v>
      </c>
      <c r="H88">
        <v>2.8194363749187401</v>
      </c>
      <c r="I88">
        <v>2.6762618715048898</v>
      </c>
      <c r="J88">
        <v>-0.79200568670180305</v>
      </c>
      <c r="K88" t="b">
        <v>1</v>
      </c>
      <c r="L88">
        <v>8.9</v>
      </c>
      <c r="M88" t="s">
        <v>92</v>
      </c>
      <c r="N88">
        <v>3.8358012611108001</v>
      </c>
      <c r="O88">
        <v>3.06</v>
      </c>
      <c r="P88">
        <v>0.94899999999999995</v>
      </c>
      <c r="Q88" t="s">
        <v>362</v>
      </c>
      <c r="S88">
        <v>0</v>
      </c>
      <c r="T88">
        <v>1150</v>
      </c>
      <c r="U88">
        <v>2048</v>
      </c>
      <c r="V88">
        <v>252</v>
      </c>
      <c r="W88">
        <v>2048</v>
      </c>
      <c r="X88">
        <v>1</v>
      </c>
      <c r="Y88">
        <v>0.114613718436663</v>
      </c>
      <c r="Z88">
        <v>8.9</v>
      </c>
      <c r="AA88">
        <v>129.19999999999999</v>
      </c>
      <c r="AB88" t="s">
        <v>94</v>
      </c>
      <c r="AC88">
        <v>2.982421875</v>
      </c>
      <c r="AE88">
        <v>3</v>
      </c>
      <c r="AF88">
        <v>8.8984375</v>
      </c>
      <c r="AG88">
        <v>1.2744140625</v>
      </c>
      <c r="AH88">
        <f t="shared" si="4"/>
        <v>7.6240234375</v>
      </c>
      <c r="AI88">
        <f t="shared" si="5"/>
        <v>6.982375478927203</v>
      </c>
      <c r="AJ88">
        <f t="shared" si="6"/>
        <v>0.45293543706046746</v>
      </c>
      <c r="AK88">
        <f t="shared" si="7"/>
        <v>19.646149918740068</v>
      </c>
    </row>
    <row r="89" spans="1:37" x14ac:dyDescent="0.3">
      <c r="A89">
        <v>87</v>
      </c>
      <c r="B89">
        <v>165</v>
      </c>
      <c r="C89" t="s">
        <v>91</v>
      </c>
      <c r="D89">
        <v>4.7198010739150302E-2</v>
      </c>
      <c r="E89">
        <v>2048</v>
      </c>
      <c r="F89">
        <v>2048</v>
      </c>
      <c r="G89">
        <v>1</v>
      </c>
      <c r="H89">
        <v>2.6864912858665901</v>
      </c>
      <c r="I89">
        <v>3.8277253770306201</v>
      </c>
      <c r="J89">
        <v>-0.77753982941044597</v>
      </c>
      <c r="K89" t="b">
        <v>1</v>
      </c>
      <c r="L89">
        <v>26.62</v>
      </c>
      <c r="M89" t="s">
        <v>92</v>
      </c>
      <c r="N89">
        <v>4.7314863099628104</v>
      </c>
      <c r="O89">
        <v>3.3460000000000001</v>
      </c>
      <c r="P89">
        <v>1.425</v>
      </c>
      <c r="Q89" t="s">
        <v>363</v>
      </c>
      <c r="S89">
        <v>0</v>
      </c>
      <c r="T89">
        <v>2214</v>
      </c>
      <c r="U89">
        <v>2048</v>
      </c>
      <c r="V89">
        <v>212</v>
      </c>
      <c r="W89">
        <v>2048</v>
      </c>
      <c r="X89">
        <v>1</v>
      </c>
      <c r="Y89">
        <v>0.115828697060592</v>
      </c>
      <c r="Z89">
        <v>26.62</v>
      </c>
      <c r="AA89">
        <v>83.1</v>
      </c>
      <c r="AB89" t="s">
        <v>94</v>
      </c>
      <c r="AC89">
        <v>5.16015625</v>
      </c>
      <c r="AE89">
        <v>3</v>
      </c>
      <c r="AF89">
        <v>26.625</v>
      </c>
      <c r="AG89">
        <v>2.78125</v>
      </c>
      <c r="AH89">
        <f t="shared" si="4"/>
        <v>23.84375</v>
      </c>
      <c r="AI89">
        <f t="shared" si="5"/>
        <v>9.5730337078651679</v>
      </c>
      <c r="AJ89">
        <f t="shared" si="6"/>
        <v>0.45953515666791078</v>
      </c>
      <c r="AK89">
        <f t="shared" si="7"/>
        <v>57.938983804977759</v>
      </c>
    </row>
    <row r="90" spans="1:37" x14ac:dyDescent="0.3">
      <c r="A90">
        <v>88</v>
      </c>
      <c r="B90">
        <v>166</v>
      </c>
      <c r="C90" t="s">
        <v>91</v>
      </c>
      <c r="D90">
        <v>6.9873014202292902E-2</v>
      </c>
      <c r="E90">
        <v>2048</v>
      </c>
      <c r="F90">
        <v>2048</v>
      </c>
      <c r="G90">
        <v>1</v>
      </c>
      <c r="H90">
        <v>3.4941651623696801</v>
      </c>
      <c r="I90">
        <v>2.6001502477790002</v>
      </c>
      <c r="J90">
        <v>-0.80044410345509498</v>
      </c>
      <c r="K90" t="b">
        <v>1</v>
      </c>
      <c r="L90">
        <v>5.5469999999999997</v>
      </c>
      <c r="M90" t="s">
        <v>92</v>
      </c>
      <c r="N90">
        <v>3.7568942152826201</v>
      </c>
      <c r="O90">
        <v>3</v>
      </c>
      <c r="P90">
        <v>0.74399999999999999</v>
      </c>
      <c r="Q90" t="s">
        <v>364</v>
      </c>
      <c r="S90">
        <v>0</v>
      </c>
      <c r="T90">
        <v>998</v>
      </c>
      <c r="U90">
        <v>2048</v>
      </c>
      <c r="V90">
        <v>196</v>
      </c>
      <c r="W90">
        <v>2048</v>
      </c>
      <c r="X90">
        <v>1</v>
      </c>
      <c r="Y90">
        <v>0.178154654454977</v>
      </c>
      <c r="Z90">
        <v>5.5469999999999997</v>
      </c>
      <c r="AA90">
        <v>179.9</v>
      </c>
      <c r="AB90" t="s">
        <v>94</v>
      </c>
      <c r="AC90">
        <v>2.35546875</v>
      </c>
      <c r="AE90">
        <v>3</v>
      </c>
      <c r="AF90">
        <v>5.546875</v>
      </c>
      <c r="AG90">
        <v>1.38671875</v>
      </c>
      <c r="AH90">
        <f t="shared" si="4"/>
        <v>4.16015625</v>
      </c>
      <c r="AI90">
        <f t="shared" si="5"/>
        <v>4</v>
      </c>
      <c r="AJ90">
        <f t="shared" si="6"/>
        <v>0.44912945987532343</v>
      </c>
      <c r="AK90">
        <f t="shared" si="7"/>
        <v>12.35028092243112</v>
      </c>
    </row>
    <row r="91" spans="1:37" x14ac:dyDescent="0.3">
      <c r="A91">
        <v>89</v>
      </c>
      <c r="B91">
        <v>169</v>
      </c>
      <c r="C91" t="s">
        <v>91</v>
      </c>
      <c r="D91">
        <v>2.15326909979703E-2</v>
      </c>
      <c r="E91">
        <v>2048</v>
      </c>
      <c r="F91">
        <v>8192</v>
      </c>
      <c r="G91">
        <v>4</v>
      </c>
      <c r="H91">
        <v>3.3552867868631302</v>
      </c>
      <c r="I91">
        <v>7.8377402286880997</v>
      </c>
      <c r="J91">
        <v>-0.83017947677621795</v>
      </c>
      <c r="K91" t="b">
        <v>1</v>
      </c>
      <c r="L91">
        <v>216.6</v>
      </c>
      <c r="M91" t="s">
        <v>92</v>
      </c>
      <c r="N91">
        <v>7.8435164497887602</v>
      </c>
      <c r="O91">
        <v>3.8239999999999998</v>
      </c>
      <c r="P91">
        <v>2.3359999999999999</v>
      </c>
      <c r="Q91" t="s">
        <v>365</v>
      </c>
      <c r="S91">
        <v>0</v>
      </c>
      <c r="T91">
        <v>6684</v>
      </c>
      <c r="U91">
        <v>2048</v>
      </c>
      <c r="V91">
        <v>348</v>
      </c>
      <c r="W91">
        <v>2048</v>
      </c>
      <c r="X91">
        <v>1</v>
      </c>
      <c r="Y91">
        <v>0.12625662436669</v>
      </c>
      <c r="Z91">
        <v>216.6</v>
      </c>
      <c r="AA91">
        <v>30.86</v>
      </c>
      <c r="AB91" t="s">
        <v>94</v>
      </c>
      <c r="AC91">
        <v>14.71875</v>
      </c>
      <c r="AE91">
        <v>0</v>
      </c>
      <c r="AF91">
        <v>216.625</v>
      </c>
      <c r="AG91">
        <v>4.85546875</v>
      </c>
      <c r="AH91">
        <f t="shared" si="4"/>
        <v>211.76953125</v>
      </c>
      <c r="AI91">
        <f t="shared" si="5"/>
        <v>44.614641995172967</v>
      </c>
      <c r="AJ91">
        <f t="shared" si="6"/>
        <v>0.43597103262392523</v>
      </c>
      <c r="AK91">
        <f t="shared" si="7"/>
        <v>496.87934241003529</v>
      </c>
    </row>
    <row r="92" spans="1:37" x14ac:dyDescent="0.3">
      <c r="A92">
        <v>90</v>
      </c>
      <c r="B92">
        <v>170</v>
      </c>
      <c r="C92" t="s">
        <v>91</v>
      </c>
      <c r="D92">
        <v>3.2729553860724701E-2</v>
      </c>
      <c r="E92">
        <v>2048</v>
      </c>
      <c r="F92">
        <v>8192</v>
      </c>
      <c r="G92">
        <v>4</v>
      </c>
      <c r="H92">
        <v>4.2746770184832901</v>
      </c>
      <c r="I92">
        <v>6.5622971416559901</v>
      </c>
      <c r="J92">
        <v>-0.84223435785234901</v>
      </c>
      <c r="K92" t="b">
        <v>1</v>
      </c>
      <c r="L92">
        <v>34.28</v>
      </c>
      <c r="M92" t="s">
        <v>92</v>
      </c>
      <c r="N92">
        <v>6.9943878423572299</v>
      </c>
      <c r="O92">
        <v>3.8159999999999998</v>
      </c>
      <c r="P92">
        <v>1.5349999999999999</v>
      </c>
      <c r="Q92" t="s">
        <v>366</v>
      </c>
      <c r="R92" s="1" t="s">
        <v>1941</v>
      </c>
      <c r="S92">
        <v>0</v>
      </c>
      <c r="T92">
        <v>6548</v>
      </c>
      <c r="U92">
        <v>2048</v>
      </c>
      <c r="V92">
        <v>194</v>
      </c>
      <c r="W92">
        <v>2048</v>
      </c>
      <c r="X92">
        <v>1</v>
      </c>
      <c r="Y92">
        <v>0.23510810822580799</v>
      </c>
      <c r="Z92">
        <v>34.28</v>
      </c>
      <c r="AA92">
        <v>191</v>
      </c>
      <c r="AB92" t="s">
        <v>94</v>
      </c>
      <c r="AC92">
        <v>5.85546875</v>
      </c>
      <c r="AE92">
        <v>0</v>
      </c>
      <c r="AF92">
        <v>34.28125</v>
      </c>
      <c r="AG92">
        <v>6.5078125</v>
      </c>
      <c r="AH92">
        <f t="shared" si="4"/>
        <v>27.7734375</v>
      </c>
      <c r="AI92">
        <f t="shared" si="5"/>
        <v>5.2677070828331329</v>
      </c>
      <c r="AJ92">
        <f t="shared" si="6"/>
        <v>0.43074700445505931</v>
      </c>
      <c r="AK92">
        <f t="shared" si="7"/>
        <v>79.585579575578066</v>
      </c>
    </row>
    <row r="93" spans="1:37" x14ac:dyDescent="0.3">
      <c r="A93">
        <v>91</v>
      </c>
      <c r="B93">
        <v>174</v>
      </c>
      <c r="C93" t="s">
        <v>91</v>
      </c>
      <c r="D93">
        <v>3.28620005046215E-2</v>
      </c>
      <c r="E93">
        <v>2048</v>
      </c>
      <c r="F93">
        <v>2048</v>
      </c>
      <c r="G93">
        <v>1</v>
      </c>
      <c r="H93">
        <v>3.1251058750340501</v>
      </c>
      <c r="I93">
        <v>5.4719871425156699</v>
      </c>
      <c r="J93">
        <v>-0.77271787697999395</v>
      </c>
      <c r="K93" t="b">
        <v>1</v>
      </c>
      <c r="L93">
        <v>56.38</v>
      </c>
      <c r="M93" t="s">
        <v>92</v>
      </c>
      <c r="N93">
        <v>5.5885975924634099</v>
      </c>
      <c r="O93">
        <v>3.2850000000000001</v>
      </c>
      <c r="P93">
        <v>1.7509999999999999</v>
      </c>
      <c r="Q93" t="s">
        <v>367</v>
      </c>
      <c r="S93">
        <v>0</v>
      </c>
      <c r="T93">
        <v>1926</v>
      </c>
      <c r="U93">
        <v>2048</v>
      </c>
      <c r="V93">
        <v>95</v>
      </c>
      <c r="W93">
        <v>2048</v>
      </c>
      <c r="X93">
        <v>1</v>
      </c>
      <c r="Y93">
        <v>0.21803126236739101</v>
      </c>
      <c r="Z93">
        <v>56.38</v>
      </c>
      <c r="AA93">
        <v>34.159999999999997</v>
      </c>
      <c r="AB93" t="s">
        <v>94</v>
      </c>
      <c r="AC93">
        <v>7.5078125</v>
      </c>
      <c r="AE93">
        <v>3</v>
      </c>
      <c r="AF93">
        <v>56.375</v>
      </c>
      <c r="AG93">
        <v>4.1171875</v>
      </c>
      <c r="AH93">
        <f t="shared" si="4"/>
        <v>52.2578125</v>
      </c>
      <c r="AI93">
        <f t="shared" si="5"/>
        <v>13.692599620493359</v>
      </c>
      <c r="AJ93">
        <f t="shared" si="6"/>
        <v>0.46175636430845929</v>
      </c>
      <c r="AK93">
        <f t="shared" si="7"/>
        <v>122.08819273001023</v>
      </c>
    </row>
    <row r="94" spans="1:37" x14ac:dyDescent="0.3">
      <c r="A94">
        <v>92</v>
      </c>
      <c r="B94">
        <v>175</v>
      </c>
      <c r="C94" t="s">
        <v>91</v>
      </c>
      <c r="D94">
        <v>5.8109208954874703E-2</v>
      </c>
      <c r="E94">
        <v>2048</v>
      </c>
      <c r="F94">
        <v>2048</v>
      </c>
      <c r="G94">
        <v>1</v>
      </c>
      <c r="H94">
        <v>2.6954583114676298</v>
      </c>
      <c r="I94">
        <v>2.6520256335973</v>
      </c>
      <c r="J94">
        <v>-0.79039836922498596</v>
      </c>
      <c r="K94" t="b">
        <v>1</v>
      </c>
      <c r="L94">
        <v>9.6300000000000008</v>
      </c>
      <c r="M94" t="s">
        <v>92</v>
      </c>
      <c r="N94">
        <v>3.9482922152066999</v>
      </c>
      <c r="O94">
        <v>3.1349999999999998</v>
      </c>
      <c r="P94">
        <v>0.98399999999999999</v>
      </c>
      <c r="Q94" t="s">
        <v>368</v>
      </c>
      <c r="S94">
        <v>0</v>
      </c>
      <c r="T94">
        <v>1361</v>
      </c>
      <c r="U94">
        <v>2048</v>
      </c>
      <c r="V94">
        <v>301</v>
      </c>
      <c r="W94">
        <v>2048</v>
      </c>
      <c r="X94">
        <v>1</v>
      </c>
      <c r="Y94">
        <v>9.7724592434694599E-2</v>
      </c>
      <c r="Z94">
        <v>9.6300000000000008</v>
      </c>
      <c r="AA94">
        <v>141.19999999999999</v>
      </c>
      <c r="AB94" t="s">
        <v>94</v>
      </c>
      <c r="AC94">
        <v>3.103515625</v>
      </c>
      <c r="AE94">
        <v>3</v>
      </c>
      <c r="AF94">
        <v>9.6328125</v>
      </c>
      <c r="AG94">
        <v>1.3349609375</v>
      </c>
      <c r="AH94">
        <f t="shared" si="4"/>
        <v>8.2978515625</v>
      </c>
      <c r="AI94">
        <f t="shared" si="5"/>
        <v>7.215801024140454</v>
      </c>
      <c r="AJ94">
        <f t="shared" si="6"/>
        <v>0.45366403349035334</v>
      </c>
      <c r="AK94">
        <f t="shared" si="7"/>
        <v>21.233361670503314</v>
      </c>
    </row>
    <row r="95" spans="1:37" x14ac:dyDescent="0.3">
      <c r="A95">
        <v>93</v>
      </c>
      <c r="B95">
        <v>176</v>
      </c>
      <c r="C95" t="s">
        <v>91</v>
      </c>
      <c r="D95">
        <v>4.6759331775323799E-2</v>
      </c>
      <c r="E95">
        <v>2048</v>
      </c>
      <c r="F95">
        <v>2048</v>
      </c>
      <c r="G95">
        <v>1</v>
      </c>
      <c r="H95">
        <v>3.1064715351186201</v>
      </c>
      <c r="I95">
        <v>4.4412835228649099</v>
      </c>
      <c r="J95">
        <v>-0.77352153571840199</v>
      </c>
      <c r="K95" t="b">
        <v>1</v>
      </c>
      <c r="L95">
        <v>26.88</v>
      </c>
      <c r="M95" t="s">
        <v>92</v>
      </c>
      <c r="N95">
        <v>5.1614128394149796</v>
      </c>
      <c r="O95">
        <v>3.3239999999999998</v>
      </c>
      <c r="P95">
        <v>1.43</v>
      </c>
      <c r="Q95" t="s">
        <v>369</v>
      </c>
      <c r="S95">
        <v>0</v>
      </c>
      <c r="T95">
        <v>2114</v>
      </c>
      <c r="U95">
        <v>2048</v>
      </c>
      <c r="V95">
        <v>117</v>
      </c>
      <c r="W95">
        <v>2048</v>
      </c>
      <c r="X95">
        <v>1</v>
      </c>
      <c r="Y95">
        <v>0.194743362312193</v>
      </c>
      <c r="Z95">
        <v>26.88</v>
      </c>
      <c r="AA95">
        <v>78.7</v>
      </c>
      <c r="AB95" t="s">
        <v>94</v>
      </c>
      <c r="AC95">
        <v>5.18359375</v>
      </c>
      <c r="AE95">
        <v>3</v>
      </c>
      <c r="AF95">
        <v>26.875</v>
      </c>
      <c r="AG95">
        <v>4.30078125</v>
      </c>
      <c r="AH95">
        <f t="shared" si="4"/>
        <v>22.57421875</v>
      </c>
      <c r="AI95">
        <f t="shared" si="5"/>
        <v>6.248864668483197</v>
      </c>
      <c r="AJ95">
        <f t="shared" si="6"/>
        <v>0.46138541884801282</v>
      </c>
      <c r="AK95">
        <f t="shared" si="7"/>
        <v>58.248481426009306</v>
      </c>
    </row>
    <row r="96" spans="1:37" x14ac:dyDescent="0.3">
      <c r="A96">
        <v>94</v>
      </c>
      <c r="B96">
        <v>177</v>
      </c>
      <c r="C96" t="s">
        <v>91</v>
      </c>
      <c r="D96">
        <v>7.0621155063137597E-2</v>
      </c>
      <c r="E96">
        <v>2048</v>
      </c>
      <c r="F96">
        <v>2048</v>
      </c>
      <c r="G96">
        <v>1</v>
      </c>
      <c r="H96">
        <v>2.8314663412273</v>
      </c>
      <c r="I96">
        <v>2.33513020035786</v>
      </c>
      <c r="J96">
        <v>-0.78879105174816799</v>
      </c>
      <c r="K96" t="b">
        <v>1</v>
      </c>
      <c r="L96">
        <v>6.6760000000000002</v>
      </c>
      <c r="M96" t="s">
        <v>92</v>
      </c>
      <c r="N96">
        <v>3.8417930614706899</v>
      </c>
      <c r="O96">
        <v>3.0760000000000001</v>
      </c>
      <c r="P96">
        <v>0.82469999999999999</v>
      </c>
      <c r="Q96" t="s">
        <v>370</v>
      </c>
      <c r="S96">
        <v>0</v>
      </c>
      <c r="T96">
        <v>1193</v>
      </c>
      <c r="U96">
        <v>2048</v>
      </c>
      <c r="V96">
        <v>256</v>
      </c>
      <c r="W96">
        <v>2048</v>
      </c>
      <c r="X96">
        <v>1</v>
      </c>
      <c r="Y96">
        <v>0.114466646326706</v>
      </c>
      <c r="Z96">
        <v>6.6760000000000002</v>
      </c>
      <c r="AA96">
        <v>178.8</v>
      </c>
      <c r="AB96" t="s">
        <v>94</v>
      </c>
      <c r="AC96">
        <v>2.583984375</v>
      </c>
      <c r="AE96">
        <v>3</v>
      </c>
      <c r="AF96">
        <v>6.67578125</v>
      </c>
      <c r="AG96">
        <v>1.3828125</v>
      </c>
      <c r="AH96">
        <f t="shared" si="4"/>
        <v>5.29296875</v>
      </c>
      <c r="AI96">
        <f t="shared" si="5"/>
        <v>4.8276836158192094</v>
      </c>
      <c r="AJ96">
        <f t="shared" si="6"/>
        <v>0.45439380194767265</v>
      </c>
      <c r="AK96">
        <f t="shared" si="7"/>
        <v>14.691620399278188</v>
      </c>
    </row>
    <row r="97" spans="1:37" x14ac:dyDescent="0.3">
      <c r="A97">
        <v>95</v>
      </c>
      <c r="B97">
        <v>180</v>
      </c>
      <c r="C97" t="s">
        <v>91</v>
      </c>
      <c r="D97">
        <v>1.20956352136114E-2</v>
      </c>
      <c r="E97">
        <v>2048</v>
      </c>
      <c r="F97">
        <v>8192</v>
      </c>
      <c r="G97">
        <v>4</v>
      </c>
      <c r="H97">
        <v>3.5831068879471801</v>
      </c>
      <c r="I97">
        <v>8.4189015355477803</v>
      </c>
      <c r="J97">
        <v>-0.83017947677621795</v>
      </c>
      <c r="K97" t="b">
        <v>1</v>
      </c>
      <c r="L97">
        <v>223.6</v>
      </c>
      <c r="M97" t="s">
        <v>92</v>
      </c>
      <c r="N97">
        <v>8.4220446018697004</v>
      </c>
      <c r="O97">
        <v>3.8359999999999999</v>
      </c>
      <c r="P97">
        <v>2.35</v>
      </c>
      <c r="Q97" t="s">
        <v>371</v>
      </c>
      <c r="S97">
        <v>0</v>
      </c>
      <c r="T97">
        <v>6852</v>
      </c>
      <c r="U97">
        <v>2048</v>
      </c>
      <c r="V97">
        <v>143</v>
      </c>
      <c r="W97">
        <v>2048</v>
      </c>
      <c r="X97">
        <v>1</v>
      </c>
      <c r="Y97">
        <v>0.216010249604011</v>
      </c>
      <c r="Z97">
        <v>223.6</v>
      </c>
      <c r="AA97">
        <v>30.64</v>
      </c>
      <c r="AB97" t="s">
        <v>94</v>
      </c>
      <c r="AC97">
        <v>14.953125</v>
      </c>
      <c r="AE97">
        <v>0</v>
      </c>
      <c r="AF97">
        <v>223.625</v>
      </c>
      <c r="AG97">
        <v>7.265625</v>
      </c>
      <c r="AH97">
        <f t="shared" si="4"/>
        <v>216.359375</v>
      </c>
      <c r="AI97">
        <f t="shared" si="5"/>
        <v>30.778494623655913</v>
      </c>
      <c r="AJ97">
        <f t="shared" si="6"/>
        <v>0.43597103262392523</v>
      </c>
      <c r="AK97">
        <f t="shared" si="7"/>
        <v>512.93545503263306</v>
      </c>
    </row>
    <row r="98" spans="1:37" x14ac:dyDescent="0.3">
      <c r="A98">
        <v>96</v>
      </c>
      <c r="B98">
        <v>181</v>
      </c>
      <c r="C98" t="s">
        <v>91</v>
      </c>
      <c r="D98">
        <v>2.62234982698131E-2</v>
      </c>
      <c r="E98">
        <v>2048</v>
      </c>
      <c r="F98">
        <v>8192</v>
      </c>
      <c r="G98">
        <v>4</v>
      </c>
      <c r="H98">
        <v>4.3690797975472897</v>
      </c>
      <c r="I98">
        <v>6.7157535169330398</v>
      </c>
      <c r="J98">
        <v>-0.84223435785234901</v>
      </c>
      <c r="K98" t="b">
        <v>1</v>
      </c>
      <c r="L98">
        <v>34.47</v>
      </c>
      <c r="M98" t="s">
        <v>92</v>
      </c>
      <c r="N98">
        <v>7.1595632628349204</v>
      </c>
      <c r="O98">
        <v>3.8260000000000001</v>
      </c>
      <c r="P98">
        <v>1.5369999999999999</v>
      </c>
      <c r="Q98" t="s">
        <v>372</v>
      </c>
      <c r="R98" s="1" t="s">
        <v>1941</v>
      </c>
      <c r="S98">
        <v>0</v>
      </c>
      <c r="T98">
        <v>6692</v>
      </c>
      <c r="U98">
        <v>2048</v>
      </c>
      <c r="V98">
        <v>160</v>
      </c>
      <c r="W98">
        <v>2048</v>
      </c>
      <c r="X98">
        <v>1</v>
      </c>
      <c r="Y98">
        <v>0.26634914447771002</v>
      </c>
      <c r="Z98">
        <v>34.47</v>
      </c>
      <c r="AA98">
        <v>194.1</v>
      </c>
      <c r="AB98" t="s">
        <v>94</v>
      </c>
      <c r="AC98">
        <v>5.87109375</v>
      </c>
      <c r="AE98">
        <v>0</v>
      </c>
      <c r="AF98">
        <v>34.46875</v>
      </c>
      <c r="AG98">
        <v>7.109375</v>
      </c>
      <c r="AH98">
        <f t="shared" si="4"/>
        <v>27.359375</v>
      </c>
      <c r="AI98">
        <f t="shared" si="5"/>
        <v>4.848351648351648</v>
      </c>
      <c r="AJ98">
        <f t="shared" si="6"/>
        <v>0.43074700445505931</v>
      </c>
      <c r="AK98">
        <f t="shared" si="7"/>
        <v>80.020869892308653</v>
      </c>
    </row>
    <row r="99" spans="1:37" x14ac:dyDescent="0.3">
      <c r="A99">
        <v>97</v>
      </c>
      <c r="B99">
        <v>185</v>
      </c>
      <c r="C99" t="s">
        <v>91</v>
      </c>
      <c r="D99">
        <v>1.80621355912438E-2</v>
      </c>
      <c r="E99">
        <v>2048</v>
      </c>
      <c r="F99">
        <v>2048</v>
      </c>
      <c r="G99">
        <v>1</v>
      </c>
      <c r="H99">
        <v>2.7822148119802699</v>
      </c>
      <c r="I99">
        <v>5.1758976726781398</v>
      </c>
      <c r="J99">
        <v>-0.769503242026359</v>
      </c>
      <c r="K99" t="b">
        <v>1</v>
      </c>
      <c r="L99">
        <v>72.5</v>
      </c>
      <c r="M99" t="s">
        <v>92</v>
      </c>
      <c r="N99">
        <v>5.2637797742248402</v>
      </c>
      <c r="O99">
        <v>3.2250000000000001</v>
      </c>
      <c r="P99">
        <v>1.86</v>
      </c>
      <c r="Q99" t="s">
        <v>373</v>
      </c>
      <c r="S99">
        <v>0</v>
      </c>
      <c r="T99">
        <v>1678</v>
      </c>
      <c r="U99">
        <v>2048</v>
      </c>
      <c r="V99">
        <v>207</v>
      </c>
      <c r="W99">
        <v>2048</v>
      </c>
      <c r="X99">
        <v>1</v>
      </c>
      <c r="Y99">
        <v>0.12387249241463499</v>
      </c>
      <c r="Z99">
        <v>72.5</v>
      </c>
      <c r="AA99">
        <v>23.14</v>
      </c>
      <c r="AB99" t="s">
        <v>94</v>
      </c>
      <c r="AC99">
        <v>8.515625</v>
      </c>
      <c r="AE99">
        <v>3</v>
      </c>
      <c r="AF99">
        <v>72.5</v>
      </c>
      <c r="AG99">
        <v>2.013671875</v>
      </c>
      <c r="AH99">
        <f t="shared" si="4"/>
        <v>70.486328125</v>
      </c>
      <c r="AI99">
        <f t="shared" si="5"/>
        <v>36.003879728419008</v>
      </c>
      <c r="AJ99">
        <f t="shared" si="6"/>
        <v>0.46324313088278907</v>
      </c>
      <c r="AK99">
        <f t="shared" si="7"/>
        <v>156.50528883577581</v>
      </c>
    </row>
    <row r="100" spans="1:37" x14ac:dyDescent="0.3">
      <c r="A100">
        <v>98</v>
      </c>
      <c r="B100">
        <v>186</v>
      </c>
      <c r="C100" t="s">
        <v>91</v>
      </c>
      <c r="D100">
        <v>6.2821563813397194E-2</v>
      </c>
      <c r="E100">
        <v>2048</v>
      </c>
      <c r="F100">
        <v>2048</v>
      </c>
      <c r="G100">
        <v>1</v>
      </c>
      <c r="H100">
        <v>3.2177296980186898</v>
      </c>
      <c r="I100">
        <v>2.9396348950161002</v>
      </c>
      <c r="J100">
        <v>-0.79923861534748197</v>
      </c>
      <c r="K100" t="b">
        <v>1</v>
      </c>
      <c r="L100">
        <v>8.1950000000000003</v>
      </c>
      <c r="M100" t="s">
        <v>92</v>
      </c>
      <c r="N100">
        <v>4.1766632018276004</v>
      </c>
      <c r="O100">
        <v>3.1539999999999999</v>
      </c>
      <c r="P100">
        <v>0.91359999999999997</v>
      </c>
      <c r="Q100" t="s">
        <v>374</v>
      </c>
      <c r="S100">
        <v>0</v>
      </c>
      <c r="T100">
        <v>1425</v>
      </c>
      <c r="U100">
        <v>2048</v>
      </c>
      <c r="V100">
        <v>215</v>
      </c>
      <c r="W100">
        <v>2048</v>
      </c>
      <c r="X100">
        <v>1</v>
      </c>
      <c r="Y100">
        <v>0.15124791005243099</v>
      </c>
      <c r="Z100">
        <v>8.1950000000000003</v>
      </c>
      <c r="AA100">
        <v>173.9</v>
      </c>
      <c r="AB100" t="s">
        <v>94</v>
      </c>
      <c r="AC100">
        <v>2.86328125</v>
      </c>
      <c r="AE100">
        <v>2</v>
      </c>
      <c r="AF100">
        <v>8.1953125</v>
      </c>
      <c r="AG100">
        <v>1.8271484375</v>
      </c>
      <c r="AH100">
        <f t="shared" si="4"/>
        <v>6.3681640625</v>
      </c>
      <c r="AI100">
        <f t="shared" si="5"/>
        <v>4.485301977552111</v>
      </c>
      <c r="AJ100">
        <f t="shared" si="6"/>
        <v>0.44967120656697324</v>
      </c>
      <c r="AK100">
        <f t="shared" si="7"/>
        <v>18.225121778570905</v>
      </c>
    </row>
    <row r="101" spans="1:37" x14ac:dyDescent="0.3">
      <c r="A101">
        <v>99</v>
      </c>
      <c r="B101">
        <v>187</v>
      </c>
      <c r="C101" t="s">
        <v>91</v>
      </c>
      <c r="D101">
        <v>3.6714901353761202E-2</v>
      </c>
      <c r="E101">
        <v>2048</v>
      </c>
      <c r="F101">
        <v>2048</v>
      </c>
      <c r="G101">
        <v>1</v>
      </c>
      <c r="H101">
        <v>2.7164912430112902</v>
      </c>
      <c r="I101">
        <v>3.7749678113330698</v>
      </c>
      <c r="J101">
        <v>-0.77794165877965005</v>
      </c>
      <c r="K101" t="b">
        <v>1</v>
      </c>
      <c r="L101">
        <v>24.53</v>
      </c>
      <c r="M101" t="s">
        <v>92</v>
      </c>
      <c r="N101">
        <v>4.5751384567540603</v>
      </c>
      <c r="O101">
        <v>3.2679999999999998</v>
      </c>
      <c r="P101">
        <v>1.39</v>
      </c>
      <c r="Q101" t="s">
        <v>375</v>
      </c>
      <c r="S101">
        <v>0</v>
      </c>
      <c r="T101">
        <v>1853</v>
      </c>
      <c r="U101">
        <v>2048</v>
      </c>
      <c r="V101">
        <v>222</v>
      </c>
      <c r="W101">
        <v>2048</v>
      </c>
      <c r="X101">
        <v>1</v>
      </c>
      <c r="Y101">
        <v>0.115203349146887</v>
      </c>
      <c r="Z101">
        <v>24.53</v>
      </c>
      <c r="AA101">
        <v>75.56</v>
      </c>
      <c r="AB101" t="s">
        <v>94</v>
      </c>
      <c r="AC101">
        <v>4.953125</v>
      </c>
      <c r="AE101">
        <v>4</v>
      </c>
      <c r="AF101">
        <v>24.53125</v>
      </c>
      <c r="AG101">
        <v>2.236328125</v>
      </c>
      <c r="AH101">
        <f t="shared" si="4"/>
        <v>22.294921875</v>
      </c>
      <c r="AI101">
        <f t="shared" si="5"/>
        <v>10.969432314410481</v>
      </c>
      <c r="AJ101">
        <f t="shared" si="6"/>
        <v>0.45935053904065631</v>
      </c>
      <c r="AK101">
        <f t="shared" si="7"/>
        <v>53.404204229808862</v>
      </c>
    </row>
    <row r="102" spans="1:37" x14ac:dyDescent="0.3">
      <c r="A102">
        <v>100</v>
      </c>
      <c r="B102">
        <v>188</v>
      </c>
      <c r="C102" t="s">
        <v>91</v>
      </c>
      <c r="D102">
        <v>5.8808242722990803E-2</v>
      </c>
      <c r="E102">
        <v>2048</v>
      </c>
      <c r="F102">
        <v>2048</v>
      </c>
      <c r="G102">
        <v>1</v>
      </c>
      <c r="H102">
        <v>7.8705466869067697</v>
      </c>
      <c r="I102">
        <v>7.2825615096134397</v>
      </c>
      <c r="J102">
        <v>-0.79522032165543799</v>
      </c>
      <c r="K102" t="b">
        <v>1</v>
      </c>
      <c r="L102">
        <v>8.42</v>
      </c>
      <c r="M102" t="s">
        <v>92</v>
      </c>
      <c r="N102">
        <v>7.6256380492704601</v>
      </c>
      <c r="O102">
        <v>3.133</v>
      </c>
      <c r="P102">
        <v>0.92530000000000001</v>
      </c>
      <c r="Q102" t="s">
        <v>376</v>
      </c>
      <c r="S102">
        <v>0</v>
      </c>
      <c r="T102">
        <v>1356</v>
      </c>
      <c r="U102">
        <v>2048</v>
      </c>
      <c r="V102">
        <v>20</v>
      </c>
      <c r="W102">
        <v>2048</v>
      </c>
      <c r="X102">
        <v>1</v>
      </c>
      <c r="Y102">
        <v>1.53630094345095</v>
      </c>
      <c r="Z102">
        <v>8.42</v>
      </c>
      <c r="AA102">
        <v>161</v>
      </c>
      <c r="AB102" t="s">
        <v>94</v>
      </c>
      <c r="AC102">
        <v>2.90234375</v>
      </c>
      <c r="AD102" t="s">
        <v>98</v>
      </c>
      <c r="AE102">
        <v>3</v>
      </c>
      <c r="AF102">
        <v>8.421875</v>
      </c>
      <c r="AG102">
        <v>4.84375</v>
      </c>
      <c r="AH102">
        <f t="shared" si="4"/>
        <v>3.578125</v>
      </c>
      <c r="AI102">
        <f t="shared" si="5"/>
        <v>1.7387096774193549</v>
      </c>
      <c r="AJ102">
        <f t="shared" si="6"/>
        <v>0.45148175275678953</v>
      </c>
      <c r="AK102">
        <f t="shared" si="7"/>
        <v>18.653854665388465</v>
      </c>
    </row>
    <row r="103" spans="1:37" x14ac:dyDescent="0.3">
      <c r="A103">
        <v>101</v>
      </c>
      <c r="B103">
        <v>191</v>
      </c>
      <c r="C103" t="s">
        <v>91</v>
      </c>
      <c r="D103">
        <v>9.0300259529799108E-3</v>
      </c>
      <c r="E103">
        <v>2048</v>
      </c>
      <c r="F103">
        <v>8192</v>
      </c>
      <c r="G103">
        <v>4</v>
      </c>
      <c r="H103">
        <v>3.5656406168350401</v>
      </c>
      <c r="I103">
        <v>8.5171454577915107</v>
      </c>
      <c r="J103">
        <v>-0.83017947677621795</v>
      </c>
      <c r="K103" t="b">
        <v>1</v>
      </c>
      <c r="L103">
        <v>245.1</v>
      </c>
      <c r="M103" t="s">
        <v>92</v>
      </c>
      <c r="N103">
        <v>8.5228332104340598</v>
      </c>
      <c r="O103">
        <v>3.8570000000000002</v>
      </c>
      <c r="P103">
        <v>2.3889999999999998</v>
      </c>
      <c r="Q103" t="s">
        <v>377</v>
      </c>
      <c r="S103">
        <v>0</v>
      </c>
      <c r="T103">
        <v>7196</v>
      </c>
      <c r="U103">
        <v>2048</v>
      </c>
      <c r="V103">
        <v>248</v>
      </c>
      <c r="W103">
        <v>2048</v>
      </c>
      <c r="X103">
        <v>1</v>
      </c>
      <c r="Y103">
        <v>0.16291834208744799</v>
      </c>
      <c r="Z103">
        <v>245.1</v>
      </c>
      <c r="AA103">
        <v>29.36</v>
      </c>
      <c r="AB103" t="s">
        <v>94</v>
      </c>
      <c r="AC103">
        <v>15.65625</v>
      </c>
      <c r="AE103">
        <v>0</v>
      </c>
      <c r="AF103">
        <v>245.125</v>
      </c>
      <c r="AG103">
        <v>6.06640625</v>
      </c>
      <c r="AH103">
        <f t="shared" si="4"/>
        <v>239.05859375</v>
      </c>
      <c r="AI103">
        <f t="shared" si="5"/>
        <v>40.406954282034775</v>
      </c>
      <c r="AJ103">
        <f t="shared" si="6"/>
        <v>0.43597103262392523</v>
      </c>
      <c r="AK103">
        <f t="shared" si="7"/>
        <v>562.2506580877548</v>
      </c>
    </row>
    <row r="104" spans="1:37" x14ac:dyDescent="0.3">
      <c r="A104">
        <v>102</v>
      </c>
      <c r="B104">
        <v>192</v>
      </c>
      <c r="C104" t="s">
        <v>91</v>
      </c>
      <c r="D104">
        <v>2.4659853358685899E-2</v>
      </c>
      <c r="E104">
        <v>2048</v>
      </c>
      <c r="F104">
        <v>8192</v>
      </c>
      <c r="G104">
        <v>4</v>
      </c>
      <c r="H104">
        <v>4.89661894698071</v>
      </c>
      <c r="I104">
        <v>7.5888029969320101</v>
      </c>
      <c r="J104">
        <v>-0.84384167532916599</v>
      </c>
      <c r="K104" t="b">
        <v>1</v>
      </c>
      <c r="L104">
        <v>35.44</v>
      </c>
      <c r="M104" t="s">
        <v>92</v>
      </c>
      <c r="N104">
        <v>7.9220153865620402</v>
      </c>
      <c r="O104">
        <v>3.8570000000000002</v>
      </c>
      <c r="P104">
        <v>1.55</v>
      </c>
      <c r="Q104" t="s">
        <v>378</v>
      </c>
      <c r="R104" s="1" t="s">
        <v>1941</v>
      </c>
      <c r="S104">
        <v>0</v>
      </c>
      <c r="T104">
        <v>7216</v>
      </c>
      <c r="U104">
        <v>2048</v>
      </c>
      <c r="V104">
        <v>97</v>
      </c>
      <c r="W104">
        <v>2048</v>
      </c>
      <c r="X104">
        <v>1</v>
      </c>
      <c r="Y104">
        <v>0.39564171048038599</v>
      </c>
      <c r="Z104">
        <v>35.44</v>
      </c>
      <c r="AA104">
        <v>203.6</v>
      </c>
      <c r="AB104" t="s">
        <v>94</v>
      </c>
      <c r="AC104">
        <v>5.953125</v>
      </c>
      <c r="AE104">
        <v>0</v>
      </c>
      <c r="AF104">
        <v>35.4375</v>
      </c>
      <c r="AG104">
        <v>8.921875</v>
      </c>
      <c r="AH104">
        <f t="shared" si="4"/>
        <v>26.515625</v>
      </c>
      <c r="AI104">
        <f t="shared" si="5"/>
        <v>3.9719789842381785</v>
      </c>
      <c r="AJ104">
        <f t="shared" si="6"/>
        <v>0.43005521337959018</v>
      </c>
      <c r="AK104">
        <f t="shared" si="7"/>
        <v>82.402209989536686</v>
      </c>
    </row>
    <row r="105" spans="1:37" x14ac:dyDescent="0.3">
      <c r="A105">
        <v>103</v>
      </c>
      <c r="B105">
        <v>196</v>
      </c>
      <c r="C105" t="s">
        <v>91</v>
      </c>
      <c r="D105">
        <v>1.6890042304674301E-2</v>
      </c>
      <c r="E105">
        <v>2048</v>
      </c>
      <c r="F105">
        <v>2048</v>
      </c>
      <c r="G105">
        <v>1</v>
      </c>
      <c r="H105">
        <v>2.6806952902768502</v>
      </c>
      <c r="I105">
        <v>4.9215890094926502</v>
      </c>
      <c r="J105">
        <v>-0.768297753918745</v>
      </c>
      <c r="K105" t="b">
        <v>1</v>
      </c>
      <c r="L105">
        <v>68.56</v>
      </c>
      <c r="M105" t="s">
        <v>92</v>
      </c>
      <c r="N105">
        <v>5.0474875839948696</v>
      </c>
      <c r="O105">
        <v>3.2250000000000001</v>
      </c>
      <c r="P105">
        <v>1.8360000000000001</v>
      </c>
      <c r="Q105" t="s">
        <v>379</v>
      </c>
      <c r="S105">
        <v>0</v>
      </c>
      <c r="T105">
        <v>1681</v>
      </c>
      <c r="U105">
        <v>2048</v>
      </c>
      <c r="V105">
        <v>229</v>
      </c>
      <c r="W105">
        <v>2048</v>
      </c>
      <c r="X105">
        <v>1</v>
      </c>
      <c r="Y105">
        <v>0.111063470951221</v>
      </c>
      <c r="Z105">
        <v>68.56</v>
      </c>
      <c r="AA105">
        <v>24.52</v>
      </c>
      <c r="AB105" t="s">
        <v>94</v>
      </c>
      <c r="AC105">
        <v>8.28125</v>
      </c>
      <c r="AE105">
        <v>3</v>
      </c>
      <c r="AF105">
        <v>68.5625</v>
      </c>
      <c r="AG105">
        <v>1.8369140625</v>
      </c>
      <c r="AH105">
        <f t="shared" si="4"/>
        <v>66.7255859375</v>
      </c>
      <c r="AI105">
        <f t="shared" si="5"/>
        <v>37.324827219564064</v>
      </c>
      <c r="AJ105">
        <f t="shared" si="6"/>
        <v>0.46380190169612012</v>
      </c>
      <c r="AK105">
        <f t="shared" si="7"/>
        <v>147.82712134052804</v>
      </c>
    </row>
    <row r="106" spans="1:37" x14ac:dyDescent="0.3">
      <c r="A106">
        <v>104</v>
      </c>
      <c r="B106">
        <v>197</v>
      </c>
      <c r="C106" t="s">
        <v>91</v>
      </c>
      <c r="D106">
        <v>6.7465007648398703E-2</v>
      </c>
      <c r="E106">
        <v>2048</v>
      </c>
      <c r="F106">
        <v>2048</v>
      </c>
      <c r="G106">
        <v>1</v>
      </c>
      <c r="H106">
        <v>6.5976191527561898</v>
      </c>
      <c r="I106">
        <v>5.5023112855993999</v>
      </c>
      <c r="J106">
        <v>-0.80566788525475097</v>
      </c>
      <c r="K106" t="b">
        <v>1</v>
      </c>
      <c r="L106">
        <v>6.82</v>
      </c>
      <c r="M106" t="s">
        <v>92</v>
      </c>
      <c r="N106">
        <v>6.2427537110984801</v>
      </c>
      <c r="O106">
        <v>3.18</v>
      </c>
      <c r="P106">
        <v>0.83399999999999996</v>
      </c>
      <c r="Q106" t="s">
        <v>380</v>
      </c>
      <c r="S106">
        <v>0</v>
      </c>
      <c r="T106">
        <v>1513</v>
      </c>
      <c r="U106">
        <v>2048</v>
      </c>
      <c r="V106">
        <v>41</v>
      </c>
      <c r="W106">
        <v>2048</v>
      </c>
      <c r="X106">
        <v>1</v>
      </c>
      <c r="Y106">
        <v>0.87420124070564598</v>
      </c>
      <c r="Z106">
        <v>6.82</v>
      </c>
      <c r="AA106">
        <v>221.9</v>
      </c>
      <c r="AB106" t="s">
        <v>94</v>
      </c>
      <c r="AC106">
        <v>2.611328125</v>
      </c>
      <c r="AD106" t="s">
        <v>98</v>
      </c>
      <c r="AE106">
        <v>3</v>
      </c>
      <c r="AF106">
        <v>6.8203125</v>
      </c>
      <c r="AG106">
        <v>3.791015625</v>
      </c>
      <c r="AH106">
        <f t="shared" si="4"/>
        <v>3.029296875</v>
      </c>
      <c r="AI106">
        <f t="shared" si="5"/>
        <v>1.7990726429675425</v>
      </c>
      <c r="AJ106">
        <f t="shared" si="6"/>
        <v>0.44678942281984946</v>
      </c>
      <c r="AK106">
        <f t="shared" si="7"/>
        <v>15.265161061679894</v>
      </c>
    </row>
    <row r="107" spans="1:37" x14ac:dyDescent="0.3">
      <c r="A107">
        <v>105</v>
      </c>
      <c r="B107">
        <v>198</v>
      </c>
      <c r="C107" t="s">
        <v>91</v>
      </c>
      <c r="D107">
        <v>4.51819130428339E-2</v>
      </c>
      <c r="E107">
        <v>2048</v>
      </c>
      <c r="F107">
        <v>2048</v>
      </c>
      <c r="G107">
        <v>1</v>
      </c>
      <c r="H107">
        <v>2.4731373604081899</v>
      </c>
      <c r="I107">
        <v>3.4899252790916302</v>
      </c>
      <c r="J107">
        <v>-0.77271787697999395</v>
      </c>
      <c r="K107" t="b">
        <v>1</v>
      </c>
      <c r="L107">
        <v>25.78</v>
      </c>
      <c r="M107" t="s">
        <v>92</v>
      </c>
      <c r="N107">
        <v>4.3629976675850202</v>
      </c>
      <c r="O107">
        <v>3.2559999999999998</v>
      </c>
      <c r="P107">
        <v>1.411</v>
      </c>
      <c r="Q107" t="s">
        <v>381</v>
      </c>
      <c r="S107">
        <v>0</v>
      </c>
      <c r="T107">
        <v>1803</v>
      </c>
      <c r="U107">
        <v>2048</v>
      </c>
      <c r="V107">
        <v>273</v>
      </c>
      <c r="W107">
        <v>2048</v>
      </c>
      <c r="X107">
        <v>1</v>
      </c>
      <c r="Y107">
        <v>8.91583289922082E-2</v>
      </c>
      <c r="Z107">
        <v>25.78</v>
      </c>
      <c r="AA107">
        <v>69.94</v>
      </c>
      <c r="AB107" t="s">
        <v>94</v>
      </c>
      <c r="AC107">
        <v>5.078125</v>
      </c>
      <c r="AE107">
        <v>2</v>
      </c>
      <c r="AF107">
        <v>25.78125</v>
      </c>
      <c r="AG107">
        <v>1.76171875</v>
      </c>
      <c r="AH107">
        <f t="shared" si="4"/>
        <v>24.01953125</v>
      </c>
      <c r="AI107">
        <f t="shared" si="5"/>
        <v>14.634146341463415</v>
      </c>
      <c r="AJ107">
        <f t="shared" si="6"/>
        <v>0.46175636430845929</v>
      </c>
      <c r="AK107">
        <f t="shared" si="7"/>
        <v>55.83301496799249</v>
      </c>
    </row>
    <row r="108" spans="1:37" x14ac:dyDescent="0.3">
      <c r="A108">
        <v>106</v>
      </c>
      <c r="B108">
        <v>199</v>
      </c>
      <c r="C108" t="s">
        <v>91</v>
      </c>
      <c r="D108">
        <v>5.02076002646442E-2</v>
      </c>
      <c r="E108">
        <v>2048</v>
      </c>
      <c r="F108">
        <v>2048</v>
      </c>
      <c r="G108">
        <v>1</v>
      </c>
      <c r="H108">
        <v>3.9176776988212798</v>
      </c>
      <c r="I108">
        <v>4.1395774122310796</v>
      </c>
      <c r="J108">
        <v>-0.79401483354782498</v>
      </c>
      <c r="K108" t="b">
        <v>1</v>
      </c>
      <c r="L108">
        <v>11.39</v>
      </c>
      <c r="M108" t="s">
        <v>92</v>
      </c>
      <c r="N108">
        <v>4.7582458306884696</v>
      </c>
      <c r="O108">
        <v>3.1520000000000001</v>
      </c>
      <c r="P108">
        <v>1.0569999999999999</v>
      </c>
      <c r="Q108" t="s">
        <v>382</v>
      </c>
      <c r="S108">
        <v>0</v>
      </c>
      <c r="T108">
        <v>1418</v>
      </c>
      <c r="U108">
        <v>2048</v>
      </c>
      <c r="V108">
        <v>107</v>
      </c>
      <c r="W108">
        <v>2048</v>
      </c>
      <c r="X108">
        <v>1</v>
      </c>
      <c r="Y108">
        <v>0.28206254947253201</v>
      </c>
      <c r="Z108">
        <v>11.39</v>
      </c>
      <c r="AA108">
        <v>124.5</v>
      </c>
      <c r="AB108" t="s">
        <v>94</v>
      </c>
      <c r="AC108">
        <v>3.375</v>
      </c>
      <c r="AE108">
        <v>4</v>
      </c>
      <c r="AF108">
        <v>11.390625</v>
      </c>
      <c r="AG108">
        <v>2.775390625</v>
      </c>
      <c r="AH108">
        <f t="shared" si="4"/>
        <v>8.615234375</v>
      </c>
      <c r="AI108">
        <f t="shared" si="5"/>
        <v>4.104152005629838</v>
      </c>
      <c r="AJ108">
        <f t="shared" si="6"/>
        <v>0.45202633681939841</v>
      </c>
      <c r="AK108">
        <f t="shared" si="7"/>
        <v>25.199029508209794</v>
      </c>
    </row>
    <row r="109" spans="1:37" x14ac:dyDescent="0.3">
      <c r="A109">
        <v>107</v>
      </c>
      <c r="B109">
        <v>202</v>
      </c>
      <c r="C109" t="s">
        <v>91</v>
      </c>
      <c r="D109">
        <v>5.9424455126729702E-3</v>
      </c>
      <c r="E109">
        <v>2048</v>
      </c>
      <c r="F109">
        <v>8192</v>
      </c>
      <c r="G109">
        <v>4</v>
      </c>
      <c r="H109">
        <v>3.5785168451986098</v>
      </c>
      <c r="I109">
        <v>8.6597311937521102</v>
      </c>
      <c r="J109">
        <v>-0.83017947677621795</v>
      </c>
      <c r="K109" t="b">
        <v>1</v>
      </c>
      <c r="L109">
        <v>262.5</v>
      </c>
      <c r="M109" t="s">
        <v>92</v>
      </c>
      <c r="N109">
        <v>8.6598431749830702</v>
      </c>
      <c r="O109">
        <v>3.8849999999999998</v>
      </c>
      <c r="P109">
        <v>2.42</v>
      </c>
      <c r="Q109" t="s">
        <v>383</v>
      </c>
      <c r="S109">
        <v>0</v>
      </c>
      <c r="T109">
        <v>7664</v>
      </c>
      <c r="U109">
        <v>2048</v>
      </c>
      <c r="V109">
        <v>292</v>
      </c>
      <c r="W109">
        <v>2048</v>
      </c>
      <c r="X109">
        <v>1</v>
      </c>
      <c r="Y109">
        <v>0.15089628481329601</v>
      </c>
      <c r="Z109">
        <v>262.5</v>
      </c>
      <c r="AA109">
        <v>29.2</v>
      </c>
      <c r="AB109" t="s">
        <v>94</v>
      </c>
      <c r="AC109">
        <v>16.203125</v>
      </c>
      <c r="AE109">
        <v>0</v>
      </c>
      <c r="AF109">
        <v>262.5</v>
      </c>
      <c r="AG109">
        <v>6.046875</v>
      </c>
      <c r="AH109">
        <f t="shared" si="4"/>
        <v>256.453125</v>
      </c>
      <c r="AI109">
        <f t="shared" si="5"/>
        <v>43.410852713178294</v>
      </c>
      <c r="AJ109">
        <f t="shared" si="6"/>
        <v>0.43597103262392523</v>
      </c>
      <c r="AK109">
        <f t="shared" si="7"/>
        <v>602.10422334741725</v>
      </c>
    </row>
    <row r="110" spans="1:37" x14ac:dyDescent="0.3">
      <c r="A110">
        <v>108</v>
      </c>
      <c r="B110">
        <v>203</v>
      </c>
      <c r="C110" t="s">
        <v>91</v>
      </c>
      <c r="D110">
        <v>2.1379072178187301E-2</v>
      </c>
      <c r="E110">
        <v>2048</v>
      </c>
      <c r="F110">
        <v>8192</v>
      </c>
      <c r="G110">
        <v>4</v>
      </c>
      <c r="H110">
        <v>5.0406542558640597</v>
      </c>
      <c r="I110">
        <v>7.9843175810659197</v>
      </c>
      <c r="J110">
        <v>-0.84384167532916599</v>
      </c>
      <c r="K110" t="b">
        <v>1</v>
      </c>
      <c r="L110">
        <v>38.380000000000003</v>
      </c>
      <c r="M110" t="s">
        <v>92</v>
      </c>
      <c r="N110">
        <v>8.3072964595746708</v>
      </c>
      <c r="O110">
        <v>3.8959999999999999</v>
      </c>
      <c r="P110">
        <v>1.5840000000000001</v>
      </c>
      <c r="Q110" t="s">
        <v>384</v>
      </c>
      <c r="R110" s="1" t="s">
        <v>1941</v>
      </c>
      <c r="S110">
        <v>0</v>
      </c>
      <c r="T110">
        <v>7876</v>
      </c>
      <c r="U110">
        <v>2048</v>
      </c>
      <c r="V110">
        <v>82</v>
      </c>
      <c r="W110">
        <v>2048</v>
      </c>
      <c r="X110">
        <v>1</v>
      </c>
      <c r="Y110">
        <v>0.44621561581589098</v>
      </c>
      <c r="Z110">
        <v>38.380000000000003</v>
      </c>
      <c r="AA110">
        <v>205.2</v>
      </c>
      <c r="AB110" t="s">
        <v>94</v>
      </c>
      <c r="AC110">
        <v>6.1953125</v>
      </c>
      <c r="AE110">
        <v>0</v>
      </c>
      <c r="AF110">
        <v>38.375</v>
      </c>
      <c r="AG110">
        <v>10.25</v>
      </c>
      <c r="AH110">
        <f t="shared" si="4"/>
        <v>28.125</v>
      </c>
      <c r="AI110">
        <f t="shared" si="5"/>
        <v>3.7439024390243905</v>
      </c>
      <c r="AJ110">
        <f t="shared" si="6"/>
        <v>0.43005521337959018</v>
      </c>
      <c r="AK110">
        <f t="shared" si="7"/>
        <v>89.232728277910979</v>
      </c>
    </row>
    <row r="111" spans="1:37" x14ac:dyDescent="0.3">
      <c r="A111">
        <v>109</v>
      </c>
      <c r="B111">
        <v>207</v>
      </c>
      <c r="C111" t="s">
        <v>91</v>
      </c>
      <c r="D111">
        <v>2.0409948045092101E-2</v>
      </c>
      <c r="E111">
        <v>2048</v>
      </c>
      <c r="F111">
        <v>2048</v>
      </c>
      <c r="G111">
        <v>1</v>
      </c>
      <c r="H111">
        <v>2.56597988597388</v>
      </c>
      <c r="I111">
        <v>4.3827136919612499</v>
      </c>
      <c r="J111">
        <v>-0.76749409518033695</v>
      </c>
      <c r="K111" t="b">
        <v>1</v>
      </c>
      <c r="L111">
        <v>51.1</v>
      </c>
      <c r="M111" t="s">
        <v>92</v>
      </c>
      <c r="N111">
        <v>4.6597500495734501</v>
      </c>
      <c r="O111">
        <v>3.21</v>
      </c>
      <c r="P111">
        <v>1.708</v>
      </c>
      <c r="Q111" t="s">
        <v>385</v>
      </c>
      <c r="S111">
        <v>0</v>
      </c>
      <c r="T111">
        <v>1622</v>
      </c>
      <c r="U111">
        <v>2048</v>
      </c>
      <c r="V111">
        <v>246</v>
      </c>
      <c r="W111">
        <v>2048</v>
      </c>
      <c r="X111">
        <v>1</v>
      </c>
      <c r="Y111">
        <v>9.9843230842253106E-2</v>
      </c>
      <c r="Z111">
        <v>51.1</v>
      </c>
      <c r="AA111">
        <v>31.75</v>
      </c>
      <c r="AB111" t="s">
        <v>94</v>
      </c>
      <c r="AC111">
        <v>7.1484375</v>
      </c>
      <c r="AE111">
        <v>2</v>
      </c>
      <c r="AF111">
        <v>51.09375</v>
      </c>
      <c r="AG111">
        <v>1.65625</v>
      </c>
      <c r="AH111">
        <f t="shared" si="4"/>
        <v>49.4375</v>
      </c>
      <c r="AI111">
        <f t="shared" si="5"/>
        <v>30.849056603773583</v>
      </c>
      <c r="AJ111">
        <f t="shared" si="6"/>
        <v>0.46417478996469652</v>
      </c>
      <c r="AK111">
        <f t="shared" si="7"/>
        <v>110.07437522379449</v>
      </c>
    </row>
    <row r="112" spans="1:37" x14ac:dyDescent="0.3">
      <c r="A112">
        <v>110</v>
      </c>
      <c r="B112">
        <v>208</v>
      </c>
      <c r="C112" t="s">
        <v>91</v>
      </c>
      <c r="D112">
        <v>7.1247660342159305E-2</v>
      </c>
      <c r="E112">
        <v>2048</v>
      </c>
      <c r="F112">
        <v>2048</v>
      </c>
      <c r="G112">
        <v>1</v>
      </c>
      <c r="H112">
        <v>14.3828706029238</v>
      </c>
      <c r="I112">
        <v>10.155093208900301</v>
      </c>
      <c r="J112">
        <v>-0.81290081390043001</v>
      </c>
      <c r="K112" t="b">
        <v>1</v>
      </c>
      <c r="L112">
        <v>5.0819999999999999</v>
      </c>
      <c r="M112" t="s">
        <v>92</v>
      </c>
      <c r="N112">
        <v>10.6368641691517</v>
      </c>
      <c r="O112">
        <v>3.2290000000000001</v>
      </c>
      <c r="P112">
        <v>0.70599999999999996</v>
      </c>
      <c r="Q112" t="s">
        <v>386</v>
      </c>
      <c r="S112">
        <v>0</v>
      </c>
      <c r="T112">
        <v>1689</v>
      </c>
      <c r="U112">
        <v>2048</v>
      </c>
      <c r="V112">
        <v>15</v>
      </c>
      <c r="W112">
        <v>2048</v>
      </c>
      <c r="X112">
        <v>1</v>
      </c>
      <c r="Y112">
        <v>3.4554423313048499</v>
      </c>
      <c r="Z112">
        <v>5.0819999999999999</v>
      </c>
      <c r="AA112">
        <v>332.2</v>
      </c>
      <c r="AB112" t="s">
        <v>94</v>
      </c>
      <c r="AC112">
        <v>2.25390625</v>
      </c>
      <c r="AD112" t="s">
        <v>98</v>
      </c>
      <c r="AE112">
        <v>2</v>
      </c>
      <c r="AF112">
        <v>5.08203125</v>
      </c>
      <c r="AG112">
        <v>3.98828125</v>
      </c>
      <c r="AH112">
        <f t="shared" si="4"/>
        <v>1.09375</v>
      </c>
      <c r="AI112">
        <f t="shared" si="5"/>
        <v>1.2742409402546524</v>
      </c>
      <c r="AJ112">
        <f t="shared" si="6"/>
        <v>0.44356948563055743</v>
      </c>
      <c r="AK112">
        <f t="shared" si="7"/>
        <v>11.457125466544715</v>
      </c>
    </row>
    <row r="113" spans="1:37" x14ac:dyDescent="0.3">
      <c r="A113">
        <v>111</v>
      </c>
      <c r="B113">
        <v>209</v>
      </c>
      <c r="C113" t="s">
        <v>91</v>
      </c>
      <c r="D113">
        <v>4.5221170839245199E-2</v>
      </c>
      <c r="E113">
        <v>2048</v>
      </c>
      <c r="F113">
        <v>2048</v>
      </c>
      <c r="G113">
        <v>1</v>
      </c>
      <c r="H113">
        <v>2.5608273803695401</v>
      </c>
      <c r="I113">
        <v>3.6336740074970102</v>
      </c>
      <c r="J113">
        <v>-0.77392336508760695</v>
      </c>
      <c r="K113" t="b">
        <v>1</v>
      </c>
      <c r="L113">
        <v>26.27</v>
      </c>
      <c r="M113" t="s">
        <v>92</v>
      </c>
      <c r="N113">
        <v>4.4002635769115104</v>
      </c>
      <c r="O113">
        <v>3.238</v>
      </c>
      <c r="P113">
        <v>1.419</v>
      </c>
      <c r="Q113" t="s">
        <v>387</v>
      </c>
      <c r="S113">
        <v>0</v>
      </c>
      <c r="T113">
        <v>1734</v>
      </c>
      <c r="U113">
        <v>2048</v>
      </c>
      <c r="V113">
        <v>227</v>
      </c>
      <c r="W113">
        <v>2048</v>
      </c>
      <c r="X113">
        <v>1</v>
      </c>
      <c r="Y113">
        <v>0.103595751773478</v>
      </c>
      <c r="Z113">
        <v>26.27</v>
      </c>
      <c r="AA113">
        <v>66</v>
      </c>
      <c r="AB113" t="s">
        <v>94</v>
      </c>
      <c r="AC113">
        <v>5.125</v>
      </c>
      <c r="AE113">
        <v>3</v>
      </c>
      <c r="AF113">
        <v>26.265625</v>
      </c>
      <c r="AG113">
        <v>1.98828125</v>
      </c>
      <c r="AH113">
        <f t="shared" si="4"/>
        <v>24.27734375</v>
      </c>
      <c r="AI113">
        <f t="shared" si="5"/>
        <v>13.210216110019646</v>
      </c>
      <c r="AJ113">
        <f t="shared" si="6"/>
        <v>0.46120005788043122</v>
      </c>
      <c r="AK113">
        <f t="shared" si="7"/>
        <v>56.950610805884843</v>
      </c>
    </row>
    <row r="114" spans="1:37" x14ac:dyDescent="0.3">
      <c r="A114">
        <v>112</v>
      </c>
      <c r="B114">
        <v>210</v>
      </c>
      <c r="C114" t="s">
        <v>91</v>
      </c>
      <c r="D114">
        <v>4.7385319924048999E-2</v>
      </c>
      <c r="E114">
        <v>2048</v>
      </c>
      <c r="F114">
        <v>2048</v>
      </c>
      <c r="G114">
        <v>1</v>
      </c>
      <c r="H114">
        <v>6.0628429399342201</v>
      </c>
      <c r="I114">
        <v>6.5246610544995196</v>
      </c>
      <c r="J114">
        <v>-0.80727520273156905</v>
      </c>
      <c r="K114" t="b">
        <v>1</v>
      </c>
      <c r="L114">
        <v>11.92</v>
      </c>
      <c r="M114" t="s">
        <v>92</v>
      </c>
      <c r="N114">
        <v>6.5890915454633099</v>
      </c>
      <c r="O114">
        <v>3.2090000000000001</v>
      </c>
      <c r="P114">
        <v>1.0760000000000001</v>
      </c>
      <c r="Q114" t="s">
        <v>388</v>
      </c>
      <c r="S114">
        <v>0</v>
      </c>
      <c r="T114">
        <v>1621</v>
      </c>
      <c r="U114">
        <v>2048</v>
      </c>
      <c r="V114">
        <v>67</v>
      </c>
      <c r="W114">
        <v>2048</v>
      </c>
      <c r="X114">
        <v>1</v>
      </c>
      <c r="Y114">
        <v>0.61852470883500599</v>
      </c>
      <c r="Z114">
        <v>11.92</v>
      </c>
      <c r="AA114">
        <v>136</v>
      </c>
      <c r="AB114" t="s">
        <v>94</v>
      </c>
      <c r="AC114">
        <v>3.453125</v>
      </c>
      <c r="AD114" t="s">
        <v>98</v>
      </c>
      <c r="AE114">
        <v>3</v>
      </c>
      <c r="AF114">
        <v>11.921875</v>
      </c>
      <c r="AG114">
        <v>3.29296875</v>
      </c>
      <c r="AH114">
        <f t="shared" si="4"/>
        <v>8.62890625</v>
      </c>
      <c r="AI114">
        <f t="shared" si="5"/>
        <v>3.620403321470937</v>
      </c>
      <c r="AJ114">
        <f t="shared" si="6"/>
        <v>0.44607186719642261</v>
      </c>
      <c r="AK114">
        <f t="shared" si="7"/>
        <v>26.726354824681959</v>
      </c>
    </row>
    <row r="115" spans="1:37" x14ac:dyDescent="0.3">
      <c r="A115">
        <v>113</v>
      </c>
      <c r="B115">
        <v>213</v>
      </c>
      <c r="C115" t="s">
        <v>91</v>
      </c>
      <c r="D115">
        <v>1.13642789095789E-2</v>
      </c>
      <c r="E115">
        <v>2048</v>
      </c>
      <c r="F115">
        <v>8192</v>
      </c>
      <c r="G115">
        <v>4</v>
      </c>
      <c r="H115">
        <v>3.57634144237718</v>
      </c>
      <c r="I115">
        <v>8.6963771401554499</v>
      </c>
      <c r="J115">
        <v>-0.83017947677621795</v>
      </c>
      <c r="K115" t="b">
        <v>1</v>
      </c>
      <c r="L115">
        <v>269.8</v>
      </c>
      <c r="M115" t="s">
        <v>92</v>
      </c>
      <c r="N115">
        <v>8.6972201209561302</v>
      </c>
      <c r="O115">
        <v>3.9079999999999999</v>
      </c>
      <c r="P115">
        <v>2.4319999999999999</v>
      </c>
      <c r="Q115" t="s">
        <v>389</v>
      </c>
      <c r="S115">
        <v>0</v>
      </c>
      <c r="T115">
        <v>8084</v>
      </c>
      <c r="U115">
        <v>2048</v>
      </c>
      <c r="V115">
        <v>306</v>
      </c>
      <c r="W115">
        <v>2048</v>
      </c>
      <c r="X115">
        <v>1</v>
      </c>
      <c r="Y115">
        <v>0.14727963740389899</v>
      </c>
      <c r="Z115">
        <v>269.8</v>
      </c>
      <c r="AA115">
        <v>29.97</v>
      </c>
      <c r="AB115" t="s">
        <v>94</v>
      </c>
      <c r="AC115">
        <v>16.421875</v>
      </c>
      <c r="AE115">
        <v>0</v>
      </c>
      <c r="AF115">
        <v>269.75</v>
      </c>
      <c r="AG115">
        <v>6.28125</v>
      </c>
      <c r="AH115">
        <f t="shared" si="4"/>
        <v>263.46875</v>
      </c>
      <c r="AI115">
        <f t="shared" si="5"/>
        <v>42.945273631840799</v>
      </c>
      <c r="AJ115">
        <f t="shared" si="6"/>
        <v>0.43597103262392523</v>
      </c>
      <c r="AK115">
        <f t="shared" si="7"/>
        <v>618.73376856367929</v>
      </c>
    </row>
    <row r="116" spans="1:37" x14ac:dyDescent="0.3">
      <c r="A116">
        <v>114</v>
      </c>
      <c r="B116">
        <v>214</v>
      </c>
      <c r="C116" t="s">
        <v>91</v>
      </c>
      <c r="D116">
        <v>2.9182685671883299E-2</v>
      </c>
      <c r="E116">
        <v>2048</v>
      </c>
      <c r="F116">
        <v>8192</v>
      </c>
      <c r="G116">
        <v>4</v>
      </c>
      <c r="H116">
        <v>4.7467589416893503</v>
      </c>
      <c r="I116">
        <v>7.4538949006215596</v>
      </c>
      <c r="J116">
        <v>-0.84303801659075694</v>
      </c>
      <c r="K116" t="b">
        <v>1</v>
      </c>
      <c r="L116">
        <v>37.22</v>
      </c>
      <c r="M116" t="s">
        <v>92</v>
      </c>
      <c r="N116">
        <v>7.9433416814209599</v>
      </c>
      <c r="O116">
        <v>3.93</v>
      </c>
      <c r="P116">
        <v>1.57</v>
      </c>
      <c r="Q116" t="s">
        <v>390</v>
      </c>
      <c r="R116" s="1" t="s">
        <v>1941</v>
      </c>
      <c r="S116">
        <v>0</v>
      </c>
      <c r="T116">
        <v>8490</v>
      </c>
      <c r="U116">
        <v>2048</v>
      </c>
      <c r="V116">
        <v>127</v>
      </c>
      <c r="W116">
        <v>2048</v>
      </c>
      <c r="X116">
        <v>1</v>
      </c>
      <c r="Y116">
        <v>0.33247109361210703</v>
      </c>
      <c r="Z116">
        <v>37.22</v>
      </c>
      <c r="AA116">
        <v>228</v>
      </c>
      <c r="AB116" t="s">
        <v>94</v>
      </c>
      <c r="AC116">
        <v>6.1015625</v>
      </c>
      <c r="AE116">
        <v>0</v>
      </c>
      <c r="AF116">
        <v>37.21875</v>
      </c>
      <c r="AG116">
        <v>9.703125</v>
      </c>
      <c r="AH116">
        <f t="shared" si="4"/>
        <v>27.515625</v>
      </c>
      <c r="AI116">
        <f t="shared" si="5"/>
        <v>3.8357487922705316</v>
      </c>
      <c r="AJ116">
        <f t="shared" si="6"/>
        <v>0.43040096992634674</v>
      </c>
      <c r="AK116">
        <f t="shared" si="7"/>
        <v>86.474596017683552</v>
      </c>
    </row>
    <row r="117" spans="1:37" x14ac:dyDescent="0.3">
      <c r="A117">
        <v>115</v>
      </c>
      <c r="B117">
        <v>218</v>
      </c>
      <c r="C117" t="s">
        <v>91</v>
      </c>
      <c r="D117">
        <v>2.44500194868052E-2</v>
      </c>
      <c r="E117">
        <v>2048</v>
      </c>
      <c r="F117">
        <v>2048</v>
      </c>
      <c r="G117">
        <v>1</v>
      </c>
      <c r="H117">
        <v>2.7732985544402999</v>
      </c>
      <c r="I117">
        <v>4.7774400879225398</v>
      </c>
      <c r="J117">
        <v>-0.77553068256442403</v>
      </c>
      <c r="K117" t="b">
        <v>1</v>
      </c>
      <c r="L117">
        <v>52.84</v>
      </c>
      <c r="M117" t="s">
        <v>92</v>
      </c>
      <c r="N117">
        <v>4.9722498772858801</v>
      </c>
      <c r="O117">
        <v>3.2189999999999999</v>
      </c>
      <c r="P117">
        <v>1.7230000000000001</v>
      </c>
      <c r="Q117" t="s">
        <v>391</v>
      </c>
      <c r="S117">
        <v>0</v>
      </c>
      <c r="T117">
        <v>1653</v>
      </c>
      <c r="U117">
        <v>2048</v>
      </c>
      <c r="V117">
        <v>280</v>
      </c>
      <c r="W117">
        <v>2048</v>
      </c>
      <c r="X117">
        <v>1</v>
      </c>
      <c r="Y117">
        <v>0.105974858257918</v>
      </c>
      <c r="Z117">
        <v>52.84</v>
      </c>
      <c r="AA117">
        <v>31.28</v>
      </c>
      <c r="AB117" t="s">
        <v>94</v>
      </c>
      <c r="AC117">
        <v>7.26953125</v>
      </c>
      <c r="AE117">
        <v>3</v>
      </c>
      <c r="AF117">
        <v>52.84375</v>
      </c>
      <c r="AG117">
        <v>1.611328125</v>
      </c>
      <c r="AH117">
        <f t="shared" si="4"/>
        <v>51.232421875</v>
      </c>
      <c r="AI117">
        <f t="shared" si="5"/>
        <v>32.795151515151517</v>
      </c>
      <c r="AJ117">
        <f t="shared" si="6"/>
        <v>0.46045935839616853</v>
      </c>
      <c r="AK117">
        <f t="shared" si="7"/>
        <v>114.76311434750875</v>
      </c>
    </row>
    <row r="118" spans="1:37" x14ac:dyDescent="0.3">
      <c r="A118">
        <v>116</v>
      </c>
      <c r="B118">
        <v>219</v>
      </c>
      <c r="C118" t="s">
        <v>91</v>
      </c>
      <c r="D118">
        <v>7.3158441325115495E-2</v>
      </c>
      <c r="E118">
        <v>2048</v>
      </c>
      <c r="F118">
        <v>2048</v>
      </c>
      <c r="G118">
        <v>1</v>
      </c>
      <c r="H118">
        <v>15.688904543371599</v>
      </c>
      <c r="I118">
        <v>13.068980054195301</v>
      </c>
      <c r="J118">
        <v>-0.81129349642361204</v>
      </c>
      <c r="K118" t="b">
        <v>1</v>
      </c>
      <c r="L118">
        <v>6.81</v>
      </c>
      <c r="M118" t="s">
        <v>92</v>
      </c>
      <c r="N118">
        <v>13.554392708270999</v>
      </c>
      <c r="O118">
        <v>3.3420000000000001</v>
      </c>
      <c r="P118">
        <v>0.83299999999999996</v>
      </c>
      <c r="Q118" t="s">
        <v>392</v>
      </c>
      <c r="S118">
        <v>0</v>
      </c>
      <c r="T118">
        <v>2200</v>
      </c>
      <c r="U118">
        <v>2048</v>
      </c>
      <c r="V118">
        <v>15</v>
      </c>
      <c r="W118">
        <v>2048</v>
      </c>
      <c r="X118">
        <v>1</v>
      </c>
      <c r="Y118">
        <v>3.79265884470058</v>
      </c>
      <c r="Z118">
        <v>6.81</v>
      </c>
      <c r="AA118">
        <v>323</v>
      </c>
      <c r="AB118" t="s">
        <v>94</v>
      </c>
      <c r="AC118">
        <v>2.609375</v>
      </c>
      <c r="AD118" t="s">
        <v>98</v>
      </c>
      <c r="AE118">
        <v>3</v>
      </c>
      <c r="AF118">
        <v>6.80859375</v>
      </c>
      <c r="AG118">
        <v>5.46484375</v>
      </c>
      <c r="AH118">
        <f t="shared" si="4"/>
        <v>1.34375</v>
      </c>
      <c r="AI118">
        <f t="shared" si="5"/>
        <v>1.2458899213724088</v>
      </c>
      <c r="AJ118">
        <f t="shared" si="6"/>
        <v>0.44428301589821401</v>
      </c>
      <c r="AK118">
        <f t="shared" si="7"/>
        <v>15.324902160022836</v>
      </c>
    </row>
    <row r="119" spans="1:37" x14ac:dyDescent="0.3">
      <c r="A119">
        <v>117</v>
      </c>
      <c r="B119">
        <v>220</v>
      </c>
      <c r="C119" t="s">
        <v>91</v>
      </c>
      <c r="D119">
        <v>2.9395014810184798E-2</v>
      </c>
      <c r="E119">
        <v>2048</v>
      </c>
      <c r="F119">
        <v>2048</v>
      </c>
      <c r="G119">
        <v>1</v>
      </c>
      <c r="H119">
        <v>2.7723865396482701</v>
      </c>
      <c r="I119">
        <v>4.1125538610602703</v>
      </c>
      <c r="J119">
        <v>-0.78316544057930704</v>
      </c>
      <c r="K119" t="b">
        <v>1</v>
      </c>
      <c r="L119">
        <v>30.42</v>
      </c>
      <c r="M119" t="s">
        <v>92</v>
      </c>
      <c r="N119">
        <v>4.59230039591852</v>
      </c>
      <c r="O119">
        <v>3.246</v>
      </c>
      <c r="P119">
        <v>1.4830000000000001</v>
      </c>
      <c r="Q119" t="s">
        <v>393</v>
      </c>
      <c r="S119">
        <v>0</v>
      </c>
      <c r="T119">
        <v>1764</v>
      </c>
      <c r="U119">
        <v>2048</v>
      </c>
      <c r="V119">
        <v>231</v>
      </c>
      <c r="W119">
        <v>2048</v>
      </c>
      <c r="X119">
        <v>1</v>
      </c>
      <c r="Y119">
        <v>0.116614472788546</v>
      </c>
      <c r="Z119">
        <v>30.42</v>
      </c>
      <c r="AA119">
        <v>58</v>
      </c>
      <c r="AB119" t="s">
        <v>94</v>
      </c>
      <c r="AC119">
        <v>5.515625</v>
      </c>
      <c r="AE119">
        <v>2</v>
      </c>
      <c r="AF119">
        <v>30.421875</v>
      </c>
      <c r="AG119">
        <v>2.033203125</v>
      </c>
      <c r="AH119">
        <f t="shared" si="4"/>
        <v>28.388671875</v>
      </c>
      <c r="AI119">
        <f t="shared" si="5"/>
        <v>14.962536023054755</v>
      </c>
      <c r="AJ119">
        <f t="shared" si="6"/>
        <v>0.4569572485112271</v>
      </c>
      <c r="AK119">
        <f t="shared" si="7"/>
        <v>66.574882221728359</v>
      </c>
    </row>
    <row r="120" spans="1:37" x14ac:dyDescent="0.3">
      <c r="A120">
        <v>118</v>
      </c>
      <c r="B120">
        <v>221</v>
      </c>
      <c r="C120" t="s">
        <v>91</v>
      </c>
      <c r="D120">
        <v>4.5106752362652297E-2</v>
      </c>
      <c r="E120">
        <v>2048</v>
      </c>
      <c r="F120">
        <v>2048</v>
      </c>
      <c r="G120">
        <v>1</v>
      </c>
      <c r="H120">
        <v>7.8874725665291798</v>
      </c>
      <c r="I120">
        <v>9.2893475734708897</v>
      </c>
      <c r="J120">
        <v>-0.81691910759247399</v>
      </c>
      <c r="K120" t="b">
        <v>1</v>
      </c>
      <c r="L120">
        <v>15.06</v>
      </c>
      <c r="M120" t="s">
        <v>92</v>
      </c>
      <c r="N120">
        <v>9.2923731035133805</v>
      </c>
      <c r="O120">
        <v>3.3119999999999998</v>
      </c>
      <c r="P120">
        <v>1.1779999999999999</v>
      </c>
      <c r="Q120" t="s">
        <v>394</v>
      </c>
      <c r="S120">
        <v>0</v>
      </c>
      <c r="T120">
        <v>2058</v>
      </c>
      <c r="U120">
        <v>2048</v>
      </c>
      <c r="V120">
        <v>62</v>
      </c>
      <c r="W120">
        <v>2048</v>
      </c>
      <c r="X120">
        <v>1</v>
      </c>
      <c r="Y120">
        <v>0.87470989065953397</v>
      </c>
      <c r="Z120">
        <v>15.06</v>
      </c>
      <c r="AA120">
        <v>136.6</v>
      </c>
      <c r="AB120" t="s">
        <v>94</v>
      </c>
      <c r="AC120">
        <v>3.880859375</v>
      </c>
      <c r="AD120" t="s">
        <v>98</v>
      </c>
      <c r="AE120">
        <v>2</v>
      </c>
      <c r="AF120">
        <v>15.0625</v>
      </c>
      <c r="AG120">
        <v>3.65234375</v>
      </c>
      <c r="AH120">
        <f t="shared" si="4"/>
        <v>11.41015625</v>
      </c>
      <c r="AI120">
        <f t="shared" si="5"/>
        <v>4.1240641711229946</v>
      </c>
      <c r="AJ120">
        <f t="shared" si="6"/>
        <v>0.44179066946085987</v>
      </c>
      <c r="AK120">
        <f t="shared" si="7"/>
        <v>34.094201261383702</v>
      </c>
    </row>
    <row r="121" spans="1:37" x14ac:dyDescent="0.3">
      <c r="A121">
        <v>119</v>
      </c>
      <c r="B121">
        <v>224</v>
      </c>
      <c r="C121" t="s">
        <v>91</v>
      </c>
      <c r="D121">
        <v>1.17584042181074E-2</v>
      </c>
      <c r="E121">
        <v>2048</v>
      </c>
      <c r="F121">
        <v>8192</v>
      </c>
      <c r="G121">
        <v>4</v>
      </c>
      <c r="H121">
        <v>3.5689409499997198</v>
      </c>
      <c r="I121">
        <v>8.7829406191399499</v>
      </c>
      <c r="J121">
        <v>-0.83017947677621795</v>
      </c>
      <c r="K121" t="b">
        <v>1</v>
      </c>
      <c r="L121">
        <v>289.5</v>
      </c>
      <c r="M121" t="s">
        <v>92</v>
      </c>
      <c r="N121">
        <v>8.7887632391502901</v>
      </c>
      <c r="O121">
        <v>3.9409999999999998</v>
      </c>
      <c r="P121">
        <v>2.46</v>
      </c>
      <c r="Q121" t="s">
        <v>395</v>
      </c>
      <c r="S121">
        <v>0</v>
      </c>
      <c r="T121">
        <v>8730</v>
      </c>
      <c r="U121">
        <v>2048</v>
      </c>
      <c r="V121">
        <v>318</v>
      </c>
      <c r="W121">
        <v>2048</v>
      </c>
      <c r="X121">
        <v>1</v>
      </c>
      <c r="Y121">
        <v>0.14405905502666</v>
      </c>
      <c r="Z121">
        <v>289.5</v>
      </c>
      <c r="AA121">
        <v>30.16</v>
      </c>
      <c r="AB121" t="s">
        <v>94</v>
      </c>
      <c r="AC121">
        <v>17.015625</v>
      </c>
      <c r="AE121">
        <v>0</v>
      </c>
      <c r="AF121">
        <v>289.5</v>
      </c>
      <c r="AG121">
        <v>6.6875</v>
      </c>
      <c r="AH121">
        <f t="shared" si="4"/>
        <v>282.8125</v>
      </c>
      <c r="AI121">
        <f t="shared" si="5"/>
        <v>43.289719626168221</v>
      </c>
      <c r="AJ121">
        <f t="shared" si="6"/>
        <v>0.43597103262392523</v>
      </c>
      <c r="AK121">
        <f t="shared" si="7"/>
        <v>664.03494346315154</v>
      </c>
    </row>
    <row r="122" spans="1:37" x14ac:dyDescent="0.3">
      <c r="A122">
        <v>120</v>
      </c>
      <c r="B122">
        <v>225</v>
      </c>
      <c r="C122" t="s">
        <v>91</v>
      </c>
      <c r="D122">
        <v>3.2292053187775401E-2</v>
      </c>
      <c r="E122">
        <v>2048</v>
      </c>
      <c r="F122">
        <v>8192</v>
      </c>
      <c r="G122">
        <v>4</v>
      </c>
      <c r="H122">
        <v>5.2920078594315099</v>
      </c>
      <c r="I122">
        <v>8.3101060917635401</v>
      </c>
      <c r="J122">
        <v>-0.84464533406757503</v>
      </c>
      <c r="K122" t="b">
        <v>1</v>
      </c>
      <c r="L122">
        <v>37.22</v>
      </c>
      <c r="M122" t="s">
        <v>92</v>
      </c>
      <c r="N122">
        <v>8.7604302192866896</v>
      </c>
      <c r="O122">
        <v>3.97</v>
      </c>
      <c r="P122">
        <v>1.57</v>
      </c>
      <c r="Q122" t="s">
        <v>396</v>
      </c>
      <c r="R122" s="1" t="s">
        <v>1941</v>
      </c>
      <c r="S122">
        <v>0</v>
      </c>
      <c r="T122">
        <v>9330</v>
      </c>
      <c r="U122">
        <v>2048</v>
      </c>
      <c r="V122">
        <v>73</v>
      </c>
      <c r="W122">
        <v>2048</v>
      </c>
      <c r="X122">
        <v>1</v>
      </c>
      <c r="Y122">
        <v>0.50234152364267204</v>
      </c>
      <c r="Z122">
        <v>37.22</v>
      </c>
      <c r="AA122">
        <v>250.6</v>
      </c>
      <c r="AB122" t="s">
        <v>94</v>
      </c>
      <c r="AC122">
        <v>6.1015625</v>
      </c>
      <c r="AE122">
        <v>0</v>
      </c>
      <c r="AF122">
        <v>37.21875</v>
      </c>
      <c r="AG122">
        <v>12.28125</v>
      </c>
      <c r="AH122">
        <f t="shared" si="4"/>
        <v>24.9375</v>
      </c>
      <c r="AI122">
        <f t="shared" si="5"/>
        <v>3.0305343511450382</v>
      </c>
      <c r="AJ122">
        <f t="shared" si="6"/>
        <v>0.42970973459147727</v>
      </c>
      <c r="AK122">
        <f t="shared" si="7"/>
        <v>86.613699909274018</v>
      </c>
    </row>
    <row r="123" spans="1:37" x14ac:dyDescent="0.3">
      <c r="A123">
        <v>121</v>
      </c>
      <c r="B123">
        <v>229</v>
      </c>
      <c r="C123" t="s">
        <v>91</v>
      </c>
      <c r="D123">
        <v>3.6757848003778501E-2</v>
      </c>
      <c r="E123">
        <v>2048</v>
      </c>
      <c r="F123">
        <v>2048</v>
      </c>
      <c r="G123">
        <v>1</v>
      </c>
      <c r="H123">
        <v>3.4763352780502399</v>
      </c>
      <c r="I123">
        <v>6.3144371261459504</v>
      </c>
      <c r="J123">
        <v>-0.76508311896511005</v>
      </c>
      <c r="K123" t="b">
        <v>1</v>
      </c>
      <c r="L123">
        <v>65.5</v>
      </c>
      <c r="M123" t="s">
        <v>92</v>
      </c>
      <c r="N123">
        <v>6.3711383086762696</v>
      </c>
      <c r="O123">
        <v>3.2170000000000001</v>
      </c>
      <c r="P123">
        <v>1.8160000000000001</v>
      </c>
      <c r="Q123" t="s">
        <v>397</v>
      </c>
      <c r="S123">
        <v>0</v>
      </c>
      <c r="T123">
        <v>1651</v>
      </c>
      <c r="U123">
        <v>2048</v>
      </c>
      <c r="V123">
        <v>23</v>
      </c>
      <c r="W123">
        <v>2048</v>
      </c>
      <c r="X123">
        <v>1</v>
      </c>
      <c r="Y123">
        <v>0.51635159951151</v>
      </c>
      <c r="Z123">
        <v>65.5</v>
      </c>
      <c r="AA123">
        <v>25.2</v>
      </c>
      <c r="AB123" t="s">
        <v>94</v>
      </c>
      <c r="AC123">
        <v>8.09375</v>
      </c>
      <c r="AE123">
        <v>2</v>
      </c>
      <c r="AF123">
        <v>65.5</v>
      </c>
      <c r="AG123">
        <v>8.6875</v>
      </c>
      <c r="AH123">
        <f t="shared" si="4"/>
        <v>56.8125</v>
      </c>
      <c r="AI123">
        <f t="shared" si="5"/>
        <v>7.5395683453237412</v>
      </c>
      <c r="AJ123">
        <f t="shared" si="6"/>
        <v>0.46529525450693643</v>
      </c>
      <c r="AK123">
        <f t="shared" si="7"/>
        <v>140.77083177950948</v>
      </c>
    </row>
    <row r="124" spans="1:37" x14ac:dyDescent="0.3">
      <c r="A124">
        <v>122</v>
      </c>
      <c r="B124">
        <v>230</v>
      </c>
      <c r="C124" t="s">
        <v>91</v>
      </c>
      <c r="D124">
        <v>9.9201018722387499E-2</v>
      </c>
      <c r="E124">
        <v>2048</v>
      </c>
      <c r="F124">
        <v>2048</v>
      </c>
      <c r="G124">
        <v>1</v>
      </c>
      <c r="H124">
        <v>3.3996647412839001</v>
      </c>
      <c r="I124">
        <v>3.2552453894813098</v>
      </c>
      <c r="J124">
        <v>-0.80285507967032099</v>
      </c>
      <c r="K124" t="b">
        <v>1</v>
      </c>
      <c r="L124">
        <v>9.07</v>
      </c>
      <c r="M124" t="s">
        <v>92</v>
      </c>
      <c r="N124">
        <v>4.96268248104285</v>
      </c>
      <c r="O124">
        <v>3.4039999999999999</v>
      </c>
      <c r="P124">
        <v>0.95750000000000002</v>
      </c>
      <c r="Q124" t="s">
        <v>398</v>
      </c>
      <c r="S124">
        <v>0</v>
      </c>
      <c r="T124">
        <v>2542</v>
      </c>
      <c r="U124">
        <v>2048</v>
      </c>
      <c r="V124">
        <v>243</v>
      </c>
      <c r="W124">
        <v>2048</v>
      </c>
      <c r="X124">
        <v>1</v>
      </c>
      <c r="Y124">
        <v>0.15393856492723501</v>
      </c>
      <c r="Z124">
        <v>9.07</v>
      </c>
      <c r="AA124">
        <v>280.2</v>
      </c>
      <c r="AB124" t="s">
        <v>94</v>
      </c>
      <c r="AC124">
        <v>3.01171875</v>
      </c>
      <c r="AE124">
        <v>3</v>
      </c>
      <c r="AF124">
        <v>9.0703125</v>
      </c>
      <c r="AG124">
        <v>3.197265625</v>
      </c>
      <c r="AH124">
        <f t="shared" si="4"/>
        <v>5.873046875</v>
      </c>
      <c r="AI124">
        <f t="shared" si="5"/>
        <v>2.8368967623701895</v>
      </c>
      <c r="AJ124">
        <f t="shared" si="6"/>
        <v>0.44804792373286106</v>
      </c>
      <c r="AK124">
        <f t="shared" si="7"/>
        <v>20.244067698008077</v>
      </c>
    </row>
    <row r="125" spans="1:37" x14ac:dyDescent="0.3">
      <c r="A125">
        <v>123</v>
      </c>
      <c r="B125">
        <v>231</v>
      </c>
      <c r="C125" t="s">
        <v>91</v>
      </c>
      <c r="D125">
        <v>2.82325195791466E-2</v>
      </c>
      <c r="E125">
        <v>2048</v>
      </c>
      <c r="F125">
        <v>2048</v>
      </c>
      <c r="G125">
        <v>1</v>
      </c>
      <c r="H125">
        <v>2.6021067198312999</v>
      </c>
      <c r="I125">
        <v>3.8955367202161901</v>
      </c>
      <c r="J125">
        <v>-0.775932511933628</v>
      </c>
      <c r="K125" t="b">
        <v>1</v>
      </c>
      <c r="L125">
        <v>31.42</v>
      </c>
      <c r="M125" t="s">
        <v>92</v>
      </c>
      <c r="N125">
        <v>4.4908497164320398</v>
      </c>
      <c r="O125">
        <v>3.24</v>
      </c>
      <c r="P125">
        <v>1.4970000000000001</v>
      </c>
      <c r="Q125" t="s">
        <v>399</v>
      </c>
      <c r="S125">
        <v>0</v>
      </c>
      <c r="T125">
        <v>1736</v>
      </c>
      <c r="U125">
        <v>2048</v>
      </c>
      <c r="V125">
        <v>294</v>
      </c>
      <c r="W125">
        <v>2048</v>
      </c>
      <c r="X125">
        <v>1</v>
      </c>
      <c r="Y125">
        <v>9.3436761358827905E-2</v>
      </c>
      <c r="Z125">
        <v>31.42</v>
      </c>
      <c r="AA125">
        <v>55.25</v>
      </c>
      <c r="AB125" t="s">
        <v>94</v>
      </c>
      <c r="AC125">
        <v>5.60546875</v>
      </c>
      <c r="AE125">
        <v>3</v>
      </c>
      <c r="AF125">
        <v>31.421875</v>
      </c>
      <c r="AG125">
        <v>1.6220703125</v>
      </c>
      <c r="AH125">
        <f t="shared" si="4"/>
        <v>29.7998046875</v>
      </c>
      <c r="AI125">
        <f t="shared" si="5"/>
        <v>19.371462974111981</v>
      </c>
      <c r="AJ125">
        <f t="shared" si="6"/>
        <v>0.46027436947212058</v>
      </c>
      <c r="AK125">
        <f t="shared" si="7"/>
        <v>68.267705273350586</v>
      </c>
    </row>
    <row r="126" spans="1:37" x14ac:dyDescent="0.3">
      <c r="A126">
        <v>124</v>
      </c>
      <c r="B126">
        <v>232</v>
      </c>
      <c r="C126" t="s">
        <v>91</v>
      </c>
      <c r="D126">
        <v>9.3326203074748398E-2</v>
      </c>
      <c r="E126">
        <v>2048</v>
      </c>
      <c r="F126">
        <v>2048</v>
      </c>
      <c r="G126">
        <v>1</v>
      </c>
      <c r="H126">
        <v>4.5172438380410602</v>
      </c>
      <c r="I126">
        <v>6.1450397132726504</v>
      </c>
      <c r="J126">
        <v>-0.81571361948486099</v>
      </c>
      <c r="K126" t="b">
        <v>1</v>
      </c>
      <c r="L126">
        <v>22.94</v>
      </c>
      <c r="M126" t="s">
        <v>92</v>
      </c>
      <c r="N126">
        <v>6.1950565824601798</v>
      </c>
      <c r="O126">
        <v>3.375</v>
      </c>
      <c r="P126">
        <v>1.36</v>
      </c>
      <c r="Q126" t="s">
        <v>400</v>
      </c>
      <c r="S126">
        <v>0</v>
      </c>
      <c r="T126">
        <v>2372</v>
      </c>
      <c r="U126">
        <v>2048</v>
      </c>
      <c r="V126">
        <v>218</v>
      </c>
      <c r="W126">
        <v>2048</v>
      </c>
      <c r="X126">
        <v>1</v>
      </c>
      <c r="Y126">
        <v>0.23821781159803901</v>
      </c>
      <c r="Z126">
        <v>22.94</v>
      </c>
      <c r="AA126">
        <v>103.44</v>
      </c>
      <c r="AB126" t="s">
        <v>94</v>
      </c>
      <c r="AC126">
        <v>4.7890625</v>
      </c>
      <c r="AE126">
        <v>2</v>
      </c>
      <c r="AF126">
        <v>22.9375</v>
      </c>
      <c r="AG126">
        <v>2.978515625</v>
      </c>
      <c r="AH126">
        <f t="shared" si="4"/>
        <v>19.958984375</v>
      </c>
      <c r="AI126">
        <f t="shared" si="5"/>
        <v>7.7009836065573767</v>
      </c>
      <c r="AJ126">
        <f t="shared" si="6"/>
        <v>0.44232356399342654</v>
      </c>
      <c r="AK126">
        <f t="shared" si="7"/>
        <v>51.856834831302088</v>
      </c>
    </row>
    <row r="127" spans="1:37" x14ac:dyDescent="0.3">
      <c r="A127">
        <v>125</v>
      </c>
      <c r="B127">
        <v>235</v>
      </c>
      <c r="C127" t="s">
        <v>91</v>
      </c>
      <c r="D127">
        <v>1.08438810444422E-2</v>
      </c>
      <c r="E127">
        <v>2048</v>
      </c>
      <c r="F127">
        <v>8192</v>
      </c>
      <c r="G127">
        <v>4</v>
      </c>
      <c r="H127">
        <v>3.5276920698103398</v>
      </c>
      <c r="I127">
        <v>8.7847800566566203</v>
      </c>
      <c r="J127">
        <v>-0.82937581803780902</v>
      </c>
      <c r="K127" t="b">
        <v>1</v>
      </c>
      <c r="L127">
        <v>309.5</v>
      </c>
      <c r="M127" t="s">
        <v>92</v>
      </c>
      <c r="N127">
        <v>8.7901100807839594</v>
      </c>
      <c r="O127">
        <v>3.9670000000000001</v>
      </c>
      <c r="P127">
        <v>2.4900000000000002</v>
      </c>
      <c r="Q127" t="s">
        <v>401</v>
      </c>
      <c r="S127">
        <v>0</v>
      </c>
      <c r="T127">
        <v>9280</v>
      </c>
      <c r="U127">
        <v>2048</v>
      </c>
      <c r="V127">
        <v>305</v>
      </c>
      <c r="W127">
        <v>2048</v>
      </c>
      <c r="X127">
        <v>1</v>
      </c>
      <c r="Y127">
        <v>0.144735226883177</v>
      </c>
      <c r="Z127">
        <v>309.5</v>
      </c>
      <c r="AA127">
        <v>29.98</v>
      </c>
      <c r="AB127" t="s">
        <v>94</v>
      </c>
      <c r="AC127">
        <v>17.59375</v>
      </c>
      <c r="AE127">
        <v>0</v>
      </c>
      <c r="AF127">
        <v>309.5</v>
      </c>
      <c r="AG127">
        <v>7.265625</v>
      </c>
      <c r="AH127">
        <f t="shared" si="4"/>
        <v>302.234375</v>
      </c>
      <c r="AI127">
        <f t="shared" si="5"/>
        <v>42.597849462365595</v>
      </c>
      <c r="AJ127">
        <f t="shared" si="6"/>
        <v>0.43632154538144147</v>
      </c>
      <c r="AK127">
        <f t="shared" si="7"/>
        <v>709.33925513448708</v>
      </c>
    </row>
    <row r="128" spans="1:37" x14ac:dyDescent="0.3">
      <c r="A128">
        <v>126</v>
      </c>
      <c r="B128">
        <v>236</v>
      </c>
      <c r="C128" t="s">
        <v>91</v>
      </c>
      <c r="D128">
        <v>2.21614342422316E-2</v>
      </c>
      <c r="E128">
        <v>2048</v>
      </c>
      <c r="F128">
        <v>8192</v>
      </c>
      <c r="G128">
        <v>4</v>
      </c>
      <c r="H128">
        <v>5.1995120092398199</v>
      </c>
      <c r="I128">
        <v>7.7637244747340697</v>
      </c>
      <c r="J128">
        <v>-0.84705631028280104</v>
      </c>
      <c r="K128" t="b">
        <v>1</v>
      </c>
      <c r="L128">
        <v>31.16</v>
      </c>
      <c r="M128" t="s">
        <v>92</v>
      </c>
      <c r="N128">
        <v>8.4692017083017497</v>
      </c>
      <c r="O128">
        <v>3.99</v>
      </c>
      <c r="P128">
        <v>1.4930000000000001</v>
      </c>
      <c r="Q128" t="s">
        <v>402</v>
      </c>
      <c r="R128" s="1" t="s">
        <v>1941</v>
      </c>
      <c r="S128">
        <v>0</v>
      </c>
      <c r="T128">
        <v>9790</v>
      </c>
      <c r="U128">
        <v>2048</v>
      </c>
      <c r="V128">
        <v>124</v>
      </c>
      <c r="W128">
        <v>2048</v>
      </c>
      <c r="X128">
        <v>1</v>
      </c>
      <c r="Y128">
        <v>0.377127311392293</v>
      </c>
      <c r="Z128">
        <v>31.16</v>
      </c>
      <c r="AA128">
        <v>314.2</v>
      </c>
      <c r="AB128" t="s">
        <v>94</v>
      </c>
      <c r="AC128">
        <v>5.58203125</v>
      </c>
      <c r="AE128">
        <v>0</v>
      </c>
      <c r="AF128">
        <v>31.15625</v>
      </c>
      <c r="AG128">
        <v>10.6171875</v>
      </c>
      <c r="AH128">
        <f t="shared" si="4"/>
        <v>20.5390625</v>
      </c>
      <c r="AI128">
        <f t="shared" si="5"/>
        <v>2.9345106696100074</v>
      </c>
      <c r="AJ128">
        <f t="shared" si="6"/>
        <v>0.42867496254856208</v>
      </c>
      <c r="AK128">
        <f t="shared" si="7"/>
        <v>72.680358597968009</v>
      </c>
    </row>
    <row r="129" spans="1:37" x14ac:dyDescent="0.3">
      <c r="A129">
        <v>127</v>
      </c>
      <c r="B129">
        <v>240</v>
      </c>
      <c r="C129" t="s">
        <v>91</v>
      </c>
      <c r="D129">
        <v>4.7244913892008897E-2</v>
      </c>
      <c r="E129">
        <v>2048</v>
      </c>
      <c r="F129">
        <v>2048</v>
      </c>
      <c r="G129">
        <v>1</v>
      </c>
      <c r="H129">
        <v>3.1772963793995301</v>
      </c>
      <c r="I129">
        <v>5.2810140993535102</v>
      </c>
      <c r="J129">
        <v>-0.78919288111737196</v>
      </c>
      <c r="K129" t="b">
        <v>1</v>
      </c>
      <c r="L129">
        <v>45.94</v>
      </c>
      <c r="M129" t="s">
        <v>92</v>
      </c>
      <c r="N129">
        <v>5.5597254956308699</v>
      </c>
      <c r="O129">
        <v>3.2709999999999999</v>
      </c>
      <c r="P129">
        <v>1.6619999999999999</v>
      </c>
      <c r="Q129" t="s">
        <v>403</v>
      </c>
      <c r="S129">
        <v>0</v>
      </c>
      <c r="T129">
        <v>1868</v>
      </c>
      <c r="U129">
        <v>2048</v>
      </c>
      <c r="V129">
        <v>292</v>
      </c>
      <c r="W129">
        <v>2048</v>
      </c>
      <c r="X129">
        <v>1</v>
      </c>
      <c r="Y129">
        <v>0.127416633015451</v>
      </c>
      <c r="Z129">
        <v>45.94</v>
      </c>
      <c r="AA129">
        <v>40.659999999999997</v>
      </c>
      <c r="AB129" t="s">
        <v>94</v>
      </c>
      <c r="AC129">
        <v>6.77734375</v>
      </c>
      <c r="AE129">
        <v>2</v>
      </c>
      <c r="AF129">
        <v>45.9375</v>
      </c>
      <c r="AG129">
        <v>1.9072265625</v>
      </c>
      <c r="AH129">
        <f t="shared" si="4"/>
        <v>44.0302734375</v>
      </c>
      <c r="AI129">
        <f t="shared" si="5"/>
        <v>24.086021505376344</v>
      </c>
      <c r="AJ129">
        <f t="shared" si="6"/>
        <v>0.45421124985271871</v>
      </c>
      <c r="AK129">
        <f t="shared" si="7"/>
        <v>101.13686090975415</v>
      </c>
    </row>
    <row r="130" spans="1:37" x14ac:dyDescent="0.3">
      <c r="A130">
        <v>128</v>
      </c>
      <c r="B130">
        <v>241</v>
      </c>
      <c r="C130" t="s">
        <v>91</v>
      </c>
      <c r="D130">
        <v>9.2359261532238099E-2</v>
      </c>
      <c r="E130">
        <v>2048</v>
      </c>
      <c r="F130">
        <v>2048</v>
      </c>
      <c r="G130">
        <v>1</v>
      </c>
      <c r="H130">
        <v>6.2811792185358897</v>
      </c>
      <c r="I130">
        <v>5.9407442120625102</v>
      </c>
      <c r="J130">
        <v>-0.80888252020838602</v>
      </c>
      <c r="K130" t="b">
        <v>1</v>
      </c>
      <c r="L130">
        <v>8.83</v>
      </c>
      <c r="M130" t="s">
        <v>92</v>
      </c>
      <c r="N130">
        <v>7.2242217750852697</v>
      </c>
      <c r="O130">
        <v>3.44</v>
      </c>
      <c r="P130">
        <v>0.94599999999999995</v>
      </c>
      <c r="Q130" t="s">
        <v>404</v>
      </c>
      <c r="S130">
        <v>0</v>
      </c>
      <c r="T130">
        <v>2748</v>
      </c>
      <c r="U130">
        <v>2048</v>
      </c>
      <c r="V130">
        <v>86</v>
      </c>
      <c r="W130">
        <v>2048</v>
      </c>
      <c r="X130">
        <v>1</v>
      </c>
      <c r="Y130">
        <v>0.56948420091909302</v>
      </c>
      <c r="Z130">
        <v>8.83</v>
      </c>
      <c r="AA130">
        <v>311.2</v>
      </c>
      <c r="AB130" t="s">
        <v>94</v>
      </c>
      <c r="AC130">
        <v>2.970703125</v>
      </c>
      <c r="AD130" t="s">
        <v>98</v>
      </c>
      <c r="AE130">
        <v>2</v>
      </c>
      <c r="AF130">
        <v>8.828125</v>
      </c>
      <c r="AG130">
        <v>5.28515625</v>
      </c>
      <c r="AH130">
        <f t="shared" si="4"/>
        <v>3.54296875</v>
      </c>
      <c r="AI130">
        <f t="shared" si="5"/>
        <v>1.6703621581670363</v>
      </c>
      <c r="AJ130">
        <f t="shared" si="6"/>
        <v>0.44535546398629527</v>
      </c>
      <c r="AK130">
        <f t="shared" si="7"/>
        <v>19.822648903824078</v>
      </c>
    </row>
    <row r="131" spans="1:37" x14ac:dyDescent="0.3">
      <c r="A131">
        <v>129</v>
      </c>
      <c r="B131">
        <v>242</v>
      </c>
      <c r="C131" t="s">
        <v>91</v>
      </c>
      <c r="D131">
        <v>3.3837815809197903E-2</v>
      </c>
      <c r="E131">
        <v>2048</v>
      </c>
      <c r="F131">
        <v>2048</v>
      </c>
      <c r="G131">
        <v>1</v>
      </c>
      <c r="H131">
        <v>3.2913725250461101</v>
      </c>
      <c r="I131">
        <v>5.2102684209958401</v>
      </c>
      <c r="J131">
        <v>-0.79722946850146004</v>
      </c>
      <c r="K131" t="b">
        <v>1</v>
      </c>
      <c r="L131">
        <v>38.25</v>
      </c>
      <c r="M131" t="s">
        <v>92</v>
      </c>
      <c r="N131">
        <v>5.4011565759779199</v>
      </c>
      <c r="O131">
        <v>3.2970000000000002</v>
      </c>
      <c r="P131">
        <v>1.583</v>
      </c>
      <c r="Q131" t="s">
        <v>405</v>
      </c>
      <c r="S131">
        <v>0</v>
      </c>
      <c r="T131">
        <v>1978</v>
      </c>
      <c r="U131">
        <v>2048</v>
      </c>
      <c r="V131">
        <v>262</v>
      </c>
      <c r="W131">
        <v>2048</v>
      </c>
      <c r="X131">
        <v>1</v>
      </c>
      <c r="Y131">
        <v>0.14156146735681399</v>
      </c>
      <c r="Z131">
        <v>38.25</v>
      </c>
      <c r="AA131">
        <v>51.72</v>
      </c>
      <c r="AB131" t="s">
        <v>94</v>
      </c>
      <c r="AC131">
        <v>6.18359375</v>
      </c>
      <c r="AE131">
        <v>3</v>
      </c>
      <c r="AF131">
        <v>38.25</v>
      </c>
      <c r="AG131">
        <v>2.15234375</v>
      </c>
      <c r="AH131">
        <f t="shared" ref="AH131:AH146" si="8">AF131-AG131</f>
        <v>36.09765625</v>
      </c>
      <c r="AI131">
        <f t="shared" ref="AI131:AI146" si="9">AF131/AG131</f>
        <v>17.771324863883848</v>
      </c>
      <c r="AJ131">
        <f t="shared" ref="AJ131:AJ146" si="10">EXP(J131)</f>
        <v>0.45057557024889555</v>
      </c>
      <c r="AK131">
        <f t="shared" ref="AK131:AK146" si="11">AF131/AJ131</f>
        <v>84.891420053845579</v>
      </c>
    </row>
    <row r="132" spans="1:37" x14ac:dyDescent="0.3">
      <c r="A132">
        <v>130</v>
      </c>
      <c r="B132">
        <v>243</v>
      </c>
      <c r="C132" t="s">
        <v>91</v>
      </c>
      <c r="D132">
        <v>6.3375510040571001E-2</v>
      </c>
      <c r="E132">
        <v>2048</v>
      </c>
      <c r="F132">
        <v>2048</v>
      </c>
      <c r="G132">
        <v>1</v>
      </c>
      <c r="H132">
        <v>7.0372340911337004</v>
      </c>
      <c r="I132">
        <v>9.37381572295544</v>
      </c>
      <c r="J132">
        <v>-0.81651727822326903</v>
      </c>
      <c r="K132" t="b">
        <v>1</v>
      </c>
      <c r="L132">
        <v>21.5</v>
      </c>
      <c r="M132" t="s">
        <v>92</v>
      </c>
      <c r="N132">
        <v>9.3799114467131606</v>
      </c>
      <c r="O132">
        <v>3.4140000000000001</v>
      </c>
      <c r="P132">
        <v>1.3320000000000001</v>
      </c>
      <c r="Q132" t="s">
        <v>406</v>
      </c>
      <c r="S132">
        <v>0</v>
      </c>
      <c r="T132">
        <v>2600</v>
      </c>
      <c r="U132">
        <v>2048</v>
      </c>
      <c r="V132">
        <v>80</v>
      </c>
      <c r="W132">
        <v>2048</v>
      </c>
      <c r="X132">
        <v>1</v>
      </c>
      <c r="Y132">
        <v>0.67498329119270595</v>
      </c>
      <c r="Z132">
        <v>21.5</v>
      </c>
      <c r="AA132">
        <v>120.94</v>
      </c>
      <c r="AB132" t="s">
        <v>94</v>
      </c>
      <c r="AC132">
        <v>4.63671875</v>
      </c>
      <c r="AD132" t="s">
        <v>98</v>
      </c>
      <c r="AE132">
        <v>2</v>
      </c>
      <c r="AF132">
        <v>21.5</v>
      </c>
      <c r="AG132">
        <v>4.484375</v>
      </c>
      <c r="AH132">
        <f t="shared" si="8"/>
        <v>17.015625</v>
      </c>
      <c r="AI132">
        <f t="shared" si="9"/>
        <v>4.7944250871080136</v>
      </c>
      <c r="AJ132">
        <f t="shared" si="10"/>
        <v>0.44196822959893994</v>
      </c>
      <c r="AK132">
        <f t="shared" si="11"/>
        <v>48.646030551811336</v>
      </c>
    </row>
    <row r="133" spans="1:37" x14ac:dyDescent="0.3">
      <c r="A133">
        <v>131</v>
      </c>
      <c r="B133">
        <v>246</v>
      </c>
      <c r="C133" t="s">
        <v>91</v>
      </c>
      <c r="D133">
        <v>1.09116161404529E-2</v>
      </c>
      <c r="E133">
        <v>2048</v>
      </c>
      <c r="F133">
        <v>8192</v>
      </c>
      <c r="G133">
        <v>4</v>
      </c>
      <c r="H133">
        <v>3.57984803251053</v>
      </c>
      <c r="I133">
        <v>8.9985633160957992</v>
      </c>
      <c r="J133">
        <v>-0.83017947677621795</v>
      </c>
      <c r="K133" t="b">
        <v>1</v>
      </c>
      <c r="L133">
        <v>326.8</v>
      </c>
      <c r="M133" t="s">
        <v>92</v>
      </c>
      <c r="N133">
        <v>9.00344555081886</v>
      </c>
      <c r="O133">
        <v>3.99</v>
      </c>
      <c r="P133">
        <v>2.5139999999999998</v>
      </c>
      <c r="Q133" t="s">
        <v>407</v>
      </c>
      <c r="S133">
        <v>0</v>
      </c>
      <c r="T133">
        <v>9784</v>
      </c>
      <c r="U133">
        <v>2048</v>
      </c>
      <c r="V133">
        <v>256</v>
      </c>
      <c r="W133">
        <v>2048</v>
      </c>
      <c r="X133">
        <v>1</v>
      </c>
      <c r="Y133">
        <v>0.16124050203190801</v>
      </c>
      <c r="Z133">
        <v>326.8</v>
      </c>
      <c r="AA133">
        <v>29.94</v>
      </c>
      <c r="AB133" t="s">
        <v>94</v>
      </c>
      <c r="AC133">
        <v>18.078125</v>
      </c>
      <c r="AE133">
        <v>0</v>
      </c>
      <c r="AF133">
        <v>326.75</v>
      </c>
      <c r="AG133">
        <v>8.234375</v>
      </c>
      <c r="AH133">
        <f t="shared" si="8"/>
        <v>318.515625</v>
      </c>
      <c r="AI133">
        <f t="shared" si="9"/>
        <v>39.681214421252371</v>
      </c>
      <c r="AJ133">
        <f t="shared" si="10"/>
        <v>0.43597103262392523</v>
      </c>
      <c r="AK133">
        <f t="shared" si="11"/>
        <v>749.47639991911842</v>
      </c>
    </row>
    <row r="134" spans="1:37" x14ac:dyDescent="0.3">
      <c r="A134">
        <v>132</v>
      </c>
      <c r="B134">
        <v>247</v>
      </c>
      <c r="C134" t="s">
        <v>91</v>
      </c>
      <c r="D134">
        <v>3.4658029117514998E-2</v>
      </c>
      <c r="E134">
        <v>2048</v>
      </c>
      <c r="F134">
        <v>8192</v>
      </c>
      <c r="G134">
        <v>4</v>
      </c>
      <c r="H134">
        <v>4.9517942390343501</v>
      </c>
      <c r="I134">
        <v>7.6839853963140499</v>
      </c>
      <c r="J134">
        <v>-0.84705631028280104</v>
      </c>
      <c r="K134" t="b">
        <v>1</v>
      </c>
      <c r="L134">
        <v>35.619999999999997</v>
      </c>
      <c r="M134" t="s">
        <v>92</v>
      </c>
      <c r="N134">
        <v>8.3493624697381197</v>
      </c>
      <c r="O134">
        <v>4.0199999999999996</v>
      </c>
      <c r="P134">
        <v>1.552</v>
      </c>
      <c r="Q134" t="s">
        <v>408</v>
      </c>
      <c r="R134" s="1" t="s">
        <v>1941</v>
      </c>
      <c r="S134">
        <v>0</v>
      </c>
      <c r="T134">
        <v>10504</v>
      </c>
      <c r="U134">
        <v>2048</v>
      </c>
      <c r="V134">
        <v>142</v>
      </c>
      <c r="W134">
        <v>2048</v>
      </c>
      <c r="X134">
        <v>1</v>
      </c>
      <c r="Y134">
        <v>0.33162720572218801</v>
      </c>
      <c r="Z134">
        <v>35.619999999999997</v>
      </c>
      <c r="AA134">
        <v>294.8</v>
      </c>
      <c r="AB134" t="s">
        <v>94</v>
      </c>
      <c r="AC134">
        <v>5.96875</v>
      </c>
      <c r="AE134">
        <v>0</v>
      </c>
      <c r="AF134">
        <v>35.625</v>
      </c>
      <c r="AG134">
        <v>11.078125</v>
      </c>
      <c r="AH134">
        <f t="shared" si="8"/>
        <v>24.546875</v>
      </c>
      <c r="AI134">
        <f t="shared" si="9"/>
        <v>3.2157968970380817</v>
      </c>
      <c r="AJ134">
        <f t="shared" si="10"/>
        <v>0.42867496254856208</v>
      </c>
      <c r="AK134">
        <f t="shared" si="11"/>
        <v>83.104923572400736</v>
      </c>
    </row>
    <row r="135" spans="1:37" x14ac:dyDescent="0.3">
      <c r="A135">
        <v>133</v>
      </c>
      <c r="B135">
        <v>251</v>
      </c>
      <c r="C135" t="s">
        <v>91</v>
      </c>
      <c r="D135">
        <v>3.7938715694093003E-2</v>
      </c>
      <c r="E135">
        <v>2048</v>
      </c>
      <c r="F135">
        <v>2048</v>
      </c>
      <c r="G135">
        <v>1</v>
      </c>
      <c r="H135">
        <v>3.6197067203856101</v>
      </c>
      <c r="I135">
        <v>8.3352230924504607</v>
      </c>
      <c r="J135">
        <v>-0.769503242026359</v>
      </c>
      <c r="K135" t="b">
        <v>1</v>
      </c>
      <c r="L135">
        <v>200.6</v>
      </c>
      <c r="M135" t="s">
        <v>92</v>
      </c>
      <c r="N135">
        <v>8.3349490648778097</v>
      </c>
      <c r="O135">
        <v>3.3380000000000001</v>
      </c>
      <c r="P135">
        <v>2.3029999999999999</v>
      </c>
      <c r="Q135" t="s">
        <v>409</v>
      </c>
      <c r="S135">
        <v>0</v>
      </c>
      <c r="T135">
        <v>2174</v>
      </c>
      <c r="U135">
        <v>2048</v>
      </c>
      <c r="V135">
        <v>208</v>
      </c>
      <c r="W135">
        <v>2048</v>
      </c>
      <c r="X135">
        <v>1</v>
      </c>
      <c r="Y135">
        <v>0.18164397898130599</v>
      </c>
      <c r="Z135">
        <v>200.6</v>
      </c>
      <c r="AA135">
        <v>10.836</v>
      </c>
      <c r="AB135" t="s">
        <v>94</v>
      </c>
      <c r="AC135">
        <v>14.1640625</v>
      </c>
      <c r="AE135">
        <v>2</v>
      </c>
      <c r="AF135">
        <v>200.625</v>
      </c>
      <c r="AG135">
        <v>2.548828125</v>
      </c>
      <c r="AH135">
        <f t="shared" si="8"/>
        <v>198.076171875</v>
      </c>
      <c r="AI135">
        <f t="shared" si="9"/>
        <v>78.712643678160916</v>
      </c>
      <c r="AJ135">
        <f t="shared" si="10"/>
        <v>0.46324313088278907</v>
      </c>
      <c r="AK135">
        <f t="shared" si="11"/>
        <v>433.08791134727619</v>
      </c>
    </row>
    <row r="136" spans="1:37" x14ac:dyDescent="0.3">
      <c r="A136">
        <v>134</v>
      </c>
      <c r="B136">
        <v>252</v>
      </c>
      <c r="C136" t="s">
        <v>91</v>
      </c>
      <c r="D136">
        <v>0.106733767307383</v>
      </c>
      <c r="E136">
        <v>2048</v>
      </c>
      <c r="F136">
        <v>2048</v>
      </c>
      <c r="G136">
        <v>1</v>
      </c>
      <c r="H136">
        <v>4.4862858603215603</v>
      </c>
      <c r="I136">
        <v>4.3986630896121603</v>
      </c>
      <c r="J136">
        <v>-0.81209715516202097</v>
      </c>
      <c r="K136" t="b">
        <v>1</v>
      </c>
      <c r="L136">
        <v>9.56</v>
      </c>
      <c r="M136" t="s">
        <v>92</v>
      </c>
      <c r="N136">
        <v>5.9739529363003898</v>
      </c>
      <c r="O136">
        <v>3.5019999999999998</v>
      </c>
      <c r="P136">
        <v>0.98050000000000004</v>
      </c>
      <c r="Q136" t="s">
        <v>410</v>
      </c>
      <c r="S136">
        <v>0</v>
      </c>
      <c r="T136">
        <v>3180</v>
      </c>
      <c r="U136">
        <v>2048</v>
      </c>
      <c r="V136">
        <v>189</v>
      </c>
      <c r="W136">
        <v>2048</v>
      </c>
      <c r="X136">
        <v>1</v>
      </c>
      <c r="Y136">
        <v>0.25358998173298097</v>
      </c>
      <c r="Z136">
        <v>9.56</v>
      </c>
      <c r="AA136">
        <v>332.5</v>
      </c>
      <c r="AB136" t="s">
        <v>94</v>
      </c>
      <c r="AC136">
        <v>3.091796875</v>
      </c>
      <c r="AE136">
        <v>2</v>
      </c>
      <c r="AF136">
        <v>9.5625</v>
      </c>
      <c r="AG136">
        <v>4.484375</v>
      </c>
      <c r="AH136">
        <f t="shared" si="8"/>
        <v>5.078125</v>
      </c>
      <c r="AI136">
        <f t="shared" si="9"/>
        <v>2.1324041811846688</v>
      </c>
      <c r="AJ136">
        <f t="shared" si="10"/>
        <v>0.44392610740568478</v>
      </c>
      <c r="AK136">
        <f t="shared" si="11"/>
        <v>21.540747075866946</v>
      </c>
    </row>
    <row r="137" spans="1:37" x14ac:dyDescent="0.3">
      <c r="A137">
        <v>135</v>
      </c>
      <c r="B137">
        <v>253</v>
      </c>
      <c r="C137" t="s">
        <v>91</v>
      </c>
      <c r="D137">
        <v>4.1288049997993202E-2</v>
      </c>
      <c r="E137">
        <v>2048</v>
      </c>
      <c r="F137">
        <v>2048</v>
      </c>
      <c r="G137">
        <v>1</v>
      </c>
      <c r="H137">
        <v>3.4537752315215502</v>
      </c>
      <c r="I137">
        <v>7.0829374865188104</v>
      </c>
      <c r="J137">
        <v>-0.79039836922498596</v>
      </c>
      <c r="K137" t="b">
        <v>1</v>
      </c>
      <c r="L137">
        <v>112.56</v>
      </c>
      <c r="M137" t="s">
        <v>92</v>
      </c>
      <c r="N137">
        <v>7.10209144406278</v>
      </c>
      <c r="O137">
        <v>3.4020000000000001</v>
      </c>
      <c r="P137">
        <v>2.0499999999999998</v>
      </c>
      <c r="Q137" t="s">
        <v>411</v>
      </c>
      <c r="S137">
        <v>0</v>
      </c>
      <c r="T137">
        <v>2526</v>
      </c>
      <c r="U137">
        <v>2048</v>
      </c>
      <c r="V137">
        <v>258</v>
      </c>
      <c r="W137">
        <v>2048</v>
      </c>
      <c r="X137">
        <v>1</v>
      </c>
      <c r="Y137">
        <v>0.15276537320765399</v>
      </c>
      <c r="Z137">
        <v>112.56</v>
      </c>
      <c r="AA137">
        <v>22.44</v>
      </c>
      <c r="AB137" t="s">
        <v>94</v>
      </c>
      <c r="AC137">
        <v>10.609375</v>
      </c>
      <c r="AE137">
        <v>2</v>
      </c>
      <c r="AF137">
        <v>112.5625</v>
      </c>
      <c r="AG137">
        <v>2.71484375</v>
      </c>
      <c r="AH137">
        <f t="shared" si="8"/>
        <v>109.84765625</v>
      </c>
      <c r="AI137">
        <f t="shared" si="9"/>
        <v>41.461870503597119</v>
      </c>
      <c r="AJ137">
        <f t="shared" si="10"/>
        <v>0.45366403349035334</v>
      </c>
      <c r="AK137">
        <f t="shared" si="11"/>
        <v>248.11863337275892</v>
      </c>
    </row>
    <row r="138" spans="1:37" x14ac:dyDescent="0.3">
      <c r="A138">
        <v>136</v>
      </c>
      <c r="B138">
        <v>254</v>
      </c>
      <c r="C138" t="s">
        <v>91</v>
      </c>
      <c r="D138">
        <v>4.7360963355998001E-2</v>
      </c>
      <c r="E138">
        <v>2048</v>
      </c>
      <c r="F138">
        <v>2048</v>
      </c>
      <c r="G138">
        <v>1</v>
      </c>
      <c r="H138">
        <v>5.6188360104341504</v>
      </c>
      <c r="I138">
        <v>8.9220970243807898</v>
      </c>
      <c r="J138">
        <v>-0.81531179011565602</v>
      </c>
      <c r="K138" t="b">
        <v>1</v>
      </c>
      <c r="L138">
        <v>38.700000000000003</v>
      </c>
      <c r="M138" t="s">
        <v>92</v>
      </c>
      <c r="N138">
        <v>8.9285753809585096</v>
      </c>
      <c r="O138">
        <v>3.4670000000000001</v>
      </c>
      <c r="P138">
        <v>1.5880000000000001</v>
      </c>
      <c r="Q138" t="s">
        <v>412</v>
      </c>
      <c r="S138">
        <v>0</v>
      </c>
      <c r="T138">
        <v>2930</v>
      </c>
      <c r="U138">
        <v>2048</v>
      </c>
      <c r="V138">
        <v>136</v>
      </c>
      <c r="W138">
        <v>2048</v>
      </c>
      <c r="X138">
        <v>1</v>
      </c>
      <c r="Y138">
        <v>0.39606192039736299</v>
      </c>
      <c r="Z138">
        <v>38.700000000000003</v>
      </c>
      <c r="AA138">
        <v>75.75</v>
      </c>
      <c r="AB138" t="s">
        <v>94</v>
      </c>
      <c r="AC138">
        <v>6.21875</v>
      </c>
      <c r="AE138">
        <v>2</v>
      </c>
      <c r="AF138">
        <v>38.6875</v>
      </c>
      <c r="AG138">
        <v>4.328125</v>
      </c>
      <c r="AH138">
        <f t="shared" si="8"/>
        <v>34.359375</v>
      </c>
      <c r="AI138">
        <f t="shared" si="9"/>
        <v>8.9386281588447645</v>
      </c>
      <c r="AJ138">
        <f t="shared" si="10"/>
        <v>0.44250133830720867</v>
      </c>
      <c r="AK138">
        <f t="shared" si="11"/>
        <v>87.429114108443713</v>
      </c>
    </row>
    <row r="139" spans="1:37" x14ac:dyDescent="0.3">
      <c r="A139">
        <v>137</v>
      </c>
      <c r="B139">
        <v>257</v>
      </c>
      <c r="C139" t="s">
        <v>91</v>
      </c>
      <c r="D139">
        <v>1.0823988215416899E-2</v>
      </c>
      <c r="E139">
        <v>2048</v>
      </c>
      <c r="F139">
        <v>8192</v>
      </c>
      <c r="G139">
        <v>4</v>
      </c>
      <c r="H139">
        <v>3.6937795625735399</v>
      </c>
      <c r="I139">
        <v>9.2488777328501701</v>
      </c>
      <c r="J139">
        <v>-0.83178679425303503</v>
      </c>
      <c r="K139" t="b">
        <v>1</v>
      </c>
      <c r="L139">
        <v>319</v>
      </c>
      <c r="M139" t="s">
        <v>92</v>
      </c>
      <c r="N139">
        <v>9.2506163160747708</v>
      </c>
      <c r="O139">
        <v>4</v>
      </c>
      <c r="P139">
        <v>2.504</v>
      </c>
      <c r="Q139" t="s">
        <v>413</v>
      </c>
      <c r="S139">
        <v>0</v>
      </c>
      <c r="T139">
        <v>10024</v>
      </c>
      <c r="U139">
        <v>2048</v>
      </c>
      <c r="V139">
        <v>244</v>
      </c>
      <c r="W139">
        <v>2048</v>
      </c>
      <c r="X139">
        <v>1</v>
      </c>
      <c r="Y139">
        <v>0.17245156520945901</v>
      </c>
      <c r="Z139">
        <v>319</v>
      </c>
      <c r="AA139">
        <v>31.42</v>
      </c>
      <c r="AB139" t="s">
        <v>94</v>
      </c>
      <c r="AC139">
        <v>17.859375</v>
      </c>
      <c r="AE139">
        <v>0</v>
      </c>
      <c r="AF139">
        <v>319</v>
      </c>
      <c r="AG139">
        <v>8.609375</v>
      </c>
      <c r="AH139">
        <f t="shared" si="8"/>
        <v>310.390625</v>
      </c>
      <c r="AI139">
        <f t="shared" si="9"/>
        <v>37.05263157894737</v>
      </c>
      <c r="AJ139">
        <f t="shared" si="10"/>
        <v>0.4352708516211255</v>
      </c>
      <c r="AK139">
        <f t="shared" si="11"/>
        <v>732.87700936535123</v>
      </c>
    </row>
    <row r="140" spans="1:37" x14ac:dyDescent="0.3">
      <c r="A140">
        <v>138</v>
      </c>
      <c r="B140">
        <v>258</v>
      </c>
      <c r="C140" t="s">
        <v>91</v>
      </c>
      <c r="D140">
        <v>2.9439955323734002E-2</v>
      </c>
      <c r="E140">
        <v>2048</v>
      </c>
      <c r="F140">
        <v>8192</v>
      </c>
      <c r="G140">
        <v>4</v>
      </c>
      <c r="H140">
        <v>4.4920326379591904</v>
      </c>
      <c r="I140">
        <v>8.7691144953910491</v>
      </c>
      <c r="J140">
        <v>-0.84544899280598396</v>
      </c>
      <c r="K140" t="b">
        <v>1</v>
      </c>
      <c r="L140">
        <v>89.5</v>
      </c>
      <c r="M140" t="s">
        <v>92</v>
      </c>
      <c r="N140">
        <v>8.8184522214001593</v>
      </c>
      <c r="O140">
        <v>4.0469999999999997</v>
      </c>
      <c r="P140">
        <v>1.952</v>
      </c>
      <c r="Q140" t="s">
        <v>414</v>
      </c>
      <c r="R140" s="1" t="s">
        <v>1941</v>
      </c>
      <c r="S140">
        <v>0</v>
      </c>
      <c r="T140">
        <v>11176</v>
      </c>
      <c r="U140">
        <v>2048</v>
      </c>
      <c r="V140">
        <v>31</v>
      </c>
      <c r="W140">
        <v>2048</v>
      </c>
      <c r="X140">
        <v>1</v>
      </c>
      <c r="Y140">
        <v>0.62718757662801705</v>
      </c>
      <c r="Z140">
        <v>89.5</v>
      </c>
      <c r="AA140">
        <v>124.9</v>
      </c>
      <c r="AB140" t="s">
        <v>94</v>
      </c>
      <c r="AC140">
        <v>9.4609375</v>
      </c>
      <c r="AE140">
        <v>0</v>
      </c>
      <c r="AF140">
        <v>89.5</v>
      </c>
      <c r="AG140">
        <v>16.65625</v>
      </c>
      <c r="AH140">
        <f t="shared" si="8"/>
        <v>72.84375</v>
      </c>
      <c r="AI140">
        <f t="shared" si="9"/>
        <v>5.3733583489681047</v>
      </c>
      <c r="AJ140">
        <f t="shared" si="10"/>
        <v>0.42936453333887459</v>
      </c>
      <c r="AK140">
        <f t="shared" si="11"/>
        <v>208.44758486226064</v>
      </c>
    </row>
    <row r="141" spans="1:37" x14ac:dyDescent="0.3">
      <c r="A141">
        <v>139</v>
      </c>
      <c r="B141">
        <v>262</v>
      </c>
      <c r="C141" t="s">
        <v>91</v>
      </c>
      <c r="D141">
        <v>3.8481506227681997E-2</v>
      </c>
      <c r="E141">
        <v>2048</v>
      </c>
      <c r="F141">
        <v>2048</v>
      </c>
      <c r="G141">
        <v>1</v>
      </c>
      <c r="H141">
        <v>2.9083437532205898</v>
      </c>
      <c r="I141">
        <v>9.5884458113991506</v>
      </c>
      <c r="J141">
        <v>-0.433975718740714</v>
      </c>
      <c r="K141" t="b">
        <v>1</v>
      </c>
      <c r="L141">
        <v>1977</v>
      </c>
      <c r="M141" t="s">
        <v>92</v>
      </c>
      <c r="N141">
        <v>9.5859272992864497</v>
      </c>
      <c r="O141">
        <v>3.5059999999999998</v>
      </c>
      <c r="P141">
        <v>3.2970000000000002</v>
      </c>
      <c r="Q141" t="s">
        <v>415</v>
      </c>
      <c r="S141">
        <v>0</v>
      </c>
      <c r="T141">
        <v>3208</v>
      </c>
      <c r="U141">
        <v>2048</v>
      </c>
      <c r="V141">
        <v>247</v>
      </c>
      <c r="W141">
        <v>2048</v>
      </c>
      <c r="X141">
        <v>1</v>
      </c>
      <c r="Y141">
        <v>0.121425005269427</v>
      </c>
      <c r="Z141">
        <v>1977</v>
      </c>
      <c r="AA141">
        <v>1.623</v>
      </c>
      <c r="AB141" t="s">
        <v>94</v>
      </c>
      <c r="AC141">
        <v>44.46875</v>
      </c>
      <c r="AE141">
        <v>5</v>
      </c>
      <c r="AF141">
        <v>1977</v>
      </c>
      <c r="AG141">
        <v>1.4150390625</v>
      </c>
      <c r="AH141">
        <f t="shared" si="8"/>
        <v>1975.5849609375</v>
      </c>
      <c r="AI141">
        <f t="shared" si="9"/>
        <v>1397.1345755693583</v>
      </c>
      <c r="AJ141">
        <f t="shared" si="10"/>
        <v>0.64792798780182004</v>
      </c>
      <c r="AK141">
        <f t="shared" si="11"/>
        <v>3051.2650128098799</v>
      </c>
    </row>
    <row r="142" spans="1:37" x14ac:dyDescent="0.3">
      <c r="A142">
        <v>140</v>
      </c>
      <c r="B142">
        <v>263</v>
      </c>
      <c r="C142" t="s">
        <v>91</v>
      </c>
      <c r="D142">
        <v>0.101632276184646</v>
      </c>
      <c r="E142">
        <v>2048</v>
      </c>
      <c r="F142">
        <v>2048</v>
      </c>
      <c r="G142">
        <v>1</v>
      </c>
      <c r="H142">
        <v>4.5197234471405201</v>
      </c>
      <c r="I142">
        <v>3.6612408197295498</v>
      </c>
      <c r="J142">
        <v>-0.810489837685204</v>
      </c>
      <c r="K142" t="b">
        <v>1</v>
      </c>
      <c r="L142">
        <v>6.4569999999999999</v>
      </c>
      <c r="M142" t="s">
        <v>92</v>
      </c>
      <c r="N142">
        <v>5.1924127724879199</v>
      </c>
      <c r="O142">
        <v>3.3119999999999998</v>
      </c>
      <c r="P142">
        <v>0.81</v>
      </c>
      <c r="Q142" t="s">
        <v>416</v>
      </c>
      <c r="S142">
        <v>0</v>
      </c>
      <c r="T142">
        <v>2050</v>
      </c>
      <c r="U142">
        <v>2048</v>
      </c>
      <c r="V142">
        <v>173</v>
      </c>
      <c r="W142">
        <v>2048</v>
      </c>
      <c r="X142">
        <v>1</v>
      </c>
      <c r="Y142">
        <v>0.267599618362382</v>
      </c>
      <c r="Z142">
        <v>6.4569999999999999</v>
      </c>
      <c r="AA142">
        <v>317.5</v>
      </c>
      <c r="AB142" t="s">
        <v>94</v>
      </c>
      <c r="AC142">
        <v>2.541015625</v>
      </c>
      <c r="AE142">
        <v>3</v>
      </c>
      <c r="AF142">
        <v>6.45703125</v>
      </c>
      <c r="AG142">
        <v>3.021484375</v>
      </c>
      <c r="AH142">
        <f t="shared" si="8"/>
        <v>3.435546875</v>
      </c>
      <c r="AI142">
        <f t="shared" si="9"/>
        <v>2.1370394311570782</v>
      </c>
      <c r="AJ142">
        <f t="shared" si="10"/>
        <v>0.44464021133866033</v>
      </c>
      <c r="AK142">
        <f t="shared" si="11"/>
        <v>14.52192376069649</v>
      </c>
    </row>
    <row r="143" spans="1:37" x14ac:dyDescent="0.3">
      <c r="A143">
        <v>141</v>
      </c>
      <c r="B143">
        <v>264</v>
      </c>
      <c r="C143" t="s">
        <v>91</v>
      </c>
      <c r="D143">
        <v>4.6418034202462197E-2</v>
      </c>
      <c r="E143">
        <v>2048</v>
      </c>
      <c r="F143">
        <v>2048</v>
      </c>
      <c r="G143">
        <v>1</v>
      </c>
      <c r="H143">
        <v>1.90270216869924</v>
      </c>
      <c r="I143">
        <v>7.06824125950385</v>
      </c>
      <c r="J143">
        <v>-0.46491658016944998</v>
      </c>
      <c r="K143" t="b">
        <v>1</v>
      </c>
      <c r="L143">
        <v>5184</v>
      </c>
      <c r="M143" t="s">
        <v>92</v>
      </c>
      <c r="N143">
        <v>7.0905720761090496</v>
      </c>
      <c r="O143">
        <v>4.03</v>
      </c>
      <c r="P143">
        <v>3.7149999999999999</v>
      </c>
      <c r="Q143" t="s">
        <v>417</v>
      </c>
      <c r="S143">
        <v>0</v>
      </c>
      <c r="T143">
        <v>10700</v>
      </c>
      <c r="U143">
        <v>2048</v>
      </c>
      <c r="V143">
        <v>39</v>
      </c>
      <c r="W143">
        <v>2048</v>
      </c>
      <c r="X143">
        <v>1</v>
      </c>
      <c r="Y143">
        <v>0.14454803170965899</v>
      </c>
      <c r="Z143">
        <v>5184</v>
      </c>
      <c r="AA143">
        <v>2.0640000000000001</v>
      </c>
      <c r="AB143" t="s">
        <v>94</v>
      </c>
      <c r="AC143">
        <v>72</v>
      </c>
      <c r="AD143" t="s">
        <v>289</v>
      </c>
      <c r="AE143">
        <v>2</v>
      </c>
      <c r="AF143">
        <v>5184</v>
      </c>
      <c r="AG143">
        <v>12.0703125</v>
      </c>
      <c r="AH143">
        <f t="shared" si="8"/>
        <v>5171.9296875</v>
      </c>
      <c r="AI143">
        <f t="shared" si="9"/>
        <v>429.48349514563108</v>
      </c>
      <c r="AJ143">
        <f t="shared" si="10"/>
        <v>0.62818750629929376</v>
      </c>
      <c r="AK143">
        <f t="shared" si="11"/>
        <v>8252.3131199144445</v>
      </c>
    </row>
    <row r="144" spans="1:37" x14ac:dyDescent="0.3">
      <c r="A144">
        <v>142</v>
      </c>
      <c r="B144">
        <v>265</v>
      </c>
      <c r="C144" t="s">
        <v>91</v>
      </c>
      <c r="D144">
        <v>8.02040878836906E-2</v>
      </c>
      <c r="E144">
        <v>2048</v>
      </c>
      <c r="F144">
        <v>2048</v>
      </c>
      <c r="G144">
        <v>1</v>
      </c>
      <c r="H144">
        <v>4.13505060242053</v>
      </c>
      <c r="I144">
        <v>6.8204106127815196</v>
      </c>
      <c r="J144">
        <v>-0.80486422651634304</v>
      </c>
      <c r="K144" t="b">
        <v>1</v>
      </c>
      <c r="L144">
        <v>44.66</v>
      </c>
      <c r="M144" t="s">
        <v>92</v>
      </c>
      <c r="N144">
        <v>6.9565968578848603</v>
      </c>
      <c r="O144">
        <v>3.4020000000000001</v>
      </c>
      <c r="P144">
        <v>1.649</v>
      </c>
      <c r="Q144" t="s">
        <v>418</v>
      </c>
      <c r="S144">
        <v>0</v>
      </c>
      <c r="T144">
        <v>2530</v>
      </c>
      <c r="U144">
        <v>2048</v>
      </c>
      <c r="V144">
        <v>235</v>
      </c>
      <c r="W144">
        <v>2048</v>
      </c>
      <c r="X144">
        <v>1</v>
      </c>
      <c r="Y144">
        <v>0.20450815184020199</v>
      </c>
      <c r="Z144">
        <v>44.66</v>
      </c>
      <c r="AA144">
        <v>56.66</v>
      </c>
      <c r="AB144" t="s">
        <v>94</v>
      </c>
      <c r="AC144">
        <v>6.68359375</v>
      </c>
      <c r="AE144">
        <v>2</v>
      </c>
      <c r="AF144">
        <v>44.65625</v>
      </c>
      <c r="AG144">
        <v>3.138671875</v>
      </c>
      <c r="AH144">
        <f t="shared" si="8"/>
        <v>41.517578125</v>
      </c>
      <c r="AI144">
        <f t="shared" si="9"/>
        <v>14.227753578095831</v>
      </c>
      <c r="AJ144">
        <f t="shared" si="10"/>
        <v>0.4471486333657404</v>
      </c>
      <c r="AK144">
        <f t="shared" si="11"/>
        <v>99.868917554029295</v>
      </c>
    </row>
    <row r="145" spans="1:37" x14ac:dyDescent="0.3">
      <c r="A145">
        <v>143</v>
      </c>
      <c r="B145">
        <v>268</v>
      </c>
      <c r="C145" t="s">
        <v>91</v>
      </c>
      <c r="D145">
        <v>2.6387002913542301E-2</v>
      </c>
      <c r="E145">
        <v>2048</v>
      </c>
      <c r="F145">
        <v>8192</v>
      </c>
      <c r="G145">
        <v>4</v>
      </c>
      <c r="H145">
        <v>3.9675143682456899</v>
      </c>
      <c r="I145">
        <v>10.6084515041569</v>
      </c>
      <c r="J145">
        <v>-0.82696484182258301</v>
      </c>
      <c r="K145" t="b">
        <v>1</v>
      </c>
      <c r="L145">
        <v>471</v>
      </c>
      <c r="M145" t="s">
        <v>92</v>
      </c>
      <c r="N145">
        <v>10.607277497194101</v>
      </c>
      <c r="O145">
        <v>3.996</v>
      </c>
      <c r="P145">
        <v>2.6739999999999999</v>
      </c>
      <c r="Q145" t="s">
        <v>419</v>
      </c>
      <c r="S145">
        <v>0</v>
      </c>
      <c r="T145">
        <v>9896</v>
      </c>
      <c r="U145">
        <v>2048</v>
      </c>
      <c r="V145">
        <v>341</v>
      </c>
      <c r="W145">
        <v>2048</v>
      </c>
      <c r="X145">
        <v>1</v>
      </c>
      <c r="Y145">
        <v>0.16069991273280201</v>
      </c>
      <c r="Z145">
        <v>471</v>
      </c>
      <c r="AA145">
        <v>21.02</v>
      </c>
      <c r="AB145" t="s">
        <v>94</v>
      </c>
      <c r="AC145">
        <v>21.703125</v>
      </c>
      <c r="AE145">
        <v>0</v>
      </c>
      <c r="AF145">
        <v>471</v>
      </c>
      <c r="AG145">
        <v>7.19140625</v>
      </c>
      <c r="AH145">
        <f t="shared" si="8"/>
        <v>463.80859375</v>
      </c>
      <c r="AI145">
        <f t="shared" si="9"/>
        <v>65.494839760999454</v>
      </c>
      <c r="AJ145">
        <f t="shared" si="10"/>
        <v>0.43737477539561831</v>
      </c>
      <c r="AK145">
        <f t="shared" si="11"/>
        <v>1076.8796613246996</v>
      </c>
    </row>
    <row r="146" spans="1:37" x14ac:dyDescent="0.3">
      <c r="A146">
        <v>144</v>
      </c>
      <c r="B146">
        <v>269</v>
      </c>
      <c r="C146" t="s">
        <v>91</v>
      </c>
      <c r="D146">
        <v>2.3986941770085899E-2</v>
      </c>
      <c r="E146">
        <v>2048</v>
      </c>
      <c r="F146">
        <v>8192</v>
      </c>
      <c r="G146">
        <v>4</v>
      </c>
      <c r="H146">
        <v>5.5182394526246696</v>
      </c>
      <c r="I146">
        <v>9.6946413821013504</v>
      </c>
      <c r="J146">
        <v>-0.84464533406757503</v>
      </c>
      <c r="K146" t="b">
        <v>1</v>
      </c>
      <c r="L146">
        <v>57.2</v>
      </c>
      <c r="M146" t="s">
        <v>92</v>
      </c>
      <c r="N146">
        <v>9.9095335136153402</v>
      </c>
      <c r="O146">
        <v>4.0979999999999999</v>
      </c>
      <c r="P146">
        <v>1.7569999999999999</v>
      </c>
      <c r="Q146" t="s">
        <v>420</v>
      </c>
      <c r="R146" s="1" t="s">
        <v>1941</v>
      </c>
      <c r="S146">
        <v>0</v>
      </c>
      <c r="T146">
        <v>12530</v>
      </c>
      <c r="U146">
        <v>2048</v>
      </c>
      <c r="V146">
        <v>129</v>
      </c>
      <c r="W146">
        <v>2048</v>
      </c>
      <c r="X146">
        <v>1</v>
      </c>
      <c r="Y146">
        <v>0.39780880210595798</v>
      </c>
      <c r="Z146">
        <v>57.2</v>
      </c>
      <c r="AA146">
        <v>219.1</v>
      </c>
      <c r="AB146" t="s">
        <v>94</v>
      </c>
      <c r="AC146">
        <v>7.5625</v>
      </c>
      <c r="AE146">
        <v>0</v>
      </c>
      <c r="AF146">
        <v>57.1875</v>
      </c>
      <c r="AG146">
        <v>14.1953125</v>
      </c>
      <c r="AH146">
        <f t="shared" si="8"/>
        <v>42.9921875</v>
      </c>
      <c r="AI146">
        <f t="shared" si="9"/>
        <v>4.0286186020913597</v>
      </c>
      <c r="AJ146">
        <f t="shared" si="10"/>
        <v>0.42970973459147727</v>
      </c>
      <c r="AK146">
        <f t="shared" si="11"/>
        <v>133.08402253062255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5D590-266E-4E27-8A67-BE9C381DAD85}">
  <dimension ref="A1:BH129"/>
  <sheetViews>
    <sheetView topLeftCell="AM1" workbookViewId="0">
      <selection activeCell="AS1" sqref="AS1:BH2"/>
    </sheetView>
  </sheetViews>
  <sheetFormatPr defaultRowHeight="14.4" x14ac:dyDescent="0.3"/>
  <cols>
    <col min="1" max="1" width="10.6640625" bestFit="1" customWidth="1"/>
    <col min="11" max="11" width="10.109375" bestFit="1" customWidth="1"/>
    <col min="13" max="13" width="17.44140625" bestFit="1" customWidth="1"/>
    <col min="17" max="17" width="42.21875" bestFit="1" customWidth="1"/>
    <col min="18" max="18" width="42.21875" customWidth="1"/>
    <col min="26" max="26" width="15.6640625" bestFit="1" customWidth="1"/>
    <col min="27" max="27" width="13.21875" bestFit="1" customWidth="1"/>
    <col min="35" max="35" width="12" bestFit="1" customWidth="1"/>
    <col min="36" max="37" width="12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2.5369007087752998E-2</v>
      </c>
      <c r="E2">
        <v>4096</v>
      </c>
      <c r="F2">
        <v>12288</v>
      </c>
      <c r="G2">
        <v>3</v>
      </c>
      <c r="H2">
        <v>3.7215184558630701</v>
      </c>
      <c r="I2">
        <v>9.0712012361662406</v>
      </c>
      <c r="J2">
        <v>-0.99412585941159903</v>
      </c>
      <c r="K2" t="b">
        <v>1</v>
      </c>
      <c r="L2">
        <v>274.2</v>
      </c>
      <c r="M2" t="s">
        <v>92</v>
      </c>
      <c r="N2">
        <v>9.0881361736312307</v>
      </c>
      <c r="O2">
        <v>4.1879999999999997</v>
      </c>
      <c r="P2">
        <v>2.4380000000000002</v>
      </c>
      <c r="Q2" t="s">
        <v>93</v>
      </c>
      <c r="S2">
        <v>0</v>
      </c>
      <c r="T2">
        <v>15440</v>
      </c>
      <c r="U2">
        <v>4096</v>
      </c>
      <c r="V2">
        <v>265</v>
      </c>
      <c r="W2">
        <v>4096</v>
      </c>
      <c r="X2">
        <v>1</v>
      </c>
      <c r="Y2">
        <v>0.16718154978101599</v>
      </c>
      <c r="Z2">
        <v>274.2</v>
      </c>
      <c r="AA2">
        <v>56.3</v>
      </c>
      <c r="AB2" t="s">
        <v>94</v>
      </c>
      <c r="AC2">
        <v>16.5625</v>
      </c>
      <c r="AE2">
        <v>0</v>
      </c>
      <c r="AF2">
        <v>274.25</v>
      </c>
      <c r="AG2">
        <v>10.375</v>
      </c>
      <c r="AH2">
        <f>AF2-AG2</f>
        <v>263.875</v>
      </c>
      <c r="AI2">
        <f>AF2/AG2</f>
        <v>26.433734939759034</v>
      </c>
      <c r="AJ2">
        <f>EXP(J2)</f>
        <v>0.37004677611145292</v>
      </c>
      <c r="AK2">
        <f>AF2/AJ2</f>
        <v>741.12252208191035</v>
      </c>
      <c r="AM2" s="1"/>
      <c r="AN2" s="1" t="s">
        <v>52</v>
      </c>
      <c r="AS2">
        <f>_xlfn.MAXIFS(H2:H177,R2:R177,"Y")</f>
        <v>9.5547428188648205</v>
      </c>
      <c r="AT2">
        <f>_xlfn.MINIFS(H2:H500,R2:R500,"Y")</f>
        <v>3.0449123597073902</v>
      </c>
      <c r="AU2">
        <f>H129</f>
        <v>3.7006980930617202</v>
      </c>
      <c r="AV2">
        <f>_xlfn.MAXIFS($Z$2:$Z$500,$R$2:$R$500,"Y")</f>
        <v>615</v>
      </c>
      <c r="AW2">
        <f>LOG(AV2)</f>
        <v>2.7888751157754168</v>
      </c>
      <c r="AX2">
        <f>_xlfn.MINIFS($Z$2:$Z$500,$R$2:$R$500,"Y")</f>
        <v>37.659999999999997</v>
      </c>
      <c r="AY2">
        <f>_xlfn.MAXIFS($AH$2:$AH$500,$R$2:$R$500,"Y")</f>
        <v>606.3046875</v>
      </c>
      <c r="AZ2">
        <f>AV2-AX2</f>
        <v>577.34</v>
      </c>
      <c r="BA2">
        <f>MAX($Z$2:$Z$500)</f>
        <v>1432</v>
      </c>
      <c r="BB2">
        <f>MIN($Z$2:$Z$500)</f>
        <v>5.5659999999999998</v>
      </c>
      <c r="BC2">
        <f>BA2-BB2</f>
        <v>1426.434</v>
      </c>
      <c r="BD2">
        <f>MEDIAN($Z$2:$Z$500)</f>
        <v>125.155</v>
      </c>
      <c r="BE2">
        <f>LOG10(BC2)</f>
        <v>3.1542516819875481</v>
      </c>
      <c r="BF2">
        <f>LOG(BD2)</f>
        <v>2.0974482045557745</v>
      </c>
      <c r="BG2">
        <f>MEDIAN(AH2:AH500)</f>
        <v>101.3828125</v>
      </c>
      <c r="BH2">
        <f>LOG(BG2)</f>
        <v>2.0059643349864933</v>
      </c>
    </row>
    <row r="3" spans="1:60" x14ac:dyDescent="0.3">
      <c r="A3">
        <v>1</v>
      </c>
      <c r="B3">
        <v>10</v>
      </c>
      <c r="C3" t="s">
        <v>91</v>
      </c>
      <c r="D3">
        <v>1.7536063267762299E-2</v>
      </c>
      <c r="E3">
        <v>4096</v>
      </c>
      <c r="F3">
        <v>4096</v>
      </c>
      <c r="G3">
        <v>1</v>
      </c>
      <c r="H3">
        <v>3.3111232776210402</v>
      </c>
      <c r="I3">
        <v>6.27949355970709</v>
      </c>
      <c r="J3">
        <v>-0.96358682735206702</v>
      </c>
      <c r="K3" t="b">
        <v>1</v>
      </c>
      <c r="L3">
        <v>78.75</v>
      </c>
      <c r="M3" t="s">
        <v>92</v>
      </c>
      <c r="N3">
        <v>6.2862323137960896</v>
      </c>
      <c r="O3">
        <v>3.3460000000000001</v>
      </c>
      <c r="P3">
        <v>1.8959999999999999</v>
      </c>
      <c r="Q3" t="s">
        <v>95</v>
      </c>
      <c r="S3">
        <v>0</v>
      </c>
      <c r="T3">
        <v>2216</v>
      </c>
      <c r="U3">
        <v>4096</v>
      </c>
      <c r="V3">
        <v>162</v>
      </c>
      <c r="W3">
        <v>4096</v>
      </c>
      <c r="X3">
        <v>1</v>
      </c>
      <c r="Y3">
        <v>0.181578993529324</v>
      </c>
      <c r="Z3">
        <v>78.75</v>
      </c>
      <c r="AA3">
        <v>28.14</v>
      </c>
      <c r="AB3" t="s">
        <v>94</v>
      </c>
      <c r="AC3">
        <v>8.875</v>
      </c>
      <c r="AE3">
        <v>5</v>
      </c>
      <c r="AF3">
        <v>78.75</v>
      </c>
      <c r="AG3">
        <v>2.119140625</v>
      </c>
      <c r="AH3">
        <f t="shared" ref="AH3:AH66" si="0">AF3-AG3</f>
        <v>76.630859375</v>
      </c>
      <c r="AI3">
        <f t="shared" ref="AI3:AI66" si="1">AF3/AG3</f>
        <v>37.161290322580648</v>
      </c>
      <c r="AJ3">
        <f t="shared" ref="AJ3:AJ66" si="2">EXP(J3)</f>
        <v>0.3815219753783653</v>
      </c>
      <c r="AK3">
        <f t="shared" ref="AK3:AK66" si="3">AF3/AJ3</f>
        <v>206.41012859587335</v>
      </c>
      <c r="AM3" s="1" t="s">
        <v>1226</v>
      </c>
      <c r="AN3" s="1">
        <f>CORREL(AH2:AH145,H2:H145)</f>
        <v>-0.42864916656898316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7.0456075041700095E-2</v>
      </c>
      <c r="E4">
        <v>4096</v>
      </c>
      <c r="F4">
        <v>16384</v>
      </c>
      <c r="G4">
        <v>4</v>
      </c>
      <c r="H4">
        <v>8.7187831141974801</v>
      </c>
      <c r="I4">
        <v>20.4346479239003</v>
      </c>
      <c r="J4">
        <v>-1.0214502565174901</v>
      </c>
      <c r="K4" t="b">
        <v>1</v>
      </c>
      <c r="L4">
        <v>221</v>
      </c>
      <c r="M4" t="s">
        <v>92</v>
      </c>
      <c r="N4">
        <v>20.440247774020001</v>
      </c>
      <c r="O4">
        <v>4.2930000000000001</v>
      </c>
      <c r="P4">
        <v>2.3439999999999999</v>
      </c>
      <c r="Q4" t="s">
        <v>96</v>
      </c>
      <c r="S4">
        <v>0</v>
      </c>
      <c r="T4">
        <v>19550</v>
      </c>
      <c r="U4">
        <v>4096</v>
      </c>
      <c r="V4">
        <v>374</v>
      </c>
      <c r="W4">
        <v>4096</v>
      </c>
      <c r="X4">
        <v>1</v>
      </c>
      <c r="Y4">
        <v>0.399128773009293</v>
      </c>
      <c r="Z4">
        <v>221</v>
      </c>
      <c r="AA4">
        <v>88.5</v>
      </c>
      <c r="AB4" t="s">
        <v>94</v>
      </c>
      <c r="AC4">
        <v>14.8671875</v>
      </c>
      <c r="AD4" t="s">
        <v>98</v>
      </c>
      <c r="AE4">
        <v>0</v>
      </c>
      <c r="AF4">
        <v>221</v>
      </c>
      <c r="AG4">
        <v>8.875</v>
      </c>
      <c r="AH4">
        <f t="shared" si="0"/>
        <v>212.125</v>
      </c>
      <c r="AI4">
        <f t="shared" si="1"/>
        <v>24.901408450704224</v>
      </c>
      <c r="AJ4">
        <f t="shared" si="2"/>
        <v>0.36007236403723386</v>
      </c>
      <c r="AK4">
        <f t="shared" si="3"/>
        <v>613.76551513724928</v>
      </c>
      <c r="AM4" t="s">
        <v>1231</v>
      </c>
      <c r="AN4">
        <f>CORREL(AI2:AI145,H2:H145)</f>
        <v>-0.34079637085291026</v>
      </c>
      <c r="AP4" t="s">
        <v>1274</v>
      </c>
      <c r="AQ4">
        <f>MAX(AJ2:AJ242)</f>
        <v>0.40948096578366044</v>
      </c>
      <c r="AR4">
        <f>AQ5</f>
        <v>0.35949407830247965</v>
      </c>
      <c r="AS4">
        <f>AQ6</f>
        <v>4.9986887481180797E-2</v>
      </c>
      <c r="AT4">
        <f>AQ7</f>
        <v>0.37119500723161653</v>
      </c>
      <c r="AU4">
        <f>AQ8</f>
        <v>1.0635862734755502E-2</v>
      </c>
      <c r="AV4">
        <f>AQ9</f>
        <v>0.36915567677702643</v>
      </c>
    </row>
    <row r="5" spans="1:60" x14ac:dyDescent="0.3">
      <c r="A5">
        <v>3</v>
      </c>
      <c r="B5">
        <v>13</v>
      </c>
      <c r="C5" t="s">
        <v>91</v>
      </c>
      <c r="D5">
        <v>4.9715242614831102E-2</v>
      </c>
      <c r="E5">
        <v>4096</v>
      </c>
      <c r="F5">
        <v>16384</v>
      </c>
      <c r="G5">
        <v>4</v>
      </c>
      <c r="H5">
        <v>9.5547428188648205</v>
      </c>
      <c r="I5">
        <v>17.6818726970203</v>
      </c>
      <c r="J5">
        <v>-1.0190392803022601</v>
      </c>
      <c r="K5" t="b">
        <v>1</v>
      </c>
      <c r="L5">
        <v>70.94</v>
      </c>
      <c r="M5" t="s">
        <v>92</v>
      </c>
      <c r="N5">
        <v>17.684643018851698</v>
      </c>
      <c r="O5">
        <v>3.9590000000000001</v>
      </c>
      <c r="P5">
        <v>1.851</v>
      </c>
      <c r="Q5" t="s">
        <v>97</v>
      </c>
      <c r="R5" s="1" t="s">
        <v>1941</v>
      </c>
      <c r="S5">
        <v>0</v>
      </c>
      <c r="T5">
        <v>9080</v>
      </c>
      <c r="U5">
        <v>4096</v>
      </c>
      <c r="V5">
        <v>280</v>
      </c>
      <c r="W5">
        <v>4096</v>
      </c>
      <c r="X5">
        <v>1</v>
      </c>
      <c r="Y5">
        <v>0.51124366813025901</v>
      </c>
      <c r="Z5">
        <v>70.94</v>
      </c>
      <c r="AA5">
        <v>128</v>
      </c>
      <c r="AB5" t="s">
        <v>94</v>
      </c>
      <c r="AC5">
        <v>8.421875</v>
      </c>
      <c r="AD5" t="s">
        <v>98</v>
      </c>
      <c r="AE5">
        <v>0</v>
      </c>
      <c r="AF5">
        <v>70.9375</v>
      </c>
      <c r="AG5">
        <v>4.58984375</v>
      </c>
      <c r="AH5">
        <f t="shared" si="0"/>
        <v>66.34765625</v>
      </c>
      <c r="AI5">
        <f t="shared" si="1"/>
        <v>15.455319148936169</v>
      </c>
      <c r="AJ5">
        <f t="shared" si="2"/>
        <v>0.36094153729969269</v>
      </c>
      <c r="AK5">
        <f t="shared" si="3"/>
        <v>196.53459818092372</v>
      </c>
      <c r="AP5" t="s">
        <v>1260</v>
      </c>
      <c r="AQ5">
        <f>MIN(AJ2:AJ242)</f>
        <v>0.35949407830247965</v>
      </c>
    </row>
    <row r="6" spans="1:60" x14ac:dyDescent="0.3">
      <c r="A6">
        <v>4</v>
      </c>
      <c r="B6">
        <v>20</v>
      </c>
      <c r="C6" t="s">
        <v>91</v>
      </c>
      <c r="D6">
        <v>1.1831614509630601E-2</v>
      </c>
      <c r="E6">
        <v>4096</v>
      </c>
      <c r="F6">
        <v>12288</v>
      </c>
      <c r="G6">
        <v>3</v>
      </c>
      <c r="H6">
        <v>3.6928751173448102</v>
      </c>
      <c r="I6">
        <v>7.6237675762372303</v>
      </c>
      <c r="J6">
        <v>-0.98850024824273797</v>
      </c>
      <c r="K6" t="b">
        <v>1</v>
      </c>
      <c r="L6">
        <v>115.9</v>
      </c>
      <c r="M6" t="s">
        <v>92</v>
      </c>
      <c r="N6">
        <v>8.0604958026644802</v>
      </c>
      <c r="O6">
        <v>4.25</v>
      </c>
      <c r="P6">
        <v>2.0640000000000001</v>
      </c>
      <c r="Q6" t="s">
        <v>99</v>
      </c>
      <c r="S6">
        <v>0</v>
      </c>
      <c r="T6">
        <v>17710</v>
      </c>
      <c r="U6">
        <v>4096</v>
      </c>
      <c r="V6">
        <v>208</v>
      </c>
      <c r="W6">
        <v>4096</v>
      </c>
      <c r="X6">
        <v>1</v>
      </c>
      <c r="Y6">
        <v>0.18671729450015001</v>
      </c>
      <c r="Z6">
        <v>115.9</v>
      </c>
      <c r="AA6">
        <v>152.9</v>
      </c>
      <c r="AB6" t="s">
        <v>94</v>
      </c>
      <c r="AC6">
        <v>10.765625</v>
      </c>
      <c r="AE6">
        <v>0</v>
      </c>
      <c r="AF6">
        <v>115.875</v>
      </c>
      <c r="AG6">
        <v>14.65625</v>
      </c>
      <c r="AH6">
        <f t="shared" si="0"/>
        <v>101.21875</v>
      </c>
      <c r="AI6">
        <f t="shared" si="1"/>
        <v>7.9061833688699359</v>
      </c>
      <c r="AJ6">
        <f t="shared" si="2"/>
        <v>0.37213438191177711</v>
      </c>
      <c r="AK6">
        <f t="shared" si="3"/>
        <v>311.37945224171949</v>
      </c>
      <c r="AP6" t="s">
        <v>1226</v>
      </c>
      <c r="AQ6">
        <f>AQ4-AQ5</f>
        <v>4.9986887481180797E-2</v>
      </c>
    </row>
    <row r="7" spans="1:60" x14ac:dyDescent="0.3">
      <c r="A7">
        <v>5</v>
      </c>
      <c r="B7">
        <v>21</v>
      </c>
      <c r="C7" t="s">
        <v>91</v>
      </c>
      <c r="D7">
        <v>1.7455273310544299E-2</v>
      </c>
      <c r="E7">
        <v>4096</v>
      </c>
      <c r="F7">
        <v>4096</v>
      </c>
      <c r="G7">
        <v>1</v>
      </c>
      <c r="H7">
        <v>3.9937255775190299</v>
      </c>
      <c r="I7">
        <v>5.28466616947098</v>
      </c>
      <c r="J7">
        <v>-0.97966000212024096</v>
      </c>
      <c r="K7" t="b">
        <v>1</v>
      </c>
      <c r="L7">
        <v>21.03</v>
      </c>
      <c r="M7" t="s">
        <v>92</v>
      </c>
      <c r="N7">
        <v>5.4038200718148603</v>
      </c>
      <c r="O7">
        <v>3.4119999999999999</v>
      </c>
      <c r="P7">
        <v>1.323</v>
      </c>
      <c r="Q7" t="s">
        <v>100</v>
      </c>
      <c r="S7">
        <v>0</v>
      </c>
      <c r="T7">
        <v>2584</v>
      </c>
      <c r="U7">
        <v>4096</v>
      </c>
      <c r="V7">
        <v>177</v>
      </c>
      <c r="W7">
        <v>4096</v>
      </c>
      <c r="X7">
        <v>1</v>
      </c>
      <c r="Y7">
        <v>0.225022193927265</v>
      </c>
      <c r="Z7">
        <v>21.03</v>
      </c>
      <c r="AA7">
        <v>122.9</v>
      </c>
      <c r="AB7" t="s">
        <v>94</v>
      </c>
      <c r="AC7">
        <v>4.5859375</v>
      </c>
      <c r="AE7">
        <v>5</v>
      </c>
      <c r="AF7">
        <v>21.03125</v>
      </c>
      <c r="AG7">
        <v>2.4296875</v>
      </c>
      <c r="AH7">
        <f t="shared" si="0"/>
        <v>18.6015625</v>
      </c>
      <c r="AI7">
        <f t="shared" si="1"/>
        <v>8.655948553054662</v>
      </c>
      <c r="AJ7">
        <f t="shared" si="2"/>
        <v>0.3754387255244287</v>
      </c>
      <c r="AK7">
        <f t="shared" si="3"/>
        <v>56.017796167996948</v>
      </c>
      <c r="AM7" t="s">
        <v>1232</v>
      </c>
      <c r="AN7">
        <f>_xlfn.STDEV.P(AH2:AH145)</f>
        <v>375.99625669039818</v>
      </c>
      <c r="AP7" t="s">
        <v>1275</v>
      </c>
      <c r="AQ7">
        <f>AVERAGE(AJ2:AJ242)</f>
        <v>0.37119500723161653</v>
      </c>
    </row>
    <row r="8" spans="1:60" x14ac:dyDescent="0.3">
      <c r="A8">
        <v>6</v>
      </c>
      <c r="B8">
        <v>23</v>
      </c>
      <c r="C8" t="s">
        <v>91</v>
      </c>
      <c r="D8">
        <v>1.22763897501563E-2</v>
      </c>
      <c r="E8">
        <v>4096</v>
      </c>
      <c r="F8">
        <v>16384</v>
      </c>
      <c r="G8">
        <v>4</v>
      </c>
      <c r="H8">
        <v>2.9302367327267498</v>
      </c>
      <c r="I8">
        <v>7.98375047295667</v>
      </c>
      <c r="J8">
        <v>-0.97242707347456303</v>
      </c>
      <c r="K8" t="b">
        <v>1</v>
      </c>
      <c r="L8">
        <v>531</v>
      </c>
      <c r="M8" t="s">
        <v>92</v>
      </c>
      <c r="N8">
        <v>8.3265303351938407</v>
      </c>
      <c r="O8">
        <v>4.3630000000000004</v>
      </c>
      <c r="P8">
        <v>2.7250000000000001</v>
      </c>
      <c r="Q8" t="s">
        <v>102</v>
      </c>
      <c r="S8">
        <v>0</v>
      </c>
      <c r="T8">
        <v>23140</v>
      </c>
      <c r="U8">
        <v>4096</v>
      </c>
      <c r="V8">
        <v>458</v>
      </c>
      <c r="W8">
        <v>4096</v>
      </c>
      <c r="X8">
        <v>1</v>
      </c>
      <c r="Y8">
        <v>9.0194039302459006E-2</v>
      </c>
      <c r="Z8">
        <v>531</v>
      </c>
      <c r="AA8">
        <v>43.56</v>
      </c>
      <c r="AB8" t="s">
        <v>94</v>
      </c>
      <c r="AC8">
        <v>23.046875</v>
      </c>
      <c r="AE8">
        <v>0</v>
      </c>
      <c r="AF8">
        <v>531</v>
      </c>
      <c r="AG8">
        <v>10.8828125</v>
      </c>
      <c r="AH8">
        <f t="shared" si="0"/>
        <v>520.1171875</v>
      </c>
      <c r="AI8">
        <f t="shared" si="1"/>
        <v>48.792534099066764</v>
      </c>
      <c r="AJ8">
        <f t="shared" si="2"/>
        <v>0.37816409134371592</v>
      </c>
      <c r="AK8">
        <f t="shared" si="3"/>
        <v>1404.1523564895285</v>
      </c>
      <c r="AM8" t="s">
        <v>1233</v>
      </c>
      <c r="AN8">
        <f>_xlfn.STDEV.P(AI2:AI145)</f>
        <v>58.665289235477616</v>
      </c>
      <c r="AP8" t="s">
        <v>1276</v>
      </c>
      <c r="AQ8">
        <f>_xlfn.STDEV.P(AJ2:AJ242)</f>
        <v>1.0635862734755502E-2</v>
      </c>
    </row>
    <row r="9" spans="1:60" x14ac:dyDescent="0.3">
      <c r="A9">
        <v>7</v>
      </c>
      <c r="B9">
        <v>24</v>
      </c>
      <c r="C9" t="s">
        <v>91</v>
      </c>
      <c r="D9">
        <v>6.8702719669367196E-2</v>
      </c>
      <c r="E9">
        <v>4096</v>
      </c>
      <c r="F9">
        <v>16384</v>
      </c>
      <c r="G9">
        <v>4</v>
      </c>
      <c r="H9">
        <v>6.8282908294172602</v>
      </c>
      <c r="I9">
        <v>13.8432927362014</v>
      </c>
      <c r="J9">
        <v>-1.02064659777908</v>
      </c>
      <c r="K9" t="b">
        <v>1</v>
      </c>
      <c r="L9">
        <v>106.5</v>
      </c>
      <c r="M9" t="s">
        <v>92</v>
      </c>
      <c r="N9">
        <v>13.843388628921</v>
      </c>
      <c r="O9">
        <v>4.0999999999999996</v>
      </c>
      <c r="P9">
        <v>2.0270000000000001</v>
      </c>
      <c r="Q9" t="s">
        <v>103</v>
      </c>
      <c r="R9" s="1" t="s">
        <v>1941</v>
      </c>
      <c r="S9">
        <v>0</v>
      </c>
      <c r="T9">
        <v>12590</v>
      </c>
      <c r="U9">
        <v>4096</v>
      </c>
      <c r="V9">
        <v>346</v>
      </c>
      <c r="W9">
        <v>4096</v>
      </c>
      <c r="X9">
        <v>1</v>
      </c>
      <c r="Y9">
        <v>0.31333085614280498</v>
      </c>
      <c r="Z9">
        <v>106.5</v>
      </c>
      <c r="AA9">
        <v>118.25</v>
      </c>
      <c r="AB9" t="s">
        <v>94</v>
      </c>
      <c r="AC9">
        <v>10.3203125</v>
      </c>
      <c r="AD9" t="s">
        <v>98</v>
      </c>
      <c r="AE9">
        <v>0</v>
      </c>
      <c r="AF9">
        <v>106.5</v>
      </c>
      <c r="AG9">
        <v>6.18359375</v>
      </c>
      <c r="AH9">
        <f t="shared" si="0"/>
        <v>100.31640625</v>
      </c>
      <c r="AI9">
        <f t="shared" si="1"/>
        <v>17.222994314592547</v>
      </c>
      <c r="AJ9">
        <f t="shared" si="2"/>
        <v>0.3603618556497033</v>
      </c>
      <c r="AK9">
        <f t="shared" si="3"/>
        <v>295.53627369353262</v>
      </c>
      <c r="AM9" t="s">
        <v>1236</v>
      </c>
      <c r="AN9">
        <f>AVERAGE(AI2:AI145)</f>
        <v>34.306091172307305</v>
      </c>
      <c r="AP9" t="s">
        <v>1262</v>
      </c>
      <c r="AQ9">
        <f>MEDIAN(AJ2:AJ242)</f>
        <v>0.36915567677702643</v>
      </c>
    </row>
    <row r="10" spans="1:60" x14ac:dyDescent="0.3">
      <c r="A10">
        <v>8</v>
      </c>
      <c r="B10">
        <v>31</v>
      </c>
      <c r="C10" t="s">
        <v>91</v>
      </c>
      <c r="D10">
        <v>1.7321792976862298E-2</v>
      </c>
      <c r="E10">
        <v>4096</v>
      </c>
      <c r="F10">
        <v>12288</v>
      </c>
      <c r="G10">
        <v>3</v>
      </c>
      <c r="H10">
        <v>3.50624281860877</v>
      </c>
      <c r="I10">
        <v>7.1699926388347297</v>
      </c>
      <c r="J10">
        <v>-0.99091122445796398</v>
      </c>
      <c r="K10" t="b">
        <v>1</v>
      </c>
      <c r="L10">
        <v>110.94</v>
      </c>
      <c r="M10" t="s">
        <v>92</v>
      </c>
      <c r="N10">
        <v>7.7975605245269</v>
      </c>
      <c r="O10">
        <v>4.26</v>
      </c>
      <c r="P10">
        <v>2.0449999999999999</v>
      </c>
      <c r="Q10" t="s">
        <v>104</v>
      </c>
      <c r="S10">
        <v>0</v>
      </c>
      <c r="T10">
        <v>18190</v>
      </c>
      <c r="U10">
        <v>4096</v>
      </c>
      <c r="V10">
        <v>160</v>
      </c>
      <c r="W10">
        <v>4096</v>
      </c>
      <c r="X10">
        <v>1</v>
      </c>
      <c r="Y10">
        <v>0.19813589190609801</v>
      </c>
      <c r="Z10">
        <v>110.94</v>
      </c>
      <c r="AA10">
        <v>164</v>
      </c>
      <c r="AB10" t="s">
        <v>94</v>
      </c>
      <c r="AC10">
        <v>10.53125</v>
      </c>
      <c r="AE10">
        <v>0</v>
      </c>
      <c r="AF10">
        <v>110.9375</v>
      </c>
      <c r="AG10">
        <v>16.4375</v>
      </c>
      <c r="AH10">
        <f t="shared" si="0"/>
        <v>94.5</v>
      </c>
      <c r="AI10">
        <f t="shared" si="1"/>
        <v>6.749049429657795</v>
      </c>
      <c r="AJ10">
        <f t="shared" si="2"/>
        <v>0.3712382554719702</v>
      </c>
      <c r="AK10">
        <f t="shared" si="3"/>
        <v>298.83100236790165</v>
      </c>
    </row>
    <row r="11" spans="1:60" x14ac:dyDescent="0.3">
      <c r="A11">
        <v>9</v>
      </c>
      <c r="B11">
        <v>32</v>
      </c>
      <c r="C11" t="s">
        <v>91</v>
      </c>
      <c r="D11">
        <v>1.7256989660343801E-2</v>
      </c>
      <c r="E11">
        <v>4096</v>
      </c>
      <c r="F11">
        <v>4096</v>
      </c>
      <c r="G11">
        <v>1</v>
      </c>
      <c r="H11">
        <v>3.8649392023128999</v>
      </c>
      <c r="I11">
        <v>5.7219217096741799</v>
      </c>
      <c r="J11">
        <v>-0.97966000212024096</v>
      </c>
      <c r="K11" t="b">
        <v>1</v>
      </c>
      <c r="L11">
        <v>30.2</v>
      </c>
      <c r="M11" t="s">
        <v>92</v>
      </c>
      <c r="N11">
        <v>5.7665684271203403</v>
      </c>
      <c r="O11">
        <v>3.4060000000000001</v>
      </c>
      <c r="P11">
        <v>1.48</v>
      </c>
      <c r="Q11" t="s">
        <v>105</v>
      </c>
      <c r="S11">
        <v>0</v>
      </c>
      <c r="T11">
        <v>2552</v>
      </c>
      <c r="U11">
        <v>4096</v>
      </c>
      <c r="V11">
        <v>165</v>
      </c>
      <c r="W11">
        <v>4096</v>
      </c>
      <c r="X11">
        <v>1</v>
      </c>
      <c r="Y11">
        <v>0.22303521440875501</v>
      </c>
      <c r="Z11">
        <v>30.2</v>
      </c>
      <c r="AA11">
        <v>84.5</v>
      </c>
      <c r="AB11" t="s">
        <v>94</v>
      </c>
      <c r="AC11">
        <v>5.49609375</v>
      </c>
      <c r="AE11">
        <v>4</v>
      </c>
      <c r="AF11">
        <v>30.203125</v>
      </c>
      <c r="AG11">
        <v>2.404296875</v>
      </c>
      <c r="AH11">
        <f t="shared" si="0"/>
        <v>27.798828125</v>
      </c>
      <c r="AI11">
        <f t="shared" si="1"/>
        <v>12.562144597887896</v>
      </c>
      <c r="AJ11">
        <f t="shared" si="2"/>
        <v>0.3754387255244287</v>
      </c>
      <c r="AK11">
        <f t="shared" si="3"/>
        <v>80.44754828583811</v>
      </c>
      <c r="AM11" t="s">
        <v>1244</v>
      </c>
      <c r="AN11">
        <f>AVERAGE(H2:H145)</f>
        <v>4.5655997491181344</v>
      </c>
      <c r="AP11" s="24" t="s">
        <v>1290</v>
      </c>
    </row>
    <row r="12" spans="1:60" x14ac:dyDescent="0.3">
      <c r="A12">
        <v>10</v>
      </c>
      <c r="B12">
        <v>34</v>
      </c>
      <c r="C12" t="s">
        <v>91</v>
      </c>
      <c r="D12">
        <v>1.80512612476523E-2</v>
      </c>
      <c r="E12">
        <v>4096</v>
      </c>
      <c r="F12">
        <v>16384</v>
      </c>
      <c r="G12">
        <v>4</v>
      </c>
      <c r="H12">
        <v>2.8540376990778999</v>
      </c>
      <c r="I12">
        <v>7.1741142943618401</v>
      </c>
      <c r="J12">
        <v>-0.98608927202751095</v>
      </c>
      <c r="K12" t="b">
        <v>1</v>
      </c>
      <c r="L12">
        <v>325.8</v>
      </c>
      <c r="M12" t="s">
        <v>92</v>
      </c>
      <c r="N12">
        <v>7.5651031054798201</v>
      </c>
      <c r="O12">
        <v>4.383</v>
      </c>
      <c r="P12">
        <v>2.5139999999999998</v>
      </c>
      <c r="Q12" t="s">
        <v>106</v>
      </c>
      <c r="S12">
        <v>0</v>
      </c>
      <c r="T12">
        <v>24080</v>
      </c>
      <c r="U12">
        <v>4096</v>
      </c>
      <c r="V12">
        <v>840</v>
      </c>
      <c r="W12">
        <v>4096</v>
      </c>
      <c r="X12">
        <v>1</v>
      </c>
      <c r="Y12">
        <v>6.3970378092800304E-2</v>
      </c>
      <c r="Z12">
        <v>325.8</v>
      </c>
      <c r="AA12">
        <v>73.94</v>
      </c>
      <c r="AB12" t="s">
        <v>94</v>
      </c>
      <c r="AC12">
        <v>18.046875</v>
      </c>
      <c r="AE12">
        <v>0</v>
      </c>
      <c r="AF12">
        <v>325.75</v>
      </c>
      <c r="AG12">
        <v>7.5859375</v>
      </c>
      <c r="AH12">
        <f t="shared" si="0"/>
        <v>318.1640625</v>
      </c>
      <c r="AI12">
        <f t="shared" si="1"/>
        <v>42.941297631307933</v>
      </c>
      <c r="AJ12">
        <f t="shared" si="2"/>
        <v>0.37303267149771574</v>
      </c>
      <c r="AK12">
        <f t="shared" si="3"/>
        <v>873.24790799723485</v>
      </c>
      <c r="AP12">
        <f>MEDIAN(AI1:AI299)</f>
        <v>14.022173704340286</v>
      </c>
    </row>
    <row r="13" spans="1:60" x14ac:dyDescent="0.3">
      <c r="A13">
        <v>11</v>
      </c>
      <c r="B13">
        <v>35</v>
      </c>
      <c r="C13" t="s">
        <v>91</v>
      </c>
      <c r="D13">
        <v>1.5981108551021399E-2</v>
      </c>
      <c r="E13">
        <v>4096</v>
      </c>
      <c r="F13">
        <v>16384</v>
      </c>
      <c r="G13">
        <v>4</v>
      </c>
      <c r="H13">
        <v>3.97260524067701</v>
      </c>
      <c r="I13">
        <v>7.4757913074068298</v>
      </c>
      <c r="J13">
        <v>-1.0166283040870401</v>
      </c>
      <c r="K13" t="b">
        <v>1</v>
      </c>
      <c r="L13">
        <v>76.099999999999994</v>
      </c>
      <c r="M13" t="s">
        <v>92</v>
      </c>
      <c r="N13">
        <v>7.5778882891025301</v>
      </c>
      <c r="O13">
        <v>4.12</v>
      </c>
      <c r="P13">
        <v>1.8819999999999999</v>
      </c>
      <c r="Q13" t="s">
        <v>107</v>
      </c>
      <c r="R13" s="1" t="s">
        <v>1941</v>
      </c>
      <c r="S13">
        <v>0</v>
      </c>
      <c r="T13">
        <v>13256</v>
      </c>
      <c r="U13">
        <v>4096</v>
      </c>
      <c r="V13">
        <v>651</v>
      </c>
      <c r="W13">
        <v>4096</v>
      </c>
      <c r="X13">
        <v>1</v>
      </c>
      <c r="Y13">
        <v>0.116505584980481</v>
      </c>
      <c r="Z13">
        <v>76.099999999999994</v>
      </c>
      <c r="AA13">
        <v>174.1</v>
      </c>
      <c r="AB13" t="s">
        <v>94</v>
      </c>
      <c r="AC13">
        <v>8.7265625</v>
      </c>
      <c r="AE13">
        <v>0</v>
      </c>
      <c r="AF13">
        <v>76.125</v>
      </c>
      <c r="AG13">
        <v>5.046875</v>
      </c>
      <c r="AH13">
        <f t="shared" si="0"/>
        <v>71.078125</v>
      </c>
      <c r="AI13">
        <f t="shared" si="1"/>
        <v>15.08359133126935</v>
      </c>
      <c r="AJ13">
        <f t="shared" si="2"/>
        <v>0.36181280864640991</v>
      </c>
      <c r="AK13">
        <f t="shared" si="3"/>
        <v>210.39885316607172</v>
      </c>
    </row>
    <row r="14" spans="1:60" x14ac:dyDescent="0.3">
      <c r="A14">
        <v>12</v>
      </c>
      <c r="B14">
        <v>42</v>
      </c>
      <c r="C14" t="s">
        <v>91</v>
      </c>
      <c r="D14">
        <v>2.3595454392870301E-2</v>
      </c>
      <c r="E14">
        <v>4096</v>
      </c>
      <c r="F14">
        <v>12288</v>
      </c>
      <c r="G14">
        <v>3</v>
      </c>
      <c r="H14">
        <v>3.2744149885390499</v>
      </c>
      <c r="I14">
        <v>6.53284162264187</v>
      </c>
      <c r="J14">
        <v>-0.99573317688841601</v>
      </c>
      <c r="K14" t="b">
        <v>1</v>
      </c>
      <c r="L14">
        <v>98.94</v>
      </c>
      <c r="M14" t="s">
        <v>92</v>
      </c>
      <c r="N14">
        <v>7.2152639674817696</v>
      </c>
      <c r="O14">
        <v>4.2460000000000004</v>
      </c>
      <c r="P14">
        <v>1.9950000000000001</v>
      </c>
      <c r="Q14" t="s">
        <v>108</v>
      </c>
      <c r="S14">
        <v>0</v>
      </c>
      <c r="T14">
        <v>17620</v>
      </c>
      <c r="U14">
        <v>4096</v>
      </c>
      <c r="V14">
        <v>317</v>
      </c>
      <c r="W14">
        <v>4096</v>
      </c>
      <c r="X14">
        <v>1</v>
      </c>
      <c r="Y14">
        <v>0.127743872541489</v>
      </c>
      <c r="Z14">
        <v>98.94</v>
      </c>
      <c r="AA14">
        <v>178</v>
      </c>
      <c r="AB14" t="s">
        <v>94</v>
      </c>
      <c r="AC14">
        <v>9.9453125</v>
      </c>
      <c r="AE14">
        <v>0</v>
      </c>
      <c r="AF14">
        <v>98.9375</v>
      </c>
      <c r="AG14">
        <v>10.7421875</v>
      </c>
      <c r="AH14">
        <f t="shared" si="0"/>
        <v>88.1953125</v>
      </c>
      <c r="AI14">
        <f t="shared" si="1"/>
        <v>9.2101818181818178</v>
      </c>
      <c r="AJ14">
        <f t="shared" si="2"/>
        <v>0.36945247120724611</v>
      </c>
      <c r="AK14">
        <f t="shared" si="3"/>
        <v>267.79493361272051</v>
      </c>
      <c r="AN14" t="s">
        <v>1258</v>
      </c>
    </row>
    <row r="15" spans="1:60" x14ac:dyDescent="0.3">
      <c r="A15">
        <v>13</v>
      </c>
      <c r="B15">
        <v>43</v>
      </c>
      <c r="C15" t="s">
        <v>91</v>
      </c>
      <c r="D15">
        <v>2.1415400182382902E-2</v>
      </c>
      <c r="E15">
        <v>4096</v>
      </c>
      <c r="F15">
        <v>4096</v>
      </c>
      <c r="G15">
        <v>1</v>
      </c>
      <c r="H15">
        <v>3.99678162462427</v>
      </c>
      <c r="I15">
        <v>5.5736368749643104</v>
      </c>
      <c r="J15">
        <v>-0.97966000212024096</v>
      </c>
      <c r="K15" t="b">
        <v>1</v>
      </c>
      <c r="L15">
        <v>24.81</v>
      </c>
      <c r="M15" t="s">
        <v>92</v>
      </c>
      <c r="N15">
        <v>5.6836347753274596</v>
      </c>
      <c r="O15">
        <v>3.4670000000000001</v>
      </c>
      <c r="P15">
        <v>1.395</v>
      </c>
      <c r="Q15" t="s">
        <v>109</v>
      </c>
      <c r="S15">
        <v>0</v>
      </c>
      <c r="T15">
        <v>2932</v>
      </c>
      <c r="U15">
        <v>4096</v>
      </c>
      <c r="V15">
        <v>204</v>
      </c>
      <c r="W15">
        <v>4096</v>
      </c>
      <c r="X15">
        <v>1</v>
      </c>
      <c r="Y15">
        <v>0.20981668125712299</v>
      </c>
      <c r="Z15">
        <v>24.81</v>
      </c>
      <c r="AA15">
        <v>118.2</v>
      </c>
      <c r="AB15" t="s">
        <v>94</v>
      </c>
      <c r="AC15">
        <v>4.98046875</v>
      </c>
      <c r="AE15">
        <v>4</v>
      </c>
      <c r="AF15">
        <v>24.8125</v>
      </c>
      <c r="AG15">
        <v>2.66015625</v>
      </c>
      <c r="AH15">
        <f t="shared" si="0"/>
        <v>22.15234375</v>
      </c>
      <c r="AI15">
        <f t="shared" si="1"/>
        <v>9.3274596182085165</v>
      </c>
      <c r="AJ15">
        <f t="shared" si="2"/>
        <v>0.3754387255244287</v>
      </c>
      <c r="AK15">
        <f t="shared" si="3"/>
        <v>66.089346444858208</v>
      </c>
      <c r="AM15" t="s">
        <v>1259</v>
      </c>
      <c r="AN15">
        <f>MAX(AK2:AK145)</f>
        <v>3585.3293825230285</v>
      </c>
    </row>
    <row r="16" spans="1:60" x14ac:dyDescent="0.3">
      <c r="A16">
        <v>14</v>
      </c>
      <c r="B16">
        <v>45</v>
      </c>
      <c r="C16" t="s">
        <v>91</v>
      </c>
      <c r="D16">
        <v>1.31479404141473E-2</v>
      </c>
      <c r="E16">
        <v>4096</v>
      </c>
      <c r="F16">
        <v>16384</v>
      </c>
      <c r="G16">
        <v>4</v>
      </c>
      <c r="H16">
        <v>3.0199224754466698</v>
      </c>
      <c r="I16">
        <v>7.7739410598412304</v>
      </c>
      <c r="J16">
        <v>-0.99653683562682505</v>
      </c>
      <c r="K16" t="b">
        <v>1</v>
      </c>
      <c r="L16">
        <v>374.8</v>
      </c>
      <c r="M16" t="s">
        <v>92</v>
      </c>
      <c r="N16">
        <v>7.9381037668993804</v>
      </c>
      <c r="O16">
        <v>4.3869999999999996</v>
      </c>
      <c r="P16">
        <v>2.5739999999999998</v>
      </c>
      <c r="Q16" t="s">
        <v>110</v>
      </c>
      <c r="S16">
        <v>0</v>
      </c>
      <c r="T16">
        <v>24300</v>
      </c>
      <c r="U16">
        <v>4096</v>
      </c>
      <c r="V16">
        <v>860</v>
      </c>
      <c r="W16">
        <v>4096</v>
      </c>
      <c r="X16">
        <v>1</v>
      </c>
      <c r="Y16">
        <v>6.88787847211908E-2</v>
      </c>
      <c r="Z16">
        <v>374.8</v>
      </c>
      <c r="AA16">
        <v>64.900000000000006</v>
      </c>
      <c r="AB16" t="s">
        <v>94</v>
      </c>
      <c r="AC16">
        <v>19.359375</v>
      </c>
      <c r="AE16">
        <v>0</v>
      </c>
      <c r="AF16">
        <v>374.75</v>
      </c>
      <c r="AG16">
        <v>7.62890625</v>
      </c>
      <c r="AH16">
        <f t="shared" si="0"/>
        <v>367.12109375</v>
      </c>
      <c r="AI16">
        <f t="shared" si="1"/>
        <v>49.122375832053251</v>
      </c>
      <c r="AJ16">
        <f t="shared" si="2"/>
        <v>0.36915567677702643</v>
      </c>
      <c r="AK16">
        <f t="shared" si="3"/>
        <v>1015.1543740890448</v>
      </c>
      <c r="AM16" t="s">
        <v>1260</v>
      </c>
      <c r="AN16">
        <f>MIN(AK2:AK145)</f>
        <v>15.066636939281691</v>
      </c>
    </row>
    <row r="17" spans="1:40" x14ac:dyDescent="0.3">
      <c r="A17">
        <v>15</v>
      </c>
      <c r="B17">
        <v>46</v>
      </c>
      <c r="C17" t="s">
        <v>91</v>
      </c>
      <c r="D17">
        <v>1.2655539676380599E-2</v>
      </c>
      <c r="E17">
        <v>4096</v>
      </c>
      <c r="F17">
        <v>16384</v>
      </c>
      <c r="G17">
        <v>4</v>
      </c>
      <c r="H17">
        <v>3.5722234907244501</v>
      </c>
      <c r="I17">
        <v>7.5839979187841404</v>
      </c>
      <c r="J17">
        <v>-1.01261001039499</v>
      </c>
      <c r="K17" t="b">
        <v>1</v>
      </c>
      <c r="L17">
        <v>133</v>
      </c>
      <c r="M17" t="s">
        <v>92</v>
      </c>
      <c r="N17">
        <v>7.6244706608886998</v>
      </c>
      <c r="O17">
        <v>4.125</v>
      </c>
      <c r="P17">
        <v>2.1230000000000002</v>
      </c>
      <c r="Q17" t="s">
        <v>111</v>
      </c>
      <c r="R17" s="1" t="s">
        <v>1941</v>
      </c>
      <c r="S17">
        <v>0</v>
      </c>
      <c r="T17">
        <v>13340</v>
      </c>
      <c r="U17">
        <v>4096</v>
      </c>
      <c r="V17">
        <v>717</v>
      </c>
      <c r="W17">
        <v>4096</v>
      </c>
      <c r="X17">
        <v>1</v>
      </c>
      <c r="Y17">
        <v>9.6061446558813005E-2</v>
      </c>
      <c r="Z17">
        <v>133</v>
      </c>
      <c r="AA17">
        <v>100.3</v>
      </c>
      <c r="AB17" t="s">
        <v>94</v>
      </c>
      <c r="AC17">
        <v>11.53125</v>
      </c>
      <c r="AE17">
        <v>0</v>
      </c>
      <c r="AF17">
        <v>133</v>
      </c>
      <c r="AG17">
        <v>4.8125</v>
      </c>
      <c r="AH17">
        <f t="shared" si="0"/>
        <v>128.1875</v>
      </c>
      <c r="AI17">
        <f t="shared" si="1"/>
        <v>27.636363636363637</v>
      </c>
      <c r="AJ17">
        <f t="shared" si="2"/>
        <v>0.36326960372814016</v>
      </c>
      <c r="AK17">
        <f t="shared" si="3"/>
        <v>366.119264136212</v>
      </c>
      <c r="AM17" t="s">
        <v>1263</v>
      </c>
      <c r="AN17">
        <f>AVERAGE(AK2:AK145)</f>
        <v>719.16422300224588</v>
      </c>
    </row>
    <row r="18" spans="1:40" x14ac:dyDescent="0.3">
      <c r="A18">
        <v>16</v>
      </c>
      <c r="B18">
        <v>53</v>
      </c>
      <c r="C18" t="s">
        <v>91</v>
      </c>
      <c r="D18">
        <v>3.44864334922724E-2</v>
      </c>
      <c r="E18">
        <v>4096</v>
      </c>
      <c r="F18">
        <v>12288</v>
      </c>
      <c r="G18">
        <v>3</v>
      </c>
      <c r="H18">
        <v>4.6851003897877801</v>
      </c>
      <c r="I18">
        <v>9.5715136869492596</v>
      </c>
      <c r="J18">
        <v>-0.99653683562682505</v>
      </c>
      <c r="K18" t="b">
        <v>1</v>
      </c>
      <c r="L18">
        <v>110.44</v>
      </c>
      <c r="M18" t="s">
        <v>92</v>
      </c>
      <c r="N18">
        <v>9.6964699941534196</v>
      </c>
      <c r="O18">
        <v>4.2300000000000004</v>
      </c>
      <c r="P18">
        <v>2.0430000000000001</v>
      </c>
      <c r="Q18" t="s">
        <v>112</v>
      </c>
      <c r="S18">
        <v>0</v>
      </c>
      <c r="T18">
        <v>17000</v>
      </c>
      <c r="U18">
        <v>4096</v>
      </c>
      <c r="V18">
        <v>96</v>
      </c>
      <c r="W18">
        <v>4096</v>
      </c>
      <c r="X18">
        <v>1</v>
      </c>
      <c r="Y18">
        <v>0.37610898357964401</v>
      </c>
      <c r="Z18">
        <v>110.44</v>
      </c>
      <c r="AA18">
        <v>153.9</v>
      </c>
      <c r="AB18" t="s">
        <v>94</v>
      </c>
      <c r="AC18">
        <v>10.5078125</v>
      </c>
      <c r="AE18">
        <v>0</v>
      </c>
      <c r="AF18">
        <v>110.4375</v>
      </c>
      <c r="AG18">
        <v>19.90625</v>
      </c>
      <c r="AH18">
        <f t="shared" si="0"/>
        <v>90.53125</v>
      </c>
      <c r="AI18">
        <f t="shared" si="1"/>
        <v>5.5478806907378333</v>
      </c>
      <c r="AJ18">
        <f t="shared" si="2"/>
        <v>0.36915567677702643</v>
      </c>
      <c r="AK18">
        <f t="shared" si="3"/>
        <v>299.1624047724053</v>
      </c>
      <c r="AM18" t="s">
        <v>1226</v>
      </c>
      <c r="AN18">
        <f>AN15-AN16</f>
        <v>3570.2627455837469</v>
      </c>
    </row>
    <row r="19" spans="1:40" x14ac:dyDescent="0.3">
      <c r="A19">
        <v>17</v>
      </c>
      <c r="B19">
        <v>54</v>
      </c>
      <c r="C19" t="s">
        <v>91</v>
      </c>
      <c r="D19">
        <v>4.71544574098463E-2</v>
      </c>
      <c r="E19">
        <v>4096</v>
      </c>
      <c r="F19">
        <v>4096</v>
      </c>
      <c r="G19">
        <v>1</v>
      </c>
      <c r="H19">
        <v>5.40767491746894</v>
      </c>
      <c r="I19">
        <v>7.4197102139100197</v>
      </c>
      <c r="J19">
        <v>-0.97724902590501495</v>
      </c>
      <c r="K19" t="b">
        <v>1</v>
      </c>
      <c r="L19">
        <v>23.58</v>
      </c>
      <c r="M19" t="s">
        <v>92</v>
      </c>
      <c r="N19">
        <v>7.4529216300071397</v>
      </c>
      <c r="O19">
        <v>3.4820000000000002</v>
      </c>
      <c r="P19">
        <v>1.3720000000000001</v>
      </c>
      <c r="Q19" t="s">
        <v>113</v>
      </c>
      <c r="S19">
        <v>0</v>
      </c>
      <c r="T19">
        <v>3036</v>
      </c>
      <c r="U19">
        <v>4096</v>
      </c>
      <c r="V19">
        <v>35</v>
      </c>
      <c r="W19">
        <v>4096</v>
      </c>
      <c r="X19">
        <v>1</v>
      </c>
      <c r="Y19">
        <v>0.74503304199180798</v>
      </c>
      <c r="Z19">
        <v>23.58</v>
      </c>
      <c r="AA19">
        <v>128.80000000000001</v>
      </c>
      <c r="AB19" t="s">
        <v>94</v>
      </c>
      <c r="AC19">
        <v>4.85546875</v>
      </c>
      <c r="AE19">
        <v>5</v>
      </c>
      <c r="AF19">
        <v>23.578125</v>
      </c>
      <c r="AG19">
        <v>5.546875</v>
      </c>
      <c r="AH19">
        <f t="shared" si="0"/>
        <v>18.03125</v>
      </c>
      <c r="AI19">
        <f t="shared" si="1"/>
        <v>4.2507042253521128</v>
      </c>
      <c r="AJ19">
        <f t="shared" si="2"/>
        <v>0.37634499141570149</v>
      </c>
      <c r="AK19">
        <f t="shared" si="3"/>
        <v>62.650295706888201</v>
      </c>
      <c r="AM19" t="s">
        <v>1261</v>
      </c>
      <c r="AN19">
        <f>_xlfn.STDEV.P(AK2:AK145)</f>
        <v>947.59337235884425</v>
      </c>
    </row>
    <row r="20" spans="1:40" x14ac:dyDescent="0.3">
      <c r="A20">
        <v>18</v>
      </c>
      <c r="B20">
        <v>56</v>
      </c>
      <c r="C20" t="s">
        <v>91</v>
      </c>
      <c r="D20">
        <v>1.35015137237973E-2</v>
      </c>
      <c r="E20">
        <v>4096</v>
      </c>
      <c r="F20">
        <v>16384</v>
      </c>
      <c r="G20">
        <v>4</v>
      </c>
      <c r="H20">
        <v>3.11447342620778</v>
      </c>
      <c r="I20">
        <v>7.9078426837306903</v>
      </c>
      <c r="J20">
        <v>-1.0013587880572701</v>
      </c>
      <c r="K20" t="b">
        <v>1</v>
      </c>
      <c r="L20">
        <v>345.2</v>
      </c>
      <c r="M20" t="s">
        <v>92</v>
      </c>
      <c r="N20">
        <v>8.0126514902027104</v>
      </c>
      <c r="O20">
        <v>4.375</v>
      </c>
      <c r="P20">
        <v>2.54</v>
      </c>
      <c r="Q20" t="s">
        <v>114</v>
      </c>
      <c r="S20">
        <v>0</v>
      </c>
      <c r="T20">
        <v>23730</v>
      </c>
      <c r="U20">
        <v>4096</v>
      </c>
      <c r="V20">
        <v>875</v>
      </c>
      <c r="W20">
        <v>4096</v>
      </c>
      <c r="X20">
        <v>1</v>
      </c>
      <c r="Y20">
        <v>7.1482248506795507E-2</v>
      </c>
      <c r="Z20">
        <v>345.2</v>
      </c>
      <c r="AA20">
        <v>68.75</v>
      </c>
      <c r="AB20" t="s">
        <v>94</v>
      </c>
      <c r="AC20">
        <v>18.578125</v>
      </c>
      <c r="AE20">
        <v>0</v>
      </c>
      <c r="AF20">
        <v>345.25</v>
      </c>
      <c r="AG20">
        <v>7.45703125</v>
      </c>
      <c r="AH20">
        <f t="shared" si="0"/>
        <v>337.79296875</v>
      </c>
      <c r="AI20">
        <f t="shared" si="1"/>
        <v>46.298585646935571</v>
      </c>
      <c r="AJ20">
        <f t="shared" si="2"/>
        <v>0.36737991043531981</v>
      </c>
      <c r="AK20">
        <f t="shared" si="3"/>
        <v>939.76287269192972</v>
      </c>
      <c r="AM20" t="s">
        <v>1262</v>
      </c>
      <c r="AN20">
        <f>MEDIAN(AK2:AK145)</f>
        <v>338.08693413843855</v>
      </c>
    </row>
    <row r="21" spans="1:40" x14ac:dyDescent="0.3">
      <c r="A21">
        <v>19</v>
      </c>
      <c r="B21">
        <v>57</v>
      </c>
      <c r="C21" t="s">
        <v>91</v>
      </c>
      <c r="D21">
        <v>1.476834023143E-2</v>
      </c>
      <c r="E21">
        <v>4096</v>
      </c>
      <c r="F21">
        <v>16384</v>
      </c>
      <c r="G21">
        <v>4</v>
      </c>
      <c r="H21">
        <v>3.3200167279272099</v>
      </c>
      <c r="I21">
        <v>7.2949586306994396</v>
      </c>
      <c r="J21">
        <v>-1.01019903417977</v>
      </c>
      <c r="K21" t="b">
        <v>1</v>
      </c>
      <c r="L21">
        <v>157.4</v>
      </c>
      <c r="M21" t="s">
        <v>92</v>
      </c>
      <c r="N21">
        <v>7.36703900370303</v>
      </c>
      <c r="O21">
        <v>4.1369999999999996</v>
      </c>
      <c r="P21">
        <v>2.1970000000000001</v>
      </c>
      <c r="Q21" t="s">
        <v>115</v>
      </c>
      <c r="R21" s="1" t="s">
        <v>1941</v>
      </c>
      <c r="S21">
        <v>0</v>
      </c>
      <c r="T21">
        <v>13760</v>
      </c>
      <c r="U21">
        <v>4096</v>
      </c>
      <c r="V21">
        <v>219</v>
      </c>
      <c r="W21">
        <v>4096</v>
      </c>
      <c r="X21">
        <v>1</v>
      </c>
      <c r="Y21">
        <v>0.15677220215724899</v>
      </c>
      <c r="Z21">
        <v>157.4</v>
      </c>
      <c r="AA21">
        <v>87.44</v>
      </c>
      <c r="AB21" t="s">
        <v>94</v>
      </c>
      <c r="AC21">
        <v>12.546875</v>
      </c>
      <c r="AE21">
        <v>0</v>
      </c>
      <c r="AF21">
        <v>157.375</v>
      </c>
      <c r="AG21">
        <v>7.6484375</v>
      </c>
      <c r="AH21">
        <f t="shared" si="0"/>
        <v>149.7265625</v>
      </c>
      <c r="AI21">
        <f t="shared" si="1"/>
        <v>20.576098059244128</v>
      </c>
      <c r="AJ21">
        <f t="shared" si="2"/>
        <v>0.36414649475938449</v>
      </c>
      <c r="AK21">
        <f t="shared" si="3"/>
        <v>432.17496876906091</v>
      </c>
    </row>
    <row r="22" spans="1:40" x14ac:dyDescent="0.3">
      <c r="A22">
        <v>20</v>
      </c>
      <c r="B22">
        <v>64</v>
      </c>
      <c r="C22" t="s">
        <v>91</v>
      </c>
      <c r="D22">
        <v>3.2128309357094403E-2</v>
      </c>
      <c r="E22">
        <v>4096</v>
      </c>
      <c r="F22">
        <v>12288</v>
      </c>
      <c r="G22">
        <v>3</v>
      </c>
      <c r="H22">
        <v>4.0970181768665599</v>
      </c>
      <c r="I22">
        <v>8.6181417509478297</v>
      </c>
      <c r="J22">
        <v>-0.99492951815000696</v>
      </c>
      <c r="K22" t="b">
        <v>1</v>
      </c>
      <c r="L22">
        <v>126.75</v>
      </c>
      <c r="M22" t="s">
        <v>92</v>
      </c>
      <c r="N22">
        <v>8.7924719624866601</v>
      </c>
      <c r="O22">
        <v>4.2300000000000004</v>
      </c>
      <c r="P22">
        <v>2.1040000000000001</v>
      </c>
      <c r="Q22" t="s">
        <v>116</v>
      </c>
      <c r="S22">
        <v>0</v>
      </c>
      <c r="T22">
        <v>16980</v>
      </c>
      <c r="U22">
        <v>4096</v>
      </c>
      <c r="V22">
        <v>46</v>
      </c>
      <c r="W22">
        <v>4096</v>
      </c>
      <c r="X22">
        <v>1</v>
      </c>
      <c r="Y22">
        <v>0.45663041824447897</v>
      </c>
      <c r="Z22">
        <v>126.75</v>
      </c>
      <c r="AA22">
        <v>133.9</v>
      </c>
      <c r="AB22" t="s">
        <v>94</v>
      </c>
      <c r="AC22">
        <v>11.2578125</v>
      </c>
      <c r="AE22">
        <v>0</v>
      </c>
      <c r="AF22">
        <v>126.75</v>
      </c>
      <c r="AG22">
        <v>25.203125</v>
      </c>
      <c r="AH22">
        <f t="shared" si="0"/>
        <v>101.546875</v>
      </c>
      <c r="AI22">
        <f t="shared" si="1"/>
        <v>5.0291382517048975</v>
      </c>
      <c r="AJ22">
        <f t="shared" si="2"/>
        <v>0.36974950425477376</v>
      </c>
      <c r="AK22">
        <f t="shared" si="3"/>
        <v>342.79964825230337</v>
      </c>
    </row>
    <row r="23" spans="1:40" x14ac:dyDescent="0.3">
      <c r="A23">
        <v>21</v>
      </c>
      <c r="B23">
        <v>65</v>
      </c>
      <c r="C23" t="s">
        <v>91</v>
      </c>
      <c r="D23">
        <v>3.6620166506476703E-2</v>
      </c>
      <c r="E23">
        <v>4096</v>
      </c>
      <c r="F23">
        <v>4096</v>
      </c>
      <c r="G23">
        <v>1</v>
      </c>
      <c r="H23">
        <v>4.5694402995513999</v>
      </c>
      <c r="I23">
        <v>6.4079260450740296</v>
      </c>
      <c r="J23">
        <v>-0.97483804968978904</v>
      </c>
      <c r="K23" t="b">
        <v>1</v>
      </c>
      <c r="L23">
        <v>25.23</v>
      </c>
      <c r="M23" t="s">
        <v>92</v>
      </c>
      <c r="N23">
        <v>6.5360168392457503</v>
      </c>
      <c r="O23">
        <v>3.52</v>
      </c>
      <c r="P23">
        <v>1.4019999999999999</v>
      </c>
      <c r="Q23" t="s">
        <v>117</v>
      </c>
      <c r="S23">
        <v>0</v>
      </c>
      <c r="T23">
        <v>3312</v>
      </c>
      <c r="U23">
        <v>4096</v>
      </c>
      <c r="V23">
        <v>49</v>
      </c>
      <c r="W23">
        <v>4096</v>
      </c>
      <c r="X23">
        <v>1</v>
      </c>
      <c r="Y23">
        <v>0.50992004279305703</v>
      </c>
      <c r="Z23">
        <v>25.23</v>
      </c>
      <c r="AA23">
        <v>131.19999999999999</v>
      </c>
      <c r="AB23" t="s">
        <v>94</v>
      </c>
      <c r="AC23">
        <v>5.0234375</v>
      </c>
      <c r="AE23">
        <v>4</v>
      </c>
      <c r="AF23">
        <v>25.234375</v>
      </c>
      <c r="AG23">
        <v>5.640625</v>
      </c>
      <c r="AH23">
        <f t="shared" si="0"/>
        <v>19.59375</v>
      </c>
      <c r="AI23">
        <f t="shared" si="1"/>
        <v>4.4736842105263159</v>
      </c>
      <c r="AJ23">
        <f t="shared" si="2"/>
        <v>0.37725344492857493</v>
      </c>
      <c r="AK23">
        <f t="shared" si="3"/>
        <v>66.88971390248696</v>
      </c>
    </row>
    <row r="24" spans="1:40" x14ac:dyDescent="0.3">
      <c r="A24">
        <v>22</v>
      </c>
      <c r="B24">
        <v>67</v>
      </c>
      <c r="C24" t="s">
        <v>91</v>
      </c>
      <c r="D24">
        <v>9.4835678179505892E-3</v>
      </c>
      <c r="E24">
        <v>4096</v>
      </c>
      <c r="F24">
        <v>16384</v>
      </c>
      <c r="G24">
        <v>4</v>
      </c>
      <c r="H24">
        <v>3.0640240363384299</v>
      </c>
      <c r="I24">
        <v>7.66604451279205</v>
      </c>
      <c r="J24">
        <v>-1.00216244679568</v>
      </c>
      <c r="K24" t="b">
        <v>1</v>
      </c>
      <c r="L24">
        <v>317.8</v>
      </c>
      <c r="M24" t="s">
        <v>92</v>
      </c>
      <c r="N24">
        <v>7.76212943864466</v>
      </c>
      <c r="O24">
        <v>4.3630000000000004</v>
      </c>
      <c r="P24">
        <v>2.5019999999999998</v>
      </c>
      <c r="Q24" t="s">
        <v>118</v>
      </c>
      <c r="S24">
        <v>0</v>
      </c>
      <c r="T24">
        <v>23040</v>
      </c>
      <c r="U24">
        <v>4096</v>
      </c>
      <c r="V24">
        <v>848</v>
      </c>
      <c r="W24">
        <v>4096</v>
      </c>
      <c r="X24">
        <v>1</v>
      </c>
      <c r="Y24">
        <v>7.0878876408773994E-2</v>
      </c>
      <c r="Z24">
        <v>317.8</v>
      </c>
      <c r="AA24">
        <v>72.5</v>
      </c>
      <c r="AB24" t="s">
        <v>94</v>
      </c>
      <c r="AC24">
        <v>17.828125</v>
      </c>
      <c r="AE24">
        <v>0</v>
      </c>
      <c r="AF24">
        <v>317.75</v>
      </c>
      <c r="AG24">
        <v>7.30859375</v>
      </c>
      <c r="AH24">
        <f t="shared" si="0"/>
        <v>310.44140625</v>
      </c>
      <c r="AI24">
        <f t="shared" si="1"/>
        <v>43.4762159273116</v>
      </c>
      <c r="AJ24">
        <f t="shared" si="2"/>
        <v>0.36708478096755459</v>
      </c>
      <c r="AK24">
        <f t="shared" si="3"/>
        <v>865.6038508664974</v>
      </c>
    </row>
    <row r="25" spans="1:40" x14ac:dyDescent="0.3">
      <c r="A25">
        <v>23</v>
      </c>
      <c r="B25">
        <v>68</v>
      </c>
      <c r="C25" t="s">
        <v>91</v>
      </c>
      <c r="D25">
        <v>1.07780714556319E-2</v>
      </c>
      <c r="E25">
        <v>4096</v>
      </c>
      <c r="F25">
        <v>16384</v>
      </c>
      <c r="G25">
        <v>4</v>
      </c>
      <c r="H25">
        <v>3.2438920518057501</v>
      </c>
      <c r="I25">
        <v>7.1086853166524602</v>
      </c>
      <c r="J25">
        <v>-1.00698439922613</v>
      </c>
      <c r="K25" t="b">
        <v>1</v>
      </c>
      <c r="L25">
        <v>155.6</v>
      </c>
      <c r="M25" t="s">
        <v>92</v>
      </c>
      <c r="N25">
        <v>7.2217904659453298</v>
      </c>
      <c r="O25">
        <v>4.1399999999999997</v>
      </c>
      <c r="P25">
        <v>2.1909999999999998</v>
      </c>
      <c r="Q25" t="s">
        <v>119</v>
      </c>
      <c r="R25" s="1" t="s">
        <v>1941</v>
      </c>
      <c r="S25">
        <v>0</v>
      </c>
      <c r="T25">
        <v>13860</v>
      </c>
      <c r="U25">
        <v>4096</v>
      </c>
      <c r="V25">
        <v>841</v>
      </c>
      <c r="W25">
        <v>4096</v>
      </c>
      <c r="X25">
        <v>1</v>
      </c>
      <c r="Y25">
        <v>7.7375587993302006E-2</v>
      </c>
      <c r="Z25">
        <v>155.6</v>
      </c>
      <c r="AA25">
        <v>89.06</v>
      </c>
      <c r="AB25" t="s">
        <v>94</v>
      </c>
      <c r="AC25">
        <v>12.4765625</v>
      </c>
      <c r="AE25">
        <v>0</v>
      </c>
      <c r="AF25">
        <v>155.625</v>
      </c>
      <c r="AG25">
        <v>4.484375</v>
      </c>
      <c r="AH25">
        <f t="shared" si="0"/>
        <v>151.140625</v>
      </c>
      <c r="AI25">
        <f t="shared" si="1"/>
        <v>34.703832752613238</v>
      </c>
      <c r="AJ25">
        <f t="shared" si="2"/>
        <v>0.3653189763501456</v>
      </c>
      <c r="AK25">
        <f t="shared" si="3"/>
        <v>425.99758040173316</v>
      </c>
    </row>
    <row r="26" spans="1:40" x14ac:dyDescent="0.3">
      <c r="A26">
        <v>24</v>
      </c>
      <c r="B26">
        <v>75</v>
      </c>
      <c r="C26" t="s">
        <v>91</v>
      </c>
      <c r="D26">
        <v>3.0141666406307801E-2</v>
      </c>
      <c r="E26">
        <v>4096</v>
      </c>
      <c r="F26">
        <v>12288</v>
      </c>
      <c r="G26">
        <v>3</v>
      </c>
      <c r="H26">
        <v>4.47592879941348</v>
      </c>
      <c r="I26">
        <v>9.6512214737353297</v>
      </c>
      <c r="J26">
        <v>-0.99332220067318999</v>
      </c>
      <c r="K26" t="b">
        <v>1</v>
      </c>
      <c r="L26">
        <v>143.1</v>
      </c>
      <c r="M26" t="s">
        <v>92</v>
      </c>
      <c r="N26">
        <v>9.7176299663671202</v>
      </c>
      <c r="O26">
        <v>4.22</v>
      </c>
      <c r="P26">
        <v>2.1560000000000001</v>
      </c>
      <c r="Q26" t="s">
        <v>120</v>
      </c>
      <c r="S26">
        <v>0</v>
      </c>
      <c r="T26">
        <v>16540</v>
      </c>
      <c r="U26">
        <v>4096</v>
      </c>
      <c r="V26">
        <v>30</v>
      </c>
      <c r="W26">
        <v>4096</v>
      </c>
      <c r="X26">
        <v>1</v>
      </c>
      <c r="Y26">
        <v>0.63461487057353805</v>
      </c>
      <c r="Z26">
        <v>143.1</v>
      </c>
      <c r="AA26">
        <v>115.56</v>
      </c>
      <c r="AB26" t="s">
        <v>94</v>
      </c>
      <c r="AC26">
        <v>11.9609375</v>
      </c>
      <c r="AE26">
        <v>0</v>
      </c>
      <c r="AF26">
        <v>143.125</v>
      </c>
      <c r="AG26">
        <v>30.125</v>
      </c>
      <c r="AH26">
        <f t="shared" si="0"/>
        <v>113</v>
      </c>
      <c r="AI26">
        <f t="shared" si="1"/>
        <v>4.7510373443983402</v>
      </c>
      <c r="AJ26">
        <f t="shared" si="2"/>
        <v>0.37034428696928262</v>
      </c>
      <c r="AK26">
        <f t="shared" si="3"/>
        <v>386.46471684838269</v>
      </c>
    </row>
    <row r="27" spans="1:40" x14ac:dyDescent="0.3">
      <c r="A27">
        <v>25</v>
      </c>
      <c r="B27">
        <v>76</v>
      </c>
      <c r="C27" t="s">
        <v>91</v>
      </c>
      <c r="D27">
        <v>3.6251576529558897E-2</v>
      </c>
      <c r="E27">
        <v>4096</v>
      </c>
      <c r="F27">
        <v>4096</v>
      </c>
      <c r="G27">
        <v>1</v>
      </c>
      <c r="H27">
        <v>4.9535539437585303</v>
      </c>
      <c r="I27">
        <v>6.7192250272271501</v>
      </c>
      <c r="J27">
        <v>-0.97644536716660701</v>
      </c>
      <c r="K27" t="b">
        <v>1</v>
      </c>
      <c r="L27">
        <v>22.72</v>
      </c>
      <c r="M27" t="s">
        <v>92</v>
      </c>
      <c r="N27">
        <v>6.8443059611893799</v>
      </c>
      <c r="O27">
        <v>3.5550000000000002</v>
      </c>
      <c r="P27">
        <v>1.3560000000000001</v>
      </c>
      <c r="Q27" t="s">
        <v>121</v>
      </c>
      <c r="S27">
        <v>0</v>
      </c>
      <c r="T27">
        <v>3582</v>
      </c>
      <c r="U27">
        <v>4096</v>
      </c>
      <c r="V27">
        <v>74</v>
      </c>
      <c r="W27">
        <v>4096</v>
      </c>
      <c r="X27">
        <v>1</v>
      </c>
      <c r="Y27">
        <v>0.45959131060824399</v>
      </c>
      <c r="Z27">
        <v>22.72</v>
      </c>
      <c r="AA27">
        <v>157.6</v>
      </c>
      <c r="AB27" t="s">
        <v>94</v>
      </c>
      <c r="AC27">
        <v>4.765625</v>
      </c>
      <c r="AE27">
        <v>4</v>
      </c>
      <c r="AF27">
        <v>22.71875</v>
      </c>
      <c r="AG27">
        <v>5.17578125</v>
      </c>
      <c r="AH27">
        <f t="shared" si="0"/>
        <v>17.54296875</v>
      </c>
      <c r="AI27">
        <f t="shared" si="1"/>
        <v>4.3894339622641505</v>
      </c>
      <c r="AJ27">
        <f t="shared" si="2"/>
        <v>0.37664756592374726</v>
      </c>
      <c r="AK27">
        <f t="shared" si="3"/>
        <v>60.318324225144302</v>
      </c>
    </row>
    <row r="28" spans="1:40" x14ac:dyDescent="0.3">
      <c r="A28">
        <v>26</v>
      </c>
      <c r="B28">
        <v>78</v>
      </c>
      <c r="C28" t="s">
        <v>91</v>
      </c>
      <c r="D28">
        <v>7.9292205696703203E-3</v>
      </c>
      <c r="E28">
        <v>4096</v>
      </c>
      <c r="F28">
        <v>16384</v>
      </c>
      <c r="G28">
        <v>4</v>
      </c>
      <c r="H28">
        <v>3.0431300106858998</v>
      </c>
      <c r="I28">
        <v>7.6672611597359603</v>
      </c>
      <c r="J28">
        <v>-1.00216244679568</v>
      </c>
      <c r="K28" t="b">
        <v>1</v>
      </c>
      <c r="L28">
        <v>330.2</v>
      </c>
      <c r="M28" t="s">
        <v>92</v>
      </c>
      <c r="N28">
        <v>7.7497911051842898</v>
      </c>
      <c r="O28">
        <v>4.3600000000000003</v>
      </c>
      <c r="P28">
        <v>2.52</v>
      </c>
      <c r="Q28" t="s">
        <v>122</v>
      </c>
      <c r="S28">
        <v>0</v>
      </c>
      <c r="T28">
        <v>22820</v>
      </c>
      <c r="U28">
        <v>4096</v>
      </c>
      <c r="V28">
        <v>805</v>
      </c>
      <c r="W28">
        <v>4096</v>
      </c>
      <c r="X28">
        <v>1</v>
      </c>
      <c r="Y28">
        <v>7.2010870819830194E-2</v>
      </c>
      <c r="Z28">
        <v>330.2</v>
      </c>
      <c r="AA28">
        <v>69.06</v>
      </c>
      <c r="AB28" t="s">
        <v>94</v>
      </c>
      <c r="AC28">
        <v>18.171875</v>
      </c>
      <c r="AE28">
        <v>0</v>
      </c>
      <c r="AF28">
        <v>330.25</v>
      </c>
      <c r="AG28">
        <v>7.40234375</v>
      </c>
      <c r="AH28">
        <f t="shared" si="0"/>
        <v>322.84765625</v>
      </c>
      <c r="AI28">
        <f t="shared" si="1"/>
        <v>44.614248021108182</v>
      </c>
      <c r="AJ28">
        <f t="shared" si="2"/>
        <v>0.36708478096755459</v>
      </c>
      <c r="AK28">
        <f t="shared" si="3"/>
        <v>899.65592997218187</v>
      </c>
    </row>
    <row r="29" spans="1:40" x14ac:dyDescent="0.3">
      <c r="A29">
        <v>27</v>
      </c>
      <c r="B29">
        <v>79</v>
      </c>
      <c r="C29" t="s">
        <v>91</v>
      </c>
      <c r="D29">
        <v>1.1130605683057499E-2</v>
      </c>
      <c r="E29">
        <v>4096</v>
      </c>
      <c r="F29">
        <v>16384</v>
      </c>
      <c r="G29">
        <v>4</v>
      </c>
      <c r="H29">
        <v>3.22802977299339</v>
      </c>
      <c r="I29">
        <v>6.8343442850094496</v>
      </c>
      <c r="J29">
        <v>-1.00939537544136</v>
      </c>
      <c r="K29" t="b">
        <v>1</v>
      </c>
      <c r="L29">
        <v>131.1</v>
      </c>
      <c r="M29" t="s">
        <v>92</v>
      </c>
      <c r="N29">
        <v>6.9597396499526498</v>
      </c>
      <c r="O29">
        <v>4.1500000000000004</v>
      </c>
      <c r="P29">
        <v>2.117</v>
      </c>
      <c r="Q29" t="s">
        <v>123</v>
      </c>
      <c r="R29" s="1" t="s">
        <v>1941</v>
      </c>
      <c r="S29">
        <v>0</v>
      </c>
      <c r="T29">
        <v>14024</v>
      </c>
      <c r="U29">
        <v>4096</v>
      </c>
      <c r="V29">
        <v>716</v>
      </c>
      <c r="W29">
        <v>4096</v>
      </c>
      <c r="X29">
        <v>1</v>
      </c>
      <c r="Y29">
        <v>8.3265382001569604E-2</v>
      </c>
      <c r="Z29">
        <v>131.1</v>
      </c>
      <c r="AA29">
        <v>106.94</v>
      </c>
      <c r="AB29" t="s">
        <v>94</v>
      </c>
      <c r="AC29">
        <v>11.453125</v>
      </c>
      <c r="AE29">
        <v>0</v>
      </c>
      <c r="AF29">
        <v>131.125</v>
      </c>
      <c r="AG29">
        <v>4.9765625</v>
      </c>
      <c r="AH29">
        <f t="shared" si="0"/>
        <v>126.1484375</v>
      </c>
      <c r="AI29">
        <f t="shared" si="1"/>
        <v>26.34850863422292</v>
      </c>
      <c r="AJ29">
        <f t="shared" si="2"/>
        <v>0.36443926189863673</v>
      </c>
      <c r="AK29">
        <f t="shared" si="3"/>
        <v>359.79932380740701</v>
      </c>
    </row>
    <row r="30" spans="1:40" x14ac:dyDescent="0.3">
      <c r="A30">
        <v>28</v>
      </c>
      <c r="B30">
        <v>86</v>
      </c>
      <c r="C30" t="s">
        <v>91</v>
      </c>
      <c r="D30">
        <v>4.5986776037495E-2</v>
      </c>
      <c r="E30">
        <v>4096</v>
      </c>
      <c r="F30">
        <v>12288</v>
      </c>
      <c r="G30">
        <v>3</v>
      </c>
      <c r="H30">
        <v>4.7996585680295896</v>
      </c>
      <c r="I30">
        <v>10.218023123344199</v>
      </c>
      <c r="J30">
        <v>-0.99171488319637202</v>
      </c>
      <c r="K30" t="b">
        <v>1</v>
      </c>
      <c r="L30">
        <v>134.6</v>
      </c>
      <c r="M30" t="s">
        <v>92</v>
      </c>
      <c r="N30">
        <v>10.272803676156901</v>
      </c>
      <c r="O30">
        <v>4.2149999999999999</v>
      </c>
      <c r="P30">
        <v>2.129</v>
      </c>
      <c r="Q30" t="s">
        <v>124</v>
      </c>
      <c r="S30">
        <v>0</v>
      </c>
      <c r="T30">
        <v>16420</v>
      </c>
      <c r="U30">
        <v>4096</v>
      </c>
      <c r="V30">
        <v>27</v>
      </c>
      <c r="W30">
        <v>4096</v>
      </c>
      <c r="X30">
        <v>1</v>
      </c>
      <c r="Y30">
        <v>0.731244632360184</v>
      </c>
      <c r="Z30">
        <v>134.6</v>
      </c>
      <c r="AA30">
        <v>121.94</v>
      </c>
      <c r="AB30" t="s">
        <v>94</v>
      </c>
      <c r="AC30">
        <v>11.6015625</v>
      </c>
      <c r="AE30">
        <v>0</v>
      </c>
      <c r="AF30">
        <v>134.625</v>
      </c>
      <c r="AG30">
        <v>31.03125</v>
      </c>
      <c r="AH30">
        <f t="shared" si="0"/>
        <v>103.59375</v>
      </c>
      <c r="AI30">
        <f t="shared" si="1"/>
        <v>4.3383685800604228</v>
      </c>
      <c r="AJ30">
        <f t="shared" si="2"/>
        <v>0.37094002645715707</v>
      </c>
      <c r="AK30">
        <f t="shared" si="3"/>
        <v>362.92928882817381</v>
      </c>
    </row>
    <row r="31" spans="1:40" x14ac:dyDescent="0.3">
      <c r="A31">
        <v>29</v>
      </c>
      <c r="B31">
        <v>87</v>
      </c>
      <c r="C31" t="s">
        <v>91</v>
      </c>
      <c r="D31">
        <v>4.9816792545509601E-2</v>
      </c>
      <c r="E31">
        <v>4096</v>
      </c>
      <c r="F31">
        <v>4096</v>
      </c>
      <c r="G31">
        <v>1</v>
      </c>
      <c r="H31">
        <v>5.8718277151420697</v>
      </c>
      <c r="I31">
        <v>8.0106868340365995</v>
      </c>
      <c r="J31">
        <v>-0.97081975599774495</v>
      </c>
      <c r="K31" t="b">
        <v>1</v>
      </c>
      <c r="L31">
        <v>23.16</v>
      </c>
      <c r="M31" t="s">
        <v>92</v>
      </c>
      <c r="N31">
        <v>8.1444143433849892</v>
      </c>
      <c r="O31">
        <v>3.5859999999999999</v>
      </c>
      <c r="P31">
        <v>1.3640000000000001</v>
      </c>
      <c r="Q31" t="s">
        <v>125</v>
      </c>
      <c r="S31">
        <v>0</v>
      </c>
      <c r="T31">
        <v>3846</v>
      </c>
      <c r="U31">
        <v>4096</v>
      </c>
      <c r="V31">
        <v>24</v>
      </c>
      <c r="W31">
        <v>4096</v>
      </c>
      <c r="X31">
        <v>1</v>
      </c>
      <c r="Y31">
        <v>0.99445766807060998</v>
      </c>
      <c r="Z31">
        <v>23.16</v>
      </c>
      <c r="AA31">
        <v>166.1</v>
      </c>
      <c r="AB31" t="s">
        <v>94</v>
      </c>
      <c r="AC31">
        <v>4.8125</v>
      </c>
      <c r="AE31">
        <v>3</v>
      </c>
      <c r="AF31">
        <v>23.15625</v>
      </c>
      <c r="AG31">
        <v>8.5703125</v>
      </c>
      <c r="AH31">
        <f t="shared" si="0"/>
        <v>14.5859375</v>
      </c>
      <c r="AI31">
        <f t="shared" si="1"/>
        <v>2.7019143117593436</v>
      </c>
      <c r="AJ31">
        <f t="shared" si="2"/>
        <v>0.37877240984635374</v>
      </c>
      <c r="AK31">
        <f t="shared" si="3"/>
        <v>61.134996631336385</v>
      </c>
    </row>
    <row r="32" spans="1:40" x14ac:dyDescent="0.3">
      <c r="A32">
        <v>30</v>
      </c>
      <c r="B32">
        <v>89</v>
      </c>
      <c r="C32" t="s">
        <v>91</v>
      </c>
      <c r="D32">
        <v>8.3697957217472307E-3</v>
      </c>
      <c r="E32">
        <v>4096</v>
      </c>
      <c r="F32">
        <v>16384</v>
      </c>
      <c r="G32">
        <v>4</v>
      </c>
      <c r="H32">
        <v>3.1015688387379399</v>
      </c>
      <c r="I32">
        <v>7.7599798484830096</v>
      </c>
      <c r="J32">
        <v>-1.0029661055340899</v>
      </c>
      <c r="K32" t="b">
        <v>1</v>
      </c>
      <c r="L32">
        <v>317.8</v>
      </c>
      <c r="M32" t="s">
        <v>92</v>
      </c>
      <c r="N32">
        <v>7.8334906758240699</v>
      </c>
      <c r="O32">
        <v>4.3479999999999999</v>
      </c>
      <c r="P32">
        <v>2.5019999999999998</v>
      </c>
      <c r="Q32" t="s">
        <v>126</v>
      </c>
      <c r="S32">
        <v>0</v>
      </c>
      <c r="T32">
        <v>22260</v>
      </c>
      <c r="U32">
        <v>4096</v>
      </c>
      <c r="V32">
        <v>637</v>
      </c>
      <c r="W32">
        <v>4096</v>
      </c>
      <c r="X32">
        <v>1</v>
      </c>
      <c r="Y32">
        <v>8.3267189087768798E-2</v>
      </c>
      <c r="Z32">
        <v>317.8</v>
      </c>
      <c r="AA32">
        <v>70.06</v>
      </c>
      <c r="AB32" t="s">
        <v>94</v>
      </c>
      <c r="AC32">
        <v>17.828125</v>
      </c>
      <c r="AE32">
        <v>0</v>
      </c>
      <c r="AF32">
        <v>317.75</v>
      </c>
      <c r="AG32">
        <v>8.234375</v>
      </c>
      <c r="AH32">
        <f t="shared" si="0"/>
        <v>309.515625</v>
      </c>
      <c r="AI32">
        <f t="shared" si="1"/>
        <v>38.588235294117645</v>
      </c>
      <c r="AJ32">
        <f t="shared" si="2"/>
        <v>0.36678988858788342</v>
      </c>
      <c r="AK32">
        <f t="shared" si="3"/>
        <v>866.29978057278595</v>
      </c>
    </row>
    <row r="33" spans="1:37" x14ac:dyDescent="0.3">
      <c r="A33">
        <v>31</v>
      </c>
      <c r="B33">
        <v>90</v>
      </c>
      <c r="C33" t="s">
        <v>91</v>
      </c>
      <c r="D33">
        <v>1.0444134995367499E-2</v>
      </c>
      <c r="E33">
        <v>4096</v>
      </c>
      <c r="F33">
        <v>16384</v>
      </c>
      <c r="G33">
        <v>4</v>
      </c>
      <c r="H33">
        <v>3.1543512753717602</v>
      </c>
      <c r="I33">
        <v>5.8558806391423097</v>
      </c>
      <c r="J33">
        <v>-1.0085917167029499</v>
      </c>
      <c r="K33" t="b">
        <v>1</v>
      </c>
      <c r="L33">
        <v>71.900000000000006</v>
      </c>
      <c r="M33" t="s">
        <v>92</v>
      </c>
      <c r="N33">
        <v>6.5132885848248403</v>
      </c>
      <c r="O33">
        <v>4.16</v>
      </c>
      <c r="P33">
        <v>1.8560000000000001</v>
      </c>
      <c r="Q33" t="s">
        <v>127</v>
      </c>
      <c r="R33" s="1" t="s">
        <v>1941</v>
      </c>
      <c r="S33">
        <v>0</v>
      </c>
      <c r="T33">
        <v>14430</v>
      </c>
      <c r="U33">
        <v>4096</v>
      </c>
      <c r="V33">
        <v>728</v>
      </c>
      <c r="W33">
        <v>4096</v>
      </c>
      <c r="X33">
        <v>1</v>
      </c>
      <c r="Y33">
        <v>7.9900466087578698E-2</v>
      </c>
      <c r="Z33">
        <v>71.900000000000006</v>
      </c>
      <c r="AA33">
        <v>200.8</v>
      </c>
      <c r="AB33" t="s">
        <v>94</v>
      </c>
      <c r="AC33">
        <v>8.4765625</v>
      </c>
      <c r="AE33">
        <v>0</v>
      </c>
      <c r="AF33">
        <v>71.875</v>
      </c>
      <c r="AG33">
        <v>5.0546875</v>
      </c>
      <c r="AH33">
        <f t="shared" si="0"/>
        <v>66.8203125</v>
      </c>
      <c r="AI33">
        <f t="shared" si="1"/>
        <v>14.219474497681608</v>
      </c>
      <c r="AJ33">
        <f t="shared" si="2"/>
        <v>0.36473226441732848</v>
      </c>
      <c r="AK33">
        <f t="shared" si="3"/>
        <v>197.06235782244991</v>
      </c>
    </row>
    <row r="34" spans="1:37" x14ac:dyDescent="0.3">
      <c r="A34">
        <v>32</v>
      </c>
      <c r="B34">
        <v>97</v>
      </c>
      <c r="C34" t="s">
        <v>91</v>
      </c>
      <c r="D34">
        <v>2.7712610169695201E-2</v>
      </c>
      <c r="E34">
        <v>4096</v>
      </c>
      <c r="F34">
        <v>12288</v>
      </c>
      <c r="G34">
        <v>3</v>
      </c>
      <c r="H34">
        <v>4.7395178502953303</v>
      </c>
      <c r="I34">
        <v>9.9141086282544801</v>
      </c>
      <c r="J34">
        <v>-0.99251854193478095</v>
      </c>
      <c r="K34" t="b">
        <v>1</v>
      </c>
      <c r="L34">
        <v>123.56</v>
      </c>
      <c r="M34" t="s">
        <v>92</v>
      </c>
      <c r="N34">
        <v>9.9752953574169698</v>
      </c>
      <c r="O34">
        <v>4.2030000000000003</v>
      </c>
      <c r="P34">
        <v>2.0920000000000001</v>
      </c>
      <c r="Q34" t="s">
        <v>128</v>
      </c>
      <c r="S34">
        <v>0</v>
      </c>
      <c r="T34">
        <v>16010</v>
      </c>
      <c r="U34">
        <v>4096</v>
      </c>
      <c r="V34">
        <v>40</v>
      </c>
      <c r="W34">
        <v>4096</v>
      </c>
      <c r="X34">
        <v>1</v>
      </c>
      <c r="Y34">
        <v>0.59126968788948997</v>
      </c>
      <c r="Z34">
        <v>123.56</v>
      </c>
      <c r="AA34">
        <v>129.5</v>
      </c>
      <c r="AB34" t="s">
        <v>94</v>
      </c>
      <c r="AC34">
        <v>11.1171875</v>
      </c>
      <c r="AE34">
        <v>0</v>
      </c>
      <c r="AF34">
        <v>123.5625</v>
      </c>
      <c r="AG34">
        <v>25.625</v>
      </c>
      <c r="AH34">
        <f t="shared" si="0"/>
        <v>97.9375</v>
      </c>
      <c r="AI34">
        <f t="shared" si="1"/>
        <v>4.8219512195121954</v>
      </c>
      <c r="AJ34">
        <f t="shared" si="2"/>
        <v>0.37064203702041498</v>
      </c>
      <c r="AK34">
        <f t="shared" si="3"/>
        <v>333.37422002457367</v>
      </c>
    </row>
    <row r="35" spans="1:37" x14ac:dyDescent="0.3">
      <c r="A35">
        <v>33</v>
      </c>
      <c r="B35">
        <v>98</v>
      </c>
      <c r="C35" t="s">
        <v>91</v>
      </c>
      <c r="D35">
        <v>6.5982762277581805E-2</v>
      </c>
      <c r="E35">
        <v>4096</v>
      </c>
      <c r="F35">
        <v>4096</v>
      </c>
      <c r="G35">
        <v>1</v>
      </c>
      <c r="H35">
        <v>3.2948650003162099</v>
      </c>
      <c r="I35">
        <v>3.9351756790886001</v>
      </c>
      <c r="J35">
        <v>-0.97242707347456303</v>
      </c>
      <c r="K35" t="b">
        <v>1</v>
      </c>
      <c r="L35">
        <v>15.64</v>
      </c>
      <c r="M35" t="s">
        <v>92</v>
      </c>
      <c r="N35">
        <v>5.1530814736742796</v>
      </c>
      <c r="O35">
        <v>3.61</v>
      </c>
      <c r="P35">
        <v>1.194</v>
      </c>
      <c r="Q35" t="s">
        <v>129</v>
      </c>
      <c r="S35">
        <v>0</v>
      </c>
      <c r="T35">
        <v>4062</v>
      </c>
      <c r="U35">
        <v>4096</v>
      </c>
      <c r="V35">
        <v>306</v>
      </c>
      <c r="W35">
        <v>4096</v>
      </c>
      <c r="X35">
        <v>1</v>
      </c>
      <c r="Y35">
        <v>0.13118870021576401</v>
      </c>
      <c r="Z35">
        <v>15.64</v>
      </c>
      <c r="AA35">
        <v>259.8</v>
      </c>
      <c r="AB35" t="s">
        <v>94</v>
      </c>
      <c r="AC35">
        <v>3.955078125</v>
      </c>
      <c r="AE35">
        <v>4</v>
      </c>
      <c r="AF35">
        <v>15.640625</v>
      </c>
      <c r="AG35">
        <v>3.240234375</v>
      </c>
      <c r="AH35">
        <f t="shared" si="0"/>
        <v>12.400390625</v>
      </c>
      <c r="AI35">
        <f t="shared" si="1"/>
        <v>4.8270042194092824</v>
      </c>
      <c r="AJ35">
        <f t="shared" si="2"/>
        <v>0.37816409134371592</v>
      </c>
      <c r="AK35">
        <f t="shared" si="3"/>
        <v>41.359360547493466</v>
      </c>
    </row>
    <row r="36" spans="1:37" x14ac:dyDescent="0.3">
      <c r="A36">
        <v>34</v>
      </c>
      <c r="B36">
        <v>100</v>
      </c>
      <c r="C36" t="s">
        <v>91</v>
      </c>
      <c r="D36">
        <v>1.01404911798094E-2</v>
      </c>
      <c r="E36">
        <v>4096</v>
      </c>
      <c r="F36">
        <v>16384</v>
      </c>
      <c r="G36">
        <v>4</v>
      </c>
      <c r="H36">
        <v>3.07276195122467</v>
      </c>
      <c r="I36">
        <v>7.6578989253177498</v>
      </c>
      <c r="J36">
        <v>-1.0029661055340899</v>
      </c>
      <c r="K36" t="b">
        <v>1</v>
      </c>
      <c r="L36">
        <v>311.2</v>
      </c>
      <c r="M36" t="s">
        <v>92</v>
      </c>
      <c r="N36">
        <v>7.7386003164440798</v>
      </c>
      <c r="O36">
        <v>4.34</v>
      </c>
      <c r="P36">
        <v>2.492</v>
      </c>
      <c r="Q36" t="s">
        <v>130</v>
      </c>
      <c r="S36">
        <v>0</v>
      </c>
      <c r="T36">
        <v>21890</v>
      </c>
      <c r="U36">
        <v>4096</v>
      </c>
      <c r="V36">
        <v>687</v>
      </c>
      <c r="W36">
        <v>4096</v>
      </c>
      <c r="X36">
        <v>1</v>
      </c>
      <c r="Y36">
        <v>7.9080800961456907E-2</v>
      </c>
      <c r="Z36">
        <v>311.2</v>
      </c>
      <c r="AA36">
        <v>70.3</v>
      </c>
      <c r="AB36" t="s">
        <v>94</v>
      </c>
      <c r="AC36">
        <v>17.640625</v>
      </c>
      <c r="AE36">
        <v>0</v>
      </c>
      <c r="AF36">
        <v>311.25</v>
      </c>
      <c r="AG36">
        <v>7.8125</v>
      </c>
      <c r="AH36">
        <f t="shared" si="0"/>
        <v>303.4375</v>
      </c>
      <c r="AI36">
        <f t="shared" si="1"/>
        <v>39.840000000000003</v>
      </c>
      <c r="AJ36">
        <f t="shared" si="2"/>
        <v>0.36678988858788342</v>
      </c>
      <c r="AK36">
        <f t="shared" si="3"/>
        <v>848.57846326759909</v>
      </c>
    </row>
    <row r="37" spans="1:37" x14ac:dyDescent="0.3">
      <c r="A37">
        <v>35</v>
      </c>
      <c r="B37">
        <v>101</v>
      </c>
      <c r="C37" t="s">
        <v>91</v>
      </c>
      <c r="D37">
        <v>1.8646661077719201E-2</v>
      </c>
      <c r="E37">
        <v>4096</v>
      </c>
      <c r="F37">
        <v>16384</v>
      </c>
      <c r="G37">
        <v>4</v>
      </c>
      <c r="H37">
        <v>3.1925741644937302</v>
      </c>
      <c r="I37">
        <v>5.6743017376743996</v>
      </c>
      <c r="J37">
        <v>-1.01019903417977</v>
      </c>
      <c r="K37" t="b">
        <v>1</v>
      </c>
      <c r="L37">
        <v>59.88</v>
      </c>
      <c r="M37" t="s">
        <v>92</v>
      </c>
      <c r="N37">
        <v>6.4527352965560096</v>
      </c>
      <c r="O37">
        <v>4.17</v>
      </c>
      <c r="P37">
        <v>1.7769999999999999</v>
      </c>
      <c r="Q37" t="s">
        <v>131</v>
      </c>
      <c r="R37" s="1" t="s">
        <v>1941</v>
      </c>
      <c r="S37">
        <v>0</v>
      </c>
      <c r="T37">
        <v>14800</v>
      </c>
      <c r="U37">
        <v>4096</v>
      </c>
      <c r="V37">
        <v>723</v>
      </c>
      <c r="W37">
        <v>4096</v>
      </c>
      <c r="X37">
        <v>1</v>
      </c>
      <c r="Y37">
        <v>8.1542710569576599E-2</v>
      </c>
      <c r="Z37">
        <v>59.88</v>
      </c>
      <c r="AA37">
        <v>247.1</v>
      </c>
      <c r="AB37" t="s">
        <v>94</v>
      </c>
      <c r="AC37">
        <v>7.73828125</v>
      </c>
      <c r="AE37">
        <v>0</v>
      </c>
      <c r="AF37">
        <v>59.875</v>
      </c>
      <c r="AG37">
        <v>5.27734375</v>
      </c>
      <c r="AH37">
        <f t="shared" si="0"/>
        <v>54.59765625</v>
      </c>
      <c r="AI37">
        <f t="shared" si="1"/>
        <v>11.345669874167283</v>
      </c>
      <c r="AJ37">
        <f t="shared" si="2"/>
        <v>0.36414649475938449</v>
      </c>
      <c r="AK37">
        <f t="shared" si="3"/>
        <v>164.42558382873725</v>
      </c>
    </row>
    <row r="38" spans="1:37" x14ac:dyDescent="0.3">
      <c r="A38">
        <v>36</v>
      </c>
      <c r="B38">
        <v>108</v>
      </c>
      <c r="C38" t="s">
        <v>91</v>
      </c>
      <c r="D38">
        <v>2.41350811510887E-2</v>
      </c>
      <c r="E38">
        <v>4096</v>
      </c>
      <c r="F38">
        <v>12288</v>
      </c>
      <c r="G38">
        <v>3</v>
      </c>
      <c r="H38">
        <v>3.3643457493149</v>
      </c>
      <c r="I38">
        <v>7.18866064404396</v>
      </c>
      <c r="J38">
        <v>-0.99975147058045999</v>
      </c>
      <c r="K38" t="b">
        <v>1</v>
      </c>
      <c r="L38">
        <v>137.1</v>
      </c>
      <c r="M38" t="s">
        <v>92</v>
      </c>
      <c r="N38">
        <v>7.3913867796282204</v>
      </c>
      <c r="O38">
        <v>4.2149999999999999</v>
      </c>
      <c r="P38">
        <v>2.137</v>
      </c>
      <c r="Q38" t="s">
        <v>132</v>
      </c>
      <c r="S38">
        <v>0</v>
      </c>
      <c r="T38">
        <v>16330</v>
      </c>
      <c r="U38">
        <v>4096</v>
      </c>
      <c r="V38">
        <v>318</v>
      </c>
      <c r="W38">
        <v>4096</v>
      </c>
      <c r="X38">
        <v>1</v>
      </c>
      <c r="Y38">
        <v>0.13258592588616899</v>
      </c>
      <c r="Z38">
        <v>137.1</v>
      </c>
      <c r="AA38">
        <v>119.06</v>
      </c>
      <c r="AB38" t="s">
        <v>94</v>
      </c>
      <c r="AC38">
        <v>11.7109375</v>
      </c>
      <c r="AE38">
        <v>0</v>
      </c>
      <c r="AF38">
        <v>137.125</v>
      </c>
      <c r="AG38">
        <v>9.65625</v>
      </c>
      <c r="AH38">
        <f t="shared" si="0"/>
        <v>127.46875</v>
      </c>
      <c r="AI38">
        <f t="shared" si="1"/>
        <v>14.200647249190938</v>
      </c>
      <c r="AJ38">
        <f t="shared" si="2"/>
        <v>0.36797088139773987</v>
      </c>
      <c r="AK38">
        <f t="shared" si="3"/>
        <v>372.65176928981384</v>
      </c>
    </row>
    <row r="39" spans="1:37" x14ac:dyDescent="0.3">
      <c r="A39">
        <v>37</v>
      </c>
      <c r="B39">
        <v>109</v>
      </c>
      <c r="C39" t="s">
        <v>91</v>
      </c>
      <c r="D39">
        <v>5.60300614920008E-2</v>
      </c>
      <c r="E39">
        <v>4096</v>
      </c>
      <c r="F39">
        <v>4096</v>
      </c>
      <c r="G39">
        <v>1</v>
      </c>
      <c r="H39">
        <v>4.5499723068942997</v>
      </c>
      <c r="I39">
        <v>5.62081539865361</v>
      </c>
      <c r="J39">
        <v>-0.97885634338183303</v>
      </c>
      <c r="K39" t="b">
        <v>1</v>
      </c>
      <c r="L39">
        <v>17.2</v>
      </c>
      <c r="M39" t="s">
        <v>92</v>
      </c>
      <c r="N39">
        <v>6.1654387718348298</v>
      </c>
      <c r="O39">
        <v>3.62</v>
      </c>
      <c r="P39">
        <v>1.2350000000000001</v>
      </c>
      <c r="Q39" t="s">
        <v>133</v>
      </c>
      <c r="S39">
        <v>0</v>
      </c>
      <c r="T39">
        <v>4160</v>
      </c>
      <c r="U39">
        <v>4096</v>
      </c>
      <c r="V39">
        <v>136</v>
      </c>
      <c r="W39">
        <v>4096</v>
      </c>
      <c r="X39">
        <v>1</v>
      </c>
      <c r="Y39">
        <v>0.30440761396373101</v>
      </c>
      <c r="Z39">
        <v>17.2</v>
      </c>
      <c r="AA39">
        <v>241.9</v>
      </c>
      <c r="AB39" t="s">
        <v>94</v>
      </c>
      <c r="AC39">
        <v>4.1484375</v>
      </c>
      <c r="AE39">
        <v>4</v>
      </c>
      <c r="AF39">
        <v>17.203125</v>
      </c>
      <c r="AG39">
        <v>4.60546875</v>
      </c>
      <c r="AH39">
        <f t="shared" si="0"/>
        <v>12.59765625</v>
      </c>
      <c r="AI39">
        <f t="shared" si="1"/>
        <v>3.7353689567430024</v>
      </c>
      <c r="AJ39">
        <f t="shared" si="2"/>
        <v>0.37574057141122941</v>
      </c>
      <c r="AK39">
        <f t="shared" si="3"/>
        <v>45.78458199333506</v>
      </c>
    </row>
    <row r="40" spans="1:37" x14ac:dyDescent="0.3">
      <c r="A40">
        <v>38</v>
      </c>
      <c r="B40">
        <v>111</v>
      </c>
      <c r="C40" t="s">
        <v>91</v>
      </c>
      <c r="D40">
        <v>1.37880304086792E-2</v>
      </c>
      <c r="E40">
        <v>4096</v>
      </c>
      <c r="F40">
        <v>16384</v>
      </c>
      <c r="G40">
        <v>4</v>
      </c>
      <c r="H40">
        <v>3.0254121445773299</v>
      </c>
      <c r="I40">
        <v>7.5221673047791997</v>
      </c>
      <c r="J40">
        <v>-1.00216244679568</v>
      </c>
      <c r="K40" t="b">
        <v>1</v>
      </c>
      <c r="L40">
        <v>306.8</v>
      </c>
      <c r="M40" t="s">
        <v>92</v>
      </c>
      <c r="N40">
        <v>7.6112459996132404</v>
      </c>
      <c r="O40">
        <v>4.34</v>
      </c>
      <c r="P40">
        <v>2.4860000000000002</v>
      </c>
      <c r="Q40" t="s">
        <v>134</v>
      </c>
      <c r="S40">
        <v>0</v>
      </c>
      <c r="T40">
        <v>21950</v>
      </c>
      <c r="U40">
        <v>4096</v>
      </c>
      <c r="V40">
        <v>648</v>
      </c>
      <c r="W40">
        <v>4096</v>
      </c>
      <c r="X40">
        <v>1</v>
      </c>
      <c r="Y40">
        <v>7.9565703451567896E-2</v>
      </c>
      <c r="Z40">
        <v>306.8</v>
      </c>
      <c r="AA40">
        <v>71.56</v>
      </c>
      <c r="AB40" t="s">
        <v>94</v>
      </c>
      <c r="AC40">
        <v>17.515625</v>
      </c>
      <c r="AE40">
        <v>0</v>
      </c>
      <c r="AF40">
        <v>306.75</v>
      </c>
      <c r="AG40">
        <v>8.0859375</v>
      </c>
      <c r="AH40">
        <f t="shared" si="0"/>
        <v>298.6640625</v>
      </c>
      <c r="AI40">
        <f t="shared" si="1"/>
        <v>37.936231884057968</v>
      </c>
      <c r="AJ40">
        <f t="shared" si="2"/>
        <v>0.36708478096755459</v>
      </c>
      <c r="AK40">
        <f t="shared" si="3"/>
        <v>835.63802125349514</v>
      </c>
    </row>
    <row r="41" spans="1:37" x14ac:dyDescent="0.3">
      <c r="A41">
        <v>39</v>
      </c>
      <c r="B41">
        <v>112</v>
      </c>
      <c r="C41" t="s">
        <v>91</v>
      </c>
      <c r="D41">
        <v>1.25496814669995E-2</v>
      </c>
      <c r="E41">
        <v>4096</v>
      </c>
      <c r="F41">
        <v>16384</v>
      </c>
      <c r="G41">
        <v>4</v>
      </c>
      <c r="H41">
        <v>3.0449123597073902</v>
      </c>
      <c r="I41">
        <v>5.4594327074441198</v>
      </c>
      <c r="J41">
        <v>-1.00778805796454</v>
      </c>
      <c r="K41" t="b">
        <v>1</v>
      </c>
      <c r="L41">
        <v>62.06</v>
      </c>
      <c r="M41" t="s">
        <v>92</v>
      </c>
      <c r="N41">
        <v>6.3596834806106601</v>
      </c>
      <c r="O41">
        <v>4.1840000000000002</v>
      </c>
      <c r="P41">
        <v>1.7929999999999999</v>
      </c>
      <c r="Q41" t="s">
        <v>135</v>
      </c>
      <c r="R41" s="1" t="s">
        <v>1941</v>
      </c>
      <c r="S41">
        <v>0</v>
      </c>
      <c r="T41">
        <v>15224</v>
      </c>
      <c r="U41">
        <v>4096</v>
      </c>
      <c r="V41">
        <v>859</v>
      </c>
      <c r="W41">
        <v>4096</v>
      </c>
      <c r="X41">
        <v>1</v>
      </c>
      <c r="Y41">
        <v>6.9771509331652395E-2</v>
      </c>
      <c r="Z41">
        <v>62.06</v>
      </c>
      <c r="AA41">
        <v>245.2</v>
      </c>
      <c r="AB41" t="s">
        <v>94</v>
      </c>
      <c r="AC41">
        <v>7.87890625</v>
      </c>
      <c r="AE41">
        <v>0</v>
      </c>
      <c r="AF41">
        <v>62.0625</v>
      </c>
      <c r="AG41">
        <v>4.85546875</v>
      </c>
      <c r="AH41">
        <f t="shared" si="0"/>
        <v>57.20703125</v>
      </c>
      <c r="AI41">
        <f t="shared" si="1"/>
        <v>12.781979082864039</v>
      </c>
      <c r="AJ41">
        <f t="shared" si="2"/>
        <v>0.36502550250470045</v>
      </c>
      <c r="AK41">
        <f t="shared" si="3"/>
        <v>170.02236713365204</v>
      </c>
    </row>
    <row r="42" spans="1:37" x14ac:dyDescent="0.3">
      <c r="A42">
        <v>40</v>
      </c>
      <c r="B42">
        <v>119</v>
      </c>
      <c r="C42" t="s">
        <v>91</v>
      </c>
      <c r="D42">
        <v>1.2426916790377799E-2</v>
      </c>
      <c r="E42">
        <v>4096</v>
      </c>
      <c r="F42">
        <v>12288</v>
      </c>
      <c r="G42">
        <v>3</v>
      </c>
      <c r="H42">
        <v>3.59448195856366</v>
      </c>
      <c r="I42">
        <v>8.1016253519188801</v>
      </c>
      <c r="J42">
        <v>-0.99975147058045999</v>
      </c>
      <c r="K42" t="b">
        <v>1</v>
      </c>
      <c r="L42">
        <v>179.2</v>
      </c>
      <c r="M42" t="s">
        <v>92</v>
      </c>
      <c r="N42">
        <v>8.1715320717114608</v>
      </c>
      <c r="O42">
        <v>4.22</v>
      </c>
      <c r="P42">
        <v>2.254</v>
      </c>
      <c r="Q42" t="s">
        <v>136</v>
      </c>
      <c r="S42">
        <v>0</v>
      </c>
      <c r="T42">
        <v>16510</v>
      </c>
      <c r="U42">
        <v>4096</v>
      </c>
      <c r="V42">
        <v>209</v>
      </c>
      <c r="W42">
        <v>4096</v>
      </c>
      <c r="X42">
        <v>1</v>
      </c>
      <c r="Y42">
        <v>0.17946406969780601</v>
      </c>
      <c r="Z42">
        <v>179.2</v>
      </c>
      <c r="AA42">
        <v>92.1</v>
      </c>
      <c r="AB42" t="s">
        <v>94</v>
      </c>
      <c r="AC42">
        <v>13.390625</v>
      </c>
      <c r="AE42">
        <v>0</v>
      </c>
      <c r="AF42">
        <v>179.25</v>
      </c>
      <c r="AG42">
        <v>11.765625</v>
      </c>
      <c r="AH42">
        <f t="shared" si="0"/>
        <v>167.484375</v>
      </c>
      <c r="AI42">
        <f t="shared" si="1"/>
        <v>15.235059760956176</v>
      </c>
      <c r="AJ42">
        <f t="shared" si="2"/>
        <v>0.36797088139773987</v>
      </c>
      <c r="AK42">
        <f t="shared" si="3"/>
        <v>487.1309363369125</v>
      </c>
    </row>
    <row r="43" spans="1:37" x14ac:dyDescent="0.3">
      <c r="A43">
        <v>41</v>
      </c>
      <c r="B43">
        <v>120</v>
      </c>
      <c r="C43" t="s">
        <v>91</v>
      </c>
      <c r="D43">
        <v>5.8881661684607102E-2</v>
      </c>
      <c r="E43">
        <v>4096</v>
      </c>
      <c r="F43">
        <v>4096</v>
      </c>
      <c r="G43">
        <v>1</v>
      </c>
      <c r="H43">
        <v>4.3184215441783298</v>
      </c>
      <c r="I43">
        <v>5.1956009203395599</v>
      </c>
      <c r="J43">
        <v>-0.97724902590501495</v>
      </c>
      <c r="K43" t="b">
        <v>1</v>
      </c>
      <c r="L43">
        <v>15.95</v>
      </c>
      <c r="M43" t="s">
        <v>92</v>
      </c>
      <c r="N43">
        <v>6.0665141297129104</v>
      </c>
      <c r="O43">
        <v>3.64</v>
      </c>
      <c r="P43">
        <v>1.2030000000000001</v>
      </c>
      <c r="Q43" t="s">
        <v>137</v>
      </c>
      <c r="S43">
        <v>0</v>
      </c>
      <c r="T43">
        <v>4380</v>
      </c>
      <c r="U43">
        <v>4096</v>
      </c>
      <c r="V43">
        <v>150</v>
      </c>
      <c r="W43">
        <v>4096</v>
      </c>
      <c r="X43">
        <v>1</v>
      </c>
      <c r="Y43">
        <v>0.27094798448985102</v>
      </c>
      <c r="Z43">
        <v>15.95</v>
      </c>
      <c r="AA43">
        <v>274.5</v>
      </c>
      <c r="AB43" t="s">
        <v>94</v>
      </c>
      <c r="AC43">
        <v>3.994140625</v>
      </c>
      <c r="AE43">
        <v>2</v>
      </c>
      <c r="AF43">
        <v>15.953125</v>
      </c>
      <c r="AG43">
        <v>4.85546875</v>
      </c>
      <c r="AH43">
        <f t="shared" si="0"/>
        <v>11.09765625</v>
      </c>
      <c r="AI43">
        <f t="shared" si="1"/>
        <v>3.2855993563958168</v>
      </c>
      <c r="AJ43">
        <f t="shared" si="2"/>
        <v>0.37634499141570149</v>
      </c>
      <c r="AK43">
        <f t="shared" si="3"/>
        <v>42.389630163507526</v>
      </c>
    </row>
    <row r="44" spans="1:37" x14ac:dyDescent="0.3">
      <c r="A44">
        <v>42</v>
      </c>
      <c r="B44">
        <v>122</v>
      </c>
      <c r="C44" t="s">
        <v>91</v>
      </c>
      <c r="D44">
        <v>2.4983479995683101E-2</v>
      </c>
      <c r="E44">
        <v>4096</v>
      </c>
      <c r="F44">
        <v>16384</v>
      </c>
      <c r="G44">
        <v>4</v>
      </c>
      <c r="H44">
        <v>3.0754797839507799</v>
      </c>
      <c r="I44">
        <v>7.6226246988936497</v>
      </c>
      <c r="J44">
        <v>-1.00457342301091</v>
      </c>
      <c r="K44" t="b">
        <v>1</v>
      </c>
      <c r="L44">
        <v>301.2</v>
      </c>
      <c r="M44" t="s">
        <v>92</v>
      </c>
      <c r="N44">
        <v>7.6924967198033896</v>
      </c>
      <c r="O44">
        <v>4.3440000000000003</v>
      </c>
      <c r="P44">
        <v>2.4790000000000001</v>
      </c>
      <c r="Q44" t="s">
        <v>138</v>
      </c>
      <c r="S44">
        <v>0</v>
      </c>
      <c r="T44">
        <v>22100</v>
      </c>
      <c r="U44">
        <v>4096</v>
      </c>
      <c r="V44">
        <v>676</v>
      </c>
      <c r="W44">
        <v>4096</v>
      </c>
      <c r="X44">
        <v>1</v>
      </c>
      <c r="Y44">
        <v>7.9826145536568804E-2</v>
      </c>
      <c r="Z44">
        <v>301.2</v>
      </c>
      <c r="AA44">
        <v>73.400000000000006</v>
      </c>
      <c r="AB44" t="s">
        <v>94</v>
      </c>
      <c r="AC44">
        <v>17.359375</v>
      </c>
      <c r="AE44">
        <v>0</v>
      </c>
      <c r="AF44">
        <v>301.25</v>
      </c>
      <c r="AG44">
        <v>8.1015625</v>
      </c>
      <c r="AH44">
        <f t="shared" si="0"/>
        <v>293.1484375</v>
      </c>
      <c r="AI44">
        <f t="shared" si="1"/>
        <v>37.184185149469627</v>
      </c>
      <c r="AJ44">
        <f t="shared" si="2"/>
        <v>0.3662008143311305</v>
      </c>
      <c r="AK44">
        <f t="shared" si="3"/>
        <v>822.63607346214178</v>
      </c>
    </row>
    <row r="45" spans="1:37" x14ac:dyDescent="0.3">
      <c r="A45">
        <v>43</v>
      </c>
      <c r="B45">
        <v>123</v>
      </c>
      <c r="C45" t="s">
        <v>91</v>
      </c>
      <c r="D45">
        <v>1.16542471819865E-2</v>
      </c>
      <c r="E45">
        <v>4096</v>
      </c>
      <c r="F45">
        <v>16384</v>
      </c>
      <c r="G45">
        <v>4</v>
      </c>
      <c r="H45">
        <v>3.26124598273468</v>
      </c>
      <c r="I45">
        <v>5.7294741434957999</v>
      </c>
      <c r="J45">
        <v>-1.0118063516565901</v>
      </c>
      <c r="K45" t="b">
        <v>1</v>
      </c>
      <c r="L45">
        <v>57.06</v>
      </c>
      <c r="M45" t="s">
        <v>92</v>
      </c>
      <c r="N45">
        <v>6.5551124368186997</v>
      </c>
      <c r="O45">
        <v>4.1840000000000002</v>
      </c>
      <c r="P45">
        <v>1.7569999999999999</v>
      </c>
      <c r="Q45" t="s">
        <v>139</v>
      </c>
      <c r="R45" s="1" t="s">
        <v>1941</v>
      </c>
      <c r="S45">
        <v>0</v>
      </c>
      <c r="T45">
        <v>15304</v>
      </c>
      <c r="U45">
        <v>4096</v>
      </c>
      <c r="V45">
        <v>754</v>
      </c>
      <c r="W45">
        <v>4096</v>
      </c>
      <c r="X45">
        <v>1</v>
      </c>
      <c r="Y45">
        <v>8.2349721617274801E-2</v>
      </c>
      <c r="Z45">
        <v>57.06</v>
      </c>
      <c r="AA45">
        <v>268.2</v>
      </c>
      <c r="AB45" t="s">
        <v>94</v>
      </c>
      <c r="AC45">
        <v>7.5546875</v>
      </c>
      <c r="AE45">
        <v>0</v>
      </c>
      <c r="AF45">
        <v>57.0625</v>
      </c>
      <c r="AG45">
        <v>5.3125</v>
      </c>
      <c r="AH45">
        <f t="shared" si="0"/>
        <v>51.75</v>
      </c>
      <c r="AI45">
        <f t="shared" si="1"/>
        <v>10.741176470588234</v>
      </c>
      <c r="AJ45">
        <f t="shared" si="2"/>
        <v>0.36356166586299532</v>
      </c>
      <c r="AK45">
        <f t="shared" si="3"/>
        <v>156.95411633828152</v>
      </c>
    </row>
    <row r="46" spans="1:37" x14ac:dyDescent="0.3">
      <c r="A46">
        <v>44</v>
      </c>
      <c r="B46">
        <v>130</v>
      </c>
      <c r="C46" t="s">
        <v>91</v>
      </c>
      <c r="D46">
        <v>9.3529353471524194E-3</v>
      </c>
      <c r="E46">
        <v>4096</v>
      </c>
      <c r="F46">
        <v>12288</v>
      </c>
      <c r="G46">
        <v>3</v>
      </c>
      <c r="H46">
        <v>3.4091752967048001</v>
      </c>
      <c r="I46">
        <v>8.2432793307041905</v>
      </c>
      <c r="J46">
        <v>-0.99573317688841601</v>
      </c>
      <c r="K46" t="b">
        <v>1</v>
      </c>
      <c r="L46">
        <v>262</v>
      </c>
      <c r="M46" t="s">
        <v>92</v>
      </c>
      <c r="N46">
        <v>8.3462180157843093</v>
      </c>
      <c r="O46">
        <v>4.242</v>
      </c>
      <c r="P46">
        <v>2.4180000000000001</v>
      </c>
      <c r="Q46" t="s">
        <v>140</v>
      </c>
      <c r="S46">
        <v>0</v>
      </c>
      <c r="T46">
        <v>17400</v>
      </c>
      <c r="U46">
        <v>4096</v>
      </c>
      <c r="V46">
        <v>222</v>
      </c>
      <c r="W46">
        <v>4096</v>
      </c>
      <c r="X46">
        <v>1</v>
      </c>
      <c r="Y46">
        <v>0.161693258845547</v>
      </c>
      <c r="Z46">
        <v>262</v>
      </c>
      <c r="AA46">
        <v>66.44</v>
      </c>
      <c r="AB46" t="s">
        <v>94</v>
      </c>
      <c r="AC46">
        <v>16.1875</v>
      </c>
      <c r="AE46">
        <v>0</v>
      </c>
      <c r="AF46">
        <v>262</v>
      </c>
      <c r="AG46">
        <v>11.6953125</v>
      </c>
      <c r="AH46">
        <f t="shared" si="0"/>
        <v>250.3046875</v>
      </c>
      <c r="AI46">
        <f t="shared" si="1"/>
        <v>22.402137608550433</v>
      </c>
      <c r="AJ46">
        <f t="shared" si="2"/>
        <v>0.36945247120724611</v>
      </c>
      <c r="AK46">
        <f t="shared" si="3"/>
        <v>709.15752476596606</v>
      </c>
    </row>
    <row r="47" spans="1:37" x14ac:dyDescent="0.3">
      <c r="A47">
        <v>45</v>
      </c>
      <c r="B47">
        <v>131</v>
      </c>
      <c r="C47" t="s">
        <v>91</v>
      </c>
      <c r="D47">
        <v>5.3069179928346102E-2</v>
      </c>
      <c r="E47">
        <v>4096</v>
      </c>
      <c r="F47">
        <v>4096</v>
      </c>
      <c r="G47">
        <v>1</v>
      </c>
      <c r="H47">
        <v>4.08840200412752</v>
      </c>
      <c r="I47">
        <v>4.6593409558757903</v>
      </c>
      <c r="J47">
        <v>-0.98448195455069398</v>
      </c>
      <c r="K47" t="b">
        <v>1</v>
      </c>
      <c r="L47">
        <v>13.79</v>
      </c>
      <c r="M47" t="s">
        <v>92</v>
      </c>
      <c r="N47">
        <v>5.5627551940309097</v>
      </c>
      <c r="O47">
        <v>3.633</v>
      </c>
      <c r="P47">
        <v>1.1399999999999999</v>
      </c>
      <c r="Q47" t="s">
        <v>141</v>
      </c>
      <c r="S47">
        <v>0</v>
      </c>
      <c r="T47">
        <v>4300</v>
      </c>
      <c r="U47">
        <v>4096</v>
      </c>
      <c r="V47">
        <v>299</v>
      </c>
      <c r="W47">
        <v>4096</v>
      </c>
      <c r="X47">
        <v>1</v>
      </c>
      <c r="Y47">
        <v>0.17860689949014</v>
      </c>
      <c r="Z47">
        <v>13.79</v>
      </c>
      <c r="AA47">
        <v>311.8</v>
      </c>
      <c r="AB47" t="s">
        <v>94</v>
      </c>
      <c r="AC47">
        <v>3.712890625</v>
      </c>
      <c r="AE47">
        <v>3</v>
      </c>
      <c r="AF47">
        <v>13.7890625</v>
      </c>
      <c r="AG47">
        <v>3.314453125</v>
      </c>
      <c r="AH47">
        <f t="shared" si="0"/>
        <v>10.474609375</v>
      </c>
      <c r="AI47">
        <f t="shared" si="1"/>
        <v>4.1602828520919273</v>
      </c>
      <c r="AJ47">
        <f t="shared" si="2"/>
        <v>0.37363273554756776</v>
      </c>
      <c r="AK47">
        <f t="shared" si="3"/>
        <v>36.905391814215093</v>
      </c>
    </row>
    <row r="48" spans="1:37" x14ac:dyDescent="0.3">
      <c r="A48">
        <v>46</v>
      </c>
      <c r="B48">
        <v>133</v>
      </c>
      <c r="C48" t="s">
        <v>91</v>
      </c>
      <c r="D48">
        <v>1.8246432728626499E-2</v>
      </c>
      <c r="E48">
        <v>4096</v>
      </c>
      <c r="F48">
        <v>16384</v>
      </c>
      <c r="G48">
        <v>4</v>
      </c>
      <c r="H48">
        <v>3.00154268604653</v>
      </c>
      <c r="I48">
        <v>7.4921319389989502</v>
      </c>
      <c r="J48">
        <v>-1.0013587880572701</v>
      </c>
      <c r="K48" t="b">
        <v>1</v>
      </c>
      <c r="L48">
        <v>312.8</v>
      </c>
      <c r="M48" t="s">
        <v>92</v>
      </c>
      <c r="N48">
        <v>7.5810270769438199</v>
      </c>
      <c r="O48">
        <v>4.3479999999999999</v>
      </c>
      <c r="P48">
        <v>2.496</v>
      </c>
      <c r="Q48" t="s">
        <v>142</v>
      </c>
      <c r="S48">
        <v>0</v>
      </c>
      <c r="T48">
        <v>22300</v>
      </c>
      <c r="U48">
        <v>4096</v>
      </c>
      <c r="V48">
        <v>629</v>
      </c>
      <c r="W48">
        <v>4096</v>
      </c>
      <c r="X48">
        <v>1</v>
      </c>
      <c r="Y48">
        <v>7.9806733203736602E-2</v>
      </c>
      <c r="Z48">
        <v>312.8</v>
      </c>
      <c r="AA48">
        <v>71.3</v>
      </c>
      <c r="AB48" t="s">
        <v>94</v>
      </c>
      <c r="AC48">
        <v>17.6875</v>
      </c>
      <c r="AE48">
        <v>0</v>
      </c>
      <c r="AF48">
        <v>312.75</v>
      </c>
      <c r="AG48">
        <v>8.390625</v>
      </c>
      <c r="AH48">
        <f t="shared" si="0"/>
        <v>304.359375</v>
      </c>
      <c r="AI48">
        <f t="shared" si="1"/>
        <v>37.273743016759774</v>
      </c>
      <c r="AJ48">
        <f t="shared" si="2"/>
        <v>0.36737991043531981</v>
      </c>
      <c r="AK48">
        <f t="shared" si="3"/>
        <v>851.29859068617236</v>
      </c>
    </row>
    <row r="49" spans="1:37" x14ac:dyDescent="0.3">
      <c r="A49">
        <v>47</v>
      </c>
      <c r="B49">
        <v>134</v>
      </c>
      <c r="C49" t="s">
        <v>91</v>
      </c>
      <c r="D49">
        <v>1.23005395618127E-2</v>
      </c>
      <c r="E49">
        <v>4096</v>
      </c>
      <c r="F49">
        <v>16384</v>
      </c>
      <c r="G49">
        <v>4</v>
      </c>
      <c r="H49">
        <v>3.1046452475574302</v>
      </c>
      <c r="I49">
        <v>5.4998305459659997</v>
      </c>
      <c r="J49">
        <v>-1.0085917167029499</v>
      </c>
      <c r="K49" t="b">
        <v>1</v>
      </c>
      <c r="L49">
        <v>59.03</v>
      </c>
      <c r="M49" t="s">
        <v>92</v>
      </c>
      <c r="N49">
        <v>6.5083235500238299</v>
      </c>
      <c r="O49">
        <v>4.2069999999999999</v>
      </c>
      <c r="P49">
        <v>1.7709999999999999</v>
      </c>
      <c r="Q49" t="s">
        <v>143</v>
      </c>
      <c r="R49" s="1" t="s">
        <v>1941</v>
      </c>
      <c r="S49">
        <v>0</v>
      </c>
      <c r="T49">
        <v>16130</v>
      </c>
      <c r="U49">
        <v>4096</v>
      </c>
      <c r="V49">
        <v>782</v>
      </c>
      <c r="W49">
        <v>4096</v>
      </c>
      <c r="X49">
        <v>1</v>
      </c>
      <c r="Y49">
        <v>7.5358388317614294E-2</v>
      </c>
      <c r="Z49">
        <v>59.03</v>
      </c>
      <c r="AA49">
        <v>273.2</v>
      </c>
      <c r="AB49" t="s">
        <v>94</v>
      </c>
      <c r="AC49">
        <v>7.68359375</v>
      </c>
      <c r="AE49">
        <v>0</v>
      </c>
      <c r="AF49">
        <v>59.03125</v>
      </c>
      <c r="AG49">
        <v>5.4296875</v>
      </c>
      <c r="AH49">
        <f t="shared" si="0"/>
        <v>53.6015625</v>
      </c>
      <c r="AI49">
        <f t="shared" si="1"/>
        <v>10.871942446043166</v>
      </c>
      <c r="AJ49">
        <f t="shared" si="2"/>
        <v>0.36473226441732848</v>
      </c>
      <c r="AK49">
        <f t="shared" si="3"/>
        <v>161.84817127243821</v>
      </c>
    </row>
    <row r="50" spans="1:37" x14ac:dyDescent="0.3">
      <c r="A50">
        <v>48</v>
      </c>
      <c r="B50">
        <v>141</v>
      </c>
      <c r="C50" t="s">
        <v>91</v>
      </c>
      <c r="D50">
        <v>1.9982973520488698E-2</v>
      </c>
      <c r="E50">
        <v>4096</v>
      </c>
      <c r="F50">
        <v>12288</v>
      </c>
      <c r="G50">
        <v>3</v>
      </c>
      <c r="H50">
        <v>3.19855108382471</v>
      </c>
      <c r="I50">
        <v>7.6090531642548802</v>
      </c>
      <c r="J50">
        <v>-0.99492951815000696</v>
      </c>
      <c r="K50" t="b">
        <v>1</v>
      </c>
      <c r="L50">
        <v>239.5</v>
      </c>
      <c r="M50" t="s">
        <v>92</v>
      </c>
      <c r="N50">
        <v>7.7231019039472502</v>
      </c>
      <c r="O50">
        <v>4.234</v>
      </c>
      <c r="P50">
        <v>2.379</v>
      </c>
      <c r="Q50" t="s">
        <v>144</v>
      </c>
      <c r="S50">
        <v>0</v>
      </c>
      <c r="T50">
        <v>17200</v>
      </c>
      <c r="U50">
        <v>4096</v>
      </c>
      <c r="V50">
        <v>319</v>
      </c>
      <c r="W50">
        <v>4096</v>
      </c>
      <c r="X50">
        <v>1</v>
      </c>
      <c r="Y50">
        <v>0.123095228678733</v>
      </c>
      <c r="Z50">
        <v>239.5</v>
      </c>
      <c r="AA50">
        <v>71.8</v>
      </c>
      <c r="AB50" t="s">
        <v>94</v>
      </c>
      <c r="AC50">
        <v>15.4765625</v>
      </c>
      <c r="AE50">
        <v>0</v>
      </c>
      <c r="AF50">
        <v>239.5</v>
      </c>
      <c r="AG50">
        <v>9.9765625</v>
      </c>
      <c r="AH50">
        <f t="shared" si="0"/>
        <v>229.5234375</v>
      </c>
      <c r="AI50">
        <f t="shared" si="1"/>
        <v>24.006264682850432</v>
      </c>
      <c r="AJ50">
        <f t="shared" si="2"/>
        <v>0.36974950425477376</v>
      </c>
      <c r="AK50">
        <f t="shared" si="3"/>
        <v>647.73582450829713</v>
      </c>
    </row>
    <row r="51" spans="1:37" x14ac:dyDescent="0.3">
      <c r="A51">
        <v>49</v>
      </c>
      <c r="B51">
        <v>142</v>
      </c>
      <c r="C51" t="s">
        <v>91</v>
      </c>
      <c r="D51">
        <v>6.1810496467330597E-2</v>
      </c>
      <c r="E51">
        <v>4096</v>
      </c>
      <c r="F51">
        <v>4096</v>
      </c>
      <c r="G51">
        <v>1</v>
      </c>
      <c r="H51">
        <v>3.7945813821424901</v>
      </c>
      <c r="I51">
        <v>4.4504807030792302</v>
      </c>
      <c r="J51">
        <v>-0.97805268464342399</v>
      </c>
      <c r="K51" t="b">
        <v>1</v>
      </c>
      <c r="L51">
        <v>14.9</v>
      </c>
      <c r="M51" t="s">
        <v>92</v>
      </c>
      <c r="N51">
        <v>5.6102514826976</v>
      </c>
      <c r="O51">
        <v>3.6539999999999999</v>
      </c>
      <c r="P51">
        <v>1.173</v>
      </c>
      <c r="Q51" t="s">
        <v>145</v>
      </c>
      <c r="S51">
        <v>0</v>
      </c>
      <c r="T51">
        <v>4516</v>
      </c>
      <c r="U51">
        <v>4096</v>
      </c>
      <c r="V51">
        <v>221</v>
      </c>
      <c r="W51">
        <v>4096</v>
      </c>
      <c r="X51">
        <v>1</v>
      </c>
      <c r="Y51">
        <v>0.187983886637587</v>
      </c>
      <c r="Z51">
        <v>14.9</v>
      </c>
      <c r="AA51">
        <v>303</v>
      </c>
      <c r="AB51" t="s">
        <v>94</v>
      </c>
      <c r="AC51">
        <v>3.859375</v>
      </c>
      <c r="AE51">
        <v>4</v>
      </c>
      <c r="AF51">
        <v>14.8984375</v>
      </c>
      <c r="AG51">
        <v>4.1328125</v>
      </c>
      <c r="AH51">
        <f t="shared" si="0"/>
        <v>10.765625</v>
      </c>
      <c r="AI51">
        <f t="shared" si="1"/>
        <v>3.6049149338374291</v>
      </c>
      <c r="AJ51">
        <f t="shared" si="2"/>
        <v>0.37604265997661745</v>
      </c>
      <c r="AK51">
        <f t="shared" si="3"/>
        <v>39.619008920228339</v>
      </c>
    </row>
    <row r="52" spans="1:37" x14ac:dyDescent="0.3">
      <c r="A52">
        <v>50</v>
      </c>
      <c r="B52">
        <v>144</v>
      </c>
      <c r="C52" t="s">
        <v>91</v>
      </c>
      <c r="D52">
        <v>2.0634668230570599E-2</v>
      </c>
      <c r="E52">
        <v>4096</v>
      </c>
      <c r="F52">
        <v>16384</v>
      </c>
      <c r="G52">
        <v>4</v>
      </c>
      <c r="H52">
        <v>3.0173245300546698</v>
      </c>
      <c r="I52">
        <v>7.4725927814635202</v>
      </c>
      <c r="J52">
        <v>-1.0029661055340899</v>
      </c>
      <c r="K52" t="b">
        <v>1</v>
      </c>
      <c r="L52">
        <v>300.2</v>
      </c>
      <c r="M52" t="s">
        <v>92</v>
      </c>
      <c r="N52">
        <v>7.5674651381702596</v>
      </c>
      <c r="O52">
        <v>4.3479999999999999</v>
      </c>
      <c r="P52">
        <v>2.4769999999999999</v>
      </c>
      <c r="Q52" t="s">
        <v>146</v>
      </c>
      <c r="S52">
        <v>0</v>
      </c>
      <c r="T52">
        <v>22290</v>
      </c>
      <c r="U52">
        <v>4096</v>
      </c>
      <c r="V52">
        <v>734</v>
      </c>
      <c r="W52">
        <v>4096</v>
      </c>
      <c r="X52">
        <v>1</v>
      </c>
      <c r="Y52">
        <v>7.4460807125400402E-2</v>
      </c>
      <c r="Z52">
        <v>300.2</v>
      </c>
      <c r="AA52">
        <v>74.25</v>
      </c>
      <c r="AB52" t="s">
        <v>94</v>
      </c>
      <c r="AC52">
        <v>17.328125</v>
      </c>
      <c r="AE52">
        <v>0</v>
      </c>
      <c r="AF52">
        <v>300.25</v>
      </c>
      <c r="AG52">
        <v>7.74609375</v>
      </c>
      <c r="AH52">
        <f t="shared" si="0"/>
        <v>292.50390625</v>
      </c>
      <c r="AI52">
        <f t="shared" si="1"/>
        <v>38.761472516389311</v>
      </c>
      <c r="AJ52">
        <f t="shared" si="2"/>
        <v>0.36678988858788342</v>
      </c>
      <c r="AK52">
        <f t="shared" si="3"/>
        <v>818.588541674206</v>
      </c>
    </row>
    <row r="53" spans="1:37" x14ac:dyDescent="0.3">
      <c r="A53">
        <v>51</v>
      </c>
      <c r="B53">
        <v>145</v>
      </c>
      <c r="C53" t="s">
        <v>91</v>
      </c>
      <c r="D53">
        <v>1.32336003006775E-2</v>
      </c>
      <c r="E53">
        <v>4096</v>
      </c>
      <c r="F53">
        <v>16384</v>
      </c>
      <c r="G53">
        <v>4</v>
      </c>
      <c r="H53">
        <v>3.2888252644326101</v>
      </c>
      <c r="I53">
        <v>5.7586559561793704</v>
      </c>
      <c r="J53">
        <v>-1.01261001039499</v>
      </c>
      <c r="K53" t="b">
        <v>1</v>
      </c>
      <c r="L53">
        <v>56.3</v>
      </c>
      <c r="M53" t="s">
        <v>92</v>
      </c>
      <c r="N53">
        <v>6.6530979532283201</v>
      </c>
      <c r="O53">
        <v>4.21</v>
      </c>
      <c r="P53">
        <v>1.7509999999999999</v>
      </c>
      <c r="Q53" t="s">
        <v>147</v>
      </c>
      <c r="R53" s="1" t="s">
        <v>1941</v>
      </c>
      <c r="S53">
        <v>0</v>
      </c>
      <c r="T53">
        <v>16310</v>
      </c>
      <c r="U53">
        <v>4096</v>
      </c>
      <c r="V53">
        <v>765</v>
      </c>
      <c r="W53">
        <v>4096</v>
      </c>
      <c r="X53">
        <v>1</v>
      </c>
      <c r="Y53">
        <v>8.2806791864757603E-2</v>
      </c>
      <c r="Z53">
        <v>56.3</v>
      </c>
      <c r="AA53">
        <v>289.8</v>
      </c>
      <c r="AB53" t="s">
        <v>94</v>
      </c>
      <c r="AC53">
        <v>7.50390625</v>
      </c>
      <c r="AE53">
        <v>0</v>
      </c>
      <c r="AF53">
        <v>56.3125</v>
      </c>
      <c r="AG53">
        <v>5.66015625</v>
      </c>
      <c r="AH53">
        <f t="shared" si="0"/>
        <v>50.65234375</v>
      </c>
      <c r="AI53">
        <f t="shared" si="1"/>
        <v>9.9489302967563837</v>
      </c>
      <c r="AJ53">
        <f t="shared" si="2"/>
        <v>0.36326960372814016</v>
      </c>
      <c r="AK53">
        <f t="shared" si="3"/>
        <v>155.01572226819877</v>
      </c>
    </row>
    <row r="54" spans="1:37" x14ac:dyDescent="0.3">
      <c r="A54">
        <v>52</v>
      </c>
      <c r="B54">
        <v>152</v>
      </c>
      <c r="C54" t="s">
        <v>91</v>
      </c>
      <c r="D54">
        <v>1.42467759071801E-2</v>
      </c>
      <c r="E54">
        <v>4096</v>
      </c>
      <c r="F54">
        <v>12288</v>
      </c>
      <c r="G54">
        <v>3</v>
      </c>
      <c r="H54">
        <v>3.06623798267628</v>
      </c>
      <c r="I54">
        <v>7.5278537973126802</v>
      </c>
      <c r="J54">
        <v>-0.99171488319637202</v>
      </c>
      <c r="K54" t="b">
        <v>1</v>
      </c>
      <c r="L54">
        <v>285.8</v>
      </c>
      <c r="M54" t="s">
        <v>92</v>
      </c>
      <c r="N54">
        <v>7.6658303269318502</v>
      </c>
      <c r="O54">
        <v>4.2460000000000004</v>
      </c>
      <c r="P54">
        <v>2.4550000000000001</v>
      </c>
      <c r="Q54" t="s">
        <v>148</v>
      </c>
      <c r="S54">
        <v>0</v>
      </c>
      <c r="T54">
        <v>17620</v>
      </c>
      <c r="U54">
        <v>4096</v>
      </c>
      <c r="V54">
        <v>414</v>
      </c>
      <c r="W54">
        <v>4096</v>
      </c>
      <c r="X54">
        <v>1</v>
      </c>
      <c r="Y54">
        <v>0.101550056682446</v>
      </c>
      <c r="Z54">
        <v>285.8</v>
      </c>
      <c r="AA54">
        <v>61.66</v>
      </c>
      <c r="AB54" t="s">
        <v>94</v>
      </c>
      <c r="AC54">
        <v>16.90625</v>
      </c>
      <c r="AE54">
        <v>0</v>
      </c>
      <c r="AF54">
        <v>285.75</v>
      </c>
      <c r="AG54">
        <v>8.7578125</v>
      </c>
      <c r="AH54">
        <f t="shared" si="0"/>
        <v>276.9921875</v>
      </c>
      <c r="AI54">
        <f t="shared" si="1"/>
        <v>32.62801070472792</v>
      </c>
      <c r="AJ54">
        <f t="shared" si="2"/>
        <v>0.37094002645715707</v>
      </c>
      <c r="AK54">
        <f t="shared" si="3"/>
        <v>770.34016180241906</v>
      </c>
    </row>
    <row r="55" spans="1:37" x14ac:dyDescent="0.3">
      <c r="A55">
        <v>53</v>
      </c>
      <c r="B55">
        <v>153</v>
      </c>
      <c r="C55" t="s">
        <v>91</v>
      </c>
      <c r="D55">
        <v>6.4696887990923102E-2</v>
      </c>
      <c r="E55">
        <v>4096</v>
      </c>
      <c r="F55">
        <v>4096</v>
      </c>
      <c r="G55">
        <v>1</v>
      </c>
      <c r="H55">
        <v>3.7269697169992</v>
      </c>
      <c r="I55">
        <v>4.0982108411534197</v>
      </c>
      <c r="J55">
        <v>-0.97805268464342399</v>
      </c>
      <c r="K55" t="b">
        <v>1</v>
      </c>
      <c r="L55">
        <v>12.57</v>
      </c>
      <c r="M55" t="s">
        <v>92</v>
      </c>
      <c r="N55">
        <v>5.4664876762821297</v>
      </c>
      <c r="O55">
        <v>3.6459999999999999</v>
      </c>
      <c r="P55">
        <v>1.1000000000000001</v>
      </c>
      <c r="Q55" t="s">
        <v>149</v>
      </c>
      <c r="S55">
        <v>0</v>
      </c>
      <c r="T55">
        <v>4430</v>
      </c>
      <c r="U55">
        <v>4096</v>
      </c>
      <c r="V55">
        <v>279</v>
      </c>
      <c r="W55">
        <v>4096</v>
      </c>
      <c r="X55">
        <v>1</v>
      </c>
      <c r="Y55">
        <v>0.16325940654650301</v>
      </c>
      <c r="Z55">
        <v>12.57</v>
      </c>
      <c r="AA55">
        <v>352.5</v>
      </c>
      <c r="AB55" t="s">
        <v>94</v>
      </c>
      <c r="AC55">
        <v>3.544921875</v>
      </c>
      <c r="AE55">
        <v>3</v>
      </c>
      <c r="AF55">
        <v>12.5703125</v>
      </c>
      <c r="AG55">
        <v>3.6484375</v>
      </c>
      <c r="AH55">
        <f t="shared" si="0"/>
        <v>8.921875</v>
      </c>
      <c r="AI55">
        <f t="shared" si="1"/>
        <v>3.4453961456102782</v>
      </c>
      <c r="AJ55">
        <f t="shared" si="2"/>
        <v>0.37604265997661745</v>
      </c>
      <c r="AK55">
        <f t="shared" si="3"/>
        <v>33.427889539930469</v>
      </c>
    </row>
    <row r="56" spans="1:37" x14ac:dyDescent="0.3">
      <c r="A56">
        <v>54</v>
      </c>
      <c r="B56">
        <v>155</v>
      </c>
      <c r="C56" t="s">
        <v>91</v>
      </c>
      <c r="D56">
        <v>2.6995516087817799E-2</v>
      </c>
      <c r="E56">
        <v>4096</v>
      </c>
      <c r="F56">
        <v>16384</v>
      </c>
      <c r="G56">
        <v>4</v>
      </c>
      <c r="H56">
        <v>3.0789011001055999</v>
      </c>
      <c r="I56">
        <v>7.5348888250631196</v>
      </c>
      <c r="J56">
        <v>-1.00457342301091</v>
      </c>
      <c r="K56" t="b">
        <v>1</v>
      </c>
      <c r="L56">
        <v>280</v>
      </c>
      <c r="M56" t="s">
        <v>92</v>
      </c>
      <c r="N56">
        <v>7.6231057965377502</v>
      </c>
      <c r="O56">
        <v>4.3499999999999996</v>
      </c>
      <c r="P56">
        <v>2.4470000000000001</v>
      </c>
      <c r="Q56" t="s">
        <v>150</v>
      </c>
      <c r="S56">
        <v>0</v>
      </c>
      <c r="T56">
        <v>22400</v>
      </c>
      <c r="U56">
        <v>4096</v>
      </c>
      <c r="V56">
        <v>629</v>
      </c>
      <c r="W56">
        <v>4096</v>
      </c>
      <c r="X56">
        <v>1</v>
      </c>
      <c r="Y56">
        <v>8.2891215166032803E-2</v>
      </c>
      <c r="Z56">
        <v>280</v>
      </c>
      <c r="AA56">
        <v>80</v>
      </c>
      <c r="AB56" t="s">
        <v>94</v>
      </c>
      <c r="AC56">
        <v>16.734375</v>
      </c>
      <c r="AE56">
        <v>0</v>
      </c>
      <c r="AF56">
        <v>280</v>
      </c>
      <c r="AG56">
        <v>8.5390625</v>
      </c>
      <c r="AH56">
        <f t="shared" si="0"/>
        <v>271.4609375</v>
      </c>
      <c r="AI56">
        <f t="shared" si="1"/>
        <v>32.790484903934129</v>
      </c>
      <c r="AJ56">
        <f t="shared" si="2"/>
        <v>0.3662008143311305</v>
      </c>
      <c r="AK56">
        <f t="shared" si="3"/>
        <v>764.60780271999897</v>
      </c>
    </row>
    <row r="57" spans="1:37" x14ac:dyDescent="0.3">
      <c r="A57">
        <v>55</v>
      </c>
      <c r="B57">
        <v>156</v>
      </c>
      <c r="C57" t="s">
        <v>91</v>
      </c>
      <c r="D57">
        <v>9.5388838263935592E-3</v>
      </c>
      <c r="E57">
        <v>4096</v>
      </c>
      <c r="F57">
        <v>16384</v>
      </c>
      <c r="G57">
        <v>4</v>
      </c>
      <c r="H57">
        <v>3.4713754378139599</v>
      </c>
      <c r="I57">
        <v>6.3833983880895397</v>
      </c>
      <c r="J57">
        <v>-1.0134136691333999</v>
      </c>
      <c r="K57" t="b">
        <v>1</v>
      </c>
      <c r="L57">
        <v>68.94</v>
      </c>
      <c r="M57" t="s">
        <v>92</v>
      </c>
      <c r="N57">
        <v>6.9518975986456502</v>
      </c>
      <c r="O57">
        <v>4.22</v>
      </c>
      <c r="P57">
        <v>1.839</v>
      </c>
      <c r="Q57" t="s">
        <v>151</v>
      </c>
      <c r="R57" s="1" t="s">
        <v>1941</v>
      </c>
      <c r="S57">
        <v>0</v>
      </c>
      <c r="T57">
        <v>16590</v>
      </c>
      <c r="U57">
        <v>4096</v>
      </c>
      <c r="V57">
        <v>644</v>
      </c>
      <c r="W57">
        <v>4096</v>
      </c>
      <c r="X57">
        <v>1</v>
      </c>
      <c r="Y57">
        <v>9.7385835013244798E-2</v>
      </c>
      <c r="Z57">
        <v>68.94</v>
      </c>
      <c r="AA57">
        <v>240.6</v>
      </c>
      <c r="AB57" t="s">
        <v>94</v>
      </c>
      <c r="AC57">
        <v>8.3046875</v>
      </c>
      <c r="AE57">
        <v>0</v>
      </c>
      <c r="AF57">
        <v>68.9375</v>
      </c>
      <c r="AG57">
        <v>6.2421875</v>
      </c>
      <c r="AH57">
        <f t="shared" si="0"/>
        <v>62.6953125</v>
      </c>
      <c r="AI57">
        <f t="shared" si="1"/>
        <v>11.043804755944931</v>
      </c>
      <c r="AJ57">
        <f t="shared" si="2"/>
        <v>0.36297777621727673</v>
      </c>
      <c r="AK57">
        <f t="shared" si="3"/>
        <v>189.9220958330362</v>
      </c>
    </row>
    <row r="58" spans="1:37" x14ac:dyDescent="0.3">
      <c r="A58">
        <v>56</v>
      </c>
      <c r="B58">
        <v>163</v>
      </c>
      <c r="C58" t="s">
        <v>91</v>
      </c>
      <c r="D58">
        <v>1.7657650926194399E-2</v>
      </c>
      <c r="E58">
        <v>4096</v>
      </c>
      <c r="F58">
        <v>12288</v>
      </c>
      <c r="G58">
        <v>3</v>
      </c>
      <c r="H58">
        <v>3.0762453542942101</v>
      </c>
      <c r="I58">
        <v>7.8588455535484902</v>
      </c>
      <c r="J58">
        <v>-0.99412585941159903</v>
      </c>
      <c r="K58" t="b">
        <v>1</v>
      </c>
      <c r="L58">
        <v>358</v>
      </c>
      <c r="M58" t="s">
        <v>92</v>
      </c>
      <c r="N58">
        <v>7.9385147915847503</v>
      </c>
      <c r="O58">
        <v>4.266</v>
      </c>
      <c r="P58">
        <v>2.5550000000000002</v>
      </c>
      <c r="Q58" t="s">
        <v>152</v>
      </c>
      <c r="S58">
        <v>0</v>
      </c>
      <c r="T58">
        <v>18370</v>
      </c>
      <c r="U58">
        <v>4096</v>
      </c>
      <c r="V58">
        <v>111</v>
      </c>
      <c r="W58">
        <v>4096</v>
      </c>
      <c r="X58">
        <v>1</v>
      </c>
      <c r="Y58">
        <v>0.197068487917233</v>
      </c>
      <c r="Z58">
        <v>358</v>
      </c>
      <c r="AA58">
        <v>51.3</v>
      </c>
      <c r="AB58" t="s">
        <v>94</v>
      </c>
      <c r="AC58">
        <v>18.921875</v>
      </c>
      <c r="AE58">
        <v>0</v>
      </c>
      <c r="AF58">
        <v>358</v>
      </c>
      <c r="AG58">
        <v>15.5</v>
      </c>
      <c r="AH58">
        <f t="shared" si="0"/>
        <v>342.5</v>
      </c>
      <c r="AI58">
        <f t="shared" si="1"/>
        <v>23.096774193548388</v>
      </c>
      <c r="AJ58">
        <f t="shared" si="2"/>
        <v>0.37004677611145292</v>
      </c>
      <c r="AK58">
        <f t="shared" si="3"/>
        <v>967.44526127738891</v>
      </c>
    </row>
    <row r="59" spans="1:37" x14ac:dyDescent="0.3">
      <c r="A59">
        <v>57</v>
      </c>
      <c r="B59">
        <v>164</v>
      </c>
      <c r="C59" t="s">
        <v>91</v>
      </c>
      <c r="D59">
        <v>7.1073918166419905E-2</v>
      </c>
      <c r="E59">
        <v>4096</v>
      </c>
      <c r="F59">
        <v>4096</v>
      </c>
      <c r="G59">
        <v>1</v>
      </c>
      <c r="H59">
        <v>11.1207502007396</v>
      </c>
      <c r="I59">
        <v>11.2945119226261</v>
      </c>
      <c r="J59">
        <v>-0.98689293076592</v>
      </c>
      <c r="K59" t="b">
        <v>1</v>
      </c>
      <c r="L59">
        <v>10.36</v>
      </c>
      <c r="M59" t="s">
        <v>92</v>
      </c>
      <c r="N59">
        <v>11.492838773932601</v>
      </c>
      <c r="O59">
        <v>3.6539999999999999</v>
      </c>
      <c r="P59">
        <v>1.016</v>
      </c>
      <c r="Q59" t="s">
        <v>153</v>
      </c>
      <c r="S59">
        <v>0</v>
      </c>
      <c r="T59">
        <v>4508</v>
      </c>
      <c r="U59">
        <v>4096</v>
      </c>
      <c r="V59">
        <v>27</v>
      </c>
      <c r="W59">
        <v>4096</v>
      </c>
      <c r="X59">
        <v>1</v>
      </c>
      <c r="Y59">
        <v>1.94773928426598</v>
      </c>
      <c r="Z59">
        <v>10.36</v>
      </c>
      <c r="AA59">
        <v>435.2</v>
      </c>
      <c r="AB59" t="s">
        <v>94</v>
      </c>
      <c r="AC59">
        <v>3.21875</v>
      </c>
      <c r="AD59" t="s">
        <v>98</v>
      </c>
      <c r="AE59">
        <v>3</v>
      </c>
      <c r="AF59">
        <v>10.359375</v>
      </c>
      <c r="AG59">
        <v>6.45703125</v>
      </c>
      <c r="AH59">
        <f t="shared" si="0"/>
        <v>3.90234375</v>
      </c>
      <c r="AI59">
        <f t="shared" si="1"/>
        <v>1.6043557168784028</v>
      </c>
      <c r="AJ59">
        <f t="shared" si="2"/>
        <v>0.372733000964105</v>
      </c>
      <c r="AK59">
        <f t="shared" si="3"/>
        <v>27.793017986614043</v>
      </c>
    </row>
    <row r="60" spans="1:37" x14ac:dyDescent="0.3">
      <c r="A60">
        <v>58</v>
      </c>
      <c r="B60">
        <v>166</v>
      </c>
      <c r="C60" t="s">
        <v>91</v>
      </c>
      <c r="D60">
        <v>2.6960088619310499E-2</v>
      </c>
      <c r="E60">
        <v>4096</v>
      </c>
      <c r="F60">
        <v>16384</v>
      </c>
      <c r="G60">
        <v>4</v>
      </c>
      <c r="H60">
        <v>2.9253186284458699</v>
      </c>
      <c r="I60">
        <v>7.1304641568368297</v>
      </c>
      <c r="J60">
        <v>-1.00216244679568</v>
      </c>
      <c r="K60" t="b">
        <v>1</v>
      </c>
      <c r="L60">
        <v>274.2</v>
      </c>
      <c r="M60" t="s">
        <v>92</v>
      </c>
      <c r="N60">
        <v>7.2759107990716698</v>
      </c>
      <c r="O60">
        <v>4.3550000000000004</v>
      </c>
      <c r="P60">
        <v>2.4380000000000002</v>
      </c>
      <c r="Q60" t="s">
        <v>154</v>
      </c>
      <c r="S60">
        <v>0</v>
      </c>
      <c r="T60">
        <v>22620</v>
      </c>
      <c r="U60">
        <v>4096</v>
      </c>
      <c r="V60">
        <v>747</v>
      </c>
      <c r="W60">
        <v>4096</v>
      </c>
      <c r="X60">
        <v>1</v>
      </c>
      <c r="Y60">
        <v>7.0443724831909096E-2</v>
      </c>
      <c r="Z60">
        <v>274.2</v>
      </c>
      <c r="AA60">
        <v>82.5</v>
      </c>
      <c r="AB60" t="s">
        <v>94</v>
      </c>
      <c r="AC60">
        <v>16.5625</v>
      </c>
      <c r="AE60">
        <v>0</v>
      </c>
      <c r="AF60">
        <v>274.25</v>
      </c>
      <c r="AG60">
        <v>7.76953125</v>
      </c>
      <c r="AH60">
        <f t="shared" si="0"/>
        <v>266.48046875</v>
      </c>
      <c r="AI60">
        <f t="shared" si="1"/>
        <v>35.298139768728007</v>
      </c>
      <c r="AJ60">
        <f t="shared" si="2"/>
        <v>0.36708478096755459</v>
      </c>
      <c r="AK60">
        <f t="shared" si="3"/>
        <v>747.1026155787157</v>
      </c>
    </row>
    <row r="61" spans="1:37" x14ac:dyDescent="0.3">
      <c r="A61">
        <v>59</v>
      </c>
      <c r="B61">
        <v>167</v>
      </c>
      <c r="C61" t="s">
        <v>91</v>
      </c>
      <c r="D61">
        <v>1.11705149105038E-2</v>
      </c>
      <c r="E61">
        <v>4096</v>
      </c>
      <c r="F61">
        <v>16384</v>
      </c>
      <c r="G61">
        <v>4</v>
      </c>
      <c r="H61">
        <v>3.2438300146548502</v>
      </c>
      <c r="I61">
        <v>5.7210517641275898</v>
      </c>
      <c r="J61">
        <v>-1.0118063516565901</v>
      </c>
      <c r="K61" t="b">
        <v>1</v>
      </c>
      <c r="L61">
        <v>58.03</v>
      </c>
      <c r="M61" t="s">
        <v>92</v>
      </c>
      <c r="N61">
        <v>6.7247912447536997</v>
      </c>
      <c r="O61">
        <v>4.2460000000000004</v>
      </c>
      <c r="P61">
        <v>1.764</v>
      </c>
      <c r="Q61" t="s">
        <v>155</v>
      </c>
      <c r="R61" s="1" t="s">
        <v>1941</v>
      </c>
      <c r="S61">
        <v>0</v>
      </c>
      <c r="T61">
        <v>17650</v>
      </c>
      <c r="U61">
        <v>4096</v>
      </c>
      <c r="V61">
        <v>805</v>
      </c>
      <c r="W61">
        <v>4096</v>
      </c>
      <c r="X61">
        <v>1</v>
      </c>
      <c r="Y61">
        <v>7.9084616486409395E-2</v>
      </c>
      <c r="Z61">
        <v>58.03</v>
      </c>
      <c r="AA61">
        <v>304</v>
      </c>
      <c r="AB61" t="s">
        <v>94</v>
      </c>
      <c r="AC61">
        <v>7.6171875</v>
      </c>
      <c r="AE61">
        <v>0</v>
      </c>
      <c r="AF61">
        <v>58.03125</v>
      </c>
      <c r="AG61">
        <v>5.9140625</v>
      </c>
      <c r="AH61">
        <f t="shared" si="0"/>
        <v>52.1171875</v>
      </c>
      <c r="AI61">
        <f t="shared" si="1"/>
        <v>9.8124174372523125</v>
      </c>
      <c r="AJ61">
        <f t="shared" si="2"/>
        <v>0.36356166586299532</v>
      </c>
      <c r="AK61">
        <f t="shared" si="3"/>
        <v>159.6187261994462</v>
      </c>
    </row>
    <row r="62" spans="1:37" x14ac:dyDescent="0.3">
      <c r="A62">
        <v>60</v>
      </c>
      <c r="B62">
        <v>174</v>
      </c>
      <c r="C62" t="s">
        <v>91</v>
      </c>
      <c r="D62">
        <v>6.8511676588105504E-3</v>
      </c>
      <c r="E62">
        <v>4096</v>
      </c>
      <c r="F62">
        <v>12288</v>
      </c>
      <c r="G62">
        <v>3</v>
      </c>
      <c r="H62">
        <v>3.08839144316967</v>
      </c>
      <c r="I62">
        <v>7.9260671021971802</v>
      </c>
      <c r="J62">
        <v>-0.98930390698114601</v>
      </c>
      <c r="K62" t="b">
        <v>1</v>
      </c>
      <c r="L62">
        <v>369.2</v>
      </c>
      <c r="M62" t="s">
        <v>92</v>
      </c>
      <c r="N62">
        <v>8.0429117068004796</v>
      </c>
      <c r="O62">
        <v>4.2729999999999997</v>
      </c>
      <c r="P62">
        <v>2.5659999999999998</v>
      </c>
      <c r="Q62" t="s">
        <v>156</v>
      </c>
      <c r="S62">
        <v>0</v>
      </c>
      <c r="T62">
        <v>18770</v>
      </c>
      <c r="U62">
        <v>4096</v>
      </c>
      <c r="V62">
        <v>504</v>
      </c>
      <c r="W62">
        <v>4096</v>
      </c>
      <c r="X62">
        <v>1</v>
      </c>
      <c r="Y62">
        <v>9.30243484501347E-2</v>
      </c>
      <c r="Z62">
        <v>369.2</v>
      </c>
      <c r="AA62">
        <v>50.8</v>
      </c>
      <c r="AB62" t="s">
        <v>94</v>
      </c>
      <c r="AC62">
        <v>19.21875</v>
      </c>
      <c r="AE62">
        <v>0</v>
      </c>
      <c r="AF62">
        <v>369.25</v>
      </c>
      <c r="AG62">
        <v>8.3359375</v>
      </c>
      <c r="AH62">
        <f t="shared" si="0"/>
        <v>360.9140625</v>
      </c>
      <c r="AI62">
        <f t="shared" si="1"/>
        <v>44.296157450796628</v>
      </c>
      <c r="AJ62">
        <f t="shared" si="2"/>
        <v>0.37183543300643185</v>
      </c>
      <c r="AK62">
        <f t="shared" si="3"/>
        <v>993.04683530149987</v>
      </c>
    </row>
    <row r="63" spans="1:37" x14ac:dyDescent="0.3">
      <c r="A63">
        <v>61</v>
      </c>
      <c r="B63">
        <v>175</v>
      </c>
      <c r="C63" t="s">
        <v>91</v>
      </c>
      <c r="D63">
        <v>5.1873107495022899E-2</v>
      </c>
      <c r="E63">
        <v>4096</v>
      </c>
      <c r="F63">
        <v>4096</v>
      </c>
      <c r="G63">
        <v>1</v>
      </c>
      <c r="H63">
        <v>9.0609117253747993</v>
      </c>
      <c r="I63">
        <v>10.405890809610099</v>
      </c>
      <c r="J63">
        <v>-0.98287463707387601</v>
      </c>
      <c r="K63" t="b">
        <v>1</v>
      </c>
      <c r="L63">
        <v>14.08</v>
      </c>
      <c r="M63" t="s">
        <v>92</v>
      </c>
      <c r="N63">
        <v>10.5533269219411</v>
      </c>
      <c r="O63">
        <v>3.6640000000000001</v>
      </c>
      <c r="P63">
        <v>1.1479999999999999</v>
      </c>
      <c r="Q63" t="s">
        <v>157</v>
      </c>
      <c r="S63">
        <v>0</v>
      </c>
      <c r="T63">
        <v>4610</v>
      </c>
      <c r="U63">
        <v>4096</v>
      </c>
      <c r="V63">
        <v>23</v>
      </c>
      <c r="W63">
        <v>4096</v>
      </c>
      <c r="X63">
        <v>1</v>
      </c>
      <c r="Y63">
        <v>1.6808162851823301</v>
      </c>
      <c r="Z63">
        <v>14.08</v>
      </c>
      <c r="AA63">
        <v>327.2</v>
      </c>
      <c r="AB63" t="s">
        <v>94</v>
      </c>
      <c r="AC63">
        <v>3.751953125</v>
      </c>
      <c r="AD63" t="s">
        <v>98</v>
      </c>
      <c r="AE63">
        <v>3</v>
      </c>
      <c r="AF63">
        <v>14.078125</v>
      </c>
      <c r="AG63">
        <v>7.6796875</v>
      </c>
      <c r="AH63">
        <f t="shared" si="0"/>
        <v>6.3984375</v>
      </c>
      <c r="AI63">
        <f t="shared" si="1"/>
        <v>1.8331637843336723</v>
      </c>
      <c r="AJ63">
        <f t="shared" si="2"/>
        <v>0.37423376486639376</v>
      </c>
      <c r="AK63">
        <f t="shared" si="3"/>
        <v>37.618532376484175</v>
      </c>
    </row>
    <row r="64" spans="1:37" x14ac:dyDescent="0.3">
      <c r="A64">
        <v>62</v>
      </c>
      <c r="B64">
        <v>177</v>
      </c>
      <c r="C64" t="s">
        <v>91</v>
      </c>
      <c r="D64">
        <v>2.82633510108618E-2</v>
      </c>
      <c r="E64">
        <v>4096</v>
      </c>
      <c r="F64">
        <v>16384</v>
      </c>
      <c r="G64">
        <v>4</v>
      </c>
      <c r="H64">
        <v>2.9869150354622298</v>
      </c>
      <c r="I64">
        <v>7.37394649379738</v>
      </c>
      <c r="J64">
        <v>-1.00216244679568</v>
      </c>
      <c r="K64" t="b">
        <v>1</v>
      </c>
      <c r="L64">
        <v>293.8</v>
      </c>
      <c r="M64" t="s">
        <v>92</v>
      </c>
      <c r="N64">
        <v>7.4805837942570497</v>
      </c>
      <c r="O64">
        <v>4.3600000000000003</v>
      </c>
      <c r="P64">
        <v>2.4689999999999999</v>
      </c>
      <c r="Q64" t="s">
        <v>158</v>
      </c>
      <c r="S64">
        <v>0</v>
      </c>
      <c r="T64">
        <v>22900</v>
      </c>
      <c r="U64">
        <v>4096</v>
      </c>
      <c r="V64">
        <v>672</v>
      </c>
      <c r="W64">
        <v>4096</v>
      </c>
      <c r="X64">
        <v>1</v>
      </c>
      <c r="Y64">
        <v>7.6646911515467694E-2</v>
      </c>
      <c r="Z64">
        <v>293.8</v>
      </c>
      <c r="AA64">
        <v>77.94</v>
      </c>
      <c r="AB64" t="s">
        <v>94</v>
      </c>
      <c r="AC64">
        <v>17.140625</v>
      </c>
      <c r="AE64">
        <v>0</v>
      </c>
      <c r="AF64">
        <v>293.75</v>
      </c>
      <c r="AG64">
        <v>8.4140625</v>
      </c>
      <c r="AH64">
        <f t="shared" si="0"/>
        <v>285.3359375</v>
      </c>
      <c r="AI64">
        <f t="shared" si="1"/>
        <v>34.911792014856083</v>
      </c>
      <c r="AJ64">
        <f t="shared" si="2"/>
        <v>0.36708478096755459</v>
      </c>
      <c r="AK64">
        <f t="shared" si="3"/>
        <v>800.22385898358334</v>
      </c>
    </row>
    <row r="65" spans="1:37" x14ac:dyDescent="0.3">
      <c r="A65">
        <v>63</v>
      </c>
      <c r="B65">
        <v>178</v>
      </c>
      <c r="C65" t="s">
        <v>91</v>
      </c>
      <c r="D65">
        <v>9.4951125025204402E-3</v>
      </c>
      <c r="E65">
        <v>4096</v>
      </c>
      <c r="F65">
        <v>16384</v>
      </c>
      <c r="G65">
        <v>4</v>
      </c>
      <c r="H65">
        <v>3.2477215315480699</v>
      </c>
      <c r="I65">
        <v>5.7596311536047899</v>
      </c>
      <c r="J65">
        <v>-1.0110026929181799</v>
      </c>
      <c r="K65" t="b">
        <v>1</v>
      </c>
      <c r="L65">
        <v>59.4</v>
      </c>
      <c r="M65" t="s">
        <v>92</v>
      </c>
      <c r="N65">
        <v>6.8197165078370903</v>
      </c>
      <c r="O65">
        <v>4.266</v>
      </c>
      <c r="P65">
        <v>1.7729999999999999</v>
      </c>
      <c r="Q65" t="s">
        <v>159</v>
      </c>
      <c r="R65" s="1" t="s">
        <v>1941</v>
      </c>
      <c r="S65">
        <v>0</v>
      </c>
      <c r="T65">
        <v>18430</v>
      </c>
      <c r="U65">
        <v>4096</v>
      </c>
      <c r="V65">
        <v>797</v>
      </c>
      <c r="W65">
        <v>4096</v>
      </c>
      <c r="X65">
        <v>1</v>
      </c>
      <c r="Y65">
        <v>7.9618381541440103E-2</v>
      </c>
      <c r="Z65">
        <v>59.4</v>
      </c>
      <c r="AA65">
        <v>310.2</v>
      </c>
      <c r="AB65" t="s">
        <v>94</v>
      </c>
      <c r="AC65">
        <v>7.70703125</v>
      </c>
      <c r="AE65">
        <v>0</v>
      </c>
      <c r="AF65">
        <v>59.40625</v>
      </c>
      <c r="AG65">
        <v>6.19140625</v>
      </c>
      <c r="AH65">
        <f t="shared" si="0"/>
        <v>53.21484375</v>
      </c>
      <c r="AI65">
        <f t="shared" si="1"/>
        <v>9.5949526813880119</v>
      </c>
      <c r="AJ65">
        <f t="shared" si="2"/>
        <v>0.36385396281048299</v>
      </c>
      <c r="AK65">
        <f t="shared" si="3"/>
        <v>163.26948740954717</v>
      </c>
    </row>
    <row r="66" spans="1:37" x14ac:dyDescent="0.3">
      <c r="A66">
        <v>64</v>
      </c>
      <c r="B66">
        <v>185</v>
      </c>
      <c r="C66" t="s">
        <v>91</v>
      </c>
      <c r="D66">
        <v>1.7262918433039599E-2</v>
      </c>
      <c r="E66">
        <v>4096</v>
      </c>
      <c r="F66">
        <v>12288</v>
      </c>
      <c r="G66">
        <v>3</v>
      </c>
      <c r="H66">
        <v>2.9489840644810998</v>
      </c>
      <c r="I66">
        <v>8.1327451153267898</v>
      </c>
      <c r="J66">
        <v>-0.97724902590501495</v>
      </c>
      <c r="K66" t="b">
        <v>1</v>
      </c>
      <c r="L66">
        <v>573</v>
      </c>
      <c r="M66" t="s">
        <v>92</v>
      </c>
      <c r="N66">
        <v>8.2827787273469902</v>
      </c>
      <c r="O66">
        <v>4.3099999999999996</v>
      </c>
      <c r="P66">
        <v>2.758</v>
      </c>
      <c r="Q66" t="s">
        <v>160</v>
      </c>
      <c r="S66">
        <v>0</v>
      </c>
      <c r="T66">
        <v>20300</v>
      </c>
      <c r="U66">
        <v>4096</v>
      </c>
      <c r="V66">
        <v>670</v>
      </c>
      <c r="W66">
        <v>4096</v>
      </c>
      <c r="X66">
        <v>1</v>
      </c>
      <c r="Y66">
        <v>7.5295823392140498E-2</v>
      </c>
      <c r="Z66">
        <v>573</v>
      </c>
      <c r="AA66">
        <v>35.44</v>
      </c>
      <c r="AB66" t="s">
        <v>94</v>
      </c>
      <c r="AC66">
        <v>23.9375</v>
      </c>
      <c r="AE66">
        <v>0</v>
      </c>
      <c r="AF66">
        <v>573</v>
      </c>
      <c r="AG66">
        <v>7.3828125</v>
      </c>
      <c r="AH66">
        <f t="shared" si="0"/>
        <v>565.6171875</v>
      </c>
      <c r="AI66">
        <f t="shared" si="1"/>
        <v>77.612698412698407</v>
      </c>
      <c r="AJ66">
        <f t="shared" si="2"/>
        <v>0.37634499141570149</v>
      </c>
      <c r="AK66">
        <f t="shared" si="3"/>
        <v>1522.5391942763447</v>
      </c>
    </row>
    <row r="67" spans="1:37" x14ac:dyDescent="0.3">
      <c r="A67">
        <v>65</v>
      </c>
      <c r="B67">
        <v>186</v>
      </c>
      <c r="C67" t="s">
        <v>91</v>
      </c>
      <c r="D67">
        <v>5.4709630003233603E-2</v>
      </c>
      <c r="E67">
        <v>4096</v>
      </c>
      <c r="F67">
        <v>4096</v>
      </c>
      <c r="G67">
        <v>1</v>
      </c>
      <c r="H67">
        <v>4.2081227710499203</v>
      </c>
      <c r="I67">
        <v>4.5985247859422396</v>
      </c>
      <c r="J67">
        <v>-0.98367829581228505</v>
      </c>
      <c r="K67" t="b">
        <v>1</v>
      </c>
      <c r="L67">
        <v>12.375</v>
      </c>
      <c r="M67" t="s">
        <v>92</v>
      </c>
      <c r="N67">
        <v>5.7248819535180502</v>
      </c>
      <c r="O67">
        <v>3.6539999999999999</v>
      </c>
      <c r="P67">
        <v>1.093</v>
      </c>
      <c r="Q67" t="s">
        <v>161</v>
      </c>
      <c r="S67">
        <v>0</v>
      </c>
      <c r="T67">
        <v>4504</v>
      </c>
      <c r="U67">
        <v>4096</v>
      </c>
      <c r="V67">
        <v>254</v>
      </c>
      <c r="W67">
        <v>4096</v>
      </c>
      <c r="X67">
        <v>1</v>
      </c>
      <c r="Y67">
        <v>0.20129552562911801</v>
      </c>
      <c r="Z67">
        <v>12.375</v>
      </c>
      <c r="AA67">
        <v>364</v>
      </c>
      <c r="AB67" t="s">
        <v>94</v>
      </c>
      <c r="AC67">
        <v>3.517578125</v>
      </c>
      <c r="AE67">
        <v>4</v>
      </c>
      <c r="AF67">
        <v>12.375</v>
      </c>
      <c r="AG67">
        <v>3.73828125</v>
      </c>
      <c r="AH67">
        <f t="shared" ref="AH67:AH129" si="4">AF67-AG67</f>
        <v>8.63671875</v>
      </c>
      <c r="AI67">
        <f t="shared" ref="AI67:AI129" si="5">AF67/AG67</f>
        <v>3.3103448275862069</v>
      </c>
      <c r="AJ67">
        <f t="shared" ref="AJ67:AJ129" si="6">EXP(J67)</f>
        <v>0.37393312945137119</v>
      </c>
      <c r="AK67">
        <f t="shared" ref="AK67:AK129" si="7">AF67/AJ67</f>
        <v>33.094152470941545</v>
      </c>
    </row>
    <row r="68" spans="1:37" x14ac:dyDescent="0.3">
      <c r="A68">
        <v>66</v>
      </c>
      <c r="B68">
        <v>188</v>
      </c>
      <c r="C68" t="s">
        <v>91</v>
      </c>
      <c r="D68">
        <v>2.8487450047290301E-2</v>
      </c>
      <c r="E68">
        <v>4096</v>
      </c>
      <c r="F68">
        <v>16384</v>
      </c>
      <c r="G68">
        <v>4</v>
      </c>
      <c r="H68">
        <v>2.9290247525128099</v>
      </c>
      <c r="I68">
        <v>7.1566600886592298</v>
      </c>
      <c r="J68">
        <v>-1.0029661055340899</v>
      </c>
      <c r="K68" t="b">
        <v>1</v>
      </c>
      <c r="L68">
        <v>278</v>
      </c>
      <c r="M68" t="s">
        <v>92</v>
      </c>
      <c r="N68">
        <v>7.3033377323687496</v>
      </c>
      <c r="O68">
        <v>4.375</v>
      </c>
      <c r="P68">
        <v>2.4430000000000001</v>
      </c>
      <c r="Q68" t="s">
        <v>162</v>
      </c>
      <c r="S68">
        <v>0</v>
      </c>
      <c r="T68">
        <v>23630</v>
      </c>
      <c r="U68">
        <v>4096</v>
      </c>
      <c r="V68">
        <v>835</v>
      </c>
      <c r="W68">
        <v>4096</v>
      </c>
      <c r="X68">
        <v>1</v>
      </c>
      <c r="Y68">
        <v>6.6756654298894894E-2</v>
      </c>
      <c r="Z68">
        <v>278</v>
      </c>
      <c r="AA68">
        <v>85</v>
      </c>
      <c r="AB68" t="s">
        <v>94</v>
      </c>
      <c r="AC68">
        <v>16.671875</v>
      </c>
      <c r="AE68">
        <v>0</v>
      </c>
      <c r="AF68">
        <v>278</v>
      </c>
      <c r="AG68">
        <v>7.66015625</v>
      </c>
      <c r="AH68">
        <f t="shared" si="4"/>
        <v>270.33984375</v>
      </c>
      <c r="AI68">
        <f t="shared" si="5"/>
        <v>36.291687914329422</v>
      </c>
      <c r="AJ68">
        <f t="shared" si="6"/>
        <v>0.36678988858788342</v>
      </c>
      <c r="AK68">
        <f t="shared" si="7"/>
        <v>757.92710936029732</v>
      </c>
    </row>
    <row r="69" spans="1:37" x14ac:dyDescent="0.3">
      <c r="A69">
        <v>67</v>
      </c>
      <c r="B69">
        <v>189</v>
      </c>
      <c r="C69" t="s">
        <v>91</v>
      </c>
      <c r="D69">
        <v>1.18036236971553E-2</v>
      </c>
      <c r="E69">
        <v>4096</v>
      </c>
      <c r="F69">
        <v>16384</v>
      </c>
      <c r="G69">
        <v>4</v>
      </c>
      <c r="H69">
        <v>3.3427906711033102</v>
      </c>
      <c r="I69">
        <v>5.8662058945045397</v>
      </c>
      <c r="J69">
        <v>-1.0134136691333999</v>
      </c>
      <c r="K69" t="b">
        <v>1</v>
      </c>
      <c r="L69">
        <v>56.84</v>
      </c>
      <c r="M69" t="s">
        <v>92</v>
      </c>
      <c r="N69">
        <v>6.9185084489475601</v>
      </c>
      <c r="O69">
        <v>4.28</v>
      </c>
      <c r="P69">
        <v>1.7549999999999999</v>
      </c>
      <c r="Q69" t="s">
        <v>163</v>
      </c>
      <c r="R69" s="1" t="s">
        <v>1941</v>
      </c>
      <c r="S69">
        <v>0</v>
      </c>
      <c r="T69">
        <v>19150</v>
      </c>
      <c r="U69">
        <v>4096</v>
      </c>
      <c r="V69">
        <v>764</v>
      </c>
      <c r="W69">
        <v>4096</v>
      </c>
      <c r="X69">
        <v>1</v>
      </c>
      <c r="Y69">
        <v>8.4759191756317395E-2</v>
      </c>
      <c r="Z69">
        <v>56.84</v>
      </c>
      <c r="AA69">
        <v>337</v>
      </c>
      <c r="AB69" t="s">
        <v>94</v>
      </c>
      <c r="AC69">
        <v>7.5390625</v>
      </c>
      <c r="AE69">
        <v>0</v>
      </c>
      <c r="AF69">
        <v>56.84375</v>
      </c>
      <c r="AG69">
        <v>6.63671875</v>
      </c>
      <c r="AH69">
        <f t="shared" si="4"/>
        <v>50.20703125</v>
      </c>
      <c r="AI69">
        <f t="shared" si="5"/>
        <v>8.5650382577987045</v>
      </c>
      <c r="AJ69">
        <f t="shared" si="6"/>
        <v>0.36297777621727673</v>
      </c>
      <c r="AK69">
        <f t="shared" si="7"/>
        <v>156.60394030838299</v>
      </c>
    </row>
    <row r="70" spans="1:37" x14ac:dyDescent="0.3">
      <c r="A70">
        <v>68</v>
      </c>
      <c r="B70">
        <v>196</v>
      </c>
      <c r="C70" t="s">
        <v>91</v>
      </c>
      <c r="D70">
        <v>1.31398340628021E-2</v>
      </c>
      <c r="E70">
        <v>4096</v>
      </c>
      <c r="F70">
        <v>12288</v>
      </c>
      <c r="G70">
        <v>3</v>
      </c>
      <c r="H70">
        <v>2.6980364901787599</v>
      </c>
      <c r="I70">
        <v>7.8095509344627398</v>
      </c>
      <c r="J70">
        <v>-0.96117585113684101</v>
      </c>
      <c r="K70" t="b">
        <v>1</v>
      </c>
      <c r="L70">
        <v>786</v>
      </c>
      <c r="M70" t="s">
        <v>92</v>
      </c>
      <c r="N70">
        <v>8.0082170744085097</v>
      </c>
      <c r="O70">
        <v>4.3499999999999996</v>
      </c>
      <c r="P70">
        <v>2.895</v>
      </c>
      <c r="Q70" t="s">
        <v>164</v>
      </c>
      <c r="S70">
        <v>0</v>
      </c>
      <c r="T70">
        <v>22450</v>
      </c>
      <c r="U70">
        <v>4096</v>
      </c>
      <c r="V70">
        <v>778</v>
      </c>
      <c r="W70">
        <v>4096</v>
      </c>
      <c r="X70">
        <v>1</v>
      </c>
      <c r="Y70">
        <v>6.0877557609828999E-2</v>
      </c>
      <c r="Z70">
        <v>786</v>
      </c>
      <c r="AA70">
        <v>28.56</v>
      </c>
      <c r="AB70" t="s">
        <v>94</v>
      </c>
      <c r="AC70">
        <v>28.03125</v>
      </c>
      <c r="AE70">
        <v>0</v>
      </c>
      <c r="AF70">
        <v>786</v>
      </c>
      <c r="AG70">
        <v>6.87109375</v>
      </c>
      <c r="AH70">
        <f t="shared" si="4"/>
        <v>779.12890625</v>
      </c>
      <c r="AI70">
        <f t="shared" si="5"/>
        <v>114.39226833428084</v>
      </c>
      <c r="AJ70">
        <f t="shared" si="6"/>
        <v>0.3824429255349413</v>
      </c>
      <c r="AK70">
        <f t="shared" si="7"/>
        <v>2055.2086272757797</v>
      </c>
    </row>
    <row r="71" spans="1:37" x14ac:dyDescent="0.3">
      <c r="A71">
        <v>69</v>
      </c>
      <c r="B71">
        <v>197</v>
      </c>
      <c r="C71" t="s">
        <v>91</v>
      </c>
      <c r="D71">
        <v>4.3138190421899203E-2</v>
      </c>
      <c r="E71">
        <v>4096</v>
      </c>
      <c r="F71">
        <v>4096</v>
      </c>
      <c r="G71">
        <v>1</v>
      </c>
      <c r="H71">
        <v>8.2657061765271393</v>
      </c>
      <c r="I71">
        <v>9.25855955515296</v>
      </c>
      <c r="J71">
        <v>-0.98769658950432904</v>
      </c>
      <c r="K71" t="b">
        <v>1</v>
      </c>
      <c r="L71">
        <v>13.18</v>
      </c>
      <c r="M71" t="s">
        <v>92</v>
      </c>
      <c r="N71">
        <v>9.3620443152793307</v>
      </c>
      <c r="O71">
        <v>3.6349999999999998</v>
      </c>
      <c r="P71">
        <v>1.1200000000000001</v>
      </c>
      <c r="Q71" t="s">
        <v>165</v>
      </c>
      <c r="S71">
        <v>0</v>
      </c>
      <c r="T71">
        <v>4320</v>
      </c>
      <c r="U71">
        <v>4096</v>
      </c>
      <c r="V71">
        <v>23</v>
      </c>
      <c r="W71">
        <v>4096</v>
      </c>
      <c r="X71">
        <v>1</v>
      </c>
      <c r="Y71">
        <v>1.51500446610942</v>
      </c>
      <c r="Z71">
        <v>13.18</v>
      </c>
      <c r="AA71">
        <v>327.8</v>
      </c>
      <c r="AB71" t="s">
        <v>94</v>
      </c>
      <c r="AC71">
        <v>3.630859375</v>
      </c>
      <c r="AD71" t="s">
        <v>98</v>
      </c>
      <c r="AE71">
        <v>4</v>
      </c>
      <c r="AF71">
        <v>13.1796875</v>
      </c>
      <c r="AG71">
        <v>6.46484375</v>
      </c>
      <c r="AH71">
        <f t="shared" si="4"/>
        <v>6.71484375</v>
      </c>
      <c r="AI71">
        <f t="shared" si="5"/>
        <v>2.0386706948640483</v>
      </c>
      <c r="AJ71">
        <f t="shared" si="6"/>
        <v>0.37243357116658943</v>
      </c>
      <c r="AK71">
        <f t="shared" si="7"/>
        <v>35.388022241702615</v>
      </c>
    </row>
    <row r="72" spans="1:37" x14ac:dyDescent="0.3">
      <c r="A72">
        <v>70</v>
      </c>
      <c r="B72">
        <v>199</v>
      </c>
      <c r="C72" t="s">
        <v>91</v>
      </c>
      <c r="D72">
        <v>2.7456617507089599E-2</v>
      </c>
      <c r="E72">
        <v>4096</v>
      </c>
      <c r="F72">
        <v>16384</v>
      </c>
      <c r="G72">
        <v>4</v>
      </c>
      <c r="H72">
        <v>2.9992883689115901</v>
      </c>
      <c r="I72">
        <v>7.4220671160370904</v>
      </c>
      <c r="J72">
        <v>-1.0029661055340899</v>
      </c>
      <c r="K72" t="b">
        <v>1</v>
      </c>
      <c r="L72">
        <v>298.8</v>
      </c>
      <c r="M72" t="s">
        <v>92</v>
      </c>
      <c r="N72">
        <v>7.5383799946972001</v>
      </c>
      <c r="O72">
        <v>4.3899999999999997</v>
      </c>
      <c r="P72">
        <v>2.4750000000000001</v>
      </c>
      <c r="Q72" t="s">
        <v>166</v>
      </c>
      <c r="S72">
        <v>0</v>
      </c>
      <c r="T72">
        <v>24510</v>
      </c>
      <c r="U72">
        <v>4096</v>
      </c>
      <c r="V72">
        <v>707</v>
      </c>
      <c r="W72">
        <v>4096</v>
      </c>
      <c r="X72">
        <v>1</v>
      </c>
      <c r="Y72">
        <v>7.51909778028544E-2</v>
      </c>
      <c r="Z72">
        <v>298.8</v>
      </c>
      <c r="AA72">
        <v>82.06</v>
      </c>
      <c r="AB72" t="s">
        <v>94</v>
      </c>
      <c r="AC72">
        <v>17.28125</v>
      </c>
      <c r="AE72">
        <v>0</v>
      </c>
      <c r="AF72">
        <v>298.75</v>
      </c>
      <c r="AG72">
        <v>8.7890625</v>
      </c>
      <c r="AH72">
        <f t="shared" si="4"/>
        <v>289.9609375</v>
      </c>
      <c r="AI72">
        <f t="shared" si="5"/>
        <v>33.99111111111111</v>
      </c>
      <c r="AJ72">
        <f t="shared" si="6"/>
        <v>0.36678988858788342</v>
      </c>
      <c r="AK72">
        <f t="shared" si="7"/>
        <v>814.49900691147059</v>
      </c>
    </row>
    <row r="73" spans="1:37" x14ac:dyDescent="0.3">
      <c r="A73">
        <v>71</v>
      </c>
      <c r="B73">
        <v>200</v>
      </c>
      <c r="C73" t="s">
        <v>91</v>
      </c>
      <c r="D73">
        <v>9.7670682786016299E-3</v>
      </c>
      <c r="E73">
        <v>4096</v>
      </c>
      <c r="F73">
        <v>16384</v>
      </c>
      <c r="G73">
        <v>4</v>
      </c>
      <c r="H73">
        <v>3.3601922356773999</v>
      </c>
      <c r="I73">
        <v>6.0280011102923696</v>
      </c>
      <c r="J73">
        <v>-1.01261001039499</v>
      </c>
      <c r="K73" t="b">
        <v>1</v>
      </c>
      <c r="L73">
        <v>62.2</v>
      </c>
      <c r="M73" t="s">
        <v>92</v>
      </c>
      <c r="N73">
        <v>7.0848148977833301</v>
      </c>
      <c r="O73">
        <v>4.3120000000000003</v>
      </c>
      <c r="P73">
        <v>1.794</v>
      </c>
      <c r="Q73" t="s">
        <v>167</v>
      </c>
      <c r="R73" s="1" t="s">
        <v>1941</v>
      </c>
      <c r="S73">
        <v>0</v>
      </c>
      <c r="T73">
        <v>20600</v>
      </c>
      <c r="U73">
        <v>4096</v>
      </c>
      <c r="V73">
        <v>739</v>
      </c>
      <c r="W73">
        <v>4096</v>
      </c>
      <c r="X73">
        <v>1</v>
      </c>
      <c r="Y73">
        <v>8.6821074851473695E-2</v>
      </c>
      <c r="Z73">
        <v>62.2</v>
      </c>
      <c r="AA73">
        <v>331.5</v>
      </c>
      <c r="AB73" t="s">
        <v>94</v>
      </c>
      <c r="AC73">
        <v>7.88671875</v>
      </c>
      <c r="AE73">
        <v>0</v>
      </c>
      <c r="AF73">
        <v>62.1875</v>
      </c>
      <c r="AG73">
        <v>7.234375</v>
      </c>
      <c r="AH73">
        <f t="shared" si="4"/>
        <v>54.953125</v>
      </c>
      <c r="AI73">
        <f t="shared" si="5"/>
        <v>8.5961123110151192</v>
      </c>
      <c r="AJ73">
        <f t="shared" si="6"/>
        <v>0.36326960372814016</v>
      </c>
      <c r="AK73">
        <f t="shared" si="7"/>
        <v>171.18828374789987</v>
      </c>
    </row>
    <row r="74" spans="1:37" x14ac:dyDescent="0.3">
      <c r="A74">
        <v>72</v>
      </c>
      <c r="B74">
        <v>207</v>
      </c>
      <c r="C74" t="s">
        <v>91</v>
      </c>
      <c r="D74">
        <v>2.6354781165803198E-2</v>
      </c>
      <c r="E74">
        <v>4096</v>
      </c>
      <c r="F74">
        <v>12288</v>
      </c>
      <c r="G74">
        <v>3</v>
      </c>
      <c r="H74">
        <v>2.7213817529358799</v>
      </c>
      <c r="I74">
        <v>8.0046892967215495</v>
      </c>
      <c r="J74">
        <v>-0.952335605014345</v>
      </c>
      <c r="K74" t="b">
        <v>1</v>
      </c>
      <c r="L74">
        <v>875</v>
      </c>
      <c r="M74" t="s">
        <v>92</v>
      </c>
      <c r="N74">
        <v>8.2848688748762793</v>
      </c>
      <c r="O74">
        <v>4.383</v>
      </c>
      <c r="P74">
        <v>2.9409999999999998</v>
      </c>
      <c r="Q74" t="s">
        <v>168</v>
      </c>
      <c r="S74">
        <v>0</v>
      </c>
      <c r="T74">
        <v>24220</v>
      </c>
      <c r="U74">
        <v>4096</v>
      </c>
      <c r="V74">
        <v>917</v>
      </c>
      <c r="W74">
        <v>4096</v>
      </c>
      <c r="X74">
        <v>1</v>
      </c>
      <c r="Y74">
        <v>5.6845033556732899E-2</v>
      </c>
      <c r="Z74">
        <v>875</v>
      </c>
      <c r="AA74">
        <v>27.69</v>
      </c>
      <c r="AB74" t="s">
        <v>94</v>
      </c>
      <c r="AC74">
        <v>29.578125</v>
      </c>
      <c r="AE74">
        <v>0</v>
      </c>
      <c r="AF74">
        <v>875</v>
      </c>
      <c r="AG74">
        <v>6.52734375</v>
      </c>
      <c r="AH74">
        <f t="shared" si="4"/>
        <v>868.47265625</v>
      </c>
      <c r="AI74">
        <f t="shared" si="5"/>
        <v>134.05146618791144</v>
      </c>
      <c r="AJ74">
        <f t="shared" si="6"/>
        <v>0.38583880320607417</v>
      </c>
      <c r="AK74">
        <f t="shared" si="7"/>
        <v>2267.7864246138765</v>
      </c>
    </row>
    <row r="75" spans="1:37" x14ac:dyDescent="0.3">
      <c r="A75">
        <v>73</v>
      </c>
      <c r="B75">
        <v>208</v>
      </c>
      <c r="C75" t="s">
        <v>91</v>
      </c>
      <c r="D75">
        <v>2.2411324660534498E-2</v>
      </c>
      <c r="E75">
        <v>4096</v>
      </c>
      <c r="F75">
        <v>4096</v>
      </c>
      <c r="G75">
        <v>1</v>
      </c>
      <c r="H75">
        <v>9.2266272114394106</v>
      </c>
      <c r="I75">
        <v>10.379955612869299</v>
      </c>
      <c r="J75">
        <v>-0.98769658950432904</v>
      </c>
      <c r="K75" t="b">
        <v>1</v>
      </c>
      <c r="L75">
        <v>13.336</v>
      </c>
      <c r="M75" t="s">
        <v>92</v>
      </c>
      <c r="N75">
        <v>10.3973730944171</v>
      </c>
      <c r="O75">
        <v>3.6389999999999998</v>
      </c>
      <c r="P75">
        <v>1.125</v>
      </c>
      <c r="Q75" t="s">
        <v>169</v>
      </c>
      <c r="S75">
        <v>0</v>
      </c>
      <c r="T75">
        <v>4356</v>
      </c>
      <c r="U75">
        <v>4096</v>
      </c>
      <c r="V75">
        <v>58</v>
      </c>
      <c r="W75">
        <v>4096</v>
      </c>
      <c r="X75">
        <v>1</v>
      </c>
      <c r="Y75">
        <v>1.0802090736008301</v>
      </c>
      <c r="Z75">
        <v>13.336</v>
      </c>
      <c r="AA75">
        <v>326.8</v>
      </c>
      <c r="AB75" t="s">
        <v>94</v>
      </c>
      <c r="AC75">
        <v>3.65234375</v>
      </c>
      <c r="AD75" t="s">
        <v>98</v>
      </c>
      <c r="AE75">
        <v>3</v>
      </c>
      <c r="AF75">
        <v>13.3359375</v>
      </c>
      <c r="AG75">
        <v>5.08203125</v>
      </c>
      <c r="AH75">
        <f t="shared" si="4"/>
        <v>8.25390625</v>
      </c>
      <c r="AI75">
        <f t="shared" si="5"/>
        <v>2.6241352805534204</v>
      </c>
      <c r="AJ75">
        <f t="shared" si="6"/>
        <v>0.37243357116658943</v>
      </c>
      <c r="AK75">
        <f t="shared" si="7"/>
        <v>35.807560146168562</v>
      </c>
    </row>
    <row r="76" spans="1:37" x14ac:dyDescent="0.3">
      <c r="A76">
        <v>74</v>
      </c>
      <c r="B76">
        <v>210</v>
      </c>
      <c r="C76" t="s">
        <v>91</v>
      </c>
      <c r="D76">
        <v>2.97732062971513E-2</v>
      </c>
      <c r="E76">
        <v>4096</v>
      </c>
      <c r="F76">
        <v>16384</v>
      </c>
      <c r="G76">
        <v>4</v>
      </c>
      <c r="H76">
        <v>3.00742932729346</v>
      </c>
      <c r="I76">
        <v>7.4774561203995802</v>
      </c>
      <c r="J76">
        <v>-1.0037697642725001</v>
      </c>
      <c r="K76" t="b">
        <v>1</v>
      </c>
      <c r="L76">
        <v>306.8</v>
      </c>
      <c r="M76" t="s">
        <v>92</v>
      </c>
      <c r="N76">
        <v>7.5864362731154698</v>
      </c>
      <c r="O76">
        <v>4.4020000000000001</v>
      </c>
      <c r="P76">
        <v>2.4860000000000002</v>
      </c>
      <c r="Q76" t="s">
        <v>170</v>
      </c>
      <c r="S76">
        <v>0</v>
      </c>
      <c r="T76">
        <v>25200</v>
      </c>
      <c r="U76">
        <v>4096</v>
      </c>
      <c r="V76">
        <v>700</v>
      </c>
      <c r="W76">
        <v>4096</v>
      </c>
      <c r="X76">
        <v>1</v>
      </c>
      <c r="Y76">
        <v>7.5873696779374306E-2</v>
      </c>
      <c r="Z76">
        <v>306.8</v>
      </c>
      <c r="AA76">
        <v>82.1</v>
      </c>
      <c r="AB76" t="s">
        <v>94</v>
      </c>
      <c r="AC76">
        <v>17.515625</v>
      </c>
      <c r="AE76">
        <v>0</v>
      </c>
      <c r="AF76">
        <v>306.75</v>
      </c>
      <c r="AG76">
        <v>9.109375</v>
      </c>
      <c r="AH76">
        <f t="shared" si="4"/>
        <v>297.640625</v>
      </c>
      <c r="AI76">
        <f t="shared" si="5"/>
        <v>33.674099485420243</v>
      </c>
      <c r="AJ76">
        <f t="shared" si="6"/>
        <v>0.36649523310584481</v>
      </c>
      <c r="AK76">
        <f t="shared" si="7"/>
        <v>836.98223685056712</v>
      </c>
    </row>
    <row r="77" spans="1:37" x14ac:dyDescent="0.3">
      <c r="A77">
        <v>75</v>
      </c>
      <c r="B77">
        <v>211</v>
      </c>
      <c r="C77" t="s">
        <v>91</v>
      </c>
      <c r="D77">
        <v>9.8531603241704905E-3</v>
      </c>
      <c r="E77">
        <v>4096</v>
      </c>
      <c r="F77">
        <v>16384</v>
      </c>
      <c r="G77">
        <v>4</v>
      </c>
      <c r="H77">
        <v>3.83607507143953</v>
      </c>
      <c r="I77">
        <v>6.7356083773908999</v>
      </c>
      <c r="J77">
        <v>-1.0166283040870401</v>
      </c>
      <c r="K77" t="b">
        <v>1</v>
      </c>
      <c r="L77">
        <v>57</v>
      </c>
      <c r="M77" t="s">
        <v>92</v>
      </c>
      <c r="N77">
        <v>7.5725204049410699</v>
      </c>
      <c r="O77">
        <v>4.32</v>
      </c>
      <c r="P77">
        <v>1.756</v>
      </c>
      <c r="Q77" t="s">
        <v>171</v>
      </c>
      <c r="R77" s="1" t="s">
        <v>1941</v>
      </c>
      <c r="S77">
        <v>0</v>
      </c>
      <c r="T77">
        <v>20940</v>
      </c>
      <c r="U77">
        <v>4096</v>
      </c>
      <c r="V77">
        <v>552</v>
      </c>
      <c r="W77">
        <v>4096</v>
      </c>
      <c r="X77">
        <v>1</v>
      </c>
      <c r="Y77">
        <v>0.120711371314249</v>
      </c>
      <c r="Z77">
        <v>57</v>
      </c>
      <c r="AA77">
        <v>367.5</v>
      </c>
      <c r="AB77" t="s">
        <v>94</v>
      </c>
      <c r="AC77">
        <v>7.55078125</v>
      </c>
      <c r="AE77">
        <v>0</v>
      </c>
      <c r="AF77">
        <v>57</v>
      </c>
      <c r="AG77">
        <v>8.4921875</v>
      </c>
      <c r="AH77">
        <f t="shared" si="4"/>
        <v>48.5078125</v>
      </c>
      <c r="AI77">
        <f t="shared" si="5"/>
        <v>6.7120515179392823</v>
      </c>
      <c r="AJ77">
        <f t="shared" si="6"/>
        <v>0.36181280864640991</v>
      </c>
      <c r="AK77">
        <f t="shared" si="7"/>
        <v>157.54002798641824</v>
      </c>
    </row>
    <row r="78" spans="1:37" x14ac:dyDescent="0.3">
      <c r="A78">
        <v>76</v>
      </c>
      <c r="B78">
        <v>218</v>
      </c>
      <c r="C78" t="s">
        <v>91</v>
      </c>
      <c r="D78">
        <v>2.3131793475943099E-2</v>
      </c>
      <c r="E78">
        <v>4096</v>
      </c>
      <c r="F78">
        <v>12288</v>
      </c>
      <c r="G78">
        <v>3</v>
      </c>
      <c r="H78">
        <v>2.6326568727787301</v>
      </c>
      <c r="I78">
        <v>7.9082544342454897</v>
      </c>
      <c r="J78">
        <v>-0.94349535889184899</v>
      </c>
      <c r="K78" t="b">
        <v>1</v>
      </c>
      <c r="L78">
        <v>1007</v>
      </c>
      <c r="M78" t="s">
        <v>92</v>
      </c>
      <c r="N78">
        <v>8.2008602113450308</v>
      </c>
      <c r="O78">
        <v>4.4000000000000004</v>
      </c>
      <c r="P78">
        <v>3.004</v>
      </c>
      <c r="Q78" t="s">
        <v>172</v>
      </c>
      <c r="S78">
        <v>0</v>
      </c>
      <c r="T78">
        <v>25010</v>
      </c>
      <c r="U78">
        <v>4096</v>
      </c>
      <c r="V78">
        <v>990</v>
      </c>
      <c r="W78">
        <v>4096</v>
      </c>
      <c r="X78">
        <v>1</v>
      </c>
      <c r="Y78">
        <v>5.1889241642307397E-2</v>
      </c>
      <c r="Z78">
        <v>1007</v>
      </c>
      <c r="AA78">
        <v>24.83</v>
      </c>
      <c r="AB78" t="s">
        <v>94</v>
      </c>
      <c r="AC78">
        <v>31.734375</v>
      </c>
      <c r="AE78">
        <v>0</v>
      </c>
      <c r="AF78">
        <v>1007</v>
      </c>
      <c r="AG78">
        <v>6.06640625</v>
      </c>
      <c r="AH78">
        <f t="shared" si="4"/>
        <v>1000.93359375</v>
      </c>
      <c r="AI78">
        <f t="shared" si="5"/>
        <v>165.99613650998069</v>
      </c>
      <c r="AJ78">
        <f t="shared" si="6"/>
        <v>0.38926483435734044</v>
      </c>
      <c r="AK78">
        <f t="shared" si="7"/>
        <v>2586.9277446099486</v>
      </c>
    </row>
    <row r="79" spans="1:37" x14ac:dyDescent="0.3">
      <c r="A79">
        <v>77</v>
      </c>
      <c r="B79">
        <v>219</v>
      </c>
      <c r="C79" t="s">
        <v>91</v>
      </c>
      <c r="D79">
        <v>4.5510584288119098E-2</v>
      </c>
      <c r="E79">
        <v>4096</v>
      </c>
      <c r="F79">
        <v>4096</v>
      </c>
      <c r="G79">
        <v>1</v>
      </c>
      <c r="H79">
        <v>6.2897387086902397</v>
      </c>
      <c r="I79">
        <v>7.5304879461467102</v>
      </c>
      <c r="J79">
        <v>-0.98930390698114601</v>
      </c>
      <c r="K79" t="b">
        <v>1</v>
      </c>
      <c r="L79">
        <v>15.734</v>
      </c>
      <c r="M79" t="s">
        <v>92</v>
      </c>
      <c r="N79">
        <v>7.6314586293857403</v>
      </c>
      <c r="O79">
        <v>3.6389999999999998</v>
      </c>
      <c r="P79">
        <v>1.1970000000000001</v>
      </c>
      <c r="Q79" t="s">
        <v>173</v>
      </c>
      <c r="S79">
        <v>0</v>
      </c>
      <c r="T79">
        <v>4360</v>
      </c>
      <c r="U79">
        <v>4096</v>
      </c>
      <c r="V79">
        <v>81</v>
      </c>
      <c r="W79">
        <v>4096</v>
      </c>
      <c r="X79">
        <v>1</v>
      </c>
      <c r="Y79">
        <v>0.58774874541002597</v>
      </c>
      <c r="Z79">
        <v>15.734</v>
      </c>
      <c r="AA79">
        <v>277</v>
      </c>
      <c r="AB79" t="s">
        <v>94</v>
      </c>
      <c r="AC79">
        <v>3.966796875</v>
      </c>
      <c r="AD79" t="s">
        <v>98</v>
      </c>
      <c r="AE79">
        <v>3</v>
      </c>
      <c r="AF79">
        <v>15.734375</v>
      </c>
      <c r="AG79">
        <v>4.77734375</v>
      </c>
      <c r="AH79">
        <f t="shared" si="4"/>
        <v>10.95703125</v>
      </c>
      <c r="AI79">
        <f t="shared" si="5"/>
        <v>3.2935404742436631</v>
      </c>
      <c r="AJ79">
        <f t="shared" si="6"/>
        <v>0.37183543300643185</v>
      </c>
      <c r="AK79">
        <f t="shared" si="7"/>
        <v>42.315426673519397</v>
      </c>
    </row>
    <row r="80" spans="1:37" x14ac:dyDescent="0.3">
      <c r="A80">
        <v>78</v>
      </c>
      <c r="B80">
        <v>221</v>
      </c>
      <c r="C80" t="s">
        <v>91</v>
      </c>
      <c r="D80">
        <v>2.6450997399431402E-2</v>
      </c>
      <c r="E80">
        <v>4096</v>
      </c>
      <c r="F80">
        <v>16384</v>
      </c>
      <c r="G80">
        <v>4</v>
      </c>
      <c r="H80">
        <v>3.05880062605448</v>
      </c>
      <c r="I80">
        <v>7.5633624855175201</v>
      </c>
      <c r="J80">
        <v>-1.00457342301091</v>
      </c>
      <c r="K80" t="b">
        <v>1</v>
      </c>
      <c r="L80">
        <v>296.5</v>
      </c>
      <c r="M80" t="s">
        <v>92</v>
      </c>
      <c r="N80">
        <v>7.6701653654287396</v>
      </c>
      <c r="O80">
        <v>4.41</v>
      </c>
      <c r="P80">
        <v>2.4729999999999999</v>
      </c>
      <c r="Q80" t="s">
        <v>174</v>
      </c>
      <c r="S80">
        <v>0</v>
      </c>
      <c r="T80">
        <v>25620</v>
      </c>
      <c r="U80">
        <v>4096</v>
      </c>
      <c r="V80">
        <v>641</v>
      </c>
      <c r="W80">
        <v>4096</v>
      </c>
      <c r="X80">
        <v>1</v>
      </c>
      <c r="Y80">
        <v>8.1317735647269795E-2</v>
      </c>
      <c r="Z80">
        <v>296.5</v>
      </c>
      <c r="AA80">
        <v>86.4</v>
      </c>
      <c r="AB80" t="s">
        <v>94</v>
      </c>
      <c r="AC80">
        <v>17.21875</v>
      </c>
      <c r="AE80">
        <v>0</v>
      </c>
      <c r="AF80">
        <v>296.5</v>
      </c>
      <c r="AG80">
        <v>9.765625</v>
      </c>
      <c r="AH80">
        <f t="shared" si="4"/>
        <v>286.734375</v>
      </c>
      <c r="AI80">
        <f t="shared" si="5"/>
        <v>30.361599999999999</v>
      </c>
      <c r="AJ80">
        <f t="shared" si="6"/>
        <v>0.3662008143311305</v>
      </c>
      <c r="AK80">
        <f t="shared" si="7"/>
        <v>809.66504823742753</v>
      </c>
    </row>
    <row r="81" spans="1:37" x14ac:dyDescent="0.3">
      <c r="A81">
        <v>79</v>
      </c>
      <c r="B81">
        <v>222</v>
      </c>
      <c r="C81" t="s">
        <v>91</v>
      </c>
      <c r="D81">
        <v>1.08223787695564E-2</v>
      </c>
      <c r="E81">
        <v>4096</v>
      </c>
      <c r="F81">
        <v>16384</v>
      </c>
      <c r="G81">
        <v>4</v>
      </c>
      <c r="H81">
        <v>3.6708959600584801</v>
      </c>
      <c r="I81">
        <v>6.7251961143259003</v>
      </c>
      <c r="J81">
        <v>-1.0158246453486299</v>
      </c>
      <c r="K81" t="b">
        <v>1</v>
      </c>
      <c r="L81">
        <v>67.94</v>
      </c>
      <c r="M81" t="s">
        <v>92</v>
      </c>
      <c r="N81">
        <v>7.5333830149376801</v>
      </c>
      <c r="O81">
        <v>4.3440000000000003</v>
      </c>
      <c r="P81">
        <v>1.8320000000000001</v>
      </c>
      <c r="Q81" t="s">
        <v>175</v>
      </c>
      <c r="R81" s="1" t="s">
        <v>1941</v>
      </c>
      <c r="S81">
        <v>0</v>
      </c>
      <c r="T81">
        <v>22110</v>
      </c>
      <c r="U81">
        <v>4096</v>
      </c>
      <c r="V81">
        <v>613</v>
      </c>
      <c r="W81">
        <v>4096</v>
      </c>
      <c r="X81">
        <v>1</v>
      </c>
      <c r="Y81">
        <v>0.107876471780816</v>
      </c>
      <c r="Z81">
        <v>67.94</v>
      </c>
      <c r="AA81">
        <v>325.5</v>
      </c>
      <c r="AB81" t="s">
        <v>94</v>
      </c>
      <c r="AC81">
        <v>8.2421875</v>
      </c>
      <c r="AE81">
        <v>0</v>
      </c>
      <c r="AF81">
        <v>67.9375</v>
      </c>
      <c r="AG81">
        <v>8.5859375</v>
      </c>
      <c r="AH81">
        <f t="shared" si="4"/>
        <v>59.3515625</v>
      </c>
      <c r="AI81">
        <f t="shared" si="5"/>
        <v>7.9126478616924478</v>
      </c>
      <c r="AJ81">
        <f t="shared" si="6"/>
        <v>0.36210369954459704</v>
      </c>
      <c r="AK81">
        <f t="shared" si="7"/>
        <v>187.61890609083036</v>
      </c>
    </row>
    <row r="82" spans="1:37" x14ac:dyDescent="0.3">
      <c r="A82">
        <v>80</v>
      </c>
      <c r="B82">
        <v>229</v>
      </c>
      <c r="C82" t="s">
        <v>91</v>
      </c>
      <c r="D82">
        <v>2.8610163991446402E-2</v>
      </c>
      <c r="E82">
        <v>4096</v>
      </c>
      <c r="F82">
        <v>12288</v>
      </c>
      <c r="G82">
        <v>3</v>
      </c>
      <c r="H82">
        <v>2.5760259210987302</v>
      </c>
      <c r="I82">
        <v>7.8488289783477097</v>
      </c>
      <c r="J82">
        <v>-0.92983316033889996</v>
      </c>
      <c r="K82" t="b">
        <v>1</v>
      </c>
      <c r="L82">
        <v>1112</v>
      </c>
      <c r="M82" t="s">
        <v>92</v>
      </c>
      <c r="N82">
        <v>8.2341560064198092</v>
      </c>
      <c r="O82">
        <v>4.4400000000000004</v>
      </c>
      <c r="P82">
        <v>3.0470000000000002</v>
      </c>
      <c r="Q82" t="s">
        <v>176</v>
      </c>
      <c r="S82">
        <v>0</v>
      </c>
      <c r="T82">
        <v>27630</v>
      </c>
      <c r="U82">
        <v>4096</v>
      </c>
      <c r="V82">
        <v>1008</v>
      </c>
      <c r="W82">
        <v>4096</v>
      </c>
      <c r="X82">
        <v>1</v>
      </c>
      <c r="Y82">
        <v>4.9640150559747201E-2</v>
      </c>
      <c r="Z82">
        <v>1112</v>
      </c>
      <c r="AA82">
        <v>24.84</v>
      </c>
      <c r="AB82" t="s">
        <v>94</v>
      </c>
      <c r="AC82">
        <v>33.34375</v>
      </c>
      <c r="AE82">
        <v>0</v>
      </c>
      <c r="AF82">
        <v>1112</v>
      </c>
      <c r="AG82">
        <v>6.30078125</v>
      </c>
      <c r="AH82">
        <f t="shared" si="4"/>
        <v>1105.69921875</v>
      </c>
      <c r="AI82">
        <f t="shared" si="5"/>
        <v>176.48605083694977</v>
      </c>
      <c r="AJ82">
        <f t="shared" si="6"/>
        <v>0.39461954307052516</v>
      </c>
      <c r="AK82">
        <f t="shared" si="7"/>
        <v>2817.9040281369616</v>
      </c>
    </row>
    <row r="83" spans="1:37" x14ac:dyDescent="0.3">
      <c r="A83">
        <v>81</v>
      </c>
      <c r="B83">
        <v>230</v>
      </c>
      <c r="C83" t="s">
        <v>91</v>
      </c>
      <c r="D83">
        <v>4.1876585164497701E-2</v>
      </c>
      <c r="E83">
        <v>4096</v>
      </c>
      <c r="F83">
        <v>4096</v>
      </c>
      <c r="G83">
        <v>1</v>
      </c>
      <c r="H83">
        <v>7.5754590117848197</v>
      </c>
      <c r="I83">
        <v>9.4471300371574394</v>
      </c>
      <c r="J83">
        <v>-0.98930390698114601</v>
      </c>
      <c r="K83" t="b">
        <v>1</v>
      </c>
      <c r="L83">
        <v>17.670000000000002</v>
      </c>
      <c r="M83" t="s">
        <v>92</v>
      </c>
      <c r="N83">
        <v>9.4557578521046892</v>
      </c>
      <c r="O83">
        <v>3.6230000000000002</v>
      </c>
      <c r="P83">
        <v>1.2470000000000001</v>
      </c>
      <c r="Q83" t="s">
        <v>177</v>
      </c>
      <c r="S83">
        <v>0</v>
      </c>
      <c r="T83">
        <v>4200</v>
      </c>
      <c r="U83">
        <v>4096</v>
      </c>
      <c r="V83">
        <v>86</v>
      </c>
      <c r="W83">
        <v>4096</v>
      </c>
      <c r="X83">
        <v>1</v>
      </c>
      <c r="Y83">
        <v>0.70904998032629796</v>
      </c>
      <c r="Z83">
        <v>17.670000000000002</v>
      </c>
      <c r="AA83">
        <v>237.6</v>
      </c>
      <c r="AB83" t="s">
        <v>94</v>
      </c>
      <c r="AC83">
        <v>4.203125</v>
      </c>
      <c r="AD83" t="s">
        <v>98</v>
      </c>
      <c r="AE83">
        <v>4</v>
      </c>
      <c r="AF83">
        <v>17.671875</v>
      </c>
      <c r="AG83">
        <v>4.484375</v>
      </c>
      <c r="AH83">
        <f t="shared" si="4"/>
        <v>13.1875</v>
      </c>
      <c r="AI83">
        <f t="shared" si="5"/>
        <v>3.9407665505226479</v>
      </c>
      <c r="AJ83">
        <f t="shared" si="6"/>
        <v>0.37183543300643185</v>
      </c>
      <c r="AK83">
        <f t="shared" si="7"/>
        <v>47.526065111966666</v>
      </c>
    </row>
    <row r="84" spans="1:37" x14ac:dyDescent="0.3">
      <c r="A84">
        <v>82</v>
      </c>
      <c r="B84">
        <v>232</v>
      </c>
      <c r="C84" t="s">
        <v>91</v>
      </c>
      <c r="D84">
        <v>3.1999093953032597E-2</v>
      </c>
      <c r="E84">
        <v>4096</v>
      </c>
      <c r="F84">
        <v>16384</v>
      </c>
      <c r="G84">
        <v>4</v>
      </c>
      <c r="H84">
        <v>3.0241151229878702</v>
      </c>
      <c r="I84">
        <v>7.4126259362300297</v>
      </c>
      <c r="J84">
        <v>-1.0053770817493199</v>
      </c>
      <c r="K84" t="b">
        <v>1</v>
      </c>
      <c r="L84">
        <v>282.8</v>
      </c>
      <c r="M84" t="s">
        <v>92</v>
      </c>
      <c r="N84">
        <v>7.5473072777183896</v>
      </c>
      <c r="O84">
        <v>4.42</v>
      </c>
      <c r="P84">
        <v>2.4510000000000001</v>
      </c>
      <c r="Q84" t="s">
        <v>178</v>
      </c>
      <c r="S84">
        <v>0</v>
      </c>
      <c r="T84">
        <v>26460</v>
      </c>
      <c r="U84">
        <v>4096</v>
      </c>
      <c r="V84">
        <v>752</v>
      </c>
      <c r="W84">
        <v>4096</v>
      </c>
      <c r="X84">
        <v>1</v>
      </c>
      <c r="Y84">
        <v>7.3811883801346401E-2</v>
      </c>
      <c r="Z84">
        <v>282.8</v>
      </c>
      <c r="AA84">
        <v>93.6</v>
      </c>
      <c r="AB84" t="s">
        <v>94</v>
      </c>
      <c r="AC84">
        <v>16.8125</v>
      </c>
      <c r="AE84">
        <v>0</v>
      </c>
      <c r="AF84">
        <v>282.75</v>
      </c>
      <c r="AG84">
        <v>9.25</v>
      </c>
      <c r="AH84">
        <f t="shared" si="4"/>
        <v>273.5</v>
      </c>
      <c r="AI84">
        <f t="shared" si="5"/>
        <v>30.567567567567568</v>
      </c>
      <c r="AJ84">
        <f t="shared" si="6"/>
        <v>0.36590663207358498</v>
      </c>
      <c r="AK84">
        <f t="shared" si="7"/>
        <v>772.73811189937135</v>
      </c>
    </row>
    <row r="85" spans="1:37" x14ac:dyDescent="0.3">
      <c r="A85">
        <v>83</v>
      </c>
      <c r="B85">
        <v>233</v>
      </c>
      <c r="C85" t="s">
        <v>91</v>
      </c>
      <c r="D85">
        <v>1.6698676140415501E-2</v>
      </c>
      <c r="E85">
        <v>4096</v>
      </c>
      <c r="F85">
        <v>16384</v>
      </c>
      <c r="G85">
        <v>4</v>
      </c>
      <c r="H85">
        <v>4.3334456862396298</v>
      </c>
      <c r="I85">
        <v>7.3761678038239102</v>
      </c>
      <c r="J85">
        <v>-1.0190392803022601</v>
      </c>
      <c r="K85" t="b">
        <v>1</v>
      </c>
      <c r="L85">
        <v>50.38</v>
      </c>
      <c r="M85" t="s">
        <v>92</v>
      </c>
      <c r="N85">
        <v>8.1848070143710192</v>
      </c>
      <c r="O85">
        <v>4.3550000000000004</v>
      </c>
      <c r="P85">
        <v>1.702</v>
      </c>
      <c r="Q85" t="s">
        <v>179</v>
      </c>
      <c r="R85" s="1" t="s">
        <v>1941</v>
      </c>
      <c r="S85">
        <v>0</v>
      </c>
      <c r="T85">
        <v>22750</v>
      </c>
      <c r="U85">
        <v>4096</v>
      </c>
      <c r="V85">
        <v>451</v>
      </c>
      <c r="W85">
        <v>4096</v>
      </c>
      <c r="X85">
        <v>1</v>
      </c>
      <c r="Y85">
        <v>0.15696582694107</v>
      </c>
      <c r="Z85">
        <v>50.38</v>
      </c>
      <c r="AA85">
        <v>451.8</v>
      </c>
      <c r="AB85" t="s">
        <v>94</v>
      </c>
      <c r="AC85">
        <v>7.09765625</v>
      </c>
      <c r="AE85">
        <v>0</v>
      </c>
      <c r="AF85">
        <v>50.375</v>
      </c>
      <c r="AG85">
        <v>10.0234375</v>
      </c>
      <c r="AH85">
        <f t="shared" si="4"/>
        <v>40.3515625</v>
      </c>
      <c r="AI85">
        <f t="shared" si="5"/>
        <v>5.0257209664848013</v>
      </c>
      <c r="AJ85">
        <f t="shared" si="6"/>
        <v>0.36094153729969269</v>
      </c>
      <c r="AK85">
        <f t="shared" si="7"/>
        <v>139.56553844389828</v>
      </c>
    </row>
    <row r="86" spans="1:37" x14ac:dyDescent="0.3">
      <c r="A86">
        <v>84</v>
      </c>
      <c r="B86">
        <v>240</v>
      </c>
      <c r="C86" t="s">
        <v>91</v>
      </c>
      <c r="D86">
        <v>2.8055066857092501E-2</v>
      </c>
      <c r="E86">
        <v>4096</v>
      </c>
      <c r="F86">
        <v>12288</v>
      </c>
      <c r="G86">
        <v>3</v>
      </c>
      <c r="H86">
        <v>2.1174276483552399</v>
      </c>
      <c r="I86">
        <v>6.5425205853476402</v>
      </c>
      <c r="J86">
        <v>-0.91938559673958697</v>
      </c>
      <c r="K86" t="b">
        <v>1</v>
      </c>
      <c r="L86">
        <v>1232</v>
      </c>
      <c r="M86" t="s">
        <v>92</v>
      </c>
      <c r="N86">
        <v>7.0536325171494498</v>
      </c>
      <c r="O86">
        <v>4.47</v>
      </c>
      <c r="P86">
        <v>3.09</v>
      </c>
      <c r="Q86" t="s">
        <v>180</v>
      </c>
      <c r="S86">
        <v>0</v>
      </c>
      <c r="T86">
        <v>29360</v>
      </c>
      <c r="U86">
        <v>4096</v>
      </c>
      <c r="V86">
        <v>121</v>
      </c>
      <c r="W86">
        <v>4096</v>
      </c>
      <c r="X86">
        <v>1</v>
      </c>
      <c r="Y86">
        <v>0.101584331668658</v>
      </c>
      <c r="Z86">
        <v>1232</v>
      </c>
      <c r="AA86">
        <v>23.83</v>
      </c>
      <c r="AB86" t="s">
        <v>94</v>
      </c>
      <c r="AC86">
        <v>35.09375</v>
      </c>
      <c r="AE86">
        <v>0</v>
      </c>
      <c r="AF86">
        <v>1232</v>
      </c>
      <c r="AG86">
        <v>22.671875</v>
      </c>
      <c r="AH86">
        <f t="shared" si="4"/>
        <v>1209.328125</v>
      </c>
      <c r="AI86">
        <f t="shared" si="5"/>
        <v>54.340454858718125</v>
      </c>
      <c r="AJ86">
        <f t="shared" si="6"/>
        <v>0.39876396771684908</v>
      </c>
      <c r="AK86">
        <f t="shared" si="7"/>
        <v>3089.5469494244981</v>
      </c>
    </row>
    <row r="87" spans="1:37" x14ac:dyDescent="0.3">
      <c r="A87">
        <v>85</v>
      </c>
      <c r="B87">
        <v>241</v>
      </c>
      <c r="C87" t="s">
        <v>91</v>
      </c>
      <c r="D87">
        <v>4.5473388644532299E-2</v>
      </c>
      <c r="E87">
        <v>4096</v>
      </c>
      <c r="F87">
        <v>4096</v>
      </c>
      <c r="G87">
        <v>1</v>
      </c>
      <c r="H87">
        <v>10.1946286663182</v>
      </c>
      <c r="I87">
        <v>10.3439640471725</v>
      </c>
      <c r="J87">
        <v>-0.99492951815000696</v>
      </c>
      <c r="K87" t="b">
        <v>1</v>
      </c>
      <c r="L87">
        <v>10.336</v>
      </c>
      <c r="M87" t="s">
        <v>92</v>
      </c>
      <c r="N87">
        <v>10.3439312119998</v>
      </c>
      <c r="O87">
        <v>3.5659999999999998</v>
      </c>
      <c r="P87">
        <v>1.0149999999999999</v>
      </c>
      <c r="Q87" t="s">
        <v>181</v>
      </c>
      <c r="S87">
        <v>0</v>
      </c>
      <c r="T87">
        <v>3690</v>
      </c>
      <c r="U87">
        <v>4096</v>
      </c>
      <c r="V87">
        <v>85</v>
      </c>
      <c r="W87">
        <v>4096</v>
      </c>
      <c r="X87">
        <v>1</v>
      </c>
      <c r="Y87">
        <v>0.99729750302848297</v>
      </c>
      <c r="Z87">
        <v>10.336</v>
      </c>
      <c r="AA87">
        <v>357</v>
      </c>
      <c r="AB87" t="s">
        <v>94</v>
      </c>
      <c r="AC87">
        <v>3.21484375</v>
      </c>
      <c r="AD87" t="s">
        <v>98</v>
      </c>
      <c r="AE87">
        <v>4</v>
      </c>
      <c r="AF87">
        <v>10.3359375</v>
      </c>
      <c r="AG87">
        <v>3.5078125</v>
      </c>
      <c r="AH87">
        <f t="shared" si="4"/>
        <v>6.828125</v>
      </c>
      <c r="AI87">
        <f t="shared" si="5"/>
        <v>2.9465478841870825</v>
      </c>
      <c r="AJ87">
        <f t="shared" si="6"/>
        <v>0.36974950425477376</v>
      </c>
      <c r="AK87">
        <f t="shared" si="7"/>
        <v>27.953891434775478</v>
      </c>
    </row>
    <row r="88" spans="1:37" x14ac:dyDescent="0.3">
      <c r="A88">
        <v>86</v>
      </c>
      <c r="B88">
        <v>243</v>
      </c>
      <c r="C88" t="s">
        <v>91</v>
      </c>
      <c r="D88">
        <v>3.3659671763154E-2</v>
      </c>
      <c r="E88">
        <v>4096</v>
      </c>
      <c r="F88">
        <v>16384</v>
      </c>
      <c r="G88">
        <v>4</v>
      </c>
      <c r="H88">
        <v>3.0743553944349</v>
      </c>
      <c r="I88">
        <v>7.6078286811504201</v>
      </c>
      <c r="J88">
        <v>-1.0053770817493199</v>
      </c>
      <c r="K88" t="b">
        <v>1</v>
      </c>
      <c r="L88">
        <v>298</v>
      </c>
      <c r="M88" t="s">
        <v>92</v>
      </c>
      <c r="N88">
        <v>7.7138610768059799</v>
      </c>
      <c r="O88">
        <v>4.4340000000000002</v>
      </c>
      <c r="P88">
        <v>2.4750000000000001</v>
      </c>
      <c r="Q88" t="s">
        <v>182</v>
      </c>
      <c r="S88">
        <v>0</v>
      </c>
      <c r="T88">
        <v>27020</v>
      </c>
      <c r="U88">
        <v>4096</v>
      </c>
      <c r="V88">
        <v>722</v>
      </c>
      <c r="W88">
        <v>4096</v>
      </c>
      <c r="X88">
        <v>1</v>
      </c>
      <c r="Y88">
        <v>7.7199513999779604E-2</v>
      </c>
      <c r="Z88">
        <v>298</v>
      </c>
      <c r="AA88">
        <v>90.7</v>
      </c>
      <c r="AB88" t="s">
        <v>94</v>
      </c>
      <c r="AC88">
        <v>17.265625</v>
      </c>
      <c r="AE88">
        <v>0</v>
      </c>
      <c r="AF88">
        <v>298</v>
      </c>
      <c r="AG88">
        <v>9.71875</v>
      </c>
      <c r="AH88">
        <f t="shared" si="4"/>
        <v>288.28125</v>
      </c>
      <c r="AI88">
        <f t="shared" si="5"/>
        <v>30.662379421221864</v>
      </c>
      <c r="AJ88">
        <f t="shared" si="6"/>
        <v>0.36590663207358498</v>
      </c>
      <c r="AK88">
        <f t="shared" si="7"/>
        <v>814.41541059597751</v>
      </c>
    </row>
    <row r="89" spans="1:37" x14ac:dyDescent="0.3">
      <c r="A89">
        <v>87</v>
      </c>
      <c r="B89">
        <v>244</v>
      </c>
      <c r="C89" t="s">
        <v>91</v>
      </c>
      <c r="D89">
        <v>1.10404295731926E-2</v>
      </c>
      <c r="E89">
        <v>4096</v>
      </c>
      <c r="F89">
        <v>16384</v>
      </c>
      <c r="G89">
        <v>4</v>
      </c>
      <c r="H89">
        <v>4.6985798643489103</v>
      </c>
      <c r="I89">
        <v>8.2546339609020407</v>
      </c>
      <c r="J89">
        <v>-1.02064659777908</v>
      </c>
      <c r="K89" t="b">
        <v>1</v>
      </c>
      <c r="L89">
        <v>57.06</v>
      </c>
      <c r="M89" t="s">
        <v>92</v>
      </c>
      <c r="N89">
        <v>8.8056084689836798</v>
      </c>
      <c r="O89">
        <v>4.375</v>
      </c>
      <c r="P89">
        <v>1.7569999999999999</v>
      </c>
      <c r="Q89" t="s">
        <v>183</v>
      </c>
      <c r="R89" s="1" t="s">
        <v>1941</v>
      </c>
      <c r="S89">
        <v>0</v>
      </c>
      <c r="T89">
        <v>23710</v>
      </c>
      <c r="U89">
        <v>4096</v>
      </c>
      <c r="V89">
        <v>327</v>
      </c>
      <c r="W89">
        <v>4096</v>
      </c>
      <c r="X89">
        <v>1</v>
      </c>
      <c r="Y89">
        <v>0.204531933854497</v>
      </c>
      <c r="Z89">
        <v>57.06</v>
      </c>
      <c r="AA89">
        <v>415.5</v>
      </c>
      <c r="AB89" t="s">
        <v>94</v>
      </c>
      <c r="AC89">
        <v>7.5546875</v>
      </c>
      <c r="AE89">
        <v>0</v>
      </c>
      <c r="AF89">
        <v>57.0625</v>
      </c>
      <c r="AG89">
        <v>11.5</v>
      </c>
      <c r="AH89">
        <f t="shared" si="4"/>
        <v>45.5625</v>
      </c>
      <c r="AI89">
        <f t="shared" si="5"/>
        <v>4.9619565217391308</v>
      </c>
      <c r="AJ89">
        <f t="shared" si="6"/>
        <v>0.3603618556497033</v>
      </c>
      <c r="AK89">
        <f t="shared" si="7"/>
        <v>158.34778044729768</v>
      </c>
    </row>
    <row r="90" spans="1:37" x14ac:dyDescent="0.3">
      <c r="A90">
        <v>88</v>
      </c>
      <c r="B90">
        <v>251</v>
      </c>
      <c r="C90" t="s">
        <v>91</v>
      </c>
      <c r="D90">
        <v>2.4317612510565301E-2</v>
      </c>
      <c r="E90">
        <v>4096</v>
      </c>
      <c r="F90">
        <v>12288</v>
      </c>
      <c r="G90">
        <v>3</v>
      </c>
      <c r="H90">
        <v>2.1452206741712398</v>
      </c>
      <c r="I90">
        <v>6.7708527528529698</v>
      </c>
      <c r="J90">
        <v>-0.91134900935549901</v>
      </c>
      <c r="K90" t="b">
        <v>1</v>
      </c>
      <c r="L90">
        <v>1432</v>
      </c>
      <c r="M90" t="s">
        <v>92</v>
      </c>
      <c r="N90">
        <v>7.2183588489765196</v>
      </c>
      <c r="O90">
        <v>4.484</v>
      </c>
      <c r="P90">
        <v>3.1560000000000001</v>
      </c>
      <c r="Q90" t="s">
        <v>184</v>
      </c>
      <c r="S90">
        <v>0</v>
      </c>
      <c r="T90">
        <v>30460</v>
      </c>
      <c r="U90">
        <v>4096</v>
      </c>
      <c r="V90">
        <v>167</v>
      </c>
      <c r="W90">
        <v>4096</v>
      </c>
      <c r="X90">
        <v>1</v>
      </c>
      <c r="Y90">
        <v>8.8886362830776902E-2</v>
      </c>
      <c r="Z90">
        <v>1432</v>
      </c>
      <c r="AA90">
        <v>21.28</v>
      </c>
      <c r="AB90" t="s">
        <v>94</v>
      </c>
      <c r="AC90">
        <v>37.84375</v>
      </c>
      <c r="AE90">
        <v>0</v>
      </c>
      <c r="AF90">
        <v>1432</v>
      </c>
      <c r="AG90">
        <v>19.71875</v>
      </c>
      <c r="AH90">
        <f t="shared" si="4"/>
        <v>1412.28125</v>
      </c>
      <c r="AI90">
        <f t="shared" si="5"/>
        <v>72.621236133122025</v>
      </c>
      <c r="AJ90">
        <f t="shared" si="6"/>
        <v>0.40198158118703098</v>
      </c>
      <c r="AK90">
        <f t="shared" si="7"/>
        <v>3562.3522743787848</v>
      </c>
    </row>
    <row r="91" spans="1:37" x14ac:dyDescent="0.3">
      <c r="A91">
        <v>89</v>
      </c>
      <c r="B91">
        <v>252</v>
      </c>
      <c r="C91" t="s">
        <v>91</v>
      </c>
      <c r="D91">
        <v>3.40135535024274E-2</v>
      </c>
      <c r="E91">
        <v>4096</v>
      </c>
      <c r="F91">
        <v>4096</v>
      </c>
      <c r="G91">
        <v>1</v>
      </c>
      <c r="H91">
        <v>7.6925357544246298</v>
      </c>
      <c r="I91">
        <v>7.32819201996214</v>
      </c>
      <c r="J91">
        <v>-0.99412585941159903</v>
      </c>
      <c r="K91" t="b">
        <v>1</v>
      </c>
      <c r="L91">
        <v>8.9700000000000006</v>
      </c>
      <c r="M91" t="s">
        <v>92</v>
      </c>
      <c r="N91">
        <v>7.4730757516416597</v>
      </c>
      <c r="O91">
        <v>3.5550000000000002</v>
      </c>
      <c r="P91">
        <v>0.9526</v>
      </c>
      <c r="Q91" t="s">
        <v>185</v>
      </c>
      <c r="S91">
        <v>0</v>
      </c>
      <c r="T91">
        <v>3584</v>
      </c>
      <c r="U91">
        <v>4096</v>
      </c>
      <c r="V91">
        <v>140</v>
      </c>
      <c r="W91">
        <v>4096</v>
      </c>
      <c r="X91">
        <v>1</v>
      </c>
      <c r="Y91">
        <v>0.56562250677746995</v>
      </c>
      <c r="Z91">
        <v>8.9700000000000006</v>
      </c>
      <c r="AA91">
        <v>399.5</v>
      </c>
      <c r="AB91" t="s">
        <v>94</v>
      </c>
      <c r="AC91">
        <v>2.994140625</v>
      </c>
      <c r="AD91" t="s">
        <v>98</v>
      </c>
      <c r="AE91">
        <v>3</v>
      </c>
      <c r="AF91">
        <v>8.96875</v>
      </c>
      <c r="AG91">
        <v>3.142578125</v>
      </c>
      <c r="AH91">
        <f t="shared" si="4"/>
        <v>5.826171875</v>
      </c>
      <c r="AI91">
        <f t="shared" si="5"/>
        <v>2.8539465506525792</v>
      </c>
      <c r="AJ91">
        <f t="shared" si="6"/>
        <v>0.37004677611145292</v>
      </c>
      <c r="AK91">
        <f t="shared" si="7"/>
        <v>24.236800801903858</v>
      </c>
    </row>
    <row r="92" spans="1:37" x14ac:dyDescent="0.3">
      <c r="A92">
        <v>90</v>
      </c>
      <c r="B92">
        <v>254</v>
      </c>
      <c r="C92" t="s">
        <v>91</v>
      </c>
      <c r="D92">
        <v>3.4044678501360302E-2</v>
      </c>
      <c r="E92">
        <v>4096</v>
      </c>
      <c r="F92">
        <v>16384</v>
      </c>
      <c r="G92">
        <v>4</v>
      </c>
      <c r="H92">
        <v>3.37459321274636</v>
      </c>
      <c r="I92">
        <v>8.3442089987048806</v>
      </c>
      <c r="J92">
        <v>-1.0061807404877301</v>
      </c>
      <c r="K92" t="b">
        <v>1</v>
      </c>
      <c r="L92">
        <v>297</v>
      </c>
      <c r="M92" t="s">
        <v>92</v>
      </c>
      <c r="N92">
        <v>8.40145120096774</v>
      </c>
      <c r="O92">
        <v>4.4340000000000002</v>
      </c>
      <c r="P92">
        <v>2.4729999999999999</v>
      </c>
      <c r="Q92" t="s">
        <v>186</v>
      </c>
      <c r="S92">
        <v>0</v>
      </c>
      <c r="T92">
        <v>27200</v>
      </c>
      <c r="U92">
        <v>4096</v>
      </c>
      <c r="V92">
        <v>374</v>
      </c>
      <c r="W92">
        <v>4096</v>
      </c>
      <c r="X92">
        <v>1</v>
      </c>
      <c r="Y92">
        <v>0.12278729190568601</v>
      </c>
      <c r="Z92">
        <v>297</v>
      </c>
      <c r="AA92">
        <v>91.56</v>
      </c>
      <c r="AB92" t="s">
        <v>94</v>
      </c>
      <c r="AC92">
        <v>17.234375</v>
      </c>
      <c r="AE92">
        <v>0</v>
      </c>
      <c r="AF92">
        <v>297</v>
      </c>
      <c r="AG92">
        <v>13.8984375</v>
      </c>
      <c r="AH92">
        <f t="shared" si="4"/>
        <v>283.1015625</v>
      </c>
      <c r="AI92">
        <f t="shared" si="5"/>
        <v>21.36930860033727</v>
      </c>
      <c r="AJ92">
        <f t="shared" si="6"/>
        <v>0.36561268614320547</v>
      </c>
      <c r="AK92">
        <f t="shared" si="7"/>
        <v>812.33505087859339</v>
      </c>
    </row>
    <row r="93" spans="1:37" x14ac:dyDescent="0.3">
      <c r="A93">
        <v>91</v>
      </c>
      <c r="B93">
        <v>255</v>
      </c>
      <c r="C93" t="s">
        <v>91</v>
      </c>
      <c r="D93">
        <v>1.38708619698592E-2</v>
      </c>
      <c r="E93">
        <v>4096</v>
      </c>
      <c r="F93">
        <v>16384</v>
      </c>
      <c r="G93">
        <v>4</v>
      </c>
      <c r="H93">
        <v>5.5582611614532302</v>
      </c>
      <c r="I93">
        <v>9.3361417946284693</v>
      </c>
      <c r="J93">
        <v>-1.0222539152559</v>
      </c>
      <c r="K93" t="b">
        <v>1</v>
      </c>
      <c r="L93">
        <v>47.8</v>
      </c>
      <c r="M93" t="s">
        <v>92</v>
      </c>
      <c r="N93">
        <v>9.8108366495188708</v>
      </c>
      <c r="O93">
        <v>4.3869999999999996</v>
      </c>
      <c r="P93">
        <v>1.68</v>
      </c>
      <c r="Q93" t="s">
        <v>187</v>
      </c>
      <c r="R93" s="1" t="s">
        <v>1941</v>
      </c>
      <c r="S93">
        <v>0</v>
      </c>
      <c r="T93">
        <v>24370</v>
      </c>
      <c r="U93">
        <v>4096</v>
      </c>
      <c r="V93">
        <v>232</v>
      </c>
      <c r="W93">
        <v>4096</v>
      </c>
      <c r="X93">
        <v>1</v>
      </c>
      <c r="Y93">
        <v>0.29926450657671899</v>
      </c>
      <c r="Z93">
        <v>47.8</v>
      </c>
      <c r="AA93">
        <v>509.8</v>
      </c>
      <c r="AB93" t="s">
        <v>94</v>
      </c>
      <c r="AC93">
        <v>6.9140625</v>
      </c>
      <c r="AE93">
        <v>0</v>
      </c>
      <c r="AF93">
        <v>47.8125</v>
      </c>
      <c r="AG93">
        <v>12.8203125</v>
      </c>
      <c r="AH93">
        <f t="shared" si="4"/>
        <v>34.9921875</v>
      </c>
      <c r="AI93">
        <f t="shared" si="5"/>
        <v>3.7294332723948811</v>
      </c>
      <c r="AJ93">
        <f t="shared" si="6"/>
        <v>0.35978310498376698</v>
      </c>
      <c r="AK93">
        <f t="shared" si="7"/>
        <v>132.89256593123585</v>
      </c>
    </row>
    <row r="94" spans="1:37" x14ac:dyDescent="0.3">
      <c r="A94">
        <v>92</v>
      </c>
      <c r="B94">
        <v>262</v>
      </c>
      <c r="C94" t="s">
        <v>91</v>
      </c>
      <c r="D94">
        <v>2.8233458956482299E-2</v>
      </c>
      <c r="E94">
        <v>4096</v>
      </c>
      <c r="F94">
        <v>12288</v>
      </c>
      <c r="G94">
        <v>3</v>
      </c>
      <c r="H94">
        <v>2.3960326235924101</v>
      </c>
      <c r="I94">
        <v>7.5437589633417499</v>
      </c>
      <c r="J94">
        <v>-0.917778279262769</v>
      </c>
      <c r="K94" t="b">
        <v>1</v>
      </c>
      <c r="L94">
        <v>1406</v>
      </c>
      <c r="M94" t="s">
        <v>92</v>
      </c>
      <c r="N94">
        <v>7.8924479123584899</v>
      </c>
      <c r="O94">
        <v>4.47</v>
      </c>
      <c r="P94">
        <v>3.1480000000000001</v>
      </c>
      <c r="Q94" t="s">
        <v>188</v>
      </c>
      <c r="S94">
        <v>0</v>
      </c>
      <c r="T94">
        <v>29460</v>
      </c>
      <c r="U94">
        <v>4096</v>
      </c>
      <c r="V94">
        <v>1267</v>
      </c>
      <c r="W94">
        <v>4096</v>
      </c>
      <c r="X94">
        <v>1</v>
      </c>
      <c r="Y94">
        <v>3.9219970249916802E-2</v>
      </c>
      <c r="Z94">
        <v>1406</v>
      </c>
      <c r="AA94">
        <v>20.95</v>
      </c>
      <c r="AB94" t="s">
        <v>94</v>
      </c>
      <c r="AC94">
        <v>37.5</v>
      </c>
      <c r="AE94">
        <v>0</v>
      </c>
      <c r="AF94">
        <v>1406</v>
      </c>
      <c r="AG94">
        <v>5.046875</v>
      </c>
      <c r="AH94">
        <f t="shared" si="4"/>
        <v>1400.953125</v>
      </c>
      <c r="AI94">
        <f t="shared" si="5"/>
        <v>278.58823529411762</v>
      </c>
      <c r="AJ94">
        <f t="shared" si="6"/>
        <v>0.39940542338463997</v>
      </c>
      <c r="AK94">
        <f t="shared" si="7"/>
        <v>3520.2326199911859</v>
      </c>
    </row>
    <row r="95" spans="1:37" x14ac:dyDescent="0.3">
      <c r="A95">
        <v>93</v>
      </c>
      <c r="B95">
        <v>263</v>
      </c>
      <c r="C95" t="s">
        <v>91</v>
      </c>
      <c r="D95">
        <v>6.2681042410453094E-2</v>
      </c>
      <c r="E95">
        <v>4096</v>
      </c>
      <c r="F95">
        <v>4096</v>
      </c>
      <c r="G95">
        <v>1</v>
      </c>
      <c r="H95">
        <v>18.1830771216203</v>
      </c>
      <c r="I95">
        <v>13.557401740583099</v>
      </c>
      <c r="J95">
        <v>-0.99573317688841601</v>
      </c>
      <c r="K95" t="b">
        <v>1</v>
      </c>
      <c r="L95">
        <v>5.5659999999999998</v>
      </c>
      <c r="M95" t="s">
        <v>92</v>
      </c>
      <c r="N95">
        <v>13.573666483733399</v>
      </c>
      <c r="O95">
        <v>3.5369999999999999</v>
      </c>
      <c r="P95">
        <v>0.74560000000000004</v>
      </c>
      <c r="Q95" t="s">
        <v>189</v>
      </c>
      <c r="S95">
        <v>0</v>
      </c>
      <c r="T95">
        <v>3452</v>
      </c>
      <c r="U95">
        <v>4096</v>
      </c>
      <c r="V95">
        <v>32</v>
      </c>
      <c r="W95">
        <v>4096</v>
      </c>
      <c r="X95">
        <v>1</v>
      </c>
      <c r="Y95">
        <v>3.0375675885872901</v>
      </c>
      <c r="Z95">
        <v>5.5659999999999998</v>
      </c>
      <c r="AA95">
        <v>620</v>
      </c>
      <c r="AB95" t="s">
        <v>94</v>
      </c>
      <c r="AC95">
        <v>2.359375</v>
      </c>
      <c r="AD95" t="s">
        <v>98</v>
      </c>
      <c r="AE95">
        <v>3</v>
      </c>
      <c r="AF95">
        <v>5.56640625</v>
      </c>
      <c r="AG95">
        <v>3.58984375</v>
      </c>
      <c r="AH95">
        <f t="shared" si="4"/>
        <v>1.9765625</v>
      </c>
      <c r="AI95">
        <f t="shared" si="5"/>
        <v>1.5505984766050054</v>
      </c>
      <c r="AJ95">
        <f t="shared" si="6"/>
        <v>0.36945247120724611</v>
      </c>
      <c r="AK95">
        <f t="shared" si="7"/>
        <v>15.066636939281691</v>
      </c>
    </row>
    <row r="96" spans="1:37" x14ac:dyDescent="0.3">
      <c r="A96">
        <v>94</v>
      </c>
      <c r="B96">
        <v>265</v>
      </c>
      <c r="C96" t="s">
        <v>91</v>
      </c>
      <c r="D96">
        <v>3.8216117636877801E-2</v>
      </c>
      <c r="E96">
        <v>4096</v>
      </c>
      <c r="F96">
        <v>16384</v>
      </c>
      <c r="G96">
        <v>4</v>
      </c>
      <c r="H96">
        <v>3.1945375032538301</v>
      </c>
      <c r="I96">
        <v>7.8865144611579003</v>
      </c>
      <c r="J96">
        <v>-1.00778805796454</v>
      </c>
      <c r="K96" t="b">
        <v>1</v>
      </c>
      <c r="L96">
        <v>294.2</v>
      </c>
      <c r="M96" t="s">
        <v>92</v>
      </c>
      <c r="N96">
        <v>7.9604881299647001</v>
      </c>
      <c r="O96">
        <v>4.4340000000000002</v>
      </c>
      <c r="P96">
        <v>2.4689999999999999</v>
      </c>
      <c r="Q96" t="s">
        <v>190</v>
      </c>
      <c r="S96">
        <v>0</v>
      </c>
      <c r="T96">
        <v>27100</v>
      </c>
      <c r="U96">
        <v>4096</v>
      </c>
      <c r="V96">
        <v>704</v>
      </c>
      <c r="W96">
        <v>4096</v>
      </c>
      <c r="X96">
        <v>1</v>
      </c>
      <c r="Y96">
        <v>8.2709744166548901E-2</v>
      </c>
      <c r="Z96">
        <v>294.2</v>
      </c>
      <c r="AA96">
        <v>92.1</v>
      </c>
      <c r="AB96" t="s">
        <v>94</v>
      </c>
      <c r="AC96">
        <v>17.15625</v>
      </c>
      <c r="AE96">
        <v>0</v>
      </c>
      <c r="AF96">
        <v>294.25</v>
      </c>
      <c r="AG96">
        <v>9.9765625</v>
      </c>
      <c r="AH96">
        <f t="shared" si="4"/>
        <v>284.2734375</v>
      </c>
      <c r="AI96">
        <f t="shared" si="5"/>
        <v>29.49412685982772</v>
      </c>
      <c r="AJ96">
        <f t="shared" si="6"/>
        <v>0.36502550250470045</v>
      </c>
      <c r="AK96">
        <f t="shared" si="7"/>
        <v>806.10806089147411</v>
      </c>
    </row>
    <row r="97" spans="1:37" x14ac:dyDescent="0.3">
      <c r="A97">
        <v>95</v>
      </c>
      <c r="B97">
        <v>266</v>
      </c>
      <c r="C97" t="s">
        <v>91</v>
      </c>
      <c r="D97">
        <v>9.1100754898492103E-3</v>
      </c>
      <c r="E97">
        <v>4096</v>
      </c>
      <c r="F97">
        <v>16384</v>
      </c>
      <c r="G97">
        <v>4</v>
      </c>
      <c r="H97">
        <v>5.9389251197131001</v>
      </c>
      <c r="I97">
        <v>10.0915329182625</v>
      </c>
      <c r="J97">
        <v>-1.0222539152559</v>
      </c>
      <c r="K97" t="b">
        <v>1</v>
      </c>
      <c r="L97">
        <v>50.03</v>
      </c>
      <c r="M97" t="s">
        <v>92</v>
      </c>
      <c r="N97">
        <v>10.3649373764818</v>
      </c>
      <c r="O97">
        <v>4.3949999999999996</v>
      </c>
      <c r="P97">
        <v>1.6990000000000001</v>
      </c>
      <c r="Q97" t="s">
        <v>191</v>
      </c>
      <c r="R97" s="1" t="s">
        <v>1941</v>
      </c>
      <c r="S97">
        <v>0</v>
      </c>
      <c r="T97">
        <v>24800</v>
      </c>
      <c r="U97">
        <v>4096</v>
      </c>
      <c r="V97">
        <v>179</v>
      </c>
      <c r="W97">
        <v>4096</v>
      </c>
      <c r="X97">
        <v>1</v>
      </c>
      <c r="Y97">
        <v>0.36915259549476298</v>
      </c>
      <c r="Z97">
        <v>50.03</v>
      </c>
      <c r="AA97">
        <v>495.8</v>
      </c>
      <c r="AB97" t="s">
        <v>94</v>
      </c>
      <c r="AC97">
        <v>7.07421875</v>
      </c>
      <c r="AE97">
        <v>0</v>
      </c>
      <c r="AF97">
        <v>50.03125</v>
      </c>
      <c r="AG97">
        <v>13.6875</v>
      </c>
      <c r="AH97">
        <f t="shared" si="4"/>
        <v>36.34375</v>
      </c>
      <c r="AI97">
        <f t="shared" si="5"/>
        <v>3.6552511415525113</v>
      </c>
      <c r="AJ97">
        <f t="shared" si="6"/>
        <v>0.35978310498376698</v>
      </c>
      <c r="AK97">
        <f t="shared" si="7"/>
        <v>139.05947585353502</v>
      </c>
    </row>
    <row r="98" spans="1:37" x14ac:dyDescent="0.3">
      <c r="A98">
        <v>96</v>
      </c>
      <c r="B98">
        <v>273</v>
      </c>
      <c r="C98" t="s">
        <v>91</v>
      </c>
      <c r="D98">
        <v>2.6822158706120699E-2</v>
      </c>
      <c r="E98">
        <v>4096</v>
      </c>
      <c r="F98">
        <v>12288</v>
      </c>
      <c r="G98">
        <v>3</v>
      </c>
      <c r="H98">
        <v>2.0529827933028399</v>
      </c>
      <c r="I98">
        <v>6.4476490852167299</v>
      </c>
      <c r="J98">
        <v>-0.91617096178595203</v>
      </c>
      <c r="K98" t="b">
        <v>1</v>
      </c>
      <c r="L98">
        <v>1381</v>
      </c>
      <c r="M98" t="s">
        <v>92</v>
      </c>
      <c r="N98">
        <v>6.9202849898926804</v>
      </c>
      <c r="O98">
        <v>4.4729999999999999</v>
      </c>
      <c r="P98">
        <v>3.14</v>
      </c>
      <c r="Q98" t="s">
        <v>192</v>
      </c>
      <c r="S98">
        <v>0</v>
      </c>
      <c r="T98">
        <v>29630</v>
      </c>
      <c r="U98">
        <v>4096</v>
      </c>
      <c r="V98">
        <v>109</v>
      </c>
      <c r="W98">
        <v>4096</v>
      </c>
      <c r="X98">
        <v>1</v>
      </c>
      <c r="Y98">
        <v>0.10085745973110501</v>
      </c>
      <c r="Z98">
        <v>1381</v>
      </c>
      <c r="AA98">
        <v>21.45</v>
      </c>
      <c r="AB98" t="s">
        <v>94</v>
      </c>
      <c r="AC98">
        <v>37.15625</v>
      </c>
      <c r="AE98">
        <v>0</v>
      </c>
      <c r="AF98">
        <v>1381</v>
      </c>
      <c r="AG98">
        <v>23.421875</v>
      </c>
      <c r="AH98">
        <f t="shared" si="4"/>
        <v>1357.578125</v>
      </c>
      <c r="AI98">
        <f t="shared" si="5"/>
        <v>58.96197464976651</v>
      </c>
      <c r="AJ98">
        <f t="shared" si="6"/>
        <v>0.40004791090437058</v>
      </c>
      <c r="AK98">
        <f t="shared" si="7"/>
        <v>3452.0865185323291</v>
      </c>
    </row>
    <row r="99" spans="1:37" x14ac:dyDescent="0.3">
      <c r="A99">
        <v>97</v>
      </c>
      <c r="B99">
        <v>274</v>
      </c>
      <c r="C99" t="s">
        <v>91</v>
      </c>
      <c r="D99">
        <v>3.7952330679683503E-2</v>
      </c>
      <c r="E99">
        <v>4096</v>
      </c>
      <c r="F99">
        <v>4096</v>
      </c>
      <c r="G99">
        <v>1</v>
      </c>
      <c r="H99">
        <v>13.7194528425557</v>
      </c>
      <c r="I99">
        <v>11.214044950409299</v>
      </c>
      <c r="J99">
        <v>-0.99412585941159903</v>
      </c>
      <c r="K99" t="b">
        <v>1</v>
      </c>
      <c r="L99">
        <v>6.5659999999999998</v>
      </c>
      <c r="M99" t="s">
        <v>92</v>
      </c>
      <c r="N99">
        <v>11.2725264217726</v>
      </c>
      <c r="O99">
        <v>3.5640000000000001</v>
      </c>
      <c r="P99">
        <v>0.81740000000000002</v>
      </c>
      <c r="Q99" t="s">
        <v>193</v>
      </c>
      <c r="S99">
        <v>0</v>
      </c>
      <c r="T99">
        <v>3666</v>
      </c>
      <c r="U99">
        <v>4096</v>
      </c>
      <c r="V99">
        <v>37</v>
      </c>
      <c r="W99">
        <v>4096</v>
      </c>
      <c r="X99">
        <v>1</v>
      </c>
      <c r="Y99">
        <v>2.09106516639442</v>
      </c>
      <c r="Z99">
        <v>6.5659999999999998</v>
      </c>
      <c r="AA99">
        <v>558.5</v>
      </c>
      <c r="AB99" t="s">
        <v>94</v>
      </c>
      <c r="AC99">
        <v>2.5625</v>
      </c>
      <c r="AD99" t="s">
        <v>98</v>
      </c>
      <c r="AE99">
        <v>3</v>
      </c>
      <c r="AF99">
        <v>6.56640625</v>
      </c>
      <c r="AG99">
        <v>3.90625</v>
      </c>
      <c r="AH99">
        <f t="shared" si="4"/>
        <v>2.66015625</v>
      </c>
      <c r="AI99">
        <f t="shared" si="5"/>
        <v>1.681</v>
      </c>
      <c r="AJ99">
        <f t="shared" si="6"/>
        <v>0.37004677611145292</v>
      </c>
      <c r="AK99">
        <f t="shared" si="7"/>
        <v>17.744800587108184</v>
      </c>
    </row>
    <row r="100" spans="1:37" x14ac:dyDescent="0.3">
      <c r="A100">
        <v>98</v>
      </c>
      <c r="B100">
        <v>276</v>
      </c>
      <c r="C100" t="s">
        <v>91</v>
      </c>
      <c r="D100">
        <v>3.8850639298994599E-2</v>
      </c>
      <c r="E100">
        <v>4096</v>
      </c>
      <c r="F100">
        <v>16384</v>
      </c>
      <c r="G100">
        <v>4</v>
      </c>
      <c r="H100">
        <v>3.2584663200105002</v>
      </c>
      <c r="I100">
        <v>8.0061535753383097</v>
      </c>
      <c r="J100">
        <v>-1.00939537544136</v>
      </c>
      <c r="K100" t="b">
        <v>1</v>
      </c>
      <c r="L100">
        <v>286.2</v>
      </c>
      <c r="M100" t="s">
        <v>92</v>
      </c>
      <c r="N100">
        <v>8.0670338176314793</v>
      </c>
      <c r="O100">
        <v>4.43</v>
      </c>
      <c r="P100">
        <v>2.4569999999999999</v>
      </c>
      <c r="Q100" t="s">
        <v>194</v>
      </c>
      <c r="S100">
        <v>0</v>
      </c>
      <c r="T100">
        <v>26990</v>
      </c>
      <c r="U100">
        <v>4096</v>
      </c>
      <c r="V100">
        <v>716</v>
      </c>
      <c r="W100">
        <v>4096</v>
      </c>
      <c r="X100">
        <v>1</v>
      </c>
      <c r="Y100">
        <v>8.4402849168708799E-2</v>
      </c>
      <c r="Z100">
        <v>286.2</v>
      </c>
      <c r="AA100">
        <v>94.3</v>
      </c>
      <c r="AB100" t="s">
        <v>94</v>
      </c>
      <c r="AC100">
        <v>16.921875</v>
      </c>
      <c r="AE100">
        <v>0</v>
      </c>
      <c r="AF100">
        <v>286.25</v>
      </c>
      <c r="AG100">
        <v>9.9140625</v>
      </c>
      <c r="AH100">
        <f t="shared" si="4"/>
        <v>276.3359375</v>
      </c>
      <c r="AI100">
        <f t="shared" si="5"/>
        <v>28.873128447596532</v>
      </c>
      <c r="AJ100">
        <f t="shared" si="6"/>
        <v>0.36443926189863673</v>
      </c>
      <c r="AK100">
        <f t="shared" si="7"/>
        <v>785.45324263008774</v>
      </c>
    </row>
    <row r="101" spans="1:37" x14ac:dyDescent="0.3">
      <c r="A101">
        <v>99</v>
      </c>
      <c r="B101">
        <v>277</v>
      </c>
      <c r="C101" t="s">
        <v>91</v>
      </c>
      <c r="D101">
        <v>1.50982709226539E-2</v>
      </c>
      <c r="E101">
        <v>4096</v>
      </c>
      <c r="F101">
        <v>16384</v>
      </c>
      <c r="G101">
        <v>4</v>
      </c>
      <c r="H101">
        <v>6.4563958793008602</v>
      </c>
      <c r="I101">
        <v>10.680795526890201</v>
      </c>
      <c r="J101">
        <v>-1.02305757399431</v>
      </c>
      <c r="K101" t="b">
        <v>1</v>
      </c>
      <c r="L101">
        <v>45.16</v>
      </c>
      <c r="M101" t="s">
        <v>92</v>
      </c>
      <c r="N101">
        <v>10.928927349654399</v>
      </c>
      <c r="O101">
        <v>4.4000000000000004</v>
      </c>
      <c r="P101">
        <v>1.6539999999999999</v>
      </c>
      <c r="Q101" t="s">
        <v>195</v>
      </c>
      <c r="R101" s="1" t="s">
        <v>1941</v>
      </c>
      <c r="S101">
        <v>0</v>
      </c>
      <c r="T101">
        <v>25040</v>
      </c>
      <c r="U101">
        <v>4096</v>
      </c>
      <c r="V101">
        <v>201</v>
      </c>
      <c r="W101">
        <v>4096</v>
      </c>
      <c r="X101">
        <v>1</v>
      </c>
      <c r="Y101">
        <v>0.38486449118537802</v>
      </c>
      <c r="Z101">
        <v>45.16</v>
      </c>
      <c r="AA101">
        <v>554.5</v>
      </c>
      <c r="AB101" t="s">
        <v>94</v>
      </c>
      <c r="AC101">
        <v>6.71875</v>
      </c>
      <c r="AD101" t="s">
        <v>98</v>
      </c>
      <c r="AE101">
        <v>0</v>
      </c>
      <c r="AF101">
        <v>45.15625</v>
      </c>
      <c r="AG101">
        <v>13.4140625</v>
      </c>
      <c r="AH101">
        <f t="shared" si="4"/>
        <v>31.7421875</v>
      </c>
      <c r="AI101">
        <f t="shared" si="5"/>
        <v>3.3663366336633662</v>
      </c>
      <c r="AJ101">
        <f t="shared" si="6"/>
        <v>0.35949407830247965</v>
      </c>
      <c r="AK101">
        <f t="shared" si="7"/>
        <v>125.61055306731747</v>
      </c>
    </row>
    <row r="102" spans="1:37" x14ac:dyDescent="0.3">
      <c r="A102">
        <v>100</v>
      </c>
      <c r="B102">
        <v>284</v>
      </c>
      <c r="C102" t="s">
        <v>91</v>
      </c>
      <c r="D102">
        <v>3.01251889443384E-2</v>
      </c>
      <c r="E102">
        <v>4096</v>
      </c>
      <c r="F102">
        <v>12288</v>
      </c>
      <c r="G102">
        <v>3</v>
      </c>
      <c r="H102">
        <v>2.4376566868249898</v>
      </c>
      <c r="I102">
        <v>7.6938539177913796</v>
      </c>
      <c r="J102">
        <v>-0.917778279262769</v>
      </c>
      <c r="K102" t="b">
        <v>1</v>
      </c>
      <c r="L102">
        <v>1432</v>
      </c>
      <c r="M102" t="s">
        <v>92</v>
      </c>
      <c r="N102">
        <v>8.0370465388919907</v>
      </c>
      <c r="O102">
        <v>4.47</v>
      </c>
      <c r="P102">
        <v>3.1560000000000001</v>
      </c>
      <c r="Q102" t="s">
        <v>196</v>
      </c>
      <c r="S102">
        <v>0</v>
      </c>
      <c r="T102">
        <v>29310</v>
      </c>
      <c r="U102">
        <v>4096</v>
      </c>
      <c r="V102">
        <v>1166</v>
      </c>
      <c r="W102">
        <v>4096</v>
      </c>
      <c r="X102">
        <v>1</v>
      </c>
      <c r="Y102">
        <v>4.2102308916495398E-2</v>
      </c>
      <c r="Z102">
        <v>1432</v>
      </c>
      <c r="AA102">
        <v>20.47</v>
      </c>
      <c r="AB102" t="s">
        <v>94</v>
      </c>
      <c r="AC102">
        <v>37.84375</v>
      </c>
      <c r="AE102">
        <v>0</v>
      </c>
      <c r="AF102">
        <v>1432</v>
      </c>
      <c r="AG102">
        <v>5.4921875</v>
      </c>
      <c r="AH102">
        <f t="shared" si="4"/>
        <v>1426.5078125</v>
      </c>
      <c r="AI102">
        <f t="shared" si="5"/>
        <v>260.73399715504979</v>
      </c>
      <c r="AJ102">
        <f t="shared" si="6"/>
        <v>0.39940542338463997</v>
      </c>
      <c r="AK102">
        <f t="shared" si="7"/>
        <v>3585.3293825230285</v>
      </c>
    </row>
    <row r="103" spans="1:37" x14ac:dyDescent="0.3">
      <c r="A103">
        <v>101</v>
      </c>
      <c r="B103">
        <v>285</v>
      </c>
      <c r="C103" t="s">
        <v>91</v>
      </c>
      <c r="D103">
        <v>6.0503899996952298E-2</v>
      </c>
      <c r="E103">
        <v>4096</v>
      </c>
      <c r="F103">
        <v>4096</v>
      </c>
      <c r="G103">
        <v>1</v>
      </c>
      <c r="H103">
        <v>16.541204155492998</v>
      </c>
      <c r="I103">
        <v>12.745127029964801</v>
      </c>
      <c r="J103">
        <v>-0.99412585941159903</v>
      </c>
      <c r="K103" t="b">
        <v>1</v>
      </c>
      <c r="L103">
        <v>5.8949999999999996</v>
      </c>
      <c r="M103" t="s">
        <v>92</v>
      </c>
      <c r="N103">
        <v>12.77857447085</v>
      </c>
      <c r="O103">
        <v>3.54</v>
      </c>
      <c r="P103">
        <v>0.77049999999999996</v>
      </c>
      <c r="Q103" t="s">
        <v>197</v>
      </c>
      <c r="S103">
        <v>0</v>
      </c>
      <c r="T103">
        <v>3454</v>
      </c>
      <c r="U103">
        <v>4096</v>
      </c>
      <c r="V103">
        <v>31</v>
      </c>
      <c r="W103">
        <v>4096</v>
      </c>
      <c r="X103">
        <v>1</v>
      </c>
      <c r="Y103">
        <v>2.7912826662071</v>
      </c>
      <c r="Z103">
        <v>5.8949999999999996</v>
      </c>
      <c r="AA103">
        <v>586</v>
      </c>
      <c r="AB103" t="s">
        <v>94</v>
      </c>
      <c r="AC103">
        <v>2.427734375</v>
      </c>
      <c r="AD103" t="s">
        <v>98</v>
      </c>
      <c r="AE103">
        <v>3</v>
      </c>
      <c r="AF103">
        <v>5.89453125</v>
      </c>
      <c r="AG103">
        <v>3.810546875</v>
      </c>
      <c r="AH103">
        <f t="shared" si="4"/>
        <v>2.083984375</v>
      </c>
      <c r="AI103">
        <f t="shared" si="5"/>
        <v>1.5468990261404407</v>
      </c>
      <c r="AJ103">
        <f t="shared" si="6"/>
        <v>0.37004677611145292</v>
      </c>
      <c r="AK103">
        <f t="shared" si="7"/>
        <v>15.92915174654744</v>
      </c>
    </row>
    <row r="104" spans="1:37" x14ac:dyDescent="0.3">
      <c r="A104">
        <v>102</v>
      </c>
      <c r="B104">
        <v>287</v>
      </c>
      <c r="C104" t="s">
        <v>91</v>
      </c>
      <c r="D104">
        <v>3.9032504597167103E-2</v>
      </c>
      <c r="E104">
        <v>4096</v>
      </c>
      <c r="F104">
        <v>16384</v>
      </c>
      <c r="G104">
        <v>4</v>
      </c>
      <c r="H104">
        <v>3.45272783419591</v>
      </c>
      <c r="I104">
        <v>8.4767165773130095</v>
      </c>
      <c r="J104">
        <v>-1.01019903417977</v>
      </c>
      <c r="K104" t="b">
        <v>1</v>
      </c>
      <c r="L104">
        <v>285.2</v>
      </c>
      <c r="M104" t="s">
        <v>92</v>
      </c>
      <c r="N104">
        <v>8.5140889065516507</v>
      </c>
      <c r="O104">
        <v>4.43</v>
      </c>
      <c r="P104">
        <v>2.4550000000000001</v>
      </c>
      <c r="Q104" t="s">
        <v>198</v>
      </c>
      <c r="S104">
        <v>0</v>
      </c>
      <c r="T104">
        <v>26880</v>
      </c>
      <c r="U104">
        <v>4096</v>
      </c>
      <c r="V104">
        <v>548</v>
      </c>
      <c r="W104">
        <v>4096</v>
      </c>
      <c r="X104">
        <v>1</v>
      </c>
      <c r="Y104">
        <v>0.104775340372016</v>
      </c>
      <c r="Z104">
        <v>285.2</v>
      </c>
      <c r="AA104">
        <v>94.25</v>
      </c>
      <c r="AB104" t="s">
        <v>94</v>
      </c>
      <c r="AC104">
        <v>16.890625</v>
      </c>
      <c r="AE104">
        <v>0</v>
      </c>
      <c r="AF104">
        <v>285.25</v>
      </c>
      <c r="AG104">
        <v>11.3125</v>
      </c>
      <c r="AH104">
        <f t="shared" si="4"/>
        <v>273.9375</v>
      </c>
      <c r="AI104">
        <f t="shared" si="5"/>
        <v>25.215469613259668</v>
      </c>
      <c r="AJ104">
        <f t="shared" si="6"/>
        <v>0.36414649475938449</v>
      </c>
      <c r="AK104">
        <f t="shared" si="7"/>
        <v>783.33858517156239</v>
      </c>
    </row>
    <row r="105" spans="1:37" x14ac:dyDescent="0.3">
      <c r="A105">
        <v>103</v>
      </c>
      <c r="B105">
        <v>288</v>
      </c>
      <c r="C105" t="s">
        <v>91</v>
      </c>
      <c r="D105">
        <v>1.36838583445446E-2</v>
      </c>
      <c r="E105">
        <v>4096</v>
      </c>
      <c r="F105">
        <v>16384</v>
      </c>
      <c r="G105">
        <v>4</v>
      </c>
      <c r="H105">
        <v>6.2682283744041296</v>
      </c>
      <c r="I105">
        <v>10.1613858413192</v>
      </c>
      <c r="J105">
        <v>-1.0222539152559</v>
      </c>
      <c r="K105" t="b">
        <v>1</v>
      </c>
      <c r="L105">
        <v>41.78</v>
      </c>
      <c r="M105" t="s">
        <v>92</v>
      </c>
      <c r="N105">
        <v>10.588683662172301</v>
      </c>
      <c r="O105">
        <v>4.4059999999999997</v>
      </c>
      <c r="P105">
        <v>1.621</v>
      </c>
      <c r="Q105" t="s">
        <v>199</v>
      </c>
      <c r="R105" s="1" t="s">
        <v>1941</v>
      </c>
      <c r="S105">
        <v>0</v>
      </c>
      <c r="T105">
        <v>25550</v>
      </c>
      <c r="U105">
        <v>4096</v>
      </c>
      <c r="V105">
        <v>225</v>
      </c>
      <c r="W105">
        <v>4096</v>
      </c>
      <c r="X105">
        <v>1</v>
      </c>
      <c r="Y105">
        <v>0.35121522496027502</v>
      </c>
      <c r="Z105">
        <v>41.78</v>
      </c>
      <c r="AA105">
        <v>611.5</v>
      </c>
      <c r="AB105" t="s">
        <v>94</v>
      </c>
      <c r="AC105">
        <v>6.46484375</v>
      </c>
      <c r="AD105" t="s">
        <v>98</v>
      </c>
      <c r="AE105">
        <v>0</v>
      </c>
      <c r="AF105">
        <v>41.78125</v>
      </c>
      <c r="AG105">
        <v>13.3828125</v>
      </c>
      <c r="AH105">
        <f t="shared" si="4"/>
        <v>28.3984375</v>
      </c>
      <c r="AI105">
        <f t="shared" si="5"/>
        <v>3.1220081727962641</v>
      </c>
      <c r="AJ105">
        <f t="shared" si="6"/>
        <v>0.35978310498376698</v>
      </c>
      <c r="AK105">
        <f t="shared" si="7"/>
        <v>116.12899388892963</v>
      </c>
    </row>
    <row r="106" spans="1:37" x14ac:dyDescent="0.3">
      <c r="A106">
        <v>104</v>
      </c>
      <c r="B106">
        <v>295</v>
      </c>
      <c r="C106" t="s">
        <v>91</v>
      </c>
      <c r="D106">
        <v>3.6174051070847903E-2</v>
      </c>
      <c r="E106">
        <v>4096</v>
      </c>
      <c r="F106">
        <v>12288</v>
      </c>
      <c r="G106">
        <v>3</v>
      </c>
      <c r="H106">
        <v>2.0216245723919499</v>
      </c>
      <c r="I106">
        <v>6.3096798177389397</v>
      </c>
      <c r="J106">
        <v>-0.917778279262769</v>
      </c>
      <c r="K106" t="b">
        <v>1</v>
      </c>
      <c r="L106">
        <v>1321</v>
      </c>
      <c r="M106" t="s">
        <v>92</v>
      </c>
      <c r="N106">
        <v>6.7931520882783802</v>
      </c>
      <c r="O106">
        <v>4.46</v>
      </c>
      <c r="P106">
        <v>3.121</v>
      </c>
      <c r="Q106" t="s">
        <v>200</v>
      </c>
      <c r="S106">
        <v>0</v>
      </c>
      <c r="T106">
        <v>29020</v>
      </c>
      <c r="U106">
        <v>4096</v>
      </c>
      <c r="V106">
        <v>104</v>
      </c>
      <c r="W106">
        <v>4096</v>
      </c>
      <c r="X106">
        <v>1</v>
      </c>
      <c r="Y106">
        <v>0.10017853134985399</v>
      </c>
      <c r="Z106">
        <v>1321</v>
      </c>
      <c r="AA106">
        <v>21.97</v>
      </c>
      <c r="AB106" t="s">
        <v>94</v>
      </c>
      <c r="AC106">
        <v>36.34375</v>
      </c>
      <c r="AE106">
        <v>0</v>
      </c>
      <c r="AF106">
        <v>1321</v>
      </c>
      <c r="AG106">
        <v>23.078125</v>
      </c>
      <c r="AH106">
        <f t="shared" si="4"/>
        <v>1297.921875</v>
      </c>
      <c r="AI106">
        <f t="shared" si="5"/>
        <v>57.240352064996614</v>
      </c>
      <c r="AJ106">
        <f t="shared" si="6"/>
        <v>0.39940542338463997</v>
      </c>
      <c r="AK106">
        <f t="shared" si="7"/>
        <v>3307.4162809447771</v>
      </c>
    </row>
    <row r="107" spans="1:37" x14ac:dyDescent="0.3">
      <c r="A107">
        <v>105</v>
      </c>
      <c r="B107">
        <v>296</v>
      </c>
      <c r="C107" t="s">
        <v>91</v>
      </c>
      <c r="D107">
        <v>3.5948129725068598E-2</v>
      </c>
      <c r="E107">
        <v>4096</v>
      </c>
      <c r="F107">
        <v>4096</v>
      </c>
      <c r="G107">
        <v>1</v>
      </c>
      <c r="H107">
        <v>8.2824282568134304</v>
      </c>
      <c r="I107">
        <v>6.7820469661504497</v>
      </c>
      <c r="J107">
        <v>-0.99492951815000696</v>
      </c>
      <c r="K107" t="b">
        <v>1</v>
      </c>
      <c r="L107">
        <v>6.5860000000000003</v>
      </c>
      <c r="M107" t="s">
        <v>92</v>
      </c>
      <c r="N107">
        <v>7.3536487074208203</v>
      </c>
      <c r="O107">
        <v>3.5449999999999999</v>
      </c>
      <c r="P107">
        <v>0.81899999999999995</v>
      </c>
      <c r="Q107" t="s">
        <v>201</v>
      </c>
      <c r="S107">
        <v>0</v>
      </c>
      <c r="T107">
        <v>3510</v>
      </c>
      <c r="U107">
        <v>4096</v>
      </c>
      <c r="V107">
        <v>141</v>
      </c>
      <c r="W107">
        <v>4096</v>
      </c>
      <c r="X107">
        <v>1</v>
      </c>
      <c r="Y107">
        <v>0.61329109465045295</v>
      </c>
      <c r="Z107">
        <v>6.5860000000000003</v>
      </c>
      <c r="AA107">
        <v>533</v>
      </c>
      <c r="AB107" t="s">
        <v>94</v>
      </c>
      <c r="AC107">
        <v>2.56640625</v>
      </c>
      <c r="AD107" t="s">
        <v>98</v>
      </c>
      <c r="AE107">
        <v>4</v>
      </c>
      <c r="AF107">
        <v>6.5859375</v>
      </c>
      <c r="AG107">
        <v>3.04296875</v>
      </c>
      <c r="AH107">
        <f t="shared" si="4"/>
        <v>3.54296875</v>
      </c>
      <c r="AI107">
        <f t="shared" si="5"/>
        <v>2.1643132220795893</v>
      </c>
      <c r="AJ107">
        <f t="shared" si="6"/>
        <v>0.36974950425477376</v>
      </c>
      <c r="AK107">
        <f t="shared" si="7"/>
        <v>17.811890007192538</v>
      </c>
    </row>
    <row r="108" spans="1:37" x14ac:dyDescent="0.3">
      <c r="A108">
        <v>106</v>
      </c>
      <c r="B108">
        <v>298</v>
      </c>
      <c r="C108" t="s">
        <v>91</v>
      </c>
      <c r="D108">
        <v>4.1381774691403E-2</v>
      </c>
      <c r="E108">
        <v>4096</v>
      </c>
      <c r="F108">
        <v>16384</v>
      </c>
      <c r="G108">
        <v>4</v>
      </c>
      <c r="H108">
        <v>3.4071091870664998</v>
      </c>
      <c r="I108">
        <v>8.2715560928196599</v>
      </c>
      <c r="J108">
        <v>-1.0110026929181799</v>
      </c>
      <c r="K108" t="b">
        <v>1</v>
      </c>
      <c r="L108">
        <v>268.2</v>
      </c>
      <c r="M108" t="s">
        <v>92</v>
      </c>
      <c r="N108">
        <v>8.3182548129577096</v>
      </c>
      <c r="O108">
        <v>4.4260000000000002</v>
      </c>
      <c r="P108">
        <v>2.4279999999999999</v>
      </c>
      <c r="Q108" t="s">
        <v>202</v>
      </c>
      <c r="S108">
        <v>0</v>
      </c>
      <c r="T108">
        <v>26750</v>
      </c>
      <c r="U108">
        <v>4096</v>
      </c>
      <c r="V108">
        <v>695</v>
      </c>
      <c r="W108">
        <v>4096</v>
      </c>
      <c r="X108">
        <v>1</v>
      </c>
      <c r="Y108">
        <v>9.1306855853444405E-2</v>
      </c>
      <c r="Z108">
        <v>268.2</v>
      </c>
      <c r="AA108">
        <v>99.75</v>
      </c>
      <c r="AB108" t="s">
        <v>94</v>
      </c>
      <c r="AC108">
        <v>16.375</v>
      </c>
      <c r="AE108">
        <v>0</v>
      </c>
      <c r="AF108">
        <v>268.25</v>
      </c>
      <c r="AG108">
        <v>10.0390625</v>
      </c>
      <c r="AH108">
        <f t="shared" si="4"/>
        <v>258.2109375</v>
      </c>
      <c r="AI108">
        <f t="shared" si="5"/>
        <v>26.720622568093386</v>
      </c>
      <c r="AJ108">
        <f t="shared" si="6"/>
        <v>0.36385396281048299</v>
      </c>
      <c r="AK108">
        <f t="shared" si="7"/>
        <v>737.24633346846554</v>
      </c>
    </row>
    <row r="109" spans="1:37" x14ac:dyDescent="0.3">
      <c r="A109">
        <v>107</v>
      </c>
      <c r="B109">
        <v>299</v>
      </c>
      <c r="C109" t="s">
        <v>91</v>
      </c>
      <c r="D109">
        <v>1.57296968417419E-2</v>
      </c>
      <c r="E109">
        <v>4096</v>
      </c>
      <c r="F109">
        <v>16384</v>
      </c>
      <c r="G109">
        <v>4</v>
      </c>
      <c r="H109">
        <v>6.7494575851486296</v>
      </c>
      <c r="I109">
        <v>10.638305217216599</v>
      </c>
      <c r="J109">
        <v>-1.02305757399431</v>
      </c>
      <c r="K109" t="b">
        <v>1</v>
      </c>
      <c r="L109">
        <v>37.659999999999997</v>
      </c>
      <c r="M109" t="s">
        <v>92</v>
      </c>
      <c r="N109">
        <v>11.110174800065201</v>
      </c>
      <c r="O109">
        <v>4.4139999999999997</v>
      </c>
      <c r="P109">
        <v>1.5760000000000001</v>
      </c>
      <c r="Q109" t="s">
        <v>203</v>
      </c>
      <c r="R109" s="1" t="s">
        <v>1941</v>
      </c>
      <c r="S109">
        <v>0</v>
      </c>
      <c r="T109">
        <v>25950</v>
      </c>
      <c r="U109">
        <v>4096</v>
      </c>
      <c r="V109">
        <v>220</v>
      </c>
      <c r="W109">
        <v>4096</v>
      </c>
      <c r="X109">
        <v>1</v>
      </c>
      <c r="Y109">
        <v>0.38762835131454498</v>
      </c>
      <c r="Z109">
        <v>37.659999999999997</v>
      </c>
      <c r="AA109">
        <v>689</v>
      </c>
      <c r="AB109" t="s">
        <v>94</v>
      </c>
      <c r="AC109">
        <v>6.13671875</v>
      </c>
      <c r="AD109" t="s">
        <v>98</v>
      </c>
      <c r="AE109">
        <v>0</v>
      </c>
      <c r="AF109">
        <v>37.65625</v>
      </c>
      <c r="AG109">
        <v>13.6875</v>
      </c>
      <c r="AH109">
        <f t="shared" si="4"/>
        <v>23.96875</v>
      </c>
      <c r="AI109">
        <f t="shared" si="5"/>
        <v>2.7511415525114153</v>
      </c>
      <c r="AJ109">
        <f t="shared" si="6"/>
        <v>0.35949407830247965</v>
      </c>
      <c r="AK109">
        <f t="shared" si="7"/>
        <v>104.74790065475263</v>
      </c>
    </row>
    <row r="110" spans="1:37" x14ac:dyDescent="0.3">
      <c r="A110">
        <v>108</v>
      </c>
      <c r="B110">
        <v>306</v>
      </c>
      <c r="C110" t="s">
        <v>91</v>
      </c>
      <c r="D110">
        <v>3.5838070153177602E-2</v>
      </c>
      <c r="E110">
        <v>4096</v>
      </c>
      <c r="F110">
        <v>12288</v>
      </c>
      <c r="G110">
        <v>3</v>
      </c>
      <c r="H110">
        <v>2.64581609176106</v>
      </c>
      <c r="I110">
        <v>8.2164991912111294</v>
      </c>
      <c r="J110">
        <v>-0.92822584286208298</v>
      </c>
      <c r="K110" t="b">
        <v>1</v>
      </c>
      <c r="L110">
        <v>1276</v>
      </c>
      <c r="M110" t="s">
        <v>92</v>
      </c>
      <c r="N110">
        <v>8.5782349383116294</v>
      </c>
      <c r="O110">
        <v>4.4530000000000003</v>
      </c>
      <c r="P110">
        <v>3.105</v>
      </c>
      <c r="Q110" t="s">
        <v>204</v>
      </c>
      <c r="S110">
        <v>0</v>
      </c>
      <c r="T110">
        <v>28480</v>
      </c>
      <c r="U110">
        <v>4096</v>
      </c>
      <c r="V110">
        <v>1130</v>
      </c>
      <c r="W110">
        <v>4096</v>
      </c>
      <c r="X110">
        <v>1</v>
      </c>
      <c r="Y110">
        <v>4.8960075914356298E-2</v>
      </c>
      <c r="Z110">
        <v>1276</v>
      </c>
      <c r="AA110">
        <v>22.31</v>
      </c>
      <c r="AB110" t="s">
        <v>94</v>
      </c>
      <c r="AC110">
        <v>35.71875</v>
      </c>
      <c r="AE110">
        <v>0</v>
      </c>
      <c r="AF110">
        <v>1276</v>
      </c>
      <c r="AG110">
        <v>6.01953125</v>
      </c>
      <c r="AH110">
        <f t="shared" si="4"/>
        <v>1269.98046875</v>
      </c>
      <c r="AI110">
        <f t="shared" si="5"/>
        <v>211.97663854639845</v>
      </c>
      <c r="AJ110">
        <f t="shared" si="6"/>
        <v>0.39525433197578358</v>
      </c>
      <c r="AK110">
        <f t="shared" si="7"/>
        <v>3228.3011134162039</v>
      </c>
    </row>
    <row r="111" spans="1:37" x14ac:dyDescent="0.3">
      <c r="A111">
        <v>109</v>
      </c>
      <c r="B111">
        <v>307</v>
      </c>
      <c r="C111" t="s">
        <v>91</v>
      </c>
      <c r="D111">
        <v>5.1292874411872601E-2</v>
      </c>
      <c r="E111">
        <v>4096</v>
      </c>
      <c r="F111">
        <v>4096</v>
      </c>
      <c r="G111">
        <v>1</v>
      </c>
      <c r="H111">
        <v>10.934031586427</v>
      </c>
      <c r="I111">
        <v>10.4321766210343</v>
      </c>
      <c r="J111">
        <v>-0.99412585941159903</v>
      </c>
      <c r="K111" t="b">
        <v>1</v>
      </c>
      <c r="L111">
        <v>8.99</v>
      </c>
      <c r="M111" t="s">
        <v>92</v>
      </c>
      <c r="N111">
        <v>10.437081538940999</v>
      </c>
      <c r="O111">
        <v>3.57</v>
      </c>
      <c r="P111">
        <v>0.95399999999999996</v>
      </c>
      <c r="Q111" t="s">
        <v>205</v>
      </c>
      <c r="S111">
        <v>0</v>
      </c>
      <c r="T111">
        <v>3712</v>
      </c>
      <c r="U111">
        <v>4096</v>
      </c>
      <c r="V111">
        <v>100</v>
      </c>
      <c r="W111">
        <v>4096</v>
      </c>
      <c r="X111">
        <v>1</v>
      </c>
      <c r="Y111">
        <v>0.99340315864270301</v>
      </c>
      <c r="Z111">
        <v>8.99</v>
      </c>
      <c r="AA111">
        <v>412.8</v>
      </c>
      <c r="AB111" t="s">
        <v>94</v>
      </c>
      <c r="AC111">
        <v>2.998046875</v>
      </c>
      <c r="AD111" t="s">
        <v>98</v>
      </c>
      <c r="AE111">
        <v>3</v>
      </c>
      <c r="AF111">
        <v>8.9921875</v>
      </c>
      <c r="AG111">
        <v>3.431640625</v>
      </c>
      <c r="AH111">
        <f t="shared" si="4"/>
        <v>5.560546875</v>
      </c>
      <c r="AI111">
        <f t="shared" si="5"/>
        <v>2.620375640295959</v>
      </c>
      <c r="AJ111">
        <f t="shared" si="6"/>
        <v>0.37004677611145292</v>
      </c>
      <c r="AK111">
        <f t="shared" si="7"/>
        <v>24.300137389365279</v>
      </c>
    </row>
    <row r="112" spans="1:37" x14ac:dyDescent="0.3">
      <c r="A112">
        <v>110</v>
      </c>
      <c r="B112">
        <v>309</v>
      </c>
      <c r="C112" t="s">
        <v>91</v>
      </c>
      <c r="D112">
        <v>4.1375498545550699E-2</v>
      </c>
      <c r="E112">
        <v>4096</v>
      </c>
      <c r="F112">
        <v>16384</v>
      </c>
      <c r="G112">
        <v>4</v>
      </c>
      <c r="H112">
        <v>5.10492701653971</v>
      </c>
      <c r="I112">
        <v>12.4033773604988</v>
      </c>
      <c r="J112">
        <v>-1.01261001039499</v>
      </c>
      <c r="K112" t="b">
        <v>1</v>
      </c>
      <c r="L112">
        <v>268.8</v>
      </c>
      <c r="M112" t="s">
        <v>92</v>
      </c>
      <c r="N112">
        <v>12.4024762537063</v>
      </c>
      <c r="O112">
        <v>4.42</v>
      </c>
      <c r="P112">
        <v>2.4300000000000002</v>
      </c>
      <c r="Q112" t="s">
        <v>206</v>
      </c>
      <c r="S112">
        <v>0</v>
      </c>
      <c r="T112">
        <v>26510</v>
      </c>
      <c r="U112">
        <v>4096</v>
      </c>
      <c r="V112">
        <v>65</v>
      </c>
      <c r="W112">
        <v>4096</v>
      </c>
      <c r="X112">
        <v>1</v>
      </c>
      <c r="Y112">
        <v>0.509153533004574</v>
      </c>
      <c r="Z112">
        <v>268.8</v>
      </c>
      <c r="AA112">
        <v>98.6</v>
      </c>
      <c r="AB112" t="s">
        <v>94</v>
      </c>
      <c r="AC112">
        <v>16.390625</v>
      </c>
      <c r="AE112">
        <v>0</v>
      </c>
      <c r="AF112">
        <v>268.75</v>
      </c>
      <c r="AG112">
        <v>24.96875</v>
      </c>
      <c r="AH112">
        <f t="shared" si="4"/>
        <v>243.78125</v>
      </c>
      <c r="AI112">
        <f t="shared" si="5"/>
        <v>10.763454317897372</v>
      </c>
      <c r="AJ112">
        <f t="shared" si="6"/>
        <v>0.36326960372814016</v>
      </c>
      <c r="AK112">
        <f t="shared" si="7"/>
        <v>739.80866343313505</v>
      </c>
    </row>
    <row r="113" spans="1:37" x14ac:dyDescent="0.3">
      <c r="A113">
        <v>111</v>
      </c>
      <c r="B113">
        <v>310</v>
      </c>
      <c r="C113" t="s">
        <v>91</v>
      </c>
      <c r="D113">
        <v>1.6182763923609698E-2</v>
      </c>
      <c r="E113">
        <v>4096</v>
      </c>
      <c r="F113">
        <v>16384</v>
      </c>
      <c r="G113">
        <v>4</v>
      </c>
      <c r="H113">
        <v>6.4101805349263596</v>
      </c>
      <c r="I113">
        <v>10.1724056340384</v>
      </c>
      <c r="J113">
        <v>-1.0222539152559</v>
      </c>
      <c r="K113" t="b">
        <v>1</v>
      </c>
      <c r="L113">
        <v>38.619999999999997</v>
      </c>
      <c r="M113" t="s">
        <v>92</v>
      </c>
      <c r="N113">
        <v>10.8101646600135</v>
      </c>
      <c r="O113">
        <v>4.42</v>
      </c>
      <c r="P113">
        <v>1.587</v>
      </c>
      <c r="Q113" t="s">
        <v>207</v>
      </c>
      <c r="R113" s="1" t="s">
        <v>1941</v>
      </c>
      <c r="S113">
        <v>0</v>
      </c>
      <c r="T113">
        <v>26400</v>
      </c>
      <c r="U113">
        <v>4096</v>
      </c>
      <c r="V113">
        <v>231</v>
      </c>
      <c r="W113">
        <v>4096</v>
      </c>
      <c r="X113">
        <v>1</v>
      </c>
      <c r="Y113">
        <v>0.35596374529931402</v>
      </c>
      <c r="Z113">
        <v>38.619999999999997</v>
      </c>
      <c r="AA113">
        <v>683.5</v>
      </c>
      <c r="AB113" t="s">
        <v>94</v>
      </c>
      <c r="AC113">
        <v>6.21484375</v>
      </c>
      <c r="AD113" t="s">
        <v>98</v>
      </c>
      <c r="AE113">
        <v>0</v>
      </c>
      <c r="AF113">
        <v>38.625</v>
      </c>
      <c r="AG113">
        <v>13.859375</v>
      </c>
      <c r="AH113">
        <f t="shared" si="4"/>
        <v>24.765625</v>
      </c>
      <c r="AI113">
        <f t="shared" si="5"/>
        <v>2.7869222096956032</v>
      </c>
      <c r="AJ113">
        <f t="shared" si="6"/>
        <v>0.35978310498376698</v>
      </c>
      <c r="AK113">
        <f t="shared" si="7"/>
        <v>107.35634737974347</v>
      </c>
    </row>
    <row r="114" spans="1:37" x14ac:dyDescent="0.3">
      <c r="A114">
        <v>112</v>
      </c>
      <c r="B114">
        <v>317</v>
      </c>
      <c r="C114" t="s">
        <v>91</v>
      </c>
      <c r="D114">
        <v>3.6010752250728098E-2</v>
      </c>
      <c r="E114">
        <v>4096</v>
      </c>
      <c r="F114">
        <v>12288</v>
      </c>
      <c r="G114">
        <v>3</v>
      </c>
      <c r="H114">
        <v>2.5380683721807902</v>
      </c>
      <c r="I114">
        <v>7.8719776855920003</v>
      </c>
      <c r="J114">
        <v>-0.92501120790844804</v>
      </c>
      <c r="K114" t="b">
        <v>1</v>
      </c>
      <c r="L114">
        <v>1265</v>
      </c>
      <c r="M114" t="s">
        <v>92</v>
      </c>
      <c r="N114">
        <v>8.1921513116404601</v>
      </c>
      <c r="O114">
        <v>4.43</v>
      </c>
      <c r="P114">
        <v>3.1019999999999999</v>
      </c>
      <c r="Q114" t="s">
        <v>208</v>
      </c>
      <c r="S114">
        <v>0</v>
      </c>
      <c r="T114">
        <v>26800</v>
      </c>
      <c r="U114">
        <v>4096</v>
      </c>
      <c r="V114">
        <v>1216</v>
      </c>
      <c r="W114">
        <v>4096</v>
      </c>
      <c r="X114">
        <v>1</v>
      </c>
      <c r="Y114">
        <v>4.4107135543369702E-2</v>
      </c>
      <c r="Z114">
        <v>1265</v>
      </c>
      <c r="AA114">
        <v>21.19</v>
      </c>
      <c r="AB114" t="s">
        <v>94</v>
      </c>
      <c r="AC114">
        <v>35.5625</v>
      </c>
      <c r="AE114">
        <v>0</v>
      </c>
      <c r="AF114">
        <v>1265</v>
      </c>
      <c r="AG114">
        <v>5.1328125</v>
      </c>
      <c r="AH114">
        <f t="shared" si="4"/>
        <v>1259.8671875</v>
      </c>
      <c r="AI114">
        <f t="shared" si="5"/>
        <v>246.45357686453576</v>
      </c>
      <c r="AJ114">
        <f t="shared" si="6"/>
        <v>0.39652697481205662</v>
      </c>
      <c r="AK114">
        <f t="shared" si="7"/>
        <v>3190.1991046121811</v>
      </c>
    </row>
    <row r="115" spans="1:37" x14ac:dyDescent="0.3">
      <c r="A115">
        <v>113</v>
      </c>
      <c r="B115">
        <v>318</v>
      </c>
      <c r="C115" t="s">
        <v>91</v>
      </c>
      <c r="D115">
        <v>3.6559784436655397E-2</v>
      </c>
      <c r="E115">
        <v>4096</v>
      </c>
      <c r="F115">
        <v>4096</v>
      </c>
      <c r="G115">
        <v>1</v>
      </c>
      <c r="H115">
        <v>7.4794448298027598</v>
      </c>
      <c r="I115">
        <v>6.9279818565116402</v>
      </c>
      <c r="J115">
        <v>-0.99332220067318999</v>
      </c>
      <c r="K115" t="b">
        <v>1</v>
      </c>
      <c r="L115">
        <v>8.44</v>
      </c>
      <c r="M115" t="s">
        <v>92</v>
      </c>
      <c r="N115">
        <v>7.1752567829823803</v>
      </c>
      <c r="O115">
        <v>3.5369999999999999</v>
      </c>
      <c r="P115">
        <v>0.92630000000000001</v>
      </c>
      <c r="Q115" t="s">
        <v>209</v>
      </c>
      <c r="S115">
        <v>0</v>
      </c>
      <c r="T115">
        <v>3448</v>
      </c>
      <c r="U115">
        <v>4096</v>
      </c>
      <c r="V115">
        <v>162</v>
      </c>
      <c r="W115">
        <v>4096</v>
      </c>
      <c r="X115">
        <v>1</v>
      </c>
      <c r="Y115">
        <v>0.50907326416418297</v>
      </c>
      <c r="Z115">
        <v>8.44</v>
      </c>
      <c r="AA115">
        <v>408.8</v>
      </c>
      <c r="AB115" t="s">
        <v>94</v>
      </c>
      <c r="AC115">
        <v>2.904296875</v>
      </c>
      <c r="AD115" t="s">
        <v>98</v>
      </c>
      <c r="AE115">
        <v>3</v>
      </c>
      <c r="AF115">
        <v>8.4375</v>
      </c>
      <c r="AG115">
        <v>2.978515625</v>
      </c>
      <c r="AH115">
        <f t="shared" si="4"/>
        <v>5.458984375</v>
      </c>
      <c r="AI115">
        <f t="shared" si="5"/>
        <v>2.8327868852459015</v>
      </c>
      <c r="AJ115">
        <f t="shared" si="6"/>
        <v>0.37034428696928262</v>
      </c>
      <c r="AK115">
        <f t="shared" si="7"/>
        <v>22.782854486695051</v>
      </c>
    </row>
    <row r="116" spans="1:37" x14ac:dyDescent="0.3">
      <c r="A116">
        <v>114</v>
      </c>
      <c r="B116">
        <v>320</v>
      </c>
      <c r="C116" t="s">
        <v>91</v>
      </c>
      <c r="D116">
        <v>3.28616392938497E-2</v>
      </c>
      <c r="E116">
        <v>4096</v>
      </c>
      <c r="F116">
        <v>16384</v>
      </c>
      <c r="G116">
        <v>4</v>
      </c>
      <c r="H116">
        <v>4.6697275781929797</v>
      </c>
      <c r="I116">
        <v>11.3277376017884</v>
      </c>
      <c r="J116">
        <v>-1.0134136691333999</v>
      </c>
      <c r="K116" t="b">
        <v>1</v>
      </c>
      <c r="L116">
        <v>266</v>
      </c>
      <c r="M116" t="s">
        <v>92</v>
      </c>
      <c r="N116">
        <v>11.3253918543128</v>
      </c>
      <c r="O116">
        <v>4.4180000000000001</v>
      </c>
      <c r="P116">
        <v>2.4260000000000002</v>
      </c>
      <c r="Q116" t="s">
        <v>210</v>
      </c>
      <c r="S116">
        <v>0</v>
      </c>
      <c r="T116">
        <v>26220</v>
      </c>
      <c r="U116">
        <v>4096</v>
      </c>
      <c r="V116">
        <v>113</v>
      </c>
      <c r="W116">
        <v>4096</v>
      </c>
      <c r="X116">
        <v>1</v>
      </c>
      <c r="Y116">
        <v>0.34521893140889398</v>
      </c>
      <c r="Z116">
        <v>266</v>
      </c>
      <c r="AA116">
        <v>98.56</v>
      </c>
      <c r="AB116" t="s">
        <v>94</v>
      </c>
      <c r="AC116">
        <v>16.3125</v>
      </c>
      <c r="AE116">
        <v>0</v>
      </c>
      <c r="AF116">
        <v>266</v>
      </c>
      <c r="AG116">
        <v>19.90625</v>
      </c>
      <c r="AH116">
        <f t="shared" si="4"/>
        <v>246.09375</v>
      </c>
      <c r="AI116">
        <f t="shared" si="5"/>
        <v>13.362637362637363</v>
      </c>
      <c r="AJ116">
        <f t="shared" si="6"/>
        <v>0.36297777621727673</v>
      </c>
      <c r="AK116">
        <f t="shared" si="7"/>
        <v>732.8272346921143</v>
      </c>
    </row>
    <row r="117" spans="1:37" x14ac:dyDescent="0.3">
      <c r="A117">
        <v>115</v>
      </c>
      <c r="B117">
        <v>321</v>
      </c>
      <c r="C117" t="s">
        <v>91</v>
      </c>
      <c r="D117">
        <v>1.00565652064948E-2</v>
      </c>
      <c r="E117">
        <v>4096</v>
      </c>
      <c r="F117">
        <v>16384</v>
      </c>
      <c r="G117">
        <v>4</v>
      </c>
      <c r="H117">
        <v>5.7035112213469503</v>
      </c>
      <c r="I117">
        <v>10.109250846430299</v>
      </c>
      <c r="J117">
        <v>-1.0214502565174901</v>
      </c>
      <c r="K117" t="b">
        <v>1</v>
      </c>
      <c r="L117">
        <v>59.16</v>
      </c>
      <c r="M117" t="s">
        <v>92</v>
      </c>
      <c r="N117">
        <v>10.3959004124471</v>
      </c>
      <c r="O117">
        <v>4.43</v>
      </c>
      <c r="P117">
        <v>1.772</v>
      </c>
      <c r="Q117" t="s">
        <v>211</v>
      </c>
      <c r="R117" s="1" t="s">
        <v>1941</v>
      </c>
      <c r="S117">
        <v>0</v>
      </c>
      <c r="T117">
        <v>26910</v>
      </c>
      <c r="U117">
        <v>4096</v>
      </c>
      <c r="V117">
        <v>277</v>
      </c>
      <c r="W117">
        <v>4096</v>
      </c>
      <c r="X117">
        <v>1</v>
      </c>
      <c r="Y117">
        <v>0.28260659986351</v>
      </c>
      <c r="Z117">
        <v>59.16</v>
      </c>
      <c r="AA117">
        <v>455</v>
      </c>
      <c r="AB117" t="s">
        <v>94</v>
      </c>
      <c r="AC117">
        <v>7.69140625</v>
      </c>
      <c r="AE117">
        <v>0</v>
      </c>
      <c r="AF117">
        <v>59.15625</v>
      </c>
      <c r="AG117">
        <v>13.6875</v>
      </c>
      <c r="AH117">
        <f t="shared" si="4"/>
        <v>45.46875</v>
      </c>
      <c r="AI117">
        <f t="shared" si="5"/>
        <v>4.3219178082191778</v>
      </c>
      <c r="AJ117">
        <f t="shared" si="6"/>
        <v>0.36007236403723386</v>
      </c>
      <c r="AK117">
        <f t="shared" si="7"/>
        <v>164.28989255582761</v>
      </c>
    </row>
    <row r="118" spans="1:37" x14ac:dyDescent="0.3">
      <c r="A118">
        <v>116</v>
      </c>
      <c r="B118">
        <v>328</v>
      </c>
      <c r="C118" t="s">
        <v>91</v>
      </c>
      <c r="D118">
        <v>3.5524430882238701E-2</v>
      </c>
      <c r="E118">
        <v>4096</v>
      </c>
      <c r="F118">
        <v>12288</v>
      </c>
      <c r="G118">
        <v>3</v>
      </c>
      <c r="H118">
        <v>2.0441726652851702</v>
      </c>
      <c r="I118">
        <v>6.2882264605940401</v>
      </c>
      <c r="J118">
        <v>-0.92661852538526501</v>
      </c>
      <c r="K118" t="b">
        <v>1</v>
      </c>
      <c r="L118">
        <v>1190</v>
      </c>
      <c r="M118" t="s">
        <v>92</v>
      </c>
      <c r="N118">
        <v>6.76788829704007</v>
      </c>
      <c r="O118">
        <v>4.43</v>
      </c>
      <c r="P118">
        <v>3.0760000000000001</v>
      </c>
      <c r="Q118" t="s">
        <v>212</v>
      </c>
      <c r="S118">
        <v>0</v>
      </c>
      <c r="T118">
        <v>26860</v>
      </c>
      <c r="U118">
        <v>4096</v>
      </c>
      <c r="V118">
        <v>86</v>
      </c>
      <c r="W118">
        <v>4096</v>
      </c>
      <c r="X118">
        <v>1</v>
      </c>
      <c r="Y118">
        <v>0.112596034200926</v>
      </c>
      <c r="Z118">
        <v>1190</v>
      </c>
      <c r="AA118">
        <v>22.58</v>
      </c>
      <c r="AB118" t="s">
        <v>94</v>
      </c>
      <c r="AC118">
        <v>34.5</v>
      </c>
      <c r="AE118">
        <v>0</v>
      </c>
      <c r="AF118">
        <v>1190</v>
      </c>
      <c r="AG118">
        <v>23.5</v>
      </c>
      <c r="AH118">
        <f t="shared" si="4"/>
        <v>1166.5</v>
      </c>
      <c r="AI118">
        <f t="shared" si="5"/>
        <v>50.638297872340424</v>
      </c>
      <c r="AJ118">
        <f t="shared" si="6"/>
        <v>0.39589014200876227</v>
      </c>
      <c r="AK118">
        <f t="shared" si="7"/>
        <v>3005.8843950038586</v>
      </c>
    </row>
    <row r="119" spans="1:37" x14ac:dyDescent="0.3">
      <c r="A119">
        <v>117</v>
      </c>
      <c r="B119">
        <v>329</v>
      </c>
      <c r="C119" t="s">
        <v>91</v>
      </c>
      <c r="D119">
        <v>3.36330337902137E-2</v>
      </c>
      <c r="E119">
        <v>4096</v>
      </c>
      <c r="F119">
        <v>4096</v>
      </c>
      <c r="G119">
        <v>1</v>
      </c>
      <c r="H119">
        <v>8.4959137989604407</v>
      </c>
      <c r="I119">
        <v>8.9439405032024908</v>
      </c>
      <c r="J119">
        <v>-0.99412585941159903</v>
      </c>
      <c r="K119" t="b">
        <v>1</v>
      </c>
      <c r="L119">
        <v>11.29</v>
      </c>
      <c r="M119" t="s">
        <v>92</v>
      </c>
      <c r="N119">
        <v>8.9560886877850194</v>
      </c>
      <c r="O119">
        <v>3.5779999999999998</v>
      </c>
      <c r="P119">
        <v>1.0529999999999999</v>
      </c>
      <c r="Q119" t="s">
        <v>213</v>
      </c>
      <c r="S119">
        <v>0</v>
      </c>
      <c r="T119">
        <v>3778</v>
      </c>
      <c r="U119">
        <v>4096</v>
      </c>
      <c r="V119">
        <v>119</v>
      </c>
      <c r="W119">
        <v>4096</v>
      </c>
      <c r="X119">
        <v>1</v>
      </c>
      <c r="Y119">
        <v>0.687149291336006</v>
      </c>
      <c r="Z119">
        <v>11.29</v>
      </c>
      <c r="AA119">
        <v>334.8</v>
      </c>
      <c r="AB119" t="s">
        <v>94</v>
      </c>
      <c r="AC119">
        <v>3.359375</v>
      </c>
      <c r="AD119" t="s">
        <v>98</v>
      </c>
      <c r="AE119">
        <v>3</v>
      </c>
      <c r="AF119">
        <v>11.2890625</v>
      </c>
      <c r="AG119">
        <v>3.396484375</v>
      </c>
      <c r="AH119">
        <f t="shared" si="4"/>
        <v>7.892578125</v>
      </c>
      <c r="AI119">
        <f t="shared" si="5"/>
        <v>3.3237492811960898</v>
      </c>
      <c r="AJ119">
        <f t="shared" si="6"/>
        <v>0.37004677611145292</v>
      </c>
      <c r="AK119">
        <f t="shared" si="7"/>
        <v>30.50712296058456</v>
      </c>
    </row>
    <row r="120" spans="1:37" x14ac:dyDescent="0.3">
      <c r="A120">
        <v>118</v>
      </c>
      <c r="B120">
        <v>331</v>
      </c>
      <c r="C120" t="s">
        <v>91</v>
      </c>
      <c r="D120">
        <v>2.7069694056364599E-2</v>
      </c>
      <c r="E120">
        <v>4096</v>
      </c>
      <c r="F120">
        <v>16384</v>
      </c>
      <c r="G120">
        <v>4</v>
      </c>
      <c r="H120">
        <v>4.9607801697390297</v>
      </c>
      <c r="I120">
        <v>12.072523616200799</v>
      </c>
      <c r="J120">
        <v>-1.0142173278718101</v>
      </c>
      <c r="K120" t="b">
        <v>1</v>
      </c>
      <c r="L120">
        <v>271.2</v>
      </c>
      <c r="M120" t="s">
        <v>92</v>
      </c>
      <c r="N120">
        <v>12.072096644018799</v>
      </c>
      <c r="O120">
        <v>4.4139999999999997</v>
      </c>
      <c r="P120">
        <v>2.4340000000000002</v>
      </c>
      <c r="Q120" t="s">
        <v>214</v>
      </c>
      <c r="S120">
        <v>0</v>
      </c>
      <c r="T120">
        <v>25970</v>
      </c>
      <c r="U120">
        <v>4096</v>
      </c>
      <c r="V120">
        <v>103</v>
      </c>
      <c r="W120">
        <v>4096</v>
      </c>
      <c r="X120">
        <v>1</v>
      </c>
      <c r="Y120">
        <v>0.39026726656164101</v>
      </c>
      <c r="Z120">
        <v>271.2</v>
      </c>
      <c r="AA120">
        <v>95.75</v>
      </c>
      <c r="AB120" t="s">
        <v>94</v>
      </c>
      <c r="AC120">
        <v>16.46875</v>
      </c>
      <c r="AE120">
        <v>0</v>
      </c>
      <c r="AF120">
        <v>271.25</v>
      </c>
      <c r="AG120">
        <v>19.59375</v>
      </c>
      <c r="AH120">
        <f t="shared" si="4"/>
        <v>251.65625</v>
      </c>
      <c r="AI120">
        <f t="shared" si="5"/>
        <v>13.843700159489634</v>
      </c>
      <c r="AJ120">
        <f t="shared" si="6"/>
        <v>0.3626861831419268</v>
      </c>
      <c r="AK120">
        <f t="shared" si="7"/>
        <v>747.89173838986335</v>
      </c>
    </row>
    <row r="121" spans="1:37" x14ac:dyDescent="0.3">
      <c r="A121">
        <v>119</v>
      </c>
      <c r="B121">
        <v>332</v>
      </c>
      <c r="C121" t="s">
        <v>91</v>
      </c>
      <c r="D121">
        <v>1.29757321480387E-2</v>
      </c>
      <c r="E121">
        <v>4096</v>
      </c>
      <c r="F121">
        <v>16384</v>
      </c>
      <c r="G121">
        <v>4</v>
      </c>
      <c r="H121">
        <v>5.5046040646165899</v>
      </c>
      <c r="I121">
        <v>9.6223059332653307</v>
      </c>
      <c r="J121">
        <v>-1.02064659777908</v>
      </c>
      <c r="K121" t="b">
        <v>1</v>
      </c>
      <c r="L121">
        <v>56.03</v>
      </c>
      <c r="M121" t="s">
        <v>92</v>
      </c>
      <c r="N121">
        <v>10.034387545682</v>
      </c>
      <c r="O121">
        <v>4.4340000000000002</v>
      </c>
      <c r="P121">
        <v>1.748</v>
      </c>
      <c r="Q121" t="s">
        <v>215</v>
      </c>
      <c r="R121" s="1" t="s">
        <v>1941</v>
      </c>
      <c r="S121">
        <v>0</v>
      </c>
      <c r="T121">
        <v>27100</v>
      </c>
      <c r="U121">
        <v>4096</v>
      </c>
      <c r="V121">
        <v>273</v>
      </c>
      <c r="W121">
        <v>4096</v>
      </c>
      <c r="X121">
        <v>1</v>
      </c>
      <c r="Y121">
        <v>0.27263104036777502</v>
      </c>
      <c r="Z121">
        <v>56.03</v>
      </c>
      <c r="AA121">
        <v>483.8</v>
      </c>
      <c r="AB121" t="s">
        <v>94</v>
      </c>
      <c r="AC121">
        <v>7.484375</v>
      </c>
      <c r="AE121">
        <v>0</v>
      </c>
      <c r="AF121">
        <v>56.03125</v>
      </c>
      <c r="AG121">
        <v>13.9609375</v>
      </c>
      <c r="AH121">
        <f t="shared" si="4"/>
        <v>42.0703125</v>
      </c>
      <c r="AI121">
        <f t="shared" si="5"/>
        <v>4.0134303301622829</v>
      </c>
      <c r="AJ121">
        <f t="shared" si="6"/>
        <v>0.3603618556497033</v>
      </c>
      <c r="AK121">
        <f t="shared" si="7"/>
        <v>155.48607357174413</v>
      </c>
    </row>
    <row r="122" spans="1:37" x14ac:dyDescent="0.3">
      <c r="A122">
        <v>120</v>
      </c>
      <c r="B122">
        <v>339</v>
      </c>
      <c r="C122" t="s">
        <v>91</v>
      </c>
      <c r="D122">
        <v>4.8826627865906497E-2</v>
      </c>
      <c r="E122">
        <v>4096</v>
      </c>
      <c r="F122">
        <v>12288</v>
      </c>
      <c r="G122">
        <v>3</v>
      </c>
      <c r="H122">
        <v>2.7248067926400301</v>
      </c>
      <c r="I122">
        <v>8.4724461208651096</v>
      </c>
      <c r="J122">
        <v>-0.92179657295481299</v>
      </c>
      <c r="K122" t="b">
        <v>1</v>
      </c>
      <c r="L122">
        <v>1289</v>
      </c>
      <c r="M122" t="s">
        <v>92</v>
      </c>
      <c r="N122">
        <v>8.7450735487712592</v>
      </c>
      <c r="O122">
        <v>4.4139999999999997</v>
      </c>
      <c r="P122">
        <v>3.11</v>
      </c>
      <c r="Q122" t="s">
        <v>216</v>
      </c>
      <c r="S122">
        <v>0</v>
      </c>
      <c r="T122">
        <v>25890</v>
      </c>
      <c r="U122">
        <v>4096</v>
      </c>
      <c r="V122">
        <v>1231</v>
      </c>
      <c r="W122">
        <v>4096</v>
      </c>
      <c r="X122">
        <v>1</v>
      </c>
      <c r="Y122">
        <v>4.9159949421062298E-2</v>
      </c>
      <c r="Z122">
        <v>1289</v>
      </c>
      <c r="AA122">
        <v>20.079999999999998</v>
      </c>
      <c r="AB122" t="s">
        <v>94</v>
      </c>
      <c r="AC122">
        <v>35.90625</v>
      </c>
      <c r="AE122">
        <v>0</v>
      </c>
      <c r="AF122">
        <v>1289</v>
      </c>
      <c r="AG122">
        <v>5.125</v>
      </c>
      <c r="AH122">
        <f t="shared" si="4"/>
        <v>1283.875</v>
      </c>
      <c r="AI122">
        <f t="shared" si="5"/>
        <v>251.51219512195121</v>
      </c>
      <c r="AJ122">
        <f t="shared" si="6"/>
        <v>0.39780371531319425</v>
      </c>
      <c r="AK122">
        <f t="shared" si="7"/>
        <v>3240.2915065415095</v>
      </c>
    </row>
    <row r="123" spans="1:37" x14ac:dyDescent="0.3">
      <c r="A123">
        <v>121</v>
      </c>
      <c r="B123">
        <v>340</v>
      </c>
      <c r="C123" t="s">
        <v>91</v>
      </c>
      <c r="D123">
        <v>4.6917897446905402E-2</v>
      </c>
      <c r="E123">
        <v>4096</v>
      </c>
      <c r="F123">
        <v>4096</v>
      </c>
      <c r="G123">
        <v>1</v>
      </c>
      <c r="H123">
        <v>9.0621374023748906</v>
      </c>
      <c r="I123">
        <v>9.6639199642513507</v>
      </c>
      <c r="J123">
        <v>-0.99332220067318999</v>
      </c>
      <c r="K123" t="b">
        <v>1</v>
      </c>
      <c r="L123">
        <v>11.66</v>
      </c>
      <c r="M123" t="s">
        <v>92</v>
      </c>
      <c r="N123">
        <v>9.6838502591689792</v>
      </c>
      <c r="O123">
        <v>3.6019999999999999</v>
      </c>
      <c r="P123">
        <v>1.0660000000000001</v>
      </c>
      <c r="Q123" t="s">
        <v>217</v>
      </c>
      <c r="S123">
        <v>0</v>
      </c>
      <c r="T123">
        <v>4002</v>
      </c>
      <c r="U123">
        <v>4096</v>
      </c>
      <c r="V123">
        <v>121</v>
      </c>
      <c r="W123">
        <v>4096</v>
      </c>
      <c r="X123">
        <v>1</v>
      </c>
      <c r="Y123">
        <v>0.73292158203408098</v>
      </c>
      <c r="Z123">
        <v>11.66</v>
      </c>
      <c r="AA123">
        <v>343.2</v>
      </c>
      <c r="AB123" t="s">
        <v>94</v>
      </c>
      <c r="AC123">
        <v>3.4140625</v>
      </c>
      <c r="AD123" t="s">
        <v>98</v>
      </c>
      <c r="AE123">
        <v>3</v>
      </c>
      <c r="AF123">
        <v>11.65625</v>
      </c>
      <c r="AG123">
        <v>3.607421875</v>
      </c>
      <c r="AH123">
        <f t="shared" si="4"/>
        <v>8.048828125</v>
      </c>
      <c r="AI123">
        <f t="shared" si="5"/>
        <v>3.2311857065511642</v>
      </c>
      <c r="AJ123">
        <f t="shared" si="6"/>
        <v>0.37034428696928262</v>
      </c>
      <c r="AK123">
        <f t="shared" si="7"/>
        <v>31.474091568656497</v>
      </c>
    </row>
    <row r="124" spans="1:37" x14ac:dyDescent="0.3">
      <c r="A124">
        <v>122</v>
      </c>
      <c r="B124">
        <v>342</v>
      </c>
      <c r="C124" t="s">
        <v>91</v>
      </c>
      <c r="D124">
        <v>2.0006977142402599E-2</v>
      </c>
      <c r="E124">
        <v>4096</v>
      </c>
      <c r="F124">
        <v>16384</v>
      </c>
      <c r="G124">
        <v>4</v>
      </c>
      <c r="H124">
        <v>4.8520610339396102</v>
      </c>
      <c r="I124">
        <v>11.8648054970554</v>
      </c>
      <c r="J124">
        <v>-1.0158246453486299</v>
      </c>
      <c r="K124" t="b">
        <v>1</v>
      </c>
      <c r="L124">
        <v>278.5</v>
      </c>
      <c r="M124" t="s">
        <v>92</v>
      </c>
      <c r="N124">
        <v>11.863234172526999</v>
      </c>
      <c r="O124">
        <v>4.41</v>
      </c>
      <c r="P124">
        <v>2.4449999999999998</v>
      </c>
      <c r="Q124" t="s">
        <v>218</v>
      </c>
      <c r="S124">
        <v>0</v>
      </c>
      <c r="T124">
        <v>25600</v>
      </c>
      <c r="U124">
        <v>4096</v>
      </c>
      <c r="V124">
        <v>200</v>
      </c>
      <c r="W124">
        <v>4096</v>
      </c>
      <c r="X124">
        <v>1</v>
      </c>
      <c r="Y124">
        <v>0.27238184786431602</v>
      </c>
      <c r="Z124">
        <v>278.5</v>
      </c>
      <c r="AA124">
        <v>91.94</v>
      </c>
      <c r="AB124" t="s">
        <v>94</v>
      </c>
      <c r="AC124">
        <v>16.6875</v>
      </c>
      <c r="AE124">
        <v>0</v>
      </c>
      <c r="AF124">
        <v>278.5</v>
      </c>
      <c r="AG124">
        <v>15.3359375</v>
      </c>
      <c r="AH124">
        <f t="shared" si="4"/>
        <v>263.1640625</v>
      </c>
      <c r="AI124">
        <f t="shared" si="5"/>
        <v>18.159959246051962</v>
      </c>
      <c r="AJ124">
        <f t="shared" si="6"/>
        <v>0.36210369954459704</v>
      </c>
      <c r="AK124">
        <f t="shared" si="7"/>
        <v>769.1166932297516</v>
      </c>
    </row>
    <row r="125" spans="1:37" x14ac:dyDescent="0.3">
      <c r="A125">
        <v>123</v>
      </c>
      <c r="B125">
        <v>343</v>
      </c>
      <c r="C125" t="s">
        <v>91</v>
      </c>
      <c r="D125">
        <v>1.04671149207983E-2</v>
      </c>
      <c r="E125">
        <v>4096</v>
      </c>
      <c r="F125">
        <v>16384</v>
      </c>
      <c r="G125">
        <v>4</v>
      </c>
      <c r="H125">
        <v>4.8003810953599997</v>
      </c>
      <c r="I125">
        <v>9.0288417867806299</v>
      </c>
      <c r="J125">
        <v>-1.0190392803022601</v>
      </c>
      <c r="K125" t="b">
        <v>1</v>
      </c>
      <c r="L125">
        <v>76</v>
      </c>
      <c r="M125" t="s">
        <v>92</v>
      </c>
      <c r="N125">
        <v>9.4055548646003206</v>
      </c>
      <c r="O125">
        <v>4.4340000000000002</v>
      </c>
      <c r="P125">
        <v>1.881</v>
      </c>
      <c r="Q125" t="s">
        <v>219</v>
      </c>
      <c r="R125" s="1" t="s">
        <v>1941</v>
      </c>
      <c r="S125">
        <v>0</v>
      </c>
      <c r="T125">
        <v>27040</v>
      </c>
      <c r="U125">
        <v>4096</v>
      </c>
      <c r="V125">
        <v>271</v>
      </c>
      <c r="W125">
        <v>4096</v>
      </c>
      <c r="X125">
        <v>1</v>
      </c>
      <c r="Y125">
        <v>0.23085671080217099</v>
      </c>
      <c r="Z125">
        <v>76</v>
      </c>
      <c r="AA125">
        <v>355.8</v>
      </c>
      <c r="AB125" t="s">
        <v>94</v>
      </c>
      <c r="AC125">
        <v>8.71875</v>
      </c>
      <c r="AE125">
        <v>0</v>
      </c>
      <c r="AF125">
        <v>76</v>
      </c>
      <c r="AG125">
        <v>14.2421875</v>
      </c>
      <c r="AH125">
        <f t="shared" si="4"/>
        <v>61.7578125</v>
      </c>
      <c r="AI125">
        <f t="shared" si="5"/>
        <v>5.3362589138782228</v>
      </c>
      <c r="AJ125">
        <f t="shared" si="6"/>
        <v>0.36094153729969269</v>
      </c>
      <c r="AK125">
        <f t="shared" si="7"/>
        <v>210.56041531982666</v>
      </c>
    </row>
    <row r="126" spans="1:37" x14ac:dyDescent="0.3">
      <c r="A126">
        <v>124</v>
      </c>
      <c r="B126">
        <v>350</v>
      </c>
      <c r="C126" t="s">
        <v>91</v>
      </c>
      <c r="D126">
        <v>4.6740756386295199E-2</v>
      </c>
      <c r="E126">
        <v>4096</v>
      </c>
      <c r="F126">
        <v>12288</v>
      </c>
      <c r="G126">
        <v>3</v>
      </c>
      <c r="H126">
        <v>2.5910663744565601</v>
      </c>
      <c r="I126">
        <v>8.1729925678659292</v>
      </c>
      <c r="J126">
        <v>-0.89286485837209895</v>
      </c>
      <c r="K126" t="b">
        <v>1</v>
      </c>
      <c r="L126">
        <v>1425</v>
      </c>
      <c r="M126" t="s">
        <v>92</v>
      </c>
      <c r="N126">
        <v>8.5789026430718902</v>
      </c>
      <c r="O126">
        <v>4.4139999999999997</v>
      </c>
      <c r="P126">
        <v>3.1539999999999999</v>
      </c>
      <c r="Q126" t="s">
        <v>220</v>
      </c>
      <c r="S126">
        <v>0</v>
      </c>
      <c r="T126">
        <v>25920</v>
      </c>
      <c r="U126">
        <v>4096</v>
      </c>
      <c r="V126">
        <v>1298</v>
      </c>
      <c r="W126">
        <v>4096</v>
      </c>
      <c r="X126">
        <v>1</v>
      </c>
      <c r="Y126">
        <v>4.4162225524439602E-2</v>
      </c>
      <c r="Z126">
        <v>1425</v>
      </c>
      <c r="AA126">
        <v>18.190000000000001</v>
      </c>
      <c r="AB126" t="s">
        <v>94</v>
      </c>
      <c r="AC126">
        <v>37.75</v>
      </c>
      <c r="AE126">
        <v>0</v>
      </c>
      <c r="AF126">
        <v>1425</v>
      </c>
      <c r="AG126">
        <v>4.3359375</v>
      </c>
      <c r="AH126">
        <f t="shared" si="4"/>
        <v>1420.6640625</v>
      </c>
      <c r="AI126">
        <f t="shared" si="5"/>
        <v>328.64864864864865</v>
      </c>
      <c r="AJ126">
        <f t="shared" si="6"/>
        <v>0.40948096578366044</v>
      </c>
      <c r="AK126">
        <f t="shared" si="7"/>
        <v>3480.0152365393828</v>
      </c>
    </row>
    <row r="127" spans="1:37" x14ac:dyDescent="0.3">
      <c r="A127">
        <v>125</v>
      </c>
      <c r="B127">
        <v>351</v>
      </c>
      <c r="C127" t="s">
        <v>91</v>
      </c>
      <c r="D127">
        <v>5.6451052146787299E-2</v>
      </c>
      <c r="E127">
        <v>4096</v>
      </c>
      <c r="F127">
        <v>4096</v>
      </c>
      <c r="G127">
        <v>1</v>
      </c>
      <c r="H127">
        <v>4.7348688750747403</v>
      </c>
      <c r="I127">
        <v>7.6756663404531897</v>
      </c>
      <c r="J127">
        <v>-0.98528561328910302</v>
      </c>
      <c r="K127" t="b">
        <v>1</v>
      </c>
      <c r="L127">
        <v>41.78</v>
      </c>
      <c r="M127" t="s">
        <v>92</v>
      </c>
      <c r="N127">
        <v>7.7709754479114803</v>
      </c>
      <c r="O127">
        <v>3.5569999999999999</v>
      </c>
      <c r="P127">
        <v>1.621</v>
      </c>
      <c r="Q127" t="s">
        <v>221</v>
      </c>
      <c r="S127">
        <v>0</v>
      </c>
      <c r="T127">
        <v>3596</v>
      </c>
      <c r="U127">
        <v>4096</v>
      </c>
      <c r="V127">
        <v>343</v>
      </c>
      <c r="W127">
        <v>4096</v>
      </c>
      <c r="X127">
        <v>1</v>
      </c>
      <c r="Y127">
        <v>0.20166396373231199</v>
      </c>
      <c r="Z127">
        <v>41.78</v>
      </c>
      <c r="AA127">
        <v>86.06</v>
      </c>
      <c r="AB127" t="s">
        <v>94</v>
      </c>
      <c r="AC127">
        <v>6.46484375</v>
      </c>
      <c r="AE127">
        <v>3</v>
      </c>
      <c r="AF127">
        <v>41.78125</v>
      </c>
      <c r="AG127">
        <v>2.509765625</v>
      </c>
      <c r="AH127">
        <f t="shared" si="4"/>
        <v>39.271484375</v>
      </c>
      <c r="AI127">
        <f t="shared" si="5"/>
        <v>16.647470817120624</v>
      </c>
      <c r="AJ127">
        <f t="shared" si="6"/>
        <v>0.37333258296096872</v>
      </c>
      <c r="AK127">
        <f t="shared" si="7"/>
        <v>111.91428743943348</v>
      </c>
    </row>
    <row r="128" spans="1:37" x14ac:dyDescent="0.3">
      <c r="A128">
        <v>126</v>
      </c>
      <c r="B128">
        <v>353</v>
      </c>
      <c r="C128" t="s">
        <v>91</v>
      </c>
      <c r="D128">
        <v>2.7530286758001801E-2</v>
      </c>
      <c r="E128">
        <v>4096</v>
      </c>
      <c r="F128">
        <v>16384</v>
      </c>
      <c r="G128">
        <v>4</v>
      </c>
      <c r="H128">
        <v>3.0461053791721202</v>
      </c>
      <c r="I128">
        <v>7.7402013638729201</v>
      </c>
      <c r="J128">
        <v>-1.0118063516565901</v>
      </c>
      <c r="K128" t="b">
        <v>1</v>
      </c>
      <c r="L128">
        <v>348</v>
      </c>
      <c r="M128" t="s">
        <v>92</v>
      </c>
      <c r="N128">
        <v>7.8014785226146799</v>
      </c>
      <c r="O128">
        <v>4.4059999999999997</v>
      </c>
      <c r="P128">
        <v>2.5409999999999999</v>
      </c>
      <c r="Q128" t="s">
        <v>222</v>
      </c>
      <c r="S128">
        <v>0</v>
      </c>
      <c r="T128">
        <v>25390</v>
      </c>
      <c r="U128">
        <v>4096</v>
      </c>
      <c r="V128">
        <v>40</v>
      </c>
      <c r="W128">
        <v>4096</v>
      </c>
      <c r="X128">
        <v>1</v>
      </c>
      <c r="Y128">
        <v>0.32763907685749</v>
      </c>
      <c r="Z128">
        <v>348</v>
      </c>
      <c r="AA128">
        <v>72.94</v>
      </c>
      <c r="AB128" t="s">
        <v>94</v>
      </c>
      <c r="AC128">
        <v>18.65625</v>
      </c>
      <c r="AE128">
        <v>0</v>
      </c>
      <c r="AF128">
        <v>348</v>
      </c>
      <c r="AG128">
        <v>23.84375</v>
      </c>
      <c r="AH128">
        <f t="shared" si="4"/>
        <v>324.15625</v>
      </c>
      <c r="AI128">
        <f t="shared" si="5"/>
        <v>14.595019659239842</v>
      </c>
      <c r="AJ128">
        <f t="shared" si="6"/>
        <v>0.36356166586299532</v>
      </c>
      <c r="AK128">
        <f t="shared" si="7"/>
        <v>957.19662625580668</v>
      </c>
    </row>
    <row r="129" spans="1:37" x14ac:dyDescent="0.3">
      <c r="A129">
        <v>127</v>
      </c>
      <c r="B129">
        <v>354</v>
      </c>
      <c r="C129" t="s">
        <v>91</v>
      </c>
      <c r="D129">
        <v>2.8609788448349702E-2</v>
      </c>
      <c r="E129">
        <v>4096</v>
      </c>
      <c r="F129">
        <v>16384</v>
      </c>
      <c r="G129">
        <v>4</v>
      </c>
      <c r="H129">
        <v>3.7006980930617202</v>
      </c>
      <c r="I129">
        <v>10.321478275179899</v>
      </c>
      <c r="J129">
        <v>-1.00216244679568</v>
      </c>
      <c r="K129" t="b">
        <v>1</v>
      </c>
      <c r="L129">
        <v>615</v>
      </c>
      <c r="M129" t="s">
        <v>92</v>
      </c>
      <c r="N129">
        <v>10.3320375103893</v>
      </c>
      <c r="O129">
        <v>4.38</v>
      </c>
      <c r="P129">
        <v>2.79</v>
      </c>
      <c r="Q129" t="s">
        <v>223</v>
      </c>
      <c r="R129" s="1" t="s">
        <v>1941</v>
      </c>
      <c r="S129">
        <v>0</v>
      </c>
      <c r="T129">
        <v>24000</v>
      </c>
      <c r="U129">
        <v>4096</v>
      </c>
      <c r="V129">
        <v>723</v>
      </c>
      <c r="W129">
        <v>4096</v>
      </c>
      <c r="X129">
        <v>1</v>
      </c>
      <c r="Y129">
        <v>0.100440042806574</v>
      </c>
      <c r="Z129">
        <v>615</v>
      </c>
      <c r="AA129">
        <v>39.03</v>
      </c>
      <c r="AB129" t="s">
        <v>94</v>
      </c>
      <c r="AC129">
        <v>24.796875</v>
      </c>
      <c r="AE129">
        <v>0</v>
      </c>
      <c r="AF129">
        <v>615</v>
      </c>
      <c r="AG129">
        <v>8.6953125</v>
      </c>
      <c r="AH129">
        <f t="shared" si="4"/>
        <v>606.3046875</v>
      </c>
      <c r="AI129">
        <f t="shared" si="5"/>
        <v>70.727762803234498</v>
      </c>
      <c r="AJ129">
        <f t="shared" si="6"/>
        <v>0.36708478096755459</v>
      </c>
      <c r="AK129">
        <f t="shared" si="7"/>
        <v>1675.3622919996724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72B923-7CD7-457A-969B-89151F8740EA}">
  <dimension ref="A1:BH145"/>
  <sheetViews>
    <sheetView topLeftCell="AL1" workbookViewId="0">
      <selection activeCell="AS1" sqref="AS1:BH2"/>
    </sheetView>
  </sheetViews>
  <sheetFormatPr defaultRowHeight="14.4" x14ac:dyDescent="0.3"/>
  <cols>
    <col min="1" max="1" width="4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6" width="6" bestFit="1" customWidth="1"/>
    <col min="7" max="7" width="4.5546875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42.21875" bestFit="1" customWidth="1"/>
    <col min="18" max="18" width="42.21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2" bestFit="1" customWidth="1"/>
    <col min="30" max="30" width="13.21875" bestFit="1" customWidth="1"/>
    <col min="31" max="31" width="16.88671875" bestFit="1" customWidth="1"/>
    <col min="32" max="32" width="11" bestFit="1" customWidth="1"/>
    <col min="33" max="33" width="12" bestFit="1" customWidth="1"/>
    <col min="35" max="35" width="12" bestFit="1" customWidth="1"/>
    <col min="36" max="36" width="13.33203125" bestFit="1" customWidth="1"/>
    <col min="37" max="37" width="18.33203125" bestFit="1" customWidth="1"/>
    <col min="39" max="39" width="10.5546875" bestFit="1" customWidth="1"/>
    <col min="42" max="42" width="13.332031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2.0320041422903602E-2</v>
      </c>
      <c r="E2">
        <v>5120</v>
      </c>
      <c r="F2">
        <v>15360</v>
      </c>
      <c r="G2">
        <v>3</v>
      </c>
      <c r="H2">
        <v>3.66765097382733</v>
      </c>
      <c r="I2">
        <v>9.3840288588160305</v>
      </c>
      <c r="J2">
        <v>-1.06645514586838</v>
      </c>
      <c r="K2" t="b">
        <v>1</v>
      </c>
      <c r="L2">
        <v>361.5</v>
      </c>
      <c r="M2" t="s">
        <v>92</v>
      </c>
      <c r="N2">
        <v>9.4076696862318006</v>
      </c>
      <c r="O2">
        <v>4.375</v>
      </c>
      <c r="P2">
        <v>2.5590000000000002</v>
      </c>
      <c r="Q2" t="s">
        <v>93</v>
      </c>
      <c r="S2">
        <v>0</v>
      </c>
      <c r="T2">
        <v>23730</v>
      </c>
      <c r="U2">
        <v>5120</v>
      </c>
      <c r="V2">
        <v>219</v>
      </c>
      <c r="W2">
        <v>5120</v>
      </c>
      <c r="X2">
        <v>1</v>
      </c>
      <c r="Y2">
        <v>0.180263147553892</v>
      </c>
      <c r="Z2">
        <v>361.5</v>
      </c>
      <c r="AA2">
        <v>65.599999999999994</v>
      </c>
      <c r="AB2" t="s">
        <v>94</v>
      </c>
      <c r="AC2">
        <v>19.015625</v>
      </c>
      <c r="AE2">
        <v>0</v>
      </c>
      <c r="AF2">
        <v>361.5</v>
      </c>
      <c r="AG2">
        <v>16.1875</v>
      </c>
      <c r="AH2">
        <f>AF2-AG2</f>
        <v>345.3125</v>
      </c>
      <c r="AI2">
        <f>AF2/AG2</f>
        <v>22.332046332046332</v>
      </c>
      <c r="AJ2">
        <f>EXP(J2)</f>
        <v>0.34422659024858698</v>
      </c>
      <c r="AK2">
        <f>AF2/AJ2</f>
        <v>1050.180347017756</v>
      </c>
      <c r="AM2" s="1"/>
      <c r="AN2" s="1" t="s">
        <v>52</v>
      </c>
      <c r="AS2">
        <f>_xlfn.MAXIFS(H2:H177,R2:R177,"Y")</f>
        <v>9.6784394593402006</v>
      </c>
      <c r="AT2">
        <f>_xlfn.MINIFS(H2:H500,R2:R500,"Y")</f>
        <v>2.9201628999059399</v>
      </c>
      <c r="AU2">
        <f>H145</f>
        <v>3.71917933193274</v>
      </c>
      <c r="AV2">
        <f>_xlfn.MAXIFS($Z$2:$Z$500,$R$2:$R$500,"Y")</f>
        <v>899</v>
      </c>
      <c r="AW2">
        <f>LOG(AV2)</f>
        <v>2.9537596917332287</v>
      </c>
      <c r="AX2">
        <f>_xlfn.MINIFS($Z$2:$Z$500,$R$2:$R$500,"Y")</f>
        <v>50.28</v>
      </c>
      <c r="AY2">
        <f>_xlfn.MAXIFS($AH$2:$AH$500,$R$2:$R$500,"Y")</f>
        <v>888.1796875</v>
      </c>
      <c r="AZ2">
        <f>AV2-AX2</f>
        <v>848.72</v>
      </c>
      <c r="BA2">
        <f>MAX($Z$2:$Z$500)</f>
        <v>2122</v>
      </c>
      <c r="BB2">
        <f>MIN($Z$2:$Z$500)</f>
        <v>7.49</v>
      </c>
      <c r="BC2">
        <f>BA2-BB2</f>
        <v>2114.5100000000002</v>
      </c>
      <c r="BD2">
        <f>MEDIAN($Z$2:$Z$500)</f>
        <v>171.6</v>
      </c>
      <c r="BE2">
        <f>LOG10(BC2)</f>
        <v>3.3252097433654209</v>
      </c>
      <c r="BF2">
        <f>LOG(BD2)</f>
        <v>2.2345172835126865</v>
      </c>
      <c r="BG2">
        <f>MEDIAN(AH2:AH500)</f>
        <v>152.3125</v>
      </c>
      <c r="BH2">
        <f>LOG(BG2)</f>
        <v>2.1827355465287996</v>
      </c>
    </row>
    <row r="3" spans="1:60" x14ac:dyDescent="0.3">
      <c r="A3">
        <v>1</v>
      </c>
      <c r="B3">
        <v>10</v>
      </c>
      <c r="C3" t="s">
        <v>91</v>
      </c>
      <c r="D3">
        <v>9.4913516245355104E-3</v>
      </c>
      <c r="E3">
        <v>5120</v>
      </c>
      <c r="F3">
        <v>5120</v>
      </c>
      <c r="G3">
        <v>1</v>
      </c>
      <c r="H3">
        <v>3.3755110366165901</v>
      </c>
      <c r="I3">
        <v>7.4234871625591401</v>
      </c>
      <c r="J3">
        <v>-1.03832709002407</v>
      </c>
      <c r="K3" t="b">
        <v>1</v>
      </c>
      <c r="L3">
        <v>158</v>
      </c>
      <c r="M3" t="s">
        <v>92</v>
      </c>
      <c r="N3">
        <v>7.4232861594347401</v>
      </c>
      <c r="O3">
        <v>3.5590000000000002</v>
      </c>
      <c r="P3">
        <v>2.2000000000000002</v>
      </c>
      <c r="Q3" t="s">
        <v>95</v>
      </c>
      <c r="S3">
        <v>0</v>
      </c>
      <c r="T3">
        <v>3620</v>
      </c>
      <c r="U3">
        <v>5120</v>
      </c>
      <c r="V3">
        <v>248</v>
      </c>
      <c r="W3">
        <v>5120</v>
      </c>
      <c r="X3">
        <v>1</v>
      </c>
      <c r="Y3">
        <v>0.15084510167033</v>
      </c>
      <c r="Z3">
        <v>158</v>
      </c>
      <c r="AA3">
        <v>22.9</v>
      </c>
      <c r="AB3" t="s">
        <v>94</v>
      </c>
      <c r="AC3">
        <v>12.5703125</v>
      </c>
      <c r="AE3">
        <v>6</v>
      </c>
      <c r="AF3">
        <v>158</v>
      </c>
      <c r="AG3">
        <v>2.46875</v>
      </c>
      <c r="AH3">
        <f t="shared" ref="AH3:AH66" si="0">AF3-AG3</f>
        <v>155.53125</v>
      </c>
      <c r="AI3">
        <f t="shared" ref="AI3:AI66" si="1">AF3/AG3</f>
        <v>64</v>
      </c>
      <c r="AJ3">
        <f t="shared" ref="AJ3:AJ66" si="2">EXP(J3)</f>
        <v>0.3540464746922346</v>
      </c>
      <c r="AK3">
        <f t="shared" ref="AK3:AK66" si="3">AF3/AJ3</f>
        <v>446.26909542693846</v>
      </c>
      <c r="AM3" s="1" t="s">
        <v>1226</v>
      </c>
      <c r="AN3" s="1">
        <f>CORREL(AH2:AH145,H2:H145)</f>
        <v>-0.46374092163536662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5.6757548527610197E-2</v>
      </c>
      <c r="E4">
        <v>5120</v>
      </c>
      <c r="F4">
        <v>20480</v>
      </c>
      <c r="G4">
        <v>4</v>
      </c>
      <c r="H4">
        <v>7.4699102911167596</v>
      </c>
      <c r="I4">
        <v>19.375079817584101</v>
      </c>
      <c r="J4">
        <v>-1.09377954297428</v>
      </c>
      <c r="K4" t="b">
        <v>1</v>
      </c>
      <c r="L4">
        <v>393.2</v>
      </c>
      <c r="M4" t="s">
        <v>92</v>
      </c>
      <c r="N4">
        <v>19.381942699164</v>
      </c>
      <c r="O4">
        <v>4.49</v>
      </c>
      <c r="P4">
        <v>2.5939999999999999</v>
      </c>
      <c r="Q4" t="s">
        <v>96</v>
      </c>
      <c r="S4">
        <v>0</v>
      </c>
      <c r="T4">
        <v>30900</v>
      </c>
      <c r="U4">
        <v>5120</v>
      </c>
      <c r="V4">
        <v>462</v>
      </c>
      <c r="W4">
        <v>5120</v>
      </c>
      <c r="X4">
        <v>1</v>
      </c>
      <c r="Y4">
        <v>0.301007468428936</v>
      </c>
      <c r="Z4">
        <v>393.2</v>
      </c>
      <c r="AA4">
        <v>78.56</v>
      </c>
      <c r="AB4" t="s">
        <v>94</v>
      </c>
      <c r="AC4">
        <v>19.828125</v>
      </c>
      <c r="AD4" t="s">
        <v>98</v>
      </c>
      <c r="AE4">
        <v>0</v>
      </c>
      <c r="AF4">
        <v>393.25</v>
      </c>
      <c r="AG4">
        <v>11.859375</v>
      </c>
      <c r="AH4">
        <f t="shared" si="0"/>
        <v>381.390625</v>
      </c>
      <c r="AI4">
        <f t="shared" si="1"/>
        <v>33.159420289855071</v>
      </c>
      <c r="AJ4">
        <f t="shared" si="2"/>
        <v>0.33494814741462003</v>
      </c>
      <c r="AK4">
        <f t="shared" si="3"/>
        <v>1174.0623228860861</v>
      </c>
      <c r="AM4" t="s">
        <v>1231</v>
      </c>
      <c r="AN4">
        <f>CORREL(AI2:AI145,H2:H145)</f>
        <v>-0.37553127624114718</v>
      </c>
      <c r="AP4" t="s">
        <v>1274</v>
      </c>
      <c r="AQ4">
        <f>MAX(AJ2:AJ242)</f>
        <v>0.37907693595453829</v>
      </c>
      <c r="AR4">
        <f>AQ5</f>
        <v>0.33387314019592701</v>
      </c>
      <c r="AS4">
        <f>AQ6</f>
        <v>4.5203795758611276E-2</v>
      </c>
      <c r="AT4">
        <f>AQ7</f>
        <v>0.34572292188016041</v>
      </c>
      <c r="AU4">
        <f>AQ8</f>
        <v>1.1139321648316616E-2</v>
      </c>
      <c r="AV4">
        <f>AQ9</f>
        <v>0.34298398308291056</v>
      </c>
    </row>
    <row r="5" spans="1:60" x14ac:dyDescent="0.3">
      <c r="A5">
        <v>3</v>
      </c>
      <c r="B5">
        <v>13</v>
      </c>
      <c r="C5" t="s">
        <v>91</v>
      </c>
      <c r="D5">
        <v>4.9184675867643801E-2</v>
      </c>
      <c r="E5">
        <v>5120</v>
      </c>
      <c r="F5">
        <v>20480</v>
      </c>
      <c r="G5">
        <v>4</v>
      </c>
      <c r="H5">
        <v>9.6784394593402006</v>
      </c>
      <c r="I5">
        <v>20.339845426269601</v>
      </c>
      <c r="J5">
        <v>-1.09136856675905</v>
      </c>
      <c r="K5" t="b">
        <v>1</v>
      </c>
      <c r="L5">
        <v>126.4</v>
      </c>
      <c r="M5" t="s">
        <v>92</v>
      </c>
      <c r="N5">
        <v>20.340800384826601</v>
      </c>
      <c r="O5">
        <v>4.1639999999999997</v>
      </c>
      <c r="P5">
        <v>2.1019999999999999</v>
      </c>
      <c r="Q5" t="s">
        <v>97</v>
      </c>
      <c r="R5" s="1" t="s">
        <v>1941</v>
      </c>
      <c r="S5">
        <v>0</v>
      </c>
      <c r="T5">
        <v>14640</v>
      </c>
      <c r="U5">
        <v>5120</v>
      </c>
      <c r="V5">
        <v>306</v>
      </c>
      <c r="W5">
        <v>5120</v>
      </c>
      <c r="X5">
        <v>1</v>
      </c>
      <c r="Y5">
        <v>0.49611336284058799</v>
      </c>
      <c r="Z5">
        <v>126.4</v>
      </c>
      <c r="AA5">
        <v>115.9</v>
      </c>
      <c r="AB5" t="s">
        <v>94</v>
      </c>
      <c r="AC5">
        <v>11.2421875</v>
      </c>
      <c r="AD5" t="s">
        <v>98</v>
      </c>
      <c r="AE5">
        <v>0</v>
      </c>
      <c r="AF5">
        <v>126.375</v>
      </c>
      <c r="AG5">
        <v>6.546875</v>
      </c>
      <c r="AH5">
        <f t="shared" si="0"/>
        <v>119.828125</v>
      </c>
      <c r="AI5">
        <f t="shared" si="1"/>
        <v>19.30310262529833</v>
      </c>
      <c r="AJ5">
        <f t="shared" si="2"/>
        <v>0.33575667370855355</v>
      </c>
      <c r="AK5">
        <f t="shared" si="3"/>
        <v>376.38864658784752</v>
      </c>
      <c r="AP5" t="s">
        <v>1260</v>
      </c>
      <c r="AQ5">
        <f>MIN(AJ2:AJ242)</f>
        <v>0.33387314019592701</v>
      </c>
    </row>
    <row r="6" spans="1:60" x14ac:dyDescent="0.3">
      <c r="A6">
        <v>4</v>
      </c>
      <c r="B6">
        <v>20</v>
      </c>
      <c r="C6" t="s">
        <v>91</v>
      </c>
      <c r="D6">
        <v>2.35204074222751E-2</v>
      </c>
      <c r="E6">
        <v>5120</v>
      </c>
      <c r="F6">
        <v>15360</v>
      </c>
      <c r="G6">
        <v>3</v>
      </c>
      <c r="H6">
        <v>3.67403683003714</v>
      </c>
      <c r="I6">
        <v>8.1445933634612508</v>
      </c>
      <c r="J6">
        <v>-1.0568112410074799</v>
      </c>
      <c r="K6" t="b">
        <v>1</v>
      </c>
      <c r="L6">
        <v>164.5</v>
      </c>
      <c r="M6" t="s">
        <v>92</v>
      </c>
      <c r="N6">
        <v>8.7096679623912507</v>
      </c>
      <c r="O6">
        <v>4.4379999999999997</v>
      </c>
      <c r="P6">
        <v>2.2170000000000001</v>
      </c>
      <c r="Q6" t="s">
        <v>99</v>
      </c>
      <c r="S6">
        <v>0</v>
      </c>
      <c r="T6">
        <v>27310</v>
      </c>
      <c r="U6">
        <v>5120</v>
      </c>
      <c r="V6">
        <v>93</v>
      </c>
      <c r="W6">
        <v>5120</v>
      </c>
      <c r="X6">
        <v>1</v>
      </c>
      <c r="Y6">
        <v>0.27728470226785901</v>
      </c>
      <c r="Z6">
        <v>164.5</v>
      </c>
      <c r="AA6">
        <v>166</v>
      </c>
      <c r="AB6" t="s">
        <v>94</v>
      </c>
      <c r="AC6">
        <v>12.828125</v>
      </c>
      <c r="AE6">
        <v>0</v>
      </c>
      <c r="AF6">
        <v>164.5</v>
      </c>
      <c r="AG6">
        <v>31.078125</v>
      </c>
      <c r="AH6">
        <f t="shared" si="0"/>
        <v>133.421875</v>
      </c>
      <c r="AI6">
        <f t="shared" si="1"/>
        <v>5.2931121166415283</v>
      </c>
      <c r="AJ6">
        <f t="shared" si="2"/>
        <v>0.3475623376976909</v>
      </c>
      <c r="AK6">
        <f t="shared" si="3"/>
        <v>473.2963907702848</v>
      </c>
      <c r="AP6" t="s">
        <v>1226</v>
      </c>
      <c r="AQ6">
        <f>AQ4-AQ5</f>
        <v>4.5203795758611276E-2</v>
      </c>
    </row>
    <row r="7" spans="1:60" x14ac:dyDescent="0.3">
      <c r="A7">
        <v>5</v>
      </c>
      <c r="B7">
        <v>21</v>
      </c>
      <c r="C7" t="s">
        <v>91</v>
      </c>
      <c r="D7">
        <v>2.19423300861422E-2</v>
      </c>
      <c r="E7">
        <v>5120</v>
      </c>
      <c r="F7">
        <v>5120</v>
      </c>
      <c r="G7">
        <v>1</v>
      </c>
      <c r="H7">
        <v>4.1118515754788296</v>
      </c>
      <c r="I7">
        <v>6.6375885295571297</v>
      </c>
      <c r="J7">
        <v>-1.05279294731543</v>
      </c>
      <c r="K7" t="b">
        <v>1</v>
      </c>
      <c r="L7">
        <v>41.1</v>
      </c>
      <c r="M7" t="s">
        <v>92</v>
      </c>
      <c r="N7">
        <v>6.6631281382793999</v>
      </c>
      <c r="O7">
        <v>3.5939999999999999</v>
      </c>
      <c r="P7">
        <v>1.6140000000000001</v>
      </c>
      <c r="Q7" t="s">
        <v>100</v>
      </c>
      <c r="S7">
        <v>0</v>
      </c>
      <c r="T7">
        <v>3930</v>
      </c>
      <c r="U7">
        <v>5120</v>
      </c>
      <c r="V7">
        <v>179</v>
      </c>
      <c r="W7">
        <v>5120</v>
      </c>
      <c r="X7">
        <v>1</v>
      </c>
      <c r="Y7">
        <v>0.23259070709482699</v>
      </c>
      <c r="Z7">
        <v>41.1</v>
      </c>
      <c r="AA7">
        <v>95.6</v>
      </c>
      <c r="AB7" t="s">
        <v>94</v>
      </c>
      <c r="AC7">
        <v>6.41015625</v>
      </c>
      <c r="AE7">
        <v>5</v>
      </c>
      <c r="AF7">
        <v>41.09375</v>
      </c>
      <c r="AG7">
        <v>3.380859375</v>
      </c>
      <c r="AH7">
        <f t="shared" si="0"/>
        <v>37.712890625</v>
      </c>
      <c r="AI7">
        <f t="shared" si="1"/>
        <v>12.154823801270942</v>
      </c>
      <c r="AJ7">
        <f t="shared" si="2"/>
        <v>0.34896175499871701</v>
      </c>
      <c r="AK7">
        <f t="shared" si="3"/>
        <v>117.76003934915758</v>
      </c>
      <c r="AM7" t="s">
        <v>1232</v>
      </c>
      <c r="AN7">
        <f>_xlfn.STDEV.P(AH2:AH145)</f>
        <v>587.58216595736951</v>
      </c>
      <c r="AP7" t="s">
        <v>1275</v>
      </c>
      <c r="AQ7">
        <f>AVERAGE(AJ2:AJ242)</f>
        <v>0.34572292188016041</v>
      </c>
    </row>
    <row r="8" spans="1:60" x14ac:dyDescent="0.3">
      <c r="A8">
        <v>6</v>
      </c>
      <c r="B8">
        <v>23</v>
      </c>
      <c r="C8" t="s">
        <v>91</v>
      </c>
      <c r="D8">
        <v>9.7792270161802808E-3</v>
      </c>
      <c r="E8">
        <v>5120</v>
      </c>
      <c r="F8">
        <v>20480</v>
      </c>
      <c r="G8">
        <v>4</v>
      </c>
      <c r="H8">
        <v>2.6849583344432801</v>
      </c>
      <c r="I8">
        <v>7.9919462923663396</v>
      </c>
      <c r="J8">
        <v>-1.03752343128567</v>
      </c>
      <c r="K8" t="b">
        <v>1</v>
      </c>
      <c r="L8">
        <v>945.5</v>
      </c>
      <c r="M8" t="s">
        <v>92</v>
      </c>
      <c r="N8">
        <v>8.2477054654503998</v>
      </c>
      <c r="O8">
        <v>4.54</v>
      </c>
      <c r="P8">
        <v>2.9769999999999999</v>
      </c>
      <c r="Q8" t="s">
        <v>102</v>
      </c>
      <c r="S8">
        <v>0</v>
      </c>
      <c r="T8">
        <v>34560</v>
      </c>
      <c r="U8">
        <v>5120</v>
      </c>
      <c r="V8">
        <v>551</v>
      </c>
      <c r="W8">
        <v>5120</v>
      </c>
      <c r="X8">
        <v>1</v>
      </c>
      <c r="Y8">
        <v>7.1781638386535396E-2</v>
      </c>
      <c r="Z8">
        <v>945.5</v>
      </c>
      <c r="AA8">
        <v>36.56</v>
      </c>
      <c r="AB8" t="s">
        <v>94</v>
      </c>
      <c r="AC8">
        <v>30.75</v>
      </c>
      <c r="AE8">
        <v>0</v>
      </c>
      <c r="AF8">
        <v>945.5</v>
      </c>
      <c r="AG8">
        <v>12.8203125</v>
      </c>
      <c r="AH8">
        <f t="shared" si="0"/>
        <v>932.6796875</v>
      </c>
      <c r="AI8">
        <f t="shared" si="1"/>
        <v>73.750152346130406</v>
      </c>
      <c r="AJ8">
        <f t="shared" si="2"/>
        <v>0.35433112159958757</v>
      </c>
      <c r="AK8">
        <f t="shared" si="3"/>
        <v>2668.4080013396729</v>
      </c>
      <c r="AM8" t="s">
        <v>1233</v>
      </c>
      <c r="AN8">
        <f>_xlfn.STDEV.P(AI2:AI145)</f>
        <v>87.378526059188857</v>
      </c>
      <c r="AP8" t="s">
        <v>1276</v>
      </c>
      <c r="AQ8">
        <f>_xlfn.STDEV.P(AJ2:AJ242)</f>
        <v>1.1139321648316616E-2</v>
      </c>
    </row>
    <row r="9" spans="1:60" x14ac:dyDescent="0.3">
      <c r="A9">
        <v>7</v>
      </c>
      <c r="B9">
        <v>24</v>
      </c>
      <c r="C9" t="s">
        <v>91</v>
      </c>
      <c r="D9">
        <v>2.59847456974499E-2</v>
      </c>
      <c r="E9">
        <v>5120</v>
      </c>
      <c r="F9">
        <v>20480</v>
      </c>
      <c r="G9">
        <v>4</v>
      </c>
      <c r="H9">
        <v>5.3565216667557296</v>
      </c>
      <c r="I9">
        <v>12.1672552703845</v>
      </c>
      <c r="J9">
        <v>-1.0905649080206401</v>
      </c>
      <c r="K9" t="b">
        <v>1</v>
      </c>
      <c r="L9">
        <v>186.5</v>
      </c>
      <c r="M9" t="s">
        <v>92</v>
      </c>
      <c r="N9">
        <v>12.164776711741199</v>
      </c>
      <c r="O9">
        <v>4.3049999999999997</v>
      </c>
      <c r="P9">
        <v>2.2709999999999999</v>
      </c>
      <c r="Q9" t="s">
        <v>103</v>
      </c>
      <c r="R9" s="1" t="s">
        <v>1941</v>
      </c>
      <c r="S9">
        <v>0</v>
      </c>
      <c r="T9">
        <v>20140</v>
      </c>
      <c r="U9">
        <v>5120</v>
      </c>
      <c r="V9">
        <v>327</v>
      </c>
      <c r="W9">
        <v>5120</v>
      </c>
      <c r="X9">
        <v>1</v>
      </c>
      <c r="Y9">
        <v>0.24091619866573399</v>
      </c>
      <c r="Z9">
        <v>186.5</v>
      </c>
      <c r="AA9">
        <v>108</v>
      </c>
      <c r="AB9" t="s">
        <v>94</v>
      </c>
      <c r="AC9">
        <v>13.65625</v>
      </c>
      <c r="AE9">
        <v>0</v>
      </c>
      <c r="AF9">
        <v>186.5</v>
      </c>
      <c r="AG9">
        <v>9.015625</v>
      </c>
      <c r="AH9">
        <f t="shared" si="0"/>
        <v>177.484375</v>
      </c>
      <c r="AI9">
        <f t="shared" si="1"/>
        <v>20.686308492201039</v>
      </c>
      <c r="AJ9">
        <f t="shared" si="2"/>
        <v>0.33602661594955041</v>
      </c>
      <c r="AK9">
        <f t="shared" si="3"/>
        <v>555.0155587318128</v>
      </c>
      <c r="AM9" t="s">
        <v>1236</v>
      </c>
      <c r="AN9">
        <f>AVERAGE(AI2:AI145)</f>
        <v>50.379323910135746</v>
      </c>
      <c r="AP9" t="s">
        <v>1262</v>
      </c>
      <c r="AQ9">
        <f>MEDIAN(AJ2:AJ242)</f>
        <v>0.34298398308291056</v>
      </c>
    </row>
    <row r="10" spans="1:60" x14ac:dyDescent="0.3">
      <c r="A10">
        <v>8</v>
      </c>
      <c r="B10">
        <v>31</v>
      </c>
      <c r="C10" t="s">
        <v>91</v>
      </c>
      <c r="D10">
        <v>2.86281845015578E-2</v>
      </c>
      <c r="E10">
        <v>5120</v>
      </c>
      <c r="F10">
        <v>15360</v>
      </c>
      <c r="G10">
        <v>3</v>
      </c>
      <c r="H10">
        <v>3.3736385296405</v>
      </c>
      <c r="I10">
        <v>7.2612298040309202</v>
      </c>
      <c r="J10">
        <v>-1.0624368521763401</v>
      </c>
      <c r="K10" t="b">
        <v>1</v>
      </c>
      <c r="L10">
        <v>142</v>
      </c>
      <c r="M10" t="s">
        <v>92</v>
      </c>
      <c r="N10">
        <v>8.0505176295616305</v>
      </c>
      <c r="O10">
        <v>4.4450000000000003</v>
      </c>
      <c r="P10">
        <v>2.1520000000000001</v>
      </c>
      <c r="Q10" t="s">
        <v>104</v>
      </c>
      <c r="S10">
        <v>0</v>
      </c>
      <c r="T10">
        <v>27860</v>
      </c>
      <c r="U10">
        <v>5120</v>
      </c>
      <c r="V10">
        <v>184</v>
      </c>
      <c r="W10">
        <v>5120</v>
      </c>
      <c r="X10">
        <v>1</v>
      </c>
      <c r="Y10">
        <v>0.17498695400741399</v>
      </c>
      <c r="Z10">
        <v>142</v>
      </c>
      <c r="AA10">
        <v>196.1</v>
      </c>
      <c r="AB10" t="s">
        <v>94</v>
      </c>
      <c r="AC10">
        <v>11.9140625</v>
      </c>
      <c r="AE10">
        <v>0</v>
      </c>
      <c r="AF10">
        <v>142</v>
      </c>
      <c r="AG10">
        <v>21.9375</v>
      </c>
      <c r="AH10">
        <f t="shared" si="0"/>
        <v>120.0625</v>
      </c>
      <c r="AI10">
        <f t="shared" si="1"/>
        <v>6.4729344729344733</v>
      </c>
      <c r="AJ10">
        <f t="shared" si="2"/>
        <v>0.34561257656993832</v>
      </c>
      <c r="AK10">
        <f t="shared" si="3"/>
        <v>410.86467804294386</v>
      </c>
    </row>
    <row r="11" spans="1:60" x14ac:dyDescent="0.3">
      <c r="A11">
        <v>9</v>
      </c>
      <c r="B11">
        <v>32</v>
      </c>
      <c r="C11" t="s">
        <v>91</v>
      </c>
      <c r="D11">
        <v>2.3717858694526601E-2</v>
      </c>
      <c r="E11">
        <v>5120</v>
      </c>
      <c r="F11">
        <v>5120</v>
      </c>
      <c r="G11">
        <v>1</v>
      </c>
      <c r="H11">
        <v>4.4475112322848798</v>
      </c>
      <c r="I11">
        <v>7.5312348406074099</v>
      </c>
      <c r="J11">
        <v>-1.0552039235306601</v>
      </c>
      <c r="K11" t="b">
        <v>1</v>
      </c>
      <c r="L11">
        <v>49.38</v>
      </c>
      <c r="M11" t="s">
        <v>92</v>
      </c>
      <c r="N11">
        <v>7.5396492083659998</v>
      </c>
      <c r="O11">
        <v>3.6150000000000002</v>
      </c>
      <c r="P11">
        <v>1.6930000000000001</v>
      </c>
      <c r="Q11" t="s">
        <v>105</v>
      </c>
      <c r="S11">
        <v>0</v>
      </c>
      <c r="T11">
        <v>4124</v>
      </c>
      <c r="U11">
        <v>5120</v>
      </c>
      <c r="V11">
        <v>51</v>
      </c>
      <c r="W11">
        <v>5120</v>
      </c>
      <c r="X11">
        <v>1</v>
      </c>
      <c r="Y11">
        <v>0.48274813180313902</v>
      </c>
      <c r="Z11">
        <v>49.38</v>
      </c>
      <c r="AA11">
        <v>83.5</v>
      </c>
      <c r="AB11" t="s">
        <v>94</v>
      </c>
      <c r="AC11">
        <v>7.02734375</v>
      </c>
      <c r="AE11">
        <v>5</v>
      </c>
      <c r="AF11">
        <v>49.375</v>
      </c>
      <c r="AG11">
        <v>5.28515625</v>
      </c>
      <c r="AH11">
        <f t="shared" si="0"/>
        <v>44.08984375</v>
      </c>
      <c r="AI11">
        <f t="shared" si="1"/>
        <v>9.3422025129342199</v>
      </c>
      <c r="AJ11">
        <f t="shared" si="2"/>
        <v>0.34812142991633743</v>
      </c>
      <c r="AK11">
        <f t="shared" si="3"/>
        <v>141.83269329861736</v>
      </c>
      <c r="AM11" t="s">
        <v>1244</v>
      </c>
      <c r="AN11">
        <f>AVERAGE(H2:H145)</f>
        <v>4.3161775843093109</v>
      </c>
      <c r="AP11" s="24" t="s">
        <v>1290</v>
      </c>
    </row>
    <row r="12" spans="1:60" x14ac:dyDescent="0.3">
      <c r="A12">
        <v>10</v>
      </c>
      <c r="B12">
        <v>34</v>
      </c>
      <c r="C12" t="s">
        <v>91</v>
      </c>
      <c r="D12">
        <v>1.1941517209796399E-2</v>
      </c>
      <c r="E12">
        <v>5120</v>
      </c>
      <c r="F12">
        <v>20480</v>
      </c>
      <c r="G12">
        <v>4</v>
      </c>
      <c r="H12">
        <v>2.6913893219162</v>
      </c>
      <c r="I12">
        <v>7.1595161258786604</v>
      </c>
      <c r="J12">
        <v>-1.05279294731543</v>
      </c>
      <c r="K12" t="b">
        <v>1</v>
      </c>
      <c r="L12">
        <v>458.2</v>
      </c>
      <c r="M12" t="s">
        <v>92</v>
      </c>
      <c r="N12">
        <v>7.6882218055860596</v>
      </c>
      <c r="O12">
        <v>4.5739999999999998</v>
      </c>
      <c r="P12">
        <v>2.66</v>
      </c>
      <c r="Q12" t="s">
        <v>106</v>
      </c>
      <c r="S12">
        <v>0</v>
      </c>
      <c r="T12">
        <v>37630</v>
      </c>
      <c r="U12">
        <v>5120</v>
      </c>
      <c r="V12">
        <v>864</v>
      </c>
      <c r="W12">
        <v>5120</v>
      </c>
      <c r="X12">
        <v>1</v>
      </c>
      <c r="Y12">
        <v>5.7542233265093598E-2</v>
      </c>
      <c r="Z12">
        <v>458.2</v>
      </c>
      <c r="AA12">
        <v>82.1</v>
      </c>
      <c r="AB12" t="s">
        <v>94</v>
      </c>
      <c r="AC12">
        <v>21.40625</v>
      </c>
      <c r="AE12">
        <v>0</v>
      </c>
      <c r="AF12">
        <v>458.25</v>
      </c>
      <c r="AG12">
        <v>10.4609375</v>
      </c>
      <c r="AH12">
        <f t="shared" si="0"/>
        <v>447.7890625</v>
      </c>
      <c r="AI12">
        <f t="shared" si="1"/>
        <v>43.805825242718448</v>
      </c>
      <c r="AJ12">
        <f t="shared" si="2"/>
        <v>0.34896175499871701</v>
      </c>
      <c r="AK12">
        <f t="shared" si="3"/>
        <v>1313.1811536243702</v>
      </c>
      <c r="AP12">
        <f>MEDIAN(AI1:AI299)</f>
        <v>15.590918503736892</v>
      </c>
    </row>
    <row r="13" spans="1:60" x14ac:dyDescent="0.3">
      <c r="A13">
        <v>11</v>
      </c>
      <c r="B13">
        <v>35</v>
      </c>
      <c r="C13" t="s">
        <v>91</v>
      </c>
      <c r="D13">
        <v>2.6572470168497699E-2</v>
      </c>
      <c r="E13">
        <v>5120</v>
      </c>
      <c r="F13">
        <v>20480</v>
      </c>
      <c r="G13">
        <v>4</v>
      </c>
      <c r="H13">
        <v>3.8093899911237998</v>
      </c>
      <c r="I13">
        <v>8.1023939459644794</v>
      </c>
      <c r="J13">
        <v>-1.0897612492822299</v>
      </c>
      <c r="K13" t="b">
        <v>1</v>
      </c>
      <c r="L13">
        <v>134</v>
      </c>
      <c r="M13" t="s">
        <v>92</v>
      </c>
      <c r="N13">
        <v>8.1877343243952598</v>
      </c>
      <c r="O13">
        <v>4.32</v>
      </c>
      <c r="P13">
        <v>2.1269999999999998</v>
      </c>
      <c r="Q13" t="s">
        <v>107</v>
      </c>
      <c r="R13" s="1" t="s">
        <v>1941</v>
      </c>
      <c r="S13">
        <v>0</v>
      </c>
      <c r="T13">
        <v>20880</v>
      </c>
      <c r="U13">
        <v>5120</v>
      </c>
      <c r="V13">
        <v>982</v>
      </c>
      <c r="W13">
        <v>5120</v>
      </c>
      <c r="X13">
        <v>1</v>
      </c>
      <c r="Y13">
        <v>8.9651237135838405E-2</v>
      </c>
      <c r="Z13">
        <v>134</v>
      </c>
      <c r="AA13">
        <v>155.9</v>
      </c>
      <c r="AB13" t="s">
        <v>94</v>
      </c>
      <c r="AC13">
        <v>11.578125</v>
      </c>
      <c r="AE13">
        <v>0</v>
      </c>
      <c r="AF13">
        <v>134</v>
      </c>
      <c r="AG13">
        <v>5.89453125</v>
      </c>
      <c r="AH13">
        <f t="shared" si="0"/>
        <v>128.10546875</v>
      </c>
      <c r="AI13">
        <f t="shared" si="1"/>
        <v>22.732935719019217</v>
      </c>
      <c r="AJ13">
        <f t="shared" si="2"/>
        <v>0.33629677521918494</v>
      </c>
      <c r="AK13">
        <f t="shared" si="3"/>
        <v>398.45758233234352</v>
      </c>
    </row>
    <row r="14" spans="1:60" x14ac:dyDescent="0.3">
      <c r="A14">
        <v>12</v>
      </c>
      <c r="B14">
        <v>42</v>
      </c>
      <c r="C14" t="s">
        <v>91</v>
      </c>
      <c r="D14">
        <v>2.3321887255911399E-2</v>
      </c>
      <c r="E14">
        <v>5120</v>
      </c>
      <c r="F14">
        <v>15360</v>
      </c>
      <c r="G14">
        <v>3</v>
      </c>
      <c r="H14">
        <v>3.0907845578720399</v>
      </c>
      <c r="I14">
        <v>6.5860272512468701</v>
      </c>
      <c r="J14">
        <v>-1.0648478283915599</v>
      </c>
      <c r="K14" t="b">
        <v>1</v>
      </c>
      <c r="L14">
        <v>135</v>
      </c>
      <c r="M14" t="s">
        <v>92</v>
      </c>
      <c r="N14">
        <v>7.4542764733114701</v>
      </c>
      <c r="O14">
        <v>4.4260000000000002</v>
      </c>
      <c r="P14">
        <v>2.13</v>
      </c>
      <c r="Q14" t="s">
        <v>108</v>
      </c>
      <c r="S14">
        <v>0</v>
      </c>
      <c r="T14">
        <v>26660</v>
      </c>
      <c r="U14">
        <v>5120</v>
      </c>
      <c r="V14">
        <v>348</v>
      </c>
      <c r="W14">
        <v>5120</v>
      </c>
      <c r="X14">
        <v>1</v>
      </c>
      <c r="Y14">
        <v>0.11207781660699501</v>
      </c>
      <c r="Z14">
        <v>135</v>
      </c>
      <c r="AA14">
        <v>197.5</v>
      </c>
      <c r="AB14" t="s">
        <v>94</v>
      </c>
      <c r="AC14">
        <v>11.6171875</v>
      </c>
      <c r="AE14">
        <v>0</v>
      </c>
      <c r="AF14">
        <v>135</v>
      </c>
      <c r="AG14">
        <v>14.4765625</v>
      </c>
      <c r="AH14">
        <f t="shared" si="0"/>
        <v>120.5234375</v>
      </c>
      <c r="AI14">
        <f t="shared" si="1"/>
        <v>9.3254182406907713</v>
      </c>
      <c r="AJ14">
        <f t="shared" si="2"/>
        <v>0.34478031655084995</v>
      </c>
      <c r="AK14">
        <f t="shared" si="3"/>
        <v>391.55367496186375</v>
      </c>
      <c r="AN14" t="s">
        <v>1258</v>
      </c>
    </row>
    <row r="15" spans="1:60" x14ac:dyDescent="0.3">
      <c r="A15">
        <v>13</v>
      </c>
      <c r="B15">
        <v>43</v>
      </c>
      <c r="C15" t="s">
        <v>91</v>
      </c>
      <c r="D15">
        <v>3.5663923708337E-2</v>
      </c>
      <c r="E15">
        <v>5120</v>
      </c>
      <c r="F15">
        <v>5120</v>
      </c>
      <c r="G15">
        <v>1</v>
      </c>
      <c r="H15">
        <v>4.8786617755840203</v>
      </c>
      <c r="I15">
        <v>8.0135831118479697</v>
      </c>
      <c r="J15">
        <v>-1.0495783123618001</v>
      </c>
      <c r="K15" t="b">
        <v>1</v>
      </c>
      <c r="L15">
        <v>43.88</v>
      </c>
      <c r="M15" t="s">
        <v>92</v>
      </c>
      <c r="N15">
        <v>8.0242886156261903</v>
      </c>
      <c r="O15">
        <v>3.645</v>
      </c>
      <c r="P15">
        <v>1.643</v>
      </c>
      <c r="Q15" t="s">
        <v>109</v>
      </c>
      <c r="S15">
        <v>0</v>
      </c>
      <c r="T15">
        <v>4420</v>
      </c>
      <c r="U15">
        <v>5120</v>
      </c>
      <c r="V15">
        <v>46</v>
      </c>
      <c r="W15">
        <v>5120</v>
      </c>
      <c r="X15">
        <v>1</v>
      </c>
      <c r="Y15">
        <v>0.57187747945533496</v>
      </c>
      <c r="Z15">
        <v>43.88</v>
      </c>
      <c r="AA15">
        <v>100.75</v>
      </c>
      <c r="AB15" t="s">
        <v>94</v>
      </c>
      <c r="AC15">
        <v>6.625</v>
      </c>
      <c r="AE15">
        <v>6</v>
      </c>
      <c r="AF15">
        <v>43.875</v>
      </c>
      <c r="AG15">
        <v>6.7265625</v>
      </c>
      <c r="AH15">
        <f t="shared" si="0"/>
        <v>37.1484375</v>
      </c>
      <c r="AI15">
        <f t="shared" si="1"/>
        <v>6.5226480836236931</v>
      </c>
      <c r="AJ15">
        <f t="shared" si="2"/>
        <v>0.35008534465151531</v>
      </c>
      <c r="AK15">
        <f t="shared" si="3"/>
        <v>125.32658298985464</v>
      </c>
      <c r="AM15" t="s">
        <v>1259</v>
      </c>
      <c r="AN15">
        <f>MAX(AK2:AK145)</f>
        <v>5670.2526581415796</v>
      </c>
    </row>
    <row r="16" spans="1:60" x14ac:dyDescent="0.3">
      <c r="A16">
        <v>14</v>
      </c>
      <c r="B16">
        <v>45</v>
      </c>
      <c r="C16" t="s">
        <v>91</v>
      </c>
      <c r="D16">
        <v>7.9219822954087991E-3</v>
      </c>
      <c r="E16">
        <v>5120</v>
      </c>
      <c r="F16">
        <v>20480</v>
      </c>
      <c r="G16">
        <v>4</v>
      </c>
      <c r="H16">
        <v>2.8081216828444</v>
      </c>
      <c r="I16">
        <v>7.7058807898366899</v>
      </c>
      <c r="J16">
        <v>-1.06565148712997</v>
      </c>
      <c r="K16" t="b">
        <v>1</v>
      </c>
      <c r="L16">
        <v>556</v>
      </c>
      <c r="M16" t="s">
        <v>92</v>
      </c>
      <c r="N16">
        <v>7.93070550714239</v>
      </c>
      <c r="O16">
        <v>4.5739999999999998</v>
      </c>
      <c r="P16">
        <v>2.7440000000000002</v>
      </c>
      <c r="Q16" t="s">
        <v>110</v>
      </c>
      <c r="S16">
        <v>0</v>
      </c>
      <c r="T16">
        <v>37540</v>
      </c>
      <c r="U16">
        <v>5120</v>
      </c>
      <c r="V16">
        <v>982</v>
      </c>
      <c r="W16">
        <v>5120</v>
      </c>
      <c r="X16">
        <v>1</v>
      </c>
      <c r="Y16">
        <v>5.7699481478643698E-2</v>
      </c>
      <c r="Z16">
        <v>556</v>
      </c>
      <c r="AA16">
        <v>67.5</v>
      </c>
      <c r="AB16" t="s">
        <v>94</v>
      </c>
      <c r="AC16">
        <v>23.578125</v>
      </c>
      <c r="AE16">
        <v>0</v>
      </c>
      <c r="AF16">
        <v>556</v>
      </c>
      <c r="AG16">
        <v>9.671875</v>
      </c>
      <c r="AH16">
        <f t="shared" si="0"/>
        <v>546.328125</v>
      </c>
      <c r="AI16">
        <f t="shared" si="1"/>
        <v>57.486268174474958</v>
      </c>
      <c r="AJ16">
        <f t="shared" si="2"/>
        <v>0.34450334214797906</v>
      </c>
      <c r="AK16">
        <f t="shared" si="3"/>
        <v>1613.9175792412893</v>
      </c>
      <c r="AM16" t="s">
        <v>1260</v>
      </c>
      <c r="AN16">
        <f>MIN(AK2:AK145)</f>
        <v>21.859080021946298</v>
      </c>
    </row>
    <row r="17" spans="1:40" x14ac:dyDescent="0.3">
      <c r="A17">
        <v>15</v>
      </c>
      <c r="B17">
        <v>46</v>
      </c>
      <c r="C17" t="s">
        <v>91</v>
      </c>
      <c r="D17">
        <v>1.24492578093209E-2</v>
      </c>
      <c r="E17">
        <v>5120</v>
      </c>
      <c r="F17">
        <v>20480</v>
      </c>
      <c r="G17">
        <v>4</v>
      </c>
      <c r="H17">
        <v>3.71375741852748</v>
      </c>
      <c r="I17">
        <v>8.6823586522995999</v>
      </c>
      <c r="J17">
        <v>-1.0881539318054201</v>
      </c>
      <c r="K17" t="b">
        <v>1</v>
      </c>
      <c r="L17">
        <v>217.5</v>
      </c>
      <c r="M17" t="s">
        <v>92</v>
      </c>
      <c r="N17">
        <v>8.6949263542485298</v>
      </c>
      <c r="O17">
        <v>4.3120000000000003</v>
      </c>
      <c r="P17">
        <v>2.3380000000000001</v>
      </c>
      <c r="Q17" t="s">
        <v>111</v>
      </c>
      <c r="R17" s="1" t="s">
        <v>1941</v>
      </c>
      <c r="S17">
        <v>0</v>
      </c>
      <c r="T17">
        <v>20530</v>
      </c>
      <c r="U17">
        <v>5120</v>
      </c>
      <c r="V17">
        <v>823</v>
      </c>
      <c r="W17">
        <v>5120</v>
      </c>
      <c r="X17">
        <v>1</v>
      </c>
      <c r="Y17">
        <v>9.4595637004221494E-2</v>
      </c>
      <c r="Z17">
        <v>217.5</v>
      </c>
      <c r="AA17">
        <v>94.4</v>
      </c>
      <c r="AB17" t="s">
        <v>94</v>
      </c>
      <c r="AC17">
        <v>14.75</v>
      </c>
      <c r="AE17">
        <v>0</v>
      </c>
      <c r="AF17">
        <v>217.5</v>
      </c>
      <c r="AG17">
        <v>6.18359375</v>
      </c>
      <c r="AH17">
        <f t="shared" si="0"/>
        <v>211.31640625</v>
      </c>
      <c r="AI17">
        <f t="shared" si="1"/>
        <v>35.173720783322807</v>
      </c>
      <c r="AJ17">
        <f t="shared" si="2"/>
        <v>0.33683774554245205</v>
      </c>
      <c r="AK17">
        <f t="shared" si="3"/>
        <v>645.7114823926056</v>
      </c>
      <c r="AM17" t="s">
        <v>1263</v>
      </c>
      <c r="AN17">
        <f>AVERAGE(AK2:AK145)</f>
        <v>1236.9745103824605</v>
      </c>
    </row>
    <row r="18" spans="1:40" x14ac:dyDescent="0.3">
      <c r="A18">
        <v>16</v>
      </c>
      <c r="B18">
        <v>53</v>
      </c>
      <c r="C18" t="s">
        <v>91</v>
      </c>
      <c r="D18">
        <v>3.2793752104046399E-2</v>
      </c>
      <c r="E18">
        <v>5120</v>
      </c>
      <c r="F18">
        <v>15360</v>
      </c>
      <c r="G18">
        <v>3</v>
      </c>
      <c r="H18">
        <v>4.2073077661284799</v>
      </c>
      <c r="I18">
        <v>9.3924858919626093</v>
      </c>
      <c r="J18">
        <v>-1.0616331934379299</v>
      </c>
      <c r="K18" t="b">
        <v>1</v>
      </c>
      <c r="L18">
        <v>171</v>
      </c>
      <c r="M18" t="s">
        <v>92</v>
      </c>
      <c r="N18">
        <v>9.6469841101541096</v>
      </c>
      <c r="O18">
        <v>4.4000000000000004</v>
      </c>
      <c r="P18">
        <v>2.2320000000000002</v>
      </c>
      <c r="Q18" t="s">
        <v>112</v>
      </c>
      <c r="S18">
        <v>0</v>
      </c>
      <c r="T18">
        <v>25040</v>
      </c>
      <c r="U18">
        <v>5120</v>
      </c>
      <c r="V18">
        <v>91</v>
      </c>
      <c r="W18">
        <v>5120</v>
      </c>
      <c r="X18">
        <v>1</v>
      </c>
      <c r="Y18">
        <v>0.336217209793294</v>
      </c>
      <c r="Z18">
        <v>171</v>
      </c>
      <c r="AA18">
        <v>146.4</v>
      </c>
      <c r="AB18" t="s">
        <v>94</v>
      </c>
      <c r="AC18">
        <v>13.078125</v>
      </c>
      <c r="AE18">
        <v>0</v>
      </c>
      <c r="AF18">
        <v>171</v>
      </c>
      <c r="AG18">
        <v>30.296875</v>
      </c>
      <c r="AH18">
        <f t="shared" si="0"/>
        <v>140.703125</v>
      </c>
      <c r="AI18">
        <f t="shared" si="1"/>
        <v>5.6441464672511605</v>
      </c>
      <c r="AJ18">
        <f t="shared" si="2"/>
        <v>0.34589044277705056</v>
      </c>
      <c r="AK18">
        <f t="shared" si="3"/>
        <v>494.37619214654308</v>
      </c>
      <c r="AM18" t="s">
        <v>1226</v>
      </c>
      <c r="AN18">
        <f>AN15-AN16</f>
        <v>5648.3935781196333</v>
      </c>
    </row>
    <row r="19" spans="1:40" x14ac:dyDescent="0.3">
      <c r="A19">
        <v>17</v>
      </c>
      <c r="B19">
        <v>54</v>
      </c>
      <c r="C19" t="s">
        <v>91</v>
      </c>
      <c r="D19">
        <v>5.1975346956968399E-2</v>
      </c>
      <c r="E19">
        <v>5120</v>
      </c>
      <c r="F19">
        <v>5120</v>
      </c>
      <c r="G19">
        <v>1</v>
      </c>
      <c r="H19">
        <v>5.4958458293731098</v>
      </c>
      <c r="I19">
        <v>8.5389557759107593</v>
      </c>
      <c r="J19">
        <v>-1.05118562983861</v>
      </c>
      <c r="K19" t="b">
        <v>1</v>
      </c>
      <c r="L19">
        <v>35.799999999999997</v>
      </c>
      <c r="M19" t="s">
        <v>92</v>
      </c>
      <c r="N19">
        <v>8.5560691927429708</v>
      </c>
      <c r="O19">
        <v>3.66</v>
      </c>
      <c r="P19">
        <v>1.554</v>
      </c>
      <c r="Q19" t="s">
        <v>113</v>
      </c>
      <c r="S19">
        <v>0</v>
      </c>
      <c r="T19">
        <v>4576</v>
      </c>
      <c r="U19">
        <v>5120</v>
      </c>
      <c r="V19">
        <v>31</v>
      </c>
      <c r="W19">
        <v>5120</v>
      </c>
      <c r="X19">
        <v>1</v>
      </c>
      <c r="Y19">
        <v>0.80747774805037398</v>
      </c>
      <c r="Z19">
        <v>35.799999999999997</v>
      </c>
      <c r="AA19">
        <v>127.75</v>
      </c>
      <c r="AB19" t="s">
        <v>94</v>
      </c>
      <c r="AC19">
        <v>5.984375</v>
      </c>
      <c r="AE19">
        <v>5</v>
      </c>
      <c r="AF19">
        <v>35.8125</v>
      </c>
      <c r="AG19">
        <v>7.76953125</v>
      </c>
      <c r="AH19">
        <f t="shared" si="0"/>
        <v>28.04296875</v>
      </c>
      <c r="AI19">
        <f t="shared" si="1"/>
        <v>4.6093514328808443</v>
      </c>
      <c r="AJ19">
        <f t="shared" si="2"/>
        <v>0.34952309833389372</v>
      </c>
      <c r="AK19">
        <f t="shared" si="3"/>
        <v>102.46103954419888</v>
      </c>
      <c r="AM19" t="s">
        <v>1261</v>
      </c>
      <c r="AN19">
        <f>_xlfn.STDEV.P(AK2:AK145)</f>
        <v>1581.5428372557578</v>
      </c>
    </row>
    <row r="20" spans="1:40" x14ac:dyDescent="0.3">
      <c r="A20">
        <v>18</v>
      </c>
      <c r="B20">
        <v>56</v>
      </c>
      <c r="C20" t="s">
        <v>91</v>
      </c>
      <c r="D20">
        <v>1.34843931090419E-2</v>
      </c>
      <c r="E20">
        <v>5120</v>
      </c>
      <c r="F20">
        <v>20480</v>
      </c>
      <c r="G20">
        <v>4</v>
      </c>
      <c r="H20">
        <v>2.93113317120351</v>
      </c>
      <c r="I20">
        <v>7.8029970944343603</v>
      </c>
      <c r="J20">
        <v>-1.0728844157756501</v>
      </c>
      <c r="K20" t="b">
        <v>1</v>
      </c>
      <c r="L20">
        <v>459</v>
      </c>
      <c r="M20" t="s">
        <v>92</v>
      </c>
      <c r="N20">
        <v>7.9740395440102896</v>
      </c>
      <c r="O20">
        <v>4.5659999999999998</v>
      </c>
      <c r="P20">
        <v>2.6619999999999999</v>
      </c>
      <c r="Q20" t="s">
        <v>114</v>
      </c>
      <c r="S20">
        <v>0</v>
      </c>
      <c r="T20">
        <v>36700</v>
      </c>
      <c r="U20">
        <v>5120</v>
      </c>
      <c r="V20">
        <v>1091</v>
      </c>
      <c r="W20">
        <v>5120</v>
      </c>
      <c r="X20">
        <v>1</v>
      </c>
      <c r="Y20">
        <v>5.84655242832747E-2</v>
      </c>
      <c r="Z20">
        <v>459</v>
      </c>
      <c r="AA20">
        <v>79.94</v>
      </c>
      <c r="AB20" t="s">
        <v>94</v>
      </c>
      <c r="AC20">
        <v>21.421875</v>
      </c>
      <c r="AE20">
        <v>0</v>
      </c>
      <c r="AF20">
        <v>459</v>
      </c>
      <c r="AG20">
        <v>9.0390625</v>
      </c>
      <c r="AH20">
        <f t="shared" si="0"/>
        <v>449.9609375</v>
      </c>
      <c r="AI20">
        <f t="shared" si="1"/>
        <v>50.779602420051859</v>
      </c>
      <c r="AJ20">
        <f t="shared" si="2"/>
        <v>0.34202056375941114</v>
      </c>
      <c r="AK20">
        <f t="shared" si="3"/>
        <v>1342.024569969647</v>
      </c>
      <c r="AM20" t="s">
        <v>1262</v>
      </c>
      <c r="AN20">
        <f>MEDIAN(AK2:AK145)</f>
        <v>506.90106308699421</v>
      </c>
    </row>
    <row r="21" spans="1:40" x14ac:dyDescent="0.3">
      <c r="A21">
        <v>19</v>
      </c>
      <c r="B21">
        <v>57</v>
      </c>
      <c r="C21" t="s">
        <v>91</v>
      </c>
      <c r="D21">
        <v>1.43478162530666E-2</v>
      </c>
      <c r="E21">
        <v>5120</v>
      </c>
      <c r="F21">
        <v>20480</v>
      </c>
      <c r="G21">
        <v>4</v>
      </c>
      <c r="H21">
        <v>3.2241813523511702</v>
      </c>
      <c r="I21">
        <v>7.66372794103785</v>
      </c>
      <c r="J21">
        <v>-1.08413563811337</v>
      </c>
      <c r="K21" t="b">
        <v>1</v>
      </c>
      <c r="L21">
        <v>238.5</v>
      </c>
      <c r="M21" t="s">
        <v>92</v>
      </c>
      <c r="N21">
        <v>7.7367160900185903</v>
      </c>
      <c r="O21">
        <v>4.33</v>
      </c>
      <c r="P21">
        <v>2.3769999999999998</v>
      </c>
      <c r="Q21" t="s">
        <v>115</v>
      </c>
      <c r="R21" s="1" t="s">
        <v>1941</v>
      </c>
      <c r="S21">
        <v>0</v>
      </c>
      <c r="T21">
        <v>21380</v>
      </c>
      <c r="U21">
        <v>5120</v>
      </c>
      <c r="V21">
        <v>237</v>
      </c>
      <c r="W21">
        <v>5120</v>
      </c>
      <c r="X21">
        <v>1</v>
      </c>
      <c r="Y21">
        <v>0.14447610416855899</v>
      </c>
      <c r="Z21">
        <v>238.5</v>
      </c>
      <c r="AA21">
        <v>89.6</v>
      </c>
      <c r="AB21" t="s">
        <v>94</v>
      </c>
      <c r="AC21">
        <v>15.4453125</v>
      </c>
      <c r="AE21">
        <v>0</v>
      </c>
      <c r="AF21">
        <v>238.5</v>
      </c>
      <c r="AG21">
        <v>10.15625</v>
      </c>
      <c r="AH21">
        <f t="shared" si="0"/>
        <v>228.34375</v>
      </c>
      <c r="AI21">
        <f t="shared" si="1"/>
        <v>23.483076923076922</v>
      </c>
      <c r="AJ21">
        <f t="shared" si="2"/>
        <v>0.33819398158308073</v>
      </c>
      <c r="AK21">
        <f t="shared" si="3"/>
        <v>705.2165709264998</v>
      </c>
    </row>
    <row r="22" spans="1:40" x14ac:dyDescent="0.3">
      <c r="A22">
        <v>20</v>
      </c>
      <c r="B22">
        <v>64</v>
      </c>
      <c r="C22" t="s">
        <v>91</v>
      </c>
      <c r="D22">
        <v>2.41225400844465E-2</v>
      </c>
      <c r="E22">
        <v>5120</v>
      </c>
      <c r="F22">
        <v>15360</v>
      </c>
      <c r="G22">
        <v>3</v>
      </c>
      <c r="H22">
        <v>4.1636761718102004</v>
      </c>
      <c r="I22">
        <v>9.3113461264114896</v>
      </c>
      <c r="J22">
        <v>-1.06082953469952</v>
      </c>
      <c r="K22" t="b">
        <v>1</v>
      </c>
      <c r="L22">
        <v>172</v>
      </c>
      <c r="M22" t="s">
        <v>92</v>
      </c>
      <c r="N22">
        <v>9.5629341775572101</v>
      </c>
      <c r="O22">
        <v>4.4020000000000001</v>
      </c>
      <c r="P22">
        <v>2.2360000000000002</v>
      </c>
      <c r="Q22" t="s">
        <v>116</v>
      </c>
      <c r="S22">
        <v>0</v>
      </c>
      <c r="T22">
        <v>25260</v>
      </c>
      <c r="U22">
        <v>5120</v>
      </c>
      <c r="V22">
        <v>74</v>
      </c>
      <c r="W22">
        <v>5120</v>
      </c>
      <c r="X22">
        <v>1</v>
      </c>
      <c r="Y22">
        <v>0.36776988472302102</v>
      </c>
      <c r="Z22">
        <v>172</v>
      </c>
      <c r="AA22">
        <v>146.9</v>
      </c>
      <c r="AB22" t="s">
        <v>94</v>
      </c>
      <c r="AC22">
        <v>13.1171875</v>
      </c>
      <c r="AE22">
        <v>0</v>
      </c>
      <c r="AF22">
        <v>172</v>
      </c>
      <c r="AG22">
        <v>33.46875</v>
      </c>
      <c r="AH22">
        <f t="shared" si="0"/>
        <v>138.53125</v>
      </c>
      <c r="AI22">
        <f t="shared" si="1"/>
        <v>5.1391223155929042</v>
      </c>
      <c r="AJ22">
        <f t="shared" si="2"/>
        <v>0.34616853238352452</v>
      </c>
      <c r="AK22">
        <f t="shared" si="3"/>
        <v>496.86780833515803</v>
      </c>
    </row>
    <row r="23" spans="1:40" x14ac:dyDescent="0.3">
      <c r="A23">
        <v>21</v>
      </c>
      <c r="B23">
        <v>65</v>
      </c>
      <c r="C23" t="s">
        <v>91</v>
      </c>
      <c r="D23">
        <v>4.7159077543346001E-2</v>
      </c>
      <c r="E23">
        <v>5120</v>
      </c>
      <c r="F23">
        <v>5120</v>
      </c>
      <c r="G23">
        <v>1</v>
      </c>
      <c r="H23">
        <v>6.6355203788783204</v>
      </c>
      <c r="I23">
        <v>9.4413605390876096</v>
      </c>
      <c r="J23">
        <v>-1.05118562983861</v>
      </c>
      <c r="K23" t="b">
        <v>1</v>
      </c>
      <c r="L23">
        <v>26.47</v>
      </c>
      <c r="M23" t="s">
        <v>92</v>
      </c>
      <c r="N23">
        <v>9.4805031345626496</v>
      </c>
      <c r="O23">
        <v>3.7010000000000001</v>
      </c>
      <c r="P23">
        <v>1.423</v>
      </c>
      <c r="Q23" t="s">
        <v>117</v>
      </c>
      <c r="S23">
        <v>0</v>
      </c>
      <c r="T23">
        <v>5020</v>
      </c>
      <c r="U23">
        <v>5120</v>
      </c>
      <c r="V23">
        <v>21</v>
      </c>
      <c r="W23">
        <v>5120</v>
      </c>
      <c r="X23">
        <v>1</v>
      </c>
      <c r="Y23">
        <v>1.22977136746076</v>
      </c>
      <c r="Z23">
        <v>26.47</v>
      </c>
      <c r="AA23">
        <v>189.6</v>
      </c>
      <c r="AB23" t="s">
        <v>94</v>
      </c>
      <c r="AC23">
        <v>5.14453125</v>
      </c>
      <c r="AD23" t="s">
        <v>98</v>
      </c>
      <c r="AE23">
        <v>6</v>
      </c>
      <c r="AF23">
        <v>26.46875</v>
      </c>
      <c r="AG23">
        <v>9.546875</v>
      </c>
      <c r="AH23">
        <f t="shared" si="0"/>
        <v>16.921875</v>
      </c>
      <c r="AI23">
        <f t="shared" si="1"/>
        <v>2.7725040916530279</v>
      </c>
      <c r="AJ23">
        <f t="shared" si="2"/>
        <v>0.34952309833389372</v>
      </c>
      <c r="AK23">
        <f t="shared" si="3"/>
        <v>75.728185422283119</v>
      </c>
    </row>
    <row r="24" spans="1:40" x14ac:dyDescent="0.3">
      <c r="A24">
        <v>22</v>
      </c>
      <c r="B24">
        <v>67</v>
      </c>
      <c r="C24" t="s">
        <v>91</v>
      </c>
      <c r="D24">
        <v>7.9723413500610799E-3</v>
      </c>
      <c r="E24">
        <v>5120</v>
      </c>
      <c r="F24">
        <v>20480</v>
      </c>
      <c r="G24">
        <v>4</v>
      </c>
      <c r="H24">
        <v>2.94680763993065</v>
      </c>
      <c r="I24">
        <v>7.7756584405201501</v>
      </c>
      <c r="J24">
        <v>-1.0744917332524699</v>
      </c>
      <c r="K24" t="b">
        <v>1</v>
      </c>
      <c r="L24">
        <v>435.8</v>
      </c>
      <c r="M24" t="s">
        <v>92</v>
      </c>
      <c r="N24">
        <v>7.9233026225534697</v>
      </c>
      <c r="O24">
        <v>4.5599999999999996</v>
      </c>
      <c r="P24">
        <v>2.6389999999999998</v>
      </c>
      <c r="Q24" t="s">
        <v>118</v>
      </c>
      <c r="S24">
        <v>0</v>
      </c>
      <c r="T24">
        <v>36030</v>
      </c>
      <c r="U24">
        <v>5120</v>
      </c>
      <c r="V24">
        <v>987</v>
      </c>
      <c r="W24">
        <v>5120</v>
      </c>
      <c r="X24">
        <v>1</v>
      </c>
      <c r="Y24">
        <v>6.1967569932144501E-2</v>
      </c>
      <c r="Z24">
        <v>435.8</v>
      </c>
      <c r="AA24">
        <v>82.7</v>
      </c>
      <c r="AB24" t="s">
        <v>94</v>
      </c>
      <c r="AC24">
        <v>20.875</v>
      </c>
      <c r="AE24">
        <v>0</v>
      </c>
      <c r="AF24">
        <v>435.75</v>
      </c>
      <c r="AG24">
        <v>9.4296875</v>
      </c>
      <c r="AH24">
        <f t="shared" si="0"/>
        <v>426.3203125</v>
      </c>
      <c r="AI24">
        <f t="shared" si="1"/>
        <v>46.21043910521955</v>
      </c>
      <c r="AJ24">
        <f t="shared" si="2"/>
        <v>0.34147126969308228</v>
      </c>
      <c r="AK24">
        <f t="shared" si="3"/>
        <v>1276.0956445666905</v>
      </c>
    </row>
    <row r="25" spans="1:40" x14ac:dyDescent="0.3">
      <c r="A25">
        <v>23</v>
      </c>
      <c r="B25">
        <v>68</v>
      </c>
      <c r="C25" t="s">
        <v>91</v>
      </c>
      <c r="D25">
        <v>9.9003212056316594E-3</v>
      </c>
      <c r="E25">
        <v>5120</v>
      </c>
      <c r="F25">
        <v>20480</v>
      </c>
      <c r="G25">
        <v>4</v>
      </c>
      <c r="H25">
        <v>3.2744626903724998</v>
      </c>
      <c r="I25">
        <v>7.3163775738010601</v>
      </c>
      <c r="J25">
        <v>-1.08413563811337</v>
      </c>
      <c r="K25" t="b">
        <v>1</v>
      </c>
      <c r="L25">
        <v>171.2</v>
      </c>
      <c r="M25" t="s">
        <v>92</v>
      </c>
      <c r="N25">
        <v>7.4876661233694097</v>
      </c>
      <c r="O25">
        <v>4.33</v>
      </c>
      <c r="P25">
        <v>2.234</v>
      </c>
      <c r="Q25" t="s">
        <v>119</v>
      </c>
      <c r="R25" s="1" t="s">
        <v>1941</v>
      </c>
      <c r="S25">
        <v>0</v>
      </c>
      <c r="T25">
        <v>21280</v>
      </c>
      <c r="U25">
        <v>5120</v>
      </c>
      <c r="V25">
        <v>982</v>
      </c>
      <c r="W25">
        <v>5120</v>
      </c>
      <c r="X25">
        <v>1</v>
      </c>
      <c r="Y25">
        <v>7.2581021024295603E-2</v>
      </c>
      <c r="Z25">
        <v>171.2</v>
      </c>
      <c r="AA25">
        <v>124.25</v>
      </c>
      <c r="AB25" t="s">
        <v>94</v>
      </c>
      <c r="AC25">
        <v>13.0859375</v>
      </c>
      <c r="AE25">
        <v>0</v>
      </c>
      <c r="AF25">
        <v>171.25</v>
      </c>
      <c r="AG25">
        <v>5.734375</v>
      </c>
      <c r="AH25">
        <f t="shared" si="0"/>
        <v>165.515625</v>
      </c>
      <c r="AI25">
        <f t="shared" si="1"/>
        <v>29.86376021798365</v>
      </c>
      <c r="AJ25">
        <f t="shared" si="2"/>
        <v>0.33819398158308073</v>
      </c>
      <c r="AK25">
        <f t="shared" si="3"/>
        <v>506.36619610550559</v>
      </c>
    </row>
    <row r="26" spans="1:40" x14ac:dyDescent="0.3">
      <c r="A26">
        <v>24</v>
      </c>
      <c r="B26">
        <v>75</v>
      </c>
      <c r="C26" t="s">
        <v>91</v>
      </c>
      <c r="D26">
        <v>2.6997528033189999E-2</v>
      </c>
      <c r="E26">
        <v>5120</v>
      </c>
      <c r="F26">
        <v>15360</v>
      </c>
      <c r="G26">
        <v>3</v>
      </c>
      <c r="H26">
        <v>4.2350970752966903</v>
      </c>
      <c r="I26">
        <v>9.5041533974920007</v>
      </c>
      <c r="J26">
        <v>-1.06404416965315</v>
      </c>
      <c r="K26" t="b">
        <v>1</v>
      </c>
      <c r="L26">
        <v>175.1</v>
      </c>
      <c r="M26" t="s">
        <v>92</v>
      </c>
      <c r="N26">
        <v>9.7237880211532808</v>
      </c>
      <c r="O26">
        <v>4.4139999999999997</v>
      </c>
      <c r="P26">
        <v>2.2440000000000002</v>
      </c>
      <c r="Q26" t="s">
        <v>120</v>
      </c>
      <c r="S26">
        <v>0</v>
      </c>
      <c r="T26">
        <v>26020</v>
      </c>
      <c r="U26">
        <v>5120</v>
      </c>
      <c r="V26">
        <v>51</v>
      </c>
      <c r="W26">
        <v>5120</v>
      </c>
      <c r="X26">
        <v>1</v>
      </c>
      <c r="Y26">
        <v>0.45300420044352202</v>
      </c>
      <c r="Z26">
        <v>175.1</v>
      </c>
      <c r="AA26">
        <v>148.5</v>
      </c>
      <c r="AB26" t="s">
        <v>94</v>
      </c>
      <c r="AC26">
        <v>13.234375</v>
      </c>
      <c r="AE26">
        <v>0</v>
      </c>
      <c r="AF26">
        <v>175.125</v>
      </c>
      <c r="AG26">
        <v>37.375</v>
      </c>
      <c r="AH26">
        <f t="shared" si="0"/>
        <v>137.75</v>
      </c>
      <c r="AI26">
        <f t="shared" si="1"/>
        <v>4.6856187290969897</v>
      </c>
      <c r="AJ26">
        <f t="shared" si="2"/>
        <v>0.34505751363608833</v>
      </c>
      <c r="AK26">
        <f t="shared" si="3"/>
        <v>507.52408824429756</v>
      </c>
    </row>
    <row r="27" spans="1:40" x14ac:dyDescent="0.3">
      <c r="A27">
        <v>25</v>
      </c>
      <c r="B27">
        <v>76</v>
      </c>
      <c r="C27" t="s">
        <v>91</v>
      </c>
      <c r="D27">
        <v>5.1756164639171202E-2</v>
      </c>
      <c r="E27">
        <v>5120</v>
      </c>
      <c r="F27">
        <v>5120</v>
      </c>
      <c r="G27">
        <v>1</v>
      </c>
      <c r="H27">
        <v>3.9232952882404599</v>
      </c>
      <c r="I27">
        <v>5.1838071533099104</v>
      </c>
      <c r="J27">
        <v>-1.05118562983861</v>
      </c>
      <c r="K27" t="b">
        <v>1</v>
      </c>
      <c r="L27">
        <v>20.95</v>
      </c>
      <c r="M27" t="s">
        <v>92</v>
      </c>
      <c r="N27">
        <v>5.9922192906483103</v>
      </c>
      <c r="O27">
        <v>3.7440000000000002</v>
      </c>
      <c r="P27">
        <v>1.321</v>
      </c>
      <c r="Q27" t="s">
        <v>121</v>
      </c>
      <c r="S27">
        <v>0</v>
      </c>
      <c r="T27">
        <v>5550</v>
      </c>
      <c r="U27">
        <v>5120</v>
      </c>
      <c r="V27">
        <v>188</v>
      </c>
      <c r="W27">
        <v>5120</v>
      </c>
      <c r="X27">
        <v>1</v>
      </c>
      <c r="Y27">
        <v>0.213203221182515</v>
      </c>
      <c r="Z27">
        <v>20.95</v>
      </c>
      <c r="AA27">
        <v>265</v>
      </c>
      <c r="AB27" t="s">
        <v>94</v>
      </c>
      <c r="AC27">
        <v>4.578125</v>
      </c>
      <c r="AE27">
        <v>4</v>
      </c>
      <c r="AF27">
        <v>20.953125</v>
      </c>
      <c r="AG27">
        <v>4.9921875</v>
      </c>
      <c r="AH27">
        <f t="shared" si="0"/>
        <v>15.9609375</v>
      </c>
      <c r="AI27">
        <f t="shared" si="1"/>
        <v>4.197183098591549</v>
      </c>
      <c r="AJ27">
        <f t="shared" si="2"/>
        <v>0.34952309833389372</v>
      </c>
      <c r="AK27">
        <f t="shared" si="3"/>
        <v>59.94775481185458</v>
      </c>
    </row>
    <row r="28" spans="1:40" x14ac:dyDescent="0.3">
      <c r="A28">
        <v>26</v>
      </c>
      <c r="B28">
        <v>78</v>
      </c>
      <c r="C28" t="s">
        <v>91</v>
      </c>
      <c r="D28">
        <v>8.2299094562820994E-3</v>
      </c>
      <c r="E28">
        <v>5120</v>
      </c>
      <c r="F28">
        <v>20480</v>
      </c>
      <c r="G28">
        <v>4</v>
      </c>
      <c r="H28">
        <v>2.9496633097083098</v>
      </c>
      <c r="I28">
        <v>7.82352104410917</v>
      </c>
      <c r="J28">
        <v>-1.0752953919908801</v>
      </c>
      <c r="K28" t="b">
        <v>1</v>
      </c>
      <c r="L28">
        <v>449</v>
      </c>
      <c r="M28" t="s">
        <v>92</v>
      </c>
      <c r="N28">
        <v>7.9443792438497596</v>
      </c>
      <c r="O28">
        <v>4.5549999999999997</v>
      </c>
      <c r="P28">
        <v>2.6520000000000001</v>
      </c>
      <c r="Q28" t="s">
        <v>122</v>
      </c>
      <c r="S28">
        <v>0</v>
      </c>
      <c r="T28">
        <v>35800</v>
      </c>
      <c r="U28">
        <v>5120</v>
      </c>
      <c r="V28">
        <v>936</v>
      </c>
      <c r="W28">
        <v>5120</v>
      </c>
      <c r="X28">
        <v>1</v>
      </c>
      <c r="Y28">
        <v>6.3726738853452605E-2</v>
      </c>
      <c r="Z28">
        <v>449</v>
      </c>
      <c r="AA28">
        <v>79.75</v>
      </c>
      <c r="AB28" t="s">
        <v>94</v>
      </c>
      <c r="AC28">
        <v>21.1875</v>
      </c>
      <c r="AE28">
        <v>0</v>
      </c>
      <c r="AF28">
        <v>449</v>
      </c>
      <c r="AG28">
        <v>9.671875</v>
      </c>
      <c r="AH28">
        <f t="shared" si="0"/>
        <v>439.328125</v>
      </c>
      <c r="AI28">
        <f t="shared" si="1"/>
        <v>46.423263327948305</v>
      </c>
      <c r="AJ28">
        <f t="shared" si="2"/>
        <v>0.34119695356631791</v>
      </c>
      <c r="AK28">
        <f t="shared" si="3"/>
        <v>1315.9554776409473</v>
      </c>
    </row>
    <row r="29" spans="1:40" x14ac:dyDescent="0.3">
      <c r="A29">
        <v>27</v>
      </c>
      <c r="B29">
        <v>79</v>
      </c>
      <c r="C29" t="s">
        <v>91</v>
      </c>
      <c r="D29">
        <v>8.9849540022936807E-3</v>
      </c>
      <c r="E29">
        <v>5120</v>
      </c>
      <c r="F29">
        <v>20480</v>
      </c>
      <c r="G29">
        <v>4</v>
      </c>
      <c r="H29">
        <v>3.2373546120516998</v>
      </c>
      <c r="I29">
        <v>6.6707209291299696</v>
      </c>
      <c r="J29">
        <v>-1.0857429555901901</v>
      </c>
      <c r="K29" t="b">
        <v>1</v>
      </c>
      <c r="L29">
        <v>114.75</v>
      </c>
      <c r="M29" t="s">
        <v>92</v>
      </c>
      <c r="N29">
        <v>7.05941732512815</v>
      </c>
      <c r="O29">
        <v>4.3360000000000003</v>
      </c>
      <c r="P29">
        <v>2.06</v>
      </c>
      <c r="Q29" t="s">
        <v>123</v>
      </c>
      <c r="R29" s="1" t="s">
        <v>1941</v>
      </c>
      <c r="S29">
        <v>0</v>
      </c>
      <c r="T29">
        <v>21660</v>
      </c>
      <c r="U29">
        <v>5120</v>
      </c>
      <c r="V29">
        <v>901</v>
      </c>
      <c r="W29">
        <v>5120</v>
      </c>
      <c r="X29">
        <v>1</v>
      </c>
      <c r="Y29">
        <v>7.4537089070713103E-2</v>
      </c>
      <c r="Z29">
        <v>114.75</v>
      </c>
      <c r="AA29">
        <v>188.8</v>
      </c>
      <c r="AB29" t="s">
        <v>94</v>
      </c>
      <c r="AC29">
        <v>10.7109375</v>
      </c>
      <c r="AE29">
        <v>0</v>
      </c>
      <c r="AF29">
        <v>114.75</v>
      </c>
      <c r="AG29">
        <v>6.125</v>
      </c>
      <c r="AH29">
        <f t="shared" si="0"/>
        <v>108.625</v>
      </c>
      <c r="AI29">
        <f t="shared" si="1"/>
        <v>18.73469387755102</v>
      </c>
      <c r="AJ29">
        <f t="shared" si="2"/>
        <v>0.33765083310887839</v>
      </c>
      <c r="AK29">
        <f t="shared" si="3"/>
        <v>339.84811748709024</v>
      </c>
    </row>
    <row r="30" spans="1:40" x14ac:dyDescent="0.3">
      <c r="A30">
        <v>28</v>
      </c>
      <c r="B30">
        <v>86</v>
      </c>
      <c r="C30" t="s">
        <v>91</v>
      </c>
      <c r="D30">
        <v>1.96788319718504E-2</v>
      </c>
      <c r="E30">
        <v>5120</v>
      </c>
      <c r="F30">
        <v>15360</v>
      </c>
      <c r="G30">
        <v>3</v>
      </c>
      <c r="H30">
        <v>3.7504570452455002</v>
      </c>
      <c r="I30">
        <v>9.0684879336209505</v>
      </c>
      <c r="J30">
        <v>-1.0672588046067899</v>
      </c>
      <c r="K30" t="b">
        <v>1</v>
      </c>
      <c r="L30">
        <v>261.5</v>
      </c>
      <c r="M30" t="s">
        <v>92</v>
      </c>
      <c r="N30">
        <v>9.2046670124076098</v>
      </c>
      <c r="O30">
        <v>4.4139999999999997</v>
      </c>
      <c r="P30">
        <v>2.4180000000000001</v>
      </c>
      <c r="Q30" t="s">
        <v>124</v>
      </c>
      <c r="S30">
        <v>0</v>
      </c>
      <c r="T30">
        <v>26000</v>
      </c>
      <c r="U30">
        <v>5120</v>
      </c>
      <c r="V30">
        <v>95</v>
      </c>
      <c r="W30">
        <v>5120</v>
      </c>
      <c r="X30">
        <v>1</v>
      </c>
      <c r="Y30">
        <v>0.28219093867619799</v>
      </c>
      <c r="Z30">
        <v>261.5</v>
      </c>
      <c r="AA30">
        <v>99.44</v>
      </c>
      <c r="AB30" t="s">
        <v>94</v>
      </c>
      <c r="AC30">
        <v>16.171875</v>
      </c>
      <c r="AE30">
        <v>0</v>
      </c>
      <c r="AF30">
        <v>261.5</v>
      </c>
      <c r="AG30">
        <v>26.3125</v>
      </c>
      <c r="AH30">
        <f t="shared" si="0"/>
        <v>235.1875</v>
      </c>
      <c r="AI30">
        <f t="shared" si="1"/>
        <v>9.938242280285035</v>
      </c>
      <c r="AJ30">
        <f t="shared" si="2"/>
        <v>0.34395006067392864</v>
      </c>
      <c r="AK30">
        <f t="shared" si="3"/>
        <v>760.28479101769108</v>
      </c>
    </row>
    <row r="31" spans="1:40" x14ac:dyDescent="0.3">
      <c r="A31">
        <v>29</v>
      </c>
      <c r="B31">
        <v>87</v>
      </c>
      <c r="C31" t="s">
        <v>91</v>
      </c>
      <c r="D31">
        <v>4.8443359027008699E-2</v>
      </c>
      <c r="E31">
        <v>5120</v>
      </c>
      <c r="F31">
        <v>5120</v>
      </c>
      <c r="G31">
        <v>1</v>
      </c>
      <c r="H31">
        <v>6.7061784760237497</v>
      </c>
      <c r="I31">
        <v>8.9524863053949897</v>
      </c>
      <c r="J31">
        <v>-1.0552039235306601</v>
      </c>
      <c r="K31" t="b">
        <v>1</v>
      </c>
      <c r="L31">
        <v>21.64</v>
      </c>
      <c r="M31" t="s">
        <v>92</v>
      </c>
      <c r="N31">
        <v>9.1039108706007994</v>
      </c>
      <c r="O31">
        <v>3.76</v>
      </c>
      <c r="P31">
        <v>1.335</v>
      </c>
      <c r="Q31" t="s">
        <v>125</v>
      </c>
      <c r="S31">
        <v>0</v>
      </c>
      <c r="T31">
        <v>5740</v>
      </c>
      <c r="U31">
        <v>5120</v>
      </c>
      <c r="V31">
        <v>24</v>
      </c>
      <c r="W31">
        <v>5120</v>
      </c>
      <c r="X31">
        <v>1</v>
      </c>
      <c r="Y31">
        <v>1.1647688039591899</v>
      </c>
      <c r="Z31">
        <v>21.64</v>
      </c>
      <c r="AA31">
        <v>265.2</v>
      </c>
      <c r="AB31" t="s">
        <v>94</v>
      </c>
      <c r="AC31">
        <v>4.65234375</v>
      </c>
      <c r="AD31" t="s">
        <v>98</v>
      </c>
      <c r="AE31">
        <v>4</v>
      </c>
      <c r="AF31">
        <v>21.640625</v>
      </c>
      <c r="AG31">
        <v>9.3046875</v>
      </c>
      <c r="AH31">
        <f t="shared" si="0"/>
        <v>12.3359375</v>
      </c>
      <c r="AI31">
        <f t="shared" si="1"/>
        <v>2.3257766582703612</v>
      </c>
      <c r="AJ31">
        <f t="shared" si="2"/>
        <v>0.34812142991633743</v>
      </c>
      <c r="AK31">
        <f t="shared" si="3"/>
        <v>62.164012727400326</v>
      </c>
    </row>
    <row r="32" spans="1:40" x14ac:dyDescent="0.3">
      <c r="A32">
        <v>30</v>
      </c>
      <c r="B32">
        <v>89</v>
      </c>
      <c r="C32" t="s">
        <v>91</v>
      </c>
      <c r="D32">
        <v>1.04996942914207E-2</v>
      </c>
      <c r="E32">
        <v>5120</v>
      </c>
      <c r="F32">
        <v>20480</v>
      </c>
      <c r="G32">
        <v>4</v>
      </c>
      <c r="H32">
        <v>2.9536804966508501</v>
      </c>
      <c r="I32">
        <v>7.8514827264488396</v>
      </c>
      <c r="J32">
        <v>-1.07609905072928</v>
      </c>
      <c r="K32" t="b">
        <v>1</v>
      </c>
      <c r="L32">
        <v>455.5</v>
      </c>
      <c r="M32" t="s">
        <v>92</v>
      </c>
      <c r="N32">
        <v>7.9651061307502902</v>
      </c>
      <c r="O32">
        <v>4.5549999999999997</v>
      </c>
      <c r="P32">
        <v>2.6579999999999999</v>
      </c>
      <c r="Q32" t="s">
        <v>126</v>
      </c>
      <c r="S32">
        <v>0</v>
      </c>
      <c r="T32">
        <v>35780</v>
      </c>
      <c r="U32">
        <v>5120</v>
      </c>
      <c r="V32">
        <v>913</v>
      </c>
      <c r="W32">
        <v>5120</v>
      </c>
      <c r="X32">
        <v>1</v>
      </c>
      <c r="Y32">
        <v>6.4657387412277098E-2</v>
      </c>
      <c r="Z32">
        <v>455.5</v>
      </c>
      <c r="AA32">
        <v>78.56</v>
      </c>
      <c r="AB32" t="s">
        <v>94</v>
      </c>
      <c r="AC32">
        <v>21.34375</v>
      </c>
      <c r="AE32">
        <v>0</v>
      </c>
      <c r="AF32">
        <v>455.5</v>
      </c>
      <c r="AG32">
        <v>9.8046875</v>
      </c>
      <c r="AH32">
        <f t="shared" si="0"/>
        <v>445.6953125</v>
      </c>
      <c r="AI32">
        <f t="shared" si="1"/>
        <v>46.45737051792829</v>
      </c>
      <c r="AJ32">
        <f t="shared" si="2"/>
        <v>0.34092285780754722</v>
      </c>
      <c r="AK32">
        <f t="shared" si="3"/>
        <v>1336.0793785705393</v>
      </c>
    </row>
    <row r="33" spans="1:37" x14ac:dyDescent="0.3">
      <c r="A33">
        <v>31</v>
      </c>
      <c r="B33">
        <v>90</v>
      </c>
      <c r="C33" t="s">
        <v>91</v>
      </c>
      <c r="D33">
        <v>9.9815963747997803E-3</v>
      </c>
      <c r="E33">
        <v>5120</v>
      </c>
      <c r="F33">
        <v>20480</v>
      </c>
      <c r="G33">
        <v>4</v>
      </c>
      <c r="H33">
        <v>3.2635159207579698</v>
      </c>
      <c r="I33">
        <v>6.3135010146694697</v>
      </c>
      <c r="J33">
        <v>-1.0865466143286</v>
      </c>
      <c r="K33" t="b">
        <v>1</v>
      </c>
      <c r="L33">
        <v>86</v>
      </c>
      <c r="M33" t="s">
        <v>92</v>
      </c>
      <c r="N33">
        <v>6.9839758682654498</v>
      </c>
      <c r="O33">
        <v>4.3550000000000004</v>
      </c>
      <c r="P33">
        <v>1.9350000000000001</v>
      </c>
      <c r="Q33" t="s">
        <v>127</v>
      </c>
      <c r="R33" s="1" t="s">
        <v>1941</v>
      </c>
      <c r="S33">
        <v>0</v>
      </c>
      <c r="T33">
        <v>22640</v>
      </c>
      <c r="U33">
        <v>5120</v>
      </c>
      <c r="V33">
        <v>895</v>
      </c>
      <c r="W33">
        <v>5120</v>
      </c>
      <c r="X33">
        <v>1</v>
      </c>
      <c r="Y33">
        <v>7.5660992832109697E-2</v>
      </c>
      <c r="Z33">
        <v>86</v>
      </c>
      <c r="AA33">
        <v>263.2</v>
      </c>
      <c r="AB33" t="s">
        <v>94</v>
      </c>
      <c r="AC33">
        <v>9.2734375</v>
      </c>
      <c r="AE33">
        <v>0</v>
      </c>
      <c r="AF33">
        <v>86</v>
      </c>
      <c r="AG33">
        <v>6.45703125</v>
      </c>
      <c r="AH33">
        <f t="shared" si="0"/>
        <v>79.54296875</v>
      </c>
      <c r="AI33">
        <f t="shared" si="1"/>
        <v>13.31881427707199</v>
      </c>
      <c r="AJ33">
        <f t="shared" si="2"/>
        <v>0.33737958607594232</v>
      </c>
      <c r="AK33">
        <f t="shared" si="3"/>
        <v>254.90576060118192</v>
      </c>
    </row>
    <row r="34" spans="1:37" x14ac:dyDescent="0.3">
      <c r="A34">
        <v>32</v>
      </c>
      <c r="B34">
        <v>97</v>
      </c>
      <c r="C34" t="s">
        <v>91</v>
      </c>
      <c r="D34">
        <v>7.0295865853499404E-3</v>
      </c>
      <c r="E34">
        <v>5120</v>
      </c>
      <c r="F34">
        <v>15360</v>
      </c>
      <c r="G34">
        <v>3</v>
      </c>
      <c r="H34">
        <v>3.2540893504842798</v>
      </c>
      <c r="I34">
        <v>8.1479346627360396</v>
      </c>
      <c r="J34">
        <v>-1.0680624633452001</v>
      </c>
      <c r="K34" t="b">
        <v>1</v>
      </c>
      <c r="L34">
        <v>319.5</v>
      </c>
      <c r="M34" t="s">
        <v>92</v>
      </c>
      <c r="N34">
        <v>8.3268147898212899</v>
      </c>
      <c r="O34">
        <v>4.42</v>
      </c>
      <c r="P34">
        <v>2.504</v>
      </c>
      <c r="Q34" t="s">
        <v>128</v>
      </c>
      <c r="S34">
        <v>0</v>
      </c>
      <c r="T34">
        <v>26400</v>
      </c>
      <c r="U34">
        <v>5120</v>
      </c>
      <c r="V34">
        <v>227</v>
      </c>
      <c r="W34">
        <v>5120</v>
      </c>
      <c r="X34">
        <v>1</v>
      </c>
      <c r="Y34">
        <v>0.14960916483456599</v>
      </c>
      <c r="Z34">
        <v>319.5</v>
      </c>
      <c r="AA34">
        <v>82.6</v>
      </c>
      <c r="AB34" t="s">
        <v>94</v>
      </c>
      <c r="AC34">
        <v>17.875</v>
      </c>
      <c r="AE34">
        <v>0</v>
      </c>
      <c r="AF34">
        <v>319.5</v>
      </c>
      <c r="AG34">
        <v>16.34375</v>
      </c>
      <c r="AH34">
        <f t="shared" si="0"/>
        <v>303.15625</v>
      </c>
      <c r="AI34">
        <f t="shared" si="1"/>
        <v>19.548757170172085</v>
      </c>
      <c r="AJ34">
        <f t="shared" si="2"/>
        <v>0.34367375324540256</v>
      </c>
      <c r="AK34">
        <f t="shared" si="3"/>
        <v>929.66075233524998</v>
      </c>
    </row>
    <row r="35" spans="1:37" x14ac:dyDescent="0.3">
      <c r="A35">
        <v>33</v>
      </c>
      <c r="B35">
        <v>98</v>
      </c>
      <c r="C35" t="s">
        <v>91</v>
      </c>
      <c r="D35">
        <v>4.5280313781305898E-2</v>
      </c>
      <c r="E35">
        <v>5120</v>
      </c>
      <c r="F35">
        <v>5120</v>
      </c>
      <c r="G35">
        <v>1</v>
      </c>
      <c r="H35">
        <v>3.88209935821902</v>
      </c>
      <c r="I35">
        <v>5.0573442811173601</v>
      </c>
      <c r="J35">
        <v>-1.0552039235306601</v>
      </c>
      <c r="K35" t="b">
        <v>1</v>
      </c>
      <c r="L35">
        <v>20.079999999999998</v>
      </c>
      <c r="M35" t="s">
        <v>92</v>
      </c>
      <c r="N35">
        <v>5.9173894805425098</v>
      </c>
      <c r="O35">
        <v>3.766</v>
      </c>
      <c r="P35">
        <v>1.3029999999999999</v>
      </c>
      <c r="Q35" t="s">
        <v>129</v>
      </c>
      <c r="S35">
        <v>0</v>
      </c>
      <c r="T35">
        <v>5840</v>
      </c>
      <c r="U35">
        <v>5120</v>
      </c>
      <c r="V35">
        <v>273</v>
      </c>
      <c r="W35">
        <v>5120</v>
      </c>
      <c r="X35">
        <v>1</v>
      </c>
      <c r="Y35">
        <v>0.174432588348124</v>
      </c>
      <c r="Z35">
        <v>20.079999999999998</v>
      </c>
      <c r="AA35">
        <v>290.8</v>
      </c>
      <c r="AB35" t="s">
        <v>94</v>
      </c>
      <c r="AC35">
        <v>4.48046875</v>
      </c>
      <c r="AE35">
        <v>4</v>
      </c>
      <c r="AF35">
        <v>20.078125</v>
      </c>
      <c r="AG35">
        <v>4.28515625</v>
      </c>
      <c r="AH35">
        <f t="shared" si="0"/>
        <v>15.79296875</v>
      </c>
      <c r="AI35">
        <f t="shared" si="1"/>
        <v>4.6855059252506841</v>
      </c>
      <c r="AJ35">
        <f t="shared" si="2"/>
        <v>0.34812142991633743</v>
      </c>
      <c r="AK35">
        <f t="shared" si="3"/>
        <v>57.675636357190918</v>
      </c>
    </row>
    <row r="36" spans="1:37" x14ac:dyDescent="0.3">
      <c r="A36">
        <v>34</v>
      </c>
      <c r="B36">
        <v>100</v>
      </c>
      <c r="C36" t="s">
        <v>91</v>
      </c>
      <c r="D36">
        <v>1.29986650041304E-2</v>
      </c>
      <c r="E36">
        <v>5120</v>
      </c>
      <c r="F36">
        <v>20480</v>
      </c>
      <c r="G36">
        <v>4</v>
      </c>
      <c r="H36">
        <v>2.9189215695719901</v>
      </c>
      <c r="I36">
        <v>7.7989935687001601</v>
      </c>
      <c r="J36">
        <v>-1.07609905072928</v>
      </c>
      <c r="K36" t="b">
        <v>1</v>
      </c>
      <c r="L36">
        <v>470.2</v>
      </c>
      <c r="M36" t="s">
        <v>92</v>
      </c>
      <c r="N36">
        <v>7.9031700750736</v>
      </c>
      <c r="O36">
        <v>4.5549999999999997</v>
      </c>
      <c r="P36">
        <v>2.6720000000000002</v>
      </c>
      <c r="Q36" t="s">
        <v>130</v>
      </c>
      <c r="S36">
        <v>0</v>
      </c>
      <c r="T36">
        <v>35840</v>
      </c>
      <c r="U36">
        <v>5120</v>
      </c>
      <c r="V36">
        <v>980</v>
      </c>
      <c r="W36">
        <v>5120</v>
      </c>
      <c r="X36">
        <v>1</v>
      </c>
      <c r="Y36">
        <v>6.1297701043622303E-2</v>
      </c>
      <c r="Z36">
        <v>470.2</v>
      </c>
      <c r="AA36">
        <v>76.2</v>
      </c>
      <c r="AB36" t="s">
        <v>94</v>
      </c>
      <c r="AC36">
        <v>21.6875</v>
      </c>
      <c r="AE36">
        <v>0</v>
      </c>
      <c r="AF36">
        <v>470.25</v>
      </c>
      <c r="AG36">
        <v>9.4296875</v>
      </c>
      <c r="AH36">
        <f t="shared" si="0"/>
        <v>460.8203125</v>
      </c>
      <c r="AI36">
        <f t="shared" si="1"/>
        <v>49.869096934548466</v>
      </c>
      <c r="AJ36">
        <f t="shared" si="2"/>
        <v>0.34092285780754722</v>
      </c>
      <c r="AK36">
        <f t="shared" si="3"/>
        <v>1379.3442980741956</v>
      </c>
    </row>
    <row r="37" spans="1:37" x14ac:dyDescent="0.3">
      <c r="A37">
        <v>35</v>
      </c>
      <c r="B37">
        <v>101</v>
      </c>
      <c r="C37" t="s">
        <v>91</v>
      </c>
      <c r="D37">
        <v>1.35858338492137E-2</v>
      </c>
      <c r="E37">
        <v>5120</v>
      </c>
      <c r="F37">
        <v>20480</v>
      </c>
      <c r="G37">
        <v>4</v>
      </c>
      <c r="H37">
        <v>3.3662553230130898</v>
      </c>
      <c r="I37">
        <v>6.1769470233804702</v>
      </c>
      <c r="J37">
        <v>-1.0881539318054201</v>
      </c>
      <c r="K37" t="b">
        <v>1</v>
      </c>
      <c r="L37">
        <v>68.3</v>
      </c>
      <c r="M37" t="s">
        <v>92</v>
      </c>
      <c r="N37">
        <v>7.0325007769784298</v>
      </c>
      <c r="O37">
        <v>4.3630000000000004</v>
      </c>
      <c r="P37">
        <v>1.835</v>
      </c>
      <c r="Q37" t="s">
        <v>131</v>
      </c>
      <c r="R37" s="1" t="s">
        <v>1941</v>
      </c>
      <c r="S37">
        <v>0</v>
      </c>
      <c r="T37">
        <v>23100</v>
      </c>
      <c r="U37">
        <v>5120</v>
      </c>
      <c r="V37">
        <v>797</v>
      </c>
      <c r="W37">
        <v>5120</v>
      </c>
      <c r="X37">
        <v>1</v>
      </c>
      <c r="Y37">
        <v>8.3817063852373502E-2</v>
      </c>
      <c r="Z37">
        <v>68.3</v>
      </c>
      <c r="AA37">
        <v>338.2</v>
      </c>
      <c r="AB37" t="s">
        <v>94</v>
      </c>
      <c r="AC37">
        <v>8.265625</v>
      </c>
      <c r="AE37">
        <v>0</v>
      </c>
      <c r="AF37">
        <v>68.3125</v>
      </c>
      <c r="AG37">
        <v>7.03515625</v>
      </c>
      <c r="AH37">
        <f t="shared" si="0"/>
        <v>61.27734375</v>
      </c>
      <c r="AI37">
        <f t="shared" si="1"/>
        <v>9.7101610216546366</v>
      </c>
      <c r="AJ37">
        <f t="shared" si="2"/>
        <v>0.33683774554245205</v>
      </c>
      <c r="AK37">
        <f t="shared" si="3"/>
        <v>202.80535926871207</v>
      </c>
    </row>
    <row r="38" spans="1:37" x14ac:dyDescent="0.3">
      <c r="A38">
        <v>36</v>
      </c>
      <c r="B38">
        <v>108</v>
      </c>
      <c r="C38" t="s">
        <v>91</v>
      </c>
      <c r="D38">
        <v>8.3419325521102393E-3</v>
      </c>
      <c r="E38">
        <v>5120</v>
      </c>
      <c r="F38">
        <v>15360</v>
      </c>
      <c r="G38">
        <v>3</v>
      </c>
      <c r="H38">
        <v>3.2307948574216399</v>
      </c>
      <c r="I38">
        <v>8.4871466469377204</v>
      </c>
      <c r="J38">
        <v>-1.0672588046067899</v>
      </c>
      <c r="K38" t="b">
        <v>1</v>
      </c>
      <c r="L38">
        <v>423.5</v>
      </c>
      <c r="M38" t="s">
        <v>92</v>
      </c>
      <c r="N38">
        <v>8.5940197651247701</v>
      </c>
      <c r="O38">
        <v>4.42</v>
      </c>
      <c r="P38">
        <v>2.6269999999999998</v>
      </c>
      <c r="Q38" t="s">
        <v>132</v>
      </c>
      <c r="S38">
        <v>0</v>
      </c>
      <c r="T38">
        <v>26350</v>
      </c>
      <c r="U38">
        <v>5120</v>
      </c>
      <c r="V38">
        <v>376</v>
      </c>
      <c r="W38">
        <v>5120</v>
      </c>
      <c r="X38">
        <v>1</v>
      </c>
      <c r="Y38">
        <v>0.115044460599477</v>
      </c>
      <c r="Z38">
        <v>423.5</v>
      </c>
      <c r="AA38">
        <v>62.22</v>
      </c>
      <c r="AB38" t="s">
        <v>94</v>
      </c>
      <c r="AC38">
        <v>20.578125</v>
      </c>
      <c r="AE38">
        <v>0</v>
      </c>
      <c r="AF38">
        <v>423.5</v>
      </c>
      <c r="AG38">
        <v>12.4296875</v>
      </c>
      <c r="AH38">
        <f t="shared" si="0"/>
        <v>411.0703125</v>
      </c>
      <c r="AI38">
        <f t="shared" si="1"/>
        <v>34.071653048397238</v>
      </c>
      <c r="AJ38">
        <f t="shared" si="2"/>
        <v>0.34395006067392864</v>
      </c>
      <c r="AK38">
        <f t="shared" si="3"/>
        <v>1231.2833996022646</v>
      </c>
    </row>
    <row r="39" spans="1:37" x14ac:dyDescent="0.3">
      <c r="A39">
        <v>37</v>
      </c>
      <c r="B39">
        <v>109</v>
      </c>
      <c r="C39" t="s">
        <v>91</v>
      </c>
      <c r="D39">
        <v>4.4614356166563097E-2</v>
      </c>
      <c r="E39">
        <v>5120</v>
      </c>
      <c r="F39">
        <v>5120</v>
      </c>
      <c r="G39">
        <v>1</v>
      </c>
      <c r="H39">
        <v>4.1230432110305699</v>
      </c>
      <c r="I39">
        <v>5.0370381416008199</v>
      </c>
      <c r="J39">
        <v>-1.0576148997458801</v>
      </c>
      <c r="K39" t="b">
        <v>1</v>
      </c>
      <c r="L39">
        <v>16.66</v>
      </c>
      <c r="M39" t="s">
        <v>92</v>
      </c>
      <c r="N39">
        <v>6.1047218908465499</v>
      </c>
      <c r="O39">
        <v>3.78</v>
      </c>
      <c r="P39">
        <v>1.222</v>
      </c>
      <c r="Q39" t="s">
        <v>133</v>
      </c>
      <c r="S39">
        <v>0</v>
      </c>
      <c r="T39">
        <v>6028</v>
      </c>
      <c r="U39">
        <v>5120</v>
      </c>
      <c r="V39">
        <v>205</v>
      </c>
      <c r="W39">
        <v>5120</v>
      </c>
      <c r="X39">
        <v>1</v>
      </c>
      <c r="Y39">
        <v>0.21812279935812501</v>
      </c>
      <c r="Z39">
        <v>16.66</v>
      </c>
      <c r="AA39">
        <v>362</v>
      </c>
      <c r="AB39" t="s">
        <v>94</v>
      </c>
      <c r="AC39">
        <v>4.08203125</v>
      </c>
      <c r="AE39">
        <v>5</v>
      </c>
      <c r="AF39">
        <v>16.65625</v>
      </c>
      <c r="AG39">
        <v>4.8203125</v>
      </c>
      <c r="AH39">
        <f t="shared" si="0"/>
        <v>11.8359375</v>
      </c>
      <c r="AI39">
        <f t="shared" si="1"/>
        <v>3.4554294975688817</v>
      </c>
      <c r="AJ39">
        <f t="shared" si="2"/>
        <v>0.34728312839738606</v>
      </c>
      <c r="AK39">
        <f t="shared" si="3"/>
        <v>47.961587068349409</v>
      </c>
    </row>
    <row r="40" spans="1:37" x14ac:dyDescent="0.3">
      <c r="A40">
        <v>38</v>
      </c>
      <c r="B40">
        <v>111</v>
      </c>
      <c r="C40" t="s">
        <v>91</v>
      </c>
      <c r="D40">
        <v>1.5214537624014301E-2</v>
      </c>
      <c r="E40">
        <v>5120</v>
      </c>
      <c r="F40">
        <v>20480</v>
      </c>
      <c r="G40">
        <v>4</v>
      </c>
      <c r="H40">
        <v>2.8970984822060801</v>
      </c>
      <c r="I40">
        <v>7.7350266116713096</v>
      </c>
      <c r="J40">
        <v>-1.0752953919908801</v>
      </c>
      <c r="K40" t="b">
        <v>1</v>
      </c>
      <c r="L40">
        <v>468.2</v>
      </c>
      <c r="M40" t="s">
        <v>92</v>
      </c>
      <c r="N40">
        <v>7.8498881447162603</v>
      </c>
      <c r="O40">
        <v>4.5549999999999997</v>
      </c>
      <c r="P40">
        <v>2.67</v>
      </c>
      <c r="Q40" t="s">
        <v>134</v>
      </c>
      <c r="S40">
        <v>0</v>
      </c>
      <c r="T40">
        <v>36000</v>
      </c>
      <c r="U40">
        <v>5120</v>
      </c>
      <c r="V40">
        <v>932</v>
      </c>
      <c r="W40">
        <v>5120</v>
      </c>
      <c r="X40">
        <v>1</v>
      </c>
      <c r="Y40">
        <v>6.2141526922245199E-2</v>
      </c>
      <c r="Z40">
        <v>468.2</v>
      </c>
      <c r="AA40">
        <v>76.900000000000006</v>
      </c>
      <c r="AB40" t="s">
        <v>94</v>
      </c>
      <c r="AC40">
        <v>21.640625</v>
      </c>
      <c r="AE40">
        <v>0</v>
      </c>
      <c r="AF40">
        <v>468.25</v>
      </c>
      <c r="AG40">
        <v>9.7421875</v>
      </c>
      <c r="AH40">
        <f t="shared" si="0"/>
        <v>458.5078125</v>
      </c>
      <c r="AI40">
        <f t="shared" si="1"/>
        <v>48.064153969526863</v>
      </c>
      <c r="AJ40">
        <f t="shared" si="2"/>
        <v>0.34119695356631791</v>
      </c>
      <c r="AK40">
        <f t="shared" si="3"/>
        <v>1372.3745042435937</v>
      </c>
    </row>
    <row r="41" spans="1:37" x14ac:dyDescent="0.3">
      <c r="A41">
        <v>39</v>
      </c>
      <c r="B41">
        <v>112</v>
      </c>
      <c r="C41" t="s">
        <v>91</v>
      </c>
      <c r="D41">
        <v>1.0123500166684901E-2</v>
      </c>
      <c r="E41">
        <v>5120</v>
      </c>
      <c r="F41">
        <v>20480</v>
      </c>
      <c r="G41">
        <v>4</v>
      </c>
      <c r="H41">
        <v>3.0036841682048299</v>
      </c>
      <c r="I41">
        <v>5.6700405245507204</v>
      </c>
      <c r="J41">
        <v>-1.0825283206365499</v>
      </c>
      <c r="K41" t="b">
        <v>1</v>
      </c>
      <c r="L41">
        <v>77.25</v>
      </c>
      <c r="M41" t="s">
        <v>92</v>
      </c>
      <c r="N41">
        <v>6.81700700305728</v>
      </c>
      <c r="O41">
        <v>4.4000000000000004</v>
      </c>
      <c r="P41">
        <v>1.8879999999999999</v>
      </c>
      <c r="Q41" t="s">
        <v>135</v>
      </c>
      <c r="R41" s="1" t="s">
        <v>1941</v>
      </c>
      <c r="S41">
        <v>0</v>
      </c>
      <c r="T41">
        <v>25000</v>
      </c>
      <c r="U41">
        <v>5120</v>
      </c>
      <c r="V41">
        <v>1023</v>
      </c>
      <c r="W41">
        <v>5120</v>
      </c>
      <c r="X41">
        <v>1</v>
      </c>
      <c r="Y41">
        <v>6.2645726461626E-2</v>
      </c>
      <c r="Z41">
        <v>77.25</v>
      </c>
      <c r="AA41">
        <v>323.5</v>
      </c>
      <c r="AB41" t="s">
        <v>94</v>
      </c>
      <c r="AC41">
        <v>8.7890625</v>
      </c>
      <c r="AE41">
        <v>0</v>
      </c>
      <c r="AF41">
        <v>77.25</v>
      </c>
      <c r="AG41">
        <v>6.4765625</v>
      </c>
      <c r="AH41">
        <f t="shared" si="0"/>
        <v>70.7734375</v>
      </c>
      <c r="AI41">
        <f t="shared" si="1"/>
        <v>11.927623642943304</v>
      </c>
      <c r="AJ41">
        <f t="shared" si="2"/>
        <v>0.33873800377129798</v>
      </c>
      <c r="AK41">
        <f t="shared" si="3"/>
        <v>228.05235651136456</v>
      </c>
    </row>
    <row r="42" spans="1:37" x14ac:dyDescent="0.3">
      <c r="A42">
        <v>40</v>
      </c>
      <c r="B42">
        <v>119</v>
      </c>
      <c r="C42" t="s">
        <v>91</v>
      </c>
      <c r="D42">
        <v>7.4959119589402797E-3</v>
      </c>
      <c r="E42">
        <v>5120</v>
      </c>
      <c r="F42">
        <v>15360</v>
      </c>
      <c r="G42">
        <v>3</v>
      </c>
      <c r="H42">
        <v>3.1374501152557701</v>
      </c>
      <c r="I42">
        <v>8.3277240363917908</v>
      </c>
      <c r="J42">
        <v>-1.06645514586838</v>
      </c>
      <c r="K42" t="b">
        <v>1</v>
      </c>
      <c r="L42">
        <v>451</v>
      </c>
      <c r="M42" t="s">
        <v>92</v>
      </c>
      <c r="N42">
        <v>8.4336554301647109</v>
      </c>
      <c r="O42">
        <v>4.4260000000000002</v>
      </c>
      <c r="P42">
        <v>2.6539999999999999</v>
      </c>
      <c r="Q42" t="s">
        <v>136</v>
      </c>
      <c r="S42">
        <v>0</v>
      </c>
      <c r="T42">
        <v>26620</v>
      </c>
      <c r="U42">
        <v>5120</v>
      </c>
      <c r="V42">
        <v>470</v>
      </c>
      <c r="W42">
        <v>5120</v>
      </c>
      <c r="X42">
        <v>1</v>
      </c>
      <c r="Y42">
        <v>9.8698275921876105E-2</v>
      </c>
      <c r="Z42">
        <v>451</v>
      </c>
      <c r="AA42">
        <v>59.03</v>
      </c>
      <c r="AB42" t="s">
        <v>94</v>
      </c>
      <c r="AC42">
        <v>21.234375</v>
      </c>
      <c r="AE42">
        <v>0</v>
      </c>
      <c r="AF42">
        <v>451</v>
      </c>
      <c r="AG42">
        <v>11.1640625</v>
      </c>
      <c r="AH42">
        <f t="shared" si="0"/>
        <v>439.8359375</v>
      </c>
      <c r="AI42">
        <f t="shared" si="1"/>
        <v>40.397480755773266</v>
      </c>
      <c r="AJ42">
        <f t="shared" si="2"/>
        <v>0.34422659024858698</v>
      </c>
      <c r="AK42">
        <f t="shared" si="3"/>
        <v>1310.183503471668</v>
      </c>
    </row>
    <row r="43" spans="1:37" x14ac:dyDescent="0.3">
      <c r="A43">
        <v>41</v>
      </c>
      <c r="B43">
        <v>120</v>
      </c>
      <c r="C43" t="s">
        <v>91</v>
      </c>
      <c r="D43">
        <v>4.3092054433583098E-2</v>
      </c>
      <c r="E43">
        <v>5120</v>
      </c>
      <c r="F43">
        <v>5120</v>
      </c>
      <c r="G43">
        <v>1</v>
      </c>
      <c r="H43">
        <v>3.6221141149331499</v>
      </c>
      <c r="I43">
        <v>4.6337592681273696</v>
      </c>
      <c r="J43">
        <v>-1.0568112410074799</v>
      </c>
      <c r="K43" t="b">
        <v>1</v>
      </c>
      <c r="L43">
        <v>19.03</v>
      </c>
      <c r="M43" t="s">
        <v>92</v>
      </c>
      <c r="N43">
        <v>5.7737478462740199</v>
      </c>
      <c r="O43">
        <v>3.8029999999999999</v>
      </c>
      <c r="P43">
        <v>1.2789999999999999</v>
      </c>
      <c r="Q43" t="s">
        <v>137</v>
      </c>
      <c r="S43">
        <v>0</v>
      </c>
      <c r="T43">
        <v>6350</v>
      </c>
      <c r="U43">
        <v>5120</v>
      </c>
      <c r="V43">
        <v>345</v>
      </c>
      <c r="W43">
        <v>5120</v>
      </c>
      <c r="X43">
        <v>1</v>
      </c>
      <c r="Y43">
        <v>0.141169878461127</v>
      </c>
      <c r="Z43">
        <v>19.03</v>
      </c>
      <c r="AA43">
        <v>333.8</v>
      </c>
      <c r="AB43" t="s">
        <v>94</v>
      </c>
      <c r="AC43">
        <v>4.36328125</v>
      </c>
      <c r="AE43">
        <v>5</v>
      </c>
      <c r="AF43">
        <v>19.03125</v>
      </c>
      <c r="AG43">
        <v>4.0625</v>
      </c>
      <c r="AH43">
        <f t="shared" si="0"/>
        <v>14.96875</v>
      </c>
      <c r="AI43">
        <f t="shared" si="1"/>
        <v>4.6846153846153848</v>
      </c>
      <c r="AJ43">
        <f t="shared" si="2"/>
        <v>0.3475623376976909</v>
      </c>
      <c r="AK43">
        <f t="shared" si="3"/>
        <v>54.756364357732416</v>
      </c>
    </row>
    <row r="44" spans="1:37" x14ac:dyDescent="0.3">
      <c r="A44">
        <v>42</v>
      </c>
      <c r="B44">
        <v>122</v>
      </c>
      <c r="C44" t="s">
        <v>91</v>
      </c>
      <c r="D44">
        <v>1.2763064716370801E-2</v>
      </c>
      <c r="E44">
        <v>5120</v>
      </c>
      <c r="F44">
        <v>20480</v>
      </c>
      <c r="G44">
        <v>4</v>
      </c>
      <c r="H44">
        <v>2.9571675707293998</v>
      </c>
      <c r="I44">
        <v>7.8896306672194498</v>
      </c>
      <c r="J44">
        <v>-1.07609905072928</v>
      </c>
      <c r="K44" t="b">
        <v>1</v>
      </c>
      <c r="L44">
        <v>465</v>
      </c>
      <c r="M44" t="s">
        <v>92</v>
      </c>
      <c r="N44">
        <v>7.9880152991037496</v>
      </c>
      <c r="O44">
        <v>4.5599999999999996</v>
      </c>
      <c r="P44">
        <v>2.6680000000000001</v>
      </c>
      <c r="Q44" t="s">
        <v>138</v>
      </c>
      <c r="S44">
        <v>0</v>
      </c>
      <c r="T44">
        <v>36100</v>
      </c>
      <c r="U44">
        <v>5120</v>
      </c>
      <c r="V44">
        <v>909</v>
      </c>
      <c r="W44">
        <v>5120</v>
      </c>
      <c r="X44">
        <v>1</v>
      </c>
      <c r="Y44">
        <v>6.4915150678289693E-2</v>
      </c>
      <c r="Z44">
        <v>465</v>
      </c>
      <c r="AA44">
        <v>77.599999999999994</v>
      </c>
      <c r="AB44" t="s">
        <v>94</v>
      </c>
      <c r="AC44">
        <v>21.5625</v>
      </c>
      <c r="AE44">
        <v>0</v>
      </c>
      <c r="AF44">
        <v>465</v>
      </c>
      <c r="AG44">
        <v>9.953125</v>
      </c>
      <c r="AH44">
        <f t="shared" si="0"/>
        <v>455.046875</v>
      </c>
      <c r="AI44">
        <f t="shared" si="1"/>
        <v>46.718995290423862</v>
      </c>
      <c r="AJ44">
        <f t="shared" si="2"/>
        <v>0.34092285780754722</v>
      </c>
      <c r="AK44">
        <f t="shared" si="3"/>
        <v>1363.9449199457756</v>
      </c>
    </row>
    <row r="45" spans="1:37" x14ac:dyDescent="0.3">
      <c r="A45">
        <v>43</v>
      </c>
      <c r="B45">
        <v>123</v>
      </c>
      <c r="C45" t="s">
        <v>91</v>
      </c>
      <c r="D45">
        <v>1.10281985925678E-2</v>
      </c>
      <c r="E45">
        <v>5120</v>
      </c>
      <c r="F45">
        <v>20480</v>
      </c>
      <c r="G45">
        <v>4</v>
      </c>
      <c r="H45">
        <v>3.1884754795429102</v>
      </c>
      <c r="I45">
        <v>5.8507279551378204</v>
      </c>
      <c r="J45">
        <v>-1.0857429555901901</v>
      </c>
      <c r="K45" t="b">
        <v>1</v>
      </c>
      <c r="L45">
        <v>68.44</v>
      </c>
      <c r="M45" t="s">
        <v>92</v>
      </c>
      <c r="N45">
        <v>6.9961502387700998</v>
      </c>
      <c r="O45">
        <v>4.4020000000000001</v>
      </c>
      <c r="P45">
        <v>1.835</v>
      </c>
      <c r="Q45" t="s">
        <v>139</v>
      </c>
      <c r="R45" s="1" t="s">
        <v>1941</v>
      </c>
      <c r="S45">
        <v>0</v>
      </c>
      <c r="T45">
        <v>25340</v>
      </c>
      <c r="U45">
        <v>5120</v>
      </c>
      <c r="V45">
        <v>896</v>
      </c>
      <c r="W45">
        <v>5120</v>
      </c>
      <c r="X45">
        <v>1</v>
      </c>
      <c r="Y45">
        <v>7.3111834319690899E-2</v>
      </c>
      <c r="Z45">
        <v>68.44</v>
      </c>
      <c r="AA45">
        <v>370.2</v>
      </c>
      <c r="AB45" t="s">
        <v>94</v>
      </c>
      <c r="AC45">
        <v>8.2734375</v>
      </c>
      <c r="AE45">
        <v>0</v>
      </c>
      <c r="AF45">
        <v>68.4375</v>
      </c>
      <c r="AG45">
        <v>7.19140625</v>
      </c>
      <c r="AH45">
        <f t="shared" si="0"/>
        <v>61.24609375</v>
      </c>
      <c r="AI45">
        <f t="shared" si="1"/>
        <v>9.5165670831070077</v>
      </c>
      <c r="AJ45">
        <f t="shared" si="2"/>
        <v>0.33765083310887839</v>
      </c>
      <c r="AK45">
        <f t="shared" si="3"/>
        <v>202.68719425292147</v>
      </c>
    </row>
    <row r="46" spans="1:37" x14ac:dyDescent="0.3">
      <c r="A46">
        <v>44</v>
      </c>
      <c r="B46">
        <v>130</v>
      </c>
      <c r="C46" t="s">
        <v>91</v>
      </c>
      <c r="D46">
        <v>1.05641897871419E-2</v>
      </c>
      <c r="E46">
        <v>5120</v>
      </c>
      <c r="F46">
        <v>15360</v>
      </c>
      <c r="G46">
        <v>3</v>
      </c>
      <c r="H46">
        <v>3.1854021191092898</v>
      </c>
      <c r="I46">
        <v>8.4861103329396101</v>
      </c>
      <c r="J46">
        <v>-1.06645514586838</v>
      </c>
      <c r="K46" t="b">
        <v>1</v>
      </c>
      <c r="L46">
        <v>461</v>
      </c>
      <c r="M46" t="s">
        <v>92</v>
      </c>
      <c r="N46">
        <v>8.5736053521175908</v>
      </c>
      <c r="O46">
        <v>4.4260000000000002</v>
      </c>
      <c r="P46">
        <v>2.6640000000000001</v>
      </c>
      <c r="Q46" t="s">
        <v>140</v>
      </c>
      <c r="S46">
        <v>0</v>
      </c>
      <c r="T46">
        <v>26700</v>
      </c>
      <c r="U46">
        <v>5120</v>
      </c>
      <c r="V46">
        <v>351</v>
      </c>
      <c r="W46">
        <v>5120</v>
      </c>
      <c r="X46">
        <v>1</v>
      </c>
      <c r="Y46">
        <v>0.116648135551565</v>
      </c>
      <c r="Z46">
        <v>461</v>
      </c>
      <c r="AA46">
        <v>57.94</v>
      </c>
      <c r="AB46" t="s">
        <v>94</v>
      </c>
      <c r="AC46">
        <v>21.46875</v>
      </c>
      <c r="AE46">
        <v>0</v>
      </c>
      <c r="AF46">
        <v>461</v>
      </c>
      <c r="AG46">
        <v>13</v>
      </c>
      <c r="AH46">
        <f t="shared" si="0"/>
        <v>448</v>
      </c>
      <c r="AI46">
        <f t="shared" si="1"/>
        <v>35.46153846153846</v>
      </c>
      <c r="AJ46">
        <f t="shared" si="2"/>
        <v>0.34422659024858698</v>
      </c>
      <c r="AK46">
        <f t="shared" si="3"/>
        <v>1339.2341354776918</v>
      </c>
    </row>
    <row r="47" spans="1:37" x14ac:dyDescent="0.3">
      <c r="A47">
        <v>45</v>
      </c>
      <c r="B47">
        <v>131</v>
      </c>
      <c r="C47" t="s">
        <v>91</v>
      </c>
      <c r="D47">
        <v>5.6242672885382199E-2</v>
      </c>
      <c r="E47">
        <v>5120</v>
      </c>
      <c r="F47">
        <v>5120</v>
      </c>
      <c r="G47">
        <v>1</v>
      </c>
      <c r="H47">
        <v>3.3558970171258902</v>
      </c>
      <c r="I47">
        <v>4.2833568372886202</v>
      </c>
      <c r="J47">
        <v>-1.05600758226907</v>
      </c>
      <c r="K47" t="b">
        <v>1</v>
      </c>
      <c r="L47">
        <v>18.88</v>
      </c>
      <c r="M47" t="s">
        <v>92</v>
      </c>
      <c r="N47">
        <v>5.5394711231247804</v>
      </c>
      <c r="O47">
        <v>3.81</v>
      </c>
      <c r="P47">
        <v>1.276</v>
      </c>
      <c r="Q47" t="s">
        <v>141</v>
      </c>
      <c r="S47">
        <v>0</v>
      </c>
      <c r="T47">
        <v>6470</v>
      </c>
      <c r="U47">
        <v>5120</v>
      </c>
      <c r="V47">
        <v>484</v>
      </c>
      <c r="W47">
        <v>5120</v>
      </c>
      <c r="X47">
        <v>1</v>
      </c>
      <c r="Y47">
        <v>0.107086228051177</v>
      </c>
      <c r="Z47">
        <v>18.88</v>
      </c>
      <c r="AA47">
        <v>343</v>
      </c>
      <c r="AB47" t="s">
        <v>94</v>
      </c>
      <c r="AC47">
        <v>4.34375</v>
      </c>
      <c r="AE47">
        <v>4</v>
      </c>
      <c r="AF47">
        <v>18.875</v>
      </c>
      <c r="AG47">
        <v>3.494140625</v>
      </c>
      <c r="AH47">
        <f t="shared" si="0"/>
        <v>15.380859375</v>
      </c>
      <c r="AI47">
        <f t="shared" si="1"/>
        <v>5.4019005030743434</v>
      </c>
      <c r="AJ47">
        <f t="shared" si="2"/>
        <v>0.34784177147718343</v>
      </c>
      <c r="AK47">
        <f t="shared" si="3"/>
        <v>54.263178110677543</v>
      </c>
    </row>
    <row r="48" spans="1:37" x14ac:dyDescent="0.3">
      <c r="A48">
        <v>46</v>
      </c>
      <c r="B48">
        <v>133</v>
      </c>
      <c r="C48" t="s">
        <v>91</v>
      </c>
      <c r="D48">
        <v>1.71239116755353E-2</v>
      </c>
      <c r="E48">
        <v>5120</v>
      </c>
      <c r="F48">
        <v>20480</v>
      </c>
      <c r="G48">
        <v>4</v>
      </c>
      <c r="H48">
        <v>2.9083841691593499</v>
      </c>
      <c r="I48">
        <v>7.7367563249903002</v>
      </c>
      <c r="J48">
        <v>-1.07609905072928</v>
      </c>
      <c r="K48" t="b">
        <v>1</v>
      </c>
      <c r="L48">
        <v>457.5</v>
      </c>
      <c r="M48" t="s">
        <v>92</v>
      </c>
      <c r="N48">
        <v>7.8460617997701902</v>
      </c>
      <c r="O48">
        <v>4.5549999999999997</v>
      </c>
      <c r="P48">
        <v>2.66</v>
      </c>
      <c r="Q48" t="s">
        <v>142</v>
      </c>
      <c r="S48">
        <v>0</v>
      </c>
      <c r="T48">
        <v>35870</v>
      </c>
      <c r="U48">
        <v>5120</v>
      </c>
      <c r="V48">
        <v>904</v>
      </c>
      <c r="W48">
        <v>5120</v>
      </c>
      <c r="X48">
        <v>1</v>
      </c>
      <c r="Y48">
        <v>6.3471913315857095E-2</v>
      </c>
      <c r="Z48">
        <v>457.5</v>
      </c>
      <c r="AA48">
        <v>78.44</v>
      </c>
      <c r="AB48" t="s">
        <v>94</v>
      </c>
      <c r="AC48">
        <v>21.390625</v>
      </c>
      <c r="AE48">
        <v>0</v>
      </c>
      <c r="AF48">
        <v>457.5</v>
      </c>
      <c r="AG48">
        <v>9.9140625</v>
      </c>
      <c r="AH48">
        <f t="shared" si="0"/>
        <v>447.5859375</v>
      </c>
      <c r="AI48">
        <f t="shared" si="1"/>
        <v>46.146572104018915</v>
      </c>
      <c r="AJ48">
        <f t="shared" si="2"/>
        <v>0.34092285780754722</v>
      </c>
      <c r="AK48">
        <f t="shared" si="3"/>
        <v>1341.945808333747</v>
      </c>
    </row>
    <row r="49" spans="1:37" x14ac:dyDescent="0.3">
      <c r="A49">
        <v>47</v>
      </c>
      <c r="B49">
        <v>134</v>
      </c>
      <c r="C49" t="s">
        <v>91</v>
      </c>
      <c r="D49">
        <v>1.14126296635274E-2</v>
      </c>
      <c r="E49">
        <v>5120</v>
      </c>
      <c r="F49">
        <v>20480</v>
      </c>
      <c r="G49">
        <v>4</v>
      </c>
      <c r="H49">
        <v>2.9735016034597499</v>
      </c>
      <c r="I49">
        <v>5.5666040760081597</v>
      </c>
      <c r="J49">
        <v>-1.0825283206365499</v>
      </c>
      <c r="K49" t="b">
        <v>1</v>
      </c>
      <c r="L49">
        <v>74.5</v>
      </c>
      <c r="M49" t="s">
        <v>92</v>
      </c>
      <c r="N49">
        <v>6.7926632447784598</v>
      </c>
      <c r="O49">
        <v>4.4059999999999997</v>
      </c>
      <c r="P49">
        <v>1.8720000000000001</v>
      </c>
      <c r="Q49" t="s">
        <v>143</v>
      </c>
      <c r="R49" s="1" t="s">
        <v>1941</v>
      </c>
      <c r="S49">
        <v>0</v>
      </c>
      <c r="T49">
        <v>25570</v>
      </c>
      <c r="U49">
        <v>5120</v>
      </c>
      <c r="V49">
        <v>1128</v>
      </c>
      <c r="W49">
        <v>5120</v>
      </c>
      <c r="X49">
        <v>1</v>
      </c>
      <c r="Y49">
        <v>5.8760155142078399E-2</v>
      </c>
      <c r="Z49">
        <v>74.5</v>
      </c>
      <c r="AA49">
        <v>343.2</v>
      </c>
      <c r="AB49" t="s">
        <v>94</v>
      </c>
      <c r="AC49">
        <v>8.6328125</v>
      </c>
      <c r="AE49">
        <v>0</v>
      </c>
      <c r="AF49">
        <v>74.5</v>
      </c>
      <c r="AG49">
        <v>6.26171875</v>
      </c>
      <c r="AH49">
        <f t="shared" si="0"/>
        <v>68.23828125</v>
      </c>
      <c r="AI49">
        <f t="shared" si="1"/>
        <v>11.897691827822833</v>
      </c>
      <c r="AJ49">
        <f t="shared" si="2"/>
        <v>0.33873800377129798</v>
      </c>
      <c r="AK49">
        <f t="shared" si="3"/>
        <v>219.93398783296647</v>
      </c>
    </row>
    <row r="50" spans="1:37" x14ac:dyDescent="0.3">
      <c r="A50">
        <v>48</v>
      </c>
      <c r="B50">
        <v>141</v>
      </c>
      <c r="C50" t="s">
        <v>91</v>
      </c>
      <c r="D50">
        <v>6.7137868498228503E-3</v>
      </c>
      <c r="E50">
        <v>5120</v>
      </c>
      <c r="F50">
        <v>15360</v>
      </c>
      <c r="G50">
        <v>3</v>
      </c>
      <c r="H50">
        <v>3.0206498961021802</v>
      </c>
      <c r="I50">
        <v>8.1592945435728801</v>
      </c>
      <c r="J50">
        <v>-1.0624368521763401</v>
      </c>
      <c r="K50" t="b">
        <v>1</v>
      </c>
      <c r="L50">
        <v>502</v>
      </c>
      <c r="M50" t="s">
        <v>92</v>
      </c>
      <c r="N50">
        <v>8.2982681365397593</v>
      </c>
      <c r="O50">
        <v>4.4450000000000003</v>
      </c>
      <c r="P50">
        <v>2.7010000000000001</v>
      </c>
      <c r="Q50" t="s">
        <v>144</v>
      </c>
      <c r="S50">
        <v>0</v>
      </c>
      <c r="T50">
        <v>27820</v>
      </c>
      <c r="U50">
        <v>5120</v>
      </c>
      <c r="V50">
        <v>417</v>
      </c>
      <c r="W50">
        <v>5120</v>
      </c>
      <c r="X50">
        <v>1</v>
      </c>
      <c r="Y50">
        <v>9.89516511376759E-2</v>
      </c>
      <c r="Z50">
        <v>502</v>
      </c>
      <c r="AA50">
        <v>55.44</v>
      </c>
      <c r="AB50" t="s">
        <v>94</v>
      </c>
      <c r="AC50">
        <v>22.40625</v>
      </c>
      <c r="AE50">
        <v>0</v>
      </c>
      <c r="AF50">
        <v>502</v>
      </c>
      <c r="AG50">
        <v>12.375</v>
      </c>
      <c r="AH50">
        <f t="shared" si="0"/>
        <v>489.625</v>
      </c>
      <c r="AI50">
        <f t="shared" si="1"/>
        <v>40.565656565656568</v>
      </c>
      <c r="AJ50">
        <f t="shared" si="2"/>
        <v>0.34561257656993832</v>
      </c>
      <c r="AK50">
        <f t="shared" si="3"/>
        <v>1452.4934392785763</v>
      </c>
    </row>
    <row r="51" spans="1:37" x14ac:dyDescent="0.3">
      <c r="A51">
        <v>49</v>
      </c>
      <c r="B51">
        <v>142</v>
      </c>
      <c r="C51" t="s">
        <v>91</v>
      </c>
      <c r="D51">
        <v>6.2903510598171994E-2</v>
      </c>
      <c r="E51">
        <v>5120</v>
      </c>
      <c r="F51">
        <v>5120</v>
      </c>
      <c r="G51">
        <v>1</v>
      </c>
      <c r="H51">
        <v>3.5395242066744301</v>
      </c>
      <c r="I51">
        <v>4.3276213933167904</v>
      </c>
      <c r="J51">
        <v>-1.05600758226907</v>
      </c>
      <c r="K51" t="b">
        <v>1</v>
      </c>
      <c r="L51">
        <v>16.690000000000001</v>
      </c>
      <c r="M51" t="s">
        <v>92</v>
      </c>
      <c r="N51">
        <v>5.6975798444243404</v>
      </c>
      <c r="O51">
        <v>3.8239999999999998</v>
      </c>
      <c r="P51">
        <v>1.2230000000000001</v>
      </c>
      <c r="Q51" t="s">
        <v>145</v>
      </c>
      <c r="S51">
        <v>0</v>
      </c>
      <c r="T51">
        <v>6660</v>
      </c>
      <c r="U51">
        <v>5120</v>
      </c>
      <c r="V51">
        <v>421</v>
      </c>
      <c r="W51">
        <v>5120</v>
      </c>
      <c r="X51">
        <v>1</v>
      </c>
      <c r="Y51">
        <v>0.123768836674642</v>
      </c>
      <c r="Z51">
        <v>16.690000000000001</v>
      </c>
      <c r="AA51">
        <v>399</v>
      </c>
      <c r="AB51" t="s">
        <v>94</v>
      </c>
      <c r="AC51">
        <v>4.0859375</v>
      </c>
      <c r="AE51">
        <v>4</v>
      </c>
      <c r="AF51">
        <v>16.6875</v>
      </c>
      <c r="AG51">
        <v>3.99609375</v>
      </c>
      <c r="AH51">
        <f t="shared" si="0"/>
        <v>12.69140625</v>
      </c>
      <c r="AI51">
        <f t="shared" si="1"/>
        <v>4.1759530791788855</v>
      </c>
      <c r="AJ51">
        <f t="shared" si="2"/>
        <v>0.34784177147718343</v>
      </c>
      <c r="AK51">
        <f t="shared" si="3"/>
        <v>47.974399190565904</v>
      </c>
    </row>
    <row r="52" spans="1:37" x14ac:dyDescent="0.3">
      <c r="A52">
        <v>50</v>
      </c>
      <c r="B52">
        <v>144</v>
      </c>
      <c r="C52" t="s">
        <v>91</v>
      </c>
      <c r="D52">
        <v>1.99216601732051E-2</v>
      </c>
      <c r="E52">
        <v>5120</v>
      </c>
      <c r="F52">
        <v>20480</v>
      </c>
      <c r="G52">
        <v>4</v>
      </c>
      <c r="H52">
        <v>2.9801908227348202</v>
      </c>
      <c r="I52">
        <v>7.8870284468861103</v>
      </c>
      <c r="J52">
        <v>-1.07690270946769</v>
      </c>
      <c r="K52" t="b">
        <v>1</v>
      </c>
      <c r="L52">
        <v>443.8</v>
      </c>
      <c r="M52" t="s">
        <v>92</v>
      </c>
      <c r="N52">
        <v>7.9825693085822396</v>
      </c>
      <c r="O52">
        <v>4.5549999999999997</v>
      </c>
      <c r="P52">
        <v>2.6459999999999999</v>
      </c>
      <c r="Q52" t="s">
        <v>146</v>
      </c>
      <c r="S52">
        <v>0</v>
      </c>
      <c r="T52">
        <v>35840</v>
      </c>
      <c r="U52">
        <v>5120</v>
      </c>
      <c r="V52">
        <v>801</v>
      </c>
      <c r="W52">
        <v>5120</v>
      </c>
      <c r="X52">
        <v>1</v>
      </c>
      <c r="Y52">
        <v>6.9966602470232106E-2</v>
      </c>
      <c r="Z52">
        <v>443.8</v>
      </c>
      <c r="AA52">
        <v>80.75</v>
      </c>
      <c r="AB52" t="s">
        <v>94</v>
      </c>
      <c r="AC52">
        <v>21.0625</v>
      </c>
      <c r="AE52">
        <v>0</v>
      </c>
      <c r="AF52">
        <v>443.75</v>
      </c>
      <c r="AG52">
        <v>10.6796875</v>
      </c>
      <c r="AH52">
        <f t="shared" si="0"/>
        <v>433.0703125</v>
      </c>
      <c r="AI52">
        <f t="shared" si="1"/>
        <v>41.550841258229703</v>
      </c>
      <c r="AJ52">
        <f t="shared" si="2"/>
        <v>0.34064898223973378</v>
      </c>
      <c r="AK52">
        <f t="shared" si="3"/>
        <v>1302.6605777078419</v>
      </c>
    </row>
    <row r="53" spans="1:37" x14ac:dyDescent="0.3">
      <c r="A53">
        <v>51</v>
      </c>
      <c r="B53">
        <v>145</v>
      </c>
      <c r="C53" t="s">
        <v>91</v>
      </c>
      <c r="D53">
        <v>1.25545599878744E-2</v>
      </c>
      <c r="E53">
        <v>5120</v>
      </c>
      <c r="F53">
        <v>20480</v>
      </c>
      <c r="G53">
        <v>4</v>
      </c>
      <c r="H53">
        <v>3.2894869899728998</v>
      </c>
      <c r="I53">
        <v>6.1388765994513799</v>
      </c>
      <c r="J53">
        <v>-1.0873502730670099</v>
      </c>
      <c r="K53" t="b">
        <v>1</v>
      </c>
      <c r="L53">
        <v>73.44</v>
      </c>
      <c r="M53" t="s">
        <v>92</v>
      </c>
      <c r="N53">
        <v>7.0975020416193502</v>
      </c>
      <c r="O53">
        <v>4.4059999999999997</v>
      </c>
      <c r="P53">
        <v>1.8660000000000001</v>
      </c>
      <c r="Q53" t="s">
        <v>147</v>
      </c>
      <c r="R53" s="1" t="s">
        <v>1941</v>
      </c>
      <c r="S53">
        <v>0</v>
      </c>
      <c r="T53">
        <v>25470</v>
      </c>
      <c r="U53">
        <v>5120</v>
      </c>
      <c r="V53">
        <v>867</v>
      </c>
      <c r="W53">
        <v>5120</v>
      </c>
      <c r="X53">
        <v>1</v>
      </c>
      <c r="Y53">
        <v>7.7755054703941201E-2</v>
      </c>
      <c r="Z53">
        <v>73.44</v>
      </c>
      <c r="AA53">
        <v>346.8</v>
      </c>
      <c r="AB53" t="s">
        <v>94</v>
      </c>
      <c r="AC53">
        <v>8.5703125</v>
      </c>
      <c r="AE53">
        <v>0</v>
      </c>
      <c r="AF53">
        <v>73.4375</v>
      </c>
      <c r="AG53">
        <v>7.40234375</v>
      </c>
      <c r="AH53">
        <f t="shared" si="0"/>
        <v>66.03515625</v>
      </c>
      <c r="AI53">
        <f t="shared" si="1"/>
        <v>9.9208443271767806</v>
      </c>
      <c r="AJ53">
        <f t="shared" si="2"/>
        <v>0.3371085569454832</v>
      </c>
      <c r="AK53">
        <f t="shared" si="3"/>
        <v>217.84525633348497</v>
      </c>
    </row>
    <row r="54" spans="1:37" x14ac:dyDescent="0.3">
      <c r="A54">
        <v>52</v>
      </c>
      <c r="B54">
        <v>152</v>
      </c>
      <c r="C54" t="s">
        <v>91</v>
      </c>
      <c r="D54">
        <v>6.3292306608005999E-3</v>
      </c>
      <c r="E54">
        <v>5120</v>
      </c>
      <c r="F54">
        <v>15360</v>
      </c>
      <c r="G54">
        <v>3</v>
      </c>
      <c r="H54">
        <v>2.8808960531257899</v>
      </c>
      <c r="I54">
        <v>8.0349991481711704</v>
      </c>
      <c r="J54">
        <v>-1.0576148997458801</v>
      </c>
      <c r="K54" t="b">
        <v>1</v>
      </c>
      <c r="L54">
        <v>615</v>
      </c>
      <c r="M54" t="s">
        <v>92</v>
      </c>
      <c r="N54">
        <v>8.1680350275707294</v>
      </c>
      <c r="O54">
        <v>4.4530000000000003</v>
      </c>
      <c r="P54">
        <v>2.79</v>
      </c>
      <c r="Q54" t="s">
        <v>148</v>
      </c>
      <c r="S54">
        <v>0</v>
      </c>
      <c r="T54">
        <v>28370</v>
      </c>
      <c r="U54">
        <v>5120</v>
      </c>
      <c r="V54">
        <v>587</v>
      </c>
      <c r="W54">
        <v>5120</v>
      </c>
      <c r="X54">
        <v>1</v>
      </c>
      <c r="Y54">
        <v>7.7632888351342799E-2</v>
      </c>
      <c r="Z54">
        <v>615</v>
      </c>
      <c r="AA54">
        <v>46.12</v>
      </c>
      <c r="AB54" t="s">
        <v>94</v>
      </c>
      <c r="AC54">
        <v>24.796875</v>
      </c>
      <c r="AE54">
        <v>0</v>
      </c>
      <c r="AF54">
        <v>615</v>
      </c>
      <c r="AG54">
        <v>10.2109375</v>
      </c>
      <c r="AH54">
        <f t="shared" si="0"/>
        <v>604.7890625</v>
      </c>
      <c r="AI54">
        <f t="shared" si="1"/>
        <v>60.229533282325939</v>
      </c>
      <c r="AJ54">
        <f t="shared" si="2"/>
        <v>0.34728312839738606</v>
      </c>
      <c r="AK54">
        <f t="shared" si="3"/>
        <v>1770.8893686775168</v>
      </c>
    </row>
    <row r="55" spans="1:37" x14ac:dyDescent="0.3">
      <c r="A55">
        <v>53</v>
      </c>
      <c r="B55">
        <v>153</v>
      </c>
      <c r="C55" t="s">
        <v>91</v>
      </c>
      <c r="D55">
        <v>5.3337538621188098E-2</v>
      </c>
      <c r="E55">
        <v>5120</v>
      </c>
      <c r="F55">
        <v>5120</v>
      </c>
      <c r="G55">
        <v>1</v>
      </c>
      <c r="H55">
        <v>3.35648060902732</v>
      </c>
      <c r="I55">
        <v>4.2283788922316896</v>
      </c>
      <c r="J55">
        <v>-1.0544002647922499</v>
      </c>
      <c r="K55" t="b">
        <v>1</v>
      </c>
      <c r="L55">
        <v>18.2</v>
      </c>
      <c r="M55" t="s">
        <v>92</v>
      </c>
      <c r="N55">
        <v>5.6206990562764299</v>
      </c>
      <c r="O55">
        <v>3.8239999999999998</v>
      </c>
      <c r="P55">
        <v>1.26</v>
      </c>
      <c r="Q55" t="s">
        <v>149</v>
      </c>
      <c r="S55">
        <v>0</v>
      </c>
      <c r="T55">
        <v>6660</v>
      </c>
      <c r="U55">
        <v>5120</v>
      </c>
      <c r="V55">
        <v>395</v>
      </c>
      <c r="W55">
        <v>5120</v>
      </c>
      <c r="X55">
        <v>1</v>
      </c>
      <c r="Y55">
        <v>0.118567407103064</v>
      </c>
      <c r="Z55">
        <v>18.2</v>
      </c>
      <c r="AA55">
        <v>365.8</v>
      </c>
      <c r="AB55" t="s">
        <v>94</v>
      </c>
      <c r="AC55">
        <v>4.265625</v>
      </c>
      <c r="AE55">
        <v>4</v>
      </c>
      <c r="AF55">
        <v>18.203125</v>
      </c>
      <c r="AG55">
        <v>4.03125</v>
      </c>
      <c r="AH55">
        <f t="shared" si="0"/>
        <v>14.171875</v>
      </c>
      <c r="AI55">
        <f t="shared" si="1"/>
        <v>4.5155038759689923</v>
      </c>
      <c r="AJ55">
        <f t="shared" si="2"/>
        <v>0.34840131319577516</v>
      </c>
      <c r="AK55">
        <f t="shared" si="3"/>
        <v>52.247578612802819</v>
      </c>
    </row>
    <row r="56" spans="1:37" x14ac:dyDescent="0.3">
      <c r="A56">
        <v>54</v>
      </c>
      <c r="B56">
        <v>155</v>
      </c>
      <c r="C56" t="s">
        <v>91</v>
      </c>
      <c r="D56">
        <v>2.15984141250983E-2</v>
      </c>
      <c r="E56">
        <v>5120</v>
      </c>
      <c r="F56">
        <v>20480</v>
      </c>
      <c r="G56">
        <v>4</v>
      </c>
      <c r="H56">
        <v>2.8605547041494899</v>
      </c>
      <c r="I56">
        <v>7.5368912029251298</v>
      </c>
      <c r="J56">
        <v>-1.07609905072928</v>
      </c>
      <c r="K56" t="b">
        <v>1</v>
      </c>
      <c r="L56">
        <v>431.8</v>
      </c>
      <c r="M56" t="s">
        <v>92</v>
      </c>
      <c r="N56">
        <v>7.6716540562919002</v>
      </c>
      <c r="O56">
        <v>4.5549999999999997</v>
      </c>
      <c r="P56">
        <v>2.6349999999999998</v>
      </c>
      <c r="Q56" t="s">
        <v>150</v>
      </c>
      <c r="S56">
        <v>0</v>
      </c>
      <c r="T56">
        <v>35800</v>
      </c>
      <c r="U56">
        <v>5120</v>
      </c>
      <c r="V56">
        <v>1049</v>
      </c>
      <c r="W56">
        <v>5120</v>
      </c>
      <c r="X56">
        <v>1</v>
      </c>
      <c r="Y56">
        <v>5.7445326160997498E-2</v>
      </c>
      <c r="Z56">
        <v>431.8</v>
      </c>
      <c r="AA56">
        <v>82.94</v>
      </c>
      <c r="AB56" t="s">
        <v>94</v>
      </c>
      <c r="AC56">
        <v>20.78125</v>
      </c>
      <c r="AE56">
        <v>0</v>
      </c>
      <c r="AF56">
        <v>431.75</v>
      </c>
      <c r="AG56">
        <v>9.0859375</v>
      </c>
      <c r="AH56">
        <f t="shared" si="0"/>
        <v>422.6640625</v>
      </c>
      <c r="AI56">
        <f t="shared" si="1"/>
        <v>47.518486672398971</v>
      </c>
      <c r="AJ56">
        <f t="shared" si="2"/>
        <v>0.34092285780754722</v>
      </c>
      <c r="AK56">
        <f t="shared" si="3"/>
        <v>1266.4155251324485</v>
      </c>
    </row>
    <row r="57" spans="1:37" x14ac:dyDescent="0.3">
      <c r="A57">
        <v>55</v>
      </c>
      <c r="B57">
        <v>156</v>
      </c>
      <c r="C57" t="s">
        <v>91</v>
      </c>
      <c r="D57">
        <v>1.0225906544440199E-2</v>
      </c>
      <c r="E57">
        <v>5120</v>
      </c>
      <c r="F57">
        <v>20480</v>
      </c>
      <c r="G57">
        <v>4</v>
      </c>
      <c r="H57">
        <v>3.0167957319445802</v>
      </c>
      <c r="I57">
        <v>5.9717235826676403</v>
      </c>
      <c r="J57">
        <v>-1.0833319793749601</v>
      </c>
      <c r="K57" t="b">
        <v>1</v>
      </c>
      <c r="L57">
        <v>95.4</v>
      </c>
      <c r="M57" t="s">
        <v>92</v>
      </c>
      <c r="N57">
        <v>6.9306601180068297</v>
      </c>
      <c r="O57">
        <v>4.4260000000000002</v>
      </c>
      <c r="P57">
        <v>1.9795</v>
      </c>
      <c r="Q57" t="s">
        <v>151</v>
      </c>
      <c r="R57" s="1" t="s">
        <v>1941</v>
      </c>
      <c r="S57">
        <v>0</v>
      </c>
      <c r="T57">
        <v>26740</v>
      </c>
      <c r="U57">
        <v>5120</v>
      </c>
      <c r="V57">
        <v>1063</v>
      </c>
      <c r="W57">
        <v>5120</v>
      </c>
      <c r="X57">
        <v>1</v>
      </c>
      <c r="Y57">
        <v>6.1887032010461702E-2</v>
      </c>
      <c r="Z57">
        <v>95.4</v>
      </c>
      <c r="AA57">
        <v>280.2</v>
      </c>
      <c r="AB57" t="s">
        <v>94</v>
      </c>
      <c r="AC57">
        <v>9.765625</v>
      </c>
      <c r="AE57">
        <v>0</v>
      </c>
      <c r="AF57">
        <v>95.375</v>
      </c>
      <c r="AG57">
        <v>6.796875</v>
      </c>
      <c r="AH57">
        <f t="shared" si="0"/>
        <v>88.578125</v>
      </c>
      <c r="AI57">
        <f t="shared" si="1"/>
        <v>14.032183908045978</v>
      </c>
      <c r="AJ57">
        <f t="shared" si="2"/>
        <v>0.33846588337514882</v>
      </c>
      <c r="AK57">
        <f t="shared" si="3"/>
        <v>281.78615536942687</v>
      </c>
    </row>
    <row r="58" spans="1:37" x14ac:dyDescent="0.3">
      <c r="A58">
        <v>56</v>
      </c>
      <c r="B58">
        <v>163</v>
      </c>
      <c r="C58" t="s">
        <v>91</v>
      </c>
      <c r="D58">
        <v>6.4492460362658398E-3</v>
      </c>
      <c r="E58">
        <v>5120</v>
      </c>
      <c r="F58">
        <v>15360</v>
      </c>
      <c r="G58">
        <v>3</v>
      </c>
      <c r="H58">
        <v>2.82386418900533</v>
      </c>
      <c r="I58">
        <v>8.0413945069722192</v>
      </c>
      <c r="J58">
        <v>-1.05359660605384</v>
      </c>
      <c r="K58" t="b">
        <v>1</v>
      </c>
      <c r="L58">
        <v>704.5</v>
      </c>
      <c r="M58" t="s">
        <v>92</v>
      </c>
      <c r="N58">
        <v>8.1850242487615201</v>
      </c>
      <c r="O58">
        <v>4.46</v>
      </c>
      <c r="P58">
        <v>2.8479999999999999</v>
      </c>
      <c r="Q58" t="s">
        <v>152</v>
      </c>
      <c r="S58">
        <v>0</v>
      </c>
      <c r="T58">
        <v>28940</v>
      </c>
      <c r="U58">
        <v>5120</v>
      </c>
      <c r="V58">
        <v>649</v>
      </c>
      <c r="W58">
        <v>5120</v>
      </c>
      <c r="X58">
        <v>1</v>
      </c>
      <c r="Y58">
        <v>7.1592931836610904E-2</v>
      </c>
      <c r="Z58">
        <v>704.5</v>
      </c>
      <c r="AA58">
        <v>41.1</v>
      </c>
      <c r="AB58" t="s">
        <v>94</v>
      </c>
      <c r="AC58">
        <v>26.546875</v>
      </c>
      <c r="AE58">
        <v>0</v>
      </c>
      <c r="AF58">
        <v>704.5</v>
      </c>
      <c r="AG58">
        <v>9.6328125</v>
      </c>
      <c r="AH58">
        <f t="shared" si="0"/>
        <v>694.8671875</v>
      </c>
      <c r="AI58">
        <f t="shared" si="1"/>
        <v>73.135442011354414</v>
      </c>
      <c r="AJ58">
        <f t="shared" si="2"/>
        <v>0.34868142149626408</v>
      </c>
      <c r="AK58">
        <f t="shared" si="3"/>
        <v>2020.4689913699583</v>
      </c>
    </row>
    <row r="59" spans="1:37" x14ac:dyDescent="0.3">
      <c r="A59">
        <v>57</v>
      </c>
      <c r="B59">
        <v>164</v>
      </c>
      <c r="C59" t="s">
        <v>91</v>
      </c>
      <c r="D59">
        <v>6.1034079858910399E-2</v>
      </c>
      <c r="E59">
        <v>5120</v>
      </c>
      <c r="F59">
        <v>5120</v>
      </c>
      <c r="G59">
        <v>1</v>
      </c>
      <c r="H59">
        <v>3.2713003341814</v>
      </c>
      <c r="I59">
        <v>4.0667630130985604</v>
      </c>
      <c r="J59">
        <v>-1.0552039235306601</v>
      </c>
      <c r="K59" t="b">
        <v>1</v>
      </c>
      <c r="L59">
        <v>17.5</v>
      </c>
      <c r="M59" t="s">
        <v>92</v>
      </c>
      <c r="N59">
        <v>5.4426822474201497</v>
      </c>
      <c r="O59">
        <v>3.8050000000000002</v>
      </c>
      <c r="P59">
        <v>1.2430000000000001</v>
      </c>
      <c r="Q59" t="s">
        <v>153</v>
      </c>
      <c r="S59">
        <v>0</v>
      </c>
      <c r="T59">
        <v>6390</v>
      </c>
      <c r="U59">
        <v>5120</v>
      </c>
      <c r="V59">
        <v>501</v>
      </c>
      <c r="W59">
        <v>5120</v>
      </c>
      <c r="X59">
        <v>1</v>
      </c>
      <c r="Y59">
        <v>0.101474215362024</v>
      </c>
      <c r="Z59">
        <v>17.5</v>
      </c>
      <c r="AA59">
        <v>365.2</v>
      </c>
      <c r="AB59" t="s">
        <v>94</v>
      </c>
      <c r="AC59">
        <v>4.18359375</v>
      </c>
      <c r="AE59">
        <v>4</v>
      </c>
      <c r="AF59">
        <v>17.5</v>
      </c>
      <c r="AG59">
        <v>3.384765625</v>
      </c>
      <c r="AH59">
        <f t="shared" si="0"/>
        <v>14.115234375</v>
      </c>
      <c r="AI59">
        <f t="shared" si="1"/>
        <v>5.1702250432775534</v>
      </c>
      <c r="AJ59">
        <f t="shared" si="2"/>
        <v>0.34812142991633743</v>
      </c>
      <c r="AK59">
        <f t="shared" si="3"/>
        <v>50.269815346345389</v>
      </c>
    </row>
    <row r="60" spans="1:37" x14ac:dyDescent="0.3">
      <c r="A60">
        <v>58</v>
      </c>
      <c r="B60">
        <v>166</v>
      </c>
      <c r="C60" t="s">
        <v>91</v>
      </c>
      <c r="D60">
        <v>2.5915294764065899E-2</v>
      </c>
      <c r="E60">
        <v>5120</v>
      </c>
      <c r="F60">
        <v>20480</v>
      </c>
      <c r="G60">
        <v>4</v>
      </c>
      <c r="H60">
        <v>2.8600188998709801</v>
      </c>
      <c r="I60">
        <v>7.5243075354027704</v>
      </c>
      <c r="J60">
        <v>-1.07690270946769</v>
      </c>
      <c r="K60" t="b">
        <v>1</v>
      </c>
      <c r="L60">
        <v>427.2</v>
      </c>
      <c r="M60" t="s">
        <v>92</v>
      </c>
      <c r="N60">
        <v>7.6539119586966802</v>
      </c>
      <c r="O60">
        <v>4.5599999999999996</v>
      </c>
      <c r="P60">
        <v>2.63</v>
      </c>
      <c r="Q60" t="s">
        <v>154</v>
      </c>
      <c r="S60">
        <v>0</v>
      </c>
      <c r="T60">
        <v>36060</v>
      </c>
      <c r="U60">
        <v>5120</v>
      </c>
      <c r="V60">
        <v>1010</v>
      </c>
      <c r="W60">
        <v>5120</v>
      </c>
      <c r="X60">
        <v>1</v>
      </c>
      <c r="Y60">
        <v>5.8527054824355697E-2</v>
      </c>
      <c r="Z60">
        <v>427.2</v>
      </c>
      <c r="AA60">
        <v>84.44</v>
      </c>
      <c r="AB60" t="s">
        <v>94</v>
      </c>
      <c r="AC60">
        <v>20.671875</v>
      </c>
      <c r="AE60">
        <v>0</v>
      </c>
      <c r="AF60">
        <v>427.25</v>
      </c>
      <c r="AG60">
        <v>9.40625</v>
      </c>
      <c r="AH60">
        <f t="shared" si="0"/>
        <v>417.84375</v>
      </c>
      <c r="AI60">
        <f t="shared" si="1"/>
        <v>45.421926910299007</v>
      </c>
      <c r="AJ60">
        <f t="shared" si="2"/>
        <v>0.34064898223973378</v>
      </c>
      <c r="AK60">
        <f t="shared" si="3"/>
        <v>1254.2236210156068</v>
      </c>
    </row>
    <row r="61" spans="1:37" x14ac:dyDescent="0.3">
      <c r="A61">
        <v>59</v>
      </c>
      <c r="B61">
        <v>167</v>
      </c>
      <c r="C61" t="s">
        <v>91</v>
      </c>
      <c r="D61">
        <v>1.1105535803340699E-2</v>
      </c>
      <c r="E61">
        <v>5120</v>
      </c>
      <c r="F61">
        <v>20480</v>
      </c>
      <c r="G61">
        <v>4</v>
      </c>
      <c r="H61">
        <v>2.9760194362293801</v>
      </c>
      <c r="I61">
        <v>6.0276018659567896</v>
      </c>
      <c r="J61">
        <v>-1.0825283206365499</v>
      </c>
      <c r="K61" t="b">
        <v>1</v>
      </c>
      <c r="L61">
        <v>106.2</v>
      </c>
      <c r="M61" t="s">
        <v>92</v>
      </c>
      <c r="N61">
        <v>6.9143810974463902</v>
      </c>
      <c r="O61">
        <v>4.4379999999999997</v>
      </c>
      <c r="P61">
        <v>2.0249999999999999</v>
      </c>
      <c r="Q61" t="s">
        <v>155</v>
      </c>
      <c r="R61" s="1" t="s">
        <v>1941</v>
      </c>
      <c r="S61">
        <v>0</v>
      </c>
      <c r="T61">
        <v>27360</v>
      </c>
      <c r="U61">
        <v>5120</v>
      </c>
      <c r="V61">
        <v>1080</v>
      </c>
      <c r="W61">
        <v>5120</v>
      </c>
      <c r="X61">
        <v>1</v>
      </c>
      <c r="Y61">
        <v>6.01283566273043E-2</v>
      </c>
      <c r="Z61">
        <v>106.2</v>
      </c>
      <c r="AA61">
        <v>257.8</v>
      </c>
      <c r="AB61" t="s">
        <v>94</v>
      </c>
      <c r="AC61">
        <v>10.3046875</v>
      </c>
      <c r="AE61">
        <v>0</v>
      </c>
      <c r="AF61">
        <v>106.1875</v>
      </c>
      <c r="AG61">
        <v>6.87109375</v>
      </c>
      <c r="AH61">
        <f t="shared" si="0"/>
        <v>99.31640625</v>
      </c>
      <c r="AI61">
        <f t="shared" si="1"/>
        <v>15.454235361000569</v>
      </c>
      <c r="AJ61">
        <f t="shared" si="2"/>
        <v>0.33873800377129798</v>
      </c>
      <c r="AK61">
        <f t="shared" si="3"/>
        <v>313.47973601359899</v>
      </c>
    </row>
    <row r="62" spans="1:37" x14ac:dyDescent="0.3">
      <c r="A62">
        <v>60</v>
      </c>
      <c r="B62">
        <v>174</v>
      </c>
      <c r="C62" t="s">
        <v>91</v>
      </c>
      <c r="D62">
        <v>1.54747090650905E-2</v>
      </c>
      <c r="E62">
        <v>5120</v>
      </c>
      <c r="F62">
        <v>15360</v>
      </c>
      <c r="G62">
        <v>3</v>
      </c>
      <c r="H62">
        <v>2.71978301918239</v>
      </c>
      <c r="I62">
        <v>8.2071577434312406</v>
      </c>
      <c r="J62">
        <v>-1.03832709002407</v>
      </c>
      <c r="K62" t="b">
        <v>1</v>
      </c>
      <c r="L62">
        <v>1040</v>
      </c>
      <c r="M62" t="s">
        <v>92</v>
      </c>
      <c r="N62">
        <v>8.3556144183163301</v>
      </c>
      <c r="O62">
        <v>4.5</v>
      </c>
      <c r="P62">
        <v>3.0179999999999998</v>
      </c>
      <c r="Q62" t="s">
        <v>156</v>
      </c>
      <c r="S62">
        <v>0</v>
      </c>
      <c r="T62">
        <v>31700</v>
      </c>
      <c r="U62">
        <v>5120</v>
      </c>
      <c r="V62">
        <v>887</v>
      </c>
      <c r="W62">
        <v>5120</v>
      </c>
      <c r="X62">
        <v>1</v>
      </c>
      <c r="Y62">
        <v>5.7744662394251099E-2</v>
      </c>
      <c r="Z62">
        <v>1040</v>
      </c>
      <c r="AA62">
        <v>30.48</v>
      </c>
      <c r="AB62" t="s">
        <v>94</v>
      </c>
      <c r="AC62">
        <v>32.25</v>
      </c>
      <c r="AE62">
        <v>0</v>
      </c>
      <c r="AF62">
        <v>1040</v>
      </c>
      <c r="AG62">
        <v>8.3359375</v>
      </c>
      <c r="AH62">
        <f t="shared" si="0"/>
        <v>1031.6640625</v>
      </c>
      <c r="AI62">
        <f t="shared" si="1"/>
        <v>124.7610121836926</v>
      </c>
      <c r="AJ62">
        <f t="shared" si="2"/>
        <v>0.3540464746922346</v>
      </c>
      <c r="AK62">
        <f t="shared" si="3"/>
        <v>2937.4674635697215</v>
      </c>
    </row>
    <row r="63" spans="1:37" x14ac:dyDescent="0.3">
      <c r="A63">
        <v>61</v>
      </c>
      <c r="B63">
        <v>175</v>
      </c>
      <c r="C63" t="s">
        <v>91</v>
      </c>
      <c r="D63">
        <v>6.2597508340072799E-2</v>
      </c>
      <c r="E63">
        <v>5120</v>
      </c>
      <c r="F63">
        <v>5120</v>
      </c>
      <c r="G63">
        <v>1</v>
      </c>
      <c r="H63">
        <v>4.2471911424952999</v>
      </c>
      <c r="I63">
        <v>5.0559824245134397</v>
      </c>
      <c r="J63">
        <v>-1.05841855848429</v>
      </c>
      <c r="K63" t="b">
        <v>1</v>
      </c>
      <c r="L63">
        <v>15.516</v>
      </c>
      <c r="M63" t="s">
        <v>92</v>
      </c>
      <c r="N63">
        <v>6.2214917154285496</v>
      </c>
      <c r="O63">
        <v>3.81</v>
      </c>
      <c r="P63">
        <v>1.19</v>
      </c>
      <c r="Q63" t="s">
        <v>157</v>
      </c>
      <c r="S63">
        <v>0</v>
      </c>
      <c r="T63">
        <v>6468</v>
      </c>
      <c r="U63">
        <v>5120</v>
      </c>
      <c r="V63">
        <v>252</v>
      </c>
      <c r="W63">
        <v>5120</v>
      </c>
      <c r="X63">
        <v>1</v>
      </c>
      <c r="Y63">
        <v>0.204553814822244</v>
      </c>
      <c r="Z63">
        <v>15.516</v>
      </c>
      <c r="AA63">
        <v>416.8</v>
      </c>
      <c r="AB63" t="s">
        <v>94</v>
      </c>
      <c r="AC63">
        <v>3.939453125</v>
      </c>
      <c r="AE63">
        <v>4</v>
      </c>
      <c r="AF63">
        <v>15.515625</v>
      </c>
      <c r="AG63">
        <v>4.87109375</v>
      </c>
      <c r="AH63">
        <f t="shared" si="0"/>
        <v>10.64453125</v>
      </c>
      <c r="AI63">
        <f t="shared" si="1"/>
        <v>3.1852445870088211</v>
      </c>
      <c r="AJ63">
        <f t="shared" si="2"/>
        <v>0.34700414339592994</v>
      </c>
      <c r="AK63">
        <f t="shared" si="3"/>
        <v>44.713082812664723</v>
      </c>
    </row>
    <row r="64" spans="1:37" x14ac:dyDescent="0.3">
      <c r="A64">
        <v>62</v>
      </c>
      <c r="B64">
        <v>177</v>
      </c>
      <c r="C64" t="s">
        <v>91</v>
      </c>
      <c r="D64">
        <v>2.1267117920715398E-2</v>
      </c>
      <c r="E64">
        <v>5120</v>
      </c>
      <c r="F64">
        <v>20480</v>
      </c>
      <c r="G64">
        <v>4</v>
      </c>
      <c r="H64">
        <v>2.8598108719338402</v>
      </c>
      <c r="I64">
        <v>7.5740303561372802</v>
      </c>
      <c r="J64">
        <v>-1.0752953919908801</v>
      </c>
      <c r="K64" t="b">
        <v>1</v>
      </c>
      <c r="L64">
        <v>444.2</v>
      </c>
      <c r="M64" t="s">
        <v>92</v>
      </c>
      <c r="N64">
        <v>7.7058995136651403</v>
      </c>
      <c r="O64">
        <v>4.5659999999999998</v>
      </c>
      <c r="P64">
        <v>2.6480000000000001</v>
      </c>
      <c r="Q64" t="s">
        <v>158</v>
      </c>
      <c r="S64">
        <v>0</v>
      </c>
      <c r="T64">
        <v>36860</v>
      </c>
      <c r="U64">
        <v>5120</v>
      </c>
      <c r="V64">
        <v>888</v>
      </c>
      <c r="W64">
        <v>5120</v>
      </c>
      <c r="X64">
        <v>1</v>
      </c>
      <c r="Y64">
        <v>6.2411166412563598E-2</v>
      </c>
      <c r="Z64">
        <v>444.2</v>
      </c>
      <c r="AA64">
        <v>83</v>
      </c>
      <c r="AB64" t="s">
        <v>94</v>
      </c>
      <c r="AC64">
        <v>21.078125</v>
      </c>
      <c r="AE64">
        <v>0</v>
      </c>
      <c r="AF64">
        <v>444.25</v>
      </c>
      <c r="AG64">
        <v>10.3125</v>
      </c>
      <c r="AH64">
        <f t="shared" si="0"/>
        <v>433.9375</v>
      </c>
      <c r="AI64">
        <f t="shared" si="1"/>
        <v>43.078787878787878</v>
      </c>
      <c r="AJ64">
        <f t="shared" si="2"/>
        <v>0.34119695356631791</v>
      </c>
      <c r="AK64">
        <f t="shared" si="3"/>
        <v>1302.0338996480866</v>
      </c>
    </row>
    <row r="65" spans="1:37" x14ac:dyDescent="0.3">
      <c r="A65">
        <v>63</v>
      </c>
      <c r="B65">
        <v>178</v>
      </c>
      <c r="C65" t="s">
        <v>91</v>
      </c>
      <c r="D65">
        <v>1.03311543747355E-2</v>
      </c>
      <c r="E65">
        <v>5120</v>
      </c>
      <c r="F65">
        <v>20480</v>
      </c>
      <c r="G65">
        <v>4</v>
      </c>
      <c r="H65">
        <v>2.9201628999059399</v>
      </c>
      <c r="I65">
        <v>5.7547741523536899</v>
      </c>
      <c r="J65">
        <v>-1.08092100315974</v>
      </c>
      <c r="K65" t="b">
        <v>1</v>
      </c>
      <c r="L65">
        <v>93.4</v>
      </c>
      <c r="M65" t="s">
        <v>92</v>
      </c>
      <c r="N65">
        <v>6.9099141176102501</v>
      </c>
      <c r="O65">
        <v>4.4530000000000003</v>
      </c>
      <c r="P65">
        <v>1.9710000000000001</v>
      </c>
      <c r="Q65" t="s">
        <v>159</v>
      </c>
      <c r="R65" s="1" t="s">
        <v>1941</v>
      </c>
      <c r="S65">
        <v>0</v>
      </c>
      <c r="T65">
        <v>28420</v>
      </c>
      <c r="U65">
        <v>5120</v>
      </c>
      <c r="V65">
        <v>1073</v>
      </c>
      <c r="W65">
        <v>5120</v>
      </c>
      <c r="X65">
        <v>1</v>
      </c>
      <c r="Y65">
        <v>5.8618974072555202E-2</v>
      </c>
      <c r="Z65">
        <v>93.4</v>
      </c>
      <c r="AA65">
        <v>304.2</v>
      </c>
      <c r="AB65" t="s">
        <v>94</v>
      </c>
      <c r="AC65">
        <v>9.6640625</v>
      </c>
      <c r="AE65">
        <v>0</v>
      </c>
      <c r="AF65">
        <v>93.375</v>
      </c>
      <c r="AG65">
        <v>7.078125</v>
      </c>
      <c r="AH65">
        <f t="shared" si="0"/>
        <v>86.296875</v>
      </c>
      <c r="AI65">
        <f t="shared" si="1"/>
        <v>13.19205298013245</v>
      </c>
      <c r="AJ65">
        <f t="shared" si="2"/>
        <v>0.33928290107899167</v>
      </c>
      <c r="AK65">
        <f t="shared" si="3"/>
        <v>275.21280825838164</v>
      </c>
    </row>
    <row r="66" spans="1:37" x14ac:dyDescent="0.3">
      <c r="A66">
        <v>64</v>
      </c>
      <c r="B66">
        <v>185</v>
      </c>
      <c r="C66" t="s">
        <v>91</v>
      </c>
      <c r="D66">
        <v>1.5963240681745299E-2</v>
      </c>
      <c r="E66">
        <v>5120</v>
      </c>
      <c r="F66">
        <v>15360</v>
      </c>
      <c r="G66">
        <v>3</v>
      </c>
      <c r="H66">
        <v>2.5747397268846002</v>
      </c>
      <c r="I66">
        <v>8.1265222629795293</v>
      </c>
      <c r="J66">
        <v>-1.0182356215638599</v>
      </c>
      <c r="K66" t="b">
        <v>1</v>
      </c>
      <c r="L66">
        <v>1430</v>
      </c>
      <c r="M66" t="s">
        <v>92</v>
      </c>
      <c r="N66">
        <v>8.3337786863174106</v>
      </c>
      <c r="O66">
        <v>4.5469999999999997</v>
      </c>
      <c r="P66">
        <v>3.1560000000000001</v>
      </c>
      <c r="Q66" t="s">
        <v>160</v>
      </c>
      <c r="S66">
        <v>0</v>
      </c>
      <c r="T66">
        <v>35300</v>
      </c>
      <c r="U66">
        <v>5120</v>
      </c>
      <c r="V66">
        <v>1023</v>
      </c>
      <c r="W66">
        <v>5120</v>
      </c>
      <c r="X66">
        <v>1</v>
      </c>
      <c r="Y66">
        <v>4.9234662699887001E-2</v>
      </c>
      <c r="Z66">
        <v>1430</v>
      </c>
      <c r="AA66">
        <v>24.69</v>
      </c>
      <c r="AB66" t="s">
        <v>94</v>
      </c>
      <c r="AC66">
        <v>37.8125</v>
      </c>
      <c r="AE66">
        <v>0</v>
      </c>
      <c r="AF66">
        <v>1430</v>
      </c>
      <c r="AG66">
        <v>7.71484375</v>
      </c>
      <c r="AH66">
        <f t="shared" si="0"/>
        <v>1422.28515625</v>
      </c>
      <c r="AI66">
        <f t="shared" si="1"/>
        <v>185.35696202531645</v>
      </c>
      <c r="AJ66">
        <f t="shared" si="2"/>
        <v>0.36123172771160661</v>
      </c>
      <c r="AK66">
        <f t="shared" si="3"/>
        <v>3958.6777414570197</v>
      </c>
    </row>
    <row r="67" spans="1:37" x14ac:dyDescent="0.3">
      <c r="A67">
        <v>65</v>
      </c>
      <c r="B67">
        <v>186</v>
      </c>
      <c r="C67" t="s">
        <v>91</v>
      </c>
      <c r="D67">
        <v>5.8084202797489E-2</v>
      </c>
      <c r="E67">
        <v>5120</v>
      </c>
      <c r="F67">
        <v>5120</v>
      </c>
      <c r="G67">
        <v>1</v>
      </c>
      <c r="H67">
        <v>3.7626617404186402</v>
      </c>
      <c r="I67">
        <v>4.6959782268115404</v>
      </c>
      <c r="J67">
        <v>-1.05600758226907</v>
      </c>
      <c r="K67" t="b">
        <v>1</v>
      </c>
      <c r="L67">
        <v>17.7</v>
      </c>
      <c r="M67" t="s">
        <v>92</v>
      </c>
      <c r="N67">
        <v>5.8586847204895998</v>
      </c>
      <c r="O67">
        <v>3.8050000000000002</v>
      </c>
      <c r="P67">
        <v>1.248</v>
      </c>
      <c r="Q67" t="s">
        <v>161</v>
      </c>
      <c r="S67">
        <v>0</v>
      </c>
      <c r="T67">
        <v>6376</v>
      </c>
      <c r="U67">
        <v>5120</v>
      </c>
      <c r="V67">
        <v>311</v>
      </c>
      <c r="W67">
        <v>5120</v>
      </c>
      <c r="X67">
        <v>1</v>
      </c>
      <c r="Y67">
        <v>0.156656175138154</v>
      </c>
      <c r="Z67">
        <v>17.7</v>
      </c>
      <c r="AA67">
        <v>360.2</v>
      </c>
      <c r="AB67" t="s">
        <v>94</v>
      </c>
      <c r="AC67">
        <v>4.20703125</v>
      </c>
      <c r="AE67">
        <v>5</v>
      </c>
      <c r="AF67">
        <v>17.703125</v>
      </c>
      <c r="AG67">
        <v>4.359375</v>
      </c>
      <c r="AH67">
        <f t="shared" ref="AH67:AH130" si="4">AF67-AG67</f>
        <v>13.34375</v>
      </c>
      <c r="AI67">
        <f t="shared" ref="AI67:AI130" si="5">AF67/AG67</f>
        <v>4.0609318996415773</v>
      </c>
      <c r="AJ67">
        <f t="shared" ref="AJ67:AJ130" si="6">EXP(J67)</f>
        <v>0.34784177147718343</v>
      </c>
      <c r="AK67">
        <f t="shared" ref="AK67:AK130" si="7">AF67/AJ67</f>
        <v>50.894189403474883</v>
      </c>
    </row>
    <row r="68" spans="1:37" x14ac:dyDescent="0.3">
      <c r="A68">
        <v>66</v>
      </c>
      <c r="B68">
        <v>188</v>
      </c>
      <c r="C68" t="s">
        <v>91</v>
      </c>
      <c r="D68">
        <v>2.6194862397143401E-2</v>
      </c>
      <c r="E68">
        <v>5120</v>
      </c>
      <c r="F68">
        <v>20480</v>
      </c>
      <c r="G68">
        <v>4</v>
      </c>
      <c r="H68">
        <v>2.8867376962144999</v>
      </c>
      <c r="I68">
        <v>7.6453443673181001</v>
      </c>
      <c r="J68">
        <v>-1.07609905072928</v>
      </c>
      <c r="K68" t="b">
        <v>1</v>
      </c>
      <c r="L68">
        <v>445</v>
      </c>
      <c r="M68" t="s">
        <v>92</v>
      </c>
      <c r="N68">
        <v>7.7732208199088504</v>
      </c>
      <c r="O68">
        <v>4.58</v>
      </c>
      <c r="P68">
        <v>2.6480000000000001</v>
      </c>
      <c r="Q68" t="s">
        <v>162</v>
      </c>
      <c r="S68">
        <v>0</v>
      </c>
      <c r="T68">
        <v>37860</v>
      </c>
      <c r="U68">
        <v>5120</v>
      </c>
      <c r="V68">
        <v>910</v>
      </c>
      <c r="W68">
        <v>5120</v>
      </c>
      <c r="X68">
        <v>1</v>
      </c>
      <c r="Y68">
        <v>6.2544745603015706E-2</v>
      </c>
      <c r="Z68">
        <v>445</v>
      </c>
      <c r="AA68">
        <v>85.06</v>
      </c>
      <c r="AB68" t="s">
        <v>94</v>
      </c>
      <c r="AC68">
        <v>21.09375</v>
      </c>
      <c r="AE68">
        <v>0</v>
      </c>
      <c r="AF68">
        <v>445</v>
      </c>
      <c r="AG68">
        <v>10.515625</v>
      </c>
      <c r="AH68">
        <f t="shared" si="4"/>
        <v>434.484375</v>
      </c>
      <c r="AI68">
        <f t="shared" si="5"/>
        <v>42.317979197622584</v>
      </c>
      <c r="AJ68">
        <f t="shared" si="6"/>
        <v>0.34092285780754722</v>
      </c>
      <c r="AK68">
        <f t="shared" si="7"/>
        <v>1305.280622313699</v>
      </c>
    </row>
    <row r="69" spans="1:37" x14ac:dyDescent="0.3">
      <c r="A69">
        <v>67</v>
      </c>
      <c r="B69">
        <v>189</v>
      </c>
      <c r="C69" t="s">
        <v>91</v>
      </c>
      <c r="D69">
        <v>8.8962805993165698E-3</v>
      </c>
      <c r="E69">
        <v>5120</v>
      </c>
      <c r="F69">
        <v>20480</v>
      </c>
      <c r="G69">
        <v>4</v>
      </c>
      <c r="H69">
        <v>3.1105345685121502</v>
      </c>
      <c r="I69">
        <v>6.0783004605398698</v>
      </c>
      <c r="J69">
        <v>-1.08413563811337</v>
      </c>
      <c r="K69" t="b">
        <v>1</v>
      </c>
      <c r="L69">
        <v>89.94</v>
      </c>
      <c r="M69" t="s">
        <v>92</v>
      </c>
      <c r="N69">
        <v>7.1389604637786901</v>
      </c>
      <c r="O69">
        <v>4.46</v>
      </c>
      <c r="P69">
        <v>1.954</v>
      </c>
      <c r="Q69" t="s">
        <v>163</v>
      </c>
      <c r="R69" s="1" t="s">
        <v>1941</v>
      </c>
      <c r="S69">
        <v>0</v>
      </c>
      <c r="T69">
        <v>28880</v>
      </c>
      <c r="U69">
        <v>5120</v>
      </c>
      <c r="V69">
        <v>1029</v>
      </c>
      <c r="W69">
        <v>5120</v>
      </c>
      <c r="X69">
        <v>1</v>
      </c>
      <c r="Y69">
        <v>6.5793771544407603E-2</v>
      </c>
      <c r="Z69">
        <v>89.94</v>
      </c>
      <c r="AA69">
        <v>321</v>
      </c>
      <c r="AB69" t="s">
        <v>94</v>
      </c>
      <c r="AC69">
        <v>9.484375</v>
      </c>
      <c r="AE69">
        <v>0</v>
      </c>
      <c r="AF69">
        <v>89.9375</v>
      </c>
      <c r="AG69">
        <v>7.54296875</v>
      </c>
      <c r="AH69">
        <f t="shared" si="4"/>
        <v>82.39453125</v>
      </c>
      <c r="AI69">
        <f t="shared" si="5"/>
        <v>11.923355774210254</v>
      </c>
      <c r="AJ69">
        <f t="shared" si="6"/>
        <v>0.33819398158308073</v>
      </c>
      <c r="AK69">
        <f t="shared" si="7"/>
        <v>265.93465554592063</v>
      </c>
    </row>
    <row r="70" spans="1:37" x14ac:dyDescent="0.3">
      <c r="A70">
        <v>68</v>
      </c>
      <c r="B70">
        <v>196</v>
      </c>
      <c r="C70" t="s">
        <v>91</v>
      </c>
      <c r="D70">
        <v>2.03975770889838E-2</v>
      </c>
      <c r="E70">
        <v>5120</v>
      </c>
      <c r="F70">
        <v>15360</v>
      </c>
      <c r="G70">
        <v>3</v>
      </c>
      <c r="H70">
        <v>2.4944983887477701</v>
      </c>
      <c r="I70">
        <v>8.0583990917750299</v>
      </c>
      <c r="J70">
        <v>-1.00457342301091</v>
      </c>
      <c r="K70" t="b">
        <v>1</v>
      </c>
      <c r="L70">
        <v>1699</v>
      </c>
      <c r="M70" t="s">
        <v>92</v>
      </c>
      <c r="N70">
        <v>8.2993122253876805</v>
      </c>
      <c r="O70">
        <v>4.59</v>
      </c>
      <c r="P70">
        <v>3.23</v>
      </c>
      <c r="Q70" t="s">
        <v>164</v>
      </c>
      <c r="S70">
        <v>0</v>
      </c>
      <c r="T70">
        <v>38980</v>
      </c>
      <c r="U70">
        <v>5120</v>
      </c>
      <c r="V70">
        <v>1175</v>
      </c>
      <c r="W70">
        <v>5120</v>
      </c>
      <c r="X70">
        <v>1</v>
      </c>
      <c r="Y70">
        <v>4.3598998953662198E-2</v>
      </c>
      <c r="Z70">
        <v>1699</v>
      </c>
      <c r="AA70">
        <v>22.94</v>
      </c>
      <c r="AB70" t="s">
        <v>94</v>
      </c>
      <c r="AC70">
        <v>41.21875</v>
      </c>
      <c r="AE70">
        <v>0</v>
      </c>
      <c r="AF70">
        <v>1699</v>
      </c>
      <c r="AG70">
        <v>7.234375</v>
      </c>
      <c r="AH70">
        <f t="shared" si="4"/>
        <v>1691.765625</v>
      </c>
      <c r="AI70">
        <f t="shared" si="5"/>
        <v>234.85097192224623</v>
      </c>
      <c r="AJ70">
        <f t="shared" si="6"/>
        <v>0.3662008143311305</v>
      </c>
      <c r="AK70">
        <f t="shared" si="7"/>
        <v>4639.5309172188508</v>
      </c>
    </row>
    <row r="71" spans="1:37" x14ac:dyDescent="0.3">
      <c r="A71">
        <v>69</v>
      </c>
      <c r="B71">
        <v>197</v>
      </c>
      <c r="C71" t="s">
        <v>91</v>
      </c>
      <c r="D71">
        <v>5.0948019361924002E-2</v>
      </c>
      <c r="E71">
        <v>5120</v>
      </c>
      <c r="F71">
        <v>5120</v>
      </c>
      <c r="G71">
        <v>1</v>
      </c>
      <c r="H71">
        <v>10.6366666417572</v>
      </c>
      <c r="I71">
        <v>12.173997367323601</v>
      </c>
      <c r="J71">
        <v>-1.0624368521763401</v>
      </c>
      <c r="K71" t="b">
        <v>1</v>
      </c>
      <c r="L71">
        <v>13.96</v>
      </c>
      <c r="M71" t="s">
        <v>92</v>
      </c>
      <c r="N71">
        <v>12.2781785562008</v>
      </c>
      <c r="O71">
        <v>3.78</v>
      </c>
      <c r="P71">
        <v>1.145</v>
      </c>
      <c r="Q71" t="s">
        <v>165</v>
      </c>
      <c r="S71">
        <v>0</v>
      </c>
      <c r="T71">
        <v>6028</v>
      </c>
      <c r="U71">
        <v>5120</v>
      </c>
      <c r="V71">
        <v>19</v>
      </c>
      <c r="W71">
        <v>5120</v>
      </c>
      <c r="X71">
        <v>1</v>
      </c>
      <c r="Y71">
        <v>2.2713841101402399</v>
      </c>
      <c r="Z71">
        <v>13.96</v>
      </c>
      <c r="AA71">
        <v>431.8</v>
      </c>
      <c r="AB71" t="s">
        <v>94</v>
      </c>
      <c r="AC71">
        <v>3.736328125</v>
      </c>
      <c r="AD71" t="s">
        <v>98</v>
      </c>
      <c r="AE71">
        <v>3</v>
      </c>
      <c r="AF71">
        <v>13.9609375</v>
      </c>
      <c r="AG71">
        <v>8.296875</v>
      </c>
      <c r="AH71">
        <f t="shared" si="4"/>
        <v>5.6640625</v>
      </c>
      <c r="AI71">
        <f t="shared" si="5"/>
        <v>1.6826741996233521</v>
      </c>
      <c r="AJ71">
        <f t="shared" si="6"/>
        <v>0.34561257656993832</v>
      </c>
      <c r="AK71">
        <f t="shared" si="7"/>
        <v>40.394761205036353</v>
      </c>
    </row>
    <row r="72" spans="1:37" x14ac:dyDescent="0.3">
      <c r="A72">
        <v>70</v>
      </c>
      <c r="B72">
        <v>199</v>
      </c>
      <c r="C72" t="s">
        <v>91</v>
      </c>
      <c r="D72">
        <v>2.6865187018984799E-2</v>
      </c>
      <c r="E72">
        <v>5120</v>
      </c>
      <c r="F72">
        <v>20480</v>
      </c>
      <c r="G72">
        <v>4</v>
      </c>
      <c r="H72">
        <v>2.8720780298622501</v>
      </c>
      <c r="I72">
        <v>7.6121286846153904</v>
      </c>
      <c r="J72">
        <v>-1.07609905072928</v>
      </c>
      <c r="K72" t="b">
        <v>1</v>
      </c>
      <c r="L72">
        <v>447</v>
      </c>
      <c r="M72" t="s">
        <v>92</v>
      </c>
      <c r="N72">
        <v>7.75159411481589</v>
      </c>
      <c r="O72">
        <v>4.59</v>
      </c>
      <c r="P72">
        <v>2.65</v>
      </c>
      <c r="Q72" t="s">
        <v>166</v>
      </c>
      <c r="S72">
        <v>0</v>
      </c>
      <c r="T72">
        <v>38800</v>
      </c>
      <c r="U72">
        <v>5120</v>
      </c>
      <c r="V72">
        <v>895</v>
      </c>
      <c r="W72">
        <v>5120</v>
      </c>
      <c r="X72">
        <v>1</v>
      </c>
      <c r="Y72">
        <v>6.2576667166152206E-2</v>
      </c>
      <c r="Z72">
        <v>447</v>
      </c>
      <c r="AA72">
        <v>86.75</v>
      </c>
      <c r="AB72" t="s">
        <v>94</v>
      </c>
      <c r="AC72">
        <v>21.140625</v>
      </c>
      <c r="AE72">
        <v>0</v>
      </c>
      <c r="AF72">
        <v>447</v>
      </c>
      <c r="AG72">
        <v>10.8984375</v>
      </c>
      <c r="AH72">
        <f t="shared" si="4"/>
        <v>436.1015625</v>
      </c>
      <c r="AI72">
        <f t="shared" si="5"/>
        <v>41.015053763440861</v>
      </c>
      <c r="AJ72">
        <f t="shared" si="6"/>
        <v>0.34092285780754722</v>
      </c>
      <c r="AK72">
        <f t="shared" si="7"/>
        <v>1311.1470520769067</v>
      </c>
    </row>
    <row r="73" spans="1:37" x14ac:dyDescent="0.3">
      <c r="A73">
        <v>71</v>
      </c>
      <c r="B73">
        <v>200</v>
      </c>
      <c r="C73" t="s">
        <v>91</v>
      </c>
      <c r="D73">
        <v>8.9321718529827808E-3</v>
      </c>
      <c r="E73">
        <v>5120</v>
      </c>
      <c r="F73">
        <v>20480</v>
      </c>
      <c r="G73">
        <v>4</v>
      </c>
      <c r="H73">
        <v>2.9927828097960298</v>
      </c>
      <c r="I73">
        <v>5.9183449119501699</v>
      </c>
      <c r="J73">
        <v>-1.08172466189815</v>
      </c>
      <c r="K73" t="b">
        <v>1</v>
      </c>
      <c r="L73">
        <v>95.06</v>
      </c>
      <c r="M73" t="s">
        <v>92</v>
      </c>
      <c r="N73">
        <v>7.1042630517984096</v>
      </c>
      <c r="O73">
        <v>4.4800000000000004</v>
      </c>
      <c r="P73">
        <v>1.978</v>
      </c>
      <c r="Q73" t="s">
        <v>167</v>
      </c>
      <c r="R73" s="1" t="s">
        <v>1941</v>
      </c>
      <c r="S73">
        <v>0</v>
      </c>
      <c r="T73">
        <v>30370</v>
      </c>
      <c r="U73">
        <v>5120</v>
      </c>
      <c r="V73">
        <v>1066</v>
      </c>
      <c r="W73">
        <v>5120</v>
      </c>
      <c r="X73">
        <v>1</v>
      </c>
      <c r="Y73">
        <v>6.1035339677197403E-2</v>
      </c>
      <c r="Z73">
        <v>95.06</v>
      </c>
      <c r="AA73">
        <v>319.5</v>
      </c>
      <c r="AB73" t="s">
        <v>94</v>
      </c>
      <c r="AC73">
        <v>9.75</v>
      </c>
      <c r="AE73">
        <v>0</v>
      </c>
      <c r="AF73">
        <v>95.0625</v>
      </c>
      <c r="AG73">
        <v>7.66015625</v>
      </c>
      <c r="AH73">
        <f t="shared" si="4"/>
        <v>87.40234375</v>
      </c>
      <c r="AI73">
        <f t="shared" si="5"/>
        <v>12.409994900560939</v>
      </c>
      <c r="AJ73">
        <f t="shared" si="6"/>
        <v>0.33901034294727833</v>
      </c>
      <c r="AK73">
        <f t="shared" si="7"/>
        <v>280.41179857094738</v>
      </c>
    </row>
    <row r="74" spans="1:37" x14ac:dyDescent="0.3">
      <c r="A74">
        <v>72</v>
      </c>
      <c r="B74">
        <v>207</v>
      </c>
      <c r="C74" t="s">
        <v>91</v>
      </c>
      <c r="D74">
        <v>2.85295992973825E-2</v>
      </c>
      <c r="E74">
        <v>5120</v>
      </c>
      <c r="F74">
        <v>15360</v>
      </c>
      <c r="G74">
        <v>3</v>
      </c>
      <c r="H74">
        <v>2.4614878289920399</v>
      </c>
      <c r="I74">
        <v>8.0959873125441302</v>
      </c>
      <c r="J74">
        <v>-0.99091122445796398</v>
      </c>
      <c r="K74" t="b">
        <v>1</v>
      </c>
      <c r="L74">
        <v>1942</v>
      </c>
      <c r="M74" t="s">
        <v>92</v>
      </c>
      <c r="N74">
        <v>8.4021640200891206</v>
      </c>
      <c r="O74">
        <v>4.62</v>
      </c>
      <c r="P74">
        <v>3.29</v>
      </c>
      <c r="Q74" t="s">
        <v>168</v>
      </c>
      <c r="S74">
        <v>0</v>
      </c>
      <c r="T74">
        <v>41950</v>
      </c>
      <c r="U74">
        <v>5120</v>
      </c>
      <c r="V74">
        <v>1307</v>
      </c>
      <c r="W74">
        <v>5120</v>
      </c>
      <c r="X74">
        <v>1</v>
      </c>
      <c r="Y74">
        <v>4.0425687008113199E-2</v>
      </c>
      <c r="Z74">
        <v>1942</v>
      </c>
      <c r="AA74">
        <v>21.61</v>
      </c>
      <c r="AB74" t="s">
        <v>94</v>
      </c>
      <c r="AC74">
        <v>44.0625</v>
      </c>
      <c r="AE74">
        <v>0</v>
      </c>
      <c r="AF74">
        <v>1942</v>
      </c>
      <c r="AG74">
        <v>6.8203125</v>
      </c>
      <c r="AH74">
        <f t="shared" si="4"/>
        <v>1935.1796875</v>
      </c>
      <c r="AI74">
        <f t="shared" si="5"/>
        <v>284.73768613974801</v>
      </c>
      <c r="AJ74">
        <f t="shared" si="6"/>
        <v>0.3712382554719702</v>
      </c>
      <c r="AK74">
        <f t="shared" si="7"/>
        <v>5231.1419186340509</v>
      </c>
    </row>
    <row r="75" spans="1:37" x14ac:dyDescent="0.3">
      <c r="A75">
        <v>73</v>
      </c>
      <c r="B75">
        <v>208</v>
      </c>
      <c r="C75" t="s">
        <v>91</v>
      </c>
      <c r="D75">
        <v>4.2268763711952199E-2</v>
      </c>
      <c r="E75">
        <v>5120</v>
      </c>
      <c r="F75">
        <v>5120</v>
      </c>
      <c r="G75">
        <v>1</v>
      </c>
      <c r="H75">
        <v>13.2381669686905</v>
      </c>
      <c r="I75">
        <v>15.2290631729662</v>
      </c>
      <c r="J75">
        <v>-1.0616331934379299</v>
      </c>
      <c r="K75" t="b">
        <v>1</v>
      </c>
      <c r="L75">
        <v>14.125</v>
      </c>
      <c r="M75" t="s">
        <v>92</v>
      </c>
      <c r="N75">
        <v>15.269650345185999</v>
      </c>
      <c r="O75">
        <v>3.7770000000000001</v>
      </c>
      <c r="P75">
        <v>1.1499999999999999</v>
      </c>
      <c r="Q75" t="s">
        <v>169</v>
      </c>
      <c r="S75">
        <v>0</v>
      </c>
      <c r="T75">
        <v>5976</v>
      </c>
      <c r="U75">
        <v>5120</v>
      </c>
      <c r="V75">
        <v>24</v>
      </c>
      <c r="W75">
        <v>5120</v>
      </c>
      <c r="X75">
        <v>1</v>
      </c>
      <c r="Y75">
        <v>2.49810537168961</v>
      </c>
      <c r="Z75">
        <v>14.125</v>
      </c>
      <c r="AA75">
        <v>423</v>
      </c>
      <c r="AB75" t="s">
        <v>94</v>
      </c>
      <c r="AC75">
        <v>3.7578125</v>
      </c>
      <c r="AD75" t="s">
        <v>98</v>
      </c>
      <c r="AE75">
        <v>4</v>
      </c>
      <c r="AF75">
        <v>14.125</v>
      </c>
      <c r="AG75">
        <v>8.5625</v>
      </c>
      <c r="AH75">
        <f t="shared" si="4"/>
        <v>5.5625</v>
      </c>
      <c r="AI75">
        <f t="shared" si="5"/>
        <v>1.6496350364963503</v>
      </c>
      <c r="AJ75">
        <f t="shared" si="6"/>
        <v>0.34589044277705056</v>
      </c>
      <c r="AK75">
        <f t="shared" si="7"/>
        <v>40.836629906841644</v>
      </c>
    </row>
    <row r="76" spans="1:37" x14ac:dyDescent="0.3">
      <c r="A76">
        <v>74</v>
      </c>
      <c r="B76">
        <v>210</v>
      </c>
      <c r="C76" t="s">
        <v>91</v>
      </c>
      <c r="D76">
        <v>2.7361642966167801E-2</v>
      </c>
      <c r="E76">
        <v>5120</v>
      </c>
      <c r="F76">
        <v>20480</v>
      </c>
      <c r="G76">
        <v>4</v>
      </c>
      <c r="H76">
        <v>2.9904687934810399</v>
      </c>
      <c r="I76">
        <v>7.8967066577858898</v>
      </c>
      <c r="J76">
        <v>-1.07690270946769</v>
      </c>
      <c r="K76" t="b">
        <v>1</v>
      </c>
      <c r="L76">
        <v>437</v>
      </c>
      <c r="M76" t="s">
        <v>92</v>
      </c>
      <c r="N76">
        <v>8.0198130594892305</v>
      </c>
      <c r="O76">
        <v>4.5979999999999999</v>
      </c>
      <c r="P76">
        <v>2.64</v>
      </c>
      <c r="Q76" t="s">
        <v>170</v>
      </c>
      <c r="S76">
        <v>0</v>
      </c>
      <c r="T76">
        <v>39550</v>
      </c>
      <c r="U76">
        <v>5120</v>
      </c>
      <c r="V76">
        <v>620</v>
      </c>
      <c r="W76">
        <v>5120</v>
      </c>
      <c r="X76">
        <v>1</v>
      </c>
      <c r="Y76">
        <v>7.9939150425060695E-2</v>
      </c>
      <c r="Z76">
        <v>437</v>
      </c>
      <c r="AA76">
        <v>90.5</v>
      </c>
      <c r="AB76" t="s">
        <v>94</v>
      </c>
      <c r="AC76">
        <v>20.90625</v>
      </c>
      <c r="AE76">
        <v>0</v>
      </c>
      <c r="AF76">
        <v>437</v>
      </c>
      <c r="AG76">
        <v>13.828125</v>
      </c>
      <c r="AH76">
        <f t="shared" si="4"/>
        <v>423.171875</v>
      </c>
      <c r="AI76">
        <f t="shared" si="5"/>
        <v>31.602259887005651</v>
      </c>
      <c r="AJ76">
        <f t="shared" si="6"/>
        <v>0.34064898223973378</v>
      </c>
      <c r="AK76">
        <f t="shared" si="7"/>
        <v>1282.8454590610183</v>
      </c>
    </row>
    <row r="77" spans="1:37" x14ac:dyDescent="0.3">
      <c r="A77">
        <v>75</v>
      </c>
      <c r="B77">
        <v>211</v>
      </c>
      <c r="C77" t="s">
        <v>91</v>
      </c>
      <c r="D77">
        <v>9.0612441403501408E-3</v>
      </c>
      <c r="E77">
        <v>5120</v>
      </c>
      <c r="F77">
        <v>20480</v>
      </c>
      <c r="G77">
        <v>4</v>
      </c>
      <c r="H77">
        <v>3.1576462970888</v>
      </c>
      <c r="I77">
        <v>6.2196997863555801</v>
      </c>
      <c r="J77">
        <v>-1.0849392968517799</v>
      </c>
      <c r="K77" t="b">
        <v>1</v>
      </c>
      <c r="L77">
        <v>93.25</v>
      </c>
      <c r="M77" t="s">
        <v>92</v>
      </c>
      <c r="N77">
        <v>7.3018161992187602</v>
      </c>
      <c r="O77">
        <v>4.5</v>
      </c>
      <c r="P77">
        <v>1.97</v>
      </c>
      <c r="Q77" t="s">
        <v>171</v>
      </c>
      <c r="R77" s="1" t="s">
        <v>1941</v>
      </c>
      <c r="S77">
        <v>0</v>
      </c>
      <c r="T77">
        <v>31520</v>
      </c>
      <c r="U77">
        <v>5120</v>
      </c>
      <c r="V77">
        <v>955</v>
      </c>
      <c r="W77">
        <v>5120</v>
      </c>
      <c r="X77">
        <v>1</v>
      </c>
      <c r="Y77">
        <v>6.9819794544990793E-2</v>
      </c>
      <c r="Z77">
        <v>93.25</v>
      </c>
      <c r="AA77">
        <v>338</v>
      </c>
      <c r="AB77" t="s">
        <v>94</v>
      </c>
      <c r="AC77">
        <v>9.65625</v>
      </c>
      <c r="AE77">
        <v>0</v>
      </c>
      <c r="AF77">
        <v>93.25</v>
      </c>
      <c r="AG77">
        <v>8.609375</v>
      </c>
      <c r="AH77">
        <f t="shared" si="4"/>
        <v>84.640625</v>
      </c>
      <c r="AI77">
        <f t="shared" si="5"/>
        <v>10.831215970961887</v>
      </c>
      <c r="AJ77">
        <f t="shared" si="6"/>
        <v>0.33792229821948105</v>
      </c>
      <c r="AK77">
        <f t="shared" si="7"/>
        <v>275.95101149387301</v>
      </c>
    </row>
    <row r="78" spans="1:37" x14ac:dyDescent="0.3">
      <c r="A78">
        <v>76</v>
      </c>
      <c r="B78">
        <v>218</v>
      </c>
      <c r="C78" t="s">
        <v>91</v>
      </c>
      <c r="D78">
        <v>1.8138815208495099E-2</v>
      </c>
      <c r="E78">
        <v>5120</v>
      </c>
      <c r="F78">
        <v>15360</v>
      </c>
      <c r="G78">
        <v>3</v>
      </c>
      <c r="H78">
        <v>2.3680962712937701</v>
      </c>
      <c r="I78">
        <v>7.7286891979138597</v>
      </c>
      <c r="J78">
        <v>-0.97805268464342399</v>
      </c>
      <c r="K78" t="b">
        <v>1</v>
      </c>
      <c r="L78">
        <v>1838</v>
      </c>
      <c r="M78" t="s">
        <v>92</v>
      </c>
      <c r="N78">
        <v>8.1937330693504702</v>
      </c>
      <c r="O78">
        <v>4.6399999999999997</v>
      </c>
      <c r="P78">
        <v>3.2639999999999998</v>
      </c>
      <c r="Q78" t="s">
        <v>172</v>
      </c>
      <c r="S78">
        <v>0</v>
      </c>
      <c r="T78">
        <v>43700</v>
      </c>
      <c r="U78">
        <v>5120</v>
      </c>
      <c r="V78">
        <v>1274</v>
      </c>
      <c r="W78">
        <v>5120</v>
      </c>
      <c r="X78">
        <v>1</v>
      </c>
      <c r="Y78">
        <v>3.83293933175851E-2</v>
      </c>
      <c r="Z78">
        <v>1838</v>
      </c>
      <c r="AA78">
        <v>23.78</v>
      </c>
      <c r="AB78" t="s">
        <v>94</v>
      </c>
      <c r="AC78">
        <v>42.875</v>
      </c>
      <c r="AE78">
        <v>0</v>
      </c>
      <c r="AF78">
        <v>1838</v>
      </c>
      <c r="AG78">
        <v>6.66796875</v>
      </c>
      <c r="AH78">
        <f t="shared" si="4"/>
        <v>1831.33203125</v>
      </c>
      <c r="AI78">
        <f t="shared" si="5"/>
        <v>275.64616285881664</v>
      </c>
      <c r="AJ78">
        <f t="shared" si="6"/>
        <v>0.37604265997661745</v>
      </c>
      <c r="AK78">
        <f t="shared" si="7"/>
        <v>4887.7433217664393</v>
      </c>
    </row>
    <row r="79" spans="1:37" x14ac:dyDescent="0.3">
      <c r="A79">
        <v>77</v>
      </c>
      <c r="B79">
        <v>219</v>
      </c>
      <c r="C79" t="s">
        <v>91</v>
      </c>
      <c r="D79">
        <v>4.2827979461578E-2</v>
      </c>
      <c r="E79">
        <v>5120</v>
      </c>
      <c r="F79">
        <v>5120</v>
      </c>
      <c r="G79">
        <v>1</v>
      </c>
      <c r="H79">
        <v>8.6068192069224203</v>
      </c>
      <c r="I79">
        <v>9.4305187013349201</v>
      </c>
      <c r="J79">
        <v>-1.06404416965315</v>
      </c>
      <c r="K79" t="b">
        <v>1</v>
      </c>
      <c r="L79">
        <v>12.47</v>
      </c>
      <c r="M79" t="s">
        <v>92</v>
      </c>
      <c r="N79">
        <v>9.6062857528362198</v>
      </c>
      <c r="O79">
        <v>3.7480000000000002</v>
      </c>
      <c r="P79">
        <v>1.0960000000000001</v>
      </c>
      <c r="Q79" t="s">
        <v>173</v>
      </c>
      <c r="S79">
        <v>0</v>
      </c>
      <c r="T79">
        <v>5600</v>
      </c>
      <c r="U79">
        <v>5120</v>
      </c>
      <c r="V79">
        <v>38</v>
      </c>
      <c r="W79">
        <v>5120</v>
      </c>
      <c r="X79">
        <v>1</v>
      </c>
      <c r="Y79">
        <v>1.23398902203173</v>
      </c>
      <c r="Z79">
        <v>12.47</v>
      </c>
      <c r="AA79">
        <v>449</v>
      </c>
      <c r="AB79" t="s">
        <v>94</v>
      </c>
      <c r="AC79">
        <v>3.53125</v>
      </c>
      <c r="AD79" t="s">
        <v>98</v>
      </c>
      <c r="AE79">
        <v>3</v>
      </c>
      <c r="AF79">
        <v>12.46875</v>
      </c>
      <c r="AG79">
        <v>6.2421875</v>
      </c>
      <c r="AH79">
        <f t="shared" si="4"/>
        <v>6.2265625</v>
      </c>
      <c r="AI79">
        <f t="shared" si="5"/>
        <v>1.997496871088861</v>
      </c>
      <c r="AJ79">
        <f t="shared" si="6"/>
        <v>0.34505751363608833</v>
      </c>
      <c r="AK79">
        <f t="shared" si="7"/>
        <v>36.135280372854162</v>
      </c>
    </row>
    <row r="80" spans="1:37" x14ac:dyDescent="0.3">
      <c r="A80">
        <v>78</v>
      </c>
      <c r="B80">
        <v>221</v>
      </c>
      <c r="C80" t="s">
        <v>91</v>
      </c>
      <c r="D80">
        <v>2.8761920165611899E-2</v>
      </c>
      <c r="E80">
        <v>5120</v>
      </c>
      <c r="F80">
        <v>20480</v>
      </c>
      <c r="G80">
        <v>4</v>
      </c>
      <c r="H80">
        <v>2.90425800953687</v>
      </c>
      <c r="I80">
        <v>7.6350220328840299</v>
      </c>
      <c r="J80">
        <v>-1.07690270946769</v>
      </c>
      <c r="K80" t="b">
        <v>1</v>
      </c>
      <c r="L80">
        <v>426</v>
      </c>
      <c r="M80" t="s">
        <v>92</v>
      </c>
      <c r="N80">
        <v>7.7961052070432304</v>
      </c>
      <c r="O80">
        <v>4.6050000000000004</v>
      </c>
      <c r="P80">
        <v>2.629</v>
      </c>
      <c r="Q80" t="s">
        <v>174</v>
      </c>
      <c r="S80">
        <v>0</v>
      </c>
      <c r="T80">
        <v>40300</v>
      </c>
      <c r="U80">
        <v>5120</v>
      </c>
      <c r="V80">
        <v>883</v>
      </c>
      <c r="W80">
        <v>5120</v>
      </c>
      <c r="X80">
        <v>1</v>
      </c>
      <c r="Y80">
        <v>6.4083384302781501E-2</v>
      </c>
      <c r="Z80">
        <v>426</v>
      </c>
      <c r="AA80">
        <v>94.56</v>
      </c>
      <c r="AB80" t="s">
        <v>94</v>
      </c>
      <c r="AC80">
        <v>20.640625</v>
      </c>
      <c r="AE80">
        <v>0</v>
      </c>
      <c r="AF80">
        <v>426</v>
      </c>
      <c r="AG80">
        <v>11.484375</v>
      </c>
      <c r="AH80">
        <f t="shared" si="4"/>
        <v>414.515625</v>
      </c>
      <c r="AI80">
        <f t="shared" si="5"/>
        <v>37.093877551020405</v>
      </c>
      <c r="AJ80">
        <f t="shared" si="6"/>
        <v>0.34064898223973378</v>
      </c>
      <c r="AK80">
        <f t="shared" si="7"/>
        <v>1250.5541545995284</v>
      </c>
    </row>
    <row r="81" spans="1:37" x14ac:dyDescent="0.3">
      <c r="A81">
        <v>79</v>
      </c>
      <c r="B81">
        <v>222</v>
      </c>
      <c r="C81" t="s">
        <v>91</v>
      </c>
      <c r="D81">
        <v>1.20612945730209E-2</v>
      </c>
      <c r="E81">
        <v>5120</v>
      </c>
      <c r="F81">
        <v>20480</v>
      </c>
      <c r="G81">
        <v>4</v>
      </c>
      <c r="H81">
        <v>3.3661127317388302</v>
      </c>
      <c r="I81">
        <v>6.3772057613020801</v>
      </c>
      <c r="J81">
        <v>-1.08895759054382</v>
      </c>
      <c r="K81" t="b">
        <v>1</v>
      </c>
      <c r="L81">
        <v>78.5</v>
      </c>
      <c r="M81" t="s">
        <v>92</v>
      </c>
      <c r="N81">
        <v>7.4646587017953099</v>
      </c>
      <c r="O81">
        <v>4.5039999999999996</v>
      </c>
      <c r="P81">
        <v>1.895</v>
      </c>
      <c r="Q81" t="s">
        <v>175</v>
      </c>
      <c r="R81" s="1" t="s">
        <v>1941</v>
      </c>
      <c r="S81">
        <v>0</v>
      </c>
      <c r="T81">
        <v>31780</v>
      </c>
      <c r="U81">
        <v>5120</v>
      </c>
      <c r="V81">
        <v>857</v>
      </c>
      <c r="W81">
        <v>5120</v>
      </c>
      <c r="X81">
        <v>1</v>
      </c>
      <c r="Y81">
        <v>8.0824871249395996E-2</v>
      </c>
      <c r="Z81">
        <v>78.5</v>
      </c>
      <c r="AA81">
        <v>404.8</v>
      </c>
      <c r="AB81" t="s">
        <v>94</v>
      </c>
      <c r="AC81">
        <v>8.859375</v>
      </c>
      <c r="AE81">
        <v>0</v>
      </c>
      <c r="AF81">
        <v>78.5</v>
      </c>
      <c r="AG81">
        <v>9.3203125</v>
      </c>
      <c r="AH81">
        <f t="shared" si="4"/>
        <v>69.1796875</v>
      </c>
      <c r="AI81">
        <f t="shared" si="5"/>
        <v>8.422464375523889</v>
      </c>
      <c r="AJ81">
        <f t="shared" si="6"/>
        <v>0.33656715169194418</v>
      </c>
      <c r="AK81">
        <f t="shared" si="7"/>
        <v>233.23725920778537</v>
      </c>
    </row>
    <row r="82" spans="1:37" x14ac:dyDescent="0.3">
      <c r="A82">
        <v>80</v>
      </c>
      <c r="B82">
        <v>229</v>
      </c>
      <c r="C82" t="s">
        <v>91</v>
      </c>
      <c r="D82">
        <v>1.46942379587347E-2</v>
      </c>
      <c r="E82">
        <v>5120</v>
      </c>
      <c r="F82">
        <v>15360</v>
      </c>
      <c r="G82">
        <v>3</v>
      </c>
      <c r="H82">
        <v>2.1426249453934401</v>
      </c>
      <c r="I82">
        <v>7.1183692033481503</v>
      </c>
      <c r="J82">
        <v>-0.97001609725933702</v>
      </c>
      <c r="K82" t="b">
        <v>1</v>
      </c>
      <c r="L82">
        <v>2096</v>
      </c>
      <c r="M82" t="s">
        <v>92</v>
      </c>
      <c r="N82">
        <v>7.6124783694962401</v>
      </c>
      <c r="O82">
        <v>4.6639999999999997</v>
      </c>
      <c r="P82">
        <v>3.3220000000000001</v>
      </c>
      <c r="Q82" t="s">
        <v>176</v>
      </c>
      <c r="S82">
        <v>0</v>
      </c>
      <c r="T82">
        <v>45950</v>
      </c>
      <c r="U82">
        <v>5120</v>
      </c>
      <c r="V82">
        <v>230</v>
      </c>
      <c r="W82">
        <v>5120</v>
      </c>
      <c r="X82">
        <v>1</v>
      </c>
      <c r="Y82">
        <v>7.5342457740736696E-2</v>
      </c>
      <c r="Z82">
        <v>2096</v>
      </c>
      <c r="AA82">
        <v>21.92</v>
      </c>
      <c r="AB82" t="s">
        <v>94</v>
      </c>
      <c r="AC82">
        <v>45.78125</v>
      </c>
      <c r="AE82">
        <v>0</v>
      </c>
      <c r="AF82">
        <v>2096</v>
      </c>
      <c r="AG82">
        <v>23.078125</v>
      </c>
      <c r="AH82">
        <f t="shared" si="4"/>
        <v>2072.921875</v>
      </c>
      <c r="AI82">
        <f t="shared" si="5"/>
        <v>90.821936357481377</v>
      </c>
      <c r="AJ82">
        <f t="shared" si="6"/>
        <v>0.37907693595453829</v>
      </c>
      <c r="AK82">
        <f t="shared" si="7"/>
        <v>5529.2205913877278</v>
      </c>
    </row>
    <row r="83" spans="1:37" x14ac:dyDescent="0.3">
      <c r="A83">
        <v>81</v>
      </c>
      <c r="B83">
        <v>230</v>
      </c>
      <c r="C83" t="s">
        <v>91</v>
      </c>
      <c r="D83">
        <v>5.2389630857822E-2</v>
      </c>
      <c r="E83">
        <v>5120</v>
      </c>
      <c r="F83">
        <v>5120</v>
      </c>
      <c r="G83">
        <v>1</v>
      </c>
      <c r="H83">
        <v>10.628460775052901</v>
      </c>
      <c r="I83">
        <v>11.718293178744901</v>
      </c>
      <c r="J83">
        <v>-1.06565148712997</v>
      </c>
      <c r="K83" t="b">
        <v>1</v>
      </c>
      <c r="L83">
        <v>12.664</v>
      </c>
      <c r="M83" t="s">
        <v>92</v>
      </c>
      <c r="N83">
        <v>11.7345812622194</v>
      </c>
      <c r="O83">
        <v>3.7360000000000002</v>
      </c>
      <c r="P83">
        <v>1.103</v>
      </c>
      <c r="Q83" t="s">
        <v>177</v>
      </c>
      <c r="S83">
        <v>0</v>
      </c>
      <c r="T83">
        <v>5452</v>
      </c>
      <c r="U83">
        <v>5120</v>
      </c>
      <c r="V83">
        <v>75</v>
      </c>
      <c r="W83">
        <v>5120</v>
      </c>
      <c r="X83">
        <v>1</v>
      </c>
      <c r="Y83">
        <v>1.1117988840717099</v>
      </c>
      <c r="Z83">
        <v>12.664</v>
      </c>
      <c r="AA83">
        <v>430.5</v>
      </c>
      <c r="AB83" t="s">
        <v>94</v>
      </c>
      <c r="AC83">
        <v>3.55859375</v>
      </c>
      <c r="AD83" t="s">
        <v>98</v>
      </c>
      <c r="AE83">
        <v>4</v>
      </c>
      <c r="AF83">
        <v>12.6640625</v>
      </c>
      <c r="AG83">
        <v>5.265625</v>
      </c>
      <c r="AH83">
        <f t="shared" si="4"/>
        <v>7.3984375</v>
      </c>
      <c r="AI83">
        <f t="shared" si="5"/>
        <v>2.4050445103857565</v>
      </c>
      <c r="AJ83">
        <f t="shared" si="6"/>
        <v>0.34450334214797906</v>
      </c>
      <c r="AK83">
        <f t="shared" si="7"/>
        <v>36.760347290216529</v>
      </c>
    </row>
    <row r="84" spans="1:37" x14ac:dyDescent="0.3">
      <c r="A84">
        <v>82</v>
      </c>
      <c r="B84">
        <v>232</v>
      </c>
      <c r="C84" t="s">
        <v>91</v>
      </c>
      <c r="D84">
        <v>2.9123057330967799E-2</v>
      </c>
      <c r="E84">
        <v>5120</v>
      </c>
      <c r="F84">
        <v>20480</v>
      </c>
      <c r="G84">
        <v>4</v>
      </c>
      <c r="H84">
        <v>2.99685197557648</v>
      </c>
      <c r="I84">
        <v>7.9896541926990201</v>
      </c>
      <c r="J84">
        <v>-1.07690270946769</v>
      </c>
      <c r="K84" t="b">
        <v>1</v>
      </c>
      <c r="L84">
        <v>463.5</v>
      </c>
      <c r="M84" t="s">
        <v>92</v>
      </c>
      <c r="N84">
        <v>8.1028074411495101</v>
      </c>
      <c r="O84">
        <v>4.617</v>
      </c>
      <c r="P84">
        <v>2.6659999999999999</v>
      </c>
      <c r="Q84" t="s">
        <v>178</v>
      </c>
      <c r="S84">
        <v>0</v>
      </c>
      <c r="T84">
        <v>41300</v>
      </c>
      <c r="U84">
        <v>5120</v>
      </c>
      <c r="V84">
        <v>673</v>
      </c>
      <c r="W84">
        <v>5120</v>
      </c>
      <c r="X84">
        <v>1</v>
      </c>
      <c r="Y84">
        <v>7.6972987025289499E-2</v>
      </c>
      <c r="Z84">
        <v>463.5</v>
      </c>
      <c r="AA84">
        <v>89.1</v>
      </c>
      <c r="AB84" t="s">
        <v>94</v>
      </c>
      <c r="AC84">
        <v>21.53125</v>
      </c>
      <c r="AE84">
        <v>0</v>
      </c>
      <c r="AF84">
        <v>463.5</v>
      </c>
      <c r="AG84">
        <v>13.890625</v>
      </c>
      <c r="AH84">
        <f t="shared" si="4"/>
        <v>449.609375</v>
      </c>
      <c r="AI84">
        <f t="shared" si="5"/>
        <v>33.36782902137233</v>
      </c>
      <c r="AJ84">
        <f t="shared" si="6"/>
        <v>0.34064898223973378</v>
      </c>
      <c r="AK84">
        <f t="shared" si="7"/>
        <v>1360.638147081881</v>
      </c>
    </row>
    <row r="85" spans="1:37" x14ac:dyDescent="0.3">
      <c r="A85">
        <v>83</v>
      </c>
      <c r="B85">
        <v>233</v>
      </c>
      <c r="C85" t="s">
        <v>91</v>
      </c>
      <c r="D85">
        <v>1.48899286554053E-2</v>
      </c>
      <c r="E85">
        <v>5120</v>
      </c>
      <c r="F85">
        <v>20480</v>
      </c>
      <c r="G85">
        <v>4</v>
      </c>
      <c r="H85">
        <v>3.3794783595917299</v>
      </c>
      <c r="I85">
        <v>6.7787583501966999</v>
      </c>
      <c r="J85">
        <v>-1.0881539318054201</v>
      </c>
      <c r="K85" t="b">
        <v>1</v>
      </c>
      <c r="L85">
        <v>101.56</v>
      </c>
      <c r="M85" t="s">
        <v>92</v>
      </c>
      <c r="N85">
        <v>7.6303967552806897</v>
      </c>
      <c r="O85">
        <v>4.5350000000000001</v>
      </c>
      <c r="P85">
        <v>2.0059999999999998</v>
      </c>
      <c r="Q85" t="s">
        <v>179</v>
      </c>
      <c r="R85" s="1" t="s">
        <v>1941</v>
      </c>
      <c r="S85">
        <v>0</v>
      </c>
      <c r="T85">
        <v>34140</v>
      </c>
      <c r="U85">
        <v>5120</v>
      </c>
      <c r="V85">
        <v>857</v>
      </c>
      <c r="W85">
        <v>5120</v>
      </c>
      <c r="X85">
        <v>1</v>
      </c>
      <c r="Y85">
        <v>8.1281432399626694E-2</v>
      </c>
      <c r="Z85">
        <v>101.56</v>
      </c>
      <c r="AA85">
        <v>336.2</v>
      </c>
      <c r="AB85" t="s">
        <v>94</v>
      </c>
      <c r="AC85">
        <v>10.078125</v>
      </c>
      <c r="AE85">
        <v>0</v>
      </c>
      <c r="AF85">
        <v>101.5625</v>
      </c>
      <c r="AG85">
        <v>10.0390625</v>
      </c>
      <c r="AH85">
        <f t="shared" si="4"/>
        <v>91.5234375</v>
      </c>
      <c r="AI85">
        <f t="shared" si="5"/>
        <v>10.116731517509727</v>
      </c>
      <c r="AJ85">
        <f t="shared" si="6"/>
        <v>0.33683774554245205</v>
      </c>
      <c r="AK85">
        <f t="shared" si="7"/>
        <v>301.51757439309887</v>
      </c>
    </row>
    <row r="86" spans="1:37" x14ac:dyDescent="0.3">
      <c r="A86">
        <v>84</v>
      </c>
      <c r="B86">
        <v>240</v>
      </c>
      <c r="C86" t="s">
        <v>91</v>
      </c>
      <c r="D86">
        <v>2.2664955382554801E-2</v>
      </c>
      <c r="E86">
        <v>5120</v>
      </c>
      <c r="F86">
        <v>15360</v>
      </c>
      <c r="G86">
        <v>3</v>
      </c>
      <c r="H86">
        <v>2.3532874213836301</v>
      </c>
      <c r="I86">
        <v>7.8274384347975099</v>
      </c>
      <c r="J86">
        <v>-0.98287463707387601</v>
      </c>
      <c r="K86" t="b">
        <v>1</v>
      </c>
      <c r="L86">
        <v>2122</v>
      </c>
      <c r="M86" t="s">
        <v>92</v>
      </c>
      <c r="N86">
        <v>8.19775558242406</v>
      </c>
      <c r="O86">
        <v>4.6500000000000004</v>
      </c>
      <c r="P86">
        <v>3.3260000000000001</v>
      </c>
      <c r="Q86" t="s">
        <v>180</v>
      </c>
      <c r="S86">
        <v>0</v>
      </c>
      <c r="T86">
        <v>44670</v>
      </c>
      <c r="U86">
        <v>5120</v>
      </c>
      <c r="V86">
        <v>1393</v>
      </c>
      <c r="W86">
        <v>5120</v>
      </c>
      <c r="X86">
        <v>1</v>
      </c>
      <c r="Y86">
        <v>3.6258888504794598E-2</v>
      </c>
      <c r="Z86">
        <v>2122</v>
      </c>
      <c r="AA86">
        <v>21.05</v>
      </c>
      <c r="AB86" t="s">
        <v>94</v>
      </c>
      <c r="AC86">
        <v>46.0625</v>
      </c>
      <c r="AE86">
        <v>0</v>
      </c>
      <c r="AF86">
        <v>2122</v>
      </c>
      <c r="AG86">
        <v>6.4375</v>
      </c>
      <c r="AH86">
        <f t="shared" si="4"/>
        <v>2115.5625</v>
      </c>
      <c r="AI86">
        <f t="shared" si="5"/>
        <v>329.63106796116506</v>
      </c>
      <c r="AJ86">
        <f t="shared" si="6"/>
        <v>0.37423376486639376</v>
      </c>
      <c r="AK86">
        <f t="shared" si="7"/>
        <v>5670.2526581415796</v>
      </c>
    </row>
    <row r="87" spans="1:37" x14ac:dyDescent="0.3">
      <c r="A87">
        <v>85</v>
      </c>
      <c r="B87">
        <v>241</v>
      </c>
      <c r="C87" t="s">
        <v>91</v>
      </c>
      <c r="D87">
        <v>4.66958883800258E-2</v>
      </c>
      <c r="E87">
        <v>5120</v>
      </c>
      <c r="F87">
        <v>5120</v>
      </c>
      <c r="G87">
        <v>1</v>
      </c>
      <c r="H87">
        <v>10.470650028468301</v>
      </c>
      <c r="I87">
        <v>11.564751154489899</v>
      </c>
      <c r="J87">
        <v>-1.06886612208361</v>
      </c>
      <c r="K87" t="b">
        <v>1</v>
      </c>
      <c r="L87">
        <v>12.72</v>
      </c>
      <c r="M87" t="s">
        <v>92</v>
      </c>
      <c r="N87">
        <v>11.5685062610305</v>
      </c>
      <c r="O87">
        <v>3.734</v>
      </c>
      <c r="P87">
        <v>1.1045</v>
      </c>
      <c r="Q87" t="s">
        <v>181</v>
      </c>
      <c r="S87">
        <v>0</v>
      </c>
      <c r="T87">
        <v>5428</v>
      </c>
      <c r="U87">
        <v>5120</v>
      </c>
      <c r="V87">
        <v>81</v>
      </c>
      <c r="W87">
        <v>5120</v>
      </c>
      <c r="X87">
        <v>1</v>
      </c>
      <c r="Y87">
        <v>1.0522944476075899</v>
      </c>
      <c r="Z87">
        <v>12.72</v>
      </c>
      <c r="AA87">
        <v>426.8</v>
      </c>
      <c r="AB87" t="s">
        <v>94</v>
      </c>
      <c r="AC87">
        <v>3.56640625</v>
      </c>
      <c r="AD87" t="s">
        <v>98</v>
      </c>
      <c r="AE87">
        <v>3</v>
      </c>
      <c r="AF87">
        <v>12.71875</v>
      </c>
      <c r="AG87">
        <v>4.56640625</v>
      </c>
      <c r="AH87">
        <f t="shared" si="4"/>
        <v>8.15234375</v>
      </c>
      <c r="AI87">
        <f t="shared" si="5"/>
        <v>2.7852865697177074</v>
      </c>
      <c r="AJ87">
        <f t="shared" si="6"/>
        <v>0.34339766778455089</v>
      </c>
      <c r="AK87">
        <f t="shared" si="7"/>
        <v>37.037962668924692</v>
      </c>
    </row>
    <row r="88" spans="1:37" x14ac:dyDescent="0.3">
      <c r="A88">
        <v>86</v>
      </c>
      <c r="B88">
        <v>243</v>
      </c>
      <c r="C88" t="s">
        <v>91</v>
      </c>
      <c r="D88">
        <v>3.2551714394728301E-2</v>
      </c>
      <c r="E88">
        <v>5120</v>
      </c>
      <c r="F88">
        <v>20480</v>
      </c>
      <c r="G88">
        <v>4</v>
      </c>
      <c r="H88">
        <v>2.9099393195733398</v>
      </c>
      <c r="I88">
        <v>7.7124758919160801</v>
      </c>
      <c r="J88">
        <v>-1.0777063682061001</v>
      </c>
      <c r="K88" t="b">
        <v>1</v>
      </c>
      <c r="L88">
        <v>447</v>
      </c>
      <c r="M88" t="s">
        <v>92</v>
      </c>
      <c r="N88">
        <v>7.8523842618101503</v>
      </c>
      <c r="O88">
        <v>4.62</v>
      </c>
      <c r="P88">
        <v>2.65</v>
      </c>
      <c r="Q88" t="s">
        <v>182</v>
      </c>
      <c r="S88">
        <v>0</v>
      </c>
      <c r="T88">
        <v>41630</v>
      </c>
      <c r="U88">
        <v>5120</v>
      </c>
      <c r="V88">
        <v>957</v>
      </c>
      <c r="W88">
        <v>5120</v>
      </c>
      <c r="X88">
        <v>1</v>
      </c>
      <c r="Y88">
        <v>6.1739570036643598E-2</v>
      </c>
      <c r="Z88">
        <v>447</v>
      </c>
      <c r="AA88">
        <v>93.1</v>
      </c>
      <c r="AB88" t="s">
        <v>94</v>
      </c>
      <c r="AC88">
        <v>21.140625</v>
      </c>
      <c r="AE88">
        <v>0</v>
      </c>
      <c r="AF88">
        <v>447</v>
      </c>
      <c r="AG88">
        <v>11.40625</v>
      </c>
      <c r="AH88">
        <f t="shared" si="4"/>
        <v>435.59375</v>
      </c>
      <c r="AI88">
        <f t="shared" si="5"/>
        <v>39.18904109589041</v>
      </c>
      <c r="AJ88">
        <f t="shared" si="6"/>
        <v>0.34037532668599357</v>
      </c>
      <c r="AK88">
        <f t="shared" si="7"/>
        <v>1313.2561762103599</v>
      </c>
    </row>
    <row r="89" spans="1:37" x14ac:dyDescent="0.3">
      <c r="A89">
        <v>87</v>
      </c>
      <c r="B89">
        <v>244</v>
      </c>
      <c r="C89" t="s">
        <v>91</v>
      </c>
      <c r="D89">
        <v>1.4590352509581199E-2</v>
      </c>
      <c r="E89">
        <v>5120</v>
      </c>
      <c r="F89">
        <v>20480</v>
      </c>
      <c r="G89">
        <v>4</v>
      </c>
      <c r="H89">
        <v>3.6147770253602198</v>
      </c>
      <c r="I89">
        <v>7.1483627698773997</v>
      </c>
      <c r="J89">
        <v>-1.0905649080206401</v>
      </c>
      <c r="K89" t="b">
        <v>1</v>
      </c>
      <c r="L89">
        <v>95.06</v>
      </c>
      <c r="M89" t="s">
        <v>92</v>
      </c>
      <c r="N89">
        <v>7.9548209376457404</v>
      </c>
      <c r="O89">
        <v>4.5469999999999997</v>
      </c>
      <c r="P89">
        <v>1.978</v>
      </c>
      <c r="Q89" t="s">
        <v>183</v>
      </c>
      <c r="R89" s="1" t="s">
        <v>1941</v>
      </c>
      <c r="S89">
        <v>0</v>
      </c>
      <c r="T89">
        <v>35360</v>
      </c>
      <c r="U89">
        <v>5120</v>
      </c>
      <c r="V89">
        <v>756</v>
      </c>
      <c r="W89">
        <v>5120</v>
      </c>
      <c r="X89">
        <v>1</v>
      </c>
      <c r="Y89">
        <v>9.5098520985275395E-2</v>
      </c>
      <c r="Z89">
        <v>95.06</v>
      </c>
      <c r="AA89">
        <v>372</v>
      </c>
      <c r="AB89" t="s">
        <v>94</v>
      </c>
      <c r="AC89">
        <v>9.75</v>
      </c>
      <c r="AE89">
        <v>0</v>
      </c>
      <c r="AF89">
        <v>95.0625</v>
      </c>
      <c r="AG89">
        <v>11.1171875</v>
      </c>
      <c r="AH89">
        <f t="shared" si="4"/>
        <v>83.9453125</v>
      </c>
      <c r="AI89">
        <f t="shared" si="5"/>
        <v>8.5509486999297266</v>
      </c>
      <c r="AJ89">
        <f t="shared" si="6"/>
        <v>0.33602661594955041</v>
      </c>
      <c r="AK89">
        <f t="shared" si="7"/>
        <v>282.90169732945282</v>
      </c>
    </row>
    <row r="90" spans="1:37" x14ac:dyDescent="0.3">
      <c r="A90">
        <v>88</v>
      </c>
      <c r="B90">
        <v>251</v>
      </c>
      <c r="C90" t="s">
        <v>91</v>
      </c>
      <c r="D90">
        <v>2.65274542598085E-2</v>
      </c>
      <c r="E90">
        <v>5120</v>
      </c>
      <c r="F90">
        <v>15360</v>
      </c>
      <c r="G90">
        <v>3</v>
      </c>
      <c r="H90">
        <v>2.0338961147395</v>
      </c>
      <c r="I90">
        <v>6.6776940798380897</v>
      </c>
      <c r="J90">
        <v>-0.98367829581228505</v>
      </c>
      <c r="K90" t="b">
        <v>1</v>
      </c>
      <c r="L90">
        <v>1917</v>
      </c>
      <c r="M90" t="s">
        <v>92</v>
      </c>
      <c r="N90">
        <v>7.1789541908608996</v>
      </c>
      <c r="O90">
        <v>4.6449999999999996</v>
      </c>
      <c r="P90">
        <v>3.2829999999999999</v>
      </c>
      <c r="Q90" t="s">
        <v>184</v>
      </c>
      <c r="S90">
        <v>0</v>
      </c>
      <c r="T90">
        <v>44300</v>
      </c>
      <c r="U90">
        <v>5120</v>
      </c>
      <c r="V90">
        <v>109</v>
      </c>
      <c r="W90">
        <v>5120</v>
      </c>
      <c r="X90">
        <v>1</v>
      </c>
      <c r="Y90">
        <v>9.9029287488551707E-2</v>
      </c>
      <c r="Z90">
        <v>1917</v>
      </c>
      <c r="AA90">
        <v>23.11</v>
      </c>
      <c r="AB90" t="s">
        <v>94</v>
      </c>
      <c r="AC90">
        <v>43.78125</v>
      </c>
      <c r="AE90">
        <v>0</v>
      </c>
      <c r="AF90">
        <v>1917</v>
      </c>
      <c r="AG90">
        <v>35.21875</v>
      </c>
      <c r="AH90">
        <f t="shared" si="4"/>
        <v>1881.78125</v>
      </c>
      <c r="AI90">
        <f t="shared" si="5"/>
        <v>54.431233362910383</v>
      </c>
      <c r="AJ90">
        <f t="shared" si="6"/>
        <v>0.37393312945137119</v>
      </c>
      <c r="AK90">
        <f t="shared" si="7"/>
        <v>5126.5850736803986</v>
      </c>
    </row>
    <row r="91" spans="1:37" x14ac:dyDescent="0.3">
      <c r="A91">
        <v>89</v>
      </c>
      <c r="B91">
        <v>252</v>
      </c>
      <c r="C91" t="s">
        <v>91</v>
      </c>
      <c r="D91">
        <v>4.3025599441111798E-2</v>
      </c>
      <c r="E91">
        <v>5120</v>
      </c>
      <c r="F91">
        <v>5120</v>
      </c>
      <c r="G91">
        <v>1</v>
      </c>
      <c r="H91">
        <v>10.597815085909399</v>
      </c>
      <c r="I91">
        <v>11.9121925428532</v>
      </c>
      <c r="J91">
        <v>-1.0672588046067899</v>
      </c>
      <c r="K91" t="b">
        <v>1</v>
      </c>
      <c r="L91">
        <v>13.31</v>
      </c>
      <c r="M91" t="s">
        <v>92</v>
      </c>
      <c r="N91">
        <v>11.924397154335299</v>
      </c>
      <c r="O91">
        <v>3.762</v>
      </c>
      <c r="P91">
        <v>1.1240000000000001</v>
      </c>
      <c r="Q91" t="s">
        <v>185</v>
      </c>
      <c r="S91">
        <v>0</v>
      </c>
      <c r="T91">
        <v>5772</v>
      </c>
      <c r="U91">
        <v>5120</v>
      </c>
      <c r="V91">
        <v>56</v>
      </c>
      <c r="W91">
        <v>5120</v>
      </c>
      <c r="X91">
        <v>1</v>
      </c>
      <c r="Y91">
        <v>1.2825619897529701</v>
      </c>
      <c r="Z91">
        <v>13.31</v>
      </c>
      <c r="AA91">
        <v>433.5</v>
      </c>
      <c r="AB91" t="s">
        <v>94</v>
      </c>
      <c r="AC91">
        <v>3.6484375</v>
      </c>
      <c r="AD91" t="s">
        <v>98</v>
      </c>
      <c r="AE91">
        <v>4</v>
      </c>
      <c r="AF91">
        <v>13.3125</v>
      </c>
      <c r="AG91">
        <v>5.4765625</v>
      </c>
      <c r="AH91">
        <f t="shared" si="4"/>
        <v>7.8359375</v>
      </c>
      <c r="AI91">
        <f t="shared" si="5"/>
        <v>2.4308131241084165</v>
      </c>
      <c r="AJ91">
        <f t="shared" si="6"/>
        <v>0.34395006067392864</v>
      </c>
      <c r="AK91">
        <f t="shared" si="7"/>
        <v>38.704746770260087</v>
      </c>
    </row>
    <row r="92" spans="1:37" x14ac:dyDescent="0.3">
      <c r="A92">
        <v>90</v>
      </c>
      <c r="B92">
        <v>254</v>
      </c>
      <c r="C92" t="s">
        <v>91</v>
      </c>
      <c r="D92">
        <v>3.5385054926411398E-2</v>
      </c>
      <c r="E92">
        <v>5120</v>
      </c>
      <c r="F92">
        <v>20480</v>
      </c>
      <c r="G92">
        <v>4</v>
      </c>
      <c r="H92">
        <v>2.92801516784326</v>
      </c>
      <c r="I92">
        <v>7.7661027303342802</v>
      </c>
      <c r="J92">
        <v>-1.07851002694451</v>
      </c>
      <c r="K92" t="b">
        <v>1</v>
      </c>
      <c r="L92">
        <v>449</v>
      </c>
      <c r="M92" t="s">
        <v>92</v>
      </c>
      <c r="N92">
        <v>7.8894831623319996</v>
      </c>
      <c r="O92">
        <v>4.617</v>
      </c>
      <c r="P92">
        <v>2.6520000000000001</v>
      </c>
      <c r="Q92" t="s">
        <v>186</v>
      </c>
      <c r="S92">
        <v>0</v>
      </c>
      <c r="T92">
        <v>41470</v>
      </c>
      <c r="U92">
        <v>5120</v>
      </c>
      <c r="V92">
        <v>963</v>
      </c>
      <c r="W92">
        <v>5120</v>
      </c>
      <c r="X92">
        <v>1</v>
      </c>
      <c r="Y92">
        <v>6.21294204729195E-2</v>
      </c>
      <c r="Z92">
        <v>449</v>
      </c>
      <c r="AA92">
        <v>92.4</v>
      </c>
      <c r="AB92" t="s">
        <v>94</v>
      </c>
      <c r="AC92">
        <v>21.1875</v>
      </c>
      <c r="AE92">
        <v>0</v>
      </c>
      <c r="AF92">
        <v>449</v>
      </c>
      <c r="AG92">
        <v>11.3671875</v>
      </c>
      <c r="AH92">
        <f t="shared" si="4"/>
        <v>437.6328125</v>
      </c>
      <c r="AI92">
        <f t="shared" si="5"/>
        <v>39.499656357388318</v>
      </c>
      <c r="AJ92">
        <f t="shared" si="6"/>
        <v>0.3401018909695816</v>
      </c>
      <c r="AK92">
        <f t="shared" si="7"/>
        <v>1320.1926008701851</v>
      </c>
    </row>
    <row r="93" spans="1:37" x14ac:dyDescent="0.3">
      <c r="A93">
        <v>91</v>
      </c>
      <c r="B93">
        <v>255</v>
      </c>
      <c r="C93" t="s">
        <v>91</v>
      </c>
      <c r="D93">
        <v>1.28492198554945E-2</v>
      </c>
      <c r="E93">
        <v>5120</v>
      </c>
      <c r="F93">
        <v>20480</v>
      </c>
      <c r="G93">
        <v>4</v>
      </c>
      <c r="H93">
        <v>4.0731905029813502</v>
      </c>
      <c r="I93">
        <v>7.8082743724144503</v>
      </c>
      <c r="J93">
        <v>-1.09377954297428</v>
      </c>
      <c r="K93" t="b">
        <v>1</v>
      </c>
      <c r="L93">
        <v>82.56</v>
      </c>
      <c r="M93" t="s">
        <v>92</v>
      </c>
      <c r="N93">
        <v>8.5239203860760302</v>
      </c>
      <c r="O93">
        <v>4.5469999999999997</v>
      </c>
      <c r="P93">
        <v>1.917</v>
      </c>
      <c r="Q93" t="s">
        <v>187</v>
      </c>
      <c r="R93" s="1" t="s">
        <v>1941</v>
      </c>
      <c r="S93">
        <v>0</v>
      </c>
      <c r="T93">
        <v>35260</v>
      </c>
      <c r="U93">
        <v>5120</v>
      </c>
      <c r="V93">
        <v>544</v>
      </c>
      <c r="W93">
        <v>5120</v>
      </c>
      <c r="X93">
        <v>1</v>
      </c>
      <c r="Y93">
        <v>0.131761955783674</v>
      </c>
      <c r="Z93">
        <v>82.56</v>
      </c>
      <c r="AA93">
        <v>427</v>
      </c>
      <c r="AB93" t="s">
        <v>94</v>
      </c>
      <c r="AC93">
        <v>9.0859375</v>
      </c>
      <c r="AE93">
        <v>0</v>
      </c>
      <c r="AF93">
        <v>82.5625</v>
      </c>
      <c r="AG93">
        <v>12.6640625</v>
      </c>
      <c r="AH93">
        <f t="shared" si="4"/>
        <v>69.8984375</v>
      </c>
      <c r="AI93">
        <f t="shared" si="5"/>
        <v>6.5194324491054907</v>
      </c>
      <c r="AJ93">
        <f t="shared" si="6"/>
        <v>0.33494814741462003</v>
      </c>
      <c r="AK93">
        <f t="shared" si="7"/>
        <v>246.49337707128413</v>
      </c>
    </row>
    <row r="94" spans="1:37" x14ac:dyDescent="0.3">
      <c r="A94">
        <v>92</v>
      </c>
      <c r="B94">
        <v>262</v>
      </c>
      <c r="C94" t="s">
        <v>91</v>
      </c>
      <c r="D94">
        <v>2.14677741561108E-2</v>
      </c>
      <c r="E94">
        <v>5120</v>
      </c>
      <c r="F94">
        <v>15360</v>
      </c>
      <c r="G94">
        <v>3</v>
      </c>
      <c r="H94">
        <v>2.3439461726614299</v>
      </c>
      <c r="I94">
        <v>7.7780557565464497</v>
      </c>
      <c r="J94">
        <v>-0.98367829581228505</v>
      </c>
      <c r="K94" t="b">
        <v>1</v>
      </c>
      <c r="L94">
        <v>2084</v>
      </c>
      <c r="M94" t="s">
        <v>92</v>
      </c>
      <c r="N94">
        <v>8.1405465812544406</v>
      </c>
      <c r="O94">
        <v>4.6399999999999997</v>
      </c>
      <c r="P94">
        <v>3.3180000000000001</v>
      </c>
      <c r="Q94" t="s">
        <v>188</v>
      </c>
      <c r="S94">
        <v>0</v>
      </c>
      <c r="T94">
        <v>43900</v>
      </c>
      <c r="U94">
        <v>5120</v>
      </c>
      <c r="V94">
        <v>1353</v>
      </c>
      <c r="W94">
        <v>5120</v>
      </c>
      <c r="X94">
        <v>1</v>
      </c>
      <c r="Y94">
        <v>3.6537007684444102E-2</v>
      </c>
      <c r="Z94">
        <v>2084</v>
      </c>
      <c r="AA94">
        <v>21.06</v>
      </c>
      <c r="AB94" t="s">
        <v>94</v>
      </c>
      <c r="AC94">
        <v>45.65625</v>
      </c>
      <c r="AE94">
        <v>0</v>
      </c>
      <c r="AF94">
        <v>2084</v>
      </c>
      <c r="AG94">
        <v>6.48828125</v>
      </c>
      <c r="AH94">
        <f t="shared" si="4"/>
        <v>2077.51171875</v>
      </c>
      <c r="AI94">
        <f t="shared" si="5"/>
        <v>321.1944611679711</v>
      </c>
      <c r="AJ94">
        <f t="shared" si="6"/>
        <v>0.37393312945137119</v>
      </c>
      <c r="AK94">
        <f t="shared" si="7"/>
        <v>5573.188989853913</v>
      </c>
    </row>
    <row r="95" spans="1:37" x14ac:dyDescent="0.3">
      <c r="A95">
        <v>93</v>
      </c>
      <c r="B95">
        <v>263</v>
      </c>
      <c r="C95" t="s">
        <v>91</v>
      </c>
      <c r="D95">
        <v>4.4259641879239899E-2</v>
      </c>
      <c r="E95">
        <v>5120</v>
      </c>
      <c r="F95">
        <v>5120</v>
      </c>
      <c r="G95">
        <v>1</v>
      </c>
      <c r="H95">
        <v>5.8992337543834399</v>
      </c>
      <c r="I95">
        <v>6.0547799568915899</v>
      </c>
      <c r="J95">
        <v>-1.0672588046067899</v>
      </c>
      <c r="K95" t="b">
        <v>1</v>
      </c>
      <c r="L95">
        <v>10.625</v>
      </c>
      <c r="M95" t="s">
        <v>92</v>
      </c>
      <c r="N95">
        <v>6.7472938756846697</v>
      </c>
      <c r="O95">
        <v>3.7290000000000001</v>
      </c>
      <c r="P95">
        <v>1.026</v>
      </c>
      <c r="Q95" t="s">
        <v>189</v>
      </c>
      <c r="S95">
        <v>0</v>
      </c>
      <c r="T95">
        <v>5356</v>
      </c>
      <c r="U95">
        <v>5120</v>
      </c>
      <c r="V95">
        <v>181</v>
      </c>
      <c r="W95">
        <v>5120</v>
      </c>
      <c r="X95">
        <v>1</v>
      </c>
      <c r="Y95">
        <v>0.36415717707297302</v>
      </c>
      <c r="Z95">
        <v>10.625</v>
      </c>
      <c r="AA95">
        <v>504</v>
      </c>
      <c r="AB95" t="s">
        <v>94</v>
      </c>
      <c r="AC95">
        <v>3.259765625</v>
      </c>
      <c r="AE95">
        <v>4</v>
      </c>
      <c r="AF95">
        <v>10.625</v>
      </c>
      <c r="AG95">
        <v>4.046875</v>
      </c>
      <c r="AH95">
        <f t="shared" si="4"/>
        <v>6.578125</v>
      </c>
      <c r="AI95">
        <f t="shared" si="5"/>
        <v>2.6254826254826256</v>
      </c>
      <c r="AJ95">
        <f t="shared" si="6"/>
        <v>0.34395006067392864</v>
      </c>
      <c r="AK95">
        <f t="shared" si="7"/>
        <v>30.891112445747485</v>
      </c>
    </row>
    <row r="96" spans="1:37" x14ac:dyDescent="0.3">
      <c r="A96">
        <v>94</v>
      </c>
      <c r="B96">
        <v>265</v>
      </c>
      <c r="C96" t="s">
        <v>91</v>
      </c>
      <c r="D96">
        <v>3.7662660873529201E-2</v>
      </c>
      <c r="E96">
        <v>5120</v>
      </c>
      <c r="F96">
        <v>20480</v>
      </c>
      <c r="G96">
        <v>4</v>
      </c>
      <c r="H96">
        <v>2.9290783698227698</v>
      </c>
      <c r="I96">
        <v>7.7174350017400704</v>
      </c>
      <c r="J96">
        <v>-1.07931368568292</v>
      </c>
      <c r="K96" t="b">
        <v>1</v>
      </c>
      <c r="L96">
        <v>430.5</v>
      </c>
      <c r="M96" t="s">
        <v>92</v>
      </c>
      <c r="N96">
        <v>7.84716444710772</v>
      </c>
      <c r="O96">
        <v>4.62</v>
      </c>
      <c r="P96">
        <v>2.6349999999999998</v>
      </c>
      <c r="Q96" t="s">
        <v>190</v>
      </c>
      <c r="S96">
        <v>0</v>
      </c>
      <c r="T96">
        <v>41900</v>
      </c>
      <c r="U96">
        <v>5120</v>
      </c>
      <c r="V96">
        <v>1023</v>
      </c>
      <c r="W96">
        <v>5120</v>
      </c>
      <c r="X96">
        <v>1</v>
      </c>
      <c r="Y96">
        <v>6.03131560335824E-2</v>
      </c>
      <c r="Z96">
        <v>430.5</v>
      </c>
      <c r="AA96">
        <v>97.3</v>
      </c>
      <c r="AB96" t="s">
        <v>94</v>
      </c>
      <c r="AC96">
        <v>20.75</v>
      </c>
      <c r="AE96">
        <v>0</v>
      </c>
      <c r="AF96">
        <v>430.5</v>
      </c>
      <c r="AG96">
        <v>11.1171875</v>
      </c>
      <c r="AH96">
        <f t="shared" si="4"/>
        <v>419.3828125</v>
      </c>
      <c r="AI96">
        <f t="shared" si="5"/>
        <v>38.723822909346453</v>
      </c>
      <c r="AJ96">
        <f t="shared" si="6"/>
        <v>0.33982867491389462</v>
      </c>
      <c r="AK96">
        <f t="shared" si="7"/>
        <v>1266.814815168495</v>
      </c>
    </row>
    <row r="97" spans="1:37" x14ac:dyDescent="0.3">
      <c r="A97">
        <v>95</v>
      </c>
      <c r="B97">
        <v>266</v>
      </c>
      <c r="C97" t="s">
        <v>91</v>
      </c>
      <c r="D97">
        <v>1.8418420702227802E-2</v>
      </c>
      <c r="E97">
        <v>5120</v>
      </c>
      <c r="F97">
        <v>20480</v>
      </c>
      <c r="G97">
        <v>4</v>
      </c>
      <c r="H97">
        <v>4.5154439033026401</v>
      </c>
      <c r="I97">
        <v>8.6119745538574808</v>
      </c>
      <c r="J97">
        <v>-1.09458320171269</v>
      </c>
      <c r="K97" t="b">
        <v>1</v>
      </c>
      <c r="L97">
        <v>80.75</v>
      </c>
      <c r="M97" t="s">
        <v>92</v>
      </c>
      <c r="N97">
        <v>9.2142402483308494</v>
      </c>
      <c r="O97">
        <v>4.5659999999999998</v>
      </c>
      <c r="P97">
        <v>1.907</v>
      </c>
      <c r="Q97" t="s">
        <v>191</v>
      </c>
      <c r="R97" s="1" t="s">
        <v>1941</v>
      </c>
      <c r="S97">
        <v>0</v>
      </c>
      <c r="T97">
        <v>36740</v>
      </c>
      <c r="U97">
        <v>5120</v>
      </c>
      <c r="V97">
        <v>257</v>
      </c>
      <c r="W97">
        <v>5120</v>
      </c>
      <c r="X97">
        <v>1</v>
      </c>
      <c r="Y97">
        <v>0.219287365762697</v>
      </c>
      <c r="Z97">
        <v>80.75</v>
      </c>
      <c r="AA97">
        <v>455</v>
      </c>
      <c r="AB97" t="s">
        <v>94</v>
      </c>
      <c r="AC97">
        <v>8.984375</v>
      </c>
      <c r="AE97">
        <v>0</v>
      </c>
      <c r="AF97">
        <v>80.75</v>
      </c>
      <c r="AG97">
        <v>16.828125</v>
      </c>
      <c r="AH97">
        <f t="shared" si="4"/>
        <v>63.921875</v>
      </c>
      <c r="AI97">
        <f t="shared" si="5"/>
        <v>4.7985143918291548</v>
      </c>
      <c r="AJ97">
        <f t="shared" si="6"/>
        <v>0.33467907154610488</v>
      </c>
      <c r="AK97">
        <f t="shared" si="7"/>
        <v>241.27591733466372</v>
      </c>
    </row>
    <row r="98" spans="1:37" x14ac:dyDescent="0.3">
      <c r="A98">
        <v>96</v>
      </c>
      <c r="B98">
        <v>273</v>
      </c>
      <c r="C98" t="s">
        <v>91</v>
      </c>
      <c r="D98">
        <v>2.3470375703855899E-2</v>
      </c>
      <c r="E98">
        <v>5120</v>
      </c>
      <c r="F98">
        <v>15360</v>
      </c>
      <c r="G98">
        <v>3</v>
      </c>
      <c r="H98">
        <v>2.0896835111661201</v>
      </c>
      <c r="I98">
        <v>6.9016695651990503</v>
      </c>
      <c r="J98">
        <v>-0.98207097833546797</v>
      </c>
      <c r="K98" t="b">
        <v>1</v>
      </c>
      <c r="L98">
        <v>2008</v>
      </c>
      <c r="M98" t="s">
        <v>92</v>
      </c>
      <c r="N98">
        <v>7.3750607894687503</v>
      </c>
      <c r="O98">
        <v>4.6449999999999996</v>
      </c>
      <c r="P98">
        <v>3.3029999999999999</v>
      </c>
      <c r="Q98" t="s">
        <v>192</v>
      </c>
      <c r="S98">
        <v>0</v>
      </c>
      <c r="T98">
        <v>44060</v>
      </c>
      <c r="U98">
        <v>5120</v>
      </c>
      <c r="V98">
        <v>134</v>
      </c>
      <c r="W98">
        <v>5120</v>
      </c>
      <c r="X98">
        <v>1</v>
      </c>
      <c r="Y98">
        <v>9.4134317917304894E-2</v>
      </c>
      <c r="Z98">
        <v>2008</v>
      </c>
      <c r="AA98">
        <v>21.94</v>
      </c>
      <c r="AB98" t="s">
        <v>94</v>
      </c>
      <c r="AC98">
        <v>44.8125</v>
      </c>
      <c r="AE98">
        <v>0</v>
      </c>
      <c r="AF98">
        <v>2008</v>
      </c>
      <c r="AG98">
        <v>31.421875</v>
      </c>
      <c r="AH98">
        <f t="shared" si="4"/>
        <v>1976.578125</v>
      </c>
      <c r="AI98">
        <f t="shared" si="5"/>
        <v>63.904525111884638</v>
      </c>
      <c r="AJ98">
        <f t="shared" si="6"/>
        <v>0.37453464198680558</v>
      </c>
      <c r="AK98">
        <f t="shared" si="7"/>
        <v>5361.319821707546</v>
      </c>
    </row>
    <row r="99" spans="1:37" x14ac:dyDescent="0.3">
      <c r="A99">
        <v>97</v>
      </c>
      <c r="B99">
        <v>274</v>
      </c>
      <c r="C99" t="s">
        <v>91</v>
      </c>
      <c r="D99">
        <v>3.09357250594464E-2</v>
      </c>
      <c r="E99">
        <v>5120</v>
      </c>
      <c r="F99">
        <v>5120</v>
      </c>
      <c r="G99">
        <v>1</v>
      </c>
      <c r="H99">
        <v>7.8934410982559404</v>
      </c>
      <c r="I99">
        <v>7.7585434232369197</v>
      </c>
      <c r="J99">
        <v>-1.0696697808220099</v>
      </c>
      <c r="K99" t="b">
        <v>1</v>
      </c>
      <c r="L99">
        <v>9.61</v>
      </c>
      <c r="M99" t="s">
        <v>92</v>
      </c>
      <c r="N99">
        <v>8.1343300741800295</v>
      </c>
      <c r="O99">
        <v>3.74</v>
      </c>
      <c r="P99">
        <v>0.98299999999999998</v>
      </c>
      <c r="Q99" t="s">
        <v>193</v>
      </c>
      <c r="S99">
        <v>0</v>
      </c>
      <c r="T99">
        <v>5496</v>
      </c>
      <c r="U99">
        <v>5120</v>
      </c>
      <c r="V99">
        <v>109</v>
      </c>
      <c r="W99">
        <v>5120</v>
      </c>
      <c r="X99">
        <v>1</v>
      </c>
      <c r="Y99">
        <v>0.66027190795333102</v>
      </c>
      <c r="Z99">
        <v>9.61</v>
      </c>
      <c r="AA99">
        <v>572</v>
      </c>
      <c r="AB99" t="s">
        <v>94</v>
      </c>
      <c r="AC99">
        <v>3.099609375</v>
      </c>
      <c r="AD99" t="s">
        <v>98</v>
      </c>
      <c r="AE99">
        <v>4</v>
      </c>
      <c r="AF99">
        <v>9.609375</v>
      </c>
      <c r="AG99">
        <v>4.3984375</v>
      </c>
      <c r="AH99">
        <f t="shared" si="4"/>
        <v>5.2109375</v>
      </c>
      <c r="AI99">
        <f t="shared" si="5"/>
        <v>2.1847246891651864</v>
      </c>
      <c r="AJ99">
        <f t="shared" si="6"/>
        <v>0.34312180411306237</v>
      </c>
      <c r="AK99">
        <f t="shared" si="7"/>
        <v>28.005725327888538</v>
      </c>
    </row>
    <row r="100" spans="1:37" x14ac:dyDescent="0.3">
      <c r="A100">
        <v>98</v>
      </c>
      <c r="B100">
        <v>276</v>
      </c>
      <c r="C100" t="s">
        <v>91</v>
      </c>
      <c r="D100">
        <v>3.51698124496585E-2</v>
      </c>
      <c r="E100">
        <v>5120</v>
      </c>
      <c r="F100">
        <v>20480</v>
      </c>
      <c r="G100">
        <v>4</v>
      </c>
      <c r="H100">
        <v>3.6986913858100299</v>
      </c>
      <c r="I100">
        <v>9.7957529671062602</v>
      </c>
      <c r="J100">
        <v>-1.08092100315974</v>
      </c>
      <c r="K100" t="b">
        <v>1</v>
      </c>
      <c r="L100">
        <v>444.2</v>
      </c>
      <c r="M100" t="s">
        <v>92</v>
      </c>
      <c r="N100">
        <v>9.8142476954296392</v>
      </c>
      <c r="O100">
        <v>4.62</v>
      </c>
      <c r="P100">
        <v>2.6480000000000001</v>
      </c>
      <c r="Q100" t="s">
        <v>194</v>
      </c>
      <c r="S100">
        <v>0</v>
      </c>
      <c r="T100">
        <v>41660</v>
      </c>
      <c r="U100">
        <v>5120</v>
      </c>
      <c r="V100">
        <v>199</v>
      </c>
      <c r="W100">
        <v>5120</v>
      </c>
      <c r="X100">
        <v>1</v>
      </c>
      <c r="Y100">
        <v>0.191305160151863</v>
      </c>
      <c r="Z100">
        <v>444.2</v>
      </c>
      <c r="AA100">
        <v>93.8</v>
      </c>
      <c r="AB100" t="s">
        <v>94</v>
      </c>
      <c r="AC100">
        <v>21.078125</v>
      </c>
      <c r="AE100">
        <v>0</v>
      </c>
      <c r="AF100">
        <v>444.25</v>
      </c>
      <c r="AG100">
        <v>26.03125</v>
      </c>
      <c r="AH100">
        <f t="shared" si="4"/>
        <v>418.21875</v>
      </c>
      <c r="AI100">
        <f t="shared" si="5"/>
        <v>17.066026410564227</v>
      </c>
      <c r="AJ100">
        <f t="shared" si="6"/>
        <v>0.33928290107899167</v>
      </c>
      <c r="AK100">
        <f t="shared" si="7"/>
        <v>1309.3792778450982</v>
      </c>
    </row>
    <row r="101" spans="1:37" x14ac:dyDescent="0.3">
      <c r="A101">
        <v>99</v>
      </c>
      <c r="B101">
        <v>277</v>
      </c>
      <c r="C101" t="s">
        <v>91</v>
      </c>
      <c r="D101">
        <v>1.5290172206079301E-2</v>
      </c>
      <c r="E101">
        <v>5120</v>
      </c>
      <c r="F101">
        <v>20480</v>
      </c>
      <c r="G101">
        <v>4</v>
      </c>
      <c r="H101">
        <v>4.7604731724725502</v>
      </c>
      <c r="I101">
        <v>9.0188651900358892</v>
      </c>
      <c r="J101">
        <v>-1.0953868604510899</v>
      </c>
      <c r="K101" t="b">
        <v>1</v>
      </c>
      <c r="L101">
        <v>78.5</v>
      </c>
      <c r="M101" t="s">
        <v>92</v>
      </c>
      <c r="N101">
        <v>9.5212183802950303</v>
      </c>
      <c r="O101">
        <v>4.5739999999999998</v>
      </c>
      <c r="P101">
        <v>1.895</v>
      </c>
      <c r="Q101" t="s">
        <v>195</v>
      </c>
      <c r="R101" s="1" t="s">
        <v>1941</v>
      </c>
      <c r="S101">
        <v>0</v>
      </c>
      <c r="T101">
        <v>37400</v>
      </c>
      <c r="U101">
        <v>5120</v>
      </c>
      <c r="V101">
        <v>327</v>
      </c>
      <c r="W101">
        <v>5120</v>
      </c>
      <c r="X101">
        <v>1</v>
      </c>
      <c r="Y101">
        <v>0.20795464161463101</v>
      </c>
      <c r="Z101">
        <v>78.5</v>
      </c>
      <c r="AA101">
        <v>476.5</v>
      </c>
      <c r="AB101" t="s">
        <v>94</v>
      </c>
      <c r="AC101">
        <v>8.859375</v>
      </c>
      <c r="AE101">
        <v>0</v>
      </c>
      <c r="AF101">
        <v>78.5</v>
      </c>
      <c r="AG101">
        <v>15.8125</v>
      </c>
      <c r="AH101">
        <f t="shared" si="4"/>
        <v>62.6875</v>
      </c>
      <c r="AI101">
        <f t="shared" si="5"/>
        <v>4.9644268774703555</v>
      </c>
      <c r="AJ101">
        <f t="shared" si="6"/>
        <v>0.33441021183589564</v>
      </c>
      <c r="AK101">
        <f t="shared" si="7"/>
        <v>234.74163533774538</v>
      </c>
    </row>
    <row r="102" spans="1:37" x14ac:dyDescent="0.3">
      <c r="A102">
        <v>100</v>
      </c>
      <c r="B102">
        <v>284</v>
      </c>
      <c r="C102" t="s">
        <v>91</v>
      </c>
      <c r="D102">
        <v>2.6517125943109E-2</v>
      </c>
      <c r="E102">
        <v>5120</v>
      </c>
      <c r="F102">
        <v>15360</v>
      </c>
      <c r="G102">
        <v>3</v>
      </c>
      <c r="H102">
        <v>2.3564492368734098</v>
      </c>
      <c r="I102">
        <v>7.8057380971431796</v>
      </c>
      <c r="J102">
        <v>-0.98207097833546797</v>
      </c>
      <c r="K102" t="b">
        <v>1</v>
      </c>
      <c r="L102">
        <v>2050</v>
      </c>
      <c r="M102" t="s">
        <v>92</v>
      </c>
      <c r="N102">
        <v>8.1923859847809108</v>
      </c>
      <c r="O102">
        <v>4.6500000000000004</v>
      </c>
      <c r="P102">
        <v>3.3119999999999998</v>
      </c>
      <c r="Q102" t="s">
        <v>196</v>
      </c>
      <c r="S102">
        <v>0</v>
      </c>
      <c r="T102">
        <v>44670</v>
      </c>
      <c r="U102">
        <v>5120</v>
      </c>
      <c r="V102">
        <v>1499</v>
      </c>
      <c r="W102">
        <v>5120</v>
      </c>
      <c r="X102">
        <v>1</v>
      </c>
      <c r="Y102">
        <v>3.5035048992614802E-2</v>
      </c>
      <c r="Z102">
        <v>2050</v>
      </c>
      <c r="AA102">
        <v>21.8</v>
      </c>
      <c r="AB102" t="s">
        <v>94</v>
      </c>
      <c r="AC102">
        <v>45.28125</v>
      </c>
      <c r="AE102">
        <v>0</v>
      </c>
      <c r="AF102">
        <v>2050</v>
      </c>
      <c r="AG102">
        <v>6.01953125</v>
      </c>
      <c r="AH102">
        <f t="shared" si="4"/>
        <v>2043.98046875</v>
      </c>
      <c r="AI102">
        <f t="shared" si="5"/>
        <v>340.55807916937056</v>
      </c>
      <c r="AJ102">
        <f t="shared" si="6"/>
        <v>0.37453464198680558</v>
      </c>
      <c r="AK102">
        <f t="shared" si="7"/>
        <v>5473.4589813249349</v>
      </c>
    </row>
    <row r="103" spans="1:37" x14ac:dyDescent="0.3">
      <c r="A103">
        <v>101</v>
      </c>
      <c r="B103">
        <v>285</v>
      </c>
      <c r="C103" t="s">
        <v>91</v>
      </c>
      <c r="D103">
        <v>2.4363310677035701E-2</v>
      </c>
      <c r="E103">
        <v>5120</v>
      </c>
      <c r="F103">
        <v>5120</v>
      </c>
      <c r="G103">
        <v>1</v>
      </c>
      <c r="H103">
        <v>8.4580860295678999</v>
      </c>
      <c r="I103">
        <v>8.0863927958466597</v>
      </c>
      <c r="J103">
        <v>-1.0704734395604201</v>
      </c>
      <c r="K103" t="b">
        <v>1</v>
      </c>
      <c r="L103">
        <v>9.0399999999999991</v>
      </c>
      <c r="M103" t="s">
        <v>92</v>
      </c>
      <c r="N103">
        <v>8.3422906614286401</v>
      </c>
      <c r="O103">
        <v>3.7050000000000001</v>
      </c>
      <c r="P103">
        <v>0.95599999999999996</v>
      </c>
      <c r="Q103" t="s">
        <v>197</v>
      </c>
      <c r="S103">
        <v>0</v>
      </c>
      <c r="T103">
        <v>5060</v>
      </c>
      <c r="U103">
        <v>5120</v>
      </c>
      <c r="V103">
        <v>104</v>
      </c>
      <c r="W103">
        <v>5120</v>
      </c>
      <c r="X103">
        <v>1</v>
      </c>
      <c r="Y103">
        <v>0.73132550382347095</v>
      </c>
      <c r="Z103">
        <v>9.0399999999999991</v>
      </c>
      <c r="AA103">
        <v>560</v>
      </c>
      <c r="AB103" t="s">
        <v>94</v>
      </c>
      <c r="AC103">
        <v>3.005859375</v>
      </c>
      <c r="AD103" t="s">
        <v>98</v>
      </c>
      <c r="AE103">
        <v>5</v>
      </c>
      <c r="AF103">
        <v>9.0390625</v>
      </c>
      <c r="AG103">
        <v>3.9296875</v>
      </c>
      <c r="AH103">
        <f t="shared" si="4"/>
        <v>5.109375</v>
      </c>
      <c r="AI103">
        <f t="shared" si="5"/>
        <v>2.3001988071570576</v>
      </c>
      <c r="AJ103">
        <f t="shared" si="6"/>
        <v>0.34284616205275875</v>
      </c>
      <c r="AK103">
        <f t="shared" si="7"/>
        <v>26.364776685494956</v>
      </c>
    </row>
    <row r="104" spans="1:37" x14ac:dyDescent="0.3">
      <c r="A104">
        <v>102</v>
      </c>
      <c r="B104">
        <v>287</v>
      </c>
      <c r="C104" t="s">
        <v>91</v>
      </c>
      <c r="D104">
        <v>3.2648807803315499E-2</v>
      </c>
      <c r="E104">
        <v>5120</v>
      </c>
      <c r="F104">
        <v>20480</v>
      </c>
      <c r="G104">
        <v>4</v>
      </c>
      <c r="H104">
        <v>3.96081431308188</v>
      </c>
      <c r="I104">
        <v>10.404873537295099</v>
      </c>
      <c r="J104">
        <v>-1.08172466189815</v>
      </c>
      <c r="K104" t="b">
        <v>1</v>
      </c>
      <c r="L104">
        <v>422.8</v>
      </c>
      <c r="M104" t="s">
        <v>92</v>
      </c>
      <c r="N104">
        <v>10.414689373875101</v>
      </c>
      <c r="O104">
        <v>4.617</v>
      </c>
      <c r="P104">
        <v>2.6269999999999998</v>
      </c>
      <c r="Q104" t="s">
        <v>198</v>
      </c>
      <c r="S104">
        <v>0</v>
      </c>
      <c r="T104">
        <v>41570</v>
      </c>
      <c r="U104">
        <v>5120</v>
      </c>
      <c r="V104">
        <v>149</v>
      </c>
      <c r="W104">
        <v>5120</v>
      </c>
      <c r="X104">
        <v>1</v>
      </c>
      <c r="Y104">
        <v>0.24255935960063299</v>
      </c>
      <c r="Z104">
        <v>422.8</v>
      </c>
      <c r="AA104">
        <v>98.3</v>
      </c>
      <c r="AB104" t="s">
        <v>94</v>
      </c>
      <c r="AC104">
        <v>20.5625</v>
      </c>
      <c r="AE104">
        <v>0</v>
      </c>
      <c r="AF104">
        <v>422.75</v>
      </c>
      <c r="AG104">
        <v>29.140625</v>
      </c>
      <c r="AH104">
        <f t="shared" si="4"/>
        <v>393.609375</v>
      </c>
      <c r="AI104">
        <f t="shared" si="5"/>
        <v>14.507238605898124</v>
      </c>
      <c r="AJ104">
        <f t="shared" si="6"/>
        <v>0.33901034294727833</v>
      </c>
      <c r="AK104">
        <f t="shared" si="7"/>
        <v>1247.0121009427271</v>
      </c>
    </row>
    <row r="105" spans="1:37" x14ac:dyDescent="0.3">
      <c r="A105">
        <v>103</v>
      </c>
      <c r="B105">
        <v>288</v>
      </c>
      <c r="C105" t="s">
        <v>91</v>
      </c>
      <c r="D105">
        <v>1.40167313944986E-2</v>
      </c>
      <c r="E105">
        <v>5120</v>
      </c>
      <c r="F105">
        <v>20480</v>
      </c>
      <c r="G105">
        <v>4</v>
      </c>
      <c r="H105">
        <v>5.6586657143972703</v>
      </c>
      <c r="I105">
        <v>10.256331607345</v>
      </c>
      <c r="J105">
        <v>-1.09699417792791</v>
      </c>
      <c r="K105" t="b">
        <v>1</v>
      </c>
      <c r="L105">
        <v>65</v>
      </c>
      <c r="M105" t="s">
        <v>92</v>
      </c>
      <c r="N105">
        <v>10.644160866398201</v>
      </c>
      <c r="O105">
        <v>4.58</v>
      </c>
      <c r="P105">
        <v>1.8125</v>
      </c>
      <c r="Q105" t="s">
        <v>199</v>
      </c>
      <c r="R105" s="1" t="s">
        <v>1941</v>
      </c>
      <c r="S105">
        <v>0</v>
      </c>
      <c r="T105">
        <v>37730</v>
      </c>
      <c r="U105">
        <v>5120</v>
      </c>
      <c r="V105">
        <v>163</v>
      </c>
      <c r="W105">
        <v>5120</v>
      </c>
      <c r="X105">
        <v>1</v>
      </c>
      <c r="Y105">
        <v>0.364894860380228</v>
      </c>
      <c r="Z105">
        <v>65</v>
      </c>
      <c r="AA105">
        <v>580.5</v>
      </c>
      <c r="AB105" t="s">
        <v>94</v>
      </c>
      <c r="AC105">
        <v>8.0625</v>
      </c>
      <c r="AE105">
        <v>0</v>
      </c>
      <c r="AF105">
        <v>65</v>
      </c>
      <c r="AG105">
        <v>18.53125</v>
      </c>
      <c r="AH105">
        <f t="shared" si="4"/>
        <v>46.46875</v>
      </c>
      <c r="AI105">
        <f t="shared" si="5"/>
        <v>3.5075885328836427</v>
      </c>
      <c r="AJ105">
        <f t="shared" si="6"/>
        <v>0.33387314019592701</v>
      </c>
      <c r="AK105">
        <f t="shared" si="7"/>
        <v>194.68472355055576</v>
      </c>
    </row>
    <row r="106" spans="1:37" x14ac:dyDescent="0.3">
      <c r="A106">
        <v>104</v>
      </c>
      <c r="B106">
        <v>295</v>
      </c>
      <c r="C106" t="s">
        <v>91</v>
      </c>
      <c r="D106">
        <v>2.6066960756248401E-2</v>
      </c>
      <c r="E106">
        <v>5120</v>
      </c>
      <c r="F106">
        <v>15360</v>
      </c>
      <c r="G106">
        <v>3</v>
      </c>
      <c r="H106">
        <v>2.3511105777233099</v>
      </c>
      <c r="I106">
        <v>7.7559096987786704</v>
      </c>
      <c r="J106">
        <v>-0.98528561328910302</v>
      </c>
      <c r="K106" t="b">
        <v>1</v>
      </c>
      <c r="L106">
        <v>1991</v>
      </c>
      <c r="M106" t="s">
        <v>92</v>
      </c>
      <c r="N106">
        <v>8.1267895997143196</v>
      </c>
      <c r="O106">
        <v>4.6369999999999996</v>
      </c>
      <c r="P106">
        <v>3.2989999999999999</v>
      </c>
      <c r="Q106" t="s">
        <v>200</v>
      </c>
      <c r="S106">
        <v>0</v>
      </c>
      <c r="T106">
        <v>43420</v>
      </c>
      <c r="U106">
        <v>5120</v>
      </c>
      <c r="V106">
        <v>1524</v>
      </c>
      <c r="W106">
        <v>5120</v>
      </c>
      <c r="X106">
        <v>1</v>
      </c>
      <c r="Y106">
        <v>3.4609745881720402E-2</v>
      </c>
      <c r="Z106">
        <v>1991</v>
      </c>
      <c r="AA106">
        <v>21.81</v>
      </c>
      <c r="AB106" t="s">
        <v>94</v>
      </c>
      <c r="AC106">
        <v>44.625</v>
      </c>
      <c r="AE106">
        <v>0</v>
      </c>
      <c r="AF106">
        <v>1991</v>
      </c>
      <c r="AG106">
        <v>5.80859375</v>
      </c>
      <c r="AH106">
        <f t="shared" si="4"/>
        <v>1985.19140625</v>
      </c>
      <c r="AI106">
        <f t="shared" si="5"/>
        <v>342.76798924008068</v>
      </c>
      <c r="AJ106">
        <f t="shared" si="6"/>
        <v>0.37333258296096872</v>
      </c>
      <c r="AK106">
        <f t="shared" si="7"/>
        <v>5333.0464333142754</v>
      </c>
    </row>
    <row r="107" spans="1:37" x14ac:dyDescent="0.3">
      <c r="A107">
        <v>105</v>
      </c>
      <c r="B107">
        <v>296</v>
      </c>
      <c r="C107" t="s">
        <v>91</v>
      </c>
      <c r="D107">
        <v>2.9322779490897798E-2</v>
      </c>
      <c r="E107">
        <v>5120</v>
      </c>
      <c r="F107">
        <v>5120</v>
      </c>
      <c r="G107">
        <v>1</v>
      </c>
      <c r="H107">
        <v>12.850546888399601</v>
      </c>
      <c r="I107">
        <v>11.2379538462518</v>
      </c>
      <c r="J107">
        <v>-1.07127709829883</v>
      </c>
      <c r="K107" t="b">
        <v>1</v>
      </c>
      <c r="L107">
        <v>7.49</v>
      </c>
      <c r="M107" t="s">
        <v>92</v>
      </c>
      <c r="N107">
        <v>11.3138264551507</v>
      </c>
      <c r="O107">
        <v>3.7010000000000001</v>
      </c>
      <c r="P107">
        <v>0.87450000000000006</v>
      </c>
      <c r="Q107" t="s">
        <v>201</v>
      </c>
      <c r="S107">
        <v>0</v>
      </c>
      <c r="T107">
        <v>5036</v>
      </c>
      <c r="U107">
        <v>5120</v>
      </c>
      <c r="V107">
        <v>41</v>
      </c>
      <c r="W107">
        <v>5120</v>
      </c>
      <c r="X107">
        <v>1</v>
      </c>
      <c r="Y107">
        <v>1.8507444879986801</v>
      </c>
      <c r="Z107">
        <v>7.49</v>
      </c>
      <c r="AA107">
        <v>672.5</v>
      </c>
      <c r="AB107" t="s">
        <v>94</v>
      </c>
      <c r="AC107">
        <v>2.736328125</v>
      </c>
      <c r="AD107" t="s">
        <v>98</v>
      </c>
      <c r="AE107">
        <v>4</v>
      </c>
      <c r="AF107">
        <v>7.48828125</v>
      </c>
      <c r="AG107">
        <v>4.3515625</v>
      </c>
      <c r="AH107">
        <f t="shared" si="4"/>
        <v>3.13671875</v>
      </c>
      <c r="AI107">
        <f t="shared" si="5"/>
        <v>1.7208258527827649</v>
      </c>
      <c r="AJ107">
        <f t="shared" si="6"/>
        <v>0.34257074142561539</v>
      </c>
      <c r="AK107">
        <f t="shared" si="7"/>
        <v>21.859080021946298</v>
      </c>
    </row>
    <row r="108" spans="1:37" x14ac:dyDescent="0.3">
      <c r="A108">
        <v>106</v>
      </c>
      <c r="B108">
        <v>298</v>
      </c>
      <c r="C108" t="s">
        <v>91</v>
      </c>
      <c r="D108">
        <v>3.4151202600627199E-2</v>
      </c>
      <c r="E108">
        <v>5120</v>
      </c>
      <c r="F108">
        <v>20480</v>
      </c>
      <c r="G108">
        <v>4</v>
      </c>
      <c r="H108">
        <v>4.0558915143411696</v>
      </c>
      <c r="I108">
        <v>10.678401877601299</v>
      </c>
      <c r="J108">
        <v>-1.0833319793749601</v>
      </c>
      <c r="K108" t="b">
        <v>1</v>
      </c>
      <c r="L108">
        <v>429.2</v>
      </c>
      <c r="M108" t="s">
        <v>92</v>
      </c>
      <c r="N108">
        <v>10.6858675998491</v>
      </c>
      <c r="O108">
        <v>4.617</v>
      </c>
      <c r="P108">
        <v>2.633</v>
      </c>
      <c r="Q108" t="s">
        <v>202</v>
      </c>
      <c r="S108">
        <v>0</v>
      </c>
      <c r="T108">
        <v>41250</v>
      </c>
      <c r="U108">
        <v>5120</v>
      </c>
      <c r="V108">
        <v>162</v>
      </c>
      <c r="W108">
        <v>5120</v>
      </c>
      <c r="X108">
        <v>1</v>
      </c>
      <c r="Y108">
        <v>0.24009351248456301</v>
      </c>
      <c r="Z108">
        <v>429.2</v>
      </c>
      <c r="AA108">
        <v>96.06</v>
      </c>
      <c r="AB108" t="s">
        <v>94</v>
      </c>
      <c r="AC108">
        <v>20.71875</v>
      </c>
      <c r="AE108">
        <v>0</v>
      </c>
      <c r="AF108">
        <v>429.25</v>
      </c>
      <c r="AG108">
        <v>27.4375</v>
      </c>
      <c r="AH108">
        <f t="shared" si="4"/>
        <v>401.8125</v>
      </c>
      <c r="AI108">
        <f t="shared" si="5"/>
        <v>15.644646924829157</v>
      </c>
      <c r="AJ108">
        <f t="shared" si="6"/>
        <v>0.33846588337514882</v>
      </c>
      <c r="AK108">
        <f t="shared" si="7"/>
        <v>1268.2223558828464</v>
      </c>
    </row>
    <row r="109" spans="1:37" x14ac:dyDescent="0.3">
      <c r="A109">
        <v>107</v>
      </c>
      <c r="B109">
        <v>299</v>
      </c>
      <c r="C109" t="s">
        <v>91</v>
      </c>
      <c r="D109">
        <v>1.57476690820227E-2</v>
      </c>
      <c r="E109">
        <v>5120</v>
      </c>
      <c r="F109">
        <v>20480</v>
      </c>
      <c r="G109">
        <v>4</v>
      </c>
      <c r="H109">
        <v>5.76705753458402</v>
      </c>
      <c r="I109">
        <v>10.6836993585018</v>
      </c>
      <c r="J109">
        <v>-1.0961905191895001</v>
      </c>
      <c r="K109" t="b">
        <v>1</v>
      </c>
      <c r="L109">
        <v>71.2</v>
      </c>
      <c r="M109" t="s">
        <v>92</v>
      </c>
      <c r="N109">
        <v>10.911166134185599</v>
      </c>
      <c r="O109">
        <v>4.5819999999999999</v>
      </c>
      <c r="P109">
        <v>1.853</v>
      </c>
      <c r="Q109" t="s">
        <v>203</v>
      </c>
      <c r="R109" s="1" t="s">
        <v>1941</v>
      </c>
      <c r="S109">
        <v>0</v>
      </c>
      <c r="T109">
        <v>38370</v>
      </c>
      <c r="U109">
        <v>5120</v>
      </c>
      <c r="V109">
        <v>260</v>
      </c>
      <c r="W109">
        <v>5120</v>
      </c>
      <c r="X109">
        <v>1</v>
      </c>
      <c r="Y109">
        <v>0.29564035803680699</v>
      </c>
      <c r="Z109">
        <v>71.2</v>
      </c>
      <c r="AA109">
        <v>539</v>
      </c>
      <c r="AB109" t="s">
        <v>94</v>
      </c>
      <c r="AC109">
        <v>8.4375</v>
      </c>
      <c r="AE109">
        <v>0</v>
      </c>
      <c r="AF109">
        <v>71.1875</v>
      </c>
      <c r="AG109">
        <v>16.859375</v>
      </c>
      <c r="AH109">
        <f t="shared" si="4"/>
        <v>54.328125</v>
      </c>
      <c r="AI109">
        <f t="shared" si="5"/>
        <v>4.2224281742354028</v>
      </c>
      <c r="AJ109">
        <f t="shared" si="6"/>
        <v>0.33414156811033796</v>
      </c>
      <c r="AK109">
        <f t="shared" si="7"/>
        <v>213.045926619022</v>
      </c>
    </row>
    <row r="110" spans="1:37" x14ac:dyDescent="0.3">
      <c r="A110">
        <v>108</v>
      </c>
      <c r="B110">
        <v>306</v>
      </c>
      <c r="C110" t="s">
        <v>91</v>
      </c>
      <c r="D110">
        <v>2.27459267809728E-2</v>
      </c>
      <c r="E110">
        <v>5120</v>
      </c>
      <c r="F110">
        <v>15360</v>
      </c>
      <c r="G110">
        <v>3</v>
      </c>
      <c r="H110">
        <v>2.36845961755601</v>
      </c>
      <c r="I110">
        <v>7.7761340177961999</v>
      </c>
      <c r="J110">
        <v>-0.98769658950432904</v>
      </c>
      <c r="K110" t="b">
        <v>1</v>
      </c>
      <c r="L110">
        <v>1920</v>
      </c>
      <c r="M110" t="s">
        <v>92</v>
      </c>
      <c r="N110">
        <v>8.1502815962334108</v>
      </c>
      <c r="O110">
        <v>4.617</v>
      </c>
      <c r="P110">
        <v>3.2829999999999999</v>
      </c>
      <c r="Q110" t="s">
        <v>204</v>
      </c>
      <c r="S110">
        <v>0</v>
      </c>
      <c r="T110">
        <v>41540</v>
      </c>
      <c r="U110">
        <v>5120</v>
      </c>
      <c r="V110">
        <v>1366</v>
      </c>
      <c r="W110">
        <v>5120</v>
      </c>
      <c r="X110">
        <v>1</v>
      </c>
      <c r="Y110">
        <v>3.7025986332516699E-2</v>
      </c>
      <c r="Z110">
        <v>1920</v>
      </c>
      <c r="AA110">
        <v>21.64</v>
      </c>
      <c r="AB110" t="s">
        <v>94</v>
      </c>
      <c r="AC110">
        <v>43.8125</v>
      </c>
      <c r="AE110">
        <v>0</v>
      </c>
      <c r="AF110">
        <v>1920</v>
      </c>
      <c r="AG110">
        <v>6.22265625</v>
      </c>
      <c r="AH110">
        <f t="shared" si="4"/>
        <v>1913.77734375</v>
      </c>
      <c r="AI110">
        <f t="shared" si="5"/>
        <v>308.54990583804141</v>
      </c>
      <c r="AJ110">
        <f t="shared" si="6"/>
        <v>0.37243357116658943</v>
      </c>
      <c r="AK110">
        <f t="shared" si="7"/>
        <v>5155.281770077554</v>
      </c>
    </row>
    <row r="111" spans="1:37" x14ac:dyDescent="0.3">
      <c r="A111">
        <v>109</v>
      </c>
      <c r="B111">
        <v>307</v>
      </c>
      <c r="C111" t="s">
        <v>91</v>
      </c>
      <c r="D111">
        <v>4.2188858739828403E-2</v>
      </c>
      <c r="E111">
        <v>5120</v>
      </c>
      <c r="F111">
        <v>5120</v>
      </c>
      <c r="G111">
        <v>1</v>
      </c>
      <c r="H111">
        <v>12.5560184652856</v>
      </c>
      <c r="I111">
        <v>11.8203142583353</v>
      </c>
      <c r="J111">
        <v>-1.0696697808220099</v>
      </c>
      <c r="K111" t="b">
        <v>1</v>
      </c>
      <c r="L111">
        <v>8.74</v>
      </c>
      <c r="M111" t="s">
        <v>92</v>
      </c>
      <c r="N111">
        <v>11.831598972526001</v>
      </c>
      <c r="O111">
        <v>3.6859999999999999</v>
      </c>
      <c r="P111">
        <v>0.94140000000000001</v>
      </c>
      <c r="Q111" t="s">
        <v>205</v>
      </c>
      <c r="S111">
        <v>0</v>
      </c>
      <c r="T111">
        <v>4852</v>
      </c>
      <c r="U111">
        <v>5120</v>
      </c>
      <c r="V111">
        <v>58</v>
      </c>
      <c r="W111">
        <v>5120</v>
      </c>
      <c r="X111">
        <v>1</v>
      </c>
      <c r="Y111">
        <v>1.51737956273774</v>
      </c>
      <c r="Z111">
        <v>8.74</v>
      </c>
      <c r="AA111">
        <v>555</v>
      </c>
      <c r="AB111" t="s">
        <v>94</v>
      </c>
      <c r="AC111">
        <v>2.95703125</v>
      </c>
      <c r="AD111" t="s">
        <v>98</v>
      </c>
      <c r="AE111">
        <v>6</v>
      </c>
      <c r="AF111">
        <v>8.7421875</v>
      </c>
      <c r="AG111">
        <v>4.109375</v>
      </c>
      <c r="AH111">
        <f t="shared" si="4"/>
        <v>4.6328125</v>
      </c>
      <c r="AI111">
        <f t="shared" si="5"/>
        <v>2.1273764258555135</v>
      </c>
      <c r="AJ111">
        <f t="shared" si="6"/>
        <v>0.34312180411306237</v>
      </c>
      <c r="AK111">
        <f t="shared" si="7"/>
        <v>25.47837938366445</v>
      </c>
    </row>
    <row r="112" spans="1:37" x14ac:dyDescent="0.3">
      <c r="A112">
        <v>110</v>
      </c>
      <c r="B112">
        <v>309</v>
      </c>
      <c r="C112" t="s">
        <v>91</v>
      </c>
      <c r="D112">
        <v>3.8797217720643901E-2</v>
      </c>
      <c r="E112">
        <v>5120</v>
      </c>
      <c r="F112">
        <v>20480</v>
      </c>
      <c r="G112">
        <v>4</v>
      </c>
      <c r="H112">
        <v>4.0549556035157801</v>
      </c>
      <c r="I112">
        <v>10.644258459228899</v>
      </c>
      <c r="J112">
        <v>-1.08413563811337</v>
      </c>
      <c r="K112" t="b">
        <v>1</v>
      </c>
      <c r="L112">
        <v>421.5</v>
      </c>
      <c r="M112" t="s">
        <v>92</v>
      </c>
      <c r="N112">
        <v>10.6507327791262</v>
      </c>
      <c r="O112">
        <v>4.6130000000000004</v>
      </c>
      <c r="P112">
        <v>2.625</v>
      </c>
      <c r="Q112" t="s">
        <v>206</v>
      </c>
      <c r="S112">
        <v>0</v>
      </c>
      <c r="T112">
        <v>40960</v>
      </c>
      <c r="U112">
        <v>5120</v>
      </c>
      <c r="V112">
        <v>174</v>
      </c>
      <c r="W112">
        <v>5120</v>
      </c>
      <c r="X112">
        <v>1</v>
      </c>
      <c r="Y112">
        <v>0.231595586624572</v>
      </c>
      <c r="Z112">
        <v>421.5</v>
      </c>
      <c r="AA112">
        <v>97.2</v>
      </c>
      <c r="AB112" t="s">
        <v>94</v>
      </c>
      <c r="AC112">
        <v>20.53125</v>
      </c>
      <c r="AE112">
        <v>0</v>
      </c>
      <c r="AF112">
        <v>421.5</v>
      </c>
      <c r="AG112">
        <v>25.953125</v>
      </c>
      <c r="AH112">
        <f t="shared" si="4"/>
        <v>395.546875</v>
      </c>
      <c r="AI112">
        <f t="shared" si="5"/>
        <v>16.240818783865141</v>
      </c>
      <c r="AJ112">
        <f t="shared" si="6"/>
        <v>0.33819398158308073</v>
      </c>
      <c r="AK112">
        <f t="shared" si="7"/>
        <v>1246.3261410713612</v>
      </c>
    </row>
    <row r="113" spans="1:37" x14ac:dyDescent="0.3">
      <c r="A113">
        <v>111</v>
      </c>
      <c r="B113">
        <v>310</v>
      </c>
      <c r="C113" t="s">
        <v>91</v>
      </c>
      <c r="D113">
        <v>1.11411107468187E-2</v>
      </c>
      <c r="E113">
        <v>5120</v>
      </c>
      <c r="F113">
        <v>20480</v>
      </c>
      <c r="G113">
        <v>4</v>
      </c>
      <c r="H113">
        <v>5.8940656481768601</v>
      </c>
      <c r="I113">
        <v>10.8153802274651</v>
      </c>
      <c r="J113">
        <v>-1.09699417792791</v>
      </c>
      <c r="K113" t="b">
        <v>1</v>
      </c>
      <c r="L113">
        <v>68.44</v>
      </c>
      <c r="M113" t="s">
        <v>92</v>
      </c>
      <c r="N113">
        <v>11.0648459085415</v>
      </c>
      <c r="O113">
        <v>4.59</v>
      </c>
      <c r="P113">
        <v>1.835</v>
      </c>
      <c r="Q113" t="s">
        <v>207</v>
      </c>
      <c r="R113" s="1" t="s">
        <v>1941</v>
      </c>
      <c r="S113">
        <v>0</v>
      </c>
      <c r="T113">
        <v>38880</v>
      </c>
      <c r="U113">
        <v>5120</v>
      </c>
      <c r="V113">
        <v>222</v>
      </c>
      <c r="W113">
        <v>5120</v>
      </c>
      <c r="X113">
        <v>1</v>
      </c>
      <c r="Y113">
        <v>0.32846817943888501</v>
      </c>
      <c r="Z113">
        <v>68.44</v>
      </c>
      <c r="AA113">
        <v>568</v>
      </c>
      <c r="AB113" t="s">
        <v>94</v>
      </c>
      <c r="AC113">
        <v>8.2734375</v>
      </c>
      <c r="AE113">
        <v>0</v>
      </c>
      <c r="AF113">
        <v>68.4375</v>
      </c>
      <c r="AG113">
        <v>17.640625</v>
      </c>
      <c r="AH113">
        <f t="shared" si="4"/>
        <v>50.796875</v>
      </c>
      <c r="AI113">
        <f t="shared" si="5"/>
        <v>3.8795394154118688</v>
      </c>
      <c r="AJ113">
        <f t="shared" si="6"/>
        <v>0.33387314019592701</v>
      </c>
      <c r="AK113">
        <f t="shared" si="7"/>
        <v>204.98055027678708</v>
      </c>
    </row>
    <row r="114" spans="1:37" x14ac:dyDescent="0.3">
      <c r="A114">
        <v>112</v>
      </c>
      <c r="B114">
        <v>317</v>
      </c>
      <c r="C114" t="s">
        <v>91</v>
      </c>
      <c r="D114">
        <v>2.9339514648982799E-2</v>
      </c>
      <c r="E114">
        <v>5120</v>
      </c>
      <c r="F114">
        <v>15360</v>
      </c>
      <c r="G114">
        <v>3</v>
      </c>
      <c r="H114">
        <v>2.4171701319295602</v>
      </c>
      <c r="I114">
        <v>7.9124553537381797</v>
      </c>
      <c r="J114">
        <v>-0.98850024824273797</v>
      </c>
      <c r="K114" t="b">
        <v>1</v>
      </c>
      <c r="L114">
        <v>1879</v>
      </c>
      <c r="M114" t="s">
        <v>92</v>
      </c>
      <c r="N114">
        <v>8.2826860006763692</v>
      </c>
      <c r="O114">
        <v>4.62</v>
      </c>
      <c r="P114">
        <v>3.2730000000000001</v>
      </c>
      <c r="Q114" t="s">
        <v>208</v>
      </c>
      <c r="S114">
        <v>0</v>
      </c>
      <c r="T114">
        <v>41660</v>
      </c>
      <c r="U114">
        <v>5120</v>
      </c>
      <c r="V114">
        <v>1505</v>
      </c>
      <c r="W114">
        <v>5120</v>
      </c>
      <c r="X114">
        <v>1</v>
      </c>
      <c r="Y114">
        <v>3.6530342213217597E-2</v>
      </c>
      <c r="Z114">
        <v>1879</v>
      </c>
      <c r="AA114">
        <v>22.17</v>
      </c>
      <c r="AB114" t="s">
        <v>94</v>
      </c>
      <c r="AC114">
        <v>43.34375</v>
      </c>
      <c r="AE114">
        <v>0</v>
      </c>
      <c r="AF114">
        <v>1879</v>
      </c>
      <c r="AG114">
        <v>5.89453125</v>
      </c>
      <c r="AH114">
        <f t="shared" si="4"/>
        <v>1873.10546875</v>
      </c>
      <c r="AI114">
        <f t="shared" si="5"/>
        <v>318.77004638833665</v>
      </c>
      <c r="AJ114">
        <f t="shared" si="6"/>
        <v>0.37213438191177711</v>
      </c>
      <c r="AK114">
        <f t="shared" si="7"/>
        <v>5049.2512687136214</v>
      </c>
    </row>
    <row r="115" spans="1:37" x14ac:dyDescent="0.3">
      <c r="A115">
        <v>113</v>
      </c>
      <c r="B115">
        <v>318</v>
      </c>
      <c r="C115" t="s">
        <v>91</v>
      </c>
      <c r="D115">
        <v>2.4053073166586399E-2</v>
      </c>
      <c r="E115">
        <v>5120</v>
      </c>
      <c r="F115">
        <v>5120</v>
      </c>
      <c r="G115">
        <v>1</v>
      </c>
      <c r="H115">
        <v>8.3990038100832205</v>
      </c>
      <c r="I115">
        <v>9.59651802519274</v>
      </c>
      <c r="J115">
        <v>-1.0696697808220099</v>
      </c>
      <c r="K115" t="b">
        <v>1</v>
      </c>
      <c r="L115">
        <v>13.875</v>
      </c>
      <c r="M115" t="s">
        <v>92</v>
      </c>
      <c r="N115">
        <v>9.6053338167079598</v>
      </c>
      <c r="O115">
        <v>3.7130000000000001</v>
      </c>
      <c r="P115">
        <v>1.143</v>
      </c>
      <c r="Q115" t="s">
        <v>209</v>
      </c>
      <c r="S115">
        <v>0</v>
      </c>
      <c r="T115">
        <v>5170</v>
      </c>
      <c r="U115">
        <v>5120</v>
      </c>
      <c r="V115">
        <v>82</v>
      </c>
      <c r="W115">
        <v>5120</v>
      </c>
      <c r="X115">
        <v>1</v>
      </c>
      <c r="Y115">
        <v>0.81708328218109405</v>
      </c>
      <c r="Z115">
        <v>13.875</v>
      </c>
      <c r="AA115">
        <v>372.5</v>
      </c>
      <c r="AB115" t="s">
        <v>94</v>
      </c>
      <c r="AC115">
        <v>3.724609375</v>
      </c>
      <c r="AD115" t="s">
        <v>98</v>
      </c>
      <c r="AE115">
        <v>4</v>
      </c>
      <c r="AF115">
        <v>13.875</v>
      </c>
      <c r="AG115">
        <v>4.30859375</v>
      </c>
      <c r="AH115">
        <f t="shared" si="4"/>
        <v>9.56640625</v>
      </c>
      <c r="AI115">
        <f t="shared" si="5"/>
        <v>3.2203082502266547</v>
      </c>
      <c r="AJ115">
        <f t="shared" si="6"/>
        <v>0.34312180411306237</v>
      </c>
      <c r="AK115">
        <f t="shared" si="7"/>
        <v>40.437535107585397</v>
      </c>
    </row>
    <row r="116" spans="1:37" x14ac:dyDescent="0.3">
      <c r="A116">
        <v>114</v>
      </c>
      <c r="B116">
        <v>320</v>
      </c>
      <c r="C116" t="s">
        <v>91</v>
      </c>
      <c r="D116">
        <v>4.013919266115E-2</v>
      </c>
      <c r="E116">
        <v>5120</v>
      </c>
      <c r="F116">
        <v>20480</v>
      </c>
      <c r="G116">
        <v>4</v>
      </c>
      <c r="H116">
        <v>4.2128619322201697</v>
      </c>
      <c r="I116">
        <v>11.009393096309701</v>
      </c>
      <c r="J116">
        <v>-1.0849392968517799</v>
      </c>
      <c r="K116" t="b">
        <v>1</v>
      </c>
      <c r="L116">
        <v>411.2</v>
      </c>
      <c r="M116" t="s">
        <v>92</v>
      </c>
      <c r="N116">
        <v>11.0178443847089</v>
      </c>
      <c r="O116">
        <v>4.6100000000000003</v>
      </c>
      <c r="P116">
        <v>2.613</v>
      </c>
      <c r="Q116" t="s">
        <v>210</v>
      </c>
      <c r="S116">
        <v>0</v>
      </c>
      <c r="T116">
        <v>40800</v>
      </c>
      <c r="U116">
        <v>5120</v>
      </c>
      <c r="V116">
        <v>160</v>
      </c>
      <c r="W116">
        <v>5120</v>
      </c>
      <c r="X116">
        <v>1</v>
      </c>
      <c r="Y116">
        <v>0.25399903783663202</v>
      </c>
      <c r="Z116">
        <v>411.2</v>
      </c>
      <c r="AA116">
        <v>99.2</v>
      </c>
      <c r="AB116" t="s">
        <v>94</v>
      </c>
      <c r="AC116">
        <v>20.28125</v>
      </c>
      <c r="AE116">
        <v>0</v>
      </c>
      <c r="AF116">
        <v>411.25</v>
      </c>
      <c r="AG116">
        <v>26.46875</v>
      </c>
      <c r="AH116">
        <f t="shared" si="4"/>
        <v>384.78125</v>
      </c>
      <c r="AI116">
        <f t="shared" si="5"/>
        <v>15.537190082644628</v>
      </c>
      <c r="AJ116">
        <f t="shared" si="6"/>
        <v>0.33792229821948105</v>
      </c>
      <c r="AK116">
        <f t="shared" si="7"/>
        <v>1216.9957477410753</v>
      </c>
    </row>
    <row r="117" spans="1:37" x14ac:dyDescent="0.3">
      <c r="A117">
        <v>115</v>
      </c>
      <c r="B117">
        <v>321</v>
      </c>
      <c r="C117" t="s">
        <v>91</v>
      </c>
      <c r="D117">
        <v>1.54057221975626E-2</v>
      </c>
      <c r="E117">
        <v>5120</v>
      </c>
      <c r="F117">
        <v>20480</v>
      </c>
      <c r="G117">
        <v>4</v>
      </c>
      <c r="H117">
        <v>6.2756393842876204</v>
      </c>
      <c r="I117">
        <v>10.988497476589499</v>
      </c>
      <c r="J117">
        <v>-1.09699417792791</v>
      </c>
      <c r="K117" t="b">
        <v>1</v>
      </c>
      <c r="L117">
        <v>56.3</v>
      </c>
      <c r="M117" t="s">
        <v>92</v>
      </c>
      <c r="N117">
        <v>11.365555267509601</v>
      </c>
      <c r="O117">
        <v>4.5940000000000003</v>
      </c>
      <c r="P117">
        <v>1.7509999999999999</v>
      </c>
      <c r="Q117" t="s">
        <v>211</v>
      </c>
      <c r="R117" s="1" t="s">
        <v>1941</v>
      </c>
      <c r="S117">
        <v>0</v>
      </c>
      <c r="T117">
        <v>39330</v>
      </c>
      <c r="U117">
        <v>5120</v>
      </c>
      <c r="V117">
        <v>270</v>
      </c>
      <c r="W117">
        <v>5120</v>
      </c>
      <c r="X117">
        <v>1</v>
      </c>
      <c r="Y117">
        <v>0.32106518844855497</v>
      </c>
      <c r="Z117">
        <v>56.3</v>
      </c>
      <c r="AA117">
        <v>698.5</v>
      </c>
      <c r="AB117" t="s">
        <v>94</v>
      </c>
      <c r="AC117">
        <v>7.50390625</v>
      </c>
      <c r="AD117" t="s">
        <v>98</v>
      </c>
      <c r="AE117">
        <v>0</v>
      </c>
      <c r="AF117">
        <v>56.3125</v>
      </c>
      <c r="AG117">
        <v>17.078125</v>
      </c>
      <c r="AH117">
        <f t="shared" si="4"/>
        <v>39.234375</v>
      </c>
      <c r="AI117">
        <f t="shared" si="5"/>
        <v>3.2973467520585547</v>
      </c>
      <c r="AJ117">
        <f t="shared" si="6"/>
        <v>0.33387314019592701</v>
      </c>
      <c r="AK117">
        <f t="shared" si="7"/>
        <v>168.66436146062571</v>
      </c>
    </row>
    <row r="118" spans="1:37" x14ac:dyDescent="0.3">
      <c r="A118">
        <v>116</v>
      </c>
      <c r="B118">
        <v>328</v>
      </c>
      <c r="C118" t="s">
        <v>91</v>
      </c>
      <c r="D118">
        <v>2.8254072955851001E-2</v>
      </c>
      <c r="E118">
        <v>5120</v>
      </c>
      <c r="F118">
        <v>15360</v>
      </c>
      <c r="G118">
        <v>3</v>
      </c>
      <c r="H118">
        <v>2.0751592700933301</v>
      </c>
      <c r="I118">
        <v>6.71184326420813</v>
      </c>
      <c r="J118">
        <v>-0.99251854193478095</v>
      </c>
      <c r="K118" t="b">
        <v>1</v>
      </c>
      <c r="L118">
        <v>1712</v>
      </c>
      <c r="M118" t="s">
        <v>92</v>
      </c>
      <c r="N118">
        <v>7.1263120305000998</v>
      </c>
      <c r="O118">
        <v>4.5860000000000003</v>
      </c>
      <c r="P118">
        <v>3.234</v>
      </c>
      <c r="Q118" t="s">
        <v>212</v>
      </c>
      <c r="S118">
        <v>0</v>
      </c>
      <c r="T118">
        <v>38600</v>
      </c>
      <c r="U118">
        <v>5120</v>
      </c>
      <c r="V118">
        <v>137</v>
      </c>
      <c r="W118">
        <v>5120</v>
      </c>
      <c r="X118">
        <v>1</v>
      </c>
      <c r="Y118">
        <v>9.1857055566940501E-2</v>
      </c>
      <c r="Z118">
        <v>1712</v>
      </c>
      <c r="AA118">
        <v>22.55</v>
      </c>
      <c r="AB118" t="s">
        <v>94</v>
      </c>
      <c r="AC118">
        <v>41.375</v>
      </c>
      <c r="AE118">
        <v>0</v>
      </c>
      <c r="AF118">
        <v>1712</v>
      </c>
      <c r="AG118">
        <v>25.515625</v>
      </c>
      <c r="AH118">
        <f t="shared" si="4"/>
        <v>1686.484375</v>
      </c>
      <c r="AI118">
        <f t="shared" si="5"/>
        <v>67.09614206981017</v>
      </c>
      <c r="AJ118">
        <f t="shared" si="6"/>
        <v>0.37064203702041498</v>
      </c>
      <c r="AK118">
        <f t="shared" si="7"/>
        <v>4619.0119549383517</v>
      </c>
    </row>
    <row r="119" spans="1:37" x14ac:dyDescent="0.3">
      <c r="A119">
        <v>117</v>
      </c>
      <c r="B119">
        <v>329</v>
      </c>
      <c r="C119" t="s">
        <v>91</v>
      </c>
      <c r="D119">
        <v>1.8990331014042301E-2</v>
      </c>
      <c r="E119">
        <v>5120</v>
      </c>
      <c r="F119">
        <v>5120</v>
      </c>
      <c r="G119">
        <v>1</v>
      </c>
      <c r="H119">
        <v>7.24335563698647</v>
      </c>
      <c r="I119">
        <v>8.3539091867978694</v>
      </c>
      <c r="J119">
        <v>-1.0680624633452001</v>
      </c>
      <c r="K119" t="b">
        <v>1</v>
      </c>
      <c r="L119">
        <v>14.24</v>
      </c>
      <c r="M119" t="s">
        <v>92</v>
      </c>
      <c r="N119">
        <v>8.3813582944809699</v>
      </c>
      <c r="O119">
        <v>3.6840000000000002</v>
      </c>
      <c r="P119">
        <v>1.153</v>
      </c>
      <c r="Q119" t="s">
        <v>213</v>
      </c>
      <c r="S119">
        <v>0</v>
      </c>
      <c r="T119">
        <v>4836</v>
      </c>
      <c r="U119">
        <v>5120</v>
      </c>
      <c r="V119">
        <v>111</v>
      </c>
      <c r="W119">
        <v>5120</v>
      </c>
      <c r="X119">
        <v>1</v>
      </c>
      <c r="Y119">
        <v>0.59259309231721402</v>
      </c>
      <c r="Z119">
        <v>14.24</v>
      </c>
      <c r="AA119">
        <v>339.5</v>
      </c>
      <c r="AB119" t="s">
        <v>94</v>
      </c>
      <c r="AC119">
        <v>3.7734375</v>
      </c>
      <c r="AD119" t="s">
        <v>98</v>
      </c>
      <c r="AE119">
        <v>4</v>
      </c>
      <c r="AF119">
        <v>14.2421875</v>
      </c>
      <c r="AG119">
        <v>3.890625</v>
      </c>
      <c r="AH119">
        <f t="shared" si="4"/>
        <v>10.3515625</v>
      </c>
      <c r="AI119">
        <f t="shared" si="5"/>
        <v>3.6606425702811247</v>
      </c>
      <c r="AJ119">
        <f t="shared" si="6"/>
        <v>0.34367375324540256</v>
      </c>
      <c r="AK119">
        <f t="shared" si="7"/>
        <v>41.441010160092937</v>
      </c>
    </row>
    <row r="120" spans="1:37" x14ac:dyDescent="0.3">
      <c r="A120">
        <v>118</v>
      </c>
      <c r="B120">
        <v>331</v>
      </c>
      <c r="C120" t="s">
        <v>91</v>
      </c>
      <c r="D120">
        <v>4.2025936788516599E-2</v>
      </c>
      <c r="E120">
        <v>5120</v>
      </c>
      <c r="F120">
        <v>20480</v>
      </c>
      <c r="G120">
        <v>4</v>
      </c>
      <c r="H120">
        <v>4.4176592746831798</v>
      </c>
      <c r="I120">
        <v>11.553214392189</v>
      </c>
      <c r="J120">
        <v>-1.0857429555901901</v>
      </c>
      <c r="K120" t="b">
        <v>1</v>
      </c>
      <c r="L120">
        <v>412.5</v>
      </c>
      <c r="M120" t="s">
        <v>92</v>
      </c>
      <c r="N120">
        <v>11.5563523533293</v>
      </c>
      <c r="O120">
        <v>4.6050000000000004</v>
      </c>
      <c r="P120">
        <v>2.6150000000000002</v>
      </c>
      <c r="Q120" t="s">
        <v>214</v>
      </c>
      <c r="S120">
        <v>0</v>
      </c>
      <c r="T120">
        <v>40260</v>
      </c>
      <c r="U120">
        <v>5120</v>
      </c>
      <c r="V120">
        <v>149</v>
      </c>
      <c r="W120">
        <v>5120</v>
      </c>
      <c r="X120">
        <v>1</v>
      </c>
      <c r="Y120">
        <v>0.27998555712784101</v>
      </c>
      <c r="Z120">
        <v>412.5</v>
      </c>
      <c r="AA120">
        <v>97.56</v>
      </c>
      <c r="AB120" t="s">
        <v>94</v>
      </c>
      <c r="AC120">
        <v>20.3125</v>
      </c>
      <c r="AE120">
        <v>0</v>
      </c>
      <c r="AF120">
        <v>412.5</v>
      </c>
      <c r="AG120">
        <v>26.140625</v>
      </c>
      <c r="AH120">
        <f t="shared" si="4"/>
        <v>386.359375</v>
      </c>
      <c r="AI120">
        <f t="shared" si="5"/>
        <v>15.780035863717872</v>
      </c>
      <c r="AJ120">
        <f t="shared" si="6"/>
        <v>0.33765083310887839</v>
      </c>
      <c r="AK120">
        <f t="shared" si="7"/>
        <v>1221.6762393326774</v>
      </c>
    </row>
    <row r="121" spans="1:37" x14ac:dyDescent="0.3">
      <c r="A121">
        <v>119</v>
      </c>
      <c r="B121">
        <v>332</v>
      </c>
      <c r="C121" t="s">
        <v>91</v>
      </c>
      <c r="D121">
        <v>1.8524929121955601E-2</v>
      </c>
      <c r="E121">
        <v>5120</v>
      </c>
      <c r="F121">
        <v>20480</v>
      </c>
      <c r="G121">
        <v>4</v>
      </c>
      <c r="H121">
        <v>6.10510186586842</v>
      </c>
      <c r="I121">
        <v>10.4931438319613</v>
      </c>
      <c r="J121">
        <v>-1.09699417792791</v>
      </c>
      <c r="K121" t="b">
        <v>1</v>
      </c>
      <c r="L121">
        <v>52.28</v>
      </c>
      <c r="M121" t="s">
        <v>92</v>
      </c>
      <c r="N121">
        <v>11.115303717003499</v>
      </c>
      <c r="O121">
        <v>4.5979999999999999</v>
      </c>
      <c r="P121">
        <v>1.7190000000000001</v>
      </c>
      <c r="Q121" t="s">
        <v>215</v>
      </c>
      <c r="R121" s="1" t="s">
        <v>1941</v>
      </c>
      <c r="S121">
        <v>0</v>
      </c>
      <c r="T121">
        <v>39600</v>
      </c>
      <c r="U121">
        <v>5120</v>
      </c>
      <c r="V121">
        <v>275</v>
      </c>
      <c r="W121">
        <v>5120</v>
      </c>
      <c r="X121">
        <v>1</v>
      </c>
      <c r="Y121">
        <v>0.30784922555688699</v>
      </c>
      <c r="Z121">
        <v>52.28</v>
      </c>
      <c r="AA121">
        <v>757.5</v>
      </c>
      <c r="AB121" t="s">
        <v>94</v>
      </c>
      <c r="AC121">
        <v>7.23046875</v>
      </c>
      <c r="AD121" t="s">
        <v>98</v>
      </c>
      <c r="AE121">
        <v>0</v>
      </c>
      <c r="AF121">
        <v>52.28125</v>
      </c>
      <c r="AG121">
        <v>17.234375</v>
      </c>
      <c r="AH121">
        <f t="shared" si="4"/>
        <v>35.046875</v>
      </c>
      <c r="AI121">
        <f t="shared" si="5"/>
        <v>3.0335448776065275</v>
      </c>
      <c r="AJ121">
        <f t="shared" si="6"/>
        <v>0.33387314019592701</v>
      </c>
      <c r="AK121">
        <f t="shared" si="7"/>
        <v>156.59016466349991</v>
      </c>
    </row>
    <row r="122" spans="1:37" x14ac:dyDescent="0.3">
      <c r="A122">
        <v>120</v>
      </c>
      <c r="B122">
        <v>339</v>
      </c>
      <c r="C122" t="s">
        <v>91</v>
      </c>
      <c r="D122">
        <v>3.8959729443075797E-2</v>
      </c>
      <c r="E122">
        <v>5120</v>
      </c>
      <c r="F122">
        <v>15360</v>
      </c>
      <c r="G122">
        <v>3</v>
      </c>
      <c r="H122">
        <v>2.5655664639902298</v>
      </c>
      <c r="I122">
        <v>8.2278518239686793</v>
      </c>
      <c r="J122">
        <v>-1.00216244679568</v>
      </c>
      <c r="K122" t="b">
        <v>1</v>
      </c>
      <c r="L122">
        <v>1610</v>
      </c>
      <c r="M122" t="s">
        <v>92</v>
      </c>
      <c r="N122">
        <v>8.5188280885483092</v>
      </c>
      <c r="O122">
        <v>4.55</v>
      </c>
      <c r="P122">
        <v>3.2069999999999999</v>
      </c>
      <c r="Q122" t="s">
        <v>216</v>
      </c>
      <c r="S122">
        <v>0</v>
      </c>
      <c r="T122">
        <v>35600</v>
      </c>
      <c r="U122">
        <v>5120</v>
      </c>
      <c r="V122">
        <v>1389</v>
      </c>
      <c r="W122">
        <v>5120</v>
      </c>
      <c r="X122">
        <v>1</v>
      </c>
      <c r="Y122">
        <v>4.20068761998698E-2</v>
      </c>
      <c r="Z122">
        <v>1610</v>
      </c>
      <c r="AA122">
        <v>22.11</v>
      </c>
      <c r="AB122" t="s">
        <v>94</v>
      </c>
      <c r="AC122">
        <v>40.125</v>
      </c>
      <c r="AE122">
        <v>0</v>
      </c>
      <c r="AF122">
        <v>1610</v>
      </c>
      <c r="AG122">
        <v>5.96875</v>
      </c>
      <c r="AH122">
        <f t="shared" si="4"/>
        <v>1604.03125</v>
      </c>
      <c r="AI122">
        <f t="shared" si="5"/>
        <v>269.73821989528795</v>
      </c>
      <c r="AJ122">
        <f t="shared" si="6"/>
        <v>0.36708478096755459</v>
      </c>
      <c r="AK122">
        <f t="shared" si="7"/>
        <v>4385.907788812151</v>
      </c>
    </row>
    <row r="123" spans="1:37" x14ac:dyDescent="0.3">
      <c r="A123">
        <v>121</v>
      </c>
      <c r="B123">
        <v>340</v>
      </c>
      <c r="C123" t="s">
        <v>91</v>
      </c>
      <c r="D123">
        <v>4.9810194869870199E-2</v>
      </c>
      <c r="E123">
        <v>5120</v>
      </c>
      <c r="F123">
        <v>5120</v>
      </c>
      <c r="G123">
        <v>1</v>
      </c>
      <c r="H123">
        <v>8.7404168377297697</v>
      </c>
      <c r="I123">
        <v>11.412048156293601</v>
      </c>
      <c r="J123">
        <v>-1.0680624633452001</v>
      </c>
      <c r="K123" t="b">
        <v>1</v>
      </c>
      <c r="L123">
        <v>20.22</v>
      </c>
      <c r="M123" t="s">
        <v>92</v>
      </c>
      <c r="N123">
        <v>11.412980553537899</v>
      </c>
      <c r="O123">
        <v>3.6930000000000001</v>
      </c>
      <c r="P123">
        <v>1.306</v>
      </c>
      <c r="Q123" t="s">
        <v>217</v>
      </c>
      <c r="S123">
        <v>0</v>
      </c>
      <c r="T123">
        <v>4932</v>
      </c>
      <c r="U123">
        <v>5120</v>
      </c>
      <c r="V123">
        <v>144</v>
      </c>
      <c r="W123">
        <v>5120</v>
      </c>
      <c r="X123">
        <v>1</v>
      </c>
      <c r="Y123">
        <v>0.645034736477481</v>
      </c>
      <c r="Z123">
        <v>20.22</v>
      </c>
      <c r="AA123">
        <v>243.9</v>
      </c>
      <c r="AB123" t="s">
        <v>94</v>
      </c>
      <c r="AC123">
        <v>4.49609375</v>
      </c>
      <c r="AD123" t="s">
        <v>98</v>
      </c>
      <c r="AE123">
        <v>5</v>
      </c>
      <c r="AF123">
        <v>20.21875</v>
      </c>
      <c r="AG123">
        <v>3.734375</v>
      </c>
      <c r="AH123">
        <f t="shared" si="4"/>
        <v>16.484375</v>
      </c>
      <c r="AI123">
        <f t="shared" si="5"/>
        <v>5.4142259414225942</v>
      </c>
      <c r="AJ123">
        <f t="shared" si="6"/>
        <v>0.34367375324540256</v>
      </c>
      <c r="AK123">
        <f t="shared" si="7"/>
        <v>58.831231099462705</v>
      </c>
    </row>
    <row r="124" spans="1:37" x14ac:dyDescent="0.3">
      <c r="A124">
        <v>122</v>
      </c>
      <c r="B124">
        <v>342</v>
      </c>
      <c r="C124" t="s">
        <v>91</v>
      </c>
      <c r="D124">
        <v>4.0705158882748997E-2</v>
      </c>
      <c r="E124">
        <v>5120</v>
      </c>
      <c r="F124">
        <v>20480</v>
      </c>
      <c r="G124">
        <v>4</v>
      </c>
      <c r="H124">
        <v>4.5577273565631398</v>
      </c>
      <c r="I124">
        <v>11.866114387302</v>
      </c>
      <c r="J124">
        <v>-1.0865466143286</v>
      </c>
      <c r="K124" t="b">
        <v>1</v>
      </c>
      <c r="L124">
        <v>401.2</v>
      </c>
      <c r="M124" t="s">
        <v>92</v>
      </c>
      <c r="N124">
        <v>11.8671293272889</v>
      </c>
      <c r="O124">
        <v>4.5999999999999996</v>
      </c>
      <c r="P124">
        <v>2.6040000000000001</v>
      </c>
      <c r="Q124" t="s">
        <v>218</v>
      </c>
      <c r="S124">
        <v>0</v>
      </c>
      <c r="T124">
        <v>39970</v>
      </c>
      <c r="U124">
        <v>5120</v>
      </c>
      <c r="V124">
        <v>165</v>
      </c>
      <c r="W124">
        <v>5120</v>
      </c>
      <c r="X124">
        <v>1</v>
      </c>
      <c r="Y124">
        <v>0.27696869906989702</v>
      </c>
      <c r="Z124">
        <v>401.2</v>
      </c>
      <c r="AA124">
        <v>99.6</v>
      </c>
      <c r="AB124" t="s">
        <v>94</v>
      </c>
      <c r="AC124">
        <v>20.03125</v>
      </c>
      <c r="AE124">
        <v>0</v>
      </c>
      <c r="AF124">
        <v>401.25</v>
      </c>
      <c r="AG124">
        <v>24.53125</v>
      </c>
      <c r="AH124">
        <f t="shared" si="4"/>
        <v>376.71875</v>
      </c>
      <c r="AI124">
        <f t="shared" si="5"/>
        <v>16.356687898089174</v>
      </c>
      <c r="AJ124">
        <f t="shared" si="6"/>
        <v>0.33737958607594232</v>
      </c>
      <c r="AK124">
        <f t="shared" si="7"/>
        <v>1189.3132144328401</v>
      </c>
    </row>
    <row r="125" spans="1:37" x14ac:dyDescent="0.3">
      <c r="A125">
        <v>123</v>
      </c>
      <c r="B125">
        <v>343</v>
      </c>
      <c r="C125" t="s">
        <v>91</v>
      </c>
      <c r="D125">
        <v>2.0497708378438801E-2</v>
      </c>
      <c r="E125">
        <v>5120</v>
      </c>
      <c r="F125">
        <v>20480</v>
      </c>
      <c r="G125">
        <v>4</v>
      </c>
      <c r="H125">
        <v>6.17310324447286</v>
      </c>
      <c r="I125">
        <v>10.501509620968401</v>
      </c>
      <c r="J125">
        <v>-1.0961905191895001</v>
      </c>
      <c r="K125" t="b">
        <v>1</v>
      </c>
      <c r="L125">
        <v>50.28</v>
      </c>
      <c r="M125" t="s">
        <v>92</v>
      </c>
      <c r="N125">
        <v>11.188874137967</v>
      </c>
      <c r="O125">
        <v>4.5999999999999996</v>
      </c>
      <c r="P125">
        <v>1.7010000000000001</v>
      </c>
      <c r="Q125" t="s">
        <v>219</v>
      </c>
      <c r="R125" s="1" t="s">
        <v>1941</v>
      </c>
      <c r="S125">
        <v>0</v>
      </c>
      <c r="T125">
        <v>39940</v>
      </c>
      <c r="U125">
        <v>5120</v>
      </c>
      <c r="V125">
        <v>263</v>
      </c>
      <c r="W125">
        <v>5120</v>
      </c>
      <c r="X125">
        <v>1</v>
      </c>
      <c r="Y125">
        <v>0.318987211312453</v>
      </c>
      <c r="Z125">
        <v>50.28</v>
      </c>
      <c r="AA125">
        <v>794.5</v>
      </c>
      <c r="AB125" t="s">
        <v>94</v>
      </c>
      <c r="AC125">
        <v>7.08984375</v>
      </c>
      <c r="AD125" t="s">
        <v>98</v>
      </c>
      <c r="AE125">
        <v>0</v>
      </c>
      <c r="AF125">
        <v>50.28125</v>
      </c>
      <c r="AG125">
        <v>17.703125</v>
      </c>
      <c r="AH125">
        <f t="shared" si="4"/>
        <v>32.578125</v>
      </c>
      <c r="AI125">
        <f t="shared" si="5"/>
        <v>2.8402471315092672</v>
      </c>
      <c r="AJ125">
        <f t="shared" si="6"/>
        <v>0.33414156811033796</v>
      </c>
      <c r="AK125">
        <f t="shared" si="7"/>
        <v>150.47888320017839</v>
      </c>
    </row>
    <row r="126" spans="1:37" x14ac:dyDescent="0.3">
      <c r="A126">
        <v>124</v>
      </c>
      <c r="B126">
        <v>350</v>
      </c>
      <c r="C126" t="s">
        <v>91</v>
      </c>
      <c r="D126">
        <v>3.8803220290260197E-2</v>
      </c>
      <c r="E126">
        <v>5120</v>
      </c>
      <c r="F126">
        <v>15360</v>
      </c>
      <c r="G126">
        <v>3</v>
      </c>
      <c r="H126">
        <v>2.5650319092282001</v>
      </c>
      <c r="I126">
        <v>8.2762357696191309</v>
      </c>
      <c r="J126">
        <v>-0.99573317688841601</v>
      </c>
      <c r="K126" t="b">
        <v>1</v>
      </c>
      <c r="L126">
        <v>1684</v>
      </c>
      <c r="M126" t="s">
        <v>92</v>
      </c>
      <c r="N126">
        <v>8.5504575635116193</v>
      </c>
      <c r="O126">
        <v>4.5659999999999998</v>
      </c>
      <c r="P126">
        <v>3.2269999999999999</v>
      </c>
      <c r="Q126" t="s">
        <v>220</v>
      </c>
      <c r="S126">
        <v>0</v>
      </c>
      <c r="T126">
        <v>36700</v>
      </c>
      <c r="U126">
        <v>5120</v>
      </c>
      <c r="V126">
        <v>1495</v>
      </c>
      <c r="W126">
        <v>5120</v>
      </c>
      <c r="X126">
        <v>1</v>
      </c>
      <c r="Y126">
        <v>4.0476467228080501E-2</v>
      </c>
      <c r="Z126">
        <v>1684</v>
      </c>
      <c r="AA126">
        <v>21.8</v>
      </c>
      <c r="AB126" t="s">
        <v>94</v>
      </c>
      <c r="AC126">
        <v>41.03125</v>
      </c>
      <c r="AE126">
        <v>0</v>
      </c>
      <c r="AF126">
        <v>1684</v>
      </c>
      <c r="AG126">
        <v>5.6328125</v>
      </c>
      <c r="AH126">
        <f t="shared" si="4"/>
        <v>1678.3671875</v>
      </c>
      <c r="AI126">
        <f t="shared" si="5"/>
        <v>298.96255201109568</v>
      </c>
      <c r="AJ126">
        <f t="shared" si="6"/>
        <v>0.36945247120724611</v>
      </c>
      <c r="AK126">
        <f t="shared" si="7"/>
        <v>4558.0964568926975</v>
      </c>
    </row>
    <row r="127" spans="1:37" x14ac:dyDescent="0.3">
      <c r="A127">
        <v>125</v>
      </c>
      <c r="B127">
        <v>351</v>
      </c>
      <c r="C127" t="s">
        <v>91</v>
      </c>
      <c r="D127">
        <v>2.9230993561433698E-2</v>
      </c>
      <c r="E127">
        <v>5120</v>
      </c>
      <c r="F127">
        <v>5120</v>
      </c>
      <c r="G127">
        <v>1</v>
      </c>
      <c r="H127">
        <v>5.3588981663741899</v>
      </c>
      <c r="I127">
        <v>7.3737182777551196</v>
      </c>
      <c r="J127">
        <v>-1.06645514586838</v>
      </c>
      <c r="K127" t="b">
        <v>1</v>
      </c>
      <c r="L127">
        <v>23.77</v>
      </c>
      <c r="M127" t="s">
        <v>92</v>
      </c>
      <c r="N127">
        <v>7.4007577952044699</v>
      </c>
      <c r="O127">
        <v>3.7170000000000001</v>
      </c>
      <c r="P127">
        <v>1.3759999999999999</v>
      </c>
      <c r="Q127" t="s">
        <v>221</v>
      </c>
      <c r="S127">
        <v>0</v>
      </c>
      <c r="T127">
        <v>5210</v>
      </c>
      <c r="U127">
        <v>5120</v>
      </c>
      <c r="V127">
        <v>45</v>
      </c>
      <c r="W127">
        <v>5120</v>
      </c>
      <c r="X127">
        <v>1</v>
      </c>
      <c r="Y127">
        <v>0.64978617380079295</v>
      </c>
      <c r="Z127">
        <v>23.77</v>
      </c>
      <c r="AA127">
        <v>219.1</v>
      </c>
      <c r="AB127" t="s">
        <v>94</v>
      </c>
      <c r="AC127">
        <v>4.875</v>
      </c>
      <c r="AE127">
        <v>6</v>
      </c>
      <c r="AF127">
        <v>23.765625</v>
      </c>
      <c r="AG127">
        <v>4.84375</v>
      </c>
      <c r="AH127">
        <f t="shared" si="4"/>
        <v>18.921875</v>
      </c>
      <c r="AI127">
        <f t="shared" si="5"/>
        <v>4.9064516129032256</v>
      </c>
      <c r="AJ127">
        <f t="shared" si="6"/>
        <v>0.34422659024858698</v>
      </c>
      <c r="AK127">
        <f t="shared" si="7"/>
        <v>69.040642626815654</v>
      </c>
    </row>
    <row r="128" spans="1:37" x14ac:dyDescent="0.3">
      <c r="A128">
        <v>126</v>
      </c>
      <c r="B128">
        <v>353</v>
      </c>
      <c r="C128" t="s">
        <v>91</v>
      </c>
      <c r="D128">
        <v>4.25941981760967E-2</v>
      </c>
      <c r="E128">
        <v>5120</v>
      </c>
      <c r="F128">
        <v>20480</v>
      </c>
      <c r="G128">
        <v>4</v>
      </c>
      <c r="H128">
        <v>5.09310943203646</v>
      </c>
      <c r="I128">
        <v>13.2500425067823</v>
      </c>
      <c r="J128">
        <v>-1.0881539318054201</v>
      </c>
      <c r="K128" t="b">
        <v>1</v>
      </c>
      <c r="L128">
        <v>398.8</v>
      </c>
      <c r="M128" t="s">
        <v>92</v>
      </c>
      <c r="N128">
        <v>13.245977240738201</v>
      </c>
      <c r="O128">
        <v>4.5979999999999999</v>
      </c>
      <c r="P128">
        <v>2.6019999999999999</v>
      </c>
      <c r="Q128" t="s">
        <v>222</v>
      </c>
      <c r="S128">
        <v>0</v>
      </c>
      <c r="T128">
        <v>39600</v>
      </c>
      <c r="U128">
        <v>5120</v>
      </c>
      <c r="V128">
        <v>108</v>
      </c>
      <c r="W128">
        <v>5120</v>
      </c>
      <c r="X128">
        <v>1</v>
      </c>
      <c r="Y128">
        <v>0.393859638734808</v>
      </c>
      <c r="Z128">
        <v>398.8</v>
      </c>
      <c r="AA128">
        <v>99.4</v>
      </c>
      <c r="AB128" t="s">
        <v>94</v>
      </c>
      <c r="AC128">
        <v>19.96875</v>
      </c>
      <c r="AE128">
        <v>0</v>
      </c>
      <c r="AF128">
        <v>398.75</v>
      </c>
      <c r="AG128">
        <v>26.953125</v>
      </c>
      <c r="AH128">
        <f t="shared" si="4"/>
        <v>371.796875</v>
      </c>
      <c r="AI128">
        <f t="shared" si="5"/>
        <v>14.794202898550724</v>
      </c>
      <c r="AJ128">
        <f t="shared" si="6"/>
        <v>0.33683774554245205</v>
      </c>
      <c r="AK128">
        <f t="shared" si="7"/>
        <v>1183.8043843864436</v>
      </c>
    </row>
    <row r="129" spans="1:37" x14ac:dyDescent="0.3">
      <c r="A129">
        <v>127</v>
      </c>
      <c r="B129">
        <v>354</v>
      </c>
      <c r="C129" t="s">
        <v>91</v>
      </c>
      <c r="D129">
        <v>1.6979618814720699E-2</v>
      </c>
      <c r="E129">
        <v>5120</v>
      </c>
      <c r="F129">
        <v>20480</v>
      </c>
      <c r="G129">
        <v>4</v>
      </c>
      <c r="H129">
        <v>5.7727386745058897</v>
      </c>
      <c r="I129">
        <v>10.367252365640899</v>
      </c>
      <c r="J129">
        <v>-1.0961905191895001</v>
      </c>
      <c r="K129" t="b">
        <v>1</v>
      </c>
      <c r="L129">
        <v>62.44</v>
      </c>
      <c r="M129" t="s">
        <v>92</v>
      </c>
      <c r="N129">
        <v>10.8450871186749</v>
      </c>
      <c r="O129">
        <v>4.6050000000000004</v>
      </c>
      <c r="P129">
        <v>1.796</v>
      </c>
      <c r="Q129" t="s">
        <v>223</v>
      </c>
      <c r="R129" s="1" t="s">
        <v>1941</v>
      </c>
      <c r="S129">
        <v>0</v>
      </c>
      <c r="T129">
        <v>40350</v>
      </c>
      <c r="U129">
        <v>5120</v>
      </c>
      <c r="V129">
        <v>261</v>
      </c>
      <c r="W129">
        <v>5120</v>
      </c>
      <c r="X129">
        <v>1</v>
      </c>
      <c r="Y129">
        <v>0.295992687377994</v>
      </c>
      <c r="Z129">
        <v>62.44</v>
      </c>
      <c r="AA129">
        <v>646.5</v>
      </c>
      <c r="AB129" t="s">
        <v>94</v>
      </c>
      <c r="AC129">
        <v>7.90234375</v>
      </c>
      <c r="AE129">
        <v>0</v>
      </c>
      <c r="AF129">
        <v>62.4375</v>
      </c>
      <c r="AG129">
        <v>18.15625</v>
      </c>
      <c r="AH129">
        <f t="shared" si="4"/>
        <v>44.28125</v>
      </c>
      <c r="AI129">
        <f t="shared" si="5"/>
        <v>3.4388984509466436</v>
      </c>
      <c r="AJ129">
        <f t="shared" si="6"/>
        <v>0.33414156811033796</v>
      </c>
      <c r="AK129">
        <f t="shared" si="7"/>
        <v>186.85942115224142</v>
      </c>
    </row>
    <row r="130" spans="1:37" x14ac:dyDescent="0.3">
      <c r="A130">
        <v>128</v>
      </c>
      <c r="B130">
        <v>361</v>
      </c>
      <c r="C130" t="s">
        <v>91</v>
      </c>
      <c r="D130">
        <v>4.53310906586381E-2</v>
      </c>
      <c r="E130">
        <v>5120</v>
      </c>
      <c r="F130">
        <v>15360</v>
      </c>
      <c r="G130">
        <v>3</v>
      </c>
      <c r="H130">
        <v>2.7849445826519599</v>
      </c>
      <c r="I130">
        <v>8.9096469265310798</v>
      </c>
      <c r="J130">
        <v>-1.0118063516565901</v>
      </c>
      <c r="K130" t="b">
        <v>1</v>
      </c>
      <c r="L130">
        <v>1580</v>
      </c>
      <c r="M130" t="s">
        <v>92</v>
      </c>
      <c r="N130">
        <v>9.1520947132352699</v>
      </c>
      <c r="O130">
        <v>4.5430000000000001</v>
      </c>
      <c r="P130">
        <v>3.2</v>
      </c>
      <c r="Q130" t="s">
        <v>224</v>
      </c>
      <c r="S130">
        <v>0</v>
      </c>
      <c r="T130">
        <v>34900</v>
      </c>
      <c r="U130">
        <v>5120</v>
      </c>
      <c r="V130">
        <v>1409</v>
      </c>
      <c r="W130">
        <v>5120</v>
      </c>
      <c r="X130">
        <v>1</v>
      </c>
      <c r="Y130">
        <v>4.7552049575544597E-2</v>
      </c>
      <c r="Z130">
        <v>1580</v>
      </c>
      <c r="AA130">
        <v>22.1</v>
      </c>
      <c r="AB130" t="s">
        <v>94</v>
      </c>
      <c r="AC130">
        <v>39.75</v>
      </c>
      <c r="AE130">
        <v>0</v>
      </c>
      <c r="AF130">
        <v>1580</v>
      </c>
      <c r="AG130">
        <v>6.2421875</v>
      </c>
      <c r="AH130">
        <f t="shared" si="4"/>
        <v>1573.7578125</v>
      </c>
      <c r="AI130">
        <f t="shared" si="5"/>
        <v>253.11639549436796</v>
      </c>
      <c r="AJ130">
        <f t="shared" si="6"/>
        <v>0.36356166586299532</v>
      </c>
      <c r="AK130">
        <f t="shared" si="7"/>
        <v>4345.8927284028005</v>
      </c>
    </row>
    <row r="131" spans="1:37" x14ac:dyDescent="0.3">
      <c r="A131">
        <v>129</v>
      </c>
      <c r="B131">
        <v>362</v>
      </c>
      <c r="C131" t="s">
        <v>91</v>
      </c>
      <c r="D131">
        <v>5.3653513239431301E-2</v>
      </c>
      <c r="E131">
        <v>5120</v>
      </c>
      <c r="F131">
        <v>5120</v>
      </c>
      <c r="G131">
        <v>1</v>
      </c>
      <c r="H131">
        <v>9.9397125032289697</v>
      </c>
      <c r="I131">
        <v>10.0561935091261</v>
      </c>
      <c r="J131">
        <v>-1.0704734395604201</v>
      </c>
      <c r="K131" t="b">
        <v>1</v>
      </c>
      <c r="L131">
        <v>10.27</v>
      </c>
      <c r="M131" t="s">
        <v>92</v>
      </c>
      <c r="N131">
        <v>10.116577774034999</v>
      </c>
      <c r="O131">
        <v>3.746</v>
      </c>
      <c r="P131">
        <v>1.012</v>
      </c>
      <c r="Q131" t="s">
        <v>225</v>
      </c>
      <c r="S131">
        <v>0</v>
      </c>
      <c r="T131">
        <v>5584</v>
      </c>
      <c r="U131">
        <v>5120</v>
      </c>
      <c r="V131">
        <v>132</v>
      </c>
      <c r="W131">
        <v>5120</v>
      </c>
      <c r="X131">
        <v>1</v>
      </c>
      <c r="Y131">
        <v>0.77810209873997105</v>
      </c>
      <c r="Z131">
        <v>10.27</v>
      </c>
      <c r="AA131">
        <v>543.5</v>
      </c>
      <c r="AB131" t="s">
        <v>94</v>
      </c>
      <c r="AC131">
        <v>3.205078125</v>
      </c>
      <c r="AD131" t="s">
        <v>98</v>
      </c>
      <c r="AE131">
        <v>4</v>
      </c>
      <c r="AF131">
        <v>10.2734375</v>
      </c>
      <c r="AG131">
        <v>4.15625</v>
      </c>
      <c r="AH131">
        <f t="shared" ref="AH131:AH145" si="8">AF131-AG131</f>
        <v>6.1171875</v>
      </c>
      <c r="AI131">
        <f t="shared" ref="AI131:AI145" si="9">AF131/AG131</f>
        <v>2.4718045112781954</v>
      </c>
      <c r="AJ131">
        <f t="shared" ref="AJ131:AJ145" si="10">EXP(J131)</f>
        <v>0.34284616205275875</v>
      </c>
      <c r="AK131">
        <f t="shared" ref="AK131:AK145" si="11">AF131/AJ131</f>
        <v>29.965152412641199</v>
      </c>
    </row>
    <row r="132" spans="1:37" x14ac:dyDescent="0.3">
      <c r="A132">
        <v>130</v>
      </c>
      <c r="B132">
        <v>364</v>
      </c>
      <c r="C132" t="s">
        <v>91</v>
      </c>
      <c r="D132">
        <v>3.4014184740197899E-2</v>
      </c>
      <c r="E132">
        <v>5120</v>
      </c>
      <c r="F132">
        <v>20480</v>
      </c>
      <c r="G132">
        <v>4</v>
      </c>
      <c r="H132">
        <v>5.1701712322926703</v>
      </c>
      <c r="I132">
        <v>13.4303276151352</v>
      </c>
      <c r="J132">
        <v>-1.08895759054382</v>
      </c>
      <c r="K132" t="b">
        <v>1</v>
      </c>
      <c r="L132">
        <v>395.8</v>
      </c>
      <c r="M132" t="s">
        <v>92</v>
      </c>
      <c r="N132">
        <v>13.4293400571328</v>
      </c>
      <c r="O132">
        <v>4.5940000000000003</v>
      </c>
      <c r="P132">
        <v>2.5979999999999999</v>
      </c>
      <c r="Q132" t="s">
        <v>226</v>
      </c>
      <c r="S132">
        <v>0</v>
      </c>
      <c r="T132">
        <v>39140</v>
      </c>
      <c r="U132">
        <v>5120</v>
      </c>
      <c r="V132">
        <v>134</v>
      </c>
      <c r="W132">
        <v>5120</v>
      </c>
      <c r="X132">
        <v>1</v>
      </c>
      <c r="Y132">
        <v>0.36024792568453501</v>
      </c>
      <c r="Z132">
        <v>395.8</v>
      </c>
      <c r="AA132">
        <v>98.9</v>
      </c>
      <c r="AB132" t="s">
        <v>94</v>
      </c>
      <c r="AC132">
        <v>19.890625</v>
      </c>
      <c r="AE132">
        <v>0</v>
      </c>
      <c r="AF132">
        <v>395.75</v>
      </c>
      <c r="AG132">
        <v>24.109375</v>
      </c>
      <c r="AH132">
        <f t="shared" si="8"/>
        <v>371.640625</v>
      </c>
      <c r="AI132">
        <f t="shared" si="9"/>
        <v>16.414776409591706</v>
      </c>
      <c r="AJ132">
        <f t="shared" si="10"/>
        <v>0.33656715169194418</v>
      </c>
      <c r="AK132">
        <f t="shared" si="11"/>
        <v>1175.8426156876567</v>
      </c>
    </row>
    <row r="133" spans="1:37" x14ac:dyDescent="0.3">
      <c r="A133">
        <v>131</v>
      </c>
      <c r="B133">
        <v>365</v>
      </c>
      <c r="C133" t="s">
        <v>91</v>
      </c>
      <c r="D133">
        <v>1.27897099371498E-2</v>
      </c>
      <c r="E133">
        <v>5120</v>
      </c>
      <c r="F133">
        <v>20480</v>
      </c>
      <c r="G133">
        <v>4</v>
      </c>
      <c r="H133">
        <v>5.4707848079474903</v>
      </c>
      <c r="I133">
        <v>10.385943033837799</v>
      </c>
      <c r="J133">
        <v>-1.0953868604510899</v>
      </c>
      <c r="K133" t="b">
        <v>1</v>
      </c>
      <c r="L133">
        <v>79.2</v>
      </c>
      <c r="M133" t="s">
        <v>92</v>
      </c>
      <c r="N133">
        <v>10.690210670635</v>
      </c>
      <c r="O133">
        <v>4.6100000000000003</v>
      </c>
      <c r="P133">
        <v>1.8979999999999999</v>
      </c>
      <c r="Q133" t="s">
        <v>227</v>
      </c>
      <c r="R133" s="1" t="s">
        <v>1941</v>
      </c>
      <c r="S133">
        <v>0</v>
      </c>
      <c r="T133">
        <v>40700</v>
      </c>
      <c r="U133">
        <v>5120</v>
      </c>
      <c r="V133">
        <v>256</v>
      </c>
      <c r="W133">
        <v>5120</v>
      </c>
      <c r="X133">
        <v>1</v>
      </c>
      <c r="Y133">
        <v>0.27942405049671798</v>
      </c>
      <c r="Z133">
        <v>79.2</v>
      </c>
      <c r="AA133">
        <v>514</v>
      </c>
      <c r="AB133" t="s">
        <v>94</v>
      </c>
      <c r="AC133">
        <v>8.8984375</v>
      </c>
      <c r="AE133">
        <v>0</v>
      </c>
      <c r="AF133">
        <v>79.1875</v>
      </c>
      <c r="AG133">
        <v>18.671875</v>
      </c>
      <c r="AH133">
        <f t="shared" si="8"/>
        <v>60.515625</v>
      </c>
      <c r="AI133">
        <f t="shared" si="9"/>
        <v>4.2410041841004187</v>
      </c>
      <c r="AJ133">
        <f t="shared" si="10"/>
        <v>0.33441021183589564</v>
      </c>
      <c r="AK133">
        <f t="shared" si="11"/>
        <v>236.79749360901545</v>
      </c>
    </row>
    <row r="134" spans="1:37" x14ac:dyDescent="0.3">
      <c r="A134">
        <v>132</v>
      </c>
      <c r="B134">
        <v>372</v>
      </c>
      <c r="C134" t="s">
        <v>91</v>
      </c>
      <c r="D134">
        <v>4.7084332519262001E-2</v>
      </c>
      <c r="E134">
        <v>5120</v>
      </c>
      <c r="F134">
        <v>15360</v>
      </c>
      <c r="G134">
        <v>3</v>
      </c>
      <c r="H134">
        <v>2.7302821708186502</v>
      </c>
      <c r="I134">
        <v>8.8147586491469294</v>
      </c>
      <c r="J134">
        <v>-1.0013587880572701</v>
      </c>
      <c r="K134" t="b">
        <v>1</v>
      </c>
      <c r="L134">
        <v>1696</v>
      </c>
      <c r="M134" t="s">
        <v>92</v>
      </c>
      <c r="N134">
        <v>9.0236617772956702</v>
      </c>
      <c r="O134">
        <v>4.5270000000000001</v>
      </c>
      <c r="P134">
        <v>3.2290000000000001</v>
      </c>
      <c r="Q134" t="s">
        <v>228</v>
      </c>
      <c r="S134">
        <v>0</v>
      </c>
      <c r="T134">
        <v>33570</v>
      </c>
      <c r="U134">
        <v>5120</v>
      </c>
      <c r="V134">
        <v>1531</v>
      </c>
      <c r="W134">
        <v>5120</v>
      </c>
      <c r="X134">
        <v>1</v>
      </c>
      <c r="Y134">
        <v>4.42210792223027E-2</v>
      </c>
      <c r="Z134">
        <v>1696</v>
      </c>
      <c r="AA134">
        <v>19.8</v>
      </c>
      <c r="AB134" t="s">
        <v>94</v>
      </c>
      <c r="AC134">
        <v>41.1875</v>
      </c>
      <c r="AE134">
        <v>0</v>
      </c>
      <c r="AF134">
        <v>1696</v>
      </c>
      <c r="AG134">
        <v>5.421875</v>
      </c>
      <c r="AH134">
        <f t="shared" si="8"/>
        <v>1690.578125</v>
      </c>
      <c r="AI134">
        <f t="shared" si="9"/>
        <v>312.80691642651294</v>
      </c>
      <c r="AJ134">
        <f t="shared" si="10"/>
        <v>0.36737991043531981</v>
      </c>
      <c r="AK134">
        <f t="shared" si="11"/>
        <v>4616.4745317465977</v>
      </c>
    </row>
    <row r="135" spans="1:37" x14ac:dyDescent="0.3">
      <c r="A135">
        <v>133</v>
      </c>
      <c r="B135">
        <v>373</v>
      </c>
      <c r="C135" t="s">
        <v>91</v>
      </c>
      <c r="D135">
        <v>4.09543283987754E-2</v>
      </c>
      <c r="E135">
        <v>5120</v>
      </c>
      <c r="F135">
        <v>5120</v>
      </c>
      <c r="G135">
        <v>1</v>
      </c>
      <c r="H135">
        <v>7.1494396955469499</v>
      </c>
      <c r="I135">
        <v>10.654340796293599</v>
      </c>
      <c r="J135">
        <v>-1.06565148712997</v>
      </c>
      <c r="K135" t="b">
        <v>1</v>
      </c>
      <c r="L135">
        <v>30.94</v>
      </c>
      <c r="M135" t="s">
        <v>92</v>
      </c>
      <c r="N135">
        <v>10.6565091668996</v>
      </c>
      <c r="O135">
        <v>3.7189999999999999</v>
      </c>
      <c r="P135">
        <v>1.49</v>
      </c>
      <c r="Q135" t="s">
        <v>229</v>
      </c>
      <c r="S135">
        <v>0</v>
      </c>
      <c r="T135">
        <v>5228</v>
      </c>
      <c r="U135">
        <v>5120</v>
      </c>
      <c r="V135">
        <v>184</v>
      </c>
      <c r="W135">
        <v>5120</v>
      </c>
      <c r="X135">
        <v>1</v>
      </c>
      <c r="Y135">
        <v>0.45334270898400902</v>
      </c>
      <c r="Z135">
        <v>30.94</v>
      </c>
      <c r="AA135">
        <v>169</v>
      </c>
      <c r="AB135" t="s">
        <v>94</v>
      </c>
      <c r="AC135">
        <v>5.5625</v>
      </c>
      <c r="AD135" t="s">
        <v>98</v>
      </c>
      <c r="AE135">
        <v>6</v>
      </c>
      <c r="AF135">
        <v>30.9375</v>
      </c>
      <c r="AG135">
        <v>3.830078125</v>
      </c>
      <c r="AH135">
        <f t="shared" si="8"/>
        <v>27.107421875</v>
      </c>
      <c r="AI135">
        <f t="shared" si="9"/>
        <v>8.0775114737378892</v>
      </c>
      <c r="AJ135">
        <f t="shared" si="10"/>
        <v>0.34450334214797906</v>
      </c>
      <c r="AK135">
        <f t="shared" si="11"/>
        <v>89.803192639887385</v>
      </c>
    </row>
    <row r="136" spans="1:37" x14ac:dyDescent="0.3">
      <c r="A136">
        <v>134</v>
      </c>
      <c r="B136">
        <v>375</v>
      </c>
      <c r="C136" t="s">
        <v>91</v>
      </c>
      <c r="D136">
        <v>2.9394275289649899E-2</v>
      </c>
      <c r="E136">
        <v>5120</v>
      </c>
      <c r="F136">
        <v>20480</v>
      </c>
      <c r="G136">
        <v>4</v>
      </c>
      <c r="H136">
        <v>5.2350670989409602</v>
      </c>
      <c r="I136">
        <v>13.6398037304438</v>
      </c>
      <c r="J136">
        <v>-1.0905649080206401</v>
      </c>
      <c r="K136" t="b">
        <v>1</v>
      </c>
      <c r="L136">
        <v>403.8</v>
      </c>
      <c r="M136" t="s">
        <v>92</v>
      </c>
      <c r="N136">
        <v>13.643371068722001</v>
      </c>
      <c r="O136">
        <v>4.59</v>
      </c>
      <c r="P136">
        <v>2.605</v>
      </c>
      <c r="Q136" t="s">
        <v>230</v>
      </c>
      <c r="S136">
        <v>0</v>
      </c>
      <c r="T136">
        <v>38800</v>
      </c>
      <c r="U136">
        <v>5120</v>
      </c>
      <c r="V136">
        <v>154</v>
      </c>
      <c r="W136">
        <v>5120</v>
      </c>
      <c r="X136">
        <v>1</v>
      </c>
      <c r="Y136">
        <v>0.34127143225149698</v>
      </c>
      <c r="Z136">
        <v>403.8</v>
      </c>
      <c r="AA136">
        <v>96.06</v>
      </c>
      <c r="AB136" t="s">
        <v>94</v>
      </c>
      <c r="AC136">
        <v>20.09375</v>
      </c>
      <c r="AE136">
        <v>0</v>
      </c>
      <c r="AF136">
        <v>403.75</v>
      </c>
      <c r="AG136">
        <v>22.15625</v>
      </c>
      <c r="AH136">
        <f t="shared" si="8"/>
        <v>381.59375</v>
      </c>
      <c r="AI136">
        <f t="shared" si="9"/>
        <v>18.222849083215795</v>
      </c>
      <c r="AJ136">
        <f t="shared" si="10"/>
        <v>0.33602661594955041</v>
      </c>
      <c r="AK136">
        <f t="shared" si="11"/>
        <v>1201.5417256727583</v>
      </c>
    </row>
    <row r="137" spans="1:37" x14ac:dyDescent="0.3">
      <c r="A137">
        <v>135</v>
      </c>
      <c r="B137">
        <v>376</v>
      </c>
      <c r="C137" t="s">
        <v>91</v>
      </c>
      <c r="D137">
        <v>1.6209781801756099E-2</v>
      </c>
      <c r="E137">
        <v>5120</v>
      </c>
      <c r="F137">
        <v>20480</v>
      </c>
      <c r="G137">
        <v>4</v>
      </c>
      <c r="H137">
        <v>5.0047068656043097</v>
      </c>
      <c r="I137">
        <v>9.9703144588210897</v>
      </c>
      <c r="J137">
        <v>-1.09377954297428</v>
      </c>
      <c r="K137" t="b">
        <v>1</v>
      </c>
      <c r="L137">
        <v>98.1</v>
      </c>
      <c r="M137" t="s">
        <v>92</v>
      </c>
      <c r="N137">
        <v>10.2360870265312</v>
      </c>
      <c r="O137">
        <v>4.6100000000000003</v>
      </c>
      <c r="P137">
        <v>1.992</v>
      </c>
      <c r="Q137" t="s">
        <v>231</v>
      </c>
      <c r="R137" s="1" t="s">
        <v>1941</v>
      </c>
      <c r="S137">
        <v>0</v>
      </c>
      <c r="T137">
        <v>40770</v>
      </c>
      <c r="U137">
        <v>5120</v>
      </c>
      <c r="V137">
        <v>337</v>
      </c>
      <c r="W137">
        <v>5120</v>
      </c>
      <c r="X137">
        <v>1</v>
      </c>
      <c r="Y137">
        <v>0.218150283588465</v>
      </c>
      <c r="Z137">
        <v>98.1</v>
      </c>
      <c r="AA137">
        <v>415.5</v>
      </c>
      <c r="AB137" t="s">
        <v>94</v>
      </c>
      <c r="AC137">
        <v>9.90625</v>
      </c>
      <c r="AE137">
        <v>0</v>
      </c>
      <c r="AF137">
        <v>98.125</v>
      </c>
      <c r="AG137">
        <v>17.734375</v>
      </c>
      <c r="AH137">
        <f t="shared" si="8"/>
        <v>80.390625</v>
      </c>
      <c r="AI137">
        <f t="shared" si="9"/>
        <v>5.5330396475770929</v>
      </c>
      <c r="AJ137">
        <f t="shared" si="10"/>
        <v>0.33494814741462003</v>
      </c>
      <c r="AK137">
        <f t="shared" si="11"/>
        <v>292.95579258282822</v>
      </c>
    </row>
    <row r="138" spans="1:37" x14ac:dyDescent="0.3">
      <c r="A138">
        <v>136</v>
      </c>
      <c r="B138">
        <v>383</v>
      </c>
      <c r="C138" t="s">
        <v>91</v>
      </c>
      <c r="D138">
        <v>3.9832325336881601E-2</v>
      </c>
      <c r="E138">
        <v>5120</v>
      </c>
      <c r="F138">
        <v>15360</v>
      </c>
      <c r="G138">
        <v>3</v>
      </c>
      <c r="H138">
        <v>2.7147740472312298</v>
      </c>
      <c r="I138">
        <v>8.61092393106156</v>
      </c>
      <c r="J138">
        <v>-0.99251854193478095</v>
      </c>
      <c r="K138" t="b">
        <v>1</v>
      </c>
      <c r="L138">
        <v>1485</v>
      </c>
      <c r="M138" t="s">
        <v>92</v>
      </c>
      <c r="N138">
        <v>8.7808243336790799</v>
      </c>
      <c r="O138">
        <v>4.367</v>
      </c>
      <c r="P138">
        <v>3.1720000000000002</v>
      </c>
      <c r="Q138" t="s">
        <v>232</v>
      </c>
      <c r="S138">
        <v>0</v>
      </c>
      <c r="T138">
        <v>23380</v>
      </c>
      <c r="U138">
        <v>5120</v>
      </c>
      <c r="V138">
        <v>1285</v>
      </c>
      <c r="W138">
        <v>5120</v>
      </c>
      <c r="X138">
        <v>1</v>
      </c>
      <c r="Y138">
        <v>4.7836052967077901E-2</v>
      </c>
      <c r="Z138">
        <v>1485</v>
      </c>
      <c r="AA138">
        <v>15.74</v>
      </c>
      <c r="AB138" t="s">
        <v>94</v>
      </c>
      <c r="AC138">
        <v>38.53125</v>
      </c>
      <c r="AE138">
        <v>0</v>
      </c>
      <c r="AF138">
        <v>1485</v>
      </c>
      <c r="AG138">
        <v>4.20703125</v>
      </c>
      <c r="AH138">
        <f t="shared" si="8"/>
        <v>1480.79296875</v>
      </c>
      <c r="AI138">
        <f t="shared" si="9"/>
        <v>352.98050139275767</v>
      </c>
      <c r="AJ138">
        <f t="shared" si="10"/>
        <v>0.37064203702041498</v>
      </c>
      <c r="AK138">
        <f t="shared" si="11"/>
        <v>4006.5611875487457</v>
      </c>
    </row>
    <row r="139" spans="1:37" x14ac:dyDescent="0.3">
      <c r="A139">
        <v>137</v>
      </c>
      <c r="B139">
        <v>384</v>
      </c>
      <c r="C139" t="s">
        <v>91</v>
      </c>
      <c r="D139">
        <v>5.5564253760623399E-2</v>
      </c>
      <c r="E139">
        <v>5120</v>
      </c>
      <c r="F139">
        <v>5120</v>
      </c>
      <c r="G139">
        <v>1</v>
      </c>
      <c r="H139">
        <v>4.8086577627828904</v>
      </c>
      <c r="I139">
        <v>8.8143072468198191</v>
      </c>
      <c r="J139">
        <v>-1.0415417249777099</v>
      </c>
      <c r="K139" t="b">
        <v>1</v>
      </c>
      <c r="L139">
        <v>68.06</v>
      </c>
      <c r="M139" t="s">
        <v>92</v>
      </c>
      <c r="N139">
        <v>8.8161719320253198</v>
      </c>
      <c r="O139">
        <v>3.5619999999999998</v>
      </c>
      <c r="P139">
        <v>1.833</v>
      </c>
      <c r="Q139" t="s">
        <v>233</v>
      </c>
      <c r="S139">
        <v>0</v>
      </c>
      <c r="T139">
        <v>3652</v>
      </c>
      <c r="U139">
        <v>5120</v>
      </c>
      <c r="V139">
        <v>297</v>
      </c>
      <c r="W139">
        <v>5120</v>
      </c>
      <c r="X139">
        <v>1</v>
      </c>
      <c r="Y139">
        <v>0.22100073856090599</v>
      </c>
      <c r="Z139">
        <v>68.06</v>
      </c>
      <c r="AA139">
        <v>53.66</v>
      </c>
      <c r="AB139" t="s">
        <v>94</v>
      </c>
      <c r="AC139">
        <v>8.25</v>
      </c>
      <c r="AE139">
        <v>12</v>
      </c>
      <c r="AF139">
        <v>68.0625</v>
      </c>
      <c r="AG139">
        <v>2.78515625</v>
      </c>
      <c r="AH139">
        <f t="shared" si="8"/>
        <v>65.27734375</v>
      </c>
      <c r="AI139">
        <f t="shared" si="9"/>
        <v>24.437587657784011</v>
      </c>
      <c r="AJ139">
        <f t="shared" si="10"/>
        <v>0.35291017189735147</v>
      </c>
      <c r="AK139">
        <f t="shared" si="11"/>
        <v>192.86069209644904</v>
      </c>
    </row>
    <row r="140" spans="1:37" x14ac:dyDescent="0.3">
      <c r="A140">
        <v>138</v>
      </c>
      <c r="B140">
        <v>386</v>
      </c>
      <c r="C140" t="s">
        <v>91</v>
      </c>
      <c r="D140">
        <v>3.2381798440515003E-2</v>
      </c>
      <c r="E140">
        <v>5120</v>
      </c>
      <c r="F140">
        <v>20480</v>
      </c>
      <c r="G140">
        <v>4</v>
      </c>
      <c r="H140">
        <v>4.8590069722377098</v>
      </c>
      <c r="I140">
        <v>12.849795782050499</v>
      </c>
      <c r="J140">
        <v>-1.0905649080206401</v>
      </c>
      <c r="K140" t="b">
        <v>1</v>
      </c>
      <c r="L140">
        <v>440.2</v>
      </c>
      <c r="M140" t="s">
        <v>92</v>
      </c>
      <c r="N140">
        <v>12.846159904139199</v>
      </c>
      <c r="O140">
        <v>4.58</v>
      </c>
      <c r="P140">
        <v>2.645</v>
      </c>
      <c r="Q140" t="s">
        <v>234</v>
      </c>
      <c r="S140">
        <v>0</v>
      </c>
      <c r="T140">
        <v>37920</v>
      </c>
      <c r="U140">
        <v>5120</v>
      </c>
      <c r="V140">
        <v>310</v>
      </c>
      <c r="W140">
        <v>5120</v>
      </c>
      <c r="X140">
        <v>1</v>
      </c>
      <c r="Y140">
        <v>0.21917686783243401</v>
      </c>
      <c r="Z140">
        <v>440.2</v>
      </c>
      <c r="AA140">
        <v>86.1</v>
      </c>
      <c r="AB140" t="s">
        <v>94</v>
      </c>
      <c r="AC140">
        <v>20.984375</v>
      </c>
      <c r="AE140">
        <v>0</v>
      </c>
      <c r="AF140">
        <v>440.25</v>
      </c>
      <c r="AG140">
        <v>17.140625</v>
      </c>
      <c r="AH140">
        <f t="shared" si="8"/>
        <v>423.109375</v>
      </c>
      <c r="AI140">
        <f t="shared" si="9"/>
        <v>25.684594348222426</v>
      </c>
      <c r="AJ140">
        <f t="shared" si="10"/>
        <v>0.33602661594955041</v>
      </c>
      <c r="AK140">
        <f t="shared" si="11"/>
        <v>1310.1640736283141</v>
      </c>
    </row>
    <row r="141" spans="1:37" x14ac:dyDescent="0.3">
      <c r="A141">
        <v>139</v>
      </c>
      <c r="B141">
        <v>387</v>
      </c>
      <c r="C141" t="s">
        <v>91</v>
      </c>
      <c r="D141">
        <v>1.3426205033391E-2</v>
      </c>
      <c r="E141">
        <v>5120</v>
      </c>
      <c r="F141">
        <v>20480</v>
      </c>
      <c r="G141">
        <v>4</v>
      </c>
      <c r="H141">
        <v>4.2959117637359903</v>
      </c>
      <c r="I141">
        <v>9.5818969417705002</v>
      </c>
      <c r="J141">
        <v>-1.09136856675905</v>
      </c>
      <c r="K141" t="b">
        <v>1</v>
      </c>
      <c r="L141">
        <v>170.4</v>
      </c>
      <c r="M141" t="s">
        <v>92</v>
      </c>
      <c r="N141">
        <v>9.7189856875685194</v>
      </c>
      <c r="O141">
        <v>4.5999999999999996</v>
      </c>
      <c r="P141">
        <v>2.23</v>
      </c>
      <c r="Q141" t="s">
        <v>235</v>
      </c>
      <c r="R141" s="1" t="s">
        <v>1941</v>
      </c>
      <c r="S141">
        <v>0</v>
      </c>
      <c r="T141">
        <v>39870</v>
      </c>
      <c r="U141">
        <v>5120</v>
      </c>
      <c r="V141">
        <v>164</v>
      </c>
      <c r="W141">
        <v>5120</v>
      </c>
      <c r="X141">
        <v>1</v>
      </c>
      <c r="Y141">
        <v>0.25736746949778</v>
      </c>
      <c r="Z141">
        <v>170.4</v>
      </c>
      <c r="AA141">
        <v>234</v>
      </c>
      <c r="AB141" t="s">
        <v>94</v>
      </c>
      <c r="AC141">
        <v>13.0546875</v>
      </c>
      <c r="AE141">
        <v>0</v>
      </c>
      <c r="AF141">
        <v>170.375</v>
      </c>
      <c r="AG141">
        <v>21.28125</v>
      </c>
      <c r="AH141">
        <f t="shared" si="8"/>
        <v>149.09375</v>
      </c>
      <c r="AI141">
        <f t="shared" si="9"/>
        <v>8.0058737151248156</v>
      </c>
      <c r="AJ141">
        <f t="shared" si="10"/>
        <v>0.33575667370855355</v>
      </c>
      <c r="AK141">
        <f t="shared" si="11"/>
        <v>507.43593006848289</v>
      </c>
    </row>
    <row r="142" spans="1:37" x14ac:dyDescent="0.3">
      <c r="A142">
        <v>140</v>
      </c>
      <c r="B142">
        <v>394</v>
      </c>
      <c r="C142" t="s">
        <v>91</v>
      </c>
      <c r="D142">
        <v>5.04481522473346E-2</v>
      </c>
      <c r="E142">
        <v>5120</v>
      </c>
      <c r="F142">
        <v>15360</v>
      </c>
      <c r="G142">
        <v>3</v>
      </c>
      <c r="H142">
        <v>2.1065426145824802</v>
      </c>
      <c r="I142">
        <v>6.4718584623793998</v>
      </c>
      <c r="J142">
        <v>-1.0310941613783999</v>
      </c>
      <c r="K142" t="b">
        <v>1</v>
      </c>
      <c r="L142">
        <v>1182</v>
      </c>
      <c r="M142" t="s">
        <v>92</v>
      </c>
      <c r="N142">
        <v>6.6300234474169404</v>
      </c>
      <c r="O142">
        <v>4.34</v>
      </c>
      <c r="P142">
        <v>3.0720000000000001</v>
      </c>
      <c r="Q142" t="s">
        <v>236</v>
      </c>
      <c r="S142">
        <v>0</v>
      </c>
      <c r="T142">
        <v>21890</v>
      </c>
      <c r="U142">
        <v>5120</v>
      </c>
      <c r="V142">
        <v>64</v>
      </c>
      <c r="W142">
        <v>5120</v>
      </c>
      <c r="X142">
        <v>1</v>
      </c>
      <c r="Y142">
        <v>0.13941126539430701</v>
      </c>
      <c r="Z142">
        <v>1182</v>
      </c>
      <c r="AA142">
        <v>18.52</v>
      </c>
      <c r="AB142" t="s">
        <v>94</v>
      </c>
      <c r="AC142">
        <v>34.375</v>
      </c>
      <c r="AE142">
        <v>0</v>
      </c>
      <c r="AF142">
        <v>1182</v>
      </c>
      <c r="AG142">
        <v>17.859375</v>
      </c>
      <c r="AH142">
        <f t="shared" si="8"/>
        <v>1164.140625</v>
      </c>
      <c r="AI142">
        <f t="shared" si="9"/>
        <v>66.183727034120736</v>
      </c>
      <c r="AJ142">
        <f t="shared" si="10"/>
        <v>0.35661655096557715</v>
      </c>
      <c r="AK142">
        <f t="shared" si="11"/>
        <v>3314.4844141406493</v>
      </c>
    </row>
    <row r="143" spans="1:37" x14ac:dyDescent="0.3">
      <c r="A143">
        <v>141</v>
      </c>
      <c r="B143">
        <v>395</v>
      </c>
      <c r="C143" t="s">
        <v>91</v>
      </c>
      <c r="D143">
        <v>5.2359450304869597E-2</v>
      </c>
      <c r="E143">
        <v>5120</v>
      </c>
      <c r="F143">
        <v>5120</v>
      </c>
      <c r="G143">
        <v>1</v>
      </c>
      <c r="H143">
        <v>3.2115765084001802</v>
      </c>
      <c r="I143">
        <v>4.9773163269834804</v>
      </c>
      <c r="J143">
        <v>-1.05118562983861</v>
      </c>
      <c r="K143" t="b">
        <v>1</v>
      </c>
      <c r="L143">
        <v>35.44</v>
      </c>
      <c r="M143" t="s">
        <v>92</v>
      </c>
      <c r="N143">
        <v>5.2404381227571504</v>
      </c>
      <c r="O143">
        <v>3.621</v>
      </c>
      <c r="P143">
        <v>1.55</v>
      </c>
      <c r="Q143" t="s">
        <v>237</v>
      </c>
      <c r="S143">
        <v>0</v>
      </c>
      <c r="T143">
        <v>4172</v>
      </c>
      <c r="U143">
        <v>5120</v>
      </c>
      <c r="V143">
        <v>28</v>
      </c>
      <c r="W143">
        <v>5120</v>
      </c>
      <c r="X143">
        <v>1</v>
      </c>
      <c r="Y143">
        <v>0.41794867475853098</v>
      </c>
      <c r="Z143">
        <v>35.44</v>
      </c>
      <c r="AA143">
        <v>117.75</v>
      </c>
      <c r="AB143" t="s">
        <v>94</v>
      </c>
      <c r="AC143">
        <v>5.953125</v>
      </c>
      <c r="AE143">
        <v>10</v>
      </c>
      <c r="AF143">
        <v>35.4375</v>
      </c>
      <c r="AG143">
        <v>4.76953125</v>
      </c>
      <c r="AH143">
        <f t="shared" si="8"/>
        <v>30.66796875</v>
      </c>
      <c r="AI143">
        <f t="shared" si="9"/>
        <v>7.4299754299754301</v>
      </c>
      <c r="AJ143">
        <f t="shared" si="10"/>
        <v>0.34952309833389372</v>
      </c>
      <c r="AK143">
        <f t="shared" si="11"/>
        <v>101.38814907776748</v>
      </c>
    </row>
    <row r="144" spans="1:37" x14ac:dyDescent="0.3">
      <c r="A144">
        <v>142</v>
      </c>
      <c r="B144">
        <v>397</v>
      </c>
      <c r="C144" t="s">
        <v>91</v>
      </c>
      <c r="D144">
        <v>2.42462125579954E-2</v>
      </c>
      <c r="E144">
        <v>5120</v>
      </c>
      <c r="F144">
        <v>20480</v>
      </c>
      <c r="G144">
        <v>4</v>
      </c>
      <c r="H144">
        <v>2.9839956309285798</v>
      </c>
      <c r="I144">
        <v>8.0602850733871794</v>
      </c>
      <c r="J144">
        <v>-1.0881539318054201</v>
      </c>
      <c r="K144" t="b">
        <v>1</v>
      </c>
      <c r="L144">
        <v>503.5</v>
      </c>
      <c r="M144" t="s">
        <v>92</v>
      </c>
      <c r="N144">
        <v>8.1077088526813093</v>
      </c>
      <c r="O144">
        <v>4.5739999999999998</v>
      </c>
      <c r="P144">
        <v>2.7010000000000001</v>
      </c>
      <c r="Q144" t="s">
        <v>238</v>
      </c>
      <c r="S144">
        <v>0</v>
      </c>
      <c r="T144">
        <v>37380</v>
      </c>
      <c r="U144">
        <v>5120</v>
      </c>
      <c r="V144">
        <v>45</v>
      </c>
      <c r="W144">
        <v>5120</v>
      </c>
      <c r="X144">
        <v>1</v>
      </c>
      <c r="Y144">
        <v>0.29575660652126001</v>
      </c>
      <c r="Z144">
        <v>503.5</v>
      </c>
      <c r="AA144">
        <v>74.25</v>
      </c>
      <c r="AB144" t="s">
        <v>94</v>
      </c>
      <c r="AC144">
        <v>22.4375</v>
      </c>
      <c r="AE144">
        <v>0</v>
      </c>
      <c r="AF144">
        <v>503.5</v>
      </c>
      <c r="AG144">
        <v>26.984375</v>
      </c>
      <c r="AH144">
        <f t="shared" si="8"/>
        <v>476.515625</v>
      </c>
      <c r="AI144">
        <f t="shared" si="9"/>
        <v>18.658946149392008</v>
      </c>
      <c r="AJ144">
        <f t="shared" si="10"/>
        <v>0.33683774554245205</v>
      </c>
      <c r="AK144">
        <f t="shared" si="11"/>
        <v>1494.7849718835721</v>
      </c>
    </row>
    <row r="145" spans="1:37" x14ac:dyDescent="0.3">
      <c r="A145">
        <v>143</v>
      </c>
      <c r="B145">
        <v>398</v>
      </c>
      <c r="C145" t="s">
        <v>91</v>
      </c>
      <c r="D145">
        <v>3.2094106337524797E-2</v>
      </c>
      <c r="E145">
        <v>5120</v>
      </c>
      <c r="F145">
        <v>20480</v>
      </c>
      <c r="G145">
        <v>4</v>
      </c>
      <c r="H145">
        <v>3.71917933193274</v>
      </c>
      <c r="I145">
        <v>10.9832014646139</v>
      </c>
      <c r="J145">
        <v>-1.07609905072928</v>
      </c>
      <c r="K145" t="b">
        <v>1</v>
      </c>
      <c r="L145">
        <v>899</v>
      </c>
      <c r="M145" t="s">
        <v>92</v>
      </c>
      <c r="N145">
        <v>10.992009784496901</v>
      </c>
      <c r="O145">
        <v>4.55</v>
      </c>
      <c r="P145">
        <v>2.9529999999999998</v>
      </c>
      <c r="Q145" t="s">
        <v>239</v>
      </c>
      <c r="R145" s="1" t="s">
        <v>1941</v>
      </c>
      <c r="S145">
        <v>0</v>
      </c>
      <c r="T145">
        <v>35460</v>
      </c>
      <c r="U145">
        <v>5120</v>
      </c>
      <c r="V145">
        <v>840</v>
      </c>
      <c r="W145">
        <v>5120</v>
      </c>
      <c r="X145">
        <v>1</v>
      </c>
      <c r="Y145">
        <v>9.3820600332117005E-2</v>
      </c>
      <c r="Z145">
        <v>899</v>
      </c>
      <c r="AA145">
        <v>39.44</v>
      </c>
      <c r="AB145" t="s">
        <v>94</v>
      </c>
      <c r="AC145">
        <v>29.984375</v>
      </c>
      <c r="AE145">
        <v>0</v>
      </c>
      <c r="AF145">
        <v>899</v>
      </c>
      <c r="AG145">
        <v>10.8203125</v>
      </c>
      <c r="AH145">
        <f t="shared" si="8"/>
        <v>888.1796875</v>
      </c>
      <c r="AI145">
        <f t="shared" si="9"/>
        <v>83.08447653429603</v>
      </c>
      <c r="AJ145">
        <f t="shared" si="10"/>
        <v>0.34092285780754722</v>
      </c>
      <c r="AK145">
        <f t="shared" si="11"/>
        <v>2636.9601785618324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34C972-DE3F-4551-8EBB-3756C434D0CD}">
  <dimension ref="A1:BB25"/>
  <sheetViews>
    <sheetView topLeftCell="G1" workbookViewId="0"/>
  </sheetViews>
  <sheetFormatPr defaultRowHeight="14.4" x14ac:dyDescent="0.3"/>
  <cols>
    <col min="17" max="17" width="41.21875" bestFit="1" customWidth="1"/>
    <col min="36" max="36" width="18.33203125" bestFit="1" customWidth="1"/>
  </cols>
  <sheetData>
    <row r="1" spans="1:47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  <c r="X1" t="s">
        <v>82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88</v>
      </c>
      <c r="AE1" t="s">
        <v>89</v>
      </c>
      <c r="AF1" t="s">
        <v>90</v>
      </c>
      <c r="AG1" t="s">
        <v>1226</v>
      </c>
      <c r="AH1" t="s">
        <v>1231</v>
      </c>
      <c r="AI1" t="s">
        <v>1256</v>
      </c>
      <c r="AJ1" t="s">
        <v>1257</v>
      </c>
    </row>
    <row r="2" spans="1:47" x14ac:dyDescent="0.3">
      <c r="A2">
        <v>0</v>
      </c>
      <c r="B2">
        <v>12</v>
      </c>
      <c r="C2" t="s">
        <v>91</v>
      </c>
      <c r="D2">
        <v>4.1112525104900301E-2</v>
      </c>
      <c r="E2">
        <v>512</v>
      </c>
      <c r="F2">
        <v>1536</v>
      </c>
      <c r="G2">
        <v>3</v>
      </c>
      <c r="H2">
        <v>5.2402071078056798</v>
      </c>
      <c r="I2">
        <v>6.7088979671223203</v>
      </c>
      <c r="J2">
        <v>-0.62564832785119595</v>
      </c>
      <c r="K2" t="b">
        <v>1</v>
      </c>
      <c r="L2">
        <v>19.079999999999998</v>
      </c>
      <c r="M2" t="s">
        <v>92</v>
      </c>
      <c r="N2">
        <v>6.76590792082244</v>
      </c>
      <c r="O2">
        <v>3</v>
      </c>
      <c r="P2">
        <v>1.28</v>
      </c>
      <c r="Q2" t="s">
        <v>93</v>
      </c>
      <c r="R2">
        <v>0</v>
      </c>
      <c r="S2">
        <v>1001.5</v>
      </c>
      <c r="T2">
        <v>512</v>
      </c>
      <c r="U2">
        <v>57</v>
      </c>
      <c r="V2">
        <v>512</v>
      </c>
      <c r="W2">
        <v>1</v>
      </c>
      <c r="X2">
        <v>0.56162915149458204</v>
      </c>
      <c r="Y2">
        <v>19.079999999999998</v>
      </c>
      <c r="Z2">
        <v>52.5</v>
      </c>
      <c r="AA2" t="s">
        <v>94</v>
      </c>
      <c r="AB2">
        <v>4.3671875</v>
      </c>
      <c r="AD2">
        <v>0</v>
      </c>
      <c r="AE2">
        <v>19.078125</v>
      </c>
      <c r="AF2">
        <v>4.1171875</v>
      </c>
      <c r="AG2">
        <f>AE2-AF2</f>
        <v>14.9609375</v>
      </c>
      <c r="AH2">
        <f>AE2/AF2</f>
        <v>4.6337760910815939</v>
      </c>
      <c r="AI2">
        <f>EXP(J2)</f>
        <v>0.53491451609585483</v>
      </c>
      <c r="AJ2">
        <f>AE2/AI2</f>
        <v>35.6657455087296</v>
      </c>
      <c r="AL2" s="1"/>
      <c r="AM2" s="1" t="s">
        <v>52</v>
      </c>
    </row>
    <row r="3" spans="1:47" x14ac:dyDescent="0.3">
      <c r="A3">
        <v>1</v>
      </c>
      <c r="B3">
        <v>13</v>
      </c>
      <c r="C3" t="s">
        <v>91</v>
      </c>
      <c r="D3">
        <v>5.9928813812536202E-2</v>
      </c>
      <c r="E3">
        <v>512</v>
      </c>
      <c r="F3">
        <v>512</v>
      </c>
      <c r="G3">
        <v>1</v>
      </c>
      <c r="H3">
        <v>3.7441976804747599</v>
      </c>
      <c r="I3">
        <v>3.31456562241247</v>
      </c>
      <c r="J3">
        <v>7.9006676173778301</v>
      </c>
      <c r="K3" t="b">
        <v>1</v>
      </c>
      <c r="L3">
        <v>7.68</v>
      </c>
      <c r="M3" t="s">
        <v>92</v>
      </c>
      <c r="N3">
        <v>3.3790921574522099</v>
      </c>
      <c r="O3">
        <v>2.0619999999999998</v>
      </c>
      <c r="P3">
        <v>0.88529999999999998</v>
      </c>
      <c r="Q3" t="s">
        <v>95</v>
      </c>
      <c r="R3">
        <v>2</v>
      </c>
      <c r="S3">
        <v>115.6</v>
      </c>
      <c r="T3">
        <v>512</v>
      </c>
      <c r="U3">
        <v>41</v>
      </c>
      <c r="V3">
        <v>510</v>
      </c>
      <c r="W3">
        <v>1</v>
      </c>
      <c r="X3">
        <v>0.42857167512573002</v>
      </c>
      <c r="Y3">
        <v>7.68</v>
      </c>
      <c r="Z3">
        <v>15.055</v>
      </c>
      <c r="AA3" t="s">
        <v>94</v>
      </c>
      <c r="AB3">
        <v>2.771484375</v>
      </c>
      <c r="AD3">
        <v>1</v>
      </c>
      <c r="AE3">
        <v>7.6796875</v>
      </c>
      <c r="AF3">
        <v>0.7060546875</v>
      </c>
      <c r="AG3">
        <f t="shared" ref="AG3:AG25" si="0">AE3-AF3</f>
        <v>6.9736328125</v>
      </c>
      <c r="AH3">
        <f t="shared" ref="AH3:AH25" si="1">AE3/AF3</f>
        <v>10.876901798063624</v>
      </c>
      <c r="AI3">
        <f t="shared" ref="AI3:AI25" si="2">EXP(J3)</f>
        <v>2699.0836820644167</v>
      </c>
      <c r="AJ3">
        <f t="shared" ref="AJ3:AJ25" si="3">AE3/AI3</f>
        <v>2.8452943311954399E-3</v>
      </c>
      <c r="AL3" s="1" t="s">
        <v>1226</v>
      </c>
      <c r="AM3" s="1">
        <f>CORREL(AG2:AG500,H2:H500)</f>
        <v>-0.57739568070690261</v>
      </c>
      <c r="AO3" t="s">
        <v>1256</v>
      </c>
    </row>
    <row r="4" spans="1:47" x14ac:dyDescent="0.3">
      <c r="A4">
        <v>2</v>
      </c>
      <c r="B4">
        <v>16</v>
      </c>
      <c r="C4" t="s">
        <v>91</v>
      </c>
      <c r="D4">
        <v>5.6769364083011101E-2</v>
      </c>
      <c r="E4">
        <v>512</v>
      </c>
      <c r="F4">
        <v>2048</v>
      </c>
      <c r="G4">
        <v>4</v>
      </c>
      <c r="H4">
        <v>6.4170387768436603</v>
      </c>
      <c r="I4">
        <v>8.4536965917598597</v>
      </c>
      <c r="J4">
        <v>-0.642926990726984</v>
      </c>
      <c r="K4" t="b">
        <v>1</v>
      </c>
      <c r="L4">
        <v>20.75</v>
      </c>
      <c r="M4" t="s">
        <v>92</v>
      </c>
      <c r="N4">
        <v>8.4524624130744108</v>
      </c>
      <c r="O4">
        <v>3.008</v>
      </c>
      <c r="P4">
        <v>1.3169999999999999</v>
      </c>
      <c r="Q4" t="s">
        <v>96</v>
      </c>
      <c r="R4">
        <v>0</v>
      </c>
      <c r="S4">
        <v>1017</v>
      </c>
      <c r="T4">
        <v>512</v>
      </c>
      <c r="U4">
        <v>103</v>
      </c>
      <c r="V4">
        <v>512</v>
      </c>
      <c r="W4">
        <v>1</v>
      </c>
      <c r="X4">
        <v>0.53375669077753496</v>
      </c>
      <c r="Y4">
        <v>20.75</v>
      </c>
      <c r="Z4">
        <v>49</v>
      </c>
      <c r="AA4" t="s">
        <v>94</v>
      </c>
      <c r="AB4">
        <v>4.5546875</v>
      </c>
      <c r="AC4" t="s">
        <v>98</v>
      </c>
      <c r="AD4">
        <v>0</v>
      </c>
      <c r="AE4">
        <v>20.75</v>
      </c>
      <c r="AF4">
        <v>2.78515625</v>
      </c>
      <c r="AG4">
        <f t="shared" si="0"/>
        <v>17.96484375</v>
      </c>
      <c r="AH4">
        <f t="shared" si="1"/>
        <v>7.4502103786816267</v>
      </c>
      <c r="AI4">
        <f t="shared" si="2"/>
        <v>0.52575130053484331</v>
      </c>
      <c r="AJ4">
        <f t="shared" si="3"/>
        <v>39.46732985518279</v>
      </c>
      <c r="AL4" t="s">
        <v>1231</v>
      </c>
      <c r="AM4">
        <f>CORREL(AH2:AH500,H2:H500)</f>
        <v>-0.44480915944619182</v>
      </c>
      <c r="AO4" t="s">
        <v>1274</v>
      </c>
      <c r="AP4">
        <f>MAX(AI2:AI500)</f>
        <v>2699.0836820644167</v>
      </c>
      <c r="AQ4">
        <f>AP5</f>
        <v>0.52322225514198717</v>
      </c>
      <c r="AR4">
        <f>AP6</f>
        <v>2698.5604598092746</v>
      </c>
      <c r="AS4">
        <f>AP7</f>
        <v>113.52353390521318</v>
      </c>
      <c r="AT4">
        <f>AP8</f>
        <v>539.12779452695736</v>
      </c>
      <c r="AU4">
        <f>AP9</f>
        <v>0.5419473452927821</v>
      </c>
    </row>
    <row r="5" spans="1:47" x14ac:dyDescent="0.3">
      <c r="A5">
        <v>3</v>
      </c>
      <c r="B5">
        <v>17</v>
      </c>
      <c r="C5" t="s">
        <v>91</v>
      </c>
      <c r="D5">
        <v>8.1939719076597903E-2</v>
      </c>
      <c r="E5">
        <v>512</v>
      </c>
      <c r="F5">
        <v>2048</v>
      </c>
      <c r="G5">
        <v>4</v>
      </c>
      <c r="H5">
        <v>5.5963729807138396</v>
      </c>
      <c r="I5">
        <v>3.7190740364997699</v>
      </c>
      <c r="J5">
        <v>-0.64774894315743603</v>
      </c>
      <c r="K5" t="b">
        <v>1</v>
      </c>
      <c r="L5">
        <v>4.617</v>
      </c>
      <c r="M5" t="s">
        <v>92</v>
      </c>
      <c r="N5">
        <v>4.01833218389626</v>
      </c>
      <c r="O5">
        <v>2.621</v>
      </c>
      <c r="P5">
        <v>0.66459999999999997</v>
      </c>
      <c r="Q5" t="s">
        <v>97</v>
      </c>
      <c r="R5">
        <v>0</v>
      </c>
      <c r="S5">
        <v>417.5</v>
      </c>
      <c r="T5">
        <v>512</v>
      </c>
      <c r="U5">
        <v>151</v>
      </c>
      <c r="V5">
        <v>512</v>
      </c>
      <c r="W5">
        <v>1</v>
      </c>
      <c r="X5">
        <v>0.37404752839125099</v>
      </c>
      <c r="Y5">
        <v>4.617</v>
      </c>
      <c r="Z5">
        <v>90.44</v>
      </c>
      <c r="AA5" t="s">
        <v>94</v>
      </c>
      <c r="AB5">
        <v>2.1484375</v>
      </c>
      <c r="AD5">
        <v>0</v>
      </c>
      <c r="AE5">
        <v>4.6171875</v>
      </c>
      <c r="AF5">
        <v>0.96533203125</v>
      </c>
      <c r="AG5">
        <f t="shared" si="0"/>
        <v>3.65185546875</v>
      </c>
      <c r="AH5">
        <f t="shared" si="1"/>
        <v>4.7830045523520486</v>
      </c>
      <c r="AI5">
        <f t="shared" si="2"/>
        <v>0.52322225514198717</v>
      </c>
      <c r="AJ5">
        <f t="shared" si="3"/>
        <v>8.8245242908236587</v>
      </c>
      <c r="AO5" t="s">
        <v>1260</v>
      </c>
      <c r="AP5">
        <f>MIN(AI2:AI500)</f>
        <v>0.52322225514198717</v>
      </c>
    </row>
    <row r="6" spans="1:47" x14ac:dyDescent="0.3">
      <c r="A6">
        <v>4</v>
      </c>
      <c r="B6">
        <v>26</v>
      </c>
      <c r="C6" t="s">
        <v>91</v>
      </c>
      <c r="D6">
        <v>3.1390784638652101E-2</v>
      </c>
      <c r="E6">
        <v>512</v>
      </c>
      <c r="F6">
        <v>1536</v>
      </c>
      <c r="G6">
        <v>3</v>
      </c>
      <c r="H6">
        <v>5.4470772817587996</v>
      </c>
      <c r="I6">
        <v>6.6439448485515102</v>
      </c>
      <c r="J6">
        <v>-0.62725564532801303</v>
      </c>
      <c r="K6" t="b">
        <v>1</v>
      </c>
      <c r="L6">
        <v>16.600000000000001</v>
      </c>
      <c r="M6" t="s">
        <v>92</v>
      </c>
      <c r="N6">
        <v>6.7231531879568296</v>
      </c>
      <c r="O6">
        <v>2.9940000000000002</v>
      </c>
      <c r="P6">
        <v>1.22</v>
      </c>
      <c r="Q6" t="s">
        <v>99</v>
      </c>
      <c r="R6">
        <v>0</v>
      </c>
      <c r="S6">
        <v>987.5</v>
      </c>
      <c r="T6">
        <v>512</v>
      </c>
      <c r="U6">
        <v>28</v>
      </c>
      <c r="V6">
        <v>512</v>
      </c>
      <c r="W6">
        <v>1</v>
      </c>
      <c r="X6">
        <v>0.84041861061563705</v>
      </c>
      <c r="Y6">
        <v>16.600000000000001</v>
      </c>
      <c r="Z6">
        <v>59.5</v>
      </c>
      <c r="AA6" t="s">
        <v>94</v>
      </c>
      <c r="AB6">
        <v>4.07421875</v>
      </c>
      <c r="AD6">
        <v>0</v>
      </c>
      <c r="AE6">
        <v>16.59375</v>
      </c>
      <c r="AF6">
        <v>4.87890625</v>
      </c>
      <c r="AG6">
        <f t="shared" si="0"/>
        <v>11.71484375</v>
      </c>
      <c r="AH6">
        <f t="shared" si="1"/>
        <v>3.4011208967173738</v>
      </c>
      <c r="AI6">
        <f t="shared" si="2"/>
        <v>0.53405542924313909</v>
      </c>
      <c r="AJ6">
        <f t="shared" si="3"/>
        <v>31.071213007826895</v>
      </c>
      <c r="AO6" t="s">
        <v>1226</v>
      </c>
      <c r="AP6">
        <f>AP4-AP5</f>
        <v>2698.5604598092746</v>
      </c>
    </row>
    <row r="7" spans="1:47" x14ac:dyDescent="0.3">
      <c r="A7">
        <v>5</v>
      </c>
      <c r="B7">
        <v>27</v>
      </c>
      <c r="C7" t="s">
        <v>91</v>
      </c>
      <c r="D7">
        <v>4.2153646331441003E-2</v>
      </c>
      <c r="E7">
        <v>512</v>
      </c>
      <c r="F7">
        <v>512</v>
      </c>
      <c r="G7">
        <v>1</v>
      </c>
      <c r="H7">
        <v>5.4174221559999296</v>
      </c>
      <c r="I7">
        <v>2.33837948530465</v>
      </c>
      <c r="J7">
        <v>1.4007900167598299</v>
      </c>
      <c r="K7" t="b">
        <v>1</v>
      </c>
      <c r="L7">
        <v>2.7010000000000001</v>
      </c>
      <c r="M7" t="s">
        <v>92</v>
      </c>
      <c r="N7">
        <v>2.5136663752417001</v>
      </c>
      <c r="O7">
        <v>2.1349999999999998</v>
      </c>
      <c r="P7">
        <v>0.43159999999999998</v>
      </c>
      <c r="Q7" t="s">
        <v>100</v>
      </c>
      <c r="R7">
        <v>62</v>
      </c>
      <c r="S7">
        <v>136.4</v>
      </c>
      <c r="T7">
        <v>512</v>
      </c>
      <c r="U7">
        <v>32</v>
      </c>
      <c r="V7">
        <v>450</v>
      </c>
      <c r="W7">
        <v>1</v>
      </c>
      <c r="X7">
        <v>0.78089729046781298</v>
      </c>
      <c r="Y7">
        <v>2.7010000000000001</v>
      </c>
      <c r="Z7">
        <v>50.5</v>
      </c>
      <c r="AA7" t="s">
        <v>94</v>
      </c>
      <c r="AB7">
        <v>1.6435546875</v>
      </c>
      <c r="AD7">
        <v>2</v>
      </c>
      <c r="AE7">
        <v>2.701171875</v>
      </c>
      <c r="AF7">
        <v>0.85888671875</v>
      </c>
      <c r="AG7">
        <f t="shared" si="0"/>
        <v>1.84228515625</v>
      </c>
      <c r="AH7">
        <f t="shared" si="1"/>
        <v>3.1449687322342239</v>
      </c>
      <c r="AI7">
        <f t="shared" si="2"/>
        <v>4.0584049085951017</v>
      </c>
      <c r="AJ7">
        <f t="shared" si="3"/>
        <v>0.66557476048762831</v>
      </c>
      <c r="AL7" t="s">
        <v>1232</v>
      </c>
      <c r="AM7">
        <f>_xlfn.STDEV.P(AG2:AG500)</f>
        <v>2417.1158774024689</v>
      </c>
      <c r="AO7" t="s">
        <v>1275</v>
      </c>
      <c r="AP7">
        <f>AVERAGE(AI2:AI500)</f>
        <v>113.52353390521318</v>
      </c>
    </row>
    <row r="8" spans="1:47" x14ac:dyDescent="0.3">
      <c r="A8">
        <v>6</v>
      </c>
      <c r="B8">
        <v>30</v>
      </c>
      <c r="C8" t="s">
        <v>91</v>
      </c>
      <c r="D8">
        <v>2.46580126918589E-2</v>
      </c>
      <c r="E8">
        <v>512</v>
      </c>
      <c r="F8">
        <v>2048</v>
      </c>
      <c r="G8">
        <v>4</v>
      </c>
      <c r="H8">
        <v>3.4166310874090602</v>
      </c>
      <c r="I8">
        <v>5.4485923493544899</v>
      </c>
      <c r="J8">
        <v>-0.621228204789948</v>
      </c>
      <c r="K8" t="b">
        <v>1</v>
      </c>
      <c r="L8">
        <v>39.340000000000003</v>
      </c>
      <c r="M8" t="s">
        <v>92</v>
      </c>
      <c r="N8">
        <v>5.5323983877594998</v>
      </c>
      <c r="O8">
        <v>3.0249999999999999</v>
      </c>
      <c r="P8">
        <v>1.595</v>
      </c>
      <c r="Q8" t="s">
        <v>102</v>
      </c>
      <c r="R8">
        <v>0</v>
      </c>
      <c r="S8">
        <v>1061</v>
      </c>
      <c r="T8">
        <v>512</v>
      </c>
      <c r="U8">
        <v>116</v>
      </c>
      <c r="V8">
        <v>512</v>
      </c>
      <c r="W8">
        <v>1</v>
      </c>
      <c r="X8">
        <v>0.224378563512801</v>
      </c>
      <c r="Y8">
        <v>39.340000000000003</v>
      </c>
      <c r="Z8">
        <v>26.97</v>
      </c>
      <c r="AA8" t="s">
        <v>94</v>
      </c>
      <c r="AB8">
        <v>6.2734375</v>
      </c>
      <c r="AD8">
        <v>0</v>
      </c>
      <c r="AE8">
        <v>39.34375</v>
      </c>
      <c r="AF8">
        <v>2.755859375</v>
      </c>
      <c r="AG8">
        <f t="shared" si="0"/>
        <v>36.587890625</v>
      </c>
      <c r="AH8">
        <f t="shared" si="1"/>
        <v>14.276399716513112</v>
      </c>
      <c r="AI8">
        <f t="shared" si="2"/>
        <v>0.53728413723473178</v>
      </c>
      <c r="AJ8">
        <f t="shared" si="3"/>
        <v>73.227082791784113</v>
      </c>
      <c r="AL8" t="s">
        <v>1233</v>
      </c>
      <c r="AM8">
        <f>_xlfn.STDEV.P(AH2:AH500)</f>
        <v>1517.0890138509378</v>
      </c>
      <c r="AO8" t="s">
        <v>1276</v>
      </c>
      <c r="AP8">
        <f>_xlfn.STDEV.P(AI2:AI500)</f>
        <v>539.12779452695736</v>
      </c>
    </row>
    <row r="9" spans="1:47" x14ac:dyDescent="0.3">
      <c r="A9">
        <v>7</v>
      </c>
      <c r="B9">
        <v>31</v>
      </c>
      <c r="C9" t="s">
        <v>91</v>
      </c>
      <c r="D9">
        <v>2.04841333076448E-2</v>
      </c>
      <c r="E9">
        <v>512</v>
      </c>
      <c r="F9">
        <v>2048</v>
      </c>
      <c r="G9">
        <v>4</v>
      </c>
      <c r="H9">
        <v>3.3854212691811001</v>
      </c>
      <c r="I9">
        <v>4.7144636033713496</v>
      </c>
      <c r="J9">
        <v>-0.61037881182142995</v>
      </c>
      <c r="K9" t="b">
        <v>1</v>
      </c>
      <c r="L9">
        <v>24.69</v>
      </c>
      <c r="M9" t="s">
        <v>92</v>
      </c>
      <c r="N9">
        <v>4.7516994642024999</v>
      </c>
      <c r="O9">
        <v>2.6520000000000001</v>
      </c>
      <c r="P9">
        <v>1.393</v>
      </c>
      <c r="Q9" t="s">
        <v>103</v>
      </c>
      <c r="R9">
        <v>0</v>
      </c>
      <c r="S9">
        <v>448.2</v>
      </c>
      <c r="T9">
        <v>512</v>
      </c>
      <c r="U9">
        <v>85</v>
      </c>
      <c r="V9">
        <v>512</v>
      </c>
      <c r="W9">
        <v>1</v>
      </c>
      <c r="X9">
        <v>0.25873526400690899</v>
      </c>
      <c r="Y9">
        <v>24.69</v>
      </c>
      <c r="Z9">
        <v>18.16</v>
      </c>
      <c r="AA9" t="s">
        <v>94</v>
      </c>
      <c r="AB9">
        <v>4.96875</v>
      </c>
      <c r="AD9">
        <v>0</v>
      </c>
      <c r="AE9">
        <v>24.6875</v>
      </c>
      <c r="AF9">
        <v>1.37109375</v>
      </c>
      <c r="AG9">
        <f t="shared" si="0"/>
        <v>23.31640625</v>
      </c>
      <c r="AH9">
        <f t="shared" si="1"/>
        <v>18.005698005698004</v>
      </c>
      <c r="AI9">
        <f t="shared" si="2"/>
        <v>0.54314508032217701</v>
      </c>
      <c r="AJ9">
        <f t="shared" si="3"/>
        <v>45.4528649791988</v>
      </c>
      <c r="AL9" t="s">
        <v>1236</v>
      </c>
      <c r="AM9">
        <f>AVERAGE(AH2:AH500)</f>
        <v>381.31846871497925</v>
      </c>
      <c r="AO9" t="s">
        <v>1262</v>
      </c>
      <c r="AP9">
        <f>MEDIAN(AI2:AI500)</f>
        <v>0.5419473452927821</v>
      </c>
    </row>
    <row r="10" spans="1:47" x14ac:dyDescent="0.3">
      <c r="A10">
        <v>8</v>
      </c>
      <c r="B10">
        <v>40</v>
      </c>
      <c r="C10" t="s">
        <v>91</v>
      </c>
      <c r="D10">
        <v>4.8931310742439199E-2</v>
      </c>
      <c r="E10">
        <v>512</v>
      </c>
      <c r="F10">
        <v>1536</v>
      </c>
      <c r="G10">
        <v>3</v>
      </c>
      <c r="H10">
        <v>4.6679000516051303</v>
      </c>
      <c r="I10">
        <v>5.3607914655152697</v>
      </c>
      <c r="J10">
        <v>-0.61720991109790402</v>
      </c>
      <c r="K10" t="b">
        <v>1</v>
      </c>
      <c r="L10">
        <v>14.06</v>
      </c>
      <c r="M10" t="s">
        <v>92</v>
      </c>
      <c r="N10">
        <v>5.6049792297515602</v>
      </c>
      <c r="O10">
        <v>2.9159999999999999</v>
      </c>
      <c r="P10">
        <v>1.1479999999999999</v>
      </c>
      <c r="Q10" t="s">
        <v>104</v>
      </c>
      <c r="R10">
        <v>0</v>
      </c>
      <c r="S10">
        <v>825</v>
      </c>
      <c r="T10">
        <v>512</v>
      </c>
      <c r="U10">
        <v>53</v>
      </c>
      <c r="V10">
        <v>512</v>
      </c>
      <c r="W10">
        <v>1</v>
      </c>
      <c r="X10">
        <v>0.50382481959590697</v>
      </c>
      <c r="Y10">
        <v>14.06</v>
      </c>
      <c r="Z10">
        <v>58.66</v>
      </c>
      <c r="AA10" t="s">
        <v>94</v>
      </c>
      <c r="AB10">
        <v>3.75</v>
      </c>
      <c r="AD10">
        <v>0</v>
      </c>
      <c r="AE10">
        <v>14.0625</v>
      </c>
      <c r="AF10">
        <v>3.798828125</v>
      </c>
      <c r="AG10">
        <f t="shared" si="0"/>
        <v>10.263671875</v>
      </c>
      <c r="AH10">
        <f t="shared" si="1"/>
        <v>3.7017994858611827</v>
      </c>
      <c r="AI10">
        <f t="shared" si="2"/>
        <v>0.53944744618872453</v>
      </c>
      <c r="AJ10">
        <f t="shared" si="3"/>
        <v>26.068341039249752</v>
      </c>
    </row>
    <row r="11" spans="1:47" x14ac:dyDescent="0.3">
      <c r="A11">
        <v>9</v>
      </c>
      <c r="B11">
        <v>41</v>
      </c>
      <c r="C11" t="s">
        <v>91</v>
      </c>
      <c r="D11">
        <v>8.7353288111601299E-2</v>
      </c>
      <c r="E11">
        <v>512</v>
      </c>
      <c r="F11">
        <v>512</v>
      </c>
      <c r="G11">
        <v>1</v>
      </c>
      <c r="H11">
        <v>2.7071059855693398</v>
      </c>
      <c r="I11">
        <v>1.33636921455595</v>
      </c>
      <c r="J11">
        <v>1.25341240794913</v>
      </c>
      <c r="K11" t="b">
        <v>1</v>
      </c>
      <c r="L11">
        <v>3.117</v>
      </c>
      <c r="M11" t="s">
        <v>92</v>
      </c>
      <c r="N11">
        <v>2.5528927848383498</v>
      </c>
      <c r="O11">
        <v>2.2770000000000001</v>
      </c>
      <c r="P11">
        <v>0.49370000000000003</v>
      </c>
      <c r="Q11" t="s">
        <v>105</v>
      </c>
      <c r="R11">
        <v>82</v>
      </c>
      <c r="S11">
        <v>189.2</v>
      </c>
      <c r="T11">
        <v>512</v>
      </c>
      <c r="U11">
        <v>96</v>
      </c>
      <c r="V11">
        <v>430</v>
      </c>
      <c r="W11">
        <v>1</v>
      </c>
      <c r="X11">
        <v>0.17423077506232801</v>
      </c>
      <c r="Y11">
        <v>3.117</v>
      </c>
      <c r="Z11">
        <v>60.72</v>
      </c>
      <c r="AA11" t="s">
        <v>94</v>
      </c>
      <c r="AB11">
        <v>1.765625</v>
      </c>
      <c r="AD11">
        <v>1</v>
      </c>
      <c r="AE11">
        <v>3.1171875</v>
      </c>
      <c r="AF11">
        <v>0.6962890625</v>
      </c>
      <c r="AG11">
        <f t="shared" si="0"/>
        <v>2.4208984375</v>
      </c>
      <c r="AH11">
        <f t="shared" si="1"/>
        <v>4.4768583450210375</v>
      </c>
      <c r="AI11">
        <f t="shared" si="2"/>
        <v>3.5022737763482841</v>
      </c>
      <c r="AJ11">
        <f t="shared" si="3"/>
        <v>0.89004678076600796</v>
      </c>
      <c r="AL11" t="s">
        <v>1244</v>
      </c>
      <c r="AM11">
        <f>AVERAGE(H2:H500)</f>
        <v>4.1977601279468679</v>
      </c>
      <c r="AO11" s="24" t="s">
        <v>1290</v>
      </c>
    </row>
    <row r="12" spans="1:47" x14ac:dyDescent="0.3">
      <c r="A12">
        <v>10</v>
      </c>
      <c r="B12">
        <v>44</v>
      </c>
      <c r="C12" t="s">
        <v>91</v>
      </c>
      <c r="D12">
        <v>3.6753071433505501E-2</v>
      </c>
      <c r="E12">
        <v>512</v>
      </c>
      <c r="F12">
        <v>2048</v>
      </c>
      <c r="G12">
        <v>4</v>
      </c>
      <c r="H12">
        <v>3.9073676350468798</v>
      </c>
      <c r="I12">
        <v>9.0510508108703203</v>
      </c>
      <c r="J12">
        <v>-0.571401363008607</v>
      </c>
      <c r="K12" t="b">
        <v>1</v>
      </c>
      <c r="L12">
        <v>207.5</v>
      </c>
      <c r="M12" t="s">
        <v>92</v>
      </c>
      <c r="N12">
        <v>9.0534590840177103</v>
      </c>
      <c r="O12">
        <v>3.0590000000000002</v>
      </c>
      <c r="P12">
        <v>2.3159999999999998</v>
      </c>
      <c r="Q12" t="s">
        <v>106</v>
      </c>
      <c r="R12">
        <v>0</v>
      </c>
      <c r="S12">
        <v>1143</v>
      </c>
      <c r="T12">
        <v>512</v>
      </c>
      <c r="U12">
        <v>99</v>
      </c>
      <c r="V12">
        <v>512</v>
      </c>
      <c r="W12">
        <v>1</v>
      </c>
      <c r="X12">
        <v>0.29220144160828598</v>
      </c>
      <c r="Y12">
        <v>207.5</v>
      </c>
      <c r="Z12">
        <v>5.508</v>
      </c>
      <c r="AA12" t="s">
        <v>94</v>
      </c>
      <c r="AB12">
        <v>14.40625</v>
      </c>
      <c r="AD12">
        <v>0</v>
      </c>
      <c r="AE12">
        <v>207.5</v>
      </c>
      <c r="AF12">
        <v>2.857421875</v>
      </c>
      <c r="AG12">
        <f t="shared" si="0"/>
        <v>204.642578125</v>
      </c>
      <c r="AH12">
        <f t="shared" si="1"/>
        <v>72.617908407382089</v>
      </c>
      <c r="AI12">
        <f t="shared" si="2"/>
        <v>0.56473348730461614</v>
      </c>
      <c r="AJ12">
        <f t="shared" si="3"/>
        <v>367.42995530575809</v>
      </c>
      <c r="AO12">
        <f>MEDIAN(AH1:AH500)</f>
        <v>8.2349091109094417</v>
      </c>
    </row>
    <row r="13" spans="1:47" x14ac:dyDescent="0.3">
      <c r="A13">
        <v>11</v>
      </c>
      <c r="B13">
        <v>45</v>
      </c>
      <c r="C13" t="s">
        <v>91</v>
      </c>
      <c r="D13">
        <v>2.0071230998807098E-2</v>
      </c>
      <c r="E13">
        <v>512</v>
      </c>
      <c r="F13">
        <v>2048</v>
      </c>
      <c r="G13">
        <v>4</v>
      </c>
      <c r="H13">
        <v>3.9155460612909501</v>
      </c>
      <c r="I13">
        <v>4.0455544266072501</v>
      </c>
      <c r="J13">
        <v>-0.62605015722040003</v>
      </c>
      <c r="K13" t="b">
        <v>1</v>
      </c>
      <c r="L13">
        <v>10.805</v>
      </c>
      <c r="M13" t="s">
        <v>92</v>
      </c>
      <c r="N13">
        <v>4.2894805938400404</v>
      </c>
      <c r="O13">
        <v>2.7069999999999999</v>
      </c>
      <c r="P13">
        <v>1.0329999999999999</v>
      </c>
      <c r="Q13" t="s">
        <v>107</v>
      </c>
      <c r="R13">
        <v>0</v>
      </c>
      <c r="S13">
        <v>510</v>
      </c>
      <c r="T13">
        <v>512</v>
      </c>
      <c r="U13">
        <v>58</v>
      </c>
      <c r="V13">
        <v>512</v>
      </c>
      <c r="W13">
        <v>1</v>
      </c>
      <c r="X13">
        <v>0.38282995314632801</v>
      </c>
      <c r="Y13">
        <v>10.805</v>
      </c>
      <c r="Z13">
        <v>47.2</v>
      </c>
      <c r="AA13" t="s">
        <v>94</v>
      </c>
      <c r="AB13">
        <v>3.287109375</v>
      </c>
      <c r="AD13">
        <v>0</v>
      </c>
      <c r="AE13">
        <v>10.8046875</v>
      </c>
      <c r="AF13">
        <v>1.904296875</v>
      </c>
      <c r="AG13">
        <f t="shared" si="0"/>
        <v>8.900390625</v>
      </c>
      <c r="AH13">
        <f t="shared" si="1"/>
        <v>5.6738461538461538</v>
      </c>
      <c r="AI13">
        <f t="shared" si="2"/>
        <v>0.53469961491296891</v>
      </c>
      <c r="AJ13">
        <f t="shared" si="3"/>
        <v>20.207023155905283</v>
      </c>
    </row>
    <row r="14" spans="1:47" x14ac:dyDescent="0.3">
      <c r="A14">
        <v>12</v>
      </c>
      <c r="B14">
        <v>54</v>
      </c>
      <c r="C14" t="s">
        <v>91</v>
      </c>
      <c r="D14">
        <v>4.0115840576900499E-2</v>
      </c>
      <c r="E14">
        <v>512</v>
      </c>
      <c r="F14">
        <v>1536</v>
      </c>
      <c r="G14">
        <v>3</v>
      </c>
      <c r="H14">
        <v>1.68302127434792</v>
      </c>
      <c r="I14">
        <v>6.1601208361874997</v>
      </c>
      <c r="J14">
        <v>-0.26360006619806298</v>
      </c>
      <c r="K14" t="b">
        <v>1</v>
      </c>
      <c r="L14">
        <v>4572</v>
      </c>
      <c r="M14" t="s">
        <v>92</v>
      </c>
      <c r="N14">
        <v>6.1895448084593401</v>
      </c>
      <c r="O14">
        <v>3.879</v>
      </c>
      <c r="P14">
        <v>3.66</v>
      </c>
      <c r="Q14" t="s">
        <v>108</v>
      </c>
      <c r="R14">
        <v>0</v>
      </c>
      <c r="S14">
        <v>7580</v>
      </c>
      <c r="T14">
        <v>512</v>
      </c>
      <c r="U14">
        <v>334</v>
      </c>
      <c r="V14">
        <v>512</v>
      </c>
      <c r="W14">
        <v>1</v>
      </c>
      <c r="X14">
        <v>3.7373261328267203E-2</v>
      </c>
      <c r="Y14">
        <v>4572</v>
      </c>
      <c r="Z14">
        <v>1.6579999999999999</v>
      </c>
      <c r="AA14" t="s">
        <v>94</v>
      </c>
      <c r="AB14">
        <v>67.625</v>
      </c>
      <c r="AC14" t="s">
        <v>289</v>
      </c>
      <c r="AD14">
        <v>0</v>
      </c>
      <c r="AE14">
        <v>4572</v>
      </c>
      <c r="AF14">
        <v>0.60498046875</v>
      </c>
      <c r="AG14">
        <f t="shared" si="0"/>
        <v>4571.39501953125</v>
      </c>
      <c r="AH14">
        <f t="shared" si="1"/>
        <v>7557.2687651331717</v>
      </c>
      <c r="AI14">
        <f t="shared" si="2"/>
        <v>0.76828073965994614</v>
      </c>
      <c r="AJ14">
        <f t="shared" si="3"/>
        <v>5950.9496515865321</v>
      </c>
      <c r="AM14" t="s">
        <v>1258</v>
      </c>
    </row>
    <row r="15" spans="1:47" x14ac:dyDescent="0.3">
      <c r="A15">
        <v>13</v>
      </c>
      <c r="B15">
        <v>55</v>
      </c>
      <c r="C15" t="s">
        <v>91</v>
      </c>
      <c r="D15">
        <v>8.0179939419125504E-2</v>
      </c>
      <c r="E15">
        <v>512</v>
      </c>
      <c r="F15">
        <v>512</v>
      </c>
      <c r="G15">
        <v>1</v>
      </c>
      <c r="H15">
        <v>6.0495542960725999</v>
      </c>
      <c r="I15">
        <v>5.2165590267891702</v>
      </c>
      <c r="J15">
        <v>1.3328019541297</v>
      </c>
      <c r="K15" t="b">
        <v>1</v>
      </c>
      <c r="L15">
        <v>7.2850000000000001</v>
      </c>
      <c r="M15" t="s">
        <v>92</v>
      </c>
      <c r="N15">
        <v>5.5164249400135299</v>
      </c>
      <c r="O15">
        <v>2.54</v>
      </c>
      <c r="P15">
        <v>0.86229999999999996</v>
      </c>
      <c r="Q15" t="s">
        <v>109</v>
      </c>
      <c r="R15">
        <v>64</v>
      </c>
      <c r="S15">
        <v>346.2</v>
      </c>
      <c r="T15">
        <v>512</v>
      </c>
      <c r="U15">
        <v>31</v>
      </c>
      <c r="V15">
        <v>448</v>
      </c>
      <c r="W15">
        <v>1</v>
      </c>
      <c r="X15">
        <v>0.90692672444671896</v>
      </c>
      <c r="Y15">
        <v>7.2850000000000001</v>
      </c>
      <c r="Z15">
        <v>47.53</v>
      </c>
      <c r="AA15" t="s">
        <v>94</v>
      </c>
      <c r="AB15">
        <v>2.69921875</v>
      </c>
      <c r="AC15" t="s">
        <v>98</v>
      </c>
      <c r="AD15">
        <v>2</v>
      </c>
      <c r="AE15">
        <v>7.28515625</v>
      </c>
      <c r="AF15">
        <v>2.994140625</v>
      </c>
      <c r="AG15">
        <f t="shared" si="0"/>
        <v>4.291015625</v>
      </c>
      <c r="AH15">
        <f t="shared" si="1"/>
        <v>2.4331376386170906</v>
      </c>
      <c r="AI15">
        <f t="shared" si="2"/>
        <v>3.7916525539609474</v>
      </c>
      <c r="AJ15">
        <f t="shared" si="3"/>
        <v>1.9213670415000357</v>
      </c>
      <c r="AL15" t="s">
        <v>1259</v>
      </c>
      <c r="AM15">
        <f>MAX(AJ2:AJ500)</f>
        <v>14991.423558466882</v>
      </c>
    </row>
    <row r="16" spans="1:47" x14ac:dyDescent="0.3">
      <c r="A16">
        <v>14</v>
      </c>
      <c r="B16">
        <v>58</v>
      </c>
      <c r="C16" t="s">
        <v>91</v>
      </c>
      <c r="D16">
        <v>3.8839907792151199E-2</v>
      </c>
      <c r="E16">
        <v>512</v>
      </c>
      <c r="F16">
        <v>2048</v>
      </c>
      <c r="G16">
        <v>4</v>
      </c>
      <c r="H16">
        <v>4.98640908437768</v>
      </c>
      <c r="I16">
        <v>6.1112728524355404</v>
      </c>
      <c r="J16">
        <v>-0.62685381595880896</v>
      </c>
      <c r="K16" t="b">
        <v>1</v>
      </c>
      <c r="L16">
        <v>16.829999999999998</v>
      </c>
      <c r="M16" t="s">
        <v>92</v>
      </c>
      <c r="N16">
        <v>6.2351152842743902</v>
      </c>
      <c r="O16">
        <v>2.98</v>
      </c>
      <c r="P16">
        <v>1.226</v>
      </c>
      <c r="Q16" t="s">
        <v>110</v>
      </c>
      <c r="R16">
        <v>0</v>
      </c>
      <c r="S16">
        <v>955.5</v>
      </c>
      <c r="T16">
        <v>512</v>
      </c>
      <c r="U16">
        <v>25</v>
      </c>
      <c r="V16">
        <v>512</v>
      </c>
      <c r="W16">
        <v>1</v>
      </c>
      <c r="X16">
        <v>0.79728181687553701</v>
      </c>
      <c r="Y16">
        <v>16.829999999999998</v>
      </c>
      <c r="Z16">
        <v>56.78</v>
      </c>
      <c r="AA16" t="s">
        <v>94</v>
      </c>
      <c r="AB16">
        <v>4.1015625</v>
      </c>
      <c r="AD16">
        <v>0</v>
      </c>
      <c r="AE16">
        <v>16.828125</v>
      </c>
      <c r="AF16">
        <v>4.9140625</v>
      </c>
      <c r="AG16">
        <f t="shared" si="0"/>
        <v>11.9140625</v>
      </c>
      <c r="AH16">
        <f t="shared" si="1"/>
        <v>3.4244833068362479</v>
      </c>
      <c r="AI16">
        <f t="shared" si="2"/>
        <v>0.53427007152128936</v>
      </c>
      <c r="AJ16">
        <f t="shared" si="3"/>
        <v>31.497412819855921</v>
      </c>
      <c r="AL16" t="s">
        <v>1260</v>
      </c>
      <c r="AM16">
        <f>MIN(AJ2:AJ500)</f>
        <v>2.8452943311954399E-3</v>
      </c>
    </row>
    <row r="17" spans="1:54" x14ac:dyDescent="0.3">
      <c r="A17">
        <v>15</v>
      </c>
      <c r="B17">
        <v>59</v>
      </c>
      <c r="C17" t="s">
        <v>91</v>
      </c>
      <c r="D17">
        <v>4.4457967498794299E-2</v>
      </c>
      <c r="E17">
        <v>512</v>
      </c>
      <c r="F17">
        <v>2048</v>
      </c>
      <c r="G17">
        <v>4</v>
      </c>
      <c r="H17">
        <v>3.0253544652011901</v>
      </c>
      <c r="I17">
        <v>4.4612160570837798</v>
      </c>
      <c r="J17">
        <v>-0.60274405380654705</v>
      </c>
      <c r="K17" t="b">
        <v>1</v>
      </c>
      <c r="L17">
        <v>29.83</v>
      </c>
      <c r="M17" t="s">
        <v>92</v>
      </c>
      <c r="N17">
        <v>4.86171588897653</v>
      </c>
      <c r="O17">
        <v>2.8889999999999998</v>
      </c>
      <c r="P17">
        <v>1.4750000000000001</v>
      </c>
      <c r="Q17" t="s">
        <v>111</v>
      </c>
      <c r="R17">
        <v>0</v>
      </c>
      <c r="S17">
        <v>773</v>
      </c>
      <c r="T17">
        <v>512</v>
      </c>
      <c r="U17">
        <v>111</v>
      </c>
      <c r="V17">
        <v>512</v>
      </c>
      <c r="W17">
        <v>1</v>
      </c>
      <c r="X17">
        <v>0.19223813848787299</v>
      </c>
      <c r="Y17">
        <v>29.83</v>
      </c>
      <c r="Z17">
        <v>25.92</v>
      </c>
      <c r="AA17" t="s">
        <v>94</v>
      </c>
      <c r="AB17">
        <v>5.4609375</v>
      </c>
      <c r="AD17">
        <v>0</v>
      </c>
      <c r="AE17">
        <v>29.828125</v>
      </c>
      <c r="AF17">
        <v>2</v>
      </c>
      <c r="AG17">
        <f t="shared" si="0"/>
        <v>27.828125</v>
      </c>
      <c r="AH17">
        <f t="shared" si="1"/>
        <v>14.9140625</v>
      </c>
      <c r="AI17">
        <f t="shared" si="2"/>
        <v>0.54730773177578862</v>
      </c>
      <c r="AJ17">
        <f t="shared" si="3"/>
        <v>54.4997325420929</v>
      </c>
      <c r="AL17" t="s">
        <v>1263</v>
      </c>
      <c r="AM17">
        <f>AVERAGE(AJ2:AJ500)</f>
        <v>1186.2211826919277</v>
      </c>
    </row>
    <row r="18" spans="1:54" x14ac:dyDescent="0.3">
      <c r="A18">
        <v>16</v>
      </c>
      <c r="B18">
        <v>68</v>
      </c>
      <c r="C18" t="s">
        <v>91</v>
      </c>
      <c r="D18">
        <v>7.7917909945081604E-2</v>
      </c>
      <c r="E18">
        <v>512</v>
      </c>
      <c r="F18">
        <v>1536</v>
      </c>
      <c r="G18">
        <v>3</v>
      </c>
      <c r="H18">
        <v>1.6942157435209999</v>
      </c>
      <c r="I18">
        <v>6.8430432765652904</v>
      </c>
      <c r="J18">
        <v>-0.313225993294802</v>
      </c>
      <c r="K18" t="b">
        <v>1</v>
      </c>
      <c r="L18">
        <v>10960</v>
      </c>
      <c r="M18" t="s">
        <v>92</v>
      </c>
      <c r="N18">
        <v>7.1353915369144598</v>
      </c>
      <c r="O18">
        <v>4.57</v>
      </c>
      <c r="P18">
        <v>4.04</v>
      </c>
      <c r="Q18" t="s">
        <v>112</v>
      </c>
      <c r="R18">
        <v>0</v>
      </c>
      <c r="S18">
        <v>37150</v>
      </c>
      <c r="T18">
        <v>512</v>
      </c>
      <c r="U18">
        <v>160</v>
      </c>
      <c r="V18">
        <v>512</v>
      </c>
      <c r="W18">
        <v>1</v>
      </c>
      <c r="X18">
        <v>5.4882573426840997E-2</v>
      </c>
      <c r="Y18">
        <v>10960</v>
      </c>
      <c r="Z18">
        <v>3.39</v>
      </c>
      <c r="AA18" t="s">
        <v>94</v>
      </c>
      <c r="AB18">
        <v>104.6875</v>
      </c>
      <c r="AC18" t="s">
        <v>289</v>
      </c>
      <c r="AD18">
        <v>0</v>
      </c>
      <c r="AE18">
        <v>10960</v>
      </c>
      <c r="AF18">
        <v>8.6640625</v>
      </c>
      <c r="AG18">
        <f t="shared" si="0"/>
        <v>10951.3359375</v>
      </c>
      <c r="AH18">
        <f t="shared" si="1"/>
        <v>1264.9954914337241</v>
      </c>
      <c r="AI18">
        <f t="shared" si="2"/>
        <v>0.73108467366396246</v>
      </c>
      <c r="AJ18">
        <f t="shared" si="3"/>
        <v>14991.423558466882</v>
      </c>
      <c r="AL18" t="s">
        <v>1226</v>
      </c>
      <c r="AM18">
        <f>AM15-AM16</f>
        <v>14991.420713172551</v>
      </c>
    </row>
    <row r="19" spans="1:54" x14ac:dyDescent="0.3">
      <c r="A19">
        <v>17</v>
      </c>
      <c r="B19">
        <v>69</v>
      </c>
      <c r="C19" t="s">
        <v>91</v>
      </c>
      <c r="D19">
        <v>7.7827554445090902E-2</v>
      </c>
      <c r="E19">
        <v>512</v>
      </c>
      <c r="F19">
        <v>512</v>
      </c>
      <c r="G19">
        <v>1</v>
      </c>
      <c r="H19">
        <v>6.9420466334323399</v>
      </c>
      <c r="I19">
        <v>-0.40082862031414701</v>
      </c>
      <c r="J19">
        <v>1.1900716539678799</v>
      </c>
      <c r="K19" t="b">
        <v>1</v>
      </c>
      <c r="L19">
        <v>0.87549999999999994</v>
      </c>
      <c r="M19" t="s">
        <v>92</v>
      </c>
      <c r="N19">
        <v>0.219093639453141</v>
      </c>
      <c r="O19">
        <v>1.8240000000000001</v>
      </c>
      <c r="P19">
        <v>-5.774E-2</v>
      </c>
      <c r="Q19" t="s">
        <v>113</v>
      </c>
      <c r="R19">
        <v>119</v>
      </c>
      <c r="S19">
        <v>66.75</v>
      </c>
      <c r="T19">
        <v>512</v>
      </c>
      <c r="U19">
        <v>23</v>
      </c>
      <c r="V19">
        <v>393</v>
      </c>
      <c r="W19">
        <v>1</v>
      </c>
      <c r="X19">
        <v>1.2390023720699499</v>
      </c>
      <c r="Y19">
        <v>0.87549999999999994</v>
      </c>
      <c r="Z19">
        <v>76.25</v>
      </c>
      <c r="AA19" t="s">
        <v>94</v>
      </c>
      <c r="AB19">
        <v>0.935546875</v>
      </c>
      <c r="AC19" t="s">
        <v>98</v>
      </c>
      <c r="AD19">
        <v>2</v>
      </c>
      <c r="AE19">
        <v>0.87548828125</v>
      </c>
      <c r="AF19">
        <v>0.5263671875</v>
      </c>
      <c r="AG19">
        <f t="shared" si="0"/>
        <v>0.34912109375</v>
      </c>
      <c r="AH19">
        <f t="shared" si="1"/>
        <v>1.6632653061224489</v>
      </c>
      <c r="AI19">
        <f t="shared" si="2"/>
        <v>3.2873167482329886</v>
      </c>
      <c r="AJ19">
        <f t="shared" si="3"/>
        <v>0.26632306780920817</v>
      </c>
      <c r="AL19" t="s">
        <v>1261</v>
      </c>
      <c r="AM19">
        <f>_xlfn.STDEV.P(AJ2:AJ500)</f>
        <v>3341.6634413683737</v>
      </c>
    </row>
    <row r="20" spans="1:54" x14ac:dyDescent="0.3">
      <c r="A20">
        <v>18</v>
      </c>
      <c r="B20">
        <v>72</v>
      </c>
      <c r="C20" t="s">
        <v>91</v>
      </c>
      <c r="D20">
        <v>3.0030085678848201E-2</v>
      </c>
      <c r="E20">
        <v>512</v>
      </c>
      <c r="F20">
        <v>2048</v>
      </c>
      <c r="G20">
        <v>4</v>
      </c>
      <c r="H20">
        <v>4.0462049056651503</v>
      </c>
      <c r="I20">
        <v>5.5595803733113902</v>
      </c>
      <c r="J20">
        <v>-0.61761174046710898</v>
      </c>
      <c r="K20" t="b">
        <v>1</v>
      </c>
      <c r="L20">
        <v>23.66</v>
      </c>
      <c r="M20" t="s">
        <v>92</v>
      </c>
      <c r="N20">
        <v>5.8246295464395503</v>
      </c>
      <c r="O20">
        <v>2.95</v>
      </c>
      <c r="P20">
        <v>1.3740000000000001</v>
      </c>
      <c r="Q20" t="s">
        <v>114</v>
      </c>
      <c r="R20">
        <v>0</v>
      </c>
      <c r="S20">
        <v>889</v>
      </c>
      <c r="T20">
        <v>512</v>
      </c>
      <c r="U20">
        <v>67</v>
      </c>
      <c r="V20">
        <v>512</v>
      </c>
      <c r="W20">
        <v>1</v>
      </c>
      <c r="X20">
        <v>0.37215316072056298</v>
      </c>
      <c r="Y20">
        <v>23.66</v>
      </c>
      <c r="Z20">
        <v>37.6</v>
      </c>
      <c r="AA20" t="s">
        <v>94</v>
      </c>
      <c r="AB20">
        <v>4.86328125</v>
      </c>
      <c r="AD20">
        <v>0</v>
      </c>
      <c r="AE20">
        <v>23.65625</v>
      </c>
      <c r="AF20">
        <v>3.306640625</v>
      </c>
      <c r="AG20">
        <f t="shared" si="0"/>
        <v>20.349609375</v>
      </c>
      <c r="AH20">
        <f t="shared" si="1"/>
        <v>7.1541642055522745</v>
      </c>
      <c r="AI20">
        <f t="shared" si="2"/>
        <v>0.5392307239073082</v>
      </c>
      <c r="AJ20">
        <f t="shared" si="3"/>
        <v>43.870367453443592</v>
      </c>
      <c r="AL20" t="s">
        <v>1262</v>
      </c>
      <c r="AM20">
        <f>MEDIAN(AJ2:AJ500)</f>
        <v>37.566537681956191</v>
      </c>
    </row>
    <row r="21" spans="1:54" x14ac:dyDescent="0.3">
      <c r="A21">
        <v>19</v>
      </c>
      <c r="B21">
        <v>73</v>
      </c>
      <c r="C21" t="s">
        <v>91</v>
      </c>
      <c r="D21">
        <v>4.7478431500267898E-2</v>
      </c>
      <c r="E21">
        <v>512</v>
      </c>
      <c r="F21">
        <v>2048</v>
      </c>
      <c r="G21">
        <v>4</v>
      </c>
      <c r="H21">
        <v>3.5639088052219798</v>
      </c>
      <c r="I21">
        <v>4.9908644791878203</v>
      </c>
      <c r="J21">
        <v>-0.61801356983631295</v>
      </c>
      <c r="K21" t="b">
        <v>1</v>
      </c>
      <c r="L21">
        <v>25.16</v>
      </c>
      <c r="M21" t="s">
        <v>92</v>
      </c>
      <c r="N21">
        <v>5.4465047526558301</v>
      </c>
      <c r="O21">
        <v>3.0019999999999998</v>
      </c>
      <c r="P21">
        <v>1.4</v>
      </c>
      <c r="Q21" t="s">
        <v>115</v>
      </c>
      <c r="R21">
        <v>0</v>
      </c>
      <c r="S21">
        <v>1005</v>
      </c>
      <c r="T21">
        <v>512</v>
      </c>
      <c r="U21">
        <v>111</v>
      </c>
      <c r="V21">
        <v>512</v>
      </c>
      <c r="W21">
        <v>1</v>
      </c>
      <c r="X21">
        <v>0.24335545428566799</v>
      </c>
      <c r="Y21">
        <v>25.16</v>
      </c>
      <c r="Z21">
        <v>39.94</v>
      </c>
      <c r="AA21" t="s">
        <v>94</v>
      </c>
      <c r="AB21">
        <v>5.015625</v>
      </c>
      <c r="AD21">
        <v>0</v>
      </c>
      <c r="AE21">
        <v>25.15625</v>
      </c>
      <c r="AF21">
        <v>2.7890625</v>
      </c>
      <c r="AG21">
        <f t="shared" si="0"/>
        <v>22.3671875</v>
      </c>
      <c r="AH21">
        <f t="shared" si="1"/>
        <v>9.0196078431372548</v>
      </c>
      <c r="AI21">
        <f t="shared" si="2"/>
        <v>0.53901408869377576</v>
      </c>
      <c r="AJ21">
        <f t="shared" si="3"/>
        <v>46.670858012195204</v>
      </c>
    </row>
    <row r="22" spans="1:54" x14ac:dyDescent="0.3">
      <c r="A22">
        <v>20</v>
      </c>
      <c r="B22">
        <v>82</v>
      </c>
      <c r="C22" t="s">
        <v>91</v>
      </c>
      <c r="D22">
        <v>3.5148032083891098E-2</v>
      </c>
      <c r="E22">
        <v>512</v>
      </c>
      <c r="F22">
        <v>1536</v>
      </c>
      <c r="G22">
        <v>3</v>
      </c>
      <c r="H22">
        <v>2.39358547534709</v>
      </c>
      <c r="I22">
        <v>8.6393475750808992</v>
      </c>
      <c r="J22">
        <v>-0.457683651523771</v>
      </c>
      <c r="K22" t="b">
        <v>1</v>
      </c>
      <c r="L22">
        <v>4072</v>
      </c>
      <c r="M22" t="s">
        <v>92</v>
      </c>
      <c r="N22">
        <v>8.6874328274236703</v>
      </c>
      <c r="O22">
        <v>4.2149999999999999</v>
      </c>
      <c r="P22">
        <v>3.61</v>
      </c>
      <c r="Q22" t="s">
        <v>116</v>
      </c>
      <c r="R22">
        <v>0</v>
      </c>
      <c r="S22">
        <v>16350</v>
      </c>
      <c r="T22">
        <v>512</v>
      </c>
      <c r="U22">
        <v>63</v>
      </c>
      <c r="V22">
        <v>512</v>
      </c>
      <c r="W22">
        <v>1</v>
      </c>
      <c r="X22">
        <v>0.17557526659429201</v>
      </c>
      <c r="Y22">
        <v>4072</v>
      </c>
      <c r="Z22">
        <v>4.016</v>
      </c>
      <c r="AA22" t="s">
        <v>94</v>
      </c>
      <c r="AB22">
        <v>63.8125</v>
      </c>
      <c r="AD22">
        <v>0</v>
      </c>
      <c r="AE22">
        <v>4072</v>
      </c>
      <c r="AF22">
        <v>48.90625</v>
      </c>
      <c r="AG22">
        <f t="shared" si="0"/>
        <v>4023.09375</v>
      </c>
      <c r="AH22">
        <f t="shared" si="1"/>
        <v>83.261341853035148</v>
      </c>
      <c r="AI22">
        <f t="shared" si="2"/>
        <v>0.63274761329246598</v>
      </c>
      <c r="AJ22">
        <f t="shared" si="3"/>
        <v>6435.4253014271853</v>
      </c>
      <c r="AM22" s="24" t="s">
        <v>1235</v>
      </c>
      <c r="AN22" s="24" t="s">
        <v>1287</v>
      </c>
      <c r="AO22" s="24" t="s">
        <v>1238</v>
      </c>
      <c r="AP22" s="24" t="s">
        <v>1237</v>
      </c>
      <c r="AQ22" s="24" t="s">
        <v>1265</v>
      </c>
      <c r="AR22" s="24" t="s">
        <v>1266</v>
      </c>
      <c r="AS22" s="24" t="s">
        <v>1267</v>
      </c>
      <c r="AT22" s="24" t="s">
        <v>1268</v>
      </c>
      <c r="AU22" s="24" t="s">
        <v>1269</v>
      </c>
      <c r="AV22" s="24" t="s">
        <v>1270</v>
      </c>
    </row>
    <row r="23" spans="1:54" x14ac:dyDescent="0.3">
      <c r="A23">
        <v>21</v>
      </c>
      <c r="B23">
        <v>83</v>
      </c>
      <c r="C23" t="s">
        <v>91</v>
      </c>
      <c r="D23">
        <v>7.3059698717406807E-2</v>
      </c>
      <c r="E23">
        <v>512</v>
      </c>
      <c r="F23">
        <v>512</v>
      </c>
      <c r="G23">
        <v>1</v>
      </c>
      <c r="H23">
        <v>4.7144880479747098</v>
      </c>
      <c r="I23">
        <v>3.1905666184047599</v>
      </c>
      <c r="J23">
        <v>-0.457683651523771</v>
      </c>
      <c r="K23" t="b">
        <v>1</v>
      </c>
      <c r="L23">
        <v>4.75</v>
      </c>
      <c r="M23" t="s">
        <v>92</v>
      </c>
      <c r="N23">
        <v>3.1905506157957801</v>
      </c>
      <c r="O23">
        <v>1.835</v>
      </c>
      <c r="P23">
        <v>0.67700000000000005</v>
      </c>
      <c r="Q23" t="s">
        <v>117</v>
      </c>
      <c r="R23">
        <v>1</v>
      </c>
      <c r="S23">
        <v>68.400000000000006</v>
      </c>
      <c r="T23">
        <v>512</v>
      </c>
      <c r="U23">
        <v>69</v>
      </c>
      <c r="V23">
        <v>511</v>
      </c>
      <c r="W23">
        <v>1</v>
      </c>
      <c r="X23">
        <v>0.44717181243232901</v>
      </c>
      <c r="Y23">
        <v>4.75</v>
      </c>
      <c r="Z23">
        <v>14.4</v>
      </c>
      <c r="AA23" t="s">
        <v>94</v>
      </c>
      <c r="AB23">
        <v>2.1796875</v>
      </c>
      <c r="AD23">
        <v>2</v>
      </c>
      <c r="AE23">
        <v>4.75</v>
      </c>
      <c r="AF23">
        <v>0.29638671875</v>
      </c>
      <c r="AG23">
        <f t="shared" si="0"/>
        <v>4.45361328125</v>
      </c>
      <c r="AH23">
        <f t="shared" si="1"/>
        <v>16.026359143327841</v>
      </c>
      <c r="AI23">
        <f t="shared" si="2"/>
        <v>0.63274761329246598</v>
      </c>
      <c r="AJ23">
        <f t="shared" si="3"/>
        <v>7.5069425790223798</v>
      </c>
      <c r="AL23">
        <f>AM7</f>
        <v>2417.1158774024689</v>
      </c>
      <c r="AM23">
        <f>AM9</f>
        <v>381.31846871497925</v>
      </c>
      <c r="AN23">
        <f>AM8</f>
        <v>1517.0890138509378</v>
      </c>
      <c r="AO23">
        <f>AM3</f>
        <v>-0.57739568070690261</v>
      </c>
      <c r="AP23">
        <f>AM4</f>
        <v>-0.44480915944619182</v>
      </c>
      <c r="AQ23">
        <f>AM15</f>
        <v>14991.423558466882</v>
      </c>
      <c r="AR23">
        <f>AM16</f>
        <v>2.8452943311954399E-3</v>
      </c>
      <c r="AS23">
        <f>AM17</f>
        <v>1186.2211826919277</v>
      </c>
      <c r="AT23">
        <f>AM18</f>
        <v>14991.420713172551</v>
      </c>
      <c r="AU23">
        <f>AM19</f>
        <v>3341.6634413683737</v>
      </c>
      <c r="AV23">
        <f>AM20</f>
        <v>37.566537681956191</v>
      </c>
      <c r="AW23">
        <f>AP4</f>
        <v>2699.0836820644167</v>
      </c>
      <c r="AX23">
        <f>AQ4</f>
        <v>0.52322225514198717</v>
      </c>
      <c r="AY23">
        <f t="shared" ref="AY23:BB23" si="4">AR4</f>
        <v>2698.5604598092746</v>
      </c>
      <c r="AZ23">
        <f t="shared" si="4"/>
        <v>113.52353390521318</v>
      </c>
      <c r="BA23">
        <f t="shared" si="4"/>
        <v>539.12779452695736</v>
      </c>
      <c r="BB23">
        <f t="shared" si="4"/>
        <v>0.5419473452927821</v>
      </c>
    </row>
    <row r="24" spans="1:54" x14ac:dyDescent="0.3">
      <c r="A24">
        <v>22</v>
      </c>
      <c r="B24">
        <v>86</v>
      </c>
      <c r="C24" t="s">
        <v>91</v>
      </c>
      <c r="D24">
        <v>2.9728130260902999E-2</v>
      </c>
      <c r="E24">
        <v>512</v>
      </c>
      <c r="F24">
        <v>2048</v>
      </c>
      <c r="G24">
        <v>4</v>
      </c>
      <c r="H24">
        <v>3.21638246276961</v>
      </c>
      <c r="I24">
        <v>4.5827168097469402</v>
      </c>
      <c r="J24">
        <v>-0.61841539920551702</v>
      </c>
      <c r="K24" t="b">
        <v>1</v>
      </c>
      <c r="L24">
        <v>26.62</v>
      </c>
      <c r="M24" t="s">
        <v>92</v>
      </c>
      <c r="N24">
        <v>4.8041116487381403</v>
      </c>
      <c r="O24">
        <v>2.9449999999999998</v>
      </c>
      <c r="P24">
        <v>1.425</v>
      </c>
      <c r="Q24" t="s">
        <v>118</v>
      </c>
      <c r="R24">
        <v>0</v>
      </c>
      <c r="S24">
        <v>880.5</v>
      </c>
      <c r="T24">
        <v>512</v>
      </c>
      <c r="U24">
        <v>87</v>
      </c>
      <c r="V24">
        <v>512</v>
      </c>
      <c r="W24">
        <v>1</v>
      </c>
      <c r="X24">
        <v>0.237621142032997</v>
      </c>
      <c r="Y24">
        <v>26.62</v>
      </c>
      <c r="Z24">
        <v>33.06</v>
      </c>
      <c r="AA24" t="s">
        <v>94</v>
      </c>
      <c r="AB24">
        <v>5.16015625</v>
      </c>
      <c r="AD24">
        <v>0</v>
      </c>
      <c r="AE24">
        <v>26.625</v>
      </c>
      <c r="AF24">
        <v>2.685546875</v>
      </c>
      <c r="AG24">
        <f t="shared" si="0"/>
        <v>23.939453125</v>
      </c>
      <c r="AH24">
        <f t="shared" si="1"/>
        <v>9.9141818181818184</v>
      </c>
      <c r="AI24">
        <f t="shared" si="2"/>
        <v>0.53879754051314699</v>
      </c>
      <c r="AJ24">
        <f t="shared" si="3"/>
        <v>49.415593053083605</v>
      </c>
    </row>
    <row r="25" spans="1:54" x14ac:dyDescent="0.3">
      <c r="A25">
        <v>23</v>
      </c>
      <c r="B25">
        <v>87</v>
      </c>
      <c r="C25" t="s">
        <v>91</v>
      </c>
      <c r="D25">
        <v>5.34161181579835E-2</v>
      </c>
      <c r="E25">
        <v>512</v>
      </c>
      <c r="F25">
        <v>2048</v>
      </c>
      <c r="G25">
        <v>4</v>
      </c>
      <c r="H25">
        <v>4.5687838030944103</v>
      </c>
      <c r="I25">
        <v>9.3606527528243006</v>
      </c>
      <c r="J25">
        <v>-0.61479893488267801</v>
      </c>
      <c r="K25" t="b">
        <v>1</v>
      </c>
      <c r="L25">
        <v>111.9</v>
      </c>
      <c r="M25" t="s">
        <v>92</v>
      </c>
      <c r="N25">
        <v>9.3603156408133099</v>
      </c>
      <c r="O25">
        <v>3.1269999999999998</v>
      </c>
      <c r="P25">
        <v>2.0489999999999999</v>
      </c>
      <c r="Q25" t="s">
        <v>119</v>
      </c>
      <c r="R25">
        <v>0</v>
      </c>
      <c r="S25">
        <v>1338</v>
      </c>
      <c r="T25">
        <v>512</v>
      </c>
      <c r="U25">
        <v>88</v>
      </c>
      <c r="V25">
        <v>512</v>
      </c>
      <c r="W25">
        <v>1</v>
      </c>
      <c r="X25">
        <v>0.38043363166901401</v>
      </c>
      <c r="Y25">
        <v>111.9</v>
      </c>
      <c r="Z25">
        <v>11.96</v>
      </c>
      <c r="AA25" t="s">
        <v>94</v>
      </c>
      <c r="AB25">
        <v>10.578125</v>
      </c>
      <c r="AD25">
        <v>0</v>
      </c>
      <c r="AE25">
        <v>111.875</v>
      </c>
      <c r="AF25">
        <v>3.921875</v>
      </c>
      <c r="AG25">
        <f t="shared" si="0"/>
        <v>107.953125</v>
      </c>
      <c r="AH25">
        <f t="shared" si="1"/>
        <v>28.525896414342629</v>
      </c>
      <c r="AI25">
        <f t="shared" si="2"/>
        <v>0.5407496102633873</v>
      </c>
      <c r="AJ25">
        <f t="shared" si="3"/>
        <v>206.88872978661627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5B26-4503-40CD-B340-ED018B4A6AFD}">
  <dimension ref="B2:BT22"/>
  <sheetViews>
    <sheetView workbookViewId="0">
      <selection activeCell="L25" sqref="L25"/>
    </sheetView>
  </sheetViews>
  <sheetFormatPr defaultRowHeight="14.4" x14ac:dyDescent="0.3"/>
  <cols>
    <col min="2" max="2" width="22.88671875" bestFit="1" customWidth="1"/>
    <col min="69" max="69" width="11.33203125" bestFit="1" customWidth="1"/>
    <col min="71" max="71" width="12.21875" bestFit="1" customWidth="1"/>
    <col min="72" max="72" width="7" bestFit="1" customWidth="1"/>
  </cols>
  <sheetData>
    <row r="2" spans="2:72" x14ac:dyDescent="0.3">
      <c r="B2" s="1" t="s">
        <v>1</v>
      </c>
      <c r="BP2" s="1" t="s">
        <v>5</v>
      </c>
      <c r="BQ2" s="1" t="s">
        <v>6</v>
      </c>
      <c r="BR2" s="1" t="s">
        <v>7</v>
      </c>
      <c r="BS2" s="1" t="s">
        <v>8</v>
      </c>
      <c r="BT2" s="15" t="s">
        <v>518</v>
      </c>
    </row>
    <row r="3" spans="2:72" x14ac:dyDescent="0.3">
      <c r="B3" s="16" t="s">
        <v>10</v>
      </c>
      <c r="C3">
        <v>3.8480376071898101</v>
      </c>
      <c r="D3">
        <v>3.4301202980757002</v>
      </c>
      <c r="E3">
        <v>5.62024440843087</v>
      </c>
      <c r="F3">
        <v>7.6123566095823296</v>
      </c>
      <c r="G3">
        <v>2.9711782140701999</v>
      </c>
      <c r="H3">
        <v>3.5719440391937001</v>
      </c>
      <c r="I3">
        <v>2.2463943318684101</v>
      </c>
      <c r="J3">
        <v>6.1437165089455696</v>
      </c>
      <c r="K3">
        <v>2.8459548214138399</v>
      </c>
      <c r="L3">
        <v>3.4561727233715702</v>
      </c>
      <c r="M3">
        <v>2.4256063483951702</v>
      </c>
      <c r="N3">
        <v>3.5314358960114198</v>
      </c>
      <c r="O3">
        <v>3.4063496017829</v>
      </c>
      <c r="P3">
        <v>3.2888229599265602</v>
      </c>
      <c r="Q3">
        <v>2.6097580255979298</v>
      </c>
      <c r="R3">
        <v>3.7372864481502002</v>
      </c>
      <c r="S3">
        <v>3.37992212564947</v>
      </c>
      <c r="T3">
        <v>3.3387583377711301</v>
      </c>
      <c r="U3">
        <v>2.6834180024241201</v>
      </c>
      <c r="V3">
        <v>3.70706543359133</v>
      </c>
      <c r="W3">
        <v>3.4490355671240298</v>
      </c>
      <c r="X3">
        <v>3.4768520802070002</v>
      </c>
      <c r="Y3">
        <v>2.8041242190423898</v>
      </c>
      <c r="Z3">
        <v>3.2072216534545599</v>
      </c>
      <c r="AA3">
        <v>3.1236719540908102</v>
      </c>
      <c r="AB3">
        <v>5.0623167026877596</v>
      </c>
      <c r="AC3">
        <v>2.8287123619045</v>
      </c>
      <c r="AD3">
        <v>3.14071062942305</v>
      </c>
      <c r="AE3">
        <v>3.0334795590110799</v>
      </c>
      <c r="AF3">
        <v>5.9769260335062597</v>
      </c>
      <c r="AG3">
        <v>2.80639289512632</v>
      </c>
      <c r="AH3">
        <v>3.1683515518699701</v>
      </c>
      <c r="AI3">
        <v>3.4985509496534801</v>
      </c>
      <c r="AJ3">
        <v>5.52512726424722</v>
      </c>
      <c r="AK3">
        <v>2.7981426679482202</v>
      </c>
      <c r="AL3">
        <v>3.0575950409591601</v>
      </c>
      <c r="AM3">
        <v>3.1057958800605401</v>
      </c>
      <c r="AN3">
        <v>6.3185032179741496</v>
      </c>
      <c r="AO3">
        <v>2.80754112819973</v>
      </c>
      <c r="AP3">
        <v>2.8390000283299899</v>
      </c>
      <c r="AQ3">
        <v>2.5988234889194999</v>
      </c>
      <c r="AR3">
        <v>3.03100111094715</v>
      </c>
      <c r="AS3">
        <v>2.7469181909871598</v>
      </c>
      <c r="AT3">
        <v>2.9275332335910602</v>
      </c>
      <c r="AU3">
        <v>2.3445432499995</v>
      </c>
      <c r="AV3">
        <v>6.3863605596680397</v>
      </c>
      <c r="AW3">
        <v>2.7013780507498</v>
      </c>
      <c r="AX3">
        <v>2.7541204582210201</v>
      </c>
      <c r="AY3">
        <v>2.32191791965443</v>
      </c>
      <c r="AZ3">
        <v>2.91425305640393</v>
      </c>
      <c r="BA3">
        <v>2.7005783131890402</v>
      </c>
      <c r="BB3">
        <v>2.9027893345881601</v>
      </c>
      <c r="BC3">
        <v>2.3692039093478598</v>
      </c>
      <c r="BD3">
        <v>4.1793571056966297</v>
      </c>
      <c r="BE3">
        <v>2.6182728426719901</v>
      </c>
      <c r="BF3">
        <v>2.8820977792777902</v>
      </c>
      <c r="BG3">
        <v>2.3316590438943101</v>
      </c>
      <c r="BH3">
        <v>9.6169047780862407</v>
      </c>
      <c r="BI3">
        <v>2.6119148219174599</v>
      </c>
      <c r="BJ3">
        <v>2.8875557767819102</v>
      </c>
      <c r="BK3">
        <v>2.2704514739644601</v>
      </c>
      <c r="BL3">
        <v>10.0661397816187</v>
      </c>
      <c r="BM3">
        <v>2.5954239087222102</v>
      </c>
      <c r="BN3">
        <v>2.9289461208881198</v>
      </c>
      <c r="BP3" s="1">
        <v>45.2</v>
      </c>
      <c r="BQ3" s="1">
        <v>73.400000000000006</v>
      </c>
      <c r="BR3" s="1">
        <v>33.6</v>
      </c>
      <c r="BS3" s="6">
        <v>31.7</v>
      </c>
      <c r="BT3" s="1">
        <f>SUM(BP3:BS3)/400*100</f>
        <v>45.975000000000001</v>
      </c>
    </row>
    <row r="4" spans="2:72" x14ac:dyDescent="0.3">
      <c r="B4" s="16" t="s">
        <v>43</v>
      </c>
      <c r="C4">
        <v>2.3678771304383202</v>
      </c>
      <c r="D4">
        <v>3.6807265407807601</v>
      </c>
      <c r="E4">
        <v>3.0985585593909</v>
      </c>
      <c r="F4">
        <v>2.7756407654450199</v>
      </c>
      <c r="G4">
        <v>3.78474213693787</v>
      </c>
      <c r="H4">
        <v>2.36574390545091</v>
      </c>
      <c r="I4">
        <v>4.3989532740125901</v>
      </c>
      <c r="J4">
        <v>2.0203629962520702</v>
      </c>
      <c r="K4">
        <v>4.1052194649591298</v>
      </c>
      <c r="L4">
        <v>2.1123091214225198</v>
      </c>
      <c r="M4">
        <v>3.5720967396036198</v>
      </c>
      <c r="N4">
        <v>2.37669433304686</v>
      </c>
      <c r="O4">
        <v>4.1073654382848304</v>
      </c>
      <c r="P4">
        <v>1.9509579572723501</v>
      </c>
      <c r="Q4">
        <v>3.91654216212785</v>
      </c>
      <c r="R4">
        <v>2.04127237005887</v>
      </c>
      <c r="S4">
        <v>3.5057862825464698</v>
      </c>
      <c r="T4">
        <v>2.3985672763463102</v>
      </c>
      <c r="U4">
        <v>3.87852636050799</v>
      </c>
      <c r="V4">
        <v>1.7467314133979499</v>
      </c>
      <c r="W4">
        <v>3.40399869069212</v>
      </c>
      <c r="X4">
        <v>1.7482662278704999</v>
      </c>
      <c r="Y4">
        <v>3.1949037473470501</v>
      </c>
      <c r="Z4">
        <v>2.4182109371875602</v>
      </c>
      <c r="AA4">
        <v>3.92440466558394</v>
      </c>
      <c r="AB4">
        <v>1.7341318569575299</v>
      </c>
      <c r="AC4">
        <v>3.1637030776139299</v>
      </c>
      <c r="AD4">
        <v>2.4291168930475102</v>
      </c>
      <c r="AE4">
        <v>3.0214921196607101</v>
      </c>
      <c r="AF4">
        <v>2.3869166791233001</v>
      </c>
      <c r="AG4">
        <v>4.2982888268221302</v>
      </c>
      <c r="AH4">
        <v>1.7705678086707499</v>
      </c>
      <c r="AI4">
        <v>3.1461907319505</v>
      </c>
      <c r="AJ4">
        <v>2.07254024587075</v>
      </c>
      <c r="AK4">
        <v>2.8995723425981899</v>
      </c>
      <c r="AL4">
        <v>2.3917909011141298</v>
      </c>
      <c r="AM4">
        <v>4.4641797343110401</v>
      </c>
      <c r="AN4">
        <v>2.3156947786919</v>
      </c>
      <c r="AO4">
        <v>2.9861549413683899</v>
      </c>
      <c r="AP4">
        <v>1.74687414708941</v>
      </c>
      <c r="AQ4">
        <v>2.6933500249083799</v>
      </c>
      <c r="AR4">
        <v>2.3847697885666999</v>
      </c>
      <c r="AS4">
        <v>4.5417441262973197</v>
      </c>
      <c r="AT4">
        <v>1.71118945170152</v>
      </c>
      <c r="AU4">
        <v>2.9861347355443399</v>
      </c>
      <c r="AV4">
        <v>2.26034043259674</v>
      </c>
      <c r="AW4">
        <v>2.7989232832419999</v>
      </c>
      <c r="AX4">
        <v>2.4080403398503099</v>
      </c>
      <c r="AY4">
        <v>4.63737713597388</v>
      </c>
      <c r="AZ4">
        <v>2.28981660639292</v>
      </c>
      <c r="BA4">
        <v>3.1295158975778201</v>
      </c>
      <c r="BB4">
        <v>2.12499872875004</v>
      </c>
      <c r="BC4">
        <v>2.77291770752139</v>
      </c>
      <c r="BD4">
        <v>2.44174996894027</v>
      </c>
      <c r="BE4">
        <v>4.63056246601833</v>
      </c>
      <c r="BF4">
        <v>1.7679779600779999</v>
      </c>
      <c r="BG4">
        <v>3.3067710973126299</v>
      </c>
      <c r="BH4">
        <v>1.6958067051740799</v>
      </c>
      <c r="BI4">
        <v>3.2066027971549902</v>
      </c>
      <c r="BJ4">
        <v>2.492270949431</v>
      </c>
      <c r="BK4">
        <v>4.6318510303962803</v>
      </c>
      <c r="BL4">
        <v>1.7392080950771101</v>
      </c>
      <c r="BM4">
        <v>3.4069905451808902</v>
      </c>
      <c r="BN4">
        <v>2.0472209744732002</v>
      </c>
      <c r="BP4" s="1">
        <v>40.5</v>
      </c>
      <c r="BQ4" s="1">
        <v>71.3</v>
      </c>
      <c r="BR4" s="1">
        <v>30.4</v>
      </c>
      <c r="BS4" s="6">
        <v>34</v>
      </c>
      <c r="BT4" s="1">
        <f>SUM(BP4:BS4)/400*100</f>
        <v>44.05</v>
      </c>
    </row>
    <row r="5" spans="2:72" x14ac:dyDescent="0.3">
      <c r="B5" s="16" t="s">
        <v>15</v>
      </c>
      <c r="C5">
        <v>3.66765097382733</v>
      </c>
      <c r="D5">
        <v>3.3755110366165901</v>
      </c>
      <c r="E5">
        <v>7.4699102911167596</v>
      </c>
      <c r="F5">
        <v>9.6784394593402006</v>
      </c>
      <c r="G5">
        <v>3.67403683003714</v>
      </c>
      <c r="H5">
        <v>4.1118515754788296</v>
      </c>
      <c r="I5">
        <v>2.6849583344432801</v>
      </c>
      <c r="J5">
        <v>5.3565216667557296</v>
      </c>
      <c r="K5">
        <v>3.3736385296405</v>
      </c>
      <c r="L5">
        <v>4.4475112322848798</v>
      </c>
      <c r="M5">
        <v>2.6913893219162</v>
      </c>
      <c r="N5">
        <v>3.8093899911237998</v>
      </c>
      <c r="O5">
        <v>3.0907845578720399</v>
      </c>
      <c r="P5">
        <v>4.8786617755840203</v>
      </c>
      <c r="Q5">
        <v>2.8081216828444</v>
      </c>
      <c r="R5">
        <v>3.71375741852748</v>
      </c>
      <c r="S5">
        <v>4.2073077661284799</v>
      </c>
      <c r="T5">
        <v>5.4958458293731098</v>
      </c>
      <c r="U5">
        <v>2.93113317120351</v>
      </c>
      <c r="V5">
        <v>3.2241813523511702</v>
      </c>
      <c r="W5">
        <v>4.1636761718102004</v>
      </c>
      <c r="X5">
        <v>6.6355203788783204</v>
      </c>
      <c r="Y5">
        <v>2.94680763993065</v>
      </c>
      <c r="Z5">
        <v>3.2744626903724998</v>
      </c>
      <c r="AA5">
        <v>4.2350970752966903</v>
      </c>
      <c r="AB5">
        <v>3.9232952882404599</v>
      </c>
      <c r="AC5">
        <v>2.9496633097083098</v>
      </c>
      <c r="AD5">
        <v>3.2373546120516998</v>
      </c>
      <c r="AE5">
        <v>3.7504570452455002</v>
      </c>
      <c r="AF5">
        <v>6.7061784760237497</v>
      </c>
      <c r="AG5">
        <v>2.9536804966508501</v>
      </c>
      <c r="AH5">
        <v>3.2635159207579698</v>
      </c>
      <c r="AI5">
        <v>3.2540893504842798</v>
      </c>
      <c r="AJ5">
        <v>3.88209935821902</v>
      </c>
      <c r="AK5">
        <v>2.9189215695719901</v>
      </c>
      <c r="AL5">
        <v>3.3662553230130898</v>
      </c>
      <c r="AM5">
        <v>3.2307948574216399</v>
      </c>
      <c r="AN5">
        <v>4.1230432110305699</v>
      </c>
      <c r="AO5">
        <v>2.8970984822060801</v>
      </c>
      <c r="AP5">
        <v>3.0036841682048299</v>
      </c>
      <c r="AQ5">
        <v>3.1374501152557701</v>
      </c>
      <c r="AR5">
        <v>3.6221141149331499</v>
      </c>
      <c r="AS5">
        <v>2.9571675707293998</v>
      </c>
      <c r="AT5">
        <v>3.1884754795429102</v>
      </c>
      <c r="AU5">
        <v>3.1854021191092898</v>
      </c>
      <c r="AV5">
        <v>3.3558970171258902</v>
      </c>
      <c r="AW5">
        <v>2.9083841691593499</v>
      </c>
      <c r="AX5">
        <v>2.9735016034597499</v>
      </c>
      <c r="AY5">
        <v>3.0206498961021802</v>
      </c>
      <c r="AZ5">
        <v>3.5395242066744301</v>
      </c>
      <c r="BA5">
        <v>2.9801908227348202</v>
      </c>
      <c r="BB5">
        <v>3.2894869899728998</v>
      </c>
      <c r="BC5">
        <v>2.8808960531257899</v>
      </c>
      <c r="BD5">
        <v>3.35648060902732</v>
      </c>
      <c r="BE5">
        <v>2.8605547041494899</v>
      </c>
      <c r="BF5">
        <v>3.0167957319445802</v>
      </c>
      <c r="BG5">
        <v>2.82386418900533</v>
      </c>
      <c r="BH5">
        <v>3.2713003341814</v>
      </c>
      <c r="BI5">
        <v>2.8600188998709801</v>
      </c>
      <c r="BJ5">
        <v>2.9760194362293801</v>
      </c>
      <c r="BK5">
        <v>2.71978301918239</v>
      </c>
      <c r="BL5">
        <v>4.2471911424952999</v>
      </c>
      <c r="BM5">
        <v>2.8598108719338402</v>
      </c>
      <c r="BN5">
        <v>2.9201628999059399</v>
      </c>
      <c r="BP5" s="1">
        <v>41.2</v>
      </c>
      <c r="BQ5" s="1">
        <v>72.3</v>
      </c>
      <c r="BR5" s="1">
        <v>31.7</v>
      </c>
      <c r="BS5" s="1">
        <v>34.299999999999997</v>
      </c>
      <c r="BT5" s="1">
        <f t="shared" ref="BT5:BT14" si="0">SUM(BP5:BS5)/400*100</f>
        <v>44.875</v>
      </c>
    </row>
    <row r="6" spans="2:72" x14ac:dyDescent="0.3">
      <c r="B6" s="16" t="s">
        <v>16</v>
      </c>
      <c r="C6">
        <v>3.7215184558630701</v>
      </c>
      <c r="D6">
        <v>3.3111232776210402</v>
      </c>
      <c r="E6">
        <v>8.7187831141974801</v>
      </c>
      <c r="F6">
        <v>9.5547428188648205</v>
      </c>
      <c r="G6">
        <v>3.6928751173448102</v>
      </c>
      <c r="H6">
        <v>3.9937255775190299</v>
      </c>
      <c r="I6">
        <v>2.9302367327267498</v>
      </c>
      <c r="J6">
        <v>6.8282908294172602</v>
      </c>
      <c r="K6">
        <v>3.50624281860877</v>
      </c>
      <c r="L6">
        <v>3.8649392023128999</v>
      </c>
      <c r="M6">
        <v>2.8540376990778999</v>
      </c>
      <c r="N6">
        <v>3.97260524067701</v>
      </c>
      <c r="O6">
        <v>3.2744149885390499</v>
      </c>
      <c r="P6">
        <v>3.99678162462427</v>
      </c>
      <c r="Q6">
        <v>3.0199224754466698</v>
      </c>
      <c r="R6">
        <v>3.5722234907244501</v>
      </c>
      <c r="S6">
        <v>4.6851003897877801</v>
      </c>
      <c r="T6">
        <v>5.40767491746894</v>
      </c>
      <c r="U6">
        <v>3.11447342620778</v>
      </c>
      <c r="V6">
        <v>3.3200167279272099</v>
      </c>
      <c r="W6">
        <v>4.0970181768665599</v>
      </c>
      <c r="X6">
        <v>4.5694402995513999</v>
      </c>
      <c r="Y6">
        <v>3.0640240363384299</v>
      </c>
      <c r="Z6">
        <v>3.2438920518057501</v>
      </c>
      <c r="AA6">
        <v>4.47592879941348</v>
      </c>
      <c r="AB6">
        <v>4.9535539437585303</v>
      </c>
      <c r="AC6">
        <v>3.0431300106858998</v>
      </c>
      <c r="AD6">
        <v>3.22802977299339</v>
      </c>
      <c r="AE6">
        <v>4.7996585680295896</v>
      </c>
      <c r="AF6">
        <v>5.8718277151420697</v>
      </c>
      <c r="AG6">
        <v>3.1015688387379399</v>
      </c>
      <c r="AH6">
        <v>3.1543512753717602</v>
      </c>
      <c r="AI6">
        <v>4.7395178502953303</v>
      </c>
      <c r="AJ6">
        <v>3.2948650003162099</v>
      </c>
      <c r="AK6">
        <v>3.07276195122467</v>
      </c>
      <c r="AL6">
        <v>3.1925741644937302</v>
      </c>
      <c r="AM6">
        <v>3.3643457493149</v>
      </c>
      <c r="AN6">
        <v>4.5499723068942997</v>
      </c>
      <c r="AO6">
        <v>3.0254121445773299</v>
      </c>
      <c r="AP6">
        <v>3.0449123597073902</v>
      </c>
      <c r="AQ6">
        <v>3.59448195856366</v>
      </c>
      <c r="AR6">
        <v>4.3184215441783298</v>
      </c>
      <c r="AS6">
        <v>3.0754797839507799</v>
      </c>
      <c r="AT6">
        <v>3.26124598273468</v>
      </c>
      <c r="AU6">
        <v>3.4091752967048001</v>
      </c>
      <c r="AV6">
        <v>4.08840200412752</v>
      </c>
      <c r="AW6">
        <v>3.00154268604653</v>
      </c>
      <c r="AX6">
        <v>3.1046452475574302</v>
      </c>
      <c r="AY6">
        <v>3.19855108382471</v>
      </c>
      <c r="AZ6">
        <v>3.7945813821424901</v>
      </c>
      <c r="BA6">
        <v>3.0173245300546698</v>
      </c>
      <c r="BB6">
        <v>3.2888252644326101</v>
      </c>
      <c r="BC6">
        <v>3.06623798267628</v>
      </c>
      <c r="BD6">
        <v>3.7269697169992</v>
      </c>
      <c r="BE6">
        <v>3.0789011001055999</v>
      </c>
      <c r="BF6">
        <v>3.4713754378139599</v>
      </c>
      <c r="BG6">
        <v>3.0762453542942101</v>
      </c>
      <c r="BH6">
        <v>11.1207502007396</v>
      </c>
      <c r="BI6">
        <v>2.9253186284458699</v>
      </c>
      <c r="BJ6">
        <v>3.2438300146548502</v>
      </c>
      <c r="BK6">
        <v>3.08839144316967</v>
      </c>
      <c r="BL6">
        <v>9.0609117253747993</v>
      </c>
      <c r="BM6">
        <v>2.9869150354622298</v>
      </c>
      <c r="BN6">
        <v>3.2477215315480699</v>
      </c>
      <c r="BP6" s="1">
        <v>43.7</v>
      </c>
      <c r="BQ6" s="1">
        <v>69.3</v>
      </c>
      <c r="BR6" s="1">
        <v>30.2</v>
      </c>
      <c r="BS6" s="1">
        <v>34.5</v>
      </c>
      <c r="BT6" s="1">
        <f>SUM(BP6:BS6)/400*100</f>
        <v>44.424999999999997</v>
      </c>
    </row>
    <row r="7" spans="2:72" x14ac:dyDescent="0.3">
      <c r="B7" s="16" t="s">
        <v>19</v>
      </c>
      <c r="C7">
        <v>3.04507095475625</v>
      </c>
      <c r="D7">
        <v>2.9439214586246698</v>
      </c>
      <c r="E7">
        <v>5.8032943800818302</v>
      </c>
      <c r="F7">
        <v>3.2744160035471102</v>
      </c>
      <c r="G7">
        <v>3.0985321749335002</v>
      </c>
      <c r="H7">
        <v>4.5153042847166596</v>
      </c>
      <c r="I7">
        <v>4.7327512110204797</v>
      </c>
      <c r="J7">
        <v>1.7789024490540699</v>
      </c>
      <c r="K7">
        <v>2.85581686282416</v>
      </c>
      <c r="L7">
        <v>2.0294010968007101</v>
      </c>
      <c r="M7">
        <v>2.2828296220794702</v>
      </c>
      <c r="N7">
        <v>3.9366403524418501</v>
      </c>
      <c r="O7">
        <v>4.34278227665187</v>
      </c>
      <c r="P7">
        <v>2.1258979004146701</v>
      </c>
      <c r="Q7">
        <v>2.6730176555434202</v>
      </c>
      <c r="R7">
        <v>2.19846727523894</v>
      </c>
      <c r="S7">
        <v>2.50885838465011</v>
      </c>
      <c r="T7">
        <v>3.6043259998532999</v>
      </c>
      <c r="U7">
        <v>4.5484497739485601</v>
      </c>
      <c r="V7">
        <v>2.4265848524258198</v>
      </c>
      <c r="W7">
        <v>2.7875330138559899</v>
      </c>
      <c r="X7">
        <v>2.3745868433034598</v>
      </c>
      <c r="Y7">
        <v>3.0894294908880702</v>
      </c>
      <c r="Z7">
        <v>3.2866682600560999</v>
      </c>
      <c r="AA7">
        <v>5.3745287825128001</v>
      </c>
      <c r="AB7">
        <v>2.8314238410367101</v>
      </c>
      <c r="AC7">
        <v>2.7367225354631501</v>
      </c>
      <c r="AD7">
        <v>2.62008135315613</v>
      </c>
      <c r="AE7">
        <v>3.4688909779959398</v>
      </c>
      <c r="AF7">
        <v>3.14662074733508</v>
      </c>
      <c r="AG7">
        <v>6.0032481078379796</v>
      </c>
      <c r="AH7">
        <v>2.2607166691234699</v>
      </c>
      <c r="AI7">
        <v>2.9574205946805701</v>
      </c>
      <c r="AJ7">
        <v>2.38804266255522</v>
      </c>
      <c r="AK7">
        <v>3.5146681927893901</v>
      </c>
      <c r="AL7">
        <v>3.09796410531504</v>
      </c>
      <c r="AM7">
        <v>6.1530480768442803</v>
      </c>
      <c r="AN7">
        <v>2.58398637675695</v>
      </c>
      <c r="AO7">
        <v>3.9811407090655502</v>
      </c>
      <c r="AP7">
        <v>2.49724328375527</v>
      </c>
      <c r="AQ7">
        <v>5.0668548889366098</v>
      </c>
      <c r="AR7">
        <v>3.07209837093732</v>
      </c>
      <c r="AS7">
        <v>5.3327106868923497</v>
      </c>
      <c r="AT7">
        <v>2.7364018321757402</v>
      </c>
      <c r="AU7">
        <v>4.7688373313064698</v>
      </c>
      <c r="AV7">
        <v>2.61512778496561</v>
      </c>
      <c r="AW7">
        <v>3.1845133153357099</v>
      </c>
      <c r="AX7">
        <v>2.9800016687646198</v>
      </c>
      <c r="AY7">
        <v>4.5807607088634903</v>
      </c>
      <c r="AZ7">
        <v>2.8785405321342599</v>
      </c>
      <c r="BA7">
        <v>3.98146679743832</v>
      </c>
      <c r="BB7">
        <v>2.5537086053229201</v>
      </c>
      <c r="BC7">
        <v>4.1570071144560803</v>
      </c>
      <c r="BD7">
        <v>3.2651862423834301</v>
      </c>
      <c r="BE7">
        <v>4.1963033038885502</v>
      </c>
      <c r="BF7">
        <v>2.62890394779475</v>
      </c>
      <c r="BG7">
        <v>3.99654118413204</v>
      </c>
      <c r="BH7">
        <v>2.29664389832269</v>
      </c>
      <c r="BI7">
        <v>4.3628115203819302</v>
      </c>
      <c r="BJ7">
        <v>3.38070340797811</v>
      </c>
      <c r="BK7">
        <v>3.90648078420088</v>
      </c>
      <c r="BL7">
        <v>2.8719419224196998</v>
      </c>
      <c r="BM7">
        <v>3.9891002427350499</v>
      </c>
      <c r="BN7">
        <v>2.74161858869221</v>
      </c>
      <c r="BP7" s="1">
        <v>29.6</v>
      </c>
      <c r="BQ7" s="1">
        <v>54.6</v>
      </c>
      <c r="BR7" s="1">
        <v>27.7</v>
      </c>
      <c r="BS7" s="1">
        <v>38.700000000000003</v>
      </c>
      <c r="BT7" s="1">
        <f t="shared" si="0"/>
        <v>37.650000000000006</v>
      </c>
    </row>
    <row r="8" spans="2:72" x14ac:dyDescent="0.3">
      <c r="B8" s="16" t="s">
        <v>22</v>
      </c>
      <c r="C8">
        <v>3.2939867523843298</v>
      </c>
      <c r="D8">
        <v>3.5934506990189301</v>
      </c>
      <c r="E8">
        <v>7.5694045222200899</v>
      </c>
      <c r="F8">
        <v>8.9514355048055503</v>
      </c>
      <c r="G8">
        <v>3.76433488102268</v>
      </c>
      <c r="H8">
        <v>3.8986794417785</v>
      </c>
      <c r="I8">
        <v>2.64551504660683</v>
      </c>
      <c r="J8">
        <v>7.0742879558491296</v>
      </c>
      <c r="K8">
        <v>3.34256418251291</v>
      </c>
      <c r="L8">
        <v>4.1110013353742296</v>
      </c>
      <c r="M8">
        <v>2.6774554260321599</v>
      </c>
      <c r="N8">
        <v>3.44326250548243</v>
      </c>
      <c r="O8">
        <v>3.3221770000670401</v>
      </c>
      <c r="P8">
        <v>3.8294157849636399</v>
      </c>
      <c r="Q8">
        <v>2.6879476788862502</v>
      </c>
      <c r="R8">
        <v>4.0273662420787497</v>
      </c>
      <c r="S8">
        <v>3.8221699761890102</v>
      </c>
      <c r="T8">
        <v>3.4828116008772798</v>
      </c>
      <c r="U8">
        <v>2.8048080397334201</v>
      </c>
      <c r="V8">
        <v>3.4198130044096802</v>
      </c>
      <c r="W8">
        <v>3.7741566943313098</v>
      </c>
      <c r="X8">
        <v>3.22803021742167</v>
      </c>
      <c r="Y8">
        <v>2.9285175845651299</v>
      </c>
      <c r="Z8">
        <v>3.4328129126685401</v>
      </c>
      <c r="AA8">
        <v>3.3443605674693302</v>
      </c>
      <c r="AB8">
        <v>3.66833366680472</v>
      </c>
      <c r="AC8">
        <v>2.9498640882425899</v>
      </c>
      <c r="AD8">
        <v>3.3623825973998902</v>
      </c>
      <c r="AE8">
        <v>2.6419470625002699</v>
      </c>
      <c r="AF8">
        <v>8.6894630622810105</v>
      </c>
      <c r="AG8">
        <v>2.9447357572061801</v>
      </c>
      <c r="AH8">
        <v>4.4170337855646702</v>
      </c>
      <c r="AI8">
        <v>2.3485906278580502</v>
      </c>
      <c r="AJ8">
        <v>8.9777970952483006</v>
      </c>
      <c r="AK8">
        <v>2.88498614076883</v>
      </c>
      <c r="AL8">
        <v>3.4596064385286298</v>
      </c>
      <c r="AM8">
        <v>2.05875774270097</v>
      </c>
      <c r="AN8">
        <v>8.9107247208705402</v>
      </c>
      <c r="AO8">
        <v>2.9411485335871501</v>
      </c>
      <c r="AP8">
        <v>3.7859891038567999</v>
      </c>
      <c r="AQ8">
        <v>2.4391012325944801</v>
      </c>
      <c r="AR8">
        <v>9.9930950452310707</v>
      </c>
      <c r="AS8">
        <v>3.00624136587138</v>
      </c>
      <c r="AT8">
        <v>3.9533331146930202</v>
      </c>
      <c r="AU8">
        <v>2.0537640293833102</v>
      </c>
      <c r="AV8">
        <v>9.0511156157705699</v>
      </c>
      <c r="AW8">
        <v>3.07670253850111</v>
      </c>
      <c r="AX8">
        <v>4.5509542393276101</v>
      </c>
      <c r="AY8">
        <v>2.1703173975702699</v>
      </c>
      <c r="AZ8">
        <v>7.6992049781573204</v>
      </c>
      <c r="BA8">
        <v>3.2172455415609802</v>
      </c>
      <c r="BB8">
        <v>4.64841661956899</v>
      </c>
      <c r="BC8">
        <v>2.0995075150315601</v>
      </c>
      <c r="BD8">
        <v>7.11638977066265</v>
      </c>
      <c r="BE8">
        <v>3.3651436380718498</v>
      </c>
      <c r="BF8">
        <v>4.6446565926167303</v>
      </c>
      <c r="BG8">
        <v>2.2273152711146</v>
      </c>
      <c r="BH8">
        <v>5.9747375219851602</v>
      </c>
      <c r="BI8">
        <v>3.52792353792284</v>
      </c>
      <c r="BJ8">
        <v>4.1804510637519696</v>
      </c>
      <c r="BK8">
        <v>2.9976689765383702</v>
      </c>
      <c r="BL8">
        <v>4.89875687811608</v>
      </c>
      <c r="BM8">
        <v>3.7261419669743101</v>
      </c>
      <c r="BN8">
        <v>3.4156086134670298</v>
      </c>
      <c r="BP8" s="1">
        <v>31.9</v>
      </c>
      <c r="BQ8" s="1">
        <v>53.6</v>
      </c>
      <c r="BR8" s="1">
        <v>27.4</v>
      </c>
      <c r="BS8" s="1">
        <v>40.200000000000003</v>
      </c>
      <c r="BT8" s="1">
        <f t="shared" si="0"/>
        <v>38.275000000000006</v>
      </c>
    </row>
    <row r="9" spans="2:72" x14ac:dyDescent="0.3">
      <c r="B9" s="16" t="s">
        <v>27</v>
      </c>
      <c r="C9">
        <v>2.7024938567402299</v>
      </c>
      <c r="D9">
        <v>2.7133030116010399</v>
      </c>
      <c r="E9">
        <v>2.7248212070559501</v>
      </c>
      <c r="F9">
        <v>5.0910485077576197</v>
      </c>
      <c r="G9">
        <v>3.5147785106780001</v>
      </c>
      <c r="H9">
        <v>4.1229365691841302</v>
      </c>
      <c r="I9">
        <v>2.7494337928851702</v>
      </c>
      <c r="J9">
        <v>3.3964506335809799</v>
      </c>
      <c r="K9">
        <v>2.62100503152663</v>
      </c>
      <c r="L9">
        <v>3.6631332812325601</v>
      </c>
      <c r="M9">
        <v>2.8018926428350501</v>
      </c>
      <c r="N9">
        <v>3.8199867818233102</v>
      </c>
      <c r="O9">
        <v>3.0431579693403901</v>
      </c>
      <c r="P9">
        <v>4.1553349020821999</v>
      </c>
      <c r="Q9">
        <v>3.0349611234632099</v>
      </c>
      <c r="R9">
        <v>3.8022134287949099</v>
      </c>
      <c r="S9">
        <v>2.73737886719239</v>
      </c>
      <c r="T9">
        <v>3.3687659884999199</v>
      </c>
      <c r="U9">
        <v>3.3832810599945198</v>
      </c>
      <c r="V9">
        <v>4.2175701029787804</v>
      </c>
      <c r="W9">
        <v>2.21633602409314</v>
      </c>
      <c r="X9">
        <v>2.6400161174892598</v>
      </c>
      <c r="Y9">
        <v>3.9178626876464002</v>
      </c>
      <c r="Z9">
        <v>4.8480114631025897</v>
      </c>
      <c r="AA9">
        <v>3.1915972259744199</v>
      </c>
      <c r="AB9">
        <v>3.07583114047815</v>
      </c>
      <c r="AC9">
        <v>3.9846899148629702</v>
      </c>
      <c r="AD9">
        <v>4.4821926339477001</v>
      </c>
      <c r="AE9">
        <v>2.3410617397059799</v>
      </c>
      <c r="AF9">
        <v>3.6294903006177499</v>
      </c>
      <c r="AG9">
        <v>3.4472057218493601</v>
      </c>
      <c r="AH9">
        <v>3.4518254343833599</v>
      </c>
      <c r="AI9">
        <v>3.0586855765154102</v>
      </c>
      <c r="AJ9">
        <v>3.4515398948956801</v>
      </c>
      <c r="AK9">
        <v>3.4061977705711999</v>
      </c>
      <c r="AL9">
        <v>3.5635088835300599</v>
      </c>
      <c r="AM9">
        <v>2.3609533778417</v>
      </c>
      <c r="AN9">
        <v>3.2409458327173701</v>
      </c>
      <c r="AO9">
        <v>3.65979301777806</v>
      </c>
      <c r="AP9">
        <v>3.4533636250269701</v>
      </c>
      <c r="AQ9">
        <v>2.5606888681283002</v>
      </c>
      <c r="AR9">
        <v>2.8872351807276901</v>
      </c>
      <c r="AS9">
        <v>3.6505965848645601</v>
      </c>
      <c r="AT9">
        <v>3.6816684494250098</v>
      </c>
      <c r="AU9">
        <v>2.9923880774785601</v>
      </c>
      <c r="AV9">
        <v>3.0911273418809002</v>
      </c>
      <c r="AW9">
        <v>3.7170331092273901</v>
      </c>
      <c r="AX9">
        <v>3.63324763286978</v>
      </c>
      <c r="AY9">
        <v>2.6111347889077701</v>
      </c>
      <c r="AZ9">
        <v>2.87507910449547</v>
      </c>
      <c r="BA9">
        <v>3.9251624539167902</v>
      </c>
      <c r="BB9">
        <v>3.66384944478098</v>
      </c>
      <c r="BC9">
        <v>2.5202515817481799</v>
      </c>
      <c r="BD9">
        <v>3.9552796065015898</v>
      </c>
      <c r="BE9">
        <v>3.7087942140435199</v>
      </c>
      <c r="BF9">
        <v>3.3952823411098199</v>
      </c>
      <c r="BG9">
        <v>2.5539262526615798</v>
      </c>
      <c r="BH9">
        <v>2.81048336274704</v>
      </c>
      <c r="BI9">
        <v>3.8936674864780301</v>
      </c>
      <c r="BJ9">
        <v>3.7253841689967699</v>
      </c>
      <c r="BK9">
        <v>2.52846997760679</v>
      </c>
      <c r="BL9">
        <v>2.9322715767412602</v>
      </c>
      <c r="BM9">
        <v>3.85585217385144</v>
      </c>
      <c r="BN9">
        <v>3.8425214102996499</v>
      </c>
      <c r="BP9" s="1">
        <v>45.9</v>
      </c>
      <c r="BQ9" s="1">
        <v>70.8</v>
      </c>
      <c r="BR9" s="1">
        <v>32.799999999999997</v>
      </c>
      <c r="BS9" s="1">
        <v>44.1</v>
      </c>
      <c r="BT9" s="1">
        <f t="shared" si="0"/>
        <v>48.4</v>
      </c>
    </row>
    <row r="10" spans="2:72" x14ac:dyDescent="0.3">
      <c r="B10" s="16" t="s">
        <v>28</v>
      </c>
      <c r="C10">
        <v>3.4414345191406701</v>
      </c>
      <c r="D10">
        <v>2.9791324460128701</v>
      </c>
      <c r="E10">
        <v>8.0955922554285493</v>
      </c>
      <c r="F10">
        <v>8.4741732843077706</v>
      </c>
      <c r="G10">
        <v>3.50087864362155</v>
      </c>
      <c r="H10">
        <v>4.2185959714120402</v>
      </c>
      <c r="I10">
        <v>2.8428790045259502</v>
      </c>
      <c r="J10">
        <v>5.6079439345206001</v>
      </c>
      <c r="K10">
        <v>3.6906940915381998</v>
      </c>
      <c r="L10">
        <v>4.3907498916188397</v>
      </c>
      <c r="M10">
        <v>2.7691942588180298</v>
      </c>
      <c r="N10">
        <v>3.9027467303674901</v>
      </c>
      <c r="O10">
        <v>3.8817420688543098</v>
      </c>
      <c r="P10">
        <v>4.7255648399243597</v>
      </c>
      <c r="Q10">
        <v>3.2593782403766101</v>
      </c>
      <c r="R10">
        <v>3.23772722654267</v>
      </c>
      <c r="S10">
        <v>3.7720821229214501</v>
      </c>
      <c r="T10">
        <v>4.2725969613850996</v>
      </c>
      <c r="U10">
        <v>3.3369666262092399</v>
      </c>
      <c r="V10">
        <v>3.1822965690593299</v>
      </c>
      <c r="W10">
        <v>3.9990067079160099</v>
      </c>
      <c r="X10">
        <v>6.9282510014472596</v>
      </c>
      <c r="Y10">
        <v>3.4562532097210399</v>
      </c>
      <c r="Z10">
        <v>3.7305291763045401</v>
      </c>
      <c r="AA10">
        <v>3.2692909044220202</v>
      </c>
      <c r="AB10">
        <v>4.22753945035846</v>
      </c>
      <c r="AC10">
        <v>3.0884786095230798</v>
      </c>
      <c r="AD10">
        <v>3.34965783904866</v>
      </c>
      <c r="AE10">
        <v>3.5164634309173701</v>
      </c>
      <c r="AF10">
        <v>4.4508473068057999</v>
      </c>
      <c r="AG10">
        <v>3.0506657802395201</v>
      </c>
      <c r="AH10">
        <v>3.1052083244244399</v>
      </c>
      <c r="AI10">
        <v>3.6832268873240399</v>
      </c>
      <c r="AJ10">
        <v>6.5298782618612501</v>
      </c>
      <c r="AK10">
        <v>3.1468720688910299</v>
      </c>
      <c r="AL10">
        <v>3.1591727342862099</v>
      </c>
      <c r="AM10">
        <v>3.17706504243835</v>
      </c>
      <c r="AN10">
        <v>3.15946551565255</v>
      </c>
      <c r="AO10">
        <v>3.1502199405334999</v>
      </c>
      <c r="AP10">
        <v>3.01313121682966</v>
      </c>
      <c r="AQ10">
        <v>3.2608475341402499</v>
      </c>
      <c r="AR10">
        <v>3.4732342504831299</v>
      </c>
      <c r="AS10">
        <v>3.1841191577028001</v>
      </c>
      <c r="AT10">
        <v>3.18901303431891</v>
      </c>
      <c r="AU10">
        <v>3.15319981699139</v>
      </c>
      <c r="AV10">
        <v>3.4257536055693301</v>
      </c>
      <c r="AW10">
        <v>3.2471356120230301</v>
      </c>
      <c r="AX10">
        <v>3.32538106948317</v>
      </c>
      <c r="AY10">
        <v>3.23438955639807</v>
      </c>
      <c r="AZ10">
        <v>3.84251775788589</v>
      </c>
      <c r="BA10">
        <v>3.2521978263590401</v>
      </c>
      <c r="BB10">
        <v>3.30401916469626</v>
      </c>
      <c r="BC10">
        <v>3.5257564700298598</v>
      </c>
      <c r="BD10">
        <v>3.7340361261347002</v>
      </c>
      <c r="BE10">
        <v>3.66462252809227</v>
      </c>
      <c r="BF10">
        <v>3.7997923354922398</v>
      </c>
      <c r="BG10">
        <v>3.18008791679312</v>
      </c>
      <c r="BH10">
        <v>4.0115550872260197</v>
      </c>
      <c r="BI10">
        <v>3.74057844127588</v>
      </c>
      <c r="BJ10">
        <v>4.3504538845977496</v>
      </c>
      <c r="BK10">
        <v>3.2515081478003598</v>
      </c>
      <c r="BL10">
        <v>13.2319751992323</v>
      </c>
      <c r="BM10">
        <v>3.5634490076430301</v>
      </c>
      <c r="BN10">
        <v>3.6068845618416598</v>
      </c>
      <c r="BP10" s="1">
        <v>39.799999999999997</v>
      </c>
      <c r="BQ10" s="1">
        <v>65.2</v>
      </c>
      <c r="BR10" s="1">
        <v>29.7</v>
      </c>
      <c r="BS10" s="1">
        <v>33.700000000000003</v>
      </c>
      <c r="BT10" s="1">
        <f t="shared" si="0"/>
        <v>42.099999999999994</v>
      </c>
    </row>
    <row r="11" spans="2:72" x14ac:dyDescent="0.3">
      <c r="B11" s="16" t="s">
        <v>30</v>
      </c>
      <c r="C11">
        <v>1.82789414411809</v>
      </c>
      <c r="D11">
        <v>2.0651232808138902</v>
      </c>
      <c r="E11">
        <v>4.3092870688960803</v>
      </c>
      <c r="F11">
        <v>2.8055406762357298</v>
      </c>
      <c r="G11">
        <v>2.6813608659842099</v>
      </c>
      <c r="H11">
        <v>2.2531216094892801</v>
      </c>
      <c r="I11">
        <v>3.0790189916947499</v>
      </c>
      <c r="J11">
        <v>2.1832628869919901</v>
      </c>
      <c r="K11">
        <v>2.7974106042218798</v>
      </c>
      <c r="L11">
        <v>2.72907248954419</v>
      </c>
      <c r="M11">
        <v>2.4530853786835798</v>
      </c>
      <c r="N11">
        <v>3.0777818106952699</v>
      </c>
      <c r="O11">
        <v>4.5013149411095901</v>
      </c>
      <c r="P11">
        <v>3.3156497843536599</v>
      </c>
      <c r="Q11">
        <v>2.4578042390531198</v>
      </c>
      <c r="R11">
        <v>3.35857262730558</v>
      </c>
      <c r="S11">
        <v>4.8425844770375504</v>
      </c>
      <c r="T11">
        <v>2.9338830719182498</v>
      </c>
      <c r="U11">
        <v>4.3533816138752002</v>
      </c>
      <c r="V11">
        <v>3.1790227284374901</v>
      </c>
      <c r="W11">
        <v>5.0723244345007297</v>
      </c>
      <c r="X11">
        <v>3.0754095412870499</v>
      </c>
      <c r="Y11">
        <v>5.5521067764295298</v>
      </c>
      <c r="Z11">
        <v>3.2058234399373999</v>
      </c>
      <c r="AA11">
        <v>4.7543401810646104</v>
      </c>
      <c r="AB11">
        <v>3.3705670128093099</v>
      </c>
      <c r="AC11">
        <v>5.8348576442713203</v>
      </c>
      <c r="AD11">
        <v>3.3593994157413101</v>
      </c>
      <c r="AE11">
        <v>6.8784958603697097</v>
      </c>
      <c r="AF11">
        <v>3.5372943313209402</v>
      </c>
      <c r="AG11">
        <v>4.8699517573115401</v>
      </c>
      <c r="AH11">
        <v>3.3201021841045701</v>
      </c>
      <c r="AI11">
        <v>3.8258283101754902</v>
      </c>
      <c r="AJ11">
        <v>3.3212163881499701</v>
      </c>
      <c r="AK11">
        <v>8.0710498421669303</v>
      </c>
      <c r="AL11">
        <v>3.8852817168186502</v>
      </c>
      <c r="AM11">
        <v>4.4897997802510803</v>
      </c>
      <c r="AN11">
        <v>2.6923767684617901</v>
      </c>
      <c r="AO11">
        <v>2.46967831877887</v>
      </c>
      <c r="AP11">
        <v>4.2690568595679101</v>
      </c>
      <c r="AQ11">
        <v>6.5447555840542302</v>
      </c>
      <c r="AR11">
        <v>3.9564232443131302</v>
      </c>
      <c r="AS11">
        <v>4.4252731435052004</v>
      </c>
      <c r="AT11">
        <v>4.9557638296478999</v>
      </c>
      <c r="AU11">
        <v>4.3419087182677796</v>
      </c>
      <c r="AV11">
        <v>5.0971254940594699</v>
      </c>
      <c r="AW11">
        <v>5.5237353024418896</v>
      </c>
      <c r="AX11">
        <v>3.8272999184494898</v>
      </c>
      <c r="AY11">
        <v>4.85569143921456</v>
      </c>
      <c r="AZ11">
        <v>4.9016253199847704</v>
      </c>
      <c r="BA11">
        <v>5.9070712706673296</v>
      </c>
      <c r="BB11">
        <v>5.5523081049079996</v>
      </c>
      <c r="BC11">
        <v>5.81227205996354</v>
      </c>
      <c r="BD11">
        <v>3.9269580847796099</v>
      </c>
      <c r="BE11">
        <v>5.40405564911676</v>
      </c>
      <c r="BF11">
        <v>3.24373355060139</v>
      </c>
      <c r="BG11">
        <v>10.8870076587901</v>
      </c>
      <c r="BH11">
        <v>3.2854957933855999</v>
      </c>
      <c r="BI11">
        <v>9.83922929547618</v>
      </c>
      <c r="BJ11">
        <v>3.8592158984482698</v>
      </c>
      <c r="BK11">
        <v>6.3580985687802603</v>
      </c>
      <c r="BL11">
        <v>2.7212938109260998</v>
      </c>
      <c r="BM11">
        <v>13.829552668532701</v>
      </c>
      <c r="BN11">
        <v>3.5008069239187298</v>
      </c>
      <c r="BP11" s="1">
        <v>23.1</v>
      </c>
      <c r="BQ11" s="1">
        <v>31.5</v>
      </c>
      <c r="BR11" s="1">
        <v>27.4</v>
      </c>
      <c r="BS11" s="1">
        <v>42.9</v>
      </c>
      <c r="BT11" s="1">
        <f t="shared" si="0"/>
        <v>31.225000000000001</v>
      </c>
    </row>
    <row r="12" spans="2:72" x14ac:dyDescent="0.3">
      <c r="B12" s="16" t="s">
        <v>37</v>
      </c>
      <c r="C12">
        <v>4.7487591493441599</v>
      </c>
      <c r="D12">
        <v>4.9405749238402699</v>
      </c>
      <c r="E12">
        <v>4.4155756093447298</v>
      </c>
      <c r="F12">
        <v>3.8390228486334501</v>
      </c>
      <c r="G12">
        <v>5.2209786474548201</v>
      </c>
      <c r="H12">
        <v>8.7430641808119791</v>
      </c>
      <c r="I12">
        <v>4.2800230191586</v>
      </c>
      <c r="J12">
        <v>4.5570257729506096</v>
      </c>
      <c r="K12">
        <v>3.68600748674965</v>
      </c>
      <c r="L12">
        <v>5.8324310267071402</v>
      </c>
      <c r="M12">
        <v>3.1144388438766502</v>
      </c>
      <c r="N12">
        <v>3.7766883409939802</v>
      </c>
      <c r="O12">
        <v>3.82422173485259</v>
      </c>
      <c r="P12">
        <v>6.70060416041016</v>
      </c>
      <c r="Q12">
        <v>2.8050380883768802</v>
      </c>
      <c r="R12">
        <v>7.2300132582674497</v>
      </c>
      <c r="S12">
        <v>2.9583184664472699</v>
      </c>
      <c r="T12">
        <v>4.0904691984152697</v>
      </c>
      <c r="U12">
        <v>3.3184496723755901</v>
      </c>
      <c r="V12">
        <v>3.3294054337285601</v>
      </c>
      <c r="W12">
        <v>4.1363112489038203</v>
      </c>
      <c r="X12">
        <v>3.6777039737458299</v>
      </c>
      <c r="Y12">
        <v>2.9068150213702202</v>
      </c>
      <c r="Z12">
        <v>3.6216057754168398</v>
      </c>
      <c r="AA12">
        <v>2.4229047817132399</v>
      </c>
      <c r="AB12">
        <v>4.2054475381924599</v>
      </c>
      <c r="AC12">
        <v>6.3201326936995796</v>
      </c>
      <c r="AD12">
        <v>6.2262104938779501</v>
      </c>
      <c r="AE12">
        <v>3.21990050736779</v>
      </c>
      <c r="AF12">
        <v>3.0896565844010002</v>
      </c>
      <c r="AG12">
        <v>3.9840641895447302</v>
      </c>
      <c r="AH12">
        <v>4.3641696920922399</v>
      </c>
      <c r="AI12">
        <v>4.1641500986300901</v>
      </c>
      <c r="AJ12">
        <v>4.08926217521031</v>
      </c>
      <c r="AK12">
        <v>3.28843214347012</v>
      </c>
      <c r="AL12">
        <v>3.1142877505529598</v>
      </c>
      <c r="AM12">
        <v>4.17506930881793</v>
      </c>
      <c r="AN12">
        <v>3.4110794658238501</v>
      </c>
      <c r="AO12">
        <v>4.5170457005498497</v>
      </c>
      <c r="AP12">
        <v>6.1019381839596898</v>
      </c>
      <c r="AQ12">
        <v>3.25495701672578</v>
      </c>
      <c r="AR12">
        <v>3.2897528327266801</v>
      </c>
      <c r="AS12">
        <v>4.0550708416700099</v>
      </c>
      <c r="AT12">
        <v>3.7494069441582099</v>
      </c>
      <c r="AU12">
        <v>4.1583028299925804</v>
      </c>
      <c r="AV12">
        <v>7.2876945181669397</v>
      </c>
      <c r="AW12">
        <v>3.0821261547456902</v>
      </c>
      <c r="AX12">
        <v>3.0148366296165201</v>
      </c>
      <c r="AY12">
        <v>4.1428931192128502</v>
      </c>
      <c r="AZ12">
        <v>3.0740019707609498</v>
      </c>
      <c r="BA12">
        <v>4.6057299121995596</v>
      </c>
      <c r="BB12">
        <v>5.9926923488195296</v>
      </c>
      <c r="BC12">
        <v>3.2382152345010602</v>
      </c>
      <c r="BD12">
        <v>3.0545343350031899</v>
      </c>
      <c r="BE12">
        <v>3.7420133191131999</v>
      </c>
      <c r="BF12">
        <v>2.83291133782101</v>
      </c>
      <c r="BG12">
        <v>4.0365972947222</v>
      </c>
      <c r="BH12">
        <v>8.3605411794922695</v>
      </c>
      <c r="BI12">
        <v>3.3309982472602599</v>
      </c>
      <c r="BJ12">
        <v>3.2848425897884801</v>
      </c>
      <c r="BK12">
        <v>3.68300274593622</v>
      </c>
      <c r="BL12">
        <v>9.3459689238561801</v>
      </c>
      <c r="BM12">
        <v>3.72440951716225</v>
      </c>
      <c r="BN12">
        <v>9.0891661989099202</v>
      </c>
      <c r="BP12" s="1">
        <v>41.2</v>
      </c>
      <c r="BQ12" s="1">
        <v>64.5</v>
      </c>
      <c r="BR12" s="1">
        <v>33.299999999999997</v>
      </c>
      <c r="BS12" s="1">
        <v>45.6</v>
      </c>
      <c r="BT12" s="1">
        <f t="shared" si="0"/>
        <v>46.15</v>
      </c>
    </row>
    <row r="13" spans="2:72" x14ac:dyDescent="0.3">
      <c r="B13" s="17" t="s">
        <v>40</v>
      </c>
      <c r="C13">
        <v>2.8853472484488498</v>
      </c>
      <c r="D13">
        <v>2.71636307821572</v>
      </c>
      <c r="E13">
        <v>1.3661198496621301</v>
      </c>
      <c r="F13">
        <v>4.1908571886199102</v>
      </c>
      <c r="G13">
        <v>3.8678007225147599</v>
      </c>
      <c r="H13">
        <v>2.7872173521772701</v>
      </c>
      <c r="I13">
        <v>4.782954822972</v>
      </c>
      <c r="J13">
        <v>5.3991524070668797</v>
      </c>
      <c r="K13">
        <v>3.6027226558560601</v>
      </c>
      <c r="L13">
        <v>3.6697373704538401</v>
      </c>
      <c r="M13">
        <v>4.3759038549372997</v>
      </c>
      <c r="N13">
        <v>4.4867053543971602</v>
      </c>
      <c r="O13">
        <v>2.7867721785059101</v>
      </c>
      <c r="P13">
        <v>4.2233624616034504</v>
      </c>
      <c r="Q13">
        <v>5.3667412265818299</v>
      </c>
      <c r="R13">
        <v>2.66504626302532</v>
      </c>
      <c r="S13">
        <v>3.0728525838913998</v>
      </c>
      <c r="T13">
        <v>4.4371026979689301</v>
      </c>
      <c r="U13">
        <v>4.6828430737612301</v>
      </c>
      <c r="V13">
        <v>2.8883166002445799</v>
      </c>
      <c r="W13">
        <v>4.8869650572581698</v>
      </c>
      <c r="X13">
        <v>4.1285265596608198</v>
      </c>
      <c r="Y13">
        <v>2.5597347275957798</v>
      </c>
      <c r="Z13">
        <v>3.4173403942705298</v>
      </c>
      <c r="AA13">
        <v>4.3752588445935299</v>
      </c>
      <c r="AB13">
        <v>3.8687197199638899</v>
      </c>
      <c r="AC13">
        <v>3.6035522034309602</v>
      </c>
      <c r="AD13">
        <v>4.4976294035478697</v>
      </c>
      <c r="AE13">
        <v>8.2953892669695595</v>
      </c>
      <c r="AF13">
        <v>3.1400569517111201</v>
      </c>
      <c r="AG13">
        <v>2.7818954432315501</v>
      </c>
      <c r="AH13">
        <v>4.0442521428609801</v>
      </c>
      <c r="AI13">
        <v>4.1403214190459003</v>
      </c>
      <c r="AJ13">
        <v>3.5476001776467299</v>
      </c>
      <c r="AK13">
        <v>6.4236578117726397</v>
      </c>
      <c r="AL13">
        <v>9.0613192698476706</v>
      </c>
      <c r="AM13">
        <v>3.9220661800419498</v>
      </c>
      <c r="AN13">
        <v>3.67735748731985</v>
      </c>
      <c r="AO13">
        <v>4.3138631649483701</v>
      </c>
      <c r="AP13">
        <v>3.7417549301321</v>
      </c>
      <c r="AQ13">
        <v>3.38145880215475</v>
      </c>
      <c r="AR13">
        <v>6.7717775658611696</v>
      </c>
      <c r="AS13">
        <v>5.64690743131474</v>
      </c>
      <c r="AT13">
        <v>2.8142035860413701</v>
      </c>
      <c r="AU13">
        <v>3.32915350780178</v>
      </c>
      <c r="AV13">
        <v>4.3043975982312404</v>
      </c>
      <c r="AW13">
        <v>4.76180935971884</v>
      </c>
      <c r="AX13">
        <v>3.4142715948303102</v>
      </c>
      <c r="AY13">
        <v>3.91196047509214</v>
      </c>
      <c r="AZ13">
        <v>5.1981598630586703</v>
      </c>
      <c r="BA13">
        <v>2.5053381073952399</v>
      </c>
      <c r="BB13">
        <v>2.7838278374547198</v>
      </c>
      <c r="BC13">
        <v>5.0116335061847401</v>
      </c>
      <c r="BD13">
        <v>4.7545048519806903</v>
      </c>
      <c r="BE13">
        <v>3.3981268408598102</v>
      </c>
      <c r="BF13">
        <v>6.2342750180052997</v>
      </c>
      <c r="BG13">
        <v>4.8030344240251797</v>
      </c>
      <c r="BH13">
        <v>2.5675559515707498</v>
      </c>
      <c r="BI13">
        <v>2.93691086889506</v>
      </c>
      <c r="BJ13">
        <v>3.30471327253874</v>
      </c>
      <c r="BK13">
        <v>3.7329078583565098</v>
      </c>
      <c r="BL13">
        <v>3.2428353002900598</v>
      </c>
      <c r="BM13">
        <v>3.68898501419981</v>
      </c>
      <c r="BN13">
        <v>4.5776778533301696</v>
      </c>
      <c r="BP13" s="1">
        <v>47</v>
      </c>
      <c r="BQ13" s="1">
        <v>75.2</v>
      </c>
      <c r="BR13" s="1">
        <v>37.5</v>
      </c>
      <c r="BS13" s="1">
        <v>48.9</v>
      </c>
      <c r="BT13" s="1">
        <f t="shared" si="0"/>
        <v>52.15</v>
      </c>
    </row>
    <row r="14" spans="2:72" x14ac:dyDescent="0.3">
      <c r="B14" s="16" t="s">
        <v>41</v>
      </c>
      <c r="C14">
        <v>2.4436392998581802</v>
      </c>
      <c r="D14">
        <v>2.8565844700658798</v>
      </c>
      <c r="E14">
        <v>2.8020069915895398</v>
      </c>
      <c r="F14">
        <v>3.8843715380236499</v>
      </c>
      <c r="G14">
        <v>3.3453545335594201</v>
      </c>
      <c r="H14">
        <v>3.95028593687144</v>
      </c>
      <c r="I14">
        <v>2.9193664968391402</v>
      </c>
      <c r="J14">
        <v>3.0142865887188401</v>
      </c>
      <c r="K14">
        <v>2.2857232313199698</v>
      </c>
      <c r="L14">
        <v>4.1290990577518203</v>
      </c>
      <c r="M14">
        <v>2.5612532001849599</v>
      </c>
      <c r="N14">
        <v>3.44625052777248</v>
      </c>
      <c r="O14">
        <v>3.53508180723759</v>
      </c>
      <c r="P14">
        <v>3.0318302964393999</v>
      </c>
      <c r="Q14">
        <v>3.06441115470329</v>
      </c>
      <c r="R14">
        <v>3.9040411840189502</v>
      </c>
      <c r="S14">
        <v>2.67582900064789</v>
      </c>
      <c r="T14">
        <v>3.3217944667105099</v>
      </c>
      <c r="U14">
        <v>3.4246200536403602</v>
      </c>
      <c r="V14">
        <v>3.6927679960028001</v>
      </c>
      <c r="W14">
        <v>2.7342744831111099</v>
      </c>
      <c r="X14">
        <v>4.7973862610959097</v>
      </c>
      <c r="Y14">
        <v>3.4657390991780401</v>
      </c>
      <c r="Z14">
        <v>3.85236521706699</v>
      </c>
      <c r="AA14">
        <v>3.5894903113001502</v>
      </c>
      <c r="AB14">
        <v>3.1331220463328702</v>
      </c>
      <c r="AC14">
        <v>3.2963691748231998</v>
      </c>
      <c r="AD14">
        <v>3.7255343425587801</v>
      </c>
      <c r="AE14">
        <v>2.4972210656251401</v>
      </c>
      <c r="AF14">
        <v>5.1897615596020099</v>
      </c>
      <c r="AG14">
        <v>3.3161973267893998</v>
      </c>
      <c r="AH14">
        <v>3.26473968370922</v>
      </c>
      <c r="AI14">
        <v>4.0572042830629398</v>
      </c>
      <c r="AJ14">
        <v>3.8780815782634801</v>
      </c>
      <c r="AK14">
        <v>3.3927743590122699</v>
      </c>
      <c r="AL14">
        <v>4.9422819506528501</v>
      </c>
      <c r="AM14">
        <v>2.9646147783786398</v>
      </c>
      <c r="AN14">
        <v>4.0488837392346104</v>
      </c>
      <c r="AO14">
        <v>3.33758042724864</v>
      </c>
      <c r="AP14">
        <v>3.2791049356933399</v>
      </c>
      <c r="AQ14">
        <v>3.0522139134808999</v>
      </c>
      <c r="AR14">
        <v>4.7346615510890402</v>
      </c>
      <c r="AS14">
        <v>3.8321048247121898</v>
      </c>
      <c r="AT14">
        <v>3.5946828670518198</v>
      </c>
      <c r="AU14">
        <v>2.5664897707177499</v>
      </c>
      <c r="AV14">
        <v>4.0286159319555699</v>
      </c>
      <c r="AW14">
        <v>3.4070160543946901</v>
      </c>
      <c r="AX14">
        <v>3.0840017430301501</v>
      </c>
      <c r="AY14">
        <v>4.2295094414087302</v>
      </c>
      <c r="AZ14">
        <v>3.5176925435381099</v>
      </c>
      <c r="BA14">
        <v>3.65103083229954</v>
      </c>
      <c r="BB14">
        <v>3.3177860427161798</v>
      </c>
      <c r="BC14">
        <v>2.93699106156103</v>
      </c>
      <c r="BD14">
        <v>4.97311511210986</v>
      </c>
      <c r="BE14">
        <v>3.5436584195978198</v>
      </c>
      <c r="BF14">
        <v>3.3048377958206401</v>
      </c>
      <c r="BG14">
        <v>3.15633500926302</v>
      </c>
      <c r="BH14">
        <v>3.0410768826703598</v>
      </c>
      <c r="BI14">
        <v>3.7817308910768799</v>
      </c>
      <c r="BJ14">
        <v>4.5715245166329899</v>
      </c>
      <c r="BK14">
        <v>3.1121899527777299</v>
      </c>
      <c r="BL14">
        <v>4.0409707943080999</v>
      </c>
      <c r="BM14">
        <v>3.7825308762546399</v>
      </c>
      <c r="BN14">
        <v>3.4239917853514901</v>
      </c>
      <c r="BP14" s="1">
        <v>61.6</v>
      </c>
      <c r="BQ14" s="1">
        <v>84.4</v>
      </c>
      <c r="BR14" s="1">
        <v>54.1</v>
      </c>
      <c r="BS14" s="1">
        <v>52.5</v>
      </c>
      <c r="BT14" s="1">
        <f t="shared" si="0"/>
        <v>63.149999999999991</v>
      </c>
    </row>
    <row r="15" spans="2:72" x14ac:dyDescent="0.3">
      <c r="B15" s="16" t="s">
        <v>42</v>
      </c>
      <c r="C15">
        <v>2.4437432660595202</v>
      </c>
      <c r="D15">
        <v>2.8544775212581999</v>
      </c>
      <c r="E15">
        <v>2.79026885022803</v>
      </c>
      <c r="F15">
        <v>3.8948296310505</v>
      </c>
      <c r="G15">
        <v>3.3514851583986101</v>
      </c>
      <c r="H15">
        <v>3.9721596639427701</v>
      </c>
      <c r="I15">
        <v>2.9133740238955501</v>
      </c>
      <c r="J15">
        <v>3.0121615126340799</v>
      </c>
      <c r="K15">
        <v>2.28598214559702</v>
      </c>
      <c r="L15">
        <v>4.1380692139235604</v>
      </c>
      <c r="M15">
        <v>2.5657382120422798</v>
      </c>
      <c r="N15">
        <v>3.4452598348093502</v>
      </c>
      <c r="O15">
        <v>3.5326793532199301</v>
      </c>
      <c r="P15">
        <v>3.0360553737328</v>
      </c>
      <c r="Q15">
        <v>3.0628744970173898</v>
      </c>
      <c r="R15">
        <v>3.9006577070289601</v>
      </c>
      <c r="S15">
        <v>2.5512654678723301</v>
      </c>
      <c r="T15">
        <v>3.3227944464096901</v>
      </c>
      <c r="U15">
        <v>3.4435297622714001</v>
      </c>
      <c r="V15">
        <v>3.6916470629151501</v>
      </c>
      <c r="W15">
        <v>2.7341823002995098</v>
      </c>
      <c r="X15">
        <v>4.7888070992292997</v>
      </c>
      <c r="Y15">
        <v>3.4648070626992502</v>
      </c>
      <c r="Z15">
        <v>3.85508227306314</v>
      </c>
      <c r="AA15">
        <v>3.5976790062249799</v>
      </c>
      <c r="AB15">
        <v>3.9249394758457701</v>
      </c>
      <c r="AC15">
        <v>3.2923479854684898</v>
      </c>
      <c r="AD15">
        <v>3.72404412594069</v>
      </c>
      <c r="AE15">
        <v>2.48851840641953</v>
      </c>
      <c r="AF15">
        <v>5.1027059035728604</v>
      </c>
      <c r="AG15">
        <v>3.3153189222526498</v>
      </c>
      <c r="AH15">
        <v>3.2670509821288301</v>
      </c>
      <c r="AI15">
        <v>4.0639896436609497</v>
      </c>
      <c r="AJ15">
        <v>3.8757269579907301</v>
      </c>
      <c r="AK15">
        <v>3.4017602448339401</v>
      </c>
      <c r="AL15">
        <v>4.9481152056714004</v>
      </c>
      <c r="AM15">
        <v>2.9672258456876399</v>
      </c>
      <c r="AN15">
        <v>4.0081182913889597</v>
      </c>
      <c r="AO15">
        <v>3.3385916488748899</v>
      </c>
      <c r="AP15">
        <v>3.2799581308293901</v>
      </c>
      <c r="AQ15">
        <v>3.0520030990062099</v>
      </c>
      <c r="AR15">
        <v>4.7262362843471699</v>
      </c>
      <c r="AS15">
        <v>3.82918001958735</v>
      </c>
      <c r="AT15">
        <v>3.59153972710337</v>
      </c>
      <c r="AU15">
        <v>2.5805262405249398</v>
      </c>
      <c r="AV15">
        <v>4.0284346280592702</v>
      </c>
      <c r="AW15">
        <v>3.4052882240168301</v>
      </c>
      <c r="AX15">
        <v>3.07418733268441</v>
      </c>
      <c r="AY15">
        <v>4.2326999721055296</v>
      </c>
      <c r="AZ15">
        <v>3.5164802729175899</v>
      </c>
      <c r="BA15">
        <v>3.6506094921063799</v>
      </c>
      <c r="BB15">
        <v>3.2767991490326498</v>
      </c>
      <c r="BC15">
        <v>2.9188503970342401</v>
      </c>
      <c r="BD15">
        <v>5.0372797546561703</v>
      </c>
      <c r="BE15">
        <v>3.5552154235614402</v>
      </c>
      <c r="BF15">
        <v>3.3227438631540198</v>
      </c>
      <c r="BG15">
        <v>3.1589145521400299</v>
      </c>
      <c r="BH15">
        <v>3.0372034291071102</v>
      </c>
      <c r="BI15">
        <v>3.7845487623096199</v>
      </c>
      <c r="BJ15">
        <v>3.55099711075139</v>
      </c>
      <c r="BK15">
        <v>3.1062958928044799</v>
      </c>
      <c r="BL15">
        <v>4.0340718599183996</v>
      </c>
      <c r="BM15">
        <v>3.7760871979482</v>
      </c>
      <c r="BN15">
        <v>3.4238110000680102</v>
      </c>
      <c r="BP15" s="1">
        <v>61.9</v>
      </c>
      <c r="BQ15" s="1">
        <v>85.3</v>
      </c>
      <c r="BR15" s="1">
        <v>52.7</v>
      </c>
      <c r="BS15" s="1">
        <v>41.7</v>
      </c>
      <c r="BT15" s="1">
        <f>SUM(BP15:BS15)/400*100</f>
        <v>60.399999999999984</v>
      </c>
    </row>
    <row r="18" spans="2:66" x14ac:dyDescent="0.3">
      <c r="B18" s="1" t="s">
        <v>5</v>
      </c>
      <c r="C18">
        <f>CORREL(C$3:C$15,$BP$3:$BP$15)</f>
        <v>-3.7036918458265476E-2</v>
      </c>
      <c r="D18">
        <f>CORREL(D$3:D$15,$BP$3:$BP$15)</f>
        <v>2.1651866285615894E-2</v>
      </c>
      <c r="E18" s="3">
        <f t="shared" ref="E18:BN18" si="1">CORREL(E$3:E$15,$BP$3:$BP$15)</f>
        <v>-0.42139047398248242</v>
      </c>
      <c r="F18">
        <f t="shared" si="1"/>
        <v>-5.6455944940154636E-2</v>
      </c>
      <c r="G18">
        <f t="shared" si="1"/>
        <v>0.12374434269569422</v>
      </c>
      <c r="H18">
        <f t="shared" si="1"/>
        <v>8.1121329247683616E-2</v>
      </c>
      <c r="I18">
        <f t="shared" si="1"/>
        <v>-0.18875621339789961</v>
      </c>
      <c r="J18">
        <f t="shared" si="1"/>
        <v>1.5605596706876937E-2</v>
      </c>
      <c r="K18">
        <f t="shared" si="1"/>
        <v>-0.38366491757182469</v>
      </c>
      <c r="L18">
        <f t="shared" si="1"/>
        <v>0.36864684129073994</v>
      </c>
      <c r="M18">
        <f t="shared" si="1"/>
        <v>0.13471730715651178</v>
      </c>
      <c r="N18">
        <f t="shared" si="1"/>
        <v>0.11392830902116463</v>
      </c>
      <c r="O18">
        <f t="shared" si="1"/>
        <v>-0.50602445813822505</v>
      </c>
      <c r="P18">
        <f t="shared" si="1"/>
        <v>-4.955478226206924E-3</v>
      </c>
      <c r="Q18">
        <f t="shared" si="1"/>
        <v>0.27958479136107978</v>
      </c>
      <c r="R18">
        <f t="shared" si="1"/>
        <v>0.15585855973692278</v>
      </c>
      <c r="S18">
        <f t="shared" si="1"/>
        <v>-0.53000104231300871</v>
      </c>
      <c r="T18">
        <f t="shared" si="1"/>
        <v>4.4472413750082283E-2</v>
      </c>
      <c r="U18">
        <f t="shared" si="1"/>
        <v>-0.26054476256873815</v>
      </c>
      <c r="V18">
        <f t="shared" si="1"/>
        <v>0.40558293497798925</v>
      </c>
      <c r="W18">
        <f t="shared" si="1"/>
        <v>-0.47422367121961767</v>
      </c>
      <c r="X18">
        <f t="shared" si="1"/>
        <v>0.32658537080288874</v>
      </c>
      <c r="Y18">
        <f t="shared" si="1"/>
        <v>-0.32890759060267394</v>
      </c>
      <c r="Z18">
        <f t="shared" si="1"/>
        <v>0.37890312357715511</v>
      </c>
      <c r="AA18">
        <f t="shared" si="1"/>
        <v>-0.37925881775911519</v>
      </c>
      <c r="AB18">
        <f t="shared" si="1"/>
        <v>0.14326346224018194</v>
      </c>
      <c r="AC18">
        <f t="shared" si="1"/>
        <v>-0.25834695126637869</v>
      </c>
      <c r="AD18">
        <f t="shared" si="1"/>
        <v>0.23287368992752397</v>
      </c>
      <c r="AE18">
        <f t="shared" si="1"/>
        <v>-0.31818200306984662</v>
      </c>
      <c r="AF18">
        <f t="shared" si="1"/>
        <v>6.9428361219834922E-2</v>
      </c>
      <c r="AG18">
        <f t="shared" si="1"/>
        <v>-0.52580909569347811</v>
      </c>
      <c r="AH18">
        <f t="shared" si="1"/>
        <v>5.6273438763246468E-2</v>
      </c>
      <c r="AI18">
        <f t="shared" si="1"/>
        <v>0.43431220434256962</v>
      </c>
      <c r="AJ18">
        <f t="shared" si="1"/>
        <v>-0.11160104739389053</v>
      </c>
      <c r="AK18">
        <f t="shared" si="1"/>
        <v>-0.34657132896259546</v>
      </c>
      <c r="AL18">
        <f t="shared" si="1"/>
        <v>0.36199365170704417</v>
      </c>
      <c r="AM18">
        <f t="shared" si="1"/>
        <v>-0.44851695496155047</v>
      </c>
      <c r="AN18">
        <f t="shared" si="1"/>
        <v>7.6412584981030707E-3</v>
      </c>
      <c r="AO18">
        <f t="shared" si="1"/>
        <v>0.20640285040280729</v>
      </c>
      <c r="AP18">
        <f t="shared" si="1"/>
        <v>-9.4549043401570915E-2</v>
      </c>
      <c r="AQ18">
        <f t="shared" si="1"/>
        <v>-0.58265957483505537</v>
      </c>
      <c r="AR18">
        <f t="shared" si="1"/>
        <v>-3.7513285046077774E-2</v>
      </c>
      <c r="AS18">
        <f t="shared" si="1"/>
        <v>-0.14284456142684981</v>
      </c>
      <c r="AT18">
        <f t="shared" si="1"/>
        <v>-0.19362581827170519</v>
      </c>
      <c r="AU18">
        <f t="shared" si="1"/>
        <v>-0.54261275559364786</v>
      </c>
      <c r="AV18">
        <f t="shared" si="1"/>
        <v>-0.19144816547273685</v>
      </c>
      <c r="AW18">
        <f t="shared" si="1"/>
        <v>-0.25351869364393809</v>
      </c>
      <c r="AX18">
        <f t="shared" si="1"/>
        <v>-0.35945359795702364</v>
      </c>
      <c r="AY18">
        <f t="shared" si="1"/>
        <v>-3.7147612158825387E-2</v>
      </c>
      <c r="AZ18">
        <f t="shared" si="1"/>
        <v>-0.3050415523407678</v>
      </c>
      <c r="BA18">
        <f t="shared" si="1"/>
        <v>-0.41269423509384823</v>
      </c>
      <c r="BB18">
        <f t="shared" si="1"/>
        <v>-0.34518187531197114</v>
      </c>
      <c r="BC18">
        <f t="shared" si="1"/>
        <v>-0.4115345214448291</v>
      </c>
      <c r="BD18">
        <f t="shared" si="1"/>
        <v>0.16666563418167182</v>
      </c>
      <c r="BE18">
        <f t="shared" si="1"/>
        <v>-0.48752972982034259</v>
      </c>
      <c r="BF18">
        <f t="shared" si="1"/>
        <v>8.0005580323930736E-2</v>
      </c>
      <c r="BG18">
        <f t="shared" si="1"/>
        <v>-0.50313361167758885</v>
      </c>
      <c r="BH18">
        <f t="shared" si="1"/>
        <v>-2.2395367481936813E-2</v>
      </c>
      <c r="BI18">
        <f t="shared" si="1"/>
        <v>-0.51929971372387751</v>
      </c>
      <c r="BJ18">
        <f t="shared" si="1"/>
        <v>9.3460074403865834E-2</v>
      </c>
      <c r="BK18">
        <f t="shared" si="1"/>
        <v>-0.55105167458505655</v>
      </c>
      <c r="BL18">
        <f t="shared" si="1"/>
        <v>3.9792567787428117E-2</v>
      </c>
      <c r="BM18">
        <f t="shared" si="1"/>
        <v>-0.52010105306778631</v>
      </c>
      <c r="BN18">
        <f t="shared" si="1"/>
        <v>3.5341029978175301E-2</v>
      </c>
    </row>
    <row r="19" spans="2:66" x14ac:dyDescent="0.3">
      <c r="B19" s="1" t="s">
        <v>1255</v>
      </c>
      <c r="C19">
        <f>CORREL(C$3:C$15,$BQ$3:$BQ$15)</f>
        <v>0.13406742603837529</v>
      </c>
      <c r="D19">
        <f>CORREL(D$3:D$15,$BQ$3:$BQ$15)</f>
        <v>0.17898465114731227</v>
      </c>
      <c r="E19" s="3">
        <f t="shared" ref="E19:BN19" si="2">CORREL(E$3:E$15,$BQ$3:$BQ$15)</f>
        <v>-0.30146952811477629</v>
      </c>
      <c r="F19">
        <f t="shared" si="2"/>
        <v>8.5034601673364296E-2</v>
      </c>
      <c r="G19">
        <f t="shared" si="2"/>
        <v>0.2234227152163028</v>
      </c>
      <c r="H19">
        <f t="shared" si="2"/>
        <v>9.135143785519613E-2</v>
      </c>
      <c r="I19">
        <f t="shared" si="2"/>
        <v>-8.361340784760965E-2</v>
      </c>
      <c r="J19">
        <f t="shared" si="2"/>
        <v>0.12369702833548961</v>
      </c>
      <c r="K19">
        <f t="shared" si="2"/>
        <v>-0.13972377648470127</v>
      </c>
      <c r="L19">
        <f t="shared" si="2"/>
        <v>0.31213746335667308</v>
      </c>
      <c r="M19">
        <f t="shared" si="2"/>
        <v>0.25633809578286282</v>
      </c>
      <c r="N19">
        <f t="shared" si="2"/>
        <v>0.16582829864388832</v>
      </c>
      <c r="O19">
        <f t="shared" si="2"/>
        <v>-0.59287111754692012</v>
      </c>
      <c r="P19">
        <f t="shared" si="2"/>
        <v>5.0322088334365774E-3</v>
      </c>
      <c r="Q19">
        <f t="shared" si="2"/>
        <v>0.38239203331523314</v>
      </c>
      <c r="R19">
        <f t="shared" si="2"/>
        <v>4.8448057601571379E-2</v>
      </c>
      <c r="S19">
        <f t="shared" si="2"/>
        <v>-0.52980898829404022</v>
      </c>
      <c r="T19">
        <f t="shared" si="2"/>
        <v>0.16884144535133908</v>
      </c>
      <c r="U19">
        <f t="shared" si="2"/>
        <v>-0.30601032618753143</v>
      </c>
      <c r="V19">
        <f t="shared" si="2"/>
        <v>0.22046876138795854</v>
      </c>
      <c r="W19">
        <f t="shared" si="2"/>
        <v>-0.47493659321034443</v>
      </c>
      <c r="X19">
        <f t="shared" si="2"/>
        <v>0.32506485087073811</v>
      </c>
      <c r="Y19">
        <f t="shared" si="2"/>
        <v>-0.58771276031089237</v>
      </c>
      <c r="Z19">
        <f t="shared" si="2"/>
        <v>0.23470032254765841</v>
      </c>
      <c r="AA19">
        <f t="shared" si="2"/>
        <v>-0.35109379072122188</v>
      </c>
      <c r="AB19">
        <f t="shared" si="2"/>
        <v>0.12047857724757778</v>
      </c>
      <c r="AC19">
        <f t="shared" si="2"/>
        <v>-0.44603475723268249</v>
      </c>
      <c r="AD19">
        <f t="shared" si="2"/>
        <v>0.13310485306870976</v>
      </c>
      <c r="AE19">
        <f t="shared" si="2"/>
        <v>-0.35485667023685846</v>
      </c>
      <c r="AF19">
        <f t="shared" si="2"/>
        <v>7.2440009024768451E-2</v>
      </c>
      <c r="AG19">
        <f t="shared" si="2"/>
        <v>-0.55557711164168422</v>
      </c>
      <c r="AH19">
        <f t="shared" si="2"/>
        <v>-6.0757109626706059E-2</v>
      </c>
      <c r="AI19">
        <f t="shared" si="2"/>
        <v>0.29275367192018947</v>
      </c>
      <c r="AJ19">
        <f t="shared" si="2"/>
        <v>-0.12259640459643599</v>
      </c>
      <c r="AK19">
        <f t="shared" si="2"/>
        <v>-0.53332852202779735</v>
      </c>
      <c r="AL19">
        <f t="shared" si="2"/>
        <v>0.28218673845686992</v>
      </c>
      <c r="AM19">
        <f t="shared" si="2"/>
        <v>-0.38277022277255035</v>
      </c>
      <c r="AN19">
        <f t="shared" si="2"/>
        <v>2.0167576196689886E-2</v>
      </c>
      <c r="AO19">
        <f t="shared" si="2"/>
        <v>0.25718360724409117</v>
      </c>
      <c r="AP19">
        <f t="shared" si="2"/>
        <v>-0.2620252769704412</v>
      </c>
      <c r="AQ19">
        <f t="shared" si="2"/>
        <v>-0.73536089096723278</v>
      </c>
      <c r="AR19">
        <f t="shared" si="2"/>
        <v>-9.935011005712184E-2</v>
      </c>
      <c r="AS19">
        <f t="shared" si="2"/>
        <v>-0.15466089194733612</v>
      </c>
      <c r="AT19">
        <f t="shared" si="2"/>
        <v>-0.49097471334758092</v>
      </c>
      <c r="AU19">
        <f t="shared" si="2"/>
        <v>-0.55162336435625936</v>
      </c>
      <c r="AV19">
        <f t="shared" si="2"/>
        <v>-0.27653250351380448</v>
      </c>
      <c r="AW19">
        <f t="shared" si="2"/>
        <v>-0.47109306992349392</v>
      </c>
      <c r="AX19">
        <f t="shared" si="2"/>
        <v>-0.50462313394044056</v>
      </c>
      <c r="AY19">
        <f t="shared" si="2"/>
        <v>-0.15811884406952945</v>
      </c>
      <c r="AZ19">
        <f t="shared" si="2"/>
        <v>-0.39117546030604372</v>
      </c>
      <c r="BA19">
        <f t="shared" si="2"/>
        <v>-0.66098336423217208</v>
      </c>
      <c r="BB19">
        <f t="shared" si="2"/>
        <v>-0.54877123226891134</v>
      </c>
      <c r="BC19">
        <f t="shared" si="2"/>
        <v>-0.53395361005315811</v>
      </c>
      <c r="BD19">
        <f t="shared" si="2"/>
        <v>2.5384985467230274E-2</v>
      </c>
      <c r="BE19">
        <f t="shared" si="2"/>
        <v>-0.62798438215885055</v>
      </c>
      <c r="BF19">
        <f t="shared" si="2"/>
        <v>3.8778983015766218E-2</v>
      </c>
      <c r="BG19">
        <f t="shared" si="2"/>
        <v>-0.70730521931406587</v>
      </c>
      <c r="BH19">
        <f t="shared" si="2"/>
        <v>-6.0992629744775814E-3</v>
      </c>
      <c r="BI19">
        <f t="shared" si="2"/>
        <v>-0.76478194267736443</v>
      </c>
      <c r="BJ19">
        <f t="shared" si="2"/>
        <v>-0.13851300820226556</v>
      </c>
      <c r="BK19">
        <f t="shared" si="2"/>
        <v>-0.68309230388885234</v>
      </c>
      <c r="BL19">
        <f t="shared" si="2"/>
        <v>8.1551725277683521E-2</v>
      </c>
      <c r="BM19">
        <f t="shared" si="2"/>
        <v>-0.75964625623743331</v>
      </c>
      <c r="BN19">
        <f t="shared" si="2"/>
        <v>-3.3959271744722436E-2</v>
      </c>
    </row>
    <row r="20" spans="2:66" x14ac:dyDescent="0.3">
      <c r="B20" s="1" t="s">
        <v>7</v>
      </c>
      <c r="C20">
        <f>CORREL(C$3:C$15,$BR$3:$BR$15)</f>
        <v>-0.26766332133839738</v>
      </c>
      <c r="D20">
        <f t="shared" ref="D20:BM20" si="3">CORREL(D$3:D$15,$BR$3:$BR$15)</f>
        <v>-0.14854869452131395</v>
      </c>
      <c r="E20" s="3">
        <f t="shared" si="3"/>
        <v>-0.54219740098187885</v>
      </c>
      <c r="F20">
        <f t="shared" si="3"/>
        <v>-0.30016184768254855</v>
      </c>
      <c r="G20">
        <f t="shared" si="3"/>
        <v>-3.2102741353086474E-2</v>
      </c>
      <c r="H20">
        <f t="shared" si="3"/>
        <v>2.576620058287192E-2</v>
      </c>
      <c r="I20">
        <f t="shared" si="3"/>
        <v>-0.12657993709587728</v>
      </c>
      <c r="J20">
        <f t="shared" si="3"/>
        <v>-0.22212287252351959</v>
      </c>
      <c r="K20">
        <f t="shared" si="3"/>
        <v>-0.5922049697095827</v>
      </c>
      <c r="L20">
        <f t="shared" si="3"/>
        <v>0.27448573411370458</v>
      </c>
      <c r="M20">
        <f t="shared" si="3"/>
        <v>-5.925143187876564E-3</v>
      </c>
      <c r="N20">
        <f t="shared" si="3"/>
        <v>3.9124770281398977E-3</v>
      </c>
      <c r="O20">
        <f t="shared" si="3"/>
        <v>-0.25759613588417107</v>
      </c>
      <c r="P20">
        <f t="shared" si="3"/>
        <v>-0.13137293520429047</v>
      </c>
      <c r="Q20">
        <f t="shared" si="3"/>
        <v>0.16945890632127156</v>
      </c>
      <c r="R20">
        <f t="shared" si="3"/>
        <v>0.14883052795405446</v>
      </c>
      <c r="S20">
        <f t="shared" si="3"/>
        <v>-0.54966571478929971</v>
      </c>
      <c r="T20">
        <f t="shared" si="3"/>
        <v>-0.14296186772678771</v>
      </c>
      <c r="U20">
        <f t="shared" si="3"/>
        <v>-5.1778533077019101E-2</v>
      </c>
      <c r="V20">
        <f t="shared" si="3"/>
        <v>0.37204154291215052</v>
      </c>
      <c r="W20">
        <f t="shared" si="3"/>
        <v>-0.41341046755037569</v>
      </c>
      <c r="X20">
        <f t="shared" si="3"/>
        <v>0.25610438814557296</v>
      </c>
      <c r="Y20">
        <f t="shared" si="3"/>
        <v>-7.8967934631544168E-2</v>
      </c>
      <c r="Z20">
        <f t="shared" si="3"/>
        <v>0.34134841359797063</v>
      </c>
      <c r="AA20">
        <f t="shared" si="3"/>
        <v>-0.22479566461957806</v>
      </c>
      <c r="AB20">
        <f t="shared" si="3"/>
        <v>7.3876462731597495E-3</v>
      </c>
      <c r="AC20">
        <f t="shared" si="3"/>
        <v>-9.6140281386692131E-2</v>
      </c>
      <c r="AD20">
        <f t="shared" si="3"/>
        <v>0.21006315937748174</v>
      </c>
      <c r="AE20">
        <f t="shared" si="3"/>
        <v>-0.22369087532851631</v>
      </c>
      <c r="AF20">
        <f t="shared" si="3"/>
        <v>2.8106320006554147E-2</v>
      </c>
      <c r="AG20">
        <f t="shared" si="3"/>
        <v>-0.29257071506552851</v>
      </c>
      <c r="AH20">
        <f t="shared" si="3"/>
        <v>8.2707050459779316E-2</v>
      </c>
      <c r="AI20">
        <f t="shared" si="3"/>
        <v>0.4158277386960107</v>
      </c>
      <c r="AJ20">
        <f t="shared" si="3"/>
        <v>-0.13778898927188374</v>
      </c>
      <c r="AK20">
        <f t="shared" si="3"/>
        <v>-8.6579454252438792E-2</v>
      </c>
      <c r="AL20">
        <f t="shared" si="3"/>
        <v>0.44360943342689363</v>
      </c>
      <c r="AM20">
        <f t="shared" si="3"/>
        <v>-0.29222087982828349</v>
      </c>
      <c r="AN20">
        <f t="shared" si="3"/>
        <v>-4.0536512814011598E-2</v>
      </c>
      <c r="AO20">
        <f t="shared" si="3"/>
        <v>0.16846982345222747</v>
      </c>
      <c r="AP20">
        <f t="shared" si="3"/>
        <v>1.961710751408972E-2</v>
      </c>
      <c r="AQ20">
        <f t="shared" si="3"/>
        <v>-0.28060086556204594</v>
      </c>
      <c r="AR20">
        <f t="shared" si="3"/>
        <v>5.7402682976938339E-2</v>
      </c>
      <c r="AS20">
        <f t="shared" si="3"/>
        <v>3.857218334106003E-2</v>
      </c>
      <c r="AT20">
        <f t="shared" si="3"/>
        <v>4.6260529198450903E-2</v>
      </c>
      <c r="AU20">
        <f t="shared" si="3"/>
        <v>-0.39684972059463658</v>
      </c>
      <c r="AV20">
        <f t="shared" si="3"/>
        <v>-0.1222876129486673</v>
      </c>
      <c r="AW20">
        <f t="shared" si="3"/>
        <v>-2.7621714543753784E-3</v>
      </c>
      <c r="AX20">
        <f t="shared" si="3"/>
        <v>-0.22629524476065035</v>
      </c>
      <c r="AY20">
        <f t="shared" si="3"/>
        <v>0.22963229697072954</v>
      </c>
      <c r="AZ20">
        <f t="shared" si="3"/>
        <v>-0.17171254891586507</v>
      </c>
      <c r="BA20">
        <f t="shared" si="3"/>
        <v>-0.1116062537436936</v>
      </c>
      <c r="BB20">
        <f t="shared" si="3"/>
        <v>-0.17133205136838964</v>
      </c>
      <c r="BC20">
        <f t="shared" si="3"/>
        <v>-0.1632431684523005</v>
      </c>
      <c r="BD20">
        <f t="shared" si="3"/>
        <v>0.28224136262945998</v>
      </c>
      <c r="BE20">
        <f t="shared" si="3"/>
        <v>-0.22215594892620888</v>
      </c>
      <c r="BF20">
        <f t="shared" si="3"/>
        <v>8.2848596130847788E-2</v>
      </c>
      <c r="BG20">
        <f t="shared" si="3"/>
        <v>-0.20009780171866415</v>
      </c>
      <c r="BH20">
        <f t="shared" si="3"/>
        <v>-0.20013604076514693</v>
      </c>
      <c r="BI20">
        <f t="shared" si="3"/>
        <v>-0.19008551328267842</v>
      </c>
      <c r="BJ20">
        <f t="shared" si="3"/>
        <v>0.2785873328072061</v>
      </c>
      <c r="BK20">
        <f t="shared" si="3"/>
        <v>-0.26991140043503875</v>
      </c>
      <c r="BL20">
        <f t="shared" si="3"/>
        <v>-0.15196800805140559</v>
      </c>
      <c r="BM20">
        <f t="shared" si="3"/>
        <v>-0.2048505393819316</v>
      </c>
      <c r="BN20">
        <f>CORREL(BN$3:BN$15,$BR$3:$BR$15)</f>
        <v>4.1115217128090333E-2</v>
      </c>
    </row>
    <row r="21" spans="2:66" x14ac:dyDescent="0.3">
      <c r="B21" s="1" t="s">
        <v>8</v>
      </c>
      <c r="C21">
        <f>CORREL(C$3:C$15,$BS$3:$BS$15)</f>
        <v>-0.29332953706307657</v>
      </c>
      <c r="D21">
        <f t="shared" ref="D21:BN21" si="4">CORREL(D$3:D$15,$BS$3:$BS$15)</f>
        <v>-0.17478016645204825</v>
      </c>
      <c r="E21" s="3">
        <f t="shared" si="4"/>
        <v>-0.67514028681218297</v>
      </c>
      <c r="F21">
        <f t="shared" si="4"/>
        <v>-0.55262189005479689</v>
      </c>
      <c r="G21">
        <f t="shared" si="4"/>
        <v>0.19973399338324579</v>
      </c>
      <c r="H21">
        <f t="shared" si="4"/>
        <v>0.17124015887750263</v>
      </c>
      <c r="I21">
        <f t="shared" si="4"/>
        <v>0.27568150477376241</v>
      </c>
      <c r="J21">
        <f t="shared" si="4"/>
        <v>-0.29629004855893309</v>
      </c>
      <c r="K21">
        <f t="shared" si="4"/>
        <v>-0.3988787929318191</v>
      </c>
      <c r="L21">
        <f t="shared" si="4"/>
        <v>0.2399162670718315</v>
      </c>
      <c r="M21">
        <f t="shared" si="4"/>
        <v>0.24864360125579735</v>
      </c>
      <c r="N21">
        <f t="shared" si="4"/>
        <v>0.2108912405544163</v>
      </c>
      <c r="O21">
        <f t="shared" si="4"/>
        <v>-0.15137533778522166</v>
      </c>
      <c r="P21">
        <f t="shared" si="4"/>
        <v>0.14081611968329452</v>
      </c>
      <c r="Q21">
        <f t="shared" si="4"/>
        <v>0.27834544436888448</v>
      </c>
      <c r="R21">
        <f t="shared" si="4"/>
        <v>0.28828269888303476</v>
      </c>
      <c r="S21">
        <f t="shared" si="4"/>
        <v>-0.45271270364753979</v>
      </c>
      <c r="T21">
        <f t="shared" si="4"/>
        <v>-0.1821393731108667</v>
      </c>
      <c r="U21">
        <f t="shared" si="4"/>
        <v>0.39178270606263599</v>
      </c>
      <c r="V21">
        <f t="shared" si="4"/>
        <v>0.28601663367910979</v>
      </c>
      <c r="W21">
        <f t="shared" si="4"/>
        <v>-6.4307388070068403E-2</v>
      </c>
      <c r="X21">
        <f t="shared" si="4"/>
        <v>-0.12033804812127415</v>
      </c>
      <c r="Y21">
        <f t="shared" si="4"/>
        <v>0.16704356323700129</v>
      </c>
      <c r="Z21">
        <f t="shared" si="4"/>
        <v>0.46836002719458075</v>
      </c>
      <c r="AA21">
        <f t="shared" si="4"/>
        <v>-8.815219160399447E-2</v>
      </c>
      <c r="AB21">
        <f t="shared" si="4"/>
        <v>-0.22727202252933834</v>
      </c>
      <c r="AC21">
        <f t="shared" si="4"/>
        <v>0.43850689572451435</v>
      </c>
      <c r="AD21">
        <f t="shared" si="4"/>
        <v>0.59239787861142301</v>
      </c>
      <c r="AE21">
        <f t="shared" si="4"/>
        <v>0.20537562381072336</v>
      </c>
      <c r="AF21">
        <f t="shared" si="4"/>
        <v>-0.24383299827636107</v>
      </c>
      <c r="AG21">
        <f t="shared" si="4"/>
        <v>3.9235775457715401E-2</v>
      </c>
      <c r="AH21">
        <f t="shared" si="4"/>
        <v>0.47109641440753652</v>
      </c>
      <c r="AI21">
        <f t="shared" si="4"/>
        <v>0.24339918819008119</v>
      </c>
      <c r="AJ21">
        <f t="shared" si="4"/>
        <v>-0.1360681710164709</v>
      </c>
      <c r="AK21">
        <f t="shared" si="4"/>
        <v>0.4254734588532012</v>
      </c>
      <c r="AL21">
        <f t="shared" si="4"/>
        <v>0.63117213041374876</v>
      </c>
      <c r="AM21">
        <f t="shared" si="4"/>
        <v>-4.7942851288215731E-2</v>
      </c>
      <c r="AN21">
        <f t="shared" si="4"/>
        <v>-0.12592100784628404</v>
      </c>
      <c r="AO21">
        <f t="shared" si="4"/>
        <v>0.52699634361353442</v>
      </c>
      <c r="AP21">
        <f t="shared" si="4"/>
        <v>0.5226586647146545</v>
      </c>
      <c r="AQ21">
        <f t="shared" si="4"/>
        <v>0.10651187565087634</v>
      </c>
      <c r="AR21">
        <f t="shared" si="4"/>
        <v>0.31131956450609066</v>
      </c>
      <c r="AS21">
        <f t="shared" si="4"/>
        <v>0.47910692971986635</v>
      </c>
      <c r="AT21">
        <f t="shared" si="4"/>
        <v>0.40130977405864587</v>
      </c>
      <c r="AU21">
        <f t="shared" si="4"/>
        <v>8.5165271182474508E-2</v>
      </c>
      <c r="AV21">
        <f t="shared" si="4"/>
        <v>0.12948822492995346</v>
      </c>
      <c r="AW21">
        <f t="shared" si="4"/>
        <v>0.52665330193425008</v>
      </c>
      <c r="AX21">
        <f t="shared" si="4"/>
        <v>0.30549215417638814</v>
      </c>
      <c r="AY21">
        <f t="shared" si="4"/>
        <v>0.349699507459513</v>
      </c>
      <c r="AZ21">
        <f t="shared" si="4"/>
        <v>0.21228838193369334</v>
      </c>
      <c r="BA21">
        <f t="shared" si="4"/>
        <v>0.33225150425643635</v>
      </c>
      <c r="BB21">
        <f t="shared" si="4"/>
        <v>0.33431901075235665</v>
      </c>
      <c r="BC21">
        <f t="shared" si="4"/>
        <v>0.30672493556971969</v>
      </c>
      <c r="BD21">
        <f t="shared" si="4"/>
        <v>0.33827043993571632</v>
      </c>
      <c r="BE21">
        <f t="shared" si="4"/>
        <v>0.20081764520711426</v>
      </c>
      <c r="BF21">
        <f t="shared" si="4"/>
        <v>0.41791563341109356</v>
      </c>
      <c r="BG21">
        <f t="shared" si="4"/>
        <v>0.25545560242624338</v>
      </c>
      <c r="BH21">
        <f t="shared" si="4"/>
        <v>-0.31866862054538692</v>
      </c>
      <c r="BI21">
        <f t="shared" si="4"/>
        <v>0.21003761994914949</v>
      </c>
      <c r="BJ21">
        <f t="shared" si="4"/>
        <v>0.48990774018322547</v>
      </c>
      <c r="BK21">
        <f t="shared" si="4"/>
        <v>0.15704120170096503</v>
      </c>
      <c r="BL21">
        <f t="shared" si="4"/>
        <v>-0.39869958777133202</v>
      </c>
      <c r="BM21">
        <f t="shared" si="4"/>
        <v>0.22065624995064986</v>
      </c>
      <c r="BN21">
        <f t="shared" si="4"/>
        <v>0.44331250181278031</v>
      </c>
    </row>
    <row r="22" spans="2:66" x14ac:dyDescent="0.3">
      <c r="B22" s="15" t="s">
        <v>518</v>
      </c>
      <c r="E22" s="3"/>
    </row>
  </sheetData>
  <hyperlinks>
    <hyperlink ref="B8" location="'stablelm-tuned-alpha-7b'!A1" display="stablelm-tuned-alpha-7b" xr:uid="{4DE248C9-736D-4258-AF66-A973730F678B}"/>
    <hyperlink ref="B9" location="'falcon-7b-instruct'!A1" display="falcon-7b-instruct" xr:uid="{542B08A6-8D6E-449F-9F63-8C1F9D9531D0}"/>
    <hyperlink ref="B10" location="'dolly-v2-3b'!A1" display="dolly-v2-3b" xr:uid="{54B64CCF-61D8-4163-BEDE-C2CF9A870B16}"/>
    <hyperlink ref="B11" location="'opt-125m'!A1" display="opt-125m" xr:uid="{574ABE26-9110-49C6-B264-F525852FB579}"/>
    <hyperlink ref="B12" location="'gpt4all-j'!A1" display="gpt4all-j" xr:uid="{39BEC3DF-EEA2-4534-BC47-EB3B633FD679}"/>
    <hyperlink ref="B13" location="'vicuna-7b-1.1'!A1" display="vicuna-7b-1.1" xr:uid="{D88B0B9A-78C0-41B7-8C7D-EB83DFCFBDE4}"/>
    <hyperlink ref="B14" location="'falcon-40b-instruct'!A1" display="falcon-40b-instruct" xr:uid="{1E347514-AEB4-4951-A47B-AF440E5FF732}"/>
    <hyperlink ref="B15" location="'falcon-40b'!A1" display="falcon-40b" xr:uid="{C3EC28BE-7612-444B-B823-196B37E3A9FF}"/>
    <hyperlink ref="B3" location="'GPT-NeoX'!A1" display="gpt-neox-20b" xr:uid="{A458212C-AB8D-4FE8-9795-5F8084D6C136}"/>
    <hyperlink ref="B4" location="'OPT-13B'!A1" display="OPT-13B" xr:uid="{9879CB30-C0F6-44E6-8A83-1E2A09268CB7}"/>
    <hyperlink ref="B5" location="'dolly-v2-12b'!A1" display="dolly-v2-12b" xr:uid="{00328681-BE05-42ED-8BF0-0CF983735DD4}"/>
    <hyperlink ref="B6" location="'dolly-v2-7b'!A1" display="dolly-v2-7b" xr:uid="{01D26054-0EA7-4989-9DF9-C581F654BA9C}"/>
    <hyperlink ref="B7" location="'opt-1.3b'!A1" display="opt-1.3b" xr:uid="{440E710D-F669-4123-A416-3C67357369F2}"/>
  </hyperlinks>
  <pageMargins left="0.7" right="0.7" top="0.75" bottom="0.75" header="0.3" footer="0.3"/>
  <drawing r:id="rId1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V37"/>
  <sheetViews>
    <sheetView workbookViewId="0">
      <selection activeCell="B7" sqref="B7:D7"/>
    </sheetView>
  </sheetViews>
  <sheetFormatPr defaultRowHeight="14.4" x14ac:dyDescent="0.3"/>
  <cols>
    <col min="2" max="2" width="13" bestFit="1" customWidth="1"/>
    <col min="3" max="3" width="22.88671875" bestFit="1" customWidth="1"/>
    <col min="4" max="4" width="13.21875" bestFit="1" customWidth="1"/>
    <col min="5" max="5" width="16.6640625" customWidth="1"/>
    <col min="6" max="6" width="12.6640625" bestFit="1" customWidth="1"/>
    <col min="7" max="7" width="22.109375" bestFit="1" customWidth="1"/>
    <col min="8" max="8" width="15.109375" bestFit="1" customWidth="1"/>
    <col min="9" max="9" width="11" bestFit="1" customWidth="1"/>
    <col min="10" max="11" width="11" customWidth="1"/>
    <col min="12" max="13" width="14.44140625" bestFit="1" customWidth="1"/>
    <col min="14" max="16" width="18.5546875" customWidth="1"/>
    <col min="17" max="18" width="11.33203125" bestFit="1" customWidth="1"/>
    <col min="19" max="20" width="12.21875" bestFit="1" customWidth="1"/>
  </cols>
  <sheetData>
    <row r="1" spans="1:22" x14ac:dyDescent="0.3">
      <c r="E1">
        <f>10^9</f>
        <v>1000000000</v>
      </c>
      <c r="Q1" s="50" t="s">
        <v>523</v>
      </c>
      <c r="R1" s="50"/>
      <c r="S1" s="50"/>
      <c r="T1" s="50"/>
    </row>
    <row r="2" spans="1:22" x14ac:dyDescent="0.3">
      <c r="A2" s="1" t="s">
        <v>20</v>
      </c>
      <c r="B2" s="1" t="s">
        <v>0</v>
      </c>
      <c r="C2" s="1" t="s">
        <v>1</v>
      </c>
      <c r="D2" s="1" t="s">
        <v>2</v>
      </c>
      <c r="E2" s="1" t="s">
        <v>2</v>
      </c>
      <c r="F2" s="1" t="s">
        <v>53</v>
      </c>
      <c r="G2" s="1" t="s">
        <v>520</v>
      </c>
      <c r="H2" s="1" t="s">
        <v>3</v>
      </c>
      <c r="I2" s="1" t="s">
        <v>4</v>
      </c>
      <c r="J2" s="1" t="s">
        <v>272</v>
      </c>
      <c r="K2" s="1" t="s">
        <v>1219</v>
      </c>
      <c r="L2" s="1" t="s">
        <v>517</v>
      </c>
      <c r="M2" s="1" t="s">
        <v>57</v>
      </c>
      <c r="N2" s="1" t="s">
        <v>1215</v>
      </c>
      <c r="O2" s="1" t="s">
        <v>1217</v>
      </c>
      <c r="P2" s="1" t="s">
        <v>1218</v>
      </c>
      <c r="Q2" s="1" t="s">
        <v>5</v>
      </c>
      <c r="R2" s="1" t="s">
        <v>6</v>
      </c>
      <c r="S2" s="1" t="s">
        <v>7</v>
      </c>
      <c r="T2" s="1" t="s">
        <v>8</v>
      </c>
      <c r="U2" s="15" t="s">
        <v>518</v>
      </c>
      <c r="V2" s="1" t="s">
        <v>521</v>
      </c>
    </row>
    <row r="3" spans="1:22" x14ac:dyDescent="0.3">
      <c r="A3" s="1">
        <v>1</v>
      </c>
      <c r="B3" t="s">
        <v>9</v>
      </c>
      <c r="C3" s="16" t="s">
        <v>10</v>
      </c>
      <c r="D3" s="1" t="s">
        <v>11</v>
      </c>
      <c r="E3" s="7">
        <v>20000000000</v>
      </c>
      <c r="F3" s="8">
        <f>LOG10(E3)</f>
        <v>10.301029995663981</v>
      </c>
      <c r="G3" s="1">
        <v>43</v>
      </c>
      <c r="H3" s="1">
        <v>2.95</v>
      </c>
      <c r="I3" s="1">
        <v>0.02</v>
      </c>
      <c r="J3">
        <v>7.6123566095823296</v>
      </c>
      <c r="K3">
        <v>2.9093302939707999</v>
      </c>
      <c r="M3" s="1"/>
      <c r="N3" s="1">
        <v>3046</v>
      </c>
      <c r="O3" s="1">
        <v>131</v>
      </c>
      <c r="P3" s="1"/>
      <c r="Q3" s="1">
        <v>45.2</v>
      </c>
      <c r="R3" s="1">
        <v>73.400000000000006</v>
      </c>
      <c r="S3" s="1">
        <v>33.6</v>
      </c>
      <c r="T3" s="6">
        <v>31.7</v>
      </c>
      <c r="U3" s="1">
        <f>SUM(Q3:T3)/400*100</f>
        <v>45.975000000000001</v>
      </c>
      <c r="V3" s="1">
        <v>7</v>
      </c>
    </row>
    <row r="4" spans="1:22" x14ac:dyDescent="0.3">
      <c r="A4" s="1">
        <v>2</v>
      </c>
      <c r="B4" t="s">
        <v>12</v>
      </c>
      <c r="C4" s="16" t="s">
        <v>43</v>
      </c>
      <c r="D4" s="1" t="s">
        <v>13</v>
      </c>
      <c r="E4" s="7">
        <f>13*10^9</f>
        <v>13000000000</v>
      </c>
      <c r="F4" s="8">
        <f t="shared" ref="F4:F22" si="0">LOG10(E4)</f>
        <v>10.113943352306837</v>
      </c>
      <c r="G4" s="1">
        <v>39</v>
      </c>
      <c r="H4" s="1">
        <v>3.05</v>
      </c>
      <c r="I4" s="1">
        <v>0.02</v>
      </c>
      <c r="J4">
        <v>4.74</v>
      </c>
      <c r="K4">
        <v>3.2478202284513</v>
      </c>
      <c r="M4" s="1"/>
      <c r="N4" s="1">
        <v>256</v>
      </c>
      <c r="O4" s="1">
        <v>31.33</v>
      </c>
      <c r="P4" s="1"/>
      <c r="Q4" s="1">
        <v>40.5</v>
      </c>
      <c r="R4" s="1">
        <v>71.3</v>
      </c>
      <c r="S4" s="1">
        <v>30.4</v>
      </c>
      <c r="T4" s="6">
        <v>34</v>
      </c>
      <c r="U4" s="1">
        <f t="shared" ref="U4:U22" si="1">SUM(Q4:T4)/400*100</f>
        <v>44.05</v>
      </c>
      <c r="V4" s="1">
        <v>10</v>
      </c>
    </row>
    <row r="5" spans="1:22" x14ac:dyDescent="0.3">
      <c r="A5" s="1">
        <v>3</v>
      </c>
      <c r="B5" t="s">
        <v>14</v>
      </c>
      <c r="C5" s="16" t="s">
        <v>15</v>
      </c>
      <c r="D5" s="1" t="s">
        <v>44</v>
      </c>
      <c r="E5" s="7">
        <f>12*E1</f>
        <v>12000000000</v>
      </c>
      <c r="F5" s="8">
        <f t="shared" si="0"/>
        <v>10.079181246047625</v>
      </c>
      <c r="G5" s="1">
        <v>35</v>
      </c>
      <c r="H5" s="1">
        <v>3.22</v>
      </c>
      <c r="I5" s="1">
        <v>0.02</v>
      </c>
      <c r="J5">
        <v>9.6784394593402006</v>
      </c>
      <c r="L5" s="1"/>
      <c r="M5" s="1"/>
      <c r="N5" s="1">
        <v>899</v>
      </c>
      <c r="O5" s="1">
        <v>65</v>
      </c>
      <c r="P5" s="1"/>
      <c r="Q5" s="1">
        <v>41.2</v>
      </c>
      <c r="R5" s="1">
        <v>72.3</v>
      </c>
      <c r="S5" s="1">
        <v>31.7</v>
      </c>
      <c r="T5" s="1">
        <v>34.299999999999997</v>
      </c>
      <c r="U5" s="1">
        <f t="shared" si="1"/>
        <v>44.875</v>
      </c>
      <c r="V5" s="1">
        <v>8</v>
      </c>
    </row>
    <row r="6" spans="1:22" x14ac:dyDescent="0.3">
      <c r="A6" s="1">
        <v>4</v>
      </c>
      <c r="B6" t="s">
        <v>14</v>
      </c>
      <c r="C6" s="16" t="s">
        <v>16</v>
      </c>
      <c r="D6" s="1" t="s">
        <v>45</v>
      </c>
      <c r="E6" s="7">
        <f>7*E1</f>
        <v>7000000000</v>
      </c>
      <c r="F6" s="8">
        <f t="shared" si="0"/>
        <v>9.8450980400142569</v>
      </c>
      <c r="G6" s="1">
        <v>31</v>
      </c>
      <c r="H6" s="1">
        <v>3.26</v>
      </c>
      <c r="I6" s="1">
        <v>0.02</v>
      </c>
      <c r="J6">
        <v>9.5547428188648205</v>
      </c>
      <c r="L6" s="1"/>
      <c r="M6" s="1"/>
      <c r="N6" s="1">
        <v>157.4</v>
      </c>
      <c r="O6" s="1">
        <v>37.659999999999997</v>
      </c>
      <c r="P6" s="1"/>
      <c r="Q6" s="1">
        <v>43.7</v>
      </c>
      <c r="R6" s="1">
        <v>69.3</v>
      </c>
      <c r="S6" s="1">
        <v>30.2</v>
      </c>
      <c r="T6" s="1">
        <v>34.5</v>
      </c>
      <c r="U6" s="1">
        <f t="shared" si="1"/>
        <v>44.424999999999997</v>
      </c>
      <c r="V6" s="1">
        <v>9</v>
      </c>
    </row>
    <row r="7" spans="1:22" x14ac:dyDescent="0.3">
      <c r="A7" s="1">
        <v>5</v>
      </c>
      <c r="B7" s="3" t="s">
        <v>17</v>
      </c>
      <c r="C7" s="9" t="s">
        <v>18</v>
      </c>
      <c r="D7" s="4" t="s">
        <v>46</v>
      </c>
      <c r="E7" s="7"/>
      <c r="F7" s="8"/>
      <c r="G7" s="1"/>
      <c r="H7" s="1"/>
      <c r="I7" s="1"/>
      <c r="J7" s="1"/>
      <c r="K7" s="1"/>
      <c r="L7" s="1"/>
      <c r="M7" s="1"/>
      <c r="P7" s="1"/>
      <c r="Q7" s="1"/>
      <c r="R7" s="1"/>
      <c r="S7" s="1"/>
      <c r="T7" s="1"/>
      <c r="U7" s="1"/>
    </row>
    <row r="8" spans="1:22" x14ac:dyDescent="0.3">
      <c r="A8" s="1">
        <v>6</v>
      </c>
      <c r="B8" t="s">
        <v>12</v>
      </c>
      <c r="C8" s="16" t="s">
        <v>19</v>
      </c>
      <c r="D8" s="1" t="s">
        <v>47</v>
      </c>
      <c r="E8" s="7">
        <f>1.3*E1</f>
        <v>1300000000</v>
      </c>
      <c r="F8" s="8">
        <f t="shared" si="0"/>
        <v>9.1139433523068369</v>
      </c>
      <c r="G8" s="1">
        <v>23</v>
      </c>
      <c r="H8" s="1">
        <v>3.3</v>
      </c>
      <c r="I8" s="1">
        <v>0.03</v>
      </c>
      <c r="J8">
        <v>5.5182394526246696</v>
      </c>
      <c r="L8" s="1"/>
      <c r="M8" s="1"/>
      <c r="N8" s="1">
        <v>129.6</v>
      </c>
      <c r="O8" s="1">
        <v>31.16</v>
      </c>
      <c r="P8" s="1"/>
      <c r="Q8" s="1">
        <v>29.6</v>
      </c>
      <c r="R8" s="1">
        <v>54.6</v>
      </c>
      <c r="S8" s="1">
        <v>27.7</v>
      </c>
      <c r="T8" s="1">
        <v>38.700000000000003</v>
      </c>
      <c r="U8" s="1">
        <f t="shared" si="1"/>
        <v>37.650000000000006</v>
      </c>
      <c r="V8" s="1">
        <v>13</v>
      </c>
    </row>
    <row r="9" spans="1:22" x14ac:dyDescent="0.3">
      <c r="A9" s="1">
        <v>7</v>
      </c>
      <c r="B9" t="s">
        <v>21</v>
      </c>
      <c r="C9" s="16" t="s">
        <v>22</v>
      </c>
      <c r="D9" s="1" t="s">
        <v>45</v>
      </c>
      <c r="E9" s="7">
        <f>7*E1</f>
        <v>7000000000</v>
      </c>
      <c r="F9" s="8">
        <f t="shared" si="0"/>
        <v>9.8450980400142569</v>
      </c>
      <c r="G9" s="1">
        <v>15</v>
      </c>
      <c r="H9" s="1">
        <v>3.36</v>
      </c>
      <c r="I9" s="1">
        <v>0.02</v>
      </c>
      <c r="J9">
        <v>8.9514355048055503</v>
      </c>
      <c r="L9" s="1"/>
      <c r="M9" s="1"/>
      <c r="N9" s="1">
        <v>1933</v>
      </c>
      <c r="O9" s="1">
        <v>109.75</v>
      </c>
      <c r="P9" s="1"/>
      <c r="Q9" s="1">
        <v>31.9</v>
      </c>
      <c r="R9" s="1">
        <v>53.6</v>
      </c>
      <c r="S9" s="1">
        <v>27.4</v>
      </c>
      <c r="T9" s="1">
        <v>40.200000000000003</v>
      </c>
      <c r="U9" s="1">
        <f t="shared" si="1"/>
        <v>38.275000000000006</v>
      </c>
      <c r="V9" s="1">
        <v>12</v>
      </c>
    </row>
    <row r="10" spans="1:22" x14ac:dyDescent="0.3">
      <c r="A10" s="1">
        <v>8</v>
      </c>
      <c r="B10" s="3" t="s">
        <v>23</v>
      </c>
      <c r="C10" s="9" t="s">
        <v>24</v>
      </c>
      <c r="D10" s="4" t="s">
        <v>25</v>
      </c>
      <c r="E10" s="7"/>
      <c r="F10" s="8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spans="1:22" x14ac:dyDescent="0.3">
      <c r="A11" s="1">
        <v>9</v>
      </c>
      <c r="B11" t="s">
        <v>26</v>
      </c>
      <c r="C11" s="16" t="s">
        <v>27</v>
      </c>
      <c r="D11" s="1" t="s">
        <v>45</v>
      </c>
      <c r="E11" s="7">
        <f>7*E1</f>
        <v>7000000000</v>
      </c>
      <c r="F11" s="8">
        <f t="shared" si="0"/>
        <v>9.8450980400142569</v>
      </c>
      <c r="G11" s="1">
        <v>31</v>
      </c>
      <c r="H11" s="1">
        <v>3.45</v>
      </c>
      <c r="I11" s="1">
        <v>0.02</v>
      </c>
      <c r="J11">
        <v>6.0951105817244402</v>
      </c>
      <c r="K11" s="1"/>
      <c r="L11" s="1"/>
      <c r="M11" s="1"/>
      <c r="N11" s="1">
        <v>4516</v>
      </c>
      <c r="O11" s="1">
        <v>915</v>
      </c>
      <c r="P11" s="1"/>
      <c r="Q11" s="1">
        <v>45.9</v>
      </c>
      <c r="R11" s="1">
        <v>70.8</v>
      </c>
      <c r="S11" s="1">
        <v>32.799999999999997</v>
      </c>
      <c r="T11" s="1">
        <v>44.1</v>
      </c>
      <c r="U11" s="1">
        <f t="shared" si="1"/>
        <v>48.4</v>
      </c>
      <c r="V11" s="1">
        <v>5</v>
      </c>
    </row>
    <row r="12" spans="1:22" x14ac:dyDescent="0.3">
      <c r="A12" s="1">
        <v>10</v>
      </c>
      <c r="B12" t="s">
        <v>14</v>
      </c>
      <c r="C12" s="16" t="s">
        <v>28</v>
      </c>
      <c r="D12" s="1" t="s">
        <v>49</v>
      </c>
      <c r="E12" s="7">
        <f>3*E1</f>
        <v>3000000000</v>
      </c>
      <c r="F12" s="8">
        <f t="shared" si="0"/>
        <v>9.4771212547196626</v>
      </c>
      <c r="G12" s="1">
        <v>31</v>
      </c>
      <c r="H12" s="1">
        <v>3.51</v>
      </c>
      <c r="I12" s="1">
        <v>0.03</v>
      </c>
      <c r="J12">
        <v>8.4741732843077706</v>
      </c>
      <c r="K12" s="1"/>
      <c r="L12" s="1"/>
      <c r="M12" s="1"/>
      <c r="N12" s="1">
        <v>237.4</v>
      </c>
      <c r="O12" s="1">
        <v>97.8</v>
      </c>
      <c r="P12" s="1"/>
      <c r="Q12" s="1">
        <v>39.799999999999997</v>
      </c>
      <c r="R12" s="1">
        <v>65.2</v>
      </c>
      <c r="S12" s="1">
        <v>29.7</v>
      </c>
      <c r="T12" s="1">
        <v>33.700000000000003</v>
      </c>
      <c r="U12" s="1">
        <f t="shared" si="1"/>
        <v>42.099999999999994</v>
      </c>
      <c r="V12" s="1">
        <v>11</v>
      </c>
    </row>
    <row r="13" spans="1:22" x14ac:dyDescent="0.3">
      <c r="A13" s="5">
        <v>11</v>
      </c>
      <c r="B13" t="s">
        <v>23</v>
      </c>
      <c r="C13" s="2" t="s">
        <v>29</v>
      </c>
      <c r="D13" s="1" t="s">
        <v>48</v>
      </c>
      <c r="E13" s="7">
        <f>30*E1</f>
        <v>30000000000</v>
      </c>
      <c r="F13" s="8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spans="1:22" x14ac:dyDescent="0.3">
      <c r="A14" s="1">
        <v>12</v>
      </c>
      <c r="B14" t="s">
        <v>12</v>
      </c>
      <c r="C14" s="16" t="s">
        <v>30</v>
      </c>
      <c r="D14" s="1" t="s">
        <v>50</v>
      </c>
      <c r="E14" s="7">
        <f>125000000</f>
        <v>125000000</v>
      </c>
      <c r="F14" s="8">
        <f t="shared" si="0"/>
        <v>8.0969100130080562</v>
      </c>
      <c r="G14" s="1">
        <v>11</v>
      </c>
      <c r="H14" s="1">
        <v>3.58</v>
      </c>
      <c r="I14" s="1">
        <v>0.05</v>
      </c>
      <c r="J14">
        <v>5.4675891777993497</v>
      </c>
      <c r="K14" s="1"/>
      <c r="L14" s="1"/>
      <c r="M14" s="1"/>
      <c r="N14" s="1">
        <v>364.5</v>
      </c>
      <c r="O14" s="1">
        <v>17.7</v>
      </c>
      <c r="P14" s="1"/>
      <c r="Q14" s="1">
        <v>23.1</v>
      </c>
      <c r="R14" s="1">
        <v>31.5</v>
      </c>
      <c r="S14" s="1">
        <v>27.4</v>
      </c>
      <c r="T14" s="1">
        <v>42.9</v>
      </c>
      <c r="U14" s="1">
        <f t="shared" si="1"/>
        <v>31.225000000000001</v>
      </c>
      <c r="V14" s="1">
        <v>14</v>
      </c>
    </row>
    <row r="15" spans="1:22" x14ac:dyDescent="0.3">
      <c r="A15" s="5">
        <v>13</v>
      </c>
      <c r="B15" t="s">
        <v>31</v>
      </c>
      <c r="C15" s="2" t="s">
        <v>32</v>
      </c>
      <c r="D15" s="1" t="s">
        <v>13</v>
      </c>
      <c r="E15" s="7">
        <f>13*E1</f>
        <v>13000000000</v>
      </c>
      <c r="F15" s="8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spans="1:22" x14ac:dyDescent="0.3">
      <c r="A16" s="19">
        <v>14</v>
      </c>
      <c r="B16" t="s">
        <v>33</v>
      </c>
      <c r="C16" s="16" t="s">
        <v>34</v>
      </c>
      <c r="D16" s="1" t="s">
        <v>13</v>
      </c>
      <c r="E16" s="7">
        <f>13*E1</f>
        <v>13000000000</v>
      </c>
      <c r="F16" s="8">
        <f t="shared" si="0"/>
        <v>10.113943352306837</v>
      </c>
      <c r="G16" s="1">
        <v>39</v>
      </c>
      <c r="H16" s="1">
        <v>3.7</v>
      </c>
      <c r="I16" s="1">
        <v>0.02</v>
      </c>
      <c r="J16">
        <v>6.5750899581555498</v>
      </c>
      <c r="K16" s="1"/>
      <c r="L16" s="1"/>
      <c r="M16" s="1"/>
      <c r="N16" s="1">
        <v>2.1840000000000002</v>
      </c>
      <c r="O16" s="1">
        <v>0.70950000000000002</v>
      </c>
      <c r="P16" s="1"/>
      <c r="Q16" s="1">
        <v>48.1</v>
      </c>
      <c r="R16" s="1">
        <v>76.400000000000006</v>
      </c>
      <c r="S16" s="1">
        <v>38.799999999999997</v>
      </c>
      <c r="T16" s="1">
        <v>46.5</v>
      </c>
      <c r="U16" s="1">
        <f t="shared" si="1"/>
        <v>52.45000000000001</v>
      </c>
      <c r="V16" s="1">
        <v>3</v>
      </c>
    </row>
    <row r="17" spans="1:22" x14ac:dyDescent="0.3">
      <c r="A17" s="5">
        <v>15</v>
      </c>
      <c r="B17" t="s">
        <v>23</v>
      </c>
      <c r="C17" s="2" t="s">
        <v>35</v>
      </c>
      <c r="D17" s="1" t="s">
        <v>13</v>
      </c>
      <c r="E17" s="7">
        <f>13*E1</f>
        <v>13000000000</v>
      </c>
      <c r="F17" s="8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spans="1:22" x14ac:dyDescent="0.3">
      <c r="A18" s="1">
        <v>16</v>
      </c>
      <c r="B18" t="s">
        <v>36</v>
      </c>
      <c r="C18" s="16" t="s">
        <v>37</v>
      </c>
      <c r="D18" s="1" t="s">
        <v>13</v>
      </c>
      <c r="E18" s="7">
        <f>13*E1</f>
        <v>13000000000</v>
      </c>
      <c r="F18" s="8">
        <f t="shared" si="0"/>
        <v>10.113943352306837</v>
      </c>
      <c r="G18" s="1">
        <v>27</v>
      </c>
      <c r="H18" s="1">
        <v>3.76</v>
      </c>
      <c r="I18" s="1">
        <v>0.02</v>
      </c>
      <c r="J18">
        <v>14.079407064608301</v>
      </c>
      <c r="K18" s="1"/>
      <c r="L18" s="1"/>
      <c r="M18" s="1"/>
      <c r="N18" s="1">
        <v>946.5</v>
      </c>
      <c r="O18" s="1"/>
      <c r="P18" s="1"/>
      <c r="Q18" s="1">
        <v>41.2</v>
      </c>
      <c r="R18" s="1">
        <v>64.5</v>
      </c>
      <c r="S18" s="1">
        <v>33.299999999999997</v>
      </c>
      <c r="T18" s="1">
        <v>45.6</v>
      </c>
      <c r="U18" s="1">
        <f t="shared" si="1"/>
        <v>46.15</v>
      </c>
      <c r="V18" s="1">
        <v>6</v>
      </c>
    </row>
    <row r="19" spans="1:22" x14ac:dyDescent="0.3">
      <c r="A19" s="5">
        <v>17</v>
      </c>
      <c r="B19" t="s">
        <v>23</v>
      </c>
      <c r="C19" t="s">
        <v>38</v>
      </c>
      <c r="D19" s="1" t="s">
        <v>45</v>
      </c>
      <c r="E19" s="7">
        <f>7*E1</f>
        <v>7000000000</v>
      </c>
      <c r="F19" s="8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spans="1:22" x14ac:dyDescent="0.3">
      <c r="A20" s="1">
        <v>18</v>
      </c>
      <c r="B20" t="s">
        <v>39</v>
      </c>
      <c r="C20" s="17" t="s">
        <v>40</v>
      </c>
      <c r="D20" s="1" t="s">
        <v>45</v>
      </c>
      <c r="E20" s="7">
        <f>7*E1</f>
        <v>7000000000</v>
      </c>
      <c r="F20" s="8">
        <f t="shared" si="0"/>
        <v>9.8450980400142569</v>
      </c>
      <c r="G20" s="1">
        <v>31</v>
      </c>
      <c r="H20" s="1">
        <v>3.78</v>
      </c>
      <c r="I20" s="1">
        <v>0.03</v>
      </c>
      <c r="J20" s="1">
        <v>16.741045422360401</v>
      </c>
      <c r="K20" s="1"/>
      <c r="L20" s="1"/>
      <c r="M20" s="1"/>
      <c r="N20" s="1">
        <v>201.5</v>
      </c>
      <c r="O20" s="1"/>
      <c r="P20" s="1"/>
      <c r="Q20" s="1">
        <v>47</v>
      </c>
      <c r="R20" s="1">
        <v>75.2</v>
      </c>
      <c r="S20" s="1">
        <v>37.5</v>
      </c>
      <c r="T20" s="1">
        <v>48.9</v>
      </c>
      <c r="U20" s="1">
        <f t="shared" si="1"/>
        <v>52.15</v>
      </c>
      <c r="V20" s="1">
        <v>4</v>
      </c>
    </row>
    <row r="21" spans="1:22" x14ac:dyDescent="0.3">
      <c r="A21" s="1">
        <v>19</v>
      </c>
      <c r="B21" t="s">
        <v>26</v>
      </c>
      <c r="C21" s="16" t="s">
        <v>41</v>
      </c>
      <c r="D21" s="1" t="s">
        <v>51</v>
      </c>
      <c r="E21" s="7">
        <f>40*E1</f>
        <v>40000000000</v>
      </c>
      <c r="F21" s="8">
        <f t="shared" si="0"/>
        <v>10.602059991327963</v>
      </c>
      <c r="G21" s="1">
        <v>59</v>
      </c>
      <c r="H21" s="1">
        <v>3.81</v>
      </c>
      <c r="I21" s="1">
        <v>0.02</v>
      </c>
      <c r="J21">
        <v>5.9109830442669598</v>
      </c>
      <c r="K21" s="1"/>
      <c r="L21" s="1"/>
      <c r="M21" s="1"/>
      <c r="N21" s="1"/>
      <c r="O21" s="1"/>
      <c r="P21" s="1"/>
      <c r="Q21" s="1">
        <v>61.6</v>
      </c>
      <c r="R21" s="1">
        <v>84.4</v>
      </c>
      <c r="S21" s="1">
        <v>54.1</v>
      </c>
      <c r="T21" s="1">
        <v>52.5</v>
      </c>
      <c r="U21" s="1">
        <f t="shared" si="1"/>
        <v>63.149999999999991</v>
      </c>
      <c r="V21" s="1">
        <v>1</v>
      </c>
    </row>
    <row r="22" spans="1:22" x14ac:dyDescent="0.3">
      <c r="A22" s="1">
        <v>20</v>
      </c>
      <c r="B22" t="s">
        <v>26</v>
      </c>
      <c r="C22" s="16" t="s">
        <v>42</v>
      </c>
      <c r="D22" s="1" t="s">
        <v>51</v>
      </c>
      <c r="E22" s="7">
        <f>40*E1</f>
        <v>40000000000</v>
      </c>
      <c r="F22" s="8">
        <f t="shared" si="0"/>
        <v>10.602059991327963</v>
      </c>
      <c r="G22" s="1">
        <v>59</v>
      </c>
      <c r="H22" s="1">
        <v>3.81</v>
      </c>
      <c r="I22" s="1">
        <v>0.02</v>
      </c>
      <c r="J22">
        <v>15.2097055909446</v>
      </c>
      <c r="K22" s="1"/>
      <c r="L22" s="1"/>
      <c r="M22" s="1"/>
      <c r="N22" s="1"/>
      <c r="O22" s="1"/>
      <c r="P22" s="1"/>
      <c r="Q22" s="1">
        <v>61.9</v>
      </c>
      <c r="R22" s="1">
        <v>85.3</v>
      </c>
      <c r="S22" s="1">
        <v>52.7</v>
      </c>
      <c r="T22" s="1">
        <v>41.7</v>
      </c>
      <c r="U22" s="1">
        <f t="shared" si="1"/>
        <v>60.399999999999984</v>
      </c>
      <c r="V22" s="1">
        <v>2</v>
      </c>
    </row>
    <row r="23" spans="1:22" x14ac:dyDescent="0.3">
      <c r="N23" s="1"/>
      <c r="O23" s="1"/>
      <c r="P23" s="1"/>
    </row>
    <row r="25" spans="1:22" x14ac:dyDescent="0.3">
      <c r="B25" t="s">
        <v>5</v>
      </c>
      <c r="C25" s="12" t="s">
        <v>54</v>
      </c>
    </row>
    <row r="26" spans="1:22" x14ac:dyDescent="0.3">
      <c r="B26" s="2" t="s">
        <v>6</v>
      </c>
      <c r="C26" s="12" t="s">
        <v>55</v>
      </c>
      <c r="H26" s="1" t="s">
        <v>522</v>
      </c>
      <c r="I26" s="1" t="s">
        <v>52</v>
      </c>
      <c r="J26" s="1" t="s">
        <v>4</v>
      </c>
      <c r="K26" s="1" t="s">
        <v>1216</v>
      </c>
      <c r="L26" s="13"/>
    </row>
    <row r="27" spans="1:22" x14ac:dyDescent="0.3">
      <c r="B27" s="2" t="s">
        <v>7</v>
      </c>
      <c r="C27" s="12" t="s">
        <v>7</v>
      </c>
      <c r="G27" t="s">
        <v>59</v>
      </c>
      <c r="H27">
        <f>CORREL(F3:F22,F3:F22)</f>
        <v>0.99999999999999989</v>
      </c>
      <c r="L27" s="13"/>
    </row>
    <row r="28" spans="1:22" x14ac:dyDescent="0.3">
      <c r="B28" s="1" t="s">
        <v>8</v>
      </c>
      <c r="C28" s="12" t="s">
        <v>56</v>
      </c>
      <c r="G28" t="s">
        <v>52</v>
      </c>
      <c r="H28" s="18">
        <f>CORREL(F3:F22,H3:H22)</f>
        <v>6.8358812934764521E-2</v>
      </c>
      <c r="I28" s="1">
        <f>CORREL(H3:H22,H3:H22)</f>
        <v>1</v>
      </c>
      <c r="L28" s="13"/>
    </row>
    <row r="29" spans="1:22" x14ac:dyDescent="0.3">
      <c r="G29" t="s">
        <v>4</v>
      </c>
      <c r="H29" s="18">
        <f>CORREL(F3:F22,I3:I22)</f>
        <v>-0.90305443320816192</v>
      </c>
      <c r="I29" s="10">
        <f>CORREL(H3:H22,I3:I22)</f>
        <v>0.16575595118263223</v>
      </c>
      <c r="J29" s="13">
        <v>1</v>
      </c>
      <c r="K29" s="13"/>
      <c r="L29" s="13"/>
    </row>
    <row r="30" spans="1:22" x14ac:dyDescent="0.3">
      <c r="F30" s="52" t="s">
        <v>58</v>
      </c>
      <c r="G30" t="s">
        <v>5</v>
      </c>
      <c r="H30">
        <f>CORREL(F3:F22,Q3:Q22)</f>
        <v>0.8422927870311524</v>
      </c>
      <c r="I30" s="10">
        <f>CORREL(H3:H22,Q3:Q22)</f>
        <v>0.40074213066824677</v>
      </c>
      <c r="J30" s="13">
        <f>CORREL(I3:I22,Q3:Q22)</f>
        <v>-0.60721750924922824</v>
      </c>
      <c r="K30" s="13"/>
      <c r="L30" s="13"/>
    </row>
    <row r="31" spans="1:22" x14ac:dyDescent="0.3">
      <c r="F31" s="52"/>
      <c r="G31" t="s">
        <v>6</v>
      </c>
      <c r="H31">
        <f>CORREL(F3:F22,R3:R22)</f>
        <v>0.91604108000527096</v>
      </c>
      <c r="I31" s="10">
        <f>CORREL(H3:H22,R3:R22)</f>
        <v>0.16873009790440677</v>
      </c>
      <c r="J31" s="13">
        <f>CORREL(I3:I22,R3:R22)</f>
        <v>-0.76061167650103734</v>
      </c>
      <c r="K31" s="13"/>
    </row>
    <row r="32" spans="1:22" x14ac:dyDescent="0.3">
      <c r="F32" s="52"/>
      <c r="G32" s="3" t="s">
        <v>7</v>
      </c>
      <c r="H32">
        <f>CORREL(F3:F22,S3:S22)</f>
        <v>0.64718463594271169</v>
      </c>
      <c r="I32" s="10">
        <f>CORREL(H3:H22,S3:S22)</f>
        <v>0.59914922042909624</v>
      </c>
      <c r="J32" s="13">
        <f>CORREL(I3:I22,S3:S22)</f>
        <v>-0.33365598688728126</v>
      </c>
      <c r="K32" s="13"/>
    </row>
    <row r="33" spans="6:11" x14ac:dyDescent="0.3">
      <c r="F33" s="52"/>
      <c r="G33" s="3" t="s">
        <v>8</v>
      </c>
      <c r="H33">
        <f>CORREL(F3:F22,T3:T22)</f>
        <v>9.9737007763292571E-2</v>
      </c>
      <c r="I33" s="10">
        <f>CORREL(H3:H22,T3:T22)</f>
        <v>0.84476947263436197</v>
      </c>
      <c r="J33" s="13">
        <f>CORREL(I3:I22,T3:T22)</f>
        <v>8.4283635691916561E-2</v>
      </c>
      <c r="K33" s="13"/>
    </row>
    <row r="34" spans="6:11" x14ac:dyDescent="0.3">
      <c r="G34" t="s">
        <v>519</v>
      </c>
      <c r="H34" s="14">
        <f>CORREL(F3:F22,U3:U22)</f>
        <v>0.81413619584592833</v>
      </c>
      <c r="I34">
        <f>CORREL(H3:H22,U3:U22)</f>
        <v>0.50236801759586913</v>
      </c>
      <c r="J34">
        <f>CORREL(I3:I22,U3:U22)</f>
        <v>-0.56473976939735682</v>
      </c>
      <c r="K34">
        <f>CORREL(J3:J22,U3:U22)</f>
        <v>0.35675254681042984</v>
      </c>
    </row>
    <row r="37" spans="6:11" x14ac:dyDescent="0.3">
      <c r="G37" s="11">
        <f>CORREL(F3:F22,V3:V22)*-1</f>
        <v>0.7684331357807761</v>
      </c>
    </row>
  </sheetData>
  <mergeCells count="2">
    <mergeCell ref="F30:F33"/>
    <mergeCell ref="Q1:T1"/>
  </mergeCells>
  <hyperlinks>
    <hyperlink ref="C25" r:id="rId1" display="https://arxiv.org/abs/1803.05457" xr:uid="{925D4683-8366-41CE-95EE-08E24DF593CD}"/>
    <hyperlink ref="C26" r:id="rId2" display="https://arxiv.org/abs/1905.07830" xr:uid="{BF96499B-2A81-4E2D-BE7E-6827FEC8304F}"/>
    <hyperlink ref="C27" r:id="rId3" display="https://arxiv.org/abs/2009.03300" xr:uid="{19E07126-4C96-4D3B-81FF-A17633931583}"/>
    <hyperlink ref="C28" r:id="rId4" display="https://arxiv.org/abs/2109.07958" xr:uid="{8743D42C-6710-44E1-9F93-0C0C0CE46A31}"/>
    <hyperlink ref="C9" location="'stablelm-tuned-alpha-7b'!A1" display="stablelm-tuned-alpha-7b" xr:uid="{C7FFA3F7-6860-4037-8B5C-C3648B790727}"/>
    <hyperlink ref="C11" location="'falcon-7b-instruct'!A1" display="falcon-7b-instruct" xr:uid="{C65BFD9E-CD62-4C97-9421-763A6E9F4E47}"/>
    <hyperlink ref="C12" location="'dolly-v2-3b'!A1" display="dolly-v2-3b" xr:uid="{30FD9204-8E35-4C44-A41B-22DBE0099474}"/>
    <hyperlink ref="C14" location="'opt-125m'!A1" display="opt-125m" xr:uid="{34E3ACEF-4E72-4329-AB8E-3D1E04C09E8A}"/>
    <hyperlink ref="C16" location="'stable-vicuna-13b'!A1" display="stable-vicuna-13b" xr:uid="{42AA2953-DBB4-4FC3-9248-4AC5BD1A56B1}"/>
    <hyperlink ref="C18" location="'gpt4all-j'!A1" display="gpt4all-j" xr:uid="{F4991EC3-0034-4423-A29A-B223DD9885FB}"/>
    <hyperlink ref="C20" location="'vicuna-7b-1.1'!A1" display="vicuna-7b-1.1" xr:uid="{86C95B52-ED46-488C-9FBA-5966B4534911}"/>
    <hyperlink ref="C21" location="'falcon-40b-instruct'!A1" display="falcon-40b-instruct" xr:uid="{D4A898AA-B2F3-4DF0-BCEF-9E92C212DF77}"/>
    <hyperlink ref="C22" location="'falcon-40b'!A1" display="falcon-40b" xr:uid="{5CB6EF3E-B67E-4BCB-AFFB-EEB9170E8849}"/>
    <hyperlink ref="C3" location="'GPT-NeoX'!A1" display="gpt-neox-20b" xr:uid="{CF85931D-48A5-4D6D-A0B6-584027269676}"/>
    <hyperlink ref="C4" location="'OPT-13B'!A1" display="OPT-13B" xr:uid="{BDC4BBB7-AA90-472C-8FB0-27B37E6DA982}"/>
    <hyperlink ref="C5" location="'dolly-v2-12b'!A1" display="dolly-v2-12b" xr:uid="{D35EAD6F-3152-43BB-85EA-FCB121ACFEFE}"/>
    <hyperlink ref="C6" location="'dolly-v2-7b'!A1" display="dolly-v2-7b" xr:uid="{0F8B5787-7A46-4A83-ACE7-51793D1C779D}"/>
    <hyperlink ref="C8" location="'opt-1.3b'!A1" display="opt-1.3b" xr:uid="{92AC91CC-863D-4404-B80C-778828E34940}"/>
  </hyperlinks>
  <pageMargins left="0.7" right="0.7" top="0.75" bottom="0.75" header="0.3" footer="0.3"/>
  <pageSetup orientation="portrait" r:id="rId5"/>
  <drawing r:id="rId6"/>
  <legacyDrawing r:id="rId7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ED7DB-9CF4-4A49-BC69-03D76B8BA6BA}">
  <dimension ref="A1:BH177"/>
  <sheetViews>
    <sheetView tabSelected="1" topLeftCell="AA72" zoomScale="105" workbookViewId="0">
      <selection activeCell="AH170" sqref="AH170"/>
    </sheetView>
  </sheetViews>
  <sheetFormatPr defaultRowHeight="14.4" x14ac:dyDescent="0.3"/>
  <cols>
    <col min="1" max="1" width="4" bestFit="1" customWidth="1"/>
    <col min="2" max="2" width="10.109375" bestFit="1" customWidth="1"/>
    <col min="3" max="3" width="8" bestFit="1" customWidth="1"/>
    <col min="4" max="4" width="12" bestFit="1" customWidth="1"/>
    <col min="5" max="5" width="5" bestFit="1" customWidth="1"/>
    <col min="6" max="6" width="6" bestFit="1" customWidth="1"/>
    <col min="7" max="7" width="4.5546875" bestFit="1" customWidth="1"/>
    <col min="8" max="8" width="12" bestFit="1" customWidth="1"/>
    <col min="9" max="9" width="17.21875" bestFit="1" customWidth="1"/>
    <col min="10" max="10" width="12.6640625" bestFit="1" customWidth="1"/>
    <col min="11" max="11" width="10.109375" bestFit="1" customWidth="1"/>
    <col min="12" max="12" width="14.109375" bestFit="1" customWidth="1"/>
    <col min="13" max="13" width="17.44140625" bestFit="1" customWidth="1"/>
    <col min="14" max="14" width="17.21875" bestFit="1" customWidth="1"/>
    <col min="15" max="15" width="11.33203125" bestFit="1" customWidth="1"/>
    <col min="16" max="16" width="19.44140625" bestFit="1" customWidth="1"/>
    <col min="17" max="17" width="42.21875" bestFit="1" customWidth="1"/>
    <col min="18" max="18" width="42.21875" customWidth="1"/>
    <col min="19" max="19" width="13.4414062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4.5546875" bestFit="1" customWidth="1"/>
    <col min="25" max="25" width="12" bestFit="1" customWidth="1"/>
    <col min="26" max="26" width="15.6640625" bestFit="1" customWidth="1"/>
    <col min="27" max="27" width="13.21875" bestFit="1" customWidth="1"/>
    <col min="28" max="28" width="8.33203125" bestFit="1" customWidth="1"/>
    <col min="29" max="29" width="11" bestFit="1" customWidth="1"/>
    <col min="30" max="30" width="13.21875" bestFit="1" customWidth="1"/>
    <col min="31" max="31" width="16.88671875" bestFit="1" customWidth="1"/>
    <col min="32" max="32" width="10" bestFit="1" customWidth="1"/>
    <col min="33" max="33" width="11" bestFit="1" customWidth="1"/>
    <col min="35" max="35" width="10.5546875" bestFit="1" customWidth="1"/>
    <col min="36" max="36" width="13.33203125" bestFit="1" customWidth="1"/>
    <col min="37" max="37" width="18.33203125" bestFit="1" customWidth="1"/>
    <col min="39" max="39" width="10.5546875" bestFit="1" customWidth="1"/>
    <col min="40" max="40" width="12.6640625" bestFit="1" customWidth="1"/>
    <col min="42" max="42" width="13.33203125" bestFit="1" customWidth="1"/>
    <col min="43" max="43" width="15.77734375" bestFit="1" customWidth="1"/>
    <col min="45" max="45" width="11" bestFit="1" customWidth="1"/>
    <col min="46" max="46" width="12" bestFit="1" customWidth="1"/>
    <col min="47" max="47" width="9.88671875" bestFit="1" customWidth="1"/>
    <col min="48" max="48" width="18" bestFit="1" customWidth="1"/>
    <col min="49" max="49" width="21.88671875" bestFit="1" customWidth="1"/>
    <col min="50" max="50" width="18.33203125" bestFit="1" customWidth="1"/>
    <col min="51" max="51" width="19" bestFit="1" customWidth="1"/>
    <col min="52" max="52" width="18.44140625" bestFit="1" customWidth="1"/>
    <col min="56" max="56" width="11" bestFit="1" customWidth="1"/>
    <col min="57" max="57" width="13.21875" bestFit="1" customWidth="1"/>
    <col min="58" max="58" width="16.44140625" bestFit="1" customWidth="1"/>
    <col min="59" max="59" width="10.88671875" bestFit="1" customWidth="1"/>
    <col min="60" max="60" width="15.441406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s="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9</v>
      </c>
      <c r="C2" t="s">
        <v>91</v>
      </c>
      <c r="D2">
        <v>1.7952059123601202E-2</v>
      </c>
      <c r="E2">
        <v>6144</v>
      </c>
      <c r="F2">
        <v>18432</v>
      </c>
      <c r="G2">
        <v>3</v>
      </c>
      <c r="H2">
        <v>3.8480376071898101</v>
      </c>
      <c r="I2">
        <v>10.5294935306111</v>
      </c>
      <c r="J2">
        <v>-1.14521370223244</v>
      </c>
      <c r="K2" t="b">
        <v>1</v>
      </c>
      <c r="L2">
        <v>544</v>
      </c>
      <c r="M2" t="s">
        <v>92</v>
      </c>
      <c r="N2">
        <v>10.532541917566</v>
      </c>
      <c r="O2">
        <v>4.5549999999999997</v>
      </c>
      <c r="P2">
        <v>2.7360000000000002</v>
      </c>
      <c r="Q2" t="s">
        <v>93</v>
      </c>
      <c r="S2">
        <v>0</v>
      </c>
      <c r="T2">
        <v>35870</v>
      </c>
      <c r="U2">
        <v>6144</v>
      </c>
      <c r="V2">
        <v>468</v>
      </c>
      <c r="W2">
        <v>6144</v>
      </c>
      <c r="X2">
        <v>1</v>
      </c>
      <c r="Y2">
        <v>0.13165058496375101</v>
      </c>
      <c r="Z2">
        <v>544</v>
      </c>
      <c r="AA2">
        <v>65.94</v>
      </c>
      <c r="AB2" t="s">
        <v>94</v>
      </c>
      <c r="AC2">
        <v>23.328125</v>
      </c>
      <c r="AE2">
        <v>0</v>
      </c>
      <c r="AF2">
        <v>544</v>
      </c>
      <c r="AG2">
        <v>14.8671875</v>
      </c>
      <c r="AH2">
        <f>AF2-AG2</f>
        <v>529.1328125</v>
      </c>
      <c r="AI2">
        <f>AF2/AG2</f>
        <v>36.590646347871782</v>
      </c>
      <c r="AJ2">
        <f>EXP(J2)</f>
        <v>0.31815591989468128</v>
      </c>
      <c r="AK2">
        <f>AF2/AJ2</f>
        <v>1709.8534585811874</v>
      </c>
      <c r="AS2">
        <f>_xlfn.MAXIFS(H2:H177,R2:R177,"Y")</f>
        <v>7.6123566095823296</v>
      </c>
      <c r="AT2">
        <f>_xlfn.MINIFS(H2:H500,R2:R500,"Y")</f>
        <v>2.7541204582210201</v>
      </c>
      <c r="AU2">
        <f>H177</f>
        <v>3.4526456276452802</v>
      </c>
      <c r="AV2">
        <f>_xlfn.MAXIFS($Z$2:$Z$500,$R$2:$R$500,"Y")</f>
        <v>3046</v>
      </c>
      <c r="AW2">
        <f>LOG(AV2)</f>
        <v>3.4837298990000236</v>
      </c>
      <c r="AX2">
        <f>_xlfn.MINIFS($Z$2:$Z$500,$R$2:$R$500,"Y")</f>
        <v>131</v>
      </c>
      <c r="AY2">
        <f>_xlfn.MAXIFS($AH$2:$AH$500,$R$2:$R$500,"Y")</f>
        <v>3028.65625</v>
      </c>
      <c r="AZ2">
        <f>AV2-AX2</f>
        <v>2915</v>
      </c>
      <c r="BA2">
        <f>MAX($Z$2:$Z$500)</f>
        <v>4372</v>
      </c>
      <c r="BB2">
        <f>MIN($Z$2:$Z$500)</f>
        <v>24.66</v>
      </c>
      <c r="BC2">
        <f>BA2-BB2</f>
        <v>4347.34</v>
      </c>
      <c r="BD2">
        <f>MEDIAN($Z$2:$Z$500)</f>
        <v>528</v>
      </c>
      <c r="BE2">
        <f>LOG10(BC2)</f>
        <v>3.6382236071449525</v>
      </c>
      <c r="BF2">
        <f>LOG(BD2)</f>
        <v>2.7226339225338121</v>
      </c>
      <c r="BG2">
        <f>MEDIAN(AH2:AH500)</f>
        <v>510.49609375</v>
      </c>
      <c r="BH2">
        <f>LOG(BG2)</f>
        <v>2.7079924232705088</v>
      </c>
    </row>
    <row r="3" spans="1:60" x14ac:dyDescent="0.3">
      <c r="A3">
        <v>1</v>
      </c>
      <c r="B3">
        <v>10</v>
      </c>
      <c r="C3" t="s">
        <v>91</v>
      </c>
      <c r="D3">
        <v>1.97403253815529E-2</v>
      </c>
      <c r="E3">
        <v>6144</v>
      </c>
      <c r="F3">
        <v>6144</v>
      </c>
      <c r="G3">
        <v>1</v>
      </c>
      <c r="H3">
        <v>3.4301202980757002</v>
      </c>
      <c r="I3">
        <v>7.8048635688636496</v>
      </c>
      <c r="J3">
        <v>-1.11949662260336</v>
      </c>
      <c r="K3" t="b">
        <v>1</v>
      </c>
      <c r="L3">
        <v>188.4</v>
      </c>
      <c r="M3" t="s">
        <v>92</v>
      </c>
      <c r="N3">
        <v>7.8109510427738904</v>
      </c>
      <c r="O3">
        <v>3.8980000000000001</v>
      </c>
      <c r="P3">
        <v>2.2749999999999999</v>
      </c>
      <c r="Q3" t="s">
        <v>95</v>
      </c>
      <c r="S3">
        <v>0</v>
      </c>
      <c r="T3">
        <v>7916</v>
      </c>
      <c r="U3">
        <v>6144</v>
      </c>
      <c r="V3">
        <v>178</v>
      </c>
      <c r="W3">
        <v>6144</v>
      </c>
      <c r="X3">
        <v>1</v>
      </c>
      <c r="Y3">
        <v>0.18214521714797999</v>
      </c>
      <c r="Z3">
        <v>188.4</v>
      </c>
      <c r="AA3">
        <v>42.03</v>
      </c>
      <c r="AB3" t="s">
        <v>94</v>
      </c>
      <c r="AC3">
        <v>13.7265625</v>
      </c>
      <c r="AE3">
        <v>6</v>
      </c>
      <c r="AF3">
        <v>188.375</v>
      </c>
      <c r="AG3">
        <v>5.93359375</v>
      </c>
      <c r="AH3">
        <f t="shared" ref="AH3:AH66" si="0">AF3-AG3</f>
        <v>182.44140625</v>
      </c>
      <c r="AI3">
        <f t="shared" ref="AI3:AI4" si="1">AF3/AG3</f>
        <v>31.747202106649112</v>
      </c>
      <c r="AJ3">
        <f t="shared" ref="AJ3:AJ66" si="2">EXP(J3)</f>
        <v>0.32644407784139345</v>
      </c>
      <c r="AK3">
        <f t="shared" ref="AK3:AK66" si="3">AF3/AJ3</f>
        <v>577.05136281113403</v>
      </c>
      <c r="AM3" s="1"/>
      <c r="AN3" s="1" t="s">
        <v>52</v>
      </c>
      <c r="AP3" t="s">
        <v>1256</v>
      </c>
    </row>
    <row r="4" spans="1:60" x14ac:dyDescent="0.3">
      <c r="A4">
        <v>2</v>
      </c>
      <c r="B4">
        <v>12</v>
      </c>
      <c r="C4" t="s">
        <v>91</v>
      </c>
      <c r="D4">
        <v>3.6833340866456198E-2</v>
      </c>
      <c r="E4">
        <v>6144</v>
      </c>
      <c r="F4">
        <v>24576</v>
      </c>
      <c r="G4">
        <v>4</v>
      </c>
      <c r="H4">
        <v>5.62024440843087</v>
      </c>
      <c r="I4">
        <v>15.203200206399901</v>
      </c>
      <c r="J4">
        <v>-1.1572685833085701</v>
      </c>
      <c r="K4" t="b">
        <v>1</v>
      </c>
      <c r="L4">
        <v>506.2</v>
      </c>
      <c r="M4" t="s">
        <v>92</v>
      </c>
      <c r="N4">
        <v>15.199569843631</v>
      </c>
      <c r="O4">
        <v>4.7149999999999999</v>
      </c>
      <c r="P4">
        <v>2.7050000000000001</v>
      </c>
      <c r="Q4" t="s">
        <v>96</v>
      </c>
      <c r="S4">
        <v>0</v>
      </c>
      <c r="T4">
        <v>51840</v>
      </c>
      <c r="U4">
        <v>6144</v>
      </c>
      <c r="V4">
        <v>336</v>
      </c>
      <c r="W4">
        <v>6144</v>
      </c>
      <c r="X4">
        <v>1</v>
      </c>
      <c r="Y4">
        <v>0.252054996795606</v>
      </c>
      <c r="Z4">
        <v>506.2</v>
      </c>
      <c r="AA4">
        <v>102.4</v>
      </c>
      <c r="AB4" t="s">
        <v>94</v>
      </c>
      <c r="AC4">
        <v>22.5</v>
      </c>
      <c r="AE4">
        <v>0</v>
      </c>
      <c r="AF4">
        <v>506.25</v>
      </c>
      <c r="AG4">
        <v>22.53125</v>
      </c>
      <c r="AH4">
        <f t="shared" si="0"/>
        <v>483.71875</v>
      </c>
      <c r="AI4">
        <f t="shared" si="1"/>
        <v>22.468793342579751</v>
      </c>
      <c r="AJ4">
        <f t="shared" si="2"/>
        <v>0.3143436127383597</v>
      </c>
      <c r="AK4">
        <f t="shared" si="3"/>
        <v>1610.4987646794382</v>
      </c>
      <c r="AM4" s="1" t="s">
        <v>1226</v>
      </c>
      <c r="AN4" s="1">
        <f>CORREL(AH2:AH177,H2:H177)</f>
        <v>-0.54783787868006906</v>
      </c>
      <c r="AP4" t="s">
        <v>1274</v>
      </c>
      <c r="AQ4">
        <f>MAX(AJ2:AJ242)</f>
        <v>0.6917867527923699</v>
      </c>
    </row>
    <row r="5" spans="1:60" x14ac:dyDescent="0.3">
      <c r="A5">
        <v>3</v>
      </c>
      <c r="B5">
        <v>13</v>
      </c>
      <c r="C5" t="s">
        <v>91</v>
      </c>
      <c r="D5">
        <v>5.4711116736497999E-2</v>
      </c>
      <c r="E5">
        <v>6144</v>
      </c>
      <c r="F5">
        <v>24576</v>
      </c>
      <c r="G5">
        <v>4</v>
      </c>
      <c r="H5">
        <v>7.6123566095823296</v>
      </c>
      <c r="I5">
        <v>21.067791632379201</v>
      </c>
      <c r="J5">
        <v>-1.1548576070933401</v>
      </c>
      <c r="K5" t="b">
        <v>1</v>
      </c>
      <c r="L5">
        <v>586.5</v>
      </c>
      <c r="M5" t="s">
        <v>92</v>
      </c>
      <c r="N5">
        <v>21.073043533097</v>
      </c>
      <c r="O5">
        <v>4.46</v>
      </c>
      <c r="P5">
        <v>2.7679999999999998</v>
      </c>
      <c r="Q5" t="s">
        <v>97</v>
      </c>
      <c r="R5" s="1" t="s">
        <v>1941</v>
      </c>
      <c r="S5">
        <v>0</v>
      </c>
      <c r="T5">
        <v>29000</v>
      </c>
      <c r="U5">
        <v>6144</v>
      </c>
      <c r="V5">
        <v>464</v>
      </c>
      <c r="W5">
        <v>6144</v>
      </c>
      <c r="X5">
        <v>1</v>
      </c>
      <c r="Y5">
        <v>0.306970949190914</v>
      </c>
      <c r="Z5">
        <v>586.5</v>
      </c>
      <c r="AA5">
        <v>49.44</v>
      </c>
      <c r="AB5" t="s">
        <v>94</v>
      </c>
      <c r="AC5">
        <v>24.21875</v>
      </c>
      <c r="AD5" t="s">
        <v>98</v>
      </c>
      <c r="AE5">
        <v>0</v>
      </c>
      <c r="AF5">
        <v>586.5</v>
      </c>
      <c r="AG5">
        <v>11.15625</v>
      </c>
      <c r="AH5">
        <f t="shared" si="0"/>
        <v>575.34375</v>
      </c>
      <c r="AI5">
        <f>AF5/AG5</f>
        <v>52.571428571428569</v>
      </c>
      <c r="AJ5">
        <f t="shared" si="2"/>
        <v>0.31510240205602208</v>
      </c>
      <c r="AK5">
        <f t="shared" si="3"/>
        <v>1861.2996796378789</v>
      </c>
      <c r="AM5" t="s">
        <v>1231</v>
      </c>
      <c r="AN5">
        <f>CORREL(AI2:AI177,H2:H177)</f>
        <v>-0.46852307585446062</v>
      </c>
      <c r="AP5" t="s">
        <v>1260</v>
      </c>
      <c r="AQ5">
        <f>MIN(AJ2:AJ242)</f>
        <v>0.31207819051219188</v>
      </c>
    </row>
    <row r="6" spans="1:60" x14ac:dyDescent="0.3">
      <c r="A6">
        <v>4</v>
      </c>
      <c r="B6">
        <v>20</v>
      </c>
      <c r="C6" t="s">
        <v>91</v>
      </c>
      <c r="D6">
        <v>1.1181728624336199E-2</v>
      </c>
      <c r="E6">
        <v>6144</v>
      </c>
      <c r="F6">
        <v>18432</v>
      </c>
      <c r="G6">
        <v>3</v>
      </c>
      <c r="H6">
        <v>2.9711782140701999</v>
      </c>
      <c r="I6">
        <v>8.3390294797243705</v>
      </c>
      <c r="J6">
        <v>-1.10663808278882</v>
      </c>
      <c r="K6" t="b">
        <v>1</v>
      </c>
      <c r="L6">
        <v>640</v>
      </c>
      <c r="M6" t="s">
        <v>92</v>
      </c>
      <c r="N6">
        <v>8.7150739713658503</v>
      </c>
      <c r="O6">
        <v>4.7069999999999999</v>
      </c>
      <c r="P6">
        <v>2.8069999999999999</v>
      </c>
      <c r="Q6" t="s">
        <v>99</v>
      </c>
      <c r="S6">
        <v>0</v>
      </c>
      <c r="T6">
        <v>50800</v>
      </c>
      <c r="U6">
        <v>6144</v>
      </c>
      <c r="V6">
        <v>229</v>
      </c>
      <c r="W6">
        <v>6144</v>
      </c>
      <c r="X6">
        <v>1</v>
      </c>
      <c r="Y6">
        <v>0.13025912286694299</v>
      </c>
      <c r="Z6">
        <v>640</v>
      </c>
      <c r="AA6">
        <v>79.400000000000006</v>
      </c>
      <c r="AB6" t="s">
        <v>94</v>
      </c>
      <c r="AC6">
        <v>25.296875</v>
      </c>
      <c r="AE6">
        <v>0</v>
      </c>
      <c r="AF6">
        <v>640</v>
      </c>
      <c r="AG6">
        <v>38.78125</v>
      </c>
      <c r="AH6">
        <f t="shared" si="0"/>
        <v>601.21875</v>
      </c>
      <c r="AI6">
        <f t="shared" ref="AI6:AI69" si="4">AF6/AG6</f>
        <v>16.502820306204672</v>
      </c>
      <c r="AJ6">
        <f t="shared" si="2"/>
        <v>0.33066877552537188</v>
      </c>
      <c r="AK6">
        <f t="shared" si="3"/>
        <v>1935.4715273105471</v>
      </c>
      <c r="AM6" t="s">
        <v>1241</v>
      </c>
      <c r="AN6">
        <f>CORREL(AF2:AF177,H2:H177)</f>
        <v>-0.54896419017232245</v>
      </c>
      <c r="AP6" t="s">
        <v>1226</v>
      </c>
      <c r="AQ6">
        <f>AQ4-AQ5</f>
        <v>0.37970856228017802</v>
      </c>
    </row>
    <row r="7" spans="1:60" x14ac:dyDescent="0.3">
      <c r="A7">
        <v>5</v>
      </c>
      <c r="B7">
        <v>21</v>
      </c>
      <c r="C7" t="s">
        <v>91</v>
      </c>
      <c r="D7">
        <v>3.8529190128815803E-2</v>
      </c>
      <c r="E7">
        <v>6144</v>
      </c>
      <c r="F7">
        <v>6144</v>
      </c>
      <c r="G7">
        <v>1</v>
      </c>
      <c r="H7">
        <v>3.5719440391937001</v>
      </c>
      <c r="I7">
        <v>6.3660135464145702</v>
      </c>
      <c r="J7">
        <v>-1.1235149162953999</v>
      </c>
      <c r="K7" t="b">
        <v>1</v>
      </c>
      <c r="L7">
        <v>60.56</v>
      </c>
      <c r="M7" t="s">
        <v>92</v>
      </c>
      <c r="N7">
        <v>6.6187708524093702</v>
      </c>
      <c r="O7">
        <v>3.97</v>
      </c>
      <c r="P7">
        <v>1.782</v>
      </c>
      <c r="Q7" t="s">
        <v>100</v>
      </c>
      <c r="S7">
        <v>0</v>
      </c>
      <c r="T7">
        <v>9336</v>
      </c>
      <c r="U7">
        <v>6144</v>
      </c>
      <c r="V7">
        <v>318</v>
      </c>
      <c r="W7">
        <v>6144</v>
      </c>
      <c r="X7">
        <v>1</v>
      </c>
      <c r="Y7">
        <v>0.14422745990628399</v>
      </c>
      <c r="Z7">
        <v>60.56</v>
      </c>
      <c r="AA7">
        <v>154.1</v>
      </c>
      <c r="AB7" t="s">
        <v>94</v>
      </c>
      <c r="AC7">
        <v>7.78125</v>
      </c>
      <c r="AE7">
        <v>4</v>
      </c>
      <c r="AF7">
        <v>60.5625</v>
      </c>
      <c r="AG7">
        <v>5.93359375</v>
      </c>
      <c r="AH7">
        <f t="shared" si="0"/>
        <v>54.62890625</v>
      </c>
      <c r="AI7">
        <f t="shared" si="4"/>
        <v>10.206714944042133</v>
      </c>
      <c r="AJ7">
        <f t="shared" si="2"/>
        <v>0.32513496163079525</v>
      </c>
      <c r="AK7">
        <f t="shared" si="3"/>
        <v>186.26880264193591</v>
      </c>
      <c r="AP7" t="s">
        <v>1275</v>
      </c>
      <c r="AQ7">
        <f>AVERAGE(AJ2:AJ242)</f>
        <v>0.53195034212471914</v>
      </c>
    </row>
    <row r="8" spans="1:60" x14ac:dyDescent="0.3">
      <c r="A8">
        <v>6</v>
      </c>
      <c r="B8">
        <v>23</v>
      </c>
      <c r="C8" t="s">
        <v>91</v>
      </c>
      <c r="D8">
        <v>2.62274775338644E-2</v>
      </c>
      <c r="E8">
        <v>6144</v>
      </c>
      <c r="F8">
        <v>24576</v>
      </c>
      <c r="G8">
        <v>4</v>
      </c>
      <c r="H8">
        <v>2.2463943318684101</v>
      </c>
      <c r="I8">
        <v>7.2393567335603102</v>
      </c>
      <c r="J8">
        <v>-0.36847753156040203</v>
      </c>
      <c r="K8" t="b">
        <v>1</v>
      </c>
      <c r="L8">
        <v>1673</v>
      </c>
      <c r="M8" t="s">
        <v>92</v>
      </c>
      <c r="N8">
        <v>7.8336813920459001</v>
      </c>
      <c r="O8" t="s">
        <v>101</v>
      </c>
      <c r="P8">
        <v>3.2229999999999999</v>
      </c>
      <c r="Q8" t="s">
        <v>102</v>
      </c>
      <c r="S8">
        <v>0</v>
      </c>
      <c r="T8" t="s">
        <v>101</v>
      </c>
      <c r="U8">
        <v>6144</v>
      </c>
      <c r="V8">
        <v>1006</v>
      </c>
      <c r="W8">
        <v>6144</v>
      </c>
      <c r="X8">
        <v>1</v>
      </c>
      <c r="Y8">
        <v>3.9296735614222401E-2</v>
      </c>
      <c r="Z8">
        <v>1673</v>
      </c>
      <c r="AA8" t="s">
        <v>101</v>
      </c>
      <c r="AB8" t="s">
        <v>94</v>
      </c>
      <c r="AC8">
        <v>40.90625</v>
      </c>
      <c r="AE8">
        <v>0</v>
      </c>
      <c r="AF8">
        <v>1673</v>
      </c>
      <c r="AG8">
        <v>15.3515625</v>
      </c>
      <c r="AH8">
        <f t="shared" si="0"/>
        <v>1657.6484375</v>
      </c>
      <c r="AI8">
        <f t="shared" si="4"/>
        <v>108.97913486005089</v>
      </c>
      <c r="AJ8">
        <f t="shared" si="2"/>
        <v>0.6917867527923699</v>
      </c>
      <c r="AK8">
        <f t="shared" si="3"/>
        <v>2418.3753060419294</v>
      </c>
      <c r="AM8" t="s">
        <v>1232</v>
      </c>
      <c r="AN8">
        <f>_xlfn.STDEV.P(AH2:AH242)</f>
        <v>1369.6189239308726</v>
      </c>
      <c r="AP8" t="s">
        <v>1276</v>
      </c>
      <c r="AQ8">
        <f>_xlfn.STDEV.P(AJ2:AJ242)</f>
        <v>0.18339150058550222</v>
      </c>
    </row>
    <row r="9" spans="1:60" x14ac:dyDescent="0.3">
      <c r="A9">
        <v>7</v>
      </c>
      <c r="B9">
        <v>24</v>
      </c>
      <c r="C9" t="s">
        <v>91</v>
      </c>
      <c r="D9">
        <v>3.7696808095022599E-2</v>
      </c>
      <c r="E9">
        <v>6144</v>
      </c>
      <c r="F9">
        <v>24576</v>
      </c>
      <c r="G9">
        <v>4</v>
      </c>
      <c r="H9">
        <v>6.1437165089455696</v>
      </c>
      <c r="I9">
        <v>16.919219292213398</v>
      </c>
      <c r="J9">
        <v>-1.1645015119542499</v>
      </c>
      <c r="K9" t="b">
        <v>1</v>
      </c>
      <c r="L9">
        <v>568</v>
      </c>
      <c r="M9" t="s">
        <v>92</v>
      </c>
      <c r="N9">
        <v>16.921969540285801</v>
      </c>
      <c r="O9">
        <v>4.6879999999999997</v>
      </c>
      <c r="P9">
        <v>2.754</v>
      </c>
      <c r="Q9" t="s">
        <v>103</v>
      </c>
      <c r="R9" s="1" t="s">
        <v>1941</v>
      </c>
      <c r="S9">
        <v>0</v>
      </c>
      <c r="T9">
        <v>48640</v>
      </c>
      <c r="U9">
        <v>6144</v>
      </c>
      <c r="V9">
        <v>440</v>
      </c>
      <c r="W9">
        <v>6144</v>
      </c>
      <c r="X9">
        <v>1</v>
      </c>
      <c r="Y9">
        <v>0.24521706304822699</v>
      </c>
      <c r="Z9">
        <v>568</v>
      </c>
      <c r="AA9">
        <v>85.6</v>
      </c>
      <c r="AB9" t="s">
        <v>94</v>
      </c>
      <c r="AC9">
        <v>23.828125</v>
      </c>
      <c r="AD9" t="s">
        <v>98</v>
      </c>
      <c r="AE9">
        <v>0</v>
      </c>
      <c r="AF9">
        <v>568</v>
      </c>
      <c r="AG9">
        <v>16.796875</v>
      </c>
      <c r="AH9">
        <f t="shared" si="0"/>
        <v>551.203125</v>
      </c>
      <c r="AI9">
        <f t="shared" si="4"/>
        <v>33.815813953488373</v>
      </c>
      <c r="AJ9">
        <f t="shared" si="2"/>
        <v>0.31207819051219188</v>
      </c>
      <c r="AK9">
        <f t="shared" si="3"/>
        <v>1820.0566949833365</v>
      </c>
      <c r="AM9" t="s">
        <v>1233</v>
      </c>
      <c r="AN9">
        <f>_xlfn.STDEV.P(AI2:AI242)</f>
        <v>152.00030957263334</v>
      </c>
      <c r="AP9" t="s">
        <v>1262</v>
      </c>
      <c r="AQ9">
        <f>MEDIAN(AJ2:AJ242)</f>
        <v>0.6917867527923699</v>
      </c>
    </row>
    <row r="10" spans="1:60" x14ac:dyDescent="0.3">
      <c r="A10">
        <v>8</v>
      </c>
      <c r="B10">
        <v>31</v>
      </c>
      <c r="C10" t="s">
        <v>91</v>
      </c>
      <c r="D10">
        <v>2.1785780878717201E-2</v>
      </c>
      <c r="E10">
        <v>6144</v>
      </c>
      <c r="F10">
        <v>18432</v>
      </c>
      <c r="G10">
        <v>3</v>
      </c>
      <c r="H10">
        <v>2.8459548214138399</v>
      </c>
      <c r="I10">
        <v>7.9764554076735799</v>
      </c>
      <c r="J10">
        <v>-1.1058344240504101</v>
      </c>
      <c r="K10" t="b">
        <v>1</v>
      </c>
      <c r="L10">
        <v>634.5</v>
      </c>
      <c r="M10" t="s">
        <v>92</v>
      </c>
      <c r="N10">
        <v>8.44157296652463</v>
      </c>
      <c r="O10">
        <v>4.68</v>
      </c>
      <c r="P10">
        <v>2.8029999999999999</v>
      </c>
      <c r="Q10" t="s">
        <v>104</v>
      </c>
      <c r="S10">
        <v>0</v>
      </c>
      <c r="T10">
        <v>47800</v>
      </c>
      <c r="U10">
        <v>6144</v>
      </c>
      <c r="V10">
        <v>135</v>
      </c>
      <c r="W10">
        <v>6144</v>
      </c>
      <c r="X10">
        <v>1</v>
      </c>
      <c r="Y10">
        <v>0.158874495137491</v>
      </c>
      <c r="Z10">
        <v>634.5</v>
      </c>
      <c r="AA10">
        <v>75.400000000000006</v>
      </c>
      <c r="AB10" t="s">
        <v>94</v>
      </c>
      <c r="AC10">
        <v>25.1875</v>
      </c>
      <c r="AE10">
        <v>0</v>
      </c>
      <c r="AF10">
        <v>634.5</v>
      </c>
      <c r="AG10">
        <v>48.34375</v>
      </c>
      <c r="AH10">
        <f t="shared" si="0"/>
        <v>586.15625</v>
      </c>
      <c r="AI10">
        <f t="shared" si="4"/>
        <v>13.12475759534583</v>
      </c>
      <c r="AJ10">
        <f t="shared" si="2"/>
        <v>0.33093462718903971</v>
      </c>
      <c r="AK10">
        <f t="shared" si="3"/>
        <v>1917.2970969808932</v>
      </c>
      <c r="AM10" t="s">
        <v>1236</v>
      </c>
      <c r="AN10">
        <f>AVERAGE(AI2:AI242)</f>
        <v>93.405947012298554</v>
      </c>
    </row>
    <row r="11" spans="1:60" x14ac:dyDescent="0.3">
      <c r="A11">
        <v>9</v>
      </c>
      <c r="B11">
        <v>32</v>
      </c>
      <c r="C11" t="s">
        <v>91</v>
      </c>
      <c r="D11">
        <v>3.9984483499208003E-2</v>
      </c>
      <c r="E11">
        <v>6144</v>
      </c>
      <c r="F11">
        <v>6144</v>
      </c>
      <c r="G11">
        <v>1</v>
      </c>
      <c r="H11">
        <v>3.4561727233715702</v>
      </c>
      <c r="I11">
        <v>6.4229459888438498</v>
      </c>
      <c r="J11">
        <v>-1.1235149162953999</v>
      </c>
      <c r="K11" t="b">
        <v>1</v>
      </c>
      <c r="L11">
        <v>72.25</v>
      </c>
      <c r="M11" t="s">
        <v>92</v>
      </c>
      <c r="N11">
        <v>6.6030492885297898</v>
      </c>
      <c r="O11">
        <v>3.9529999999999998</v>
      </c>
      <c r="P11">
        <v>1.8580000000000001</v>
      </c>
      <c r="Q11" t="s">
        <v>105</v>
      </c>
      <c r="S11">
        <v>0</v>
      </c>
      <c r="T11">
        <v>8990</v>
      </c>
      <c r="U11">
        <v>6144</v>
      </c>
      <c r="V11">
        <v>280</v>
      </c>
      <c r="W11">
        <v>6144</v>
      </c>
      <c r="X11">
        <v>1</v>
      </c>
      <c r="Y11">
        <v>0.14678439542202301</v>
      </c>
      <c r="Z11">
        <v>72.25</v>
      </c>
      <c r="AA11">
        <v>124.44</v>
      </c>
      <c r="AB11" t="s">
        <v>94</v>
      </c>
      <c r="AC11">
        <v>8.5</v>
      </c>
      <c r="AE11">
        <v>4</v>
      </c>
      <c r="AF11">
        <v>72.25</v>
      </c>
      <c r="AG11">
        <v>5.8671875</v>
      </c>
      <c r="AH11">
        <f t="shared" si="0"/>
        <v>66.3828125</v>
      </c>
      <c r="AI11">
        <f t="shared" si="4"/>
        <v>12.314247669773636</v>
      </c>
      <c r="AJ11">
        <f t="shared" si="2"/>
        <v>0.32513496163079525</v>
      </c>
      <c r="AK11">
        <f t="shared" si="3"/>
        <v>222.21541367809897</v>
      </c>
    </row>
    <row r="12" spans="1:60" x14ac:dyDescent="0.3">
      <c r="A12">
        <v>10</v>
      </c>
      <c r="B12">
        <v>34</v>
      </c>
      <c r="C12" t="s">
        <v>91</v>
      </c>
      <c r="D12">
        <v>1.36221790241385E-2</v>
      </c>
      <c r="E12">
        <v>6144</v>
      </c>
      <c r="F12">
        <v>24576</v>
      </c>
      <c r="G12">
        <v>4</v>
      </c>
      <c r="H12">
        <v>2.4256063483951702</v>
      </c>
      <c r="I12">
        <v>7.0115183508297898</v>
      </c>
      <c r="J12">
        <v>-0.36847753156040203</v>
      </c>
      <c r="K12" t="b">
        <v>1</v>
      </c>
      <c r="L12">
        <v>777</v>
      </c>
      <c r="M12" t="s">
        <v>92</v>
      </c>
      <c r="N12">
        <v>7.9183800511343199</v>
      </c>
      <c r="O12" t="s">
        <v>101</v>
      </c>
      <c r="P12">
        <v>2.89</v>
      </c>
      <c r="Q12" t="s">
        <v>106</v>
      </c>
      <c r="S12">
        <v>0</v>
      </c>
      <c r="T12" t="s">
        <v>101</v>
      </c>
      <c r="U12">
        <v>6144</v>
      </c>
      <c r="V12">
        <v>1039</v>
      </c>
      <c r="W12">
        <v>6144</v>
      </c>
      <c r="X12">
        <v>1</v>
      </c>
      <c r="Y12">
        <v>4.42274445712805E-2</v>
      </c>
      <c r="Z12">
        <v>777</v>
      </c>
      <c r="AA12" t="s">
        <v>101</v>
      </c>
      <c r="AB12" t="s">
        <v>94</v>
      </c>
      <c r="AC12">
        <v>27.875</v>
      </c>
      <c r="AE12">
        <v>0</v>
      </c>
      <c r="AF12">
        <v>777</v>
      </c>
      <c r="AG12">
        <v>17.5</v>
      </c>
      <c r="AH12">
        <f t="shared" si="0"/>
        <v>759.5</v>
      </c>
      <c r="AI12">
        <f t="shared" si="4"/>
        <v>44.4</v>
      </c>
      <c r="AJ12">
        <f t="shared" si="2"/>
        <v>0.6917867527923699</v>
      </c>
      <c r="AK12">
        <f t="shared" si="3"/>
        <v>1123.178489416963</v>
      </c>
      <c r="AM12" t="s">
        <v>1244</v>
      </c>
      <c r="AN12">
        <f>AVERAGE(H2:H177)</f>
        <v>3.9146517860076786</v>
      </c>
      <c r="AP12" s="24" t="s">
        <v>1290</v>
      </c>
    </row>
    <row r="13" spans="1:60" x14ac:dyDescent="0.3">
      <c r="A13">
        <v>11</v>
      </c>
      <c r="B13">
        <v>35</v>
      </c>
      <c r="C13" t="s">
        <v>91</v>
      </c>
      <c r="D13">
        <v>2.3389646016126302E-2</v>
      </c>
      <c r="E13">
        <v>6144</v>
      </c>
      <c r="F13">
        <v>24576</v>
      </c>
      <c r="G13">
        <v>4</v>
      </c>
      <c r="H13">
        <v>3.5314358960114198</v>
      </c>
      <c r="I13">
        <v>8.7044376968093999</v>
      </c>
      <c r="J13">
        <v>-1.16369785321584</v>
      </c>
      <c r="K13" t="b">
        <v>1</v>
      </c>
      <c r="L13">
        <v>292.2</v>
      </c>
      <c r="M13" t="s">
        <v>92</v>
      </c>
      <c r="N13">
        <v>8.84286676905276</v>
      </c>
      <c r="O13">
        <v>4.742</v>
      </c>
      <c r="P13">
        <v>2.4649999999999999</v>
      </c>
      <c r="Q13" t="s">
        <v>107</v>
      </c>
      <c r="R13" s="1" t="s">
        <v>1941</v>
      </c>
      <c r="S13">
        <v>0</v>
      </c>
      <c r="T13">
        <v>55330</v>
      </c>
      <c r="U13">
        <v>6144</v>
      </c>
      <c r="V13">
        <v>174</v>
      </c>
      <c r="W13">
        <v>6144</v>
      </c>
      <c r="X13">
        <v>1</v>
      </c>
      <c r="Y13">
        <v>0.19246150723342401</v>
      </c>
      <c r="Z13">
        <v>292.2</v>
      </c>
      <c r="AA13">
        <v>189.4</v>
      </c>
      <c r="AB13" t="s">
        <v>94</v>
      </c>
      <c r="AC13">
        <v>17.09375</v>
      </c>
      <c r="AE13">
        <v>0</v>
      </c>
      <c r="AF13">
        <v>292.25</v>
      </c>
      <c r="AG13">
        <v>24.265625</v>
      </c>
      <c r="AH13">
        <f t="shared" si="0"/>
        <v>267.984375</v>
      </c>
      <c r="AI13">
        <f t="shared" si="4"/>
        <v>12.043786220218932</v>
      </c>
      <c r="AJ13">
        <f t="shared" si="2"/>
        <v>0.31232909568462702</v>
      </c>
      <c r="AK13">
        <f t="shared" si="3"/>
        <v>935.7117349550366</v>
      </c>
      <c r="AP13">
        <f>MEDIAN(AI2:AI177)</f>
        <v>24.049191548457493</v>
      </c>
    </row>
    <row r="14" spans="1:60" x14ac:dyDescent="0.3">
      <c r="A14">
        <v>12</v>
      </c>
      <c r="B14">
        <v>42</v>
      </c>
      <c r="C14" t="s">
        <v>91</v>
      </c>
      <c r="D14">
        <v>2.5898354017460601E-2</v>
      </c>
      <c r="E14">
        <v>6144</v>
      </c>
      <c r="F14">
        <v>18432</v>
      </c>
      <c r="G14">
        <v>3</v>
      </c>
      <c r="H14">
        <v>3.4063496017829</v>
      </c>
      <c r="I14">
        <v>9.6801536535041492</v>
      </c>
      <c r="J14">
        <v>-1.1211039400801699</v>
      </c>
      <c r="K14" t="b">
        <v>1</v>
      </c>
      <c r="L14">
        <v>695.5</v>
      </c>
      <c r="M14" t="s">
        <v>92</v>
      </c>
      <c r="N14">
        <v>9.8268397410246493</v>
      </c>
      <c r="O14">
        <v>4.6900000000000004</v>
      </c>
      <c r="P14">
        <v>2.8420000000000001</v>
      </c>
      <c r="Q14" t="s">
        <v>108</v>
      </c>
      <c r="S14">
        <v>0</v>
      </c>
      <c r="T14">
        <v>49280</v>
      </c>
      <c r="U14">
        <v>6144</v>
      </c>
      <c r="V14">
        <v>100</v>
      </c>
      <c r="W14">
        <v>6144</v>
      </c>
      <c r="X14">
        <v>1</v>
      </c>
      <c r="Y14">
        <v>0.24063496017829</v>
      </c>
      <c r="Z14">
        <v>695.5</v>
      </c>
      <c r="AA14">
        <v>70.900000000000006</v>
      </c>
      <c r="AB14" t="s">
        <v>94</v>
      </c>
      <c r="AC14">
        <v>26.375</v>
      </c>
      <c r="AE14">
        <v>0</v>
      </c>
      <c r="AF14">
        <v>695.5</v>
      </c>
      <c r="AG14">
        <v>55.25</v>
      </c>
      <c r="AH14">
        <f t="shared" si="0"/>
        <v>640.25</v>
      </c>
      <c r="AI14">
        <f t="shared" si="4"/>
        <v>12.588235294117647</v>
      </c>
      <c r="AJ14">
        <f t="shared" si="2"/>
        <v>0.32591980002319915</v>
      </c>
      <c r="AK14">
        <f t="shared" si="3"/>
        <v>2133.9605631523273</v>
      </c>
    </row>
    <row r="15" spans="1:60" x14ac:dyDescent="0.3">
      <c r="A15">
        <v>13</v>
      </c>
      <c r="B15">
        <v>43</v>
      </c>
      <c r="C15" t="s">
        <v>91</v>
      </c>
      <c r="D15">
        <v>3.1338600622357202E-2</v>
      </c>
      <c r="E15">
        <v>6144</v>
      </c>
      <c r="F15">
        <v>6144</v>
      </c>
      <c r="G15">
        <v>1</v>
      </c>
      <c r="H15">
        <v>3.2888229599265602</v>
      </c>
      <c r="I15">
        <v>5.9128154972898397</v>
      </c>
      <c r="J15">
        <v>-1.1259258925106299</v>
      </c>
      <c r="K15" t="b">
        <v>1</v>
      </c>
      <c r="L15">
        <v>62.8</v>
      </c>
      <c r="M15" t="s">
        <v>92</v>
      </c>
      <c r="N15">
        <v>6.2738406008775804</v>
      </c>
      <c r="O15">
        <v>3.9820000000000002</v>
      </c>
      <c r="P15">
        <v>1.798</v>
      </c>
      <c r="Q15" t="s">
        <v>109</v>
      </c>
      <c r="S15">
        <v>0</v>
      </c>
      <c r="T15">
        <v>9610</v>
      </c>
      <c r="U15">
        <v>6144</v>
      </c>
      <c r="V15">
        <v>409</v>
      </c>
      <c r="W15">
        <v>6144</v>
      </c>
      <c r="X15">
        <v>1</v>
      </c>
      <c r="Y15">
        <v>0.113175011517549</v>
      </c>
      <c r="Z15">
        <v>62.8</v>
      </c>
      <c r="AA15">
        <v>153</v>
      </c>
      <c r="AB15" t="s">
        <v>94</v>
      </c>
      <c r="AC15">
        <v>7.92578125</v>
      </c>
      <c r="AE15">
        <v>4</v>
      </c>
      <c r="AF15">
        <v>62.8125</v>
      </c>
      <c r="AG15">
        <v>5.03515625</v>
      </c>
      <c r="AH15">
        <f t="shared" si="0"/>
        <v>57.77734375</v>
      </c>
      <c r="AI15">
        <f t="shared" si="4"/>
        <v>12.474786656322731</v>
      </c>
      <c r="AJ15">
        <f t="shared" si="2"/>
        <v>0.32435201318586354</v>
      </c>
      <c r="AK15">
        <f t="shared" si="3"/>
        <v>193.65534187082886</v>
      </c>
    </row>
    <row r="16" spans="1:60" x14ac:dyDescent="0.3">
      <c r="A16">
        <v>14</v>
      </c>
      <c r="B16">
        <v>45</v>
      </c>
      <c r="C16" t="s">
        <v>91</v>
      </c>
      <c r="D16">
        <v>1.3880784035932301E-2</v>
      </c>
      <c r="E16">
        <v>6144</v>
      </c>
      <c r="F16">
        <v>24576</v>
      </c>
      <c r="G16">
        <v>4</v>
      </c>
      <c r="H16">
        <v>2.6097580255979298</v>
      </c>
      <c r="I16">
        <v>7.5744148946064902</v>
      </c>
      <c r="J16">
        <v>-0.36847753156040203</v>
      </c>
      <c r="K16" t="b">
        <v>1</v>
      </c>
      <c r="L16">
        <v>797</v>
      </c>
      <c r="M16" t="s">
        <v>92</v>
      </c>
      <c r="N16">
        <v>8.1747344065965208</v>
      </c>
      <c r="O16" t="s">
        <v>101</v>
      </c>
      <c r="P16">
        <v>2.9020000000000001</v>
      </c>
      <c r="Q16" t="s">
        <v>110</v>
      </c>
      <c r="S16">
        <v>0</v>
      </c>
      <c r="T16" t="s">
        <v>101</v>
      </c>
      <c r="U16">
        <v>6144</v>
      </c>
      <c r="V16">
        <v>1325</v>
      </c>
      <c r="W16">
        <v>6144</v>
      </c>
      <c r="X16">
        <v>1</v>
      </c>
      <c r="Y16">
        <v>4.4223454043411999E-2</v>
      </c>
      <c r="Z16">
        <v>797</v>
      </c>
      <c r="AA16" t="s">
        <v>101</v>
      </c>
      <c r="AB16" t="s">
        <v>94</v>
      </c>
      <c r="AC16">
        <v>28.234375</v>
      </c>
      <c r="AE16">
        <v>0</v>
      </c>
      <c r="AF16">
        <v>797</v>
      </c>
      <c r="AG16">
        <v>15.078125</v>
      </c>
      <c r="AH16">
        <f t="shared" si="0"/>
        <v>781.921875</v>
      </c>
      <c r="AI16">
        <f t="shared" si="4"/>
        <v>52.858031088082903</v>
      </c>
      <c r="AJ16">
        <f t="shared" si="2"/>
        <v>0.6917867527923699</v>
      </c>
      <c r="AK16">
        <f t="shared" si="3"/>
        <v>1152.0891326451988</v>
      </c>
      <c r="AN16" t="s">
        <v>1271</v>
      </c>
    </row>
    <row r="17" spans="1:40" x14ac:dyDescent="0.3">
      <c r="A17">
        <v>15</v>
      </c>
      <c r="B17">
        <v>46</v>
      </c>
      <c r="C17" t="s">
        <v>91</v>
      </c>
      <c r="D17">
        <v>1.1534162889695601E-2</v>
      </c>
      <c r="E17">
        <v>6144</v>
      </c>
      <c r="F17">
        <v>24576</v>
      </c>
      <c r="G17">
        <v>4</v>
      </c>
      <c r="H17">
        <v>3.7372864481502002</v>
      </c>
      <c r="I17">
        <v>9.4454075466921097</v>
      </c>
      <c r="J17">
        <v>-1.1620905357390201</v>
      </c>
      <c r="K17" t="b">
        <v>1</v>
      </c>
      <c r="L17">
        <v>337</v>
      </c>
      <c r="M17" t="s">
        <v>92</v>
      </c>
      <c r="N17">
        <v>9.5037347314893292</v>
      </c>
      <c r="O17">
        <v>4.7460000000000004</v>
      </c>
      <c r="P17">
        <v>2.5270000000000001</v>
      </c>
      <c r="Q17" t="s">
        <v>111</v>
      </c>
      <c r="R17" s="1" t="s">
        <v>1941</v>
      </c>
      <c r="S17">
        <v>0</v>
      </c>
      <c r="T17">
        <v>55680</v>
      </c>
      <c r="U17">
        <v>6144</v>
      </c>
      <c r="V17">
        <v>931</v>
      </c>
      <c r="W17">
        <v>6144</v>
      </c>
      <c r="X17">
        <v>1</v>
      </c>
      <c r="Y17">
        <v>8.9710939902331699E-2</v>
      </c>
      <c r="Z17">
        <v>337</v>
      </c>
      <c r="AA17">
        <v>165.2</v>
      </c>
      <c r="AB17" t="s">
        <v>94</v>
      </c>
      <c r="AC17">
        <v>18.359375</v>
      </c>
      <c r="AE17">
        <v>0</v>
      </c>
      <c r="AF17">
        <v>337</v>
      </c>
      <c r="AG17">
        <v>14.5078125</v>
      </c>
      <c r="AH17">
        <f t="shared" si="0"/>
        <v>322.4921875</v>
      </c>
      <c r="AI17">
        <f t="shared" si="4"/>
        <v>23.228863758750673</v>
      </c>
      <c r="AJ17">
        <f t="shared" si="2"/>
        <v>0.3128315113612245</v>
      </c>
      <c r="AK17">
        <f t="shared" si="3"/>
        <v>1077.2572063907855</v>
      </c>
      <c r="AM17" t="s">
        <v>1259</v>
      </c>
      <c r="AN17">
        <f>MAX(AK2:AK177)</f>
        <v>10765.856193687961</v>
      </c>
    </row>
    <row r="18" spans="1:40" x14ac:dyDescent="0.3">
      <c r="A18">
        <v>16</v>
      </c>
      <c r="B18">
        <v>53</v>
      </c>
      <c r="C18" t="s">
        <v>91</v>
      </c>
      <c r="D18">
        <v>1.85658455225053E-2</v>
      </c>
      <c r="E18">
        <v>6144</v>
      </c>
      <c r="F18">
        <v>18432</v>
      </c>
      <c r="G18">
        <v>3</v>
      </c>
      <c r="H18">
        <v>3.37992212564947</v>
      </c>
      <c r="I18">
        <v>8.8788969902315191</v>
      </c>
      <c r="J18">
        <v>-1.13476613863312</v>
      </c>
      <c r="K18" t="b">
        <v>1</v>
      </c>
      <c r="L18">
        <v>423.5</v>
      </c>
      <c r="M18" t="s">
        <v>92</v>
      </c>
      <c r="N18">
        <v>9.1881951917387799</v>
      </c>
      <c r="O18">
        <v>4.71</v>
      </c>
      <c r="P18">
        <v>2.6269999999999998</v>
      </c>
      <c r="Q18" t="s">
        <v>112</v>
      </c>
      <c r="S18">
        <v>0</v>
      </c>
      <c r="T18">
        <v>51500</v>
      </c>
      <c r="U18">
        <v>6144</v>
      </c>
      <c r="V18">
        <v>122</v>
      </c>
      <c r="W18">
        <v>6144</v>
      </c>
      <c r="X18">
        <v>1</v>
      </c>
      <c r="Y18">
        <v>0.215468025168771</v>
      </c>
      <c r="Z18">
        <v>423.5</v>
      </c>
      <c r="AA18">
        <v>121.56</v>
      </c>
      <c r="AB18" t="s">
        <v>94</v>
      </c>
      <c r="AC18">
        <v>20.578125</v>
      </c>
      <c r="AE18">
        <v>0</v>
      </c>
      <c r="AF18">
        <v>423.5</v>
      </c>
      <c r="AG18">
        <v>44.34375</v>
      </c>
      <c r="AH18">
        <f t="shared" si="0"/>
        <v>379.15625</v>
      </c>
      <c r="AI18">
        <f t="shared" si="4"/>
        <v>9.550387596899224</v>
      </c>
      <c r="AJ18">
        <f t="shared" si="2"/>
        <v>0.32149729834118823</v>
      </c>
      <c r="AK18">
        <f t="shared" si="3"/>
        <v>1317.2738999211174</v>
      </c>
      <c r="AM18" t="s">
        <v>1260</v>
      </c>
      <c r="AN18">
        <f>MIN(AK2:AK177)</f>
        <v>76.81530269574705</v>
      </c>
    </row>
    <row r="19" spans="1:40" x14ac:dyDescent="0.3">
      <c r="A19">
        <v>17</v>
      </c>
      <c r="B19">
        <v>54</v>
      </c>
      <c r="C19" t="s">
        <v>91</v>
      </c>
      <c r="D19">
        <v>2.24342455656544E-2</v>
      </c>
      <c r="E19">
        <v>6144</v>
      </c>
      <c r="F19">
        <v>6144</v>
      </c>
      <c r="G19">
        <v>1</v>
      </c>
      <c r="H19">
        <v>3.3387583377711301</v>
      </c>
      <c r="I19">
        <v>6.3221215009162401</v>
      </c>
      <c r="J19">
        <v>-1.12512223377222</v>
      </c>
      <c r="K19" t="b">
        <v>1</v>
      </c>
      <c r="L19">
        <v>78.2</v>
      </c>
      <c r="M19" t="s">
        <v>92</v>
      </c>
      <c r="N19">
        <v>6.6044069403382197</v>
      </c>
      <c r="O19">
        <v>4.0350000000000001</v>
      </c>
      <c r="P19">
        <v>1.8939999999999999</v>
      </c>
      <c r="Q19" t="s">
        <v>113</v>
      </c>
      <c r="S19">
        <v>0</v>
      </c>
      <c r="T19">
        <v>10890</v>
      </c>
      <c r="U19">
        <v>6144</v>
      </c>
      <c r="V19">
        <v>336</v>
      </c>
      <c r="W19">
        <v>6144</v>
      </c>
      <c r="X19">
        <v>1</v>
      </c>
      <c r="Y19">
        <v>0.12758972756006301</v>
      </c>
      <c r="Z19">
        <v>78.2</v>
      </c>
      <c r="AA19">
        <v>139.19999999999999</v>
      </c>
      <c r="AB19" t="s">
        <v>94</v>
      </c>
      <c r="AC19">
        <v>8.84375</v>
      </c>
      <c r="AE19">
        <v>4</v>
      </c>
      <c r="AF19">
        <v>78.1875</v>
      </c>
      <c r="AG19">
        <v>6.26171875</v>
      </c>
      <c r="AH19">
        <f t="shared" si="0"/>
        <v>71.92578125</v>
      </c>
      <c r="AI19">
        <f t="shared" si="4"/>
        <v>12.4865876481597</v>
      </c>
      <c r="AJ19">
        <f t="shared" si="2"/>
        <v>0.32461278628783685</v>
      </c>
      <c r="AK19">
        <f t="shared" si="3"/>
        <v>240.86389477791701</v>
      </c>
      <c r="AM19" t="s">
        <v>1263</v>
      </c>
      <c r="AN19">
        <f>AVERAGE(AK2:AK177)</f>
        <v>1807.4477948763904</v>
      </c>
    </row>
    <row r="20" spans="1:40" x14ac:dyDescent="0.3">
      <c r="A20">
        <v>18</v>
      </c>
      <c r="B20">
        <v>56</v>
      </c>
      <c r="C20" t="s">
        <v>91</v>
      </c>
      <c r="D20">
        <v>1.8076897051795601E-2</v>
      </c>
      <c r="E20">
        <v>6144</v>
      </c>
      <c r="F20">
        <v>24576</v>
      </c>
      <c r="G20">
        <v>4</v>
      </c>
      <c r="H20">
        <v>2.6834180024241201</v>
      </c>
      <c r="I20">
        <v>7.82488882347503</v>
      </c>
      <c r="J20">
        <v>-0.36847753156040203</v>
      </c>
      <c r="K20" t="b">
        <v>1</v>
      </c>
      <c r="L20">
        <v>825</v>
      </c>
      <c r="M20" t="s">
        <v>92</v>
      </c>
      <c r="N20">
        <v>8.2326038147485701</v>
      </c>
      <c r="O20" t="s">
        <v>101</v>
      </c>
      <c r="P20">
        <v>2.9159999999999999</v>
      </c>
      <c r="Q20" t="s">
        <v>114</v>
      </c>
      <c r="S20">
        <v>0</v>
      </c>
      <c r="T20" t="s">
        <v>101</v>
      </c>
      <c r="U20">
        <v>6144</v>
      </c>
      <c r="V20">
        <v>1542</v>
      </c>
      <c r="W20">
        <v>6144</v>
      </c>
      <c r="X20">
        <v>1</v>
      </c>
      <c r="Y20">
        <v>4.2869634454839697E-2</v>
      </c>
      <c r="Z20">
        <v>825</v>
      </c>
      <c r="AA20" t="s">
        <v>101</v>
      </c>
      <c r="AB20" t="s">
        <v>94</v>
      </c>
      <c r="AC20">
        <v>28.71875</v>
      </c>
      <c r="AE20">
        <v>0</v>
      </c>
      <c r="AF20">
        <v>825</v>
      </c>
      <c r="AG20">
        <v>13.7734375</v>
      </c>
      <c r="AH20">
        <f t="shared" si="0"/>
        <v>811.2265625</v>
      </c>
      <c r="AI20">
        <f t="shared" si="4"/>
        <v>59.897901304594441</v>
      </c>
      <c r="AJ20">
        <f t="shared" si="2"/>
        <v>0.6917867527923699</v>
      </c>
      <c r="AK20">
        <f t="shared" si="3"/>
        <v>1192.5640331647289</v>
      </c>
      <c r="AM20" t="s">
        <v>1226</v>
      </c>
      <c r="AN20">
        <f>AN17-AN18</f>
        <v>10689.040890992215</v>
      </c>
    </row>
    <row r="21" spans="1:40" x14ac:dyDescent="0.3">
      <c r="A21">
        <v>19</v>
      </c>
      <c r="B21">
        <v>57</v>
      </c>
      <c r="C21" t="s">
        <v>91</v>
      </c>
      <c r="D21">
        <v>1.62099203540629E-2</v>
      </c>
      <c r="E21">
        <v>6144</v>
      </c>
      <c r="F21">
        <v>24576</v>
      </c>
      <c r="G21">
        <v>4</v>
      </c>
      <c r="H21">
        <v>3.70706543359133</v>
      </c>
      <c r="I21">
        <v>9.1373370648286407</v>
      </c>
      <c r="J21">
        <v>-1.1620905357390201</v>
      </c>
      <c r="K21" t="b">
        <v>1</v>
      </c>
      <c r="L21">
        <v>292.2</v>
      </c>
      <c r="M21" t="s">
        <v>92</v>
      </c>
      <c r="N21">
        <v>9.2169508123901593</v>
      </c>
      <c r="O21">
        <v>4.734</v>
      </c>
      <c r="P21">
        <v>2.4649999999999999</v>
      </c>
      <c r="Q21" t="s">
        <v>115</v>
      </c>
      <c r="R21" s="1" t="s">
        <v>1941</v>
      </c>
      <c r="S21">
        <v>0</v>
      </c>
      <c r="T21">
        <v>54400</v>
      </c>
      <c r="U21">
        <v>6144</v>
      </c>
      <c r="V21">
        <v>787</v>
      </c>
      <c r="W21">
        <v>6144</v>
      </c>
      <c r="X21">
        <v>1</v>
      </c>
      <c r="Y21">
        <v>9.6496461290595595E-2</v>
      </c>
      <c r="Z21">
        <v>292.2</v>
      </c>
      <c r="AA21">
        <v>186.1</v>
      </c>
      <c r="AB21" t="s">
        <v>94</v>
      </c>
      <c r="AC21">
        <v>17.09375</v>
      </c>
      <c r="AE21">
        <v>0</v>
      </c>
      <c r="AF21">
        <v>292.25</v>
      </c>
      <c r="AG21">
        <v>15.4140625</v>
      </c>
      <c r="AH21">
        <f t="shared" si="0"/>
        <v>276.8359375</v>
      </c>
      <c r="AI21">
        <f t="shared" si="4"/>
        <v>18.959959452610239</v>
      </c>
      <c r="AJ21">
        <f t="shared" si="2"/>
        <v>0.3128315113612245</v>
      </c>
      <c r="AK21">
        <f t="shared" si="3"/>
        <v>934.20895717420501</v>
      </c>
      <c r="AM21" t="s">
        <v>1261</v>
      </c>
      <c r="AN21">
        <f>_xlfn.STDEV.P(AK2:AK177)</f>
        <v>2236.4767827615874</v>
      </c>
    </row>
    <row r="22" spans="1:40" x14ac:dyDescent="0.3">
      <c r="A22">
        <v>20</v>
      </c>
      <c r="B22">
        <v>64</v>
      </c>
      <c r="C22" t="s">
        <v>91</v>
      </c>
      <c r="D22">
        <v>1.7400036831759301E-2</v>
      </c>
      <c r="E22">
        <v>6144</v>
      </c>
      <c r="F22">
        <v>18432</v>
      </c>
      <c r="G22">
        <v>3</v>
      </c>
      <c r="H22">
        <v>3.4490355671240298</v>
      </c>
      <c r="I22">
        <v>8.7505804720588092</v>
      </c>
      <c r="J22">
        <v>-1.1411954085403899</v>
      </c>
      <c r="K22" t="b">
        <v>1</v>
      </c>
      <c r="L22">
        <v>344</v>
      </c>
      <c r="M22" t="s">
        <v>92</v>
      </c>
      <c r="N22">
        <v>9.1345385688084999</v>
      </c>
      <c r="O22">
        <v>4.7229999999999999</v>
      </c>
      <c r="P22">
        <v>2.5369999999999999</v>
      </c>
      <c r="Q22" t="s">
        <v>116</v>
      </c>
      <c r="S22">
        <v>0</v>
      </c>
      <c r="T22">
        <v>53000</v>
      </c>
      <c r="U22">
        <v>6144</v>
      </c>
      <c r="V22">
        <v>88</v>
      </c>
      <c r="W22">
        <v>6144</v>
      </c>
      <c r="X22">
        <v>1</v>
      </c>
      <c r="Y22">
        <v>0.261068068645605</v>
      </c>
      <c r="Z22">
        <v>344</v>
      </c>
      <c r="AA22">
        <v>154</v>
      </c>
      <c r="AB22" t="s">
        <v>94</v>
      </c>
      <c r="AC22">
        <v>18.546875</v>
      </c>
      <c r="AE22">
        <v>0</v>
      </c>
      <c r="AF22">
        <v>344</v>
      </c>
      <c r="AG22">
        <v>48.0625</v>
      </c>
      <c r="AH22">
        <f t="shared" si="0"/>
        <v>295.9375</v>
      </c>
      <c r="AI22">
        <f t="shared" si="4"/>
        <v>7.1573472041612485</v>
      </c>
      <c r="AJ22">
        <f t="shared" si="2"/>
        <v>0.31943693584616156</v>
      </c>
      <c r="AK22">
        <f t="shared" si="3"/>
        <v>1076.8948778223562</v>
      </c>
      <c r="AM22" t="s">
        <v>1262</v>
      </c>
      <c r="AN22">
        <f>MEDIAN(AK2:AK177)</f>
        <v>1069.8389834931615</v>
      </c>
    </row>
    <row r="23" spans="1:40" x14ac:dyDescent="0.3">
      <c r="A23">
        <v>21</v>
      </c>
      <c r="B23">
        <v>65</v>
      </c>
      <c r="C23" t="s">
        <v>91</v>
      </c>
      <c r="D23">
        <v>3.2765428556792799E-2</v>
      </c>
      <c r="E23">
        <v>6144</v>
      </c>
      <c r="F23">
        <v>6144</v>
      </c>
      <c r="G23">
        <v>1</v>
      </c>
      <c r="H23">
        <v>3.4768520802070002</v>
      </c>
      <c r="I23">
        <v>6.6345400046137497</v>
      </c>
      <c r="J23">
        <v>-1.12753320998744</v>
      </c>
      <c r="K23" t="b">
        <v>1</v>
      </c>
      <c r="L23">
        <v>80.900000000000006</v>
      </c>
      <c r="M23" t="s">
        <v>92</v>
      </c>
      <c r="N23">
        <v>6.8181157950540099</v>
      </c>
      <c r="O23">
        <v>4.0430000000000001</v>
      </c>
      <c r="P23">
        <v>1.9079999999999999</v>
      </c>
      <c r="Q23" t="s">
        <v>117</v>
      </c>
      <c r="S23">
        <v>0</v>
      </c>
      <c r="T23">
        <v>11040</v>
      </c>
      <c r="U23">
        <v>6144</v>
      </c>
      <c r="V23">
        <v>378</v>
      </c>
      <c r="W23">
        <v>6144</v>
      </c>
      <c r="X23">
        <v>1</v>
      </c>
      <c r="Y23">
        <v>0.127395524445505</v>
      </c>
      <c r="Z23">
        <v>80.900000000000006</v>
      </c>
      <c r="AA23">
        <v>136.5</v>
      </c>
      <c r="AB23" t="s">
        <v>94</v>
      </c>
      <c r="AC23">
        <v>8.9921875</v>
      </c>
      <c r="AE23">
        <v>4</v>
      </c>
      <c r="AF23">
        <v>80.875</v>
      </c>
      <c r="AG23">
        <v>6.01953125</v>
      </c>
      <c r="AH23">
        <f t="shared" si="0"/>
        <v>74.85546875</v>
      </c>
      <c r="AI23">
        <f t="shared" si="4"/>
        <v>13.435431537962362</v>
      </c>
      <c r="AJ23">
        <f t="shared" si="2"/>
        <v>0.32383109527880732</v>
      </c>
      <c r="AK23">
        <f t="shared" si="3"/>
        <v>249.74439199660378</v>
      </c>
    </row>
    <row r="24" spans="1:40" x14ac:dyDescent="0.3">
      <c r="A24">
        <v>22</v>
      </c>
      <c r="B24">
        <v>67</v>
      </c>
      <c r="C24" t="s">
        <v>91</v>
      </c>
      <c r="D24">
        <v>1.41406082872702E-2</v>
      </c>
      <c r="E24">
        <v>6144</v>
      </c>
      <c r="F24">
        <v>24576</v>
      </c>
      <c r="G24">
        <v>4</v>
      </c>
      <c r="H24">
        <v>2.8041242190423898</v>
      </c>
      <c r="I24">
        <v>8.0782875450928397</v>
      </c>
      <c r="J24">
        <v>-0.36847753156040203</v>
      </c>
      <c r="K24" t="b">
        <v>1</v>
      </c>
      <c r="L24">
        <v>759.5</v>
      </c>
      <c r="M24" t="s">
        <v>92</v>
      </c>
      <c r="N24">
        <v>8.3804747920421594</v>
      </c>
      <c r="O24" t="s">
        <v>101</v>
      </c>
      <c r="P24">
        <v>2.88</v>
      </c>
      <c r="Q24" t="s">
        <v>118</v>
      </c>
      <c r="S24">
        <v>0</v>
      </c>
      <c r="T24" t="s">
        <v>101</v>
      </c>
      <c r="U24">
        <v>6144</v>
      </c>
      <c r="V24">
        <v>1395</v>
      </c>
      <c r="W24">
        <v>6144</v>
      </c>
      <c r="X24">
        <v>1</v>
      </c>
      <c r="Y24">
        <v>4.8303581482532498E-2</v>
      </c>
      <c r="Z24">
        <v>759.5</v>
      </c>
      <c r="AA24" t="s">
        <v>101</v>
      </c>
      <c r="AB24" t="s">
        <v>94</v>
      </c>
      <c r="AC24">
        <v>27.5625</v>
      </c>
      <c r="AE24">
        <v>0</v>
      </c>
      <c r="AF24">
        <v>759.5</v>
      </c>
      <c r="AG24">
        <v>15.03125</v>
      </c>
      <c r="AH24">
        <f t="shared" si="0"/>
        <v>744.46875</v>
      </c>
      <c r="AI24">
        <f t="shared" si="4"/>
        <v>50.528066528066525</v>
      </c>
      <c r="AJ24">
        <f t="shared" si="2"/>
        <v>0.6917867527923699</v>
      </c>
      <c r="AK24">
        <f t="shared" si="3"/>
        <v>1097.8816765922566</v>
      </c>
    </row>
    <row r="25" spans="1:40" x14ac:dyDescent="0.3">
      <c r="A25">
        <v>23</v>
      </c>
      <c r="B25">
        <v>68</v>
      </c>
      <c r="C25" t="s">
        <v>91</v>
      </c>
      <c r="D25">
        <v>8.7716097644996403E-3</v>
      </c>
      <c r="E25">
        <v>6144</v>
      </c>
      <c r="F25">
        <v>24576</v>
      </c>
      <c r="G25">
        <v>4</v>
      </c>
      <c r="H25">
        <v>3.2072216534545599</v>
      </c>
      <c r="I25">
        <v>8.1120157055149598</v>
      </c>
      <c r="J25">
        <v>-1.1564649245701599</v>
      </c>
      <c r="K25" t="b">
        <v>1</v>
      </c>
      <c r="L25">
        <v>337.8</v>
      </c>
      <c r="M25" t="s">
        <v>92</v>
      </c>
      <c r="N25">
        <v>8.3057083227674298</v>
      </c>
      <c r="O25">
        <v>4.7149999999999999</v>
      </c>
      <c r="P25">
        <v>2.5299999999999998</v>
      </c>
      <c r="Q25" t="s">
        <v>119</v>
      </c>
      <c r="R25" s="1" t="s">
        <v>1941</v>
      </c>
      <c r="S25">
        <v>0</v>
      </c>
      <c r="T25">
        <v>51740</v>
      </c>
      <c r="U25">
        <v>6144</v>
      </c>
      <c r="V25">
        <v>1000</v>
      </c>
      <c r="W25">
        <v>6144</v>
      </c>
      <c r="X25">
        <v>1</v>
      </c>
      <c r="Y25">
        <v>6.9798477257592806E-2</v>
      </c>
      <c r="Z25">
        <v>337.8</v>
      </c>
      <c r="AA25">
        <v>153.19999999999999</v>
      </c>
      <c r="AB25" t="s">
        <v>94</v>
      </c>
      <c r="AC25">
        <v>18.375</v>
      </c>
      <c r="AE25">
        <v>0</v>
      </c>
      <c r="AF25">
        <v>337.75</v>
      </c>
      <c r="AG25">
        <v>12.6796875</v>
      </c>
      <c r="AH25">
        <f t="shared" si="0"/>
        <v>325.0703125</v>
      </c>
      <c r="AI25">
        <f t="shared" si="4"/>
        <v>26.63709180529883</v>
      </c>
      <c r="AJ25">
        <f t="shared" si="2"/>
        <v>0.31459633926894032</v>
      </c>
      <c r="AK25">
        <f t="shared" si="3"/>
        <v>1073.5979979451261</v>
      </c>
    </row>
    <row r="26" spans="1:40" x14ac:dyDescent="0.3">
      <c r="A26">
        <v>24</v>
      </c>
      <c r="B26">
        <v>75</v>
      </c>
      <c r="C26" t="s">
        <v>91</v>
      </c>
      <c r="D26">
        <v>2.01274284011165E-2</v>
      </c>
      <c r="E26">
        <v>6144</v>
      </c>
      <c r="F26">
        <v>18432</v>
      </c>
      <c r="G26">
        <v>3</v>
      </c>
      <c r="H26">
        <v>3.1236719540908102</v>
      </c>
      <c r="I26">
        <v>7.7725743545150303</v>
      </c>
      <c r="J26">
        <v>-1.14280272601721</v>
      </c>
      <c r="K26" t="b">
        <v>1</v>
      </c>
      <c r="L26">
        <v>307.2</v>
      </c>
      <c r="M26" t="s">
        <v>92</v>
      </c>
      <c r="N26">
        <v>8.3138817619599603</v>
      </c>
      <c r="O26">
        <v>4.734</v>
      </c>
      <c r="P26">
        <v>2.488</v>
      </c>
      <c r="Q26" t="s">
        <v>120</v>
      </c>
      <c r="S26">
        <v>0</v>
      </c>
      <c r="T26">
        <v>54180</v>
      </c>
      <c r="U26">
        <v>6144</v>
      </c>
      <c r="V26">
        <v>530</v>
      </c>
      <c r="W26">
        <v>6144</v>
      </c>
      <c r="X26">
        <v>1</v>
      </c>
      <c r="Y26">
        <v>9.2246414959145595E-2</v>
      </c>
      <c r="Z26">
        <v>307.2</v>
      </c>
      <c r="AA26">
        <v>176.4</v>
      </c>
      <c r="AB26" t="s">
        <v>94</v>
      </c>
      <c r="AC26">
        <v>17.53125</v>
      </c>
      <c r="AE26">
        <v>0</v>
      </c>
      <c r="AF26">
        <v>307.25</v>
      </c>
      <c r="AG26">
        <v>20.609375</v>
      </c>
      <c r="AH26">
        <f t="shared" si="0"/>
        <v>286.640625</v>
      </c>
      <c r="AI26">
        <f t="shared" si="4"/>
        <v>14.908263836239575</v>
      </c>
      <c r="AJ26">
        <f t="shared" si="2"/>
        <v>0.31892391168323425</v>
      </c>
      <c r="AK26">
        <f t="shared" si="3"/>
        <v>963.39593471803028</v>
      </c>
    </row>
    <row r="27" spans="1:40" x14ac:dyDescent="0.3">
      <c r="A27">
        <v>25</v>
      </c>
      <c r="B27">
        <v>76</v>
      </c>
      <c r="C27" t="s">
        <v>91</v>
      </c>
      <c r="D27">
        <v>3.87606698408356E-2</v>
      </c>
      <c r="E27">
        <v>6144</v>
      </c>
      <c r="F27">
        <v>6144</v>
      </c>
      <c r="G27">
        <v>1</v>
      </c>
      <c r="H27">
        <v>5.0623167026877596</v>
      </c>
      <c r="I27">
        <v>9.4572381369547696</v>
      </c>
      <c r="J27">
        <v>-1.1267295512490301</v>
      </c>
      <c r="K27" t="b">
        <v>1</v>
      </c>
      <c r="L27">
        <v>73.900000000000006</v>
      </c>
      <c r="M27" t="s">
        <v>92</v>
      </c>
      <c r="N27">
        <v>9.49016595911141</v>
      </c>
      <c r="O27">
        <v>4.0430000000000001</v>
      </c>
      <c r="P27">
        <v>1.8680000000000001</v>
      </c>
      <c r="Q27" t="s">
        <v>121</v>
      </c>
      <c r="S27">
        <v>0</v>
      </c>
      <c r="T27">
        <v>11064</v>
      </c>
      <c r="U27">
        <v>6144</v>
      </c>
      <c r="V27">
        <v>42</v>
      </c>
      <c r="W27">
        <v>6144</v>
      </c>
      <c r="X27">
        <v>1</v>
      </c>
      <c r="Y27">
        <v>0.62682907583168102</v>
      </c>
      <c r="Z27">
        <v>73.900000000000006</v>
      </c>
      <c r="AA27">
        <v>149.80000000000001</v>
      </c>
      <c r="AB27" t="s">
        <v>94</v>
      </c>
      <c r="AC27">
        <v>8.59375</v>
      </c>
      <c r="AE27">
        <v>4</v>
      </c>
      <c r="AF27">
        <v>73.875</v>
      </c>
      <c r="AG27">
        <v>14.90625</v>
      </c>
      <c r="AH27">
        <f t="shared" si="0"/>
        <v>58.96875</v>
      </c>
      <c r="AI27">
        <f t="shared" si="4"/>
        <v>4.9559748427672954</v>
      </c>
      <c r="AJ27">
        <f t="shared" si="2"/>
        <v>0.32409144957228564</v>
      </c>
      <c r="AK27">
        <f t="shared" si="3"/>
        <v>227.94492140257114</v>
      </c>
      <c r="AN27" t="s">
        <v>1272</v>
      </c>
    </row>
    <row r="28" spans="1:40" x14ac:dyDescent="0.3">
      <c r="A28">
        <v>26</v>
      </c>
      <c r="B28">
        <v>78</v>
      </c>
      <c r="C28" t="s">
        <v>91</v>
      </c>
      <c r="D28">
        <v>8.7113545135304397E-3</v>
      </c>
      <c r="E28">
        <v>6144</v>
      </c>
      <c r="F28">
        <v>24576</v>
      </c>
      <c r="G28">
        <v>4</v>
      </c>
      <c r="H28">
        <v>2.8287123619045</v>
      </c>
      <c r="I28">
        <v>8.2154204729531095</v>
      </c>
      <c r="J28">
        <v>-0.36847753156040203</v>
      </c>
      <c r="K28" t="b">
        <v>1</v>
      </c>
      <c r="L28">
        <v>800.5</v>
      </c>
      <c r="M28" t="s">
        <v>92</v>
      </c>
      <c r="N28">
        <v>8.4450628774329797</v>
      </c>
      <c r="O28" t="s">
        <v>101</v>
      </c>
      <c r="P28">
        <v>2.9039999999999999</v>
      </c>
      <c r="Q28" t="s">
        <v>122</v>
      </c>
      <c r="S28">
        <v>0</v>
      </c>
      <c r="T28" t="s">
        <v>101</v>
      </c>
      <c r="U28">
        <v>6144</v>
      </c>
      <c r="V28">
        <v>1204</v>
      </c>
      <c r="W28">
        <v>6144</v>
      </c>
      <c r="X28">
        <v>1</v>
      </c>
      <c r="Y28">
        <v>5.2702614106951699E-2</v>
      </c>
      <c r="Z28">
        <v>800.5</v>
      </c>
      <c r="AA28" t="s">
        <v>101</v>
      </c>
      <c r="AB28" t="s">
        <v>94</v>
      </c>
      <c r="AC28">
        <v>28.296875</v>
      </c>
      <c r="AE28">
        <v>0</v>
      </c>
      <c r="AF28">
        <v>800.5</v>
      </c>
      <c r="AG28">
        <v>16.25</v>
      </c>
      <c r="AH28">
        <f t="shared" si="0"/>
        <v>784.25</v>
      </c>
      <c r="AI28">
        <f t="shared" si="4"/>
        <v>49.261538461538464</v>
      </c>
      <c r="AJ28">
        <f t="shared" si="2"/>
        <v>0.6917867527923699</v>
      </c>
      <c r="AK28">
        <f t="shared" si="3"/>
        <v>1157.14849521014</v>
      </c>
      <c r="AM28" t="s">
        <v>66</v>
      </c>
      <c r="AN28">
        <f>MEDIAN(H2:H177)</f>
        <v>3.1510584889824198</v>
      </c>
    </row>
    <row r="29" spans="1:40" x14ac:dyDescent="0.3">
      <c r="A29">
        <v>27</v>
      </c>
      <c r="B29">
        <v>79</v>
      </c>
      <c r="C29" t="s">
        <v>91</v>
      </c>
      <c r="D29">
        <v>9.4389365203323399E-3</v>
      </c>
      <c r="E29">
        <v>6144</v>
      </c>
      <c r="F29">
        <v>24576</v>
      </c>
      <c r="G29">
        <v>4</v>
      </c>
      <c r="H29">
        <v>3.14071062942305</v>
      </c>
      <c r="I29">
        <v>8.1707549968584203</v>
      </c>
      <c r="J29">
        <v>-1.1548576070933401</v>
      </c>
      <c r="K29" t="b">
        <v>1</v>
      </c>
      <c r="L29">
        <v>398.8</v>
      </c>
      <c r="M29" t="s">
        <v>92</v>
      </c>
      <c r="N29">
        <v>8.30571239588844</v>
      </c>
      <c r="O29">
        <v>4.6879999999999997</v>
      </c>
      <c r="P29">
        <v>2.6019999999999999</v>
      </c>
      <c r="Q29" t="s">
        <v>123</v>
      </c>
      <c r="R29" s="1" t="s">
        <v>1941</v>
      </c>
      <c r="S29">
        <v>0</v>
      </c>
      <c r="T29">
        <v>48540</v>
      </c>
      <c r="U29">
        <v>6144</v>
      </c>
      <c r="V29">
        <v>989</v>
      </c>
      <c r="W29">
        <v>6144</v>
      </c>
      <c r="X29">
        <v>1</v>
      </c>
      <c r="Y29">
        <v>6.80706377811469E-2</v>
      </c>
      <c r="Z29">
        <v>398.8</v>
      </c>
      <c r="AA29">
        <v>121.75</v>
      </c>
      <c r="AB29" t="s">
        <v>94</v>
      </c>
      <c r="AC29">
        <v>19.96875</v>
      </c>
      <c r="AE29">
        <v>0</v>
      </c>
      <c r="AF29">
        <v>398.75</v>
      </c>
      <c r="AG29">
        <v>11.9140625</v>
      </c>
      <c r="AH29">
        <f t="shared" si="0"/>
        <v>386.8359375</v>
      </c>
      <c r="AI29">
        <f t="shared" si="4"/>
        <v>33.468852459016396</v>
      </c>
      <c r="AJ29">
        <f t="shared" si="2"/>
        <v>0.31510240205602208</v>
      </c>
      <c r="AK29">
        <f t="shared" si="3"/>
        <v>1265.4616321493677</v>
      </c>
      <c r="AM29" t="s">
        <v>1230</v>
      </c>
      <c r="AN29">
        <f>MEDIAN(AI2:AI177)</f>
        <v>24.049191548457493</v>
      </c>
    </row>
    <row r="30" spans="1:40" x14ac:dyDescent="0.3">
      <c r="A30">
        <v>28</v>
      </c>
      <c r="B30">
        <v>86</v>
      </c>
      <c r="C30" t="s">
        <v>91</v>
      </c>
      <c r="D30">
        <v>2.24865464547554E-2</v>
      </c>
      <c r="E30">
        <v>6144</v>
      </c>
      <c r="F30">
        <v>18432</v>
      </c>
      <c r="G30">
        <v>3</v>
      </c>
      <c r="H30">
        <v>3.0334795590110799</v>
      </c>
      <c r="I30">
        <v>7.3763321307984304</v>
      </c>
      <c r="J30">
        <v>-1.1419990672788001</v>
      </c>
      <c r="K30" t="b">
        <v>1</v>
      </c>
      <c r="L30">
        <v>269.8</v>
      </c>
      <c r="M30" t="s">
        <v>92</v>
      </c>
      <c r="N30">
        <v>8.0548805770855108</v>
      </c>
      <c r="O30">
        <v>4.7229999999999999</v>
      </c>
      <c r="P30">
        <v>2.4319999999999999</v>
      </c>
      <c r="Q30" t="s">
        <v>124</v>
      </c>
      <c r="S30">
        <v>0</v>
      </c>
      <c r="T30">
        <v>52930</v>
      </c>
      <c r="U30">
        <v>6144</v>
      </c>
      <c r="V30">
        <v>529</v>
      </c>
      <c r="W30">
        <v>6144</v>
      </c>
      <c r="X30">
        <v>1</v>
      </c>
      <c r="Y30">
        <v>8.8412154739612295E-2</v>
      </c>
      <c r="Z30">
        <v>269.8</v>
      </c>
      <c r="AA30">
        <v>196.2</v>
      </c>
      <c r="AB30" t="s">
        <v>94</v>
      </c>
      <c r="AC30">
        <v>16.421875</v>
      </c>
      <c r="AE30">
        <v>0</v>
      </c>
      <c r="AF30">
        <v>269.75</v>
      </c>
      <c r="AG30">
        <v>20.046875</v>
      </c>
      <c r="AH30">
        <f t="shared" si="0"/>
        <v>249.703125</v>
      </c>
      <c r="AI30">
        <f t="shared" si="4"/>
        <v>13.455962587685113</v>
      </c>
      <c r="AJ30">
        <f t="shared" si="2"/>
        <v>0.31918032069061553</v>
      </c>
      <c r="AK30">
        <f t="shared" si="3"/>
        <v>845.13355778431969</v>
      </c>
    </row>
    <row r="31" spans="1:40" x14ac:dyDescent="0.3">
      <c r="A31">
        <v>29</v>
      </c>
      <c r="B31">
        <v>87</v>
      </c>
      <c r="C31" t="s">
        <v>91</v>
      </c>
      <c r="D31">
        <v>4.0933609837266099E-2</v>
      </c>
      <c r="E31">
        <v>6144</v>
      </c>
      <c r="F31">
        <v>6144</v>
      </c>
      <c r="G31">
        <v>1</v>
      </c>
      <c r="H31">
        <v>5.9769260335062597</v>
      </c>
      <c r="I31">
        <v>11.002446848788299</v>
      </c>
      <c r="J31">
        <v>-1.1211039400801699</v>
      </c>
      <c r="K31" t="b">
        <v>1</v>
      </c>
      <c r="L31">
        <v>69.25</v>
      </c>
      <c r="M31" t="s">
        <v>92</v>
      </c>
      <c r="N31">
        <v>11.0241074582586</v>
      </c>
      <c r="O31">
        <v>4.07</v>
      </c>
      <c r="P31">
        <v>1.841</v>
      </c>
      <c r="Q31" t="s">
        <v>125</v>
      </c>
      <c r="S31">
        <v>0</v>
      </c>
      <c r="T31">
        <v>11720</v>
      </c>
      <c r="U31">
        <v>6144</v>
      </c>
      <c r="V31">
        <v>31</v>
      </c>
      <c r="W31">
        <v>6144</v>
      </c>
      <c r="X31">
        <v>1</v>
      </c>
      <c r="Y31">
        <v>0.89388230341281105</v>
      </c>
      <c r="Z31">
        <v>69.25</v>
      </c>
      <c r="AA31">
        <v>169.2</v>
      </c>
      <c r="AB31" t="s">
        <v>94</v>
      </c>
      <c r="AC31">
        <v>8.3203125</v>
      </c>
      <c r="AE31">
        <v>5</v>
      </c>
      <c r="AF31">
        <v>69.25</v>
      </c>
      <c r="AG31">
        <v>18.359375</v>
      </c>
      <c r="AH31">
        <f t="shared" si="0"/>
        <v>50.890625</v>
      </c>
      <c r="AI31">
        <f t="shared" si="4"/>
        <v>3.7719148936170215</v>
      </c>
      <c r="AJ31">
        <f t="shared" si="2"/>
        <v>0.32591980002319915</v>
      </c>
      <c r="AK31">
        <f t="shared" si="3"/>
        <v>212.47558446915698</v>
      </c>
    </row>
    <row r="32" spans="1:40" x14ac:dyDescent="0.3">
      <c r="A32">
        <v>30</v>
      </c>
      <c r="B32">
        <v>89</v>
      </c>
      <c r="C32" t="s">
        <v>91</v>
      </c>
      <c r="D32">
        <v>8.4680507322549003E-3</v>
      </c>
      <c r="E32">
        <v>6144</v>
      </c>
      <c r="F32">
        <v>24576</v>
      </c>
      <c r="G32">
        <v>4</v>
      </c>
      <c r="H32">
        <v>2.80639289512632</v>
      </c>
      <c r="I32">
        <v>9.8717062580517894</v>
      </c>
      <c r="J32">
        <v>-0.36847753156040203</v>
      </c>
      <c r="K32" t="b">
        <v>1</v>
      </c>
      <c r="L32">
        <v>3296</v>
      </c>
      <c r="M32" t="s">
        <v>92</v>
      </c>
      <c r="N32">
        <v>9.8810143071515295</v>
      </c>
      <c r="O32" t="s">
        <v>101</v>
      </c>
      <c r="P32">
        <v>3.5179999999999998</v>
      </c>
      <c r="Q32" t="s">
        <v>126</v>
      </c>
      <c r="S32">
        <v>0</v>
      </c>
      <c r="T32" t="s">
        <v>101</v>
      </c>
      <c r="U32">
        <v>6144</v>
      </c>
      <c r="V32">
        <v>1291</v>
      </c>
      <c r="W32">
        <v>6144</v>
      </c>
      <c r="X32">
        <v>1</v>
      </c>
      <c r="Y32">
        <v>5.0274654568608697E-2</v>
      </c>
      <c r="Z32">
        <v>3296</v>
      </c>
      <c r="AA32" t="s">
        <v>101</v>
      </c>
      <c r="AB32" t="s">
        <v>94</v>
      </c>
      <c r="AC32">
        <v>57.40625</v>
      </c>
      <c r="AE32">
        <v>0</v>
      </c>
      <c r="AF32">
        <v>3296</v>
      </c>
      <c r="AG32">
        <v>15.140625</v>
      </c>
      <c r="AH32">
        <f t="shared" si="0"/>
        <v>3280.859375</v>
      </c>
      <c r="AI32">
        <f t="shared" si="4"/>
        <v>217.69246646026832</v>
      </c>
      <c r="AJ32">
        <f t="shared" si="2"/>
        <v>0.6917867527923699</v>
      </c>
      <c r="AK32">
        <f t="shared" si="3"/>
        <v>4764.4740040132692</v>
      </c>
    </row>
    <row r="33" spans="1:37" x14ac:dyDescent="0.3">
      <c r="A33">
        <v>31</v>
      </c>
      <c r="B33">
        <v>90</v>
      </c>
      <c r="C33" t="s">
        <v>91</v>
      </c>
      <c r="D33">
        <v>7.9875191134755E-3</v>
      </c>
      <c r="E33">
        <v>6144</v>
      </c>
      <c r="F33">
        <v>24576</v>
      </c>
      <c r="G33">
        <v>4</v>
      </c>
      <c r="H33">
        <v>3.1683515518699701</v>
      </c>
      <c r="I33">
        <v>9.1585162046241404</v>
      </c>
      <c r="J33">
        <v>-1.1516429721397099</v>
      </c>
      <c r="K33" t="b">
        <v>1</v>
      </c>
      <c r="L33">
        <v>778</v>
      </c>
      <c r="M33" t="s">
        <v>92</v>
      </c>
      <c r="N33">
        <v>9.1785396117429094</v>
      </c>
      <c r="O33">
        <v>4.6760000000000002</v>
      </c>
      <c r="P33">
        <v>2.89</v>
      </c>
      <c r="Q33" t="s">
        <v>127</v>
      </c>
      <c r="R33" s="1" t="s">
        <v>1941</v>
      </c>
      <c r="S33">
        <v>0</v>
      </c>
      <c r="T33">
        <v>47360</v>
      </c>
      <c r="U33">
        <v>6144</v>
      </c>
      <c r="V33">
        <v>957</v>
      </c>
      <c r="W33">
        <v>6144</v>
      </c>
      <c r="X33">
        <v>1</v>
      </c>
      <c r="Y33">
        <v>7.0092851185788604E-2</v>
      </c>
      <c r="Z33">
        <v>778</v>
      </c>
      <c r="AA33">
        <v>60.88</v>
      </c>
      <c r="AB33" t="s">
        <v>94</v>
      </c>
      <c r="AC33">
        <v>27.890625</v>
      </c>
      <c r="AE33">
        <v>0</v>
      </c>
      <c r="AF33">
        <v>778</v>
      </c>
      <c r="AG33">
        <v>11.75</v>
      </c>
      <c r="AH33">
        <f t="shared" si="0"/>
        <v>766.25</v>
      </c>
      <c r="AI33">
        <f t="shared" si="4"/>
        <v>66.212765957446805</v>
      </c>
      <c r="AJ33">
        <f t="shared" si="2"/>
        <v>0.31611697111251758</v>
      </c>
      <c r="AK33">
        <f t="shared" si="3"/>
        <v>2461.1143060809645</v>
      </c>
    </row>
    <row r="34" spans="1:37" x14ac:dyDescent="0.3">
      <c r="A34">
        <v>32</v>
      </c>
      <c r="B34">
        <v>97</v>
      </c>
      <c r="C34" t="s">
        <v>91</v>
      </c>
      <c r="D34">
        <v>2.7499852743628199E-2</v>
      </c>
      <c r="E34">
        <v>6144</v>
      </c>
      <c r="F34">
        <v>18432</v>
      </c>
      <c r="G34">
        <v>3</v>
      </c>
      <c r="H34">
        <v>3.4985509496534801</v>
      </c>
      <c r="I34">
        <v>9.07436652566372</v>
      </c>
      <c r="J34">
        <v>-1.13798077358676</v>
      </c>
      <c r="K34" t="b">
        <v>1</v>
      </c>
      <c r="L34">
        <v>392.5</v>
      </c>
      <c r="M34" t="s">
        <v>92</v>
      </c>
      <c r="N34">
        <v>9.4076456099940202</v>
      </c>
      <c r="O34">
        <v>4.7270000000000003</v>
      </c>
      <c r="P34">
        <v>2.5939999999999999</v>
      </c>
      <c r="Q34" t="s">
        <v>128</v>
      </c>
      <c r="S34">
        <v>0</v>
      </c>
      <c r="T34">
        <v>53280</v>
      </c>
      <c r="U34">
        <v>6144</v>
      </c>
      <c r="V34">
        <v>89</v>
      </c>
      <c r="W34">
        <v>6144</v>
      </c>
      <c r="X34">
        <v>1</v>
      </c>
      <c r="Y34">
        <v>0.26484587097205697</v>
      </c>
      <c r="Z34">
        <v>392.5</v>
      </c>
      <c r="AA34">
        <v>135.80000000000001</v>
      </c>
      <c r="AB34" t="s">
        <v>94</v>
      </c>
      <c r="AC34">
        <v>19.8125</v>
      </c>
      <c r="AE34">
        <v>0</v>
      </c>
      <c r="AF34">
        <v>392.5</v>
      </c>
      <c r="AG34">
        <v>51.5</v>
      </c>
      <c r="AH34">
        <f t="shared" si="0"/>
        <v>341</v>
      </c>
      <c r="AI34">
        <f t="shared" si="4"/>
        <v>7.6213592233009706</v>
      </c>
      <c r="AJ34">
        <f t="shared" si="2"/>
        <v>0.32046546126677583</v>
      </c>
      <c r="AK34">
        <f t="shared" si="3"/>
        <v>1224.7809746750152</v>
      </c>
    </row>
    <row r="35" spans="1:37" x14ac:dyDescent="0.3">
      <c r="A35">
        <v>33</v>
      </c>
      <c r="B35">
        <v>98</v>
      </c>
      <c r="C35" t="s">
        <v>91</v>
      </c>
      <c r="D35">
        <v>4.1948514056926699E-2</v>
      </c>
      <c r="E35">
        <v>6144</v>
      </c>
      <c r="F35">
        <v>6144</v>
      </c>
      <c r="G35">
        <v>1</v>
      </c>
      <c r="H35">
        <v>5.52512726424722</v>
      </c>
      <c r="I35">
        <v>10.2678878748656</v>
      </c>
      <c r="J35">
        <v>-1.1211039400801699</v>
      </c>
      <c r="K35" t="b">
        <v>1</v>
      </c>
      <c r="L35">
        <v>72.25</v>
      </c>
      <c r="M35" t="s">
        <v>92</v>
      </c>
      <c r="N35">
        <v>10.316152983839</v>
      </c>
      <c r="O35">
        <v>4.09</v>
      </c>
      <c r="P35">
        <v>1.8580000000000001</v>
      </c>
      <c r="Q35" t="s">
        <v>129</v>
      </c>
      <c r="S35">
        <v>0</v>
      </c>
      <c r="T35">
        <v>12310</v>
      </c>
      <c r="U35">
        <v>6144</v>
      </c>
      <c r="V35">
        <v>28</v>
      </c>
      <c r="W35">
        <v>6144</v>
      </c>
      <c r="X35">
        <v>1</v>
      </c>
      <c r="Y35">
        <v>0.85516867086544401</v>
      </c>
      <c r="Z35">
        <v>72.25</v>
      </c>
      <c r="AA35">
        <v>170.4</v>
      </c>
      <c r="AB35" t="s">
        <v>94</v>
      </c>
      <c r="AC35">
        <v>8.5</v>
      </c>
      <c r="AE35">
        <v>4</v>
      </c>
      <c r="AF35">
        <v>72.25</v>
      </c>
      <c r="AG35">
        <v>19.765625</v>
      </c>
      <c r="AH35">
        <f t="shared" si="0"/>
        <v>52.484375</v>
      </c>
      <c r="AI35">
        <f t="shared" si="4"/>
        <v>3.6553359683794469</v>
      </c>
      <c r="AJ35">
        <f t="shared" si="2"/>
        <v>0.32591980002319915</v>
      </c>
      <c r="AK35">
        <f t="shared" si="3"/>
        <v>221.68030292991469</v>
      </c>
    </row>
    <row r="36" spans="1:37" x14ac:dyDescent="0.3">
      <c r="A36">
        <v>34</v>
      </c>
      <c r="B36">
        <v>100</v>
      </c>
      <c r="C36" t="s">
        <v>91</v>
      </c>
      <c r="D36">
        <v>9.6041144826672607E-3</v>
      </c>
      <c r="E36">
        <v>6144</v>
      </c>
      <c r="F36">
        <v>24576</v>
      </c>
      <c r="G36">
        <v>4</v>
      </c>
      <c r="H36">
        <v>2.7981426679482202</v>
      </c>
      <c r="I36">
        <v>7.9298925999860899</v>
      </c>
      <c r="J36">
        <v>-0.36847753156040203</v>
      </c>
      <c r="K36" t="b">
        <v>1</v>
      </c>
      <c r="L36">
        <v>682.5</v>
      </c>
      <c r="M36" t="s">
        <v>92</v>
      </c>
      <c r="N36">
        <v>8.1954756584196797</v>
      </c>
      <c r="O36" t="s">
        <v>101</v>
      </c>
      <c r="P36">
        <v>2.8340000000000001</v>
      </c>
      <c r="Q36" t="s">
        <v>130</v>
      </c>
      <c r="S36">
        <v>0</v>
      </c>
      <c r="T36" t="s">
        <v>101</v>
      </c>
      <c r="U36">
        <v>6144</v>
      </c>
      <c r="V36">
        <v>1235</v>
      </c>
      <c r="W36">
        <v>6144</v>
      </c>
      <c r="X36">
        <v>1</v>
      </c>
      <c r="Y36">
        <v>5.1167084041485802E-2</v>
      </c>
      <c r="Z36">
        <v>682.5</v>
      </c>
      <c r="AA36" t="s">
        <v>101</v>
      </c>
      <c r="AB36" t="s">
        <v>94</v>
      </c>
      <c r="AC36">
        <v>26.125</v>
      </c>
      <c r="AE36">
        <v>0</v>
      </c>
      <c r="AF36">
        <v>682.5</v>
      </c>
      <c r="AG36">
        <v>15.4921875</v>
      </c>
      <c r="AH36">
        <f t="shared" si="0"/>
        <v>667.0078125</v>
      </c>
      <c r="AI36">
        <f t="shared" si="4"/>
        <v>44.054462934947047</v>
      </c>
      <c r="AJ36">
        <f t="shared" si="2"/>
        <v>0.6917867527923699</v>
      </c>
      <c r="AK36">
        <f t="shared" si="3"/>
        <v>986.5757001635485</v>
      </c>
    </row>
    <row r="37" spans="1:37" x14ac:dyDescent="0.3">
      <c r="A37">
        <v>35</v>
      </c>
      <c r="B37">
        <v>101</v>
      </c>
      <c r="C37" t="s">
        <v>91</v>
      </c>
      <c r="D37">
        <v>7.4330988819980501E-3</v>
      </c>
      <c r="E37">
        <v>6144</v>
      </c>
      <c r="F37">
        <v>24576</v>
      </c>
      <c r="G37">
        <v>4</v>
      </c>
      <c r="H37">
        <v>3.0575950409591601</v>
      </c>
      <c r="I37">
        <v>7.9604964640597</v>
      </c>
      <c r="J37">
        <v>-1.15325028961652</v>
      </c>
      <c r="K37" t="b">
        <v>1</v>
      </c>
      <c r="L37">
        <v>402</v>
      </c>
      <c r="M37" t="s">
        <v>92</v>
      </c>
      <c r="N37">
        <v>8.1586377400378005</v>
      </c>
      <c r="O37">
        <v>4.7</v>
      </c>
      <c r="P37">
        <v>2.6040000000000001</v>
      </c>
      <c r="Q37" t="s">
        <v>131</v>
      </c>
      <c r="R37" s="1" t="s">
        <v>1941</v>
      </c>
      <c r="S37">
        <v>0</v>
      </c>
      <c r="T37">
        <v>49950</v>
      </c>
      <c r="U37">
        <v>6144</v>
      </c>
      <c r="V37">
        <v>1049</v>
      </c>
      <c r="W37">
        <v>6144</v>
      </c>
      <c r="X37">
        <v>1</v>
      </c>
      <c r="Y37">
        <v>6.3529020657945204E-2</v>
      </c>
      <c r="Z37">
        <v>402</v>
      </c>
      <c r="AA37">
        <v>124.25</v>
      </c>
      <c r="AB37" t="s">
        <v>94</v>
      </c>
      <c r="AC37">
        <v>20.046875</v>
      </c>
      <c r="AE37">
        <v>0</v>
      </c>
      <c r="AF37">
        <v>402</v>
      </c>
      <c r="AG37">
        <v>11.7109375</v>
      </c>
      <c r="AH37">
        <f t="shared" si="0"/>
        <v>390.2890625</v>
      </c>
      <c r="AI37">
        <f t="shared" si="4"/>
        <v>34.326884589726482</v>
      </c>
      <c r="AJ37">
        <f t="shared" si="2"/>
        <v>0.31560927890071516</v>
      </c>
      <c r="AK37">
        <f t="shared" si="3"/>
        <v>1273.7268099347034</v>
      </c>
    </row>
    <row r="38" spans="1:37" x14ac:dyDescent="0.3">
      <c r="A38">
        <v>36</v>
      </c>
      <c r="B38">
        <v>108</v>
      </c>
      <c r="C38" t="s">
        <v>91</v>
      </c>
      <c r="D38">
        <v>2.0266794998346899E-2</v>
      </c>
      <c r="E38">
        <v>6144</v>
      </c>
      <c r="F38">
        <v>18432</v>
      </c>
      <c r="G38">
        <v>3</v>
      </c>
      <c r="H38">
        <v>3.1057958800605401</v>
      </c>
      <c r="I38">
        <v>9.0201532688477197</v>
      </c>
      <c r="J38">
        <v>-1.1259258925106299</v>
      </c>
      <c r="K38" t="b">
        <v>1</v>
      </c>
      <c r="L38">
        <v>801.5</v>
      </c>
      <c r="M38" t="s">
        <v>92</v>
      </c>
      <c r="N38">
        <v>9.2603245447374505</v>
      </c>
      <c r="O38">
        <v>4.742</v>
      </c>
      <c r="P38">
        <v>2.9039999999999999</v>
      </c>
      <c r="Q38" t="s">
        <v>132</v>
      </c>
      <c r="S38">
        <v>0</v>
      </c>
      <c r="T38">
        <v>55200</v>
      </c>
      <c r="U38">
        <v>6144</v>
      </c>
      <c r="V38">
        <v>91</v>
      </c>
      <c r="W38">
        <v>6144</v>
      </c>
      <c r="X38">
        <v>1</v>
      </c>
      <c r="Y38">
        <v>0.22074738902989499</v>
      </c>
      <c r="Z38">
        <v>801.5</v>
      </c>
      <c r="AA38">
        <v>68.900000000000006</v>
      </c>
      <c r="AB38" t="s">
        <v>94</v>
      </c>
      <c r="AC38">
        <v>28.3125</v>
      </c>
      <c r="AE38">
        <v>0</v>
      </c>
      <c r="AF38">
        <v>801.5</v>
      </c>
      <c r="AG38">
        <v>56.96875</v>
      </c>
      <c r="AH38">
        <f t="shared" si="0"/>
        <v>744.53125</v>
      </c>
      <c r="AI38">
        <f t="shared" si="4"/>
        <v>14.069116840373011</v>
      </c>
      <c r="AJ38">
        <f t="shared" si="2"/>
        <v>0.32435201318586354</v>
      </c>
      <c r="AK38">
        <f t="shared" si="3"/>
        <v>2471.0807006482682</v>
      </c>
    </row>
    <row r="39" spans="1:37" x14ac:dyDescent="0.3">
      <c r="A39">
        <v>37</v>
      </c>
      <c r="B39">
        <v>109</v>
      </c>
      <c r="C39" t="s">
        <v>91</v>
      </c>
      <c r="D39">
        <v>5.4351542857791799E-2</v>
      </c>
      <c r="E39">
        <v>6144</v>
      </c>
      <c r="F39">
        <v>6144</v>
      </c>
      <c r="G39">
        <v>1</v>
      </c>
      <c r="H39">
        <v>6.3185032179741496</v>
      </c>
      <c r="I39">
        <v>11.4831391490721</v>
      </c>
      <c r="J39">
        <v>-1.11949662260336</v>
      </c>
      <c r="K39" t="b">
        <v>1</v>
      </c>
      <c r="L39">
        <v>65.599999999999994</v>
      </c>
      <c r="M39" t="s">
        <v>92</v>
      </c>
      <c r="N39">
        <v>11.535317926208799</v>
      </c>
      <c r="O39">
        <v>4.1369999999999996</v>
      </c>
      <c r="P39">
        <v>1.8169999999999999</v>
      </c>
      <c r="Q39" t="s">
        <v>133</v>
      </c>
      <c r="S39">
        <v>0</v>
      </c>
      <c r="T39">
        <v>13680</v>
      </c>
      <c r="U39">
        <v>6144</v>
      </c>
      <c r="V39">
        <v>38</v>
      </c>
      <c r="W39">
        <v>6144</v>
      </c>
      <c r="X39">
        <v>1</v>
      </c>
      <c r="Y39">
        <v>0.86277515030829999</v>
      </c>
      <c r="Z39">
        <v>65.599999999999994</v>
      </c>
      <c r="AA39">
        <v>208.5</v>
      </c>
      <c r="AB39" t="s">
        <v>94</v>
      </c>
      <c r="AC39">
        <v>8.1015625</v>
      </c>
      <c r="AD39" t="s">
        <v>98</v>
      </c>
      <c r="AE39">
        <v>5</v>
      </c>
      <c r="AF39">
        <v>65.625</v>
      </c>
      <c r="AG39">
        <v>21</v>
      </c>
      <c r="AH39">
        <f t="shared" si="0"/>
        <v>44.625</v>
      </c>
      <c r="AI39">
        <f t="shared" si="4"/>
        <v>3.125</v>
      </c>
      <c r="AJ39">
        <f t="shared" si="2"/>
        <v>0.32644407784139345</v>
      </c>
      <c r="AK39">
        <f t="shared" si="3"/>
        <v>201.02983774110507</v>
      </c>
    </row>
    <row r="40" spans="1:37" x14ac:dyDescent="0.3">
      <c r="A40">
        <v>38</v>
      </c>
      <c r="B40">
        <v>111</v>
      </c>
      <c r="C40" t="s">
        <v>91</v>
      </c>
      <c r="D40">
        <v>1.6535706527485899E-2</v>
      </c>
      <c r="E40">
        <v>6144</v>
      </c>
      <c r="F40">
        <v>24576</v>
      </c>
      <c r="G40">
        <v>4</v>
      </c>
      <c r="H40">
        <v>2.80754112819973</v>
      </c>
      <c r="I40">
        <v>8.0497468285101803</v>
      </c>
      <c r="J40">
        <v>-0.36847753156040203</v>
      </c>
      <c r="K40" t="b">
        <v>1</v>
      </c>
      <c r="L40">
        <v>737.5</v>
      </c>
      <c r="M40" t="s">
        <v>92</v>
      </c>
      <c r="N40">
        <v>8.2803092799354001</v>
      </c>
      <c r="O40" t="s">
        <v>101</v>
      </c>
      <c r="P40">
        <v>2.867</v>
      </c>
      <c r="Q40" t="s">
        <v>134</v>
      </c>
      <c r="S40">
        <v>0</v>
      </c>
      <c r="T40" t="s">
        <v>101</v>
      </c>
      <c r="U40">
        <v>6144</v>
      </c>
      <c r="V40">
        <v>1064</v>
      </c>
      <c r="W40">
        <v>6144</v>
      </c>
      <c r="X40">
        <v>1</v>
      </c>
      <c r="Y40">
        <v>5.5413728671814801E-2</v>
      </c>
      <c r="Z40">
        <v>737.5</v>
      </c>
      <c r="AA40" t="s">
        <v>101</v>
      </c>
      <c r="AB40" t="s">
        <v>94</v>
      </c>
      <c r="AC40">
        <v>27.15625</v>
      </c>
      <c r="AE40">
        <v>0</v>
      </c>
      <c r="AF40">
        <v>737.5</v>
      </c>
      <c r="AG40">
        <v>17.3125</v>
      </c>
      <c r="AH40">
        <f t="shared" si="0"/>
        <v>720.1875</v>
      </c>
      <c r="AI40">
        <f t="shared" si="4"/>
        <v>42.599277978339352</v>
      </c>
      <c r="AJ40">
        <f t="shared" si="2"/>
        <v>0.6917867527923699</v>
      </c>
      <c r="AK40">
        <f t="shared" si="3"/>
        <v>1066.079969041197</v>
      </c>
    </row>
    <row r="41" spans="1:37" x14ac:dyDescent="0.3">
      <c r="A41">
        <v>39</v>
      </c>
      <c r="B41">
        <v>112</v>
      </c>
      <c r="C41" t="s">
        <v>91</v>
      </c>
      <c r="D41">
        <v>7.9190470538693606E-3</v>
      </c>
      <c r="E41">
        <v>6144</v>
      </c>
      <c r="F41">
        <v>24576</v>
      </c>
      <c r="G41">
        <v>4</v>
      </c>
      <c r="H41">
        <v>2.8390000283299899</v>
      </c>
      <c r="I41">
        <v>7.4080156989235899</v>
      </c>
      <c r="J41">
        <v>-1.14842833718607</v>
      </c>
      <c r="K41" t="b">
        <v>1</v>
      </c>
      <c r="L41">
        <v>406.2</v>
      </c>
      <c r="M41" t="s">
        <v>92</v>
      </c>
      <c r="N41">
        <v>7.7689689569714897</v>
      </c>
      <c r="O41">
        <v>4.7300000000000004</v>
      </c>
      <c r="P41">
        <v>2.61</v>
      </c>
      <c r="Q41" t="s">
        <v>135</v>
      </c>
      <c r="R41" s="1" t="s">
        <v>1941</v>
      </c>
      <c r="S41">
        <v>0</v>
      </c>
      <c r="T41">
        <v>53600</v>
      </c>
      <c r="U41">
        <v>6144</v>
      </c>
      <c r="V41">
        <v>1262</v>
      </c>
      <c r="W41">
        <v>6144</v>
      </c>
      <c r="X41">
        <v>1</v>
      </c>
      <c r="Y41">
        <v>5.1766888071740597E-2</v>
      </c>
      <c r="Z41">
        <v>406.2</v>
      </c>
      <c r="AA41">
        <v>132</v>
      </c>
      <c r="AB41" t="s">
        <v>94</v>
      </c>
      <c r="AC41">
        <v>20.15625</v>
      </c>
      <c r="AE41">
        <v>0</v>
      </c>
      <c r="AF41">
        <v>406.25</v>
      </c>
      <c r="AG41">
        <v>11.0390625</v>
      </c>
      <c r="AH41">
        <f t="shared" si="0"/>
        <v>395.2109375</v>
      </c>
      <c r="AI41">
        <f t="shared" si="4"/>
        <v>36.801132342533613</v>
      </c>
      <c r="AJ41">
        <f t="shared" si="2"/>
        <v>0.31713480688600615</v>
      </c>
      <c r="AK41">
        <f t="shared" si="3"/>
        <v>1281.0009850039141</v>
      </c>
    </row>
    <row r="42" spans="1:37" x14ac:dyDescent="0.3">
      <c r="A42">
        <v>40</v>
      </c>
      <c r="B42">
        <v>119</v>
      </c>
      <c r="C42" t="s">
        <v>91</v>
      </c>
      <c r="D42">
        <v>1.13165153904278E-2</v>
      </c>
      <c r="E42">
        <v>6144</v>
      </c>
      <c r="F42">
        <v>18432</v>
      </c>
      <c r="G42">
        <v>3</v>
      </c>
      <c r="H42">
        <v>2.5988234889194999</v>
      </c>
      <c r="I42">
        <v>8.3700389320864392</v>
      </c>
      <c r="J42">
        <v>-1.1010124716199601</v>
      </c>
      <c r="K42" t="b">
        <v>1</v>
      </c>
      <c r="L42">
        <v>1663</v>
      </c>
      <c r="M42" t="s">
        <v>92</v>
      </c>
      <c r="N42">
        <v>8.6973190198507595</v>
      </c>
      <c r="O42">
        <v>4.8120000000000003</v>
      </c>
      <c r="P42">
        <v>3.22</v>
      </c>
      <c r="Q42" t="s">
        <v>136</v>
      </c>
      <c r="S42">
        <v>0</v>
      </c>
      <c r="T42">
        <v>65200</v>
      </c>
      <c r="U42">
        <v>6144</v>
      </c>
      <c r="V42">
        <v>619</v>
      </c>
      <c r="W42">
        <v>6144</v>
      </c>
      <c r="X42">
        <v>1</v>
      </c>
      <c r="Y42">
        <v>6.4262141711773496E-2</v>
      </c>
      <c r="Z42">
        <v>1663</v>
      </c>
      <c r="AA42">
        <v>39.22</v>
      </c>
      <c r="AB42" t="s">
        <v>94</v>
      </c>
      <c r="AC42">
        <v>40.78125</v>
      </c>
      <c r="AE42">
        <v>0</v>
      </c>
      <c r="AF42">
        <v>1663</v>
      </c>
      <c r="AG42">
        <v>20.46875</v>
      </c>
      <c r="AH42">
        <f t="shared" si="0"/>
        <v>1642.53125</v>
      </c>
      <c r="AI42">
        <f t="shared" si="4"/>
        <v>81.245801526717557</v>
      </c>
      <c r="AJ42">
        <f t="shared" si="2"/>
        <v>0.33253423172803531</v>
      </c>
      <c r="AK42">
        <f t="shared" si="3"/>
        <v>5000.9888947616446</v>
      </c>
    </row>
    <row r="43" spans="1:37" x14ac:dyDescent="0.3">
      <c r="A43">
        <v>41</v>
      </c>
      <c r="B43">
        <v>120</v>
      </c>
      <c r="C43" t="s">
        <v>91</v>
      </c>
      <c r="D43">
        <v>5.5867296208128303E-2</v>
      </c>
      <c r="E43">
        <v>6144</v>
      </c>
      <c r="F43">
        <v>6144</v>
      </c>
      <c r="G43">
        <v>1</v>
      </c>
      <c r="H43">
        <v>3.03100111094715</v>
      </c>
      <c r="I43">
        <v>5.2272929315748797</v>
      </c>
      <c r="J43">
        <v>-1.11949662260336</v>
      </c>
      <c r="K43" t="b">
        <v>1</v>
      </c>
      <c r="L43">
        <v>53.03</v>
      </c>
      <c r="M43" t="s">
        <v>92</v>
      </c>
      <c r="N43">
        <v>6.27703167026585</v>
      </c>
      <c r="O43">
        <v>4.1369999999999996</v>
      </c>
      <c r="P43">
        <v>1.7250000000000001</v>
      </c>
      <c r="Q43" t="s">
        <v>137</v>
      </c>
      <c r="S43">
        <v>0</v>
      </c>
      <c r="T43">
        <v>13640</v>
      </c>
      <c r="U43">
        <v>6144</v>
      </c>
      <c r="V43">
        <v>555</v>
      </c>
      <c r="W43">
        <v>6144</v>
      </c>
      <c r="X43">
        <v>1</v>
      </c>
      <c r="Y43">
        <v>8.6211195868614102E-2</v>
      </c>
      <c r="Z43">
        <v>53.03</v>
      </c>
      <c r="AA43">
        <v>257.2</v>
      </c>
      <c r="AB43" t="s">
        <v>94</v>
      </c>
      <c r="AC43">
        <v>7.28125</v>
      </c>
      <c r="AE43">
        <v>4</v>
      </c>
      <c r="AF43">
        <v>53.03125</v>
      </c>
      <c r="AG43">
        <v>6.45703125</v>
      </c>
      <c r="AH43">
        <f t="shared" si="0"/>
        <v>46.57421875</v>
      </c>
      <c r="AI43">
        <f t="shared" si="4"/>
        <v>8.2129461584996974</v>
      </c>
      <c r="AJ43">
        <f t="shared" si="2"/>
        <v>0.32644407784139345</v>
      </c>
      <c r="AK43">
        <f t="shared" si="3"/>
        <v>162.45125459364539</v>
      </c>
    </row>
    <row r="44" spans="1:37" x14ac:dyDescent="0.3">
      <c r="A44">
        <v>42</v>
      </c>
      <c r="B44">
        <v>122</v>
      </c>
      <c r="C44" t="s">
        <v>91</v>
      </c>
      <c r="D44">
        <v>2.1048335294514699E-2</v>
      </c>
      <c r="E44">
        <v>6144</v>
      </c>
      <c r="F44">
        <v>24576</v>
      </c>
      <c r="G44">
        <v>4</v>
      </c>
      <c r="H44">
        <v>2.7469181909871598</v>
      </c>
      <c r="I44">
        <v>7.8061835310279903</v>
      </c>
      <c r="J44">
        <v>-0.36847753156040203</v>
      </c>
      <c r="K44" t="b">
        <v>1</v>
      </c>
      <c r="L44">
        <v>695</v>
      </c>
      <c r="M44" t="s">
        <v>92</v>
      </c>
      <c r="N44">
        <v>8.1259293807216597</v>
      </c>
      <c r="O44" t="s">
        <v>101</v>
      </c>
      <c r="P44">
        <v>2.8420000000000001</v>
      </c>
      <c r="Q44" t="s">
        <v>138</v>
      </c>
      <c r="S44">
        <v>0</v>
      </c>
      <c r="T44" t="s">
        <v>101</v>
      </c>
      <c r="U44">
        <v>6144</v>
      </c>
      <c r="V44">
        <v>1129</v>
      </c>
      <c r="W44">
        <v>6144</v>
      </c>
      <c r="X44">
        <v>1</v>
      </c>
      <c r="Y44">
        <v>5.1990691798241798E-2</v>
      </c>
      <c r="Z44">
        <v>695</v>
      </c>
      <c r="AA44" t="s">
        <v>101</v>
      </c>
      <c r="AB44" t="s">
        <v>94</v>
      </c>
      <c r="AC44">
        <v>26.359375</v>
      </c>
      <c r="AE44">
        <v>0</v>
      </c>
      <c r="AF44">
        <v>695</v>
      </c>
      <c r="AG44">
        <v>17.375</v>
      </c>
      <c r="AH44">
        <f t="shared" si="0"/>
        <v>677.625</v>
      </c>
      <c r="AI44">
        <f t="shared" si="4"/>
        <v>40</v>
      </c>
      <c r="AJ44">
        <f t="shared" si="2"/>
        <v>0.6917867527923699</v>
      </c>
      <c r="AK44">
        <f t="shared" si="3"/>
        <v>1004.6448521811959</v>
      </c>
    </row>
    <row r="45" spans="1:37" x14ac:dyDescent="0.3">
      <c r="A45">
        <v>43</v>
      </c>
      <c r="B45">
        <v>123</v>
      </c>
      <c r="C45" t="s">
        <v>91</v>
      </c>
      <c r="D45">
        <v>2.0259000911456299E-2</v>
      </c>
      <c r="E45">
        <v>6144</v>
      </c>
      <c r="F45">
        <v>24576</v>
      </c>
      <c r="G45">
        <v>4</v>
      </c>
      <c r="H45">
        <v>2.9275332335910602</v>
      </c>
      <c r="I45">
        <v>7.4446255276085198</v>
      </c>
      <c r="J45">
        <v>-1.1516429721397099</v>
      </c>
      <c r="K45" t="b">
        <v>1</v>
      </c>
      <c r="L45">
        <v>349.2</v>
      </c>
      <c r="M45" t="s">
        <v>92</v>
      </c>
      <c r="N45">
        <v>7.7832742300165503</v>
      </c>
      <c r="O45">
        <v>4.7270000000000003</v>
      </c>
      <c r="P45">
        <v>2.5430000000000001</v>
      </c>
      <c r="Q45" t="s">
        <v>139</v>
      </c>
      <c r="R45" s="1" t="s">
        <v>1941</v>
      </c>
      <c r="S45">
        <v>0</v>
      </c>
      <c r="T45">
        <v>53200</v>
      </c>
      <c r="U45">
        <v>6144</v>
      </c>
      <c r="V45">
        <v>1132</v>
      </c>
      <c r="W45">
        <v>6144</v>
      </c>
      <c r="X45">
        <v>1</v>
      </c>
      <c r="Y45">
        <v>5.7289978762485302E-2</v>
      </c>
      <c r="Z45">
        <v>349.2</v>
      </c>
      <c r="AA45">
        <v>152.19999999999999</v>
      </c>
      <c r="AB45" t="s">
        <v>94</v>
      </c>
      <c r="AC45">
        <v>18.6875</v>
      </c>
      <c r="AE45">
        <v>0</v>
      </c>
      <c r="AF45">
        <v>349.25</v>
      </c>
      <c r="AG45">
        <v>12.0625</v>
      </c>
      <c r="AH45">
        <f t="shared" si="0"/>
        <v>337.1875</v>
      </c>
      <c r="AI45">
        <f t="shared" si="4"/>
        <v>28.953367875647668</v>
      </c>
      <c r="AJ45">
        <f t="shared" si="2"/>
        <v>0.31611697111251758</v>
      </c>
      <c r="AK45">
        <f t="shared" si="3"/>
        <v>1104.8125596385307</v>
      </c>
    </row>
    <row r="46" spans="1:37" x14ac:dyDescent="0.3">
      <c r="A46">
        <v>44</v>
      </c>
      <c r="B46">
        <v>130</v>
      </c>
      <c r="C46" t="s">
        <v>91</v>
      </c>
      <c r="D46">
        <v>5.39131029541484E-3</v>
      </c>
      <c r="E46">
        <v>6144</v>
      </c>
      <c r="F46">
        <v>18432</v>
      </c>
      <c r="G46">
        <v>3</v>
      </c>
      <c r="H46">
        <v>2.3445432499995</v>
      </c>
      <c r="I46">
        <v>8.1463719565412305</v>
      </c>
      <c r="J46">
        <v>-0.36847753156040203</v>
      </c>
      <c r="K46" t="b">
        <v>1</v>
      </c>
      <c r="L46">
        <v>2984</v>
      </c>
      <c r="M46" t="s">
        <v>92</v>
      </c>
      <c r="N46">
        <v>8.3852742807399903</v>
      </c>
      <c r="O46" t="s">
        <v>101</v>
      </c>
      <c r="P46">
        <v>3.4750000000000001</v>
      </c>
      <c r="Q46" t="s">
        <v>140</v>
      </c>
      <c r="S46">
        <v>0</v>
      </c>
      <c r="T46" t="s">
        <v>101</v>
      </c>
      <c r="U46">
        <v>6144</v>
      </c>
      <c r="V46">
        <v>953</v>
      </c>
      <c r="W46">
        <v>6144</v>
      </c>
      <c r="X46">
        <v>1</v>
      </c>
      <c r="Y46">
        <v>4.3554028045541697E-2</v>
      </c>
      <c r="Z46">
        <v>2984</v>
      </c>
      <c r="AA46" t="s">
        <v>101</v>
      </c>
      <c r="AB46" t="s">
        <v>94</v>
      </c>
      <c r="AC46">
        <v>54.625</v>
      </c>
      <c r="AE46">
        <v>0</v>
      </c>
      <c r="AF46">
        <v>2984</v>
      </c>
      <c r="AG46">
        <v>15.4296875</v>
      </c>
      <c r="AH46">
        <f t="shared" si="0"/>
        <v>2968.5703125</v>
      </c>
      <c r="AI46">
        <f t="shared" si="4"/>
        <v>193.393417721519</v>
      </c>
      <c r="AJ46">
        <f t="shared" si="2"/>
        <v>0.6917867527923699</v>
      </c>
      <c r="AK46">
        <f t="shared" si="3"/>
        <v>4313.4679696527892</v>
      </c>
    </row>
    <row r="47" spans="1:37" x14ac:dyDescent="0.3">
      <c r="A47">
        <v>45</v>
      </c>
      <c r="B47">
        <v>131</v>
      </c>
      <c r="C47" t="s">
        <v>91</v>
      </c>
      <c r="D47">
        <v>4.7350244013959403E-2</v>
      </c>
      <c r="E47">
        <v>6144</v>
      </c>
      <c r="F47">
        <v>6144</v>
      </c>
      <c r="G47">
        <v>1</v>
      </c>
      <c r="H47">
        <v>6.3863605596680397</v>
      </c>
      <c r="I47">
        <v>9.9287949326089109</v>
      </c>
      <c r="J47">
        <v>-1.1283368687258499</v>
      </c>
      <c r="K47" t="b">
        <v>1</v>
      </c>
      <c r="L47">
        <v>35.880000000000003</v>
      </c>
      <c r="M47" t="s">
        <v>92</v>
      </c>
      <c r="N47">
        <v>10.1653618960071</v>
      </c>
      <c r="O47">
        <v>4.0819999999999999</v>
      </c>
      <c r="P47">
        <v>1.5549999999999999</v>
      </c>
      <c r="Q47" t="s">
        <v>141</v>
      </c>
      <c r="S47">
        <v>0</v>
      </c>
      <c r="T47">
        <v>12050</v>
      </c>
      <c r="U47">
        <v>6144</v>
      </c>
      <c r="V47">
        <v>51</v>
      </c>
      <c r="W47">
        <v>6144</v>
      </c>
      <c r="X47">
        <v>1</v>
      </c>
      <c r="Y47">
        <v>0.75424134170971202</v>
      </c>
      <c r="Z47">
        <v>35.880000000000003</v>
      </c>
      <c r="AA47">
        <v>335.8</v>
      </c>
      <c r="AB47" t="s">
        <v>94</v>
      </c>
      <c r="AC47">
        <v>5.98828125</v>
      </c>
      <c r="AD47" t="s">
        <v>98</v>
      </c>
      <c r="AE47">
        <v>4</v>
      </c>
      <c r="AF47">
        <v>35.875</v>
      </c>
      <c r="AG47">
        <v>13.9765625</v>
      </c>
      <c r="AH47">
        <f t="shared" si="0"/>
        <v>21.8984375</v>
      </c>
      <c r="AI47">
        <f t="shared" si="4"/>
        <v>2.5667970933482391</v>
      </c>
      <c r="AJ47">
        <f t="shared" si="2"/>
        <v>0.32357095013727738</v>
      </c>
      <c r="AK47">
        <f t="shared" si="3"/>
        <v>110.87212861593343</v>
      </c>
    </row>
    <row r="48" spans="1:37" x14ac:dyDescent="0.3">
      <c r="A48">
        <v>46</v>
      </c>
      <c r="B48">
        <v>133</v>
      </c>
      <c r="C48" t="s">
        <v>91</v>
      </c>
      <c r="D48">
        <v>2.35811892718676E-2</v>
      </c>
      <c r="E48">
        <v>6144</v>
      </c>
      <c r="F48">
        <v>24576</v>
      </c>
      <c r="G48">
        <v>4</v>
      </c>
      <c r="H48">
        <v>2.7013780507498</v>
      </c>
      <c r="I48">
        <v>7.9089173790506901</v>
      </c>
      <c r="J48">
        <v>-0.36847753156040203</v>
      </c>
      <c r="K48" t="b">
        <v>1</v>
      </c>
      <c r="L48">
        <v>847.5</v>
      </c>
      <c r="M48" t="s">
        <v>92</v>
      </c>
      <c r="N48">
        <v>8.1691233686761695</v>
      </c>
      <c r="O48" t="s">
        <v>101</v>
      </c>
      <c r="P48">
        <v>2.9279999999999999</v>
      </c>
      <c r="Q48" t="s">
        <v>142</v>
      </c>
      <c r="S48">
        <v>0</v>
      </c>
      <c r="T48" t="s">
        <v>101</v>
      </c>
      <c r="U48">
        <v>6144</v>
      </c>
      <c r="V48">
        <v>1069</v>
      </c>
      <c r="W48">
        <v>6144</v>
      </c>
      <c r="X48">
        <v>1</v>
      </c>
      <c r="Y48">
        <v>5.2036966708143798E-2</v>
      </c>
      <c r="Z48">
        <v>847.5</v>
      </c>
      <c r="AA48" t="s">
        <v>101</v>
      </c>
      <c r="AB48" t="s">
        <v>94</v>
      </c>
      <c r="AC48">
        <v>29.109375</v>
      </c>
      <c r="AE48">
        <v>0</v>
      </c>
      <c r="AF48">
        <v>847.5</v>
      </c>
      <c r="AG48">
        <v>18.5</v>
      </c>
      <c r="AH48">
        <f t="shared" si="0"/>
        <v>829</v>
      </c>
      <c r="AI48">
        <f t="shared" si="4"/>
        <v>45.810810810810814</v>
      </c>
      <c r="AJ48">
        <f t="shared" si="2"/>
        <v>0.6917867527923699</v>
      </c>
      <c r="AK48">
        <f t="shared" si="3"/>
        <v>1225.0885067964944</v>
      </c>
    </row>
    <row r="49" spans="1:37" x14ac:dyDescent="0.3">
      <c r="A49">
        <v>47</v>
      </c>
      <c r="B49">
        <v>134</v>
      </c>
      <c r="C49" t="s">
        <v>91</v>
      </c>
      <c r="D49">
        <v>1.2346075415609E-2</v>
      </c>
      <c r="E49">
        <v>6144</v>
      </c>
      <c r="F49">
        <v>24576</v>
      </c>
      <c r="G49">
        <v>4</v>
      </c>
      <c r="H49">
        <v>2.7541204582210201</v>
      </c>
      <c r="I49">
        <v>6.7131686169137303</v>
      </c>
      <c r="J49">
        <v>-1.14762467844766</v>
      </c>
      <c r="K49" t="b">
        <v>1</v>
      </c>
      <c r="L49">
        <v>274.2</v>
      </c>
      <c r="M49" t="s">
        <v>92</v>
      </c>
      <c r="N49">
        <v>7.5314642909526501</v>
      </c>
      <c r="O49">
        <v>4.766</v>
      </c>
      <c r="P49">
        <v>2.4380000000000002</v>
      </c>
      <c r="Q49" t="s">
        <v>143</v>
      </c>
      <c r="R49" s="1" t="s">
        <v>1941</v>
      </c>
      <c r="S49">
        <v>0</v>
      </c>
      <c r="T49">
        <v>58400</v>
      </c>
      <c r="U49">
        <v>6144</v>
      </c>
      <c r="V49">
        <v>1269</v>
      </c>
      <c r="W49">
        <v>6144</v>
      </c>
      <c r="X49">
        <v>1</v>
      </c>
      <c r="Y49">
        <v>4.9241197122430497E-2</v>
      </c>
      <c r="Z49">
        <v>274.2</v>
      </c>
      <c r="AA49">
        <v>213</v>
      </c>
      <c r="AB49" t="s">
        <v>94</v>
      </c>
      <c r="AC49">
        <v>16.5625</v>
      </c>
      <c r="AE49">
        <v>0</v>
      </c>
      <c r="AF49">
        <v>274.25</v>
      </c>
      <c r="AG49">
        <v>11.953125</v>
      </c>
      <c r="AH49">
        <f t="shared" si="0"/>
        <v>262.296875</v>
      </c>
      <c r="AI49">
        <f t="shared" si="4"/>
        <v>22.943790849673203</v>
      </c>
      <c r="AJ49">
        <f t="shared" si="2"/>
        <v>0.31738977748576624</v>
      </c>
      <c r="AK49">
        <f t="shared" si="3"/>
        <v>864.07949925954722</v>
      </c>
    </row>
    <row r="50" spans="1:37" x14ac:dyDescent="0.3">
      <c r="A50">
        <v>48</v>
      </c>
      <c r="B50">
        <v>141</v>
      </c>
      <c r="C50" t="s">
        <v>91</v>
      </c>
      <c r="D50">
        <v>8.8545606833320099E-3</v>
      </c>
      <c r="E50">
        <v>6144</v>
      </c>
      <c r="F50">
        <v>18432</v>
      </c>
      <c r="G50">
        <v>3</v>
      </c>
      <c r="H50">
        <v>2.32191791965443</v>
      </c>
      <c r="I50">
        <v>8.1448527025378308</v>
      </c>
      <c r="J50">
        <v>-0.36847753156040203</v>
      </c>
      <c r="K50" t="b">
        <v>1</v>
      </c>
      <c r="L50">
        <v>3218</v>
      </c>
      <c r="M50" t="s">
        <v>92</v>
      </c>
      <c r="N50">
        <v>8.3981510469204999</v>
      </c>
      <c r="O50" t="s">
        <v>101</v>
      </c>
      <c r="P50">
        <v>3.508</v>
      </c>
      <c r="Q50" t="s">
        <v>144</v>
      </c>
      <c r="S50">
        <v>0</v>
      </c>
      <c r="T50" t="s">
        <v>101</v>
      </c>
      <c r="U50">
        <v>6144</v>
      </c>
      <c r="V50">
        <v>978</v>
      </c>
      <c r="W50">
        <v>6144</v>
      </c>
      <c r="X50">
        <v>1</v>
      </c>
      <c r="Y50">
        <v>4.2270273947716999E-2</v>
      </c>
      <c r="Z50">
        <v>3218</v>
      </c>
      <c r="AA50" t="s">
        <v>101</v>
      </c>
      <c r="AB50" t="s">
        <v>94</v>
      </c>
      <c r="AC50">
        <v>56.71875</v>
      </c>
      <c r="AE50">
        <v>0</v>
      </c>
      <c r="AF50">
        <v>3218</v>
      </c>
      <c r="AG50">
        <v>15.734375</v>
      </c>
      <c r="AH50">
        <f t="shared" si="0"/>
        <v>3202.265625</v>
      </c>
      <c r="AI50">
        <f t="shared" si="4"/>
        <v>204.52035749751738</v>
      </c>
      <c r="AJ50">
        <f t="shared" si="2"/>
        <v>0.6917867527923699</v>
      </c>
      <c r="AK50">
        <f t="shared" si="3"/>
        <v>4651.7224954231488</v>
      </c>
    </row>
    <row r="51" spans="1:37" x14ac:dyDescent="0.3">
      <c r="A51">
        <v>49</v>
      </c>
      <c r="B51">
        <v>142</v>
      </c>
      <c r="C51" t="s">
        <v>91</v>
      </c>
      <c r="D51">
        <v>5.1838068032543698E-2</v>
      </c>
      <c r="E51">
        <v>6144</v>
      </c>
      <c r="F51">
        <v>6144</v>
      </c>
      <c r="G51">
        <v>1</v>
      </c>
      <c r="H51">
        <v>2.91425305640393</v>
      </c>
      <c r="I51">
        <v>4.67305031114772</v>
      </c>
      <c r="J51">
        <v>-1.12271125755699</v>
      </c>
      <c r="K51" t="b">
        <v>1</v>
      </c>
      <c r="L51">
        <v>40.159999999999997</v>
      </c>
      <c r="M51" t="s">
        <v>92</v>
      </c>
      <c r="N51">
        <v>6.0248482125254199</v>
      </c>
      <c r="O51">
        <v>4.1130000000000004</v>
      </c>
      <c r="P51">
        <v>1.6040000000000001</v>
      </c>
      <c r="Q51" t="s">
        <v>145</v>
      </c>
      <c r="S51">
        <v>0</v>
      </c>
      <c r="T51">
        <v>12930</v>
      </c>
      <c r="U51">
        <v>6144</v>
      </c>
      <c r="V51">
        <v>680</v>
      </c>
      <c r="W51">
        <v>6144</v>
      </c>
      <c r="X51">
        <v>1</v>
      </c>
      <c r="Y51">
        <v>7.3408253702794607E-2</v>
      </c>
      <c r="Z51">
        <v>40.159999999999997</v>
      </c>
      <c r="AA51">
        <v>322</v>
      </c>
      <c r="AB51" t="s">
        <v>94</v>
      </c>
      <c r="AC51">
        <v>6.3359375</v>
      </c>
      <c r="AE51">
        <v>5</v>
      </c>
      <c r="AF51">
        <v>40.15625</v>
      </c>
      <c r="AG51">
        <v>5.1875</v>
      </c>
      <c r="AH51">
        <f t="shared" si="0"/>
        <v>34.96875</v>
      </c>
      <c r="AI51">
        <f t="shared" si="4"/>
        <v>7.7409638554216871</v>
      </c>
      <c r="AJ51">
        <f t="shared" si="2"/>
        <v>0.32539636420903628</v>
      </c>
      <c r="AK51">
        <f t="shared" si="3"/>
        <v>123.40718710121611</v>
      </c>
    </row>
    <row r="52" spans="1:37" x14ac:dyDescent="0.3">
      <c r="A52">
        <v>50</v>
      </c>
      <c r="B52">
        <v>144</v>
      </c>
      <c r="C52" t="s">
        <v>91</v>
      </c>
      <c r="D52">
        <v>2.49267172684061E-2</v>
      </c>
      <c r="E52">
        <v>6144</v>
      </c>
      <c r="F52">
        <v>24576</v>
      </c>
      <c r="G52">
        <v>4</v>
      </c>
      <c r="H52">
        <v>2.7005783131890402</v>
      </c>
      <c r="I52">
        <v>7.89602682586718</v>
      </c>
      <c r="J52">
        <v>-0.36847753156040203</v>
      </c>
      <c r="K52" t="b">
        <v>1</v>
      </c>
      <c r="L52">
        <v>840</v>
      </c>
      <c r="M52" t="s">
        <v>92</v>
      </c>
      <c r="N52">
        <v>8.1536361626800495</v>
      </c>
      <c r="O52" t="s">
        <v>101</v>
      </c>
      <c r="P52">
        <v>2.9239999999999999</v>
      </c>
      <c r="Q52" t="s">
        <v>146</v>
      </c>
      <c r="S52">
        <v>0</v>
      </c>
      <c r="T52" t="s">
        <v>101</v>
      </c>
      <c r="U52">
        <v>6144</v>
      </c>
      <c r="V52">
        <v>1187</v>
      </c>
      <c r="W52">
        <v>6144</v>
      </c>
      <c r="X52">
        <v>1</v>
      </c>
      <c r="Y52">
        <v>4.93595596871527E-2</v>
      </c>
      <c r="Z52">
        <v>840</v>
      </c>
      <c r="AA52" t="s">
        <v>101</v>
      </c>
      <c r="AB52" t="s">
        <v>94</v>
      </c>
      <c r="AC52">
        <v>28.984375</v>
      </c>
      <c r="AE52">
        <v>0</v>
      </c>
      <c r="AF52">
        <v>840</v>
      </c>
      <c r="AG52">
        <v>17.640625</v>
      </c>
      <c r="AH52">
        <f t="shared" si="0"/>
        <v>822.359375</v>
      </c>
      <c r="AI52">
        <f t="shared" si="4"/>
        <v>47.617360496014172</v>
      </c>
      <c r="AJ52">
        <f t="shared" si="2"/>
        <v>0.6917867527923699</v>
      </c>
      <c r="AK52">
        <f t="shared" si="3"/>
        <v>1214.247015585906</v>
      </c>
    </row>
    <row r="53" spans="1:37" x14ac:dyDescent="0.3">
      <c r="A53">
        <v>51</v>
      </c>
      <c r="B53">
        <v>145</v>
      </c>
      <c r="C53" t="s">
        <v>91</v>
      </c>
      <c r="D53">
        <v>1.53587420351437E-2</v>
      </c>
      <c r="E53">
        <v>6144</v>
      </c>
      <c r="F53">
        <v>24576</v>
      </c>
      <c r="G53">
        <v>4</v>
      </c>
      <c r="H53">
        <v>2.9027893345881601</v>
      </c>
      <c r="I53">
        <v>6.9508197738380604</v>
      </c>
      <c r="J53">
        <v>-1.1516429721397099</v>
      </c>
      <c r="K53" t="b">
        <v>1</v>
      </c>
      <c r="L53">
        <v>247.9</v>
      </c>
      <c r="M53" t="s">
        <v>92</v>
      </c>
      <c r="N53">
        <v>7.7145956717415096</v>
      </c>
      <c r="O53">
        <v>4.7699999999999996</v>
      </c>
      <c r="P53">
        <v>2.395</v>
      </c>
      <c r="Q53" t="s">
        <v>147</v>
      </c>
      <c r="R53" s="1" t="s">
        <v>1941</v>
      </c>
      <c r="S53">
        <v>0</v>
      </c>
      <c r="T53">
        <v>58880</v>
      </c>
      <c r="U53">
        <v>6144</v>
      </c>
      <c r="V53">
        <v>1128</v>
      </c>
      <c r="W53">
        <v>6144</v>
      </c>
      <c r="X53">
        <v>1</v>
      </c>
      <c r="Y53">
        <v>5.6654727975432598E-2</v>
      </c>
      <c r="Z53">
        <v>247.9</v>
      </c>
      <c r="AA53">
        <v>237.5</v>
      </c>
      <c r="AB53" t="s">
        <v>94</v>
      </c>
      <c r="AC53">
        <v>15.7421875</v>
      </c>
      <c r="AE53">
        <v>0</v>
      </c>
      <c r="AF53">
        <v>247.875</v>
      </c>
      <c r="AG53">
        <v>13.28125</v>
      </c>
      <c r="AH53">
        <f t="shared" si="0"/>
        <v>234.59375</v>
      </c>
      <c r="AI53">
        <f t="shared" si="4"/>
        <v>18.663529411764706</v>
      </c>
      <c r="AJ53">
        <f t="shared" si="2"/>
        <v>0.31611697111251758</v>
      </c>
      <c r="AK53">
        <f t="shared" si="3"/>
        <v>784.12430413858499</v>
      </c>
    </row>
    <row r="54" spans="1:37" x14ac:dyDescent="0.3">
      <c r="A54">
        <v>52</v>
      </c>
      <c r="B54">
        <v>152</v>
      </c>
      <c r="C54" t="s">
        <v>91</v>
      </c>
      <c r="D54">
        <v>1.3659379540732999E-2</v>
      </c>
      <c r="E54">
        <v>6144</v>
      </c>
      <c r="F54">
        <v>18432</v>
      </c>
      <c r="G54">
        <v>3</v>
      </c>
      <c r="H54">
        <v>2.3692039093478598</v>
      </c>
      <c r="I54">
        <v>8.3107230882592997</v>
      </c>
      <c r="J54">
        <v>-0.36847753156040203</v>
      </c>
      <c r="K54" t="b">
        <v>1</v>
      </c>
      <c r="L54">
        <v>3214</v>
      </c>
      <c r="M54" t="s">
        <v>92</v>
      </c>
      <c r="N54">
        <v>8.5657630733511194</v>
      </c>
      <c r="O54" t="s">
        <v>101</v>
      </c>
      <c r="P54">
        <v>3.508</v>
      </c>
      <c r="Q54" t="s">
        <v>148</v>
      </c>
      <c r="S54">
        <v>0</v>
      </c>
      <c r="T54" t="s">
        <v>101</v>
      </c>
      <c r="U54">
        <v>6144</v>
      </c>
      <c r="V54">
        <v>1205</v>
      </c>
      <c r="W54">
        <v>6144</v>
      </c>
      <c r="X54">
        <v>1</v>
      </c>
      <c r="Y54">
        <v>3.94434239019208E-2</v>
      </c>
      <c r="Z54">
        <v>3214</v>
      </c>
      <c r="AA54" t="s">
        <v>101</v>
      </c>
      <c r="AB54" t="s">
        <v>94</v>
      </c>
      <c r="AC54">
        <v>56.6875</v>
      </c>
      <c r="AE54">
        <v>0</v>
      </c>
      <c r="AF54">
        <v>3214</v>
      </c>
      <c r="AG54">
        <v>13.4140625</v>
      </c>
      <c r="AH54">
        <f t="shared" si="0"/>
        <v>3200.5859375</v>
      </c>
      <c r="AI54">
        <f t="shared" si="4"/>
        <v>239.59930110658124</v>
      </c>
      <c r="AJ54">
        <f t="shared" si="2"/>
        <v>0.6917867527923699</v>
      </c>
      <c r="AK54">
        <f t="shared" si="3"/>
        <v>4645.9403667775023</v>
      </c>
    </row>
    <row r="55" spans="1:37" x14ac:dyDescent="0.3">
      <c r="A55">
        <v>53</v>
      </c>
      <c r="B55">
        <v>153</v>
      </c>
      <c r="C55" t="s">
        <v>91</v>
      </c>
      <c r="D55">
        <v>5.9512798252191398E-2</v>
      </c>
      <c r="E55">
        <v>6144</v>
      </c>
      <c r="F55">
        <v>6144</v>
      </c>
      <c r="G55">
        <v>1</v>
      </c>
      <c r="H55">
        <v>4.1793571056966297</v>
      </c>
      <c r="I55">
        <v>6.3751521475567703</v>
      </c>
      <c r="J55">
        <v>-1.1315515036794901</v>
      </c>
      <c r="K55" t="b">
        <v>1</v>
      </c>
      <c r="L55">
        <v>33.5</v>
      </c>
      <c r="M55" t="s">
        <v>92</v>
      </c>
      <c r="N55">
        <v>7.2379165519567703</v>
      </c>
      <c r="O55">
        <v>4.117</v>
      </c>
      <c r="P55">
        <v>1.5249999999999999</v>
      </c>
      <c r="Q55" t="s">
        <v>149</v>
      </c>
      <c r="S55">
        <v>0</v>
      </c>
      <c r="T55">
        <v>13070</v>
      </c>
      <c r="U55">
        <v>6144</v>
      </c>
      <c r="V55">
        <v>327</v>
      </c>
      <c r="W55">
        <v>6144</v>
      </c>
      <c r="X55">
        <v>1</v>
      </c>
      <c r="Y55">
        <v>0.17581884969155401</v>
      </c>
      <c r="Z55">
        <v>33.5</v>
      </c>
      <c r="AA55">
        <v>390.2</v>
      </c>
      <c r="AB55" t="s">
        <v>94</v>
      </c>
      <c r="AC55">
        <v>5.7890625</v>
      </c>
      <c r="AE55">
        <v>4</v>
      </c>
      <c r="AF55">
        <v>33.5</v>
      </c>
      <c r="AG55">
        <v>7.98828125</v>
      </c>
      <c r="AH55">
        <f t="shared" si="0"/>
        <v>25.51171875</v>
      </c>
      <c r="AI55">
        <f t="shared" si="4"/>
        <v>4.1936430317848412</v>
      </c>
      <c r="AJ55">
        <f t="shared" si="2"/>
        <v>0.32253245773227995</v>
      </c>
      <c r="AK55">
        <f t="shared" si="3"/>
        <v>103.86551553768545</v>
      </c>
    </row>
    <row r="56" spans="1:37" x14ac:dyDescent="0.3">
      <c r="A56">
        <v>54</v>
      </c>
      <c r="B56">
        <v>155</v>
      </c>
      <c r="C56" t="s">
        <v>91</v>
      </c>
      <c r="D56">
        <v>2.6756720205529799E-2</v>
      </c>
      <c r="E56">
        <v>6144</v>
      </c>
      <c r="F56">
        <v>24576</v>
      </c>
      <c r="G56">
        <v>4</v>
      </c>
      <c r="H56">
        <v>2.6182728426719901</v>
      </c>
      <c r="I56">
        <v>7.6246968914530298</v>
      </c>
      <c r="J56">
        <v>-0.36847753156040203</v>
      </c>
      <c r="K56" t="b">
        <v>1</v>
      </c>
      <c r="L56">
        <v>816</v>
      </c>
      <c r="M56" t="s">
        <v>92</v>
      </c>
      <c r="N56">
        <v>7.9288949126224697</v>
      </c>
      <c r="O56" t="s">
        <v>101</v>
      </c>
      <c r="P56">
        <v>2.9119999999999999</v>
      </c>
      <c r="Q56" t="s">
        <v>150</v>
      </c>
      <c r="S56">
        <v>0</v>
      </c>
      <c r="T56" t="s">
        <v>101</v>
      </c>
      <c r="U56">
        <v>6144</v>
      </c>
      <c r="V56">
        <v>1413</v>
      </c>
      <c r="W56">
        <v>6144</v>
      </c>
      <c r="X56">
        <v>1</v>
      </c>
      <c r="Y56">
        <v>4.3050744374221898E-2</v>
      </c>
      <c r="Z56">
        <v>816</v>
      </c>
      <c r="AA56" t="s">
        <v>101</v>
      </c>
      <c r="AB56" t="s">
        <v>94</v>
      </c>
      <c r="AC56">
        <v>28.5625</v>
      </c>
      <c r="AE56">
        <v>0</v>
      </c>
      <c r="AF56">
        <v>816</v>
      </c>
      <c r="AG56">
        <v>15.4609375</v>
      </c>
      <c r="AH56">
        <f t="shared" si="0"/>
        <v>800.5390625</v>
      </c>
      <c r="AI56">
        <f t="shared" si="4"/>
        <v>52.778170793329963</v>
      </c>
      <c r="AJ56">
        <f t="shared" si="2"/>
        <v>0.6917867527923699</v>
      </c>
      <c r="AK56">
        <f t="shared" si="3"/>
        <v>1179.554243712023</v>
      </c>
    </row>
    <row r="57" spans="1:37" x14ac:dyDescent="0.3">
      <c r="A57">
        <v>55</v>
      </c>
      <c r="B57">
        <v>156</v>
      </c>
      <c r="C57" t="s">
        <v>91</v>
      </c>
      <c r="D57">
        <v>1.3182178275571299E-2</v>
      </c>
      <c r="E57">
        <v>6144</v>
      </c>
      <c r="F57">
        <v>24576</v>
      </c>
      <c r="G57">
        <v>4</v>
      </c>
      <c r="H57">
        <v>2.8820977792777902</v>
      </c>
      <c r="I57">
        <v>6.9744514619632598</v>
      </c>
      <c r="J57">
        <v>-1.1516429721397099</v>
      </c>
      <c r="K57" t="b">
        <v>1</v>
      </c>
      <c r="L57">
        <v>262.5</v>
      </c>
      <c r="M57" t="s">
        <v>92</v>
      </c>
      <c r="N57">
        <v>7.7228237416019097</v>
      </c>
      <c r="O57">
        <v>4.7770000000000001</v>
      </c>
      <c r="P57">
        <v>2.42</v>
      </c>
      <c r="Q57" t="s">
        <v>151</v>
      </c>
      <c r="R57" s="1" t="s">
        <v>1941</v>
      </c>
      <c r="S57">
        <v>0</v>
      </c>
      <c r="T57">
        <v>60000</v>
      </c>
      <c r="U57">
        <v>6144</v>
      </c>
      <c r="V57">
        <v>1162</v>
      </c>
      <c r="W57">
        <v>6144</v>
      </c>
      <c r="X57">
        <v>1</v>
      </c>
      <c r="Y57">
        <v>5.5212716883409403E-2</v>
      </c>
      <c r="Z57">
        <v>262.5</v>
      </c>
      <c r="AA57">
        <v>228.6</v>
      </c>
      <c r="AB57" t="s">
        <v>94</v>
      </c>
      <c r="AC57">
        <v>16.203125</v>
      </c>
      <c r="AE57">
        <v>0</v>
      </c>
      <c r="AF57">
        <v>262.5</v>
      </c>
      <c r="AG57">
        <v>13.2109375</v>
      </c>
      <c r="AH57">
        <f t="shared" si="0"/>
        <v>249.2890625</v>
      </c>
      <c r="AI57">
        <f t="shared" si="4"/>
        <v>19.869899467770551</v>
      </c>
      <c r="AJ57">
        <f t="shared" si="2"/>
        <v>0.31611697111251758</v>
      </c>
      <c r="AK57">
        <f t="shared" si="3"/>
        <v>830.38882435251048</v>
      </c>
    </row>
    <row r="58" spans="1:37" x14ac:dyDescent="0.3">
      <c r="A58">
        <v>56</v>
      </c>
      <c r="B58">
        <v>163</v>
      </c>
      <c r="C58" t="s">
        <v>91</v>
      </c>
      <c r="D58">
        <v>1.70442362114358E-2</v>
      </c>
      <c r="E58">
        <v>6144</v>
      </c>
      <c r="F58">
        <v>18432</v>
      </c>
      <c r="G58">
        <v>3</v>
      </c>
      <c r="H58">
        <v>2.3316590438943101</v>
      </c>
      <c r="I58">
        <v>8.2200089340414593</v>
      </c>
      <c r="J58">
        <v>-0.36847753156040203</v>
      </c>
      <c r="K58" t="b">
        <v>1</v>
      </c>
      <c r="L58">
        <v>3354</v>
      </c>
      <c r="M58" t="s">
        <v>92</v>
      </c>
      <c r="N58">
        <v>8.5394944063216993</v>
      </c>
      <c r="O58" t="s">
        <v>101</v>
      </c>
      <c r="P58">
        <v>3.5249999999999999</v>
      </c>
      <c r="Q58" t="s">
        <v>152</v>
      </c>
      <c r="S58">
        <v>0</v>
      </c>
      <c r="T58" t="s">
        <v>101</v>
      </c>
      <c r="U58">
        <v>6144</v>
      </c>
      <c r="V58">
        <v>1428</v>
      </c>
      <c r="W58">
        <v>6144</v>
      </c>
      <c r="X58">
        <v>1</v>
      </c>
      <c r="Y58">
        <v>3.5239435204714502E-2</v>
      </c>
      <c r="Z58">
        <v>3354</v>
      </c>
      <c r="AA58" t="s">
        <v>101</v>
      </c>
      <c r="AB58" t="s">
        <v>94</v>
      </c>
      <c r="AC58">
        <v>57.90625</v>
      </c>
      <c r="AE58">
        <v>0</v>
      </c>
      <c r="AF58">
        <v>3354</v>
      </c>
      <c r="AG58">
        <v>11.328125</v>
      </c>
      <c r="AH58">
        <f t="shared" si="0"/>
        <v>3342.671875</v>
      </c>
      <c r="AI58">
        <f t="shared" si="4"/>
        <v>296.07724137931035</v>
      </c>
      <c r="AJ58">
        <f t="shared" si="2"/>
        <v>0.6917867527923699</v>
      </c>
      <c r="AK58">
        <f t="shared" si="3"/>
        <v>4848.3148693751527</v>
      </c>
    </row>
    <row r="59" spans="1:37" x14ac:dyDescent="0.3">
      <c r="A59">
        <v>57</v>
      </c>
      <c r="B59">
        <v>164</v>
      </c>
      <c r="C59" t="s">
        <v>91</v>
      </c>
      <c r="D59">
        <v>4.8889836301693503E-2</v>
      </c>
      <c r="E59">
        <v>6144</v>
      </c>
      <c r="F59">
        <v>6144</v>
      </c>
      <c r="G59">
        <v>1</v>
      </c>
      <c r="H59">
        <v>9.6169047780862407</v>
      </c>
      <c r="I59">
        <v>14.9324986300362</v>
      </c>
      <c r="J59">
        <v>-1.1315515036794901</v>
      </c>
      <c r="K59" t="b">
        <v>1</v>
      </c>
      <c r="L59">
        <v>35.700000000000003</v>
      </c>
      <c r="M59" t="s">
        <v>92</v>
      </c>
      <c r="N59">
        <v>14.968422885842701</v>
      </c>
      <c r="O59">
        <v>4.1100000000000003</v>
      </c>
      <c r="P59">
        <v>1.5529999999999999</v>
      </c>
      <c r="Q59" t="s">
        <v>153</v>
      </c>
      <c r="S59">
        <v>0</v>
      </c>
      <c r="T59">
        <v>12860</v>
      </c>
      <c r="U59">
        <v>6144</v>
      </c>
      <c r="V59">
        <v>25</v>
      </c>
      <c r="W59">
        <v>6144</v>
      </c>
      <c r="X59">
        <v>1</v>
      </c>
      <c r="Y59">
        <v>1.7233809556172399</v>
      </c>
      <c r="Z59">
        <v>35.700000000000003</v>
      </c>
      <c r="AA59">
        <v>360.5</v>
      </c>
      <c r="AB59" t="s">
        <v>94</v>
      </c>
      <c r="AC59">
        <v>5.97265625</v>
      </c>
      <c r="AD59" t="s">
        <v>98</v>
      </c>
      <c r="AE59">
        <v>3</v>
      </c>
      <c r="AF59">
        <v>35.6875</v>
      </c>
      <c r="AG59">
        <v>17.3125</v>
      </c>
      <c r="AH59">
        <f t="shared" si="0"/>
        <v>18.375</v>
      </c>
      <c r="AI59">
        <f t="shared" si="4"/>
        <v>2.0613718411552346</v>
      </c>
      <c r="AJ59">
        <f t="shared" si="2"/>
        <v>0.32253245773227995</v>
      </c>
      <c r="AK59">
        <f t="shared" si="3"/>
        <v>110.6477786791388</v>
      </c>
    </row>
    <row r="60" spans="1:37" x14ac:dyDescent="0.3">
      <c r="A60">
        <v>58</v>
      </c>
      <c r="B60">
        <v>166</v>
      </c>
      <c r="C60" t="s">
        <v>91</v>
      </c>
      <c r="D60">
        <v>2.8589710474213201E-2</v>
      </c>
      <c r="E60">
        <v>6144</v>
      </c>
      <c r="F60">
        <v>24576</v>
      </c>
      <c r="G60">
        <v>4</v>
      </c>
      <c r="H60">
        <v>2.6119148219174599</v>
      </c>
      <c r="I60">
        <v>7.6316886202900998</v>
      </c>
      <c r="J60">
        <v>-0.36847753156040203</v>
      </c>
      <c r="K60" t="b">
        <v>1</v>
      </c>
      <c r="L60">
        <v>835.5</v>
      </c>
      <c r="M60" t="s">
        <v>92</v>
      </c>
      <c r="N60">
        <v>7.9138282676683396</v>
      </c>
      <c r="O60" t="s">
        <v>101</v>
      </c>
      <c r="P60">
        <v>2.9220000000000002</v>
      </c>
      <c r="Q60" t="s">
        <v>154</v>
      </c>
      <c r="S60">
        <v>0</v>
      </c>
      <c r="T60" t="s">
        <v>101</v>
      </c>
      <c r="U60">
        <v>6144</v>
      </c>
      <c r="V60">
        <v>1465</v>
      </c>
      <c r="W60">
        <v>6144</v>
      </c>
      <c r="X60">
        <v>1</v>
      </c>
      <c r="Y60">
        <v>4.2113688103481102E-2</v>
      </c>
      <c r="Z60">
        <v>835.5</v>
      </c>
      <c r="AA60" t="s">
        <v>101</v>
      </c>
      <c r="AB60" t="s">
        <v>94</v>
      </c>
      <c r="AC60">
        <v>28.90625</v>
      </c>
      <c r="AE60">
        <v>0</v>
      </c>
      <c r="AF60">
        <v>835.5</v>
      </c>
      <c r="AG60">
        <v>15.109375</v>
      </c>
      <c r="AH60">
        <f t="shared" si="0"/>
        <v>820.390625</v>
      </c>
      <c r="AI60">
        <f t="shared" si="4"/>
        <v>55.296794208893488</v>
      </c>
      <c r="AJ60">
        <f t="shared" si="2"/>
        <v>0.6917867527923699</v>
      </c>
      <c r="AK60">
        <f t="shared" si="3"/>
        <v>1207.7421208595529</v>
      </c>
    </row>
    <row r="61" spans="1:37" x14ac:dyDescent="0.3">
      <c r="A61">
        <v>59</v>
      </c>
      <c r="B61">
        <v>167</v>
      </c>
      <c r="C61" t="s">
        <v>91</v>
      </c>
      <c r="D61">
        <v>1.09064409468072E-2</v>
      </c>
      <c r="E61">
        <v>6144</v>
      </c>
      <c r="F61">
        <v>24576</v>
      </c>
      <c r="G61">
        <v>4</v>
      </c>
      <c r="H61">
        <v>2.8875557767819102</v>
      </c>
      <c r="I61">
        <v>6.9651003600110597</v>
      </c>
      <c r="J61">
        <v>-1.1516429721397099</v>
      </c>
      <c r="K61" t="b">
        <v>1</v>
      </c>
      <c r="L61">
        <v>258.5</v>
      </c>
      <c r="M61" t="s">
        <v>92</v>
      </c>
      <c r="N61">
        <v>7.7926946994204904</v>
      </c>
      <c r="O61">
        <v>4.79</v>
      </c>
      <c r="P61">
        <v>2.4119999999999999</v>
      </c>
      <c r="Q61" t="s">
        <v>155</v>
      </c>
      <c r="R61" s="1" t="s">
        <v>1941</v>
      </c>
      <c r="S61">
        <v>0</v>
      </c>
      <c r="T61">
        <v>61800</v>
      </c>
      <c r="U61">
        <v>6144</v>
      </c>
      <c r="V61">
        <v>1211</v>
      </c>
      <c r="W61">
        <v>6144</v>
      </c>
      <c r="X61">
        <v>1</v>
      </c>
      <c r="Y61">
        <v>5.4241004311215799E-2</v>
      </c>
      <c r="Z61">
        <v>258.5</v>
      </c>
      <c r="AA61">
        <v>239</v>
      </c>
      <c r="AB61" t="s">
        <v>94</v>
      </c>
      <c r="AC61">
        <v>16.078125</v>
      </c>
      <c r="AE61">
        <v>0</v>
      </c>
      <c r="AF61">
        <v>258.5</v>
      </c>
      <c r="AG61">
        <v>13.2578125</v>
      </c>
      <c r="AH61">
        <f t="shared" si="0"/>
        <v>245.2421875</v>
      </c>
      <c r="AI61">
        <f t="shared" si="4"/>
        <v>19.497937536829699</v>
      </c>
      <c r="AJ61">
        <f t="shared" si="2"/>
        <v>0.31611697111251758</v>
      </c>
      <c r="AK61">
        <f t="shared" si="3"/>
        <v>817.73528036237701</v>
      </c>
    </row>
    <row r="62" spans="1:37" x14ac:dyDescent="0.3">
      <c r="A62">
        <v>60</v>
      </c>
      <c r="B62">
        <v>174</v>
      </c>
      <c r="C62" t="s">
        <v>91</v>
      </c>
      <c r="D62">
        <v>1.98798019487476E-2</v>
      </c>
      <c r="E62">
        <v>6144</v>
      </c>
      <c r="F62">
        <v>18432</v>
      </c>
      <c r="G62">
        <v>3</v>
      </c>
      <c r="H62">
        <v>2.2704514739644601</v>
      </c>
      <c r="I62">
        <v>8.1017868026036499</v>
      </c>
      <c r="J62">
        <v>-0.36847753156040203</v>
      </c>
      <c r="K62" t="b">
        <v>1</v>
      </c>
      <c r="L62">
        <v>3702</v>
      </c>
      <c r="M62" t="s">
        <v>92</v>
      </c>
      <c r="N62">
        <v>8.4828189518921402</v>
      </c>
      <c r="O62" t="s">
        <v>101</v>
      </c>
      <c r="P62">
        <v>3.5680000000000001</v>
      </c>
      <c r="Q62" t="s">
        <v>156</v>
      </c>
      <c r="S62">
        <v>0</v>
      </c>
      <c r="T62" t="s">
        <v>101</v>
      </c>
      <c r="U62">
        <v>6144</v>
      </c>
      <c r="V62">
        <v>1636</v>
      </c>
      <c r="W62">
        <v>6144</v>
      </c>
      <c r="X62">
        <v>1</v>
      </c>
      <c r="Y62">
        <v>3.1409891178964103E-2</v>
      </c>
      <c r="Z62">
        <v>3702</v>
      </c>
      <c r="AA62" t="s">
        <v>101</v>
      </c>
      <c r="AB62" t="s">
        <v>94</v>
      </c>
      <c r="AC62">
        <v>60.84375</v>
      </c>
      <c r="AE62">
        <v>0</v>
      </c>
      <c r="AF62">
        <v>3702</v>
      </c>
      <c r="AG62">
        <v>10.0625</v>
      </c>
      <c r="AH62">
        <f t="shared" si="0"/>
        <v>3691.9375</v>
      </c>
      <c r="AI62">
        <f t="shared" si="4"/>
        <v>367.9006211180124</v>
      </c>
      <c r="AJ62">
        <f t="shared" si="2"/>
        <v>0.6917867527923699</v>
      </c>
      <c r="AK62">
        <f t="shared" si="3"/>
        <v>5351.3600615464566</v>
      </c>
    </row>
    <row r="63" spans="1:37" x14ac:dyDescent="0.3">
      <c r="A63">
        <v>61</v>
      </c>
      <c r="B63">
        <v>175</v>
      </c>
      <c r="C63" t="s">
        <v>91</v>
      </c>
      <c r="D63">
        <v>5.94472612480344E-2</v>
      </c>
      <c r="E63">
        <v>6144</v>
      </c>
      <c r="F63">
        <v>6144</v>
      </c>
      <c r="G63">
        <v>1</v>
      </c>
      <c r="H63">
        <v>10.0661397816187</v>
      </c>
      <c r="I63">
        <v>15.0500585992756</v>
      </c>
      <c r="J63">
        <v>-1.1315515036794901</v>
      </c>
      <c r="K63" t="b">
        <v>1</v>
      </c>
      <c r="L63">
        <v>31.25</v>
      </c>
      <c r="M63" t="s">
        <v>92</v>
      </c>
      <c r="N63">
        <v>15.114089693635499</v>
      </c>
      <c r="O63">
        <v>4.09</v>
      </c>
      <c r="P63">
        <v>1.4950000000000001</v>
      </c>
      <c r="Q63" t="s">
        <v>157</v>
      </c>
      <c r="S63">
        <v>0</v>
      </c>
      <c r="T63">
        <v>12270</v>
      </c>
      <c r="U63">
        <v>6144</v>
      </c>
      <c r="V63">
        <v>22</v>
      </c>
      <c r="W63">
        <v>6144</v>
      </c>
      <c r="X63">
        <v>1</v>
      </c>
      <c r="Y63">
        <v>1.9329074960212</v>
      </c>
      <c r="Z63">
        <v>31.25</v>
      </c>
      <c r="AA63">
        <v>392.8</v>
      </c>
      <c r="AB63" t="s">
        <v>94</v>
      </c>
      <c r="AC63">
        <v>5.58984375</v>
      </c>
      <c r="AD63" t="s">
        <v>98</v>
      </c>
      <c r="AE63">
        <v>4</v>
      </c>
      <c r="AF63">
        <v>31.25</v>
      </c>
      <c r="AG63">
        <v>16.921875</v>
      </c>
      <c r="AH63">
        <f t="shared" si="0"/>
        <v>14.328125</v>
      </c>
      <c r="AI63">
        <f t="shared" si="4"/>
        <v>1.8467220683287164</v>
      </c>
      <c r="AJ63">
        <f t="shared" si="2"/>
        <v>0.32253245773227995</v>
      </c>
      <c r="AK63">
        <f t="shared" si="3"/>
        <v>96.889473449333451</v>
      </c>
    </row>
    <row r="64" spans="1:37" x14ac:dyDescent="0.3">
      <c r="A64">
        <v>62</v>
      </c>
      <c r="B64">
        <v>177</v>
      </c>
      <c r="C64" t="s">
        <v>91</v>
      </c>
      <c r="D64">
        <v>2.7780339823799099E-2</v>
      </c>
      <c r="E64">
        <v>6144</v>
      </c>
      <c r="F64">
        <v>24576</v>
      </c>
      <c r="G64">
        <v>4</v>
      </c>
      <c r="H64">
        <v>2.5954239087222102</v>
      </c>
      <c r="I64">
        <v>7.55308910936738</v>
      </c>
      <c r="J64">
        <v>-0.36847753156040203</v>
      </c>
      <c r="K64" t="b">
        <v>1</v>
      </c>
      <c r="L64">
        <v>814</v>
      </c>
      <c r="M64" t="s">
        <v>92</v>
      </c>
      <c r="N64">
        <v>7.8713456395636303</v>
      </c>
      <c r="O64" t="s">
        <v>101</v>
      </c>
      <c r="P64">
        <v>2.91</v>
      </c>
      <c r="Q64" t="s">
        <v>158</v>
      </c>
      <c r="S64">
        <v>0</v>
      </c>
      <c r="T64" t="s">
        <v>101</v>
      </c>
      <c r="U64">
        <v>6144</v>
      </c>
      <c r="V64">
        <v>1431</v>
      </c>
      <c r="W64">
        <v>6144</v>
      </c>
      <c r="X64">
        <v>1</v>
      </c>
      <c r="Y64">
        <v>4.2175115356826401E-2</v>
      </c>
      <c r="Z64">
        <v>814</v>
      </c>
      <c r="AA64" t="s">
        <v>101</v>
      </c>
      <c r="AB64" t="s">
        <v>94</v>
      </c>
      <c r="AC64">
        <v>28.53125</v>
      </c>
      <c r="AE64">
        <v>0</v>
      </c>
      <c r="AF64">
        <v>814</v>
      </c>
      <c r="AG64">
        <v>15.4921875</v>
      </c>
      <c r="AH64">
        <f t="shared" si="0"/>
        <v>798.5078125</v>
      </c>
      <c r="AI64">
        <f t="shared" si="4"/>
        <v>52.542612203731721</v>
      </c>
      <c r="AJ64">
        <f t="shared" si="2"/>
        <v>0.6917867527923699</v>
      </c>
      <c r="AK64">
        <f t="shared" si="3"/>
        <v>1176.6631793891993</v>
      </c>
    </row>
    <row r="65" spans="1:37" x14ac:dyDescent="0.3">
      <c r="A65">
        <v>63</v>
      </c>
      <c r="B65">
        <v>178</v>
      </c>
      <c r="C65" t="s">
        <v>91</v>
      </c>
      <c r="D65">
        <v>1.33461908152929E-2</v>
      </c>
      <c r="E65">
        <v>6144</v>
      </c>
      <c r="F65">
        <v>24576</v>
      </c>
      <c r="G65">
        <v>4</v>
      </c>
      <c r="H65">
        <v>2.9289461208881198</v>
      </c>
      <c r="I65">
        <v>7.1335855717724304</v>
      </c>
      <c r="J65">
        <v>-1.15325028961652</v>
      </c>
      <c r="K65" t="b">
        <v>1</v>
      </c>
      <c r="L65">
        <v>272.8</v>
      </c>
      <c r="M65" t="s">
        <v>92</v>
      </c>
      <c r="N65">
        <v>7.8179937824856403</v>
      </c>
      <c r="O65">
        <v>4.7969999999999997</v>
      </c>
      <c r="P65">
        <v>2.4359999999999999</v>
      </c>
      <c r="Q65" t="s">
        <v>159</v>
      </c>
      <c r="R65" s="1" t="s">
        <v>1941</v>
      </c>
      <c r="S65">
        <v>0</v>
      </c>
      <c r="T65">
        <v>62400</v>
      </c>
      <c r="U65">
        <v>6144</v>
      </c>
      <c r="V65">
        <v>1188</v>
      </c>
      <c r="W65">
        <v>6144</v>
      </c>
      <c r="X65">
        <v>1</v>
      </c>
      <c r="Y65">
        <v>5.5964403198173397E-2</v>
      </c>
      <c r="Z65">
        <v>272.8</v>
      </c>
      <c r="AA65">
        <v>228.8</v>
      </c>
      <c r="AB65" t="s">
        <v>94</v>
      </c>
      <c r="AC65">
        <v>16.515625</v>
      </c>
      <c r="AE65">
        <v>0</v>
      </c>
      <c r="AF65">
        <v>272.75</v>
      </c>
      <c r="AG65">
        <v>13.671875</v>
      </c>
      <c r="AH65">
        <f t="shared" si="0"/>
        <v>259.078125</v>
      </c>
      <c r="AI65">
        <f t="shared" si="4"/>
        <v>19.949714285714286</v>
      </c>
      <c r="AJ65">
        <f t="shared" si="2"/>
        <v>0.31560927890071516</v>
      </c>
      <c r="AK65">
        <f t="shared" si="3"/>
        <v>864.20146121813514</v>
      </c>
    </row>
    <row r="66" spans="1:37" x14ac:dyDescent="0.3">
      <c r="A66">
        <v>64</v>
      </c>
      <c r="B66">
        <v>185</v>
      </c>
      <c r="C66" t="s">
        <v>91</v>
      </c>
      <c r="D66">
        <v>1.9103443812150001E-2</v>
      </c>
      <c r="E66">
        <v>6144</v>
      </c>
      <c r="F66">
        <v>18432</v>
      </c>
      <c r="G66">
        <v>3</v>
      </c>
      <c r="H66">
        <v>2.2639620692512801</v>
      </c>
      <c r="I66">
        <v>8.0830520753737396</v>
      </c>
      <c r="J66">
        <v>-0.36847753156040203</v>
      </c>
      <c r="K66" t="b">
        <v>1</v>
      </c>
      <c r="L66">
        <v>3724</v>
      </c>
      <c r="M66" t="s">
        <v>92</v>
      </c>
      <c r="N66">
        <v>8.4392410901400901</v>
      </c>
      <c r="O66" t="s">
        <v>101</v>
      </c>
      <c r="P66">
        <v>3.57</v>
      </c>
      <c r="Q66" t="s">
        <v>160</v>
      </c>
      <c r="S66">
        <v>0</v>
      </c>
      <c r="T66" t="s">
        <v>101</v>
      </c>
      <c r="U66">
        <v>6144</v>
      </c>
      <c r="V66">
        <v>1622</v>
      </c>
      <c r="W66">
        <v>6144</v>
      </c>
      <c r="X66">
        <v>1</v>
      </c>
      <c r="Y66">
        <v>3.1384023208723799E-2</v>
      </c>
      <c r="Z66">
        <v>3724</v>
      </c>
      <c r="AA66" t="s">
        <v>101</v>
      </c>
      <c r="AB66" t="s">
        <v>94</v>
      </c>
      <c r="AC66">
        <v>61.03125</v>
      </c>
      <c r="AE66">
        <v>0</v>
      </c>
      <c r="AF66">
        <v>3724</v>
      </c>
      <c r="AG66">
        <v>10.1875</v>
      </c>
      <c r="AH66">
        <f t="shared" si="0"/>
        <v>3713.8125</v>
      </c>
      <c r="AI66">
        <f t="shared" si="4"/>
        <v>365.54601226993867</v>
      </c>
      <c r="AJ66">
        <f t="shared" si="2"/>
        <v>0.6917867527923699</v>
      </c>
      <c r="AK66">
        <f t="shared" si="3"/>
        <v>5383.1617690975163</v>
      </c>
    </row>
    <row r="67" spans="1:37" x14ac:dyDescent="0.3">
      <c r="A67">
        <v>65</v>
      </c>
      <c r="B67">
        <v>186</v>
      </c>
      <c r="C67" t="s">
        <v>91</v>
      </c>
      <c r="D67">
        <v>5.8073413146383299E-2</v>
      </c>
      <c r="E67">
        <v>6144</v>
      </c>
      <c r="F67">
        <v>6144</v>
      </c>
      <c r="G67">
        <v>1</v>
      </c>
      <c r="H67">
        <v>3.3663633203519798</v>
      </c>
      <c r="I67">
        <v>5.0363951238078402</v>
      </c>
      <c r="J67">
        <v>-1.1283368687258499</v>
      </c>
      <c r="K67" t="b">
        <v>1</v>
      </c>
      <c r="L67">
        <v>31.33</v>
      </c>
      <c r="M67" t="s">
        <v>92</v>
      </c>
      <c r="N67">
        <v>6.3756034212277504</v>
      </c>
      <c r="O67">
        <v>4.0999999999999996</v>
      </c>
      <c r="P67">
        <v>1.496</v>
      </c>
      <c r="Q67" t="s">
        <v>161</v>
      </c>
      <c r="S67">
        <v>0</v>
      </c>
      <c r="T67">
        <v>12690</v>
      </c>
      <c r="U67">
        <v>6144</v>
      </c>
      <c r="V67">
        <v>493</v>
      </c>
      <c r="W67">
        <v>6144</v>
      </c>
      <c r="X67">
        <v>1</v>
      </c>
      <c r="Y67">
        <v>0.106575643925373</v>
      </c>
      <c r="Z67">
        <v>31.33</v>
      </c>
      <c r="AA67">
        <v>405</v>
      </c>
      <c r="AB67" t="s">
        <v>94</v>
      </c>
      <c r="AC67">
        <v>5.59765625</v>
      </c>
      <c r="AE67">
        <v>4</v>
      </c>
      <c r="AF67">
        <v>31.328125</v>
      </c>
      <c r="AG67">
        <v>6.28125</v>
      </c>
      <c r="AH67">
        <f t="shared" ref="AH67:AH130" si="5">AF67-AG67</f>
        <v>25.046875</v>
      </c>
      <c r="AI67">
        <f t="shared" si="4"/>
        <v>4.9875621890547261</v>
      </c>
      <c r="AJ67">
        <f t="shared" ref="AJ67:AJ130" si="6">EXP(J67)</f>
        <v>0.32357095013727738</v>
      </c>
      <c r="AK67">
        <f t="shared" ref="AK67:AK130" si="7">AF67/AJ67</f>
        <v>96.819955520447095</v>
      </c>
    </row>
    <row r="68" spans="1:37" x14ac:dyDescent="0.3">
      <c r="A68">
        <v>66</v>
      </c>
      <c r="B68">
        <v>188</v>
      </c>
      <c r="C68" t="s">
        <v>91</v>
      </c>
      <c r="D68">
        <v>2.74848448221344E-2</v>
      </c>
      <c r="E68">
        <v>6144</v>
      </c>
      <c r="F68">
        <v>24576</v>
      </c>
      <c r="G68">
        <v>4</v>
      </c>
      <c r="H68">
        <v>2.5977682251577199</v>
      </c>
      <c r="I68">
        <v>7.6816818220484402</v>
      </c>
      <c r="J68">
        <v>-0.36847753156040203</v>
      </c>
      <c r="K68" t="b">
        <v>1</v>
      </c>
      <c r="L68">
        <v>904</v>
      </c>
      <c r="M68" t="s">
        <v>92</v>
      </c>
      <c r="N68">
        <v>7.9446070605092798</v>
      </c>
      <c r="O68" t="s">
        <v>101</v>
      </c>
      <c r="P68">
        <v>2.9569999999999999</v>
      </c>
      <c r="Q68" t="s">
        <v>162</v>
      </c>
      <c r="S68">
        <v>0</v>
      </c>
      <c r="T68" t="s">
        <v>101</v>
      </c>
      <c r="U68">
        <v>6144</v>
      </c>
      <c r="V68">
        <v>1463</v>
      </c>
      <c r="W68">
        <v>6144</v>
      </c>
      <c r="X68">
        <v>1</v>
      </c>
      <c r="Y68">
        <v>4.1772610548287702E-2</v>
      </c>
      <c r="Z68">
        <v>904</v>
      </c>
      <c r="AA68" t="s">
        <v>101</v>
      </c>
      <c r="AB68" t="s">
        <v>94</v>
      </c>
      <c r="AC68">
        <v>30.0625</v>
      </c>
      <c r="AE68">
        <v>0</v>
      </c>
      <c r="AF68">
        <v>904</v>
      </c>
      <c r="AG68">
        <v>15.4765625</v>
      </c>
      <c r="AH68">
        <f t="shared" si="5"/>
        <v>888.5234375</v>
      </c>
      <c r="AI68">
        <f t="shared" si="4"/>
        <v>58.410903584048462</v>
      </c>
      <c r="AJ68">
        <f t="shared" si="6"/>
        <v>0.6917867527923699</v>
      </c>
      <c r="AK68">
        <f t="shared" si="7"/>
        <v>1306.7610739162606</v>
      </c>
    </row>
    <row r="69" spans="1:37" x14ac:dyDescent="0.3">
      <c r="A69">
        <v>67</v>
      </c>
      <c r="B69">
        <v>189</v>
      </c>
      <c r="C69" t="s">
        <v>91</v>
      </c>
      <c r="D69">
        <v>1.30548269514007E-2</v>
      </c>
      <c r="E69">
        <v>6144</v>
      </c>
      <c r="F69">
        <v>24576</v>
      </c>
      <c r="G69">
        <v>4</v>
      </c>
      <c r="H69">
        <v>2.9696127293230501</v>
      </c>
      <c r="I69">
        <v>7.2094309034151296</v>
      </c>
      <c r="J69">
        <v>-0.36847753156040203</v>
      </c>
      <c r="K69" t="b">
        <v>1</v>
      </c>
      <c r="L69">
        <v>267.8</v>
      </c>
      <c r="M69" t="s">
        <v>92</v>
      </c>
      <c r="N69">
        <v>7.9219528306212403</v>
      </c>
      <c r="O69" t="s">
        <v>101</v>
      </c>
      <c r="P69">
        <v>2.4279999999999999</v>
      </c>
      <c r="Q69" t="s">
        <v>163</v>
      </c>
      <c r="R69" s="1" t="s">
        <v>1941</v>
      </c>
      <c r="S69">
        <v>0</v>
      </c>
      <c r="T69" t="s">
        <v>101</v>
      </c>
      <c r="U69">
        <v>6144</v>
      </c>
      <c r="V69">
        <v>1205</v>
      </c>
      <c r="W69">
        <v>6144</v>
      </c>
      <c r="X69">
        <v>1</v>
      </c>
      <c r="Y69">
        <v>5.6739737065394598E-2</v>
      </c>
      <c r="Z69">
        <v>267.8</v>
      </c>
      <c r="AA69" t="s">
        <v>101</v>
      </c>
      <c r="AB69" t="s">
        <v>94</v>
      </c>
      <c r="AC69">
        <v>16.359375</v>
      </c>
      <c r="AE69">
        <v>0</v>
      </c>
      <c r="AF69">
        <v>267.75</v>
      </c>
      <c r="AG69">
        <v>14.3125</v>
      </c>
      <c r="AH69">
        <f t="shared" si="5"/>
        <v>253.4375</v>
      </c>
      <c r="AI69">
        <f t="shared" si="4"/>
        <v>18.707423580786028</v>
      </c>
      <c r="AJ69">
        <f t="shared" si="6"/>
        <v>0.6917867527923699</v>
      </c>
      <c r="AK69">
        <f t="shared" si="7"/>
        <v>387.0412362180075</v>
      </c>
    </row>
    <row r="70" spans="1:37" x14ac:dyDescent="0.3">
      <c r="A70">
        <v>68</v>
      </c>
      <c r="B70">
        <v>196</v>
      </c>
      <c r="C70" t="s">
        <v>91</v>
      </c>
      <c r="D70">
        <v>2.4751572098956301E-2</v>
      </c>
      <c r="E70">
        <v>6144</v>
      </c>
      <c r="F70">
        <v>18432</v>
      </c>
      <c r="G70">
        <v>3</v>
      </c>
      <c r="H70">
        <v>2.2977929783089301</v>
      </c>
      <c r="I70">
        <v>8.1948632390471001</v>
      </c>
      <c r="J70">
        <v>-0.36847753156040203</v>
      </c>
      <c r="K70" t="b">
        <v>1</v>
      </c>
      <c r="L70">
        <v>3682</v>
      </c>
      <c r="M70" t="s">
        <v>92</v>
      </c>
      <c r="N70">
        <v>8.5594658114569899</v>
      </c>
      <c r="O70" t="s">
        <v>101</v>
      </c>
      <c r="P70">
        <v>3.5659999999999998</v>
      </c>
      <c r="Q70" t="s">
        <v>164</v>
      </c>
      <c r="S70">
        <v>0</v>
      </c>
      <c r="T70" t="s">
        <v>101</v>
      </c>
      <c r="U70">
        <v>6144</v>
      </c>
      <c r="V70">
        <v>1626</v>
      </c>
      <c r="W70">
        <v>6144</v>
      </c>
      <c r="X70">
        <v>1</v>
      </c>
      <c r="Y70">
        <v>3.2184380160106697E-2</v>
      </c>
      <c r="Z70">
        <v>3682</v>
      </c>
      <c r="AA70" t="s">
        <v>101</v>
      </c>
      <c r="AB70" t="s">
        <v>94</v>
      </c>
      <c r="AC70">
        <v>60.6875</v>
      </c>
      <c r="AE70">
        <v>0</v>
      </c>
      <c r="AF70">
        <v>3682</v>
      </c>
      <c r="AG70">
        <v>10.1015625</v>
      </c>
      <c r="AH70">
        <f t="shared" si="5"/>
        <v>3671.8984375</v>
      </c>
      <c r="AI70">
        <f t="shared" ref="AI70:AI133" si="8">AF70/AG70</f>
        <v>364.49806651198764</v>
      </c>
      <c r="AJ70">
        <f t="shared" si="6"/>
        <v>0.6917867527923699</v>
      </c>
      <c r="AK70">
        <f t="shared" si="7"/>
        <v>5322.4494183182205</v>
      </c>
    </row>
    <row r="71" spans="1:37" x14ac:dyDescent="0.3">
      <c r="A71">
        <v>69</v>
      </c>
      <c r="B71">
        <v>197</v>
      </c>
      <c r="C71" t="s">
        <v>91</v>
      </c>
      <c r="D71">
        <v>5.2117267733947502E-2</v>
      </c>
      <c r="E71">
        <v>6144</v>
      </c>
      <c r="F71">
        <v>6144</v>
      </c>
      <c r="G71">
        <v>1</v>
      </c>
      <c r="H71">
        <v>7.9608607185441302</v>
      </c>
      <c r="I71">
        <v>11.9957110241343</v>
      </c>
      <c r="J71">
        <v>-1.1315515036794901</v>
      </c>
      <c r="K71" t="b">
        <v>1</v>
      </c>
      <c r="L71">
        <v>32.1</v>
      </c>
      <c r="M71" t="s">
        <v>92</v>
      </c>
      <c r="N71">
        <v>12.229780193759099</v>
      </c>
      <c r="O71">
        <v>4.0999999999999996</v>
      </c>
      <c r="P71">
        <v>1.5069999999999999</v>
      </c>
      <c r="Q71" t="s">
        <v>165</v>
      </c>
      <c r="S71">
        <v>0</v>
      </c>
      <c r="T71">
        <v>12630</v>
      </c>
      <c r="U71">
        <v>6144</v>
      </c>
      <c r="V71">
        <v>25</v>
      </c>
      <c r="W71">
        <v>6144</v>
      </c>
      <c r="X71">
        <v>1</v>
      </c>
      <c r="Y71">
        <v>1.3921721437088199</v>
      </c>
      <c r="Z71">
        <v>32.1</v>
      </c>
      <c r="AA71">
        <v>393.5</v>
      </c>
      <c r="AB71" t="s">
        <v>94</v>
      </c>
      <c r="AC71">
        <v>5.6640625</v>
      </c>
      <c r="AD71" t="s">
        <v>98</v>
      </c>
      <c r="AE71">
        <v>3</v>
      </c>
      <c r="AF71">
        <v>32.09375</v>
      </c>
      <c r="AG71">
        <v>16.3125</v>
      </c>
      <c r="AH71">
        <f t="shared" si="5"/>
        <v>15.78125</v>
      </c>
      <c r="AI71">
        <f t="shared" si="8"/>
        <v>1.9674329501915708</v>
      </c>
      <c r="AJ71">
        <f t="shared" si="6"/>
        <v>0.32253245773227995</v>
      </c>
      <c r="AK71">
        <f t="shared" si="7"/>
        <v>99.50548923246545</v>
      </c>
    </row>
    <row r="72" spans="1:37" x14ac:dyDescent="0.3">
      <c r="A72">
        <v>70</v>
      </c>
      <c r="B72">
        <v>199</v>
      </c>
      <c r="C72" t="s">
        <v>91</v>
      </c>
      <c r="D72">
        <v>3.0673537861078098E-2</v>
      </c>
      <c r="E72">
        <v>6144</v>
      </c>
      <c r="F72">
        <v>24576</v>
      </c>
      <c r="G72">
        <v>4</v>
      </c>
      <c r="H72">
        <v>2.6226674446202498</v>
      </c>
      <c r="I72">
        <v>7.7757991815108198</v>
      </c>
      <c r="J72">
        <v>-0.36847753156040203</v>
      </c>
      <c r="K72" t="b">
        <v>1</v>
      </c>
      <c r="L72">
        <v>922.5</v>
      </c>
      <c r="M72" t="s">
        <v>92</v>
      </c>
      <c r="N72">
        <v>8.0045307409663504</v>
      </c>
      <c r="O72" t="s">
        <v>101</v>
      </c>
      <c r="P72">
        <v>2.9649999999999999</v>
      </c>
      <c r="Q72" t="s">
        <v>166</v>
      </c>
      <c r="S72">
        <v>0</v>
      </c>
      <c r="T72" t="s">
        <v>101</v>
      </c>
      <c r="U72">
        <v>6144</v>
      </c>
      <c r="V72">
        <v>1412</v>
      </c>
      <c r="W72">
        <v>6144</v>
      </c>
      <c r="X72">
        <v>1</v>
      </c>
      <c r="Y72">
        <v>4.3182936804267602E-2</v>
      </c>
      <c r="Z72">
        <v>922.5</v>
      </c>
      <c r="AA72" t="s">
        <v>101</v>
      </c>
      <c r="AB72" t="s">
        <v>94</v>
      </c>
      <c r="AC72">
        <v>30.375</v>
      </c>
      <c r="AE72">
        <v>0</v>
      </c>
      <c r="AF72">
        <v>922.5</v>
      </c>
      <c r="AG72">
        <v>15.953125</v>
      </c>
      <c r="AH72">
        <f t="shared" si="5"/>
        <v>906.546875</v>
      </c>
      <c r="AI72">
        <f t="shared" si="8"/>
        <v>57.825661116552396</v>
      </c>
      <c r="AJ72">
        <f t="shared" si="6"/>
        <v>0.6917867527923699</v>
      </c>
      <c r="AK72">
        <f t="shared" si="7"/>
        <v>1333.5034189023788</v>
      </c>
    </row>
    <row r="73" spans="1:37" x14ac:dyDescent="0.3">
      <c r="A73">
        <v>71</v>
      </c>
      <c r="B73">
        <v>200</v>
      </c>
      <c r="C73" t="s">
        <v>91</v>
      </c>
      <c r="D73">
        <v>8.0794650762864295E-3</v>
      </c>
      <c r="E73">
        <v>6144</v>
      </c>
      <c r="F73">
        <v>24576</v>
      </c>
      <c r="G73">
        <v>4</v>
      </c>
      <c r="H73">
        <v>2.9093302939707999</v>
      </c>
      <c r="I73">
        <v>7.0914925915538403</v>
      </c>
      <c r="J73">
        <v>-0.36847753156040203</v>
      </c>
      <c r="K73" t="b">
        <v>1</v>
      </c>
      <c r="L73">
        <v>273.8</v>
      </c>
      <c r="M73" t="s">
        <v>92</v>
      </c>
      <c r="N73">
        <v>7.9821275218122798</v>
      </c>
      <c r="O73" t="s">
        <v>101</v>
      </c>
      <c r="P73">
        <v>2.4380000000000002</v>
      </c>
      <c r="Q73" t="s">
        <v>167</v>
      </c>
      <c r="R73" s="1" t="s">
        <v>1941</v>
      </c>
      <c r="S73">
        <v>0</v>
      </c>
      <c r="T73" t="s">
        <v>101</v>
      </c>
      <c r="U73">
        <v>6144</v>
      </c>
      <c r="V73">
        <v>1358</v>
      </c>
      <c r="W73">
        <v>6144</v>
      </c>
      <c r="X73">
        <v>1</v>
      </c>
      <c r="Y73">
        <v>5.18120979972512E-2</v>
      </c>
      <c r="Z73">
        <v>273.8</v>
      </c>
      <c r="AA73" t="s">
        <v>101</v>
      </c>
      <c r="AB73" t="s">
        <v>94</v>
      </c>
      <c r="AC73">
        <v>16.546875</v>
      </c>
      <c r="AE73">
        <v>0</v>
      </c>
      <c r="AF73">
        <v>273.75</v>
      </c>
      <c r="AG73">
        <v>13.7734375</v>
      </c>
      <c r="AH73">
        <f t="shared" si="5"/>
        <v>259.9765625</v>
      </c>
      <c r="AI73">
        <f t="shared" si="8"/>
        <v>19.875212705615429</v>
      </c>
      <c r="AJ73">
        <f t="shared" si="6"/>
        <v>0.6917867527923699</v>
      </c>
      <c r="AK73">
        <f t="shared" si="7"/>
        <v>395.71442918647824</v>
      </c>
    </row>
    <row r="74" spans="1:37" x14ac:dyDescent="0.3">
      <c r="A74">
        <v>72</v>
      </c>
      <c r="B74">
        <v>207</v>
      </c>
      <c r="C74" t="s">
        <v>91</v>
      </c>
      <c r="D74">
        <v>2.3898839141238901E-2</v>
      </c>
      <c r="E74">
        <v>6144</v>
      </c>
      <c r="F74">
        <v>18432</v>
      </c>
      <c r="G74">
        <v>3</v>
      </c>
      <c r="H74">
        <v>2.2853565087312702</v>
      </c>
      <c r="I74">
        <v>8.1996091924596595</v>
      </c>
      <c r="J74">
        <v>-0.36847753156040203</v>
      </c>
      <c r="K74" t="b">
        <v>1</v>
      </c>
      <c r="L74">
        <v>3878</v>
      </c>
      <c r="M74" t="s">
        <v>92</v>
      </c>
      <c r="N74">
        <v>8.5745507756636403</v>
      </c>
      <c r="O74" t="s">
        <v>101</v>
      </c>
      <c r="P74">
        <v>3.5880000000000001</v>
      </c>
      <c r="Q74" t="s">
        <v>168</v>
      </c>
      <c r="S74">
        <v>0</v>
      </c>
      <c r="T74" t="s">
        <v>101</v>
      </c>
      <c r="U74">
        <v>6144</v>
      </c>
      <c r="V74">
        <v>1715</v>
      </c>
      <c r="W74">
        <v>6144</v>
      </c>
      <c r="X74">
        <v>1</v>
      </c>
      <c r="Y74">
        <v>3.1037843491349301E-2</v>
      </c>
      <c r="Z74">
        <v>3878</v>
      </c>
      <c r="AA74" t="s">
        <v>101</v>
      </c>
      <c r="AB74" t="s">
        <v>94</v>
      </c>
      <c r="AC74">
        <v>62.28125</v>
      </c>
      <c r="AE74">
        <v>0</v>
      </c>
      <c r="AF74">
        <v>3878</v>
      </c>
      <c r="AG74">
        <v>9.609375</v>
      </c>
      <c r="AH74">
        <f t="shared" si="5"/>
        <v>3868.390625</v>
      </c>
      <c r="AI74">
        <f t="shared" si="8"/>
        <v>403.56422764227642</v>
      </c>
      <c r="AJ74">
        <f t="shared" si="6"/>
        <v>0.6917867527923699</v>
      </c>
      <c r="AK74">
        <f t="shared" si="7"/>
        <v>5605.7737219549326</v>
      </c>
    </row>
    <row r="75" spans="1:37" x14ac:dyDescent="0.3">
      <c r="A75">
        <v>73</v>
      </c>
      <c r="B75">
        <v>208</v>
      </c>
      <c r="C75" t="s">
        <v>91</v>
      </c>
      <c r="D75">
        <v>6.4327432501341306E-2</v>
      </c>
      <c r="E75">
        <v>6144</v>
      </c>
      <c r="F75">
        <v>6144</v>
      </c>
      <c r="G75">
        <v>1</v>
      </c>
      <c r="H75">
        <v>5.2452399004363697</v>
      </c>
      <c r="I75">
        <v>7.6578453624534903</v>
      </c>
      <c r="J75">
        <v>-1.1339624798947101</v>
      </c>
      <c r="K75" t="b">
        <v>1</v>
      </c>
      <c r="L75">
        <v>28.84</v>
      </c>
      <c r="M75" t="s">
        <v>92</v>
      </c>
      <c r="N75">
        <v>8.3418172080201405</v>
      </c>
      <c r="O75">
        <v>4.0940000000000003</v>
      </c>
      <c r="P75">
        <v>1.46</v>
      </c>
      <c r="Q75" t="s">
        <v>169</v>
      </c>
      <c r="S75">
        <v>0</v>
      </c>
      <c r="T75">
        <v>12420</v>
      </c>
      <c r="U75">
        <v>6144</v>
      </c>
      <c r="V75">
        <v>151</v>
      </c>
      <c r="W75">
        <v>6144</v>
      </c>
      <c r="X75">
        <v>1</v>
      </c>
      <c r="Y75">
        <v>0.345472723568994</v>
      </c>
      <c r="Z75">
        <v>28.84</v>
      </c>
      <c r="AA75">
        <v>430.5</v>
      </c>
      <c r="AB75" t="s">
        <v>94</v>
      </c>
      <c r="AC75">
        <v>5.37109375</v>
      </c>
      <c r="AE75">
        <v>4</v>
      </c>
      <c r="AF75">
        <v>28.84375</v>
      </c>
      <c r="AG75">
        <v>9.9375</v>
      </c>
      <c r="AH75">
        <f t="shared" si="5"/>
        <v>18.90625</v>
      </c>
      <c r="AI75">
        <f t="shared" si="8"/>
        <v>2.9025157232704402</v>
      </c>
      <c r="AJ75">
        <f t="shared" si="6"/>
        <v>0.32175577630450042</v>
      </c>
      <c r="AK75">
        <f t="shared" si="7"/>
        <v>89.644855272786472</v>
      </c>
    </row>
    <row r="76" spans="1:37" x14ac:dyDescent="0.3">
      <c r="A76">
        <v>74</v>
      </c>
      <c r="B76">
        <v>210</v>
      </c>
      <c r="C76" t="s">
        <v>91</v>
      </c>
      <c r="D76">
        <v>2.8802084664472E-2</v>
      </c>
      <c r="E76">
        <v>6144</v>
      </c>
      <c r="F76">
        <v>24576</v>
      </c>
      <c r="G76">
        <v>4</v>
      </c>
      <c r="H76">
        <v>2.6515476410600498</v>
      </c>
      <c r="I76">
        <v>7.8407092354783599</v>
      </c>
      <c r="J76">
        <v>-0.36847753156040203</v>
      </c>
      <c r="K76" t="b">
        <v>1</v>
      </c>
      <c r="L76">
        <v>905.5</v>
      </c>
      <c r="M76" t="s">
        <v>92</v>
      </c>
      <c r="N76">
        <v>8.0508178720713506</v>
      </c>
      <c r="O76" t="s">
        <v>101</v>
      </c>
      <c r="P76">
        <v>2.9569999999999999</v>
      </c>
      <c r="Q76" t="s">
        <v>170</v>
      </c>
      <c r="S76">
        <v>0</v>
      </c>
      <c r="T76" t="s">
        <v>101</v>
      </c>
      <c r="U76">
        <v>6144</v>
      </c>
      <c r="V76">
        <v>1364</v>
      </c>
      <c r="W76">
        <v>6144</v>
      </c>
      <c r="X76">
        <v>1</v>
      </c>
      <c r="Y76">
        <v>4.4718159519698403E-2</v>
      </c>
      <c r="Z76">
        <v>905.5</v>
      </c>
      <c r="AA76" t="s">
        <v>101</v>
      </c>
      <c r="AB76" t="s">
        <v>94</v>
      </c>
      <c r="AC76">
        <v>30.09375</v>
      </c>
      <c r="AE76">
        <v>0</v>
      </c>
      <c r="AF76">
        <v>905.5</v>
      </c>
      <c r="AG76">
        <v>16.25</v>
      </c>
      <c r="AH76">
        <f t="shared" si="5"/>
        <v>889.25</v>
      </c>
      <c r="AI76">
        <f t="shared" si="8"/>
        <v>55.723076923076924</v>
      </c>
      <c r="AJ76">
        <f t="shared" si="6"/>
        <v>0.6917867527923699</v>
      </c>
      <c r="AK76">
        <f t="shared" si="7"/>
        <v>1308.9293721583783</v>
      </c>
    </row>
    <row r="77" spans="1:37" x14ac:dyDescent="0.3">
      <c r="A77">
        <v>75</v>
      </c>
      <c r="B77">
        <v>211</v>
      </c>
      <c r="C77" t="s">
        <v>91</v>
      </c>
      <c r="D77">
        <v>8.2757572887637298E-3</v>
      </c>
      <c r="E77">
        <v>6144</v>
      </c>
      <c r="F77">
        <v>24576</v>
      </c>
      <c r="G77">
        <v>4</v>
      </c>
      <c r="H77">
        <v>2.9814730963070901</v>
      </c>
      <c r="I77">
        <v>7.0926449830118097</v>
      </c>
      <c r="J77">
        <v>-0.36847753156040203</v>
      </c>
      <c r="K77" t="b">
        <v>1</v>
      </c>
      <c r="L77">
        <v>238.8</v>
      </c>
      <c r="M77" t="s">
        <v>92</v>
      </c>
      <c r="N77">
        <v>8.0573144611810399</v>
      </c>
      <c r="O77" t="s">
        <v>101</v>
      </c>
      <c r="P77">
        <v>2.379</v>
      </c>
      <c r="Q77" t="s">
        <v>171</v>
      </c>
      <c r="R77" s="1" t="s">
        <v>1941</v>
      </c>
      <c r="S77">
        <v>0</v>
      </c>
      <c r="T77" t="s">
        <v>101</v>
      </c>
      <c r="U77">
        <v>6144</v>
      </c>
      <c r="V77">
        <v>1295</v>
      </c>
      <c r="W77">
        <v>6144</v>
      </c>
      <c r="X77">
        <v>1</v>
      </c>
      <c r="Y77">
        <v>5.5062166561084799E-2</v>
      </c>
      <c r="Z77">
        <v>238.8</v>
      </c>
      <c r="AA77" t="s">
        <v>101</v>
      </c>
      <c r="AB77" t="s">
        <v>94</v>
      </c>
      <c r="AC77">
        <v>15.453125</v>
      </c>
      <c r="AE77">
        <v>0</v>
      </c>
      <c r="AF77">
        <v>238.75</v>
      </c>
      <c r="AG77">
        <v>14.296875</v>
      </c>
      <c r="AH77">
        <f t="shared" si="5"/>
        <v>224.453125</v>
      </c>
      <c r="AI77">
        <f t="shared" si="8"/>
        <v>16.699453551912569</v>
      </c>
      <c r="AJ77">
        <f t="shared" si="6"/>
        <v>0.6917867527923699</v>
      </c>
      <c r="AK77">
        <f t="shared" si="7"/>
        <v>345.12080353706551</v>
      </c>
    </row>
    <row r="78" spans="1:37" x14ac:dyDescent="0.3">
      <c r="A78">
        <v>76</v>
      </c>
      <c r="B78">
        <v>218</v>
      </c>
      <c r="C78" t="s">
        <v>91</v>
      </c>
      <c r="D78">
        <v>2.0466358354769499E-2</v>
      </c>
      <c r="E78">
        <v>6144</v>
      </c>
      <c r="F78">
        <v>18432</v>
      </c>
      <c r="G78">
        <v>3</v>
      </c>
      <c r="H78">
        <v>2.2939280892722</v>
      </c>
      <c r="I78">
        <v>8.2796466972168492</v>
      </c>
      <c r="J78">
        <v>-0.36847753156040203</v>
      </c>
      <c r="K78" t="b">
        <v>1</v>
      </c>
      <c r="L78">
        <v>4064</v>
      </c>
      <c r="M78" t="s">
        <v>92</v>
      </c>
      <c r="N78">
        <v>8.6294685118516092</v>
      </c>
      <c r="O78" t="s">
        <v>101</v>
      </c>
      <c r="P78">
        <v>3.61</v>
      </c>
      <c r="Q78" t="s">
        <v>172</v>
      </c>
      <c r="S78">
        <v>0</v>
      </c>
      <c r="T78" t="s">
        <v>101</v>
      </c>
      <c r="U78">
        <v>6144</v>
      </c>
      <c r="V78">
        <v>1577</v>
      </c>
      <c r="W78">
        <v>6144</v>
      </c>
      <c r="X78">
        <v>1</v>
      </c>
      <c r="Y78">
        <v>3.2583242015578898E-2</v>
      </c>
      <c r="Z78">
        <v>4064</v>
      </c>
      <c r="AA78" t="s">
        <v>101</v>
      </c>
      <c r="AB78" t="s">
        <v>94</v>
      </c>
      <c r="AC78">
        <v>63.75</v>
      </c>
      <c r="AE78">
        <v>0</v>
      </c>
      <c r="AF78">
        <v>4064</v>
      </c>
      <c r="AG78">
        <v>10.125</v>
      </c>
      <c r="AH78">
        <f t="shared" si="5"/>
        <v>4053.875</v>
      </c>
      <c r="AI78">
        <f t="shared" si="8"/>
        <v>401.38271604938274</v>
      </c>
      <c r="AJ78">
        <f t="shared" si="6"/>
        <v>0.6917867527923699</v>
      </c>
      <c r="AK78">
        <f t="shared" si="7"/>
        <v>5874.6427039775253</v>
      </c>
    </row>
    <row r="79" spans="1:37" x14ac:dyDescent="0.3">
      <c r="A79">
        <v>77</v>
      </c>
      <c r="B79">
        <v>219</v>
      </c>
      <c r="C79" t="s">
        <v>91</v>
      </c>
      <c r="D79">
        <v>5.6946042749173503E-2</v>
      </c>
      <c r="E79">
        <v>6144</v>
      </c>
      <c r="F79">
        <v>6144</v>
      </c>
      <c r="G79">
        <v>1</v>
      </c>
      <c r="H79">
        <v>7.0228014421660001</v>
      </c>
      <c r="I79">
        <v>9.7729414600454501</v>
      </c>
      <c r="J79">
        <v>-1.1363734561099399</v>
      </c>
      <c r="K79" t="b">
        <v>1</v>
      </c>
      <c r="L79">
        <v>24.66</v>
      </c>
      <c r="M79" t="s">
        <v>92</v>
      </c>
      <c r="N79">
        <v>10.1743127454694</v>
      </c>
      <c r="O79">
        <v>4.0620000000000003</v>
      </c>
      <c r="P79">
        <v>1.3919999999999999</v>
      </c>
      <c r="Q79" t="s">
        <v>173</v>
      </c>
      <c r="S79">
        <v>0</v>
      </c>
      <c r="T79">
        <v>11580</v>
      </c>
      <c r="U79">
        <v>6144</v>
      </c>
      <c r="V79">
        <v>80</v>
      </c>
      <c r="W79">
        <v>6144</v>
      </c>
      <c r="X79">
        <v>1</v>
      </c>
      <c r="Y79">
        <v>0.67336967198334696</v>
      </c>
      <c r="Z79">
        <v>24.66</v>
      </c>
      <c r="AA79">
        <v>469.8</v>
      </c>
      <c r="AB79" t="s">
        <v>94</v>
      </c>
      <c r="AC79">
        <v>4.96484375</v>
      </c>
      <c r="AD79" t="s">
        <v>98</v>
      </c>
      <c r="AE79">
        <v>2</v>
      </c>
      <c r="AF79">
        <v>24.65625</v>
      </c>
      <c r="AG79">
        <v>10.4765625</v>
      </c>
      <c r="AH79">
        <f t="shared" si="5"/>
        <v>14.1796875</v>
      </c>
      <c r="AI79">
        <f t="shared" si="8"/>
        <v>2.3534675615212528</v>
      </c>
      <c r="AJ79">
        <f t="shared" si="6"/>
        <v>0.32098096518163061</v>
      </c>
      <c r="AK79">
        <f t="shared" si="7"/>
        <v>76.81530269574705</v>
      </c>
    </row>
    <row r="80" spans="1:37" x14ac:dyDescent="0.3">
      <c r="A80">
        <v>78</v>
      </c>
      <c r="B80">
        <v>221</v>
      </c>
      <c r="C80" t="s">
        <v>91</v>
      </c>
      <c r="D80">
        <v>2.7996420287669702E-2</v>
      </c>
      <c r="E80">
        <v>6144</v>
      </c>
      <c r="F80">
        <v>24576</v>
      </c>
      <c r="G80">
        <v>4</v>
      </c>
      <c r="H80">
        <v>2.6601915110894701</v>
      </c>
      <c r="I80">
        <v>7.8610737427311896</v>
      </c>
      <c r="J80">
        <v>-0.36847753156040203</v>
      </c>
      <c r="K80" t="b">
        <v>1</v>
      </c>
      <c r="L80">
        <v>901</v>
      </c>
      <c r="M80" t="s">
        <v>92</v>
      </c>
      <c r="N80">
        <v>8.0720376098085005</v>
      </c>
      <c r="O80" t="s">
        <v>101</v>
      </c>
      <c r="P80">
        <v>2.9550000000000001</v>
      </c>
      <c r="Q80" t="s">
        <v>174</v>
      </c>
      <c r="S80">
        <v>0</v>
      </c>
      <c r="T80" t="s">
        <v>101</v>
      </c>
      <c r="U80">
        <v>6144</v>
      </c>
      <c r="V80">
        <v>1402</v>
      </c>
      <c r="W80">
        <v>6144</v>
      </c>
      <c r="X80">
        <v>1</v>
      </c>
      <c r="Y80">
        <v>4.4338825220033497E-2</v>
      </c>
      <c r="Z80">
        <v>901</v>
      </c>
      <c r="AA80" t="s">
        <v>101</v>
      </c>
      <c r="AB80" t="s">
        <v>94</v>
      </c>
      <c r="AC80">
        <v>30.015625</v>
      </c>
      <c r="AE80">
        <v>0</v>
      </c>
      <c r="AF80">
        <v>901</v>
      </c>
      <c r="AG80">
        <v>16.1875</v>
      </c>
      <c r="AH80">
        <f t="shared" si="5"/>
        <v>884.8125</v>
      </c>
      <c r="AI80">
        <f t="shared" si="8"/>
        <v>55.660231660231659</v>
      </c>
      <c r="AJ80">
        <f t="shared" si="6"/>
        <v>0.6917867527923699</v>
      </c>
      <c r="AK80">
        <f t="shared" si="7"/>
        <v>1302.4244774320252</v>
      </c>
    </row>
    <row r="81" spans="1:37" x14ac:dyDescent="0.3">
      <c r="A81">
        <v>79</v>
      </c>
      <c r="B81">
        <v>222</v>
      </c>
      <c r="C81" t="s">
        <v>91</v>
      </c>
      <c r="D81">
        <v>8.3064837030243296E-3</v>
      </c>
      <c r="E81">
        <v>6144</v>
      </c>
      <c r="F81">
        <v>24576</v>
      </c>
      <c r="G81">
        <v>4</v>
      </c>
      <c r="H81">
        <v>3.0428813924145</v>
      </c>
      <c r="I81">
        <v>7.3278764782169503</v>
      </c>
      <c r="J81">
        <v>-0.36847753156040203</v>
      </c>
      <c r="K81" t="b">
        <v>1</v>
      </c>
      <c r="L81">
        <v>256</v>
      </c>
      <c r="M81" t="s">
        <v>92</v>
      </c>
      <c r="N81">
        <v>8.1854947680570795</v>
      </c>
      <c r="O81" t="s">
        <v>101</v>
      </c>
      <c r="P81">
        <v>2.4079999999999999</v>
      </c>
      <c r="Q81" t="s">
        <v>175</v>
      </c>
      <c r="R81" s="1" t="s">
        <v>1941</v>
      </c>
      <c r="S81">
        <v>0</v>
      </c>
      <c r="T81" t="s">
        <v>101</v>
      </c>
      <c r="U81">
        <v>6144</v>
      </c>
      <c r="V81">
        <v>1295</v>
      </c>
      <c r="W81">
        <v>6144</v>
      </c>
      <c r="X81">
        <v>1</v>
      </c>
      <c r="Y81">
        <v>5.6768611041607797E-2</v>
      </c>
      <c r="Z81">
        <v>256</v>
      </c>
      <c r="AA81" t="s">
        <v>101</v>
      </c>
      <c r="AB81" t="s">
        <v>94</v>
      </c>
      <c r="AC81">
        <v>16</v>
      </c>
      <c r="AE81">
        <v>0</v>
      </c>
      <c r="AF81">
        <v>256</v>
      </c>
      <c r="AG81">
        <v>14.8515625</v>
      </c>
      <c r="AH81">
        <f t="shared" si="5"/>
        <v>241.1484375</v>
      </c>
      <c r="AI81">
        <f t="shared" si="8"/>
        <v>17.237243556023145</v>
      </c>
      <c r="AJ81">
        <f t="shared" si="6"/>
        <v>0.6917867527923699</v>
      </c>
      <c r="AK81">
        <f t="shared" si="7"/>
        <v>370.05623332141892</v>
      </c>
    </row>
    <row r="82" spans="1:37" x14ac:dyDescent="0.3">
      <c r="A82">
        <v>80</v>
      </c>
      <c r="B82">
        <v>229</v>
      </c>
      <c r="C82" t="s">
        <v>91</v>
      </c>
      <c r="D82">
        <v>2.4278931779414401E-2</v>
      </c>
      <c r="E82">
        <v>6144</v>
      </c>
      <c r="F82">
        <v>18432</v>
      </c>
      <c r="G82">
        <v>3</v>
      </c>
      <c r="H82">
        <v>2.2913504879103601</v>
      </c>
      <c r="I82">
        <v>8.3419478700486493</v>
      </c>
      <c r="J82">
        <v>-0.36847753156040203</v>
      </c>
      <c r="K82" t="b">
        <v>1</v>
      </c>
      <c r="L82">
        <v>4372</v>
      </c>
      <c r="M82" t="s">
        <v>92</v>
      </c>
      <c r="N82">
        <v>8.6449779023327604</v>
      </c>
      <c r="O82" t="s">
        <v>101</v>
      </c>
      <c r="P82">
        <v>3.64</v>
      </c>
      <c r="Q82" t="s">
        <v>176</v>
      </c>
      <c r="S82">
        <v>0</v>
      </c>
      <c r="T82" t="s">
        <v>101</v>
      </c>
      <c r="U82">
        <v>6144</v>
      </c>
      <c r="V82">
        <v>1700</v>
      </c>
      <c r="W82">
        <v>6144</v>
      </c>
      <c r="X82">
        <v>1</v>
      </c>
      <c r="Y82">
        <v>3.1319849772631199E-2</v>
      </c>
      <c r="Z82">
        <v>4372</v>
      </c>
      <c r="AA82" t="s">
        <v>101</v>
      </c>
      <c r="AB82" t="s">
        <v>94</v>
      </c>
      <c r="AC82">
        <v>66.125</v>
      </c>
      <c r="AE82">
        <v>0</v>
      </c>
      <c r="AF82">
        <v>4372</v>
      </c>
      <c r="AG82">
        <v>9.6953125</v>
      </c>
      <c r="AH82">
        <f t="shared" si="5"/>
        <v>4362.3046875</v>
      </c>
      <c r="AI82">
        <f t="shared" si="8"/>
        <v>450.93956486704269</v>
      </c>
      <c r="AJ82">
        <f t="shared" si="6"/>
        <v>0.6917867527923699</v>
      </c>
      <c r="AK82">
        <f t="shared" si="7"/>
        <v>6319.866609692358</v>
      </c>
    </row>
    <row r="83" spans="1:37" x14ac:dyDescent="0.3">
      <c r="A83">
        <v>81</v>
      </c>
      <c r="B83">
        <v>230</v>
      </c>
      <c r="C83" t="s">
        <v>91</v>
      </c>
      <c r="D83">
        <v>3.0481506138124601E-2</v>
      </c>
      <c r="E83">
        <v>6144</v>
      </c>
      <c r="F83">
        <v>6144</v>
      </c>
      <c r="G83">
        <v>1</v>
      </c>
      <c r="H83">
        <v>6.5243153886275502</v>
      </c>
      <c r="I83">
        <v>10.136900179010199</v>
      </c>
      <c r="J83">
        <v>-1.13798077358676</v>
      </c>
      <c r="K83" t="b">
        <v>1</v>
      </c>
      <c r="L83">
        <v>35.78</v>
      </c>
      <c r="M83" t="s">
        <v>92</v>
      </c>
      <c r="N83">
        <v>10.2141648975251</v>
      </c>
      <c r="O83">
        <v>4.0599999999999996</v>
      </c>
      <c r="P83">
        <v>1.554</v>
      </c>
      <c r="Q83" t="s">
        <v>177</v>
      </c>
      <c r="S83">
        <v>0</v>
      </c>
      <c r="T83">
        <v>11464</v>
      </c>
      <c r="U83">
        <v>6144</v>
      </c>
      <c r="V83">
        <v>97</v>
      </c>
      <c r="W83">
        <v>6144</v>
      </c>
      <c r="X83">
        <v>1</v>
      </c>
      <c r="Y83">
        <v>0.56090924448316304</v>
      </c>
      <c r="Z83">
        <v>35.78</v>
      </c>
      <c r="AA83">
        <v>320.5</v>
      </c>
      <c r="AB83" t="s">
        <v>94</v>
      </c>
      <c r="AC83">
        <v>5.98046875</v>
      </c>
      <c r="AD83" t="s">
        <v>98</v>
      </c>
      <c r="AE83">
        <v>3</v>
      </c>
      <c r="AF83">
        <v>35.78125</v>
      </c>
      <c r="AG83">
        <v>9.2265625</v>
      </c>
      <c r="AH83">
        <f t="shared" si="5"/>
        <v>26.5546875</v>
      </c>
      <c r="AI83">
        <f t="shared" si="8"/>
        <v>3.8780694326841658</v>
      </c>
      <c r="AJ83">
        <f t="shared" si="6"/>
        <v>0.32046546126677583</v>
      </c>
      <c r="AK83">
        <f t="shared" si="7"/>
        <v>111.65399808940225</v>
      </c>
    </row>
    <row r="84" spans="1:37" x14ac:dyDescent="0.3">
      <c r="A84">
        <v>82</v>
      </c>
      <c r="B84">
        <v>232</v>
      </c>
      <c r="C84" t="s">
        <v>91</v>
      </c>
      <c r="D84">
        <v>2.7410913317109199E-2</v>
      </c>
      <c r="E84">
        <v>6144</v>
      </c>
      <c r="F84">
        <v>24576</v>
      </c>
      <c r="G84">
        <v>4</v>
      </c>
      <c r="H84">
        <v>2.6893721708376801</v>
      </c>
      <c r="I84">
        <v>7.9735682721320202</v>
      </c>
      <c r="J84">
        <v>-0.36847753156040203</v>
      </c>
      <c r="K84" t="b">
        <v>1</v>
      </c>
      <c r="L84">
        <v>923.5</v>
      </c>
      <c r="M84" t="s">
        <v>92</v>
      </c>
      <c r="N84">
        <v>8.1625658797407503</v>
      </c>
      <c r="O84" t="s">
        <v>101</v>
      </c>
      <c r="P84">
        <v>2.9649999999999999</v>
      </c>
      <c r="Q84" t="s">
        <v>178</v>
      </c>
      <c r="S84">
        <v>0</v>
      </c>
      <c r="T84" t="s">
        <v>101</v>
      </c>
      <c r="U84">
        <v>6144</v>
      </c>
      <c r="V84">
        <v>1378</v>
      </c>
      <c r="W84">
        <v>6144</v>
      </c>
      <c r="X84">
        <v>1</v>
      </c>
      <c r="Y84">
        <v>4.5509359885147697E-2</v>
      </c>
      <c r="Z84">
        <v>923.5</v>
      </c>
      <c r="AA84" t="s">
        <v>101</v>
      </c>
      <c r="AB84" t="s">
        <v>94</v>
      </c>
      <c r="AC84">
        <v>30.390625</v>
      </c>
      <c r="AE84">
        <v>0</v>
      </c>
      <c r="AF84">
        <v>923.5</v>
      </c>
      <c r="AG84">
        <v>16.40625</v>
      </c>
      <c r="AH84">
        <f t="shared" si="5"/>
        <v>907.09375</v>
      </c>
      <c r="AI84">
        <f t="shared" si="8"/>
        <v>56.289523809523807</v>
      </c>
      <c r="AJ84">
        <f t="shared" si="6"/>
        <v>0.6917867527923699</v>
      </c>
      <c r="AK84">
        <f t="shared" si="7"/>
        <v>1334.9489510637907</v>
      </c>
    </row>
    <row r="85" spans="1:37" x14ac:dyDescent="0.3">
      <c r="A85">
        <v>83</v>
      </c>
      <c r="B85">
        <v>233</v>
      </c>
      <c r="C85" t="s">
        <v>91</v>
      </c>
      <c r="D85">
        <v>6.6699456633528796E-3</v>
      </c>
      <c r="E85">
        <v>6144</v>
      </c>
      <c r="F85">
        <v>24576</v>
      </c>
      <c r="G85">
        <v>4</v>
      </c>
      <c r="H85">
        <v>3.1323417976308301</v>
      </c>
      <c r="I85">
        <v>8.2346329289279403</v>
      </c>
      <c r="J85">
        <v>-0.36847753156040203</v>
      </c>
      <c r="K85" t="b">
        <v>1</v>
      </c>
      <c r="L85">
        <v>424.8</v>
      </c>
      <c r="M85" t="s">
        <v>92</v>
      </c>
      <c r="N85">
        <v>8.5686328712596698</v>
      </c>
      <c r="O85" t="s">
        <v>101</v>
      </c>
      <c r="P85">
        <v>2.629</v>
      </c>
      <c r="Q85" t="s">
        <v>179</v>
      </c>
      <c r="R85" s="1" t="s">
        <v>1941</v>
      </c>
      <c r="S85">
        <v>0</v>
      </c>
      <c r="T85" t="s">
        <v>101</v>
      </c>
      <c r="U85">
        <v>6144</v>
      </c>
      <c r="V85">
        <v>1110</v>
      </c>
      <c r="W85">
        <v>6144</v>
      </c>
      <c r="X85">
        <v>1</v>
      </c>
      <c r="Y85">
        <v>6.4002263064743006E-2</v>
      </c>
      <c r="Z85">
        <v>424.8</v>
      </c>
      <c r="AA85" t="s">
        <v>101</v>
      </c>
      <c r="AB85" t="s">
        <v>94</v>
      </c>
      <c r="AC85">
        <v>20.609375</v>
      </c>
      <c r="AE85">
        <v>0</v>
      </c>
      <c r="AF85">
        <v>424.75</v>
      </c>
      <c r="AG85">
        <v>16.5</v>
      </c>
      <c r="AH85">
        <f t="shared" si="5"/>
        <v>408.25</v>
      </c>
      <c r="AI85">
        <f t="shared" si="8"/>
        <v>25.742424242424242</v>
      </c>
      <c r="AJ85">
        <f t="shared" si="6"/>
        <v>0.6917867527923699</v>
      </c>
      <c r="AK85">
        <f t="shared" si="7"/>
        <v>613.98978555965891</v>
      </c>
    </row>
    <row r="86" spans="1:37" x14ac:dyDescent="0.3">
      <c r="A86">
        <v>84</v>
      </c>
      <c r="B86">
        <v>240</v>
      </c>
      <c r="C86" t="s">
        <v>91</v>
      </c>
      <c r="D86">
        <v>2.0802329721687898E-2</v>
      </c>
      <c r="E86">
        <v>6144</v>
      </c>
      <c r="F86">
        <v>18432</v>
      </c>
      <c r="G86">
        <v>3</v>
      </c>
      <c r="H86">
        <v>2.28660108432521</v>
      </c>
      <c r="I86">
        <v>8.2755308774504392</v>
      </c>
      <c r="J86">
        <v>-0.36847753156040203</v>
      </c>
      <c r="K86" t="b">
        <v>1</v>
      </c>
      <c r="L86">
        <v>4160</v>
      </c>
      <c r="M86" t="s">
        <v>92</v>
      </c>
      <c r="N86">
        <v>8.6365590344402499</v>
      </c>
      <c r="O86" t="s">
        <v>101</v>
      </c>
      <c r="P86">
        <v>3.62</v>
      </c>
      <c r="Q86" t="s">
        <v>180</v>
      </c>
      <c r="S86">
        <v>0</v>
      </c>
      <c r="T86" t="s">
        <v>101</v>
      </c>
      <c r="U86">
        <v>6144</v>
      </c>
      <c r="V86">
        <v>1714</v>
      </c>
      <c r="W86">
        <v>6144</v>
      </c>
      <c r="X86">
        <v>1</v>
      </c>
      <c r="Y86">
        <v>3.1076958246123099E-2</v>
      </c>
      <c r="Z86">
        <v>4160</v>
      </c>
      <c r="AA86" t="s">
        <v>101</v>
      </c>
      <c r="AB86" t="s">
        <v>94</v>
      </c>
      <c r="AC86">
        <v>64.5</v>
      </c>
      <c r="AE86">
        <v>0</v>
      </c>
      <c r="AF86">
        <v>4160</v>
      </c>
      <c r="AG86">
        <v>9.4296875</v>
      </c>
      <c r="AH86">
        <f t="shared" si="5"/>
        <v>4150.5703125</v>
      </c>
      <c r="AI86">
        <f t="shared" si="8"/>
        <v>441.15990057995032</v>
      </c>
      <c r="AJ86">
        <f t="shared" si="6"/>
        <v>0.6917867527923699</v>
      </c>
      <c r="AK86">
        <f t="shared" si="7"/>
        <v>6013.4137914730582</v>
      </c>
    </row>
    <row r="87" spans="1:37" x14ac:dyDescent="0.3">
      <c r="A87">
        <v>85</v>
      </c>
      <c r="B87">
        <v>241</v>
      </c>
      <c r="C87" t="s">
        <v>91</v>
      </c>
      <c r="D87">
        <v>2.8532695096572702E-2</v>
      </c>
      <c r="E87">
        <v>6144</v>
      </c>
      <c r="F87">
        <v>6144</v>
      </c>
      <c r="G87">
        <v>1</v>
      </c>
      <c r="H87">
        <v>6.1033675562354999</v>
      </c>
      <c r="I87">
        <v>11.086194975193401</v>
      </c>
      <c r="J87">
        <v>-1.13798077358676</v>
      </c>
      <c r="K87" t="b">
        <v>1</v>
      </c>
      <c r="L87">
        <v>65.5</v>
      </c>
      <c r="M87" t="s">
        <v>92</v>
      </c>
      <c r="N87">
        <v>11.0873727625586</v>
      </c>
      <c r="O87">
        <v>4.0620000000000003</v>
      </c>
      <c r="P87">
        <v>1.8160000000000001</v>
      </c>
      <c r="Q87" t="s">
        <v>181</v>
      </c>
      <c r="S87">
        <v>0</v>
      </c>
      <c r="T87">
        <v>11580</v>
      </c>
      <c r="U87">
        <v>6144</v>
      </c>
      <c r="V87">
        <v>151</v>
      </c>
      <c r="W87">
        <v>6144</v>
      </c>
      <c r="X87">
        <v>1</v>
      </c>
      <c r="Y87">
        <v>0.41530616181316299</v>
      </c>
      <c r="Z87">
        <v>65.5</v>
      </c>
      <c r="AA87">
        <v>176.9</v>
      </c>
      <c r="AB87" t="s">
        <v>94</v>
      </c>
      <c r="AC87">
        <v>8.09375</v>
      </c>
      <c r="AD87" t="s">
        <v>98</v>
      </c>
      <c r="AE87">
        <v>3</v>
      </c>
      <c r="AF87">
        <v>65.5</v>
      </c>
      <c r="AG87">
        <v>8.2578125</v>
      </c>
      <c r="AH87">
        <f t="shared" si="5"/>
        <v>57.2421875</v>
      </c>
      <c r="AI87">
        <f t="shared" si="8"/>
        <v>7.9318826868495744</v>
      </c>
      <c r="AJ87">
        <f t="shared" si="6"/>
        <v>0.32046546126677583</v>
      </c>
      <c r="AK87">
        <f t="shared" si="7"/>
        <v>204.39020086933374</v>
      </c>
    </row>
    <row r="88" spans="1:37" x14ac:dyDescent="0.3">
      <c r="A88">
        <v>86</v>
      </c>
      <c r="B88">
        <v>243</v>
      </c>
      <c r="C88" t="s">
        <v>91</v>
      </c>
      <c r="D88">
        <v>2.6031333804936399E-2</v>
      </c>
      <c r="E88">
        <v>6144</v>
      </c>
      <c r="F88">
        <v>24576</v>
      </c>
      <c r="G88">
        <v>4</v>
      </c>
      <c r="H88">
        <v>2.6989490794750299</v>
      </c>
      <c r="I88">
        <v>7.92289153603706</v>
      </c>
      <c r="J88">
        <v>-0.36847753156040203</v>
      </c>
      <c r="K88" t="b">
        <v>1</v>
      </c>
      <c r="L88">
        <v>862</v>
      </c>
      <c r="M88" t="s">
        <v>92</v>
      </c>
      <c r="N88">
        <v>8.12951112544234</v>
      </c>
      <c r="O88" t="s">
        <v>101</v>
      </c>
      <c r="P88">
        <v>2.9359999999999999</v>
      </c>
      <c r="Q88" t="s">
        <v>182</v>
      </c>
      <c r="S88">
        <v>0</v>
      </c>
      <c r="T88" t="s">
        <v>101</v>
      </c>
      <c r="U88">
        <v>6144</v>
      </c>
      <c r="V88">
        <v>1392</v>
      </c>
      <c r="W88">
        <v>6144</v>
      </c>
      <c r="X88">
        <v>1</v>
      </c>
      <c r="Y88">
        <v>4.5536615103907899E-2</v>
      </c>
      <c r="Z88">
        <v>862</v>
      </c>
      <c r="AA88" t="s">
        <v>101</v>
      </c>
      <c r="AB88" t="s">
        <v>94</v>
      </c>
      <c r="AC88">
        <v>29.359375</v>
      </c>
      <c r="AE88">
        <v>0</v>
      </c>
      <c r="AF88">
        <v>862</v>
      </c>
      <c r="AG88">
        <v>16.25</v>
      </c>
      <c r="AH88">
        <f t="shared" si="5"/>
        <v>845.75</v>
      </c>
      <c r="AI88">
        <f t="shared" si="8"/>
        <v>53.04615384615385</v>
      </c>
      <c r="AJ88">
        <f t="shared" si="6"/>
        <v>0.6917867527923699</v>
      </c>
      <c r="AK88">
        <f t="shared" si="7"/>
        <v>1246.0487231369652</v>
      </c>
    </row>
    <row r="89" spans="1:37" x14ac:dyDescent="0.3">
      <c r="A89">
        <v>87</v>
      </c>
      <c r="B89">
        <v>244</v>
      </c>
      <c r="C89" t="s">
        <v>91</v>
      </c>
      <c r="D89">
        <v>1.1561233114359E-2</v>
      </c>
      <c r="E89">
        <v>6144</v>
      </c>
      <c r="F89">
        <v>24576</v>
      </c>
      <c r="G89">
        <v>4</v>
      </c>
      <c r="H89">
        <v>3.3226403008133798</v>
      </c>
      <c r="I89">
        <v>8.9555539357860603</v>
      </c>
      <c r="J89">
        <v>-0.36847753156040203</v>
      </c>
      <c r="K89" t="b">
        <v>1</v>
      </c>
      <c r="L89">
        <v>495.8</v>
      </c>
      <c r="M89" t="s">
        <v>92</v>
      </c>
      <c r="N89">
        <v>9.0702590810389498</v>
      </c>
      <c r="O89" t="s">
        <v>101</v>
      </c>
      <c r="P89">
        <v>2.6949999999999998</v>
      </c>
      <c r="Q89" t="s">
        <v>183</v>
      </c>
      <c r="R89" s="1" t="s">
        <v>1941</v>
      </c>
      <c r="S89">
        <v>0</v>
      </c>
      <c r="T89" t="s">
        <v>101</v>
      </c>
      <c r="U89">
        <v>6144</v>
      </c>
      <c r="V89">
        <v>953</v>
      </c>
      <c r="W89">
        <v>6144</v>
      </c>
      <c r="X89">
        <v>1</v>
      </c>
      <c r="Y89">
        <v>7.5237699346130296E-2</v>
      </c>
      <c r="Z89">
        <v>495.8</v>
      </c>
      <c r="AA89" t="s">
        <v>101</v>
      </c>
      <c r="AB89" t="s">
        <v>94</v>
      </c>
      <c r="AC89">
        <v>22.265625</v>
      </c>
      <c r="AE89">
        <v>0</v>
      </c>
      <c r="AF89">
        <v>495.75</v>
      </c>
      <c r="AG89">
        <v>18.234375</v>
      </c>
      <c r="AH89">
        <f t="shared" si="5"/>
        <v>477.515625</v>
      </c>
      <c r="AI89">
        <f t="shared" si="8"/>
        <v>27.187660668380463</v>
      </c>
      <c r="AJ89">
        <f t="shared" si="6"/>
        <v>0.6917867527923699</v>
      </c>
      <c r="AK89">
        <f t="shared" si="7"/>
        <v>716.62256901989622</v>
      </c>
    </row>
    <row r="90" spans="1:37" x14ac:dyDescent="0.3">
      <c r="A90">
        <v>88</v>
      </c>
      <c r="B90">
        <v>251</v>
      </c>
      <c r="C90" t="s">
        <v>91</v>
      </c>
      <c r="D90">
        <v>2.15531000713256E-2</v>
      </c>
      <c r="E90">
        <v>6144</v>
      </c>
      <c r="F90">
        <v>18432</v>
      </c>
      <c r="G90">
        <v>3</v>
      </c>
      <c r="H90">
        <v>2.26584321655085</v>
      </c>
      <c r="I90">
        <v>8.1694269096735805</v>
      </c>
      <c r="J90">
        <v>-0.36847753156040203</v>
      </c>
      <c r="K90" t="b">
        <v>1</v>
      </c>
      <c r="L90">
        <v>4024</v>
      </c>
      <c r="M90" t="s">
        <v>92</v>
      </c>
      <c r="N90">
        <v>8.5150169220240493</v>
      </c>
      <c r="O90" t="s">
        <v>101</v>
      </c>
      <c r="P90">
        <v>3.605</v>
      </c>
      <c r="Q90" t="s">
        <v>184</v>
      </c>
      <c r="S90">
        <v>0</v>
      </c>
      <c r="T90" t="s">
        <v>101</v>
      </c>
      <c r="U90">
        <v>6144</v>
      </c>
      <c r="V90">
        <v>1726</v>
      </c>
      <c r="W90">
        <v>6144</v>
      </c>
      <c r="X90">
        <v>1</v>
      </c>
      <c r="Y90">
        <v>3.0469092757946601E-2</v>
      </c>
      <c r="Z90">
        <v>4024</v>
      </c>
      <c r="AA90" t="s">
        <v>101</v>
      </c>
      <c r="AB90" t="s">
        <v>94</v>
      </c>
      <c r="AC90">
        <v>63.4375</v>
      </c>
      <c r="AE90">
        <v>0</v>
      </c>
      <c r="AF90">
        <v>4024</v>
      </c>
      <c r="AG90">
        <v>9.1328125</v>
      </c>
      <c r="AH90">
        <f t="shared" si="5"/>
        <v>4014.8671875</v>
      </c>
      <c r="AI90">
        <f t="shared" si="8"/>
        <v>440.60906757912744</v>
      </c>
      <c r="AJ90">
        <f t="shared" si="6"/>
        <v>0.6917867527923699</v>
      </c>
      <c r="AK90">
        <f t="shared" si="7"/>
        <v>5816.8214175210542</v>
      </c>
    </row>
    <row r="91" spans="1:37" x14ac:dyDescent="0.3">
      <c r="A91">
        <v>89</v>
      </c>
      <c r="B91">
        <v>252</v>
      </c>
      <c r="C91" t="s">
        <v>91</v>
      </c>
      <c r="D91">
        <v>4.7130776021859798E-2</v>
      </c>
      <c r="E91">
        <v>6144</v>
      </c>
      <c r="F91">
        <v>6144</v>
      </c>
      <c r="G91">
        <v>1</v>
      </c>
      <c r="H91">
        <v>7.6538209290332704</v>
      </c>
      <c r="I91">
        <v>12.220700409149799</v>
      </c>
      <c r="J91">
        <v>-1.13798077358676</v>
      </c>
      <c r="K91" t="b">
        <v>1</v>
      </c>
      <c r="L91">
        <v>39.5</v>
      </c>
      <c r="M91" t="s">
        <v>92</v>
      </c>
      <c r="N91">
        <v>12.228703363310499</v>
      </c>
      <c r="O91">
        <v>4.05</v>
      </c>
      <c r="P91">
        <v>1.597</v>
      </c>
      <c r="Q91" t="s">
        <v>185</v>
      </c>
      <c r="S91">
        <v>0</v>
      </c>
      <c r="T91">
        <v>11240</v>
      </c>
      <c r="U91">
        <v>6144</v>
      </c>
      <c r="V91">
        <v>97</v>
      </c>
      <c r="W91">
        <v>6144</v>
      </c>
      <c r="X91">
        <v>1</v>
      </c>
      <c r="Y91">
        <v>0.67559315637797501</v>
      </c>
      <c r="Z91">
        <v>39.5</v>
      </c>
      <c r="AA91">
        <v>284.5</v>
      </c>
      <c r="AB91" t="s">
        <v>94</v>
      </c>
      <c r="AC91">
        <v>6.28515625</v>
      </c>
      <c r="AD91" t="s">
        <v>98</v>
      </c>
      <c r="AE91">
        <v>4</v>
      </c>
      <c r="AF91">
        <v>39.5</v>
      </c>
      <c r="AG91">
        <v>9.0859375</v>
      </c>
      <c r="AH91">
        <f t="shared" si="5"/>
        <v>30.4140625</v>
      </c>
      <c r="AI91">
        <f t="shared" si="8"/>
        <v>4.3473774720550304</v>
      </c>
      <c r="AJ91">
        <f t="shared" si="6"/>
        <v>0.32046546126677583</v>
      </c>
      <c r="AK91">
        <f t="shared" si="7"/>
        <v>123.25821273799515</v>
      </c>
    </row>
    <row r="92" spans="1:37" x14ac:dyDescent="0.3">
      <c r="A92">
        <v>90</v>
      </c>
      <c r="B92">
        <v>254</v>
      </c>
      <c r="C92" t="s">
        <v>91</v>
      </c>
      <c r="D92">
        <v>2.6574840469713201E-2</v>
      </c>
      <c r="E92">
        <v>6144</v>
      </c>
      <c r="F92">
        <v>24576</v>
      </c>
      <c r="G92">
        <v>4</v>
      </c>
      <c r="H92">
        <v>2.7259745228084</v>
      </c>
      <c r="I92">
        <v>8.0714401886280207</v>
      </c>
      <c r="J92">
        <v>-0.36847753156040203</v>
      </c>
      <c r="K92" t="b">
        <v>1</v>
      </c>
      <c r="L92">
        <v>914</v>
      </c>
      <c r="M92" t="s">
        <v>92</v>
      </c>
      <c r="N92">
        <v>8.2437223374360098</v>
      </c>
      <c r="O92" t="s">
        <v>101</v>
      </c>
      <c r="P92">
        <v>2.96</v>
      </c>
      <c r="Q92" t="s">
        <v>186</v>
      </c>
      <c r="S92">
        <v>0</v>
      </c>
      <c r="T92" t="s">
        <v>101</v>
      </c>
      <c r="U92">
        <v>6144</v>
      </c>
      <c r="V92">
        <v>1330</v>
      </c>
      <c r="W92">
        <v>6144</v>
      </c>
      <c r="X92">
        <v>1</v>
      </c>
      <c r="Y92">
        <v>4.7326954704923603E-2</v>
      </c>
      <c r="Z92">
        <v>914</v>
      </c>
      <c r="AA92" t="s">
        <v>101</v>
      </c>
      <c r="AB92" t="s">
        <v>94</v>
      </c>
      <c r="AC92">
        <v>30.234375</v>
      </c>
      <c r="AE92">
        <v>0</v>
      </c>
      <c r="AF92">
        <v>914</v>
      </c>
      <c r="AG92">
        <v>16.796875</v>
      </c>
      <c r="AH92">
        <f t="shared" si="5"/>
        <v>897.203125</v>
      </c>
      <c r="AI92">
        <f t="shared" si="8"/>
        <v>54.414883720930234</v>
      </c>
      <c r="AJ92">
        <f t="shared" si="6"/>
        <v>0.6917867527923699</v>
      </c>
      <c r="AK92">
        <f t="shared" si="7"/>
        <v>1321.2163955303786</v>
      </c>
    </row>
    <row r="93" spans="1:37" x14ac:dyDescent="0.3">
      <c r="A93">
        <v>91</v>
      </c>
      <c r="B93">
        <v>255</v>
      </c>
      <c r="C93" t="s">
        <v>91</v>
      </c>
      <c r="D93">
        <v>9.2871496232993494E-3</v>
      </c>
      <c r="E93">
        <v>6144</v>
      </c>
      <c r="F93">
        <v>24576</v>
      </c>
      <c r="G93">
        <v>4</v>
      </c>
      <c r="H93">
        <v>3.3092065292911199</v>
      </c>
      <c r="I93">
        <v>8.8094697254371095</v>
      </c>
      <c r="J93">
        <v>-0.36847753156040203</v>
      </c>
      <c r="K93" t="b">
        <v>1</v>
      </c>
      <c r="L93">
        <v>459</v>
      </c>
      <c r="M93" t="s">
        <v>92</v>
      </c>
      <c r="N93">
        <v>8.9932613144813693</v>
      </c>
      <c r="O93" t="s">
        <v>101</v>
      </c>
      <c r="P93">
        <v>2.6619999999999999</v>
      </c>
      <c r="Q93" t="s">
        <v>187</v>
      </c>
      <c r="R93" s="1" t="s">
        <v>1941</v>
      </c>
      <c r="S93">
        <v>0</v>
      </c>
      <c r="T93" t="s">
        <v>101</v>
      </c>
      <c r="U93">
        <v>6144</v>
      </c>
      <c r="V93">
        <v>995</v>
      </c>
      <c r="W93">
        <v>6144</v>
      </c>
      <c r="X93">
        <v>1</v>
      </c>
      <c r="Y93">
        <v>7.3206768468967995E-2</v>
      </c>
      <c r="Z93">
        <v>459</v>
      </c>
      <c r="AA93" t="s">
        <v>101</v>
      </c>
      <c r="AB93" t="s">
        <v>94</v>
      </c>
      <c r="AC93">
        <v>21.421875</v>
      </c>
      <c r="AE93">
        <v>0</v>
      </c>
      <c r="AF93">
        <v>459</v>
      </c>
      <c r="AG93">
        <v>18.53125</v>
      </c>
      <c r="AH93">
        <f t="shared" si="5"/>
        <v>440.46875</v>
      </c>
      <c r="AI93">
        <f t="shared" si="8"/>
        <v>24.768971332209105</v>
      </c>
      <c r="AJ93">
        <f t="shared" si="6"/>
        <v>0.6917867527923699</v>
      </c>
      <c r="AK93">
        <f t="shared" si="7"/>
        <v>663.49926208801287</v>
      </c>
    </row>
    <row r="94" spans="1:37" x14ac:dyDescent="0.3">
      <c r="A94">
        <v>92</v>
      </c>
      <c r="B94">
        <v>262</v>
      </c>
      <c r="C94" t="s">
        <v>91</v>
      </c>
      <c r="D94">
        <v>1.8130093946637199E-2</v>
      </c>
      <c r="E94">
        <v>6144</v>
      </c>
      <c r="F94">
        <v>18432</v>
      </c>
      <c r="G94">
        <v>3</v>
      </c>
      <c r="H94">
        <v>2.2909399814503502</v>
      </c>
      <c r="I94">
        <v>8.3315043856651592</v>
      </c>
      <c r="J94">
        <v>-0.36847753156040203</v>
      </c>
      <c r="K94" t="b">
        <v>1</v>
      </c>
      <c r="L94">
        <v>4324</v>
      </c>
      <c r="M94" t="s">
        <v>92</v>
      </c>
      <c r="N94">
        <v>8.5801096504980006</v>
      </c>
      <c r="O94" t="s">
        <v>101</v>
      </c>
      <c r="P94">
        <v>3.637</v>
      </c>
      <c r="Q94" t="s">
        <v>188</v>
      </c>
      <c r="S94">
        <v>0</v>
      </c>
      <c r="T94" t="s">
        <v>101</v>
      </c>
      <c r="U94">
        <v>6144</v>
      </c>
      <c r="V94">
        <v>1529</v>
      </c>
      <c r="W94">
        <v>6144</v>
      </c>
      <c r="X94">
        <v>1</v>
      </c>
      <c r="Y94">
        <v>3.3014316371618398E-2</v>
      </c>
      <c r="Z94">
        <v>4324</v>
      </c>
      <c r="AA94" t="s">
        <v>101</v>
      </c>
      <c r="AB94" t="s">
        <v>94</v>
      </c>
      <c r="AC94">
        <v>65.75</v>
      </c>
      <c r="AE94">
        <v>0</v>
      </c>
      <c r="AF94">
        <v>4324</v>
      </c>
      <c r="AG94">
        <v>10.6796875</v>
      </c>
      <c r="AH94">
        <f t="shared" si="5"/>
        <v>4313.3203125</v>
      </c>
      <c r="AI94">
        <f t="shared" si="8"/>
        <v>404.88076079005123</v>
      </c>
      <c r="AJ94">
        <f t="shared" si="6"/>
        <v>0.6917867527923699</v>
      </c>
      <c r="AK94">
        <f t="shared" si="7"/>
        <v>6250.481065944592</v>
      </c>
    </row>
    <row r="95" spans="1:37" x14ac:dyDescent="0.3">
      <c r="A95">
        <v>93</v>
      </c>
      <c r="B95">
        <v>263</v>
      </c>
      <c r="C95" t="s">
        <v>91</v>
      </c>
      <c r="D95">
        <v>4.6308402817048899E-2</v>
      </c>
      <c r="E95">
        <v>6144</v>
      </c>
      <c r="F95">
        <v>6144</v>
      </c>
      <c r="G95">
        <v>1</v>
      </c>
      <c r="H95">
        <v>6.9546855185569401</v>
      </c>
      <c r="I95">
        <v>11.858282143945701</v>
      </c>
      <c r="J95">
        <v>-1.13798077358676</v>
      </c>
      <c r="K95" t="b">
        <v>1</v>
      </c>
      <c r="L95">
        <v>50.66</v>
      </c>
      <c r="M95" t="s">
        <v>92</v>
      </c>
      <c r="N95">
        <v>11.8608740819228</v>
      </c>
      <c r="O95">
        <v>4.0549999999999997</v>
      </c>
      <c r="P95">
        <v>1.7050000000000001</v>
      </c>
      <c r="Q95" t="s">
        <v>189</v>
      </c>
      <c r="S95">
        <v>0</v>
      </c>
      <c r="T95">
        <v>11380</v>
      </c>
      <c r="U95">
        <v>6144</v>
      </c>
      <c r="V95">
        <v>129</v>
      </c>
      <c r="W95">
        <v>6144</v>
      </c>
      <c r="X95">
        <v>1</v>
      </c>
      <c r="Y95">
        <v>0.52428082616975202</v>
      </c>
      <c r="Z95">
        <v>50.66</v>
      </c>
      <c r="AA95">
        <v>224.6</v>
      </c>
      <c r="AB95" t="s">
        <v>94</v>
      </c>
      <c r="AC95">
        <v>7.1171875</v>
      </c>
      <c r="AD95" t="s">
        <v>98</v>
      </c>
      <c r="AE95">
        <v>4</v>
      </c>
      <c r="AF95">
        <v>50.65625</v>
      </c>
      <c r="AG95">
        <v>8.5625</v>
      </c>
      <c r="AH95">
        <f t="shared" si="5"/>
        <v>42.09375</v>
      </c>
      <c r="AI95">
        <f t="shared" si="8"/>
        <v>5.9160583941605838</v>
      </c>
      <c r="AJ95">
        <f t="shared" si="6"/>
        <v>0.32046546126677583</v>
      </c>
      <c r="AK95">
        <f t="shared" si="7"/>
        <v>158.07085668377385</v>
      </c>
    </row>
    <row r="96" spans="1:37" x14ac:dyDescent="0.3">
      <c r="A96">
        <v>94</v>
      </c>
      <c r="B96">
        <v>265</v>
      </c>
      <c r="C96" t="s">
        <v>91</v>
      </c>
      <c r="D96">
        <v>2.60415898860837E-2</v>
      </c>
      <c r="E96">
        <v>6144</v>
      </c>
      <c r="F96">
        <v>24576</v>
      </c>
      <c r="G96">
        <v>4</v>
      </c>
      <c r="H96">
        <v>2.7530977227633699</v>
      </c>
      <c r="I96">
        <v>8.1033559925867191</v>
      </c>
      <c r="J96">
        <v>-0.36847753156040203</v>
      </c>
      <c r="K96" t="b">
        <v>1</v>
      </c>
      <c r="L96">
        <v>876</v>
      </c>
      <c r="M96" t="s">
        <v>92</v>
      </c>
      <c r="N96">
        <v>8.2798858243940803</v>
      </c>
      <c r="O96" t="s">
        <v>101</v>
      </c>
      <c r="P96">
        <v>2.9430000000000001</v>
      </c>
      <c r="Q96" t="s">
        <v>190</v>
      </c>
      <c r="S96">
        <v>0</v>
      </c>
      <c r="T96" t="s">
        <v>101</v>
      </c>
      <c r="U96">
        <v>6144</v>
      </c>
      <c r="V96">
        <v>1283</v>
      </c>
      <c r="W96">
        <v>6144</v>
      </c>
      <c r="X96">
        <v>1</v>
      </c>
      <c r="Y96">
        <v>4.8943249188431501E-2</v>
      </c>
      <c r="Z96">
        <v>876</v>
      </c>
      <c r="AA96" t="s">
        <v>101</v>
      </c>
      <c r="AB96" t="s">
        <v>94</v>
      </c>
      <c r="AC96">
        <v>29.59375</v>
      </c>
      <c r="AE96">
        <v>0</v>
      </c>
      <c r="AF96">
        <v>876</v>
      </c>
      <c r="AG96">
        <v>17.34375</v>
      </c>
      <c r="AH96">
        <f t="shared" si="5"/>
        <v>858.65625</v>
      </c>
      <c r="AI96">
        <f t="shared" si="8"/>
        <v>50.508108108108111</v>
      </c>
      <c r="AJ96">
        <f t="shared" si="6"/>
        <v>0.6917867527923699</v>
      </c>
      <c r="AK96">
        <f t="shared" si="7"/>
        <v>1266.2861733967304</v>
      </c>
    </row>
    <row r="97" spans="1:37" x14ac:dyDescent="0.3">
      <c r="A97">
        <v>95</v>
      </c>
      <c r="B97">
        <v>266</v>
      </c>
      <c r="C97" t="s">
        <v>91</v>
      </c>
      <c r="D97">
        <v>8.6240553474019599E-3</v>
      </c>
      <c r="E97">
        <v>6144</v>
      </c>
      <c r="F97">
        <v>24576</v>
      </c>
      <c r="G97">
        <v>4</v>
      </c>
      <c r="H97">
        <v>3.4152892853874102</v>
      </c>
      <c r="I97">
        <v>9.2519653102194308</v>
      </c>
      <c r="J97">
        <v>-0.36847753156040203</v>
      </c>
      <c r="K97" t="b">
        <v>1</v>
      </c>
      <c r="L97">
        <v>512</v>
      </c>
      <c r="M97" t="s">
        <v>92</v>
      </c>
      <c r="N97">
        <v>9.3652530963086402</v>
      </c>
      <c r="O97" t="s">
        <v>101</v>
      </c>
      <c r="P97">
        <v>2.7090000000000001</v>
      </c>
      <c r="Q97" t="s">
        <v>191</v>
      </c>
      <c r="R97" s="1" t="s">
        <v>1941</v>
      </c>
      <c r="S97">
        <v>0</v>
      </c>
      <c r="T97" t="s">
        <v>101</v>
      </c>
      <c r="U97">
        <v>6144</v>
      </c>
      <c r="V97">
        <v>891</v>
      </c>
      <c r="W97">
        <v>6144</v>
      </c>
      <c r="X97">
        <v>1</v>
      </c>
      <c r="Y97">
        <v>8.0915235553491796E-2</v>
      </c>
      <c r="Z97">
        <v>512</v>
      </c>
      <c r="AA97" t="s">
        <v>101</v>
      </c>
      <c r="AB97" t="s">
        <v>94</v>
      </c>
      <c r="AC97">
        <v>22.625</v>
      </c>
      <c r="AE97">
        <v>0</v>
      </c>
      <c r="AF97">
        <v>512</v>
      </c>
      <c r="AG97">
        <v>20.140625</v>
      </c>
      <c r="AH97">
        <f t="shared" si="5"/>
        <v>491.859375</v>
      </c>
      <c r="AI97">
        <f t="shared" si="8"/>
        <v>25.421256788207913</v>
      </c>
      <c r="AJ97">
        <f t="shared" si="6"/>
        <v>0.6917867527923699</v>
      </c>
      <c r="AK97">
        <f t="shared" si="7"/>
        <v>740.11246664283783</v>
      </c>
    </row>
    <row r="98" spans="1:37" x14ac:dyDescent="0.3">
      <c r="A98">
        <v>96</v>
      </c>
      <c r="B98">
        <v>273</v>
      </c>
      <c r="C98" t="s">
        <v>91</v>
      </c>
      <c r="D98">
        <v>2.5086561889040199E-2</v>
      </c>
      <c r="E98">
        <v>6144</v>
      </c>
      <c r="F98">
        <v>18432</v>
      </c>
      <c r="G98">
        <v>3</v>
      </c>
      <c r="H98">
        <v>2.2192105398723201</v>
      </c>
      <c r="I98">
        <v>8.0359694158657806</v>
      </c>
      <c r="J98">
        <v>-0.36847753156040203</v>
      </c>
      <c r="K98" t="b">
        <v>1</v>
      </c>
      <c r="L98">
        <v>4184</v>
      </c>
      <c r="M98" t="s">
        <v>92</v>
      </c>
      <c r="N98">
        <v>8.3471561858191397</v>
      </c>
      <c r="O98" t="s">
        <v>101</v>
      </c>
      <c r="P98">
        <v>3.621</v>
      </c>
      <c r="Q98" t="s">
        <v>192</v>
      </c>
      <c r="S98">
        <v>0</v>
      </c>
      <c r="T98" t="s">
        <v>101</v>
      </c>
      <c r="U98">
        <v>6144</v>
      </c>
      <c r="V98">
        <v>1978</v>
      </c>
      <c r="W98">
        <v>6144</v>
      </c>
      <c r="X98">
        <v>1</v>
      </c>
      <c r="Y98">
        <v>2.74135680109296E-2</v>
      </c>
      <c r="Z98">
        <v>4184</v>
      </c>
      <c r="AA98" t="s">
        <v>101</v>
      </c>
      <c r="AB98" t="s">
        <v>94</v>
      </c>
      <c r="AC98">
        <v>64.6875</v>
      </c>
      <c r="AE98">
        <v>0</v>
      </c>
      <c r="AF98">
        <v>4184</v>
      </c>
      <c r="AG98">
        <v>7.671875</v>
      </c>
      <c r="AH98">
        <f t="shared" si="5"/>
        <v>4176.328125</v>
      </c>
      <c r="AI98">
        <f t="shared" si="8"/>
        <v>545.36863543788184</v>
      </c>
      <c r="AJ98">
        <f t="shared" si="6"/>
        <v>0.6917867527923699</v>
      </c>
      <c r="AK98">
        <f t="shared" si="7"/>
        <v>6048.1065633469407</v>
      </c>
    </row>
    <row r="99" spans="1:37" x14ac:dyDescent="0.3">
      <c r="A99">
        <v>97</v>
      </c>
      <c r="B99">
        <v>274</v>
      </c>
      <c r="C99" t="s">
        <v>91</v>
      </c>
      <c r="D99">
        <v>2.5355095602972E-2</v>
      </c>
      <c r="E99">
        <v>6144</v>
      </c>
      <c r="F99">
        <v>6144</v>
      </c>
      <c r="G99">
        <v>1</v>
      </c>
      <c r="H99">
        <v>7.0550263840231899</v>
      </c>
      <c r="I99">
        <v>11.5402042902723</v>
      </c>
      <c r="J99">
        <v>-1.1411954085403899</v>
      </c>
      <c r="K99" t="b">
        <v>1</v>
      </c>
      <c r="L99">
        <v>43.22</v>
      </c>
      <c r="M99" t="s">
        <v>92</v>
      </c>
      <c r="N99">
        <v>11.5421694604991</v>
      </c>
      <c r="O99">
        <v>4.0270000000000001</v>
      </c>
      <c r="P99">
        <v>1.6359999999999999</v>
      </c>
      <c r="Q99" t="s">
        <v>193</v>
      </c>
      <c r="S99">
        <v>0</v>
      </c>
      <c r="T99">
        <v>10664</v>
      </c>
      <c r="U99">
        <v>6144</v>
      </c>
      <c r="V99">
        <v>160</v>
      </c>
      <c r="W99">
        <v>6144</v>
      </c>
      <c r="X99">
        <v>1</v>
      </c>
      <c r="Y99">
        <v>0.47869186664816599</v>
      </c>
      <c r="Z99">
        <v>43.22</v>
      </c>
      <c r="AA99">
        <v>246.8</v>
      </c>
      <c r="AB99" t="s">
        <v>94</v>
      </c>
      <c r="AC99">
        <v>6.57421875</v>
      </c>
      <c r="AD99" t="s">
        <v>98</v>
      </c>
      <c r="AE99">
        <v>4</v>
      </c>
      <c r="AF99">
        <v>43.21875</v>
      </c>
      <c r="AG99">
        <v>6.93359375</v>
      </c>
      <c r="AH99">
        <f t="shared" si="5"/>
        <v>36.28515625</v>
      </c>
      <c r="AI99">
        <f t="shared" si="8"/>
        <v>6.2332394366197184</v>
      </c>
      <c r="AJ99">
        <f t="shared" si="6"/>
        <v>0.31943693584616156</v>
      </c>
      <c r="AK99">
        <f t="shared" si="7"/>
        <v>135.29665843280512</v>
      </c>
    </row>
    <row r="100" spans="1:37" x14ac:dyDescent="0.3">
      <c r="A100">
        <v>98</v>
      </c>
      <c r="B100">
        <v>276</v>
      </c>
      <c r="C100" t="s">
        <v>91</v>
      </c>
      <c r="D100">
        <v>2.69872803933149E-2</v>
      </c>
      <c r="E100">
        <v>6144</v>
      </c>
      <c r="F100">
        <v>24576</v>
      </c>
      <c r="G100">
        <v>4</v>
      </c>
      <c r="H100">
        <v>2.7883678483413101</v>
      </c>
      <c r="I100">
        <v>8.2343988021329402</v>
      </c>
      <c r="J100">
        <v>-0.36847753156040203</v>
      </c>
      <c r="K100" t="b">
        <v>1</v>
      </c>
      <c r="L100">
        <v>896.5</v>
      </c>
      <c r="M100" t="s">
        <v>92</v>
      </c>
      <c r="N100">
        <v>8.3821217648536805</v>
      </c>
      <c r="O100" t="s">
        <v>101</v>
      </c>
      <c r="P100">
        <v>2.9529999999999998</v>
      </c>
      <c r="Q100" t="s">
        <v>194</v>
      </c>
      <c r="S100">
        <v>0</v>
      </c>
      <c r="T100" t="s">
        <v>101</v>
      </c>
      <c r="U100">
        <v>6144</v>
      </c>
      <c r="V100">
        <v>1233</v>
      </c>
      <c r="W100">
        <v>6144</v>
      </c>
      <c r="X100">
        <v>1</v>
      </c>
      <c r="Y100">
        <v>5.0930192201494903E-2</v>
      </c>
      <c r="Z100">
        <v>896.5</v>
      </c>
      <c r="AA100" t="s">
        <v>101</v>
      </c>
      <c r="AB100" t="s">
        <v>94</v>
      </c>
      <c r="AC100">
        <v>29.9375</v>
      </c>
      <c r="AE100">
        <v>0</v>
      </c>
      <c r="AF100">
        <v>896.5</v>
      </c>
      <c r="AG100">
        <v>17.796875</v>
      </c>
      <c r="AH100">
        <f t="shared" si="5"/>
        <v>878.703125</v>
      </c>
      <c r="AI100">
        <f t="shared" si="8"/>
        <v>50.374012291483758</v>
      </c>
      <c r="AJ100">
        <f t="shared" si="6"/>
        <v>0.6917867527923699</v>
      </c>
      <c r="AK100">
        <f t="shared" si="7"/>
        <v>1295.9195827056722</v>
      </c>
    </row>
    <row r="101" spans="1:37" x14ac:dyDescent="0.3">
      <c r="A101">
        <v>99</v>
      </c>
      <c r="B101">
        <v>277</v>
      </c>
      <c r="C101" t="s">
        <v>91</v>
      </c>
      <c r="D101">
        <v>5.6423207070195802E-3</v>
      </c>
      <c r="E101">
        <v>6144</v>
      </c>
      <c r="F101">
        <v>24576</v>
      </c>
      <c r="G101">
        <v>4</v>
      </c>
      <c r="H101">
        <v>3.5095182329547399</v>
      </c>
      <c r="I101">
        <v>9.4592483622608299</v>
      </c>
      <c r="J101">
        <v>-0.36847753156040203</v>
      </c>
      <c r="K101" t="b">
        <v>1</v>
      </c>
      <c r="L101">
        <v>495.8</v>
      </c>
      <c r="M101" t="s">
        <v>92</v>
      </c>
      <c r="N101">
        <v>9.5715386063209191</v>
      </c>
      <c r="O101" t="s">
        <v>101</v>
      </c>
      <c r="P101">
        <v>2.6949999999999998</v>
      </c>
      <c r="Q101" t="s">
        <v>195</v>
      </c>
      <c r="R101" s="1" t="s">
        <v>1941</v>
      </c>
      <c r="S101">
        <v>0</v>
      </c>
      <c r="T101" t="s">
        <v>101</v>
      </c>
      <c r="U101">
        <v>6144</v>
      </c>
      <c r="V101">
        <v>806</v>
      </c>
      <c r="W101">
        <v>6144</v>
      </c>
      <c r="X101">
        <v>1</v>
      </c>
      <c r="Y101">
        <v>8.8394009665978795E-2</v>
      </c>
      <c r="Z101">
        <v>495.8</v>
      </c>
      <c r="AA101" t="s">
        <v>101</v>
      </c>
      <c r="AB101" t="s">
        <v>94</v>
      </c>
      <c r="AC101">
        <v>22.265625</v>
      </c>
      <c r="AE101">
        <v>0</v>
      </c>
      <c r="AF101">
        <v>495.75</v>
      </c>
      <c r="AG101">
        <v>21.25</v>
      </c>
      <c r="AH101">
        <f t="shared" si="5"/>
        <v>474.5</v>
      </c>
      <c r="AI101">
        <f t="shared" si="8"/>
        <v>23.329411764705881</v>
      </c>
      <c r="AJ101">
        <f t="shared" si="6"/>
        <v>0.6917867527923699</v>
      </c>
      <c r="AK101">
        <f t="shared" si="7"/>
        <v>716.62256901989622</v>
      </c>
    </row>
    <row r="102" spans="1:37" x14ac:dyDescent="0.3">
      <c r="A102">
        <v>100</v>
      </c>
      <c r="B102">
        <v>284</v>
      </c>
      <c r="C102" t="s">
        <v>91</v>
      </c>
      <c r="D102">
        <v>2.1489224880837599E-2</v>
      </c>
      <c r="E102">
        <v>6144</v>
      </c>
      <c r="F102">
        <v>18432</v>
      </c>
      <c r="G102">
        <v>3</v>
      </c>
      <c r="H102">
        <v>2.2419786503335302</v>
      </c>
      <c r="I102">
        <v>8.0833839619447492</v>
      </c>
      <c r="J102">
        <v>-0.36847753156040203</v>
      </c>
      <c r="K102" t="b">
        <v>1</v>
      </c>
      <c r="L102">
        <v>4024</v>
      </c>
      <c r="M102" t="s">
        <v>92</v>
      </c>
      <c r="N102">
        <v>8.3847881670864304</v>
      </c>
      <c r="O102" t="s">
        <v>101</v>
      </c>
      <c r="P102">
        <v>3.605</v>
      </c>
      <c r="Q102" t="s">
        <v>196</v>
      </c>
      <c r="S102">
        <v>0</v>
      </c>
      <c r="T102" t="s">
        <v>101</v>
      </c>
      <c r="U102">
        <v>6144</v>
      </c>
      <c r="V102">
        <v>1879</v>
      </c>
      <c r="W102">
        <v>6144</v>
      </c>
      <c r="X102">
        <v>1</v>
      </c>
      <c r="Y102">
        <v>2.8651722768577199E-2</v>
      </c>
      <c r="Z102">
        <v>4024</v>
      </c>
      <c r="AA102" t="s">
        <v>101</v>
      </c>
      <c r="AB102" t="s">
        <v>94</v>
      </c>
      <c r="AC102">
        <v>63.4375</v>
      </c>
      <c r="AE102">
        <v>0</v>
      </c>
      <c r="AF102">
        <v>4024</v>
      </c>
      <c r="AG102">
        <v>8.4609375</v>
      </c>
      <c r="AH102">
        <f t="shared" si="5"/>
        <v>4015.5390625</v>
      </c>
      <c r="AI102">
        <f t="shared" si="8"/>
        <v>475.59741458910435</v>
      </c>
      <c r="AJ102">
        <f t="shared" si="6"/>
        <v>0.6917867527923699</v>
      </c>
      <c r="AK102">
        <f t="shared" si="7"/>
        <v>5816.8214175210542</v>
      </c>
    </row>
    <row r="103" spans="1:37" x14ac:dyDescent="0.3">
      <c r="A103">
        <v>101</v>
      </c>
      <c r="B103">
        <v>285</v>
      </c>
      <c r="C103" t="s">
        <v>91</v>
      </c>
      <c r="D103">
        <v>3.6011930635801902E-2</v>
      </c>
      <c r="E103">
        <v>6144</v>
      </c>
      <c r="F103">
        <v>6144</v>
      </c>
      <c r="G103">
        <v>1</v>
      </c>
      <c r="H103">
        <v>6.40046443933507</v>
      </c>
      <c r="I103">
        <v>11.963368102429</v>
      </c>
      <c r="J103">
        <v>-1.1395880910635701</v>
      </c>
      <c r="K103" t="b">
        <v>1</v>
      </c>
      <c r="L103">
        <v>74</v>
      </c>
      <c r="M103" t="s">
        <v>92</v>
      </c>
      <c r="N103">
        <v>11.9644321989754</v>
      </c>
      <c r="O103">
        <v>4.0469999999999997</v>
      </c>
      <c r="P103">
        <v>1.869</v>
      </c>
      <c r="Q103" t="s">
        <v>197</v>
      </c>
      <c r="S103">
        <v>0</v>
      </c>
      <c r="T103">
        <v>11096</v>
      </c>
      <c r="U103">
        <v>6144</v>
      </c>
      <c r="V103">
        <v>202</v>
      </c>
      <c r="W103">
        <v>6144</v>
      </c>
      <c r="X103">
        <v>1</v>
      </c>
      <c r="Y103">
        <v>0.37997535199194099</v>
      </c>
      <c r="Z103">
        <v>74</v>
      </c>
      <c r="AA103">
        <v>150</v>
      </c>
      <c r="AB103" t="s">
        <v>94</v>
      </c>
      <c r="AC103">
        <v>8.6015625</v>
      </c>
      <c r="AD103" t="s">
        <v>98</v>
      </c>
      <c r="AE103">
        <v>3</v>
      </c>
      <c r="AF103">
        <v>74</v>
      </c>
      <c r="AG103">
        <v>7.0234375</v>
      </c>
      <c r="AH103">
        <f t="shared" si="5"/>
        <v>66.9765625</v>
      </c>
      <c r="AI103">
        <f t="shared" si="8"/>
        <v>10.53615127919911</v>
      </c>
      <c r="AJ103">
        <f t="shared" si="6"/>
        <v>0.31995078526483828</v>
      </c>
      <c r="AK103">
        <f t="shared" si="7"/>
        <v>231.28557080660616</v>
      </c>
    </row>
    <row r="104" spans="1:37" x14ac:dyDescent="0.3">
      <c r="A104">
        <v>102</v>
      </c>
      <c r="B104">
        <v>287</v>
      </c>
      <c r="C104" t="s">
        <v>91</v>
      </c>
      <c r="D104">
        <v>2.4777061754650699E-2</v>
      </c>
      <c r="E104">
        <v>6144</v>
      </c>
      <c r="F104">
        <v>24576</v>
      </c>
      <c r="G104">
        <v>4</v>
      </c>
      <c r="H104">
        <v>2.7985125648656002</v>
      </c>
      <c r="I104">
        <v>8.2370281938524705</v>
      </c>
      <c r="J104">
        <v>-0.36847753156040203</v>
      </c>
      <c r="K104" t="b">
        <v>1</v>
      </c>
      <c r="L104">
        <v>879.5</v>
      </c>
      <c r="M104" t="s">
        <v>92</v>
      </c>
      <c r="N104">
        <v>8.3927499991178802</v>
      </c>
      <c r="O104" t="s">
        <v>101</v>
      </c>
      <c r="P104">
        <v>2.9430000000000001</v>
      </c>
      <c r="Q104" t="s">
        <v>198</v>
      </c>
      <c r="S104">
        <v>0</v>
      </c>
      <c r="T104" t="s">
        <v>101</v>
      </c>
      <c r="U104">
        <v>6144</v>
      </c>
      <c r="V104">
        <v>1250</v>
      </c>
      <c r="W104">
        <v>6144</v>
      </c>
      <c r="X104">
        <v>1</v>
      </c>
      <c r="Y104">
        <v>5.0869617226627098E-2</v>
      </c>
      <c r="Z104">
        <v>879.5</v>
      </c>
      <c r="AA104" t="s">
        <v>101</v>
      </c>
      <c r="AB104" t="s">
        <v>94</v>
      </c>
      <c r="AC104">
        <v>29.65625</v>
      </c>
      <c r="AE104">
        <v>0</v>
      </c>
      <c r="AF104">
        <v>879.5</v>
      </c>
      <c r="AG104">
        <v>17.703125</v>
      </c>
      <c r="AH104">
        <f t="shared" si="5"/>
        <v>861.796875</v>
      </c>
      <c r="AI104">
        <f t="shared" si="8"/>
        <v>49.680494263018538</v>
      </c>
      <c r="AJ104">
        <f t="shared" si="6"/>
        <v>0.6917867527923699</v>
      </c>
      <c r="AK104">
        <f t="shared" si="7"/>
        <v>1271.3455359616717</v>
      </c>
    </row>
    <row r="105" spans="1:37" x14ac:dyDescent="0.3">
      <c r="A105">
        <v>103</v>
      </c>
      <c r="B105">
        <v>288</v>
      </c>
      <c r="C105" t="s">
        <v>91</v>
      </c>
      <c r="D105">
        <v>1.15879889432352E-2</v>
      </c>
      <c r="E105">
        <v>6144</v>
      </c>
      <c r="F105">
        <v>24576</v>
      </c>
      <c r="G105">
        <v>4</v>
      </c>
      <c r="H105">
        <v>3.8679726521329099</v>
      </c>
      <c r="I105">
        <v>10.7275804023998</v>
      </c>
      <c r="J105">
        <v>-0.36847753156040203</v>
      </c>
      <c r="K105" t="b">
        <v>1</v>
      </c>
      <c r="L105">
        <v>592.5</v>
      </c>
      <c r="M105" t="s">
        <v>92</v>
      </c>
      <c r="N105">
        <v>10.746535764801401</v>
      </c>
      <c r="O105" t="s">
        <v>101</v>
      </c>
      <c r="P105">
        <v>2.7730000000000001</v>
      </c>
      <c r="Q105" t="s">
        <v>199</v>
      </c>
      <c r="R105" s="1" t="s">
        <v>1941</v>
      </c>
      <c r="S105">
        <v>0</v>
      </c>
      <c r="T105" t="s">
        <v>101</v>
      </c>
      <c r="U105">
        <v>6144</v>
      </c>
      <c r="V105">
        <v>328</v>
      </c>
      <c r="W105">
        <v>6144</v>
      </c>
      <c r="X105">
        <v>1</v>
      </c>
      <c r="Y105">
        <v>0.15835729835798101</v>
      </c>
      <c r="Z105">
        <v>592.5</v>
      </c>
      <c r="AA105" t="s">
        <v>101</v>
      </c>
      <c r="AB105" t="s">
        <v>94</v>
      </c>
      <c r="AC105">
        <v>24.34375</v>
      </c>
      <c r="AE105">
        <v>0</v>
      </c>
      <c r="AF105">
        <v>592.5</v>
      </c>
      <c r="AG105">
        <v>30.6875</v>
      </c>
      <c r="AH105">
        <f t="shared" si="5"/>
        <v>561.8125</v>
      </c>
      <c r="AI105">
        <f t="shared" si="8"/>
        <v>19.307535641547862</v>
      </c>
      <c r="AJ105">
        <f t="shared" si="6"/>
        <v>0.6917867527923699</v>
      </c>
      <c r="AK105">
        <f t="shared" si="7"/>
        <v>856.47780563648723</v>
      </c>
    </row>
    <row r="106" spans="1:37" x14ac:dyDescent="0.3">
      <c r="A106">
        <v>104</v>
      </c>
      <c r="B106">
        <v>295</v>
      </c>
      <c r="C106" t="s">
        <v>91</v>
      </c>
      <c r="D106">
        <v>2.1970970780703699E-2</v>
      </c>
      <c r="E106">
        <v>6144</v>
      </c>
      <c r="F106">
        <v>18432</v>
      </c>
      <c r="G106">
        <v>3</v>
      </c>
      <c r="H106">
        <v>2.2731219889544598</v>
      </c>
      <c r="I106">
        <v>8.0935573942655807</v>
      </c>
      <c r="J106">
        <v>-0.36847753156040203</v>
      </c>
      <c r="K106" t="b">
        <v>1</v>
      </c>
      <c r="L106">
        <v>3638</v>
      </c>
      <c r="M106" t="s">
        <v>92</v>
      </c>
      <c r="N106">
        <v>8.4299447043702394</v>
      </c>
      <c r="O106" t="s">
        <v>101</v>
      </c>
      <c r="P106">
        <v>3.56</v>
      </c>
      <c r="Q106" t="s">
        <v>200</v>
      </c>
      <c r="S106">
        <v>0</v>
      </c>
      <c r="T106" t="s">
        <v>101</v>
      </c>
      <c r="U106">
        <v>6144</v>
      </c>
      <c r="V106">
        <v>1815</v>
      </c>
      <c r="W106">
        <v>6144</v>
      </c>
      <c r="X106">
        <v>1</v>
      </c>
      <c r="Y106">
        <v>2.98835167327944E-2</v>
      </c>
      <c r="Z106">
        <v>3638</v>
      </c>
      <c r="AA106" t="s">
        <v>101</v>
      </c>
      <c r="AB106" t="s">
        <v>94</v>
      </c>
      <c r="AC106">
        <v>60.3125</v>
      </c>
      <c r="AE106">
        <v>0</v>
      </c>
      <c r="AF106">
        <v>3638</v>
      </c>
      <c r="AG106">
        <v>8.6640625</v>
      </c>
      <c r="AH106">
        <f t="shared" si="5"/>
        <v>3629.3359375</v>
      </c>
      <c r="AI106">
        <f t="shared" si="8"/>
        <v>419.89540126239854</v>
      </c>
      <c r="AJ106">
        <f t="shared" si="6"/>
        <v>0.6917867527923699</v>
      </c>
      <c r="AK106">
        <f t="shared" si="7"/>
        <v>5258.846003216102</v>
      </c>
    </row>
    <row r="107" spans="1:37" x14ac:dyDescent="0.3">
      <c r="A107">
        <v>105</v>
      </c>
      <c r="B107">
        <v>296</v>
      </c>
      <c r="C107" t="s">
        <v>91</v>
      </c>
      <c r="D107">
        <v>4.11971732680095E-2</v>
      </c>
      <c r="E107">
        <v>6144</v>
      </c>
      <c r="F107">
        <v>6144</v>
      </c>
      <c r="G107">
        <v>1</v>
      </c>
      <c r="H107">
        <v>6.4353944879151603</v>
      </c>
      <c r="I107">
        <v>12.1166411842777</v>
      </c>
      <c r="J107">
        <v>-1.14039174980198</v>
      </c>
      <c r="K107" t="b">
        <v>1</v>
      </c>
      <c r="L107">
        <v>76.3</v>
      </c>
      <c r="M107" t="s">
        <v>92</v>
      </c>
      <c r="N107">
        <v>12.1154990000535</v>
      </c>
      <c r="O107">
        <v>4.0270000000000001</v>
      </c>
      <c r="P107">
        <v>1.883</v>
      </c>
      <c r="Q107" t="s">
        <v>201</v>
      </c>
      <c r="S107">
        <v>0</v>
      </c>
      <c r="T107">
        <v>10650</v>
      </c>
      <c r="U107">
        <v>6144</v>
      </c>
      <c r="V107">
        <v>210</v>
      </c>
      <c r="W107">
        <v>6144</v>
      </c>
      <c r="X107">
        <v>1</v>
      </c>
      <c r="Y107">
        <v>0.37507785375495201</v>
      </c>
      <c r="Z107">
        <v>76.3</v>
      </c>
      <c r="AA107">
        <v>139.5</v>
      </c>
      <c r="AB107" t="s">
        <v>94</v>
      </c>
      <c r="AC107">
        <v>8.734375</v>
      </c>
      <c r="AD107" t="s">
        <v>98</v>
      </c>
      <c r="AE107">
        <v>4</v>
      </c>
      <c r="AF107">
        <v>76.3125</v>
      </c>
      <c r="AG107">
        <v>6.578125</v>
      </c>
      <c r="AH107">
        <f t="shared" si="5"/>
        <v>69.734375</v>
      </c>
      <c r="AI107">
        <f t="shared" si="8"/>
        <v>11.600950118764846</v>
      </c>
      <c r="AJ107">
        <f t="shared" si="6"/>
        <v>0.31969375731561162</v>
      </c>
      <c r="AK107">
        <f t="shared" si="7"/>
        <v>238.70500519239707</v>
      </c>
    </row>
    <row r="108" spans="1:37" x14ac:dyDescent="0.3">
      <c r="A108">
        <v>106</v>
      </c>
      <c r="B108">
        <v>298</v>
      </c>
      <c r="C108" t="s">
        <v>91</v>
      </c>
      <c r="D108">
        <v>2.50901067499361E-2</v>
      </c>
      <c r="E108">
        <v>6144</v>
      </c>
      <c r="F108">
        <v>24576</v>
      </c>
      <c r="G108">
        <v>4</v>
      </c>
      <c r="H108">
        <v>2.8326269031850702</v>
      </c>
      <c r="I108">
        <v>8.3208415281061701</v>
      </c>
      <c r="J108">
        <v>-0.36847753156040203</v>
      </c>
      <c r="K108" t="b">
        <v>1</v>
      </c>
      <c r="L108">
        <v>866.5</v>
      </c>
      <c r="M108" t="s">
        <v>92</v>
      </c>
      <c r="N108">
        <v>8.4614339648489008</v>
      </c>
      <c r="O108" t="s">
        <v>101</v>
      </c>
      <c r="P108">
        <v>2.9380000000000002</v>
      </c>
      <c r="Q108" t="s">
        <v>202</v>
      </c>
      <c r="S108">
        <v>0</v>
      </c>
      <c r="T108" t="s">
        <v>101</v>
      </c>
      <c r="U108">
        <v>6144</v>
      </c>
      <c r="V108">
        <v>1203</v>
      </c>
      <c r="W108">
        <v>6144</v>
      </c>
      <c r="X108">
        <v>1</v>
      </c>
      <c r="Y108">
        <v>5.2837376301207897E-2</v>
      </c>
      <c r="Z108">
        <v>866.5</v>
      </c>
      <c r="AA108" t="s">
        <v>101</v>
      </c>
      <c r="AB108" t="s">
        <v>94</v>
      </c>
      <c r="AC108">
        <v>29.4375</v>
      </c>
      <c r="AE108">
        <v>0</v>
      </c>
      <c r="AF108">
        <v>866.5</v>
      </c>
      <c r="AG108">
        <v>18.203125</v>
      </c>
      <c r="AH108">
        <f t="shared" si="5"/>
        <v>848.296875</v>
      </c>
      <c r="AI108">
        <f t="shared" si="8"/>
        <v>47.601716738197425</v>
      </c>
      <c r="AJ108">
        <f t="shared" si="6"/>
        <v>0.6917867527923699</v>
      </c>
      <c r="AK108">
        <f t="shared" si="7"/>
        <v>1252.5536178633183</v>
      </c>
    </row>
    <row r="109" spans="1:37" x14ac:dyDescent="0.3">
      <c r="A109">
        <v>107</v>
      </c>
      <c r="B109">
        <v>299</v>
      </c>
      <c r="C109" t="s">
        <v>91</v>
      </c>
      <c r="D109">
        <v>1.5920008924236E-2</v>
      </c>
      <c r="E109">
        <v>6144</v>
      </c>
      <c r="F109">
        <v>24576</v>
      </c>
      <c r="G109">
        <v>4</v>
      </c>
      <c r="H109">
        <v>4.0136206842454598</v>
      </c>
      <c r="I109">
        <v>10.731731868617199</v>
      </c>
      <c r="J109">
        <v>-0.36847753156040203</v>
      </c>
      <c r="K109" t="b">
        <v>1</v>
      </c>
      <c r="L109">
        <v>472.5</v>
      </c>
      <c r="M109" t="s">
        <v>92</v>
      </c>
      <c r="N109">
        <v>10.7687330984786</v>
      </c>
      <c r="O109" t="s">
        <v>101</v>
      </c>
      <c r="P109">
        <v>2.6739999999999999</v>
      </c>
      <c r="Q109" t="s">
        <v>203</v>
      </c>
      <c r="R109" s="1" t="s">
        <v>1941</v>
      </c>
      <c r="S109">
        <v>0</v>
      </c>
      <c r="T109" t="s">
        <v>101</v>
      </c>
      <c r="U109">
        <v>6144</v>
      </c>
      <c r="V109">
        <v>436</v>
      </c>
      <c r="W109">
        <v>6144</v>
      </c>
      <c r="X109">
        <v>1</v>
      </c>
      <c r="Y109">
        <v>0.144326255252822</v>
      </c>
      <c r="Z109">
        <v>472.5</v>
      </c>
      <c r="AA109" t="s">
        <v>101</v>
      </c>
      <c r="AB109" t="s">
        <v>94</v>
      </c>
      <c r="AC109">
        <v>21.734375</v>
      </c>
      <c r="AE109">
        <v>0</v>
      </c>
      <c r="AF109">
        <v>472.5</v>
      </c>
      <c r="AG109">
        <v>28.140625</v>
      </c>
      <c r="AH109">
        <f t="shared" si="5"/>
        <v>444.359375</v>
      </c>
      <c r="AI109">
        <f t="shared" si="8"/>
        <v>16.790671848972792</v>
      </c>
      <c r="AJ109">
        <f t="shared" si="6"/>
        <v>0.6917867527923699</v>
      </c>
      <c r="AK109">
        <f t="shared" si="7"/>
        <v>683.01394626707201</v>
      </c>
    </row>
    <row r="110" spans="1:37" x14ac:dyDescent="0.3">
      <c r="A110">
        <v>108</v>
      </c>
      <c r="B110">
        <v>306</v>
      </c>
      <c r="C110" t="s">
        <v>91</v>
      </c>
      <c r="D110">
        <v>2.1595855297354499E-2</v>
      </c>
      <c r="E110">
        <v>6144</v>
      </c>
      <c r="F110">
        <v>18432</v>
      </c>
      <c r="G110">
        <v>3</v>
      </c>
      <c r="H110">
        <v>2.2413860403284298</v>
      </c>
      <c r="I110">
        <v>8.0112040113301504</v>
      </c>
      <c r="J110">
        <v>-0.36847753156040203</v>
      </c>
      <c r="K110" t="b">
        <v>1</v>
      </c>
      <c r="L110">
        <v>3752</v>
      </c>
      <c r="M110" t="s">
        <v>92</v>
      </c>
      <c r="N110">
        <v>8.3375423120085301</v>
      </c>
      <c r="O110" t="s">
        <v>101</v>
      </c>
      <c r="P110">
        <v>3.5739999999999998</v>
      </c>
      <c r="Q110" t="s">
        <v>204</v>
      </c>
      <c r="S110">
        <v>0</v>
      </c>
      <c r="T110" t="s">
        <v>101</v>
      </c>
      <c r="U110">
        <v>6144</v>
      </c>
      <c r="V110">
        <v>1895</v>
      </c>
      <c r="W110">
        <v>6144</v>
      </c>
      <c r="X110">
        <v>1</v>
      </c>
      <c r="Y110">
        <v>2.8516895895516599E-2</v>
      </c>
      <c r="Z110">
        <v>3752</v>
      </c>
      <c r="AA110" t="s">
        <v>101</v>
      </c>
      <c r="AB110" t="s">
        <v>94</v>
      </c>
      <c r="AC110">
        <v>61.25</v>
      </c>
      <c r="AE110">
        <v>0</v>
      </c>
      <c r="AF110">
        <v>3752</v>
      </c>
      <c r="AG110">
        <v>8.0234375</v>
      </c>
      <c r="AH110">
        <f t="shared" si="5"/>
        <v>3743.9765625</v>
      </c>
      <c r="AI110">
        <f t="shared" si="8"/>
        <v>467.62999026290163</v>
      </c>
      <c r="AJ110">
        <f t="shared" si="6"/>
        <v>0.6917867527923699</v>
      </c>
      <c r="AK110">
        <f t="shared" si="7"/>
        <v>5423.6366696170462</v>
      </c>
    </row>
    <row r="111" spans="1:37" x14ac:dyDescent="0.3">
      <c r="A111">
        <v>109</v>
      </c>
      <c r="B111">
        <v>307</v>
      </c>
      <c r="C111" t="s">
        <v>91</v>
      </c>
      <c r="D111">
        <v>2.61421233140362E-2</v>
      </c>
      <c r="E111">
        <v>6144</v>
      </c>
      <c r="F111">
        <v>6144</v>
      </c>
      <c r="G111">
        <v>1</v>
      </c>
      <c r="H111">
        <v>6.6742343516058504</v>
      </c>
      <c r="I111">
        <v>11.966693622605799</v>
      </c>
      <c r="J111">
        <v>-1.14039174980198</v>
      </c>
      <c r="K111" t="b">
        <v>1</v>
      </c>
      <c r="L111">
        <v>62.12</v>
      </c>
      <c r="M111" t="s">
        <v>92</v>
      </c>
      <c r="N111">
        <v>11.9693379957674</v>
      </c>
      <c r="O111">
        <v>4.0199999999999996</v>
      </c>
      <c r="P111">
        <v>1.7929999999999999</v>
      </c>
      <c r="Q111" t="s">
        <v>205</v>
      </c>
      <c r="S111">
        <v>0</v>
      </c>
      <c r="T111">
        <v>10430</v>
      </c>
      <c r="U111">
        <v>6144</v>
      </c>
      <c r="V111">
        <v>165</v>
      </c>
      <c r="W111">
        <v>6144</v>
      </c>
      <c r="X111">
        <v>1</v>
      </c>
      <c r="Y111">
        <v>0.44173854516501998</v>
      </c>
      <c r="Z111">
        <v>62.12</v>
      </c>
      <c r="AA111">
        <v>167.9</v>
      </c>
      <c r="AB111" t="s">
        <v>94</v>
      </c>
      <c r="AC111">
        <v>7.8828125</v>
      </c>
      <c r="AD111" t="s">
        <v>98</v>
      </c>
      <c r="AE111">
        <v>4</v>
      </c>
      <c r="AF111">
        <v>62.125</v>
      </c>
      <c r="AG111">
        <v>6.7578125</v>
      </c>
      <c r="AH111">
        <f t="shared" si="5"/>
        <v>55.3671875</v>
      </c>
      <c r="AI111">
        <f t="shared" si="8"/>
        <v>9.1930635838150287</v>
      </c>
      <c r="AJ111">
        <f t="shared" si="6"/>
        <v>0.31969375731561162</v>
      </c>
      <c r="AK111">
        <f t="shared" si="7"/>
        <v>194.32659718365494</v>
      </c>
    </row>
    <row r="112" spans="1:37" x14ac:dyDescent="0.3">
      <c r="A112">
        <v>110</v>
      </c>
      <c r="B112">
        <v>309</v>
      </c>
      <c r="C112" t="s">
        <v>91</v>
      </c>
      <c r="D112">
        <v>2.7126291061061798E-2</v>
      </c>
      <c r="E112">
        <v>6144</v>
      </c>
      <c r="F112">
        <v>24576</v>
      </c>
      <c r="G112">
        <v>4</v>
      </c>
      <c r="H112">
        <v>2.8532968525198301</v>
      </c>
      <c r="I112">
        <v>8.3592681226166992</v>
      </c>
      <c r="J112">
        <v>-0.36847753156040203</v>
      </c>
      <c r="K112" t="b">
        <v>1</v>
      </c>
      <c r="L112">
        <v>850</v>
      </c>
      <c r="M112" t="s">
        <v>92</v>
      </c>
      <c r="N112">
        <v>8.4888653363082298</v>
      </c>
      <c r="O112" t="s">
        <v>101</v>
      </c>
      <c r="P112">
        <v>2.93</v>
      </c>
      <c r="Q112" t="s">
        <v>206</v>
      </c>
      <c r="S112">
        <v>0</v>
      </c>
      <c r="T112" t="s">
        <v>101</v>
      </c>
      <c r="U112">
        <v>6144</v>
      </c>
      <c r="V112">
        <v>1279</v>
      </c>
      <c r="W112">
        <v>6144</v>
      </c>
      <c r="X112">
        <v>1</v>
      </c>
      <c r="Y112">
        <v>5.18214685253615E-2</v>
      </c>
      <c r="Z112">
        <v>850</v>
      </c>
      <c r="AA112" t="s">
        <v>101</v>
      </c>
      <c r="AB112" t="s">
        <v>94</v>
      </c>
      <c r="AC112">
        <v>29.15625</v>
      </c>
      <c r="AE112">
        <v>0</v>
      </c>
      <c r="AF112">
        <v>850</v>
      </c>
      <c r="AG112">
        <v>17.671875</v>
      </c>
      <c r="AH112">
        <f t="shared" si="5"/>
        <v>832.328125</v>
      </c>
      <c r="AI112">
        <f t="shared" si="8"/>
        <v>48.099027409372233</v>
      </c>
      <c r="AJ112">
        <f t="shared" si="6"/>
        <v>0.6917867527923699</v>
      </c>
      <c r="AK112">
        <f t="shared" si="7"/>
        <v>1228.7023372000237</v>
      </c>
    </row>
    <row r="113" spans="1:37" x14ac:dyDescent="0.3">
      <c r="A113">
        <v>111</v>
      </c>
      <c r="B113">
        <v>310</v>
      </c>
      <c r="C113" t="s">
        <v>91</v>
      </c>
      <c r="D113">
        <v>1.34643572938466E-2</v>
      </c>
      <c r="E113">
        <v>6144</v>
      </c>
      <c r="F113">
        <v>24576</v>
      </c>
      <c r="G113">
        <v>4</v>
      </c>
      <c r="H113">
        <v>4.1567665135470202</v>
      </c>
      <c r="I113">
        <v>10.7410197215287</v>
      </c>
      <c r="J113">
        <v>-0.36847753156040203</v>
      </c>
      <c r="K113" t="b">
        <v>1</v>
      </c>
      <c r="L113">
        <v>383.2</v>
      </c>
      <c r="M113" t="s">
        <v>92</v>
      </c>
      <c r="N113">
        <v>10.807080361395199</v>
      </c>
      <c r="O113" t="s">
        <v>101</v>
      </c>
      <c r="P113">
        <v>2.5840000000000001</v>
      </c>
      <c r="Q113" t="s">
        <v>207</v>
      </c>
      <c r="R113" s="1" t="s">
        <v>1941</v>
      </c>
      <c r="S113">
        <v>0</v>
      </c>
      <c r="T113" t="s">
        <v>101</v>
      </c>
      <c r="U113">
        <v>6144</v>
      </c>
      <c r="V113">
        <v>290</v>
      </c>
      <c r="W113">
        <v>6144</v>
      </c>
      <c r="X113">
        <v>1</v>
      </c>
      <c r="Y113">
        <v>0.185371712504175</v>
      </c>
      <c r="Z113">
        <v>383.2</v>
      </c>
      <c r="AA113" t="s">
        <v>101</v>
      </c>
      <c r="AB113" t="s">
        <v>94</v>
      </c>
      <c r="AC113">
        <v>19.578125</v>
      </c>
      <c r="AE113">
        <v>0</v>
      </c>
      <c r="AF113">
        <v>383.25</v>
      </c>
      <c r="AG113">
        <v>33.03125</v>
      </c>
      <c r="AH113">
        <f t="shared" si="5"/>
        <v>350.21875</v>
      </c>
      <c r="AI113">
        <f t="shared" si="8"/>
        <v>11.602649006622517</v>
      </c>
      <c r="AJ113">
        <f t="shared" si="6"/>
        <v>0.6917867527923699</v>
      </c>
      <c r="AK113">
        <f t="shared" si="7"/>
        <v>554.00020086106952</v>
      </c>
    </row>
    <row r="114" spans="1:37" x14ac:dyDescent="0.3">
      <c r="A114">
        <v>112</v>
      </c>
      <c r="B114">
        <v>317</v>
      </c>
      <c r="C114" t="s">
        <v>91</v>
      </c>
      <c r="D114">
        <v>2.5450990347426299E-2</v>
      </c>
      <c r="E114">
        <v>6144</v>
      </c>
      <c r="F114">
        <v>18432</v>
      </c>
      <c r="G114">
        <v>3</v>
      </c>
      <c r="H114">
        <v>2.2914824003674101</v>
      </c>
      <c r="I114">
        <v>8.1813082575617706</v>
      </c>
      <c r="J114">
        <v>-0.36847753156040203</v>
      </c>
      <c r="K114" t="b">
        <v>1</v>
      </c>
      <c r="L114">
        <v>3714</v>
      </c>
      <c r="M114" t="s">
        <v>92</v>
      </c>
      <c r="N114">
        <v>8.4710368146532993</v>
      </c>
      <c r="O114" t="s">
        <v>101</v>
      </c>
      <c r="P114">
        <v>3.57</v>
      </c>
      <c r="Q114" t="s">
        <v>208</v>
      </c>
      <c r="S114">
        <v>0</v>
      </c>
      <c r="T114" t="s">
        <v>101</v>
      </c>
      <c r="U114">
        <v>6144</v>
      </c>
      <c r="V114">
        <v>1908</v>
      </c>
      <c r="W114">
        <v>6144</v>
      </c>
      <c r="X114">
        <v>1</v>
      </c>
      <c r="Y114">
        <v>2.9566458474045699E-2</v>
      </c>
      <c r="Z114">
        <v>3714</v>
      </c>
      <c r="AA114" t="s">
        <v>101</v>
      </c>
      <c r="AB114" t="s">
        <v>94</v>
      </c>
      <c r="AC114">
        <v>60.9375</v>
      </c>
      <c r="AE114">
        <v>0</v>
      </c>
      <c r="AF114">
        <v>3714</v>
      </c>
      <c r="AG114">
        <v>8.234375</v>
      </c>
      <c r="AH114">
        <f t="shared" si="5"/>
        <v>3705.765625</v>
      </c>
      <c r="AI114">
        <f t="shared" si="8"/>
        <v>451.03605313092982</v>
      </c>
      <c r="AJ114">
        <f t="shared" si="6"/>
        <v>0.6917867527923699</v>
      </c>
      <c r="AK114">
        <f t="shared" si="7"/>
        <v>5368.7064474833978</v>
      </c>
    </row>
    <row r="115" spans="1:37" x14ac:dyDescent="0.3">
      <c r="A115">
        <v>113</v>
      </c>
      <c r="B115">
        <v>318</v>
      </c>
      <c r="C115" t="s">
        <v>91</v>
      </c>
      <c r="D115">
        <v>5.3568773070929998E-2</v>
      </c>
      <c r="E115">
        <v>6144</v>
      </c>
      <c r="F115">
        <v>6144</v>
      </c>
      <c r="G115">
        <v>1</v>
      </c>
      <c r="H115">
        <v>7.0892031926821204</v>
      </c>
      <c r="I115">
        <v>12.503028287093599</v>
      </c>
      <c r="J115">
        <v>-1.1419990672788001</v>
      </c>
      <c r="K115" t="b">
        <v>1</v>
      </c>
      <c r="L115">
        <v>58.03</v>
      </c>
      <c r="M115" t="s">
        <v>92</v>
      </c>
      <c r="N115">
        <v>12.5040696412602</v>
      </c>
      <c r="O115">
        <v>4.0229999999999997</v>
      </c>
      <c r="P115">
        <v>1.764</v>
      </c>
      <c r="Q115" t="s">
        <v>209</v>
      </c>
      <c r="S115">
        <v>0</v>
      </c>
      <c r="T115">
        <v>10550</v>
      </c>
      <c r="U115">
        <v>6144</v>
      </c>
      <c r="V115">
        <v>228</v>
      </c>
      <c r="W115">
        <v>6144</v>
      </c>
      <c r="X115">
        <v>1</v>
      </c>
      <c r="Y115">
        <v>0.403267332872562</v>
      </c>
      <c r="Z115">
        <v>58.03</v>
      </c>
      <c r="AA115">
        <v>181.9</v>
      </c>
      <c r="AB115" t="s">
        <v>94</v>
      </c>
      <c r="AC115">
        <v>7.6171875</v>
      </c>
      <c r="AD115" t="s">
        <v>98</v>
      </c>
      <c r="AE115">
        <v>4</v>
      </c>
      <c r="AF115">
        <v>58.03125</v>
      </c>
      <c r="AG115">
        <v>6.2421875</v>
      </c>
      <c r="AH115">
        <f t="shared" si="5"/>
        <v>51.7890625</v>
      </c>
      <c r="AI115">
        <f t="shared" si="8"/>
        <v>9.2966207759699628</v>
      </c>
      <c r="AJ115">
        <f t="shared" si="6"/>
        <v>0.31918032069061553</v>
      </c>
      <c r="AK115">
        <f t="shared" si="7"/>
        <v>181.81337080693717</v>
      </c>
    </row>
    <row r="116" spans="1:37" x14ac:dyDescent="0.3">
      <c r="A116">
        <v>114</v>
      </c>
      <c r="B116">
        <v>320</v>
      </c>
      <c r="C116" t="s">
        <v>91</v>
      </c>
      <c r="D116">
        <v>2.6077111492027901E-2</v>
      </c>
      <c r="E116">
        <v>6144</v>
      </c>
      <c r="F116">
        <v>24576</v>
      </c>
      <c r="G116">
        <v>4</v>
      </c>
      <c r="H116">
        <v>2.8734687492211299</v>
      </c>
      <c r="I116">
        <v>8.4239777198846006</v>
      </c>
      <c r="J116">
        <v>-0.36847753156040203</v>
      </c>
      <c r="K116" t="b">
        <v>1</v>
      </c>
      <c r="L116">
        <v>855.5</v>
      </c>
      <c r="M116" t="s">
        <v>92</v>
      </c>
      <c r="N116">
        <v>8.5477538907222002</v>
      </c>
      <c r="O116" t="s">
        <v>101</v>
      </c>
      <c r="P116">
        <v>2.9319999999999999</v>
      </c>
      <c r="Q116" t="s">
        <v>210</v>
      </c>
      <c r="S116">
        <v>0</v>
      </c>
      <c r="T116" t="s">
        <v>101</v>
      </c>
      <c r="U116">
        <v>6144</v>
      </c>
      <c r="V116">
        <v>1283</v>
      </c>
      <c r="W116">
        <v>6144</v>
      </c>
      <c r="X116">
        <v>1</v>
      </c>
      <c r="Y116">
        <v>5.2303785835357802E-2</v>
      </c>
      <c r="Z116">
        <v>855.5</v>
      </c>
      <c r="AA116" t="s">
        <v>101</v>
      </c>
      <c r="AB116" t="s">
        <v>94</v>
      </c>
      <c r="AC116">
        <v>29.25</v>
      </c>
      <c r="AE116">
        <v>0</v>
      </c>
      <c r="AF116">
        <v>855.5</v>
      </c>
      <c r="AG116">
        <v>17.640625</v>
      </c>
      <c r="AH116">
        <f t="shared" si="5"/>
        <v>837.859375</v>
      </c>
      <c r="AI116">
        <f t="shared" si="8"/>
        <v>48.49601417183348</v>
      </c>
      <c r="AJ116">
        <f t="shared" si="6"/>
        <v>0.6917867527923699</v>
      </c>
      <c r="AK116">
        <f t="shared" si="7"/>
        <v>1236.6527640877887</v>
      </c>
    </row>
    <row r="117" spans="1:37" x14ac:dyDescent="0.3">
      <c r="A117">
        <v>115</v>
      </c>
      <c r="B117">
        <v>321</v>
      </c>
      <c r="C117" t="s">
        <v>91</v>
      </c>
      <c r="D117">
        <v>1.05010483307711E-2</v>
      </c>
      <c r="E117">
        <v>6144</v>
      </c>
      <c r="F117">
        <v>24576</v>
      </c>
      <c r="G117">
        <v>4</v>
      </c>
      <c r="H117">
        <v>4.3307277683042802</v>
      </c>
      <c r="I117">
        <v>10.7676102520534</v>
      </c>
      <c r="J117">
        <v>-0.36847753156040203</v>
      </c>
      <c r="K117" t="b">
        <v>1</v>
      </c>
      <c r="L117">
        <v>305.8</v>
      </c>
      <c r="M117" t="s">
        <v>92</v>
      </c>
      <c r="N117">
        <v>10.876618748088701</v>
      </c>
      <c r="O117" t="s">
        <v>101</v>
      </c>
      <c r="P117">
        <v>2.4860000000000002</v>
      </c>
      <c r="Q117" t="s">
        <v>211</v>
      </c>
      <c r="R117" s="1" t="s">
        <v>1941</v>
      </c>
      <c r="S117">
        <v>0</v>
      </c>
      <c r="T117" t="s">
        <v>101</v>
      </c>
      <c r="U117">
        <v>6144</v>
      </c>
      <c r="V117">
        <v>335</v>
      </c>
      <c r="W117">
        <v>6144</v>
      </c>
      <c r="X117">
        <v>1</v>
      </c>
      <c r="Y117">
        <v>0.18197709767787601</v>
      </c>
      <c r="Z117">
        <v>305.8</v>
      </c>
      <c r="AA117" t="s">
        <v>101</v>
      </c>
      <c r="AB117" t="s">
        <v>94</v>
      </c>
      <c r="AC117">
        <v>17.484375</v>
      </c>
      <c r="AE117">
        <v>0</v>
      </c>
      <c r="AF117">
        <v>305.75</v>
      </c>
      <c r="AG117">
        <v>31.203125</v>
      </c>
      <c r="AH117">
        <f t="shared" si="5"/>
        <v>274.546875</v>
      </c>
      <c r="AI117">
        <f t="shared" si="8"/>
        <v>9.7986980470706051</v>
      </c>
      <c r="AJ117">
        <f t="shared" si="6"/>
        <v>0.6917867527923699</v>
      </c>
      <c r="AK117">
        <f t="shared" si="7"/>
        <v>441.97145835165566</v>
      </c>
    </row>
    <row r="118" spans="1:37" x14ac:dyDescent="0.3">
      <c r="A118">
        <v>116</v>
      </c>
      <c r="B118">
        <v>328</v>
      </c>
      <c r="C118" t="s">
        <v>91</v>
      </c>
      <c r="D118">
        <v>2.4703721468171E-2</v>
      </c>
      <c r="E118">
        <v>6144</v>
      </c>
      <c r="F118">
        <v>18432</v>
      </c>
      <c r="G118">
        <v>3</v>
      </c>
      <c r="H118">
        <v>2.3308923445151302</v>
      </c>
      <c r="I118">
        <v>8.3766443631012795</v>
      </c>
      <c r="J118">
        <v>-0.36847753156040203</v>
      </c>
      <c r="K118" t="b">
        <v>1</v>
      </c>
      <c r="L118">
        <v>3926</v>
      </c>
      <c r="M118" t="s">
        <v>92</v>
      </c>
      <c r="N118">
        <v>8.6111412225390502</v>
      </c>
      <c r="O118" t="s">
        <v>101</v>
      </c>
      <c r="P118">
        <v>3.5939999999999999</v>
      </c>
      <c r="Q118" t="s">
        <v>212</v>
      </c>
      <c r="S118">
        <v>0</v>
      </c>
      <c r="T118" t="s">
        <v>101</v>
      </c>
      <c r="U118">
        <v>6144</v>
      </c>
      <c r="V118">
        <v>1783</v>
      </c>
      <c r="W118">
        <v>6144</v>
      </c>
      <c r="X118">
        <v>1</v>
      </c>
      <c r="Y118">
        <v>3.1518624435546497E-2</v>
      </c>
      <c r="Z118">
        <v>3926</v>
      </c>
      <c r="AA118" t="s">
        <v>101</v>
      </c>
      <c r="AB118" t="s">
        <v>94</v>
      </c>
      <c r="AC118">
        <v>62.65625</v>
      </c>
      <c r="AE118">
        <v>0</v>
      </c>
      <c r="AF118">
        <v>3926</v>
      </c>
      <c r="AG118">
        <v>8.921875</v>
      </c>
      <c r="AH118">
        <f t="shared" si="5"/>
        <v>3917.078125</v>
      </c>
      <c r="AI118">
        <f t="shared" si="8"/>
        <v>440.04203152364272</v>
      </c>
      <c r="AJ118">
        <f t="shared" si="6"/>
        <v>0.6917867527923699</v>
      </c>
      <c r="AK118">
        <f t="shared" si="7"/>
        <v>5675.1592657026986</v>
      </c>
    </row>
    <row r="119" spans="1:37" x14ac:dyDescent="0.3">
      <c r="A119">
        <v>117</v>
      </c>
      <c r="B119">
        <v>329</v>
      </c>
      <c r="C119" t="s">
        <v>91</v>
      </c>
      <c r="D119">
        <v>2.6066043275711999E-2</v>
      </c>
      <c r="E119">
        <v>6144</v>
      </c>
      <c r="F119">
        <v>6144</v>
      </c>
      <c r="G119">
        <v>1</v>
      </c>
      <c r="H119">
        <v>5.9047567911565499</v>
      </c>
      <c r="I119">
        <v>9.58369705752167</v>
      </c>
      <c r="J119">
        <v>-1.1411954085403899</v>
      </c>
      <c r="K119" t="b">
        <v>1</v>
      </c>
      <c r="L119">
        <v>42</v>
      </c>
      <c r="M119" t="s">
        <v>92</v>
      </c>
      <c r="N119">
        <v>9.6184825687917996</v>
      </c>
      <c r="O119">
        <v>4.05</v>
      </c>
      <c r="P119">
        <v>1.623</v>
      </c>
      <c r="Q119" t="s">
        <v>213</v>
      </c>
      <c r="S119">
        <v>0</v>
      </c>
      <c r="T119">
        <v>11224</v>
      </c>
      <c r="U119">
        <v>6144</v>
      </c>
      <c r="V119">
        <v>132</v>
      </c>
      <c r="W119">
        <v>6144</v>
      </c>
      <c r="X119">
        <v>1</v>
      </c>
      <c r="Y119">
        <v>0.42690428261866098</v>
      </c>
      <c r="Z119">
        <v>42</v>
      </c>
      <c r="AA119">
        <v>267.2</v>
      </c>
      <c r="AB119" t="s">
        <v>94</v>
      </c>
      <c r="AC119">
        <v>6.48046875</v>
      </c>
      <c r="AE119">
        <v>3</v>
      </c>
      <c r="AF119">
        <v>42</v>
      </c>
      <c r="AG119">
        <v>7.66015625</v>
      </c>
      <c r="AH119">
        <f t="shared" si="5"/>
        <v>34.33984375</v>
      </c>
      <c r="AI119">
        <f t="shared" si="8"/>
        <v>5.4829168791432945</v>
      </c>
      <c r="AJ119">
        <f t="shared" si="6"/>
        <v>0.31943693584616156</v>
      </c>
      <c r="AK119">
        <f t="shared" si="7"/>
        <v>131.48135136203186</v>
      </c>
    </row>
    <row r="120" spans="1:37" x14ac:dyDescent="0.3">
      <c r="A120">
        <v>118</v>
      </c>
      <c r="B120">
        <v>331</v>
      </c>
      <c r="C120" t="s">
        <v>91</v>
      </c>
      <c r="D120">
        <v>2.6487924579004899E-2</v>
      </c>
      <c r="E120">
        <v>6144</v>
      </c>
      <c r="F120">
        <v>24576</v>
      </c>
      <c r="G120">
        <v>4</v>
      </c>
      <c r="H120">
        <v>2.9171979361015299</v>
      </c>
      <c r="I120">
        <v>8.5521759806414206</v>
      </c>
      <c r="J120">
        <v>-0.36847753156040203</v>
      </c>
      <c r="K120" t="b">
        <v>1</v>
      </c>
      <c r="L120">
        <v>854.5</v>
      </c>
      <c r="M120" t="s">
        <v>92</v>
      </c>
      <c r="N120">
        <v>8.6573257585871897</v>
      </c>
      <c r="O120" t="s">
        <v>101</v>
      </c>
      <c r="P120">
        <v>2.9319999999999999</v>
      </c>
      <c r="Q120" t="s">
        <v>214</v>
      </c>
      <c r="S120">
        <v>0</v>
      </c>
      <c r="T120" t="s">
        <v>101</v>
      </c>
      <c r="U120">
        <v>6144</v>
      </c>
      <c r="V120">
        <v>1215</v>
      </c>
      <c r="W120">
        <v>6144</v>
      </c>
      <c r="X120">
        <v>1</v>
      </c>
      <c r="Y120">
        <v>5.5002042058551699E-2</v>
      </c>
      <c r="Z120">
        <v>854.5</v>
      </c>
      <c r="AA120" t="s">
        <v>101</v>
      </c>
      <c r="AB120" t="s">
        <v>94</v>
      </c>
      <c r="AC120">
        <v>29.234375</v>
      </c>
      <c r="AE120">
        <v>0</v>
      </c>
      <c r="AF120">
        <v>854.5</v>
      </c>
      <c r="AG120">
        <v>18.296875</v>
      </c>
      <c r="AH120">
        <f t="shared" si="5"/>
        <v>836.203125</v>
      </c>
      <c r="AI120">
        <f t="shared" si="8"/>
        <v>46.701964133219469</v>
      </c>
      <c r="AJ120">
        <f t="shared" si="6"/>
        <v>0.6917867527923699</v>
      </c>
      <c r="AK120">
        <f t="shared" si="7"/>
        <v>1235.2072319263768</v>
      </c>
    </row>
    <row r="121" spans="1:37" x14ac:dyDescent="0.3">
      <c r="A121">
        <v>119</v>
      </c>
      <c r="B121">
        <v>332</v>
      </c>
      <c r="C121" t="s">
        <v>91</v>
      </c>
      <c r="D121">
        <v>1.44493183401044E-2</v>
      </c>
      <c r="E121">
        <v>6144</v>
      </c>
      <c r="F121">
        <v>24576</v>
      </c>
      <c r="G121">
        <v>4</v>
      </c>
      <c r="H121">
        <v>4.7342383628806104</v>
      </c>
      <c r="I121">
        <v>11.086624603698899</v>
      </c>
      <c r="J121">
        <v>-0.36847753156040203</v>
      </c>
      <c r="K121" t="b">
        <v>1</v>
      </c>
      <c r="L121">
        <v>220.1</v>
      </c>
      <c r="M121" t="s">
        <v>92</v>
      </c>
      <c r="N121">
        <v>11.2779932487407</v>
      </c>
      <c r="O121" t="s">
        <v>101</v>
      </c>
      <c r="P121">
        <v>2.3420000000000001</v>
      </c>
      <c r="Q121" t="s">
        <v>215</v>
      </c>
      <c r="R121" s="1" t="s">
        <v>1941</v>
      </c>
      <c r="S121">
        <v>0</v>
      </c>
      <c r="T121" t="s">
        <v>101</v>
      </c>
      <c r="U121">
        <v>6144</v>
      </c>
      <c r="V121">
        <v>213</v>
      </c>
      <c r="W121">
        <v>6144</v>
      </c>
      <c r="X121">
        <v>1</v>
      </c>
      <c r="Y121">
        <v>0.25586579660506398</v>
      </c>
      <c r="Z121">
        <v>220.1</v>
      </c>
      <c r="AA121" t="s">
        <v>101</v>
      </c>
      <c r="AB121" t="s">
        <v>94</v>
      </c>
      <c r="AC121">
        <v>14.8359375</v>
      </c>
      <c r="AE121">
        <v>0</v>
      </c>
      <c r="AF121">
        <v>220.125</v>
      </c>
      <c r="AG121">
        <v>35.78125</v>
      </c>
      <c r="AH121">
        <f t="shared" si="5"/>
        <v>184.34375</v>
      </c>
      <c r="AI121">
        <f t="shared" si="8"/>
        <v>6.1519650655021838</v>
      </c>
      <c r="AJ121">
        <f t="shared" si="6"/>
        <v>0.6917867527923699</v>
      </c>
      <c r="AK121">
        <f t="shared" si="7"/>
        <v>318.19776703077088</v>
      </c>
    </row>
    <row r="122" spans="1:37" x14ac:dyDescent="0.3">
      <c r="A122">
        <v>120</v>
      </c>
      <c r="B122">
        <v>339</v>
      </c>
      <c r="C122" t="s">
        <v>91</v>
      </c>
      <c r="D122">
        <v>2.40437303674381E-2</v>
      </c>
      <c r="E122">
        <v>6144</v>
      </c>
      <c r="F122">
        <v>18432</v>
      </c>
      <c r="G122">
        <v>3</v>
      </c>
      <c r="H122">
        <v>2.29933729647008</v>
      </c>
      <c r="I122">
        <v>8.3036614476038899</v>
      </c>
      <c r="J122">
        <v>-0.36847753156040203</v>
      </c>
      <c r="K122" t="b">
        <v>1</v>
      </c>
      <c r="L122">
        <v>4092</v>
      </c>
      <c r="M122" t="s">
        <v>92</v>
      </c>
      <c r="N122">
        <v>8.5262967613275702</v>
      </c>
      <c r="O122" t="s">
        <v>101</v>
      </c>
      <c r="P122">
        <v>3.6110000000000002</v>
      </c>
      <c r="Q122" t="s">
        <v>216</v>
      </c>
      <c r="S122">
        <v>0</v>
      </c>
      <c r="T122" t="s">
        <v>101</v>
      </c>
      <c r="U122">
        <v>6144</v>
      </c>
      <c r="V122">
        <v>1849</v>
      </c>
      <c r="W122">
        <v>6144</v>
      </c>
      <c r="X122">
        <v>1</v>
      </c>
      <c r="Y122">
        <v>3.0217146429536899E-2</v>
      </c>
      <c r="Z122">
        <v>4092</v>
      </c>
      <c r="AA122" t="s">
        <v>101</v>
      </c>
      <c r="AB122" t="s">
        <v>94</v>
      </c>
      <c r="AC122">
        <v>63.96875</v>
      </c>
      <c r="AE122">
        <v>0</v>
      </c>
      <c r="AF122">
        <v>4092</v>
      </c>
      <c r="AG122">
        <v>8.390625</v>
      </c>
      <c r="AH122">
        <f t="shared" si="5"/>
        <v>4083.609375</v>
      </c>
      <c r="AI122">
        <f t="shared" si="8"/>
        <v>487.68715083798884</v>
      </c>
      <c r="AJ122">
        <f t="shared" si="6"/>
        <v>0.6917867527923699</v>
      </c>
      <c r="AK122">
        <f t="shared" si="7"/>
        <v>5915.1176044970562</v>
      </c>
    </row>
    <row r="123" spans="1:37" x14ac:dyDescent="0.3">
      <c r="A123">
        <v>121</v>
      </c>
      <c r="B123">
        <v>340</v>
      </c>
      <c r="C123" t="s">
        <v>91</v>
      </c>
      <c r="D123">
        <v>1.55476587916117E-2</v>
      </c>
      <c r="E123">
        <v>6144</v>
      </c>
      <c r="F123">
        <v>6144</v>
      </c>
      <c r="G123">
        <v>1</v>
      </c>
      <c r="H123">
        <v>6.2842958522845596</v>
      </c>
      <c r="I123">
        <v>9.6473760544837202</v>
      </c>
      <c r="J123">
        <v>-1.1419990672788001</v>
      </c>
      <c r="K123" t="b">
        <v>1</v>
      </c>
      <c r="L123">
        <v>34.28</v>
      </c>
      <c r="M123" t="s">
        <v>92</v>
      </c>
      <c r="N123">
        <v>9.6796582196513796</v>
      </c>
      <c r="O123">
        <v>4.016</v>
      </c>
      <c r="P123">
        <v>1.5349999999999999</v>
      </c>
      <c r="Q123" t="s">
        <v>217</v>
      </c>
      <c r="S123">
        <v>0</v>
      </c>
      <c r="T123">
        <v>10390</v>
      </c>
      <c r="U123">
        <v>6144</v>
      </c>
      <c r="V123">
        <v>146</v>
      </c>
      <c r="W123">
        <v>6144</v>
      </c>
      <c r="X123">
        <v>1</v>
      </c>
      <c r="Y123">
        <v>0.43733143644677702</v>
      </c>
      <c r="Z123">
        <v>34.28</v>
      </c>
      <c r="AA123">
        <v>303.2</v>
      </c>
      <c r="AB123" t="s">
        <v>94</v>
      </c>
      <c r="AC123">
        <v>5.85546875</v>
      </c>
      <c r="AD123" t="s">
        <v>98</v>
      </c>
      <c r="AE123">
        <v>3</v>
      </c>
      <c r="AF123">
        <v>34.28125</v>
      </c>
      <c r="AG123">
        <v>6.83984375</v>
      </c>
      <c r="AH123">
        <f t="shared" si="5"/>
        <v>27.44140625</v>
      </c>
      <c r="AI123">
        <f t="shared" si="8"/>
        <v>5.0119931467732721</v>
      </c>
      <c r="AJ123">
        <f t="shared" si="6"/>
        <v>0.31918032069061553</v>
      </c>
      <c r="AK123">
        <f t="shared" si="7"/>
        <v>107.40402141906843</v>
      </c>
    </row>
    <row r="124" spans="1:37" x14ac:dyDescent="0.3">
      <c r="A124">
        <v>122</v>
      </c>
      <c r="B124">
        <v>342</v>
      </c>
      <c r="C124" t="s">
        <v>91</v>
      </c>
      <c r="D124">
        <v>2.8201978742229902E-2</v>
      </c>
      <c r="E124">
        <v>6144</v>
      </c>
      <c r="F124">
        <v>24576</v>
      </c>
      <c r="G124">
        <v>4</v>
      </c>
      <c r="H124">
        <v>2.9689575117128899</v>
      </c>
      <c r="I124">
        <v>8.6401302586957307</v>
      </c>
      <c r="J124">
        <v>-0.36847753156040203</v>
      </c>
      <c r="K124" t="b">
        <v>1</v>
      </c>
      <c r="L124">
        <v>812</v>
      </c>
      <c r="M124" t="s">
        <v>92</v>
      </c>
      <c r="N124">
        <v>8.7369670558980506</v>
      </c>
      <c r="O124" t="s">
        <v>101</v>
      </c>
      <c r="P124">
        <v>2.91</v>
      </c>
      <c r="Q124" t="s">
        <v>218</v>
      </c>
      <c r="S124">
        <v>0</v>
      </c>
      <c r="T124" t="s">
        <v>101</v>
      </c>
      <c r="U124">
        <v>6144</v>
      </c>
      <c r="V124">
        <v>1180</v>
      </c>
      <c r="W124">
        <v>6144</v>
      </c>
      <c r="X124">
        <v>1</v>
      </c>
      <c r="Y124">
        <v>5.7318569202004198E-2</v>
      </c>
      <c r="Z124">
        <v>812</v>
      </c>
      <c r="AA124" t="s">
        <v>101</v>
      </c>
      <c r="AB124" t="s">
        <v>94</v>
      </c>
      <c r="AC124">
        <v>28.5</v>
      </c>
      <c r="AE124">
        <v>0</v>
      </c>
      <c r="AF124">
        <v>812</v>
      </c>
      <c r="AG124">
        <v>18.671875</v>
      </c>
      <c r="AH124">
        <f t="shared" si="5"/>
        <v>793.328125</v>
      </c>
      <c r="AI124">
        <f t="shared" si="8"/>
        <v>43.487866108786612</v>
      </c>
      <c r="AJ124">
        <f t="shared" si="6"/>
        <v>0.6917867527923699</v>
      </c>
      <c r="AK124">
        <f t="shared" si="7"/>
        <v>1173.7721150663756</v>
      </c>
    </row>
    <row r="125" spans="1:37" x14ac:dyDescent="0.3">
      <c r="A125">
        <v>123</v>
      </c>
      <c r="B125">
        <v>343</v>
      </c>
      <c r="C125" t="s">
        <v>91</v>
      </c>
      <c r="D125">
        <v>1.02157112779381E-2</v>
      </c>
      <c r="E125">
        <v>6144</v>
      </c>
      <c r="F125">
        <v>24576</v>
      </c>
      <c r="G125">
        <v>4</v>
      </c>
      <c r="H125">
        <v>4.9684329112631698</v>
      </c>
      <c r="I125">
        <v>11.0722303745142</v>
      </c>
      <c r="J125">
        <v>-0.36847753156040203</v>
      </c>
      <c r="K125" t="b">
        <v>1</v>
      </c>
      <c r="L125">
        <v>169.2</v>
      </c>
      <c r="M125" t="s">
        <v>92</v>
      </c>
      <c r="N125">
        <v>11.500968769830701</v>
      </c>
      <c r="O125" t="s">
        <v>101</v>
      </c>
      <c r="P125">
        <v>2.2290000000000001</v>
      </c>
      <c r="Q125" t="s">
        <v>219</v>
      </c>
      <c r="R125" s="1" t="s">
        <v>1941</v>
      </c>
      <c r="S125">
        <v>0</v>
      </c>
      <c r="T125" t="s">
        <v>101</v>
      </c>
      <c r="U125">
        <v>6144</v>
      </c>
      <c r="V125">
        <v>161</v>
      </c>
      <c r="W125">
        <v>6144</v>
      </c>
      <c r="X125">
        <v>1</v>
      </c>
      <c r="Y125">
        <v>0.312756327382823</v>
      </c>
      <c r="Z125">
        <v>169.2</v>
      </c>
      <c r="AA125" t="s">
        <v>101</v>
      </c>
      <c r="AB125" t="s">
        <v>94</v>
      </c>
      <c r="AC125">
        <v>13.0078125</v>
      </c>
      <c r="AE125">
        <v>0</v>
      </c>
      <c r="AF125">
        <v>169.25</v>
      </c>
      <c r="AG125">
        <v>38.875</v>
      </c>
      <c r="AH125">
        <f t="shared" si="5"/>
        <v>130.375</v>
      </c>
      <c r="AI125">
        <f t="shared" si="8"/>
        <v>4.3536977491961411</v>
      </c>
      <c r="AJ125">
        <f t="shared" si="6"/>
        <v>0.6917867527923699</v>
      </c>
      <c r="AK125">
        <f t="shared" si="7"/>
        <v>244.65631831894592</v>
      </c>
    </row>
    <row r="126" spans="1:37" x14ac:dyDescent="0.3">
      <c r="A126">
        <v>124</v>
      </c>
      <c r="B126">
        <v>350</v>
      </c>
      <c r="C126" t="s">
        <v>91</v>
      </c>
      <c r="D126">
        <v>2.3849536949714499E-2</v>
      </c>
      <c r="E126">
        <v>6144</v>
      </c>
      <c r="F126">
        <v>18432</v>
      </c>
      <c r="G126">
        <v>3</v>
      </c>
      <c r="H126">
        <v>2.3083583418912599</v>
      </c>
      <c r="I126">
        <v>8.3227138654907495</v>
      </c>
      <c r="J126">
        <v>-0.36847753156040203</v>
      </c>
      <c r="K126" t="b">
        <v>1</v>
      </c>
      <c r="L126">
        <v>4032</v>
      </c>
      <c r="M126" t="s">
        <v>92</v>
      </c>
      <c r="N126">
        <v>8.5160766650544009</v>
      </c>
      <c r="O126" t="s">
        <v>101</v>
      </c>
      <c r="P126">
        <v>3.605</v>
      </c>
      <c r="Q126" t="s">
        <v>220</v>
      </c>
      <c r="S126">
        <v>0</v>
      </c>
      <c r="T126" t="s">
        <v>101</v>
      </c>
      <c r="U126">
        <v>6144</v>
      </c>
      <c r="V126">
        <v>1857</v>
      </c>
      <c r="W126">
        <v>6144</v>
      </c>
      <c r="X126">
        <v>1</v>
      </c>
      <c r="Y126">
        <v>3.03613274587923E-2</v>
      </c>
      <c r="Z126">
        <v>4032</v>
      </c>
      <c r="AA126" t="s">
        <v>101</v>
      </c>
      <c r="AB126" t="s">
        <v>94</v>
      </c>
      <c r="AC126">
        <v>63.5</v>
      </c>
      <c r="AE126">
        <v>0</v>
      </c>
      <c r="AF126">
        <v>4032</v>
      </c>
      <c r="AG126">
        <v>8.234375</v>
      </c>
      <c r="AH126">
        <f t="shared" si="5"/>
        <v>4023.765625</v>
      </c>
      <c r="AI126">
        <f t="shared" si="8"/>
        <v>489.65464895635671</v>
      </c>
      <c r="AJ126">
        <f t="shared" si="6"/>
        <v>0.6917867527923699</v>
      </c>
      <c r="AK126">
        <f t="shared" si="7"/>
        <v>5828.385674812348</v>
      </c>
    </row>
    <row r="127" spans="1:37" x14ac:dyDescent="0.3">
      <c r="A127">
        <v>125</v>
      </c>
      <c r="B127">
        <v>351</v>
      </c>
      <c r="C127" t="s">
        <v>91</v>
      </c>
      <c r="D127">
        <v>2.3823197875070298E-2</v>
      </c>
      <c r="E127">
        <v>6144</v>
      </c>
      <c r="F127">
        <v>6144</v>
      </c>
      <c r="G127">
        <v>1</v>
      </c>
      <c r="H127">
        <v>5.8572288621811301</v>
      </c>
      <c r="I127">
        <v>8.8258829436967599</v>
      </c>
      <c r="J127">
        <v>-1.14280272601721</v>
      </c>
      <c r="K127" t="b">
        <v>1</v>
      </c>
      <c r="L127">
        <v>32.1</v>
      </c>
      <c r="M127" t="s">
        <v>92</v>
      </c>
      <c r="N127">
        <v>8.8876707163978104</v>
      </c>
      <c r="O127">
        <v>4.0229999999999997</v>
      </c>
      <c r="P127">
        <v>1.5069999999999999</v>
      </c>
      <c r="Q127" t="s">
        <v>221</v>
      </c>
      <c r="S127">
        <v>0</v>
      </c>
      <c r="T127">
        <v>10530</v>
      </c>
      <c r="U127">
        <v>6144</v>
      </c>
      <c r="V127">
        <v>211</v>
      </c>
      <c r="W127">
        <v>6144</v>
      </c>
      <c r="X127">
        <v>1</v>
      </c>
      <c r="Y127">
        <v>0.334385424944317</v>
      </c>
      <c r="Z127">
        <v>32.1</v>
      </c>
      <c r="AA127">
        <v>328</v>
      </c>
      <c r="AB127" t="s">
        <v>94</v>
      </c>
      <c r="AC127">
        <v>5.6640625</v>
      </c>
      <c r="AE127">
        <v>4</v>
      </c>
      <c r="AF127">
        <v>32.09375</v>
      </c>
      <c r="AG127">
        <v>6.33984375</v>
      </c>
      <c r="AH127">
        <f t="shared" si="5"/>
        <v>25.75390625</v>
      </c>
      <c r="AI127">
        <f t="shared" si="8"/>
        <v>5.0622304374614915</v>
      </c>
      <c r="AJ127">
        <f t="shared" si="6"/>
        <v>0.31892391168323425</v>
      </c>
      <c r="AK127">
        <f t="shared" si="7"/>
        <v>100.63136950319539</v>
      </c>
    </row>
    <row r="128" spans="1:37" x14ac:dyDescent="0.3">
      <c r="A128">
        <v>126</v>
      </c>
      <c r="B128">
        <v>353</v>
      </c>
      <c r="C128" t="s">
        <v>91</v>
      </c>
      <c r="D128">
        <v>2.98255278172459E-2</v>
      </c>
      <c r="E128">
        <v>6144</v>
      </c>
      <c r="F128">
        <v>24576</v>
      </c>
      <c r="G128">
        <v>4</v>
      </c>
      <c r="H128">
        <v>2.9947856893199498</v>
      </c>
      <c r="I128">
        <v>8.7035959095861095</v>
      </c>
      <c r="J128">
        <v>-0.36847753156040203</v>
      </c>
      <c r="K128" t="b">
        <v>1</v>
      </c>
      <c r="L128">
        <v>804.5</v>
      </c>
      <c r="M128" t="s">
        <v>92</v>
      </c>
      <c r="N128">
        <v>8.7926733692371997</v>
      </c>
      <c r="O128" t="s">
        <v>101</v>
      </c>
      <c r="P128">
        <v>2.9060000000000001</v>
      </c>
      <c r="Q128" t="s">
        <v>222</v>
      </c>
      <c r="S128">
        <v>0</v>
      </c>
      <c r="T128" t="s">
        <v>101</v>
      </c>
      <c r="U128">
        <v>6144</v>
      </c>
      <c r="V128">
        <v>1231</v>
      </c>
      <c r="W128">
        <v>6144</v>
      </c>
      <c r="X128">
        <v>1</v>
      </c>
      <c r="Y128">
        <v>5.6854810643880302E-2</v>
      </c>
      <c r="Z128">
        <v>804.5</v>
      </c>
      <c r="AA128" t="s">
        <v>101</v>
      </c>
      <c r="AB128" t="s">
        <v>94</v>
      </c>
      <c r="AC128">
        <v>28.359375</v>
      </c>
      <c r="AE128">
        <v>0</v>
      </c>
      <c r="AF128">
        <v>804.5</v>
      </c>
      <c r="AG128">
        <v>18.265625</v>
      </c>
      <c r="AH128">
        <f t="shared" si="5"/>
        <v>786.234375</v>
      </c>
      <c r="AI128">
        <f t="shared" si="8"/>
        <v>44.044482463644137</v>
      </c>
      <c r="AJ128">
        <f t="shared" si="6"/>
        <v>0.6917867527923699</v>
      </c>
      <c r="AK128">
        <f t="shared" si="7"/>
        <v>1162.9306238557872</v>
      </c>
    </row>
    <row r="129" spans="1:37" x14ac:dyDescent="0.3">
      <c r="A129">
        <v>127</v>
      </c>
      <c r="B129">
        <v>354</v>
      </c>
      <c r="C129" t="s">
        <v>91</v>
      </c>
      <c r="D129">
        <v>1.46303796235573E-2</v>
      </c>
      <c r="E129">
        <v>6144</v>
      </c>
      <c r="F129">
        <v>24576</v>
      </c>
      <c r="G129">
        <v>4</v>
      </c>
      <c r="H129">
        <v>5.2340736275608402</v>
      </c>
      <c r="I129">
        <v>11.541541260773799</v>
      </c>
      <c r="J129">
        <v>-0.36847753156040203</v>
      </c>
      <c r="K129" t="b">
        <v>1</v>
      </c>
      <c r="L129">
        <v>160.1</v>
      </c>
      <c r="M129" t="s">
        <v>92</v>
      </c>
      <c r="N129">
        <v>11.9439794066706</v>
      </c>
      <c r="O129" t="s">
        <v>101</v>
      </c>
      <c r="P129">
        <v>2.2050000000000001</v>
      </c>
      <c r="Q129" t="s">
        <v>223</v>
      </c>
      <c r="R129" s="1" t="s">
        <v>1941</v>
      </c>
      <c r="S129">
        <v>0</v>
      </c>
      <c r="T129" t="s">
        <v>101</v>
      </c>
      <c r="U129">
        <v>6144</v>
      </c>
      <c r="V129">
        <v>94</v>
      </c>
      <c r="W129">
        <v>6144</v>
      </c>
      <c r="X129">
        <v>1</v>
      </c>
      <c r="Y129">
        <v>0.43671134976902898</v>
      </c>
      <c r="Z129">
        <v>160.1</v>
      </c>
      <c r="AA129" t="s">
        <v>101</v>
      </c>
      <c r="AB129" t="s">
        <v>94</v>
      </c>
      <c r="AC129">
        <v>12.65625</v>
      </c>
      <c r="AE129">
        <v>0</v>
      </c>
      <c r="AF129">
        <v>160.125</v>
      </c>
      <c r="AG129">
        <v>44.71875</v>
      </c>
      <c r="AH129">
        <f t="shared" si="5"/>
        <v>115.40625</v>
      </c>
      <c r="AI129">
        <f t="shared" si="8"/>
        <v>3.5807127882599579</v>
      </c>
      <c r="AJ129">
        <f t="shared" si="6"/>
        <v>0.6917867527923699</v>
      </c>
      <c r="AK129">
        <f t="shared" si="7"/>
        <v>231.46583734606332</v>
      </c>
    </row>
    <row r="130" spans="1:37" x14ac:dyDescent="0.3">
      <c r="A130">
        <v>128</v>
      </c>
      <c r="B130">
        <v>361</v>
      </c>
      <c r="C130" t="s">
        <v>91</v>
      </c>
      <c r="D130">
        <v>2.82168933735127E-2</v>
      </c>
      <c r="E130">
        <v>6144</v>
      </c>
      <c r="F130">
        <v>18432</v>
      </c>
      <c r="G130">
        <v>3</v>
      </c>
      <c r="H130">
        <v>2.3795293999050999</v>
      </c>
      <c r="I130">
        <v>8.5979089645008706</v>
      </c>
      <c r="J130">
        <v>-0.36847753156040203</v>
      </c>
      <c r="K130" t="b">
        <v>1</v>
      </c>
      <c r="L130">
        <v>4110</v>
      </c>
      <c r="M130" t="s">
        <v>92</v>
      </c>
      <c r="N130">
        <v>8.7552130226219802</v>
      </c>
      <c r="O130" t="s">
        <v>101</v>
      </c>
      <c r="P130">
        <v>3.613</v>
      </c>
      <c r="Q130" t="s">
        <v>224</v>
      </c>
      <c r="S130">
        <v>0</v>
      </c>
      <c r="T130" t="s">
        <v>101</v>
      </c>
      <c r="U130">
        <v>6144</v>
      </c>
      <c r="V130">
        <v>1845</v>
      </c>
      <c r="W130">
        <v>6144</v>
      </c>
      <c r="X130">
        <v>1</v>
      </c>
      <c r="Y130">
        <v>3.2116837559951698E-2</v>
      </c>
      <c r="Z130">
        <v>4110</v>
      </c>
      <c r="AA130" t="s">
        <v>101</v>
      </c>
      <c r="AB130" t="s">
        <v>94</v>
      </c>
      <c r="AC130">
        <v>64.125</v>
      </c>
      <c r="AE130">
        <v>0</v>
      </c>
      <c r="AF130">
        <v>4112</v>
      </c>
      <c r="AG130">
        <v>8.5625</v>
      </c>
      <c r="AH130">
        <f t="shared" si="5"/>
        <v>4103.4375</v>
      </c>
      <c r="AI130">
        <f t="shared" si="8"/>
        <v>480.23357664233578</v>
      </c>
      <c r="AJ130">
        <f t="shared" si="6"/>
        <v>0.6917867527923699</v>
      </c>
      <c r="AK130">
        <f t="shared" si="7"/>
        <v>5944.0282477252913</v>
      </c>
    </row>
    <row r="131" spans="1:37" x14ac:dyDescent="0.3">
      <c r="A131">
        <v>129</v>
      </c>
      <c r="B131">
        <v>362</v>
      </c>
      <c r="C131" t="s">
        <v>91</v>
      </c>
      <c r="D131">
        <v>1.3409937869468499E-2</v>
      </c>
      <c r="E131">
        <v>6144</v>
      </c>
      <c r="F131">
        <v>6144</v>
      </c>
      <c r="G131">
        <v>1</v>
      </c>
      <c r="H131">
        <v>6.5896508660301798</v>
      </c>
      <c r="I131">
        <v>9.1894740592686492</v>
      </c>
      <c r="J131">
        <v>-1.1419990672788001</v>
      </c>
      <c r="K131" t="b">
        <v>1</v>
      </c>
      <c r="L131">
        <v>24.81</v>
      </c>
      <c r="M131" t="s">
        <v>92</v>
      </c>
      <c r="N131">
        <v>9.2907772531836095</v>
      </c>
      <c r="O131">
        <v>4.0270000000000001</v>
      </c>
      <c r="P131">
        <v>1.395</v>
      </c>
      <c r="Q131" t="s">
        <v>225</v>
      </c>
      <c r="S131">
        <v>0</v>
      </c>
      <c r="T131">
        <v>10630</v>
      </c>
      <c r="U131">
        <v>6144</v>
      </c>
      <c r="V131">
        <v>170</v>
      </c>
      <c r="W131">
        <v>6144</v>
      </c>
      <c r="X131">
        <v>1</v>
      </c>
      <c r="Y131">
        <v>0.42870665141255299</v>
      </c>
      <c r="Z131">
        <v>24.81</v>
      </c>
      <c r="AA131">
        <v>428.5</v>
      </c>
      <c r="AB131" t="s">
        <v>94</v>
      </c>
      <c r="AC131">
        <v>4.98046875</v>
      </c>
      <c r="AD131" t="s">
        <v>98</v>
      </c>
      <c r="AE131">
        <v>5</v>
      </c>
      <c r="AF131">
        <v>24.8125</v>
      </c>
      <c r="AG131">
        <v>6.74609375</v>
      </c>
      <c r="AH131">
        <f t="shared" ref="AH131:AH177" si="9">AF131-AG131</f>
        <v>18.06640625</v>
      </c>
      <c r="AI131">
        <f t="shared" si="8"/>
        <v>3.6780544296467865</v>
      </c>
      <c r="AJ131">
        <f t="shared" ref="AJ131:AJ177" si="10">EXP(J131)</f>
        <v>0.31918032069061553</v>
      </c>
      <c r="AK131">
        <f t="shared" ref="AK131:AK177" si="11">AF131/AJ131</f>
        <v>77.738188702589184</v>
      </c>
    </row>
    <row r="132" spans="1:37" x14ac:dyDescent="0.3">
      <c r="A132">
        <v>130</v>
      </c>
      <c r="B132">
        <v>364</v>
      </c>
      <c r="C132" t="s">
        <v>91</v>
      </c>
      <c r="D132">
        <v>3.2043591383313599E-2</v>
      </c>
      <c r="E132">
        <v>6144</v>
      </c>
      <c r="F132">
        <v>24576</v>
      </c>
      <c r="G132">
        <v>4</v>
      </c>
      <c r="H132">
        <v>3.0421541330844502</v>
      </c>
      <c r="I132">
        <v>8.8353187419854997</v>
      </c>
      <c r="J132">
        <v>-0.36847753156040203</v>
      </c>
      <c r="K132" t="b">
        <v>1</v>
      </c>
      <c r="L132">
        <v>802.5</v>
      </c>
      <c r="M132" t="s">
        <v>92</v>
      </c>
      <c r="N132">
        <v>8.9088786368524495</v>
      </c>
      <c r="O132" t="s">
        <v>101</v>
      </c>
      <c r="P132">
        <v>2.9039999999999999</v>
      </c>
      <c r="Q132" t="s">
        <v>226</v>
      </c>
      <c r="S132">
        <v>0</v>
      </c>
      <c r="T132" t="s">
        <v>101</v>
      </c>
      <c r="U132">
        <v>6144</v>
      </c>
      <c r="V132">
        <v>1275</v>
      </c>
      <c r="W132">
        <v>6144</v>
      </c>
      <c r="X132">
        <v>1</v>
      </c>
      <c r="Y132">
        <v>5.7191755221472802E-2</v>
      </c>
      <c r="Z132">
        <v>802.5</v>
      </c>
      <c r="AA132" t="s">
        <v>101</v>
      </c>
      <c r="AB132" t="s">
        <v>94</v>
      </c>
      <c r="AC132">
        <v>28.328125</v>
      </c>
      <c r="AE132">
        <v>0</v>
      </c>
      <c r="AF132">
        <v>802.5</v>
      </c>
      <c r="AG132">
        <v>18</v>
      </c>
      <c r="AH132">
        <f t="shared" si="9"/>
        <v>784.5</v>
      </c>
      <c r="AI132">
        <f t="shared" si="8"/>
        <v>44.583333333333336</v>
      </c>
      <c r="AJ132">
        <f t="shared" si="10"/>
        <v>0.6917867527923699</v>
      </c>
      <c r="AK132">
        <f t="shared" si="11"/>
        <v>1160.0395595329637</v>
      </c>
    </row>
    <row r="133" spans="1:37" x14ac:dyDescent="0.3">
      <c r="A133">
        <v>131</v>
      </c>
      <c r="B133">
        <v>365</v>
      </c>
      <c r="C133" t="s">
        <v>91</v>
      </c>
      <c r="D133">
        <v>1.1731872706896299E-2</v>
      </c>
      <c r="E133">
        <v>6144</v>
      </c>
      <c r="F133">
        <v>24576</v>
      </c>
      <c r="G133">
        <v>4</v>
      </c>
      <c r="H133">
        <v>4.8375984790583697</v>
      </c>
      <c r="I133">
        <v>10.591695107469601</v>
      </c>
      <c r="J133">
        <v>-0.36847753156040203</v>
      </c>
      <c r="K133" t="b">
        <v>1</v>
      </c>
      <c r="L133">
        <v>154.5</v>
      </c>
      <c r="M133" t="s">
        <v>92</v>
      </c>
      <c r="N133">
        <v>11.0757260573275</v>
      </c>
      <c r="O133" t="s">
        <v>101</v>
      </c>
      <c r="P133">
        <v>2.19</v>
      </c>
      <c r="Q133" t="s">
        <v>227</v>
      </c>
      <c r="R133" s="1" t="s">
        <v>1941</v>
      </c>
      <c r="S133">
        <v>0</v>
      </c>
      <c r="T133" t="s">
        <v>101</v>
      </c>
      <c r="U133">
        <v>6144</v>
      </c>
      <c r="V133">
        <v>384</v>
      </c>
      <c r="W133">
        <v>6144</v>
      </c>
      <c r="X133">
        <v>1</v>
      </c>
      <c r="Y133">
        <v>0.195836627320287</v>
      </c>
      <c r="Z133">
        <v>154.5</v>
      </c>
      <c r="AA133" t="s">
        <v>101</v>
      </c>
      <c r="AB133" t="s">
        <v>94</v>
      </c>
      <c r="AC133">
        <v>12.4296875</v>
      </c>
      <c r="AE133">
        <v>0</v>
      </c>
      <c r="AF133">
        <v>154.5</v>
      </c>
      <c r="AG133">
        <v>31.03125</v>
      </c>
      <c r="AH133">
        <f t="shared" si="9"/>
        <v>123.46875</v>
      </c>
      <c r="AI133">
        <f t="shared" si="8"/>
        <v>4.9788519637462239</v>
      </c>
      <c r="AJ133">
        <f t="shared" si="10"/>
        <v>0.6917867527923699</v>
      </c>
      <c r="AK133">
        <f t="shared" si="11"/>
        <v>223.33471893812197</v>
      </c>
    </row>
    <row r="134" spans="1:37" x14ac:dyDescent="0.3">
      <c r="A134">
        <v>132</v>
      </c>
      <c r="B134">
        <v>372</v>
      </c>
      <c r="C134" t="s">
        <v>91</v>
      </c>
      <c r="D134">
        <v>3.0058108915711101E-2</v>
      </c>
      <c r="E134">
        <v>6144</v>
      </c>
      <c r="F134">
        <v>18432</v>
      </c>
      <c r="G134">
        <v>3</v>
      </c>
      <c r="H134">
        <v>2.3944966928745401</v>
      </c>
      <c r="I134">
        <v>8.6426365008440502</v>
      </c>
      <c r="J134">
        <v>-0.36847753156040203</v>
      </c>
      <c r="K134" t="b">
        <v>1</v>
      </c>
      <c r="L134">
        <v>4072</v>
      </c>
      <c r="M134" t="s">
        <v>92</v>
      </c>
      <c r="N134">
        <v>8.8123614571688798</v>
      </c>
      <c r="O134" t="s">
        <v>101</v>
      </c>
      <c r="P134">
        <v>3.61</v>
      </c>
      <c r="Q134" t="s">
        <v>228</v>
      </c>
      <c r="S134">
        <v>0</v>
      </c>
      <c r="T134" t="s">
        <v>101</v>
      </c>
      <c r="U134">
        <v>6144</v>
      </c>
      <c r="V134">
        <v>1887</v>
      </c>
      <c r="W134">
        <v>6144</v>
      </c>
      <c r="X134">
        <v>1</v>
      </c>
      <c r="Y134">
        <v>3.2101959209303699E-2</v>
      </c>
      <c r="Z134">
        <v>4072</v>
      </c>
      <c r="AA134" t="s">
        <v>101</v>
      </c>
      <c r="AB134" t="s">
        <v>94</v>
      </c>
      <c r="AC134">
        <v>63.8125</v>
      </c>
      <c r="AE134">
        <v>0</v>
      </c>
      <c r="AF134">
        <v>4072</v>
      </c>
      <c r="AG134">
        <v>8.4140625</v>
      </c>
      <c r="AH134">
        <f t="shared" si="9"/>
        <v>4063.5859375</v>
      </c>
      <c r="AI134">
        <f t="shared" ref="AI134:AI177" si="12">AF134/AG134</f>
        <v>483.95171773444753</v>
      </c>
      <c r="AJ134">
        <f t="shared" si="10"/>
        <v>0.6917867527923699</v>
      </c>
      <c r="AK134">
        <f t="shared" si="11"/>
        <v>5886.2069612688201</v>
      </c>
    </row>
    <row r="135" spans="1:37" x14ac:dyDescent="0.3">
      <c r="A135">
        <v>133</v>
      </c>
      <c r="B135">
        <v>373</v>
      </c>
      <c r="C135" t="s">
        <v>91</v>
      </c>
      <c r="D135">
        <v>5.08190875567869E-2</v>
      </c>
      <c r="E135">
        <v>6144</v>
      </c>
      <c r="F135">
        <v>6144</v>
      </c>
      <c r="G135">
        <v>1</v>
      </c>
      <c r="H135">
        <v>9.5949319895497602</v>
      </c>
      <c r="I135">
        <v>13.3991726025939</v>
      </c>
      <c r="J135">
        <v>-1.1436063847556199</v>
      </c>
      <c r="K135" t="b">
        <v>1</v>
      </c>
      <c r="L135">
        <v>24.92</v>
      </c>
      <c r="M135" t="s">
        <v>92</v>
      </c>
      <c r="N135">
        <v>13.401350341323999</v>
      </c>
      <c r="O135">
        <v>4.0229999999999997</v>
      </c>
      <c r="P135">
        <v>1.3959999999999999</v>
      </c>
      <c r="Q135" t="s">
        <v>229</v>
      </c>
      <c r="S135">
        <v>0</v>
      </c>
      <c r="T135">
        <v>10550</v>
      </c>
      <c r="U135">
        <v>6144</v>
      </c>
      <c r="V135">
        <v>145</v>
      </c>
      <c r="W135">
        <v>6144</v>
      </c>
      <c r="X135">
        <v>1</v>
      </c>
      <c r="Y135">
        <v>0.71377025138242001</v>
      </c>
      <c r="Z135">
        <v>24.92</v>
      </c>
      <c r="AA135">
        <v>423.5</v>
      </c>
      <c r="AB135" t="s">
        <v>94</v>
      </c>
      <c r="AC135">
        <v>4.9921875</v>
      </c>
      <c r="AD135" t="s">
        <v>98</v>
      </c>
      <c r="AE135">
        <v>4</v>
      </c>
      <c r="AF135">
        <v>24.921875</v>
      </c>
      <c r="AG135">
        <v>6.70703125</v>
      </c>
      <c r="AH135">
        <f t="shared" si="9"/>
        <v>18.21484375</v>
      </c>
      <c r="AI135">
        <f t="shared" si="12"/>
        <v>3.7157833430401865</v>
      </c>
      <c r="AJ135">
        <f t="shared" si="10"/>
        <v>0.31866770865841143</v>
      </c>
      <c r="AK135">
        <f t="shared" si="11"/>
        <v>78.206464987999254</v>
      </c>
    </row>
    <row r="136" spans="1:37" x14ac:dyDescent="0.3">
      <c r="A136">
        <v>134</v>
      </c>
      <c r="B136">
        <v>375</v>
      </c>
      <c r="C136" t="s">
        <v>91</v>
      </c>
      <c r="D136">
        <v>3.4040358460467199E-2</v>
      </c>
      <c r="E136">
        <v>6144</v>
      </c>
      <c r="F136">
        <v>24576</v>
      </c>
      <c r="G136">
        <v>4</v>
      </c>
      <c r="H136">
        <v>3.16140634854179</v>
      </c>
      <c r="I136">
        <v>9.1693133351261</v>
      </c>
      <c r="J136">
        <v>-0.36847753156040203</v>
      </c>
      <c r="K136" t="b">
        <v>1</v>
      </c>
      <c r="L136">
        <v>794.5</v>
      </c>
      <c r="M136" t="s">
        <v>92</v>
      </c>
      <c r="N136">
        <v>9.2203001237673092</v>
      </c>
      <c r="O136" t="s">
        <v>101</v>
      </c>
      <c r="P136">
        <v>2.9</v>
      </c>
      <c r="Q136" t="s">
        <v>230</v>
      </c>
      <c r="S136">
        <v>0</v>
      </c>
      <c r="T136" t="s">
        <v>101</v>
      </c>
      <c r="U136">
        <v>6144</v>
      </c>
      <c r="V136">
        <v>1043</v>
      </c>
      <c r="W136">
        <v>6144</v>
      </c>
      <c r="X136">
        <v>1</v>
      </c>
      <c r="Y136">
        <v>6.6925907455204298E-2</v>
      </c>
      <c r="Z136">
        <v>794.5</v>
      </c>
      <c r="AA136" t="s">
        <v>101</v>
      </c>
      <c r="AB136" t="s">
        <v>94</v>
      </c>
      <c r="AC136">
        <v>28.1875</v>
      </c>
      <c r="AE136">
        <v>0</v>
      </c>
      <c r="AF136">
        <v>794.5</v>
      </c>
      <c r="AG136">
        <v>20.1875</v>
      </c>
      <c r="AH136">
        <f t="shared" si="9"/>
        <v>774.3125</v>
      </c>
      <c r="AI136">
        <f t="shared" si="12"/>
        <v>39.356037151702786</v>
      </c>
      <c r="AJ136">
        <f t="shared" si="10"/>
        <v>0.6917867527923699</v>
      </c>
      <c r="AK136">
        <f t="shared" si="11"/>
        <v>1148.4753022416694</v>
      </c>
    </row>
    <row r="137" spans="1:37" x14ac:dyDescent="0.3">
      <c r="A137">
        <v>135</v>
      </c>
      <c r="B137">
        <v>376</v>
      </c>
      <c r="C137" t="s">
        <v>91</v>
      </c>
      <c r="D137">
        <v>1.1615928075276101E-2</v>
      </c>
      <c r="E137">
        <v>6144</v>
      </c>
      <c r="F137">
        <v>24576</v>
      </c>
      <c r="G137">
        <v>4</v>
      </c>
      <c r="H137">
        <v>4.96763717746565</v>
      </c>
      <c r="I137">
        <v>10.759979745721401</v>
      </c>
      <c r="J137">
        <v>-0.36847753156040203</v>
      </c>
      <c r="K137" t="b">
        <v>1</v>
      </c>
      <c r="L137">
        <v>146.6</v>
      </c>
      <c r="M137" t="s">
        <v>92</v>
      </c>
      <c r="N137">
        <v>11.263969346321099</v>
      </c>
      <c r="O137" t="s">
        <v>101</v>
      </c>
      <c r="P137">
        <v>2.1659999999999999</v>
      </c>
      <c r="Q137" t="s">
        <v>231</v>
      </c>
      <c r="R137" s="1" t="s">
        <v>1941</v>
      </c>
      <c r="S137">
        <v>0</v>
      </c>
      <c r="T137" t="s">
        <v>101</v>
      </c>
      <c r="U137">
        <v>6144</v>
      </c>
      <c r="V137">
        <v>323</v>
      </c>
      <c r="W137">
        <v>6144</v>
      </c>
      <c r="X137">
        <v>1</v>
      </c>
      <c r="Y137">
        <v>0.22076523801498499</v>
      </c>
      <c r="Z137">
        <v>146.6</v>
      </c>
      <c r="AA137" t="s">
        <v>101</v>
      </c>
      <c r="AB137" t="s">
        <v>94</v>
      </c>
      <c r="AC137">
        <v>12.109375</v>
      </c>
      <c r="AE137">
        <v>0</v>
      </c>
      <c r="AF137">
        <v>146.625</v>
      </c>
      <c r="AG137">
        <v>32.71875</v>
      </c>
      <c r="AH137">
        <f t="shared" si="9"/>
        <v>113.90625</v>
      </c>
      <c r="AI137">
        <f t="shared" si="12"/>
        <v>4.481375358166189</v>
      </c>
      <c r="AJ137">
        <f t="shared" si="10"/>
        <v>0.6917867527923699</v>
      </c>
      <c r="AK137">
        <f t="shared" si="11"/>
        <v>211.95115316700412</v>
      </c>
    </row>
    <row r="138" spans="1:37" x14ac:dyDescent="0.3">
      <c r="A138">
        <v>136</v>
      </c>
      <c r="B138">
        <v>383</v>
      </c>
      <c r="C138" t="s">
        <v>91</v>
      </c>
      <c r="D138">
        <v>3.2293461605531301E-2</v>
      </c>
      <c r="E138">
        <v>6144</v>
      </c>
      <c r="F138">
        <v>18432</v>
      </c>
      <c r="G138">
        <v>3</v>
      </c>
      <c r="H138">
        <v>2.39823714775557</v>
      </c>
      <c r="I138">
        <v>8.6374009774634306</v>
      </c>
      <c r="J138">
        <v>-0.36847753156040203</v>
      </c>
      <c r="K138" t="b">
        <v>1</v>
      </c>
      <c r="L138">
        <v>4004</v>
      </c>
      <c r="M138" t="s">
        <v>92</v>
      </c>
      <c r="N138">
        <v>8.7767253832595795</v>
      </c>
      <c r="O138" t="s">
        <v>101</v>
      </c>
      <c r="P138">
        <v>3.6019999999999999</v>
      </c>
      <c r="Q138" t="s">
        <v>232</v>
      </c>
      <c r="S138">
        <v>0</v>
      </c>
      <c r="T138" t="s">
        <v>101</v>
      </c>
      <c r="U138">
        <v>6144</v>
      </c>
      <c r="V138">
        <v>1896</v>
      </c>
      <c r="W138">
        <v>6144</v>
      </c>
      <c r="X138">
        <v>1</v>
      </c>
      <c r="Y138">
        <v>3.2111579609589699E-2</v>
      </c>
      <c r="Z138">
        <v>4004</v>
      </c>
      <c r="AA138" t="s">
        <v>101</v>
      </c>
      <c r="AB138" t="s">
        <v>94</v>
      </c>
      <c r="AC138">
        <v>63.28125</v>
      </c>
      <c r="AE138">
        <v>0</v>
      </c>
      <c r="AF138">
        <v>4004</v>
      </c>
      <c r="AG138">
        <v>8.265625</v>
      </c>
      <c r="AH138">
        <f t="shared" si="9"/>
        <v>3995.734375</v>
      </c>
      <c r="AI138">
        <f t="shared" si="12"/>
        <v>484.41587901701325</v>
      </c>
      <c r="AJ138">
        <f t="shared" si="10"/>
        <v>0.6917867527923699</v>
      </c>
      <c r="AK138">
        <f t="shared" si="11"/>
        <v>5787.9107742928181</v>
      </c>
    </row>
    <row r="139" spans="1:37" x14ac:dyDescent="0.3">
      <c r="A139">
        <v>137</v>
      </c>
      <c r="B139">
        <v>384</v>
      </c>
      <c r="C139" t="s">
        <v>91</v>
      </c>
      <c r="D139">
        <v>1.6203456455883801E-2</v>
      </c>
      <c r="E139">
        <v>6144</v>
      </c>
      <c r="F139">
        <v>6144</v>
      </c>
      <c r="G139">
        <v>1</v>
      </c>
      <c r="H139">
        <v>5.7618989205010402</v>
      </c>
      <c r="I139">
        <v>8.4121473497549406</v>
      </c>
      <c r="J139">
        <v>-1.1419990672788001</v>
      </c>
      <c r="K139" t="b">
        <v>1</v>
      </c>
      <c r="L139">
        <v>28.81</v>
      </c>
      <c r="M139" t="s">
        <v>92</v>
      </c>
      <c r="N139">
        <v>8.5410178632624998</v>
      </c>
      <c r="O139">
        <v>4.016</v>
      </c>
      <c r="P139">
        <v>1.46</v>
      </c>
      <c r="Q139" t="s">
        <v>233</v>
      </c>
      <c r="S139">
        <v>0</v>
      </c>
      <c r="T139">
        <v>10380</v>
      </c>
      <c r="U139">
        <v>6144</v>
      </c>
      <c r="V139">
        <v>262</v>
      </c>
      <c r="W139">
        <v>6144</v>
      </c>
      <c r="X139">
        <v>1</v>
      </c>
      <c r="Y139">
        <v>0.29419109779078501</v>
      </c>
      <c r="Z139">
        <v>28.81</v>
      </c>
      <c r="AA139">
        <v>360.5</v>
      </c>
      <c r="AB139" t="s">
        <v>94</v>
      </c>
      <c r="AC139">
        <v>5.3671875</v>
      </c>
      <c r="AE139">
        <v>4</v>
      </c>
      <c r="AF139">
        <v>28.8125</v>
      </c>
      <c r="AG139">
        <v>5.93359375</v>
      </c>
      <c r="AH139">
        <f t="shared" si="9"/>
        <v>22.87890625</v>
      </c>
      <c r="AI139">
        <f t="shared" si="12"/>
        <v>4.8558262014483216</v>
      </c>
      <c r="AJ139">
        <f t="shared" si="10"/>
        <v>0.31918032069061553</v>
      </c>
      <c r="AK139">
        <f t="shared" si="11"/>
        <v>90.270289652124973</v>
      </c>
    </row>
    <row r="140" spans="1:37" x14ac:dyDescent="0.3">
      <c r="A140">
        <v>138</v>
      </c>
      <c r="B140">
        <v>386</v>
      </c>
      <c r="C140" t="s">
        <v>91</v>
      </c>
      <c r="D140">
        <v>3.4864967645331299E-2</v>
      </c>
      <c r="E140">
        <v>6144</v>
      </c>
      <c r="F140">
        <v>24576</v>
      </c>
      <c r="G140">
        <v>4</v>
      </c>
      <c r="H140">
        <v>3.2276460971803398</v>
      </c>
      <c r="I140">
        <v>9.3488264885125893</v>
      </c>
      <c r="J140">
        <v>-0.36847753156040203</v>
      </c>
      <c r="K140" t="b">
        <v>1</v>
      </c>
      <c r="L140">
        <v>786.5</v>
      </c>
      <c r="M140" t="s">
        <v>92</v>
      </c>
      <c r="N140">
        <v>9.3883055770956094</v>
      </c>
      <c r="O140" t="s">
        <v>101</v>
      </c>
      <c r="P140">
        <v>2.8959999999999999</v>
      </c>
      <c r="Q140" t="s">
        <v>234</v>
      </c>
      <c r="S140">
        <v>0</v>
      </c>
      <c r="T140" t="s">
        <v>101</v>
      </c>
      <c r="U140">
        <v>6144</v>
      </c>
      <c r="V140">
        <v>991</v>
      </c>
      <c r="W140">
        <v>6144</v>
      </c>
      <c r="X140">
        <v>1</v>
      </c>
      <c r="Y140">
        <v>7.0763510398496099E-2</v>
      </c>
      <c r="Z140">
        <v>786.5</v>
      </c>
      <c r="AA140" t="s">
        <v>101</v>
      </c>
      <c r="AB140" t="s">
        <v>94</v>
      </c>
      <c r="AC140">
        <v>28.046875</v>
      </c>
      <c r="AE140">
        <v>0</v>
      </c>
      <c r="AF140">
        <v>786.5</v>
      </c>
      <c r="AG140">
        <v>20.75</v>
      </c>
      <c r="AH140">
        <f t="shared" si="9"/>
        <v>765.75</v>
      </c>
      <c r="AI140">
        <f t="shared" si="12"/>
        <v>37.903614457831324</v>
      </c>
      <c r="AJ140">
        <f t="shared" si="10"/>
        <v>0.6917867527923699</v>
      </c>
      <c r="AK140">
        <f t="shared" si="11"/>
        <v>1136.9110449503751</v>
      </c>
    </row>
    <row r="141" spans="1:37" x14ac:dyDescent="0.3">
      <c r="A141">
        <v>139</v>
      </c>
      <c r="B141">
        <v>387</v>
      </c>
      <c r="C141" t="s">
        <v>91</v>
      </c>
      <c r="D141">
        <v>1.07965922705195E-2</v>
      </c>
      <c r="E141">
        <v>6144</v>
      </c>
      <c r="F141">
        <v>24576</v>
      </c>
      <c r="G141">
        <v>4</v>
      </c>
      <c r="H141">
        <v>4.9882219640793704</v>
      </c>
      <c r="I141">
        <v>10.8922503043764</v>
      </c>
      <c r="J141">
        <v>-0.36847753156040203</v>
      </c>
      <c r="K141" t="b">
        <v>1</v>
      </c>
      <c r="L141">
        <v>152.5</v>
      </c>
      <c r="M141" t="s">
        <v>92</v>
      </c>
      <c r="N141">
        <v>11.347878582611401</v>
      </c>
      <c r="O141" t="s">
        <v>101</v>
      </c>
      <c r="P141">
        <v>2.1840000000000002</v>
      </c>
      <c r="Q141" t="s">
        <v>235</v>
      </c>
      <c r="R141" s="1" t="s">
        <v>1941</v>
      </c>
      <c r="S141">
        <v>0</v>
      </c>
      <c r="T141" t="s">
        <v>101</v>
      </c>
      <c r="U141">
        <v>6144</v>
      </c>
      <c r="V141">
        <v>371</v>
      </c>
      <c r="W141">
        <v>6144</v>
      </c>
      <c r="X141">
        <v>1</v>
      </c>
      <c r="Y141">
        <v>0.207058167503301</v>
      </c>
      <c r="Z141">
        <v>152.5</v>
      </c>
      <c r="AA141" t="s">
        <v>101</v>
      </c>
      <c r="AB141" t="s">
        <v>94</v>
      </c>
      <c r="AC141">
        <v>12.3515625</v>
      </c>
      <c r="AE141">
        <v>0</v>
      </c>
      <c r="AF141">
        <v>152.5</v>
      </c>
      <c r="AG141">
        <v>31.859375</v>
      </c>
      <c r="AH141">
        <f t="shared" si="9"/>
        <v>120.640625</v>
      </c>
      <c r="AI141">
        <f t="shared" si="12"/>
        <v>4.7866601275134872</v>
      </c>
      <c r="AJ141">
        <f t="shared" si="10"/>
        <v>0.6917867527923699</v>
      </c>
      <c r="AK141">
        <f t="shared" si="11"/>
        <v>220.44365461529839</v>
      </c>
    </row>
    <row r="142" spans="1:37" x14ac:dyDescent="0.3">
      <c r="A142">
        <v>140</v>
      </c>
      <c r="B142">
        <v>394</v>
      </c>
      <c r="C142" t="s">
        <v>91</v>
      </c>
      <c r="D142">
        <v>3.1844047332383399E-2</v>
      </c>
      <c r="E142">
        <v>6144</v>
      </c>
      <c r="F142">
        <v>18432</v>
      </c>
      <c r="G142">
        <v>3</v>
      </c>
      <c r="H142">
        <v>2.4393011212264302</v>
      </c>
      <c r="I142">
        <v>8.7757669244122898</v>
      </c>
      <c r="J142">
        <v>-0.36847753156040203</v>
      </c>
      <c r="K142" t="b">
        <v>1</v>
      </c>
      <c r="L142">
        <v>3962</v>
      </c>
      <c r="M142" t="s">
        <v>92</v>
      </c>
      <c r="N142">
        <v>8.9247187467954294</v>
      </c>
      <c r="O142" t="s">
        <v>101</v>
      </c>
      <c r="P142">
        <v>3.5979999999999999</v>
      </c>
      <c r="Q142" t="s">
        <v>236</v>
      </c>
      <c r="S142">
        <v>0</v>
      </c>
      <c r="T142" t="s">
        <v>101</v>
      </c>
      <c r="U142">
        <v>6144</v>
      </c>
      <c r="V142">
        <v>1885</v>
      </c>
      <c r="W142">
        <v>6144</v>
      </c>
      <c r="X142">
        <v>1</v>
      </c>
      <c r="Y142">
        <v>3.31509506132023E-2</v>
      </c>
      <c r="Z142">
        <v>3962</v>
      </c>
      <c r="AA142" t="s">
        <v>101</v>
      </c>
      <c r="AB142" t="s">
        <v>94</v>
      </c>
      <c r="AC142">
        <v>62.9375</v>
      </c>
      <c r="AE142">
        <v>0</v>
      </c>
      <c r="AF142">
        <v>3962</v>
      </c>
      <c r="AG142">
        <v>8.4609375</v>
      </c>
      <c r="AH142">
        <f t="shared" si="9"/>
        <v>3953.5390625</v>
      </c>
      <c r="AI142">
        <f t="shared" si="12"/>
        <v>468.26962142197601</v>
      </c>
      <c r="AJ142">
        <f t="shared" si="10"/>
        <v>0.6917867527923699</v>
      </c>
      <c r="AK142">
        <f t="shared" si="11"/>
        <v>5727.1984235135233</v>
      </c>
    </row>
    <row r="143" spans="1:37" x14ac:dyDescent="0.3">
      <c r="A143">
        <v>141</v>
      </c>
      <c r="B143">
        <v>395</v>
      </c>
      <c r="C143" t="s">
        <v>91</v>
      </c>
      <c r="D143">
        <v>1.58107799734351E-2</v>
      </c>
      <c r="E143">
        <v>6144</v>
      </c>
      <c r="F143">
        <v>6144</v>
      </c>
      <c r="G143">
        <v>1</v>
      </c>
      <c r="H143">
        <v>5.76788423723701</v>
      </c>
      <c r="I143">
        <v>9.9191837322015495</v>
      </c>
      <c r="J143">
        <v>-1.1411954085403899</v>
      </c>
      <c r="K143" t="b">
        <v>1</v>
      </c>
      <c r="L143">
        <v>52.5</v>
      </c>
      <c r="M143" t="s">
        <v>92</v>
      </c>
      <c r="N143">
        <v>9.9271872299036801</v>
      </c>
      <c r="O143">
        <v>4.05</v>
      </c>
      <c r="P143">
        <v>1.72</v>
      </c>
      <c r="Q143" t="s">
        <v>237</v>
      </c>
      <c r="S143">
        <v>0</v>
      </c>
      <c r="T143">
        <v>11224</v>
      </c>
      <c r="U143">
        <v>6144</v>
      </c>
      <c r="V143">
        <v>204</v>
      </c>
      <c r="W143">
        <v>6144</v>
      </c>
      <c r="X143">
        <v>1</v>
      </c>
      <c r="Y143">
        <v>0.33381866701770302</v>
      </c>
      <c r="Z143">
        <v>52.5</v>
      </c>
      <c r="AA143">
        <v>213.8</v>
      </c>
      <c r="AB143" t="s">
        <v>94</v>
      </c>
      <c r="AC143">
        <v>7.24609375</v>
      </c>
      <c r="AE143">
        <v>4</v>
      </c>
      <c r="AF143">
        <v>52.5</v>
      </c>
      <c r="AG143">
        <v>6.8203125</v>
      </c>
      <c r="AH143">
        <f t="shared" si="9"/>
        <v>45.6796875</v>
      </c>
      <c r="AI143">
        <f t="shared" si="12"/>
        <v>7.6975945017182132</v>
      </c>
      <c r="AJ143">
        <f t="shared" si="10"/>
        <v>0.31943693584616156</v>
      </c>
      <c r="AK143">
        <f t="shared" si="11"/>
        <v>164.35168920253983</v>
      </c>
    </row>
    <row r="144" spans="1:37" x14ac:dyDescent="0.3">
      <c r="A144">
        <v>142</v>
      </c>
      <c r="B144">
        <v>397</v>
      </c>
      <c r="C144" t="s">
        <v>91</v>
      </c>
      <c r="D144">
        <v>3.6473473184933602E-2</v>
      </c>
      <c r="E144">
        <v>6144</v>
      </c>
      <c r="F144">
        <v>24576</v>
      </c>
      <c r="G144">
        <v>4</v>
      </c>
      <c r="H144">
        <v>3.25081352182695</v>
      </c>
      <c r="I144">
        <v>9.3524381204122999</v>
      </c>
      <c r="J144">
        <v>-0.36847753156040203</v>
      </c>
      <c r="K144" t="b">
        <v>1</v>
      </c>
      <c r="L144">
        <v>754.5</v>
      </c>
      <c r="M144" t="s">
        <v>92</v>
      </c>
      <c r="N144">
        <v>9.3964230660214003</v>
      </c>
      <c r="O144" t="s">
        <v>101</v>
      </c>
      <c r="P144">
        <v>2.8769999999999998</v>
      </c>
      <c r="Q144" t="s">
        <v>238</v>
      </c>
      <c r="S144">
        <v>0</v>
      </c>
      <c r="T144" t="s">
        <v>101</v>
      </c>
      <c r="U144">
        <v>6144</v>
      </c>
      <c r="V144">
        <v>1054</v>
      </c>
      <c r="W144">
        <v>6144</v>
      </c>
      <c r="X144">
        <v>1</v>
      </c>
      <c r="Y144">
        <v>6.9329682302996201E-2</v>
      </c>
      <c r="Z144">
        <v>754.5</v>
      </c>
      <c r="AA144" t="s">
        <v>101</v>
      </c>
      <c r="AB144" t="s">
        <v>94</v>
      </c>
      <c r="AC144">
        <v>27.46875</v>
      </c>
      <c r="AE144">
        <v>0</v>
      </c>
      <c r="AF144">
        <v>754.5</v>
      </c>
      <c r="AG144">
        <v>20.109375</v>
      </c>
      <c r="AH144">
        <f t="shared" si="9"/>
        <v>734.390625</v>
      </c>
      <c r="AI144">
        <f t="shared" si="12"/>
        <v>37.519813519813518</v>
      </c>
      <c r="AJ144">
        <f t="shared" si="10"/>
        <v>0.6917867527923699</v>
      </c>
      <c r="AK144">
        <f t="shared" si="11"/>
        <v>1090.6540157851975</v>
      </c>
    </row>
    <row r="145" spans="1:37" x14ac:dyDescent="0.3">
      <c r="A145">
        <v>143</v>
      </c>
      <c r="B145">
        <v>398</v>
      </c>
      <c r="C145" t="s">
        <v>91</v>
      </c>
      <c r="D145">
        <v>1.31882529776926E-2</v>
      </c>
      <c r="E145">
        <v>6144</v>
      </c>
      <c r="F145">
        <v>24576</v>
      </c>
      <c r="G145">
        <v>4</v>
      </c>
      <c r="H145">
        <v>5.0039208379849303</v>
      </c>
      <c r="I145">
        <v>10.819024155565</v>
      </c>
      <c r="J145">
        <v>-0.36847753156040203</v>
      </c>
      <c r="K145" t="b">
        <v>1</v>
      </c>
      <c r="L145">
        <v>145.1</v>
      </c>
      <c r="M145" t="s">
        <v>92</v>
      </c>
      <c r="N145">
        <v>11.3482163659333</v>
      </c>
      <c r="O145" t="s">
        <v>101</v>
      </c>
      <c r="P145">
        <v>2.1619999999999999</v>
      </c>
      <c r="Q145" t="s">
        <v>239</v>
      </c>
      <c r="R145" s="1" t="s">
        <v>1941</v>
      </c>
      <c r="S145">
        <v>0</v>
      </c>
      <c r="T145" t="s">
        <v>101</v>
      </c>
      <c r="U145">
        <v>6144</v>
      </c>
      <c r="V145">
        <v>353</v>
      </c>
      <c r="W145">
        <v>6144</v>
      </c>
      <c r="X145">
        <v>1</v>
      </c>
      <c r="Y145">
        <v>0.21310720331417901</v>
      </c>
      <c r="Z145">
        <v>145.1</v>
      </c>
      <c r="AA145" t="s">
        <v>101</v>
      </c>
      <c r="AB145" t="s">
        <v>94</v>
      </c>
      <c r="AC145">
        <v>12.046875</v>
      </c>
      <c r="AE145">
        <v>0</v>
      </c>
      <c r="AF145">
        <v>145.125</v>
      </c>
      <c r="AG145">
        <v>32.75</v>
      </c>
      <c r="AH145">
        <f t="shared" si="9"/>
        <v>112.375</v>
      </c>
      <c r="AI145">
        <f t="shared" si="12"/>
        <v>4.4312977099236646</v>
      </c>
      <c r="AJ145">
        <f t="shared" si="10"/>
        <v>0.6917867527923699</v>
      </c>
      <c r="AK145">
        <f t="shared" si="11"/>
        <v>209.78285492488641</v>
      </c>
    </row>
    <row r="146" spans="1:37" x14ac:dyDescent="0.3">
      <c r="A146">
        <v>144</v>
      </c>
      <c r="B146">
        <v>405</v>
      </c>
      <c r="C146" t="s">
        <v>91</v>
      </c>
      <c r="D146">
        <v>3.4435464194790301E-2</v>
      </c>
      <c r="E146">
        <v>6144</v>
      </c>
      <c r="F146">
        <v>18432</v>
      </c>
      <c r="G146">
        <v>3</v>
      </c>
      <c r="H146">
        <v>2.5070162526043198</v>
      </c>
      <c r="I146">
        <v>8.9606244966131108</v>
      </c>
      <c r="J146">
        <v>-0.36847753156040203</v>
      </c>
      <c r="K146" t="b">
        <v>1</v>
      </c>
      <c r="L146">
        <v>3748</v>
      </c>
      <c r="M146" t="s">
        <v>92</v>
      </c>
      <c r="N146">
        <v>9.1070037469989007</v>
      </c>
      <c r="O146" t="s">
        <v>101</v>
      </c>
      <c r="P146">
        <v>3.5739999999999998</v>
      </c>
      <c r="Q146" t="s">
        <v>240</v>
      </c>
      <c r="S146">
        <v>0</v>
      </c>
      <c r="T146" t="s">
        <v>101</v>
      </c>
      <c r="U146">
        <v>6144</v>
      </c>
      <c r="V146">
        <v>1852</v>
      </c>
      <c r="W146">
        <v>6144</v>
      </c>
      <c r="X146">
        <v>1</v>
      </c>
      <c r="Y146">
        <v>3.5018492381121098E-2</v>
      </c>
      <c r="Z146">
        <v>3748</v>
      </c>
      <c r="AA146" t="s">
        <v>101</v>
      </c>
      <c r="AB146" t="s">
        <v>94</v>
      </c>
      <c r="AC146">
        <v>61.21875</v>
      </c>
      <c r="AE146">
        <v>0</v>
      </c>
      <c r="AF146">
        <v>3748</v>
      </c>
      <c r="AG146">
        <v>8.875</v>
      </c>
      <c r="AH146">
        <f t="shared" si="9"/>
        <v>3739.125</v>
      </c>
      <c r="AI146">
        <f t="shared" si="12"/>
        <v>422.3098591549296</v>
      </c>
      <c r="AJ146">
        <f t="shared" si="10"/>
        <v>0.6917867527923699</v>
      </c>
      <c r="AK146">
        <f t="shared" si="11"/>
        <v>5417.8545409713988</v>
      </c>
    </row>
    <row r="147" spans="1:37" x14ac:dyDescent="0.3">
      <c r="A147">
        <v>145</v>
      </c>
      <c r="B147">
        <v>406</v>
      </c>
      <c r="C147" t="s">
        <v>91</v>
      </c>
      <c r="D147">
        <v>2.3288202814026299E-2</v>
      </c>
      <c r="E147">
        <v>6144</v>
      </c>
      <c r="F147">
        <v>6144</v>
      </c>
      <c r="G147">
        <v>1</v>
      </c>
      <c r="H147">
        <v>6.3352933174180599</v>
      </c>
      <c r="I147">
        <v>11.099136925242099</v>
      </c>
      <c r="J147">
        <v>-1.1419990672788001</v>
      </c>
      <c r="K147" t="b">
        <v>1</v>
      </c>
      <c r="L147">
        <v>56.5</v>
      </c>
      <c r="M147" t="s">
        <v>92</v>
      </c>
      <c r="N147">
        <v>11.1008988546056</v>
      </c>
      <c r="O147">
        <v>4.0599999999999996</v>
      </c>
      <c r="P147">
        <v>1.752</v>
      </c>
      <c r="Q147" t="s">
        <v>241</v>
      </c>
      <c r="S147">
        <v>0</v>
      </c>
      <c r="T147">
        <v>11470</v>
      </c>
      <c r="U147">
        <v>6144</v>
      </c>
      <c r="V147">
        <v>252</v>
      </c>
      <c r="W147">
        <v>6144</v>
      </c>
      <c r="X147">
        <v>1</v>
      </c>
      <c r="Y147">
        <v>0.33609188784459398</v>
      </c>
      <c r="Z147">
        <v>56.5</v>
      </c>
      <c r="AA147">
        <v>203</v>
      </c>
      <c r="AB147" t="s">
        <v>94</v>
      </c>
      <c r="AC147">
        <v>7.515625</v>
      </c>
      <c r="AD147" t="s">
        <v>98</v>
      </c>
      <c r="AE147">
        <v>2</v>
      </c>
      <c r="AF147">
        <v>56.5</v>
      </c>
      <c r="AG147">
        <v>6.56640625</v>
      </c>
      <c r="AH147">
        <f t="shared" si="9"/>
        <v>49.93359375</v>
      </c>
      <c r="AI147">
        <f t="shared" si="12"/>
        <v>8.6044021415823906</v>
      </c>
      <c r="AJ147">
        <f t="shared" si="10"/>
        <v>0.31918032069061553</v>
      </c>
      <c r="AK147">
        <f t="shared" si="11"/>
        <v>177.01592591219301</v>
      </c>
    </row>
    <row r="148" spans="1:37" x14ac:dyDescent="0.3">
      <c r="A148">
        <v>146</v>
      </c>
      <c r="B148">
        <v>408</v>
      </c>
      <c r="C148" t="s">
        <v>91</v>
      </c>
      <c r="D148">
        <v>3.7806853764608399E-2</v>
      </c>
      <c r="E148">
        <v>6144</v>
      </c>
      <c r="F148">
        <v>24576</v>
      </c>
      <c r="G148">
        <v>4</v>
      </c>
      <c r="H148">
        <v>3.3242442734509399</v>
      </c>
      <c r="I148">
        <v>9.5507096215748692</v>
      </c>
      <c r="J148">
        <v>-0.36847753156040203</v>
      </c>
      <c r="K148" t="b">
        <v>1</v>
      </c>
      <c r="L148">
        <v>747</v>
      </c>
      <c r="M148" t="s">
        <v>92</v>
      </c>
      <c r="N148">
        <v>9.5841953660839199</v>
      </c>
      <c r="O148" t="s">
        <v>101</v>
      </c>
      <c r="P148">
        <v>2.8730000000000002</v>
      </c>
      <c r="Q148" t="s">
        <v>242</v>
      </c>
      <c r="S148">
        <v>0</v>
      </c>
      <c r="T148" t="s">
        <v>101</v>
      </c>
      <c r="U148">
        <v>6144</v>
      </c>
      <c r="V148">
        <v>1037</v>
      </c>
      <c r="W148">
        <v>6144</v>
      </c>
      <c r="X148">
        <v>1</v>
      </c>
      <c r="Y148">
        <v>7.2175930474732697E-2</v>
      </c>
      <c r="Z148">
        <v>747</v>
      </c>
      <c r="AA148" t="s">
        <v>101</v>
      </c>
      <c r="AB148" t="s">
        <v>94</v>
      </c>
      <c r="AC148">
        <v>27.328125</v>
      </c>
      <c r="AE148">
        <v>0</v>
      </c>
      <c r="AF148">
        <v>747</v>
      </c>
      <c r="AG148">
        <v>20.25</v>
      </c>
      <c r="AH148">
        <f t="shared" si="9"/>
        <v>726.75</v>
      </c>
      <c r="AI148">
        <f t="shared" si="12"/>
        <v>36.888888888888886</v>
      </c>
      <c r="AJ148">
        <f t="shared" si="10"/>
        <v>0.6917867527923699</v>
      </c>
      <c r="AK148">
        <f t="shared" si="11"/>
        <v>1079.8125245746091</v>
      </c>
    </row>
    <row r="149" spans="1:37" x14ac:dyDescent="0.3">
      <c r="A149">
        <v>147</v>
      </c>
      <c r="B149">
        <v>409</v>
      </c>
      <c r="C149" t="s">
        <v>91</v>
      </c>
      <c r="D149">
        <v>1.5105801991939401E-2</v>
      </c>
      <c r="E149">
        <v>6144</v>
      </c>
      <c r="F149">
        <v>24576</v>
      </c>
      <c r="G149">
        <v>4</v>
      </c>
      <c r="H149">
        <v>5.0619986709820699</v>
      </c>
      <c r="I149">
        <v>10.7270870273741</v>
      </c>
      <c r="J149">
        <v>-0.36847753156040203</v>
      </c>
      <c r="K149" t="b">
        <v>1</v>
      </c>
      <c r="L149">
        <v>131.80000000000001</v>
      </c>
      <c r="M149" t="s">
        <v>92</v>
      </c>
      <c r="N149">
        <v>11.3620483817469</v>
      </c>
      <c r="O149" t="s">
        <v>101</v>
      </c>
      <c r="P149">
        <v>2.12</v>
      </c>
      <c r="Q149" t="s">
        <v>243</v>
      </c>
      <c r="R149" s="1" t="s">
        <v>1941</v>
      </c>
      <c r="S149">
        <v>0</v>
      </c>
      <c r="T149" t="s">
        <v>101</v>
      </c>
      <c r="U149">
        <v>6144</v>
      </c>
      <c r="V149">
        <v>390</v>
      </c>
      <c r="W149">
        <v>6144</v>
      </c>
      <c r="X149">
        <v>1</v>
      </c>
      <c r="Y149">
        <v>0.20568729815725401</v>
      </c>
      <c r="Z149">
        <v>131.80000000000001</v>
      </c>
      <c r="AA149" t="s">
        <v>101</v>
      </c>
      <c r="AB149" t="s">
        <v>94</v>
      </c>
      <c r="AC149">
        <v>11.4765625</v>
      </c>
      <c r="AE149">
        <v>0</v>
      </c>
      <c r="AF149">
        <v>131.75</v>
      </c>
      <c r="AG149">
        <v>32.09375</v>
      </c>
      <c r="AH149">
        <f t="shared" si="9"/>
        <v>99.65625</v>
      </c>
      <c r="AI149">
        <f t="shared" si="12"/>
        <v>4.105160662122687</v>
      </c>
      <c r="AJ149">
        <f t="shared" si="10"/>
        <v>0.6917867527923699</v>
      </c>
      <c r="AK149">
        <f t="shared" si="11"/>
        <v>190.44886226600369</v>
      </c>
    </row>
    <row r="150" spans="1:37" x14ac:dyDescent="0.3">
      <c r="A150">
        <v>148</v>
      </c>
      <c r="B150">
        <v>416</v>
      </c>
      <c r="C150" t="s">
        <v>91</v>
      </c>
      <c r="D150">
        <v>3.2719509356754703E-2</v>
      </c>
      <c r="E150">
        <v>6144</v>
      </c>
      <c r="F150">
        <v>18432</v>
      </c>
      <c r="G150">
        <v>3</v>
      </c>
      <c r="H150">
        <v>2.4812445615643699</v>
      </c>
      <c r="I150">
        <v>8.79581812351433</v>
      </c>
      <c r="J150">
        <v>-0.36847753156040203</v>
      </c>
      <c r="K150" t="b">
        <v>1</v>
      </c>
      <c r="L150">
        <v>3500</v>
      </c>
      <c r="M150" t="s">
        <v>92</v>
      </c>
      <c r="N150">
        <v>8.9610193444613095</v>
      </c>
      <c r="O150" t="s">
        <v>101</v>
      </c>
      <c r="P150">
        <v>3.5449999999999999</v>
      </c>
      <c r="Q150" t="s">
        <v>244</v>
      </c>
      <c r="S150">
        <v>0</v>
      </c>
      <c r="T150" t="s">
        <v>101</v>
      </c>
      <c r="U150">
        <v>6144</v>
      </c>
      <c r="V150">
        <v>1792</v>
      </c>
      <c r="W150">
        <v>6144</v>
      </c>
      <c r="X150">
        <v>1</v>
      </c>
      <c r="Y150">
        <v>3.4991113756841399E-2</v>
      </c>
      <c r="Z150">
        <v>3500</v>
      </c>
      <c r="AA150" t="s">
        <v>101</v>
      </c>
      <c r="AB150" t="s">
        <v>94</v>
      </c>
      <c r="AC150">
        <v>59.15625</v>
      </c>
      <c r="AE150">
        <v>0</v>
      </c>
      <c r="AF150">
        <v>3500</v>
      </c>
      <c r="AG150">
        <v>8.5625</v>
      </c>
      <c r="AH150">
        <f t="shared" si="9"/>
        <v>3491.4375</v>
      </c>
      <c r="AI150">
        <f t="shared" si="12"/>
        <v>408.75912408759126</v>
      </c>
      <c r="AJ150">
        <f t="shared" si="10"/>
        <v>0.6917867527923699</v>
      </c>
      <c r="AK150">
        <f t="shared" si="11"/>
        <v>5059.3625649412743</v>
      </c>
    </row>
    <row r="151" spans="1:37" x14ac:dyDescent="0.3">
      <c r="A151">
        <v>149</v>
      </c>
      <c r="B151">
        <v>417</v>
      </c>
      <c r="C151" t="s">
        <v>91</v>
      </c>
      <c r="D151">
        <v>3.4799912526202501E-2</v>
      </c>
      <c r="E151">
        <v>6144</v>
      </c>
      <c r="F151">
        <v>6144</v>
      </c>
      <c r="G151">
        <v>1</v>
      </c>
      <c r="H151">
        <v>6.38905122953331</v>
      </c>
      <c r="I151">
        <v>9.7894740030642193</v>
      </c>
      <c r="J151">
        <v>-1.1419990672788001</v>
      </c>
      <c r="K151" t="b">
        <v>1</v>
      </c>
      <c r="L151">
        <v>34.06</v>
      </c>
      <c r="M151" t="s">
        <v>92</v>
      </c>
      <c r="N151">
        <v>9.8223605418793198</v>
      </c>
      <c r="O151">
        <v>4.03</v>
      </c>
      <c r="P151">
        <v>1.532</v>
      </c>
      <c r="Q151" t="s">
        <v>245</v>
      </c>
      <c r="S151">
        <v>0</v>
      </c>
      <c r="T151">
        <v>10790</v>
      </c>
      <c r="U151">
        <v>6144</v>
      </c>
      <c r="V151">
        <v>269</v>
      </c>
      <c r="W151">
        <v>6144</v>
      </c>
      <c r="X151">
        <v>1</v>
      </c>
      <c r="Y151">
        <v>0.328576252541672</v>
      </c>
      <c r="Z151">
        <v>34.06</v>
      </c>
      <c r="AA151">
        <v>316.8</v>
      </c>
      <c r="AB151" t="s">
        <v>94</v>
      </c>
      <c r="AC151">
        <v>5.8359375</v>
      </c>
      <c r="AD151" t="s">
        <v>98</v>
      </c>
      <c r="AE151">
        <v>5</v>
      </c>
      <c r="AF151">
        <v>34.0625</v>
      </c>
      <c r="AG151">
        <v>6.125</v>
      </c>
      <c r="AH151">
        <f t="shared" si="9"/>
        <v>27.9375</v>
      </c>
      <c r="AI151">
        <f t="shared" si="12"/>
        <v>5.5612244897959187</v>
      </c>
      <c r="AJ151">
        <f t="shared" si="10"/>
        <v>0.31918032069061553</v>
      </c>
      <c r="AK151">
        <f t="shared" si="11"/>
        <v>106.7186721483907</v>
      </c>
    </row>
    <row r="152" spans="1:37" x14ac:dyDescent="0.3">
      <c r="A152">
        <v>150</v>
      </c>
      <c r="B152">
        <v>419</v>
      </c>
      <c r="C152" t="s">
        <v>91</v>
      </c>
      <c r="D152">
        <v>3.4408219952435502E-2</v>
      </c>
      <c r="E152">
        <v>6144</v>
      </c>
      <c r="F152">
        <v>24576</v>
      </c>
      <c r="G152">
        <v>4</v>
      </c>
      <c r="H152">
        <v>4.8911805885925901</v>
      </c>
      <c r="I152">
        <v>13.9761664084198</v>
      </c>
      <c r="J152">
        <v>-0.36847753156040203</v>
      </c>
      <c r="K152" t="b">
        <v>1</v>
      </c>
      <c r="L152">
        <v>721.5</v>
      </c>
      <c r="M152" t="s">
        <v>92</v>
      </c>
      <c r="N152">
        <v>13.9808832601585</v>
      </c>
      <c r="O152" t="s">
        <v>101</v>
      </c>
      <c r="P152">
        <v>2.8570000000000002</v>
      </c>
      <c r="Q152" t="s">
        <v>246</v>
      </c>
      <c r="S152">
        <v>0</v>
      </c>
      <c r="T152" t="s">
        <v>101</v>
      </c>
      <c r="U152">
        <v>6144</v>
      </c>
      <c r="V152">
        <v>94</v>
      </c>
      <c r="W152">
        <v>6144</v>
      </c>
      <c r="X152">
        <v>1</v>
      </c>
      <c r="Y152">
        <v>0.40134463321042002</v>
      </c>
      <c r="Z152">
        <v>721.5</v>
      </c>
      <c r="AA152" t="s">
        <v>101</v>
      </c>
      <c r="AB152" t="s">
        <v>94</v>
      </c>
      <c r="AC152">
        <v>26.859375</v>
      </c>
      <c r="AE152">
        <v>0</v>
      </c>
      <c r="AF152">
        <v>721.5</v>
      </c>
      <c r="AG152">
        <v>52.6875</v>
      </c>
      <c r="AH152">
        <f t="shared" si="9"/>
        <v>668.8125</v>
      </c>
      <c r="AI152">
        <f t="shared" si="12"/>
        <v>13.693950177935942</v>
      </c>
      <c r="AJ152">
        <f t="shared" si="10"/>
        <v>0.6917867527923699</v>
      </c>
      <c r="AK152">
        <f t="shared" si="11"/>
        <v>1042.9514544586084</v>
      </c>
    </row>
    <row r="153" spans="1:37" x14ac:dyDescent="0.3">
      <c r="A153">
        <v>151</v>
      </c>
      <c r="B153">
        <v>420</v>
      </c>
      <c r="C153" t="s">
        <v>91</v>
      </c>
      <c r="D153">
        <v>2.13649257887999E-2</v>
      </c>
      <c r="E153">
        <v>6144</v>
      </c>
      <c r="F153">
        <v>24576</v>
      </c>
      <c r="G153">
        <v>4</v>
      </c>
      <c r="H153">
        <v>5.1114363724579999</v>
      </c>
      <c r="I153">
        <v>10.8218691948134</v>
      </c>
      <c r="J153">
        <v>-0.36847753156040203</v>
      </c>
      <c r="K153" t="b">
        <v>1</v>
      </c>
      <c r="L153">
        <v>131</v>
      </c>
      <c r="M153" t="s">
        <v>92</v>
      </c>
      <c r="N153">
        <v>11.465780200843501</v>
      </c>
      <c r="O153" t="s">
        <v>101</v>
      </c>
      <c r="P153">
        <v>2.117</v>
      </c>
      <c r="Q153" t="s">
        <v>247</v>
      </c>
      <c r="R153" s="1" t="s">
        <v>1941</v>
      </c>
      <c r="S153">
        <v>0</v>
      </c>
      <c r="T153" t="s">
        <v>101</v>
      </c>
      <c r="U153">
        <v>6144</v>
      </c>
      <c r="V153">
        <v>329</v>
      </c>
      <c r="W153">
        <v>6144</v>
      </c>
      <c r="X153">
        <v>1</v>
      </c>
      <c r="Y153">
        <v>0.22667082465562799</v>
      </c>
      <c r="Z153">
        <v>131</v>
      </c>
      <c r="AA153" t="s">
        <v>101</v>
      </c>
      <c r="AB153" t="s">
        <v>94</v>
      </c>
      <c r="AC153">
        <v>11.4453125</v>
      </c>
      <c r="AE153">
        <v>0</v>
      </c>
      <c r="AF153">
        <v>131</v>
      </c>
      <c r="AG153">
        <v>34.0625</v>
      </c>
      <c r="AH153">
        <f t="shared" si="9"/>
        <v>96.9375</v>
      </c>
      <c r="AI153">
        <f t="shared" si="12"/>
        <v>3.8458715596330277</v>
      </c>
      <c r="AJ153">
        <f t="shared" si="10"/>
        <v>0.6917867527923699</v>
      </c>
      <c r="AK153">
        <f t="shared" si="11"/>
        <v>189.36471314494486</v>
      </c>
    </row>
    <row r="154" spans="1:37" x14ac:dyDescent="0.3">
      <c r="A154">
        <v>152</v>
      </c>
      <c r="B154">
        <v>427</v>
      </c>
      <c r="C154" t="s">
        <v>91</v>
      </c>
      <c r="D154">
        <v>3.2867533879564502E-2</v>
      </c>
      <c r="E154">
        <v>6144</v>
      </c>
      <c r="F154">
        <v>18432</v>
      </c>
      <c r="G154">
        <v>3</v>
      </c>
      <c r="H154">
        <v>2.10675725601735</v>
      </c>
      <c r="I154">
        <v>7.4847489232335196</v>
      </c>
      <c r="J154">
        <v>-0.36847753156040203</v>
      </c>
      <c r="K154" t="b">
        <v>1</v>
      </c>
      <c r="L154">
        <v>3574</v>
      </c>
      <c r="M154" t="s">
        <v>92</v>
      </c>
      <c r="N154">
        <v>7.7206678591770102</v>
      </c>
      <c r="O154" t="s">
        <v>101</v>
      </c>
      <c r="P154">
        <v>3.5529999999999999</v>
      </c>
      <c r="Q154" t="s">
        <v>248</v>
      </c>
      <c r="S154">
        <v>0</v>
      </c>
      <c r="T154" t="s">
        <v>101</v>
      </c>
      <c r="U154">
        <v>6144</v>
      </c>
      <c r="V154">
        <v>194</v>
      </c>
      <c r="W154">
        <v>6144</v>
      </c>
      <c r="X154">
        <v>1</v>
      </c>
      <c r="Y154">
        <v>7.9460540156703896E-2</v>
      </c>
      <c r="Z154">
        <v>3574</v>
      </c>
      <c r="AA154" t="s">
        <v>101</v>
      </c>
      <c r="AB154" t="s">
        <v>94</v>
      </c>
      <c r="AC154">
        <v>59.78125</v>
      </c>
      <c r="AE154">
        <v>0</v>
      </c>
      <c r="AF154">
        <v>3574</v>
      </c>
      <c r="AG154">
        <v>33.0625</v>
      </c>
      <c r="AH154">
        <f t="shared" si="9"/>
        <v>3540.9375</v>
      </c>
      <c r="AI154">
        <f t="shared" si="12"/>
        <v>108.09829867674858</v>
      </c>
      <c r="AJ154">
        <f t="shared" si="10"/>
        <v>0.6917867527923699</v>
      </c>
      <c r="AK154">
        <f t="shared" si="11"/>
        <v>5166.3319448857474</v>
      </c>
    </row>
    <row r="155" spans="1:37" x14ac:dyDescent="0.3">
      <c r="A155">
        <v>153</v>
      </c>
      <c r="B155">
        <v>428</v>
      </c>
      <c r="C155" t="s">
        <v>91</v>
      </c>
      <c r="D155">
        <v>4.24471736813372E-2</v>
      </c>
      <c r="E155">
        <v>6144</v>
      </c>
      <c r="F155">
        <v>6144</v>
      </c>
      <c r="G155">
        <v>1</v>
      </c>
      <c r="H155">
        <v>8.0427299991082108</v>
      </c>
      <c r="I155">
        <v>12.9908939634033</v>
      </c>
      <c r="J155">
        <v>-1.1436063847556199</v>
      </c>
      <c r="K155" t="b">
        <v>1</v>
      </c>
      <c r="L155">
        <v>41.2</v>
      </c>
      <c r="M155" t="s">
        <v>92</v>
      </c>
      <c r="N155">
        <v>12.992610099378</v>
      </c>
      <c r="O155">
        <v>4.05</v>
      </c>
      <c r="P155">
        <v>1.615</v>
      </c>
      <c r="Q155" t="s">
        <v>249</v>
      </c>
      <c r="S155">
        <v>0</v>
      </c>
      <c r="T155">
        <v>11210</v>
      </c>
      <c r="U155">
        <v>6144</v>
      </c>
      <c r="V155">
        <v>198</v>
      </c>
      <c r="W155">
        <v>6144</v>
      </c>
      <c r="X155">
        <v>1</v>
      </c>
      <c r="Y155">
        <v>0.50050502696967203</v>
      </c>
      <c r="Z155">
        <v>41.2</v>
      </c>
      <c r="AA155">
        <v>272</v>
      </c>
      <c r="AB155" t="s">
        <v>94</v>
      </c>
      <c r="AC155">
        <v>6.41796875</v>
      </c>
      <c r="AD155" t="s">
        <v>98</v>
      </c>
      <c r="AE155">
        <v>4</v>
      </c>
      <c r="AF155">
        <v>41.1875</v>
      </c>
      <c r="AG155">
        <v>6.66796875</v>
      </c>
      <c r="AH155">
        <f t="shared" si="9"/>
        <v>34.51953125</v>
      </c>
      <c r="AI155">
        <f t="shared" si="12"/>
        <v>6.1769185705916811</v>
      </c>
      <c r="AJ155">
        <f t="shared" si="10"/>
        <v>0.31866770865841143</v>
      </c>
      <c r="AK155">
        <f t="shared" si="11"/>
        <v>129.24905436261193</v>
      </c>
    </row>
    <row r="156" spans="1:37" x14ac:dyDescent="0.3">
      <c r="A156">
        <v>154</v>
      </c>
      <c r="B156">
        <v>430</v>
      </c>
      <c r="C156" t="s">
        <v>91</v>
      </c>
      <c r="D156">
        <v>2.8975974285921101E-2</v>
      </c>
      <c r="E156">
        <v>6144</v>
      </c>
      <c r="F156">
        <v>24576</v>
      </c>
      <c r="G156">
        <v>4</v>
      </c>
      <c r="H156">
        <v>4.8728984446835399</v>
      </c>
      <c r="I156">
        <v>13.8002006734201</v>
      </c>
      <c r="J156">
        <v>-0.36847753156040203</v>
      </c>
      <c r="K156" t="b">
        <v>1</v>
      </c>
      <c r="L156">
        <v>679.5</v>
      </c>
      <c r="M156" t="s">
        <v>92</v>
      </c>
      <c r="N156">
        <v>13.8018411851978</v>
      </c>
      <c r="O156" t="s">
        <v>101</v>
      </c>
      <c r="P156">
        <v>2.8319999999999999</v>
      </c>
      <c r="Q156" t="s">
        <v>250</v>
      </c>
      <c r="S156">
        <v>0</v>
      </c>
      <c r="T156" t="s">
        <v>101</v>
      </c>
      <c r="U156">
        <v>6144</v>
      </c>
      <c r="V156">
        <v>106</v>
      </c>
      <c r="W156">
        <v>6144</v>
      </c>
      <c r="X156">
        <v>1</v>
      </c>
      <c r="Y156">
        <v>0.37616915056665601</v>
      </c>
      <c r="Z156">
        <v>679.5</v>
      </c>
      <c r="AA156" t="s">
        <v>101</v>
      </c>
      <c r="AB156" t="s">
        <v>94</v>
      </c>
      <c r="AC156">
        <v>26.0625</v>
      </c>
      <c r="AE156">
        <v>0</v>
      </c>
      <c r="AF156">
        <v>679.5</v>
      </c>
      <c r="AG156">
        <v>49.375</v>
      </c>
      <c r="AH156">
        <f t="shared" si="9"/>
        <v>630.125</v>
      </c>
      <c r="AI156">
        <f t="shared" si="12"/>
        <v>13.762025316455697</v>
      </c>
      <c r="AJ156">
        <f t="shared" si="10"/>
        <v>0.6917867527923699</v>
      </c>
      <c r="AK156">
        <f t="shared" si="11"/>
        <v>982.23910367931319</v>
      </c>
    </row>
    <row r="157" spans="1:37" x14ac:dyDescent="0.3">
      <c r="A157">
        <v>155</v>
      </c>
      <c r="B157">
        <v>431</v>
      </c>
      <c r="C157" t="s">
        <v>91</v>
      </c>
      <c r="D157">
        <v>1.72362472429974E-2</v>
      </c>
      <c r="E157">
        <v>6144</v>
      </c>
      <c r="F157">
        <v>24576</v>
      </c>
      <c r="G157">
        <v>4</v>
      </c>
      <c r="H157">
        <v>5.0424405543705202</v>
      </c>
      <c r="I157">
        <v>11.2568545969638</v>
      </c>
      <c r="J157">
        <v>-0.36847753156040203</v>
      </c>
      <c r="K157" t="b">
        <v>1</v>
      </c>
      <c r="L157">
        <v>170.6</v>
      </c>
      <c r="M157" t="s">
        <v>92</v>
      </c>
      <c r="N157">
        <v>11.5890317937408</v>
      </c>
      <c r="O157" t="s">
        <v>101</v>
      </c>
      <c r="P157">
        <v>2.2320000000000002</v>
      </c>
      <c r="Q157" t="s">
        <v>251</v>
      </c>
      <c r="R157" s="1" t="s">
        <v>1941</v>
      </c>
      <c r="S157">
        <v>0</v>
      </c>
      <c r="T157" t="s">
        <v>101</v>
      </c>
      <c r="U157">
        <v>6144</v>
      </c>
      <c r="V157">
        <v>310</v>
      </c>
      <c r="W157">
        <v>6144</v>
      </c>
      <c r="X157">
        <v>1</v>
      </c>
      <c r="Y157">
        <v>0.2295951952095</v>
      </c>
      <c r="Z157">
        <v>170.6</v>
      </c>
      <c r="AA157" t="s">
        <v>101</v>
      </c>
      <c r="AB157" t="s">
        <v>94</v>
      </c>
      <c r="AC157">
        <v>13.0625</v>
      </c>
      <c r="AE157">
        <v>0</v>
      </c>
      <c r="AF157">
        <v>170.625</v>
      </c>
      <c r="AG157">
        <v>35.4375</v>
      </c>
      <c r="AH157">
        <f t="shared" si="9"/>
        <v>135.1875</v>
      </c>
      <c r="AI157">
        <f t="shared" si="12"/>
        <v>4.8148148148148149</v>
      </c>
      <c r="AJ157">
        <f t="shared" si="10"/>
        <v>0.6917867527923699</v>
      </c>
      <c r="AK157">
        <f t="shared" si="11"/>
        <v>246.64392504088713</v>
      </c>
    </row>
    <row r="158" spans="1:37" x14ac:dyDescent="0.3">
      <c r="A158">
        <v>156</v>
      </c>
      <c r="B158">
        <v>438</v>
      </c>
      <c r="C158" t="s">
        <v>91</v>
      </c>
      <c r="D158">
        <v>4.1143102791879799E-2</v>
      </c>
      <c r="E158">
        <v>6144</v>
      </c>
      <c r="F158">
        <v>18432</v>
      </c>
      <c r="G158">
        <v>3</v>
      </c>
      <c r="H158">
        <v>2.63301646362526</v>
      </c>
      <c r="I158">
        <v>9.4006915927870907</v>
      </c>
      <c r="J158">
        <v>-0.36847753156040203</v>
      </c>
      <c r="K158" t="b">
        <v>1</v>
      </c>
      <c r="L158">
        <v>3720</v>
      </c>
      <c r="M158" t="s">
        <v>92</v>
      </c>
      <c r="N158">
        <v>9.4932681115573399</v>
      </c>
      <c r="O158" t="s">
        <v>101</v>
      </c>
      <c r="P158">
        <v>3.57</v>
      </c>
      <c r="Q158" t="s">
        <v>252</v>
      </c>
      <c r="S158">
        <v>0</v>
      </c>
      <c r="T158" t="s">
        <v>101</v>
      </c>
      <c r="U158">
        <v>6144</v>
      </c>
      <c r="V158">
        <v>1811</v>
      </c>
      <c r="W158">
        <v>6144</v>
      </c>
      <c r="X158">
        <v>1</v>
      </c>
      <c r="Y158">
        <v>3.8373493423185599E-2</v>
      </c>
      <c r="Z158">
        <v>3720</v>
      </c>
      <c r="AA158" t="s">
        <v>101</v>
      </c>
      <c r="AB158" t="s">
        <v>94</v>
      </c>
      <c r="AC158">
        <v>61</v>
      </c>
      <c r="AE158">
        <v>0</v>
      </c>
      <c r="AF158">
        <v>3720</v>
      </c>
      <c r="AG158">
        <v>8.9921875</v>
      </c>
      <c r="AH158">
        <f t="shared" si="9"/>
        <v>3711.0078125</v>
      </c>
      <c r="AI158">
        <f t="shared" si="12"/>
        <v>413.69244135534319</v>
      </c>
      <c r="AJ158">
        <f t="shared" si="10"/>
        <v>0.6917867527923699</v>
      </c>
      <c r="AK158">
        <f t="shared" si="11"/>
        <v>5377.3796404518689</v>
      </c>
    </row>
    <row r="159" spans="1:37" x14ac:dyDescent="0.3">
      <c r="A159">
        <v>157</v>
      </c>
      <c r="B159">
        <v>439</v>
      </c>
      <c r="C159" t="s">
        <v>91</v>
      </c>
      <c r="D159">
        <v>4.5743631126548598E-2</v>
      </c>
      <c r="E159">
        <v>6144</v>
      </c>
      <c r="F159">
        <v>6144</v>
      </c>
      <c r="G159">
        <v>1</v>
      </c>
      <c r="H159">
        <v>9.4415750420485196</v>
      </c>
      <c r="I159">
        <v>14.8907653251058</v>
      </c>
      <c r="J159">
        <v>-1.1436063847556199</v>
      </c>
      <c r="K159" t="b">
        <v>1</v>
      </c>
      <c r="L159">
        <v>37.75</v>
      </c>
      <c r="M159" t="s">
        <v>92</v>
      </c>
      <c r="N159">
        <v>14.888731621497801</v>
      </c>
      <c r="O159">
        <v>4.0860000000000003</v>
      </c>
      <c r="P159">
        <v>1.577</v>
      </c>
      <c r="Q159" t="s">
        <v>253</v>
      </c>
      <c r="S159">
        <v>0</v>
      </c>
      <c r="T159">
        <v>12136</v>
      </c>
      <c r="U159">
        <v>6144</v>
      </c>
      <c r="V159">
        <v>156</v>
      </c>
      <c r="W159">
        <v>6144</v>
      </c>
      <c r="X159">
        <v>1</v>
      </c>
      <c r="Y159">
        <v>0.67586691334516502</v>
      </c>
      <c r="Z159">
        <v>37.75</v>
      </c>
      <c r="AA159">
        <v>321.5</v>
      </c>
      <c r="AB159" t="s">
        <v>94</v>
      </c>
      <c r="AC159">
        <v>6.14453125</v>
      </c>
      <c r="AD159" t="s">
        <v>98</v>
      </c>
      <c r="AE159">
        <v>4</v>
      </c>
      <c r="AF159">
        <v>37.75</v>
      </c>
      <c r="AG159">
        <v>7.54296875</v>
      </c>
      <c r="AH159">
        <f t="shared" si="9"/>
        <v>30.20703125</v>
      </c>
      <c r="AI159">
        <f t="shared" si="12"/>
        <v>5.0046607975142416</v>
      </c>
      <c r="AJ159">
        <f t="shared" si="10"/>
        <v>0.31866770865841143</v>
      </c>
      <c r="AK159">
        <f t="shared" si="11"/>
        <v>118.46195574357755</v>
      </c>
    </row>
    <row r="160" spans="1:37" x14ac:dyDescent="0.3">
      <c r="A160">
        <v>158</v>
      </c>
      <c r="B160">
        <v>441</v>
      </c>
      <c r="C160" t="s">
        <v>91</v>
      </c>
      <c r="D160">
        <v>2.6070629657261399E-2</v>
      </c>
      <c r="E160">
        <v>6144</v>
      </c>
      <c r="F160">
        <v>24576</v>
      </c>
      <c r="G160">
        <v>4</v>
      </c>
      <c r="H160">
        <v>4.8514385589016999</v>
      </c>
      <c r="I160">
        <v>13.758376538135201</v>
      </c>
      <c r="J160">
        <v>-0.36847753156040203</v>
      </c>
      <c r="K160" t="b">
        <v>1</v>
      </c>
      <c r="L160">
        <v>686.5</v>
      </c>
      <c r="M160" t="s">
        <v>92</v>
      </c>
      <c r="N160">
        <v>13.762569268635801</v>
      </c>
      <c r="O160" t="s">
        <v>101</v>
      </c>
      <c r="P160">
        <v>2.8359999999999999</v>
      </c>
      <c r="Q160" t="s">
        <v>254</v>
      </c>
      <c r="S160">
        <v>0</v>
      </c>
      <c r="T160" t="s">
        <v>101</v>
      </c>
      <c r="U160">
        <v>6144</v>
      </c>
      <c r="V160">
        <v>101</v>
      </c>
      <c r="W160">
        <v>6144</v>
      </c>
      <c r="X160">
        <v>1</v>
      </c>
      <c r="Y160">
        <v>0.38323246019159501</v>
      </c>
      <c r="Z160">
        <v>686.5</v>
      </c>
      <c r="AA160" t="s">
        <v>101</v>
      </c>
      <c r="AB160" t="s">
        <v>94</v>
      </c>
      <c r="AC160">
        <v>26.203125</v>
      </c>
      <c r="AE160">
        <v>0</v>
      </c>
      <c r="AF160">
        <v>686.5</v>
      </c>
      <c r="AG160">
        <v>48.0625</v>
      </c>
      <c r="AH160">
        <f t="shared" si="9"/>
        <v>638.4375</v>
      </c>
      <c r="AI160">
        <f t="shared" si="12"/>
        <v>14.283485045513654</v>
      </c>
      <c r="AJ160">
        <f t="shared" si="10"/>
        <v>0.6917867527923699</v>
      </c>
      <c r="AK160">
        <f t="shared" si="11"/>
        <v>992.35782880919567</v>
      </c>
    </row>
    <row r="161" spans="1:37" x14ac:dyDescent="0.3">
      <c r="A161">
        <v>159</v>
      </c>
      <c r="B161">
        <v>442</v>
      </c>
      <c r="C161" t="s">
        <v>91</v>
      </c>
      <c r="D161">
        <v>1.9187506476970501E-2</v>
      </c>
      <c r="E161">
        <v>6144</v>
      </c>
      <c r="F161">
        <v>24576</v>
      </c>
      <c r="G161">
        <v>4</v>
      </c>
      <c r="H161">
        <v>5.2593890858545898</v>
      </c>
      <c r="I161">
        <v>11.8644421760977</v>
      </c>
      <c r="J161">
        <v>-0.36847753156040203</v>
      </c>
      <c r="K161" t="b">
        <v>1</v>
      </c>
      <c r="L161">
        <v>180.4</v>
      </c>
      <c r="M161" t="s">
        <v>92</v>
      </c>
      <c r="N161">
        <v>12.0894451715278</v>
      </c>
      <c r="O161" t="s">
        <v>101</v>
      </c>
      <c r="P161">
        <v>2.2559999999999998</v>
      </c>
      <c r="Q161" t="s">
        <v>255</v>
      </c>
      <c r="R161" s="1" t="s">
        <v>1941</v>
      </c>
      <c r="S161">
        <v>0</v>
      </c>
      <c r="T161" t="s">
        <v>101</v>
      </c>
      <c r="U161">
        <v>6144</v>
      </c>
      <c r="V161">
        <v>244</v>
      </c>
      <c r="W161">
        <v>6144</v>
      </c>
      <c r="X161">
        <v>1</v>
      </c>
      <c r="Y161">
        <v>0.27267944448652598</v>
      </c>
      <c r="Z161">
        <v>180.4</v>
      </c>
      <c r="AA161" t="s">
        <v>101</v>
      </c>
      <c r="AB161" t="s">
        <v>94</v>
      </c>
      <c r="AC161">
        <v>13.4296875</v>
      </c>
      <c r="AE161">
        <v>0</v>
      </c>
      <c r="AF161">
        <v>180.375</v>
      </c>
      <c r="AG161">
        <v>38.34375</v>
      </c>
      <c r="AH161">
        <f t="shared" si="9"/>
        <v>142.03125</v>
      </c>
      <c r="AI161">
        <f t="shared" si="12"/>
        <v>4.7041564792176036</v>
      </c>
      <c r="AJ161">
        <f t="shared" si="10"/>
        <v>0.6917867527923699</v>
      </c>
      <c r="AK161">
        <f t="shared" si="11"/>
        <v>260.7378636146521</v>
      </c>
    </row>
    <row r="162" spans="1:37" x14ac:dyDescent="0.3">
      <c r="A162">
        <v>160</v>
      </c>
      <c r="B162">
        <v>449</v>
      </c>
      <c r="C162" t="s">
        <v>91</v>
      </c>
      <c r="D162">
        <v>4.0775721266820303E-2</v>
      </c>
      <c r="E162">
        <v>6144</v>
      </c>
      <c r="F162">
        <v>18432</v>
      </c>
      <c r="G162">
        <v>3</v>
      </c>
      <c r="H162">
        <v>2.61078041942827</v>
      </c>
      <c r="I162">
        <v>9.2805085221864498</v>
      </c>
      <c r="J162">
        <v>-1.07609905072928</v>
      </c>
      <c r="K162" t="b">
        <v>1</v>
      </c>
      <c r="L162">
        <v>3592</v>
      </c>
      <c r="M162" t="s">
        <v>92</v>
      </c>
      <c r="N162">
        <v>9.3763375206548893</v>
      </c>
      <c r="O162">
        <v>4.7969999999999997</v>
      </c>
      <c r="P162">
        <v>3.5550000000000002</v>
      </c>
      <c r="Q162" t="s">
        <v>256</v>
      </c>
      <c r="S162">
        <v>0</v>
      </c>
      <c r="T162">
        <v>62880</v>
      </c>
      <c r="U162">
        <v>6144</v>
      </c>
      <c r="V162">
        <v>1863</v>
      </c>
      <c r="W162">
        <v>6144</v>
      </c>
      <c r="X162">
        <v>1</v>
      </c>
      <c r="Y162">
        <v>3.7318992814632898E-2</v>
      </c>
      <c r="Z162">
        <v>3592</v>
      </c>
      <c r="AA162">
        <v>17.5</v>
      </c>
      <c r="AB162" t="s">
        <v>94</v>
      </c>
      <c r="AC162">
        <v>59.9375</v>
      </c>
      <c r="AE162">
        <v>0</v>
      </c>
      <c r="AF162">
        <v>3592</v>
      </c>
      <c r="AG162">
        <v>8.1796875</v>
      </c>
      <c r="AH162">
        <f t="shared" si="9"/>
        <v>3583.8203125</v>
      </c>
      <c r="AI162">
        <f t="shared" si="12"/>
        <v>439.13658070678127</v>
      </c>
      <c r="AJ162">
        <f t="shared" si="10"/>
        <v>0.34092285780754722</v>
      </c>
      <c r="AK162">
        <f t="shared" si="11"/>
        <v>10536.107854720914</v>
      </c>
    </row>
    <row r="163" spans="1:37" x14ac:dyDescent="0.3">
      <c r="A163">
        <v>161</v>
      </c>
      <c r="B163">
        <v>450</v>
      </c>
      <c r="C163" t="s">
        <v>91</v>
      </c>
      <c r="D163">
        <v>4.3476957838597598E-2</v>
      </c>
      <c r="E163">
        <v>6144</v>
      </c>
      <c r="F163">
        <v>6144</v>
      </c>
      <c r="G163">
        <v>1</v>
      </c>
      <c r="H163">
        <v>7.8228805962742296</v>
      </c>
      <c r="I163">
        <v>11.6044488532622</v>
      </c>
      <c r="J163">
        <v>-1.1419990672788001</v>
      </c>
      <c r="K163" t="b">
        <v>1</v>
      </c>
      <c r="L163">
        <v>30.42</v>
      </c>
      <c r="M163" t="s">
        <v>92</v>
      </c>
      <c r="N163">
        <v>11.6737519734136</v>
      </c>
      <c r="O163">
        <v>4.0620000000000003</v>
      </c>
      <c r="P163">
        <v>1.4830000000000001</v>
      </c>
      <c r="Q163" t="s">
        <v>257</v>
      </c>
      <c r="S163">
        <v>0</v>
      </c>
      <c r="T163">
        <v>11570</v>
      </c>
      <c r="U163">
        <v>6144</v>
      </c>
      <c r="V163">
        <v>196</v>
      </c>
      <c r="W163">
        <v>6144</v>
      </c>
      <c r="X163">
        <v>1</v>
      </c>
      <c r="Y163">
        <v>0.48734861401958801</v>
      </c>
      <c r="Z163">
        <v>30.42</v>
      </c>
      <c r="AA163">
        <v>380.2</v>
      </c>
      <c r="AB163" t="s">
        <v>94</v>
      </c>
      <c r="AC163">
        <v>5.515625</v>
      </c>
      <c r="AD163" t="s">
        <v>98</v>
      </c>
      <c r="AE163">
        <v>3</v>
      </c>
      <c r="AF163">
        <v>30.421875</v>
      </c>
      <c r="AG163">
        <v>7.09765625</v>
      </c>
      <c r="AH163">
        <f t="shared" si="9"/>
        <v>23.32421875</v>
      </c>
      <c r="AI163">
        <f t="shared" si="12"/>
        <v>4.2861860209135942</v>
      </c>
      <c r="AJ163">
        <f t="shared" si="10"/>
        <v>0.31918032069061553</v>
      </c>
      <c r="AK163">
        <f t="shared" si="11"/>
        <v>95.31250214353976</v>
      </c>
    </row>
    <row r="164" spans="1:37" x14ac:dyDescent="0.3">
      <c r="A164">
        <v>162</v>
      </c>
      <c r="B164">
        <v>452</v>
      </c>
      <c r="C164" t="s">
        <v>91</v>
      </c>
      <c r="D164">
        <v>1.4737228273344401E-2</v>
      </c>
      <c r="E164">
        <v>6144</v>
      </c>
      <c r="F164">
        <v>24576</v>
      </c>
      <c r="G164">
        <v>4</v>
      </c>
      <c r="H164">
        <v>4.70452691633181</v>
      </c>
      <c r="I164">
        <v>13.2958016561174</v>
      </c>
      <c r="J164">
        <v>-0.36847753156040203</v>
      </c>
      <c r="K164" t="b">
        <v>1</v>
      </c>
      <c r="L164">
        <v>670.5</v>
      </c>
      <c r="M164" t="s">
        <v>92</v>
      </c>
      <c r="N164">
        <v>13.2981565192883</v>
      </c>
      <c r="O164" t="s">
        <v>101</v>
      </c>
      <c r="P164">
        <v>2.8260000000000001</v>
      </c>
      <c r="Q164" t="s">
        <v>258</v>
      </c>
      <c r="S164">
        <v>0</v>
      </c>
      <c r="T164" t="s">
        <v>101</v>
      </c>
      <c r="U164">
        <v>6144</v>
      </c>
      <c r="V164">
        <v>169</v>
      </c>
      <c r="W164">
        <v>6144</v>
      </c>
      <c r="X164">
        <v>1</v>
      </c>
      <c r="Y164">
        <v>0.28496360894860101</v>
      </c>
      <c r="Z164">
        <v>670.5</v>
      </c>
      <c r="AA164" t="s">
        <v>101</v>
      </c>
      <c r="AB164" t="s">
        <v>94</v>
      </c>
      <c r="AC164">
        <v>25.890625</v>
      </c>
      <c r="AE164">
        <v>0</v>
      </c>
      <c r="AF164">
        <v>670.5</v>
      </c>
      <c r="AG164">
        <v>39.90625</v>
      </c>
      <c r="AH164">
        <f t="shared" si="9"/>
        <v>630.59375</v>
      </c>
      <c r="AI164">
        <f t="shared" si="12"/>
        <v>16.801879404855129</v>
      </c>
      <c r="AJ164">
        <f t="shared" si="10"/>
        <v>0.6917867527923699</v>
      </c>
      <c r="AK164">
        <f t="shared" si="11"/>
        <v>969.22931422660702</v>
      </c>
    </row>
    <row r="165" spans="1:37" x14ac:dyDescent="0.3">
      <c r="A165">
        <v>163</v>
      </c>
      <c r="B165">
        <v>453</v>
      </c>
      <c r="C165" t="s">
        <v>91</v>
      </c>
      <c r="D165">
        <v>2.0685737502554001E-2</v>
      </c>
      <c r="E165">
        <v>6144</v>
      </c>
      <c r="F165">
        <v>24576</v>
      </c>
      <c r="G165">
        <v>4</v>
      </c>
      <c r="H165">
        <v>4.9776653660972396</v>
      </c>
      <c r="I165">
        <v>12.026117300512199</v>
      </c>
      <c r="J165">
        <v>-0.36847753156040203</v>
      </c>
      <c r="K165" t="b">
        <v>1</v>
      </c>
      <c r="L165">
        <v>260.5</v>
      </c>
      <c r="M165" t="s">
        <v>92</v>
      </c>
      <c r="N165">
        <v>12.1103116564892</v>
      </c>
      <c r="O165" t="s">
        <v>101</v>
      </c>
      <c r="P165">
        <v>2.4159999999999999</v>
      </c>
      <c r="Q165" t="s">
        <v>259</v>
      </c>
      <c r="R165" s="1" t="s">
        <v>1941</v>
      </c>
      <c r="S165">
        <v>0</v>
      </c>
      <c r="T165" t="s">
        <v>101</v>
      </c>
      <c r="U165">
        <v>6144</v>
      </c>
      <c r="V165">
        <v>256</v>
      </c>
      <c r="W165">
        <v>6144</v>
      </c>
      <c r="X165">
        <v>1</v>
      </c>
      <c r="Y165">
        <v>0.24860408538107701</v>
      </c>
      <c r="Z165">
        <v>260.5</v>
      </c>
      <c r="AA165" t="s">
        <v>101</v>
      </c>
      <c r="AB165" t="s">
        <v>94</v>
      </c>
      <c r="AC165">
        <v>16.140625</v>
      </c>
      <c r="AE165">
        <v>0</v>
      </c>
      <c r="AF165">
        <v>260.5</v>
      </c>
      <c r="AG165">
        <v>38.875</v>
      </c>
      <c r="AH165">
        <f t="shared" si="9"/>
        <v>221.625</v>
      </c>
      <c r="AI165">
        <f t="shared" si="12"/>
        <v>6.70096463022508</v>
      </c>
      <c r="AJ165">
        <f t="shared" si="10"/>
        <v>0.6917867527923699</v>
      </c>
      <c r="AK165">
        <f t="shared" si="11"/>
        <v>376.561128047772</v>
      </c>
    </row>
    <row r="166" spans="1:37" x14ac:dyDescent="0.3">
      <c r="A166">
        <v>164</v>
      </c>
      <c r="B166">
        <v>460</v>
      </c>
      <c r="C166" t="s">
        <v>91</v>
      </c>
      <c r="D166">
        <v>4.2829037224174901E-2</v>
      </c>
      <c r="E166">
        <v>6144</v>
      </c>
      <c r="F166">
        <v>18432</v>
      </c>
      <c r="G166">
        <v>3</v>
      </c>
      <c r="H166">
        <v>2.6010655002939602</v>
      </c>
      <c r="I166">
        <v>9.2815364629630306</v>
      </c>
      <c r="J166">
        <v>-1.0696697808220099</v>
      </c>
      <c r="K166" t="b">
        <v>1</v>
      </c>
      <c r="L166">
        <v>3694</v>
      </c>
      <c r="M166" t="s">
        <v>92</v>
      </c>
      <c r="N166">
        <v>9.3844299308208399</v>
      </c>
      <c r="O166">
        <v>4.7850000000000001</v>
      </c>
      <c r="P166">
        <v>3.5680000000000001</v>
      </c>
      <c r="Q166" t="s">
        <v>260</v>
      </c>
      <c r="S166">
        <v>0</v>
      </c>
      <c r="T166">
        <v>60770</v>
      </c>
      <c r="U166">
        <v>6144</v>
      </c>
      <c r="V166">
        <v>1878</v>
      </c>
      <c r="W166">
        <v>6144</v>
      </c>
      <c r="X166">
        <v>1</v>
      </c>
      <c r="Y166">
        <v>3.6945479333035998E-2</v>
      </c>
      <c r="Z166">
        <v>3694</v>
      </c>
      <c r="AA166">
        <v>16.45</v>
      </c>
      <c r="AB166" t="s">
        <v>94</v>
      </c>
      <c r="AC166">
        <v>60.78125</v>
      </c>
      <c r="AE166">
        <v>0</v>
      </c>
      <c r="AF166">
        <v>3694</v>
      </c>
      <c r="AG166">
        <v>7.71484375</v>
      </c>
      <c r="AH166">
        <f t="shared" si="9"/>
        <v>3686.28515625</v>
      </c>
      <c r="AI166">
        <f t="shared" si="12"/>
        <v>478.81721518987342</v>
      </c>
      <c r="AJ166">
        <f t="shared" si="10"/>
        <v>0.34312180411306237</v>
      </c>
      <c r="AK166">
        <f t="shared" si="11"/>
        <v>10765.856193687961</v>
      </c>
    </row>
    <row r="167" spans="1:37" x14ac:dyDescent="0.3">
      <c r="A167">
        <v>165</v>
      </c>
      <c r="B167">
        <v>461</v>
      </c>
      <c r="C167" t="s">
        <v>91</v>
      </c>
      <c r="D167">
        <v>5.8052720419546101E-2</v>
      </c>
      <c r="E167">
        <v>6144</v>
      </c>
      <c r="F167">
        <v>6144</v>
      </c>
      <c r="G167">
        <v>1</v>
      </c>
      <c r="H167">
        <v>7.5045999234713099</v>
      </c>
      <c r="I167">
        <v>11.3814879698739</v>
      </c>
      <c r="J167">
        <v>-1.1419990672788001</v>
      </c>
      <c r="K167" t="b">
        <v>1</v>
      </c>
      <c r="L167">
        <v>32.840000000000003</v>
      </c>
      <c r="M167" t="s">
        <v>92</v>
      </c>
      <c r="N167">
        <v>11.4277033712692</v>
      </c>
      <c r="O167">
        <v>4.0469999999999997</v>
      </c>
      <c r="P167">
        <v>1.5169999999999999</v>
      </c>
      <c r="Q167" t="s">
        <v>261</v>
      </c>
      <c r="S167">
        <v>0</v>
      </c>
      <c r="T167">
        <v>11180</v>
      </c>
      <c r="U167">
        <v>6144</v>
      </c>
      <c r="V167">
        <v>271</v>
      </c>
      <c r="W167">
        <v>6144</v>
      </c>
      <c r="X167">
        <v>1</v>
      </c>
      <c r="Y167">
        <v>0.39512630595127002</v>
      </c>
      <c r="Z167">
        <v>32.840000000000003</v>
      </c>
      <c r="AA167">
        <v>340.5</v>
      </c>
      <c r="AB167" t="s">
        <v>94</v>
      </c>
      <c r="AC167">
        <v>5.73046875</v>
      </c>
      <c r="AD167" t="s">
        <v>98</v>
      </c>
      <c r="AE167">
        <v>3</v>
      </c>
      <c r="AF167">
        <v>32.84375</v>
      </c>
      <c r="AG167">
        <v>6.3671875</v>
      </c>
      <c r="AH167">
        <f t="shared" si="9"/>
        <v>26.4765625</v>
      </c>
      <c r="AI167">
        <f t="shared" si="12"/>
        <v>5.1582822085889575</v>
      </c>
      <c r="AJ167">
        <f t="shared" si="10"/>
        <v>0.31918032069061553</v>
      </c>
      <c r="AK167">
        <f t="shared" si="11"/>
        <v>102.900297640329</v>
      </c>
    </row>
    <row r="168" spans="1:37" x14ac:dyDescent="0.3">
      <c r="A168">
        <v>166</v>
      </c>
      <c r="B168">
        <v>463</v>
      </c>
      <c r="C168" t="s">
        <v>91</v>
      </c>
      <c r="D168">
        <v>2.1359103752992901E-2</v>
      </c>
      <c r="E168">
        <v>6144</v>
      </c>
      <c r="F168">
        <v>24576</v>
      </c>
      <c r="G168">
        <v>4</v>
      </c>
      <c r="H168">
        <v>4.5819401035559997</v>
      </c>
      <c r="I168">
        <v>12.985146660663601</v>
      </c>
      <c r="J168">
        <v>-0.36847753156040203</v>
      </c>
      <c r="K168" t="b">
        <v>1</v>
      </c>
      <c r="L168">
        <v>681.5</v>
      </c>
      <c r="M168" t="s">
        <v>92</v>
      </c>
      <c r="N168">
        <v>12.984502898337301</v>
      </c>
      <c r="O168" t="s">
        <v>101</v>
      </c>
      <c r="P168">
        <v>2.8340000000000001</v>
      </c>
      <c r="Q168" t="s">
        <v>262</v>
      </c>
      <c r="S168">
        <v>0</v>
      </c>
      <c r="T168" t="s">
        <v>101</v>
      </c>
      <c r="U168">
        <v>6144</v>
      </c>
      <c r="V168">
        <v>310</v>
      </c>
      <c r="W168">
        <v>6144</v>
      </c>
      <c r="X168">
        <v>1</v>
      </c>
      <c r="Y168">
        <v>0.203440527137879</v>
      </c>
      <c r="Z168">
        <v>681.5</v>
      </c>
      <c r="AA168" t="s">
        <v>101</v>
      </c>
      <c r="AB168" t="s">
        <v>94</v>
      </c>
      <c r="AC168">
        <v>26.109375</v>
      </c>
      <c r="AE168">
        <v>0</v>
      </c>
      <c r="AF168">
        <v>681.5</v>
      </c>
      <c r="AG168">
        <v>31.8125</v>
      </c>
      <c r="AH168">
        <f t="shared" si="9"/>
        <v>649.6875</v>
      </c>
      <c r="AI168">
        <f t="shared" si="12"/>
        <v>21.422396856581532</v>
      </c>
      <c r="AJ168">
        <f t="shared" si="10"/>
        <v>0.6917867527923699</v>
      </c>
      <c r="AK168">
        <f t="shared" si="11"/>
        <v>985.13016800213677</v>
      </c>
    </row>
    <row r="169" spans="1:37" x14ac:dyDescent="0.3">
      <c r="A169">
        <v>167</v>
      </c>
      <c r="B169">
        <v>464</v>
      </c>
      <c r="C169" t="s">
        <v>91</v>
      </c>
      <c r="D169">
        <v>1.11269267706434E-2</v>
      </c>
      <c r="E169">
        <v>6144</v>
      </c>
      <c r="F169">
        <v>24576</v>
      </c>
      <c r="G169">
        <v>4</v>
      </c>
      <c r="H169">
        <v>4.7569693793397096</v>
      </c>
      <c r="I169">
        <v>11.8459686692541</v>
      </c>
      <c r="J169">
        <v>-0.36847753156040203</v>
      </c>
      <c r="K169" t="b">
        <v>1</v>
      </c>
      <c r="L169">
        <v>309</v>
      </c>
      <c r="M169" t="s">
        <v>92</v>
      </c>
      <c r="N169">
        <v>11.939540240777401</v>
      </c>
      <c r="O169" t="s">
        <v>101</v>
      </c>
      <c r="P169">
        <v>2.4900000000000002</v>
      </c>
      <c r="Q169" t="s">
        <v>263</v>
      </c>
      <c r="R169" s="1" t="s">
        <v>1941</v>
      </c>
      <c r="S169">
        <v>0</v>
      </c>
      <c r="T169" t="s">
        <v>101</v>
      </c>
      <c r="U169">
        <v>6144</v>
      </c>
      <c r="V169">
        <v>230</v>
      </c>
      <c r="W169">
        <v>6144</v>
      </c>
      <c r="X169">
        <v>1</v>
      </c>
      <c r="Y169">
        <v>0.24772722478824999</v>
      </c>
      <c r="Z169">
        <v>309</v>
      </c>
      <c r="AA169" t="s">
        <v>101</v>
      </c>
      <c r="AB169" t="s">
        <v>94</v>
      </c>
      <c r="AC169">
        <v>17.578125</v>
      </c>
      <c r="AE169">
        <v>0</v>
      </c>
      <c r="AF169">
        <v>309</v>
      </c>
      <c r="AG169">
        <v>41.1875</v>
      </c>
      <c r="AH169">
        <f t="shared" si="9"/>
        <v>267.8125</v>
      </c>
      <c r="AI169">
        <f t="shared" si="12"/>
        <v>7.5022761760242789</v>
      </c>
      <c r="AJ169">
        <f t="shared" si="10"/>
        <v>0.6917867527923699</v>
      </c>
      <c r="AK169">
        <f t="shared" si="11"/>
        <v>446.66943787624393</v>
      </c>
    </row>
    <row r="170" spans="1:37" x14ac:dyDescent="0.3">
      <c r="A170">
        <v>168</v>
      </c>
      <c r="B170">
        <v>471</v>
      </c>
      <c r="C170" t="s">
        <v>91</v>
      </c>
      <c r="D170">
        <v>3.62439284344429E-2</v>
      </c>
      <c r="E170">
        <v>6144</v>
      </c>
      <c r="F170">
        <v>18432</v>
      </c>
      <c r="G170">
        <v>3</v>
      </c>
      <c r="H170">
        <v>2.0445793193647499</v>
      </c>
      <c r="I170">
        <v>7.2718338682875396</v>
      </c>
      <c r="J170">
        <v>-1.0752953919908801</v>
      </c>
      <c r="K170" t="b">
        <v>1</v>
      </c>
      <c r="L170">
        <v>3596</v>
      </c>
      <c r="M170" t="s">
        <v>92</v>
      </c>
      <c r="N170">
        <v>7.5036052897824899</v>
      </c>
      <c r="O170">
        <v>4.766</v>
      </c>
      <c r="P170">
        <v>3.5569999999999999</v>
      </c>
      <c r="Q170" t="s">
        <v>264</v>
      </c>
      <c r="S170">
        <v>0</v>
      </c>
      <c r="T170">
        <v>58430</v>
      </c>
      <c r="U170">
        <v>6144</v>
      </c>
      <c r="V170">
        <v>128</v>
      </c>
      <c r="W170">
        <v>6144</v>
      </c>
      <c r="X170">
        <v>1</v>
      </c>
      <c r="Y170">
        <v>9.2328640026256001E-2</v>
      </c>
      <c r="Z170">
        <v>3596</v>
      </c>
      <c r="AA170">
        <v>16.25</v>
      </c>
      <c r="AB170" t="s">
        <v>94</v>
      </c>
      <c r="AC170">
        <v>59.96875</v>
      </c>
      <c r="AE170">
        <v>0</v>
      </c>
      <c r="AF170">
        <v>3596</v>
      </c>
      <c r="AG170">
        <v>29.859375</v>
      </c>
      <c r="AH170">
        <f t="shared" si="9"/>
        <v>3566.140625</v>
      </c>
      <c r="AI170">
        <f t="shared" si="12"/>
        <v>120.43118785975929</v>
      </c>
      <c r="AJ170">
        <f t="shared" si="10"/>
        <v>0.34119695356631791</v>
      </c>
      <c r="AK170">
        <f t="shared" si="11"/>
        <v>10539.367255226829</v>
      </c>
    </row>
    <row r="171" spans="1:37" x14ac:dyDescent="0.3">
      <c r="A171">
        <v>169</v>
      </c>
      <c r="B171">
        <v>472</v>
      </c>
      <c r="C171" t="s">
        <v>91</v>
      </c>
      <c r="D171">
        <v>8.7043840145896195E-2</v>
      </c>
      <c r="E171">
        <v>6144</v>
      </c>
      <c r="F171">
        <v>6144</v>
      </c>
      <c r="G171">
        <v>1</v>
      </c>
      <c r="H171">
        <v>6.16357255440803</v>
      </c>
      <c r="I171">
        <v>13.4587385074769</v>
      </c>
      <c r="J171">
        <v>-1.13798077358676</v>
      </c>
      <c r="K171" t="b">
        <v>1</v>
      </c>
      <c r="L171">
        <v>152.5</v>
      </c>
      <c r="M171" t="s">
        <v>92</v>
      </c>
      <c r="N171">
        <v>13.462792599990401</v>
      </c>
      <c r="O171">
        <v>4.0659999999999998</v>
      </c>
      <c r="P171">
        <v>2.1840000000000002</v>
      </c>
      <c r="Q171" t="s">
        <v>265</v>
      </c>
      <c r="S171">
        <v>0</v>
      </c>
      <c r="T171">
        <v>11660</v>
      </c>
      <c r="U171">
        <v>6144</v>
      </c>
      <c r="V171">
        <v>417</v>
      </c>
      <c r="W171">
        <v>6144</v>
      </c>
      <c r="X171">
        <v>1</v>
      </c>
      <c r="Y171">
        <v>0.25286123588923898</v>
      </c>
      <c r="Z171">
        <v>152.5</v>
      </c>
      <c r="AA171">
        <v>76.5</v>
      </c>
      <c r="AB171" t="s">
        <v>94</v>
      </c>
      <c r="AC171">
        <v>12.3515625</v>
      </c>
      <c r="AD171" t="s">
        <v>98</v>
      </c>
      <c r="AE171">
        <v>4</v>
      </c>
      <c r="AF171">
        <v>152.5</v>
      </c>
      <c r="AG171">
        <v>5.9140625</v>
      </c>
      <c r="AH171">
        <f t="shared" si="9"/>
        <v>146.5859375</v>
      </c>
      <c r="AI171">
        <f t="shared" si="12"/>
        <v>25.785997357992073</v>
      </c>
      <c r="AJ171">
        <f t="shared" si="10"/>
        <v>0.32046546126677583</v>
      </c>
      <c r="AK171">
        <f t="shared" si="11"/>
        <v>475.8703150011205</v>
      </c>
    </row>
    <row r="172" spans="1:37" x14ac:dyDescent="0.3">
      <c r="A172">
        <v>170</v>
      </c>
      <c r="B172">
        <v>474</v>
      </c>
      <c r="C172" t="s">
        <v>91</v>
      </c>
      <c r="D172">
        <v>2.21694975796271E-2</v>
      </c>
      <c r="E172">
        <v>6144</v>
      </c>
      <c r="F172">
        <v>24576</v>
      </c>
      <c r="G172">
        <v>4</v>
      </c>
      <c r="H172">
        <v>4.2939355823209402</v>
      </c>
      <c r="I172">
        <v>12.3450647991727</v>
      </c>
      <c r="J172">
        <v>-0.36847753156040203</v>
      </c>
      <c r="K172" t="b">
        <v>1</v>
      </c>
      <c r="L172">
        <v>748.5</v>
      </c>
      <c r="M172" t="s">
        <v>92</v>
      </c>
      <c r="N172">
        <v>12.3451554219253</v>
      </c>
      <c r="O172" t="s">
        <v>101</v>
      </c>
      <c r="P172">
        <v>2.875</v>
      </c>
      <c r="Q172" t="s">
        <v>266</v>
      </c>
      <c r="S172">
        <v>0</v>
      </c>
      <c r="T172" t="s">
        <v>101</v>
      </c>
      <c r="U172">
        <v>6144</v>
      </c>
      <c r="V172">
        <v>502</v>
      </c>
      <c r="W172">
        <v>6144</v>
      </c>
      <c r="X172">
        <v>1</v>
      </c>
      <c r="Y172">
        <v>0.14701553987623101</v>
      </c>
      <c r="Z172">
        <v>748.5</v>
      </c>
      <c r="AA172" t="s">
        <v>101</v>
      </c>
      <c r="AB172" t="s">
        <v>94</v>
      </c>
      <c r="AC172">
        <v>27.359375</v>
      </c>
      <c r="AE172">
        <v>0</v>
      </c>
      <c r="AF172">
        <v>748.5</v>
      </c>
      <c r="AG172">
        <v>25.828125</v>
      </c>
      <c r="AH172">
        <f t="shared" si="9"/>
        <v>722.671875</v>
      </c>
      <c r="AI172">
        <f t="shared" si="12"/>
        <v>28.980036297640652</v>
      </c>
      <c r="AJ172">
        <f t="shared" si="10"/>
        <v>0.6917867527923699</v>
      </c>
      <c r="AK172">
        <f t="shared" si="11"/>
        <v>1081.9808228167269</v>
      </c>
    </row>
    <row r="173" spans="1:37" x14ac:dyDescent="0.3">
      <c r="A173">
        <v>171</v>
      </c>
      <c r="B173">
        <v>475</v>
      </c>
      <c r="C173" t="s">
        <v>91</v>
      </c>
      <c r="D173">
        <v>2.3058809505758698E-2</v>
      </c>
      <c r="E173">
        <v>6144</v>
      </c>
      <c r="F173">
        <v>24576</v>
      </c>
      <c r="G173">
        <v>4</v>
      </c>
      <c r="H173">
        <v>4.1058182241040102</v>
      </c>
      <c r="I173">
        <v>11.467421993103001</v>
      </c>
      <c r="J173">
        <v>-0.36847753156040203</v>
      </c>
      <c r="K173" t="b">
        <v>1</v>
      </c>
      <c r="L173">
        <v>619.5</v>
      </c>
      <c r="M173" t="s">
        <v>92</v>
      </c>
      <c r="N173">
        <v>11.5035727992228</v>
      </c>
      <c r="O173" t="s">
        <v>101</v>
      </c>
      <c r="P173">
        <v>2.7930000000000001</v>
      </c>
      <c r="Q173" t="s">
        <v>267</v>
      </c>
      <c r="R173" s="1" t="s">
        <v>1941</v>
      </c>
      <c r="S173">
        <v>0</v>
      </c>
      <c r="T173" t="s">
        <v>101</v>
      </c>
      <c r="U173">
        <v>6144</v>
      </c>
      <c r="V173">
        <v>457</v>
      </c>
      <c r="W173">
        <v>6144</v>
      </c>
      <c r="X173">
        <v>1</v>
      </c>
      <c r="Y173">
        <v>0.145284048658815</v>
      </c>
      <c r="Z173">
        <v>619.5</v>
      </c>
      <c r="AA173" t="s">
        <v>101</v>
      </c>
      <c r="AB173" t="s">
        <v>94</v>
      </c>
      <c r="AC173">
        <v>24.890625</v>
      </c>
      <c r="AE173">
        <v>0</v>
      </c>
      <c r="AF173">
        <v>619.5</v>
      </c>
      <c r="AG173">
        <v>31.46875</v>
      </c>
      <c r="AH173">
        <f t="shared" si="9"/>
        <v>588.03125</v>
      </c>
      <c r="AI173">
        <f t="shared" si="12"/>
        <v>19.686196623634558</v>
      </c>
      <c r="AJ173">
        <f t="shared" si="10"/>
        <v>0.6917867527923699</v>
      </c>
      <c r="AK173">
        <f t="shared" si="11"/>
        <v>895.50717399460564</v>
      </c>
    </row>
    <row r="174" spans="1:37" x14ac:dyDescent="0.3">
      <c r="A174">
        <v>172</v>
      </c>
      <c r="B174">
        <v>482</v>
      </c>
      <c r="C174" t="s">
        <v>91</v>
      </c>
      <c r="D174">
        <v>3.0498750502925401E-2</v>
      </c>
      <c r="E174">
        <v>6144</v>
      </c>
      <c r="F174">
        <v>18432</v>
      </c>
      <c r="G174">
        <v>3</v>
      </c>
      <c r="H174">
        <v>2.1157892032904702</v>
      </c>
      <c r="I174">
        <v>6.9506981248722202</v>
      </c>
      <c r="J174">
        <v>-1.0857429555901901</v>
      </c>
      <c r="K174" t="b">
        <v>1</v>
      </c>
      <c r="L174">
        <v>1931</v>
      </c>
      <c r="M174" t="s">
        <v>92</v>
      </c>
      <c r="N174">
        <v>7.1344351213694503</v>
      </c>
      <c r="O174">
        <v>4.516</v>
      </c>
      <c r="P174">
        <v>3.2850000000000001</v>
      </c>
      <c r="Q174" t="s">
        <v>268</v>
      </c>
      <c r="S174">
        <v>0</v>
      </c>
      <c r="T174">
        <v>32930</v>
      </c>
      <c r="U174">
        <v>6144</v>
      </c>
      <c r="V174">
        <v>73</v>
      </c>
      <c r="W174">
        <v>6144</v>
      </c>
      <c r="X174">
        <v>1</v>
      </c>
      <c r="Y174">
        <v>0.13059324838217301</v>
      </c>
      <c r="Z174">
        <v>1931</v>
      </c>
      <c r="AA174">
        <v>17.05</v>
      </c>
      <c r="AB174" t="s">
        <v>94</v>
      </c>
      <c r="AC174">
        <v>43.9375</v>
      </c>
      <c r="AE174">
        <v>0</v>
      </c>
      <c r="AF174">
        <v>1931</v>
      </c>
      <c r="AG174">
        <v>26.5</v>
      </c>
      <c r="AH174">
        <f t="shared" si="9"/>
        <v>1904.5</v>
      </c>
      <c r="AI174">
        <f t="shared" si="12"/>
        <v>72.867924528301884</v>
      </c>
      <c r="AJ174">
        <f t="shared" si="10"/>
        <v>0.33765083310887839</v>
      </c>
      <c r="AK174">
        <f t="shared" si="11"/>
        <v>5718.9256197609693</v>
      </c>
    </row>
    <row r="175" spans="1:37" x14ac:dyDescent="0.3">
      <c r="A175">
        <v>173</v>
      </c>
      <c r="B175">
        <v>483</v>
      </c>
      <c r="C175" t="s">
        <v>91</v>
      </c>
      <c r="D175">
        <v>6.0403949134412403E-2</v>
      </c>
      <c r="E175">
        <v>6144</v>
      </c>
      <c r="F175">
        <v>6144</v>
      </c>
      <c r="G175">
        <v>1</v>
      </c>
      <c r="H175">
        <v>2.3987724674778499</v>
      </c>
      <c r="I175">
        <v>5.2332594651811704</v>
      </c>
      <c r="J175">
        <v>-1.1026197890967699</v>
      </c>
      <c r="K175" t="b">
        <v>1</v>
      </c>
      <c r="L175">
        <v>151.80000000000001</v>
      </c>
      <c r="M175" t="s">
        <v>92</v>
      </c>
      <c r="N175">
        <v>5.5333460042621203</v>
      </c>
      <c r="O175">
        <v>3.85</v>
      </c>
      <c r="P175">
        <v>2.1819999999999999</v>
      </c>
      <c r="Q175" t="s">
        <v>269</v>
      </c>
      <c r="S175">
        <v>0</v>
      </c>
      <c r="T175">
        <v>7070</v>
      </c>
      <c r="U175">
        <v>6144</v>
      </c>
      <c r="V175">
        <v>33</v>
      </c>
      <c r="W175">
        <v>6144</v>
      </c>
      <c r="X175">
        <v>1</v>
      </c>
      <c r="Y175">
        <v>0.24349503235391101</v>
      </c>
      <c r="Z175">
        <v>151.80000000000001</v>
      </c>
      <c r="AA175">
        <v>46.6</v>
      </c>
      <c r="AB175" t="s">
        <v>94</v>
      </c>
      <c r="AC175">
        <v>12.3203125</v>
      </c>
      <c r="AE175">
        <v>15</v>
      </c>
      <c r="AF175">
        <v>151.75</v>
      </c>
      <c r="AG175">
        <v>7.953125</v>
      </c>
      <c r="AH175">
        <f t="shared" si="9"/>
        <v>143.796875</v>
      </c>
      <c r="AI175">
        <f t="shared" si="12"/>
        <v>19.080550098231829</v>
      </c>
      <c r="AJ175">
        <f t="shared" si="10"/>
        <v>0.33200017296171275</v>
      </c>
      <c r="AK175">
        <f t="shared" si="11"/>
        <v>457.07807512949779</v>
      </c>
    </row>
    <row r="176" spans="1:37" x14ac:dyDescent="0.3">
      <c r="A176">
        <v>174</v>
      </c>
      <c r="B176">
        <v>485</v>
      </c>
      <c r="C176" t="s">
        <v>91</v>
      </c>
      <c r="D176">
        <v>3.14991973105078E-2</v>
      </c>
      <c r="E176">
        <v>6144</v>
      </c>
      <c r="F176">
        <v>24576</v>
      </c>
      <c r="G176">
        <v>4</v>
      </c>
      <c r="H176">
        <v>3.77688540760923</v>
      </c>
      <c r="I176">
        <v>11.1978750952164</v>
      </c>
      <c r="J176">
        <v>-0.36847753156040203</v>
      </c>
      <c r="K176" t="b">
        <v>1</v>
      </c>
      <c r="L176">
        <v>923.5</v>
      </c>
      <c r="M176" t="s">
        <v>92</v>
      </c>
      <c r="N176">
        <v>11.226111882711001</v>
      </c>
      <c r="O176" t="s">
        <v>101</v>
      </c>
      <c r="P176">
        <v>2.9649999999999999</v>
      </c>
      <c r="Q176" t="s">
        <v>270</v>
      </c>
      <c r="S176">
        <v>0</v>
      </c>
      <c r="T176" t="s">
        <v>101</v>
      </c>
      <c r="U176">
        <v>6144</v>
      </c>
      <c r="V176">
        <v>1010</v>
      </c>
      <c r="W176">
        <v>6144</v>
      </c>
      <c r="X176">
        <v>1</v>
      </c>
      <c r="Y176">
        <v>8.7377028536307896E-2</v>
      </c>
      <c r="Z176">
        <v>923.5</v>
      </c>
      <c r="AA176" t="s">
        <v>101</v>
      </c>
      <c r="AB176" t="s">
        <v>94</v>
      </c>
      <c r="AC176">
        <v>30.390625</v>
      </c>
      <c r="AE176">
        <v>0</v>
      </c>
      <c r="AF176">
        <v>923.5</v>
      </c>
      <c r="AG176">
        <v>17.40625</v>
      </c>
      <c r="AH176">
        <f t="shared" si="9"/>
        <v>906.09375</v>
      </c>
      <c r="AI176">
        <f t="shared" si="12"/>
        <v>53.055655296229801</v>
      </c>
      <c r="AJ176">
        <f t="shared" si="10"/>
        <v>0.6917867527923699</v>
      </c>
      <c r="AK176">
        <f t="shared" si="11"/>
        <v>1334.9489510637907</v>
      </c>
    </row>
    <row r="177" spans="1:37" x14ac:dyDescent="0.3">
      <c r="A177">
        <v>175</v>
      </c>
      <c r="B177">
        <v>486</v>
      </c>
      <c r="C177" t="s">
        <v>91</v>
      </c>
      <c r="D177">
        <v>3.4441449528083402E-2</v>
      </c>
      <c r="E177">
        <v>6144</v>
      </c>
      <c r="F177">
        <v>24576</v>
      </c>
      <c r="G177">
        <v>4</v>
      </c>
      <c r="H177">
        <v>3.4526456276452802</v>
      </c>
      <c r="I177">
        <v>12.0303121088265</v>
      </c>
      <c r="J177">
        <v>-0.36847753156040203</v>
      </c>
      <c r="K177" t="b">
        <v>1</v>
      </c>
      <c r="L177">
        <v>3046</v>
      </c>
      <c r="M177" t="s">
        <v>92</v>
      </c>
      <c r="N177">
        <v>12.052271274579001</v>
      </c>
      <c r="O177" t="s">
        <v>101</v>
      </c>
      <c r="P177">
        <v>3.484</v>
      </c>
      <c r="Q177" t="s">
        <v>271</v>
      </c>
      <c r="R177" s="1" t="s">
        <v>1941</v>
      </c>
      <c r="S177">
        <v>0</v>
      </c>
      <c r="T177" t="s">
        <v>101</v>
      </c>
      <c r="U177">
        <v>6144</v>
      </c>
      <c r="V177">
        <v>910</v>
      </c>
      <c r="W177">
        <v>6144</v>
      </c>
      <c r="X177">
        <v>1</v>
      </c>
      <c r="Y177">
        <v>8.13044108585948E-2</v>
      </c>
      <c r="Z177">
        <v>3046</v>
      </c>
      <c r="AA177" t="s">
        <v>101</v>
      </c>
      <c r="AB177" t="s">
        <v>94</v>
      </c>
      <c r="AC177">
        <v>55.1875</v>
      </c>
      <c r="AE177">
        <v>0</v>
      </c>
      <c r="AF177">
        <v>3046</v>
      </c>
      <c r="AG177">
        <v>17.34375</v>
      </c>
      <c r="AH177">
        <f t="shared" si="9"/>
        <v>3028.65625</v>
      </c>
      <c r="AI177">
        <f t="shared" si="12"/>
        <v>175.62522522522522</v>
      </c>
      <c r="AJ177">
        <f t="shared" si="10"/>
        <v>0.6917867527923699</v>
      </c>
      <c r="AK177">
        <f t="shared" si="11"/>
        <v>4403.090963660321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4CA7A-11D0-4A18-9CCD-4EF15B090EAA}">
  <dimension ref="A1:BH242"/>
  <sheetViews>
    <sheetView topLeftCell="AD1" workbookViewId="0">
      <selection activeCell="H242" sqref="H242"/>
    </sheetView>
  </sheetViews>
  <sheetFormatPr defaultRowHeight="14.4" x14ac:dyDescent="0.3"/>
  <cols>
    <col min="1" max="1" width="4" bestFit="1" customWidth="1"/>
    <col min="2" max="2" width="7.88671875" bestFit="1" customWidth="1"/>
    <col min="3" max="3" width="30.44140625" bestFit="1" customWidth="1"/>
    <col min="4" max="4" width="12" bestFit="1" customWidth="1"/>
    <col min="5" max="5" width="5" bestFit="1" customWidth="1"/>
    <col min="6" max="6" width="6" bestFit="1" customWidth="1"/>
    <col min="7" max="8" width="12" bestFit="1" customWidth="1"/>
    <col min="9" max="9" width="15" bestFit="1" customWidth="1"/>
    <col min="10" max="10" width="12.6640625" bestFit="1" customWidth="1"/>
    <col min="11" max="11" width="7.88671875" bestFit="1" customWidth="1"/>
    <col min="12" max="12" width="11.88671875" bestFit="1" customWidth="1"/>
    <col min="13" max="13" width="22.44140625" bestFit="1" customWidth="1"/>
    <col min="14" max="14" width="17.21875" bestFit="1" customWidth="1"/>
    <col min="15" max="15" width="12.109375" customWidth="1"/>
    <col min="16" max="16" width="19.44140625" bestFit="1" customWidth="1"/>
    <col min="17" max="17" width="39.44140625" bestFit="1" customWidth="1"/>
    <col min="18" max="18" width="39.44140625" customWidth="1"/>
    <col min="19" max="19" width="11.21875" bestFit="1" customWidth="1"/>
    <col min="20" max="20" width="7.77734375" bestFit="1" customWidth="1"/>
    <col min="21" max="21" width="12.44140625" bestFit="1" customWidth="1"/>
    <col min="22" max="22" width="16.21875" bestFit="1" customWidth="1"/>
    <col min="23" max="23" width="11.21875" bestFit="1" customWidth="1"/>
    <col min="24" max="24" width="2.33203125" bestFit="1" customWidth="1"/>
    <col min="25" max="25" width="12" bestFit="1" customWidth="1"/>
    <col min="26" max="26" width="15.6640625" bestFit="1" customWidth="1"/>
    <col min="27" max="27" width="11" bestFit="1" customWidth="1"/>
    <col min="28" max="28" width="7.33203125" bestFit="1" customWidth="1"/>
    <col min="29" max="29" width="12" bestFit="1" customWidth="1"/>
    <col min="30" max="30" width="13.21875" bestFit="1" customWidth="1"/>
    <col min="31" max="31" width="14.6640625" bestFit="1" customWidth="1"/>
    <col min="32" max="33" width="12" bestFit="1" customWidth="1"/>
    <col min="35" max="35" width="12" bestFit="1" customWidth="1"/>
    <col min="36" max="36" width="13.33203125" bestFit="1" customWidth="1"/>
    <col min="37" max="37" width="18.33203125" bestFit="1" customWidth="1"/>
    <col min="40" max="40" width="12.6640625" bestFit="1" customWidth="1"/>
    <col min="42" max="42" width="13" bestFit="1" customWidth="1"/>
    <col min="45" max="45" width="12" bestFit="1" customWidth="1"/>
    <col min="47" max="47" width="12" bestFit="1" customWidth="1"/>
    <col min="60" max="60" width="15.6640625" bestFit="1" customWidth="1"/>
  </cols>
  <sheetData>
    <row r="1" spans="1:60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1940</v>
      </c>
      <c r="S1" t="s">
        <v>76</v>
      </c>
      <c r="T1" t="s">
        <v>77</v>
      </c>
      <c r="U1" t="s">
        <v>78</v>
      </c>
      <c r="V1" t="s">
        <v>79</v>
      </c>
      <c r="W1" t="s">
        <v>80</v>
      </c>
      <c r="X1" t="s">
        <v>81</v>
      </c>
      <c r="Y1" t="s">
        <v>82</v>
      </c>
      <c r="Z1" t="s">
        <v>83</v>
      </c>
      <c r="AA1" t="s">
        <v>84</v>
      </c>
      <c r="AB1" t="s">
        <v>85</v>
      </c>
      <c r="AC1" t="s">
        <v>86</v>
      </c>
      <c r="AD1" t="s">
        <v>87</v>
      </c>
      <c r="AE1" t="s">
        <v>88</v>
      </c>
      <c r="AF1" t="s">
        <v>89</v>
      </c>
      <c r="AG1" t="s">
        <v>90</v>
      </c>
      <c r="AH1" t="s">
        <v>1226</v>
      </c>
      <c r="AI1" t="s">
        <v>1231</v>
      </c>
      <c r="AJ1" t="s">
        <v>1256</v>
      </c>
      <c r="AK1" t="s">
        <v>1257</v>
      </c>
      <c r="AS1" s="23" t="s">
        <v>272</v>
      </c>
      <c r="AT1" s="23" t="s">
        <v>1221</v>
      </c>
      <c r="AU1" s="23" t="s">
        <v>517</v>
      </c>
      <c r="AV1" s="33" t="s">
        <v>1215</v>
      </c>
      <c r="AW1" s="33" t="s">
        <v>1288</v>
      </c>
      <c r="AX1" s="33" t="s">
        <v>1217</v>
      </c>
      <c r="AY1" s="33" t="s">
        <v>1218</v>
      </c>
      <c r="AZ1" s="33" t="s">
        <v>1944</v>
      </c>
      <c r="BA1" s="33" t="s">
        <v>1945</v>
      </c>
      <c r="BB1" s="33" t="s">
        <v>1946</v>
      </c>
      <c r="BC1" s="33" t="s">
        <v>1947</v>
      </c>
      <c r="BD1" s="33" t="s">
        <v>1948</v>
      </c>
      <c r="BE1" s="33" t="s">
        <v>1949</v>
      </c>
      <c r="BF1" s="33" t="s">
        <v>1950</v>
      </c>
      <c r="BG1" s="33" t="s">
        <v>1943</v>
      </c>
      <c r="BH1" s="33" t="s">
        <v>1951</v>
      </c>
    </row>
    <row r="2" spans="1:60" x14ac:dyDescent="0.3">
      <c r="A2">
        <v>0</v>
      </c>
      <c r="B2">
        <v>4</v>
      </c>
      <c r="C2" t="s">
        <v>273</v>
      </c>
      <c r="D2">
        <v>5.0275272101869002E-2</v>
      </c>
      <c r="E2">
        <v>2050</v>
      </c>
      <c r="F2">
        <v>5120</v>
      </c>
      <c r="G2">
        <v>2.4975609756097499</v>
      </c>
      <c r="H2">
        <v>2.3678771304383202</v>
      </c>
      <c r="I2">
        <v>5.1889807428746</v>
      </c>
      <c r="J2">
        <v>-0.70199590800002498</v>
      </c>
      <c r="K2" t="b">
        <v>1</v>
      </c>
      <c r="L2">
        <v>155.1</v>
      </c>
      <c r="M2" t="s">
        <v>274</v>
      </c>
      <c r="N2">
        <v>5.1983441795698697</v>
      </c>
      <c r="O2">
        <v>2.8650000000000002</v>
      </c>
      <c r="P2">
        <v>2.1909999999999998</v>
      </c>
      <c r="Q2" t="s">
        <v>275</v>
      </c>
      <c r="S2">
        <v>0</v>
      </c>
      <c r="T2">
        <v>732.5</v>
      </c>
      <c r="U2">
        <v>2050</v>
      </c>
      <c r="V2">
        <v>609</v>
      </c>
      <c r="W2">
        <v>2050</v>
      </c>
      <c r="X2">
        <v>1</v>
      </c>
      <c r="Y2">
        <v>5.5429178529662497E-2</v>
      </c>
      <c r="Z2">
        <v>155.1</v>
      </c>
      <c r="AA2">
        <v>4.7229999999999999</v>
      </c>
      <c r="AB2" t="s">
        <v>94</v>
      </c>
      <c r="AC2">
        <v>12.453125</v>
      </c>
      <c r="AE2">
        <v>1</v>
      </c>
      <c r="AF2">
        <v>155.125</v>
      </c>
      <c r="AG2">
        <v>0.25634765625</v>
      </c>
      <c r="AH2">
        <f>AF2-AG2</f>
        <v>154.86865234375</v>
      </c>
      <c r="AI2">
        <f>AF2/AG2</f>
        <v>605.13523809523815</v>
      </c>
      <c r="AJ2">
        <f>EXP(J2)</f>
        <v>0.49559515366385865</v>
      </c>
      <c r="AK2">
        <f>AF2/AJ2</f>
        <v>313.00749987804517</v>
      </c>
      <c r="AS2">
        <f>_xlfn.MAXIFS($H$2:$H$500,$R$2:$R$500,"Y")</f>
        <v>4.7408027717143897</v>
      </c>
      <c r="AT2">
        <f>_xlfn.MINIFS(H2:H500,R2:R500,"Y")</f>
        <v>3.0625935161448199</v>
      </c>
      <c r="AU2">
        <f>H242</f>
        <v>4.1978296552217804</v>
      </c>
      <c r="AV2">
        <f>_xlfn.MAXIFS($Z$2:$Z$500,$R$2:$R$500,"Y")</f>
        <v>256</v>
      </c>
      <c r="AW2">
        <f>LOG(AV2)</f>
        <v>2.4082399653118496</v>
      </c>
      <c r="AX2">
        <f>_xlfn.MINIFS($Z$2:$Z$500,$R$2:$R$500,"Y")</f>
        <v>31.33</v>
      </c>
      <c r="AY2">
        <f>_xlfn.MAXIFS($AH$2:$AH$500,$R$2:$R$500,"Y")</f>
        <v>250.9453125</v>
      </c>
      <c r="AZ2">
        <f>AV2-AX2</f>
        <v>224.67000000000002</v>
      </c>
      <c r="BA2">
        <f>MAX($Z$2:$Z$500)</f>
        <v>830</v>
      </c>
      <c r="BB2">
        <f>MIN($Z$2:$Z$500)</f>
        <v>2.5880000000000001</v>
      </c>
      <c r="BC2">
        <f>BA2-BB2</f>
        <v>827.41200000000003</v>
      </c>
      <c r="BD2">
        <f>MEDIAN($Z$2:$Z$500)</f>
        <v>75.900000000000006</v>
      </c>
      <c r="BE2">
        <f>LOG10(BC2)</f>
        <v>2.9177218152010105</v>
      </c>
      <c r="BF2">
        <f>LOG(BD2)</f>
        <v>1.8802417758954804</v>
      </c>
      <c r="BG2">
        <f>MEDIAN(AH2:AH500)</f>
        <v>70.87890625</v>
      </c>
      <c r="BH2">
        <f>LOG(BG2)</f>
        <v>1.8505170072247257</v>
      </c>
    </row>
    <row r="3" spans="1:60" x14ac:dyDescent="0.3">
      <c r="A3">
        <v>1</v>
      </c>
      <c r="B3">
        <v>9</v>
      </c>
      <c r="C3" t="s">
        <v>91</v>
      </c>
      <c r="D3">
        <v>3.6362413392505497E-2</v>
      </c>
      <c r="E3">
        <v>5120</v>
      </c>
      <c r="F3">
        <v>5120</v>
      </c>
      <c r="G3">
        <v>1</v>
      </c>
      <c r="H3">
        <v>3.6807265407807601</v>
      </c>
      <c r="I3">
        <v>5.3916892687218096</v>
      </c>
      <c r="J3">
        <v>-1.0495783123618001</v>
      </c>
      <c r="K3" t="b">
        <v>1</v>
      </c>
      <c r="L3">
        <v>29.14</v>
      </c>
      <c r="M3" t="s">
        <v>92</v>
      </c>
      <c r="N3">
        <v>5.4370463589562998</v>
      </c>
      <c r="O3">
        <v>3.1230000000000002</v>
      </c>
      <c r="P3">
        <v>1.4650000000000001</v>
      </c>
      <c r="Q3" t="s">
        <v>276</v>
      </c>
      <c r="S3">
        <v>0</v>
      </c>
      <c r="T3">
        <v>1327</v>
      </c>
      <c r="U3">
        <v>5120</v>
      </c>
      <c r="V3">
        <v>412</v>
      </c>
      <c r="W3">
        <v>5120</v>
      </c>
      <c r="X3">
        <v>1</v>
      </c>
      <c r="Y3">
        <v>0.13206991736916801</v>
      </c>
      <c r="Z3">
        <v>29.14</v>
      </c>
      <c r="AA3">
        <v>45.53</v>
      </c>
      <c r="AB3" t="s">
        <v>94</v>
      </c>
      <c r="AC3">
        <v>5.3984375</v>
      </c>
      <c r="AE3">
        <v>8</v>
      </c>
      <c r="AF3">
        <v>29.140625</v>
      </c>
      <c r="AG3">
        <v>0.7353515625</v>
      </c>
      <c r="AH3">
        <f t="shared" ref="AH3:AH66" si="0">AF3-AG3</f>
        <v>28.4052734375</v>
      </c>
      <c r="AI3">
        <f t="shared" ref="AI3:AI66" si="1">AF3/AG3</f>
        <v>39.628154050464808</v>
      </c>
      <c r="AJ3">
        <f t="shared" ref="AJ3:AJ66" si="2">EXP(J3)</f>
        <v>0.35008534465151531</v>
      </c>
      <c r="AK3">
        <f t="shared" ref="AK3:AK66" si="3">AF3/AJ3</f>
        <v>83.238631508575111</v>
      </c>
      <c r="AM3" s="1"/>
      <c r="AN3" s="1" t="s">
        <v>52</v>
      </c>
      <c r="AP3" t="s">
        <v>1256</v>
      </c>
    </row>
    <row r="4" spans="1:60" x14ac:dyDescent="0.3">
      <c r="A4">
        <v>2</v>
      </c>
      <c r="B4">
        <v>10</v>
      </c>
      <c r="C4" t="s">
        <v>91</v>
      </c>
      <c r="D4">
        <v>4.1109298528020602E-2</v>
      </c>
      <c r="E4">
        <v>5120</v>
      </c>
      <c r="F4">
        <v>5120</v>
      </c>
      <c r="G4">
        <v>1</v>
      </c>
      <c r="H4">
        <v>3.0985585593909</v>
      </c>
      <c r="I4">
        <v>1.2792144833813499</v>
      </c>
      <c r="J4">
        <v>-1.0600258759611101</v>
      </c>
      <c r="K4" t="b">
        <v>1</v>
      </c>
      <c r="L4">
        <v>2.5880000000000001</v>
      </c>
      <c r="M4" t="s">
        <v>92</v>
      </c>
      <c r="N4">
        <v>2.4998052530143098</v>
      </c>
      <c r="O4">
        <v>2.91</v>
      </c>
      <c r="P4">
        <v>0.4128</v>
      </c>
      <c r="Q4" t="s">
        <v>277</v>
      </c>
      <c r="S4">
        <v>0</v>
      </c>
      <c r="T4">
        <v>814.5</v>
      </c>
      <c r="U4">
        <v>5120</v>
      </c>
      <c r="V4">
        <v>656</v>
      </c>
      <c r="W4">
        <v>5120</v>
      </c>
      <c r="X4">
        <v>1</v>
      </c>
      <c r="Y4">
        <v>8.1934946190902802E-2</v>
      </c>
      <c r="Z4">
        <v>2.5880000000000001</v>
      </c>
      <c r="AA4">
        <v>314.8</v>
      </c>
      <c r="AB4" t="s">
        <v>94</v>
      </c>
      <c r="AC4">
        <v>1.6083984375</v>
      </c>
      <c r="AE4">
        <v>10</v>
      </c>
      <c r="AF4">
        <v>2.587890625</v>
      </c>
      <c r="AG4">
        <v>0.347412109375</v>
      </c>
      <c r="AH4">
        <f t="shared" si="0"/>
        <v>2.240478515625</v>
      </c>
      <c r="AI4">
        <f t="shared" si="1"/>
        <v>7.4490513000702743</v>
      </c>
      <c r="AJ4">
        <f t="shared" si="2"/>
        <v>0.34644684556896937</v>
      </c>
      <c r="AK4">
        <f t="shared" si="3"/>
        <v>7.4698057092998189</v>
      </c>
      <c r="AM4" s="1" t="s">
        <v>1226</v>
      </c>
      <c r="AN4" s="1">
        <f>CORREL(AH2:AH242,H2:H242)</f>
        <v>-0.32627334120624063</v>
      </c>
      <c r="AP4" t="s">
        <v>1274</v>
      </c>
      <c r="AQ4">
        <f>MAX(AJ2:AJ242)</f>
        <v>0.49559515366385865</v>
      </c>
      <c r="AR4">
        <f>AQ5</f>
        <v>0.33521743961522521</v>
      </c>
      <c r="AS4">
        <f>AQ6</f>
        <v>0.16037771404863344</v>
      </c>
      <c r="AT4">
        <f>AQ7</f>
        <v>0.35751769766337288</v>
      </c>
      <c r="AU4">
        <f>AQ8</f>
        <v>2.2747833000659592E-2</v>
      </c>
      <c r="AV4">
        <f>AQ9</f>
        <v>0.34980410852916727</v>
      </c>
    </row>
    <row r="5" spans="1:60" x14ac:dyDescent="0.3">
      <c r="A5">
        <v>3</v>
      </c>
      <c r="B5">
        <v>11</v>
      </c>
      <c r="C5" t="s">
        <v>91</v>
      </c>
      <c r="D5">
        <v>3.9185914213513202E-2</v>
      </c>
      <c r="E5">
        <v>5120</v>
      </c>
      <c r="F5">
        <v>5120</v>
      </c>
      <c r="G5">
        <v>1</v>
      </c>
      <c r="H5">
        <v>2.7756407654450199</v>
      </c>
      <c r="I5">
        <v>3.4261815698462001</v>
      </c>
      <c r="J5">
        <v>-1.0415417249777099</v>
      </c>
      <c r="K5" t="b">
        <v>1</v>
      </c>
      <c r="L5">
        <v>17.14</v>
      </c>
      <c r="M5" t="s">
        <v>92</v>
      </c>
      <c r="N5">
        <v>3.8602800456528898</v>
      </c>
      <c r="O5">
        <v>3.145</v>
      </c>
      <c r="P5">
        <v>1.234</v>
      </c>
      <c r="Q5" t="s">
        <v>278</v>
      </c>
      <c r="S5">
        <v>0</v>
      </c>
      <c r="T5">
        <v>1394</v>
      </c>
      <c r="U5">
        <v>5120</v>
      </c>
      <c r="V5">
        <v>908</v>
      </c>
      <c r="W5">
        <v>5120</v>
      </c>
      <c r="X5">
        <v>1</v>
      </c>
      <c r="Y5">
        <v>5.8926708452654103E-2</v>
      </c>
      <c r="Z5">
        <v>17.14</v>
      </c>
      <c r="AA5">
        <v>81.3</v>
      </c>
      <c r="AB5" t="s">
        <v>94</v>
      </c>
      <c r="AC5">
        <v>4.140625</v>
      </c>
      <c r="AE5">
        <v>9</v>
      </c>
      <c r="AF5">
        <v>17.140625</v>
      </c>
      <c r="AG5">
        <v>0.4443359375</v>
      </c>
      <c r="AH5">
        <f t="shared" si="0"/>
        <v>16.6962890625</v>
      </c>
      <c r="AI5">
        <f t="shared" si="1"/>
        <v>38.575824175824174</v>
      </c>
      <c r="AJ5">
        <f t="shared" si="2"/>
        <v>0.35291017189735147</v>
      </c>
      <c r="AK5">
        <f t="shared" si="3"/>
        <v>48.569370805740263</v>
      </c>
      <c r="AM5" t="s">
        <v>1231</v>
      </c>
      <c r="AN5">
        <f>CORREL(AI2:AI242,H2:H242)</f>
        <v>-0.22343208709093809</v>
      </c>
      <c r="AP5" t="s">
        <v>1260</v>
      </c>
      <c r="AQ5">
        <f>MIN(AJ2:AJ242)</f>
        <v>0.33521743961522521</v>
      </c>
    </row>
    <row r="6" spans="1:60" x14ac:dyDescent="0.3">
      <c r="A6">
        <v>4</v>
      </c>
      <c r="B6">
        <v>12</v>
      </c>
      <c r="C6" t="s">
        <v>91</v>
      </c>
      <c r="D6">
        <v>5.0895773815919497E-2</v>
      </c>
      <c r="E6">
        <v>5120</v>
      </c>
      <c r="F6">
        <v>5120</v>
      </c>
      <c r="G6">
        <v>1</v>
      </c>
      <c r="H6">
        <v>3.78474213693787</v>
      </c>
      <c r="I6">
        <v>8.2495551266067793</v>
      </c>
      <c r="J6">
        <v>-0.89045388215687205</v>
      </c>
      <c r="K6" t="b">
        <v>1</v>
      </c>
      <c r="L6">
        <v>151</v>
      </c>
      <c r="M6" t="s">
        <v>92</v>
      </c>
      <c r="N6">
        <v>8.2489505025847603</v>
      </c>
      <c r="O6">
        <v>2.7909999999999999</v>
      </c>
      <c r="P6">
        <v>2.1800000000000002</v>
      </c>
      <c r="Q6" t="s">
        <v>279</v>
      </c>
      <c r="S6">
        <v>0</v>
      </c>
      <c r="T6">
        <v>618</v>
      </c>
      <c r="U6">
        <v>5120</v>
      </c>
      <c r="V6">
        <v>442</v>
      </c>
      <c r="W6">
        <v>5120</v>
      </c>
      <c r="X6">
        <v>1</v>
      </c>
      <c r="Y6">
        <v>0.13245667582694801</v>
      </c>
      <c r="Z6">
        <v>151</v>
      </c>
      <c r="AA6">
        <v>4.0940000000000003</v>
      </c>
      <c r="AB6" t="s">
        <v>94</v>
      </c>
      <c r="AC6">
        <v>12.2890625</v>
      </c>
      <c r="AE6">
        <v>14</v>
      </c>
      <c r="AF6">
        <v>151</v>
      </c>
      <c r="AG6">
        <v>0.23583984375</v>
      </c>
      <c r="AH6">
        <f t="shared" si="0"/>
        <v>150.76416015625</v>
      </c>
      <c r="AI6">
        <f t="shared" si="1"/>
        <v>640.26501035196691</v>
      </c>
      <c r="AJ6">
        <f t="shared" si="2"/>
        <v>0.41046940572654844</v>
      </c>
      <c r="AK6">
        <f t="shared" si="3"/>
        <v>367.87150977238736</v>
      </c>
      <c r="AP6" t="s">
        <v>1226</v>
      </c>
      <c r="AQ6">
        <f>AQ4-AQ5</f>
        <v>0.16037771404863344</v>
      </c>
    </row>
    <row r="7" spans="1:60" x14ac:dyDescent="0.3">
      <c r="A7">
        <v>5</v>
      </c>
      <c r="B7">
        <v>15</v>
      </c>
      <c r="C7" t="s">
        <v>91</v>
      </c>
      <c r="D7">
        <v>3.4377605096223202E-2</v>
      </c>
      <c r="E7">
        <v>5120</v>
      </c>
      <c r="F7">
        <v>20480</v>
      </c>
      <c r="G7">
        <v>4</v>
      </c>
      <c r="H7">
        <v>2.36574390545091</v>
      </c>
      <c r="I7">
        <v>6.7229636375607003</v>
      </c>
      <c r="J7">
        <v>-1.0029661055340899</v>
      </c>
      <c r="K7" t="b">
        <v>1</v>
      </c>
      <c r="L7">
        <v>694</v>
      </c>
      <c r="M7" t="s">
        <v>92</v>
      </c>
      <c r="N7">
        <v>6.7858061836924897</v>
      </c>
      <c r="O7">
        <v>4.0549999999999997</v>
      </c>
      <c r="P7">
        <v>2.8420000000000001</v>
      </c>
      <c r="Q7" t="s">
        <v>280</v>
      </c>
      <c r="S7">
        <v>0</v>
      </c>
      <c r="T7">
        <v>11390</v>
      </c>
      <c r="U7">
        <v>5120</v>
      </c>
      <c r="V7">
        <v>2300</v>
      </c>
      <c r="W7">
        <v>5120</v>
      </c>
      <c r="X7">
        <v>1</v>
      </c>
      <c r="Y7">
        <v>2.8477729019711798E-2</v>
      </c>
      <c r="Z7">
        <v>694</v>
      </c>
      <c r="AA7">
        <v>16.420000000000002</v>
      </c>
      <c r="AB7" t="s">
        <v>94</v>
      </c>
      <c r="AC7">
        <v>26.34375</v>
      </c>
      <c r="AE7">
        <v>0</v>
      </c>
      <c r="AF7">
        <v>694</v>
      </c>
      <c r="AG7">
        <v>1.1123046875</v>
      </c>
      <c r="AH7">
        <f t="shared" si="0"/>
        <v>692.8876953125</v>
      </c>
      <c r="AI7">
        <f t="shared" si="1"/>
        <v>623.92976294995606</v>
      </c>
      <c r="AJ7">
        <f t="shared" si="2"/>
        <v>0.36678988858788342</v>
      </c>
      <c r="AK7">
        <f t="shared" si="3"/>
        <v>1892.0914168922532</v>
      </c>
      <c r="AP7" t="s">
        <v>1275</v>
      </c>
      <c r="AQ7">
        <f>AVERAGE(AJ2:AJ242)</f>
        <v>0.35751769766337288</v>
      </c>
    </row>
    <row r="8" spans="1:60" x14ac:dyDescent="0.3">
      <c r="A8">
        <v>6</v>
      </c>
      <c r="B8">
        <v>16</v>
      </c>
      <c r="C8" t="s">
        <v>91</v>
      </c>
      <c r="D8">
        <v>5.2667486359877301E-2</v>
      </c>
      <c r="E8">
        <v>5120</v>
      </c>
      <c r="F8">
        <v>20480</v>
      </c>
      <c r="G8">
        <v>4</v>
      </c>
      <c r="H8">
        <v>4.3989532740125901</v>
      </c>
      <c r="I8">
        <v>9.3134088848235308</v>
      </c>
      <c r="J8">
        <v>-1.07690270946769</v>
      </c>
      <c r="K8" t="b">
        <v>1</v>
      </c>
      <c r="L8">
        <v>131</v>
      </c>
      <c r="M8" t="s">
        <v>92</v>
      </c>
      <c r="N8">
        <v>9.3978228523416192</v>
      </c>
      <c r="O8">
        <v>3.9380000000000002</v>
      </c>
      <c r="P8">
        <v>2.117</v>
      </c>
      <c r="Q8" t="s">
        <v>281</v>
      </c>
      <c r="R8" s="1" t="s">
        <v>1941</v>
      </c>
      <c r="S8">
        <v>0</v>
      </c>
      <c r="T8">
        <v>8664</v>
      </c>
      <c r="U8">
        <v>5120</v>
      </c>
      <c r="V8">
        <v>482</v>
      </c>
      <c r="W8">
        <v>5120</v>
      </c>
      <c r="X8">
        <v>1</v>
      </c>
      <c r="Y8">
        <v>0.15481807928697999</v>
      </c>
      <c r="Z8">
        <v>131</v>
      </c>
      <c r="AA8">
        <v>66.099999999999994</v>
      </c>
      <c r="AB8" t="s">
        <v>94</v>
      </c>
      <c r="AC8">
        <v>11.4453125</v>
      </c>
      <c r="AE8">
        <v>0</v>
      </c>
      <c r="AF8">
        <v>131</v>
      </c>
      <c r="AG8">
        <v>3.78515625</v>
      </c>
      <c r="AH8">
        <f t="shared" si="0"/>
        <v>127.21484375</v>
      </c>
      <c r="AI8">
        <f t="shared" si="1"/>
        <v>34.608875128998967</v>
      </c>
      <c r="AJ8">
        <f t="shared" si="2"/>
        <v>0.34064898223973378</v>
      </c>
      <c r="AK8">
        <f t="shared" si="3"/>
        <v>384.56008040501928</v>
      </c>
      <c r="AM8" t="s">
        <v>1232</v>
      </c>
      <c r="AN8">
        <f>_xlfn.STDEV.P(AH2:AH242)</f>
        <v>166.20107673981184</v>
      </c>
      <c r="AP8" t="s">
        <v>1276</v>
      </c>
      <c r="AQ8">
        <f>_xlfn.STDEV.P(AJ2:AJ242)</f>
        <v>2.2747833000659592E-2</v>
      </c>
    </row>
    <row r="9" spans="1:60" x14ac:dyDescent="0.3">
      <c r="A9">
        <v>7</v>
      </c>
      <c r="B9">
        <v>20</v>
      </c>
      <c r="C9" t="s">
        <v>91</v>
      </c>
      <c r="D9">
        <v>2.4812821033857201E-2</v>
      </c>
      <c r="E9">
        <v>5120</v>
      </c>
      <c r="F9">
        <v>5120</v>
      </c>
      <c r="G9">
        <v>1</v>
      </c>
      <c r="H9">
        <v>2.0203629962520702</v>
      </c>
      <c r="I9">
        <v>5.2521545859599801</v>
      </c>
      <c r="J9">
        <v>-0.83419777046826105</v>
      </c>
      <c r="K9" t="b">
        <v>1</v>
      </c>
      <c r="L9">
        <v>397.5</v>
      </c>
      <c r="M9" t="s">
        <v>92</v>
      </c>
      <c r="N9">
        <v>5.3478591268029803</v>
      </c>
      <c r="O9">
        <v>3.29</v>
      </c>
      <c r="P9">
        <v>2.6</v>
      </c>
      <c r="Q9" t="s">
        <v>282</v>
      </c>
      <c r="S9">
        <v>0</v>
      </c>
      <c r="T9">
        <v>1946</v>
      </c>
      <c r="U9">
        <v>5120</v>
      </c>
      <c r="V9">
        <v>141</v>
      </c>
      <c r="W9">
        <v>5120</v>
      </c>
      <c r="X9">
        <v>1</v>
      </c>
      <c r="Y9">
        <v>8.5930065747887294E-2</v>
      </c>
      <c r="Z9">
        <v>397.5</v>
      </c>
      <c r="AA9">
        <v>4.8949999999999996</v>
      </c>
      <c r="AB9" t="s">
        <v>94</v>
      </c>
      <c r="AC9">
        <v>19.9375</v>
      </c>
      <c r="AE9">
        <v>8</v>
      </c>
      <c r="AF9">
        <v>397.5</v>
      </c>
      <c r="AG9">
        <v>1.265625</v>
      </c>
      <c r="AH9">
        <f t="shared" si="0"/>
        <v>396.234375</v>
      </c>
      <c r="AI9">
        <f t="shared" si="1"/>
        <v>314.07407407407408</v>
      </c>
      <c r="AJ9">
        <f t="shared" si="2"/>
        <v>0.43422268800718816</v>
      </c>
      <c r="AK9">
        <f t="shared" si="3"/>
        <v>915.42890544084082</v>
      </c>
      <c r="AM9" t="s">
        <v>1233</v>
      </c>
      <c r="AN9">
        <f>_xlfn.STDEV.P(AI2:AI242)</f>
        <v>257.73518704227803</v>
      </c>
      <c r="AP9" t="s">
        <v>1262</v>
      </c>
      <c r="AQ9">
        <f>MEDIAN(AJ2:AJ242)</f>
        <v>0.34980410852916727</v>
      </c>
    </row>
    <row r="10" spans="1:60" x14ac:dyDescent="0.3">
      <c r="A10">
        <v>8</v>
      </c>
      <c r="B10">
        <v>21</v>
      </c>
      <c r="C10" t="s">
        <v>91</v>
      </c>
      <c r="D10">
        <v>4.0909215781569398E-2</v>
      </c>
      <c r="E10">
        <v>5120</v>
      </c>
      <c r="F10">
        <v>5120</v>
      </c>
      <c r="G10">
        <v>1</v>
      </c>
      <c r="H10">
        <v>4.1052194649591298</v>
      </c>
      <c r="I10">
        <v>6.3783243835448999</v>
      </c>
      <c r="J10">
        <v>-1.04797099488498</v>
      </c>
      <c r="K10" t="b">
        <v>1</v>
      </c>
      <c r="L10">
        <v>35.78</v>
      </c>
      <c r="M10" t="s">
        <v>92</v>
      </c>
      <c r="N10">
        <v>6.3817698724495697</v>
      </c>
      <c r="O10">
        <v>3.0369999999999999</v>
      </c>
      <c r="P10">
        <v>1.554</v>
      </c>
      <c r="Q10" t="s">
        <v>283</v>
      </c>
      <c r="S10">
        <v>0</v>
      </c>
      <c r="T10">
        <v>1091</v>
      </c>
      <c r="U10">
        <v>5120</v>
      </c>
      <c r="V10">
        <v>339</v>
      </c>
      <c r="W10">
        <v>5120</v>
      </c>
      <c r="X10">
        <v>1</v>
      </c>
      <c r="Y10">
        <v>0.16865237086769699</v>
      </c>
      <c r="Z10">
        <v>35.78</v>
      </c>
      <c r="AA10">
        <v>30.48</v>
      </c>
      <c r="AB10" t="s">
        <v>94</v>
      </c>
      <c r="AC10">
        <v>5.98046875</v>
      </c>
      <c r="AE10">
        <v>8</v>
      </c>
      <c r="AF10">
        <v>35.78125</v>
      </c>
      <c r="AG10">
        <v>0.669921875</v>
      </c>
      <c r="AH10">
        <f t="shared" si="0"/>
        <v>35.111328125</v>
      </c>
      <c r="AI10">
        <f t="shared" si="1"/>
        <v>53.411078717201164</v>
      </c>
      <c r="AJ10">
        <f t="shared" si="2"/>
        <v>0.35064849540413545</v>
      </c>
      <c r="AK10">
        <f t="shared" si="3"/>
        <v>102.0430729604608</v>
      </c>
      <c r="AM10" t="s">
        <v>1236</v>
      </c>
      <c r="AN10">
        <f>AVERAGE(AI2:AI242)</f>
        <v>93.455094670850244</v>
      </c>
    </row>
    <row r="11" spans="1:60" x14ac:dyDescent="0.3">
      <c r="A11">
        <v>9</v>
      </c>
      <c r="B11">
        <v>22</v>
      </c>
      <c r="C11" t="s">
        <v>91</v>
      </c>
      <c r="D11">
        <v>2.8657786638452601E-2</v>
      </c>
      <c r="E11">
        <v>5120</v>
      </c>
      <c r="F11">
        <v>5120</v>
      </c>
      <c r="G11">
        <v>1</v>
      </c>
      <c r="H11">
        <v>2.1123091214225198</v>
      </c>
      <c r="I11">
        <v>4.8228307869979004</v>
      </c>
      <c r="J11">
        <v>-0.87518436612710704</v>
      </c>
      <c r="K11" t="b">
        <v>1</v>
      </c>
      <c r="L11">
        <v>191.6</v>
      </c>
      <c r="M11" t="s">
        <v>92</v>
      </c>
      <c r="N11">
        <v>5.1382175238414796</v>
      </c>
      <c r="O11">
        <v>3.2290000000000001</v>
      </c>
      <c r="P11">
        <v>2.2829999999999999</v>
      </c>
      <c r="Q11" t="s">
        <v>284</v>
      </c>
      <c r="S11">
        <v>0</v>
      </c>
      <c r="T11">
        <v>1695</v>
      </c>
      <c r="U11">
        <v>5120</v>
      </c>
      <c r="V11">
        <v>150</v>
      </c>
      <c r="W11">
        <v>5120</v>
      </c>
      <c r="X11">
        <v>1</v>
      </c>
      <c r="Y11">
        <v>9.0819659457620994E-2</v>
      </c>
      <c r="Z11">
        <v>191.6</v>
      </c>
      <c r="AA11">
        <v>8.84</v>
      </c>
      <c r="AB11" t="s">
        <v>94</v>
      </c>
      <c r="AC11">
        <v>13.84375</v>
      </c>
      <c r="AE11">
        <v>10</v>
      </c>
      <c r="AF11">
        <v>191.625</v>
      </c>
      <c r="AG11">
        <v>1.28515625</v>
      </c>
      <c r="AH11">
        <f t="shared" si="0"/>
        <v>190.33984375</v>
      </c>
      <c r="AI11">
        <f t="shared" si="1"/>
        <v>149.10638297872342</v>
      </c>
      <c r="AJ11">
        <f t="shared" si="2"/>
        <v>0.41678517152671801</v>
      </c>
      <c r="AK11">
        <f t="shared" si="3"/>
        <v>459.76923626640081</v>
      </c>
    </row>
    <row r="12" spans="1:60" x14ac:dyDescent="0.3">
      <c r="A12">
        <v>10</v>
      </c>
      <c r="B12">
        <v>23</v>
      </c>
      <c r="C12" t="s">
        <v>91</v>
      </c>
      <c r="D12">
        <v>7.0076112437006996E-2</v>
      </c>
      <c r="E12">
        <v>5120</v>
      </c>
      <c r="F12">
        <v>5120</v>
      </c>
      <c r="G12">
        <v>1</v>
      </c>
      <c r="H12">
        <v>3.5720967396036198</v>
      </c>
      <c r="I12">
        <v>7.1337283520404497</v>
      </c>
      <c r="J12">
        <v>-0.94269170015343995</v>
      </c>
      <c r="K12" t="b">
        <v>1</v>
      </c>
      <c r="L12">
        <v>99.4</v>
      </c>
      <c r="M12" t="s">
        <v>92</v>
      </c>
      <c r="N12">
        <v>7.19376818601412</v>
      </c>
      <c r="O12">
        <v>2.9140000000000001</v>
      </c>
      <c r="P12">
        <v>1.9970000000000001</v>
      </c>
      <c r="Q12" t="s">
        <v>285</v>
      </c>
      <c r="S12">
        <v>0</v>
      </c>
      <c r="T12">
        <v>821</v>
      </c>
      <c r="U12">
        <v>5120</v>
      </c>
      <c r="V12">
        <v>563</v>
      </c>
      <c r="W12">
        <v>5120</v>
      </c>
      <c r="X12">
        <v>1</v>
      </c>
      <c r="Y12">
        <v>0.108400953292587</v>
      </c>
      <c r="Z12">
        <v>99.4</v>
      </c>
      <c r="AA12">
        <v>8.26</v>
      </c>
      <c r="AB12" t="s">
        <v>94</v>
      </c>
      <c r="AC12">
        <v>9.96875</v>
      </c>
      <c r="AE12">
        <v>14</v>
      </c>
      <c r="AF12">
        <v>99.375</v>
      </c>
      <c r="AG12">
        <v>0.317626953125</v>
      </c>
      <c r="AH12">
        <f t="shared" si="0"/>
        <v>99.057373046875</v>
      </c>
      <c r="AI12">
        <f t="shared" si="1"/>
        <v>312.86702536510376</v>
      </c>
      <c r="AJ12">
        <f t="shared" si="2"/>
        <v>0.38957779618343591</v>
      </c>
      <c r="AK12">
        <f t="shared" si="3"/>
        <v>255.08383941164979</v>
      </c>
      <c r="AM12" t="s">
        <v>1245</v>
      </c>
      <c r="AN12">
        <f>AVERAGE(H2:H242)</f>
        <v>3.6208265037337144</v>
      </c>
      <c r="AP12" s="24" t="s">
        <v>1290</v>
      </c>
    </row>
    <row r="13" spans="1:60" x14ac:dyDescent="0.3">
      <c r="A13">
        <v>11</v>
      </c>
      <c r="B13">
        <v>26</v>
      </c>
      <c r="C13" t="s">
        <v>91</v>
      </c>
      <c r="D13">
        <v>3.1268687428254498E-2</v>
      </c>
      <c r="E13">
        <v>5120</v>
      </c>
      <c r="F13">
        <v>20480</v>
      </c>
      <c r="G13">
        <v>4</v>
      </c>
      <c r="H13">
        <v>2.37669433304686</v>
      </c>
      <c r="I13">
        <v>6.0717113039556603</v>
      </c>
      <c r="J13">
        <v>-1.01743196282545</v>
      </c>
      <c r="K13" t="b">
        <v>1</v>
      </c>
      <c r="L13">
        <v>359.2</v>
      </c>
      <c r="M13" t="s">
        <v>92</v>
      </c>
      <c r="N13">
        <v>6.3999705519919798</v>
      </c>
      <c r="O13">
        <v>4.1100000000000003</v>
      </c>
      <c r="P13">
        <v>2.5550000000000002</v>
      </c>
      <c r="Q13" t="s">
        <v>286</v>
      </c>
      <c r="S13">
        <v>0</v>
      </c>
      <c r="T13">
        <v>12910</v>
      </c>
      <c r="U13">
        <v>5120</v>
      </c>
      <c r="V13">
        <v>1902</v>
      </c>
      <c r="W13">
        <v>5120</v>
      </c>
      <c r="X13">
        <v>1</v>
      </c>
      <c r="Y13">
        <v>3.1566924272319899E-2</v>
      </c>
      <c r="Z13">
        <v>359.2</v>
      </c>
      <c r="AA13">
        <v>35.94</v>
      </c>
      <c r="AB13" t="s">
        <v>94</v>
      </c>
      <c r="AC13">
        <v>18.953125</v>
      </c>
      <c r="AE13">
        <v>0</v>
      </c>
      <c r="AF13">
        <v>359.25</v>
      </c>
      <c r="AG13">
        <v>1.5556640625</v>
      </c>
      <c r="AH13">
        <f t="shared" si="0"/>
        <v>357.6943359375</v>
      </c>
      <c r="AI13">
        <f t="shared" si="1"/>
        <v>230.93032015065913</v>
      </c>
      <c r="AJ13">
        <f t="shared" si="2"/>
        <v>0.36152215143132183</v>
      </c>
      <c r="AK13">
        <f t="shared" si="3"/>
        <v>993.71504229457025</v>
      </c>
      <c r="AP13">
        <f>MEDIAN(AI2:AI300)</f>
        <v>20.862846104314229</v>
      </c>
    </row>
    <row r="14" spans="1:60" x14ac:dyDescent="0.3">
      <c r="A14">
        <v>12</v>
      </c>
      <c r="B14">
        <v>27</v>
      </c>
      <c r="C14" t="s">
        <v>91</v>
      </c>
      <c r="D14">
        <v>3.6589880420776003E-2</v>
      </c>
      <c r="E14">
        <v>5120</v>
      </c>
      <c r="F14">
        <v>20480</v>
      </c>
      <c r="G14">
        <v>4</v>
      </c>
      <c r="H14">
        <v>4.1073654382848304</v>
      </c>
      <c r="I14">
        <v>9.6186155478584308</v>
      </c>
      <c r="J14">
        <v>-1.0744917332524699</v>
      </c>
      <c r="K14" t="b">
        <v>1</v>
      </c>
      <c r="L14">
        <v>220.1</v>
      </c>
      <c r="M14" t="s">
        <v>92</v>
      </c>
      <c r="N14">
        <v>9.6265272687326302</v>
      </c>
      <c r="O14">
        <v>3.988</v>
      </c>
      <c r="P14">
        <v>2.3420000000000001</v>
      </c>
      <c r="Q14" t="s">
        <v>287</v>
      </c>
      <c r="R14" s="1" t="s">
        <v>1941</v>
      </c>
      <c r="S14">
        <v>0</v>
      </c>
      <c r="T14">
        <v>9730</v>
      </c>
      <c r="U14">
        <v>5120</v>
      </c>
      <c r="V14">
        <v>479</v>
      </c>
      <c r="W14">
        <v>5120</v>
      </c>
      <c r="X14">
        <v>1</v>
      </c>
      <c r="Y14">
        <v>0.141979150804427</v>
      </c>
      <c r="Z14">
        <v>220.1</v>
      </c>
      <c r="AA14">
        <v>44.2</v>
      </c>
      <c r="AB14" t="s">
        <v>94</v>
      </c>
      <c r="AC14">
        <v>14.8359375</v>
      </c>
      <c r="AE14">
        <v>0</v>
      </c>
      <c r="AF14">
        <v>220.125</v>
      </c>
      <c r="AG14">
        <v>4.18359375</v>
      </c>
      <c r="AH14">
        <f t="shared" si="0"/>
        <v>215.94140625</v>
      </c>
      <c r="AI14">
        <f t="shared" si="1"/>
        <v>52.616246498599438</v>
      </c>
      <c r="AJ14">
        <f t="shared" si="2"/>
        <v>0.34147126969308228</v>
      </c>
      <c r="AK14">
        <f t="shared" si="3"/>
        <v>644.63695642052255</v>
      </c>
    </row>
    <row r="15" spans="1:60" x14ac:dyDescent="0.3">
      <c r="A15">
        <v>13</v>
      </c>
      <c r="B15">
        <v>31</v>
      </c>
      <c r="C15" t="s">
        <v>91</v>
      </c>
      <c r="D15">
        <v>2.20266947832287E-2</v>
      </c>
      <c r="E15">
        <v>5120</v>
      </c>
      <c r="F15">
        <v>5120</v>
      </c>
      <c r="G15">
        <v>1</v>
      </c>
      <c r="H15">
        <v>1.9509579572723501</v>
      </c>
      <c r="I15">
        <v>5.1631797502032004</v>
      </c>
      <c r="J15">
        <v>-0.83017947677621795</v>
      </c>
      <c r="K15" t="b">
        <v>1</v>
      </c>
      <c r="L15">
        <v>442.2</v>
      </c>
      <c r="M15" t="s">
        <v>92</v>
      </c>
      <c r="N15">
        <v>5.2298654000904303</v>
      </c>
      <c r="O15">
        <v>3.2989999999999999</v>
      </c>
      <c r="P15">
        <v>2.6459999999999999</v>
      </c>
      <c r="Q15" t="s">
        <v>288</v>
      </c>
      <c r="S15">
        <v>0</v>
      </c>
      <c r="T15">
        <v>1991</v>
      </c>
      <c r="U15">
        <v>5120</v>
      </c>
      <c r="V15">
        <v>154</v>
      </c>
      <c r="W15">
        <v>5120</v>
      </c>
      <c r="X15">
        <v>1</v>
      </c>
      <c r="Y15">
        <v>7.6630375979272899E-2</v>
      </c>
      <c r="Z15">
        <v>442.2</v>
      </c>
      <c r="AA15">
        <v>4.5039999999999996</v>
      </c>
      <c r="AB15" t="s">
        <v>94</v>
      </c>
      <c r="AC15">
        <v>21.03125</v>
      </c>
      <c r="AD15" t="s">
        <v>289</v>
      </c>
      <c r="AE15">
        <v>10</v>
      </c>
      <c r="AF15">
        <v>442.25</v>
      </c>
      <c r="AG15">
        <v>1.1044921875</v>
      </c>
      <c r="AH15">
        <f t="shared" si="0"/>
        <v>441.1455078125</v>
      </c>
      <c r="AI15">
        <f t="shared" si="1"/>
        <v>400.41025641025641</v>
      </c>
      <c r="AJ15">
        <f t="shared" si="2"/>
        <v>0.43597103262392523</v>
      </c>
      <c r="AK15">
        <f t="shared" si="3"/>
        <v>1014.402258191982</v>
      </c>
    </row>
    <row r="16" spans="1:60" x14ac:dyDescent="0.3">
      <c r="A16">
        <v>14</v>
      </c>
      <c r="B16">
        <v>32</v>
      </c>
      <c r="C16" t="s">
        <v>91</v>
      </c>
      <c r="D16">
        <v>2.9535417531951099E-2</v>
      </c>
      <c r="E16">
        <v>5120</v>
      </c>
      <c r="F16">
        <v>5120</v>
      </c>
      <c r="G16">
        <v>1</v>
      </c>
      <c r="H16">
        <v>3.91654216212785</v>
      </c>
      <c r="I16">
        <v>5.3164000052321398</v>
      </c>
      <c r="J16">
        <v>-1.05038197110021</v>
      </c>
      <c r="K16" t="b">
        <v>1</v>
      </c>
      <c r="L16">
        <v>22.75</v>
      </c>
      <c r="M16" t="s">
        <v>92</v>
      </c>
      <c r="N16">
        <v>5.3881232948990503</v>
      </c>
      <c r="O16">
        <v>3.1150000000000002</v>
      </c>
      <c r="P16">
        <v>1.357</v>
      </c>
      <c r="Q16" t="s">
        <v>290</v>
      </c>
      <c r="S16">
        <v>0</v>
      </c>
      <c r="T16">
        <v>1303</v>
      </c>
      <c r="U16">
        <v>5120</v>
      </c>
      <c r="V16">
        <v>284</v>
      </c>
      <c r="W16">
        <v>5120</v>
      </c>
      <c r="X16">
        <v>1</v>
      </c>
      <c r="Y16">
        <v>0.17306493716811899</v>
      </c>
      <c r="Z16">
        <v>22.75</v>
      </c>
      <c r="AA16">
        <v>57.28</v>
      </c>
      <c r="AB16" t="s">
        <v>94</v>
      </c>
      <c r="AC16">
        <v>4.76953125</v>
      </c>
      <c r="AE16">
        <v>10</v>
      </c>
      <c r="AF16">
        <v>22.75</v>
      </c>
      <c r="AG16">
        <v>0.88525390625</v>
      </c>
      <c r="AH16">
        <f t="shared" si="0"/>
        <v>21.86474609375</v>
      </c>
      <c r="AI16">
        <f t="shared" si="1"/>
        <v>25.698841698841697</v>
      </c>
      <c r="AJ16">
        <f t="shared" si="2"/>
        <v>0.34980410852916727</v>
      </c>
      <c r="AK16">
        <f t="shared" si="3"/>
        <v>65.036400217417878</v>
      </c>
      <c r="AN16" t="s">
        <v>1258</v>
      </c>
    </row>
    <row r="17" spans="1:40" x14ac:dyDescent="0.3">
      <c r="A17">
        <v>15</v>
      </c>
      <c r="B17">
        <v>33</v>
      </c>
      <c r="C17" t="s">
        <v>91</v>
      </c>
      <c r="D17">
        <v>1.8672370772396599E-2</v>
      </c>
      <c r="E17">
        <v>5120</v>
      </c>
      <c r="F17">
        <v>5120</v>
      </c>
      <c r="G17">
        <v>1</v>
      </c>
      <c r="H17">
        <v>2.04127237005887</v>
      </c>
      <c r="I17">
        <v>4.6965211951745101</v>
      </c>
      <c r="J17">
        <v>-0.87598802486551497</v>
      </c>
      <c r="K17" t="b">
        <v>1</v>
      </c>
      <c r="L17">
        <v>200</v>
      </c>
      <c r="M17" t="s">
        <v>92</v>
      </c>
      <c r="N17">
        <v>4.9671724090415799</v>
      </c>
      <c r="O17">
        <v>3.242</v>
      </c>
      <c r="P17">
        <v>2.2999999999999998</v>
      </c>
      <c r="Q17" t="s">
        <v>291</v>
      </c>
      <c r="S17">
        <v>0</v>
      </c>
      <c r="T17">
        <v>1745</v>
      </c>
      <c r="U17">
        <v>5120</v>
      </c>
      <c r="V17">
        <v>145</v>
      </c>
      <c r="W17">
        <v>5120</v>
      </c>
      <c r="X17">
        <v>1</v>
      </c>
      <c r="Y17">
        <v>8.6472963629980096E-2</v>
      </c>
      <c r="Z17">
        <v>200</v>
      </c>
      <c r="AA17">
        <v>8.73</v>
      </c>
      <c r="AB17" t="s">
        <v>94</v>
      </c>
      <c r="AC17">
        <v>14.140625</v>
      </c>
      <c r="AE17">
        <v>10</v>
      </c>
      <c r="AF17">
        <v>200</v>
      </c>
      <c r="AG17">
        <v>1.3642578125</v>
      </c>
      <c r="AH17">
        <f t="shared" si="0"/>
        <v>198.6357421875</v>
      </c>
      <c r="AI17">
        <f t="shared" si="1"/>
        <v>146.59985683607732</v>
      </c>
      <c r="AJ17">
        <f t="shared" si="2"/>
        <v>0.4164503530395039</v>
      </c>
      <c r="AK17">
        <f t="shared" si="3"/>
        <v>480.24932273506391</v>
      </c>
      <c r="AM17" t="s">
        <v>1259</v>
      </c>
      <c r="AN17">
        <f>MAX(AK2:AK242)</f>
        <v>2142.5307700368171</v>
      </c>
    </row>
    <row r="18" spans="1:40" x14ac:dyDescent="0.3">
      <c r="A18">
        <v>16</v>
      </c>
      <c r="B18">
        <v>34</v>
      </c>
      <c r="C18" t="s">
        <v>91</v>
      </c>
      <c r="D18">
        <v>5.5022567158111699E-2</v>
      </c>
      <c r="E18">
        <v>5120</v>
      </c>
      <c r="F18">
        <v>5120</v>
      </c>
      <c r="G18">
        <v>1</v>
      </c>
      <c r="H18">
        <v>3.5057862825464698</v>
      </c>
      <c r="I18">
        <v>6.0187229342936499</v>
      </c>
      <c r="J18">
        <v>-1.0053770817493199</v>
      </c>
      <c r="K18" t="b">
        <v>1</v>
      </c>
      <c r="L18">
        <v>52.06</v>
      </c>
      <c r="M18" t="s">
        <v>92</v>
      </c>
      <c r="N18">
        <v>6.1260110062581399</v>
      </c>
      <c r="O18">
        <v>2.9510000000000001</v>
      </c>
      <c r="P18">
        <v>1.7170000000000001</v>
      </c>
      <c r="Q18" t="s">
        <v>292</v>
      </c>
      <c r="S18">
        <v>0</v>
      </c>
      <c r="T18">
        <v>894</v>
      </c>
      <c r="U18">
        <v>5120</v>
      </c>
      <c r="V18">
        <v>522</v>
      </c>
      <c r="W18">
        <v>5120</v>
      </c>
      <c r="X18">
        <v>1</v>
      </c>
      <c r="Y18">
        <v>0.10967528609</v>
      </c>
      <c r="Z18">
        <v>52.06</v>
      </c>
      <c r="AA18">
        <v>17.170000000000002</v>
      </c>
      <c r="AB18" t="s">
        <v>94</v>
      </c>
      <c r="AC18">
        <v>7.21484375</v>
      </c>
      <c r="AE18">
        <v>13</v>
      </c>
      <c r="AF18">
        <v>52.0625</v>
      </c>
      <c r="AG18">
        <v>0.41357421875</v>
      </c>
      <c r="AH18">
        <f t="shared" si="0"/>
        <v>51.64892578125</v>
      </c>
      <c r="AI18">
        <f t="shared" si="1"/>
        <v>125.88429752066116</v>
      </c>
      <c r="AJ18">
        <f t="shared" si="2"/>
        <v>0.36590663207358498</v>
      </c>
      <c r="AK18">
        <f t="shared" si="3"/>
        <v>142.28356481259422</v>
      </c>
      <c r="AM18" t="s">
        <v>1260</v>
      </c>
      <c r="AN18">
        <f>MIN(AK2:AK242)</f>
        <v>7.4698057092998189</v>
      </c>
    </row>
    <row r="19" spans="1:40" x14ac:dyDescent="0.3">
      <c r="A19">
        <v>17</v>
      </c>
      <c r="B19">
        <v>37</v>
      </c>
      <c r="C19" t="s">
        <v>91</v>
      </c>
      <c r="D19">
        <v>2.31026374172895E-2</v>
      </c>
      <c r="E19">
        <v>5120</v>
      </c>
      <c r="F19">
        <v>20480</v>
      </c>
      <c r="G19">
        <v>4</v>
      </c>
      <c r="H19">
        <v>2.3985672763463102</v>
      </c>
      <c r="I19">
        <v>6.0245264011354704</v>
      </c>
      <c r="J19">
        <v>-1.02787952642476</v>
      </c>
      <c r="K19" t="b">
        <v>1</v>
      </c>
      <c r="L19">
        <v>324.5</v>
      </c>
      <c r="M19" t="s">
        <v>92</v>
      </c>
      <c r="N19">
        <v>6.3608939965672304</v>
      </c>
      <c r="O19">
        <v>4.1369999999999996</v>
      </c>
      <c r="P19">
        <v>2.512</v>
      </c>
      <c r="Q19" t="s">
        <v>293</v>
      </c>
      <c r="S19">
        <v>0</v>
      </c>
      <c r="T19">
        <v>13704</v>
      </c>
      <c r="U19">
        <v>5120</v>
      </c>
      <c r="V19">
        <v>1481</v>
      </c>
      <c r="W19">
        <v>5120</v>
      </c>
      <c r="X19">
        <v>1</v>
      </c>
      <c r="Y19">
        <v>3.6341749720757897E-2</v>
      </c>
      <c r="Z19">
        <v>324.5</v>
      </c>
      <c r="AA19">
        <v>42.22</v>
      </c>
      <c r="AB19" t="s">
        <v>94</v>
      </c>
      <c r="AC19">
        <v>18.015625</v>
      </c>
      <c r="AE19">
        <v>0</v>
      </c>
      <c r="AF19">
        <v>324.5</v>
      </c>
      <c r="AG19">
        <v>2.134765625</v>
      </c>
      <c r="AH19">
        <f t="shared" si="0"/>
        <v>322.365234375</v>
      </c>
      <c r="AI19">
        <f t="shared" si="1"/>
        <v>152.00731930466605</v>
      </c>
      <c r="AJ19">
        <f t="shared" si="2"/>
        <v>0.35776478758733604</v>
      </c>
      <c r="AK19">
        <f t="shared" si="3"/>
        <v>907.0205097274544</v>
      </c>
      <c r="AM19" t="s">
        <v>1263</v>
      </c>
      <c r="AN19">
        <f>AVERAGE(AK2:AK242)</f>
        <v>409.49789068735379</v>
      </c>
    </row>
    <row r="20" spans="1:40" x14ac:dyDescent="0.3">
      <c r="A20">
        <v>18</v>
      </c>
      <c r="B20">
        <v>38</v>
      </c>
      <c r="C20" t="s">
        <v>91</v>
      </c>
      <c r="D20">
        <v>1.54316199066979E-2</v>
      </c>
      <c r="E20">
        <v>5120</v>
      </c>
      <c r="F20">
        <v>20480</v>
      </c>
      <c r="G20">
        <v>4</v>
      </c>
      <c r="H20">
        <v>3.87852636050799</v>
      </c>
      <c r="I20">
        <v>9.2796773273872901</v>
      </c>
      <c r="J20">
        <v>-1.07368807451406</v>
      </c>
      <c r="K20" t="b">
        <v>1</v>
      </c>
      <c r="L20">
        <v>246.6</v>
      </c>
      <c r="M20" t="s">
        <v>92</v>
      </c>
      <c r="N20">
        <v>9.2803912441933107</v>
      </c>
      <c r="O20">
        <v>4.0199999999999996</v>
      </c>
      <c r="P20">
        <v>2.3929999999999998</v>
      </c>
      <c r="Q20" t="s">
        <v>294</v>
      </c>
      <c r="R20" s="1" t="s">
        <v>1941</v>
      </c>
      <c r="S20">
        <v>0</v>
      </c>
      <c r="T20">
        <v>10424</v>
      </c>
      <c r="U20">
        <v>5120</v>
      </c>
      <c r="V20">
        <v>409</v>
      </c>
      <c r="W20">
        <v>5120</v>
      </c>
      <c r="X20">
        <v>1</v>
      </c>
      <c r="Y20">
        <v>0.142333968029801</v>
      </c>
      <c r="Z20">
        <v>246.6</v>
      </c>
      <c r="AA20">
        <v>42.28</v>
      </c>
      <c r="AB20" t="s">
        <v>94</v>
      </c>
      <c r="AC20">
        <v>15.703125</v>
      </c>
      <c r="AE20">
        <v>0</v>
      </c>
      <c r="AF20">
        <v>246.625</v>
      </c>
      <c r="AG20">
        <v>4.68359375</v>
      </c>
      <c r="AH20">
        <f t="shared" si="0"/>
        <v>241.94140625</v>
      </c>
      <c r="AI20">
        <f t="shared" si="1"/>
        <v>52.657214345287741</v>
      </c>
      <c r="AJ20">
        <f t="shared" si="2"/>
        <v>0.34174580636500856</v>
      </c>
      <c r="AK20">
        <f t="shared" si="3"/>
        <v>721.66211086314593</v>
      </c>
      <c r="AM20" t="s">
        <v>1226</v>
      </c>
      <c r="AN20">
        <f>AN17-AN18</f>
        <v>2135.0609643275175</v>
      </c>
    </row>
    <row r="21" spans="1:40" x14ac:dyDescent="0.3">
      <c r="A21">
        <v>19</v>
      </c>
      <c r="B21">
        <v>42</v>
      </c>
      <c r="C21" t="s">
        <v>91</v>
      </c>
      <c r="D21">
        <v>3.3577221199744101E-2</v>
      </c>
      <c r="E21">
        <v>5120</v>
      </c>
      <c r="F21">
        <v>5120</v>
      </c>
      <c r="G21">
        <v>1</v>
      </c>
      <c r="H21">
        <v>1.7467314133979499</v>
      </c>
      <c r="I21">
        <v>4.5476425274598897</v>
      </c>
      <c r="J21">
        <v>-0.83660874668348795</v>
      </c>
      <c r="K21" t="b">
        <v>1</v>
      </c>
      <c r="L21">
        <v>400.8</v>
      </c>
      <c r="M21" t="s">
        <v>92</v>
      </c>
      <c r="N21">
        <v>4.80642107561839</v>
      </c>
      <c r="O21">
        <v>3.46</v>
      </c>
      <c r="P21">
        <v>2.6040000000000001</v>
      </c>
      <c r="Q21" t="s">
        <v>295</v>
      </c>
      <c r="S21">
        <v>0</v>
      </c>
      <c r="T21">
        <v>2888</v>
      </c>
      <c r="U21">
        <v>5120</v>
      </c>
      <c r="V21">
        <v>480</v>
      </c>
      <c r="W21">
        <v>5120</v>
      </c>
      <c r="X21">
        <v>1</v>
      </c>
      <c r="Y21">
        <v>3.40834699596477E-2</v>
      </c>
      <c r="Z21">
        <v>400.8</v>
      </c>
      <c r="AA21">
        <v>7.2069999999999999</v>
      </c>
      <c r="AB21" t="s">
        <v>94</v>
      </c>
      <c r="AC21">
        <v>20.015625</v>
      </c>
      <c r="AD21" t="s">
        <v>289</v>
      </c>
      <c r="AE21">
        <v>10</v>
      </c>
      <c r="AF21">
        <v>400.75</v>
      </c>
      <c r="AG21">
        <v>0.386962890625</v>
      </c>
      <c r="AH21">
        <f t="shared" si="0"/>
        <v>400.363037109375</v>
      </c>
      <c r="AI21">
        <f t="shared" si="1"/>
        <v>1035.629022082019</v>
      </c>
      <c r="AJ21">
        <f t="shared" si="2"/>
        <v>0.43317704844685412</v>
      </c>
      <c r="AK21">
        <f t="shared" si="3"/>
        <v>925.14135141019005</v>
      </c>
      <c r="AM21" t="s">
        <v>1261</v>
      </c>
      <c r="AN21">
        <f>_xlfn.STDEV.P(AK2:AK242)</f>
        <v>459.16503741539196</v>
      </c>
    </row>
    <row r="22" spans="1:40" x14ac:dyDescent="0.3">
      <c r="A22">
        <v>20</v>
      </c>
      <c r="B22">
        <v>43</v>
      </c>
      <c r="C22" t="s">
        <v>91</v>
      </c>
      <c r="D22">
        <v>1.44303986637421E-2</v>
      </c>
      <c r="E22">
        <v>5120</v>
      </c>
      <c r="F22">
        <v>5120</v>
      </c>
      <c r="G22">
        <v>1</v>
      </c>
      <c r="H22">
        <v>3.40399869069212</v>
      </c>
      <c r="I22">
        <v>4.1220296645099896</v>
      </c>
      <c r="J22">
        <v>-1.0495783123618001</v>
      </c>
      <c r="K22" t="b">
        <v>1</v>
      </c>
      <c r="L22">
        <v>16.25</v>
      </c>
      <c r="M22" t="s">
        <v>92</v>
      </c>
      <c r="N22">
        <v>4.3362249101164796</v>
      </c>
      <c r="O22">
        <v>3.1880000000000002</v>
      </c>
      <c r="P22">
        <v>1.2110000000000001</v>
      </c>
      <c r="Q22" t="s">
        <v>296</v>
      </c>
      <c r="S22">
        <v>0</v>
      </c>
      <c r="T22">
        <v>1537</v>
      </c>
      <c r="U22">
        <v>5120</v>
      </c>
      <c r="V22">
        <v>252</v>
      </c>
      <c r="W22">
        <v>5120</v>
      </c>
      <c r="X22">
        <v>1</v>
      </c>
      <c r="Y22">
        <v>0.15143768304038699</v>
      </c>
      <c r="Z22">
        <v>16.25</v>
      </c>
      <c r="AA22">
        <v>94.56</v>
      </c>
      <c r="AB22" t="s">
        <v>94</v>
      </c>
      <c r="AC22">
        <v>4.03125</v>
      </c>
      <c r="AE22">
        <v>9</v>
      </c>
      <c r="AF22">
        <v>16.25</v>
      </c>
      <c r="AG22">
        <v>1.1044921875</v>
      </c>
      <c r="AH22">
        <f t="shared" si="0"/>
        <v>15.1455078125</v>
      </c>
      <c r="AI22">
        <f t="shared" si="1"/>
        <v>14.712643678160919</v>
      </c>
      <c r="AJ22">
        <f t="shared" si="2"/>
        <v>0.35008534465151531</v>
      </c>
      <c r="AK22">
        <f t="shared" si="3"/>
        <v>46.417252959205427</v>
      </c>
      <c r="AM22" t="s">
        <v>1262</v>
      </c>
      <c r="AN22">
        <f>MEDIAN(AK2:AK242)</f>
        <v>207.52835685324334</v>
      </c>
    </row>
    <row r="23" spans="1:40" x14ac:dyDescent="0.3">
      <c r="A23">
        <v>21</v>
      </c>
      <c r="B23">
        <v>44</v>
      </c>
      <c r="C23" t="s">
        <v>91</v>
      </c>
      <c r="D23">
        <v>3.9999498893929099E-2</v>
      </c>
      <c r="E23">
        <v>5120</v>
      </c>
      <c r="F23">
        <v>5120</v>
      </c>
      <c r="G23">
        <v>1</v>
      </c>
      <c r="H23">
        <v>1.7482662278704999</v>
      </c>
      <c r="I23">
        <v>3.9643302549954198</v>
      </c>
      <c r="J23">
        <v>-0.87357704865028896</v>
      </c>
      <c r="K23" t="b">
        <v>1</v>
      </c>
      <c r="L23">
        <v>185.2</v>
      </c>
      <c r="M23" t="s">
        <v>92</v>
      </c>
      <c r="N23">
        <v>4.5194734481561598</v>
      </c>
      <c r="O23">
        <v>3.4140000000000001</v>
      </c>
      <c r="P23">
        <v>2.2679999999999998</v>
      </c>
      <c r="Q23" t="s">
        <v>297</v>
      </c>
      <c r="S23">
        <v>0</v>
      </c>
      <c r="T23">
        <v>2590</v>
      </c>
      <c r="U23">
        <v>5120</v>
      </c>
      <c r="V23">
        <v>529</v>
      </c>
      <c r="W23">
        <v>5120</v>
      </c>
      <c r="X23">
        <v>1</v>
      </c>
      <c r="Y23">
        <v>3.2564107744627403E-2</v>
      </c>
      <c r="Z23">
        <v>185.2</v>
      </c>
      <c r="AA23">
        <v>13.984</v>
      </c>
      <c r="AB23" t="s">
        <v>94</v>
      </c>
      <c r="AC23">
        <v>13.609375</v>
      </c>
      <c r="AD23" t="s">
        <v>289</v>
      </c>
      <c r="AE23">
        <v>10</v>
      </c>
      <c r="AF23">
        <v>185.25</v>
      </c>
      <c r="AG23">
        <v>0.363037109375</v>
      </c>
      <c r="AH23">
        <f t="shared" si="0"/>
        <v>184.886962890625</v>
      </c>
      <c r="AI23">
        <f t="shared" si="1"/>
        <v>510.27841291190316</v>
      </c>
      <c r="AJ23">
        <f t="shared" si="2"/>
        <v>0.41745561628143779</v>
      </c>
      <c r="AK23">
        <f t="shared" si="3"/>
        <v>443.75975019847198</v>
      </c>
    </row>
    <row r="24" spans="1:40" x14ac:dyDescent="0.3">
      <c r="A24">
        <v>22</v>
      </c>
      <c r="B24">
        <v>45</v>
      </c>
      <c r="C24" t="s">
        <v>91</v>
      </c>
      <c r="D24">
        <v>1.7459451694447101E-2</v>
      </c>
      <c r="E24">
        <v>5120</v>
      </c>
      <c r="F24">
        <v>5120</v>
      </c>
      <c r="G24">
        <v>1</v>
      </c>
      <c r="H24">
        <v>3.1949037473470501</v>
      </c>
      <c r="I24">
        <v>4.6706747165806002</v>
      </c>
      <c r="J24">
        <v>-1.0318978201168001</v>
      </c>
      <c r="K24" t="b">
        <v>1</v>
      </c>
      <c r="L24">
        <v>28.97</v>
      </c>
      <c r="M24" t="s">
        <v>92</v>
      </c>
      <c r="N24">
        <v>4.7887268976397896</v>
      </c>
      <c r="O24">
        <v>3.01</v>
      </c>
      <c r="P24">
        <v>1.462</v>
      </c>
      <c r="Q24" t="s">
        <v>298</v>
      </c>
      <c r="S24">
        <v>0</v>
      </c>
      <c r="T24">
        <v>1023.5</v>
      </c>
      <c r="U24">
        <v>5120</v>
      </c>
      <c r="V24">
        <v>399</v>
      </c>
      <c r="W24">
        <v>5120</v>
      </c>
      <c r="X24">
        <v>1</v>
      </c>
      <c r="Y24">
        <v>0.109882626603884</v>
      </c>
      <c r="Z24">
        <v>28.97</v>
      </c>
      <c r="AA24">
        <v>35.340000000000003</v>
      </c>
      <c r="AB24" t="s">
        <v>94</v>
      </c>
      <c r="AC24">
        <v>5.3828125</v>
      </c>
      <c r="AE24">
        <v>10</v>
      </c>
      <c r="AF24">
        <v>28.96875</v>
      </c>
      <c r="AG24">
        <v>0.572265625</v>
      </c>
      <c r="AH24">
        <f t="shared" si="0"/>
        <v>28.396484375</v>
      </c>
      <c r="AI24">
        <f t="shared" si="1"/>
        <v>50.621160409556317</v>
      </c>
      <c r="AJ24">
        <f t="shared" si="2"/>
        <v>0.3563300680907876</v>
      </c>
      <c r="AK24">
        <f t="shared" si="3"/>
        <v>81.297517650458829</v>
      </c>
    </row>
    <row r="25" spans="1:40" x14ac:dyDescent="0.3">
      <c r="A25">
        <v>23</v>
      </c>
      <c r="B25">
        <v>48</v>
      </c>
      <c r="C25" t="s">
        <v>91</v>
      </c>
      <c r="D25">
        <v>1.6574778757656099E-2</v>
      </c>
      <c r="E25">
        <v>5120</v>
      </c>
      <c r="F25">
        <v>20480</v>
      </c>
      <c r="G25">
        <v>4</v>
      </c>
      <c r="H25">
        <v>2.4182109371875602</v>
      </c>
      <c r="I25">
        <v>6.0974810935725401</v>
      </c>
      <c r="J25">
        <v>-1.0343087963320301</v>
      </c>
      <c r="K25" t="b">
        <v>1</v>
      </c>
      <c r="L25">
        <v>333</v>
      </c>
      <c r="M25" t="s">
        <v>92</v>
      </c>
      <c r="N25">
        <v>6.3824347919050499</v>
      </c>
      <c r="O25">
        <v>4.1559999999999997</v>
      </c>
      <c r="P25">
        <v>2.5209999999999999</v>
      </c>
      <c r="Q25" t="s">
        <v>299</v>
      </c>
      <c r="S25">
        <v>0</v>
      </c>
      <c r="T25">
        <v>14280</v>
      </c>
      <c r="U25">
        <v>5120</v>
      </c>
      <c r="V25">
        <v>1200</v>
      </c>
      <c r="W25">
        <v>5120</v>
      </c>
      <c r="X25">
        <v>1</v>
      </c>
      <c r="Y25">
        <v>4.0940223317645498E-2</v>
      </c>
      <c r="Z25">
        <v>333</v>
      </c>
      <c r="AA25">
        <v>42.88</v>
      </c>
      <c r="AB25" t="s">
        <v>94</v>
      </c>
      <c r="AC25">
        <v>18.25</v>
      </c>
      <c r="AE25">
        <v>0</v>
      </c>
      <c r="AF25">
        <v>333</v>
      </c>
      <c r="AG25">
        <v>2.71484375</v>
      </c>
      <c r="AH25">
        <f t="shared" si="0"/>
        <v>330.28515625</v>
      </c>
      <c r="AI25">
        <f t="shared" si="1"/>
        <v>122.65899280575539</v>
      </c>
      <c r="AJ25">
        <f t="shared" si="2"/>
        <v>0.35547199957888481</v>
      </c>
      <c r="AK25">
        <f t="shared" si="3"/>
        <v>936.78264503109494</v>
      </c>
    </row>
    <row r="26" spans="1:40" x14ac:dyDescent="0.3">
      <c r="A26">
        <v>24</v>
      </c>
      <c r="B26">
        <v>49</v>
      </c>
      <c r="C26" t="s">
        <v>91</v>
      </c>
      <c r="D26">
        <v>8.4391659250807605E-3</v>
      </c>
      <c r="E26">
        <v>5120</v>
      </c>
      <c r="F26">
        <v>20480</v>
      </c>
      <c r="G26">
        <v>4</v>
      </c>
      <c r="H26">
        <v>3.92440466558394</v>
      </c>
      <c r="I26">
        <v>9.4507635794238301</v>
      </c>
      <c r="J26">
        <v>-1.07690270946769</v>
      </c>
      <c r="K26" t="b">
        <v>1</v>
      </c>
      <c r="L26">
        <v>256</v>
      </c>
      <c r="M26" t="s">
        <v>92</v>
      </c>
      <c r="N26">
        <v>9.4521528432006097</v>
      </c>
      <c r="O26">
        <v>4.0599999999999996</v>
      </c>
      <c r="P26">
        <v>2.4079999999999999</v>
      </c>
      <c r="Q26" t="s">
        <v>300</v>
      </c>
      <c r="R26" s="1" t="s">
        <v>1941</v>
      </c>
      <c r="S26">
        <v>0</v>
      </c>
      <c r="T26">
        <v>11450</v>
      </c>
      <c r="U26">
        <v>5120</v>
      </c>
      <c r="V26">
        <v>408</v>
      </c>
      <c r="W26">
        <v>5120</v>
      </c>
      <c r="X26">
        <v>1</v>
      </c>
      <c r="Y26">
        <v>0.144779604714873</v>
      </c>
      <c r="Z26">
        <v>256</v>
      </c>
      <c r="AA26">
        <v>44.72</v>
      </c>
      <c r="AB26" t="s">
        <v>94</v>
      </c>
      <c r="AC26">
        <v>16</v>
      </c>
      <c r="AE26">
        <v>0</v>
      </c>
      <c r="AF26">
        <v>256</v>
      </c>
      <c r="AG26">
        <v>5.0546875</v>
      </c>
      <c r="AH26">
        <f t="shared" si="0"/>
        <v>250.9453125</v>
      </c>
      <c r="AI26">
        <f t="shared" si="1"/>
        <v>50.646058732612055</v>
      </c>
      <c r="AJ26">
        <f t="shared" si="2"/>
        <v>0.34064898223973378</v>
      </c>
      <c r="AK26">
        <f t="shared" si="3"/>
        <v>751.50672201286204</v>
      </c>
    </row>
    <row r="27" spans="1:40" x14ac:dyDescent="0.3">
      <c r="A27">
        <v>25</v>
      </c>
      <c r="B27">
        <v>53</v>
      </c>
      <c r="C27" t="s">
        <v>91</v>
      </c>
      <c r="D27">
        <v>3.7472002045476002E-2</v>
      </c>
      <c r="E27">
        <v>5120</v>
      </c>
      <c r="F27">
        <v>5120</v>
      </c>
      <c r="G27">
        <v>1</v>
      </c>
      <c r="H27">
        <v>1.7341318569575299</v>
      </c>
      <c r="I27">
        <v>4.26081616416519</v>
      </c>
      <c r="J27">
        <v>-0.85991485009734103</v>
      </c>
      <c r="K27" t="b">
        <v>1</v>
      </c>
      <c r="L27">
        <v>287</v>
      </c>
      <c r="M27" t="s">
        <v>92</v>
      </c>
      <c r="N27">
        <v>4.6558454421428603</v>
      </c>
      <c r="O27">
        <v>3.4750000000000001</v>
      </c>
      <c r="P27">
        <v>2.4569999999999999</v>
      </c>
      <c r="Q27" t="s">
        <v>301</v>
      </c>
      <c r="S27">
        <v>0</v>
      </c>
      <c r="T27">
        <v>2988</v>
      </c>
      <c r="U27">
        <v>5120</v>
      </c>
      <c r="V27">
        <v>549</v>
      </c>
      <c r="W27">
        <v>5120</v>
      </c>
      <c r="X27">
        <v>1</v>
      </c>
      <c r="Y27">
        <v>3.1360558688274802E-2</v>
      </c>
      <c r="Z27">
        <v>287</v>
      </c>
      <c r="AA27">
        <v>10.414</v>
      </c>
      <c r="AB27" t="s">
        <v>94</v>
      </c>
      <c r="AC27">
        <v>16.9375</v>
      </c>
      <c r="AD27" t="s">
        <v>289</v>
      </c>
      <c r="AE27">
        <v>10</v>
      </c>
      <c r="AF27">
        <v>287</v>
      </c>
      <c r="AG27">
        <v>0.37255859375</v>
      </c>
      <c r="AH27">
        <f t="shared" si="0"/>
        <v>286.62744140625</v>
      </c>
      <c r="AI27">
        <f t="shared" si="1"/>
        <v>770.34862385321105</v>
      </c>
      <c r="AJ27">
        <f t="shared" si="2"/>
        <v>0.42319811606198027</v>
      </c>
      <c r="AK27">
        <f t="shared" si="3"/>
        <v>678.16937057906671</v>
      </c>
    </row>
    <row r="28" spans="1:40" x14ac:dyDescent="0.3">
      <c r="A28">
        <v>26</v>
      </c>
      <c r="B28">
        <v>54</v>
      </c>
      <c r="C28" t="s">
        <v>91</v>
      </c>
      <c r="D28">
        <v>1.47223744206662E-2</v>
      </c>
      <c r="E28">
        <v>5120</v>
      </c>
      <c r="F28">
        <v>5120</v>
      </c>
      <c r="G28">
        <v>1</v>
      </c>
      <c r="H28">
        <v>3.1637030776139299</v>
      </c>
      <c r="I28">
        <v>3.3336285358842099</v>
      </c>
      <c r="J28">
        <v>-1.0495783123618001</v>
      </c>
      <c r="K28" t="b">
        <v>1</v>
      </c>
      <c r="L28">
        <v>11.33</v>
      </c>
      <c r="M28" t="s">
        <v>92</v>
      </c>
      <c r="N28">
        <v>3.9591048628690899</v>
      </c>
      <c r="O28">
        <v>3.2170000000000001</v>
      </c>
      <c r="P28">
        <v>1.054</v>
      </c>
      <c r="Q28" t="s">
        <v>302</v>
      </c>
      <c r="S28">
        <v>0</v>
      </c>
      <c r="T28">
        <v>1650</v>
      </c>
      <c r="U28">
        <v>5120</v>
      </c>
      <c r="V28">
        <v>410</v>
      </c>
      <c r="W28">
        <v>5120</v>
      </c>
      <c r="X28">
        <v>1</v>
      </c>
      <c r="Y28">
        <v>0.10685767840605399</v>
      </c>
      <c r="Z28">
        <v>11.33</v>
      </c>
      <c r="AA28">
        <v>145.6</v>
      </c>
      <c r="AB28" t="s">
        <v>94</v>
      </c>
      <c r="AC28">
        <v>3.365234375</v>
      </c>
      <c r="AE28">
        <v>7</v>
      </c>
      <c r="AF28">
        <v>11.328125</v>
      </c>
      <c r="AG28">
        <v>0.92431640625</v>
      </c>
      <c r="AH28">
        <f t="shared" si="0"/>
        <v>10.40380859375</v>
      </c>
      <c r="AI28">
        <f t="shared" si="1"/>
        <v>12.255678816693079</v>
      </c>
      <c r="AJ28">
        <f t="shared" si="2"/>
        <v>0.35008534465151531</v>
      </c>
      <c r="AK28">
        <f t="shared" si="3"/>
        <v>32.358181149446089</v>
      </c>
    </row>
    <row r="29" spans="1:40" x14ac:dyDescent="0.3">
      <c r="A29">
        <v>27</v>
      </c>
      <c r="B29">
        <v>55</v>
      </c>
      <c r="C29" t="s">
        <v>91</v>
      </c>
      <c r="D29">
        <v>3.0765366395132301E-2</v>
      </c>
      <c r="E29">
        <v>5120</v>
      </c>
      <c r="F29">
        <v>5120</v>
      </c>
      <c r="G29">
        <v>1</v>
      </c>
      <c r="H29">
        <v>2.4291168930475102</v>
      </c>
      <c r="I29">
        <v>5.5936109705137103</v>
      </c>
      <c r="J29">
        <v>-0.87920265981915002</v>
      </c>
      <c r="K29" t="b">
        <v>1</v>
      </c>
      <c r="L29">
        <v>201.1</v>
      </c>
      <c r="M29" t="s">
        <v>92</v>
      </c>
      <c r="N29">
        <v>5.8706148763038497</v>
      </c>
      <c r="O29">
        <v>3.4449999999999998</v>
      </c>
      <c r="P29">
        <v>2.3029999999999999</v>
      </c>
      <c r="Q29" t="s">
        <v>303</v>
      </c>
      <c r="S29">
        <v>0</v>
      </c>
      <c r="T29">
        <v>2790</v>
      </c>
      <c r="U29">
        <v>5120</v>
      </c>
      <c r="V29">
        <v>48</v>
      </c>
      <c r="W29">
        <v>5120</v>
      </c>
      <c r="X29">
        <v>1</v>
      </c>
      <c r="Y29">
        <v>0.206275255726106</v>
      </c>
      <c r="Z29">
        <v>201.1</v>
      </c>
      <c r="AA29">
        <v>13.875</v>
      </c>
      <c r="AB29" t="s">
        <v>94</v>
      </c>
      <c r="AC29">
        <v>14.1796875</v>
      </c>
      <c r="AE29">
        <v>10</v>
      </c>
      <c r="AF29">
        <v>201.125</v>
      </c>
      <c r="AG29">
        <v>11.1171875</v>
      </c>
      <c r="AH29">
        <f t="shared" si="0"/>
        <v>190.0078125</v>
      </c>
      <c r="AI29">
        <f t="shared" si="1"/>
        <v>18.091356289529163</v>
      </c>
      <c r="AJ29">
        <f t="shared" si="2"/>
        <v>0.41511376664784588</v>
      </c>
      <c r="AK29">
        <f t="shared" si="3"/>
        <v>484.50573351044915</v>
      </c>
    </row>
    <row r="30" spans="1:40" x14ac:dyDescent="0.3">
      <c r="A30">
        <v>28</v>
      </c>
      <c r="B30">
        <v>56</v>
      </c>
      <c r="C30" t="s">
        <v>91</v>
      </c>
      <c r="D30">
        <v>1.6785858994335299E-2</v>
      </c>
      <c r="E30">
        <v>5120</v>
      </c>
      <c r="F30">
        <v>5120</v>
      </c>
      <c r="G30">
        <v>1</v>
      </c>
      <c r="H30">
        <v>3.0214921196607101</v>
      </c>
      <c r="I30">
        <v>3.6588381136516399</v>
      </c>
      <c r="J30">
        <v>-1.0423453837161201</v>
      </c>
      <c r="K30" t="b">
        <v>1</v>
      </c>
      <c r="L30">
        <v>16.25</v>
      </c>
      <c r="M30" t="s">
        <v>92</v>
      </c>
      <c r="N30">
        <v>3.9055886010179299</v>
      </c>
      <c r="O30">
        <v>3.04</v>
      </c>
      <c r="P30">
        <v>1.2110000000000001</v>
      </c>
      <c r="Q30" t="s">
        <v>304</v>
      </c>
      <c r="S30">
        <v>0</v>
      </c>
      <c r="T30">
        <v>1094</v>
      </c>
      <c r="U30">
        <v>5120</v>
      </c>
      <c r="V30">
        <v>515</v>
      </c>
      <c r="W30">
        <v>5120</v>
      </c>
      <c r="X30">
        <v>1</v>
      </c>
      <c r="Y30">
        <v>8.9077585794472197E-2</v>
      </c>
      <c r="Z30">
        <v>16.25</v>
      </c>
      <c r="AA30">
        <v>67.3</v>
      </c>
      <c r="AB30" t="s">
        <v>94</v>
      </c>
      <c r="AC30">
        <v>4.03125</v>
      </c>
      <c r="AE30">
        <v>11</v>
      </c>
      <c r="AF30">
        <v>16.25</v>
      </c>
      <c r="AG30">
        <v>0.53369140625</v>
      </c>
      <c r="AH30">
        <f t="shared" si="0"/>
        <v>15.71630859375</v>
      </c>
      <c r="AI30">
        <f t="shared" si="1"/>
        <v>30.448307410795973</v>
      </c>
      <c r="AJ30">
        <f t="shared" si="2"/>
        <v>0.35262666648989033</v>
      </c>
      <c r="AK30">
        <f t="shared" si="3"/>
        <v>46.0827315238392</v>
      </c>
    </row>
    <row r="31" spans="1:40" x14ac:dyDescent="0.3">
      <c r="A31">
        <v>29</v>
      </c>
      <c r="B31">
        <v>59</v>
      </c>
      <c r="C31" t="s">
        <v>91</v>
      </c>
      <c r="D31">
        <v>1.5403464158055E-2</v>
      </c>
      <c r="E31">
        <v>5120</v>
      </c>
      <c r="F31">
        <v>20480</v>
      </c>
      <c r="G31">
        <v>4</v>
      </c>
      <c r="H31">
        <v>2.3869166791233001</v>
      </c>
      <c r="I31">
        <v>6.02789700411412</v>
      </c>
      <c r="J31">
        <v>-1.0310941613783999</v>
      </c>
      <c r="K31" t="b">
        <v>1</v>
      </c>
      <c r="L31">
        <v>335.2</v>
      </c>
      <c r="M31" t="s">
        <v>92</v>
      </c>
      <c r="N31">
        <v>6.3716635080804496</v>
      </c>
      <c r="O31">
        <v>4.1639999999999997</v>
      </c>
      <c r="P31">
        <v>2.5249999999999999</v>
      </c>
      <c r="Q31" t="s">
        <v>305</v>
      </c>
      <c r="S31">
        <v>0</v>
      </c>
      <c r="T31">
        <v>14620</v>
      </c>
      <c r="U31">
        <v>5120</v>
      </c>
      <c r="V31">
        <v>1206</v>
      </c>
      <c r="W31">
        <v>5120</v>
      </c>
      <c r="X31">
        <v>1</v>
      </c>
      <c r="Y31">
        <v>3.9937117600225801E-2</v>
      </c>
      <c r="Z31">
        <v>335.2</v>
      </c>
      <c r="AA31">
        <v>43.62</v>
      </c>
      <c r="AB31" t="s">
        <v>94</v>
      </c>
      <c r="AC31">
        <v>18.3125</v>
      </c>
      <c r="AE31">
        <v>0</v>
      </c>
      <c r="AF31">
        <v>335.25</v>
      </c>
      <c r="AG31">
        <v>2.71484375</v>
      </c>
      <c r="AH31">
        <f t="shared" si="0"/>
        <v>332.53515625</v>
      </c>
      <c r="AI31">
        <f t="shared" si="1"/>
        <v>123.48776978417266</v>
      </c>
      <c r="AJ31">
        <f t="shared" si="2"/>
        <v>0.35661655096557715</v>
      </c>
      <c r="AK31">
        <f t="shared" si="3"/>
        <v>940.08536365537452</v>
      </c>
    </row>
    <row r="32" spans="1:40" x14ac:dyDescent="0.3">
      <c r="A32">
        <v>30</v>
      </c>
      <c r="B32">
        <v>60</v>
      </c>
      <c r="C32" t="s">
        <v>91</v>
      </c>
      <c r="D32">
        <v>1.9317174124869899E-2</v>
      </c>
      <c r="E32">
        <v>5120</v>
      </c>
      <c r="F32">
        <v>20480</v>
      </c>
      <c r="G32">
        <v>4</v>
      </c>
      <c r="H32">
        <v>4.2982888268221302</v>
      </c>
      <c r="I32">
        <v>10.0405340564048</v>
      </c>
      <c r="J32">
        <v>-1.0825283206365499</v>
      </c>
      <c r="K32" t="b">
        <v>1</v>
      </c>
      <c r="L32">
        <v>216.6</v>
      </c>
      <c r="M32" t="s">
        <v>92</v>
      </c>
      <c r="N32">
        <v>10.039975014269301</v>
      </c>
      <c r="O32">
        <v>4.0860000000000003</v>
      </c>
      <c r="P32">
        <v>2.3359999999999999</v>
      </c>
      <c r="Q32" t="s">
        <v>306</v>
      </c>
      <c r="R32" s="1" t="s">
        <v>1941</v>
      </c>
      <c r="S32">
        <v>0</v>
      </c>
      <c r="T32">
        <v>12230</v>
      </c>
      <c r="U32">
        <v>5120</v>
      </c>
      <c r="V32">
        <v>348</v>
      </c>
      <c r="W32">
        <v>5120</v>
      </c>
      <c r="X32">
        <v>1</v>
      </c>
      <c r="Y32">
        <v>0.176806839737572</v>
      </c>
      <c r="Z32">
        <v>216.6</v>
      </c>
      <c r="AA32">
        <v>56.47</v>
      </c>
      <c r="AB32" t="s">
        <v>94</v>
      </c>
      <c r="AC32">
        <v>14.71875</v>
      </c>
      <c r="AE32">
        <v>0</v>
      </c>
      <c r="AF32">
        <v>216.625</v>
      </c>
      <c r="AG32">
        <v>5.6328125</v>
      </c>
      <c r="AH32">
        <f t="shared" si="0"/>
        <v>210.9921875</v>
      </c>
      <c r="AI32">
        <f t="shared" si="1"/>
        <v>38.457697642163659</v>
      </c>
      <c r="AJ32">
        <f t="shared" si="2"/>
        <v>0.33873800377129798</v>
      </c>
      <c r="AK32">
        <f t="shared" si="3"/>
        <v>639.50604180290418</v>
      </c>
    </row>
    <row r="33" spans="1:37" x14ac:dyDescent="0.3">
      <c r="A33">
        <v>31</v>
      </c>
      <c r="B33">
        <v>64</v>
      </c>
      <c r="C33" t="s">
        <v>91</v>
      </c>
      <c r="D33">
        <v>3.8378070044819398E-2</v>
      </c>
      <c r="E33">
        <v>5120</v>
      </c>
      <c r="F33">
        <v>5120</v>
      </c>
      <c r="G33">
        <v>1</v>
      </c>
      <c r="H33">
        <v>1.7705678086707499</v>
      </c>
      <c r="I33">
        <v>4.1843497040851902</v>
      </c>
      <c r="J33">
        <v>-0.87277338991188003</v>
      </c>
      <c r="K33" t="b">
        <v>1</v>
      </c>
      <c r="L33">
        <v>231.1</v>
      </c>
      <c r="M33" t="s">
        <v>92</v>
      </c>
      <c r="N33">
        <v>4.64982970142876</v>
      </c>
      <c r="O33">
        <v>3.47</v>
      </c>
      <c r="P33">
        <v>2.363</v>
      </c>
      <c r="Q33" t="s">
        <v>307</v>
      </c>
      <c r="S33">
        <v>0</v>
      </c>
      <c r="T33">
        <v>2954</v>
      </c>
      <c r="U33">
        <v>5120</v>
      </c>
      <c r="V33">
        <v>674</v>
      </c>
      <c r="W33">
        <v>5120</v>
      </c>
      <c r="X33">
        <v>1</v>
      </c>
      <c r="Y33">
        <v>2.97252985627115E-2</v>
      </c>
      <c r="Z33">
        <v>231.1</v>
      </c>
      <c r="AA33">
        <v>12.78</v>
      </c>
      <c r="AB33" t="s">
        <v>94</v>
      </c>
      <c r="AC33">
        <v>15.203125</v>
      </c>
      <c r="AD33" t="s">
        <v>289</v>
      </c>
      <c r="AE33">
        <v>10</v>
      </c>
      <c r="AF33">
        <v>231.125</v>
      </c>
      <c r="AG33">
        <v>0.33642578125</v>
      </c>
      <c r="AH33">
        <f t="shared" si="0"/>
        <v>230.78857421875</v>
      </c>
      <c r="AI33">
        <f t="shared" si="1"/>
        <v>687.00145137880986</v>
      </c>
      <c r="AJ33">
        <f t="shared" si="2"/>
        <v>0.41779124298196141</v>
      </c>
      <c r="AK33">
        <f t="shared" si="3"/>
        <v>553.20690388424214</v>
      </c>
    </row>
    <row r="34" spans="1:37" x14ac:dyDescent="0.3">
      <c r="A34">
        <v>32</v>
      </c>
      <c r="B34">
        <v>65</v>
      </c>
      <c r="C34" t="s">
        <v>91</v>
      </c>
      <c r="D34">
        <v>1.5095917304805501E-2</v>
      </c>
      <c r="E34">
        <v>5120</v>
      </c>
      <c r="F34">
        <v>5120</v>
      </c>
      <c r="G34">
        <v>1</v>
      </c>
      <c r="H34">
        <v>3.1461907319505</v>
      </c>
      <c r="I34">
        <v>3.2537265479839701</v>
      </c>
      <c r="J34">
        <v>-1.04877465362339</v>
      </c>
      <c r="K34" t="b">
        <v>1</v>
      </c>
      <c r="L34">
        <v>10.82</v>
      </c>
      <c r="M34" t="s">
        <v>92</v>
      </c>
      <c r="N34">
        <v>4.0003926519275304</v>
      </c>
      <c r="O34">
        <v>3.2440000000000002</v>
      </c>
      <c r="P34">
        <v>1.034</v>
      </c>
      <c r="Q34" t="s">
        <v>308</v>
      </c>
      <c r="S34">
        <v>0</v>
      </c>
      <c r="T34">
        <v>1751</v>
      </c>
      <c r="U34">
        <v>5120</v>
      </c>
      <c r="V34">
        <v>360</v>
      </c>
      <c r="W34">
        <v>5120</v>
      </c>
      <c r="X34">
        <v>1</v>
      </c>
      <c r="Y34">
        <v>0.113114183435125</v>
      </c>
      <c r="Z34">
        <v>10.82</v>
      </c>
      <c r="AA34">
        <v>161.9</v>
      </c>
      <c r="AB34" t="s">
        <v>94</v>
      </c>
      <c r="AC34">
        <v>3.2890625</v>
      </c>
      <c r="AE34">
        <v>9</v>
      </c>
      <c r="AF34">
        <v>10.8203125</v>
      </c>
      <c r="AG34">
        <v>1.0478515625</v>
      </c>
      <c r="AH34">
        <f t="shared" si="0"/>
        <v>9.7724609375</v>
      </c>
      <c r="AI34">
        <f t="shared" si="1"/>
        <v>10.326188257222739</v>
      </c>
      <c r="AJ34">
        <f t="shared" si="2"/>
        <v>0.35036680688257565</v>
      </c>
      <c r="AK34">
        <f t="shared" si="3"/>
        <v>30.882812776343833</v>
      </c>
    </row>
    <row r="35" spans="1:37" x14ac:dyDescent="0.3">
      <c r="A35">
        <v>33</v>
      </c>
      <c r="B35">
        <v>66</v>
      </c>
      <c r="C35" t="s">
        <v>91</v>
      </c>
      <c r="D35">
        <v>3.2171134557609497E-2</v>
      </c>
      <c r="E35">
        <v>5120</v>
      </c>
      <c r="F35">
        <v>5120</v>
      </c>
      <c r="G35">
        <v>1</v>
      </c>
      <c r="H35">
        <v>2.07254024587075</v>
      </c>
      <c r="I35">
        <v>5.0113375476327997</v>
      </c>
      <c r="J35">
        <v>-0.87196973117347198</v>
      </c>
      <c r="K35" t="b">
        <v>1</v>
      </c>
      <c r="L35">
        <v>261.5</v>
      </c>
      <c r="M35" t="s">
        <v>92</v>
      </c>
      <c r="N35">
        <v>5.3362937125823802</v>
      </c>
      <c r="O35">
        <v>3.508</v>
      </c>
      <c r="P35">
        <v>2.4180000000000001</v>
      </c>
      <c r="Q35" t="s">
        <v>309</v>
      </c>
      <c r="S35">
        <v>0</v>
      </c>
      <c r="T35">
        <v>3216</v>
      </c>
      <c r="U35">
        <v>5120</v>
      </c>
      <c r="V35">
        <v>105</v>
      </c>
      <c r="W35">
        <v>5120</v>
      </c>
      <c r="X35">
        <v>1</v>
      </c>
      <c r="Y35">
        <v>0.10466921041855</v>
      </c>
      <c r="Z35">
        <v>261.5</v>
      </c>
      <c r="AA35">
        <v>12.3</v>
      </c>
      <c r="AB35" t="s">
        <v>94</v>
      </c>
      <c r="AC35">
        <v>16.171875</v>
      </c>
      <c r="AE35">
        <v>11</v>
      </c>
      <c r="AF35">
        <v>261.5</v>
      </c>
      <c r="AG35">
        <v>4.8984375</v>
      </c>
      <c r="AH35">
        <f t="shared" si="0"/>
        <v>256.6015625</v>
      </c>
      <c r="AI35">
        <f t="shared" si="1"/>
        <v>53.38437001594896</v>
      </c>
      <c r="AJ35">
        <f t="shared" si="2"/>
        <v>0.41812713952022962</v>
      </c>
      <c r="AK35">
        <f t="shared" si="3"/>
        <v>625.40786111146042</v>
      </c>
    </row>
    <row r="36" spans="1:37" x14ac:dyDescent="0.3">
      <c r="A36">
        <v>34</v>
      </c>
      <c r="B36">
        <v>67</v>
      </c>
      <c r="C36" t="s">
        <v>91</v>
      </c>
      <c r="D36">
        <v>2.2205127091440499E-2</v>
      </c>
      <c r="E36">
        <v>5120</v>
      </c>
      <c r="F36">
        <v>5120</v>
      </c>
      <c r="G36">
        <v>1</v>
      </c>
      <c r="H36">
        <v>2.8995723425981899</v>
      </c>
      <c r="I36">
        <v>2.2638750858469199</v>
      </c>
      <c r="J36">
        <v>-1.0471673361465701</v>
      </c>
      <c r="K36" t="b">
        <v>1</v>
      </c>
      <c r="L36">
        <v>6.0350000000000001</v>
      </c>
      <c r="M36" t="s">
        <v>92</v>
      </c>
      <c r="N36">
        <v>3.31618990207176</v>
      </c>
      <c r="O36">
        <v>3.0819999999999999</v>
      </c>
      <c r="P36">
        <v>0.78100000000000003</v>
      </c>
      <c r="Q36" t="s">
        <v>310</v>
      </c>
      <c r="S36">
        <v>0</v>
      </c>
      <c r="T36">
        <v>1206</v>
      </c>
      <c r="U36">
        <v>5120</v>
      </c>
      <c r="V36">
        <v>536</v>
      </c>
      <c r="W36">
        <v>5120</v>
      </c>
      <c r="X36">
        <v>1</v>
      </c>
      <c r="Y36">
        <v>8.2049028443909697E-2</v>
      </c>
      <c r="Z36">
        <v>6.0350000000000001</v>
      </c>
      <c r="AA36">
        <v>199.9</v>
      </c>
      <c r="AB36" t="s">
        <v>94</v>
      </c>
      <c r="AC36">
        <v>2.45703125</v>
      </c>
      <c r="AE36">
        <v>9</v>
      </c>
      <c r="AF36">
        <v>6.03515625</v>
      </c>
      <c r="AG36">
        <v>0.5751953125</v>
      </c>
      <c r="AH36">
        <f t="shared" si="0"/>
        <v>5.4599609375</v>
      </c>
      <c r="AI36">
        <f t="shared" si="1"/>
        <v>10.492359932088286</v>
      </c>
      <c r="AJ36">
        <f t="shared" si="2"/>
        <v>0.35093041039812817</v>
      </c>
      <c r="AK36">
        <f t="shared" si="3"/>
        <v>17.197586960768536</v>
      </c>
    </row>
    <row r="37" spans="1:37" x14ac:dyDescent="0.3">
      <c r="A37">
        <v>35</v>
      </c>
      <c r="B37">
        <v>70</v>
      </c>
      <c r="C37" t="s">
        <v>91</v>
      </c>
      <c r="D37">
        <v>1.3945546393238299E-2</v>
      </c>
      <c r="E37">
        <v>5120</v>
      </c>
      <c r="F37">
        <v>20480</v>
      </c>
      <c r="G37">
        <v>4</v>
      </c>
      <c r="H37">
        <v>2.3917909011141298</v>
      </c>
      <c r="I37">
        <v>6.0075060524077601</v>
      </c>
      <c r="J37">
        <v>-1.02546855020953</v>
      </c>
      <c r="K37" t="b">
        <v>1</v>
      </c>
      <c r="L37">
        <v>325.2</v>
      </c>
      <c r="M37" t="s">
        <v>92</v>
      </c>
      <c r="N37">
        <v>6.5382801236974002</v>
      </c>
      <c r="O37">
        <v>4.1840000000000002</v>
      </c>
      <c r="P37">
        <v>2.512</v>
      </c>
      <c r="Q37" t="s">
        <v>311</v>
      </c>
      <c r="S37">
        <v>0</v>
      </c>
      <c r="T37">
        <v>15330</v>
      </c>
      <c r="U37">
        <v>5120</v>
      </c>
      <c r="V37">
        <v>1097</v>
      </c>
      <c r="W37">
        <v>5120</v>
      </c>
      <c r="X37">
        <v>1</v>
      </c>
      <c r="Y37">
        <v>4.2021415649899099E-2</v>
      </c>
      <c r="Z37">
        <v>325.2</v>
      </c>
      <c r="AA37">
        <v>47.12</v>
      </c>
      <c r="AB37" t="s">
        <v>94</v>
      </c>
      <c r="AC37">
        <v>18.03125</v>
      </c>
      <c r="AE37">
        <v>0</v>
      </c>
      <c r="AF37">
        <v>325.25</v>
      </c>
      <c r="AG37">
        <v>3.029296875</v>
      </c>
      <c r="AH37">
        <f t="shared" si="0"/>
        <v>322.220703125</v>
      </c>
      <c r="AI37">
        <f t="shared" si="1"/>
        <v>107.36814958091554</v>
      </c>
      <c r="AJ37">
        <f t="shared" si="2"/>
        <v>0.35862839062571866</v>
      </c>
      <c r="AK37">
        <f t="shared" si="3"/>
        <v>906.92764014728016</v>
      </c>
    </row>
    <row r="38" spans="1:37" x14ac:dyDescent="0.3">
      <c r="A38">
        <v>36</v>
      </c>
      <c r="B38">
        <v>71</v>
      </c>
      <c r="C38" t="s">
        <v>91</v>
      </c>
      <c r="D38">
        <v>1.4093168667209201E-2</v>
      </c>
      <c r="E38">
        <v>5120</v>
      </c>
      <c r="F38">
        <v>20480</v>
      </c>
      <c r="G38">
        <v>4</v>
      </c>
      <c r="H38">
        <v>4.4641797343110401</v>
      </c>
      <c r="I38">
        <v>10.175190917853399</v>
      </c>
      <c r="J38">
        <v>-1.0857429555901901</v>
      </c>
      <c r="K38" t="b">
        <v>1</v>
      </c>
      <c r="L38">
        <v>190.4</v>
      </c>
      <c r="M38" t="s">
        <v>92</v>
      </c>
      <c r="N38">
        <v>10.1769691278256</v>
      </c>
      <c r="O38">
        <v>4.117</v>
      </c>
      <c r="P38">
        <v>2.2799999999999998</v>
      </c>
      <c r="Q38" t="s">
        <v>312</v>
      </c>
      <c r="R38" s="1" t="s">
        <v>1941</v>
      </c>
      <c r="S38">
        <v>0</v>
      </c>
      <c r="T38">
        <v>13050</v>
      </c>
      <c r="U38">
        <v>5120</v>
      </c>
      <c r="V38">
        <v>302</v>
      </c>
      <c r="W38">
        <v>5120</v>
      </c>
      <c r="X38">
        <v>1</v>
      </c>
      <c r="Y38">
        <v>0.19934114350881399</v>
      </c>
      <c r="Z38">
        <v>190.4</v>
      </c>
      <c r="AA38">
        <v>68.56</v>
      </c>
      <c r="AB38" t="s">
        <v>94</v>
      </c>
      <c r="AC38">
        <v>13.796875</v>
      </c>
      <c r="AE38">
        <v>0</v>
      </c>
      <c r="AF38">
        <v>190.375</v>
      </c>
      <c r="AG38">
        <v>6.171875</v>
      </c>
      <c r="AH38">
        <f t="shared" si="0"/>
        <v>184.203125</v>
      </c>
      <c r="AI38">
        <f t="shared" si="1"/>
        <v>30.845569620253166</v>
      </c>
      <c r="AJ38">
        <f t="shared" si="2"/>
        <v>0.33765083310887839</v>
      </c>
      <c r="AK38">
        <f t="shared" si="3"/>
        <v>563.82209469808106</v>
      </c>
    </row>
    <row r="39" spans="1:37" x14ac:dyDescent="0.3">
      <c r="A39">
        <v>37</v>
      </c>
      <c r="B39">
        <v>75</v>
      </c>
      <c r="C39" t="s">
        <v>91</v>
      </c>
      <c r="D39">
        <v>2.95953006195354E-2</v>
      </c>
      <c r="E39">
        <v>5120</v>
      </c>
      <c r="F39">
        <v>5120</v>
      </c>
      <c r="G39">
        <v>1</v>
      </c>
      <c r="H39">
        <v>2.3156947786919</v>
      </c>
      <c r="I39">
        <v>5.23745030024459</v>
      </c>
      <c r="J39">
        <v>-0.902508763233003</v>
      </c>
      <c r="K39" t="b">
        <v>1</v>
      </c>
      <c r="L39">
        <v>182.6</v>
      </c>
      <c r="M39" t="s">
        <v>92</v>
      </c>
      <c r="N39">
        <v>5.6153972847601796</v>
      </c>
      <c r="O39">
        <v>3.5230000000000001</v>
      </c>
      <c r="P39">
        <v>2.262</v>
      </c>
      <c r="Q39" t="s">
        <v>313</v>
      </c>
      <c r="S39">
        <v>0</v>
      </c>
      <c r="T39">
        <v>3336</v>
      </c>
      <c r="U39">
        <v>5120</v>
      </c>
      <c r="V39">
        <v>80</v>
      </c>
      <c r="W39">
        <v>5120</v>
      </c>
      <c r="X39">
        <v>1</v>
      </c>
      <c r="Y39">
        <v>0.14709914813983199</v>
      </c>
      <c r="Z39">
        <v>182.6</v>
      </c>
      <c r="AA39">
        <v>18.27</v>
      </c>
      <c r="AB39" t="s">
        <v>94</v>
      </c>
      <c r="AC39">
        <v>13.515625</v>
      </c>
      <c r="AE39">
        <v>9</v>
      </c>
      <c r="AF39">
        <v>182.625</v>
      </c>
      <c r="AG39">
        <v>7.5078125</v>
      </c>
      <c r="AH39">
        <f t="shared" si="0"/>
        <v>175.1171875</v>
      </c>
      <c r="AI39">
        <f t="shared" si="1"/>
        <v>24.324661810613943</v>
      </c>
      <c r="AJ39">
        <f t="shared" si="2"/>
        <v>0.40555095111026934</v>
      </c>
      <c r="AK39">
        <f t="shared" si="3"/>
        <v>450.3133317775015</v>
      </c>
    </row>
    <row r="40" spans="1:37" x14ac:dyDescent="0.3">
      <c r="A40">
        <v>38</v>
      </c>
      <c r="B40">
        <v>76</v>
      </c>
      <c r="C40" t="s">
        <v>91</v>
      </c>
      <c r="D40">
        <v>1.71030536612044E-2</v>
      </c>
      <c r="E40">
        <v>5120</v>
      </c>
      <c r="F40">
        <v>5120</v>
      </c>
      <c r="G40">
        <v>1</v>
      </c>
      <c r="H40">
        <v>2.9861549413683899</v>
      </c>
      <c r="I40">
        <v>3.0065681099128998</v>
      </c>
      <c r="J40">
        <v>-1.04797099488498</v>
      </c>
      <c r="K40" t="b">
        <v>1</v>
      </c>
      <c r="L40">
        <v>10.15</v>
      </c>
      <c r="M40" t="s">
        <v>92</v>
      </c>
      <c r="N40">
        <v>3.97127100512215</v>
      </c>
      <c r="O40">
        <v>3.2730000000000001</v>
      </c>
      <c r="P40">
        <v>1.0069999999999999</v>
      </c>
      <c r="Q40" t="s">
        <v>314</v>
      </c>
      <c r="S40">
        <v>0</v>
      </c>
      <c r="T40">
        <v>1880</v>
      </c>
      <c r="U40">
        <v>5120</v>
      </c>
      <c r="V40">
        <v>431</v>
      </c>
      <c r="W40">
        <v>5120</v>
      </c>
      <c r="X40">
        <v>1</v>
      </c>
      <c r="Y40">
        <v>9.5669717163718193E-2</v>
      </c>
      <c r="Z40">
        <v>10.15</v>
      </c>
      <c r="AA40">
        <v>185.2</v>
      </c>
      <c r="AB40" t="s">
        <v>94</v>
      </c>
      <c r="AC40">
        <v>3.185546875</v>
      </c>
      <c r="AE40">
        <v>8</v>
      </c>
      <c r="AF40">
        <v>10.1484375</v>
      </c>
      <c r="AG40">
        <v>1.0078125</v>
      </c>
      <c r="AH40">
        <f t="shared" si="0"/>
        <v>9.140625</v>
      </c>
      <c r="AI40">
        <f t="shared" si="1"/>
        <v>10.069767441860465</v>
      </c>
      <c r="AJ40">
        <f t="shared" si="2"/>
        <v>0.35064849540413545</v>
      </c>
      <c r="AK40">
        <f t="shared" si="3"/>
        <v>28.941910868043362</v>
      </c>
    </row>
    <row r="41" spans="1:37" x14ac:dyDescent="0.3">
      <c r="A41">
        <v>39</v>
      </c>
      <c r="B41">
        <v>77</v>
      </c>
      <c r="C41" t="s">
        <v>91</v>
      </c>
      <c r="D41">
        <v>2.10690215842552E-2</v>
      </c>
      <c r="E41">
        <v>5120</v>
      </c>
      <c r="F41">
        <v>5120</v>
      </c>
      <c r="G41">
        <v>1</v>
      </c>
      <c r="H41">
        <v>1.74687414708941</v>
      </c>
      <c r="I41">
        <v>4.3740090948606101</v>
      </c>
      <c r="J41">
        <v>-0.88643558846482895</v>
      </c>
      <c r="K41" t="b">
        <v>1</v>
      </c>
      <c r="L41">
        <v>318.5</v>
      </c>
      <c r="M41" t="s">
        <v>92</v>
      </c>
      <c r="N41">
        <v>4.8047678589435803</v>
      </c>
      <c r="O41">
        <v>3.6070000000000002</v>
      </c>
      <c r="P41">
        <v>2.504</v>
      </c>
      <c r="Q41" t="s">
        <v>315</v>
      </c>
      <c r="S41">
        <v>0</v>
      </c>
      <c r="T41">
        <v>4046</v>
      </c>
      <c r="U41">
        <v>5120</v>
      </c>
      <c r="V41">
        <v>2097</v>
      </c>
      <c r="W41">
        <v>5120</v>
      </c>
      <c r="X41">
        <v>1</v>
      </c>
      <c r="Y41">
        <v>1.6309784074366999E-2</v>
      </c>
      <c r="Z41">
        <v>318.5</v>
      </c>
      <c r="AA41">
        <v>12.7</v>
      </c>
      <c r="AB41" t="s">
        <v>94</v>
      </c>
      <c r="AC41">
        <v>17.84375</v>
      </c>
      <c r="AD41" t="s">
        <v>289</v>
      </c>
      <c r="AE41">
        <v>8</v>
      </c>
      <c r="AF41">
        <v>318.5</v>
      </c>
      <c r="AG41">
        <v>0.1234130859375</v>
      </c>
      <c r="AH41">
        <f t="shared" si="0"/>
        <v>318.3765869140625</v>
      </c>
      <c r="AI41">
        <f t="shared" si="1"/>
        <v>2580.7636003956477</v>
      </c>
      <c r="AJ41">
        <f t="shared" si="2"/>
        <v>0.41212211065343923</v>
      </c>
      <c r="AK41">
        <f t="shared" si="3"/>
        <v>772.82919738279293</v>
      </c>
    </row>
    <row r="42" spans="1:37" x14ac:dyDescent="0.3">
      <c r="A42">
        <v>40</v>
      </c>
      <c r="B42">
        <v>78</v>
      </c>
      <c r="C42" t="s">
        <v>91</v>
      </c>
      <c r="D42">
        <v>2.3776277156538302E-2</v>
      </c>
      <c r="E42">
        <v>5120</v>
      </c>
      <c r="F42">
        <v>5120</v>
      </c>
      <c r="G42">
        <v>1</v>
      </c>
      <c r="H42">
        <v>2.6933500249083799</v>
      </c>
      <c r="I42">
        <v>1.93584533040289</v>
      </c>
      <c r="J42">
        <v>-1.0447563599313401</v>
      </c>
      <c r="K42" t="b">
        <v>1</v>
      </c>
      <c r="L42">
        <v>5.23</v>
      </c>
      <c r="M42" t="s">
        <v>92</v>
      </c>
      <c r="N42">
        <v>3.3339139753369702</v>
      </c>
      <c r="O42">
        <v>3.117</v>
      </c>
      <c r="P42">
        <v>0.71879999999999999</v>
      </c>
      <c r="Q42" t="s">
        <v>316</v>
      </c>
      <c r="S42">
        <v>0</v>
      </c>
      <c r="T42">
        <v>1308</v>
      </c>
      <c r="U42">
        <v>5120</v>
      </c>
      <c r="V42">
        <v>667</v>
      </c>
      <c r="W42">
        <v>5120</v>
      </c>
      <c r="X42">
        <v>1</v>
      </c>
      <c r="Y42">
        <v>6.5566774812447201E-2</v>
      </c>
      <c r="Z42">
        <v>5.23</v>
      </c>
      <c r="AA42">
        <v>250.1</v>
      </c>
      <c r="AB42" t="s">
        <v>94</v>
      </c>
      <c r="AC42">
        <v>2.287109375</v>
      </c>
      <c r="AE42">
        <v>9</v>
      </c>
      <c r="AF42">
        <v>5.23046875</v>
      </c>
      <c r="AG42">
        <v>0.52587890625</v>
      </c>
      <c r="AH42">
        <f t="shared" si="0"/>
        <v>4.70458984375</v>
      </c>
      <c r="AI42">
        <f t="shared" si="1"/>
        <v>9.9461467038068712</v>
      </c>
      <c r="AJ42">
        <f t="shared" si="2"/>
        <v>0.3517775160362332</v>
      </c>
      <c r="AK42">
        <f t="shared" si="3"/>
        <v>14.868684073206259</v>
      </c>
    </row>
    <row r="43" spans="1:37" x14ac:dyDescent="0.3">
      <c r="A43">
        <v>41</v>
      </c>
      <c r="B43">
        <v>81</v>
      </c>
      <c r="C43" t="s">
        <v>91</v>
      </c>
      <c r="D43">
        <v>1.22925405061063E-2</v>
      </c>
      <c r="E43">
        <v>5120</v>
      </c>
      <c r="F43">
        <v>20480</v>
      </c>
      <c r="G43">
        <v>4</v>
      </c>
      <c r="H43">
        <v>2.3847697885666999</v>
      </c>
      <c r="I43">
        <v>6.013159759843</v>
      </c>
      <c r="J43">
        <v>-1.02064659777908</v>
      </c>
      <c r="K43" t="b">
        <v>1</v>
      </c>
      <c r="L43">
        <v>332.5</v>
      </c>
      <c r="M43" t="s">
        <v>92</v>
      </c>
      <c r="N43">
        <v>6.6826694694041002</v>
      </c>
      <c r="O43">
        <v>4.2149999999999999</v>
      </c>
      <c r="P43">
        <v>2.5209999999999999</v>
      </c>
      <c r="Q43" t="s">
        <v>317</v>
      </c>
      <c r="S43">
        <v>0</v>
      </c>
      <c r="T43">
        <v>16360</v>
      </c>
      <c r="U43">
        <v>5120</v>
      </c>
      <c r="V43">
        <v>1048</v>
      </c>
      <c r="W43">
        <v>5120</v>
      </c>
      <c r="X43">
        <v>1</v>
      </c>
      <c r="Y43">
        <v>4.2775681622730301E-2</v>
      </c>
      <c r="Z43">
        <v>332.5</v>
      </c>
      <c r="AA43">
        <v>49.2</v>
      </c>
      <c r="AB43" t="s">
        <v>94</v>
      </c>
      <c r="AC43">
        <v>18.234375</v>
      </c>
      <c r="AE43">
        <v>0</v>
      </c>
      <c r="AF43">
        <v>332.5</v>
      </c>
      <c r="AG43">
        <v>3.314453125</v>
      </c>
      <c r="AH43">
        <f t="shared" si="0"/>
        <v>329.185546875</v>
      </c>
      <c r="AI43">
        <f t="shared" si="1"/>
        <v>100.3182086034178</v>
      </c>
      <c r="AJ43">
        <f t="shared" si="2"/>
        <v>0.3603618556497033</v>
      </c>
      <c r="AK43">
        <f t="shared" si="3"/>
        <v>922.68367139060649</v>
      </c>
    </row>
    <row r="44" spans="1:37" x14ac:dyDescent="0.3">
      <c r="A44">
        <v>42</v>
      </c>
      <c r="B44">
        <v>82</v>
      </c>
      <c r="C44" t="s">
        <v>91</v>
      </c>
      <c r="D44">
        <v>1.3532172476562699E-2</v>
      </c>
      <c r="E44">
        <v>5120</v>
      </c>
      <c r="F44">
        <v>20480</v>
      </c>
      <c r="G44">
        <v>4</v>
      </c>
      <c r="H44">
        <v>4.5417441262973197</v>
      </c>
      <c r="I44">
        <v>9.8818417122953601</v>
      </c>
      <c r="J44">
        <v>-1.08895759054382</v>
      </c>
      <c r="K44" t="b">
        <v>1</v>
      </c>
      <c r="L44">
        <v>149.6</v>
      </c>
      <c r="M44" t="s">
        <v>92</v>
      </c>
      <c r="N44">
        <v>9.8797496352765801</v>
      </c>
      <c r="O44">
        <v>4.1399999999999997</v>
      </c>
      <c r="P44">
        <v>2.1760000000000002</v>
      </c>
      <c r="Q44" t="s">
        <v>318</v>
      </c>
      <c r="R44" s="1" t="s">
        <v>1941</v>
      </c>
      <c r="S44">
        <v>0</v>
      </c>
      <c r="T44">
        <v>13880</v>
      </c>
      <c r="U44">
        <v>5120</v>
      </c>
      <c r="V44">
        <v>357</v>
      </c>
      <c r="W44">
        <v>5120</v>
      </c>
      <c r="X44">
        <v>1</v>
      </c>
      <c r="Y44">
        <v>0.18744897685723</v>
      </c>
      <c r="Z44">
        <v>149.6</v>
      </c>
      <c r="AA44">
        <v>92.75</v>
      </c>
      <c r="AB44" t="s">
        <v>94</v>
      </c>
      <c r="AC44">
        <v>12.234375</v>
      </c>
      <c r="AE44">
        <v>0</v>
      </c>
      <c r="AF44">
        <v>149.625</v>
      </c>
      <c r="AG44">
        <v>6.07421875</v>
      </c>
      <c r="AH44">
        <f t="shared" si="0"/>
        <v>143.55078125</v>
      </c>
      <c r="AI44">
        <f t="shared" si="1"/>
        <v>24.632797427652733</v>
      </c>
      <c r="AJ44">
        <f t="shared" si="2"/>
        <v>0.33656715169194418</v>
      </c>
      <c r="AK44">
        <f t="shared" si="3"/>
        <v>444.56210075114501</v>
      </c>
    </row>
    <row r="45" spans="1:37" x14ac:dyDescent="0.3">
      <c r="A45">
        <v>43</v>
      </c>
      <c r="B45">
        <v>86</v>
      </c>
      <c r="C45" t="s">
        <v>91</v>
      </c>
      <c r="D45">
        <v>2.4499002000302899E-2</v>
      </c>
      <c r="E45">
        <v>5120</v>
      </c>
      <c r="F45">
        <v>5120</v>
      </c>
      <c r="G45">
        <v>1</v>
      </c>
      <c r="H45">
        <v>1.71118945170152</v>
      </c>
      <c r="I45">
        <v>3.7231739242099602</v>
      </c>
      <c r="J45">
        <v>-0.924207549170039</v>
      </c>
      <c r="K45" t="b">
        <v>1</v>
      </c>
      <c r="L45">
        <v>150</v>
      </c>
      <c r="M45" t="s">
        <v>92</v>
      </c>
      <c r="N45">
        <v>4.4759172724585898</v>
      </c>
      <c r="O45">
        <v>3.5760000000000001</v>
      </c>
      <c r="P45">
        <v>2.1760000000000002</v>
      </c>
      <c r="Q45" t="s">
        <v>319</v>
      </c>
      <c r="S45">
        <v>0</v>
      </c>
      <c r="T45">
        <v>3766</v>
      </c>
      <c r="U45">
        <v>5120</v>
      </c>
      <c r="V45">
        <v>2200</v>
      </c>
      <c r="W45">
        <v>5120</v>
      </c>
      <c r="X45">
        <v>1</v>
      </c>
      <c r="Y45">
        <v>1.51626100567319E-2</v>
      </c>
      <c r="Z45">
        <v>150</v>
      </c>
      <c r="AA45">
        <v>25.11</v>
      </c>
      <c r="AB45" t="s">
        <v>94</v>
      </c>
      <c r="AC45">
        <v>12.25</v>
      </c>
      <c r="AD45" t="s">
        <v>289</v>
      </c>
      <c r="AE45">
        <v>10</v>
      </c>
      <c r="AF45">
        <v>150</v>
      </c>
      <c r="AG45">
        <v>0.11785888671875</v>
      </c>
      <c r="AH45">
        <f t="shared" si="0"/>
        <v>149.88214111328125</v>
      </c>
      <c r="AI45">
        <f t="shared" si="1"/>
        <v>1272.7084412221648</v>
      </c>
      <c r="AJ45">
        <f t="shared" si="2"/>
        <v>0.39684577526660619</v>
      </c>
      <c r="AK45">
        <f t="shared" si="3"/>
        <v>377.98058930885185</v>
      </c>
    </row>
    <row r="46" spans="1:37" x14ac:dyDescent="0.3">
      <c r="A46">
        <v>44</v>
      </c>
      <c r="B46">
        <v>87</v>
      </c>
      <c r="C46" t="s">
        <v>91</v>
      </c>
      <c r="D46">
        <v>2.4550485632084298E-2</v>
      </c>
      <c r="E46">
        <v>5120</v>
      </c>
      <c r="F46">
        <v>5120</v>
      </c>
      <c r="G46">
        <v>1</v>
      </c>
      <c r="H46">
        <v>2.9861347355443399</v>
      </c>
      <c r="I46">
        <v>2.8490758170183801</v>
      </c>
      <c r="J46">
        <v>-1.04877465362339</v>
      </c>
      <c r="K46" t="b">
        <v>1</v>
      </c>
      <c r="L46">
        <v>9</v>
      </c>
      <c r="M46" t="s">
        <v>92</v>
      </c>
      <c r="N46">
        <v>3.99088909121632</v>
      </c>
      <c r="O46">
        <v>3.3050000000000002</v>
      </c>
      <c r="P46">
        <v>0.95399999999999996</v>
      </c>
      <c r="Q46" t="s">
        <v>320</v>
      </c>
      <c r="S46">
        <v>0</v>
      </c>
      <c r="T46">
        <v>2018</v>
      </c>
      <c r="U46">
        <v>5120</v>
      </c>
      <c r="V46">
        <v>446</v>
      </c>
      <c r="W46">
        <v>5120</v>
      </c>
      <c r="X46">
        <v>1</v>
      </c>
      <c r="Y46">
        <v>9.4046205461674401E-2</v>
      </c>
      <c r="Z46">
        <v>9</v>
      </c>
      <c r="AA46">
        <v>224.2</v>
      </c>
      <c r="AB46" t="s">
        <v>94</v>
      </c>
      <c r="AC46">
        <v>3</v>
      </c>
      <c r="AE46">
        <v>8</v>
      </c>
      <c r="AF46">
        <v>9</v>
      </c>
      <c r="AG46">
        <v>1.0712890625</v>
      </c>
      <c r="AH46">
        <f t="shared" si="0"/>
        <v>7.9287109375</v>
      </c>
      <c r="AI46">
        <f t="shared" si="1"/>
        <v>8.4010938924339111</v>
      </c>
      <c r="AJ46">
        <f t="shared" si="2"/>
        <v>0.35036680688257565</v>
      </c>
      <c r="AK46">
        <f t="shared" si="3"/>
        <v>25.68736485079285</v>
      </c>
    </row>
    <row r="47" spans="1:37" x14ac:dyDescent="0.3">
      <c r="A47">
        <v>45</v>
      </c>
      <c r="B47">
        <v>88</v>
      </c>
      <c r="C47" t="s">
        <v>91</v>
      </c>
      <c r="D47">
        <v>1.8175338764643102E-2</v>
      </c>
      <c r="E47">
        <v>5120</v>
      </c>
      <c r="F47">
        <v>5120</v>
      </c>
      <c r="G47">
        <v>1</v>
      </c>
      <c r="H47">
        <v>2.26034043259674</v>
      </c>
      <c r="I47">
        <v>5.4389441659359097</v>
      </c>
      <c r="J47">
        <v>-0.90813437440186495</v>
      </c>
      <c r="K47" t="b">
        <v>1</v>
      </c>
      <c r="L47">
        <v>255.2</v>
      </c>
      <c r="M47" t="s">
        <v>92</v>
      </c>
      <c r="N47">
        <v>5.8141522080856403</v>
      </c>
      <c r="O47">
        <v>3.6640000000000001</v>
      </c>
      <c r="P47">
        <v>2.4060000000000001</v>
      </c>
      <c r="Q47" t="s">
        <v>321</v>
      </c>
      <c r="S47">
        <v>0</v>
      </c>
      <c r="T47">
        <v>4610</v>
      </c>
      <c r="U47">
        <v>5120</v>
      </c>
      <c r="V47">
        <v>135</v>
      </c>
      <c r="W47">
        <v>5120</v>
      </c>
      <c r="X47">
        <v>1</v>
      </c>
      <c r="Y47">
        <v>0.10847283346664501</v>
      </c>
      <c r="Z47">
        <v>255.2</v>
      </c>
      <c r="AA47">
        <v>18.05</v>
      </c>
      <c r="AB47" t="s">
        <v>94</v>
      </c>
      <c r="AC47">
        <v>15.9765625</v>
      </c>
      <c r="AE47">
        <v>9</v>
      </c>
      <c r="AF47">
        <v>255.25</v>
      </c>
      <c r="AG47">
        <v>6.26953125</v>
      </c>
      <c r="AH47">
        <f t="shared" si="0"/>
        <v>248.98046875</v>
      </c>
      <c r="AI47">
        <f t="shared" si="1"/>
        <v>40.712772585669782</v>
      </c>
      <c r="AJ47">
        <f t="shared" si="2"/>
        <v>0.40327588447032192</v>
      </c>
      <c r="AK47">
        <f t="shared" si="3"/>
        <v>632.94139280174215</v>
      </c>
    </row>
    <row r="48" spans="1:37" x14ac:dyDescent="0.3">
      <c r="A48">
        <v>46</v>
      </c>
      <c r="B48">
        <v>89</v>
      </c>
      <c r="C48" t="s">
        <v>91</v>
      </c>
      <c r="D48">
        <v>3.6824496147673101E-2</v>
      </c>
      <c r="E48">
        <v>5120</v>
      </c>
      <c r="F48">
        <v>5120</v>
      </c>
      <c r="G48">
        <v>1</v>
      </c>
      <c r="H48">
        <v>2.7989232832419999</v>
      </c>
      <c r="I48">
        <v>2.1210590505818301</v>
      </c>
      <c r="J48">
        <v>-1.0471673361465701</v>
      </c>
      <c r="K48" t="b">
        <v>1</v>
      </c>
      <c r="L48">
        <v>5.7229999999999999</v>
      </c>
      <c r="M48" t="s">
        <v>92</v>
      </c>
      <c r="N48">
        <v>3.4296272254575699</v>
      </c>
      <c r="O48">
        <v>3.16</v>
      </c>
      <c r="P48">
        <v>0.75800000000000001</v>
      </c>
      <c r="Q48" t="s">
        <v>322</v>
      </c>
      <c r="S48">
        <v>0</v>
      </c>
      <c r="T48">
        <v>1448</v>
      </c>
      <c r="U48">
        <v>5120</v>
      </c>
      <c r="V48">
        <v>535</v>
      </c>
      <c r="W48">
        <v>5120</v>
      </c>
      <c r="X48">
        <v>1</v>
      </c>
      <c r="Y48">
        <v>7.7774235685285201E-2</v>
      </c>
      <c r="Z48">
        <v>5.7229999999999999</v>
      </c>
      <c r="AA48">
        <v>253</v>
      </c>
      <c r="AB48" t="s">
        <v>94</v>
      </c>
      <c r="AC48">
        <v>2.392578125</v>
      </c>
      <c r="AE48">
        <v>9</v>
      </c>
      <c r="AF48">
        <v>5.72265625</v>
      </c>
      <c r="AG48">
        <v>0.68896484375</v>
      </c>
      <c r="AH48">
        <f t="shared" si="0"/>
        <v>5.03369140625</v>
      </c>
      <c r="AI48">
        <f t="shared" si="1"/>
        <v>8.3061658398299087</v>
      </c>
      <c r="AJ48">
        <f t="shared" si="2"/>
        <v>0.35093041039812817</v>
      </c>
      <c r="AK48">
        <f t="shared" si="3"/>
        <v>16.307097021052364</v>
      </c>
    </row>
    <row r="49" spans="1:37" x14ac:dyDescent="0.3">
      <c r="A49">
        <v>47</v>
      </c>
      <c r="B49">
        <v>92</v>
      </c>
      <c r="C49" t="s">
        <v>91</v>
      </c>
      <c r="D49">
        <v>1.3004372494315099E-2</v>
      </c>
      <c r="E49">
        <v>5120</v>
      </c>
      <c r="F49">
        <v>20480</v>
      </c>
      <c r="G49">
        <v>4</v>
      </c>
      <c r="H49">
        <v>2.4080403398503099</v>
      </c>
      <c r="I49">
        <v>6.1094617216124201</v>
      </c>
      <c r="J49">
        <v>-1.0214502565174901</v>
      </c>
      <c r="K49" t="b">
        <v>1</v>
      </c>
      <c r="L49">
        <v>344.5</v>
      </c>
      <c r="M49" t="s">
        <v>92</v>
      </c>
      <c r="N49">
        <v>6.7620325103085799</v>
      </c>
      <c r="O49">
        <v>4.24</v>
      </c>
      <c r="P49">
        <v>2.5369999999999999</v>
      </c>
      <c r="Q49" t="s">
        <v>323</v>
      </c>
      <c r="S49">
        <v>0</v>
      </c>
      <c r="T49">
        <v>17250</v>
      </c>
      <c r="U49">
        <v>5120</v>
      </c>
      <c r="V49">
        <v>992</v>
      </c>
      <c r="W49">
        <v>5120</v>
      </c>
      <c r="X49">
        <v>1</v>
      </c>
      <c r="Y49">
        <v>4.4705325495595298E-2</v>
      </c>
      <c r="Z49">
        <v>344.5</v>
      </c>
      <c r="AA49">
        <v>50.06</v>
      </c>
      <c r="AB49" t="s">
        <v>94</v>
      </c>
      <c r="AC49">
        <v>18.5625</v>
      </c>
      <c r="AE49">
        <v>0</v>
      </c>
      <c r="AF49">
        <v>344.5</v>
      </c>
      <c r="AG49">
        <v>3.697265625</v>
      </c>
      <c r="AH49">
        <f t="shared" si="0"/>
        <v>340.802734375</v>
      </c>
      <c r="AI49">
        <f t="shared" si="1"/>
        <v>93.176967776016909</v>
      </c>
      <c r="AJ49">
        <f t="shared" si="2"/>
        <v>0.36007236403723386</v>
      </c>
      <c r="AK49">
        <f t="shared" si="3"/>
        <v>956.7521265374769</v>
      </c>
    </row>
    <row r="50" spans="1:37" x14ac:dyDescent="0.3">
      <c r="A50">
        <v>48</v>
      </c>
      <c r="B50">
        <v>93</v>
      </c>
      <c r="C50" t="s">
        <v>91</v>
      </c>
      <c r="D50">
        <v>1.7132104000170002E-2</v>
      </c>
      <c r="E50">
        <v>5120</v>
      </c>
      <c r="F50">
        <v>20480</v>
      </c>
      <c r="G50">
        <v>4</v>
      </c>
      <c r="H50">
        <v>4.63737713597388</v>
      </c>
      <c r="I50">
        <v>9.7457378873201108</v>
      </c>
      <c r="J50">
        <v>-1.0905649080206401</v>
      </c>
      <c r="K50" t="b">
        <v>1</v>
      </c>
      <c r="L50">
        <v>126.56</v>
      </c>
      <c r="M50" t="s">
        <v>92</v>
      </c>
      <c r="N50">
        <v>9.7522433352081901</v>
      </c>
      <c r="O50">
        <v>4.1639999999999997</v>
      </c>
      <c r="P50">
        <v>2.1019999999999999</v>
      </c>
      <c r="Q50" t="s">
        <v>324</v>
      </c>
      <c r="R50" s="1" t="s">
        <v>1941</v>
      </c>
      <c r="S50">
        <v>0</v>
      </c>
      <c r="T50">
        <v>14580</v>
      </c>
      <c r="U50">
        <v>5120</v>
      </c>
      <c r="V50">
        <v>400</v>
      </c>
      <c r="W50">
        <v>5120</v>
      </c>
      <c r="X50">
        <v>1</v>
      </c>
      <c r="Y50">
        <v>0.181868856798694</v>
      </c>
      <c r="Z50">
        <v>126.56</v>
      </c>
      <c r="AA50">
        <v>115.2</v>
      </c>
      <c r="AB50" t="s">
        <v>94</v>
      </c>
      <c r="AC50">
        <v>11.25</v>
      </c>
      <c r="AE50">
        <v>0</v>
      </c>
      <c r="AF50">
        <v>126.5625</v>
      </c>
      <c r="AG50">
        <v>6.06640625</v>
      </c>
      <c r="AH50">
        <f t="shared" si="0"/>
        <v>120.49609375</v>
      </c>
      <c r="AI50">
        <f t="shared" si="1"/>
        <v>20.862846104314229</v>
      </c>
      <c r="AJ50">
        <f t="shared" si="2"/>
        <v>0.33602661594955041</v>
      </c>
      <c r="AK50">
        <f t="shared" si="3"/>
        <v>376.64427159246679</v>
      </c>
    </row>
    <row r="51" spans="1:37" x14ac:dyDescent="0.3">
      <c r="A51">
        <v>49</v>
      </c>
      <c r="B51">
        <v>97</v>
      </c>
      <c r="C51" t="s">
        <v>91</v>
      </c>
      <c r="D51">
        <v>2.4776695504822501E-2</v>
      </c>
      <c r="E51">
        <v>5120</v>
      </c>
      <c r="F51">
        <v>5120</v>
      </c>
      <c r="G51">
        <v>1</v>
      </c>
      <c r="H51">
        <v>2.28981660639292</v>
      </c>
      <c r="I51">
        <v>4.9821400381283603</v>
      </c>
      <c r="J51">
        <v>-0.92742218412367405</v>
      </c>
      <c r="K51" t="b">
        <v>1</v>
      </c>
      <c r="L51">
        <v>150</v>
      </c>
      <c r="M51" t="s">
        <v>92</v>
      </c>
      <c r="N51">
        <v>5.5071630316867797</v>
      </c>
      <c r="O51">
        <v>3.58</v>
      </c>
      <c r="P51">
        <v>2.1760000000000002</v>
      </c>
      <c r="Q51" t="s">
        <v>325</v>
      </c>
      <c r="S51">
        <v>0</v>
      </c>
      <c r="T51">
        <v>3810</v>
      </c>
      <c r="U51">
        <v>5120</v>
      </c>
      <c r="V51">
        <v>156</v>
      </c>
      <c r="W51">
        <v>5120</v>
      </c>
      <c r="X51">
        <v>1</v>
      </c>
      <c r="Y51">
        <v>0.103267975964421</v>
      </c>
      <c r="Z51">
        <v>150</v>
      </c>
      <c r="AA51">
        <v>25.4</v>
      </c>
      <c r="AB51" t="s">
        <v>94</v>
      </c>
      <c r="AC51">
        <v>12.25</v>
      </c>
      <c r="AE51">
        <v>9</v>
      </c>
      <c r="AF51">
        <v>150</v>
      </c>
      <c r="AG51">
        <v>4.68359375</v>
      </c>
      <c r="AH51">
        <f t="shared" si="0"/>
        <v>145.31640625</v>
      </c>
      <c r="AI51">
        <f t="shared" si="1"/>
        <v>32.026688907422852</v>
      </c>
      <c r="AJ51">
        <f t="shared" si="2"/>
        <v>0.3955721092487075</v>
      </c>
      <c r="AK51">
        <f t="shared" si="3"/>
        <v>379.19761402007924</v>
      </c>
    </row>
    <row r="52" spans="1:37" x14ac:dyDescent="0.3">
      <c r="A52">
        <v>50</v>
      </c>
      <c r="B52">
        <v>98</v>
      </c>
      <c r="C52" t="s">
        <v>91</v>
      </c>
      <c r="D52">
        <v>1.5224828310411401E-2</v>
      </c>
      <c r="E52">
        <v>5120</v>
      </c>
      <c r="F52">
        <v>5120</v>
      </c>
      <c r="G52">
        <v>1</v>
      </c>
      <c r="H52">
        <v>3.1295158975778201</v>
      </c>
      <c r="I52">
        <v>2.9904602595506802</v>
      </c>
      <c r="J52">
        <v>-1.05038197110021</v>
      </c>
      <c r="K52" t="b">
        <v>1</v>
      </c>
      <c r="L52">
        <v>9.02</v>
      </c>
      <c r="M52" t="s">
        <v>92</v>
      </c>
      <c r="N52">
        <v>4.0504477660293103</v>
      </c>
      <c r="O52">
        <v>3.3029999999999999</v>
      </c>
      <c r="P52">
        <v>0.9556</v>
      </c>
      <c r="Q52" t="s">
        <v>326</v>
      </c>
      <c r="S52">
        <v>0</v>
      </c>
      <c r="T52">
        <v>2009</v>
      </c>
      <c r="U52">
        <v>5120</v>
      </c>
      <c r="V52">
        <v>356</v>
      </c>
      <c r="W52">
        <v>5120</v>
      </c>
      <c r="X52">
        <v>1</v>
      </c>
      <c r="Y52">
        <v>0.112864116843616</v>
      </c>
      <c r="Z52">
        <v>9.02</v>
      </c>
      <c r="AA52">
        <v>222.6</v>
      </c>
      <c r="AB52" t="s">
        <v>94</v>
      </c>
      <c r="AC52">
        <v>3.00390625</v>
      </c>
      <c r="AE52">
        <v>8</v>
      </c>
      <c r="AF52">
        <v>9.0234375</v>
      </c>
      <c r="AG52">
        <v>1.1943359375</v>
      </c>
      <c r="AH52">
        <f t="shared" si="0"/>
        <v>7.8291015625</v>
      </c>
      <c r="AI52">
        <f t="shared" si="1"/>
        <v>7.5551921504497139</v>
      </c>
      <c r="AJ52">
        <f t="shared" si="2"/>
        <v>0.34980410852916727</v>
      </c>
      <c r="AK52">
        <f t="shared" si="3"/>
        <v>25.795687586235456</v>
      </c>
    </row>
    <row r="53" spans="1:37" x14ac:dyDescent="0.3">
      <c r="A53">
        <v>51</v>
      </c>
      <c r="B53">
        <v>99</v>
      </c>
      <c r="C53" t="s">
        <v>91</v>
      </c>
      <c r="D53">
        <v>2.47985473735001E-2</v>
      </c>
      <c r="E53">
        <v>5120</v>
      </c>
      <c r="F53">
        <v>5120</v>
      </c>
      <c r="G53">
        <v>1</v>
      </c>
      <c r="H53">
        <v>2.12499872875004</v>
      </c>
      <c r="I53">
        <v>5.2170378946070501</v>
      </c>
      <c r="J53">
        <v>-0.91134900935549901</v>
      </c>
      <c r="K53" t="b">
        <v>1</v>
      </c>
      <c r="L53">
        <v>285.2</v>
      </c>
      <c r="M53" t="s">
        <v>92</v>
      </c>
      <c r="N53">
        <v>5.6062036799271802</v>
      </c>
      <c r="O53">
        <v>3.7029999999999998</v>
      </c>
      <c r="P53">
        <v>2.4550000000000001</v>
      </c>
      <c r="Q53" t="s">
        <v>327</v>
      </c>
      <c r="S53">
        <v>0</v>
      </c>
      <c r="T53">
        <v>5044</v>
      </c>
      <c r="U53">
        <v>5120</v>
      </c>
      <c r="V53">
        <v>229</v>
      </c>
      <c r="W53">
        <v>5120</v>
      </c>
      <c r="X53">
        <v>1</v>
      </c>
      <c r="Y53">
        <v>7.4342008544636198E-2</v>
      </c>
      <c r="Z53">
        <v>285.2</v>
      </c>
      <c r="AA53">
        <v>17.690000000000001</v>
      </c>
      <c r="AB53" t="s">
        <v>94</v>
      </c>
      <c r="AC53">
        <v>16.890625</v>
      </c>
      <c r="AE53">
        <v>9</v>
      </c>
      <c r="AF53">
        <v>285.25</v>
      </c>
      <c r="AG53">
        <v>3.87890625</v>
      </c>
      <c r="AH53">
        <f t="shared" si="0"/>
        <v>281.37109375</v>
      </c>
      <c r="AI53">
        <f t="shared" si="1"/>
        <v>73.538771399798591</v>
      </c>
      <c r="AJ53">
        <f t="shared" si="2"/>
        <v>0.40198158118703098</v>
      </c>
      <c r="AK53">
        <f t="shared" si="3"/>
        <v>709.60962728110917</v>
      </c>
    </row>
    <row r="54" spans="1:37" x14ac:dyDescent="0.3">
      <c r="A54">
        <v>52</v>
      </c>
      <c r="B54">
        <v>100</v>
      </c>
      <c r="C54" t="s">
        <v>91</v>
      </c>
      <c r="D54">
        <v>3.7909907777361501E-2</v>
      </c>
      <c r="E54">
        <v>5120</v>
      </c>
      <c r="F54">
        <v>5120</v>
      </c>
      <c r="G54">
        <v>1</v>
      </c>
      <c r="H54">
        <v>2.77291770752139</v>
      </c>
      <c r="I54">
        <v>2.1419706119623201</v>
      </c>
      <c r="J54">
        <v>-1.04797099488498</v>
      </c>
      <c r="K54" t="b">
        <v>1</v>
      </c>
      <c r="L54">
        <v>5.92</v>
      </c>
      <c r="M54" t="s">
        <v>92</v>
      </c>
      <c r="N54">
        <v>3.3920968604462902</v>
      </c>
      <c r="O54">
        <v>3.1560000000000001</v>
      </c>
      <c r="P54">
        <v>0.77249999999999996</v>
      </c>
      <c r="Q54" t="s">
        <v>328</v>
      </c>
      <c r="S54">
        <v>0</v>
      </c>
      <c r="T54">
        <v>1436</v>
      </c>
      <c r="U54">
        <v>5120</v>
      </c>
      <c r="V54">
        <v>610</v>
      </c>
      <c r="W54">
        <v>5120</v>
      </c>
      <c r="X54">
        <v>1</v>
      </c>
      <c r="Y54">
        <v>7.1783339745294605E-2</v>
      </c>
      <c r="Z54">
        <v>5.92</v>
      </c>
      <c r="AA54">
        <v>242.5</v>
      </c>
      <c r="AB54" t="s">
        <v>94</v>
      </c>
      <c r="AC54">
        <v>2.43359375</v>
      </c>
      <c r="AE54">
        <v>8</v>
      </c>
      <c r="AF54">
        <v>5.921875</v>
      </c>
      <c r="AG54">
        <v>0.625</v>
      </c>
      <c r="AH54">
        <f t="shared" si="0"/>
        <v>5.296875</v>
      </c>
      <c r="AI54">
        <f t="shared" si="1"/>
        <v>9.4749999999999996</v>
      </c>
      <c r="AJ54">
        <f t="shared" si="2"/>
        <v>0.35064849540413545</v>
      </c>
      <c r="AK54">
        <f t="shared" si="3"/>
        <v>16.888351376425611</v>
      </c>
    </row>
    <row r="55" spans="1:37" x14ac:dyDescent="0.3">
      <c r="A55">
        <v>53</v>
      </c>
      <c r="B55">
        <v>103</v>
      </c>
      <c r="C55" t="s">
        <v>91</v>
      </c>
      <c r="D55">
        <v>1.34348789974926E-2</v>
      </c>
      <c r="E55">
        <v>5120</v>
      </c>
      <c r="F55">
        <v>20480</v>
      </c>
      <c r="G55">
        <v>4</v>
      </c>
      <c r="H55">
        <v>2.44174996894027</v>
      </c>
      <c r="I55">
        <v>6.0852987507183398</v>
      </c>
      <c r="J55">
        <v>-1.0270758676863501</v>
      </c>
      <c r="K55" t="b">
        <v>1</v>
      </c>
      <c r="L55">
        <v>310</v>
      </c>
      <c r="M55" t="s">
        <v>92</v>
      </c>
      <c r="N55">
        <v>6.7988735122136097</v>
      </c>
      <c r="O55">
        <v>4.2539999999999996</v>
      </c>
      <c r="P55">
        <v>2.492</v>
      </c>
      <c r="Q55" t="s">
        <v>329</v>
      </c>
      <c r="S55">
        <v>0</v>
      </c>
      <c r="T55">
        <v>18020</v>
      </c>
      <c r="U55">
        <v>5120</v>
      </c>
      <c r="V55">
        <v>952</v>
      </c>
      <c r="W55">
        <v>5120</v>
      </c>
      <c r="X55">
        <v>1</v>
      </c>
      <c r="Y55">
        <v>4.6727384914915203E-2</v>
      </c>
      <c r="Z55">
        <v>310</v>
      </c>
      <c r="AA55">
        <v>58.12</v>
      </c>
      <c r="AB55" t="s">
        <v>94</v>
      </c>
      <c r="AC55">
        <v>17.609375</v>
      </c>
      <c r="AE55">
        <v>0</v>
      </c>
      <c r="AF55">
        <v>310</v>
      </c>
      <c r="AG55">
        <v>4.1015625</v>
      </c>
      <c r="AH55">
        <f t="shared" si="0"/>
        <v>305.8984375</v>
      </c>
      <c r="AI55">
        <f t="shared" si="1"/>
        <v>75.580952380952382</v>
      </c>
      <c r="AJ55">
        <f t="shared" si="2"/>
        <v>0.35805242395043307</v>
      </c>
      <c r="AK55">
        <f t="shared" si="3"/>
        <v>865.79500448491535</v>
      </c>
    </row>
    <row r="56" spans="1:37" x14ac:dyDescent="0.3">
      <c r="A56">
        <v>54</v>
      </c>
      <c r="B56">
        <v>104</v>
      </c>
      <c r="C56" t="s">
        <v>91</v>
      </c>
      <c r="D56">
        <v>1.8807710386664699E-2</v>
      </c>
      <c r="E56">
        <v>5120</v>
      </c>
      <c r="F56">
        <v>20480</v>
      </c>
      <c r="G56">
        <v>4</v>
      </c>
      <c r="H56">
        <v>4.63056246601833</v>
      </c>
      <c r="I56">
        <v>9.7314164324916508</v>
      </c>
      <c r="J56">
        <v>-1.09136856675905</v>
      </c>
      <c r="K56" t="b">
        <v>1</v>
      </c>
      <c r="L56">
        <v>126.06</v>
      </c>
      <c r="M56" t="s">
        <v>92</v>
      </c>
      <c r="N56">
        <v>9.7300631857440507</v>
      </c>
      <c r="O56">
        <v>4.18</v>
      </c>
      <c r="P56">
        <v>2.1019999999999999</v>
      </c>
      <c r="Q56" t="s">
        <v>330</v>
      </c>
      <c r="R56" s="1" t="s">
        <v>1941</v>
      </c>
      <c r="S56">
        <v>0</v>
      </c>
      <c r="T56">
        <v>15150</v>
      </c>
      <c r="U56">
        <v>5120</v>
      </c>
      <c r="V56">
        <v>392</v>
      </c>
      <c r="W56">
        <v>5120</v>
      </c>
      <c r="X56">
        <v>1</v>
      </c>
      <c r="Y56">
        <v>0.18337109566020801</v>
      </c>
      <c r="Z56">
        <v>126.06</v>
      </c>
      <c r="AA56">
        <v>120.2</v>
      </c>
      <c r="AB56" t="s">
        <v>94</v>
      </c>
      <c r="AC56">
        <v>11.2265625</v>
      </c>
      <c r="AE56">
        <v>0</v>
      </c>
      <c r="AF56">
        <v>126.0625</v>
      </c>
      <c r="AG56">
        <v>6.28125</v>
      </c>
      <c r="AH56">
        <f t="shared" si="0"/>
        <v>119.78125</v>
      </c>
      <c r="AI56">
        <f t="shared" si="1"/>
        <v>20.069651741293534</v>
      </c>
      <c r="AJ56">
        <f t="shared" si="2"/>
        <v>0.33575667370855355</v>
      </c>
      <c r="AK56">
        <f t="shared" si="3"/>
        <v>375.45791304039983</v>
      </c>
    </row>
    <row r="57" spans="1:37" x14ac:dyDescent="0.3">
      <c r="A57">
        <v>55</v>
      </c>
      <c r="B57">
        <v>108</v>
      </c>
      <c r="C57" t="s">
        <v>91</v>
      </c>
      <c r="D57">
        <v>2.1187075830164201E-2</v>
      </c>
      <c r="E57">
        <v>5120</v>
      </c>
      <c r="F57">
        <v>5120</v>
      </c>
      <c r="G57">
        <v>1</v>
      </c>
      <c r="H57">
        <v>1.7679779600779999</v>
      </c>
      <c r="I57">
        <v>3.8812641154837402</v>
      </c>
      <c r="J57">
        <v>-0.92018925547799502</v>
      </c>
      <c r="K57" t="b">
        <v>1</v>
      </c>
      <c r="L57">
        <v>157</v>
      </c>
      <c r="M57" t="s">
        <v>92</v>
      </c>
      <c r="N57">
        <v>4.5216642926880599</v>
      </c>
      <c r="O57">
        <v>3.5209999999999999</v>
      </c>
      <c r="P57">
        <v>2.1949999999999998</v>
      </c>
      <c r="Q57" t="s">
        <v>331</v>
      </c>
      <c r="S57">
        <v>0</v>
      </c>
      <c r="T57">
        <v>3328</v>
      </c>
      <c r="U57">
        <v>5120</v>
      </c>
      <c r="V57">
        <v>1999</v>
      </c>
      <c r="W57">
        <v>5120</v>
      </c>
      <c r="X57">
        <v>1</v>
      </c>
      <c r="Y57">
        <v>1.7176803977464E-2</v>
      </c>
      <c r="Z57">
        <v>157</v>
      </c>
      <c r="AA57">
        <v>21.2</v>
      </c>
      <c r="AB57" t="s">
        <v>94</v>
      </c>
      <c r="AC57">
        <v>12.53125</v>
      </c>
      <c r="AD57" t="s">
        <v>289</v>
      </c>
      <c r="AE57">
        <v>9</v>
      </c>
      <c r="AF57">
        <v>157</v>
      </c>
      <c r="AG57">
        <v>0.1395263671875</v>
      </c>
      <c r="AH57">
        <f t="shared" si="0"/>
        <v>156.8604736328125</v>
      </c>
      <c r="AI57">
        <f t="shared" si="1"/>
        <v>1125.2353455818022</v>
      </c>
      <c r="AJ57">
        <f t="shared" si="2"/>
        <v>0.39844362630945834</v>
      </c>
      <c r="AK57">
        <f t="shared" si="3"/>
        <v>394.03315709726814</v>
      </c>
    </row>
    <row r="58" spans="1:37" x14ac:dyDescent="0.3">
      <c r="A58">
        <v>56</v>
      </c>
      <c r="B58">
        <v>109</v>
      </c>
      <c r="C58" t="s">
        <v>91</v>
      </c>
      <c r="D58">
        <v>1.54966478220012E-2</v>
      </c>
      <c r="E58">
        <v>5120</v>
      </c>
      <c r="F58">
        <v>5120</v>
      </c>
      <c r="G58">
        <v>1</v>
      </c>
      <c r="H58">
        <v>3.3067710973126299</v>
      </c>
      <c r="I58">
        <v>3.3422930524595502</v>
      </c>
      <c r="J58">
        <v>-1.05359660605384</v>
      </c>
      <c r="K58" t="b">
        <v>1</v>
      </c>
      <c r="L58">
        <v>10.25</v>
      </c>
      <c r="M58" t="s">
        <v>92</v>
      </c>
      <c r="N58">
        <v>4.1185764572454797</v>
      </c>
      <c r="O58">
        <v>3.3050000000000002</v>
      </c>
      <c r="P58">
        <v>1.0109999999999999</v>
      </c>
      <c r="Q58" t="s">
        <v>332</v>
      </c>
      <c r="S58">
        <v>0</v>
      </c>
      <c r="T58">
        <v>2014</v>
      </c>
      <c r="U58">
        <v>5120</v>
      </c>
      <c r="V58">
        <v>442</v>
      </c>
      <c r="W58">
        <v>5120</v>
      </c>
      <c r="X58">
        <v>1</v>
      </c>
      <c r="Y58">
        <v>0.109721911910915</v>
      </c>
      <c r="Z58">
        <v>10.25</v>
      </c>
      <c r="AA58">
        <v>196.5</v>
      </c>
      <c r="AB58" t="s">
        <v>94</v>
      </c>
      <c r="AC58">
        <v>3.201171875</v>
      </c>
      <c r="AE58">
        <v>8</v>
      </c>
      <c r="AF58">
        <v>10.25</v>
      </c>
      <c r="AG58">
        <v>1.0859375</v>
      </c>
      <c r="AH58">
        <f t="shared" si="0"/>
        <v>9.1640625</v>
      </c>
      <c r="AI58">
        <f t="shared" si="1"/>
        <v>9.4388489208633093</v>
      </c>
      <c r="AJ58">
        <f t="shared" si="2"/>
        <v>0.34868142149626408</v>
      </c>
      <c r="AK58">
        <f t="shared" si="3"/>
        <v>29.396461549385485</v>
      </c>
    </row>
    <row r="59" spans="1:37" x14ac:dyDescent="0.3">
      <c r="A59">
        <v>57</v>
      </c>
      <c r="B59">
        <v>110</v>
      </c>
      <c r="C59" t="s">
        <v>91</v>
      </c>
      <c r="D59">
        <v>2.7151397323406601E-2</v>
      </c>
      <c r="E59">
        <v>5120</v>
      </c>
      <c r="F59">
        <v>5120</v>
      </c>
      <c r="G59">
        <v>1</v>
      </c>
      <c r="H59">
        <v>1.6958067051740799</v>
      </c>
      <c r="I59">
        <v>3.9447378630123699</v>
      </c>
      <c r="J59">
        <v>-0.91375998557072602</v>
      </c>
      <c r="K59" t="b">
        <v>1</v>
      </c>
      <c r="L59">
        <v>211.9</v>
      </c>
      <c r="M59" t="s">
        <v>92</v>
      </c>
      <c r="N59">
        <v>4.6012824514719597</v>
      </c>
      <c r="O59">
        <v>3.63</v>
      </c>
      <c r="P59">
        <v>2.3260000000000001</v>
      </c>
      <c r="Q59" t="s">
        <v>333</v>
      </c>
      <c r="S59">
        <v>0</v>
      </c>
      <c r="T59">
        <v>4280</v>
      </c>
      <c r="U59">
        <v>5120</v>
      </c>
      <c r="V59">
        <v>2180</v>
      </c>
      <c r="W59">
        <v>5120</v>
      </c>
      <c r="X59">
        <v>1</v>
      </c>
      <c r="Y59">
        <v>1.4902542283040301E-2</v>
      </c>
      <c r="Z59">
        <v>211.9</v>
      </c>
      <c r="AA59">
        <v>20.2</v>
      </c>
      <c r="AB59" t="s">
        <v>94</v>
      </c>
      <c r="AC59">
        <v>14.5546875</v>
      </c>
      <c r="AD59" t="s">
        <v>289</v>
      </c>
      <c r="AE59">
        <v>9</v>
      </c>
      <c r="AF59">
        <v>211.875</v>
      </c>
      <c r="AG59">
        <v>0.1298828125</v>
      </c>
      <c r="AH59">
        <f t="shared" si="0"/>
        <v>211.7451171875</v>
      </c>
      <c r="AI59">
        <f t="shared" si="1"/>
        <v>1631.2781954887218</v>
      </c>
      <c r="AJ59">
        <f t="shared" si="2"/>
        <v>0.40101358053800024</v>
      </c>
      <c r="AK59">
        <f t="shared" si="3"/>
        <v>528.34869012602587</v>
      </c>
    </row>
    <row r="60" spans="1:37" x14ac:dyDescent="0.3">
      <c r="A60">
        <v>58</v>
      </c>
      <c r="B60">
        <v>111</v>
      </c>
      <c r="C60" t="s">
        <v>91</v>
      </c>
      <c r="D60">
        <v>3.4139418040745703E-2</v>
      </c>
      <c r="E60">
        <v>5120</v>
      </c>
      <c r="F60">
        <v>5120</v>
      </c>
      <c r="G60">
        <v>1</v>
      </c>
      <c r="H60">
        <v>3.2066027971549902</v>
      </c>
      <c r="I60">
        <v>2.6382449771514498</v>
      </c>
      <c r="J60">
        <v>-1.0519892885770199</v>
      </c>
      <c r="K60" t="b">
        <v>1</v>
      </c>
      <c r="L60">
        <v>6.65</v>
      </c>
      <c r="M60" t="s">
        <v>92</v>
      </c>
      <c r="N60">
        <v>3.51037374785595</v>
      </c>
      <c r="O60">
        <v>3.1520000000000001</v>
      </c>
      <c r="P60">
        <v>0.82279999999999998</v>
      </c>
      <c r="Q60" t="s">
        <v>334</v>
      </c>
      <c r="S60">
        <v>0</v>
      </c>
      <c r="T60">
        <v>1423</v>
      </c>
      <c r="U60">
        <v>5120</v>
      </c>
      <c r="V60">
        <v>363</v>
      </c>
      <c r="W60">
        <v>5120</v>
      </c>
      <c r="X60">
        <v>1</v>
      </c>
      <c r="Y60">
        <v>0.11581661081200099</v>
      </c>
      <c r="Z60">
        <v>6.65</v>
      </c>
      <c r="AA60">
        <v>214</v>
      </c>
      <c r="AB60" t="s">
        <v>94</v>
      </c>
      <c r="AC60">
        <v>2.578125</v>
      </c>
      <c r="AE60">
        <v>8</v>
      </c>
      <c r="AF60">
        <v>6.6484375</v>
      </c>
      <c r="AG60">
        <v>0.87060546875</v>
      </c>
      <c r="AH60">
        <f t="shared" si="0"/>
        <v>5.77783203125</v>
      </c>
      <c r="AI60">
        <f t="shared" si="1"/>
        <v>7.6365675827257435</v>
      </c>
      <c r="AJ60">
        <f t="shared" si="2"/>
        <v>0.34924231388419236</v>
      </c>
      <c r="AK60">
        <f t="shared" si="3"/>
        <v>19.036746796393636</v>
      </c>
    </row>
    <row r="61" spans="1:37" x14ac:dyDescent="0.3">
      <c r="A61">
        <v>59</v>
      </c>
      <c r="B61">
        <v>114</v>
      </c>
      <c r="C61" t="s">
        <v>91</v>
      </c>
      <c r="D61">
        <v>1.5245065665671201E-2</v>
      </c>
      <c r="E61">
        <v>5120</v>
      </c>
      <c r="F61">
        <v>20480</v>
      </c>
      <c r="G61">
        <v>4</v>
      </c>
      <c r="H61">
        <v>2.492270949431</v>
      </c>
      <c r="I61">
        <v>6.2258096568793899</v>
      </c>
      <c r="J61">
        <v>-1.0335051375936199</v>
      </c>
      <c r="K61" t="b">
        <v>1</v>
      </c>
      <c r="L61">
        <v>315</v>
      </c>
      <c r="M61" t="s">
        <v>92</v>
      </c>
      <c r="N61">
        <v>6.8400896976648404</v>
      </c>
      <c r="O61">
        <v>4.26</v>
      </c>
      <c r="P61">
        <v>2.4980000000000002</v>
      </c>
      <c r="Q61" t="s">
        <v>335</v>
      </c>
      <c r="S61">
        <v>0</v>
      </c>
      <c r="T61">
        <v>18220</v>
      </c>
      <c r="U61">
        <v>5120</v>
      </c>
      <c r="V61">
        <v>982</v>
      </c>
      <c r="W61">
        <v>5120</v>
      </c>
      <c r="X61">
        <v>1</v>
      </c>
      <c r="Y61">
        <v>4.7620279555721498E-2</v>
      </c>
      <c r="Z61">
        <v>315</v>
      </c>
      <c r="AA61">
        <v>57.84</v>
      </c>
      <c r="AB61" t="s">
        <v>94</v>
      </c>
      <c r="AC61">
        <v>17.75</v>
      </c>
      <c r="AE61">
        <v>0</v>
      </c>
      <c r="AF61">
        <v>315</v>
      </c>
      <c r="AG61">
        <v>4.18359375</v>
      </c>
      <c r="AH61">
        <f t="shared" si="0"/>
        <v>310.81640625</v>
      </c>
      <c r="AI61">
        <f t="shared" si="1"/>
        <v>75.294117647058826</v>
      </c>
      <c r="AJ61">
        <f t="shared" si="2"/>
        <v>0.35575779258224677</v>
      </c>
      <c r="AK61">
        <f t="shared" si="3"/>
        <v>885.43387261763473</v>
      </c>
    </row>
    <row r="62" spans="1:37" x14ac:dyDescent="0.3">
      <c r="A62">
        <v>60</v>
      </c>
      <c r="B62">
        <v>115</v>
      </c>
      <c r="C62" t="s">
        <v>91</v>
      </c>
      <c r="D62">
        <v>1.34244496191375E-2</v>
      </c>
      <c r="E62">
        <v>5120</v>
      </c>
      <c r="F62">
        <v>20480</v>
      </c>
      <c r="G62">
        <v>4</v>
      </c>
      <c r="H62">
        <v>4.6318510303962803</v>
      </c>
      <c r="I62">
        <v>9.6074722544547999</v>
      </c>
      <c r="J62">
        <v>-1.09217222549746</v>
      </c>
      <c r="K62" t="b">
        <v>1</v>
      </c>
      <c r="L62">
        <v>118.75</v>
      </c>
      <c r="M62" t="s">
        <v>92</v>
      </c>
      <c r="N62">
        <v>9.6131511393160505</v>
      </c>
      <c r="O62">
        <v>4.1840000000000002</v>
      </c>
      <c r="P62">
        <v>2.0739999999999998</v>
      </c>
      <c r="Q62" t="s">
        <v>336</v>
      </c>
      <c r="R62" s="1" t="s">
        <v>1941</v>
      </c>
      <c r="S62">
        <v>0</v>
      </c>
      <c r="T62">
        <v>15300</v>
      </c>
      <c r="U62">
        <v>5120</v>
      </c>
      <c r="V62">
        <v>333</v>
      </c>
      <c r="W62">
        <v>5120</v>
      </c>
      <c r="X62">
        <v>1</v>
      </c>
      <c r="Y62">
        <v>0.19902421048035601</v>
      </c>
      <c r="Z62">
        <v>118.75</v>
      </c>
      <c r="AA62">
        <v>128.80000000000001</v>
      </c>
      <c r="AB62" t="s">
        <v>94</v>
      </c>
      <c r="AC62">
        <v>10.8984375</v>
      </c>
      <c r="AE62">
        <v>0</v>
      </c>
      <c r="AF62">
        <v>118.75</v>
      </c>
      <c r="AG62">
        <v>6.63671875</v>
      </c>
      <c r="AH62">
        <f t="shared" si="0"/>
        <v>112.11328125</v>
      </c>
      <c r="AI62">
        <f t="shared" si="1"/>
        <v>17.892878163625664</v>
      </c>
      <c r="AJ62">
        <f t="shared" si="2"/>
        <v>0.33548694832184744</v>
      </c>
      <c r="AK62">
        <f t="shared" si="3"/>
        <v>353.96309929195183</v>
      </c>
    </row>
    <row r="63" spans="1:37" x14ac:dyDescent="0.3">
      <c r="A63">
        <v>61</v>
      </c>
      <c r="B63">
        <v>119</v>
      </c>
      <c r="C63" t="s">
        <v>91</v>
      </c>
      <c r="D63">
        <v>2.8569499616899099E-2</v>
      </c>
      <c r="E63">
        <v>5120</v>
      </c>
      <c r="F63">
        <v>5120</v>
      </c>
      <c r="G63">
        <v>1</v>
      </c>
      <c r="H63">
        <v>1.7392080950771101</v>
      </c>
      <c r="I63">
        <v>3.7365798917672302</v>
      </c>
      <c r="J63">
        <v>-0.930636819077309</v>
      </c>
      <c r="K63" t="b">
        <v>1</v>
      </c>
      <c r="L63">
        <v>140.9</v>
      </c>
      <c r="M63" t="s">
        <v>92</v>
      </c>
      <c r="N63">
        <v>4.4671879264556003</v>
      </c>
      <c r="O63">
        <v>3.5470000000000002</v>
      </c>
      <c r="P63">
        <v>2.1480000000000001</v>
      </c>
      <c r="Q63" t="s">
        <v>337</v>
      </c>
      <c r="S63">
        <v>0</v>
      </c>
      <c r="T63">
        <v>3524</v>
      </c>
      <c r="U63">
        <v>5120</v>
      </c>
      <c r="V63">
        <v>2050</v>
      </c>
      <c r="W63">
        <v>5120</v>
      </c>
      <c r="X63">
        <v>1</v>
      </c>
      <c r="Y63">
        <v>1.6326375605249101E-2</v>
      </c>
      <c r="Z63">
        <v>140.9</v>
      </c>
      <c r="AA63">
        <v>25.02</v>
      </c>
      <c r="AB63" t="s">
        <v>94</v>
      </c>
      <c r="AC63">
        <v>11.8671875</v>
      </c>
      <c r="AD63" t="s">
        <v>289</v>
      </c>
      <c r="AE63">
        <v>10</v>
      </c>
      <c r="AF63">
        <v>140.875</v>
      </c>
      <c r="AG63">
        <v>0.145751953125</v>
      </c>
      <c r="AH63">
        <f t="shared" si="0"/>
        <v>140.729248046875</v>
      </c>
      <c r="AI63">
        <f t="shared" si="1"/>
        <v>966.53936348408706</v>
      </c>
      <c r="AJ63">
        <f t="shared" si="2"/>
        <v>0.3943025310282009</v>
      </c>
      <c r="AK63">
        <f t="shared" si="3"/>
        <v>357.27642841309705</v>
      </c>
    </row>
    <row r="64" spans="1:37" x14ac:dyDescent="0.3">
      <c r="A64">
        <v>62</v>
      </c>
      <c r="B64">
        <v>120</v>
      </c>
      <c r="C64" t="s">
        <v>91</v>
      </c>
      <c r="D64">
        <v>1.7084576577965201E-2</v>
      </c>
      <c r="E64">
        <v>5120</v>
      </c>
      <c r="F64">
        <v>5120</v>
      </c>
      <c r="G64">
        <v>1</v>
      </c>
      <c r="H64">
        <v>3.4069905451808902</v>
      </c>
      <c r="I64">
        <v>3.3753827227402402</v>
      </c>
      <c r="J64">
        <v>-1.0544002647922499</v>
      </c>
      <c r="K64" t="b">
        <v>1</v>
      </c>
      <c r="L64">
        <v>9.7899999999999991</v>
      </c>
      <c r="M64" t="s">
        <v>92</v>
      </c>
      <c r="N64">
        <v>4.2119118822551096</v>
      </c>
      <c r="O64">
        <v>3.3119999999999998</v>
      </c>
      <c r="P64">
        <v>0.99070000000000003</v>
      </c>
      <c r="Q64" t="s">
        <v>338</v>
      </c>
      <c r="S64">
        <v>0</v>
      </c>
      <c r="T64">
        <v>2054</v>
      </c>
      <c r="U64">
        <v>5120</v>
      </c>
      <c r="V64">
        <v>411</v>
      </c>
      <c r="W64">
        <v>5120</v>
      </c>
      <c r="X64">
        <v>1</v>
      </c>
      <c r="Y64">
        <v>0.11872808784481099</v>
      </c>
      <c r="Z64">
        <v>9.7899999999999991</v>
      </c>
      <c r="AA64">
        <v>209.9</v>
      </c>
      <c r="AB64" t="s">
        <v>94</v>
      </c>
      <c r="AC64">
        <v>3.12890625</v>
      </c>
      <c r="AE64">
        <v>8</v>
      </c>
      <c r="AF64">
        <v>9.7890625</v>
      </c>
      <c r="AG64">
        <v>1.1435546875</v>
      </c>
      <c r="AH64">
        <f t="shared" si="0"/>
        <v>8.6455078125</v>
      </c>
      <c r="AI64">
        <f t="shared" si="1"/>
        <v>8.5602049530315973</v>
      </c>
      <c r="AJ64">
        <f t="shared" si="2"/>
        <v>0.34840131319577516</v>
      </c>
      <c r="AK64">
        <f t="shared" si="3"/>
        <v>28.097088412807697</v>
      </c>
    </row>
    <row r="65" spans="1:37" x14ac:dyDescent="0.3">
      <c r="A65">
        <v>63</v>
      </c>
      <c r="B65">
        <v>121</v>
      </c>
      <c r="C65" t="s">
        <v>91</v>
      </c>
      <c r="D65">
        <v>2.31110648042041E-2</v>
      </c>
      <c r="E65">
        <v>5120</v>
      </c>
      <c r="F65">
        <v>5120</v>
      </c>
      <c r="G65">
        <v>1</v>
      </c>
      <c r="H65">
        <v>2.0472209744732002</v>
      </c>
      <c r="I65">
        <v>4.7022106757431299</v>
      </c>
      <c r="J65">
        <v>-0.92340389043162996</v>
      </c>
      <c r="K65" t="b">
        <v>1</v>
      </c>
      <c r="L65">
        <v>198</v>
      </c>
      <c r="M65" t="s">
        <v>92</v>
      </c>
      <c r="N65">
        <v>5.2345374518565304</v>
      </c>
      <c r="O65">
        <v>3.6579999999999999</v>
      </c>
      <c r="P65">
        <v>2.2970000000000002</v>
      </c>
      <c r="Q65" t="s">
        <v>339</v>
      </c>
      <c r="S65">
        <v>0</v>
      </c>
      <c r="T65">
        <v>4544</v>
      </c>
      <c r="U65">
        <v>5120</v>
      </c>
      <c r="V65">
        <v>331</v>
      </c>
      <c r="W65">
        <v>5120</v>
      </c>
      <c r="X65">
        <v>1</v>
      </c>
      <c r="Y65">
        <v>5.7560470485108699E-2</v>
      </c>
      <c r="Z65">
        <v>198</v>
      </c>
      <c r="AA65">
        <v>22.95</v>
      </c>
      <c r="AB65" t="s">
        <v>94</v>
      </c>
      <c r="AC65">
        <v>14.0703125</v>
      </c>
      <c r="AE65">
        <v>9</v>
      </c>
      <c r="AF65">
        <v>198</v>
      </c>
      <c r="AG65">
        <v>2.32421875</v>
      </c>
      <c r="AH65">
        <f t="shared" si="0"/>
        <v>195.67578125</v>
      </c>
      <c r="AI65">
        <f t="shared" si="1"/>
        <v>85.18991596638655</v>
      </c>
      <c r="AJ65">
        <f t="shared" si="2"/>
        <v>0.39716483203090591</v>
      </c>
      <c r="AK65">
        <f t="shared" si="3"/>
        <v>498.53356599456509</v>
      </c>
    </row>
    <row r="66" spans="1:37" x14ac:dyDescent="0.3">
      <c r="A66">
        <v>64</v>
      </c>
      <c r="B66">
        <v>122</v>
      </c>
      <c r="C66" t="s">
        <v>91</v>
      </c>
      <c r="D66">
        <v>2.8788796196741202E-2</v>
      </c>
      <c r="E66">
        <v>5120</v>
      </c>
      <c r="F66">
        <v>5120</v>
      </c>
      <c r="G66">
        <v>1</v>
      </c>
      <c r="H66">
        <v>4.4687420948718497</v>
      </c>
      <c r="I66">
        <v>4.1392596454940902</v>
      </c>
      <c r="J66">
        <v>-1.0544002647922499</v>
      </c>
      <c r="K66" t="b">
        <v>1</v>
      </c>
      <c r="L66">
        <v>8.44</v>
      </c>
      <c r="M66" t="s">
        <v>92</v>
      </c>
      <c r="N66">
        <v>4.3677026535998396</v>
      </c>
      <c r="O66">
        <v>3.16</v>
      </c>
      <c r="P66">
        <v>0.92630000000000001</v>
      </c>
      <c r="Q66" t="s">
        <v>340</v>
      </c>
      <c r="S66">
        <v>0</v>
      </c>
      <c r="T66">
        <v>1449</v>
      </c>
      <c r="U66">
        <v>5120</v>
      </c>
      <c r="V66">
        <v>57</v>
      </c>
      <c r="W66">
        <v>5120</v>
      </c>
      <c r="X66">
        <v>1</v>
      </c>
      <c r="Y66">
        <v>0.459446114297134</v>
      </c>
      <c r="Z66">
        <v>8.44</v>
      </c>
      <c r="AA66">
        <v>171.8</v>
      </c>
      <c r="AB66" t="s">
        <v>94</v>
      </c>
      <c r="AC66">
        <v>2.904296875</v>
      </c>
      <c r="AE66">
        <v>8</v>
      </c>
      <c r="AF66">
        <v>8.4375</v>
      </c>
      <c r="AG66">
        <v>1.953125</v>
      </c>
      <c r="AH66">
        <f t="shared" si="0"/>
        <v>6.484375</v>
      </c>
      <c r="AI66">
        <f t="shared" si="1"/>
        <v>4.32</v>
      </c>
      <c r="AJ66">
        <f t="shared" si="2"/>
        <v>0.34840131319577516</v>
      </c>
      <c r="AK66">
        <f t="shared" si="3"/>
        <v>24.217761760440794</v>
      </c>
    </row>
    <row r="67" spans="1:37" x14ac:dyDescent="0.3">
      <c r="A67">
        <v>65</v>
      </c>
      <c r="B67">
        <v>125</v>
      </c>
      <c r="C67" t="s">
        <v>91</v>
      </c>
      <c r="D67">
        <v>1.6414985292430701E-2</v>
      </c>
      <c r="E67">
        <v>5120</v>
      </c>
      <c r="F67">
        <v>20480</v>
      </c>
      <c r="G67">
        <v>4</v>
      </c>
      <c r="H67">
        <v>2.5141948500813802</v>
      </c>
      <c r="I67">
        <v>6.2953081988365902</v>
      </c>
      <c r="J67">
        <v>-1.0391307487624799</v>
      </c>
      <c r="K67" t="b">
        <v>1</v>
      </c>
      <c r="L67">
        <v>319.5</v>
      </c>
      <c r="M67" t="s">
        <v>92</v>
      </c>
      <c r="N67">
        <v>6.7972399310267102</v>
      </c>
      <c r="O67">
        <v>4.26</v>
      </c>
      <c r="P67">
        <v>2.504</v>
      </c>
      <c r="Q67" t="s">
        <v>341</v>
      </c>
      <c r="S67">
        <v>0</v>
      </c>
      <c r="T67">
        <v>18220</v>
      </c>
      <c r="U67">
        <v>5120</v>
      </c>
      <c r="V67">
        <v>1051</v>
      </c>
      <c r="W67">
        <v>5120</v>
      </c>
      <c r="X67">
        <v>1</v>
      </c>
      <c r="Y67">
        <v>4.6706831517278398E-2</v>
      </c>
      <c r="Z67">
        <v>319.5</v>
      </c>
      <c r="AA67">
        <v>57.03</v>
      </c>
      <c r="AB67" t="s">
        <v>94</v>
      </c>
      <c r="AC67">
        <v>17.875</v>
      </c>
      <c r="AE67">
        <v>0</v>
      </c>
      <c r="AF67">
        <v>319.5</v>
      </c>
      <c r="AG67">
        <v>4.0625</v>
      </c>
      <c r="AH67">
        <f t="shared" ref="AH67:AH130" si="4">AF67-AG67</f>
        <v>315.4375</v>
      </c>
      <c r="AI67">
        <f t="shared" ref="AI67:AI130" si="5">AF67/AG67</f>
        <v>78.646153846153851</v>
      </c>
      <c r="AJ67">
        <f t="shared" ref="AJ67:AJ130" si="6">EXP(J67)</f>
        <v>0.35376205645195508</v>
      </c>
      <c r="AK67">
        <f t="shared" ref="AK67:AK130" si="7">AF67/AJ67</f>
        <v>903.14943101703659</v>
      </c>
    </row>
    <row r="68" spans="1:37" x14ac:dyDescent="0.3">
      <c r="A68">
        <v>66</v>
      </c>
      <c r="B68">
        <v>126</v>
      </c>
      <c r="C68" t="s">
        <v>91</v>
      </c>
      <c r="D68">
        <v>9.1289354545369596E-3</v>
      </c>
      <c r="E68">
        <v>5120</v>
      </c>
      <c r="F68">
        <v>20480</v>
      </c>
      <c r="G68">
        <v>4</v>
      </c>
      <c r="H68">
        <v>4.7408027717143897</v>
      </c>
      <c r="I68">
        <v>9.8890182816229899</v>
      </c>
      <c r="J68">
        <v>-1.09217222549746</v>
      </c>
      <c r="K68" t="b">
        <v>1</v>
      </c>
      <c r="L68">
        <v>121.9</v>
      </c>
      <c r="M68" t="s">
        <v>92</v>
      </c>
      <c r="N68">
        <v>9.8911227189689406</v>
      </c>
      <c r="O68">
        <v>4.1840000000000002</v>
      </c>
      <c r="P68">
        <v>2.0859999999999999</v>
      </c>
      <c r="Q68" t="s">
        <v>342</v>
      </c>
      <c r="R68" s="1" t="s">
        <v>1941</v>
      </c>
      <c r="S68">
        <v>0</v>
      </c>
      <c r="T68">
        <v>15270</v>
      </c>
      <c r="U68">
        <v>5120</v>
      </c>
      <c r="V68">
        <v>264</v>
      </c>
      <c r="W68">
        <v>5120</v>
      </c>
      <c r="X68">
        <v>1</v>
      </c>
      <c r="Y68">
        <v>0.230230495314972</v>
      </c>
      <c r="Z68">
        <v>121.9</v>
      </c>
      <c r="AA68">
        <v>125.3</v>
      </c>
      <c r="AB68" t="s">
        <v>94</v>
      </c>
      <c r="AC68">
        <v>11.0390625</v>
      </c>
      <c r="AE68">
        <v>0</v>
      </c>
      <c r="AF68">
        <v>121.875</v>
      </c>
      <c r="AG68">
        <v>7.046875</v>
      </c>
      <c r="AH68">
        <f t="shared" si="4"/>
        <v>114.828125</v>
      </c>
      <c r="AI68">
        <f t="shared" si="5"/>
        <v>17.294900221729488</v>
      </c>
      <c r="AJ68">
        <f t="shared" si="6"/>
        <v>0.33548694832184744</v>
      </c>
      <c r="AK68">
        <f t="shared" si="7"/>
        <v>363.27791769437164</v>
      </c>
    </row>
    <row r="69" spans="1:37" x14ac:dyDescent="0.3">
      <c r="A69">
        <v>67</v>
      </c>
      <c r="B69">
        <v>130</v>
      </c>
      <c r="C69" t="s">
        <v>91</v>
      </c>
      <c r="D69">
        <v>2.2313080075682001E-2</v>
      </c>
      <c r="E69">
        <v>5120</v>
      </c>
      <c r="F69">
        <v>5120</v>
      </c>
      <c r="G69">
        <v>1</v>
      </c>
      <c r="H69">
        <v>2.3732040264435099</v>
      </c>
      <c r="I69">
        <v>4.9920717509368497</v>
      </c>
      <c r="J69">
        <v>-0.95153194627593596</v>
      </c>
      <c r="K69" t="b">
        <v>1</v>
      </c>
      <c r="L69">
        <v>126.94</v>
      </c>
      <c r="M69" t="s">
        <v>92</v>
      </c>
      <c r="N69">
        <v>5.58401326791651</v>
      </c>
      <c r="O69">
        <v>3.63</v>
      </c>
      <c r="P69">
        <v>2.1040000000000001</v>
      </c>
      <c r="Q69" t="s">
        <v>343</v>
      </c>
      <c r="S69">
        <v>0</v>
      </c>
      <c r="T69">
        <v>4276</v>
      </c>
      <c r="U69">
        <v>5120</v>
      </c>
      <c r="V69">
        <v>141</v>
      </c>
      <c r="W69">
        <v>5120</v>
      </c>
      <c r="X69">
        <v>1</v>
      </c>
      <c r="Y69">
        <v>0.115644640888568</v>
      </c>
      <c r="Z69">
        <v>126.94</v>
      </c>
      <c r="AA69">
        <v>33.700000000000003</v>
      </c>
      <c r="AB69" t="s">
        <v>94</v>
      </c>
      <c r="AC69">
        <v>11.265625</v>
      </c>
      <c r="AE69">
        <v>8</v>
      </c>
      <c r="AF69">
        <v>126.9375</v>
      </c>
      <c r="AG69">
        <v>5.51171875</v>
      </c>
      <c r="AH69">
        <f t="shared" si="4"/>
        <v>121.42578125</v>
      </c>
      <c r="AI69">
        <f t="shared" si="5"/>
        <v>23.030474840538623</v>
      </c>
      <c r="AJ69">
        <f t="shared" si="6"/>
        <v>0.38614901056561957</v>
      </c>
      <c r="AK69">
        <f t="shared" si="7"/>
        <v>328.72672602233456</v>
      </c>
    </row>
    <row r="70" spans="1:37" x14ac:dyDescent="0.3">
      <c r="A70">
        <v>68</v>
      </c>
      <c r="B70">
        <v>131</v>
      </c>
      <c r="C70" t="s">
        <v>91</v>
      </c>
      <c r="D70">
        <v>1.2829387071083E-2</v>
      </c>
      <c r="E70">
        <v>5120</v>
      </c>
      <c r="F70">
        <v>5120</v>
      </c>
      <c r="G70">
        <v>1</v>
      </c>
      <c r="H70">
        <v>3.5486973949754899</v>
      </c>
      <c r="I70">
        <v>3.29744684699138</v>
      </c>
      <c r="J70">
        <v>-1.05600758226907</v>
      </c>
      <c r="K70" t="b">
        <v>1</v>
      </c>
      <c r="L70">
        <v>8.5</v>
      </c>
      <c r="M70" t="s">
        <v>92</v>
      </c>
      <c r="N70">
        <v>4.2456223031959297</v>
      </c>
      <c r="O70">
        <v>3.3420000000000001</v>
      </c>
      <c r="P70">
        <v>0.92900000000000005</v>
      </c>
      <c r="Q70" t="s">
        <v>344</v>
      </c>
      <c r="S70">
        <v>0</v>
      </c>
      <c r="T70">
        <v>2196</v>
      </c>
      <c r="U70">
        <v>5120</v>
      </c>
      <c r="V70">
        <v>335</v>
      </c>
      <c r="W70">
        <v>5120</v>
      </c>
      <c r="X70">
        <v>1</v>
      </c>
      <c r="Y70">
        <v>0.139250214085474</v>
      </c>
      <c r="Z70">
        <v>8.5</v>
      </c>
      <c r="AA70">
        <v>258.2</v>
      </c>
      <c r="AB70" t="s">
        <v>94</v>
      </c>
      <c r="AC70">
        <v>2.916015625</v>
      </c>
      <c r="AE70">
        <v>7</v>
      </c>
      <c r="AF70">
        <v>8.5</v>
      </c>
      <c r="AG70">
        <v>1.3642578125</v>
      </c>
      <c r="AH70">
        <f t="shared" si="4"/>
        <v>7.1357421875</v>
      </c>
      <c r="AI70">
        <f t="shared" si="5"/>
        <v>6.2304939155332857</v>
      </c>
      <c r="AJ70">
        <f t="shared" si="6"/>
        <v>0.34784177147718343</v>
      </c>
      <c r="AK70">
        <f t="shared" si="7"/>
        <v>24.436398089576642</v>
      </c>
    </row>
    <row r="71" spans="1:37" x14ac:dyDescent="0.3">
      <c r="A71">
        <v>69</v>
      </c>
      <c r="B71">
        <v>132</v>
      </c>
      <c r="C71" t="s">
        <v>91</v>
      </c>
      <c r="D71">
        <v>2.03883409845514E-2</v>
      </c>
      <c r="E71">
        <v>5120</v>
      </c>
      <c r="F71">
        <v>5120</v>
      </c>
      <c r="G71">
        <v>1</v>
      </c>
      <c r="H71">
        <v>2.2017625691443299</v>
      </c>
      <c r="I71">
        <v>4.8292565725568002</v>
      </c>
      <c r="J71">
        <v>-0.94670999384548304</v>
      </c>
      <c r="K71" t="b">
        <v>1</v>
      </c>
      <c r="L71">
        <v>156.19999999999999</v>
      </c>
      <c r="M71" t="s">
        <v>92</v>
      </c>
      <c r="N71">
        <v>5.4560478091389797</v>
      </c>
      <c r="O71">
        <v>3.7149999999999999</v>
      </c>
      <c r="P71">
        <v>2.1930000000000001</v>
      </c>
      <c r="Q71" t="s">
        <v>345</v>
      </c>
      <c r="S71">
        <v>0</v>
      </c>
      <c r="T71">
        <v>5176</v>
      </c>
      <c r="U71">
        <v>5120</v>
      </c>
      <c r="V71">
        <v>263</v>
      </c>
      <c r="W71">
        <v>5120</v>
      </c>
      <c r="X71">
        <v>1</v>
      </c>
      <c r="Y71">
        <v>7.4103854586823198E-2</v>
      </c>
      <c r="Z71">
        <v>156.19999999999999</v>
      </c>
      <c r="AA71">
        <v>33.119999999999997</v>
      </c>
      <c r="AB71" t="s">
        <v>94</v>
      </c>
      <c r="AC71">
        <v>12.5</v>
      </c>
      <c r="AE71">
        <v>8</v>
      </c>
      <c r="AF71">
        <v>156.25</v>
      </c>
      <c r="AG71">
        <v>3.76953125</v>
      </c>
      <c r="AH71">
        <f t="shared" si="4"/>
        <v>152.48046875</v>
      </c>
      <c r="AI71">
        <f t="shared" si="5"/>
        <v>41.450777202072537</v>
      </c>
      <c r="AJ71">
        <f t="shared" si="6"/>
        <v>0.38801549916875072</v>
      </c>
      <c r="AK71">
        <f t="shared" si="7"/>
        <v>402.69009958296988</v>
      </c>
    </row>
    <row r="72" spans="1:37" x14ac:dyDescent="0.3">
      <c r="A72">
        <v>70</v>
      </c>
      <c r="B72">
        <v>133</v>
      </c>
      <c r="C72" t="s">
        <v>91</v>
      </c>
      <c r="D72">
        <v>2.50148353573959E-2</v>
      </c>
      <c r="E72">
        <v>5120</v>
      </c>
      <c r="F72">
        <v>5120</v>
      </c>
      <c r="G72">
        <v>1</v>
      </c>
      <c r="H72">
        <v>4.1473661064211003</v>
      </c>
      <c r="I72">
        <v>3.98333453678238</v>
      </c>
      <c r="J72">
        <v>-1.05600758226907</v>
      </c>
      <c r="K72" t="b">
        <v>1</v>
      </c>
      <c r="L72">
        <v>9.1300000000000008</v>
      </c>
      <c r="M72" t="s">
        <v>92</v>
      </c>
      <c r="N72">
        <v>4.2651570313621203</v>
      </c>
      <c r="O72">
        <v>3.21</v>
      </c>
      <c r="P72">
        <v>0.96040000000000003</v>
      </c>
      <c r="Q72" t="s">
        <v>346</v>
      </c>
      <c r="S72">
        <v>0</v>
      </c>
      <c r="T72">
        <v>1625</v>
      </c>
      <c r="U72">
        <v>5120</v>
      </c>
      <c r="V72">
        <v>95</v>
      </c>
      <c r="W72">
        <v>5120</v>
      </c>
      <c r="X72">
        <v>1</v>
      </c>
      <c r="Y72">
        <v>0.32291294912745899</v>
      </c>
      <c r="Z72">
        <v>9.1300000000000008</v>
      </c>
      <c r="AA72">
        <v>177.9</v>
      </c>
      <c r="AB72" t="s">
        <v>94</v>
      </c>
      <c r="AC72">
        <v>3.021484375</v>
      </c>
      <c r="AE72">
        <v>8</v>
      </c>
      <c r="AF72">
        <v>9.1328125</v>
      </c>
      <c r="AG72">
        <v>1.75390625</v>
      </c>
      <c r="AH72">
        <f t="shared" si="4"/>
        <v>7.37890625</v>
      </c>
      <c r="AI72">
        <f t="shared" si="5"/>
        <v>5.2071269487750556</v>
      </c>
      <c r="AJ72">
        <f t="shared" si="6"/>
        <v>0.34784177147718343</v>
      </c>
      <c r="AK72">
        <f t="shared" si="7"/>
        <v>26.255651991466081</v>
      </c>
    </row>
    <row r="73" spans="1:37" x14ac:dyDescent="0.3">
      <c r="A73">
        <v>71</v>
      </c>
      <c r="B73">
        <v>136</v>
      </c>
      <c r="C73" t="s">
        <v>91</v>
      </c>
      <c r="D73">
        <v>1.68458136555933E-2</v>
      </c>
      <c r="E73">
        <v>5120</v>
      </c>
      <c r="F73">
        <v>20480</v>
      </c>
      <c r="G73">
        <v>4</v>
      </c>
      <c r="H73">
        <v>2.5427972195362498</v>
      </c>
      <c r="I73">
        <v>6.3569930488406197</v>
      </c>
      <c r="J73">
        <v>-1.0423453837161201</v>
      </c>
      <c r="K73" t="b">
        <v>1</v>
      </c>
      <c r="L73">
        <v>316.2</v>
      </c>
      <c r="M73" t="s">
        <v>92</v>
      </c>
      <c r="N73">
        <v>6.8073059926989004</v>
      </c>
      <c r="O73">
        <v>4.26</v>
      </c>
      <c r="P73">
        <v>2.5</v>
      </c>
      <c r="Q73" t="s">
        <v>347</v>
      </c>
      <c r="S73">
        <v>0</v>
      </c>
      <c r="T73">
        <v>18290</v>
      </c>
      <c r="U73">
        <v>5120</v>
      </c>
      <c r="V73">
        <v>1075</v>
      </c>
      <c r="W73">
        <v>5120</v>
      </c>
      <c r="X73">
        <v>1</v>
      </c>
      <c r="Y73">
        <v>4.70548740584791E-2</v>
      </c>
      <c r="Z73">
        <v>316.2</v>
      </c>
      <c r="AA73">
        <v>57.8</v>
      </c>
      <c r="AB73" t="s">
        <v>94</v>
      </c>
      <c r="AC73">
        <v>17.78125</v>
      </c>
      <c r="AE73">
        <v>0</v>
      </c>
      <c r="AF73">
        <v>316.25</v>
      </c>
      <c r="AG73">
        <v>4.0625</v>
      </c>
      <c r="AH73">
        <f t="shared" si="4"/>
        <v>312.1875</v>
      </c>
      <c r="AI73">
        <f t="shared" si="5"/>
        <v>77.84615384615384</v>
      </c>
      <c r="AJ73">
        <f t="shared" si="6"/>
        <v>0.35262666648989033</v>
      </c>
      <c r="AK73">
        <f t="shared" si="7"/>
        <v>896.84085196394744</v>
      </c>
    </row>
    <row r="74" spans="1:37" x14ac:dyDescent="0.3">
      <c r="A74">
        <v>72</v>
      </c>
      <c r="B74">
        <v>137</v>
      </c>
      <c r="C74" t="s">
        <v>91</v>
      </c>
      <c r="D74">
        <v>9.79906813869846E-3</v>
      </c>
      <c r="E74">
        <v>5120</v>
      </c>
      <c r="F74">
        <v>20480</v>
      </c>
      <c r="G74">
        <v>4</v>
      </c>
      <c r="H74">
        <v>4.5940210154837402</v>
      </c>
      <c r="I74">
        <v>9.1431785444881601</v>
      </c>
      <c r="J74">
        <v>-1.0929758842358701</v>
      </c>
      <c r="K74" t="b">
        <v>1</v>
      </c>
      <c r="L74">
        <v>97.7</v>
      </c>
      <c r="M74" t="s">
        <v>92</v>
      </c>
      <c r="N74">
        <v>9.1508161208099299</v>
      </c>
      <c r="O74">
        <v>4.1840000000000002</v>
      </c>
      <c r="P74">
        <v>1.99</v>
      </c>
      <c r="Q74" t="s">
        <v>348</v>
      </c>
      <c r="R74" s="1" t="s">
        <v>1941</v>
      </c>
      <c r="S74">
        <v>0</v>
      </c>
      <c r="T74">
        <v>15256</v>
      </c>
      <c r="U74">
        <v>5120</v>
      </c>
      <c r="V74">
        <v>309</v>
      </c>
      <c r="W74">
        <v>5120</v>
      </c>
      <c r="X74">
        <v>1</v>
      </c>
      <c r="Y74">
        <v>0.20445671209059299</v>
      </c>
      <c r="Z74">
        <v>97.7</v>
      </c>
      <c r="AA74">
        <v>156.1</v>
      </c>
      <c r="AB74" t="s">
        <v>94</v>
      </c>
      <c r="AC74">
        <v>9.8828125</v>
      </c>
      <c r="AE74">
        <v>0</v>
      </c>
      <c r="AF74">
        <v>97.6875</v>
      </c>
      <c r="AG74">
        <v>6.65625</v>
      </c>
      <c r="AH74">
        <f t="shared" si="4"/>
        <v>91.03125</v>
      </c>
      <c r="AI74">
        <f t="shared" si="5"/>
        <v>14.67605633802817</v>
      </c>
      <c r="AJ74">
        <f t="shared" si="6"/>
        <v>0.33521743961522521</v>
      </c>
      <c r="AK74">
        <f t="shared" si="7"/>
        <v>291.41532765159616</v>
      </c>
    </row>
    <row r="75" spans="1:37" x14ac:dyDescent="0.3">
      <c r="A75">
        <v>73</v>
      </c>
      <c r="B75">
        <v>141</v>
      </c>
      <c r="C75" t="s">
        <v>91</v>
      </c>
      <c r="D75">
        <v>2.0488101226946699E-2</v>
      </c>
      <c r="E75">
        <v>5120</v>
      </c>
      <c r="F75">
        <v>5120</v>
      </c>
      <c r="G75">
        <v>1</v>
      </c>
      <c r="H75">
        <v>2.22710008337654</v>
      </c>
      <c r="I75">
        <v>4.6847398238213698</v>
      </c>
      <c r="J75">
        <v>-0.95072828753752703</v>
      </c>
      <c r="K75" t="b">
        <v>1</v>
      </c>
      <c r="L75">
        <v>127.06</v>
      </c>
      <c r="M75" t="s">
        <v>92</v>
      </c>
      <c r="N75">
        <v>5.2928429889476503</v>
      </c>
      <c r="O75">
        <v>3.62</v>
      </c>
      <c r="P75">
        <v>2.1040000000000001</v>
      </c>
      <c r="Q75" t="s">
        <v>349</v>
      </c>
      <c r="S75">
        <v>0</v>
      </c>
      <c r="T75">
        <v>4170</v>
      </c>
      <c r="U75">
        <v>5120</v>
      </c>
      <c r="V75">
        <v>272</v>
      </c>
      <c r="W75">
        <v>5120</v>
      </c>
      <c r="X75">
        <v>1</v>
      </c>
      <c r="Y75">
        <v>7.44038714259668E-2</v>
      </c>
      <c r="Z75">
        <v>127.06</v>
      </c>
      <c r="AA75">
        <v>32.799999999999997</v>
      </c>
      <c r="AB75" t="s">
        <v>94</v>
      </c>
      <c r="AC75">
        <v>11.2734375</v>
      </c>
      <c r="AE75">
        <v>9</v>
      </c>
      <c r="AF75">
        <v>127.0625</v>
      </c>
      <c r="AG75">
        <v>2.951171875</v>
      </c>
      <c r="AH75">
        <f t="shared" si="4"/>
        <v>124.111328125</v>
      </c>
      <c r="AI75">
        <f t="shared" si="5"/>
        <v>43.054930509596296</v>
      </c>
      <c r="AJ75">
        <f t="shared" si="6"/>
        <v>0.38645946732622338</v>
      </c>
      <c r="AK75">
        <f t="shared" si="7"/>
        <v>328.7860972305856</v>
      </c>
    </row>
    <row r="76" spans="1:37" x14ac:dyDescent="0.3">
      <c r="A76">
        <v>74</v>
      </c>
      <c r="B76">
        <v>142</v>
      </c>
      <c r="C76" t="s">
        <v>91</v>
      </c>
      <c r="D76">
        <v>1.2315373203211801E-2</v>
      </c>
      <c r="E76">
        <v>5120</v>
      </c>
      <c r="F76">
        <v>5120</v>
      </c>
      <c r="G76">
        <v>1</v>
      </c>
      <c r="H76">
        <v>3.6151960647703798</v>
      </c>
      <c r="I76">
        <v>3.5269344420953201</v>
      </c>
      <c r="J76">
        <v>-1.0568112410074799</v>
      </c>
      <c r="K76" t="b">
        <v>1</v>
      </c>
      <c r="L76">
        <v>9.4499999999999993</v>
      </c>
      <c r="M76" t="s">
        <v>92</v>
      </c>
      <c r="N76">
        <v>4.3189599380838297</v>
      </c>
      <c r="O76">
        <v>3.3519999999999999</v>
      </c>
      <c r="P76">
        <v>0.97560000000000002</v>
      </c>
      <c r="Q76" t="s">
        <v>350</v>
      </c>
      <c r="S76">
        <v>0</v>
      </c>
      <c r="T76">
        <v>2248</v>
      </c>
      <c r="U76">
        <v>5120</v>
      </c>
      <c r="V76">
        <v>332</v>
      </c>
      <c r="W76">
        <v>5120</v>
      </c>
      <c r="X76">
        <v>1</v>
      </c>
      <c r="Y76">
        <v>0.143527530388735</v>
      </c>
      <c r="Z76">
        <v>9.4499999999999993</v>
      </c>
      <c r="AA76">
        <v>237.8</v>
      </c>
      <c r="AB76" t="s">
        <v>94</v>
      </c>
      <c r="AC76">
        <v>3.07421875</v>
      </c>
      <c r="AE76">
        <v>6</v>
      </c>
      <c r="AF76">
        <v>9.453125</v>
      </c>
      <c r="AG76">
        <v>1.4033203125</v>
      </c>
      <c r="AH76">
        <f t="shared" si="4"/>
        <v>8.0498046875</v>
      </c>
      <c r="AI76">
        <f t="shared" si="5"/>
        <v>6.7362560890744607</v>
      </c>
      <c r="AJ76">
        <f t="shared" si="6"/>
        <v>0.3475623376976909</v>
      </c>
      <c r="AK76">
        <f t="shared" si="7"/>
        <v>27.198358322190568</v>
      </c>
    </row>
    <row r="77" spans="1:37" x14ac:dyDescent="0.3">
      <c r="A77">
        <v>75</v>
      </c>
      <c r="B77">
        <v>143</v>
      </c>
      <c r="C77" t="s">
        <v>91</v>
      </c>
      <c r="D77">
        <v>2.3200989582920401E-2</v>
      </c>
      <c r="E77">
        <v>5120</v>
      </c>
      <c r="F77">
        <v>5120</v>
      </c>
      <c r="G77">
        <v>1</v>
      </c>
      <c r="H77">
        <v>2.1250734348011102</v>
      </c>
      <c r="I77">
        <v>4.4037166295390202</v>
      </c>
      <c r="J77">
        <v>-0.94831731132230102</v>
      </c>
      <c r="K77" t="b">
        <v>1</v>
      </c>
      <c r="L77">
        <v>118.1</v>
      </c>
      <c r="M77" t="s">
        <v>92</v>
      </c>
      <c r="N77">
        <v>5.2197665198849803</v>
      </c>
      <c r="O77">
        <v>3.6909999999999998</v>
      </c>
      <c r="P77">
        <v>2.0720000000000001</v>
      </c>
      <c r="Q77" t="s">
        <v>351</v>
      </c>
      <c r="S77">
        <v>0</v>
      </c>
      <c r="T77">
        <v>4924</v>
      </c>
      <c r="U77">
        <v>5120</v>
      </c>
      <c r="V77">
        <v>354</v>
      </c>
      <c r="W77">
        <v>5120</v>
      </c>
      <c r="X77">
        <v>1</v>
      </c>
      <c r="Y77">
        <v>5.97969784040761E-2</v>
      </c>
      <c r="Z77">
        <v>118.1</v>
      </c>
      <c r="AA77">
        <v>41.7</v>
      </c>
      <c r="AB77" t="s">
        <v>94</v>
      </c>
      <c r="AC77">
        <v>10.8671875</v>
      </c>
      <c r="AE77">
        <v>8</v>
      </c>
      <c r="AF77">
        <v>118.125</v>
      </c>
      <c r="AG77">
        <v>2.630859375</v>
      </c>
      <c r="AH77">
        <f t="shared" si="4"/>
        <v>115.494140625</v>
      </c>
      <c r="AI77">
        <f t="shared" si="5"/>
        <v>44.899777282850778</v>
      </c>
      <c r="AJ77">
        <f t="shared" si="6"/>
        <v>0.38739233602033046</v>
      </c>
      <c r="AK77">
        <f t="shared" si="7"/>
        <v>304.92343037421568</v>
      </c>
    </row>
    <row r="78" spans="1:37" x14ac:dyDescent="0.3">
      <c r="A78">
        <v>76</v>
      </c>
      <c r="B78">
        <v>144</v>
      </c>
      <c r="C78" t="s">
        <v>91</v>
      </c>
      <c r="D78">
        <v>1.8822727558236201E-2</v>
      </c>
      <c r="E78">
        <v>5120</v>
      </c>
      <c r="F78">
        <v>5120</v>
      </c>
      <c r="G78">
        <v>1</v>
      </c>
      <c r="H78">
        <v>4.0965466279850302</v>
      </c>
      <c r="I78">
        <v>4.1845583719456503</v>
      </c>
      <c r="J78">
        <v>-1.0576148997458801</v>
      </c>
      <c r="K78" t="b">
        <v>1</v>
      </c>
      <c r="L78">
        <v>10.516</v>
      </c>
      <c r="M78" t="s">
        <v>92</v>
      </c>
      <c r="N78">
        <v>4.3549327315930402</v>
      </c>
      <c r="O78">
        <v>3.2170000000000001</v>
      </c>
      <c r="P78">
        <v>1.0209999999999999</v>
      </c>
      <c r="Q78" t="s">
        <v>352</v>
      </c>
      <c r="S78">
        <v>0</v>
      </c>
      <c r="T78">
        <v>1646</v>
      </c>
      <c r="U78">
        <v>5120</v>
      </c>
      <c r="V78">
        <v>131</v>
      </c>
      <c r="W78">
        <v>5120</v>
      </c>
      <c r="X78">
        <v>1</v>
      </c>
      <c r="Y78">
        <v>0.27054653505105802</v>
      </c>
      <c r="Z78">
        <v>10.516</v>
      </c>
      <c r="AA78">
        <v>156.5</v>
      </c>
      <c r="AB78" t="s">
        <v>94</v>
      </c>
      <c r="AC78">
        <v>3.2421875</v>
      </c>
      <c r="AE78">
        <v>7</v>
      </c>
      <c r="AF78">
        <v>10.515625</v>
      </c>
      <c r="AG78">
        <v>1.4951171875</v>
      </c>
      <c r="AH78">
        <f t="shared" si="4"/>
        <v>9.0205078125</v>
      </c>
      <c r="AI78">
        <f t="shared" si="5"/>
        <v>7.0333115610711952</v>
      </c>
      <c r="AJ78">
        <f t="shared" si="6"/>
        <v>0.34728312839738606</v>
      </c>
      <c r="AK78">
        <f t="shared" si="7"/>
        <v>30.27968864634067</v>
      </c>
    </row>
    <row r="79" spans="1:37" x14ac:dyDescent="0.3">
      <c r="A79">
        <v>77</v>
      </c>
      <c r="B79">
        <v>147</v>
      </c>
      <c r="C79" t="s">
        <v>91</v>
      </c>
      <c r="D79">
        <v>1.6876991520026498E-2</v>
      </c>
      <c r="E79">
        <v>5120</v>
      </c>
      <c r="F79">
        <v>20480</v>
      </c>
      <c r="G79">
        <v>4</v>
      </c>
      <c r="H79">
        <v>2.5593580557741502</v>
      </c>
      <c r="I79">
        <v>6.4183901242461099</v>
      </c>
      <c r="J79">
        <v>-1.0463636774081599</v>
      </c>
      <c r="K79" t="b">
        <v>1</v>
      </c>
      <c r="L79">
        <v>321.2</v>
      </c>
      <c r="M79" t="s">
        <v>92</v>
      </c>
      <c r="N79">
        <v>6.7720833819871196</v>
      </c>
      <c r="O79">
        <v>4.258</v>
      </c>
      <c r="P79">
        <v>2.508</v>
      </c>
      <c r="Q79" t="s">
        <v>353</v>
      </c>
      <c r="S79">
        <v>0</v>
      </c>
      <c r="T79">
        <v>18130</v>
      </c>
      <c r="U79">
        <v>5120</v>
      </c>
      <c r="V79">
        <v>1114</v>
      </c>
      <c r="W79">
        <v>5120</v>
      </c>
      <c r="X79">
        <v>1</v>
      </c>
      <c r="Y79">
        <v>4.6720045041869399E-2</v>
      </c>
      <c r="Z79">
        <v>321.2</v>
      </c>
      <c r="AA79">
        <v>56.44</v>
      </c>
      <c r="AB79" t="s">
        <v>94</v>
      </c>
      <c r="AC79">
        <v>17.921875</v>
      </c>
      <c r="AE79">
        <v>0</v>
      </c>
      <c r="AF79">
        <v>321.25</v>
      </c>
      <c r="AG79">
        <v>3.9609375</v>
      </c>
      <c r="AH79">
        <f t="shared" si="4"/>
        <v>317.2890625</v>
      </c>
      <c r="AI79">
        <f t="shared" si="5"/>
        <v>81.104536489151869</v>
      </c>
      <c r="AJ79">
        <f t="shared" si="6"/>
        <v>0.3512125520466336</v>
      </c>
      <c r="AK79">
        <f t="shared" si="7"/>
        <v>914.68826534805851</v>
      </c>
    </row>
    <row r="80" spans="1:37" x14ac:dyDescent="0.3">
      <c r="A80">
        <v>78</v>
      </c>
      <c r="B80">
        <v>148</v>
      </c>
      <c r="C80" t="s">
        <v>91</v>
      </c>
      <c r="D80">
        <v>1.1402109914055601E-2</v>
      </c>
      <c r="E80">
        <v>5120</v>
      </c>
      <c r="F80">
        <v>20480</v>
      </c>
      <c r="G80">
        <v>4</v>
      </c>
      <c r="H80">
        <v>4.4348598386055498</v>
      </c>
      <c r="I80">
        <v>8.8134177456663192</v>
      </c>
      <c r="J80">
        <v>-1.0929758842358701</v>
      </c>
      <c r="K80" t="b">
        <v>1</v>
      </c>
      <c r="L80">
        <v>97.2</v>
      </c>
      <c r="M80" t="s">
        <v>92</v>
      </c>
      <c r="N80">
        <v>8.8300414767186197</v>
      </c>
      <c r="O80">
        <v>4.18</v>
      </c>
      <c r="P80">
        <v>1.9870000000000001</v>
      </c>
      <c r="Q80" t="s">
        <v>354</v>
      </c>
      <c r="R80" s="1" t="s">
        <v>1941</v>
      </c>
      <c r="S80">
        <v>0</v>
      </c>
      <c r="T80">
        <v>15064</v>
      </c>
      <c r="U80">
        <v>5120</v>
      </c>
      <c r="V80">
        <v>485</v>
      </c>
      <c r="W80">
        <v>5120</v>
      </c>
      <c r="X80">
        <v>1</v>
      </c>
      <c r="Y80">
        <v>0.15596895085449</v>
      </c>
      <c r="Z80">
        <v>97.2</v>
      </c>
      <c r="AA80">
        <v>155</v>
      </c>
      <c r="AB80" t="s">
        <v>94</v>
      </c>
      <c r="AC80">
        <v>9.859375</v>
      </c>
      <c r="AE80">
        <v>0</v>
      </c>
      <c r="AF80">
        <v>97.1875</v>
      </c>
      <c r="AG80">
        <v>5.6796875</v>
      </c>
      <c r="AH80">
        <f t="shared" si="4"/>
        <v>91.5078125</v>
      </c>
      <c r="AI80">
        <f t="shared" si="5"/>
        <v>17.111416781292984</v>
      </c>
      <c r="AJ80">
        <f t="shared" si="6"/>
        <v>0.33521743961522521</v>
      </c>
      <c r="AK80">
        <f t="shared" si="7"/>
        <v>289.92375847615614</v>
      </c>
    </row>
    <row r="81" spans="1:37" x14ac:dyDescent="0.3">
      <c r="A81">
        <v>79</v>
      </c>
      <c r="B81">
        <v>152</v>
      </c>
      <c r="C81" t="s">
        <v>91</v>
      </c>
      <c r="D81">
        <v>1.69863724611517E-2</v>
      </c>
      <c r="E81">
        <v>5120</v>
      </c>
      <c r="F81">
        <v>5120</v>
      </c>
      <c r="G81">
        <v>1</v>
      </c>
      <c r="H81">
        <v>2.2847499647057701</v>
      </c>
      <c r="I81">
        <v>4.6408983658085896</v>
      </c>
      <c r="J81">
        <v>-0.96278316861365798</v>
      </c>
      <c r="K81" t="b">
        <v>1</v>
      </c>
      <c r="L81">
        <v>107.3</v>
      </c>
      <c r="M81" t="s">
        <v>92</v>
      </c>
      <c r="N81">
        <v>5.4632852622146704</v>
      </c>
      <c r="O81">
        <v>3.7</v>
      </c>
      <c r="P81">
        <v>2.0310000000000001</v>
      </c>
      <c r="Q81" t="s">
        <v>355</v>
      </c>
      <c r="S81">
        <v>0</v>
      </c>
      <c r="T81">
        <v>5004</v>
      </c>
      <c r="U81">
        <v>5120</v>
      </c>
      <c r="V81">
        <v>351</v>
      </c>
      <c r="W81">
        <v>5120</v>
      </c>
      <c r="X81">
        <v>1</v>
      </c>
      <c r="Y81">
        <v>6.8574879983162002E-2</v>
      </c>
      <c r="Z81">
        <v>107.3</v>
      </c>
      <c r="AA81">
        <v>46.62</v>
      </c>
      <c r="AB81" t="s">
        <v>94</v>
      </c>
      <c r="AC81">
        <v>10.359375</v>
      </c>
      <c r="AE81">
        <v>8</v>
      </c>
      <c r="AF81">
        <v>107.3125</v>
      </c>
      <c r="AG81">
        <v>2.8515625</v>
      </c>
      <c r="AH81">
        <f t="shared" si="4"/>
        <v>104.4609375</v>
      </c>
      <c r="AI81">
        <f t="shared" si="5"/>
        <v>37.632876712328766</v>
      </c>
      <c r="AJ81">
        <f t="shared" si="6"/>
        <v>0.38182871208708208</v>
      </c>
      <c r="AK81">
        <f t="shared" si="7"/>
        <v>281.04879649680635</v>
      </c>
    </row>
    <row r="82" spans="1:37" x14ac:dyDescent="0.3">
      <c r="A82">
        <v>80</v>
      </c>
      <c r="B82">
        <v>153</v>
      </c>
      <c r="C82" t="s">
        <v>91</v>
      </c>
      <c r="D82">
        <v>2.31282995512112E-2</v>
      </c>
      <c r="E82">
        <v>5120</v>
      </c>
      <c r="F82">
        <v>5120</v>
      </c>
      <c r="G82">
        <v>1</v>
      </c>
      <c r="H82">
        <v>4.3316088996525597</v>
      </c>
      <c r="I82">
        <v>3.7732374399317301</v>
      </c>
      <c r="J82">
        <v>-1.06082953469952</v>
      </c>
      <c r="K82" t="b">
        <v>1</v>
      </c>
      <c r="L82">
        <v>7.4340000000000002</v>
      </c>
      <c r="M82" t="s">
        <v>92</v>
      </c>
      <c r="N82">
        <v>4.46211913459081</v>
      </c>
      <c r="O82">
        <v>3.36</v>
      </c>
      <c r="P82">
        <v>0.871</v>
      </c>
      <c r="Q82" t="s">
        <v>356</v>
      </c>
      <c r="S82">
        <v>0</v>
      </c>
      <c r="T82">
        <v>2292</v>
      </c>
      <c r="U82">
        <v>5120</v>
      </c>
      <c r="V82">
        <v>209</v>
      </c>
      <c r="W82">
        <v>5120</v>
      </c>
      <c r="X82">
        <v>1</v>
      </c>
      <c r="Y82">
        <v>0.23045220638346101</v>
      </c>
      <c r="Z82">
        <v>7.4340000000000002</v>
      </c>
      <c r="AA82">
        <v>308.2</v>
      </c>
      <c r="AB82" t="s">
        <v>94</v>
      </c>
      <c r="AC82">
        <v>2.7265625</v>
      </c>
      <c r="AE82">
        <v>7</v>
      </c>
      <c r="AF82">
        <v>7.43359375</v>
      </c>
      <c r="AG82">
        <v>1.73046875</v>
      </c>
      <c r="AH82">
        <f t="shared" si="4"/>
        <v>5.703125</v>
      </c>
      <c r="AI82">
        <f t="shared" si="5"/>
        <v>4.2957110609480811</v>
      </c>
      <c r="AJ82">
        <f t="shared" si="6"/>
        <v>0.34616853238352452</v>
      </c>
      <c r="AK82">
        <f t="shared" si="7"/>
        <v>21.473915317537376</v>
      </c>
    </row>
    <row r="83" spans="1:37" x14ac:dyDescent="0.3">
      <c r="A83">
        <v>81</v>
      </c>
      <c r="B83">
        <v>154</v>
      </c>
      <c r="C83" t="s">
        <v>91</v>
      </c>
      <c r="D83">
        <v>2.39593538422588E-2</v>
      </c>
      <c r="E83">
        <v>5120</v>
      </c>
      <c r="F83">
        <v>5120</v>
      </c>
      <c r="G83">
        <v>1</v>
      </c>
      <c r="H83">
        <v>2.1609524038994699</v>
      </c>
      <c r="I83">
        <v>4.29869145189768</v>
      </c>
      <c r="J83">
        <v>-0.96278316861365798</v>
      </c>
      <c r="K83" t="b">
        <v>1</v>
      </c>
      <c r="L83">
        <v>97.5</v>
      </c>
      <c r="M83" t="s">
        <v>92</v>
      </c>
      <c r="N83">
        <v>5.31484347849781</v>
      </c>
      <c r="O83">
        <v>3.7749999999999999</v>
      </c>
      <c r="P83">
        <v>1.9890000000000001</v>
      </c>
      <c r="Q83" t="s">
        <v>357</v>
      </c>
      <c r="S83">
        <v>0</v>
      </c>
      <c r="T83">
        <v>5970</v>
      </c>
      <c r="U83">
        <v>5120</v>
      </c>
      <c r="V83">
        <v>346</v>
      </c>
      <c r="W83">
        <v>5120</v>
      </c>
      <c r="X83">
        <v>1</v>
      </c>
      <c r="Y83">
        <v>6.2413187897015103E-2</v>
      </c>
      <c r="Z83">
        <v>97.5</v>
      </c>
      <c r="AA83">
        <v>61.22</v>
      </c>
      <c r="AB83" t="s">
        <v>94</v>
      </c>
      <c r="AC83">
        <v>9.875</v>
      </c>
      <c r="AE83">
        <v>8</v>
      </c>
      <c r="AF83">
        <v>97.5</v>
      </c>
      <c r="AG83">
        <v>3.3984375</v>
      </c>
      <c r="AH83">
        <f t="shared" si="4"/>
        <v>94.1015625</v>
      </c>
      <c r="AI83">
        <f t="shared" si="5"/>
        <v>28.689655172413794</v>
      </c>
      <c r="AJ83">
        <f t="shared" si="6"/>
        <v>0.38182871208708208</v>
      </c>
      <c r="AK83">
        <f t="shared" si="7"/>
        <v>255.35010048632378</v>
      </c>
    </row>
    <row r="84" spans="1:37" x14ac:dyDescent="0.3">
      <c r="A84">
        <v>82</v>
      </c>
      <c r="B84">
        <v>155</v>
      </c>
      <c r="C84" t="s">
        <v>91</v>
      </c>
      <c r="D84">
        <v>1.81537230952242E-2</v>
      </c>
      <c r="E84">
        <v>5120</v>
      </c>
      <c r="F84">
        <v>5120</v>
      </c>
      <c r="G84">
        <v>1</v>
      </c>
      <c r="H84">
        <v>4.8818792669442104</v>
      </c>
      <c r="I84">
        <v>5.3443229084418604</v>
      </c>
      <c r="J84">
        <v>-1.0600258759611101</v>
      </c>
      <c r="K84" t="b">
        <v>1</v>
      </c>
      <c r="L84">
        <v>12.43</v>
      </c>
      <c r="M84" t="s">
        <v>92</v>
      </c>
      <c r="N84">
        <v>5.3734578092969096</v>
      </c>
      <c r="O84">
        <v>3.2519999999999998</v>
      </c>
      <c r="P84">
        <v>1.095</v>
      </c>
      <c r="Q84" t="s">
        <v>358</v>
      </c>
      <c r="S84">
        <v>0</v>
      </c>
      <c r="T84">
        <v>1787</v>
      </c>
      <c r="U84">
        <v>5120</v>
      </c>
      <c r="V84">
        <v>112</v>
      </c>
      <c r="W84">
        <v>5120</v>
      </c>
      <c r="X84">
        <v>1</v>
      </c>
      <c r="Y84">
        <v>0.36680311285400402</v>
      </c>
      <c r="Z84">
        <v>12.43</v>
      </c>
      <c r="AA84">
        <v>143.80000000000001</v>
      </c>
      <c r="AB84" t="s">
        <v>94</v>
      </c>
      <c r="AC84">
        <v>3.525390625</v>
      </c>
      <c r="AE84">
        <v>7</v>
      </c>
      <c r="AF84">
        <v>12.4296875</v>
      </c>
      <c r="AG84">
        <v>1.654296875</v>
      </c>
      <c r="AH84">
        <f t="shared" si="4"/>
        <v>10.775390625</v>
      </c>
      <c r="AI84">
        <f t="shared" si="5"/>
        <v>7.5135773317591497</v>
      </c>
      <c r="AJ84">
        <f t="shared" si="6"/>
        <v>0.34644684556896937</v>
      </c>
      <c r="AK84">
        <f t="shared" si="7"/>
        <v>35.87761776149739</v>
      </c>
    </row>
    <row r="85" spans="1:37" x14ac:dyDescent="0.3">
      <c r="A85">
        <v>83</v>
      </c>
      <c r="B85">
        <v>158</v>
      </c>
      <c r="C85" t="s">
        <v>91</v>
      </c>
      <c r="D85">
        <v>1.46895090800894E-2</v>
      </c>
      <c r="E85">
        <v>5120</v>
      </c>
      <c r="F85">
        <v>20480</v>
      </c>
      <c r="G85">
        <v>4</v>
      </c>
      <c r="H85">
        <v>2.5432660318592499</v>
      </c>
      <c r="I85">
        <v>6.30352459849491</v>
      </c>
      <c r="J85">
        <v>-1.0471673361465701</v>
      </c>
      <c r="K85" t="b">
        <v>1</v>
      </c>
      <c r="L85">
        <v>300.8</v>
      </c>
      <c r="M85" t="s">
        <v>92</v>
      </c>
      <c r="N85">
        <v>6.6678303422405101</v>
      </c>
      <c r="O85">
        <v>4.26</v>
      </c>
      <c r="P85">
        <v>2.4790000000000001</v>
      </c>
      <c r="Q85" t="s">
        <v>359</v>
      </c>
      <c r="S85">
        <v>0</v>
      </c>
      <c r="T85">
        <v>18270</v>
      </c>
      <c r="U85">
        <v>5120</v>
      </c>
      <c r="V85">
        <v>1149</v>
      </c>
      <c r="W85">
        <v>5120</v>
      </c>
      <c r="X85">
        <v>1</v>
      </c>
      <c r="Y85">
        <v>4.55282317094063E-2</v>
      </c>
      <c r="Z85">
        <v>300.8</v>
      </c>
      <c r="AA85">
        <v>60.75</v>
      </c>
      <c r="AB85" t="s">
        <v>94</v>
      </c>
      <c r="AC85">
        <v>17.34375</v>
      </c>
      <c r="AE85">
        <v>0</v>
      </c>
      <c r="AF85">
        <v>300.75</v>
      </c>
      <c r="AG85">
        <v>3.8984375</v>
      </c>
      <c r="AH85">
        <f t="shared" si="4"/>
        <v>296.8515625</v>
      </c>
      <c r="AI85">
        <f t="shared" si="5"/>
        <v>77.146292585170343</v>
      </c>
      <c r="AJ85">
        <f t="shared" si="6"/>
        <v>0.35093041039812817</v>
      </c>
      <c r="AK85">
        <f t="shared" si="7"/>
        <v>857.00751798284216</v>
      </c>
    </row>
    <row r="86" spans="1:37" x14ac:dyDescent="0.3">
      <c r="A86">
        <v>84</v>
      </c>
      <c r="B86">
        <v>159</v>
      </c>
      <c r="C86" t="s">
        <v>91</v>
      </c>
      <c r="D86">
        <v>1.9653585900292501E-2</v>
      </c>
      <c r="E86">
        <v>5120</v>
      </c>
      <c r="F86">
        <v>20480</v>
      </c>
      <c r="G86">
        <v>4</v>
      </c>
      <c r="H86">
        <v>4.0935991436232797</v>
      </c>
      <c r="I86">
        <v>7.7194726038442996</v>
      </c>
      <c r="J86">
        <v>-1.09217222549746</v>
      </c>
      <c r="K86" t="b">
        <v>1</v>
      </c>
      <c r="L86">
        <v>76.8</v>
      </c>
      <c r="M86" t="s">
        <v>92</v>
      </c>
      <c r="N86">
        <v>7.8226455500611598</v>
      </c>
      <c r="O86">
        <v>4.1760000000000002</v>
      </c>
      <c r="P86">
        <v>1.8859999999999999</v>
      </c>
      <c r="Q86" t="s">
        <v>360</v>
      </c>
      <c r="R86" s="1" t="s">
        <v>1941</v>
      </c>
      <c r="S86">
        <v>0</v>
      </c>
      <c r="T86">
        <v>15050</v>
      </c>
      <c r="U86">
        <v>5120</v>
      </c>
      <c r="V86">
        <v>718</v>
      </c>
      <c r="W86">
        <v>5120</v>
      </c>
      <c r="X86">
        <v>1</v>
      </c>
      <c r="Y86">
        <v>0.11545209464525</v>
      </c>
      <c r="Z86">
        <v>76.8</v>
      </c>
      <c r="AA86">
        <v>195.9</v>
      </c>
      <c r="AB86" t="s">
        <v>94</v>
      </c>
      <c r="AC86">
        <v>8.765625</v>
      </c>
      <c r="AE86">
        <v>0</v>
      </c>
      <c r="AF86">
        <v>76.8125</v>
      </c>
      <c r="AG86">
        <v>4.8984375</v>
      </c>
      <c r="AH86">
        <f t="shared" si="4"/>
        <v>71.9140625</v>
      </c>
      <c r="AI86">
        <f t="shared" si="5"/>
        <v>15.681020733652312</v>
      </c>
      <c r="AJ86">
        <f t="shared" si="6"/>
        <v>0.33548694832184744</v>
      </c>
      <c r="AK86">
        <f t="shared" si="7"/>
        <v>228.9582363314783</v>
      </c>
    </row>
    <row r="87" spans="1:37" x14ac:dyDescent="0.3">
      <c r="A87">
        <v>85</v>
      </c>
      <c r="B87">
        <v>163</v>
      </c>
      <c r="C87" t="s">
        <v>91</v>
      </c>
      <c r="D87">
        <v>1.5081555991821E-2</v>
      </c>
      <c r="E87">
        <v>5120</v>
      </c>
      <c r="F87">
        <v>5120</v>
      </c>
      <c r="G87">
        <v>1</v>
      </c>
      <c r="H87">
        <v>2.3928618563800401</v>
      </c>
      <c r="I87">
        <v>4.7436616879409099</v>
      </c>
      <c r="J87">
        <v>-0.97966000212024096</v>
      </c>
      <c r="K87" t="b">
        <v>1</v>
      </c>
      <c r="L87">
        <v>96.1</v>
      </c>
      <c r="M87" t="s">
        <v>92</v>
      </c>
      <c r="N87">
        <v>5.4313177328441897</v>
      </c>
      <c r="O87">
        <v>3.68</v>
      </c>
      <c r="P87">
        <v>1.982</v>
      </c>
      <c r="Q87" t="s">
        <v>361</v>
      </c>
      <c r="S87">
        <v>0</v>
      </c>
      <c r="T87">
        <v>4790</v>
      </c>
      <c r="U87">
        <v>5120</v>
      </c>
      <c r="V87">
        <v>318</v>
      </c>
      <c r="W87">
        <v>5120</v>
      </c>
      <c r="X87">
        <v>1</v>
      </c>
      <c r="Y87">
        <v>7.8107814355488206E-2</v>
      </c>
      <c r="Z87">
        <v>96.1</v>
      </c>
      <c r="AA87">
        <v>49.84</v>
      </c>
      <c r="AB87" t="s">
        <v>94</v>
      </c>
      <c r="AC87">
        <v>9.8046875</v>
      </c>
      <c r="AE87">
        <v>7</v>
      </c>
      <c r="AF87">
        <v>96.125</v>
      </c>
      <c r="AG87">
        <v>3.189453125</v>
      </c>
      <c r="AH87">
        <f t="shared" si="4"/>
        <v>92.935546875</v>
      </c>
      <c r="AI87">
        <f t="shared" si="5"/>
        <v>30.138395590936927</v>
      </c>
      <c r="AJ87">
        <f t="shared" si="6"/>
        <v>0.3754387255244287</v>
      </c>
      <c r="AK87">
        <f t="shared" si="7"/>
        <v>256.03379050929959</v>
      </c>
    </row>
    <row r="88" spans="1:37" x14ac:dyDescent="0.3">
      <c r="A88">
        <v>86</v>
      </c>
      <c r="B88">
        <v>164</v>
      </c>
      <c r="C88" t="s">
        <v>91</v>
      </c>
      <c r="D88">
        <v>1.8887043659537701E-2</v>
      </c>
      <c r="E88">
        <v>5120</v>
      </c>
      <c r="F88">
        <v>5120</v>
      </c>
      <c r="G88">
        <v>1</v>
      </c>
      <c r="H88">
        <v>4.5653509730994504</v>
      </c>
      <c r="I88">
        <v>4.1997662272067204</v>
      </c>
      <c r="J88">
        <v>-1.06082953469952</v>
      </c>
      <c r="K88" t="b">
        <v>1</v>
      </c>
      <c r="L88">
        <v>8.32</v>
      </c>
      <c r="M88" t="s">
        <v>92</v>
      </c>
      <c r="N88">
        <v>4.7570339235362802</v>
      </c>
      <c r="O88">
        <v>3.3849999999999998</v>
      </c>
      <c r="P88">
        <v>0.92</v>
      </c>
      <c r="Q88" t="s">
        <v>362</v>
      </c>
      <c r="S88">
        <v>0</v>
      </c>
      <c r="T88">
        <v>2430</v>
      </c>
      <c r="U88">
        <v>5120</v>
      </c>
      <c r="V88">
        <v>129</v>
      </c>
      <c r="W88">
        <v>5120</v>
      </c>
      <c r="X88">
        <v>1</v>
      </c>
      <c r="Y88">
        <v>0.31391164956343498</v>
      </c>
      <c r="Z88">
        <v>8.32</v>
      </c>
      <c r="AA88">
        <v>292</v>
      </c>
      <c r="AB88" t="s">
        <v>94</v>
      </c>
      <c r="AC88">
        <v>2.884765625</v>
      </c>
      <c r="AE88">
        <v>6</v>
      </c>
      <c r="AF88">
        <v>8.3203125</v>
      </c>
      <c r="AG88">
        <v>2.146484375</v>
      </c>
      <c r="AH88">
        <f t="shared" si="4"/>
        <v>6.173828125</v>
      </c>
      <c r="AI88">
        <f t="shared" si="5"/>
        <v>3.8762511373976341</v>
      </c>
      <c r="AJ88">
        <f t="shared" si="6"/>
        <v>0.34616853238352452</v>
      </c>
      <c r="AK88">
        <f t="shared" si="7"/>
        <v>24.035438584526858</v>
      </c>
    </row>
    <row r="89" spans="1:37" x14ac:dyDescent="0.3">
      <c r="A89">
        <v>87</v>
      </c>
      <c r="B89">
        <v>165</v>
      </c>
      <c r="C89" t="s">
        <v>91</v>
      </c>
      <c r="D89">
        <v>3.3109399612024498E-2</v>
      </c>
      <c r="E89">
        <v>5120</v>
      </c>
      <c r="F89">
        <v>5120</v>
      </c>
      <c r="G89">
        <v>1</v>
      </c>
      <c r="H89">
        <v>2.2842523883958301</v>
      </c>
      <c r="I89">
        <v>4.2985882348034803</v>
      </c>
      <c r="J89">
        <v>-0.98046366085865</v>
      </c>
      <c r="K89" t="b">
        <v>1</v>
      </c>
      <c r="L89">
        <v>76.099999999999994</v>
      </c>
      <c r="M89" t="s">
        <v>92</v>
      </c>
      <c r="N89">
        <v>5.2520720157852496</v>
      </c>
      <c r="O89">
        <v>3.7250000000000001</v>
      </c>
      <c r="P89">
        <v>1.8819999999999999</v>
      </c>
      <c r="Q89" t="s">
        <v>363</v>
      </c>
      <c r="S89">
        <v>0</v>
      </c>
      <c r="T89">
        <v>5308</v>
      </c>
      <c r="U89">
        <v>5120</v>
      </c>
      <c r="V89">
        <v>339</v>
      </c>
      <c r="W89">
        <v>5120</v>
      </c>
      <c r="X89">
        <v>1</v>
      </c>
      <c r="Y89">
        <v>6.9751015198634206E-2</v>
      </c>
      <c r="Z89">
        <v>76.099999999999994</v>
      </c>
      <c r="AA89">
        <v>69.75</v>
      </c>
      <c r="AB89" t="s">
        <v>94</v>
      </c>
      <c r="AC89">
        <v>8.7265625</v>
      </c>
      <c r="AE89">
        <v>8</v>
      </c>
      <c r="AF89">
        <v>76.125</v>
      </c>
      <c r="AG89">
        <v>3.3671875</v>
      </c>
      <c r="AH89">
        <f t="shared" si="4"/>
        <v>72.7578125</v>
      </c>
      <c r="AI89">
        <f t="shared" si="5"/>
        <v>22.607888631090486</v>
      </c>
      <c r="AJ89">
        <f t="shared" si="6"/>
        <v>0.3751371221212621</v>
      </c>
      <c r="AK89">
        <f t="shared" si="7"/>
        <v>202.9257983575211</v>
      </c>
    </row>
    <row r="90" spans="1:37" x14ac:dyDescent="0.3">
      <c r="A90">
        <v>88</v>
      </c>
      <c r="B90">
        <v>166</v>
      </c>
      <c r="C90" t="s">
        <v>91</v>
      </c>
      <c r="D90">
        <v>1.18883345607897E-2</v>
      </c>
      <c r="E90">
        <v>5120</v>
      </c>
      <c r="F90">
        <v>5120</v>
      </c>
      <c r="G90">
        <v>1</v>
      </c>
      <c r="H90">
        <v>4.4112471127115196</v>
      </c>
      <c r="I90">
        <v>5.2038930782768702</v>
      </c>
      <c r="J90">
        <v>-1.0600258759611101</v>
      </c>
      <c r="K90" t="b">
        <v>1</v>
      </c>
      <c r="L90">
        <v>15.11</v>
      </c>
      <c r="M90" t="s">
        <v>92</v>
      </c>
      <c r="N90">
        <v>5.2363442078812596</v>
      </c>
      <c r="O90">
        <v>3.28</v>
      </c>
      <c r="P90">
        <v>1.18</v>
      </c>
      <c r="Q90" t="s">
        <v>364</v>
      </c>
      <c r="S90">
        <v>0</v>
      </c>
      <c r="T90">
        <v>1899</v>
      </c>
      <c r="U90">
        <v>5120</v>
      </c>
      <c r="V90">
        <v>215</v>
      </c>
      <c r="W90">
        <v>5120</v>
      </c>
      <c r="X90">
        <v>1</v>
      </c>
      <c r="Y90">
        <v>0.23264512214042499</v>
      </c>
      <c r="Z90">
        <v>15.11</v>
      </c>
      <c r="AA90">
        <v>125.7</v>
      </c>
      <c r="AB90" t="s">
        <v>94</v>
      </c>
      <c r="AC90">
        <v>3.88671875</v>
      </c>
      <c r="AE90">
        <v>7</v>
      </c>
      <c r="AF90">
        <v>15.109375</v>
      </c>
      <c r="AG90">
        <v>1.4013671875</v>
      </c>
      <c r="AH90">
        <f t="shared" si="4"/>
        <v>13.7080078125</v>
      </c>
      <c r="AI90">
        <f t="shared" si="5"/>
        <v>10.781881533101044</v>
      </c>
      <c r="AJ90">
        <f t="shared" si="6"/>
        <v>0.34644684556896937</v>
      </c>
      <c r="AK90">
        <f t="shared" si="7"/>
        <v>43.612390163881805</v>
      </c>
    </row>
    <row r="91" spans="1:37" x14ac:dyDescent="0.3">
      <c r="A91">
        <v>89</v>
      </c>
      <c r="B91">
        <v>169</v>
      </c>
      <c r="C91" t="s">
        <v>91</v>
      </c>
      <c r="D91">
        <v>1.61574729906541E-2</v>
      </c>
      <c r="E91">
        <v>5120</v>
      </c>
      <c r="F91">
        <v>20480</v>
      </c>
      <c r="G91">
        <v>4</v>
      </c>
      <c r="H91">
        <v>2.5738299298191301</v>
      </c>
      <c r="I91">
        <v>6.3742506855677101</v>
      </c>
      <c r="J91">
        <v>-1.05038197110021</v>
      </c>
      <c r="K91" t="b">
        <v>1</v>
      </c>
      <c r="L91">
        <v>299.2</v>
      </c>
      <c r="M91" t="s">
        <v>92</v>
      </c>
      <c r="N91">
        <v>6.7145819851592998</v>
      </c>
      <c r="O91">
        <v>4.266</v>
      </c>
      <c r="P91">
        <v>2.4769999999999999</v>
      </c>
      <c r="Q91" t="s">
        <v>365</v>
      </c>
      <c r="S91">
        <v>0</v>
      </c>
      <c r="T91">
        <v>18420</v>
      </c>
      <c r="U91">
        <v>5120</v>
      </c>
      <c r="V91">
        <v>1175</v>
      </c>
      <c r="W91">
        <v>5120</v>
      </c>
      <c r="X91">
        <v>1</v>
      </c>
      <c r="Y91">
        <v>4.5913337866440099E-2</v>
      </c>
      <c r="Z91">
        <v>299.2</v>
      </c>
      <c r="AA91">
        <v>61.53</v>
      </c>
      <c r="AB91" t="s">
        <v>94</v>
      </c>
      <c r="AC91">
        <v>17.296875</v>
      </c>
      <c r="AE91">
        <v>0</v>
      </c>
      <c r="AF91">
        <v>299.25</v>
      </c>
      <c r="AG91">
        <v>3.91796875</v>
      </c>
      <c r="AH91">
        <f t="shared" si="4"/>
        <v>295.33203125</v>
      </c>
      <c r="AI91">
        <f t="shared" si="5"/>
        <v>76.378863409770688</v>
      </c>
      <c r="AJ91">
        <f t="shared" si="6"/>
        <v>0.34980410852916727</v>
      </c>
      <c r="AK91">
        <f t="shared" si="7"/>
        <v>855.47880285988128</v>
      </c>
    </row>
    <row r="92" spans="1:37" x14ac:dyDescent="0.3">
      <c r="A92">
        <v>90</v>
      </c>
      <c r="B92">
        <v>170</v>
      </c>
      <c r="C92" t="s">
        <v>91</v>
      </c>
      <c r="D92">
        <v>2.02527553213421E-2</v>
      </c>
      <c r="E92">
        <v>5120</v>
      </c>
      <c r="F92">
        <v>20480</v>
      </c>
      <c r="G92">
        <v>4</v>
      </c>
      <c r="H92">
        <v>3.9156157038196202</v>
      </c>
      <c r="I92">
        <v>7.04734349818317</v>
      </c>
      <c r="J92">
        <v>-1.0905649080206401</v>
      </c>
      <c r="K92" t="b">
        <v>1</v>
      </c>
      <c r="L92">
        <v>63.06</v>
      </c>
      <c r="M92" t="s">
        <v>92</v>
      </c>
      <c r="N92">
        <v>7.3488451308470699</v>
      </c>
      <c r="O92">
        <v>4.18</v>
      </c>
      <c r="P92">
        <v>1.8</v>
      </c>
      <c r="Q92" t="s">
        <v>366</v>
      </c>
      <c r="R92" s="1" t="s">
        <v>1941</v>
      </c>
      <c r="S92">
        <v>0</v>
      </c>
      <c r="T92">
        <v>15140</v>
      </c>
      <c r="U92">
        <v>5120</v>
      </c>
      <c r="V92">
        <v>786</v>
      </c>
      <c r="W92">
        <v>5120</v>
      </c>
      <c r="X92">
        <v>1</v>
      </c>
      <c r="Y92">
        <v>0.103996568085132</v>
      </c>
      <c r="Z92">
        <v>63.06</v>
      </c>
      <c r="AA92">
        <v>240</v>
      </c>
      <c r="AB92" t="s">
        <v>94</v>
      </c>
      <c r="AC92">
        <v>7.94140625</v>
      </c>
      <c r="AE92">
        <v>0</v>
      </c>
      <c r="AF92">
        <v>63.0625</v>
      </c>
      <c r="AG92">
        <v>4.7265625</v>
      </c>
      <c r="AH92">
        <f t="shared" si="4"/>
        <v>58.3359375</v>
      </c>
      <c r="AI92">
        <f t="shared" si="5"/>
        <v>13.342148760330579</v>
      </c>
      <c r="AJ92">
        <f t="shared" si="6"/>
        <v>0.33602661594955041</v>
      </c>
      <c r="AK92">
        <f t="shared" si="7"/>
        <v>187.6711456971847</v>
      </c>
    </row>
    <row r="93" spans="1:37" x14ac:dyDescent="0.3">
      <c r="A93">
        <v>91</v>
      </c>
      <c r="B93">
        <v>174</v>
      </c>
      <c r="C93" t="s">
        <v>91</v>
      </c>
      <c r="D93">
        <v>1.6612375996563199E-2</v>
      </c>
      <c r="E93">
        <v>5120</v>
      </c>
      <c r="F93">
        <v>5120</v>
      </c>
      <c r="G93">
        <v>1</v>
      </c>
      <c r="H93">
        <v>2.3254724529425701</v>
      </c>
      <c r="I93">
        <v>4.4601834937296898</v>
      </c>
      <c r="J93">
        <v>-0.98046366085865</v>
      </c>
      <c r="K93" t="b">
        <v>1</v>
      </c>
      <c r="L93">
        <v>82.8</v>
      </c>
      <c r="M93" t="s">
        <v>92</v>
      </c>
      <c r="N93">
        <v>5.3045892470082201</v>
      </c>
      <c r="O93">
        <v>3.7</v>
      </c>
      <c r="P93">
        <v>1.9179999999999999</v>
      </c>
      <c r="Q93" t="s">
        <v>367</v>
      </c>
      <c r="S93">
        <v>0</v>
      </c>
      <c r="T93">
        <v>5000</v>
      </c>
      <c r="U93">
        <v>5120</v>
      </c>
      <c r="V93">
        <v>365</v>
      </c>
      <c r="W93">
        <v>5120</v>
      </c>
      <c r="X93">
        <v>1</v>
      </c>
      <c r="Y93">
        <v>6.9378399060447293E-2</v>
      </c>
      <c r="Z93">
        <v>82.8</v>
      </c>
      <c r="AA93">
        <v>60.38</v>
      </c>
      <c r="AB93" t="s">
        <v>94</v>
      </c>
      <c r="AC93">
        <v>9.1015625</v>
      </c>
      <c r="AE93">
        <v>8</v>
      </c>
      <c r="AF93">
        <v>82.8125</v>
      </c>
      <c r="AG93">
        <v>2.9375</v>
      </c>
      <c r="AH93">
        <f t="shared" si="4"/>
        <v>79.875</v>
      </c>
      <c r="AI93">
        <f t="shared" si="5"/>
        <v>28.191489361702128</v>
      </c>
      <c r="AJ93">
        <f t="shared" si="6"/>
        <v>0.3751371221212621</v>
      </c>
      <c r="AK93">
        <f t="shared" si="7"/>
        <v>220.7526131557598</v>
      </c>
    </row>
    <row r="94" spans="1:37" x14ac:dyDescent="0.3">
      <c r="A94">
        <v>92</v>
      </c>
      <c r="B94">
        <v>175</v>
      </c>
      <c r="C94" t="s">
        <v>91</v>
      </c>
      <c r="D94">
        <v>1.8580760492656299E-2</v>
      </c>
      <c r="E94">
        <v>5120</v>
      </c>
      <c r="F94">
        <v>5120</v>
      </c>
      <c r="G94">
        <v>1</v>
      </c>
      <c r="H94">
        <v>5.0984775919110099</v>
      </c>
      <c r="I94">
        <v>4.5507895693424398</v>
      </c>
      <c r="J94">
        <v>-1.06082953469952</v>
      </c>
      <c r="K94" t="b">
        <v>1</v>
      </c>
      <c r="L94">
        <v>7.8120000000000003</v>
      </c>
      <c r="M94" t="s">
        <v>92</v>
      </c>
      <c r="N94">
        <v>5.03785765711861</v>
      </c>
      <c r="O94">
        <v>3.3929999999999998</v>
      </c>
      <c r="P94">
        <v>0.89259999999999995</v>
      </c>
      <c r="Q94" t="s">
        <v>368</v>
      </c>
      <c r="S94">
        <v>0</v>
      </c>
      <c r="T94">
        <v>2472</v>
      </c>
      <c r="U94">
        <v>5120</v>
      </c>
      <c r="V94">
        <v>133</v>
      </c>
      <c r="W94">
        <v>5120</v>
      </c>
      <c r="X94">
        <v>1</v>
      </c>
      <c r="Y94">
        <v>0.35538307798172403</v>
      </c>
      <c r="Z94">
        <v>7.8120000000000003</v>
      </c>
      <c r="AA94">
        <v>316.5</v>
      </c>
      <c r="AB94" t="s">
        <v>94</v>
      </c>
      <c r="AC94">
        <v>2.794921875</v>
      </c>
      <c r="AE94">
        <v>6</v>
      </c>
      <c r="AF94">
        <v>7.8125</v>
      </c>
      <c r="AG94">
        <v>2.16796875</v>
      </c>
      <c r="AH94">
        <f t="shared" si="4"/>
        <v>5.64453125</v>
      </c>
      <c r="AI94">
        <f t="shared" si="5"/>
        <v>3.6036036036036037</v>
      </c>
      <c r="AJ94">
        <f t="shared" si="6"/>
        <v>0.34616853238352452</v>
      </c>
      <c r="AK94">
        <f t="shared" si="7"/>
        <v>22.568486933828034</v>
      </c>
    </row>
    <row r="95" spans="1:37" x14ac:dyDescent="0.3">
      <c r="A95">
        <v>93</v>
      </c>
      <c r="B95">
        <v>176</v>
      </c>
      <c r="C95" t="s">
        <v>91</v>
      </c>
      <c r="D95">
        <v>3.00188695680167E-2</v>
      </c>
      <c r="E95">
        <v>5120</v>
      </c>
      <c r="F95">
        <v>5120</v>
      </c>
      <c r="G95">
        <v>1</v>
      </c>
      <c r="H95">
        <v>2.21474767937206</v>
      </c>
      <c r="I95">
        <v>4.0272072060456701</v>
      </c>
      <c r="J95">
        <v>-0.97966000212024096</v>
      </c>
      <c r="K95" t="b">
        <v>1</v>
      </c>
      <c r="L95">
        <v>65.75</v>
      </c>
      <c r="M95" t="s">
        <v>92</v>
      </c>
      <c r="N95">
        <v>5.1446921066427098</v>
      </c>
      <c r="O95">
        <v>3.734</v>
      </c>
      <c r="P95">
        <v>1.8180000000000001</v>
      </c>
      <c r="Q95" t="s">
        <v>369</v>
      </c>
      <c r="S95">
        <v>0</v>
      </c>
      <c r="T95">
        <v>5428</v>
      </c>
      <c r="U95">
        <v>5120</v>
      </c>
      <c r="V95">
        <v>381</v>
      </c>
      <c r="W95">
        <v>5120</v>
      </c>
      <c r="X95">
        <v>1</v>
      </c>
      <c r="Y95">
        <v>6.22334088514346E-2</v>
      </c>
      <c r="Z95">
        <v>65.75</v>
      </c>
      <c r="AA95">
        <v>82.56</v>
      </c>
      <c r="AB95" t="s">
        <v>94</v>
      </c>
      <c r="AC95">
        <v>8.109375</v>
      </c>
      <c r="AE95">
        <v>8</v>
      </c>
      <c r="AF95">
        <v>65.75</v>
      </c>
      <c r="AG95">
        <v>3.025390625</v>
      </c>
      <c r="AH95">
        <f t="shared" si="4"/>
        <v>62.724609375</v>
      </c>
      <c r="AI95">
        <f t="shared" si="5"/>
        <v>21.732730794060686</v>
      </c>
      <c r="AJ95">
        <f t="shared" si="6"/>
        <v>0.3754387255244287</v>
      </c>
      <c r="AK95">
        <f t="shared" si="7"/>
        <v>175.12844448360414</v>
      </c>
    </row>
    <row r="96" spans="1:37" x14ac:dyDescent="0.3">
      <c r="A96">
        <v>94</v>
      </c>
      <c r="B96">
        <v>177</v>
      </c>
      <c r="C96" t="s">
        <v>91</v>
      </c>
      <c r="D96">
        <v>1.1778486816263501E-2</v>
      </c>
      <c r="E96">
        <v>5120</v>
      </c>
      <c r="F96">
        <v>5120</v>
      </c>
      <c r="G96">
        <v>1</v>
      </c>
      <c r="H96">
        <v>4.8202950141568603</v>
      </c>
      <c r="I96">
        <v>5.7429296067103204</v>
      </c>
      <c r="J96">
        <v>-1.0600258759611101</v>
      </c>
      <c r="K96" t="b">
        <v>1</v>
      </c>
      <c r="L96">
        <v>15.55</v>
      </c>
      <c r="M96" t="s">
        <v>92</v>
      </c>
      <c r="N96">
        <v>5.76193156364912</v>
      </c>
      <c r="O96">
        <v>3.29</v>
      </c>
      <c r="P96">
        <v>1.1910000000000001</v>
      </c>
      <c r="Q96" t="s">
        <v>370</v>
      </c>
      <c r="S96">
        <v>0</v>
      </c>
      <c r="T96">
        <v>1947</v>
      </c>
      <c r="U96">
        <v>5120</v>
      </c>
      <c r="V96">
        <v>153</v>
      </c>
      <c r="W96">
        <v>5120</v>
      </c>
      <c r="X96">
        <v>1</v>
      </c>
      <c r="Y96">
        <v>0.30885254636057302</v>
      </c>
      <c r="Z96">
        <v>15.55</v>
      </c>
      <c r="AA96">
        <v>125.25</v>
      </c>
      <c r="AB96" t="s">
        <v>94</v>
      </c>
      <c r="AC96">
        <v>3.943359375</v>
      </c>
      <c r="AE96">
        <v>7</v>
      </c>
      <c r="AF96">
        <v>15.546875</v>
      </c>
      <c r="AG96">
        <v>1.626953125</v>
      </c>
      <c r="AH96">
        <f t="shared" si="4"/>
        <v>13.919921875</v>
      </c>
      <c r="AI96">
        <f t="shared" si="5"/>
        <v>9.5558223289315727</v>
      </c>
      <c r="AJ96">
        <f t="shared" si="6"/>
        <v>0.34644684556896937</v>
      </c>
      <c r="AK96">
        <f t="shared" si="7"/>
        <v>44.875210147944571</v>
      </c>
    </row>
    <row r="97" spans="1:37" x14ac:dyDescent="0.3">
      <c r="A97">
        <v>95</v>
      </c>
      <c r="B97">
        <v>180</v>
      </c>
      <c r="C97" t="s">
        <v>91</v>
      </c>
      <c r="D97">
        <v>1.65179597514689E-2</v>
      </c>
      <c r="E97">
        <v>5120</v>
      </c>
      <c r="F97">
        <v>20480</v>
      </c>
      <c r="G97">
        <v>4</v>
      </c>
      <c r="H97">
        <v>2.6178926861640499</v>
      </c>
      <c r="I97">
        <v>6.5498447870628</v>
      </c>
      <c r="J97">
        <v>-1.0519892885770199</v>
      </c>
      <c r="K97" t="b">
        <v>1</v>
      </c>
      <c r="L97">
        <v>317.8</v>
      </c>
      <c r="M97" t="s">
        <v>92</v>
      </c>
      <c r="N97">
        <v>6.8472404879886497</v>
      </c>
      <c r="O97">
        <v>4.2699999999999996</v>
      </c>
      <c r="P97">
        <v>2.5019999999999998</v>
      </c>
      <c r="Q97" t="s">
        <v>371</v>
      </c>
      <c r="S97">
        <v>0</v>
      </c>
      <c r="T97">
        <v>18640</v>
      </c>
      <c r="U97">
        <v>5120</v>
      </c>
      <c r="V97">
        <v>1197</v>
      </c>
      <c r="W97">
        <v>5120</v>
      </c>
      <c r="X97">
        <v>1</v>
      </c>
      <c r="Y97">
        <v>4.6763029259766997E-2</v>
      </c>
      <c r="Z97">
        <v>317.8</v>
      </c>
      <c r="AA97">
        <v>58.66</v>
      </c>
      <c r="AB97" t="s">
        <v>94</v>
      </c>
      <c r="AC97">
        <v>17.828125</v>
      </c>
      <c r="AE97">
        <v>0</v>
      </c>
      <c r="AF97">
        <v>317.75</v>
      </c>
      <c r="AG97">
        <v>3.9453125</v>
      </c>
      <c r="AH97">
        <f t="shared" si="4"/>
        <v>313.8046875</v>
      </c>
      <c r="AI97">
        <f t="shared" si="5"/>
        <v>80.538613861386139</v>
      </c>
      <c r="AJ97">
        <f t="shared" si="6"/>
        <v>0.34924231388419236</v>
      </c>
      <c r="AK97">
        <f t="shared" si="7"/>
        <v>909.82675170731147</v>
      </c>
    </row>
    <row r="98" spans="1:37" x14ac:dyDescent="0.3">
      <c r="A98">
        <v>96</v>
      </c>
      <c r="B98">
        <v>181</v>
      </c>
      <c r="C98" t="s">
        <v>91</v>
      </c>
      <c r="D98">
        <v>1.05193567357848E-2</v>
      </c>
      <c r="E98">
        <v>5120</v>
      </c>
      <c r="F98">
        <v>20480</v>
      </c>
      <c r="G98">
        <v>4</v>
      </c>
      <c r="H98">
        <v>3.82344845134998</v>
      </c>
      <c r="I98">
        <v>6.7582438446713597</v>
      </c>
      <c r="J98">
        <v>-1.0905649080206401</v>
      </c>
      <c r="K98" t="b">
        <v>1</v>
      </c>
      <c r="L98">
        <v>58.5</v>
      </c>
      <c r="M98" t="s">
        <v>92</v>
      </c>
      <c r="N98">
        <v>7.2096325475592398</v>
      </c>
      <c r="O98">
        <v>4.1840000000000002</v>
      </c>
      <c r="P98">
        <v>1.768</v>
      </c>
      <c r="Q98" t="s">
        <v>372</v>
      </c>
      <c r="R98" s="1" t="s">
        <v>1941</v>
      </c>
      <c r="S98">
        <v>0</v>
      </c>
      <c r="T98">
        <v>15330</v>
      </c>
      <c r="U98">
        <v>5120</v>
      </c>
      <c r="V98">
        <v>688</v>
      </c>
      <c r="W98">
        <v>5120</v>
      </c>
      <c r="X98">
        <v>1</v>
      </c>
      <c r="Y98">
        <v>0.107642963059669</v>
      </c>
      <c r="Z98">
        <v>58.5</v>
      </c>
      <c r="AA98">
        <v>262</v>
      </c>
      <c r="AB98" t="s">
        <v>94</v>
      </c>
      <c r="AC98">
        <v>7.6484375</v>
      </c>
      <c r="AE98">
        <v>0</v>
      </c>
      <c r="AF98">
        <v>58.5</v>
      </c>
      <c r="AG98">
        <v>5.046875</v>
      </c>
      <c r="AH98">
        <f t="shared" si="4"/>
        <v>53.453125</v>
      </c>
      <c r="AI98">
        <f t="shared" si="5"/>
        <v>11.591331269349846</v>
      </c>
      <c r="AJ98">
        <f t="shared" si="6"/>
        <v>0.33602661594955041</v>
      </c>
      <c r="AK98">
        <f t="shared" si="7"/>
        <v>174.09335220274022</v>
      </c>
    </row>
    <row r="99" spans="1:37" x14ac:dyDescent="0.3">
      <c r="A99">
        <v>97</v>
      </c>
      <c r="B99">
        <v>185</v>
      </c>
      <c r="C99" t="s">
        <v>91</v>
      </c>
      <c r="D99">
        <v>2.2931166430975401E-2</v>
      </c>
      <c r="E99">
        <v>5120</v>
      </c>
      <c r="F99">
        <v>5120</v>
      </c>
      <c r="G99">
        <v>1</v>
      </c>
      <c r="H99">
        <v>2.3916513779218098</v>
      </c>
      <c r="I99">
        <v>4.41427842214084</v>
      </c>
      <c r="J99">
        <v>-0.98689293076592</v>
      </c>
      <c r="K99" t="b">
        <v>1</v>
      </c>
      <c r="L99">
        <v>70.099999999999994</v>
      </c>
      <c r="M99" t="s">
        <v>92</v>
      </c>
      <c r="N99">
        <v>5.3347128491334201</v>
      </c>
      <c r="O99">
        <v>3.7050000000000001</v>
      </c>
      <c r="P99">
        <v>1.8460000000000001</v>
      </c>
      <c r="Q99" t="s">
        <v>373</v>
      </c>
      <c r="S99">
        <v>0</v>
      </c>
      <c r="T99">
        <v>5068</v>
      </c>
      <c r="U99">
        <v>5120</v>
      </c>
      <c r="V99">
        <v>294</v>
      </c>
      <c r="W99">
        <v>5120</v>
      </c>
      <c r="X99">
        <v>1</v>
      </c>
      <c r="Y99">
        <v>8.1162756565465594E-2</v>
      </c>
      <c r="Z99">
        <v>70.099999999999994</v>
      </c>
      <c r="AA99">
        <v>72.25</v>
      </c>
      <c r="AB99" t="s">
        <v>94</v>
      </c>
      <c r="AC99">
        <v>8.375</v>
      </c>
      <c r="AE99">
        <v>7</v>
      </c>
      <c r="AF99">
        <v>70.125</v>
      </c>
      <c r="AG99">
        <v>3.630859375</v>
      </c>
      <c r="AH99">
        <f t="shared" si="4"/>
        <v>66.494140625</v>
      </c>
      <c r="AI99">
        <f t="shared" si="5"/>
        <v>19.31360946745562</v>
      </c>
      <c r="AJ99">
        <f t="shared" si="6"/>
        <v>0.372733000964105</v>
      </c>
      <c r="AK99">
        <f t="shared" si="7"/>
        <v>188.13735252477198</v>
      </c>
    </row>
    <row r="100" spans="1:37" x14ac:dyDescent="0.3">
      <c r="A100">
        <v>98</v>
      </c>
      <c r="B100">
        <v>186</v>
      </c>
      <c r="C100" t="s">
        <v>91</v>
      </c>
      <c r="D100">
        <v>1.74777377582989E-2</v>
      </c>
      <c r="E100">
        <v>5120</v>
      </c>
      <c r="F100">
        <v>5120</v>
      </c>
      <c r="G100">
        <v>1</v>
      </c>
      <c r="H100">
        <v>4.7277339297008103</v>
      </c>
      <c r="I100">
        <v>4.3168273674514204</v>
      </c>
      <c r="J100">
        <v>-1.06082953469952</v>
      </c>
      <c r="K100" t="b">
        <v>1</v>
      </c>
      <c r="L100">
        <v>8.19</v>
      </c>
      <c r="M100" t="s">
        <v>92</v>
      </c>
      <c r="N100">
        <v>4.9070937191873796</v>
      </c>
      <c r="O100">
        <v>3.4039999999999999</v>
      </c>
      <c r="P100">
        <v>0.91300000000000003</v>
      </c>
      <c r="Q100" t="s">
        <v>374</v>
      </c>
      <c r="S100">
        <v>0</v>
      </c>
      <c r="T100">
        <v>2534</v>
      </c>
      <c r="U100">
        <v>5120</v>
      </c>
      <c r="V100">
        <v>148</v>
      </c>
      <c r="W100">
        <v>5120</v>
      </c>
      <c r="X100">
        <v>1</v>
      </c>
      <c r="Y100">
        <v>0.30641784149331602</v>
      </c>
      <c r="Z100">
        <v>8.19</v>
      </c>
      <c r="AA100">
        <v>309.5</v>
      </c>
      <c r="AB100" t="s">
        <v>94</v>
      </c>
      <c r="AC100">
        <v>2.861328125</v>
      </c>
      <c r="AE100">
        <v>6</v>
      </c>
      <c r="AF100">
        <v>8.1875</v>
      </c>
      <c r="AG100">
        <v>2.15234375</v>
      </c>
      <c r="AH100">
        <f t="shared" si="4"/>
        <v>6.03515625</v>
      </c>
      <c r="AI100">
        <f t="shared" si="5"/>
        <v>3.8039927404718692</v>
      </c>
      <c r="AJ100">
        <f t="shared" si="6"/>
        <v>0.34616853238352452</v>
      </c>
      <c r="AK100">
        <f t="shared" si="7"/>
        <v>23.651774306651781</v>
      </c>
    </row>
    <row r="101" spans="1:37" x14ac:dyDescent="0.3">
      <c r="A101">
        <v>99</v>
      </c>
      <c r="B101">
        <v>187</v>
      </c>
      <c r="C101" t="s">
        <v>91</v>
      </c>
      <c r="D101">
        <v>3.9767255475215701E-2</v>
      </c>
      <c r="E101">
        <v>5120</v>
      </c>
      <c r="F101">
        <v>5120</v>
      </c>
      <c r="G101">
        <v>1</v>
      </c>
      <c r="H101">
        <v>2.1236248346197701</v>
      </c>
      <c r="I101">
        <v>3.8241837842176301</v>
      </c>
      <c r="J101">
        <v>-0.98448195455069398</v>
      </c>
      <c r="K101" t="b">
        <v>1</v>
      </c>
      <c r="L101">
        <v>63.25</v>
      </c>
      <c r="M101" t="s">
        <v>92</v>
      </c>
      <c r="N101">
        <v>4.9860619216945903</v>
      </c>
      <c r="O101">
        <v>3.7440000000000002</v>
      </c>
      <c r="P101">
        <v>1.8009999999999999</v>
      </c>
      <c r="Q101" t="s">
        <v>375</v>
      </c>
      <c r="S101">
        <v>0</v>
      </c>
      <c r="T101">
        <v>5556</v>
      </c>
      <c r="U101">
        <v>5120</v>
      </c>
      <c r="V101">
        <v>551</v>
      </c>
      <c r="W101">
        <v>5120</v>
      </c>
      <c r="X101">
        <v>1</v>
      </c>
      <c r="Y101">
        <v>4.7868027304933898E-2</v>
      </c>
      <c r="Z101">
        <v>63.25</v>
      </c>
      <c r="AA101">
        <v>87.8</v>
      </c>
      <c r="AB101" t="s">
        <v>94</v>
      </c>
      <c r="AC101">
        <v>7.953125</v>
      </c>
      <c r="AE101">
        <v>8</v>
      </c>
      <c r="AF101">
        <v>63.25</v>
      </c>
      <c r="AG101">
        <v>2.15234375</v>
      </c>
      <c r="AH101">
        <f t="shared" si="4"/>
        <v>61.09765625</v>
      </c>
      <c r="AI101">
        <f t="shared" si="5"/>
        <v>29.386569872958258</v>
      </c>
      <c r="AJ101">
        <f t="shared" si="6"/>
        <v>0.37363273554756776</v>
      </c>
      <c r="AK101">
        <f t="shared" si="7"/>
        <v>169.28388222543083</v>
      </c>
    </row>
    <row r="102" spans="1:37" x14ac:dyDescent="0.3">
      <c r="A102">
        <v>100</v>
      </c>
      <c r="B102">
        <v>188</v>
      </c>
      <c r="C102" t="s">
        <v>91</v>
      </c>
      <c r="D102">
        <v>1.06542456553433E-2</v>
      </c>
      <c r="E102">
        <v>5120</v>
      </c>
      <c r="F102">
        <v>5120</v>
      </c>
      <c r="G102">
        <v>1</v>
      </c>
      <c r="H102">
        <v>4.70621939979101</v>
      </c>
      <c r="I102">
        <v>5.3588396681214103</v>
      </c>
      <c r="J102">
        <v>-1.06082953469952</v>
      </c>
      <c r="K102" t="b">
        <v>1</v>
      </c>
      <c r="L102">
        <v>13.76</v>
      </c>
      <c r="M102" t="s">
        <v>92</v>
      </c>
      <c r="N102">
        <v>5.3919544083882904</v>
      </c>
      <c r="O102">
        <v>3.3</v>
      </c>
      <c r="P102">
        <v>1.139</v>
      </c>
      <c r="Q102" t="s">
        <v>376</v>
      </c>
      <c r="S102">
        <v>0</v>
      </c>
      <c r="T102">
        <v>1995</v>
      </c>
      <c r="U102">
        <v>5120</v>
      </c>
      <c r="V102">
        <v>129</v>
      </c>
      <c r="W102">
        <v>5120</v>
      </c>
      <c r="X102">
        <v>1</v>
      </c>
      <c r="Y102">
        <v>0.32631442295876101</v>
      </c>
      <c r="Z102">
        <v>13.76</v>
      </c>
      <c r="AA102">
        <v>145</v>
      </c>
      <c r="AB102" t="s">
        <v>94</v>
      </c>
      <c r="AC102">
        <v>3.708984375</v>
      </c>
      <c r="AE102">
        <v>7</v>
      </c>
      <c r="AF102">
        <v>13.7578125</v>
      </c>
      <c r="AG102">
        <v>1.712890625</v>
      </c>
      <c r="AH102">
        <f t="shared" si="4"/>
        <v>12.044921875</v>
      </c>
      <c r="AI102">
        <f t="shared" si="5"/>
        <v>8.0319270239452685</v>
      </c>
      <c r="AJ102">
        <f t="shared" si="6"/>
        <v>0.34616853238352452</v>
      </c>
      <c r="AK102">
        <f t="shared" si="7"/>
        <v>39.743105490471166</v>
      </c>
    </row>
    <row r="103" spans="1:37" x14ac:dyDescent="0.3">
      <c r="A103">
        <v>101</v>
      </c>
      <c r="B103">
        <v>191</v>
      </c>
      <c r="C103" t="s">
        <v>91</v>
      </c>
      <c r="D103">
        <v>1.9137572902341499E-2</v>
      </c>
      <c r="E103">
        <v>5120</v>
      </c>
      <c r="F103">
        <v>20480</v>
      </c>
      <c r="G103">
        <v>4</v>
      </c>
      <c r="H103">
        <v>2.6703261009247199</v>
      </c>
      <c r="I103">
        <v>6.7592629429656998</v>
      </c>
      <c r="J103">
        <v>-1.0552039235306601</v>
      </c>
      <c r="K103" t="b">
        <v>1</v>
      </c>
      <c r="L103">
        <v>339.2</v>
      </c>
      <c r="M103" t="s">
        <v>92</v>
      </c>
      <c r="N103">
        <v>6.9789229511005502</v>
      </c>
      <c r="O103">
        <v>4.2729999999999997</v>
      </c>
      <c r="P103">
        <v>2.5310000000000001</v>
      </c>
      <c r="Q103" t="s">
        <v>377</v>
      </c>
      <c r="S103">
        <v>0</v>
      </c>
      <c r="T103">
        <v>18800</v>
      </c>
      <c r="U103">
        <v>5120</v>
      </c>
      <c r="V103">
        <v>1302</v>
      </c>
      <c r="W103">
        <v>5120</v>
      </c>
      <c r="X103">
        <v>1</v>
      </c>
      <c r="Y103">
        <v>4.6290916085176999E-2</v>
      </c>
      <c r="Z103">
        <v>339.2</v>
      </c>
      <c r="AA103">
        <v>55.4</v>
      </c>
      <c r="AB103" t="s">
        <v>94</v>
      </c>
      <c r="AC103">
        <v>18.421875</v>
      </c>
      <c r="AE103">
        <v>0</v>
      </c>
      <c r="AF103">
        <v>339.25</v>
      </c>
      <c r="AG103">
        <v>3.833984375</v>
      </c>
      <c r="AH103">
        <f t="shared" si="4"/>
        <v>335.416015625</v>
      </c>
      <c r="AI103">
        <f t="shared" si="5"/>
        <v>88.484971981660721</v>
      </c>
      <c r="AJ103">
        <f t="shared" si="6"/>
        <v>0.34812142991633743</v>
      </c>
      <c r="AK103">
        <f t="shared" si="7"/>
        <v>974.51627749986699</v>
      </c>
    </row>
    <row r="104" spans="1:37" x14ac:dyDescent="0.3">
      <c r="A104">
        <v>102</v>
      </c>
      <c r="B104">
        <v>192</v>
      </c>
      <c r="C104" t="s">
        <v>91</v>
      </c>
      <c r="D104">
        <v>7.5100896115026699E-3</v>
      </c>
      <c r="E104">
        <v>5120</v>
      </c>
      <c r="F104">
        <v>20480</v>
      </c>
      <c r="G104">
        <v>4</v>
      </c>
      <c r="H104">
        <v>3.6575819091423698</v>
      </c>
      <c r="I104">
        <v>6.7972445049784502</v>
      </c>
      <c r="J104">
        <v>-1.08895759054382</v>
      </c>
      <c r="K104" t="b">
        <v>1</v>
      </c>
      <c r="L104">
        <v>72.25</v>
      </c>
      <c r="M104" t="s">
        <v>92</v>
      </c>
      <c r="N104">
        <v>7.1092528748957502</v>
      </c>
      <c r="O104">
        <v>4.1900000000000004</v>
      </c>
      <c r="P104">
        <v>1.8580000000000001</v>
      </c>
      <c r="Q104" t="s">
        <v>378</v>
      </c>
      <c r="R104" s="1" t="s">
        <v>1941</v>
      </c>
      <c r="S104">
        <v>0</v>
      </c>
      <c r="T104">
        <v>15540</v>
      </c>
      <c r="U104">
        <v>5120</v>
      </c>
      <c r="V104">
        <v>663</v>
      </c>
      <c r="W104">
        <v>5120</v>
      </c>
      <c r="X104">
        <v>1</v>
      </c>
      <c r="Y104">
        <v>0.103211928904444</v>
      </c>
      <c r="Z104">
        <v>72.25</v>
      </c>
      <c r="AA104">
        <v>215</v>
      </c>
      <c r="AB104" t="s">
        <v>94</v>
      </c>
      <c r="AC104">
        <v>8.5</v>
      </c>
      <c r="AE104">
        <v>0</v>
      </c>
      <c r="AF104">
        <v>72.25</v>
      </c>
      <c r="AG104">
        <v>5.1875</v>
      </c>
      <c r="AH104">
        <f t="shared" si="4"/>
        <v>67.0625</v>
      </c>
      <c r="AI104">
        <f t="shared" si="5"/>
        <v>13.927710843373495</v>
      </c>
      <c r="AJ104">
        <f t="shared" si="6"/>
        <v>0.33656715169194418</v>
      </c>
      <c r="AK104">
        <f t="shared" si="7"/>
        <v>214.6674137294585</v>
      </c>
    </row>
    <row r="105" spans="1:37" x14ac:dyDescent="0.3">
      <c r="A105">
        <v>103</v>
      </c>
      <c r="B105">
        <v>196</v>
      </c>
      <c r="C105" t="s">
        <v>91</v>
      </c>
      <c r="D105">
        <v>2.2929837673861801E-2</v>
      </c>
      <c r="E105">
        <v>5120</v>
      </c>
      <c r="F105">
        <v>5120</v>
      </c>
      <c r="G105">
        <v>1</v>
      </c>
      <c r="H105">
        <v>2.8822371941343401</v>
      </c>
      <c r="I105">
        <v>5.4182681628013798</v>
      </c>
      <c r="J105">
        <v>-1.0061807404877301</v>
      </c>
      <c r="K105" t="b">
        <v>1</v>
      </c>
      <c r="L105">
        <v>75.900000000000006</v>
      </c>
      <c r="M105" t="s">
        <v>92</v>
      </c>
      <c r="N105">
        <v>5.9923221326566001</v>
      </c>
      <c r="O105">
        <v>3.7130000000000001</v>
      </c>
      <c r="P105">
        <v>1.88</v>
      </c>
      <c r="Q105" t="s">
        <v>379</v>
      </c>
      <c r="S105">
        <v>0</v>
      </c>
      <c r="T105">
        <v>5170</v>
      </c>
      <c r="U105">
        <v>5120</v>
      </c>
      <c r="V105">
        <v>101</v>
      </c>
      <c r="W105">
        <v>5120</v>
      </c>
      <c r="X105">
        <v>1</v>
      </c>
      <c r="Y105">
        <v>0.18728960089601701</v>
      </c>
      <c r="Z105">
        <v>75.900000000000006</v>
      </c>
      <c r="AA105">
        <v>68.099999999999994</v>
      </c>
      <c r="AB105" t="s">
        <v>94</v>
      </c>
      <c r="AC105">
        <v>8.7109375</v>
      </c>
      <c r="AE105">
        <v>7</v>
      </c>
      <c r="AF105">
        <v>75.875</v>
      </c>
      <c r="AG105">
        <v>7.8671875</v>
      </c>
      <c r="AH105">
        <f t="shared" si="4"/>
        <v>68.0078125</v>
      </c>
      <c r="AI105">
        <f t="shared" si="5"/>
        <v>9.6444885799404165</v>
      </c>
      <c r="AJ105">
        <f t="shared" si="6"/>
        <v>0.36561268614320547</v>
      </c>
      <c r="AK105">
        <f t="shared" si="7"/>
        <v>207.52835685324334</v>
      </c>
    </row>
    <row r="106" spans="1:37" x14ac:dyDescent="0.3">
      <c r="A106">
        <v>104</v>
      </c>
      <c r="B106">
        <v>197</v>
      </c>
      <c r="C106" t="s">
        <v>91</v>
      </c>
      <c r="D106">
        <v>2.3631174998121601E-2</v>
      </c>
      <c r="E106">
        <v>5120</v>
      </c>
      <c r="F106">
        <v>5120</v>
      </c>
      <c r="G106">
        <v>1</v>
      </c>
      <c r="H106">
        <v>4.4518416223142401</v>
      </c>
      <c r="I106">
        <v>4.3170690732012096</v>
      </c>
      <c r="J106">
        <v>-1.0576148997458801</v>
      </c>
      <c r="K106" t="b">
        <v>1</v>
      </c>
      <c r="L106">
        <v>9.33</v>
      </c>
      <c r="M106" t="s">
        <v>92</v>
      </c>
      <c r="N106">
        <v>4.9781316347992899</v>
      </c>
      <c r="O106">
        <v>3.4260000000000002</v>
      </c>
      <c r="P106">
        <v>0.96970000000000001</v>
      </c>
      <c r="Q106" t="s">
        <v>380</v>
      </c>
      <c r="S106">
        <v>0</v>
      </c>
      <c r="T106">
        <v>2668</v>
      </c>
      <c r="U106">
        <v>5120</v>
      </c>
      <c r="V106">
        <v>120</v>
      </c>
      <c r="W106">
        <v>5120</v>
      </c>
      <c r="X106">
        <v>1</v>
      </c>
      <c r="Y106">
        <v>0.31510858691278898</v>
      </c>
      <c r="Z106">
        <v>9.33</v>
      </c>
      <c r="AA106">
        <v>286</v>
      </c>
      <c r="AB106" t="s">
        <v>94</v>
      </c>
      <c r="AC106">
        <v>3.0546875</v>
      </c>
      <c r="AE106">
        <v>6</v>
      </c>
      <c r="AF106">
        <v>9.328125</v>
      </c>
      <c r="AG106">
        <v>2.521484375</v>
      </c>
      <c r="AH106">
        <f t="shared" si="4"/>
        <v>6.806640625</v>
      </c>
      <c r="AI106">
        <f t="shared" si="5"/>
        <v>3.6994577846630521</v>
      </c>
      <c r="AJ106">
        <f t="shared" si="6"/>
        <v>0.34728312839738606</v>
      </c>
      <c r="AK106">
        <f t="shared" si="7"/>
        <v>26.860288442593433</v>
      </c>
    </row>
    <row r="107" spans="1:37" x14ac:dyDescent="0.3">
      <c r="A107">
        <v>105</v>
      </c>
      <c r="B107">
        <v>198</v>
      </c>
      <c r="C107" t="s">
        <v>91</v>
      </c>
      <c r="D107">
        <v>3.7772315808104397E-2</v>
      </c>
      <c r="E107">
        <v>5120</v>
      </c>
      <c r="F107">
        <v>5120</v>
      </c>
      <c r="G107">
        <v>1</v>
      </c>
      <c r="H107">
        <v>2.9412414624238998</v>
      </c>
      <c r="I107">
        <v>5.2247248243643396</v>
      </c>
      <c r="J107">
        <v>-1.0053770817493199</v>
      </c>
      <c r="K107" t="b">
        <v>1</v>
      </c>
      <c r="L107">
        <v>59.7</v>
      </c>
      <c r="M107" t="s">
        <v>92</v>
      </c>
      <c r="N107">
        <v>6.0311899067239496</v>
      </c>
      <c r="O107">
        <v>3.7480000000000002</v>
      </c>
      <c r="P107">
        <v>1.776</v>
      </c>
      <c r="Q107" t="s">
        <v>381</v>
      </c>
      <c r="S107">
        <v>0</v>
      </c>
      <c r="T107">
        <v>5596</v>
      </c>
      <c r="U107">
        <v>5120</v>
      </c>
      <c r="V107">
        <v>110</v>
      </c>
      <c r="W107">
        <v>5120</v>
      </c>
      <c r="X107">
        <v>1</v>
      </c>
      <c r="Y107">
        <v>0.18509011111136001</v>
      </c>
      <c r="Z107">
        <v>59.7</v>
      </c>
      <c r="AA107">
        <v>93.75</v>
      </c>
      <c r="AB107" t="s">
        <v>94</v>
      </c>
      <c r="AC107">
        <v>7.7265625</v>
      </c>
      <c r="AE107">
        <v>8</v>
      </c>
      <c r="AF107">
        <v>59.6875</v>
      </c>
      <c r="AG107">
        <v>8.6953125</v>
      </c>
      <c r="AH107">
        <f t="shared" si="4"/>
        <v>50.9921875</v>
      </c>
      <c r="AI107">
        <f t="shared" si="5"/>
        <v>6.8643306379155433</v>
      </c>
      <c r="AJ107">
        <f t="shared" si="6"/>
        <v>0.36590663207358498</v>
      </c>
      <c r="AK107">
        <f t="shared" si="7"/>
        <v>163.12221416089736</v>
      </c>
    </row>
    <row r="108" spans="1:37" x14ac:dyDescent="0.3">
      <c r="A108">
        <v>106</v>
      </c>
      <c r="B108">
        <v>199</v>
      </c>
      <c r="C108" t="s">
        <v>91</v>
      </c>
      <c r="D108">
        <v>2.6757168926166801E-2</v>
      </c>
      <c r="E108">
        <v>5120</v>
      </c>
      <c r="F108">
        <v>5120</v>
      </c>
      <c r="G108">
        <v>1</v>
      </c>
      <c r="H108">
        <v>4.6722215192050802</v>
      </c>
      <c r="I108">
        <v>5.0463642580476797</v>
      </c>
      <c r="J108">
        <v>-1.0600258759611101</v>
      </c>
      <c r="K108" t="b">
        <v>1</v>
      </c>
      <c r="L108">
        <v>12.03</v>
      </c>
      <c r="M108" t="s">
        <v>92</v>
      </c>
      <c r="N108">
        <v>5.1361303734815396</v>
      </c>
      <c r="O108">
        <v>3.34</v>
      </c>
      <c r="P108">
        <v>1.08</v>
      </c>
      <c r="Q108" t="s">
        <v>382</v>
      </c>
      <c r="S108">
        <v>0</v>
      </c>
      <c r="T108">
        <v>2186</v>
      </c>
      <c r="U108">
        <v>5120</v>
      </c>
      <c r="V108">
        <v>158</v>
      </c>
      <c r="W108">
        <v>5120</v>
      </c>
      <c r="X108">
        <v>1</v>
      </c>
      <c r="Y108">
        <v>0.29214625787104698</v>
      </c>
      <c r="Z108">
        <v>12.03</v>
      </c>
      <c r="AA108">
        <v>181.8</v>
      </c>
      <c r="AB108" t="s">
        <v>94</v>
      </c>
      <c r="AC108">
        <v>3.46875</v>
      </c>
      <c r="AE108">
        <v>7</v>
      </c>
      <c r="AF108">
        <v>12.03125</v>
      </c>
      <c r="AG108">
        <v>1.861328125</v>
      </c>
      <c r="AH108">
        <f t="shared" si="4"/>
        <v>10.169921875</v>
      </c>
      <c r="AI108">
        <f t="shared" si="5"/>
        <v>6.4637985309548789</v>
      </c>
      <c r="AJ108">
        <f t="shared" si="6"/>
        <v>0.34644684556896937</v>
      </c>
      <c r="AK108">
        <f t="shared" si="7"/>
        <v>34.727549561725951</v>
      </c>
    </row>
    <row r="109" spans="1:37" x14ac:dyDescent="0.3">
      <c r="A109">
        <v>107</v>
      </c>
      <c r="B109">
        <v>202</v>
      </c>
      <c r="C109" t="s">
        <v>91</v>
      </c>
      <c r="D109">
        <v>1.8382525009119601E-2</v>
      </c>
      <c r="E109">
        <v>5120</v>
      </c>
      <c r="F109">
        <v>20480</v>
      </c>
      <c r="G109">
        <v>4</v>
      </c>
      <c r="H109">
        <v>2.7694451620020102</v>
      </c>
      <c r="I109">
        <v>6.9777036308253999</v>
      </c>
      <c r="J109">
        <v>-1.06324051091474</v>
      </c>
      <c r="K109" t="b">
        <v>1</v>
      </c>
      <c r="L109">
        <v>330.8</v>
      </c>
      <c r="M109" t="s">
        <v>92</v>
      </c>
      <c r="N109">
        <v>7.1215440028570898</v>
      </c>
      <c r="O109">
        <v>4.2770000000000001</v>
      </c>
      <c r="P109">
        <v>2.52</v>
      </c>
      <c r="Q109" t="s">
        <v>383</v>
      </c>
      <c r="S109">
        <v>0</v>
      </c>
      <c r="T109">
        <v>18880</v>
      </c>
      <c r="U109">
        <v>5120</v>
      </c>
      <c r="V109">
        <v>1232</v>
      </c>
      <c r="W109">
        <v>5120</v>
      </c>
      <c r="X109">
        <v>1</v>
      </c>
      <c r="Y109">
        <v>5.0411747668866802E-2</v>
      </c>
      <c r="Z109">
        <v>330.8</v>
      </c>
      <c r="AA109">
        <v>57.1</v>
      </c>
      <c r="AB109" t="s">
        <v>94</v>
      </c>
      <c r="AC109">
        <v>18.1875</v>
      </c>
      <c r="AE109">
        <v>0</v>
      </c>
      <c r="AF109">
        <v>330.75</v>
      </c>
      <c r="AG109">
        <v>4.1484375</v>
      </c>
      <c r="AH109">
        <f t="shared" si="4"/>
        <v>326.6015625</v>
      </c>
      <c r="AI109">
        <f t="shared" si="5"/>
        <v>79.728813559322035</v>
      </c>
      <c r="AJ109">
        <f t="shared" si="6"/>
        <v>0.34533493358272677</v>
      </c>
      <c r="AK109">
        <f t="shared" si="7"/>
        <v>957.76583205349868</v>
      </c>
    </row>
    <row r="110" spans="1:37" x14ac:dyDescent="0.3">
      <c r="A110">
        <v>108</v>
      </c>
      <c r="B110">
        <v>203</v>
      </c>
      <c r="C110" t="s">
        <v>91</v>
      </c>
      <c r="D110">
        <v>7.0922513847330101E-3</v>
      </c>
      <c r="E110">
        <v>5120</v>
      </c>
      <c r="F110">
        <v>20480</v>
      </c>
      <c r="G110">
        <v>4</v>
      </c>
      <c r="H110">
        <v>3.4569864732583899</v>
      </c>
      <c r="I110">
        <v>5.9889589878519303</v>
      </c>
      <c r="J110">
        <v>-1.0873502730670099</v>
      </c>
      <c r="K110" t="b">
        <v>1</v>
      </c>
      <c r="L110">
        <v>54.03</v>
      </c>
      <c r="M110" t="s">
        <v>92</v>
      </c>
      <c r="N110">
        <v>6.7256073759330999</v>
      </c>
      <c r="O110">
        <v>4.1900000000000004</v>
      </c>
      <c r="P110">
        <v>1.732</v>
      </c>
      <c r="Q110" t="s">
        <v>384</v>
      </c>
      <c r="R110" s="1" t="s">
        <v>1941</v>
      </c>
      <c r="S110">
        <v>0</v>
      </c>
      <c r="T110">
        <v>15576</v>
      </c>
      <c r="U110">
        <v>5120</v>
      </c>
      <c r="V110">
        <v>726</v>
      </c>
      <c r="W110">
        <v>5120</v>
      </c>
      <c r="X110">
        <v>1</v>
      </c>
      <c r="Y110">
        <v>9.1187320672779404E-2</v>
      </c>
      <c r="Z110">
        <v>54.03</v>
      </c>
      <c r="AA110">
        <v>288.2</v>
      </c>
      <c r="AB110" t="s">
        <v>94</v>
      </c>
      <c r="AC110">
        <v>7.3515625</v>
      </c>
      <c r="AE110">
        <v>0</v>
      </c>
      <c r="AF110">
        <v>54.03125</v>
      </c>
      <c r="AG110">
        <v>4.96484375</v>
      </c>
      <c r="AH110">
        <f t="shared" si="4"/>
        <v>49.06640625</v>
      </c>
      <c r="AI110">
        <f t="shared" si="5"/>
        <v>10.882769472856019</v>
      </c>
      <c r="AJ110">
        <f t="shared" si="6"/>
        <v>0.3371085569454832</v>
      </c>
      <c r="AK110">
        <f t="shared" si="7"/>
        <v>160.27848859599808</v>
      </c>
    </row>
    <row r="111" spans="1:37" x14ac:dyDescent="0.3">
      <c r="A111">
        <v>109</v>
      </c>
      <c r="B111">
        <v>207</v>
      </c>
      <c r="C111" t="s">
        <v>91</v>
      </c>
      <c r="D111">
        <v>9.9655478687133894E-3</v>
      </c>
      <c r="E111">
        <v>5120</v>
      </c>
      <c r="F111">
        <v>5120</v>
      </c>
      <c r="G111">
        <v>1</v>
      </c>
      <c r="H111">
        <v>2.6981600537029999</v>
      </c>
      <c r="I111">
        <v>5.14073268044391</v>
      </c>
      <c r="J111">
        <v>-1.00939537544136</v>
      </c>
      <c r="K111" t="b">
        <v>1</v>
      </c>
      <c r="L111">
        <v>80.44</v>
      </c>
      <c r="M111" t="s">
        <v>92</v>
      </c>
      <c r="N111">
        <v>5.6531890902409696</v>
      </c>
      <c r="O111">
        <v>3.6840000000000002</v>
      </c>
      <c r="P111">
        <v>1.905</v>
      </c>
      <c r="Q111" t="s">
        <v>385</v>
      </c>
      <c r="S111">
        <v>0</v>
      </c>
      <c r="T111">
        <v>4824</v>
      </c>
      <c r="U111">
        <v>5120</v>
      </c>
      <c r="V111">
        <v>274</v>
      </c>
      <c r="W111">
        <v>5120</v>
      </c>
      <c r="X111">
        <v>1</v>
      </c>
      <c r="Y111">
        <v>0.102589600645274</v>
      </c>
      <c r="Z111">
        <v>80.44</v>
      </c>
      <c r="AA111">
        <v>59.97</v>
      </c>
      <c r="AB111" t="s">
        <v>94</v>
      </c>
      <c r="AC111">
        <v>8.96875</v>
      </c>
      <c r="AE111">
        <v>6</v>
      </c>
      <c r="AF111">
        <v>80.4375</v>
      </c>
      <c r="AG111">
        <v>3.6328125</v>
      </c>
      <c r="AH111">
        <f t="shared" si="4"/>
        <v>76.8046875</v>
      </c>
      <c r="AI111">
        <f t="shared" si="5"/>
        <v>22.141935483870967</v>
      </c>
      <c r="AJ111">
        <f t="shared" si="6"/>
        <v>0.36443926189863673</v>
      </c>
      <c r="AK111">
        <f t="shared" si="7"/>
        <v>220.71579110587837</v>
      </c>
    </row>
    <row r="112" spans="1:37" x14ac:dyDescent="0.3">
      <c r="A112">
        <v>110</v>
      </c>
      <c r="B112">
        <v>208</v>
      </c>
      <c r="C112" t="s">
        <v>91</v>
      </c>
      <c r="D112">
        <v>2.41613150507713E-2</v>
      </c>
      <c r="E112">
        <v>5120</v>
      </c>
      <c r="F112">
        <v>5120</v>
      </c>
      <c r="G112">
        <v>1</v>
      </c>
      <c r="H112">
        <v>3.8321209285897901</v>
      </c>
      <c r="I112">
        <v>3.7086248439770402</v>
      </c>
      <c r="J112">
        <v>-1.05600758226907</v>
      </c>
      <c r="K112" t="b">
        <v>1</v>
      </c>
      <c r="L112">
        <v>9.2799999999999994</v>
      </c>
      <c r="M112" t="s">
        <v>92</v>
      </c>
      <c r="N112">
        <v>4.6067675630317799</v>
      </c>
      <c r="O112">
        <v>3.4140000000000001</v>
      </c>
      <c r="P112">
        <v>0.96799999999999997</v>
      </c>
      <c r="Q112" t="s">
        <v>386</v>
      </c>
      <c r="S112">
        <v>0</v>
      </c>
      <c r="T112">
        <v>2592</v>
      </c>
      <c r="U112">
        <v>5120</v>
      </c>
      <c r="V112">
        <v>236</v>
      </c>
      <c r="W112">
        <v>5120</v>
      </c>
      <c r="X112">
        <v>1</v>
      </c>
      <c r="Y112">
        <v>0.18435536972955199</v>
      </c>
      <c r="Z112">
        <v>9.2799999999999994</v>
      </c>
      <c r="AA112">
        <v>279.2</v>
      </c>
      <c r="AB112" t="s">
        <v>94</v>
      </c>
      <c r="AC112">
        <v>3.046875</v>
      </c>
      <c r="AE112">
        <v>7</v>
      </c>
      <c r="AF112">
        <v>9.28125</v>
      </c>
      <c r="AG112">
        <v>1.939453125</v>
      </c>
      <c r="AH112">
        <f t="shared" si="4"/>
        <v>7.341796875</v>
      </c>
      <c r="AI112">
        <f t="shared" si="5"/>
        <v>4.785498489425982</v>
      </c>
      <c r="AJ112">
        <f t="shared" si="6"/>
        <v>0.34784177147718343</v>
      </c>
      <c r="AK112">
        <f t="shared" si="7"/>
        <v>26.682390561045082</v>
      </c>
    </row>
    <row r="113" spans="1:37" x14ac:dyDescent="0.3">
      <c r="A113">
        <v>111</v>
      </c>
      <c r="B113">
        <v>209</v>
      </c>
      <c r="C113" t="s">
        <v>91</v>
      </c>
      <c r="D113">
        <v>2.31498387188094E-2</v>
      </c>
      <c r="E113">
        <v>5120</v>
      </c>
      <c r="F113">
        <v>5120</v>
      </c>
      <c r="G113">
        <v>1</v>
      </c>
      <c r="H113">
        <v>2.4958915802951598</v>
      </c>
      <c r="I113">
        <v>4.6968584719031004</v>
      </c>
      <c r="J113">
        <v>-1.0061807404877301</v>
      </c>
      <c r="K113" t="b">
        <v>1</v>
      </c>
      <c r="L113">
        <v>76.099999999999994</v>
      </c>
      <c r="M113" t="s">
        <v>92</v>
      </c>
      <c r="N113">
        <v>5.3690149563819398</v>
      </c>
      <c r="O113">
        <v>3.7189999999999999</v>
      </c>
      <c r="P113">
        <v>1.8819999999999999</v>
      </c>
      <c r="Q113" t="s">
        <v>387</v>
      </c>
      <c r="S113">
        <v>0</v>
      </c>
      <c r="T113">
        <v>5230</v>
      </c>
      <c r="U113">
        <v>5120</v>
      </c>
      <c r="V113">
        <v>360</v>
      </c>
      <c r="W113">
        <v>5120</v>
      </c>
      <c r="X113">
        <v>1</v>
      </c>
      <c r="Y113">
        <v>7.8840408773356005E-2</v>
      </c>
      <c r="Z113">
        <v>76.099999999999994</v>
      </c>
      <c r="AA113">
        <v>68.75</v>
      </c>
      <c r="AB113" t="s">
        <v>94</v>
      </c>
      <c r="AC113">
        <v>8.7265625</v>
      </c>
      <c r="AE113">
        <v>6</v>
      </c>
      <c r="AF113">
        <v>76.125</v>
      </c>
      <c r="AG113">
        <v>3.21875</v>
      </c>
      <c r="AH113">
        <f t="shared" si="4"/>
        <v>72.90625</v>
      </c>
      <c r="AI113">
        <f t="shared" si="5"/>
        <v>23.650485436893202</v>
      </c>
      <c r="AJ113">
        <f t="shared" si="6"/>
        <v>0.36561268614320547</v>
      </c>
      <c r="AK113">
        <f t="shared" si="7"/>
        <v>208.2121405661041</v>
      </c>
    </row>
    <row r="114" spans="1:37" x14ac:dyDescent="0.3">
      <c r="A114">
        <v>112</v>
      </c>
      <c r="B114">
        <v>210</v>
      </c>
      <c r="C114" t="s">
        <v>91</v>
      </c>
      <c r="D114">
        <v>3.3206013500377898E-2</v>
      </c>
      <c r="E114">
        <v>5120</v>
      </c>
      <c r="F114">
        <v>5120</v>
      </c>
      <c r="G114">
        <v>1</v>
      </c>
      <c r="H114">
        <v>3.8916856455829598</v>
      </c>
      <c r="I114">
        <v>3.78337212907992</v>
      </c>
      <c r="J114">
        <v>-1.0568112410074799</v>
      </c>
      <c r="K114" t="b">
        <v>1</v>
      </c>
      <c r="L114">
        <v>9.375</v>
      </c>
      <c r="M114" t="s">
        <v>92</v>
      </c>
      <c r="N114">
        <v>4.3498744911646101</v>
      </c>
      <c r="O114">
        <v>3.3319999999999999</v>
      </c>
      <c r="P114">
        <v>0.97199999999999998</v>
      </c>
      <c r="Q114" t="s">
        <v>388</v>
      </c>
      <c r="S114">
        <v>0</v>
      </c>
      <c r="T114">
        <v>2148</v>
      </c>
      <c r="U114">
        <v>5120</v>
      </c>
      <c r="V114">
        <v>194</v>
      </c>
      <c r="W114">
        <v>5120</v>
      </c>
      <c r="X114">
        <v>1</v>
      </c>
      <c r="Y114">
        <v>0.20761093014040799</v>
      </c>
      <c r="Z114">
        <v>9.375</v>
      </c>
      <c r="AA114">
        <v>229.1</v>
      </c>
      <c r="AB114" t="s">
        <v>94</v>
      </c>
      <c r="AC114">
        <v>3.0625</v>
      </c>
      <c r="AE114">
        <v>7</v>
      </c>
      <c r="AF114">
        <v>9.375</v>
      </c>
      <c r="AG114">
        <v>1.73046875</v>
      </c>
      <c r="AH114">
        <f t="shared" si="4"/>
        <v>7.64453125</v>
      </c>
      <c r="AI114">
        <f t="shared" si="5"/>
        <v>5.4176072234762982</v>
      </c>
      <c r="AJ114">
        <f t="shared" si="6"/>
        <v>0.3475623376976909</v>
      </c>
      <c r="AK114">
        <f t="shared" si="7"/>
        <v>26.973578501346019</v>
      </c>
    </row>
    <row r="115" spans="1:37" x14ac:dyDescent="0.3">
      <c r="A115">
        <v>113</v>
      </c>
      <c r="B115">
        <v>213</v>
      </c>
      <c r="C115" t="s">
        <v>91</v>
      </c>
      <c r="D115">
        <v>1.6780479940369901E-2</v>
      </c>
      <c r="E115">
        <v>5120</v>
      </c>
      <c r="F115">
        <v>20480</v>
      </c>
      <c r="G115">
        <v>4</v>
      </c>
      <c r="H115">
        <v>2.8470506343845399</v>
      </c>
      <c r="I115">
        <v>7.1899149809750202</v>
      </c>
      <c r="J115">
        <v>-1.0680624633452001</v>
      </c>
      <c r="K115" t="b">
        <v>1</v>
      </c>
      <c r="L115">
        <v>336</v>
      </c>
      <c r="M115" t="s">
        <v>92</v>
      </c>
      <c r="N115">
        <v>7.2756116167731397</v>
      </c>
      <c r="O115">
        <v>4.2729999999999997</v>
      </c>
      <c r="P115">
        <v>2.5249999999999999</v>
      </c>
      <c r="Q115" t="s">
        <v>389</v>
      </c>
      <c r="S115">
        <v>0</v>
      </c>
      <c r="T115">
        <v>18740</v>
      </c>
      <c r="U115">
        <v>5120</v>
      </c>
      <c r="V115">
        <v>1181</v>
      </c>
      <c r="W115">
        <v>5120</v>
      </c>
      <c r="X115">
        <v>1</v>
      </c>
      <c r="Y115">
        <v>5.3746953488523402E-2</v>
      </c>
      <c r="Z115">
        <v>336</v>
      </c>
      <c r="AA115">
        <v>55.75</v>
      </c>
      <c r="AB115" t="s">
        <v>94</v>
      </c>
      <c r="AC115">
        <v>18.328125</v>
      </c>
      <c r="AE115">
        <v>0</v>
      </c>
      <c r="AF115">
        <v>336</v>
      </c>
      <c r="AG115">
        <v>4.3359375</v>
      </c>
      <c r="AH115">
        <f t="shared" si="4"/>
        <v>331.6640625</v>
      </c>
      <c r="AI115">
        <f t="shared" si="5"/>
        <v>77.491891891891896</v>
      </c>
      <c r="AJ115">
        <f t="shared" si="6"/>
        <v>0.34367375324540256</v>
      </c>
      <c r="AK115">
        <f t="shared" si="7"/>
        <v>977.67140151688261</v>
      </c>
    </row>
    <row r="116" spans="1:37" x14ac:dyDescent="0.3">
      <c r="A116">
        <v>114</v>
      </c>
      <c r="B116">
        <v>214</v>
      </c>
      <c r="C116" t="s">
        <v>91</v>
      </c>
      <c r="D116">
        <v>7.6772353465413001E-3</v>
      </c>
      <c r="E116">
        <v>5120</v>
      </c>
      <c r="F116">
        <v>20480</v>
      </c>
      <c r="G116">
        <v>4</v>
      </c>
      <c r="H116">
        <v>3.3535991507352301</v>
      </c>
      <c r="I116">
        <v>5.9441234947113699</v>
      </c>
      <c r="J116">
        <v>-1.0857429555901901</v>
      </c>
      <c r="K116" t="b">
        <v>1</v>
      </c>
      <c r="L116">
        <v>59.22</v>
      </c>
      <c r="M116" t="s">
        <v>92</v>
      </c>
      <c r="N116">
        <v>6.6127615552207697</v>
      </c>
      <c r="O116">
        <v>4.1879999999999997</v>
      </c>
      <c r="P116">
        <v>1.772</v>
      </c>
      <c r="Q116" t="s">
        <v>390</v>
      </c>
      <c r="R116" s="1" t="s">
        <v>1941</v>
      </c>
      <c r="S116">
        <v>0</v>
      </c>
      <c r="T116">
        <v>15384</v>
      </c>
      <c r="U116">
        <v>5120</v>
      </c>
      <c r="V116">
        <v>786</v>
      </c>
      <c r="W116">
        <v>5120</v>
      </c>
      <c r="X116">
        <v>1</v>
      </c>
      <c r="Y116">
        <v>8.3950101518484699E-2</v>
      </c>
      <c r="Z116">
        <v>59.22</v>
      </c>
      <c r="AA116">
        <v>259.8</v>
      </c>
      <c r="AB116" t="s">
        <v>94</v>
      </c>
      <c r="AC116">
        <v>7.6953125</v>
      </c>
      <c r="AE116">
        <v>0</v>
      </c>
      <c r="AF116">
        <v>59.21875</v>
      </c>
      <c r="AG116">
        <v>4.71875</v>
      </c>
      <c r="AH116">
        <f t="shared" si="4"/>
        <v>54.5</v>
      </c>
      <c r="AI116">
        <f t="shared" si="5"/>
        <v>12.549668874172186</v>
      </c>
      <c r="AJ116">
        <f t="shared" si="6"/>
        <v>0.33765083310887839</v>
      </c>
      <c r="AK116">
        <f t="shared" si="7"/>
        <v>175.38458132844119</v>
      </c>
    </row>
    <row r="117" spans="1:37" x14ac:dyDescent="0.3">
      <c r="A117">
        <v>115</v>
      </c>
      <c r="B117">
        <v>218</v>
      </c>
      <c r="C117" t="s">
        <v>91</v>
      </c>
      <c r="D117">
        <v>1.7698825032729199E-2</v>
      </c>
      <c r="E117">
        <v>5120</v>
      </c>
      <c r="F117">
        <v>5120</v>
      </c>
      <c r="G117">
        <v>1</v>
      </c>
      <c r="H117">
        <v>2.83039576514058</v>
      </c>
      <c r="I117">
        <v>5.6331509466372198</v>
      </c>
      <c r="J117">
        <v>-1.0134136691333999</v>
      </c>
      <c r="K117" t="b">
        <v>1</v>
      </c>
      <c r="L117">
        <v>97.7</v>
      </c>
      <c r="M117" t="s">
        <v>92</v>
      </c>
      <c r="N117">
        <v>5.9810344839343603</v>
      </c>
      <c r="O117">
        <v>3.72</v>
      </c>
      <c r="P117">
        <v>1.99</v>
      </c>
      <c r="Q117" t="s">
        <v>391</v>
      </c>
      <c r="S117">
        <v>0</v>
      </c>
      <c r="T117">
        <v>5256</v>
      </c>
      <c r="U117">
        <v>5120</v>
      </c>
      <c r="V117">
        <v>147</v>
      </c>
      <c r="W117">
        <v>5120</v>
      </c>
      <c r="X117">
        <v>1</v>
      </c>
      <c r="Y117">
        <v>0.15096849824678099</v>
      </c>
      <c r="Z117">
        <v>97.7</v>
      </c>
      <c r="AA117">
        <v>53.8</v>
      </c>
      <c r="AB117" t="s">
        <v>94</v>
      </c>
      <c r="AC117">
        <v>9.8828125</v>
      </c>
      <c r="AE117">
        <v>6</v>
      </c>
      <c r="AF117">
        <v>97.6875</v>
      </c>
      <c r="AG117">
        <v>5.81640625</v>
      </c>
      <c r="AH117">
        <f t="shared" si="4"/>
        <v>91.87109375</v>
      </c>
      <c r="AI117">
        <f t="shared" si="5"/>
        <v>16.795164539959703</v>
      </c>
      <c r="AJ117">
        <f t="shared" si="6"/>
        <v>0.36297777621727673</v>
      </c>
      <c r="AK117">
        <f t="shared" si="7"/>
        <v>269.12804695107485</v>
      </c>
    </row>
    <row r="118" spans="1:37" x14ac:dyDescent="0.3">
      <c r="A118">
        <v>116</v>
      </c>
      <c r="B118">
        <v>219</v>
      </c>
      <c r="C118" t="s">
        <v>91</v>
      </c>
      <c r="D118">
        <v>3.6797971848814698E-2</v>
      </c>
      <c r="E118">
        <v>5120</v>
      </c>
      <c r="F118">
        <v>5120</v>
      </c>
      <c r="G118">
        <v>1</v>
      </c>
      <c r="H118">
        <v>3.6592366029197301</v>
      </c>
      <c r="I118">
        <v>3.45733536457504</v>
      </c>
      <c r="J118">
        <v>-1.0552039235306601</v>
      </c>
      <c r="K118" t="b">
        <v>1</v>
      </c>
      <c r="L118">
        <v>8.8049999999999997</v>
      </c>
      <c r="M118" t="s">
        <v>92</v>
      </c>
      <c r="N118">
        <v>4.5018383341827901</v>
      </c>
      <c r="O118">
        <v>3.4220000000000002</v>
      </c>
      <c r="P118">
        <v>0.94499999999999995</v>
      </c>
      <c r="Q118" t="s">
        <v>392</v>
      </c>
      <c r="S118">
        <v>0</v>
      </c>
      <c r="T118">
        <v>2636</v>
      </c>
      <c r="U118">
        <v>5120</v>
      </c>
      <c r="V118">
        <v>300</v>
      </c>
      <c r="W118">
        <v>5120</v>
      </c>
      <c r="X118">
        <v>1</v>
      </c>
      <c r="Y118">
        <v>0.153531096853461</v>
      </c>
      <c r="Z118">
        <v>8.8049999999999997</v>
      </c>
      <c r="AA118">
        <v>299.5</v>
      </c>
      <c r="AB118" t="s">
        <v>94</v>
      </c>
      <c r="AC118">
        <v>2.966796875</v>
      </c>
      <c r="AE118">
        <v>7</v>
      </c>
      <c r="AF118">
        <v>8.8046875</v>
      </c>
      <c r="AG118">
        <v>1.802734375</v>
      </c>
      <c r="AH118">
        <f t="shared" si="4"/>
        <v>7.001953125</v>
      </c>
      <c r="AI118">
        <f t="shared" si="5"/>
        <v>4.8840736728060667</v>
      </c>
      <c r="AJ118">
        <f t="shared" si="6"/>
        <v>0.34812142991633743</v>
      </c>
      <c r="AK118">
        <f t="shared" si="7"/>
        <v>25.292000846130023</v>
      </c>
    </row>
    <row r="119" spans="1:37" x14ac:dyDescent="0.3">
      <c r="A119">
        <v>117</v>
      </c>
      <c r="B119">
        <v>220</v>
      </c>
      <c r="C119" t="s">
        <v>91</v>
      </c>
      <c r="D119">
        <v>3.60952701367801E-2</v>
      </c>
      <c r="E119">
        <v>5120</v>
      </c>
      <c r="F119">
        <v>5120</v>
      </c>
      <c r="G119">
        <v>1</v>
      </c>
      <c r="H119">
        <v>2.82140645928291</v>
      </c>
      <c r="I119">
        <v>5.0283855353430704</v>
      </c>
      <c r="J119">
        <v>-1.01019903417977</v>
      </c>
      <c r="K119" t="b">
        <v>1</v>
      </c>
      <c r="L119">
        <v>60.56</v>
      </c>
      <c r="M119" t="s">
        <v>92</v>
      </c>
      <c r="N119">
        <v>5.8571914726362504</v>
      </c>
      <c r="O119">
        <v>3.77</v>
      </c>
      <c r="P119">
        <v>1.782</v>
      </c>
      <c r="Q119" t="s">
        <v>393</v>
      </c>
      <c r="S119">
        <v>0</v>
      </c>
      <c r="T119">
        <v>5876</v>
      </c>
      <c r="U119">
        <v>5120</v>
      </c>
      <c r="V119">
        <v>143</v>
      </c>
      <c r="W119">
        <v>5120</v>
      </c>
      <c r="X119">
        <v>1</v>
      </c>
      <c r="Y119">
        <v>0.15231365985506301</v>
      </c>
      <c r="Z119">
        <v>60.56</v>
      </c>
      <c r="AA119">
        <v>97</v>
      </c>
      <c r="AB119" t="s">
        <v>94</v>
      </c>
      <c r="AC119">
        <v>7.78125</v>
      </c>
      <c r="AE119">
        <v>5</v>
      </c>
      <c r="AF119">
        <v>60.5625</v>
      </c>
      <c r="AG119">
        <v>7.3828125</v>
      </c>
      <c r="AH119">
        <f t="shared" si="4"/>
        <v>53.1796875</v>
      </c>
      <c r="AI119">
        <f t="shared" si="5"/>
        <v>8.2031746031746025</v>
      </c>
      <c r="AJ119">
        <f t="shared" si="6"/>
        <v>0.36414649475938449</v>
      </c>
      <c r="AK119">
        <f t="shared" si="7"/>
        <v>166.31356026100875</v>
      </c>
    </row>
    <row r="120" spans="1:37" x14ac:dyDescent="0.3">
      <c r="A120">
        <v>118</v>
      </c>
      <c r="B120">
        <v>221</v>
      </c>
      <c r="C120" t="s">
        <v>91</v>
      </c>
      <c r="D120">
        <v>4.6561266483656001E-2</v>
      </c>
      <c r="E120">
        <v>5120</v>
      </c>
      <c r="F120">
        <v>5120</v>
      </c>
      <c r="G120">
        <v>1</v>
      </c>
      <c r="H120">
        <v>3.73414214187</v>
      </c>
      <c r="I120">
        <v>3.4697619609270598</v>
      </c>
      <c r="J120">
        <v>-1.0552039235306601</v>
      </c>
      <c r="K120" t="b">
        <v>1</v>
      </c>
      <c r="L120">
        <v>8.49</v>
      </c>
      <c r="M120" t="s">
        <v>92</v>
      </c>
      <c r="N120">
        <v>4.28022752236076</v>
      </c>
      <c r="O120">
        <v>3.3570000000000002</v>
      </c>
      <c r="P120">
        <v>0.92900000000000005</v>
      </c>
      <c r="Q120" t="s">
        <v>394</v>
      </c>
      <c r="S120">
        <v>0</v>
      </c>
      <c r="T120">
        <v>2274</v>
      </c>
      <c r="U120">
        <v>5120</v>
      </c>
      <c r="V120">
        <v>280</v>
      </c>
      <c r="W120">
        <v>5120</v>
      </c>
      <c r="X120">
        <v>1</v>
      </c>
      <c r="Y120">
        <v>0.16339624549749199</v>
      </c>
      <c r="Z120">
        <v>8.49</v>
      </c>
      <c r="AA120">
        <v>267.8</v>
      </c>
      <c r="AB120" t="s">
        <v>94</v>
      </c>
      <c r="AC120">
        <v>2.9140625</v>
      </c>
      <c r="AE120">
        <v>6</v>
      </c>
      <c r="AF120">
        <v>8.4921875</v>
      </c>
      <c r="AG120">
        <v>1.626953125</v>
      </c>
      <c r="AH120">
        <f t="shared" si="4"/>
        <v>6.865234375</v>
      </c>
      <c r="AI120">
        <f t="shared" si="5"/>
        <v>5.2196878751500604</v>
      </c>
      <c r="AJ120">
        <f t="shared" si="6"/>
        <v>0.34812142991633743</v>
      </c>
      <c r="AK120">
        <f t="shared" si="7"/>
        <v>24.394325572088142</v>
      </c>
    </row>
    <row r="121" spans="1:37" x14ac:dyDescent="0.3">
      <c r="A121">
        <v>119</v>
      </c>
      <c r="B121">
        <v>224</v>
      </c>
      <c r="C121" t="s">
        <v>91</v>
      </c>
      <c r="D121">
        <v>1.51144112914097E-2</v>
      </c>
      <c r="E121">
        <v>5120</v>
      </c>
      <c r="F121">
        <v>20480</v>
      </c>
      <c r="G121">
        <v>4</v>
      </c>
      <c r="H121">
        <v>2.8636264507113101</v>
      </c>
      <c r="I121">
        <v>7.3380427799477301</v>
      </c>
      <c r="J121">
        <v>-1.0680624633452001</v>
      </c>
      <c r="K121" t="b">
        <v>1</v>
      </c>
      <c r="L121">
        <v>365.8</v>
      </c>
      <c r="M121" t="s">
        <v>92</v>
      </c>
      <c r="N121">
        <v>7.3943395671600296</v>
      </c>
      <c r="O121">
        <v>4.266</v>
      </c>
      <c r="P121">
        <v>2.5619999999999998</v>
      </c>
      <c r="Q121" t="s">
        <v>395</v>
      </c>
      <c r="S121">
        <v>0</v>
      </c>
      <c r="T121">
        <v>18510</v>
      </c>
      <c r="U121">
        <v>5120</v>
      </c>
      <c r="V121">
        <v>1166</v>
      </c>
      <c r="W121">
        <v>5120</v>
      </c>
      <c r="X121">
        <v>1</v>
      </c>
      <c r="Y121">
        <v>5.4576991330302901E-2</v>
      </c>
      <c r="Z121">
        <v>365.8</v>
      </c>
      <c r="AA121">
        <v>50.62</v>
      </c>
      <c r="AB121" t="s">
        <v>94</v>
      </c>
      <c r="AC121">
        <v>19.125</v>
      </c>
      <c r="AE121">
        <v>0</v>
      </c>
      <c r="AF121">
        <v>365.75</v>
      </c>
      <c r="AG121">
        <v>4.3203125</v>
      </c>
      <c r="AH121">
        <f t="shared" si="4"/>
        <v>361.4296875</v>
      </c>
      <c r="AI121">
        <f t="shared" si="5"/>
        <v>84.658227848101262</v>
      </c>
      <c r="AJ121">
        <f t="shared" si="6"/>
        <v>0.34367375324540256</v>
      </c>
      <c r="AK121">
        <f t="shared" si="7"/>
        <v>1064.2360568595232</v>
      </c>
    </row>
    <row r="122" spans="1:37" x14ac:dyDescent="0.3">
      <c r="A122">
        <v>120</v>
      </c>
      <c r="B122">
        <v>225</v>
      </c>
      <c r="C122" t="s">
        <v>91</v>
      </c>
      <c r="D122">
        <v>1.0108222197106701E-2</v>
      </c>
      <c r="E122">
        <v>5120</v>
      </c>
      <c r="F122">
        <v>20480</v>
      </c>
      <c r="G122">
        <v>4</v>
      </c>
      <c r="H122">
        <v>3.4156076255735601</v>
      </c>
      <c r="I122">
        <v>5.9606355731444802</v>
      </c>
      <c r="J122">
        <v>-1.0865466143286</v>
      </c>
      <c r="K122" t="b">
        <v>1</v>
      </c>
      <c r="L122">
        <v>55.66</v>
      </c>
      <c r="M122" t="s">
        <v>92</v>
      </c>
      <c r="N122">
        <v>6.6082069920343898</v>
      </c>
      <c r="O122">
        <v>4.18</v>
      </c>
      <c r="P122">
        <v>1.7450000000000001</v>
      </c>
      <c r="Q122" t="s">
        <v>396</v>
      </c>
      <c r="R122" s="1" t="s">
        <v>1941</v>
      </c>
      <c r="S122">
        <v>0</v>
      </c>
      <c r="T122">
        <v>15064</v>
      </c>
      <c r="U122">
        <v>5120</v>
      </c>
      <c r="V122">
        <v>745</v>
      </c>
      <c r="W122">
        <v>5120</v>
      </c>
      <c r="X122">
        <v>1</v>
      </c>
      <c r="Y122">
        <v>8.8501015811325107E-2</v>
      </c>
      <c r="Z122">
        <v>55.66</v>
      </c>
      <c r="AA122">
        <v>270.8</v>
      </c>
      <c r="AB122" t="s">
        <v>94</v>
      </c>
      <c r="AC122">
        <v>7.4609375</v>
      </c>
      <c r="AE122">
        <v>0</v>
      </c>
      <c r="AF122">
        <v>55.65625</v>
      </c>
      <c r="AG122">
        <v>4.77734375</v>
      </c>
      <c r="AH122">
        <f t="shared" si="4"/>
        <v>50.87890625</v>
      </c>
      <c r="AI122">
        <f t="shared" si="5"/>
        <v>11.650040883074407</v>
      </c>
      <c r="AJ122">
        <f t="shared" si="6"/>
        <v>0.33737958607594232</v>
      </c>
      <c r="AK122">
        <f t="shared" si="7"/>
        <v>164.96626440069221</v>
      </c>
    </row>
    <row r="123" spans="1:37" x14ac:dyDescent="0.3">
      <c r="A123">
        <v>121</v>
      </c>
      <c r="B123">
        <v>229</v>
      </c>
      <c r="C123" t="s">
        <v>91</v>
      </c>
      <c r="D123">
        <v>3.06505013203929E-2</v>
      </c>
      <c r="E123">
        <v>5120</v>
      </c>
      <c r="F123">
        <v>5120</v>
      </c>
      <c r="G123">
        <v>1</v>
      </c>
      <c r="H123">
        <v>2.5353293698958099</v>
      </c>
      <c r="I123">
        <v>4.9592428983411301</v>
      </c>
      <c r="J123">
        <v>-1.0158246453486299</v>
      </c>
      <c r="K123" t="b">
        <v>1</v>
      </c>
      <c r="L123">
        <v>90.4</v>
      </c>
      <c r="M123" t="s">
        <v>92</v>
      </c>
      <c r="N123">
        <v>5.4160545846264299</v>
      </c>
      <c r="O123">
        <v>3.7360000000000002</v>
      </c>
      <c r="P123">
        <v>1.956</v>
      </c>
      <c r="Q123" t="s">
        <v>397</v>
      </c>
      <c r="S123">
        <v>0</v>
      </c>
      <c r="T123">
        <v>5450</v>
      </c>
      <c r="U123">
        <v>5120</v>
      </c>
      <c r="V123">
        <v>432</v>
      </c>
      <c r="W123">
        <v>5120</v>
      </c>
      <c r="X123">
        <v>1</v>
      </c>
      <c r="Y123">
        <v>7.3868568750340605E-2</v>
      </c>
      <c r="Z123">
        <v>90.4</v>
      </c>
      <c r="AA123">
        <v>60.28</v>
      </c>
      <c r="AB123" t="s">
        <v>94</v>
      </c>
      <c r="AC123">
        <v>9.5078125</v>
      </c>
      <c r="AE123">
        <v>5</v>
      </c>
      <c r="AF123">
        <v>90.375</v>
      </c>
      <c r="AG123">
        <v>2.98046875</v>
      </c>
      <c r="AH123">
        <f t="shared" si="4"/>
        <v>87.39453125</v>
      </c>
      <c r="AI123">
        <f t="shared" si="5"/>
        <v>30.322411533420709</v>
      </c>
      <c r="AJ123">
        <f t="shared" si="6"/>
        <v>0.36210369954459704</v>
      </c>
      <c r="AK123">
        <f t="shared" si="7"/>
        <v>249.58319982276052</v>
      </c>
    </row>
    <row r="124" spans="1:37" x14ac:dyDescent="0.3">
      <c r="A124">
        <v>122</v>
      </c>
      <c r="B124">
        <v>230</v>
      </c>
      <c r="C124" t="s">
        <v>91</v>
      </c>
      <c r="D124">
        <v>4.38526800310685E-2</v>
      </c>
      <c r="E124">
        <v>5120</v>
      </c>
      <c r="F124">
        <v>5120</v>
      </c>
      <c r="G124">
        <v>1</v>
      </c>
      <c r="H124">
        <v>3.2845362235113398</v>
      </c>
      <c r="I124">
        <v>3.4673668531403901</v>
      </c>
      <c r="J124">
        <v>-1.0519892885770199</v>
      </c>
      <c r="K124" t="b">
        <v>1</v>
      </c>
      <c r="L124">
        <v>11.37</v>
      </c>
      <c r="M124" t="s">
        <v>92</v>
      </c>
      <c r="N124">
        <v>4.4247696936844401</v>
      </c>
      <c r="O124">
        <v>3.4359999999999999</v>
      </c>
      <c r="P124">
        <v>1.056</v>
      </c>
      <c r="Q124" t="s">
        <v>398</v>
      </c>
      <c r="S124">
        <v>0</v>
      </c>
      <c r="T124">
        <v>2730</v>
      </c>
      <c r="U124">
        <v>5120</v>
      </c>
      <c r="V124">
        <v>404</v>
      </c>
      <c r="W124">
        <v>5120</v>
      </c>
      <c r="X124">
        <v>1</v>
      </c>
      <c r="Y124">
        <v>0.113659925238783</v>
      </c>
      <c r="Z124">
        <v>11.37</v>
      </c>
      <c r="AA124">
        <v>240.1</v>
      </c>
      <c r="AB124" t="s">
        <v>94</v>
      </c>
      <c r="AC124">
        <v>3.37109375</v>
      </c>
      <c r="AE124">
        <v>6</v>
      </c>
      <c r="AF124">
        <v>11.3671875</v>
      </c>
      <c r="AG124">
        <v>1.626953125</v>
      </c>
      <c r="AH124">
        <f t="shared" si="4"/>
        <v>9.740234375</v>
      </c>
      <c r="AI124">
        <f t="shared" si="5"/>
        <v>6.9867947178871548</v>
      </c>
      <c r="AJ124">
        <f t="shared" si="6"/>
        <v>0.34924231388419236</v>
      </c>
      <c r="AK124">
        <f t="shared" si="7"/>
        <v>32.548139352235893</v>
      </c>
    </row>
    <row r="125" spans="1:37" x14ac:dyDescent="0.3">
      <c r="A125">
        <v>123</v>
      </c>
      <c r="B125">
        <v>231</v>
      </c>
      <c r="C125" t="s">
        <v>91</v>
      </c>
      <c r="D125">
        <v>3.6369020210293902E-2</v>
      </c>
      <c r="E125">
        <v>5120</v>
      </c>
      <c r="F125">
        <v>5120</v>
      </c>
      <c r="G125">
        <v>1</v>
      </c>
      <c r="H125">
        <v>3.56481094910556</v>
      </c>
      <c r="I125">
        <v>6.3776695886341797</v>
      </c>
      <c r="J125">
        <v>-1.0134136691333999</v>
      </c>
      <c r="K125" t="b">
        <v>1</v>
      </c>
      <c r="L125">
        <v>61.6</v>
      </c>
      <c r="M125" t="s">
        <v>92</v>
      </c>
      <c r="N125">
        <v>6.8945557614553001</v>
      </c>
      <c r="O125">
        <v>3.78</v>
      </c>
      <c r="P125">
        <v>1.7889999999999999</v>
      </c>
      <c r="Q125" t="s">
        <v>399</v>
      </c>
      <c r="S125">
        <v>0</v>
      </c>
      <c r="T125">
        <v>6004</v>
      </c>
      <c r="U125">
        <v>5120</v>
      </c>
      <c r="V125">
        <v>79</v>
      </c>
      <c r="W125">
        <v>5120</v>
      </c>
      <c r="X125">
        <v>1</v>
      </c>
      <c r="Y125">
        <v>0.28856377670012601</v>
      </c>
      <c r="Z125">
        <v>61.6</v>
      </c>
      <c r="AA125">
        <v>97.5</v>
      </c>
      <c r="AB125" t="s">
        <v>94</v>
      </c>
      <c r="AC125">
        <v>7.84765625</v>
      </c>
      <c r="AE125">
        <v>7</v>
      </c>
      <c r="AF125">
        <v>61.59375</v>
      </c>
      <c r="AG125">
        <v>11.75</v>
      </c>
      <c r="AH125">
        <f t="shared" si="4"/>
        <v>49.84375</v>
      </c>
      <c r="AI125">
        <f t="shared" si="5"/>
        <v>5.2420212765957448</v>
      </c>
      <c r="AJ125">
        <f t="shared" si="6"/>
        <v>0.36297777621727673</v>
      </c>
      <c r="AK125">
        <f t="shared" si="7"/>
        <v>169.69014092788501</v>
      </c>
    </row>
    <row r="126" spans="1:37" x14ac:dyDescent="0.3">
      <c r="A126">
        <v>124</v>
      </c>
      <c r="B126">
        <v>232</v>
      </c>
      <c r="C126" t="s">
        <v>91</v>
      </c>
      <c r="D126">
        <v>4.0436694235854199E-2</v>
      </c>
      <c r="E126">
        <v>5120</v>
      </c>
      <c r="F126">
        <v>5120</v>
      </c>
      <c r="G126">
        <v>1</v>
      </c>
      <c r="H126">
        <v>3.2881454810448298</v>
      </c>
      <c r="I126">
        <v>2.8385943410582302</v>
      </c>
      <c r="J126">
        <v>-1.05118562983861</v>
      </c>
      <c r="K126" t="b">
        <v>1</v>
      </c>
      <c r="L126">
        <v>7.2969999999999997</v>
      </c>
      <c r="M126" t="s">
        <v>92</v>
      </c>
      <c r="N126">
        <v>4.2028449553870697</v>
      </c>
      <c r="O126">
        <v>3.379</v>
      </c>
      <c r="P126">
        <v>0.86329999999999996</v>
      </c>
      <c r="Q126" t="s">
        <v>400</v>
      </c>
      <c r="S126">
        <v>0</v>
      </c>
      <c r="T126">
        <v>2392</v>
      </c>
      <c r="U126">
        <v>5120</v>
      </c>
      <c r="V126">
        <v>371</v>
      </c>
      <c r="W126">
        <v>5120</v>
      </c>
      <c r="X126">
        <v>1</v>
      </c>
      <c r="Y126">
        <v>0.11879459432129801</v>
      </c>
      <c r="Z126">
        <v>7.2969999999999997</v>
      </c>
      <c r="AA126">
        <v>327.8</v>
      </c>
      <c r="AB126" t="s">
        <v>94</v>
      </c>
      <c r="AC126">
        <v>2.701171875</v>
      </c>
      <c r="AE126">
        <v>7</v>
      </c>
      <c r="AF126">
        <v>7.296875</v>
      </c>
      <c r="AG126">
        <v>1.490234375</v>
      </c>
      <c r="AH126">
        <f t="shared" si="4"/>
        <v>5.806640625</v>
      </c>
      <c r="AI126">
        <f t="shared" si="5"/>
        <v>4.8964613368283096</v>
      </c>
      <c r="AJ126">
        <f t="shared" si="6"/>
        <v>0.34952309833389372</v>
      </c>
      <c r="AK126">
        <f t="shared" si="7"/>
        <v>20.876660325977696</v>
      </c>
    </row>
    <row r="127" spans="1:37" x14ac:dyDescent="0.3">
      <c r="A127">
        <v>125</v>
      </c>
      <c r="B127">
        <v>235</v>
      </c>
      <c r="C127" t="s">
        <v>91</v>
      </c>
      <c r="D127">
        <v>1.15598341789505E-2</v>
      </c>
      <c r="E127">
        <v>5120</v>
      </c>
      <c r="F127">
        <v>20480</v>
      </c>
      <c r="G127">
        <v>4</v>
      </c>
      <c r="H127">
        <v>2.9020129637763299</v>
      </c>
      <c r="I127">
        <v>7.4307402256069803</v>
      </c>
      <c r="J127">
        <v>-1.0696697808220099</v>
      </c>
      <c r="K127" t="b">
        <v>1</v>
      </c>
      <c r="L127">
        <v>363.5</v>
      </c>
      <c r="M127" t="s">
        <v>92</v>
      </c>
      <c r="N127">
        <v>7.4770687188032099</v>
      </c>
      <c r="O127">
        <v>4.26</v>
      </c>
      <c r="P127">
        <v>2.56</v>
      </c>
      <c r="Q127" t="s">
        <v>401</v>
      </c>
      <c r="S127">
        <v>0</v>
      </c>
      <c r="T127">
        <v>18290</v>
      </c>
      <c r="U127">
        <v>5120</v>
      </c>
      <c r="V127">
        <v>1085</v>
      </c>
      <c r="W127">
        <v>5120</v>
      </c>
      <c r="X127">
        <v>1</v>
      </c>
      <c r="Y127">
        <v>5.7742901607542099E-2</v>
      </c>
      <c r="Z127">
        <v>363.5</v>
      </c>
      <c r="AA127">
        <v>50.3</v>
      </c>
      <c r="AB127" t="s">
        <v>94</v>
      </c>
      <c r="AC127">
        <v>19.0625</v>
      </c>
      <c r="AE127">
        <v>0</v>
      </c>
      <c r="AF127">
        <v>363.5</v>
      </c>
      <c r="AG127">
        <v>4.484375</v>
      </c>
      <c r="AH127">
        <f t="shared" si="4"/>
        <v>359.015625</v>
      </c>
      <c r="AI127">
        <f t="shared" si="5"/>
        <v>81.059233449477347</v>
      </c>
      <c r="AJ127">
        <f t="shared" si="6"/>
        <v>0.34312180411306237</v>
      </c>
      <c r="AK127">
        <f t="shared" si="7"/>
        <v>1059.3905593951201</v>
      </c>
    </row>
    <row r="128" spans="1:37" x14ac:dyDescent="0.3">
      <c r="A128">
        <v>126</v>
      </c>
      <c r="B128">
        <v>236</v>
      </c>
      <c r="C128" t="s">
        <v>91</v>
      </c>
      <c r="D128">
        <v>8.1915813565442402E-3</v>
      </c>
      <c r="E128">
        <v>5120</v>
      </c>
      <c r="F128">
        <v>20480</v>
      </c>
      <c r="G128">
        <v>4</v>
      </c>
      <c r="H128">
        <v>3.3390510953820298</v>
      </c>
      <c r="I128">
        <v>5.7748627831265296</v>
      </c>
      <c r="J128">
        <v>-1.0849392968517799</v>
      </c>
      <c r="K128" t="b">
        <v>1</v>
      </c>
      <c r="L128">
        <v>53.66</v>
      </c>
      <c r="M128" t="s">
        <v>92</v>
      </c>
      <c r="N128">
        <v>6.5015783097400197</v>
      </c>
      <c r="O128">
        <v>4.1680000000000001</v>
      </c>
      <c r="P128">
        <v>1.7295</v>
      </c>
      <c r="Q128" t="s">
        <v>402</v>
      </c>
      <c r="R128" s="1" t="s">
        <v>1941</v>
      </c>
      <c r="S128">
        <v>0</v>
      </c>
      <c r="T128">
        <v>14664</v>
      </c>
      <c r="U128">
        <v>5120</v>
      </c>
      <c r="V128">
        <v>703</v>
      </c>
      <c r="W128">
        <v>5120</v>
      </c>
      <c r="X128">
        <v>1</v>
      </c>
      <c r="Y128">
        <v>8.8218982893862999E-2</v>
      </c>
      <c r="Z128">
        <v>53.66</v>
      </c>
      <c r="AA128">
        <v>273.2</v>
      </c>
      <c r="AB128" t="s">
        <v>94</v>
      </c>
      <c r="AC128">
        <v>7.32421875</v>
      </c>
      <c r="AE128">
        <v>0</v>
      </c>
      <c r="AF128">
        <v>53.65625</v>
      </c>
      <c r="AG128">
        <v>4.76953125</v>
      </c>
      <c r="AH128">
        <f t="shared" si="4"/>
        <v>48.88671875</v>
      </c>
      <c r="AI128">
        <f t="shared" si="5"/>
        <v>11.24979524979525</v>
      </c>
      <c r="AJ128">
        <f t="shared" si="6"/>
        <v>0.33792229821948105</v>
      </c>
      <c r="AK128">
        <f t="shared" si="7"/>
        <v>158.78280386560991</v>
      </c>
    </row>
    <row r="129" spans="1:37" x14ac:dyDescent="0.3">
      <c r="A129">
        <v>127</v>
      </c>
      <c r="B129">
        <v>240</v>
      </c>
      <c r="C129" t="s">
        <v>91</v>
      </c>
      <c r="D129">
        <v>7.9137030750621104E-3</v>
      </c>
      <c r="E129">
        <v>5120</v>
      </c>
      <c r="F129">
        <v>5120</v>
      </c>
      <c r="G129">
        <v>1</v>
      </c>
      <c r="H129">
        <v>2.7190073619959598</v>
      </c>
      <c r="I129">
        <v>5.6345054903861698</v>
      </c>
      <c r="J129">
        <v>-1.0166283040870401</v>
      </c>
      <c r="K129" t="b">
        <v>1</v>
      </c>
      <c r="L129">
        <v>118.1</v>
      </c>
      <c r="M129" t="s">
        <v>92</v>
      </c>
      <c r="N129">
        <v>5.8789680211378297</v>
      </c>
      <c r="O129">
        <v>3.7050000000000001</v>
      </c>
      <c r="P129">
        <v>2.0720000000000001</v>
      </c>
      <c r="Q129" t="s">
        <v>403</v>
      </c>
      <c r="S129">
        <v>0</v>
      </c>
      <c r="T129">
        <v>5076</v>
      </c>
      <c r="U129">
        <v>5120</v>
      </c>
      <c r="V129">
        <v>359</v>
      </c>
      <c r="W129">
        <v>5120</v>
      </c>
      <c r="X129">
        <v>1</v>
      </c>
      <c r="Y129">
        <v>9.0725738572601897E-2</v>
      </c>
      <c r="Z129">
        <v>118.1</v>
      </c>
      <c r="AA129">
        <v>42.97</v>
      </c>
      <c r="AB129" t="s">
        <v>94</v>
      </c>
      <c r="AC129">
        <v>10.8671875</v>
      </c>
      <c r="AE129">
        <v>6</v>
      </c>
      <c r="AF129">
        <v>118.125</v>
      </c>
      <c r="AG129">
        <v>3.0390625</v>
      </c>
      <c r="AH129">
        <f t="shared" si="4"/>
        <v>115.0859375</v>
      </c>
      <c r="AI129">
        <f t="shared" si="5"/>
        <v>38.868894601542415</v>
      </c>
      <c r="AJ129">
        <f t="shared" si="6"/>
        <v>0.36181280864640991</v>
      </c>
      <c r="AK129">
        <f t="shared" si="7"/>
        <v>326.48097905080095</v>
      </c>
    </row>
    <row r="130" spans="1:37" x14ac:dyDescent="0.3">
      <c r="A130">
        <v>128</v>
      </c>
      <c r="B130">
        <v>241</v>
      </c>
      <c r="C130" t="s">
        <v>91</v>
      </c>
      <c r="D130">
        <v>3.2424779423740002E-2</v>
      </c>
      <c r="E130">
        <v>5120</v>
      </c>
      <c r="F130">
        <v>5120</v>
      </c>
      <c r="G130">
        <v>1</v>
      </c>
      <c r="H130">
        <v>3.1249337270797501</v>
      </c>
      <c r="I130">
        <v>3.2347946784223902</v>
      </c>
      <c r="J130">
        <v>-1.0495783123618001</v>
      </c>
      <c r="K130" t="b">
        <v>1</v>
      </c>
      <c r="L130">
        <v>10.84</v>
      </c>
      <c r="M130" t="s">
        <v>92</v>
      </c>
      <c r="N130">
        <v>4.3857983768440496</v>
      </c>
      <c r="O130">
        <v>3.4279999999999999</v>
      </c>
      <c r="P130">
        <v>1.0349999999999999</v>
      </c>
      <c r="Q130" t="s">
        <v>404</v>
      </c>
      <c r="S130">
        <v>0</v>
      </c>
      <c r="T130">
        <v>2674</v>
      </c>
      <c r="U130">
        <v>5120</v>
      </c>
      <c r="V130">
        <v>395</v>
      </c>
      <c r="W130">
        <v>5120</v>
      </c>
      <c r="X130">
        <v>1</v>
      </c>
      <c r="Y130">
        <v>0.106917019100654</v>
      </c>
      <c r="Z130">
        <v>10.84</v>
      </c>
      <c r="AA130">
        <v>246.6</v>
      </c>
      <c r="AB130" t="s">
        <v>94</v>
      </c>
      <c r="AC130">
        <v>3.29296875</v>
      </c>
      <c r="AE130">
        <v>6</v>
      </c>
      <c r="AF130">
        <v>10.84375</v>
      </c>
      <c r="AG130">
        <v>1.5751953125</v>
      </c>
      <c r="AH130">
        <f t="shared" si="4"/>
        <v>9.2685546875</v>
      </c>
      <c r="AI130">
        <f t="shared" si="5"/>
        <v>6.8840669559826413</v>
      </c>
      <c r="AJ130">
        <f t="shared" si="6"/>
        <v>0.35008534465151531</v>
      </c>
      <c r="AK130">
        <f t="shared" si="7"/>
        <v>30.974589955469774</v>
      </c>
    </row>
    <row r="131" spans="1:37" x14ac:dyDescent="0.3">
      <c r="A131">
        <v>129</v>
      </c>
      <c r="B131">
        <v>242</v>
      </c>
      <c r="C131" t="s">
        <v>91</v>
      </c>
      <c r="D131">
        <v>3.3894889969868398E-2</v>
      </c>
      <c r="E131">
        <v>5120</v>
      </c>
      <c r="F131">
        <v>5120</v>
      </c>
      <c r="G131">
        <v>1</v>
      </c>
      <c r="H131">
        <v>2.5168198911955102</v>
      </c>
      <c r="I131">
        <v>4.4044348095921499</v>
      </c>
      <c r="J131">
        <v>-1.01743196282545</v>
      </c>
      <c r="K131" t="b">
        <v>1</v>
      </c>
      <c r="L131">
        <v>56.25</v>
      </c>
      <c r="M131" t="s">
        <v>92</v>
      </c>
      <c r="N131">
        <v>5.2983092354679204</v>
      </c>
      <c r="O131">
        <v>3.7559999999999998</v>
      </c>
      <c r="P131">
        <v>1.75</v>
      </c>
      <c r="Q131" t="s">
        <v>405</v>
      </c>
      <c r="S131">
        <v>0</v>
      </c>
      <c r="T131">
        <v>5696</v>
      </c>
      <c r="U131">
        <v>5120</v>
      </c>
      <c r="V131">
        <v>378</v>
      </c>
      <c r="W131">
        <v>5120</v>
      </c>
      <c r="X131">
        <v>1</v>
      </c>
      <c r="Y131">
        <v>7.8016796833534699E-2</v>
      </c>
      <c r="Z131">
        <v>56.25</v>
      </c>
      <c r="AA131">
        <v>101.25</v>
      </c>
      <c r="AB131" t="s">
        <v>94</v>
      </c>
      <c r="AC131">
        <v>7.5</v>
      </c>
      <c r="AE131">
        <v>5</v>
      </c>
      <c r="AF131">
        <v>56.25</v>
      </c>
      <c r="AG131">
        <v>3.380859375</v>
      </c>
      <c r="AH131">
        <f t="shared" ref="AH131:AH194" si="8">AF131-AG131</f>
        <v>52.869140625</v>
      </c>
      <c r="AI131">
        <f t="shared" ref="AI131:AI194" si="9">AF131/AG131</f>
        <v>16.63778162911612</v>
      </c>
      <c r="AJ131">
        <f t="shared" ref="AJ131:AJ194" si="10">EXP(J131)</f>
        <v>0.36152215143132183</v>
      </c>
      <c r="AK131">
        <f t="shared" ref="AK131:AK194" si="11">AF131/AJ131</f>
        <v>155.59212562023544</v>
      </c>
    </row>
    <row r="132" spans="1:37" x14ac:dyDescent="0.3">
      <c r="A132">
        <v>130</v>
      </c>
      <c r="B132">
        <v>243</v>
      </c>
      <c r="C132" t="s">
        <v>91</v>
      </c>
      <c r="D132">
        <v>6.65010510799766E-2</v>
      </c>
      <c r="E132">
        <v>5120</v>
      </c>
      <c r="F132">
        <v>5120</v>
      </c>
      <c r="G132">
        <v>1</v>
      </c>
      <c r="H132">
        <v>3.0884255675742001</v>
      </c>
      <c r="I132">
        <v>2.5078377533573701</v>
      </c>
      <c r="J132">
        <v>-1.0519892885770199</v>
      </c>
      <c r="K132" t="b">
        <v>1</v>
      </c>
      <c r="L132">
        <v>6.49</v>
      </c>
      <c r="M132" t="s">
        <v>92</v>
      </c>
      <c r="N132">
        <v>3.9944812215622498</v>
      </c>
      <c r="O132">
        <v>3.3730000000000002</v>
      </c>
      <c r="P132">
        <v>0.81200000000000006</v>
      </c>
      <c r="Q132" t="s">
        <v>406</v>
      </c>
      <c r="S132">
        <v>0</v>
      </c>
      <c r="T132">
        <v>2360</v>
      </c>
      <c r="U132">
        <v>5120</v>
      </c>
      <c r="V132">
        <v>560</v>
      </c>
      <c r="W132">
        <v>5120</v>
      </c>
      <c r="X132">
        <v>1</v>
      </c>
      <c r="Y132">
        <v>8.8252087705957799E-2</v>
      </c>
      <c r="Z132">
        <v>6.49</v>
      </c>
      <c r="AA132">
        <v>363.8</v>
      </c>
      <c r="AB132" t="s">
        <v>94</v>
      </c>
      <c r="AC132">
        <v>2.546875</v>
      </c>
      <c r="AE132">
        <v>7</v>
      </c>
      <c r="AF132">
        <v>6.48828125</v>
      </c>
      <c r="AG132">
        <v>1.18359375</v>
      </c>
      <c r="AH132">
        <f t="shared" si="8"/>
        <v>5.3046875</v>
      </c>
      <c r="AI132">
        <f t="shared" si="9"/>
        <v>5.4818481848184817</v>
      </c>
      <c r="AJ132">
        <f t="shared" si="10"/>
        <v>0.34924231388419236</v>
      </c>
      <c r="AK132">
        <f t="shared" si="11"/>
        <v>18.578164764283098</v>
      </c>
    </row>
    <row r="133" spans="1:37" x14ac:dyDescent="0.3">
      <c r="A133">
        <v>131</v>
      </c>
      <c r="B133">
        <v>246</v>
      </c>
      <c r="C133" t="s">
        <v>91</v>
      </c>
      <c r="D133">
        <v>7.8370314677896902E-3</v>
      </c>
      <c r="E133">
        <v>5120</v>
      </c>
      <c r="F133">
        <v>20480</v>
      </c>
      <c r="G133">
        <v>4</v>
      </c>
      <c r="H133">
        <v>2.8918597656776202</v>
      </c>
      <c r="I133">
        <v>7.47252044920213</v>
      </c>
      <c r="J133">
        <v>-1.0696697808220099</v>
      </c>
      <c r="K133" t="b">
        <v>1</v>
      </c>
      <c r="L133">
        <v>383.2</v>
      </c>
      <c r="M133" t="s">
        <v>92</v>
      </c>
      <c r="N133">
        <v>7.5122057887656597</v>
      </c>
      <c r="O133">
        <v>4.26</v>
      </c>
      <c r="P133">
        <v>2.5840000000000001</v>
      </c>
      <c r="Q133" t="s">
        <v>407</v>
      </c>
      <c r="S133">
        <v>0</v>
      </c>
      <c r="T133">
        <v>18220</v>
      </c>
      <c r="U133">
        <v>5120</v>
      </c>
      <c r="V133">
        <v>1004</v>
      </c>
      <c r="W133">
        <v>5120</v>
      </c>
      <c r="X133">
        <v>1</v>
      </c>
      <c r="Y133">
        <v>5.9706564777081701E-2</v>
      </c>
      <c r="Z133">
        <v>383.2</v>
      </c>
      <c r="AA133">
        <v>47.56</v>
      </c>
      <c r="AB133" t="s">
        <v>94</v>
      </c>
      <c r="AC133">
        <v>19.578125</v>
      </c>
      <c r="AE133">
        <v>0</v>
      </c>
      <c r="AF133">
        <v>383.25</v>
      </c>
      <c r="AG133">
        <v>4.66796875</v>
      </c>
      <c r="AH133">
        <f t="shared" si="8"/>
        <v>378.58203125</v>
      </c>
      <c r="AI133">
        <f t="shared" si="9"/>
        <v>82.102092050209208</v>
      </c>
      <c r="AJ133">
        <f t="shared" si="10"/>
        <v>0.34312180411306237</v>
      </c>
      <c r="AK133">
        <f t="shared" si="11"/>
        <v>1116.9502940527643</v>
      </c>
    </row>
    <row r="134" spans="1:37" x14ac:dyDescent="0.3">
      <c r="A134">
        <v>132</v>
      </c>
      <c r="B134">
        <v>247</v>
      </c>
      <c r="C134" t="s">
        <v>91</v>
      </c>
      <c r="D134">
        <v>1.00355863141188E-2</v>
      </c>
      <c r="E134">
        <v>5120</v>
      </c>
      <c r="F134">
        <v>20480</v>
      </c>
      <c r="G134">
        <v>4</v>
      </c>
      <c r="H134">
        <v>3.25124246322539</v>
      </c>
      <c r="I134">
        <v>5.58807298366865</v>
      </c>
      <c r="J134">
        <v>-1.0849392968517799</v>
      </c>
      <c r="K134" t="b">
        <v>1</v>
      </c>
      <c r="L134">
        <v>52.34</v>
      </c>
      <c r="M134" t="s">
        <v>92</v>
      </c>
      <c r="N134">
        <v>6.3830502417456296</v>
      </c>
      <c r="O134">
        <v>4.16</v>
      </c>
      <c r="P134">
        <v>1.7190000000000001</v>
      </c>
      <c r="Q134" t="s">
        <v>408</v>
      </c>
      <c r="R134" s="1" t="s">
        <v>1941</v>
      </c>
      <c r="S134">
        <v>0</v>
      </c>
      <c r="T134">
        <v>14490</v>
      </c>
      <c r="U134">
        <v>5120</v>
      </c>
      <c r="V134">
        <v>799</v>
      </c>
      <c r="W134">
        <v>5120</v>
      </c>
      <c r="X134">
        <v>1</v>
      </c>
      <c r="Y134">
        <v>7.9643233177874001E-2</v>
      </c>
      <c r="Z134">
        <v>52.34</v>
      </c>
      <c r="AA134">
        <v>276.8</v>
      </c>
      <c r="AB134" t="s">
        <v>94</v>
      </c>
      <c r="AC134">
        <v>7.234375</v>
      </c>
      <c r="AE134">
        <v>0</v>
      </c>
      <c r="AF134">
        <v>52.34375</v>
      </c>
      <c r="AG134">
        <v>4.41796875</v>
      </c>
      <c r="AH134">
        <f t="shared" si="8"/>
        <v>47.92578125</v>
      </c>
      <c r="AI134">
        <f t="shared" si="9"/>
        <v>11.847922192749779</v>
      </c>
      <c r="AJ134">
        <f t="shared" si="10"/>
        <v>0.33792229821948105</v>
      </c>
      <c r="AK134">
        <f t="shared" si="11"/>
        <v>154.89877488345755</v>
      </c>
    </row>
    <row r="135" spans="1:37" x14ac:dyDescent="0.3">
      <c r="A135">
        <v>133</v>
      </c>
      <c r="B135">
        <v>251</v>
      </c>
      <c r="C135" t="s">
        <v>91</v>
      </c>
      <c r="D135">
        <v>1.9134526542576399E-2</v>
      </c>
      <c r="E135">
        <v>5120</v>
      </c>
      <c r="F135">
        <v>5120</v>
      </c>
      <c r="G135">
        <v>1</v>
      </c>
      <c r="H135">
        <v>2.8624019361646198</v>
      </c>
      <c r="I135">
        <v>5.8477977055238197</v>
      </c>
      <c r="J135">
        <v>-1.0190392803022601</v>
      </c>
      <c r="K135" t="b">
        <v>1</v>
      </c>
      <c r="L135">
        <v>110.56</v>
      </c>
      <c r="M135" t="s">
        <v>92</v>
      </c>
      <c r="N135">
        <v>6.05283360970488</v>
      </c>
      <c r="O135">
        <v>3.7090000000000001</v>
      </c>
      <c r="P135">
        <v>2.0430000000000001</v>
      </c>
      <c r="Q135" t="s">
        <v>409</v>
      </c>
      <c r="S135">
        <v>0</v>
      </c>
      <c r="T135">
        <v>5124</v>
      </c>
      <c r="U135">
        <v>5120</v>
      </c>
      <c r="V135">
        <v>219</v>
      </c>
      <c r="W135">
        <v>5120</v>
      </c>
      <c r="X135">
        <v>1</v>
      </c>
      <c r="Y135">
        <v>0.12584946018700099</v>
      </c>
      <c r="Z135">
        <v>110.56</v>
      </c>
      <c r="AA135">
        <v>46.34</v>
      </c>
      <c r="AB135" t="s">
        <v>94</v>
      </c>
      <c r="AC135">
        <v>10.515625</v>
      </c>
      <c r="AE135">
        <v>5</v>
      </c>
      <c r="AF135">
        <v>110.5625</v>
      </c>
      <c r="AG135">
        <v>4.359375</v>
      </c>
      <c r="AH135">
        <f t="shared" si="8"/>
        <v>106.203125</v>
      </c>
      <c r="AI135">
        <f t="shared" si="9"/>
        <v>25.362007168458781</v>
      </c>
      <c r="AJ135">
        <f t="shared" si="10"/>
        <v>0.36094153729969269</v>
      </c>
      <c r="AK135">
        <f t="shared" si="11"/>
        <v>306.31691998418864</v>
      </c>
    </row>
    <row r="136" spans="1:37" x14ac:dyDescent="0.3">
      <c r="A136">
        <v>134</v>
      </c>
      <c r="B136">
        <v>252</v>
      </c>
      <c r="C136" t="s">
        <v>91</v>
      </c>
      <c r="D136">
        <v>3.8031867376848098E-2</v>
      </c>
      <c r="E136">
        <v>5120</v>
      </c>
      <c r="F136">
        <v>5120</v>
      </c>
      <c r="G136">
        <v>1</v>
      </c>
      <c r="H136">
        <v>3.19469316492341</v>
      </c>
      <c r="I136">
        <v>3.2976471438711399</v>
      </c>
      <c r="J136">
        <v>-1.04877465362339</v>
      </c>
      <c r="K136" t="b">
        <v>1</v>
      </c>
      <c r="L136">
        <v>10.78</v>
      </c>
      <c r="M136" t="s">
        <v>92</v>
      </c>
      <c r="N136">
        <v>4.4672674002734496</v>
      </c>
      <c r="O136">
        <v>3.4409999999999998</v>
      </c>
      <c r="P136">
        <v>1.032</v>
      </c>
      <c r="Q136" t="s">
        <v>410</v>
      </c>
      <c r="S136">
        <v>0</v>
      </c>
      <c r="T136">
        <v>2766</v>
      </c>
      <c r="U136">
        <v>5120</v>
      </c>
      <c r="V136">
        <v>336</v>
      </c>
      <c r="W136">
        <v>5120</v>
      </c>
      <c r="X136">
        <v>1</v>
      </c>
      <c r="Y136">
        <v>0.119730328041235</v>
      </c>
      <c r="Z136">
        <v>10.78</v>
      </c>
      <c r="AA136">
        <v>256.5</v>
      </c>
      <c r="AB136" t="s">
        <v>94</v>
      </c>
      <c r="AC136">
        <v>3.283203125</v>
      </c>
      <c r="AE136">
        <v>7</v>
      </c>
      <c r="AF136">
        <v>10.78125</v>
      </c>
      <c r="AG136">
        <v>1.79296875</v>
      </c>
      <c r="AH136">
        <f t="shared" si="8"/>
        <v>8.98828125</v>
      </c>
      <c r="AI136">
        <f t="shared" si="9"/>
        <v>6.0130718954248366</v>
      </c>
      <c r="AJ136">
        <f t="shared" si="10"/>
        <v>0.35036680688257565</v>
      </c>
      <c r="AK136">
        <f t="shared" si="11"/>
        <v>30.771322477512268</v>
      </c>
    </row>
    <row r="137" spans="1:37" x14ac:dyDescent="0.3">
      <c r="A137">
        <v>135</v>
      </c>
      <c r="B137">
        <v>253</v>
      </c>
      <c r="C137" t="s">
        <v>91</v>
      </c>
      <c r="D137">
        <v>3.91305820158344E-2</v>
      </c>
      <c r="E137">
        <v>5120</v>
      </c>
      <c r="F137">
        <v>5120</v>
      </c>
      <c r="G137">
        <v>1</v>
      </c>
      <c r="H137">
        <v>3.10444816167124</v>
      </c>
      <c r="I137">
        <v>5.2508830234517401</v>
      </c>
      <c r="J137">
        <v>-1.02064659777908</v>
      </c>
      <c r="K137" t="b">
        <v>1</v>
      </c>
      <c r="L137">
        <v>49.12</v>
      </c>
      <c r="M137" t="s">
        <v>92</v>
      </c>
      <c r="N137">
        <v>5.9953953597536902</v>
      </c>
      <c r="O137">
        <v>3.754</v>
      </c>
      <c r="P137">
        <v>1.6910000000000001</v>
      </c>
      <c r="Q137" t="s">
        <v>411</v>
      </c>
      <c r="S137">
        <v>0</v>
      </c>
      <c r="T137">
        <v>5684</v>
      </c>
      <c r="U137">
        <v>5120</v>
      </c>
      <c r="V137">
        <v>125</v>
      </c>
      <c r="W137">
        <v>5120</v>
      </c>
      <c r="X137">
        <v>1</v>
      </c>
      <c r="Y137">
        <v>0.188227565784854</v>
      </c>
      <c r="Z137">
        <v>49.12</v>
      </c>
      <c r="AA137">
        <v>115.7</v>
      </c>
      <c r="AB137" t="s">
        <v>94</v>
      </c>
      <c r="AC137">
        <v>7.0078125</v>
      </c>
      <c r="AE137">
        <v>5</v>
      </c>
      <c r="AF137">
        <v>49.125</v>
      </c>
      <c r="AG137">
        <v>7.63671875</v>
      </c>
      <c r="AH137">
        <f t="shared" si="8"/>
        <v>41.48828125</v>
      </c>
      <c r="AI137">
        <f t="shared" si="9"/>
        <v>6.4327365728900254</v>
      </c>
      <c r="AJ137">
        <f t="shared" si="10"/>
        <v>0.3603618556497033</v>
      </c>
      <c r="AK137">
        <f t="shared" si="11"/>
        <v>136.32130934455202</v>
      </c>
    </row>
    <row r="138" spans="1:37" x14ac:dyDescent="0.3">
      <c r="A138">
        <v>136</v>
      </c>
      <c r="B138">
        <v>254</v>
      </c>
      <c r="C138" t="s">
        <v>91</v>
      </c>
      <c r="D138">
        <v>5.7913237567273602E-2</v>
      </c>
      <c r="E138">
        <v>5120</v>
      </c>
      <c r="F138">
        <v>5120</v>
      </c>
      <c r="G138">
        <v>1</v>
      </c>
      <c r="H138">
        <v>4.6279243226808804</v>
      </c>
      <c r="I138">
        <v>3.95000572072568</v>
      </c>
      <c r="J138">
        <v>-1.05279294731543</v>
      </c>
      <c r="K138" t="b">
        <v>1</v>
      </c>
      <c r="L138">
        <v>7.14</v>
      </c>
      <c r="M138" t="s">
        <v>92</v>
      </c>
      <c r="N138">
        <v>4.9269873064023697</v>
      </c>
      <c r="O138">
        <v>3.383</v>
      </c>
      <c r="P138">
        <v>0.85350000000000004</v>
      </c>
      <c r="Q138" t="s">
        <v>412</v>
      </c>
      <c r="S138">
        <v>0</v>
      </c>
      <c r="T138">
        <v>2414</v>
      </c>
      <c r="U138">
        <v>5120</v>
      </c>
      <c r="V138">
        <v>104</v>
      </c>
      <c r="W138">
        <v>5120</v>
      </c>
      <c r="X138">
        <v>1</v>
      </c>
      <c r="Y138">
        <v>0.35574724836899402</v>
      </c>
      <c r="Z138">
        <v>7.14</v>
      </c>
      <c r="AA138">
        <v>338</v>
      </c>
      <c r="AB138" t="s">
        <v>94</v>
      </c>
      <c r="AC138">
        <v>2.671875</v>
      </c>
      <c r="AE138">
        <v>6</v>
      </c>
      <c r="AF138">
        <v>7.140625</v>
      </c>
      <c r="AG138">
        <v>2.70703125</v>
      </c>
      <c r="AH138">
        <f t="shared" si="8"/>
        <v>4.43359375</v>
      </c>
      <c r="AI138">
        <f t="shared" si="9"/>
        <v>2.6378066378066376</v>
      </c>
      <c r="AJ138">
        <f t="shared" si="10"/>
        <v>0.34896175499871701</v>
      </c>
      <c r="AK138">
        <f t="shared" si="11"/>
        <v>20.462485924929663</v>
      </c>
    </row>
    <row r="139" spans="1:37" x14ac:dyDescent="0.3">
      <c r="A139">
        <v>137</v>
      </c>
      <c r="B139">
        <v>257</v>
      </c>
      <c r="C139" t="s">
        <v>91</v>
      </c>
      <c r="D139">
        <v>8.9692259331102201E-3</v>
      </c>
      <c r="E139">
        <v>5120</v>
      </c>
      <c r="F139">
        <v>20480</v>
      </c>
      <c r="G139">
        <v>4</v>
      </c>
      <c r="H139">
        <v>2.8266168966211001</v>
      </c>
      <c r="I139">
        <v>7.3370583117372004</v>
      </c>
      <c r="J139">
        <v>-1.0680624633452001</v>
      </c>
      <c r="K139" t="b">
        <v>1</v>
      </c>
      <c r="L139">
        <v>393.8</v>
      </c>
      <c r="M139" t="s">
        <v>92</v>
      </c>
      <c r="N139">
        <v>7.3788475277769301</v>
      </c>
      <c r="O139">
        <v>4.2539999999999996</v>
      </c>
      <c r="P139">
        <v>2.5960000000000001</v>
      </c>
      <c r="Q139" t="s">
        <v>413</v>
      </c>
      <c r="S139">
        <v>0</v>
      </c>
      <c r="T139">
        <v>17970</v>
      </c>
      <c r="U139">
        <v>5120</v>
      </c>
      <c r="V139">
        <v>1019</v>
      </c>
      <c r="W139">
        <v>5120</v>
      </c>
      <c r="X139">
        <v>1</v>
      </c>
      <c r="Y139">
        <v>5.7221650265426902E-2</v>
      </c>
      <c r="Z139">
        <v>393.8</v>
      </c>
      <c r="AA139">
        <v>45.62</v>
      </c>
      <c r="AB139" t="s">
        <v>94</v>
      </c>
      <c r="AC139">
        <v>19.84375</v>
      </c>
      <c r="AE139">
        <v>0</v>
      </c>
      <c r="AF139">
        <v>393.75</v>
      </c>
      <c r="AG139">
        <v>4.5234375</v>
      </c>
      <c r="AH139">
        <f t="shared" si="8"/>
        <v>389.2265625</v>
      </c>
      <c r="AI139">
        <f t="shared" si="9"/>
        <v>87.046632124352328</v>
      </c>
      <c r="AJ139">
        <f t="shared" si="10"/>
        <v>0.34367375324540256</v>
      </c>
      <c r="AK139">
        <f t="shared" si="11"/>
        <v>1145.7086736525969</v>
      </c>
    </row>
    <row r="140" spans="1:37" x14ac:dyDescent="0.3">
      <c r="A140">
        <v>138</v>
      </c>
      <c r="B140">
        <v>258</v>
      </c>
      <c r="C140" t="s">
        <v>91</v>
      </c>
      <c r="D140">
        <v>1.10872187538948E-2</v>
      </c>
      <c r="E140">
        <v>5120</v>
      </c>
      <c r="F140">
        <v>20480</v>
      </c>
      <c r="G140">
        <v>4</v>
      </c>
      <c r="H140">
        <v>3.2478202284513</v>
      </c>
      <c r="I140">
        <v>5.4616664388604903</v>
      </c>
      <c r="J140">
        <v>-1.0849392968517799</v>
      </c>
      <c r="K140" t="b">
        <v>1</v>
      </c>
      <c r="L140">
        <v>48.03</v>
      </c>
      <c r="M140" t="s">
        <v>92</v>
      </c>
      <c r="N140">
        <v>6.3100616491122601</v>
      </c>
      <c r="O140">
        <v>4.1500000000000004</v>
      </c>
      <c r="P140">
        <v>1.6819999999999999</v>
      </c>
      <c r="Q140" t="s">
        <v>414</v>
      </c>
      <c r="R140" s="1" t="s">
        <v>1941</v>
      </c>
      <c r="S140">
        <v>0</v>
      </c>
      <c r="T140">
        <v>14060</v>
      </c>
      <c r="U140">
        <v>5120</v>
      </c>
      <c r="V140">
        <v>788</v>
      </c>
      <c r="W140">
        <v>5120</v>
      </c>
      <c r="X140">
        <v>1</v>
      </c>
      <c r="Y140">
        <v>8.0075280090152301E-2</v>
      </c>
      <c r="Z140">
        <v>48.03</v>
      </c>
      <c r="AA140">
        <v>292.8</v>
      </c>
      <c r="AB140" t="s">
        <v>94</v>
      </c>
      <c r="AC140">
        <v>6.9296875</v>
      </c>
      <c r="AE140">
        <v>0</v>
      </c>
      <c r="AF140">
        <v>48.03125</v>
      </c>
      <c r="AG140">
        <v>4.3359375</v>
      </c>
      <c r="AH140">
        <f t="shared" si="8"/>
        <v>43.6953125</v>
      </c>
      <c r="AI140">
        <f t="shared" si="9"/>
        <v>11.077477477477478</v>
      </c>
      <c r="AJ140">
        <f t="shared" si="10"/>
        <v>0.33792229821948105</v>
      </c>
      <c r="AK140">
        <f t="shared" si="11"/>
        <v>142.13696537067119</v>
      </c>
    </row>
    <row r="141" spans="1:37" x14ac:dyDescent="0.3">
      <c r="A141">
        <v>139</v>
      </c>
      <c r="B141">
        <v>262</v>
      </c>
      <c r="C141" t="s">
        <v>91</v>
      </c>
      <c r="D141">
        <v>8.8851808966024497E-3</v>
      </c>
      <c r="E141">
        <v>5120</v>
      </c>
      <c r="F141">
        <v>5120</v>
      </c>
      <c r="G141">
        <v>1</v>
      </c>
      <c r="H141">
        <v>2.7268690776470099</v>
      </c>
      <c r="I141">
        <v>5.5975378918105703</v>
      </c>
      <c r="J141">
        <v>-1.02064659777908</v>
      </c>
      <c r="K141" t="b">
        <v>1</v>
      </c>
      <c r="L141">
        <v>113.06</v>
      </c>
      <c r="M141" t="s">
        <v>92</v>
      </c>
      <c r="N141">
        <v>5.8155202199226697</v>
      </c>
      <c r="O141">
        <v>3.6949999999999998</v>
      </c>
      <c r="P141">
        <v>2.0529999999999999</v>
      </c>
      <c r="Q141" t="s">
        <v>415</v>
      </c>
      <c r="S141">
        <v>0</v>
      </c>
      <c r="T141">
        <v>4956</v>
      </c>
      <c r="U141">
        <v>5120</v>
      </c>
      <c r="V141">
        <v>288</v>
      </c>
      <c r="W141">
        <v>5120</v>
      </c>
      <c r="X141">
        <v>1</v>
      </c>
      <c r="Y141">
        <v>0.10175673625213</v>
      </c>
      <c r="Z141">
        <v>113.06</v>
      </c>
      <c r="AA141">
        <v>43.84</v>
      </c>
      <c r="AB141" t="s">
        <v>94</v>
      </c>
      <c r="AC141">
        <v>10.6328125</v>
      </c>
      <c r="AE141">
        <v>6</v>
      </c>
      <c r="AF141">
        <v>113.0625</v>
      </c>
      <c r="AG141">
        <v>3.349609375</v>
      </c>
      <c r="AH141">
        <f t="shared" si="8"/>
        <v>109.712890625</v>
      </c>
      <c r="AI141">
        <f t="shared" si="9"/>
        <v>33.753935860058306</v>
      </c>
      <c r="AJ141">
        <f t="shared" si="10"/>
        <v>0.3603618556497033</v>
      </c>
      <c r="AK141">
        <f t="shared" si="11"/>
        <v>313.74713562887354</v>
      </c>
    </row>
    <row r="142" spans="1:37" x14ac:dyDescent="0.3">
      <c r="A142">
        <v>140</v>
      </c>
      <c r="B142">
        <v>263</v>
      </c>
      <c r="C142" t="s">
        <v>91</v>
      </c>
      <c r="D142">
        <v>4.6295562866137702E-2</v>
      </c>
      <c r="E142">
        <v>5120</v>
      </c>
      <c r="F142">
        <v>5120</v>
      </c>
      <c r="G142">
        <v>1</v>
      </c>
      <c r="H142">
        <v>3.0461553920237998</v>
      </c>
      <c r="I142">
        <v>3.1919186871499399</v>
      </c>
      <c r="J142">
        <v>-1.04877465362339</v>
      </c>
      <c r="K142" t="b">
        <v>1</v>
      </c>
      <c r="L142">
        <v>11.16</v>
      </c>
      <c r="M142" t="s">
        <v>92</v>
      </c>
      <c r="N142">
        <v>4.4122702978018804</v>
      </c>
      <c r="O142">
        <v>3.46</v>
      </c>
      <c r="P142">
        <v>1.048</v>
      </c>
      <c r="Q142" t="s">
        <v>416</v>
      </c>
      <c r="S142">
        <v>0</v>
      </c>
      <c r="T142">
        <v>2890</v>
      </c>
      <c r="U142">
        <v>5120</v>
      </c>
      <c r="V142">
        <v>418</v>
      </c>
      <c r="W142">
        <v>5120</v>
      </c>
      <c r="X142">
        <v>1</v>
      </c>
      <c r="Y142">
        <v>0.100080731626234</v>
      </c>
      <c r="Z142">
        <v>11.16</v>
      </c>
      <c r="AA142">
        <v>259</v>
      </c>
      <c r="AB142" t="s">
        <v>94</v>
      </c>
      <c r="AC142">
        <v>3.33984375</v>
      </c>
      <c r="AE142">
        <v>6</v>
      </c>
      <c r="AF142">
        <v>11.15625</v>
      </c>
      <c r="AG142">
        <v>1.6591796875</v>
      </c>
      <c r="AH142">
        <f t="shared" si="8"/>
        <v>9.4970703125</v>
      </c>
      <c r="AI142">
        <f t="shared" si="9"/>
        <v>6.7239552678045911</v>
      </c>
      <c r="AJ142">
        <f t="shared" si="10"/>
        <v>0.35036680688257565</v>
      </c>
      <c r="AK142">
        <f t="shared" si="11"/>
        <v>31.841629346295303</v>
      </c>
    </row>
    <row r="143" spans="1:37" x14ac:dyDescent="0.3">
      <c r="A143">
        <v>141</v>
      </c>
      <c r="B143">
        <v>264</v>
      </c>
      <c r="C143" t="s">
        <v>91</v>
      </c>
      <c r="D143">
        <v>4.3338057896024303E-2</v>
      </c>
      <c r="E143">
        <v>5120</v>
      </c>
      <c r="F143">
        <v>5120</v>
      </c>
      <c r="G143">
        <v>1</v>
      </c>
      <c r="H143">
        <v>2.40811913625287</v>
      </c>
      <c r="I143">
        <v>4.0566460058947396</v>
      </c>
      <c r="J143">
        <v>-1.02064659777908</v>
      </c>
      <c r="K143" t="b">
        <v>1</v>
      </c>
      <c r="L143">
        <v>48.4</v>
      </c>
      <c r="M143" t="s">
        <v>92</v>
      </c>
      <c r="N143">
        <v>5.0580729309943298</v>
      </c>
      <c r="O143">
        <v>3.74</v>
      </c>
      <c r="P143">
        <v>1.6850000000000001</v>
      </c>
      <c r="Q143" t="s">
        <v>417</v>
      </c>
      <c r="S143">
        <v>0</v>
      </c>
      <c r="T143">
        <v>5492</v>
      </c>
      <c r="U143">
        <v>5120</v>
      </c>
      <c r="V143">
        <v>552</v>
      </c>
      <c r="W143">
        <v>5120</v>
      </c>
      <c r="X143">
        <v>1</v>
      </c>
      <c r="Y143">
        <v>5.9933530541081498E-2</v>
      </c>
      <c r="Z143">
        <v>48.4</v>
      </c>
      <c r="AA143">
        <v>113.44</v>
      </c>
      <c r="AB143" t="s">
        <v>94</v>
      </c>
      <c r="AC143">
        <v>6.95703125</v>
      </c>
      <c r="AE143">
        <v>7</v>
      </c>
      <c r="AF143">
        <v>48.40625</v>
      </c>
      <c r="AG143">
        <v>2.4140625</v>
      </c>
      <c r="AH143">
        <f t="shared" si="8"/>
        <v>45.9921875</v>
      </c>
      <c r="AI143">
        <f t="shared" si="9"/>
        <v>20.051779935275082</v>
      </c>
      <c r="AJ143">
        <f t="shared" si="10"/>
        <v>0.3603618556497033</v>
      </c>
      <c r="AK143">
        <f t="shared" si="11"/>
        <v>134.32678637068133</v>
      </c>
    </row>
    <row r="144" spans="1:37" x14ac:dyDescent="0.3">
      <c r="A144">
        <v>142</v>
      </c>
      <c r="B144">
        <v>265</v>
      </c>
      <c r="C144" t="s">
        <v>91</v>
      </c>
      <c r="D144">
        <v>7.1013244812246301E-2</v>
      </c>
      <c r="E144">
        <v>5120</v>
      </c>
      <c r="F144">
        <v>5120</v>
      </c>
      <c r="G144">
        <v>1</v>
      </c>
      <c r="H144">
        <v>3.0112946245061298</v>
      </c>
      <c r="I144">
        <v>2.5363687633169301</v>
      </c>
      <c r="J144">
        <v>-1.05118562983861</v>
      </c>
      <c r="K144" t="b">
        <v>1</v>
      </c>
      <c r="L144">
        <v>6.9530000000000003</v>
      </c>
      <c r="M144" t="s">
        <v>92</v>
      </c>
      <c r="N144">
        <v>4.0900824823532798</v>
      </c>
      <c r="O144">
        <v>3.4159999999999999</v>
      </c>
      <c r="P144">
        <v>0.84230000000000005</v>
      </c>
      <c r="Q144" t="s">
        <v>418</v>
      </c>
      <c r="S144">
        <v>0</v>
      </c>
      <c r="T144">
        <v>2606</v>
      </c>
      <c r="U144">
        <v>5120</v>
      </c>
      <c r="V144">
        <v>598</v>
      </c>
      <c r="W144">
        <v>5120</v>
      </c>
      <c r="X144">
        <v>1</v>
      </c>
      <c r="Y144">
        <v>8.2247953554023798E-2</v>
      </c>
      <c r="Z144">
        <v>6.9530000000000003</v>
      </c>
      <c r="AA144">
        <v>374.8</v>
      </c>
      <c r="AB144" t="s">
        <v>94</v>
      </c>
      <c r="AC144">
        <v>2.63671875</v>
      </c>
      <c r="AE144">
        <v>6</v>
      </c>
      <c r="AF144">
        <v>6.953125</v>
      </c>
      <c r="AG144">
        <v>1.2529296875</v>
      </c>
      <c r="AH144">
        <f t="shared" si="8"/>
        <v>5.7001953125</v>
      </c>
      <c r="AI144">
        <f t="shared" si="9"/>
        <v>5.5494933749025721</v>
      </c>
      <c r="AJ144">
        <f t="shared" si="10"/>
        <v>0.34952309833389372</v>
      </c>
      <c r="AK144">
        <f t="shared" si="11"/>
        <v>19.893177398415578</v>
      </c>
    </row>
    <row r="145" spans="1:37" x14ac:dyDescent="0.3">
      <c r="A145">
        <v>143</v>
      </c>
      <c r="B145">
        <v>268</v>
      </c>
      <c r="C145" t="s">
        <v>91</v>
      </c>
      <c r="D145">
        <v>1.3467505122259801E-2</v>
      </c>
      <c r="E145">
        <v>5120</v>
      </c>
      <c r="F145">
        <v>20480</v>
      </c>
      <c r="G145">
        <v>4</v>
      </c>
      <c r="H145">
        <v>2.77477586368353</v>
      </c>
      <c r="I145">
        <v>7.2024943805379298</v>
      </c>
      <c r="J145">
        <v>-1.06645514586838</v>
      </c>
      <c r="K145" t="b">
        <v>1</v>
      </c>
      <c r="L145">
        <v>395</v>
      </c>
      <c r="M145" t="s">
        <v>92</v>
      </c>
      <c r="N145">
        <v>7.24966042809596</v>
      </c>
      <c r="O145">
        <v>4.2460000000000004</v>
      </c>
      <c r="P145">
        <v>2.5960000000000001</v>
      </c>
      <c r="Q145" t="s">
        <v>419</v>
      </c>
      <c r="S145">
        <v>0</v>
      </c>
      <c r="T145">
        <v>17700</v>
      </c>
      <c r="U145">
        <v>5120</v>
      </c>
      <c r="V145">
        <v>997</v>
      </c>
      <c r="W145">
        <v>5120</v>
      </c>
      <c r="X145">
        <v>1</v>
      </c>
      <c r="Y145">
        <v>5.6207715557369697E-2</v>
      </c>
      <c r="Z145">
        <v>395</v>
      </c>
      <c r="AA145">
        <v>44.8</v>
      </c>
      <c r="AB145" t="s">
        <v>94</v>
      </c>
      <c r="AC145">
        <v>19.875</v>
      </c>
      <c r="AE145">
        <v>0</v>
      </c>
      <c r="AF145">
        <v>395</v>
      </c>
      <c r="AG145">
        <v>4.5</v>
      </c>
      <c r="AH145">
        <f t="shared" si="8"/>
        <v>390.5</v>
      </c>
      <c r="AI145">
        <f t="shared" si="9"/>
        <v>87.777777777777771</v>
      </c>
      <c r="AJ145">
        <f t="shared" si="10"/>
        <v>0.34422659024858698</v>
      </c>
      <c r="AK145">
        <f t="shared" si="11"/>
        <v>1147.4999642379353</v>
      </c>
    </row>
    <row r="146" spans="1:37" x14ac:dyDescent="0.3">
      <c r="A146">
        <v>144</v>
      </c>
      <c r="B146">
        <v>269</v>
      </c>
      <c r="C146" t="s">
        <v>91</v>
      </c>
      <c r="D146">
        <v>1.2663317269164901E-2</v>
      </c>
      <c r="E146">
        <v>5120</v>
      </c>
      <c r="F146">
        <v>20480</v>
      </c>
      <c r="G146">
        <v>4</v>
      </c>
      <c r="H146">
        <v>3.1656234848606299</v>
      </c>
      <c r="I146">
        <v>5.3110753388579699</v>
      </c>
      <c r="J146">
        <v>-1.08413563811337</v>
      </c>
      <c r="K146" t="b">
        <v>1</v>
      </c>
      <c r="L146">
        <v>47.66</v>
      </c>
      <c r="M146" t="s">
        <v>92</v>
      </c>
      <c r="N146">
        <v>6.1732248434007397</v>
      </c>
      <c r="O146">
        <v>4.133</v>
      </c>
      <c r="P146">
        <v>1.6779999999999999</v>
      </c>
      <c r="Q146" t="s">
        <v>420</v>
      </c>
      <c r="R146" s="1" t="s">
        <v>1941</v>
      </c>
      <c r="S146">
        <v>0</v>
      </c>
      <c r="T146">
        <v>13620</v>
      </c>
      <c r="U146">
        <v>5120</v>
      </c>
      <c r="V146">
        <v>863</v>
      </c>
      <c r="W146">
        <v>5120</v>
      </c>
      <c r="X146">
        <v>1</v>
      </c>
      <c r="Y146">
        <v>7.3718680748410703E-2</v>
      </c>
      <c r="Z146">
        <v>47.66</v>
      </c>
      <c r="AA146">
        <v>285.8</v>
      </c>
      <c r="AB146" t="s">
        <v>94</v>
      </c>
      <c r="AC146">
        <v>6.90234375</v>
      </c>
      <c r="AE146">
        <v>0</v>
      </c>
      <c r="AF146">
        <v>47.65625</v>
      </c>
      <c r="AG146">
        <v>3.99609375</v>
      </c>
      <c r="AH146">
        <f t="shared" si="8"/>
        <v>43.66015625</v>
      </c>
      <c r="AI146">
        <f t="shared" si="9"/>
        <v>11.925708699902248</v>
      </c>
      <c r="AJ146">
        <f t="shared" si="10"/>
        <v>0.33819398158308073</v>
      </c>
      <c r="AK146">
        <f t="shared" si="11"/>
        <v>140.91395055855767</v>
      </c>
    </row>
    <row r="147" spans="1:37" x14ac:dyDescent="0.3">
      <c r="A147">
        <v>145</v>
      </c>
      <c r="B147">
        <v>273</v>
      </c>
      <c r="C147" t="s">
        <v>91</v>
      </c>
      <c r="D147">
        <v>8.2819756136741605E-3</v>
      </c>
      <c r="E147">
        <v>5120</v>
      </c>
      <c r="F147">
        <v>5120</v>
      </c>
      <c r="G147">
        <v>1</v>
      </c>
      <c r="H147">
        <v>2.6859456886281401</v>
      </c>
      <c r="I147">
        <v>5.6709126746231</v>
      </c>
      <c r="J147">
        <v>-1.0190392803022601</v>
      </c>
      <c r="K147" t="b">
        <v>1</v>
      </c>
      <c r="L147">
        <v>129.19999999999999</v>
      </c>
      <c r="M147" t="s">
        <v>92</v>
      </c>
      <c r="N147">
        <v>5.8358985005485096</v>
      </c>
      <c r="O147">
        <v>3.6909999999999998</v>
      </c>
      <c r="P147">
        <v>2.1110000000000002</v>
      </c>
      <c r="Q147" t="s">
        <v>421</v>
      </c>
      <c r="S147">
        <v>0</v>
      </c>
      <c r="T147">
        <v>4908</v>
      </c>
      <c r="U147">
        <v>5120</v>
      </c>
      <c r="V147">
        <v>346</v>
      </c>
      <c r="W147">
        <v>5120</v>
      </c>
      <c r="X147">
        <v>1</v>
      </c>
      <c r="Y147">
        <v>9.0637001736741704E-2</v>
      </c>
      <c r="Z147">
        <v>129.19999999999999</v>
      </c>
      <c r="AA147">
        <v>37.97</v>
      </c>
      <c r="AB147" t="s">
        <v>94</v>
      </c>
      <c r="AC147">
        <v>11.3671875</v>
      </c>
      <c r="AE147">
        <v>5</v>
      </c>
      <c r="AF147">
        <v>129.25</v>
      </c>
      <c r="AG147">
        <v>2.927734375</v>
      </c>
      <c r="AH147">
        <f t="shared" si="8"/>
        <v>126.322265625</v>
      </c>
      <c r="AI147">
        <f t="shared" si="9"/>
        <v>44.146764509673119</v>
      </c>
      <c r="AJ147">
        <f t="shared" si="10"/>
        <v>0.36094153729969269</v>
      </c>
      <c r="AK147">
        <f t="shared" si="11"/>
        <v>358.09123263273153</v>
      </c>
    </row>
    <row r="148" spans="1:37" x14ac:dyDescent="0.3">
      <c r="A148">
        <v>146</v>
      </c>
      <c r="B148">
        <v>274</v>
      </c>
      <c r="C148" t="s">
        <v>91</v>
      </c>
      <c r="D148">
        <v>3.5928474145470603E-2</v>
      </c>
      <c r="E148">
        <v>5120</v>
      </c>
      <c r="F148">
        <v>5120</v>
      </c>
      <c r="G148">
        <v>1</v>
      </c>
      <c r="H148">
        <v>2.9769814917391</v>
      </c>
      <c r="I148">
        <v>3.07291937184397</v>
      </c>
      <c r="J148">
        <v>-1.04877465362339</v>
      </c>
      <c r="K148" t="b">
        <v>1</v>
      </c>
      <c r="L148">
        <v>10.766</v>
      </c>
      <c r="M148" t="s">
        <v>92</v>
      </c>
      <c r="N148">
        <v>4.3933624452413103</v>
      </c>
      <c r="O148">
        <v>3.47</v>
      </c>
      <c r="P148">
        <v>1.032</v>
      </c>
      <c r="Q148" t="s">
        <v>422</v>
      </c>
      <c r="S148">
        <v>0</v>
      </c>
      <c r="T148">
        <v>2960</v>
      </c>
      <c r="U148">
        <v>5120</v>
      </c>
      <c r="V148">
        <v>473</v>
      </c>
      <c r="W148">
        <v>5120</v>
      </c>
      <c r="X148">
        <v>1</v>
      </c>
      <c r="Y148">
        <v>9.0901705836892999E-2</v>
      </c>
      <c r="Z148">
        <v>10.766</v>
      </c>
      <c r="AA148">
        <v>275</v>
      </c>
      <c r="AB148" t="s">
        <v>94</v>
      </c>
      <c r="AC148">
        <v>3.28125</v>
      </c>
      <c r="AE148">
        <v>5</v>
      </c>
      <c r="AF148">
        <v>10.765625</v>
      </c>
      <c r="AG148">
        <v>1.552734375</v>
      </c>
      <c r="AH148">
        <f t="shared" si="8"/>
        <v>9.212890625</v>
      </c>
      <c r="AI148">
        <f t="shared" si="9"/>
        <v>6.9333333333333336</v>
      </c>
      <c r="AJ148">
        <f t="shared" si="10"/>
        <v>0.35036680688257565</v>
      </c>
      <c r="AK148">
        <f t="shared" si="11"/>
        <v>30.72672635797964</v>
      </c>
    </row>
    <row r="149" spans="1:37" x14ac:dyDescent="0.3">
      <c r="A149">
        <v>147</v>
      </c>
      <c r="B149">
        <v>275</v>
      </c>
      <c r="C149" t="s">
        <v>91</v>
      </c>
      <c r="D149">
        <v>4.8218796851028499E-2</v>
      </c>
      <c r="E149">
        <v>5120</v>
      </c>
      <c r="F149">
        <v>5120</v>
      </c>
      <c r="G149">
        <v>1</v>
      </c>
      <c r="H149">
        <v>2.5324913624228298</v>
      </c>
      <c r="I149">
        <v>4.2809985823768697</v>
      </c>
      <c r="J149">
        <v>-1.02466489147113</v>
      </c>
      <c r="K149" t="b">
        <v>1</v>
      </c>
      <c r="L149">
        <v>49</v>
      </c>
      <c r="M149" t="s">
        <v>92</v>
      </c>
      <c r="N149">
        <v>5.1546402732141496</v>
      </c>
      <c r="O149">
        <v>3.7360000000000002</v>
      </c>
      <c r="P149">
        <v>1.69</v>
      </c>
      <c r="Q149" t="s">
        <v>423</v>
      </c>
      <c r="S149">
        <v>0</v>
      </c>
      <c r="T149">
        <v>5456</v>
      </c>
      <c r="U149">
        <v>5120</v>
      </c>
      <c r="V149">
        <v>452</v>
      </c>
      <c r="W149">
        <v>5120</v>
      </c>
      <c r="X149">
        <v>1</v>
      </c>
      <c r="Y149">
        <v>7.2082330262438404E-2</v>
      </c>
      <c r="Z149">
        <v>49</v>
      </c>
      <c r="AA149">
        <v>111.4</v>
      </c>
      <c r="AB149" t="s">
        <v>94</v>
      </c>
      <c r="AC149">
        <v>7</v>
      </c>
      <c r="AE149">
        <v>6</v>
      </c>
      <c r="AF149">
        <v>49</v>
      </c>
      <c r="AG149">
        <v>2.9140625</v>
      </c>
      <c r="AH149">
        <f t="shared" si="8"/>
        <v>46.0859375</v>
      </c>
      <c r="AI149">
        <f t="shared" si="9"/>
        <v>16.815013404825738</v>
      </c>
      <c r="AJ149">
        <f t="shared" si="10"/>
        <v>0.35891672130990165</v>
      </c>
      <c r="AK149">
        <f t="shared" si="11"/>
        <v>136.52192024146913</v>
      </c>
    </row>
    <row r="150" spans="1:37" x14ac:dyDescent="0.3">
      <c r="A150">
        <v>148</v>
      </c>
      <c r="B150">
        <v>276</v>
      </c>
      <c r="C150" t="s">
        <v>91</v>
      </c>
      <c r="D150">
        <v>6.4243064505919295E-2</v>
      </c>
      <c r="E150">
        <v>5120</v>
      </c>
      <c r="F150">
        <v>5120</v>
      </c>
      <c r="G150">
        <v>1</v>
      </c>
      <c r="H150">
        <v>3.1898049932761099</v>
      </c>
      <c r="I150">
        <v>2.5013802828132001</v>
      </c>
      <c r="J150">
        <v>-1.0544002647922499</v>
      </c>
      <c r="K150" t="b">
        <v>1</v>
      </c>
      <c r="L150">
        <v>6.0860000000000003</v>
      </c>
      <c r="M150" t="s">
        <v>92</v>
      </c>
      <c r="N150">
        <v>4.1393441326071203</v>
      </c>
      <c r="O150">
        <v>3.4279999999999999</v>
      </c>
      <c r="P150">
        <v>0.78400000000000003</v>
      </c>
      <c r="Q150" t="s">
        <v>424</v>
      </c>
      <c r="S150">
        <v>0</v>
      </c>
      <c r="T150">
        <v>2674</v>
      </c>
      <c r="U150">
        <v>5120</v>
      </c>
      <c r="V150">
        <v>585</v>
      </c>
      <c r="W150">
        <v>5120</v>
      </c>
      <c r="X150">
        <v>1</v>
      </c>
      <c r="Y150">
        <v>9.0537293714375203E-2</v>
      </c>
      <c r="Z150">
        <v>6.0860000000000003</v>
      </c>
      <c r="AA150">
        <v>439.2</v>
      </c>
      <c r="AB150" t="s">
        <v>94</v>
      </c>
      <c r="AC150">
        <v>2.466796875</v>
      </c>
      <c r="AE150">
        <v>6</v>
      </c>
      <c r="AF150">
        <v>6.0859375</v>
      </c>
      <c r="AG150">
        <v>1.3193359375</v>
      </c>
      <c r="AH150">
        <f t="shared" si="8"/>
        <v>4.7666015625</v>
      </c>
      <c r="AI150">
        <f t="shared" si="9"/>
        <v>4.6128793486306439</v>
      </c>
      <c r="AJ150">
        <f t="shared" si="10"/>
        <v>0.34840131319577516</v>
      </c>
      <c r="AK150">
        <f t="shared" si="11"/>
        <v>17.468181862392015</v>
      </c>
    </row>
    <row r="151" spans="1:37" x14ac:dyDescent="0.3">
      <c r="A151">
        <v>149</v>
      </c>
      <c r="B151">
        <v>279</v>
      </c>
      <c r="C151" t="s">
        <v>91</v>
      </c>
      <c r="D151">
        <v>1.50777476742166E-2</v>
      </c>
      <c r="E151">
        <v>5120</v>
      </c>
      <c r="F151">
        <v>20480</v>
      </c>
      <c r="G151">
        <v>4</v>
      </c>
      <c r="H151">
        <v>2.7787534421879601</v>
      </c>
      <c r="I151">
        <v>7.2128189934917897</v>
      </c>
      <c r="J151">
        <v>-1.0672588046067899</v>
      </c>
      <c r="K151" t="b">
        <v>1</v>
      </c>
      <c r="L151">
        <v>393.8</v>
      </c>
      <c r="M151" t="s">
        <v>92</v>
      </c>
      <c r="N151">
        <v>7.2526687652699398</v>
      </c>
      <c r="O151">
        <v>4.242</v>
      </c>
      <c r="P151">
        <v>2.5960000000000001</v>
      </c>
      <c r="Q151" t="s">
        <v>425</v>
      </c>
      <c r="S151">
        <v>0</v>
      </c>
      <c r="T151">
        <v>17520</v>
      </c>
      <c r="U151">
        <v>5120</v>
      </c>
      <c r="V151">
        <v>944</v>
      </c>
      <c r="W151">
        <v>5120</v>
      </c>
      <c r="X151">
        <v>1</v>
      </c>
      <c r="Y151">
        <v>5.7893493385460501E-2</v>
      </c>
      <c r="Z151">
        <v>393.8</v>
      </c>
      <c r="AA151">
        <v>44.5</v>
      </c>
      <c r="AB151" t="s">
        <v>94</v>
      </c>
      <c r="AC151">
        <v>19.84375</v>
      </c>
      <c r="AE151">
        <v>0</v>
      </c>
      <c r="AF151">
        <v>393.75</v>
      </c>
      <c r="AG151">
        <v>4.625</v>
      </c>
      <c r="AH151">
        <f t="shared" si="8"/>
        <v>389.125</v>
      </c>
      <c r="AI151">
        <f t="shared" si="9"/>
        <v>85.13513513513513</v>
      </c>
      <c r="AJ151">
        <f t="shared" si="10"/>
        <v>0.34395006067392864</v>
      </c>
      <c r="AK151">
        <f t="shared" si="11"/>
        <v>1144.7882847541716</v>
      </c>
    </row>
    <row r="152" spans="1:37" x14ac:dyDescent="0.3">
      <c r="A152">
        <v>150</v>
      </c>
      <c r="B152">
        <v>280</v>
      </c>
      <c r="C152" t="s">
        <v>91</v>
      </c>
      <c r="D152">
        <v>1.7490833641136901E-2</v>
      </c>
      <c r="E152">
        <v>5120</v>
      </c>
      <c r="F152">
        <v>20480</v>
      </c>
      <c r="G152">
        <v>4</v>
      </c>
      <c r="H152">
        <v>3.1250014947681399</v>
      </c>
      <c r="I152">
        <v>5.0811791882704602</v>
      </c>
      <c r="J152">
        <v>-1.08413563811337</v>
      </c>
      <c r="K152" t="b">
        <v>1</v>
      </c>
      <c r="L152">
        <v>42.25</v>
      </c>
      <c r="M152" t="s">
        <v>92</v>
      </c>
      <c r="N152">
        <v>6.0544360968156399</v>
      </c>
      <c r="O152">
        <v>4.125</v>
      </c>
      <c r="P152">
        <v>1.6259999999999999</v>
      </c>
      <c r="Q152" t="s">
        <v>426</v>
      </c>
      <c r="R152" s="1" t="s">
        <v>1941</v>
      </c>
      <c r="S152">
        <v>0</v>
      </c>
      <c r="T152">
        <v>13360</v>
      </c>
      <c r="U152">
        <v>5120</v>
      </c>
      <c r="V152">
        <v>900</v>
      </c>
      <c r="W152">
        <v>5120</v>
      </c>
      <c r="X152">
        <v>1</v>
      </c>
      <c r="Y152">
        <v>7.0833383158938001E-2</v>
      </c>
      <c r="Z152">
        <v>42.25</v>
      </c>
      <c r="AA152">
        <v>316.2</v>
      </c>
      <c r="AB152" t="s">
        <v>94</v>
      </c>
      <c r="AC152">
        <v>6.5</v>
      </c>
      <c r="AE152">
        <v>0</v>
      </c>
      <c r="AF152">
        <v>42.25</v>
      </c>
      <c r="AG152">
        <v>3.845703125</v>
      </c>
      <c r="AH152">
        <f t="shared" si="8"/>
        <v>38.404296875</v>
      </c>
      <c r="AI152">
        <f t="shared" si="9"/>
        <v>10.986287455561198</v>
      </c>
      <c r="AJ152">
        <f t="shared" si="10"/>
        <v>0.33819398158308073</v>
      </c>
      <c r="AK152">
        <f t="shared" si="11"/>
        <v>124.92830239683276</v>
      </c>
    </row>
    <row r="153" spans="1:37" x14ac:dyDescent="0.3">
      <c r="A153">
        <v>151</v>
      </c>
      <c r="B153">
        <v>284</v>
      </c>
      <c r="C153" t="s">
        <v>91</v>
      </c>
      <c r="D153">
        <v>1.95829278521455E-2</v>
      </c>
      <c r="E153">
        <v>5120</v>
      </c>
      <c r="F153">
        <v>5120</v>
      </c>
      <c r="G153">
        <v>1</v>
      </c>
      <c r="H153">
        <v>2.6509519165376201</v>
      </c>
      <c r="I153">
        <v>5.4054566423150101</v>
      </c>
      <c r="J153">
        <v>-1.0214502565174901</v>
      </c>
      <c r="K153" t="b">
        <v>1</v>
      </c>
      <c r="L153">
        <v>109.25</v>
      </c>
      <c r="M153" t="s">
        <v>92</v>
      </c>
      <c r="N153">
        <v>5.6086843309577796</v>
      </c>
      <c r="O153">
        <v>3.6760000000000002</v>
      </c>
      <c r="P153">
        <v>2.04</v>
      </c>
      <c r="Q153" t="s">
        <v>427</v>
      </c>
      <c r="S153">
        <v>0</v>
      </c>
      <c r="T153">
        <v>4732</v>
      </c>
      <c r="U153">
        <v>5120</v>
      </c>
      <c r="V153">
        <v>373</v>
      </c>
      <c r="W153">
        <v>5120</v>
      </c>
      <c r="X153">
        <v>1</v>
      </c>
      <c r="Y153">
        <v>8.5483049927951402E-2</v>
      </c>
      <c r="Z153">
        <v>109.25</v>
      </c>
      <c r="AA153">
        <v>43.3</v>
      </c>
      <c r="AB153" t="s">
        <v>94</v>
      </c>
      <c r="AC153">
        <v>10.453125</v>
      </c>
      <c r="AE153">
        <v>5</v>
      </c>
      <c r="AF153">
        <v>109.25</v>
      </c>
      <c r="AG153">
        <v>2.7109375</v>
      </c>
      <c r="AH153">
        <f t="shared" si="8"/>
        <v>106.5390625</v>
      </c>
      <c r="AI153">
        <f t="shared" si="9"/>
        <v>40.299711815561963</v>
      </c>
      <c r="AJ153">
        <f t="shared" si="10"/>
        <v>0.36007236403723386</v>
      </c>
      <c r="AK153">
        <f t="shared" si="11"/>
        <v>303.41123316173974</v>
      </c>
    </row>
    <row r="154" spans="1:37" x14ac:dyDescent="0.3">
      <c r="A154">
        <v>152</v>
      </c>
      <c r="B154">
        <v>285</v>
      </c>
      <c r="C154" t="s">
        <v>91</v>
      </c>
      <c r="D154">
        <v>3.7193941177417499E-2</v>
      </c>
      <c r="E154">
        <v>5120</v>
      </c>
      <c r="F154">
        <v>5120</v>
      </c>
      <c r="G154">
        <v>1</v>
      </c>
      <c r="H154">
        <v>2.8153660799514002</v>
      </c>
      <c r="I154">
        <v>3.1342942686958999</v>
      </c>
      <c r="J154">
        <v>-1.0423453837161201</v>
      </c>
      <c r="K154" t="b">
        <v>1</v>
      </c>
      <c r="L154">
        <v>12.984</v>
      </c>
      <c r="M154" t="s">
        <v>92</v>
      </c>
      <c r="N154">
        <v>4.4821776071761903</v>
      </c>
      <c r="O154">
        <v>3.5019999999999998</v>
      </c>
      <c r="P154">
        <v>1.113</v>
      </c>
      <c r="Q154" t="s">
        <v>428</v>
      </c>
      <c r="S154">
        <v>0</v>
      </c>
      <c r="T154">
        <v>3172</v>
      </c>
      <c r="U154">
        <v>5120</v>
      </c>
      <c r="V154">
        <v>487</v>
      </c>
      <c r="W154">
        <v>5120</v>
      </c>
      <c r="X154">
        <v>1</v>
      </c>
      <c r="Y154">
        <v>8.2262089345000303E-2</v>
      </c>
      <c r="Z154">
        <v>12.984</v>
      </c>
      <c r="AA154">
        <v>244.2</v>
      </c>
      <c r="AB154" t="s">
        <v>94</v>
      </c>
      <c r="AC154">
        <v>3.603515625</v>
      </c>
      <c r="AE154">
        <v>6</v>
      </c>
      <c r="AF154">
        <v>12.984375</v>
      </c>
      <c r="AG154">
        <v>1.63671875</v>
      </c>
      <c r="AH154">
        <f t="shared" si="8"/>
        <v>11.34765625</v>
      </c>
      <c r="AI154">
        <f t="shared" si="9"/>
        <v>7.9331742243436754</v>
      </c>
      <c r="AJ154">
        <f t="shared" si="10"/>
        <v>0.35262666648989033</v>
      </c>
      <c r="AK154">
        <f t="shared" si="11"/>
        <v>36.821874900298432</v>
      </c>
    </row>
    <row r="155" spans="1:37" x14ac:dyDescent="0.3">
      <c r="A155">
        <v>153</v>
      </c>
      <c r="B155">
        <v>286</v>
      </c>
      <c r="C155" t="s">
        <v>91</v>
      </c>
      <c r="D155">
        <v>3.9856221396503098E-2</v>
      </c>
      <c r="E155">
        <v>5120</v>
      </c>
      <c r="F155">
        <v>5120</v>
      </c>
      <c r="G155">
        <v>1</v>
      </c>
      <c r="H155">
        <v>2.43316018758834</v>
      </c>
      <c r="I155">
        <v>4.0798203536027202</v>
      </c>
      <c r="J155">
        <v>-1.02305757399431</v>
      </c>
      <c r="K155" t="b">
        <v>1</v>
      </c>
      <c r="L155">
        <v>47.47</v>
      </c>
      <c r="M155" t="s">
        <v>92</v>
      </c>
      <c r="N155">
        <v>5.0241666556649598</v>
      </c>
      <c r="O155">
        <v>3.7170000000000001</v>
      </c>
      <c r="P155">
        <v>1.677</v>
      </c>
      <c r="Q155" t="s">
        <v>429</v>
      </c>
      <c r="S155">
        <v>0</v>
      </c>
      <c r="T155">
        <v>5212</v>
      </c>
      <c r="U155">
        <v>5120</v>
      </c>
      <c r="V155">
        <v>562</v>
      </c>
      <c r="W155">
        <v>5120</v>
      </c>
      <c r="X155">
        <v>1</v>
      </c>
      <c r="Y155">
        <v>6.0454213774941902E-2</v>
      </c>
      <c r="Z155">
        <v>47.47</v>
      </c>
      <c r="AA155">
        <v>109.8</v>
      </c>
      <c r="AB155" t="s">
        <v>94</v>
      </c>
      <c r="AC155">
        <v>6.890625</v>
      </c>
      <c r="AE155">
        <v>6</v>
      </c>
      <c r="AF155">
        <v>47.46875</v>
      </c>
      <c r="AG155">
        <v>2.25390625</v>
      </c>
      <c r="AH155">
        <f t="shared" si="8"/>
        <v>45.21484375</v>
      </c>
      <c r="AI155">
        <f t="shared" si="9"/>
        <v>21.060658578856152</v>
      </c>
      <c r="AJ155">
        <f t="shared" si="10"/>
        <v>0.35949407830247965</v>
      </c>
      <c r="AK155">
        <f t="shared" si="11"/>
        <v>132.0432042278583</v>
      </c>
    </row>
    <row r="156" spans="1:37" x14ac:dyDescent="0.3">
      <c r="A156">
        <v>154</v>
      </c>
      <c r="B156">
        <v>287</v>
      </c>
      <c r="C156" t="s">
        <v>91</v>
      </c>
      <c r="D156">
        <v>6.6324919208795394E-2</v>
      </c>
      <c r="E156">
        <v>5120</v>
      </c>
      <c r="F156">
        <v>5120</v>
      </c>
      <c r="G156">
        <v>1</v>
      </c>
      <c r="H156">
        <v>2.89169765537026</v>
      </c>
      <c r="I156">
        <v>2.7335579398421901</v>
      </c>
      <c r="J156">
        <v>-1.0463636774081599</v>
      </c>
      <c r="K156" t="b">
        <v>1</v>
      </c>
      <c r="L156">
        <v>8.81</v>
      </c>
      <c r="M156" t="s">
        <v>92</v>
      </c>
      <c r="N156">
        <v>4.2271452690942404</v>
      </c>
      <c r="O156">
        <v>3.4510000000000001</v>
      </c>
      <c r="P156">
        <v>0.94530000000000003</v>
      </c>
      <c r="Q156" t="s">
        <v>430</v>
      </c>
      <c r="S156">
        <v>0</v>
      </c>
      <c r="T156">
        <v>2822</v>
      </c>
      <c r="U156">
        <v>5120</v>
      </c>
      <c r="V156">
        <v>573</v>
      </c>
      <c r="W156">
        <v>5120</v>
      </c>
      <c r="X156">
        <v>1</v>
      </c>
      <c r="Y156">
        <v>7.9026803274805393E-2</v>
      </c>
      <c r="Z156">
        <v>8.81</v>
      </c>
      <c r="AA156">
        <v>320.2</v>
      </c>
      <c r="AB156" t="s">
        <v>94</v>
      </c>
      <c r="AC156">
        <v>2.96875</v>
      </c>
      <c r="AE156">
        <v>8</v>
      </c>
      <c r="AF156">
        <v>8.8125</v>
      </c>
      <c r="AG156">
        <v>1.3896484375</v>
      </c>
      <c r="AH156">
        <f t="shared" si="8"/>
        <v>7.4228515625</v>
      </c>
      <c r="AI156">
        <f t="shared" si="9"/>
        <v>6.3415319747013355</v>
      </c>
      <c r="AJ156">
        <f t="shared" si="10"/>
        <v>0.3512125520466336</v>
      </c>
      <c r="AK156">
        <f t="shared" si="11"/>
        <v>25.091643076668532</v>
      </c>
    </row>
    <row r="157" spans="1:37" x14ac:dyDescent="0.3">
      <c r="A157">
        <v>155</v>
      </c>
      <c r="B157">
        <v>290</v>
      </c>
      <c r="C157" t="s">
        <v>91</v>
      </c>
      <c r="D157">
        <v>1.6665274628257998E-2</v>
      </c>
      <c r="E157">
        <v>5120</v>
      </c>
      <c r="F157">
        <v>20480</v>
      </c>
      <c r="G157">
        <v>4</v>
      </c>
      <c r="H157">
        <v>2.7862509136932099</v>
      </c>
      <c r="I157">
        <v>7.2105126184443504</v>
      </c>
      <c r="J157">
        <v>-1.0680624633452001</v>
      </c>
      <c r="K157" t="b">
        <v>1</v>
      </c>
      <c r="L157">
        <v>387</v>
      </c>
      <c r="M157" t="s">
        <v>92</v>
      </c>
      <c r="N157">
        <v>7.2485256752316198</v>
      </c>
      <c r="O157">
        <v>4.24</v>
      </c>
      <c r="P157">
        <v>2.5880000000000001</v>
      </c>
      <c r="Q157" t="s">
        <v>431</v>
      </c>
      <c r="S157">
        <v>0</v>
      </c>
      <c r="T157">
        <v>17340</v>
      </c>
      <c r="U157">
        <v>5120</v>
      </c>
      <c r="V157">
        <v>1004</v>
      </c>
      <c r="W157">
        <v>5120</v>
      </c>
      <c r="X157">
        <v>1</v>
      </c>
      <c r="Y157">
        <v>5.6373578962574597E-2</v>
      </c>
      <c r="Z157">
        <v>387</v>
      </c>
      <c r="AA157">
        <v>44.8</v>
      </c>
      <c r="AB157" t="s">
        <v>94</v>
      </c>
      <c r="AC157">
        <v>19.671875</v>
      </c>
      <c r="AE157">
        <v>0</v>
      </c>
      <c r="AF157">
        <v>387</v>
      </c>
      <c r="AG157">
        <v>4.42578125</v>
      </c>
      <c r="AH157">
        <f t="shared" si="8"/>
        <v>382.57421875</v>
      </c>
      <c r="AI157">
        <f t="shared" si="9"/>
        <v>87.442188879082082</v>
      </c>
      <c r="AJ157">
        <f t="shared" si="10"/>
        <v>0.34367375324540256</v>
      </c>
      <c r="AK157">
        <f t="shared" si="11"/>
        <v>1126.0679535328379</v>
      </c>
    </row>
    <row r="158" spans="1:37" x14ac:dyDescent="0.3">
      <c r="A158">
        <v>156</v>
      </c>
      <c r="B158">
        <v>291</v>
      </c>
      <c r="C158" t="s">
        <v>91</v>
      </c>
      <c r="D158">
        <v>1.7077100542904899E-2</v>
      </c>
      <c r="E158">
        <v>5120</v>
      </c>
      <c r="F158">
        <v>20480</v>
      </c>
      <c r="G158">
        <v>4</v>
      </c>
      <c r="H158">
        <v>3.0709291787495698</v>
      </c>
      <c r="I158">
        <v>4.9932588697441798</v>
      </c>
      <c r="J158">
        <v>-1.0825283206365499</v>
      </c>
      <c r="K158" t="b">
        <v>1</v>
      </c>
      <c r="L158">
        <v>42.25</v>
      </c>
      <c r="M158" t="s">
        <v>92</v>
      </c>
      <c r="N158">
        <v>6.0000994967210604</v>
      </c>
      <c r="O158">
        <v>4.117</v>
      </c>
      <c r="P158">
        <v>1.6259999999999999</v>
      </c>
      <c r="Q158" t="s">
        <v>432</v>
      </c>
      <c r="R158" s="1" t="s">
        <v>1941</v>
      </c>
      <c r="S158">
        <v>0</v>
      </c>
      <c r="T158">
        <v>13070</v>
      </c>
      <c r="U158">
        <v>5120</v>
      </c>
      <c r="V158">
        <v>918</v>
      </c>
      <c r="W158">
        <v>5120</v>
      </c>
      <c r="X158">
        <v>1</v>
      </c>
      <c r="Y158">
        <v>6.8350847933919795E-2</v>
      </c>
      <c r="Z158">
        <v>42.25</v>
      </c>
      <c r="AA158">
        <v>309.5</v>
      </c>
      <c r="AB158" t="s">
        <v>94</v>
      </c>
      <c r="AC158">
        <v>6.5</v>
      </c>
      <c r="AE158">
        <v>0</v>
      </c>
      <c r="AF158">
        <v>42.25</v>
      </c>
      <c r="AG158">
        <v>3.708984375</v>
      </c>
      <c r="AH158">
        <f t="shared" si="8"/>
        <v>38.541015625</v>
      </c>
      <c r="AI158">
        <f t="shared" si="9"/>
        <v>11.391258557135334</v>
      </c>
      <c r="AJ158">
        <f t="shared" si="10"/>
        <v>0.33873800377129798</v>
      </c>
      <c r="AK158">
        <f t="shared" si="11"/>
        <v>124.7276642408434</v>
      </c>
    </row>
    <row r="159" spans="1:37" x14ac:dyDescent="0.3">
      <c r="A159">
        <v>157</v>
      </c>
      <c r="B159">
        <v>295</v>
      </c>
      <c r="C159" t="s">
        <v>91</v>
      </c>
      <c r="D159">
        <v>8.6521904500227401E-3</v>
      </c>
      <c r="E159">
        <v>5120</v>
      </c>
      <c r="F159">
        <v>5120</v>
      </c>
      <c r="G159">
        <v>1</v>
      </c>
      <c r="H159">
        <v>2.7521991913994199</v>
      </c>
      <c r="I159">
        <v>5.7247893336726197</v>
      </c>
      <c r="J159">
        <v>-1.0214502565174901</v>
      </c>
      <c r="K159" t="b">
        <v>1</v>
      </c>
      <c r="L159">
        <v>120.5</v>
      </c>
      <c r="M159" t="s">
        <v>92</v>
      </c>
      <c r="N159">
        <v>5.8629563199387897</v>
      </c>
      <c r="O159">
        <v>3.6539999999999999</v>
      </c>
      <c r="P159">
        <v>2.08</v>
      </c>
      <c r="Q159" t="s">
        <v>433</v>
      </c>
      <c r="S159">
        <v>0</v>
      </c>
      <c r="T159">
        <v>4508</v>
      </c>
      <c r="U159">
        <v>5120</v>
      </c>
      <c r="V159">
        <v>297</v>
      </c>
      <c r="W159">
        <v>5120</v>
      </c>
      <c r="X159">
        <v>1</v>
      </c>
      <c r="Y159">
        <v>0.101672909335426</v>
      </c>
      <c r="Z159">
        <v>120.5</v>
      </c>
      <c r="AA159">
        <v>37.4</v>
      </c>
      <c r="AB159" t="s">
        <v>94</v>
      </c>
      <c r="AC159">
        <v>10.9765625</v>
      </c>
      <c r="AE159">
        <v>6</v>
      </c>
      <c r="AF159">
        <v>120.5</v>
      </c>
      <c r="AG159">
        <v>2.984375</v>
      </c>
      <c r="AH159">
        <f t="shared" si="8"/>
        <v>117.515625</v>
      </c>
      <c r="AI159">
        <f t="shared" si="9"/>
        <v>40.376963350785338</v>
      </c>
      <c r="AJ159">
        <f t="shared" si="10"/>
        <v>0.36007236403723386</v>
      </c>
      <c r="AK159">
        <f t="shared" si="11"/>
        <v>334.65495282370381</v>
      </c>
    </row>
    <row r="160" spans="1:37" x14ac:dyDescent="0.3">
      <c r="A160">
        <v>158</v>
      </c>
      <c r="B160">
        <v>296</v>
      </c>
      <c r="C160" t="s">
        <v>91</v>
      </c>
      <c r="D160">
        <v>3.1593091049598898E-2</v>
      </c>
      <c r="E160">
        <v>5120</v>
      </c>
      <c r="F160">
        <v>5120</v>
      </c>
      <c r="G160">
        <v>1</v>
      </c>
      <c r="H160">
        <v>3.02994757801028</v>
      </c>
      <c r="I160">
        <v>3.4057320920799099</v>
      </c>
      <c r="J160">
        <v>-1.0471673361465701</v>
      </c>
      <c r="K160" t="b">
        <v>1</v>
      </c>
      <c r="L160">
        <v>13.3</v>
      </c>
      <c r="M160" t="s">
        <v>92</v>
      </c>
      <c r="N160">
        <v>4.5724480793791704</v>
      </c>
      <c r="O160">
        <v>3.4980000000000002</v>
      </c>
      <c r="P160">
        <v>1.1240000000000001</v>
      </c>
      <c r="Q160" t="s">
        <v>434</v>
      </c>
      <c r="S160">
        <v>0</v>
      </c>
      <c r="T160">
        <v>3144</v>
      </c>
      <c r="U160">
        <v>5120</v>
      </c>
      <c r="V160">
        <v>413</v>
      </c>
      <c r="W160">
        <v>5120</v>
      </c>
      <c r="X160">
        <v>1</v>
      </c>
      <c r="Y160">
        <v>9.9887190237460594E-2</v>
      </c>
      <c r="Z160">
        <v>13.3</v>
      </c>
      <c r="AA160">
        <v>236.5</v>
      </c>
      <c r="AB160" t="s">
        <v>94</v>
      </c>
      <c r="AC160">
        <v>3.646484375</v>
      </c>
      <c r="AE160">
        <v>6</v>
      </c>
      <c r="AF160">
        <v>13.296875</v>
      </c>
      <c r="AG160">
        <v>1.80859375</v>
      </c>
      <c r="AH160">
        <f t="shared" si="8"/>
        <v>11.48828125</v>
      </c>
      <c r="AI160">
        <f t="shared" si="9"/>
        <v>7.3520518358531319</v>
      </c>
      <c r="AJ160">
        <f t="shared" si="10"/>
        <v>0.35093041039812817</v>
      </c>
      <c r="AK160">
        <f t="shared" si="11"/>
        <v>37.890346934923038</v>
      </c>
    </row>
    <row r="161" spans="1:37" x14ac:dyDescent="0.3">
      <c r="A161">
        <v>159</v>
      </c>
      <c r="B161">
        <v>297</v>
      </c>
      <c r="C161" t="s">
        <v>91</v>
      </c>
      <c r="D161">
        <v>4.1243605712497598E-2</v>
      </c>
      <c r="E161">
        <v>5120</v>
      </c>
      <c r="F161">
        <v>5120</v>
      </c>
      <c r="G161">
        <v>1</v>
      </c>
      <c r="H161">
        <v>2.5548156057720499</v>
      </c>
      <c r="I161">
        <v>4.1939892903347804</v>
      </c>
      <c r="J161">
        <v>-1.02546855020953</v>
      </c>
      <c r="K161" t="b">
        <v>1</v>
      </c>
      <c r="L161">
        <v>43.84</v>
      </c>
      <c r="M161" t="s">
        <v>92</v>
      </c>
      <c r="N161">
        <v>5.0681170336278196</v>
      </c>
      <c r="O161">
        <v>3.6949999999999998</v>
      </c>
      <c r="P161">
        <v>1.6419999999999999</v>
      </c>
      <c r="Q161" t="s">
        <v>435</v>
      </c>
      <c r="S161">
        <v>0</v>
      </c>
      <c r="T161">
        <v>4970</v>
      </c>
      <c r="U161">
        <v>5120</v>
      </c>
      <c r="V161">
        <v>464</v>
      </c>
      <c r="W161">
        <v>5120</v>
      </c>
      <c r="X161">
        <v>1</v>
      </c>
      <c r="Y161">
        <v>7.2180502429199794E-2</v>
      </c>
      <c r="Z161">
        <v>43.84</v>
      </c>
      <c r="AA161">
        <v>113.3</v>
      </c>
      <c r="AB161" t="s">
        <v>94</v>
      </c>
      <c r="AC161">
        <v>6.62109375</v>
      </c>
      <c r="AE161">
        <v>6</v>
      </c>
      <c r="AF161">
        <v>43.84375</v>
      </c>
      <c r="AG161">
        <v>2.587890625</v>
      </c>
      <c r="AH161">
        <f t="shared" si="8"/>
        <v>41.255859375</v>
      </c>
      <c r="AI161">
        <f t="shared" si="9"/>
        <v>16.941886792452831</v>
      </c>
      <c r="AJ161">
        <f t="shared" si="10"/>
        <v>0.35862839062571866</v>
      </c>
      <c r="AK161">
        <f t="shared" si="11"/>
        <v>122.2539853119364</v>
      </c>
    </row>
    <row r="162" spans="1:37" x14ac:dyDescent="0.3">
      <c r="A162">
        <v>160</v>
      </c>
      <c r="B162">
        <v>298</v>
      </c>
      <c r="C162" t="s">
        <v>91</v>
      </c>
      <c r="D162">
        <v>5.4991655626992902E-2</v>
      </c>
      <c r="E162">
        <v>5120</v>
      </c>
      <c r="F162">
        <v>5120</v>
      </c>
      <c r="G162">
        <v>1</v>
      </c>
      <c r="H162">
        <v>3.29673828628371</v>
      </c>
      <c r="I162">
        <v>3.0005469558754099</v>
      </c>
      <c r="J162">
        <v>-1.05038197110021</v>
      </c>
      <c r="K162" t="b">
        <v>1</v>
      </c>
      <c r="L162">
        <v>8.1300000000000008</v>
      </c>
      <c r="M162" t="s">
        <v>92</v>
      </c>
      <c r="N162">
        <v>4.4402066052991298</v>
      </c>
      <c r="O162">
        <v>3.4649999999999999</v>
      </c>
      <c r="P162">
        <v>0.91</v>
      </c>
      <c r="Q162" t="s">
        <v>436</v>
      </c>
      <c r="S162">
        <v>0</v>
      </c>
      <c r="T162">
        <v>2914</v>
      </c>
      <c r="U162">
        <v>5120</v>
      </c>
      <c r="V162">
        <v>419</v>
      </c>
      <c r="W162">
        <v>5120</v>
      </c>
      <c r="X162">
        <v>1</v>
      </c>
      <c r="Y162">
        <v>0.112203007669257</v>
      </c>
      <c r="Z162">
        <v>8.1300000000000008</v>
      </c>
      <c r="AA162">
        <v>358.2</v>
      </c>
      <c r="AB162" t="s">
        <v>94</v>
      </c>
      <c r="AC162">
        <v>2.8515625</v>
      </c>
      <c r="AE162">
        <v>6</v>
      </c>
      <c r="AF162">
        <v>8.1328125</v>
      </c>
      <c r="AG162">
        <v>1.76171875</v>
      </c>
      <c r="AH162">
        <f t="shared" si="8"/>
        <v>6.37109375</v>
      </c>
      <c r="AI162">
        <f t="shared" si="9"/>
        <v>4.6164079822616406</v>
      </c>
      <c r="AJ162">
        <f t="shared" si="10"/>
        <v>0.34980410852916727</v>
      </c>
      <c r="AK162">
        <f t="shared" si="11"/>
        <v>23.249619720581048</v>
      </c>
    </row>
    <row r="163" spans="1:37" x14ac:dyDescent="0.3">
      <c r="A163">
        <v>161</v>
      </c>
      <c r="B163">
        <v>301</v>
      </c>
      <c r="C163" t="s">
        <v>91</v>
      </c>
      <c r="D163">
        <v>1.6266225577865501E-2</v>
      </c>
      <c r="E163">
        <v>5120</v>
      </c>
      <c r="F163">
        <v>20480</v>
      </c>
      <c r="G163">
        <v>4</v>
      </c>
      <c r="H163">
        <v>2.7966615336573502</v>
      </c>
      <c r="I163">
        <v>7.25930308248169</v>
      </c>
      <c r="J163">
        <v>-1.0680624633452001</v>
      </c>
      <c r="K163" t="b">
        <v>1</v>
      </c>
      <c r="L163">
        <v>393.8</v>
      </c>
      <c r="M163" t="s">
        <v>92</v>
      </c>
      <c r="N163">
        <v>7.2946261647912998</v>
      </c>
      <c r="O163">
        <v>4.242</v>
      </c>
      <c r="P163">
        <v>2.5960000000000001</v>
      </c>
      <c r="Q163" t="s">
        <v>437</v>
      </c>
      <c r="S163">
        <v>0</v>
      </c>
      <c r="T163">
        <v>17460</v>
      </c>
      <c r="U163">
        <v>5120</v>
      </c>
      <c r="V163">
        <v>945</v>
      </c>
      <c r="W163">
        <v>5120</v>
      </c>
      <c r="X163">
        <v>1</v>
      </c>
      <c r="Y163">
        <v>5.8445404058667903E-2</v>
      </c>
      <c r="Z163">
        <v>393.8</v>
      </c>
      <c r="AA163">
        <v>44.34</v>
      </c>
      <c r="AB163" t="s">
        <v>94</v>
      </c>
      <c r="AC163">
        <v>19.84375</v>
      </c>
      <c r="AE163">
        <v>0</v>
      </c>
      <c r="AF163">
        <v>393.75</v>
      </c>
      <c r="AG163">
        <v>4.6328125</v>
      </c>
      <c r="AH163">
        <f t="shared" si="8"/>
        <v>389.1171875</v>
      </c>
      <c r="AI163">
        <f t="shared" si="9"/>
        <v>84.991568296795947</v>
      </c>
      <c r="AJ163">
        <f t="shared" si="10"/>
        <v>0.34367375324540256</v>
      </c>
      <c r="AK163">
        <f t="shared" si="11"/>
        <v>1145.7086736525969</v>
      </c>
    </row>
    <row r="164" spans="1:37" x14ac:dyDescent="0.3">
      <c r="A164">
        <v>162</v>
      </c>
      <c r="B164">
        <v>302</v>
      </c>
      <c r="C164" t="s">
        <v>91</v>
      </c>
      <c r="D164">
        <v>1.9073036098427899E-2</v>
      </c>
      <c r="E164">
        <v>5120</v>
      </c>
      <c r="F164">
        <v>20480</v>
      </c>
      <c r="G164">
        <v>4</v>
      </c>
      <c r="H164">
        <v>3.0625935161448199</v>
      </c>
      <c r="I164">
        <v>5.1262551627658501</v>
      </c>
      <c r="J164">
        <v>-1.0825283206365499</v>
      </c>
      <c r="K164" t="b">
        <v>1</v>
      </c>
      <c r="L164">
        <v>47.16</v>
      </c>
      <c r="M164" t="s">
        <v>92</v>
      </c>
      <c r="N164">
        <v>6.0281421375491204</v>
      </c>
      <c r="O164">
        <v>4.117</v>
      </c>
      <c r="P164">
        <v>1.6739999999999999</v>
      </c>
      <c r="Q164" t="s">
        <v>438</v>
      </c>
      <c r="R164" s="1" t="s">
        <v>1941</v>
      </c>
      <c r="S164">
        <v>0</v>
      </c>
      <c r="T164">
        <v>13150</v>
      </c>
      <c r="U164">
        <v>5120</v>
      </c>
      <c r="V164">
        <v>897</v>
      </c>
      <c r="W164">
        <v>5120</v>
      </c>
      <c r="X164">
        <v>1</v>
      </c>
      <c r="Y164">
        <v>6.8867993002905498E-2</v>
      </c>
      <c r="Z164">
        <v>47.16</v>
      </c>
      <c r="AA164">
        <v>279</v>
      </c>
      <c r="AB164" t="s">
        <v>94</v>
      </c>
      <c r="AC164">
        <v>6.8671875</v>
      </c>
      <c r="AE164">
        <v>0</v>
      </c>
      <c r="AF164">
        <v>47.15625</v>
      </c>
      <c r="AG164">
        <v>3.78125</v>
      </c>
      <c r="AH164">
        <f t="shared" si="8"/>
        <v>43.375</v>
      </c>
      <c r="AI164">
        <f t="shared" si="9"/>
        <v>12.471074380165289</v>
      </c>
      <c r="AJ164">
        <f t="shared" si="10"/>
        <v>0.33873800377129798</v>
      </c>
      <c r="AK164">
        <f t="shared" si="11"/>
        <v>139.21157199662181</v>
      </c>
    </row>
    <row r="165" spans="1:37" x14ac:dyDescent="0.3">
      <c r="A165">
        <v>163</v>
      </c>
      <c r="B165">
        <v>306</v>
      </c>
      <c r="C165" t="s">
        <v>91</v>
      </c>
      <c r="D165">
        <v>9.7924022697720697E-3</v>
      </c>
      <c r="E165">
        <v>5120</v>
      </c>
      <c r="F165">
        <v>5120</v>
      </c>
      <c r="G165">
        <v>1</v>
      </c>
      <c r="H165">
        <v>2.7426077267041098</v>
      </c>
      <c r="I165">
        <v>5.4637888305433604</v>
      </c>
      <c r="J165">
        <v>-1.0262722089479399</v>
      </c>
      <c r="K165" t="b">
        <v>1</v>
      </c>
      <c r="L165">
        <v>98.1</v>
      </c>
      <c r="M165" t="s">
        <v>92</v>
      </c>
      <c r="N165">
        <v>5.6357321231078599</v>
      </c>
      <c r="O165">
        <v>3.629</v>
      </c>
      <c r="P165">
        <v>1.992</v>
      </c>
      <c r="Q165" t="s">
        <v>439</v>
      </c>
      <c r="S165">
        <v>0</v>
      </c>
      <c r="T165">
        <v>4250</v>
      </c>
      <c r="U165">
        <v>5120</v>
      </c>
      <c r="V165">
        <v>384</v>
      </c>
      <c r="W165">
        <v>5120</v>
      </c>
      <c r="X165">
        <v>1</v>
      </c>
      <c r="Y165">
        <v>8.8927078172009302E-2</v>
      </c>
      <c r="Z165">
        <v>98.1</v>
      </c>
      <c r="AA165">
        <v>43.28</v>
      </c>
      <c r="AB165" t="s">
        <v>94</v>
      </c>
      <c r="AC165">
        <v>9.90625</v>
      </c>
      <c r="AE165">
        <v>7</v>
      </c>
      <c r="AF165">
        <v>98.125</v>
      </c>
      <c r="AG165">
        <v>2.376953125</v>
      </c>
      <c r="AH165">
        <f t="shared" si="8"/>
        <v>95.748046875</v>
      </c>
      <c r="AI165">
        <f t="shared" si="9"/>
        <v>41.281840591618732</v>
      </c>
      <c r="AJ165">
        <f t="shared" si="10"/>
        <v>0.35834029156791924</v>
      </c>
      <c r="AK165">
        <f t="shared" si="11"/>
        <v>273.83189194453604</v>
      </c>
    </row>
    <row r="166" spans="1:37" x14ac:dyDescent="0.3">
      <c r="A166">
        <v>164</v>
      </c>
      <c r="B166">
        <v>307</v>
      </c>
      <c r="C166" t="s">
        <v>91</v>
      </c>
      <c r="D166">
        <v>4.9033997938092898E-2</v>
      </c>
      <c r="E166">
        <v>5120</v>
      </c>
      <c r="F166">
        <v>5120</v>
      </c>
      <c r="G166">
        <v>1</v>
      </c>
      <c r="H166">
        <v>3.0726764977207699</v>
      </c>
      <c r="I166">
        <v>3.1476930137784098</v>
      </c>
      <c r="J166">
        <v>-1.0495783123618001</v>
      </c>
      <c r="K166" t="b">
        <v>1</v>
      </c>
      <c r="L166">
        <v>10.586</v>
      </c>
      <c r="M166" t="s">
        <v>92</v>
      </c>
      <c r="N166">
        <v>4.4986122528449002</v>
      </c>
      <c r="O166">
        <v>3.504</v>
      </c>
      <c r="P166">
        <v>1.024</v>
      </c>
      <c r="Q166" t="s">
        <v>440</v>
      </c>
      <c r="S166">
        <v>0</v>
      </c>
      <c r="T166">
        <v>3194</v>
      </c>
      <c r="U166">
        <v>5120</v>
      </c>
      <c r="V166">
        <v>473</v>
      </c>
      <c r="W166">
        <v>5120</v>
      </c>
      <c r="X166">
        <v>1</v>
      </c>
      <c r="Y166">
        <v>9.5301766899757903E-2</v>
      </c>
      <c r="Z166">
        <v>10.586</v>
      </c>
      <c r="AA166">
        <v>301.8</v>
      </c>
      <c r="AB166" t="s">
        <v>94</v>
      </c>
      <c r="AC166">
        <v>3.25390625</v>
      </c>
      <c r="AE166">
        <v>6</v>
      </c>
      <c r="AF166">
        <v>10.5859375</v>
      </c>
      <c r="AG166">
        <v>1.7333984375</v>
      </c>
      <c r="AH166">
        <f t="shared" si="8"/>
        <v>8.8525390625</v>
      </c>
      <c r="AI166">
        <f t="shared" si="9"/>
        <v>6.1070422535211266</v>
      </c>
      <c r="AJ166">
        <f t="shared" si="10"/>
        <v>0.35008534465151531</v>
      </c>
      <c r="AK166">
        <f t="shared" si="11"/>
        <v>30.238162384482379</v>
      </c>
    </row>
    <row r="167" spans="1:37" x14ac:dyDescent="0.3">
      <c r="A167">
        <v>165</v>
      </c>
      <c r="B167">
        <v>308</v>
      </c>
      <c r="C167" t="s">
        <v>91</v>
      </c>
      <c r="D167">
        <v>3.6678799354002499E-2</v>
      </c>
      <c r="E167">
        <v>5120</v>
      </c>
      <c r="F167">
        <v>5120</v>
      </c>
      <c r="G167">
        <v>1</v>
      </c>
      <c r="H167">
        <v>2.5020786836407201</v>
      </c>
      <c r="I167">
        <v>4.1318506387074896</v>
      </c>
      <c r="J167">
        <v>-1.02466489147113</v>
      </c>
      <c r="K167" t="b">
        <v>1</v>
      </c>
      <c r="L167">
        <v>44.78</v>
      </c>
      <c r="M167" t="s">
        <v>92</v>
      </c>
      <c r="N167">
        <v>4.9864316974972001</v>
      </c>
      <c r="O167">
        <v>3.6720000000000002</v>
      </c>
      <c r="P167">
        <v>1.651</v>
      </c>
      <c r="Q167" t="s">
        <v>441</v>
      </c>
      <c r="S167">
        <v>0</v>
      </c>
      <c r="T167">
        <v>4704</v>
      </c>
      <c r="U167">
        <v>5120</v>
      </c>
      <c r="V167">
        <v>483</v>
      </c>
      <c r="W167">
        <v>5120</v>
      </c>
      <c r="X167">
        <v>1</v>
      </c>
      <c r="Y167">
        <v>6.8346946659652894E-2</v>
      </c>
      <c r="Z167">
        <v>44.78</v>
      </c>
      <c r="AA167">
        <v>105.06</v>
      </c>
      <c r="AB167" t="s">
        <v>94</v>
      </c>
      <c r="AC167">
        <v>6.69140625</v>
      </c>
      <c r="AE167">
        <v>5</v>
      </c>
      <c r="AF167">
        <v>44.78125</v>
      </c>
      <c r="AG167">
        <v>2.294921875</v>
      </c>
      <c r="AH167">
        <f t="shared" si="8"/>
        <v>42.486328125</v>
      </c>
      <c r="AI167">
        <f t="shared" si="9"/>
        <v>19.513191489361702</v>
      </c>
      <c r="AJ167">
        <f t="shared" si="10"/>
        <v>0.35891672130990165</v>
      </c>
      <c r="AK167">
        <f t="shared" si="11"/>
        <v>124.76780083292428</v>
      </c>
    </row>
    <row r="168" spans="1:37" x14ac:dyDescent="0.3">
      <c r="A168">
        <v>166</v>
      </c>
      <c r="B168">
        <v>309</v>
      </c>
      <c r="C168" t="s">
        <v>91</v>
      </c>
      <c r="D168">
        <v>5.41540267942454E-2</v>
      </c>
      <c r="E168">
        <v>5120</v>
      </c>
      <c r="F168">
        <v>5120</v>
      </c>
      <c r="G168">
        <v>1</v>
      </c>
      <c r="H168">
        <v>9.1769638994105893</v>
      </c>
      <c r="I168">
        <v>8.9081075351700498</v>
      </c>
      <c r="J168">
        <v>-1.04556001866975</v>
      </c>
      <c r="K168" t="b">
        <v>1</v>
      </c>
      <c r="L168">
        <v>9.34</v>
      </c>
      <c r="M168" t="s">
        <v>92</v>
      </c>
      <c r="N168">
        <v>9.4258745407167908</v>
      </c>
      <c r="O168">
        <v>3.4790000000000001</v>
      </c>
      <c r="P168">
        <v>0.97070000000000001</v>
      </c>
      <c r="Q168" t="s">
        <v>442</v>
      </c>
      <c r="S168">
        <v>0</v>
      </c>
      <c r="T168">
        <v>3004</v>
      </c>
      <c r="U168">
        <v>5120</v>
      </c>
      <c r="V168">
        <v>21</v>
      </c>
      <c r="W168">
        <v>5120</v>
      </c>
      <c r="X168">
        <v>1</v>
      </c>
      <c r="Y168">
        <v>1.7843598106652501</v>
      </c>
      <c r="Z168">
        <v>9.34</v>
      </c>
      <c r="AA168">
        <v>321.5</v>
      </c>
      <c r="AB168" t="s">
        <v>94</v>
      </c>
      <c r="AC168">
        <v>3.056640625</v>
      </c>
      <c r="AD168" t="s">
        <v>98</v>
      </c>
      <c r="AE168">
        <v>7</v>
      </c>
      <c r="AF168">
        <v>9.34375</v>
      </c>
      <c r="AG168">
        <v>6.22265625</v>
      </c>
      <c r="AH168">
        <f t="shared" si="8"/>
        <v>3.12109375</v>
      </c>
      <c r="AI168">
        <f t="shared" si="9"/>
        <v>1.5015693659761455</v>
      </c>
      <c r="AJ168">
        <f t="shared" si="10"/>
        <v>0.35149492053187775</v>
      </c>
      <c r="AK168">
        <f t="shared" si="11"/>
        <v>26.582887701083003</v>
      </c>
    </row>
    <row r="169" spans="1:37" x14ac:dyDescent="0.3">
      <c r="A169">
        <v>167</v>
      </c>
      <c r="B169">
        <v>312</v>
      </c>
      <c r="C169" t="s">
        <v>91</v>
      </c>
      <c r="D169">
        <v>1.44442323764205E-2</v>
      </c>
      <c r="E169">
        <v>5120</v>
      </c>
      <c r="F169">
        <v>20480</v>
      </c>
      <c r="G169">
        <v>4</v>
      </c>
      <c r="H169">
        <v>2.8316118285631799</v>
      </c>
      <c r="I169">
        <v>7.39426760700972</v>
      </c>
      <c r="J169">
        <v>-1.0680624633452001</v>
      </c>
      <c r="K169" t="b">
        <v>1</v>
      </c>
      <c r="L169">
        <v>409.5</v>
      </c>
      <c r="M169" t="s">
        <v>92</v>
      </c>
      <c r="N169">
        <v>7.42854527911439</v>
      </c>
      <c r="O169">
        <v>4.2539999999999996</v>
      </c>
      <c r="P169">
        <v>2.6110000000000002</v>
      </c>
      <c r="Q169" t="s">
        <v>443</v>
      </c>
      <c r="S169">
        <v>0</v>
      </c>
      <c r="T169">
        <v>17890</v>
      </c>
      <c r="U169">
        <v>5120</v>
      </c>
      <c r="V169">
        <v>876</v>
      </c>
      <c r="W169">
        <v>5120</v>
      </c>
      <c r="X169">
        <v>1</v>
      </c>
      <c r="Y169">
        <v>6.1884428763938799E-2</v>
      </c>
      <c r="Z169">
        <v>409.5</v>
      </c>
      <c r="AA169">
        <v>43.7</v>
      </c>
      <c r="AB169" t="s">
        <v>94</v>
      </c>
      <c r="AC169">
        <v>20.234375</v>
      </c>
      <c r="AE169">
        <v>0</v>
      </c>
      <c r="AF169">
        <v>409.5</v>
      </c>
      <c r="AG169">
        <v>4.9765625</v>
      </c>
      <c r="AH169">
        <f t="shared" si="8"/>
        <v>404.5234375</v>
      </c>
      <c r="AI169">
        <f t="shared" si="9"/>
        <v>82.285714285714292</v>
      </c>
      <c r="AJ169">
        <f t="shared" si="10"/>
        <v>0.34367375324540256</v>
      </c>
      <c r="AK169">
        <f t="shared" si="11"/>
        <v>1191.5370205987006</v>
      </c>
    </row>
    <row r="170" spans="1:37" x14ac:dyDescent="0.3">
      <c r="A170">
        <v>168</v>
      </c>
      <c r="B170">
        <v>313</v>
      </c>
      <c r="C170" t="s">
        <v>91</v>
      </c>
      <c r="D170">
        <v>2.3850581456500999E-2</v>
      </c>
      <c r="E170">
        <v>5120</v>
      </c>
      <c r="F170">
        <v>20480</v>
      </c>
      <c r="G170">
        <v>4</v>
      </c>
      <c r="H170">
        <v>3.1788910123308902</v>
      </c>
      <c r="I170">
        <v>5.2743513964357396</v>
      </c>
      <c r="J170">
        <v>-1.0833319793749601</v>
      </c>
      <c r="K170" t="b">
        <v>1</v>
      </c>
      <c r="L170">
        <v>45.62</v>
      </c>
      <c r="M170" t="s">
        <v>92</v>
      </c>
      <c r="N170">
        <v>6.17835454740566</v>
      </c>
      <c r="O170">
        <v>4.1369999999999996</v>
      </c>
      <c r="P170">
        <v>1.659</v>
      </c>
      <c r="Q170" t="s">
        <v>444</v>
      </c>
      <c r="R170" s="1" t="s">
        <v>1941</v>
      </c>
      <c r="S170">
        <v>0</v>
      </c>
      <c r="T170">
        <v>13640</v>
      </c>
      <c r="U170">
        <v>5120</v>
      </c>
      <c r="V170">
        <v>754</v>
      </c>
      <c r="W170">
        <v>5120</v>
      </c>
      <c r="X170">
        <v>1</v>
      </c>
      <c r="Y170">
        <v>7.9350530490642404E-2</v>
      </c>
      <c r="Z170">
        <v>45.62</v>
      </c>
      <c r="AA170">
        <v>299</v>
      </c>
      <c r="AB170" t="s">
        <v>94</v>
      </c>
      <c r="AC170">
        <v>6.75390625</v>
      </c>
      <c r="AE170">
        <v>0</v>
      </c>
      <c r="AF170">
        <v>45.625</v>
      </c>
      <c r="AG170">
        <v>4.34375</v>
      </c>
      <c r="AH170">
        <f t="shared" si="8"/>
        <v>41.28125</v>
      </c>
      <c r="AI170">
        <f t="shared" si="9"/>
        <v>10.503597122302159</v>
      </c>
      <c r="AJ170">
        <f t="shared" si="10"/>
        <v>0.33846588337514882</v>
      </c>
      <c r="AK170">
        <f t="shared" si="11"/>
        <v>134.79940591066946</v>
      </c>
    </row>
    <row r="171" spans="1:37" x14ac:dyDescent="0.3">
      <c r="A171">
        <v>169</v>
      </c>
      <c r="B171">
        <v>317</v>
      </c>
      <c r="C171" t="s">
        <v>91</v>
      </c>
      <c r="D171">
        <v>9.8576547488011795E-3</v>
      </c>
      <c r="E171">
        <v>5120</v>
      </c>
      <c r="F171">
        <v>5120</v>
      </c>
      <c r="G171">
        <v>1</v>
      </c>
      <c r="H171">
        <v>2.7561121460426001</v>
      </c>
      <c r="I171">
        <v>5.2484557468584701</v>
      </c>
      <c r="J171">
        <v>-1.02787952642476</v>
      </c>
      <c r="K171" t="b">
        <v>1</v>
      </c>
      <c r="L171">
        <v>80.3</v>
      </c>
      <c r="M171" t="s">
        <v>92</v>
      </c>
      <c r="N171">
        <v>5.4921350911245703</v>
      </c>
      <c r="O171">
        <v>3.61</v>
      </c>
      <c r="P171">
        <v>1.9039999999999999</v>
      </c>
      <c r="Q171" t="s">
        <v>445</v>
      </c>
      <c r="S171">
        <v>0</v>
      </c>
      <c r="T171">
        <v>4076</v>
      </c>
      <c r="U171">
        <v>5120</v>
      </c>
      <c r="V171">
        <v>385</v>
      </c>
      <c r="W171">
        <v>5120</v>
      </c>
      <c r="X171">
        <v>1</v>
      </c>
      <c r="Y171">
        <v>8.9499762308011405E-2</v>
      </c>
      <c r="Z171">
        <v>80.3</v>
      </c>
      <c r="AA171">
        <v>50.75</v>
      </c>
      <c r="AB171" t="s">
        <v>94</v>
      </c>
      <c r="AC171">
        <v>8.9609375</v>
      </c>
      <c r="AE171">
        <v>5</v>
      </c>
      <c r="AF171">
        <v>80.3125</v>
      </c>
      <c r="AG171">
        <v>2.291015625</v>
      </c>
      <c r="AH171">
        <f t="shared" si="8"/>
        <v>78.021484375</v>
      </c>
      <c r="AI171">
        <f t="shared" si="9"/>
        <v>35.055413469735718</v>
      </c>
      <c r="AJ171">
        <f t="shared" si="10"/>
        <v>0.35776478758733604</v>
      </c>
      <c r="AK171">
        <f t="shared" si="11"/>
        <v>224.48408224186807</v>
      </c>
    </row>
    <row r="172" spans="1:37" x14ac:dyDescent="0.3">
      <c r="A172">
        <v>170</v>
      </c>
      <c r="B172">
        <v>318</v>
      </c>
      <c r="C172" t="s">
        <v>91</v>
      </c>
      <c r="D172">
        <v>4.1685498991324198E-2</v>
      </c>
      <c r="E172">
        <v>5120</v>
      </c>
      <c r="F172">
        <v>5120</v>
      </c>
      <c r="G172">
        <v>1</v>
      </c>
      <c r="H172">
        <v>4.2036451094953504</v>
      </c>
      <c r="I172">
        <v>4.3760602409394904</v>
      </c>
      <c r="J172">
        <v>-1.05359660605384</v>
      </c>
      <c r="K172" t="b">
        <v>1</v>
      </c>
      <c r="L172">
        <v>11</v>
      </c>
      <c r="M172" t="s">
        <v>92</v>
      </c>
      <c r="N172">
        <v>5.2571696358451199</v>
      </c>
      <c r="O172">
        <v>3.52</v>
      </c>
      <c r="P172">
        <v>1.0409999999999999</v>
      </c>
      <c r="Q172" t="s">
        <v>446</v>
      </c>
      <c r="S172">
        <v>0</v>
      </c>
      <c r="T172">
        <v>3312</v>
      </c>
      <c r="U172">
        <v>5120</v>
      </c>
      <c r="V172">
        <v>158</v>
      </c>
      <c r="W172">
        <v>5120</v>
      </c>
      <c r="X172">
        <v>1</v>
      </c>
      <c r="Y172">
        <v>0.254868320277298</v>
      </c>
      <c r="Z172">
        <v>11</v>
      </c>
      <c r="AA172">
        <v>301</v>
      </c>
      <c r="AB172" t="s">
        <v>94</v>
      </c>
      <c r="AC172">
        <v>3.31640625</v>
      </c>
      <c r="AE172">
        <v>6</v>
      </c>
      <c r="AF172">
        <v>11</v>
      </c>
      <c r="AG172">
        <v>3.09375</v>
      </c>
      <c r="AH172">
        <f t="shared" si="8"/>
        <v>7.90625</v>
      </c>
      <c r="AI172">
        <f t="shared" si="9"/>
        <v>3.5555555555555554</v>
      </c>
      <c r="AJ172">
        <f t="shared" si="10"/>
        <v>0.34868142149626408</v>
      </c>
      <c r="AK172">
        <f t="shared" si="11"/>
        <v>31.547422150560031</v>
      </c>
    </row>
    <row r="173" spans="1:37" x14ac:dyDescent="0.3">
      <c r="A173">
        <v>171</v>
      </c>
      <c r="B173">
        <v>319</v>
      </c>
      <c r="C173" t="s">
        <v>91</v>
      </c>
      <c r="D173">
        <v>3.61259097127953E-2</v>
      </c>
      <c r="E173">
        <v>5120</v>
      </c>
      <c r="F173">
        <v>5120</v>
      </c>
      <c r="G173">
        <v>1</v>
      </c>
      <c r="H173">
        <v>2.4828674448581798</v>
      </c>
      <c r="I173">
        <v>4.0007141445468797</v>
      </c>
      <c r="J173">
        <v>-1.02546855020953</v>
      </c>
      <c r="K173" t="b">
        <v>1</v>
      </c>
      <c r="L173">
        <v>40.840000000000003</v>
      </c>
      <c r="M173" t="s">
        <v>92</v>
      </c>
      <c r="N173">
        <v>4.8798526387416601</v>
      </c>
      <c r="O173">
        <v>3.645</v>
      </c>
      <c r="P173">
        <v>1.611</v>
      </c>
      <c r="Q173" t="s">
        <v>447</v>
      </c>
      <c r="S173">
        <v>0</v>
      </c>
      <c r="T173">
        <v>4410</v>
      </c>
      <c r="U173">
        <v>5120</v>
      </c>
      <c r="V173">
        <v>519</v>
      </c>
      <c r="W173">
        <v>5120</v>
      </c>
      <c r="X173">
        <v>1</v>
      </c>
      <c r="Y173">
        <v>6.5090656492767393E-2</v>
      </c>
      <c r="Z173">
        <v>40.840000000000003</v>
      </c>
      <c r="AA173">
        <v>107.94</v>
      </c>
      <c r="AB173" t="s">
        <v>94</v>
      </c>
      <c r="AC173">
        <v>6.390625</v>
      </c>
      <c r="AE173">
        <v>5</v>
      </c>
      <c r="AF173">
        <v>40.84375</v>
      </c>
      <c r="AG173">
        <v>2.02734375</v>
      </c>
      <c r="AH173">
        <f t="shared" si="8"/>
        <v>38.81640625</v>
      </c>
      <c r="AI173">
        <f t="shared" si="9"/>
        <v>20.146435452793835</v>
      </c>
      <c r="AJ173">
        <f t="shared" si="10"/>
        <v>0.35862839062571866</v>
      </c>
      <c r="AK173">
        <f t="shared" si="11"/>
        <v>113.88878032979393</v>
      </c>
    </row>
    <row r="174" spans="1:37" x14ac:dyDescent="0.3">
      <c r="A174">
        <v>172</v>
      </c>
      <c r="B174">
        <v>320</v>
      </c>
      <c r="C174" t="s">
        <v>91</v>
      </c>
      <c r="D174">
        <v>5.2013686581360498E-2</v>
      </c>
      <c r="E174">
        <v>5120</v>
      </c>
      <c r="F174">
        <v>5120</v>
      </c>
      <c r="G174">
        <v>1</v>
      </c>
      <c r="H174">
        <v>3.1225577005752698</v>
      </c>
      <c r="I174">
        <v>3.3421125388969699</v>
      </c>
      <c r="J174">
        <v>-1.0471673361465701</v>
      </c>
      <c r="K174" t="b">
        <v>1</v>
      </c>
      <c r="L174">
        <v>11.766</v>
      </c>
      <c r="M174" t="s">
        <v>92</v>
      </c>
      <c r="N174">
        <v>4.5007170855381498</v>
      </c>
      <c r="O174">
        <v>3.4940000000000002</v>
      </c>
      <c r="P174">
        <v>1.07</v>
      </c>
      <c r="Q174" t="s">
        <v>448</v>
      </c>
      <c r="S174">
        <v>0</v>
      </c>
      <c r="T174">
        <v>3114</v>
      </c>
      <c r="U174">
        <v>5120</v>
      </c>
      <c r="V174">
        <v>453</v>
      </c>
      <c r="W174">
        <v>5120</v>
      </c>
      <c r="X174">
        <v>1</v>
      </c>
      <c r="Y174">
        <v>9.9726460231757602E-2</v>
      </c>
      <c r="Z174">
        <v>11.766</v>
      </c>
      <c r="AA174">
        <v>264.8</v>
      </c>
      <c r="AB174" t="s">
        <v>94</v>
      </c>
      <c r="AC174">
        <v>3.4296875</v>
      </c>
      <c r="AE174">
        <v>7</v>
      </c>
      <c r="AF174">
        <v>11.765625</v>
      </c>
      <c r="AG174">
        <v>1.779296875</v>
      </c>
      <c r="AH174">
        <f t="shared" si="8"/>
        <v>9.986328125</v>
      </c>
      <c r="AI174">
        <f t="shared" si="9"/>
        <v>6.6125137211855103</v>
      </c>
      <c r="AJ174">
        <f t="shared" si="10"/>
        <v>0.35093041039812817</v>
      </c>
      <c r="AK174">
        <f t="shared" si="11"/>
        <v>33.526946230313804</v>
      </c>
    </row>
    <row r="175" spans="1:37" x14ac:dyDescent="0.3">
      <c r="A175">
        <v>173</v>
      </c>
      <c r="B175">
        <v>323</v>
      </c>
      <c r="C175" t="s">
        <v>91</v>
      </c>
      <c r="D175">
        <v>1.4212271603633E-2</v>
      </c>
      <c r="E175">
        <v>5120</v>
      </c>
      <c r="F175">
        <v>20480</v>
      </c>
      <c r="G175">
        <v>4</v>
      </c>
      <c r="H175">
        <v>2.8989153225155899</v>
      </c>
      <c r="I175">
        <v>7.6096527216034398</v>
      </c>
      <c r="J175">
        <v>-1.06886612208361</v>
      </c>
      <c r="K175" t="b">
        <v>1</v>
      </c>
      <c r="L175">
        <v>422.2</v>
      </c>
      <c r="M175" t="s">
        <v>92</v>
      </c>
      <c r="N175">
        <v>7.6355658270148803</v>
      </c>
      <c r="O175">
        <v>4.26</v>
      </c>
      <c r="P175">
        <v>2.625</v>
      </c>
      <c r="Q175" t="s">
        <v>449</v>
      </c>
      <c r="S175">
        <v>0</v>
      </c>
      <c r="T175">
        <v>18240</v>
      </c>
      <c r="U175">
        <v>5120</v>
      </c>
      <c r="V175">
        <v>783</v>
      </c>
      <c r="W175">
        <v>5120</v>
      </c>
      <c r="X175">
        <v>1</v>
      </c>
      <c r="Y175">
        <v>6.7861697328817597E-2</v>
      </c>
      <c r="Z175">
        <v>422.2</v>
      </c>
      <c r="AA175">
        <v>43.2</v>
      </c>
      <c r="AB175" t="s">
        <v>94</v>
      </c>
      <c r="AC175">
        <v>20.546875</v>
      </c>
      <c r="AE175">
        <v>0</v>
      </c>
      <c r="AF175">
        <v>422.25</v>
      </c>
      <c r="AG175">
        <v>5.45703125</v>
      </c>
      <c r="AH175">
        <f t="shared" si="8"/>
        <v>416.79296875</v>
      </c>
      <c r="AI175">
        <f t="shared" si="9"/>
        <v>77.37723693629205</v>
      </c>
      <c r="AJ175">
        <f t="shared" si="10"/>
        <v>0.34339766778455089</v>
      </c>
      <c r="AK175">
        <f t="shared" si="11"/>
        <v>1229.6239596621879</v>
      </c>
    </row>
    <row r="176" spans="1:37" x14ac:dyDescent="0.3">
      <c r="A176">
        <v>174</v>
      </c>
      <c r="B176">
        <v>324</v>
      </c>
      <c r="C176" t="s">
        <v>91</v>
      </c>
      <c r="D176">
        <v>3.01292898682619E-2</v>
      </c>
      <c r="E176">
        <v>5120</v>
      </c>
      <c r="F176">
        <v>20480</v>
      </c>
      <c r="G176">
        <v>4</v>
      </c>
      <c r="H176">
        <v>3.2456931686437498</v>
      </c>
      <c r="I176">
        <v>5.3978666662112502</v>
      </c>
      <c r="J176">
        <v>-1.0849392968517799</v>
      </c>
      <c r="K176" t="b">
        <v>1</v>
      </c>
      <c r="L176">
        <v>46.03</v>
      </c>
      <c r="M176" t="s">
        <v>92</v>
      </c>
      <c r="N176">
        <v>6.2565587708451398</v>
      </c>
      <c r="O176">
        <v>4.1500000000000004</v>
      </c>
      <c r="P176">
        <v>1.663</v>
      </c>
      <c r="Q176" t="s">
        <v>450</v>
      </c>
      <c r="R176" s="1" t="s">
        <v>1941</v>
      </c>
      <c r="S176">
        <v>0</v>
      </c>
      <c r="T176">
        <v>14030</v>
      </c>
      <c r="U176">
        <v>5120</v>
      </c>
      <c r="V176">
        <v>853</v>
      </c>
      <c r="W176">
        <v>5120</v>
      </c>
      <c r="X176">
        <v>1</v>
      </c>
      <c r="Y176">
        <v>7.6891069610240503E-2</v>
      </c>
      <c r="Z176">
        <v>46.03</v>
      </c>
      <c r="AA176">
        <v>304.8</v>
      </c>
      <c r="AB176" t="s">
        <v>94</v>
      </c>
      <c r="AC176">
        <v>6.78515625</v>
      </c>
      <c r="AE176">
        <v>0</v>
      </c>
      <c r="AF176">
        <v>46.03125</v>
      </c>
      <c r="AG176">
        <v>4.24609375</v>
      </c>
      <c r="AH176">
        <f t="shared" si="8"/>
        <v>41.78515625</v>
      </c>
      <c r="AI176">
        <f t="shared" si="9"/>
        <v>10.840846366145355</v>
      </c>
      <c r="AJ176">
        <f t="shared" si="10"/>
        <v>0.33792229821948105</v>
      </c>
      <c r="AK176">
        <f t="shared" si="11"/>
        <v>136.21844501691518</v>
      </c>
    </row>
    <row r="177" spans="1:37" x14ac:dyDescent="0.3">
      <c r="A177">
        <v>175</v>
      </c>
      <c r="B177">
        <v>328</v>
      </c>
      <c r="C177" t="s">
        <v>91</v>
      </c>
      <c r="D177">
        <v>9.9926439003383792E-3</v>
      </c>
      <c r="E177">
        <v>5120</v>
      </c>
      <c r="F177">
        <v>5120</v>
      </c>
      <c r="G177">
        <v>1</v>
      </c>
      <c r="H177">
        <v>2.73192331648734</v>
      </c>
      <c r="I177">
        <v>5.3944813925169903</v>
      </c>
      <c r="J177">
        <v>-1.0222539152559</v>
      </c>
      <c r="K177" t="b">
        <v>1</v>
      </c>
      <c r="L177">
        <v>94.3</v>
      </c>
      <c r="M177" t="s">
        <v>92</v>
      </c>
      <c r="N177">
        <v>5.6087719916009799</v>
      </c>
      <c r="O177">
        <v>3.5840000000000001</v>
      </c>
      <c r="P177">
        <v>1.9750000000000001</v>
      </c>
      <c r="Q177" t="s">
        <v>451</v>
      </c>
      <c r="S177">
        <v>0</v>
      </c>
      <c r="T177">
        <v>3830</v>
      </c>
      <c r="U177">
        <v>5120</v>
      </c>
      <c r="V177">
        <v>301</v>
      </c>
      <c r="W177">
        <v>5120</v>
      </c>
      <c r="X177">
        <v>1</v>
      </c>
      <c r="Y177">
        <v>9.9826400382184294E-2</v>
      </c>
      <c r="Z177">
        <v>94.3</v>
      </c>
      <c r="AA177">
        <v>40.619999999999997</v>
      </c>
      <c r="AB177" t="s">
        <v>94</v>
      </c>
      <c r="AC177">
        <v>9.7109375</v>
      </c>
      <c r="AE177">
        <v>6</v>
      </c>
      <c r="AF177">
        <v>94.3125</v>
      </c>
      <c r="AG177">
        <v>2.48828125</v>
      </c>
      <c r="AH177">
        <f t="shared" si="8"/>
        <v>91.82421875</v>
      </c>
      <c r="AI177">
        <f t="shared" si="9"/>
        <v>37.902668759811618</v>
      </c>
      <c r="AJ177">
        <f t="shared" si="10"/>
        <v>0.35978310498376698</v>
      </c>
      <c r="AK177">
        <f t="shared" si="11"/>
        <v>262.13710064082994</v>
      </c>
    </row>
    <row r="178" spans="1:37" x14ac:dyDescent="0.3">
      <c r="A178">
        <v>176</v>
      </c>
      <c r="B178">
        <v>329</v>
      </c>
      <c r="C178" t="s">
        <v>91</v>
      </c>
      <c r="D178">
        <v>3.6162370832359701E-2</v>
      </c>
      <c r="E178">
        <v>5120</v>
      </c>
      <c r="F178">
        <v>5120</v>
      </c>
      <c r="G178">
        <v>1</v>
      </c>
      <c r="H178">
        <v>8.4694702129947199</v>
      </c>
      <c r="I178">
        <v>8.5273669820288696</v>
      </c>
      <c r="J178">
        <v>-1.0552039235306601</v>
      </c>
      <c r="K178" t="b">
        <v>1</v>
      </c>
      <c r="L178">
        <v>10.16</v>
      </c>
      <c r="M178" t="s">
        <v>92</v>
      </c>
      <c r="N178">
        <v>8.6681811755604805</v>
      </c>
      <c r="O178">
        <v>3.5249999999999999</v>
      </c>
      <c r="P178">
        <v>1.0069999999999999</v>
      </c>
      <c r="Q178" t="s">
        <v>452</v>
      </c>
      <c r="S178">
        <v>0</v>
      </c>
      <c r="T178">
        <v>3352</v>
      </c>
      <c r="U178">
        <v>5120</v>
      </c>
      <c r="V178">
        <v>23</v>
      </c>
      <c r="W178">
        <v>5120</v>
      </c>
      <c r="X178">
        <v>1</v>
      </c>
      <c r="Y178">
        <v>1.55749220477936</v>
      </c>
      <c r="Z178">
        <v>10.16</v>
      </c>
      <c r="AA178">
        <v>330</v>
      </c>
      <c r="AB178" t="s">
        <v>94</v>
      </c>
      <c r="AC178">
        <v>3.1875</v>
      </c>
      <c r="AD178" t="s">
        <v>98</v>
      </c>
      <c r="AE178">
        <v>6</v>
      </c>
      <c r="AF178">
        <v>10.15625</v>
      </c>
      <c r="AG178">
        <v>5.2578125</v>
      </c>
      <c r="AH178">
        <f t="shared" si="8"/>
        <v>4.8984375</v>
      </c>
      <c r="AI178">
        <f t="shared" si="9"/>
        <v>1.9316493313521546</v>
      </c>
      <c r="AJ178">
        <f t="shared" si="10"/>
        <v>0.34812142991633743</v>
      </c>
      <c r="AK178">
        <f t="shared" si="11"/>
        <v>29.174446406361163</v>
      </c>
    </row>
    <row r="179" spans="1:37" x14ac:dyDescent="0.3">
      <c r="A179">
        <v>177</v>
      </c>
      <c r="B179">
        <v>330</v>
      </c>
      <c r="C179" t="s">
        <v>91</v>
      </c>
      <c r="D179">
        <v>2.8254719913744501E-2</v>
      </c>
      <c r="E179">
        <v>5120</v>
      </c>
      <c r="F179">
        <v>5120</v>
      </c>
      <c r="G179">
        <v>1</v>
      </c>
      <c r="H179">
        <v>3.5704208916108602</v>
      </c>
      <c r="I179">
        <v>7.22452352286885</v>
      </c>
      <c r="J179">
        <v>-1.0238612327327199</v>
      </c>
      <c r="K179" t="b">
        <v>1</v>
      </c>
      <c r="L179">
        <v>105.4</v>
      </c>
      <c r="M179" t="s">
        <v>92</v>
      </c>
      <c r="N179">
        <v>7.2534601113116297</v>
      </c>
      <c r="O179">
        <v>3.6389999999999998</v>
      </c>
      <c r="P179">
        <v>2.0230000000000001</v>
      </c>
      <c r="Q179" t="s">
        <v>453</v>
      </c>
      <c r="S179">
        <v>0</v>
      </c>
      <c r="T179">
        <v>4350</v>
      </c>
      <c r="U179">
        <v>5120</v>
      </c>
      <c r="V179">
        <v>40</v>
      </c>
      <c r="W179">
        <v>5120</v>
      </c>
      <c r="X179">
        <v>1</v>
      </c>
      <c r="Y179">
        <v>0.40641922813855602</v>
      </c>
      <c r="Z179">
        <v>105.4</v>
      </c>
      <c r="AA179">
        <v>41.3</v>
      </c>
      <c r="AB179" t="s">
        <v>94</v>
      </c>
      <c r="AC179">
        <v>10.265625</v>
      </c>
      <c r="AE179">
        <v>6</v>
      </c>
      <c r="AF179">
        <v>105.375</v>
      </c>
      <c r="AG179">
        <v>9.9140625</v>
      </c>
      <c r="AH179">
        <f t="shared" si="8"/>
        <v>95.4609375</v>
      </c>
      <c r="AI179">
        <f t="shared" si="9"/>
        <v>10.628841607565011</v>
      </c>
      <c r="AJ179">
        <f t="shared" si="10"/>
        <v>0.35920528380669886</v>
      </c>
      <c r="AK179">
        <f t="shared" si="11"/>
        <v>293.35592974380086</v>
      </c>
    </row>
    <row r="180" spans="1:37" x14ac:dyDescent="0.3">
      <c r="A180">
        <v>178</v>
      </c>
      <c r="B180">
        <v>331</v>
      </c>
      <c r="C180" t="s">
        <v>91</v>
      </c>
      <c r="D180">
        <v>4.3543905302709698E-2</v>
      </c>
      <c r="E180">
        <v>5120</v>
      </c>
      <c r="F180">
        <v>5120</v>
      </c>
      <c r="G180">
        <v>1</v>
      </c>
      <c r="H180">
        <v>9.4138387224772497</v>
      </c>
      <c r="I180">
        <v>10.2779996989546</v>
      </c>
      <c r="J180">
        <v>-1.05038197110021</v>
      </c>
      <c r="K180" t="b">
        <v>1</v>
      </c>
      <c r="L180">
        <v>12.36</v>
      </c>
      <c r="M180" t="s">
        <v>92</v>
      </c>
      <c r="N180">
        <v>10.3082620901606</v>
      </c>
      <c r="O180">
        <v>3.5230000000000001</v>
      </c>
      <c r="P180">
        <v>1.0920000000000001</v>
      </c>
      <c r="Q180" t="s">
        <v>454</v>
      </c>
      <c r="S180">
        <v>0</v>
      </c>
      <c r="T180">
        <v>3340</v>
      </c>
      <c r="U180">
        <v>5120</v>
      </c>
      <c r="V180">
        <v>23</v>
      </c>
      <c r="W180">
        <v>5120</v>
      </c>
      <c r="X180">
        <v>1</v>
      </c>
      <c r="Y180">
        <v>1.75440665118807</v>
      </c>
      <c r="Z180">
        <v>12.36</v>
      </c>
      <c r="AA180">
        <v>270.2</v>
      </c>
      <c r="AB180" t="s">
        <v>94</v>
      </c>
      <c r="AC180">
        <v>3.515625</v>
      </c>
      <c r="AD180" t="s">
        <v>98</v>
      </c>
      <c r="AE180">
        <v>6</v>
      </c>
      <c r="AF180">
        <v>12.359375</v>
      </c>
      <c r="AG180">
        <v>5.75390625</v>
      </c>
      <c r="AH180">
        <f t="shared" si="8"/>
        <v>6.60546875</v>
      </c>
      <c r="AI180">
        <f t="shared" si="9"/>
        <v>2.1479972844534965</v>
      </c>
      <c r="AJ180">
        <f t="shared" si="10"/>
        <v>0.34980410852916727</v>
      </c>
      <c r="AK180">
        <f t="shared" si="11"/>
        <v>35.332275118116442</v>
      </c>
    </row>
    <row r="181" spans="1:37" x14ac:dyDescent="0.3">
      <c r="A181">
        <v>179</v>
      </c>
      <c r="B181">
        <v>334</v>
      </c>
      <c r="C181" t="s">
        <v>91</v>
      </c>
      <c r="D181">
        <v>1.37045228081466E-2</v>
      </c>
      <c r="E181">
        <v>5120</v>
      </c>
      <c r="F181">
        <v>20480</v>
      </c>
      <c r="G181">
        <v>4</v>
      </c>
      <c r="H181">
        <v>2.9465919360952202</v>
      </c>
      <c r="I181">
        <v>7.74055889462515</v>
      </c>
      <c r="J181">
        <v>-1.0704734395604201</v>
      </c>
      <c r="K181" t="b">
        <v>1</v>
      </c>
      <c r="L181">
        <v>423.5</v>
      </c>
      <c r="M181" t="s">
        <v>92</v>
      </c>
      <c r="N181">
        <v>7.7640337270417801</v>
      </c>
      <c r="O181">
        <v>4.28</v>
      </c>
      <c r="P181">
        <v>2.6269999999999998</v>
      </c>
      <c r="Q181" t="s">
        <v>455</v>
      </c>
      <c r="S181">
        <v>0</v>
      </c>
      <c r="T181">
        <v>19120</v>
      </c>
      <c r="U181">
        <v>5120</v>
      </c>
      <c r="V181">
        <v>688</v>
      </c>
      <c r="W181">
        <v>5120</v>
      </c>
      <c r="X181">
        <v>1</v>
      </c>
      <c r="Y181">
        <v>7.4213121818874697E-2</v>
      </c>
      <c r="Z181">
        <v>423.5</v>
      </c>
      <c r="AA181">
        <v>45.16</v>
      </c>
      <c r="AB181" t="s">
        <v>94</v>
      </c>
      <c r="AC181">
        <v>20.578125</v>
      </c>
      <c r="AE181">
        <v>0</v>
      </c>
      <c r="AF181">
        <v>423.5</v>
      </c>
      <c r="AG181">
        <v>6.18359375</v>
      </c>
      <c r="AH181">
        <f t="shared" si="8"/>
        <v>417.31640625</v>
      </c>
      <c r="AI181">
        <f t="shared" si="9"/>
        <v>68.48768161718256</v>
      </c>
      <c r="AJ181">
        <f t="shared" si="10"/>
        <v>0.34284616205275875</v>
      </c>
      <c r="AK181">
        <f t="shared" si="11"/>
        <v>1235.2478950452123</v>
      </c>
    </row>
    <row r="182" spans="1:37" x14ac:dyDescent="0.3">
      <c r="A182">
        <v>180</v>
      </c>
      <c r="B182">
        <v>335</v>
      </c>
      <c r="C182" t="s">
        <v>91</v>
      </c>
      <c r="D182">
        <v>3.10767878287685E-2</v>
      </c>
      <c r="E182">
        <v>5120</v>
      </c>
      <c r="F182">
        <v>20480</v>
      </c>
      <c r="G182">
        <v>4</v>
      </c>
      <c r="H182">
        <v>4.2258794103279804</v>
      </c>
      <c r="I182">
        <v>7.0280006208872496</v>
      </c>
      <c r="J182">
        <v>-1.0865466143286</v>
      </c>
      <c r="K182" t="b">
        <v>1</v>
      </c>
      <c r="L182">
        <v>46</v>
      </c>
      <c r="M182" t="s">
        <v>92</v>
      </c>
      <c r="N182">
        <v>7.6137927066984297</v>
      </c>
      <c r="O182">
        <v>4.18</v>
      </c>
      <c r="P182">
        <v>1.663</v>
      </c>
      <c r="Q182" t="s">
        <v>456</v>
      </c>
      <c r="R182" s="1" t="s">
        <v>1941</v>
      </c>
      <c r="S182">
        <v>0</v>
      </c>
      <c r="T182">
        <v>15064</v>
      </c>
      <c r="U182">
        <v>5120</v>
      </c>
      <c r="V182">
        <v>109</v>
      </c>
      <c r="W182">
        <v>5120</v>
      </c>
      <c r="X182">
        <v>1</v>
      </c>
      <c r="Y182">
        <v>0.30898320921658401</v>
      </c>
      <c r="Z182">
        <v>46</v>
      </c>
      <c r="AA182">
        <v>327.5</v>
      </c>
      <c r="AB182" t="s">
        <v>94</v>
      </c>
      <c r="AC182">
        <v>6.78125</v>
      </c>
      <c r="AE182">
        <v>0</v>
      </c>
      <c r="AF182">
        <v>46</v>
      </c>
      <c r="AG182">
        <v>11.046875</v>
      </c>
      <c r="AH182">
        <f t="shared" si="8"/>
        <v>34.953125</v>
      </c>
      <c r="AI182">
        <f t="shared" si="9"/>
        <v>4.164073550212164</v>
      </c>
      <c r="AJ182">
        <f t="shared" si="10"/>
        <v>0.33737958607594232</v>
      </c>
      <c r="AK182">
        <f t="shared" si="11"/>
        <v>136.34494171691125</v>
      </c>
    </row>
    <row r="183" spans="1:37" x14ac:dyDescent="0.3">
      <c r="A183">
        <v>181</v>
      </c>
      <c r="B183">
        <v>339</v>
      </c>
      <c r="C183" t="s">
        <v>91</v>
      </c>
      <c r="D183">
        <v>1.46505096527999E-2</v>
      </c>
      <c r="E183">
        <v>5120</v>
      </c>
      <c r="F183">
        <v>5120</v>
      </c>
      <c r="G183">
        <v>1</v>
      </c>
      <c r="H183">
        <v>2.8255012489294198</v>
      </c>
      <c r="I183">
        <v>5.7117066262538101</v>
      </c>
      <c r="J183">
        <v>-1.02787952642476</v>
      </c>
      <c r="K183" t="b">
        <v>1</v>
      </c>
      <c r="L183">
        <v>105.25</v>
      </c>
      <c r="M183" t="s">
        <v>92</v>
      </c>
      <c r="N183">
        <v>5.8156719895526603</v>
      </c>
      <c r="O183">
        <v>3.5640000000000001</v>
      </c>
      <c r="P183">
        <v>2.0209999999999999</v>
      </c>
      <c r="Q183" t="s">
        <v>457</v>
      </c>
      <c r="S183">
        <v>0</v>
      </c>
      <c r="T183">
        <v>3660</v>
      </c>
      <c r="U183">
        <v>5120</v>
      </c>
      <c r="V183">
        <v>502</v>
      </c>
      <c r="W183">
        <v>5120</v>
      </c>
      <c r="X183">
        <v>1</v>
      </c>
      <c r="Y183">
        <v>8.1476108123216998E-2</v>
      </c>
      <c r="Z183">
        <v>105.25</v>
      </c>
      <c r="AA183">
        <v>34.78</v>
      </c>
      <c r="AB183" t="s">
        <v>94</v>
      </c>
      <c r="AC183">
        <v>10.2578125</v>
      </c>
      <c r="AE183">
        <v>6</v>
      </c>
      <c r="AF183">
        <v>105.25</v>
      </c>
      <c r="AG183">
        <v>1.7177734375</v>
      </c>
      <c r="AH183">
        <f t="shared" si="8"/>
        <v>103.5322265625</v>
      </c>
      <c r="AI183">
        <f t="shared" si="9"/>
        <v>61.271176805002845</v>
      </c>
      <c r="AJ183">
        <f t="shared" si="10"/>
        <v>0.35776478758733604</v>
      </c>
      <c r="AK183">
        <f t="shared" si="11"/>
        <v>294.18769999634691</v>
      </c>
    </row>
    <row r="184" spans="1:37" x14ac:dyDescent="0.3">
      <c r="A184">
        <v>182</v>
      </c>
      <c r="B184">
        <v>340</v>
      </c>
      <c r="C184" t="s">
        <v>91</v>
      </c>
      <c r="D184">
        <v>2.9026611736812698E-2</v>
      </c>
      <c r="E184">
        <v>5120</v>
      </c>
      <c r="F184">
        <v>5120</v>
      </c>
      <c r="G184">
        <v>1</v>
      </c>
      <c r="H184">
        <v>8.6041431648698108</v>
      </c>
      <c r="I184">
        <v>8.1125978766423898</v>
      </c>
      <c r="J184">
        <v>-1.05841855848429</v>
      </c>
      <c r="K184" t="b">
        <v>1</v>
      </c>
      <c r="L184">
        <v>8.766</v>
      </c>
      <c r="M184" t="s">
        <v>92</v>
      </c>
      <c r="N184">
        <v>8.4111633536788304</v>
      </c>
      <c r="O184">
        <v>3.5590000000000002</v>
      </c>
      <c r="P184">
        <v>0.94299999999999995</v>
      </c>
      <c r="Q184" t="s">
        <v>458</v>
      </c>
      <c r="S184">
        <v>0</v>
      </c>
      <c r="T184">
        <v>3618</v>
      </c>
      <c r="U184">
        <v>5120</v>
      </c>
      <c r="V184">
        <v>56</v>
      </c>
      <c r="W184">
        <v>5120</v>
      </c>
      <c r="X184">
        <v>1</v>
      </c>
      <c r="Y184">
        <v>1.0161463729614899</v>
      </c>
      <c r="Z184">
        <v>8.766</v>
      </c>
      <c r="AA184">
        <v>412.8</v>
      </c>
      <c r="AB184" t="s">
        <v>94</v>
      </c>
      <c r="AC184">
        <v>2.9609375</v>
      </c>
      <c r="AD184" t="s">
        <v>98</v>
      </c>
      <c r="AE184">
        <v>5</v>
      </c>
      <c r="AF184">
        <v>8.765625</v>
      </c>
      <c r="AG184">
        <v>4.34375</v>
      </c>
      <c r="AH184">
        <f t="shared" si="8"/>
        <v>4.421875</v>
      </c>
      <c r="AI184">
        <f t="shared" si="9"/>
        <v>2.0179856115107913</v>
      </c>
      <c r="AJ184">
        <f t="shared" si="10"/>
        <v>0.34700414339592994</v>
      </c>
      <c r="AK184">
        <f t="shared" si="11"/>
        <v>25.260865516520553</v>
      </c>
    </row>
    <row r="185" spans="1:37" x14ac:dyDescent="0.3">
      <c r="A185">
        <v>183</v>
      </c>
      <c r="B185">
        <v>341</v>
      </c>
      <c r="C185" t="s">
        <v>91</v>
      </c>
      <c r="D185">
        <v>2.1483741636154199E-2</v>
      </c>
      <c r="E185">
        <v>5120</v>
      </c>
      <c r="F185">
        <v>5120</v>
      </c>
      <c r="G185">
        <v>1</v>
      </c>
      <c r="H185">
        <v>2.6358734980656302</v>
      </c>
      <c r="I185">
        <v>4.9113736663176004</v>
      </c>
      <c r="J185">
        <v>-1.0286831851631699</v>
      </c>
      <c r="K185" t="b">
        <v>1</v>
      </c>
      <c r="L185">
        <v>72.94</v>
      </c>
      <c r="M185" t="s">
        <v>92</v>
      </c>
      <c r="N185">
        <v>5.2064384788887699</v>
      </c>
      <c r="O185">
        <v>3.613</v>
      </c>
      <c r="P185">
        <v>1.863</v>
      </c>
      <c r="Q185" t="s">
        <v>459</v>
      </c>
      <c r="S185">
        <v>0</v>
      </c>
      <c r="T185">
        <v>4104</v>
      </c>
      <c r="U185">
        <v>5120</v>
      </c>
      <c r="V185">
        <v>457</v>
      </c>
      <c r="W185">
        <v>5120</v>
      </c>
      <c r="X185">
        <v>1</v>
      </c>
      <c r="Y185">
        <v>7.6522934616110094E-2</v>
      </c>
      <c r="Z185">
        <v>72.94</v>
      </c>
      <c r="AA185">
        <v>56.28</v>
      </c>
      <c r="AB185" t="s">
        <v>94</v>
      </c>
      <c r="AC185">
        <v>8.5390625</v>
      </c>
      <c r="AE185">
        <v>6</v>
      </c>
      <c r="AF185">
        <v>72.9375</v>
      </c>
      <c r="AG185">
        <v>2.05859375</v>
      </c>
      <c r="AH185">
        <f t="shared" si="8"/>
        <v>70.87890625</v>
      </c>
      <c r="AI185">
        <f t="shared" si="9"/>
        <v>35.430740037950663</v>
      </c>
      <c r="AJ185">
        <f t="shared" si="10"/>
        <v>0.35747738229285314</v>
      </c>
      <c r="AK185">
        <f t="shared" si="11"/>
        <v>204.03388749291008</v>
      </c>
    </row>
    <row r="186" spans="1:37" x14ac:dyDescent="0.3">
      <c r="A186">
        <v>184</v>
      </c>
      <c r="B186">
        <v>342</v>
      </c>
      <c r="C186" t="s">
        <v>91</v>
      </c>
      <c r="D186">
        <v>2.70906875983274E-2</v>
      </c>
      <c r="E186">
        <v>5120</v>
      </c>
      <c r="F186">
        <v>5120</v>
      </c>
      <c r="G186">
        <v>1</v>
      </c>
      <c r="H186">
        <v>5.75955784101399</v>
      </c>
      <c r="I186">
        <v>6.3557620706502096</v>
      </c>
      <c r="J186">
        <v>-1.0600258759611101</v>
      </c>
      <c r="K186" t="b">
        <v>1</v>
      </c>
      <c r="L186">
        <v>12.69</v>
      </c>
      <c r="M186" t="s">
        <v>92</v>
      </c>
      <c r="N186">
        <v>6.4644981027875197</v>
      </c>
      <c r="O186">
        <v>3.5409999999999999</v>
      </c>
      <c r="P186">
        <v>1.1040000000000001</v>
      </c>
      <c r="Q186" t="s">
        <v>460</v>
      </c>
      <c r="S186">
        <v>0</v>
      </c>
      <c r="T186">
        <v>3472</v>
      </c>
      <c r="U186">
        <v>5120</v>
      </c>
      <c r="V186">
        <v>150</v>
      </c>
      <c r="W186">
        <v>5120</v>
      </c>
      <c r="X186">
        <v>1</v>
      </c>
      <c r="Y186">
        <v>0.38861627039156799</v>
      </c>
      <c r="Z186">
        <v>12.69</v>
      </c>
      <c r="AA186">
        <v>273.8</v>
      </c>
      <c r="AB186" t="s">
        <v>94</v>
      </c>
      <c r="AC186">
        <v>3.5625</v>
      </c>
      <c r="AE186">
        <v>7</v>
      </c>
      <c r="AF186">
        <v>12.6875</v>
      </c>
      <c r="AG186">
        <v>3.056640625</v>
      </c>
      <c r="AH186">
        <f t="shared" si="8"/>
        <v>9.630859375</v>
      </c>
      <c r="AI186">
        <f t="shared" si="9"/>
        <v>4.150798722044728</v>
      </c>
      <c r="AJ186">
        <f t="shared" si="10"/>
        <v>0.34644684556896937</v>
      </c>
      <c r="AK186">
        <f t="shared" si="11"/>
        <v>36.621779537820089</v>
      </c>
    </row>
    <row r="187" spans="1:37" x14ac:dyDescent="0.3">
      <c r="A187">
        <v>185</v>
      </c>
      <c r="B187">
        <v>345</v>
      </c>
      <c r="C187" t="s">
        <v>91</v>
      </c>
      <c r="D187">
        <v>1.36764289856899E-2</v>
      </c>
      <c r="E187">
        <v>5120</v>
      </c>
      <c r="F187">
        <v>20480</v>
      </c>
      <c r="G187">
        <v>4</v>
      </c>
      <c r="H187">
        <v>2.98938570479317</v>
      </c>
      <c r="I187">
        <v>7.8412988311274097</v>
      </c>
      <c r="J187">
        <v>-1.07127709829883</v>
      </c>
      <c r="K187" t="b">
        <v>1</v>
      </c>
      <c r="L187">
        <v>420.2</v>
      </c>
      <c r="M187" t="s">
        <v>92</v>
      </c>
      <c r="N187">
        <v>7.86535993919862</v>
      </c>
      <c r="O187">
        <v>4.2930000000000001</v>
      </c>
      <c r="P187">
        <v>2.6230000000000002</v>
      </c>
      <c r="Q187" t="s">
        <v>461</v>
      </c>
      <c r="S187">
        <v>0</v>
      </c>
      <c r="T187">
        <v>19710</v>
      </c>
      <c r="U187">
        <v>5120</v>
      </c>
      <c r="V187">
        <v>727</v>
      </c>
      <c r="W187">
        <v>5120</v>
      </c>
      <c r="X187">
        <v>1</v>
      </c>
      <c r="Y187">
        <v>7.3782231736331499E-2</v>
      </c>
      <c r="Z187">
        <v>420.2</v>
      </c>
      <c r="AA187">
        <v>46.9</v>
      </c>
      <c r="AB187" t="s">
        <v>94</v>
      </c>
      <c r="AC187">
        <v>20.5</v>
      </c>
      <c r="AE187">
        <v>0</v>
      </c>
      <c r="AF187">
        <v>420.25</v>
      </c>
      <c r="AG187">
        <v>6.22265625</v>
      </c>
      <c r="AH187">
        <f t="shared" si="8"/>
        <v>414.02734375</v>
      </c>
      <c r="AI187">
        <f t="shared" si="9"/>
        <v>67.535467671060886</v>
      </c>
      <c r="AJ187">
        <f t="shared" si="10"/>
        <v>0.34257074142561539</v>
      </c>
      <c r="AK187">
        <f t="shared" si="11"/>
        <v>1226.7539202300836</v>
      </c>
    </row>
    <row r="188" spans="1:37" x14ac:dyDescent="0.3">
      <c r="A188">
        <v>186</v>
      </c>
      <c r="B188">
        <v>346</v>
      </c>
      <c r="C188" t="s">
        <v>91</v>
      </c>
      <c r="D188">
        <v>3.1280574476091602E-2</v>
      </c>
      <c r="E188">
        <v>5120</v>
      </c>
      <c r="F188">
        <v>20480</v>
      </c>
      <c r="G188">
        <v>4</v>
      </c>
      <c r="H188">
        <v>3.3968340696113102</v>
      </c>
      <c r="I188">
        <v>5.5729308954560501</v>
      </c>
      <c r="J188">
        <v>-1.0865466143286</v>
      </c>
      <c r="K188" t="b">
        <v>1</v>
      </c>
      <c r="L188">
        <v>43.7</v>
      </c>
      <c r="M188" t="s">
        <v>92</v>
      </c>
      <c r="N188">
        <v>6.5131636633916399</v>
      </c>
      <c r="O188">
        <v>4.2</v>
      </c>
      <c r="P188">
        <v>1.641</v>
      </c>
      <c r="Q188" t="s">
        <v>462</v>
      </c>
      <c r="R188" s="1" t="s">
        <v>1941</v>
      </c>
      <c r="S188">
        <v>0</v>
      </c>
      <c r="T188">
        <v>15750</v>
      </c>
      <c r="U188">
        <v>5120</v>
      </c>
      <c r="V188">
        <v>699</v>
      </c>
      <c r="W188">
        <v>5120</v>
      </c>
      <c r="X188">
        <v>1</v>
      </c>
      <c r="Y188">
        <v>9.0656590451800703E-2</v>
      </c>
      <c r="Z188">
        <v>43.7</v>
      </c>
      <c r="AA188">
        <v>360.5</v>
      </c>
      <c r="AB188" t="s">
        <v>94</v>
      </c>
      <c r="AC188">
        <v>6.609375</v>
      </c>
      <c r="AE188">
        <v>0</v>
      </c>
      <c r="AF188">
        <v>43.6875</v>
      </c>
      <c r="AG188">
        <v>5.28515625</v>
      </c>
      <c r="AH188">
        <f t="shared" si="8"/>
        <v>38.40234375</v>
      </c>
      <c r="AI188">
        <f t="shared" si="9"/>
        <v>8.2660753880266071</v>
      </c>
      <c r="AJ188">
        <f t="shared" si="10"/>
        <v>0.33737958607594232</v>
      </c>
      <c r="AK188">
        <f t="shared" si="11"/>
        <v>129.49064437516435</v>
      </c>
    </row>
    <row r="189" spans="1:37" x14ac:dyDescent="0.3">
      <c r="A189">
        <v>187</v>
      </c>
      <c r="B189">
        <v>350</v>
      </c>
      <c r="C189" t="s">
        <v>91</v>
      </c>
      <c r="D189">
        <v>1.5970117536843499E-2</v>
      </c>
      <c r="E189">
        <v>5120</v>
      </c>
      <c r="F189">
        <v>5120</v>
      </c>
      <c r="G189">
        <v>1</v>
      </c>
      <c r="H189">
        <v>2.83938336744863</v>
      </c>
      <c r="I189">
        <v>6.7712638508882304</v>
      </c>
      <c r="J189">
        <v>-1.0166283040870401</v>
      </c>
      <c r="K189" t="b">
        <v>1</v>
      </c>
      <c r="L189">
        <v>242.4</v>
      </c>
      <c r="M189" t="s">
        <v>92</v>
      </c>
      <c r="N189">
        <v>6.7786676329489897</v>
      </c>
      <c r="O189">
        <v>3.5680000000000001</v>
      </c>
      <c r="P189">
        <v>2.3849999999999998</v>
      </c>
      <c r="Q189" t="s">
        <v>463</v>
      </c>
      <c r="S189">
        <v>0</v>
      </c>
      <c r="T189">
        <v>3708</v>
      </c>
      <c r="U189">
        <v>5120</v>
      </c>
      <c r="V189">
        <v>92</v>
      </c>
      <c r="W189">
        <v>5120</v>
      </c>
      <c r="X189">
        <v>1</v>
      </c>
      <c r="Y189">
        <v>0.19176897254493999</v>
      </c>
      <c r="Z189">
        <v>242.4</v>
      </c>
      <c r="AA189">
        <v>15.3</v>
      </c>
      <c r="AB189" t="s">
        <v>94</v>
      </c>
      <c r="AC189">
        <v>15.5703125</v>
      </c>
      <c r="AE189">
        <v>5</v>
      </c>
      <c r="AF189">
        <v>242.375</v>
      </c>
      <c r="AG189">
        <v>3.90234375</v>
      </c>
      <c r="AH189">
        <f t="shared" si="8"/>
        <v>238.47265625</v>
      </c>
      <c r="AI189">
        <f t="shared" si="9"/>
        <v>62.110110110110114</v>
      </c>
      <c r="AJ189">
        <f t="shared" si="10"/>
        <v>0.36181280864640991</v>
      </c>
      <c r="AK189">
        <f t="shared" si="11"/>
        <v>669.89060145979158</v>
      </c>
    </row>
    <row r="190" spans="1:37" x14ac:dyDescent="0.3">
      <c r="A190">
        <v>188</v>
      </c>
      <c r="B190">
        <v>351</v>
      </c>
      <c r="C190" t="s">
        <v>91</v>
      </c>
      <c r="D190">
        <v>4.1805933337651202E-2</v>
      </c>
      <c r="E190">
        <v>5120</v>
      </c>
      <c r="F190">
        <v>5120</v>
      </c>
      <c r="G190">
        <v>1</v>
      </c>
      <c r="H190">
        <v>6.3233812102432001</v>
      </c>
      <c r="I190">
        <v>5.26433836106672</v>
      </c>
      <c r="J190">
        <v>-1.0624368521763401</v>
      </c>
      <c r="K190" t="b">
        <v>1</v>
      </c>
      <c r="L190">
        <v>6.7969999999999997</v>
      </c>
      <c r="M190" t="s">
        <v>92</v>
      </c>
      <c r="N190">
        <v>6.20650658726787</v>
      </c>
      <c r="O190">
        <v>3.5590000000000002</v>
      </c>
      <c r="P190">
        <v>0.83250000000000002</v>
      </c>
      <c r="Q190" t="s">
        <v>464</v>
      </c>
      <c r="S190">
        <v>0</v>
      </c>
      <c r="T190">
        <v>3612</v>
      </c>
      <c r="U190">
        <v>5120</v>
      </c>
      <c r="V190">
        <v>128</v>
      </c>
      <c r="W190">
        <v>5120</v>
      </c>
      <c r="X190">
        <v>1</v>
      </c>
      <c r="Y190">
        <v>0.47052486907550201</v>
      </c>
      <c r="Z190">
        <v>6.7969999999999997</v>
      </c>
      <c r="AA190">
        <v>531.5</v>
      </c>
      <c r="AB190" t="s">
        <v>94</v>
      </c>
      <c r="AC190">
        <v>2.607421875</v>
      </c>
      <c r="AD190" t="s">
        <v>98</v>
      </c>
      <c r="AE190">
        <v>5</v>
      </c>
      <c r="AF190">
        <v>6.796875</v>
      </c>
      <c r="AG190">
        <v>3.201171875</v>
      </c>
      <c r="AH190">
        <f t="shared" si="8"/>
        <v>3.595703125</v>
      </c>
      <c r="AI190">
        <f t="shared" si="9"/>
        <v>2.1232458816351434</v>
      </c>
      <c r="AJ190">
        <f t="shared" si="10"/>
        <v>0.34561257656993832</v>
      </c>
      <c r="AK190">
        <f t="shared" si="11"/>
        <v>19.666168018120665</v>
      </c>
    </row>
    <row r="191" spans="1:37" x14ac:dyDescent="0.3">
      <c r="A191">
        <v>189</v>
      </c>
      <c r="B191">
        <v>352</v>
      </c>
      <c r="C191" t="s">
        <v>91</v>
      </c>
      <c r="D191">
        <v>1.2675815045010801E-2</v>
      </c>
      <c r="E191">
        <v>5120</v>
      </c>
      <c r="F191">
        <v>5120</v>
      </c>
      <c r="G191">
        <v>1</v>
      </c>
      <c r="H191">
        <v>2.7667216359313498</v>
      </c>
      <c r="I191">
        <v>6.2737574596021499</v>
      </c>
      <c r="J191">
        <v>-1.0166283040870401</v>
      </c>
      <c r="K191" t="b">
        <v>1</v>
      </c>
      <c r="L191">
        <v>185.4</v>
      </c>
      <c r="M191" t="s">
        <v>92</v>
      </c>
      <c r="N191">
        <v>6.3323452144617596</v>
      </c>
      <c r="O191">
        <v>3.6560000000000001</v>
      </c>
      <c r="P191">
        <v>2.2679999999999998</v>
      </c>
      <c r="Q191" t="s">
        <v>465</v>
      </c>
      <c r="S191">
        <v>0</v>
      </c>
      <c r="T191">
        <v>4530</v>
      </c>
      <c r="U191">
        <v>5120</v>
      </c>
      <c r="V191">
        <v>346</v>
      </c>
      <c r="W191">
        <v>5120</v>
      </c>
      <c r="X191">
        <v>1</v>
      </c>
      <c r="Y191">
        <v>9.4979543566760596E-2</v>
      </c>
      <c r="Z191">
        <v>185.4</v>
      </c>
      <c r="AA191">
        <v>24.42</v>
      </c>
      <c r="AB191" t="s">
        <v>94</v>
      </c>
      <c r="AC191">
        <v>13.6171875</v>
      </c>
      <c r="AE191">
        <v>5</v>
      </c>
      <c r="AF191">
        <v>185.375</v>
      </c>
      <c r="AG191">
        <v>2.625</v>
      </c>
      <c r="AH191">
        <f t="shared" si="8"/>
        <v>182.75</v>
      </c>
      <c r="AI191">
        <f t="shared" si="9"/>
        <v>70.61904761904762</v>
      </c>
      <c r="AJ191">
        <f t="shared" si="10"/>
        <v>0.36181280864640991</v>
      </c>
      <c r="AK191">
        <f t="shared" si="11"/>
        <v>512.35057347337329</v>
      </c>
    </row>
    <row r="192" spans="1:37" x14ac:dyDescent="0.3">
      <c r="A192">
        <v>190</v>
      </c>
      <c r="B192">
        <v>353</v>
      </c>
      <c r="C192" t="s">
        <v>91</v>
      </c>
      <c r="D192">
        <v>2.7229363070049702E-2</v>
      </c>
      <c r="E192">
        <v>5120</v>
      </c>
      <c r="F192">
        <v>5120</v>
      </c>
      <c r="G192">
        <v>1</v>
      </c>
      <c r="H192">
        <v>4.8859342402166197</v>
      </c>
      <c r="I192">
        <v>5.2724192728900103</v>
      </c>
      <c r="J192">
        <v>-1.06082953469952</v>
      </c>
      <c r="K192" t="b">
        <v>1</v>
      </c>
      <c r="L192">
        <v>11.99</v>
      </c>
      <c r="M192" t="s">
        <v>92</v>
      </c>
      <c r="N192">
        <v>5.6393539033593001</v>
      </c>
      <c r="O192">
        <v>3.5409999999999999</v>
      </c>
      <c r="P192">
        <v>1.079</v>
      </c>
      <c r="Q192" t="s">
        <v>466</v>
      </c>
      <c r="S192">
        <v>0</v>
      </c>
      <c r="T192">
        <v>3482</v>
      </c>
      <c r="U192">
        <v>5120</v>
      </c>
      <c r="V192">
        <v>145</v>
      </c>
      <c r="W192">
        <v>5120</v>
      </c>
      <c r="X192">
        <v>1</v>
      </c>
      <c r="Y192">
        <v>0.32270927365886798</v>
      </c>
      <c r="Z192">
        <v>11.99</v>
      </c>
      <c r="AA192">
        <v>290.2</v>
      </c>
      <c r="AB192" t="s">
        <v>94</v>
      </c>
      <c r="AC192">
        <v>3.462890625</v>
      </c>
      <c r="AE192">
        <v>6</v>
      </c>
      <c r="AF192">
        <v>11.9921875</v>
      </c>
      <c r="AG192">
        <v>2.966796875</v>
      </c>
      <c r="AH192">
        <f t="shared" si="8"/>
        <v>9.025390625</v>
      </c>
      <c r="AI192">
        <f t="shared" si="9"/>
        <v>4.0421329822251479</v>
      </c>
      <c r="AJ192">
        <f t="shared" si="10"/>
        <v>0.34616853238352452</v>
      </c>
      <c r="AK192">
        <f t="shared" si="11"/>
        <v>34.642627443426036</v>
      </c>
    </row>
    <row r="193" spans="1:37" x14ac:dyDescent="0.3">
      <c r="A193">
        <v>191</v>
      </c>
      <c r="B193">
        <v>356</v>
      </c>
      <c r="C193" t="s">
        <v>91</v>
      </c>
      <c r="D193">
        <v>1.19802978780093E-2</v>
      </c>
      <c r="E193">
        <v>5120</v>
      </c>
      <c r="F193">
        <v>20480</v>
      </c>
      <c r="G193">
        <v>4</v>
      </c>
      <c r="H193">
        <v>3.0005123208576201</v>
      </c>
      <c r="I193">
        <v>7.8353222128645301</v>
      </c>
      <c r="J193">
        <v>-1.0728844157756501</v>
      </c>
      <c r="K193" t="b">
        <v>1</v>
      </c>
      <c r="L193">
        <v>408.8</v>
      </c>
      <c r="M193" t="s">
        <v>92</v>
      </c>
      <c r="N193">
        <v>7.86091112272514</v>
      </c>
      <c r="O193">
        <v>4.3099999999999996</v>
      </c>
      <c r="P193">
        <v>2.6110000000000002</v>
      </c>
      <c r="Q193" t="s">
        <v>467</v>
      </c>
      <c r="S193">
        <v>0</v>
      </c>
      <c r="T193">
        <v>20350</v>
      </c>
      <c r="U193">
        <v>5120</v>
      </c>
      <c r="V193">
        <v>775</v>
      </c>
      <c r="W193">
        <v>5120</v>
      </c>
      <c r="X193">
        <v>1</v>
      </c>
      <c r="Y193">
        <v>7.1860523919183503E-2</v>
      </c>
      <c r="Z193">
        <v>408.8</v>
      </c>
      <c r="AA193">
        <v>49.78</v>
      </c>
      <c r="AB193" t="s">
        <v>94</v>
      </c>
      <c r="AC193">
        <v>20.21875</v>
      </c>
      <c r="AE193">
        <v>0</v>
      </c>
      <c r="AF193">
        <v>408.75</v>
      </c>
      <c r="AG193">
        <v>6.22265625</v>
      </c>
      <c r="AH193">
        <f t="shared" si="8"/>
        <v>402.52734375</v>
      </c>
      <c r="AI193">
        <f t="shared" si="9"/>
        <v>65.687382297551792</v>
      </c>
      <c r="AJ193">
        <f t="shared" si="10"/>
        <v>0.34202056375941114</v>
      </c>
      <c r="AK193">
        <f t="shared" si="11"/>
        <v>1195.103579466434</v>
      </c>
    </row>
    <row r="194" spans="1:37" x14ac:dyDescent="0.3">
      <c r="A194">
        <v>192</v>
      </c>
      <c r="B194">
        <v>357</v>
      </c>
      <c r="C194" t="s">
        <v>91</v>
      </c>
      <c r="D194">
        <v>2.92633122839401E-2</v>
      </c>
      <c r="E194">
        <v>5120</v>
      </c>
      <c r="F194">
        <v>20480</v>
      </c>
      <c r="G194">
        <v>4</v>
      </c>
      <c r="H194">
        <v>3.5325683367951601</v>
      </c>
      <c r="I194">
        <v>5.77492128495616</v>
      </c>
      <c r="J194">
        <v>-1.0881539318054201</v>
      </c>
      <c r="K194" t="b">
        <v>1</v>
      </c>
      <c r="L194">
        <v>43.12</v>
      </c>
      <c r="M194" t="s">
        <v>92</v>
      </c>
      <c r="N194">
        <v>6.6958185968001098</v>
      </c>
      <c r="O194">
        <v>4.2149999999999999</v>
      </c>
      <c r="P194">
        <v>1.635</v>
      </c>
      <c r="Q194" t="s">
        <v>468</v>
      </c>
      <c r="R194" s="1" t="s">
        <v>1941</v>
      </c>
      <c r="S194">
        <v>0</v>
      </c>
      <c r="T194">
        <v>16460</v>
      </c>
      <c r="U194">
        <v>5120</v>
      </c>
      <c r="V194">
        <v>657</v>
      </c>
      <c r="W194">
        <v>5120</v>
      </c>
      <c r="X194">
        <v>1</v>
      </c>
      <c r="Y194">
        <v>9.8804901163700901E-2</v>
      </c>
      <c r="Z194">
        <v>43.12</v>
      </c>
      <c r="AA194">
        <v>381.8</v>
      </c>
      <c r="AB194" t="s">
        <v>94</v>
      </c>
      <c r="AC194">
        <v>6.56640625</v>
      </c>
      <c r="AE194">
        <v>0</v>
      </c>
      <c r="AF194">
        <v>43.125</v>
      </c>
      <c r="AG194">
        <v>5.70703125</v>
      </c>
      <c r="AH194">
        <f t="shared" si="8"/>
        <v>37.41796875</v>
      </c>
      <c r="AI194">
        <f t="shared" si="9"/>
        <v>7.5564681724845997</v>
      </c>
      <c r="AJ194">
        <f t="shared" si="10"/>
        <v>0.33683774554245205</v>
      </c>
      <c r="AK194">
        <f t="shared" si="11"/>
        <v>128.02900081922354</v>
      </c>
    </row>
    <row r="195" spans="1:37" x14ac:dyDescent="0.3">
      <c r="A195">
        <v>193</v>
      </c>
      <c r="B195">
        <v>361</v>
      </c>
      <c r="C195" t="s">
        <v>91</v>
      </c>
      <c r="D195">
        <v>1.8994179903891101E-2</v>
      </c>
      <c r="E195">
        <v>5120</v>
      </c>
      <c r="F195">
        <v>5120</v>
      </c>
      <c r="G195">
        <v>1</v>
      </c>
      <c r="H195">
        <v>3.12624082674433</v>
      </c>
      <c r="I195">
        <v>7.6568476498777303</v>
      </c>
      <c r="J195">
        <v>-1.0134136691333999</v>
      </c>
      <c r="K195" t="b">
        <v>1</v>
      </c>
      <c r="L195">
        <v>281</v>
      </c>
      <c r="M195" t="s">
        <v>92</v>
      </c>
      <c r="N195">
        <v>7.6573694210975098</v>
      </c>
      <c r="O195">
        <v>3.57</v>
      </c>
      <c r="P195">
        <v>2.4500000000000002</v>
      </c>
      <c r="Q195" t="s">
        <v>469</v>
      </c>
      <c r="S195">
        <v>0</v>
      </c>
      <c r="T195">
        <v>3712</v>
      </c>
      <c r="U195">
        <v>5120</v>
      </c>
      <c r="V195">
        <v>400</v>
      </c>
      <c r="W195">
        <v>5120</v>
      </c>
      <c r="X195">
        <v>1</v>
      </c>
      <c r="Y195">
        <v>0.106312041337216</v>
      </c>
      <c r="Z195">
        <v>281</v>
      </c>
      <c r="AA195">
        <v>13.21</v>
      </c>
      <c r="AB195" t="s">
        <v>94</v>
      </c>
      <c r="AC195">
        <v>16.765625</v>
      </c>
      <c r="AE195">
        <v>7</v>
      </c>
      <c r="AF195">
        <v>281</v>
      </c>
      <c r="AG195">
        <v>1.9853515625</v>
      </c>
      <c r="AH195">
        <f t="shared" ref="AH195:AH242" si="12">AF195-AG195</f>
        <v>279.0146484375</v>
      </c>
      <c r="AI195">
        <f t="shared" ref="AI195:AI242" si="13">AF195/AG195</f>
        <v>141.53664535169699</v>
      </c>
      <c r="AJ195">
        <f t="shared" ref="AJ195:AJ242" si="14">EXP(J195)</f>
        <v>0.36297777621727673</v>
      </c>
      <c r="AK195">
        <f t="shared" ref="AK195:AK242" si="15">AF195/AJ195</f>
        <v>774.1520787536997</v>
      </c>
    </row>
    <row r="196" spans="1:37" x14ac:dyDescent="0.3">
      <c r="A196">
        <v>194</v>
      </c>
      <c r="B196">
        <v>362</v>
      </c>
      <c r="C196" t="s">
        <v>91</v>
      </c>
      <c r="D196">
        <v>3.1955078801419297E-2</v>
      </c>
      <c r="E196">
        <v>5120</v>
      </c>
      <c r="F196">
        <v>5120</v>
      </c>
      <c r="G196">
        <v>1</v>
      </c>
      <c r="H196">
        <v>7.9794352650322198</v>
      </c>
      <c r="I196">
        <v>7.1962973313059102</v>
      </c>
      <c r="J196">
        <v>-1.06082953469952</v>
      </c>
      <c r="K196" t="b">
        <v>1</v>
      </c>
      <c r="L196">
        <v>7.9770000000000003</v>
      </c>
      <c r="M196" t="s">
        <v>92</v>
      </c>
      <c r="N196">
        <v>7.6235093131566698</v>
      </c>
      <c r="O196">
        <v>3.57</v>
      </c>
      <c r="P196">
        <v>0.90200000000000002</v>
      </c>
      <c r="Q196" t="s">
        <v>470</v>
      </c>
      <c r="S196">
        <v>0</v>
      </c>
      <c r="T196">
        <v>3710</v>
      </c>
      <c r="U196">
        <v>5120</v>
      </c>
      <c r="V196">
        <v>46</v>
      </c>
      <c r="W196">
        <v>5120</v>
      </c>
      <c r="X196">
        <v>1</v>
      </c>
      <c r="Y196">
        <v>1.02906158833282</v>
      </c>
      <c r="Z196">
        <v>7.9770000000000003</v>
      </c>
      <c r="AA196">
        <v>465</v>
      </c>
      <c r="AB196" t="s">
        <v>94</v>
      </c>
      <c r="AC196">
        <v>2.82421875</v>
      </c>
      <c r="AD196" t="s">
        <v>98</v>
      </c>
      <c r="AE196">
        <v>6</v>
      </c>
      <c r="AF196">
        <v>7.9765625</v>
      </c>
      <c r="AG196">
        <v>4.1015625</v>
      </c>
      <c r="AH196">
        <f t="shared" si="12"/>
        <v>3.875</v>
      </c>
      <c r="AI196">
        <f t="shared" si="13"/>
        <v>1.9447619047619047</v>
      </c>
      <c r="AJ196">
        <f t="shared" si="14"/>
        <v>0.34616853238352452</v>
      </c>
      <c r="AK196">
        <f t="shared" si="15"/>
        <v>23.042425159438423</v>
      </c>
    </row>
    <row r="197" spans="1:37" x14ac:dyDescent="0.3">
      <c r="A197">
        <v>195</v>
      </c>
      <c r="B197">
        <v>363</v>
      </c>
      <c r="C197" t="s">
        <v>91</v>
      </c>
      <c r="D197">
        <v>6.4484704025707298E-3</v>
      </c>
      <c r="E197">
        <v>5120</v>
      </c>
      <c r="F197">
        <v>5120</v>
      </c>
      <c r="G197">
        <v>1</v>
      </c>
      <c r="H197">
        <v>2.7469022687700102</v>
      </c>
      <c r="I197">
        <v>6.4756074968855604</v>
      </c>
      <c r="J197">
        <v>-1.0134136691333999</v>
      </c>
      <c r="K197" t="b">
        <v>1</v>
      </c>
      <c r="L197">
        <v>228</v>
      </c>
      <c r="M197" t="s">
        <v>92</v>
      </c>
      <c r="N197">
        <v>6.5127972207065401</v>
      </c>
      <c r="O197">
        <v>3.6659999999999999</v>
      </c>
      <c r="P197">
        <v>2.3570000000000002</v>
      </c>
      <c r="Q197" t="s">
        <v>471</v>
      </c>
      <c r="S197">
        <v>0</v>
      </c>
      <c r="T197">
        <v>4630</v>
      </c>
      <c r="U197">
        <v>5120</v>
      </c>
      <c r="V197">
        <v>347</v>
      </c>
      <c r="W197">
        <v>5120</v>
      </c>
      <c r="X197">
        <v>1</v>
      </c>
      <c r="Y197">
        <v>9.3778627316184707E-2</v>
      </c>
      <c r="Z197">
        <v>228</v>
      </c>
      <c r="AA197">
        <v>20.309999999999999</v>
      </c>
      <c r="AB197" t="s">
        <v>94</v>
      </c>
      <c r="AC197">
        <v>15.1015625</v>
      </c>
      <c r="AE197">
        <v>6</v>
      </c>
      <c r="AF197">
        <v>228</v>
      </c>
      <c r="AG197">
        <v>2.625</v>
      </c>
      <c r="AH197">
        <f t="shared" si="12"/>
        <v>225.375</v>
      </c>
      <c r="AI197">
        <f t="shared" si="13"/>
        <v>86.857142857142861</v>
      </c>
      <c r="AJ197">
        <f t="shared" si="14"/>
        <v>0.36297777621727673</v>
      </c>
      <c r="AK197">
        <f t="shared" si="15"/>
        <v>628.13762973609801</v>
      </c>
    </row>
    <row r="198" spans="1:37" x14ac:dyDescent="0.3">
      <c r="A198">
        <v>196</v>
      </c>
      <c r="B198">
        <v>364</v>
      </c>
      <c r="C198" t="s">
        <v>91</v>
      </c>
      <c r="D198">
        <v>3.9256771480172398E-2</v>
      </c>
      <c r="E198">
        <v>5120</v>
      </c>
      <c r="F198">
        <v>5120</v>
      </c>
      <c r="G198">
        <v>1</v>
      </c>
      <c r="H198">
        <v>5.0506092342572497</v>
      </c>
      <c r="I198">
        <v>5.3416111334966798</v>
      </c>
      <c r="J198">
        <v>-1.06404416965315</v>
      </c>
      <c r="K198" t="b">
        <v>1</v>
      </c>
      <c r="L198">
        <v>11.414</v>
      </c>
      <c r="M198" t="s">
        <v>92</v>
      </c>
      <c r="N198">
        <v>5.5879389523258798</v>
      </c>
      <c r="O198">
        <v>3.5430000000000001</v>
      </c>
      <c r="P198">
        <v>1.0580000000000001</v>
      </c>
      <c r="Q198" t="s">
        <v>472</v>
      </c>
      <c r="S198">
        <v>0</v>
      </c>
      <c r="T198">
        <v>3486</v>
      </c>
      <c r="U198">
        <v>5120</v>
      </c>
      <c r="V198">
        <v>247</v>
      </c>
      <c r="W198">
        <v>5120</v>
      </c>
      <c r="X198">
        <v>1</v>
      </c>
      <c r="Y198">
        <v>0.25773409365268701</v>
      </c>
      <c r="Z198">
        <v>11.414</v>
      </c>
      <c r="AA198">
        <v>305.5</v>
      </c>
      <c r="AB198" t="s">
        <v>94</v>
      </c>
      <c r="AC198">
        <v>3.37890625</v>
      </c>
      <c r="AE198">
        <v>4</v>
      </c>
      <c r="AF198">
        <v>11.4140625</v>
      </c>
      <c r="AG198">
        <v>2.453125</v>
      </c>
      <c r="AH198">
        <f t="shared" si="12"/>
        <v>8.9609375</v>
      </c>
      <c r="AI198">
        <f t="shared" si="13"/>
        <v>4.6528662420382165</v>
      </c>
      <c r="AJ198">
        <f t="shared" si="14"/>
        <v>0.34505751363608833</v>
      </c>
      <c r="AK198">
        <f t="shared" si="15"/>
        <v>33.078724702218004</v>
      </c>
    </row>
    <row r="199" spans="1:37" x14ac:dyDescent="0.3">
      <c r="A199">
        <v>197</v>
      </c>
      <c r="B199">
        <v>367</v>
      </c>
      <c r="C199" t="s">
        <v>91</v>
      </c>
      <c r="D199">
        <v>1.08037473163227E-2</v>
      </c>
      <c r="E199">
        <v>5120</v>
      </c>
      <c r="F199">
        <v>20480</v>
      </c>
      <c r="G199">
        <v>4</v>
      </c>
      <c r="H199">
        <v>3.0314317319414199</v>
      </c>
      <c r="I199">
        <v>7.9338252359404402</v>
      </c>
      <c r="J199">
        <v>-1.07368807451406</v>
      </c>
      <c r="K199" t="b">
        <v>1</v>
      </c>
      <c r="L199">
        <v>413.8</v>
      </c>
      <c r="M199" t="s">
        <v>92</v>
      </c>
      <c r="N199">
        <v>7.9560567771582997</v>
      </c>
      <c r="O199">
        <v>4.32</v>
      </c>
      <c r="P199">
        <v>2.617</v>
      </c>
      <c r="Q199" t="s">
        <v>473</v>
      </c>
      <c r="S199">
        <v>0</v>
      </c>
      <c r="T199">
        <v>20980</v>
      </c>
      <c r="U199">
        <v>5120</v>
      </c>
      <c r="V199">
        <v>739</v>
      </c>
      <c r="W199">
        <v>5120</v>
      </c>
      <c r="X199">
        <v>1</v>
      </c>
      <c r="Y199">
        <v>7.4727424227766195E-2</v>
      </c>
      <c r="Z199">
        <v>413.8</v>
      </c>
      <c r="AA199">
        <v>50.7</v>
      </c>
      <c r="AB199" t="s">
        <v>94</v>
      </c>
      <c r="AC199">
        <v>20.34375</v>
      </c>
      <c r="AE199">
        <v>0</v>
      </c>
      <c r="AF199">
        <v>413.75</v>
      </c>
      <c r="AG199">
        <v>6.578125</v>
      </c>
      <c r="AH199">
        <f t="shared" si="12"/>
        <v>407.171875</v>
      </c>
      <c r="AI199">
        <f t="shared" si="13"/>
        <v>62.897862232779097</v>
      </c>
      <c r="AJ199">
        <f t="shared" si="14"/>
        <v>0.34174580636500856</v>
      </c>
      <c r="AK199">
        <f t="shared" si="15"/>
        <v>1210.6951783867273</v>
      </c>
    </row>
    <row r="200" spans="1:37" x14ac:dyDescent="0.3">
      <c r="A200">
        <v>198</v>
      </c>
      <c r="B200">
        <v>368</v>
      </c>
      <c r="C200" t="s">
        <v>91</v>
      </c>
      <c r="D200">
        <v>2.8883294389078499E-2</v>
      </c>
      <c r="E200">
        <v>5120</v>
      </c>
      <c r="F200">
        <v>20480</v>
      </c>
      <c r="G200">
        <v>4</v>
      </c>
      <c r="H200">
        <v>3.79775662502488</v>
      </c>
      <c r="I200">
        <v>6.2195682228190599</v>
      </c>
      <c r="J200">
        <v>-1.0881539318054201</v>
      </c>
      <c r="K200" t="b">
        <v>1</v>
      </c>
      <c r="L200">
        <v>43.38</v>
      </c>
      <c r="M200" t="s">
        <v>92</v>
      </c>
      <c r="N200">
        <v>7.0279328017292402</v>
      </c>
      <c r="O200">
        <v>4.234</v>
      </c>
      <c r="P200">
        <v>1.6379999999999999</v>
      </c>
      <c r="Q200" t="s">
        <v>474</v>
      </c>
      <c r="R200" s="1" t="s">
        <v>1941</v>
      </c>
      <c r="S200">
        <v>0</v>
      </c>
      <c r="T200">
        <v>17090</v>
      </c>
      <c r="U200">
        <v>5120</v>
      </c>
      <c r="V200">
        <v>452</v>
      </c>
      <c r="W200">
        <v>5120</v>
      </c>
      <c r="X200">
        <v>1</v>
      </c>
      <c r="Y200">
        <v>0.13159540209096801</v>
      </c>
      <c r="Z200">
        <v>43.38</v>
      </c>
      <c r="AA200">
        <v>394</v>
      </c>
      <c r="AB200" t="s">
        <v>94</v>
      </c>
      <c r="AC200">
        <v>6.5859375</v>
      </c>
      <c r="AE200">
        <v>0</v>
      </c>
      <c r="AF200">
        <v>43.375</v>
      </c>
      <c r="AG200">
        <v>6.97265625</v>
      </c>
      <c r="AH200">
        <f t="shared" si="12"/>
        <v>36.40234375</v>
      </c>
      <c r="AI200">
        <f t="shared" si="13"/>
        <v>6.2207282913165267</v>
      </c>
      <c r="AJ200">
        <f t="shared" si="14"/>
        <v>0.33683774554245205</v>
      </c>
      <c r="AK200">
        <f t="shared" si="15"/>
        <v>128.77119792542192</v>
      </c>
    </row>
    <row r="201" spans="1:37" x14ac:dyDescent="0.3">
      <c r="A201">
        <v>199</v>
      </c>
      <c r="B201">
        <v>372</v>
      </c>
      <c r="C201" t="s">
        <v>91</v>
      </c>
      <c r="D201">
        <v>1.79362077382451E-2</v>
      </c>
      <c r="E201">
        <v>5120</v>
      </c>
      <c r="F201">
        <v>5120</v>
      </c>
      <c r="G201">
        <v>1</v>
      </c>
      <c r="H201">
        <v>3.0649182147761702</v>
      </c>
      <c r="I201">
        <v>7.6443370317757298</v>
      </c>
      <c r="J201">
        <v>-1.00778805796454</v>
      </c>
      <c r="K201" t="b">
        <v>1</v>
      </c>
      <c r="L201">
        <v>311.8</v>
      </c>
      <c r="M201" t="s">
        <v>92</v>
      </c>
      <c r="N201">
        <v>7.6455741333456304</v>
      </c>
      <c r="O201">
        <v>3.5760000000000001</v>
      </c>
      <c r="P201">
        <v>2.4940000000000002</v>
      </c>
      <c r="Q201" t="s">
        <v>475</v>
      </c>
      <c r="S201">
        <v>0</v>
      </c>
      <c r="T201">
        <v>3764</v>
      </c>
      <c r="U201">
        <v>5120</v>
      </c>
      <c r="V201">
        <v>430</v>
      </c>
      <c r="W201">
        <v>5120</v>
      </c>
      <c r="X201">
        <v>1</v>
      </c>
      <c r="Y201">
        <v>9.95791987444751E-2</v>
      </c>
      <c r="Z201">
        <v>311.8</v>
      </c>
      <c r="AA201">
        <v>12.07</v>
      </c>
      <c r="AB201" t="s">
        <v>94</v>
      </c>
      <c r="AC201">
        <v>17.65625</v>
      </c>
      <c r="AE201">
        <v>6</v>
      </c>
      <c r="AF201">
        <v>311.75</v>
      </c>
      <c r="AG201">
        <v>1.896484375</v>
      </c>
      <c r="AH201">
        <f t="shared" si="12"/>
        <v>309.853515625</v>
      </c>
      <c r="AI201">
        <f t="shared" si="13"/>
        <v>164.38311019567456</v>
      </c>
      <c r="AJ201">
        <f t="shared" si="14"/>
        <v>0.36502550250470045</v>
      </c>
      <c r="AK201">
        <f t="shared" si="15"/>
        <v>854.04991667941226</v>
      </c>
    </row>
    <row r="202" spans="1:37" x14ac:dyDescent="0.3">
      <c r="A202">
        <v>200</v>
      </c>
      <c r="B202">
        <v>373</v>
      </c>
      <c r="C202" t="s">
        <v>91</v>
      </c>
      <c r="D202">
        <v>3.5367637321131601E-2</v>
      </c>
      <c r="E202">
        <v>5120</v>
      </c>
      <c r="F202">
        <v>5120</v>
      </c>
      <c r="G202">
        <v>1</v>
      </c>
      <c r="H202">
        <v>9.1498915008865591</v>
      </c>
      <c r="I202">
        <v>8.2250733657871908</v>
      </c>
      <c r="J202">
        <v>-1.06082953469952</v>
      </c>
      <c r="K202" t="b">
        <v>1</v>
      </c>
      <c r="L202">
        <v>7.92</v>
      </c>
      <c r="M202" t="s">
        <v>92</v>
      </c>
      <c r="N202">
        <v>8.7079934066404494</v>
      </c>
      <c r="O202">
        <v>3.6</v>
      </c>
      <c r="P202">
        <v>0.89900000000000002</v>
      </c>
      <c r="Q202" t="s">
        <v>476</v>
      </c>
      <c r="S202">
        <v>0</v>
      </c>
      <c r="T202">
        <v>3974</v>
      </c>
      <c r="U202">
        <v>5120</v>
      </c>
      <c r="V202">
        <v>40</v>
      </c>
      <c r="W202">
        <v>5120</v>
      </c>
      <c r="X202">
        <v>1</v>
      </c>
      <c r="Y202">
        <v>1.2886109913024799</v>
      </c>
      <c r="Z202">
        <v>7.92</v>
      </c>
      <c r="AA202">
        <v>501.8</v>
      </c>
      <c r="AB202" t="s">
        <v>94</v>
      </c>
      <c r="AC202">
        <v>2.814453125</v>
      </c>
      <c r="AD202" t="s">
        <v>98</v>
      </c>
      <c r="AE202">
        <v>5</v>
      </c>
      <c r="AF202">
        <v>7.921875</v>
      </c>
      <c r="AG202">
        <v>4.640625</v>
      </c>
      <c r="AH202">
        <f t="shared" si="12"/>
        <v>3.28125</v>
      </c>
      <c r="AI202">
        <f t="shared" si="13"/>
        <v>1.707070707070707</v>
      </c>
      <c r="AJ202">
        <f t="shared" si="14"/>
        <v>0.34616853238352452</v>
      </c>
      <c r="AK202">
        <f t="shared" si="15"/>
        <v>22.884445750901627</v>
      </c>
    </row>
    <row r="203" spans="1:37" x14ac:dyDescent="0.3">
      <c r="A203">
        <v>201</v>
      </c>
      <c r="B203">
        <v>374</v>
      </c>
      <c r="C203" t="s">
        <v>91</v>
      </c>
      <c r="D203">
        <v>9.7278978801494907E-3</v>
      </c>
      <c r="E203">
        <v>5120</v>
      </c>
      <c r="F203">
        <v>5120</v>
      </c>
      <c r="G203">
        <v>1</v>
      </c>
      <c r="H203">
        <v>2.6498580505374099</v>
      </c>
      <c r="I203">
        <v>6.2830618620164298</v>
      </c>
      <c r="J203">
        <v>-1.01019903417977</v>
      </c>
      <c r="K203" t="b">
        <v>1</v>
      </c>
      <c r="L203">
        <v>235.4</v>
      </c>
      <c r="M203" t="s">
        <v>92</v>
      </c>
      <c r="N203">
        <v>6.3431082634618301</v>
      </c>
      <c r="O203">
        <v>3.68</v>
      </c>
      <c r="P203">
        <v>2.371</v>
      </c>
      <c r="Q203" t="s">
        <v>477</v>
      </c>
      <c r="S203">
        <v>0</v>
      </c>
      <c r="T203">
        <v>4784</v>
      </c>
      <c r="U203">
        <v>5120</v>
      </c>
      <c r="V203">
        <v>184</v>
      </c>
      <c r="W203">
        <v>5120</v>
      </c>
      <c r="X203">
        <v>1</v>
      </c>
      <c r="Y203">
        <v>0.121961016501289</v>
      </c>
      <c r="Z203">
        <v>235.4</v>
      </c>
      <c r="AA203">
        <v>20.329999999999998</v>
      </c>
      <c r="AB203" t="s">
        <v>94</v>
      </c>
      <c r="AC203">
        <v>15.34375</v>
      </c>
      <c r="AE203">
        <v>5</v>
      </c>
      <c r="AF203">
        <v>235.375</v>
      </c>
      <c r="AG203">
        <v>3.75</v>
      </c>
      <c r="AH203">
        <f t="shared" si="12"/>
        <v>231.625</v>
      </c>
      <c r="AI203">
        <f t="shared" si="13"/>
        <v>62.766666666666666</v>
      </c>
      <c r="AJ203">
        <f t="shared" si="14"/>
        <v>0.36414649475938449</v>
      </c>
      <c r="AK203">
        <f t="shared" si="15"/>
        <v>646.37447672131987</v>
      </c>
    </row>
    <row r="204" spans="1:37" x14ac:dyDescent="0.3">
      <c r="A204">
        <v>202</v>
      </c>
      <c r="B204">
        <v>375</v>
      </c>
      <c r="C204" t="s">
        <v>91</v>
      </c>
      <c r="D204">
        <v>2.0428268208564301E-2</v>
      </c>
      <c r="E204">
        <v>5120</v>
      </c>
      <c r="F204">
        <v>5120</v>
      </c>
      <c r="G204">
        <v>1</v>
      </c>
      <c r="H204">
        <v>7.1393697278647901</v>
      </c>
      <c r="I204">
        <v>7.2578944206125398</v>
      </c>
      <c r="J204">
        <v>-1.06645514586838</v>
      </c>
      <c r="K204" t="b">
        <v>1</v>
      </c>
      <c r="L204">
        <v>10.4</v>
      </c>
      <c r="M204" t="s">
        <v>92</v>
      </c>
      <c r="N204">
        <v>7.3154554874013504</v>
      </c>
      <c r="O204">
        <v>3.5640000000000001</v>
      </c>
      <c r="P204">
        <v>1.0169999999999999</v>
      </c>
      <c r="Q204" t="s">
        <v>478</v>
      </c>
      <c r="S204">
        <v>0</v>
      </c>
      <c r="T204">
        <v>3662</v>
      </c>
      <c r="U204">
        <v>5120</v>
      </c>
      <c r="V204">
        <v>116</v>
      </c>
      <c r="W204">
        <v>5120</v>
      </c>
      <c r="X204">
        <v>1</v>
      </c>
      <c r="Y204">
        <v>0.57002616890490299</v>
      </c>
      <c r="Z204">
        <v>10.4</v>
      </c>
      <c r="AA204">
        <v>352.2</v>
      </c>
      <c r="AB204" t="s">
        <v>94</v>
      </c>
      <c r="AC204">
        <v>3.224609375</v>
      </c>
      <c r="AD204" t="s">
        <v>98</v>
      </c>
      <c r="AE204">
        <v>5</v>
      </c>
      <c r="AF204">
        <v>10.3984375</v>
      </c>
      <c r="AG204">
        <v>2.998046875</v>
      </c>
      <c r="AH204">
        <f t="shared" si="12"/>
        <v>7.400390625</v>
      </c>
      <c r="AI204">
        <f t="shared" si="13"/>
        <v>3.4684039087947882</v>
      </c>
      <c r="AJ204">
        <f t="shared" si="14"/>
        <v>0.34422659024858698</v>
      </c>
      <c r="AK204">
        <f t="shared" si="15"/>
        <v>30.208118125013687</v>
      </c>
    </row>
    <row r="205" spans="1:37" x14ac:dyDescent="0.3">
      <c r="A205">
        <v>203</v>
      </c>
      <c r="B205">
        <v>378</v>
      </c>
      <c r="C205" t="s">
        <v>91</v>
      </c>
      <c r="D205">
        <v>1.1515328408061401E-2</v>
      </c>
      <c r="E205">
        <v>5120</v>
      </c>
      <c r="F205">
        <v>20480</v>
      </c>
      <c r="G205">
        <v>4</v>
      </c>
      <c r="H205">
        <v>3.0985551181278299</v>
      </c>
      <c r="I205">
        <v>8.1458109160157495</v>
      </c>
      <c r="J205">
        <v>-1.0744917332524699</v>
      </c>
      <c r="K205" t="b">
        <v>1</v>
      </c>
      <c r="L205">
        <v>425.5</v>
      </c>
      <c r="M205" t="s">
        <v>92</v>
      </c>
      <c r="N205">
        <v>8.1645977614827494</v>
      </c>
      <c r="O205">
        <v>4.3319999999999999</v>
      </c>
      <c r="P205">
        <v>2.629</v>
      </c>
      <c r="Q205" t="s">
        <v>479</v>
      </c>
      <c r="S205">
        <v>0</v>
      </c>
      <c r="T205">
        <v>21550</v>
      </c>
      <c r="U205">
        <v>5120</v>
      </c>
      <c r="V205">
        <v>615</v>
      </c>
      <c r="W205">
        <v>5120</v>
      </c>
      <c r="X205">
        <v>1</v>
      </c>
      <c r="Y205">
        <v>8.4621909786817801E-2</v>
      </c>
      <c r="Z205">
        <v>425.5</v>
      </c>
      <c r="AA205">
        <v>50.66</v>
      </c>
      <c r="AB205" t="s">
        <v>94</v>
      </c>
      <c r="AC205">
        <v>20.625</v>
      </c>
      <c r="AE205">
        <v>0</v>
      </c>
      <c r="AF205">
        <v>425.5</v>
      </c>
      <c r="AG205">
        <v>7.45703125</v>
      </c>
      <c r="AH205">
        <f t="shared" si="12"/>
        <v>418.04296875</v>
      </c>
      <c r="AI205">
        <f t="shared" si="13"/>
        <v>57.060240963855421</v>
      </c>
      <c r="AJ205">
        <f t="shared" si="14"/>
        <v>0.34147126969308228</v>
      </c>
      <c r="AK205">
        <f t="shared" si="15"/>
        <v>1246.0784779417711</v>
      </c>
    </row>
    <row r="206" spans="1:37" x14ac:dyDescent="0.3">
      <c r="A206">
        <v>204</v>
      </c>
      <c r="B206">
        <v>379</v>
      </c>
      <c r="C206" t="s">
        <v>91</v>
      </c>
      <c r="D206">
        <v>1.5477760964400299E-2</v>
      </c>
      <c r="E206">
        <v>5120</v>
      </c>
      <c r="F206">
        <v>20480</v>
      </c>
      <c r="G206">
        <v>4</v>
      </c>
      <c r="H206">
        <v>4.0190286638277799</v>
      </c>
      <c r="I206">
        <v>6.4838235865659097</v>
      </c>
      <c r="J206">
        <v>-1.0897612492822299</v>
      </c>
      <c r="K206" t="b">
        <v>1</v>
      </c>
      <c r="L206">
        <v>41.03</v>
      </c>
      <c r="M206" t="s">
        <v>92</v>
      </c>
      <c r="N206">
        <v>7.3155023617730102</v>
      </c>
      <c r="O206">
        <v>4.2460000000000004</v>
      </c>
      <c r="P206">
        <v>1.613</v>
      </c>
      <c r="Q206" t="s">
        <v>480</v>
      </c>
      <c r="R206" s="1" t="s">
        <v>1941</v>
      </c>
      <c r="S206">
        <v>0</v>
      </c>
      <c r="T206">
        <v>17660</v>
      </c>
      <c r="U206">
        <v>5120</v>
      </c>
      <c r="V206">
        <v>363</v>
      </c>
      <c r="W206">
        <v>5120</v>
      </c>
      <c r="X206">
        <v>1</v>
      </c>
      <c r="Y206">
        <v>0.15845791015928701</v>
      </c>
      <c r="Z206">
        <v>41.03</v>
      </c>
      <c r="AA206">
        <v>430.5</v>
      </c>
      <c r="AB206" t="s">
        <v>94</v>
      </c>
      <c r="AC206">
        <v>6.40625</v>
      </c>
      <c r="AE206">
        <v>0</v>
      </c>
      <c r="AF206">
        <v>41.03125</v>
      </c>
      <c r="AG206">
        <v>7.7578125</v>
      </c>
      <c r="AH206">
        <f t="shared" si="12"/>
        <v>33.2734375</v>
      </c>
      <c r="AI206">
        <f t="shared" si="13"/>
        <v>5.2890231621349448</v>
      </c>
      <c r="AJ206">
        <f t="shared" si="14"/>
        <v>0.33629677521918494</v>
      </c>
      <c r="AK206">
        <f t="shared" si="15"/>
        <v>122.00904981398484</v>
      </c>
    </row>
    <row r="207" spans="1:37" x14ac:dyDescent="0.3">
      <c r="A207">
        <v>205</v>
      </c>
      <c r="B207">
        <v>383</v>
      </c>
      <c r="C207" t="s">
        <v>91</v>
      </c>
      <c r="D207">
        <v>2.0915476526180799E-2</v>
      </c>
      <c r="E207">
        <v>5120</v>
      </c>
      <c r="F207">
        <v>5120</v>
      </c>
      <c r="G207">
        <v>1</v>
      </c>
      <c r="H207">
        <v>3.1672932677918202</v>
      </c>
      <c r="I207">
        <v>8.2275391526623594</v>
      </c>
      <c r="J207">
        <v>-1.0005551293188599</v>
      </c>
      <c r="K207" t="b">
        <v>1</v>
      </c>
      <c r="L207">
        <v>395.8</v>
      </c>
      <c r="M207" t="s">
        <v>92</v>
      </c>
      <c r="N207">
        <v>8.2276250044015597</v>
      </c>
      <c r="O207">
        <v>3.5920000000000001</v>
      </c>
      <c r="P207">
        <v>2.5979999999999999</v>
      </c>
      <c r="Q207" t="s">
        <v>481</v>
      </c>
      <c r="S207">
        <v>0</v>
      </c>
      <c r="T207">
        <v>3904</v>
      </c>
      <c r="U207">
        <v>5120</v>
      </c>
      <c r="V207">
        <v>425</v>
      </c>
      <c r="W207">
        <v>5120</v>
      </c>
      <c r="X207">
        <v>1</v>
      </c>
      <c r="Y207">
        <v>0.105129165468185</v>
      </c>
      <c r="Z207">
        <v>395.8</v>
      </c>
      <c r="AA207">
        <v>9.8699999999999992</v>
      </c>
      <c r="AB207" t="s">
        <v>94</v>
      </c>
      <c r="AC207">
        <v>19.890625</v>
      </c>
      <c r="AE207">
        <v>5</v>
      </c>
      <c r="AF207">
        <v>395.75</v>
      </c>
      <c r="AG207">
        <v>1.974609375</v>
      </c>
      <c r="AH207">
        <f t="shared" si="12"/>
        <v>393.775390625</v>
      </c>
      <c r="AI207">
        <f t="shared" si="13"/>
        <v>200.41938674579623</v>
      </c>
      <c r="AJ207">
        <f t="shared" si="14"/>
        <v>0.3676752771817936</v>
      </c>
      <c r="AK207">
        <f t="shared" si="15"/>
        <v>1076.3573853357705</v>
      </c>
    </row>
    <row r="208" spans="1:37" x14ac:dyDescent="0.3">
      <c r="A208">
        <v>206</v>
      </c>
      <c r="B208">
        <v>384</v>
      </c>
      <c r="C208" t="s">
        <v>91</v>
      </c>
      <c r="D208">
        <v>3.4071911477562097E-2</v>
      </c>
      <c r="E208">
        <v>5120</v>
      </c>
      <c r="F208">
        <v>5120</v>
      </c>
      <c r="G208">
        <v>1</v>
      </c>
      <c r="H208">
        <v>12.7711418492047</v>
      </c>
      <c r="I208">
        <v>12.047776392902099</v>
      </c>
      <c r="J208">
        <v>-1.0600258759611101</v>
      </c>
      <c r="K208" t="b">
        <v>1</v>
      </c>
      <c r="L208">
        <v>8.7799999999999994</v>
      </c>
      <c r="M208" t="s">
        <v>92</v>
      </c>
      <c r="N208">
        <v>12.133905470811699</v>
      </c>
      <c r="O208">
        <v>3.6269999999999998</v>
      </c>
      <c r="P208">
        <v>0.94340000000000002</v>
      </c>
      <c r="Q208" t="s">
        <v>482</v>
      </c>
      <c r="S208">
        <v>0</v>
      </c>
      <c r="T208">
        <v>4244</v>
      </c>
      <c r="U208">
        <v>5120</v>
      </c>
      <c r="V208">
        <v>27</v>
      </c>
      <c r="W208">
        <v>5120</v>
      </c>
      <c r="X208">
        <v>1</v>
      </c>
      <c r="Y208">
        <v>2.2653573051025302</v>
      </c>
      <c r="Z208">
        <v>8.7799999999999994</v>
      </c>
      <c r="AA208">
        <v>483.2</v>
      </c>
      <c r="AB208" t="s">
        <v>94</v>
      </c>
      <c r="AC208">
        <v>2.962890625</v>
      </c>
      <c r="AD208" t="s">
        <v>98</v>
      </c>
      <c r="AE208">
        <v>5</v>
      </c>
      <c r="AF208">
        <v>8.78125</v>
      </c>
      <c r="AG208">
        <v>5.35546875</v>
      </c>
      <c r="AH208">
        <f t="shared" si="12"/>
        <v>3.42578125</v>
      </c>
      <c r="AI208">
        <f t="shared" si="13"/>
        <v>1.6396790663749088</v>
      </c>
      <c r="AJ208">
        <f t="shared" si="14"/>
        <v>0.34644684556896937</v>
      </c>
      <c r="AK208">
        <f t="shared" si="15"/>
        <v>25.34660110868829</v>
      </c>
    </row>
    <row r="209" spans="1:37" x14ac:dyDescent="0.3">
      <c r="A209">
        <v>207</v>
      </c>
      <c r="B209">
        <v>385</v>
      </c>
      <c r="C209" t="s">
        <v>91</v>
      </c>
      <c r="D209">
        <v>1.38696145628017E-2</v>
      </c>
      <c r="E209">
        <v>5120</v>
      </c>
      <c r="F209">
        <v>5120</v>
      </c>
      <c r="G209">
        <v>1</v>
      </c>
      <c r="H209">
        <v>2.5194165623928999</v>
      </c>
      <c r="I209">
        <v>5.9048825681083699</v>
      </c>
      <c r="J209">
        <v>-1.0085917167029499</v>
      </c>
      <c r="K209" t="b">
        <v>1</v>
      </c>
      <c r="L209">
        <v>220.4</v>
      </c>
      <c r="M209" t="s">
        <v>92</v>
      </c>
      <c r="N209">
        <v>6.0386923890165898</v>
      </c>
      <c r="O209">
        <v>3.7050000000000001</v>
      </c>
      <c r="P209">
        <v>2.3439999999999999</v>
      </c>
      <c r="Q209" t="s">
        <v>483</v>
      </c>
      <c r="S209">
        <v>0</v>
      </c>
      <c r="T209">
        <v>5060</v>
      </c>
      <c r="U209">
        <v>5120</v>
      </c>
      <c r="V209">
        <v>125</v>
      </c>
      <c r="W209">
        <v>5120</v>
      </c>
      <c r="X209">
        <v>1</v>
      </c>
      <c r="Y209">
        <v>0.13590074878598299</v>
      </c>
      <c r="Z209">
        <v>220.4</v>
      </c>
      <c r="AA209">
        <v>22.95</v>
      </c>
      <c r="AB209" t="s">
        <v>94</v>
      </c>
      <c r="AC209">
        <v>14.84375</v>
      </c>
      <c r="AE209">
        <v>7</v>
      </c>
      <c r="AF209">
        <v>220.375</v>
      </c>
      <c r="AG209">
        <v>4.76953125</v>
      </c>
      <c r="AH209">
        <f t="shared" si="12"/>
        <v>215.60546875</v>
      </c>
      <c r="AI209">
        <f t="shared" si="13"/>
        <v>46.204750204750205</v>
      </c>
      <c r="AJ209">
        <f t="shared" si="14"/>
        <v>0.36473226441732848</v>
      </c>
      <c r="AK209">
        <f t="shared" si="15"/>
        <v>604.2103249408334</v>
      </c>
    </row>
    <row r="210" spans="1:37" x14ac:dyDescent="0.3">
      <c r="A210">
        <v>208</v>
      </c>
      <c r="B210">
        <v>386</v>
      </c>
      <c r="C210" t="s">
        <v>91</v>
      </c>
      <c r="D210">
        <v>2.5191371512404599E-2</v>
      </c>
      <c r="E210">
        <v>5120</v>
      </c>
      <c r="F210">
        <v>5120</v>
      </c>
      <c r="G210">
        <v>1</v>
      </c>
      <c r="H210">
        <v>8.9671365385832793</v>
      </c>
      <c r="I210">
        <v>8.9364871461174094</v>
      </c>
      <c r="J210">
        <v>-1.0680624633452001</v>
      </c>
      <c r="K210" t="b">
        <v>1</v>
      </c>
      <c r="L210">
        <v>9.92</v>
      </c>
      <c r="M210" t="s">
        <v>92</v>
      </c>
      <c r="N210">
        <v>8.9471030528018094</v>
      </c>
      <c r="O210">
        <v>3.5859999999999999</v>
      </c>
      <c r="P210">
        <v>0.99660000000000004</v>
      </c>
      <c r="Q210" t="s">
        <v>484</v>
      </c>
      <c r="S210">
        <v>0</v>
      </c>
      <c r="T210">
        <v>3856</v>
      </c>
      <c r="U210">
        <v>5120</v>
      </c>
      <c r="V210">
        <v>70</v>
      </c>
      <c r="W210">
        <v>5120</v>
      </c>
      <c r="X210">
        <v>1</v>
      </c>
      <c r="Y210">
        <v>0.95225495253881198</v>
      </c>
      <c r="Z210">
        <v>9.92</v>
      </c>
      <c r="AA210">
        <v>388.8</v>
      </c>
      <c r="AB210" t="s">
        <v>94</v>
      </c>
      <c r="AC210">
        <v>3.150390625</v>
      </c>
      <c r="AD210" t="s">
        <v>98</v>
      </c>
      <c r="AE210">
        <v>5</v>
      </c>
      <c r="AF210">
        <v>9.921875</v>
      </c>
      <c r="AG210">
        <v>3.36328125</v>
      </c>
      <c r="AH210">
        <f t="shared" si="12"/>
        <v>6.55859375</v>
      </c>
      <c r="AI210">
        <f t="shared" si="13"/>
        <v>2.9500580720092917</v>
      </c>
      <c r="AJ210">
        <f t="shared" si="14"/>
        <v>0.34367375324540256</v>
      </c>
      <c r="AK210">
        <f t="shared" si="15"/>
        <v>28.870039990849165</v>
      </c>
    </row>
    <row r="211" spans="1:37" x14ac:dyDescent="0.3">
      <c r="A211">
        <v>209</v>
      </c>
      <c r="B211">
        <v>389</v>
      </c>
      <c r="C211" t="s">
        <v>91</v>
      </c>
      <c r="D211">
        <v>1.2361427669450999E-2</v>
      </c>
      <c r="E211">
        <v>5120</v>
      </c>
      <c r="F211">
        <v>20480</v>
      </c>
      <c r="G211">
        <v>4</v>
      </c>
      <c r="H211">
        <v>3.1173500821363498</v>
      </c>
      <c r="I211">
        <v>8.2500182837788305</v>
      </c>
      <c r="J211">
        <v>-1.0752953919908801</v>
      </c>
      <c r="K211" t="b">
        <v>1</v>
      </c>
      <c r="L211">
        <v>443</v>
      </c>
      <c r="M211" t="s">
        <v>92</v>
      </c>
      <c r="N211">
        <v>8.2659932860956804</v>
      </c>
      <c r="O211">
        <v>4.3479999999999999</v>
      </c>
      <c r="P211">
        <v>2.6459999999999999</v>
      </c>
      <c r="Q211" t="s">
        <v>485</v>
      </c>
      <c r="S211">
        <v>0</v>
      </c>
      <c r="T211">
        <v>22190</v>
      </c>
      <c r="U211">
        <v>5120</v>
      </c>
      <c r="V211">
        <v>638</v>
      </c>
      <c r="W211">
        <v>5120</v>
      </c>
      <c r="X211">
        <v>1</v>
      </c>
      <c r="Y211">
        <v>8.3826692488411805E-2</v>
      </c>
      <c r="Z211">
        <v>443</v>
      </c>
      <c r="AA211">
        <v>50.1</v>
      </c>
      <c r="AB211" t="s">
        <v>94</v>
      </c>
      <c r="AC211">
        <v>21.046875</v>
      </c>
      <c r="AE211">
        <v>0</v>
      </c>
      <c r="AF211">
        <v>443</v>
      </c>
      <c r="AG211">
        <v>7.53125</v>
      </c>
      <c r="AH211">
        <f t="shared" si="12"/>
        <v>435.46875</v>
      </c>
      <c r="AI211">
        <f t="shared" si="13"/>
        <v>58.821576763485474</v>
      </c>
      <c r="AJ211">
        <f t="shared" si="14"/>
        <v>0.34119695356631791</v>
      </c>
      <c r="AK211">
        <f t="shared" si="15"/>
        <v>1298.3703264920705</v>
      </c>
    </row>
    <row r="212" spans="1:37" x14ac:dyDescent="0.3">
      <c r="A212">
        <v>210</v>
      </c>
      <c r="B212">
        <v>390</v>
      </c>
      <c r="C212" t="s">
        <v>91</v>
      </c>
      <c r="D212">
        <v>1.25950581390424E-2</v>
      </c>
      <c r="E212">
        <v>5120</v>
      </c>
      <c r="F212">
        <v>20480</v>
      </c>
      <c r="G212">
        <v>4</v>
      </c>
      <c r="H212">
        <v>4.0499464561675902</v>
      </c>
      <c r="I212">
        <v>6.3517714927784699</v>
      </c>
      <c r="J212">
        <v>-1.0897612492822299</v>
      </c>
      <c r="K212" t="b">
        <v>1</v>
      </c>
      <c r="L212">
        <v>37.03</v>
      </c>
      <c r="M212" t="s">
        <v>92</v>
      </c>
      <c r="N212">
        <v>7.3443800351460702</v>
      </c>
      <c r="O212">
        <v>4.258</v>
      </c>
      <c r="P212">
        <v>1.5680000000000001</v>
      </c>
      <c r="Q212" t="s">
        <v>486</v>
      </c>
      <c r="R212" s="1" t="s">
        <v>1941</v>
      </c>
      <c r="S212">
        <v>0</v>
      </c>
      <c r="T212">
        <v>18140</v>
      </c>
      <c r="U212">
        <v>5120</v>
      </c>
      <c r="V212">
        <v>458</v>
      </c>
      <c r="W212">
        <v>5120</v>
      </c>
      <c r="X212">
        <v>1</v>
      </c>
      <c r="Y212">
        <v>0.142514638683398</v>
      </c>
      <c r="Z212">
        <v>37.03</v>
      </c>
      <c r="AA212">
        <v>490</v>
      </c>
      <c r="AB212" t="s">
        <v>94</v>
      </c>
      <c r="AC212">
        <v>6.0859375</v>
      </c>
      <c r="AE212">
        <v>0</v>
      </c>
      <c r="AF212">
        <v>37.03125</v>
      </c>
      <c r="AG212">
        <v>7.359375</v>
      </c>
      <c r="AH212">
        <f t="shared" si="12"/>
        <v>29.671875</v>
      </c>
      <c r="AI212">
        <f t="shared" si="13"/>
        <v>5.031847133757962</v>
      </c>
      <c r="AJ212">
        <f t="shared" si="14"/>
        <v>0.33629677521918494</v>
      </c>
      <c r="AK212">
        <f t="shared" si="15"/>
        <v>110.11479362495967</v>
      </c>
    </row>
    <row r="213" spans="1:37" x14ac:dyDescent="0.3">
      <c r="A213">
        <v>211</v>
      </c>
      <c r="B213">
        <v>394</v>
      </c>
      <c r="C213" t="s">
        <v>91</v>
      </c>
      <c r="D213">
        <v>3.04774181172488E-2</v>
      </c>
      <c r="E213">
        <v>5120</v>
      </c>
      <c r="F213">
        <v>5120</v>
      </c>
      <c r="G213">
        <v>1</v>
      </c>
      <c r="H213">
        <v>3.1343550993376499</v>
      </c>
      <c r="I213">
        <v>8.4847972025038896</v>
      </c>
      <c r="J213">
        <v>-0.98769658950432904</v>
      </c>
      <c r="K213" t="b">
        <v>1</v>
      </c>
      <c r="L213">
        <v>510.5</v>
      </c>
      <c r="M213" t="s">
        <v>92</v>
      </c>
      <c r="N213">
        <v>8.4882978710587302</v>
      </c>
      <c r="O213">
        <v>3.6110000000000002</v>
      </c>
      <c r="P213">
        <v>2.7069999999999999</v>
      </c>
      <c r="Q213" t="s">
        <v>487</v>
      </c>
      <c r="S213">
        <v>0</v>
      </c>
      <c r="T213">
        <v>4088</v>
      </c>
      <c r="U213">
        <v>5120</v>
      </c>
      <c r="V213">
        <v>525</v>
      </c>
      <c r="W213">
        <v>5120</v>
      </c>
      <c r="X213">
        <v>1</v>
      </c>
      <c r="Y213">
        <v>9.3150893358379103E-2</v>
      </c>
      <c r="Z213">
        <v>510.5</v>
      </c>
      <c r="AA213">
        <v>8.01</v>
      </c>
      <c r="AB213" t="s">
        <v>94</v>
      </c>
      <c r="AC213">
        <v>22.59375</v>
      </c>
      <c r="AE213">
        <v>5</v>
      </c>
      <c r="AF213">
        <v>510.5</v>
      </c>
      <c r="AG213">
        <v>1.77734375</v>
      </c>
      <c r="AH213">
        <f t="shared" si="12"/>
        <v>508.72265625</v>
      </c>
      <c r="AI213">
        <f t="shared" si="13"/>
        <v>287.22637362637363</v>
      </c>
      <c r="AJ213">
        <f t="shared" si="14"/>
        <v>0.37243357116658943</v>
      </c>
      <c r="AK213">
        <f t="shared" si="15"/>
        <v>1370.7142414711413</v>
      </c>
    </row>
    <row r="214" spans="1:37" x14ac:dyDescent="0.3">
      <c r="A214">
        <v>212</v>
      </c>
      <c r="B214">
        <v>395</v>
      </c>
      <c r="C214" t="s">
        <v>91</v>
      </c>
      <c r="D214">
        <v>6.1676441738354598E-2</v>
      </c>
      <c r="E214">
        <v>5120</v>
      </c>
      <c r="F214">
        <v>5120</v>
      </c>
      <c r="G214">
        <v>1</v>
      </c>
      <c r="H214">
        <v>7.8177591957084998</v>
      </c>
      <c r="I214">
        <v>6.7183868088119896</v>
      </c>
      <c r="J214">
        <v>-1.06082953469952</v>
      </c>
      <c r="K214" t="b">
        <v>1</v>
      </c>
      <c r="L214">
        <v>7.234</v>
      </c>
      <c r="M214" t="s">
        <v>92</v>
      </c>
      <c r="N214">
        <v>7.7968075188939503</v>
      </c>
      <c r="O214">
        <v>3.621</v>
      </c>
      <c r="P214">
        <v>0.85940000000000005</v>
      </c>
      <c r="Q214" t="s">
        <v>488</v>
      </c>
      <c r="S214">
        <v>0</v>
      </c>
      <c r="T214">
        <v>4172</v>
      </c>
      <c r="U214">
        <v>5120</v>
      </c>
      <c r="V214">
        <v>69</v>
      </c>
      <c r="W214">
        <v>5120</v>
      </c>
      <c r="X214">
        <v>1</v>
      </c>
      <c r="Y214">
        <v>0.820761756908715</v>
      </c>
      <c r="Z214">
        <v>7.234</v>
      </c>
      <c r="AA214">
        <v>576.5</v>
      </c>
      <c r="AB214" t="s">
        <v>94</v>
      </c>
      <c r="AC214">
        <v>2.689453125</v>
      </c>
      <c r="AD214" t="s">
        <v>98</v>
      </c>
      <c r="AE214">
        <v>4</v>
      </c>
      <c r="AF214">
        <v>7.234375</v>
      </c>
      <c r="AG214">
        <v>4.55859375</v>
      </c>
      <c r="AH214">
        <f t="shared" si="12"/>
        <v>2.67578125</v>
      </c>
      <c r="AI214">
        <f t="shared" si="13"/>
        <v>1.5869751499571552</v>
      </c>
      <c r="AJ214">
        <f t="shared" si="14"/>
        <v>0.34616853238352452</v>
      </c>
      <c r="AK214">
        <f t="shared" si="15"/>
        <v>20.89841890072476</v>
      </c>
    </row>
    <row r="215" spans="1:37" x14ac:dyDescent="0.3">
      <c r="A215">
        <v>213</v>
      </c>
      <c r="B215">
        <v>396</v>
      </c>
      <c r="C215" t="s">
        <v>91</v>
      </c>
      <c r="D215">
        <v>2.0963920879343699E-2</v>
      </c>
      <c r="E215">
        <v>5120</v>
      </c>
      <c r="F215">
        <v>5120</v>
      </c>
      <c r="G215">
        <v>1</v>
      </c>
      <c r="H215">
        <v>2.3318691588112301</v>
      </c>
      <c r="I215">
        <v>5.5791791397339203</v>
      </c>
      <c r="J215">
        <v>-1.0013587880572701</v>
      </c>
      <c r="K215" t="b">
        <v>1</v>
      </c>
      <c r="L215">
        <v>247.1</v>
      </c>
      <c r="M215" t="s">
        <v>92</v>
      </c>
      <c r="N215">
        <v>5.80852677001337</v>
      </c>
      <c r="O215">
        <v>3.738</v>
      </c>
      <c r="P215">
        <v>2.3929999999999998</v>
      </c>
      <c r="Q215" t="s">
        <v>489</v>
      </c>
      <c r="S215">
        <v>0</v>
      </c>
      <c r="T215">
        <v>5476</v>
      </c>
      <c r="U215">
        <v>5120</v>
      </c>
      <c r="V215">
        <v>101</v>
      </c>
      <c r="W215">
        <v>5120</v>
      </c>
      <c r="X215">
        <v>1</v>
      </c>
      <c r="Y215">
        <v>0.13252593455108699</v>
      </c>
      <c r="Z215">
        <v>247.1</v>
      </c>
      <c r="AA215">
        <v>22.16</v>
      </c>
      <c r="AB215" t="s">
        <v>94</v>
      </c>
      <c r="AC215">
        <v>15.71875</v>
      </c>
      <c r="AE215">
        <v>6</v>
      </c>
      <c r="AF215">
        <v>247.125</v>
      </c>
      <c r="AG215">
        <v>5.421875</v>
      </c>
      <c r="AH215">
        <f t="shared" si="12"/>
        <v>241.703125</v>
      </c>
      <c r="AI215">
        <f t="shared" si="13"/>
        <v>45.579250720461097</v>
      </c>
      <c r="AJ215">
        <f t="shared" si="14"/>
        <v>0.36737991043531981</v>
      </c>
      <c r="AK215">
        <f t="shared" si="15"/>
        <v>672.66879048223939</v>
      </c>
    </row>
    <row r="216" spans="1:37" x14ac:dyDescent="0.3">
      <c r="A216">
        <v>214</v>
      </c>
      <c r="B216">
        <v>397</v>
      </c>
      <c r="C216" t="s">
        <v>91</v>
      </c>
      <c r="D216">
        <v>3.6891621196087798E-2</v>
      </c>
      <c r="E216">
        <v>5120</v>
      </c>
      <c r="F216">
        <v>5120</v>
      </c>
      <c r="G216">
        <v>1</v>
      </c>
      <c r="H216">
        <v>8.3326395166352896</v>
      </c>
      <c r="I216">
        <v>8.0681758601014604</v>
      </c>
      <c r="J216">
        <v>-1.0680624633452001</v>
      </c>
      <c r="K216" t="b">
        <v>1</v>
      </c>
      <c r="L216">
        <v>9.3000000000000007</v>
      </c>
      <c r="M216" t="s">
        <v>92</v>
      </c>
      <c r="N216">
        <v>8.1026758777739705</v>
      </c>
      <c r="O216">
        <v>3.58</v>
      </c>
      <c r="P216">
        <v>0.96830000000000005</v>
      </c>
      <c r="Q216" t="s">
        <v>490</v>
      </c>
      <c r="S216">
        <v>0</v>
      </c>
      <c r="T216">
        <v>3802</v>
      </c>
      <c r="U216">
        <v>5120</v>
      </c>
      <c r="V216">
        <v>78</v>
      </c>
      <c r="W216">
        <v>5120</v>
      </c>
      <c r="X216">
        <v>1</v>
      </c>
      <c r="Y216">
        <v>0.83025793243472701</v>
      </c>
      <c r="Z216">
        <v>9.3000000000000007</v>
      </c>
      <c r="AA216">
        <v>409</v>
      </c>
      <c r="AB216" t="s">
        <v>94</v>
      </c>
      <c r="AC216">
        <v>3.048828125</v>
      </c>
      <c r="AD216" t="s">
        <v>98</v>
      </c>
      <c r="AE216">
        <v>4</v>
      </c>
      <c r="AF216">
        <v>9.296875</v>
      </c>
      <c r="AG216">
        <v>3.298828125</v>
      </c>
      <c r="AH216">
        <f t="shared" si="12"/>
        <v>5.998046875</v>
      </c>
      <c r="AI216">
        <f t="shared" si="13"/>
        <v>2.8182356423919477</v>
      </c>
      <c r="AJ216">
        <f t="shared" si="14"/>
        <v>0.34367375324540256</v>
      </c>
      <c r="AK216">
        <f t="shared" si="15"/>
        <v>27.051454794575204</v>
      </c>
    </row>
    <row r="217" spans="1:37" x14ac:dyDescent="0.3">
      <c r="A217">
        <v>215</v>
      </c>
      <c r="B217">
        <v>400</v>
      </c>
      <c r="C217" t="s">
        <v>91</v>
      </c>
      <c r="D217">
        <v>1.35038161274686E-2</v>
      </c>
      <c r="E217">
        <v>5120</v>
      </c>
      <c r="F217">
        <v>20480</v>
      </c>
      <c r="G217">
        <v>4</v>
      </c>
      <c r="H217">
        <v>3.1524568900045402</v>
      </c>
      <c r="I217">
        <v>8.3613993293479894</v>
      </c>
      <c r="J217">
        <v>-1.07609905072928</v>
      </c>
      <c r="K217" t="b">
        <v>1</v>
      </c>
      <c r="L217">
        <v>449</v>
      </c>
      <c r="M217" t="s">
        <v>92</v>
      </c>
      <c r="N217">
        <v>8.3749097172665792</v>
      </c>
      <c r="O217">
        <v>4.3550000000000004</v>
      </c>
      <c r="P217">
        <v>2.6520000000000001</v>
      </c>
      <c r="Q217" t="s">
        <v>491</v>
      </c>
      <c r="S217">
        <v>0</v>
      </c>
      <c r="T217">
        <v>22750</v>
      </c>
      <c r="U217">
        <v>5120</v>
      </c>
      <c r="V217">
        <v>656</v>
      </c>
      <c r="W217">
        <v>5120</v>
      </c>
      <c r="X217">
        <v>1</v>
      </c>
      <c r="Y217">
        <v>8.4039322453764706E-2</v>
      </c>
      <c r="Z217">
        <v>449</v>
      </c>
      <c r="AA217">
        <v>50.7</v>
      </c>
      <c r="AB217" t="s">
        <v>94</v>
      </c>
      <c r="AC217">
        <v>21.1875</v>
      </c>
      <c r="AE217">
        <v>0</v>
      </c>
      <c r="AF217">
        <v>449</v>
      </c>
      <c r="AG217">
        <v>7.62890625</v>
      </c>
      <c r="AH217">
        <f t="shared" si="12"/>
        <v>441.37109375</v>
      </c>
      <c r="AI217">
        <f t="shared" si="13"/>
        <v>58.855094726062468</v>
      </c>
      <c r="AJ217">
        <f t="shared" si="14"/>
        <v>0.34092285780754722</v>
      </c>
      <c r="AK217">
        <f t="shared" si="15"/>
        <v>1317.0134818401143</v>
      </c>
    </row>
    <row r="218" spans="1:37" x14ac:dyDescent="0.3">
      <c r="A218">
        <v>216</v>
      </c>
      <c r="B218">
        <v>401</v>
      </c>
      <c r="C218" t="s">
        <v>91</v>
      </c>
      <c r="D218">
        <v>1.3206172482451199E-2</v>
      </c>
      <c r="E218">
        <v>5120</v>
      </c>
      <c r="F218">
        <v>20480</v>
      </c>
      <c r="G218">
        <v>4</v>
      </c>
      <c r="H218">
        <v>4.1053487657412804</v>
      </c>
      <c r="I218">
        <v>6.3143792051196499</v>
      </c>
      <c r="J218">
        <v>-1.0897612492822299</v>
      </c>
      <c r="K218" t="b">
        <v>1</v>
      </c>
      <c r="L218">
        <v>34.5</v>
      </c>
      <c r="M218" t="s">
        <v>92</v>
      </c>
      <c r="N218">
        <v>7.4137957589056702</v>
      </c>
      <c r="O218">
        <v>4.2699999999999996</v>
      </c>
      <c r="P218">
        <v>1.538</v>
      </c>
      <c r="Q218" t="s">
        <v>492</v>
      </c>
      <c r="R218" s="1" t="s">
        <v>1941</v>
      </c>
      <c r="S218">
        <v>0</v>
      </c>
      <c r="T218">
        <v>18610</v>
      </c>
      <c r="U218">
        <v>5120</v>
      </c>
      <c r="V218">
        <v>429</v>
      </c>
      <c r="W218">
        <v>5120</v>
      </c>
      <c r="X218">
        <v>1</v>
      </c>
      <c r="Y218">
        <v>0.14992765121488799</v>
      </c>
      <c r="Z218">
        <v>34.5</v>
      </c>
      <c r="AA218">
        <v>539.5</v>
      </c>
      <c r="AB218" t="s">
        <v>94</v>
      </c>
      <c r="AC218">
        <v>5.875</v>
      </c>
      <c r="AE218">
        <v>0</v>
      </c>
      <c r="AF218">
        <v>34.5</v>
      </c>
      <c r="AG218">
        <v>7.8125</v>
      </c>
      <c r="AH218">
        <f t="shared" si="12"/>
        <v>26.6875</v>
      </c>
      <c r="AI218">
        <f t="shared" si="13"/>
        <v>4.4160000000000004</v>
      </c>
      <c r="AJ218">
        <f t="shared" si="14"/>
        <v>0.33629677521918494</v>
      </c>
      <c r="AK218">
        <f t="shared" si="15"/>
        <v>102.58795963034217</v>
      </c>
    </row>
    <row r="219" spans="1:37" x14ac:dyDescent="0.3">
      <c r="A219">
        <v>217</v>
      </c>
      <c r="B219">
        <v>405</v>
      </c>
      <c r="C219" t="s">
        <v>91</v>
      </c>
      <c r="D219">
        <v>3.0537941460484198E-2</v>
      </c>
      <c r="E219">
        <v>5120</v>
      </c>
      <c r="F219">
        <v>5120</v>
      </c>
      <c r="G219">
        <v>1</v>
      </c>
      <c r="H219">
        <v>2.72889995955894</v>
      </c>
      <c r="I219">
        <v>7.7070104326606197</v>
      </c>
      <c r="J219">
        <v>-0.96921243852092798</v>
      </c>
      <c r="K219" t="b">
        <v>1</v>
      </c>
      <c r="L219">
        <v>667</v>
      </c>
      <c r="M219" t="s">
        <v>92</v>
      </c>
      <c r="N219">
        <v>7.7074355148678597</v>
      </c>
      <c r="O219">
        <v>3.6269999999999998</v>
      </c>
      <c r="P219">
        <v>2.8239999999999998</v>
      </c>
      <c r="Q219" t="s">
        <v>493</v>
      </c>
      <c r="S219">
        <v>0</v>
      </c>
      <c r="T219">
        <v>4228</v>
      </c>
      <c r="U219">
        <v>5120</v>
      </c>
      <c r="V219">
        <v>62</v>
      </c>
      <c r="W219">
        <v>5120</v>
      </c>
      <c r="X219">
        <v>1</v>
      </c>
      <c r="Y219">
        <v>0.21957051443461001</v>
      </c>
      <c r="Z219">
        <v>667</v>
      </c>
      <c r="AA219">
        <v>6.34</v>
      </c>
      <c r="AB219" t="s">
        <v>94</v>
      </c>
      <c r="AC219">
        <v>25.828125</v>
      </c>
      <c r="AE219">
        <v>6</v>
      </c>
      <c r="AF219">
        <v>667</v>
      </c>
      <c r="AG219">
        <v>4.46484375</v>
      </c>
      <c r="AH219">
        <f t="shared" si="12"/>
        <v>662.53515625</v>
      </c>
      <c r="AI219">
        <f t="shared" si="13"/>
        <v>149.38932633420822</v>
      </c>
      <c r="AJ219">
        <f t="shared" si="14"/>
        <v>0.37938170689615924</v>
      </c>
      <c r="AK219">
        <f t="shared" si="15"/>
        <v>1758.1237784418659</v>
      </c>
    </row>
    <row r="220" spans="1:37" x14ac:dyDescent="0.3">
      <c r="A220">
        <v>218</v>
      </c>
      <c r="B220">
        <v>406</v>
      </c>
      <c r="C220" t="s">
        <v>91</v>
      </c>
      <c r="D220">
        <v>8.0404803383070197E-2</v>
      </c>
      <c r="E220">
        <v>5120</v>
      </c>
      <c r="F220">
        <v>5120</v>
      </c>
      <c r="G220">
        <v>1</v>
      </c>
      <c r="H220">
        <v>17.140951612765601</v>
      </c>
      <c r="I220">
        <v>13.642456605863201</v>
      </c>
      <c r="J220">
        <v>-1.0616331934379299</v>
      </c>
      <c r="K220" t="b">
        <v>1</v>
      </c>
      <c r="L220">
        <v>6.25</v>
      </c>
      <c r="M220" t="s">
        <v>92</v>
      </c>
      <c r="N220">
        <v>14.155442372345499</v>
      </c>
      <c r="O220">
        <v>3.625</v>
      </c>
      <c r="P220">
        <v>0.79600000000000004</v>
      </c>
      <c r="Q220" t="s">
        <v>494</v>
      </c>
      <c r="S220">
        <v>0</v>
      </c>
      <c r="T220">
        <v>4220</v>
      </c>
      <c r="U220">
        <v>5120</v>
      </c>
      <c r="V220">
        <v>31</v>
      </c>
      <c r="W220">
        <v>5120</v>
      </c>
      <c r="X220">
        <v>1</v>
      </c>
      <c r="Y220">
        <v>2.8990004894103198</v>
      </c>
      <c r="Z220">
        <v>6.25</v>
      </c>
      <c r="AA220">
        <v>675</v>
      </c>
      <c r="AB220" t="s">
        <v>94</v>
      </c>
      <c r="AC220">
        <v>2.5</v>
      </c>
      <c r="AD220" t="s">
        <v>98</v>
      </c>
      <c r="AE220">
        <v>5</v>
      </c>
      <c r="AF220">
        <v>6.25</v>
      </c>
      <c r="AG220">
        <v>4.9296875</v>
      </c>
      <c r="AH220">
        <f t="shared" si="12"/>
        <v>1.3203125</v>
      </c>
      <c r="AI220">
        <f t="shared" si="13"/>
        <v>1.2678288431061806</v>
      </c>
      <c r="AJ220">
        <f t="shared" si="14"/>
        <v>0.34589044277705056</v>
      </c>
      <c r="AK220">
        <f t="shared" si="15"/>
        <v>18.069305268514</v>
      </c>
    </row>
    <row r="221" spans="1:37" x14ac:dyDescent="0.3">
      <c r="A221">
        <v>219</v>
      </c>
      <c r="B221">
        <v>407</v>
      </c>
      <c r="C221" t="s">
        <v>91</v>
      </c>
      <c r="D221">
        <v>3.5264875922536E-2</v>
      </c>
      <c r="E221">
        <v>5120</v>
      </c>
      <c r="F221">
        <v>5120</v>
      </c>
      <c r="G221">
        <v>1</v>
      </c>
      <c r="H221">
        <v>2.2316668549649199</v>
      </c>
      <c r="I221">
        <v>5.5617322401078901</v>
      </c>
      <c r="J221">
        <v>-0.99171488319637202</v>
      </c>
      <c r="K221" t="b">
        <v>1</v>
      </c>
      <c r="L221">
        <v>311.2</v>
      </c>
      <c r="M221" t="s">
        <v>92</v>
      </c>
      <c r="N221">
        <v>5.7999619778725</v>
      </c>
      <c r="O221">
        <v>3.7770000000000001</v>
      </c>
      <c r="P221">
        <v>2.492</v>
      </c>
      <c r="Q221" t="s">
        <v>495</v>
      </c>
      <c r="S221">
        <v>0</v>
      </c>
      <c r="T221">
        <v>5996</v>
      </c>
      <c r="U221">
        <v>5120</v>
      </c>
      <c r="V221">
        <v>112</v>
      </c>
      <c r="W221">
        <v>5120</v>
      </c>
      <c r="X221">
        <v>1</v>
      </c>
      <c r="Y221">
        <v>0.116381578439937</v>
      </c>
      <c r="Z221">
        <v>311.2</v>
      </c>
      <c r="AA221">
        <v>19.27</v>
      </c>
      <c r="AB221" t="s">
        <v>94</v>
      </c>
      <c r="AC221">
        <v>17.640625</v>
      </c>
      <c r="AE221">
        <v>4</v>
      </c>
      <c r="AF221">
        <v>311.25</v>
      </c>
      <c r="AG221">
        <v>5.1953125</v>
      </c>
      <c r="AH221">
        <f t="shared" si="12"/>
        <v>306.0546875</v>
      </c>
      <c r="AI221">
        <f t="shared" si="13"/>
        <v>59.909774436090224</v>
      </c>
      <c r="AJ221">
        <f t="shared" si="14"/>
        <v>0.37094002645715707</v>
      </c>
      <c r="AK221">
        <f t="shared" si="15"/>
        <v>839.08442820998403</v>
      </c>
    </row>
    <row r="222" spans="1:37" x14ac:dyDescent="0.3">
      <c r="A222">
        <v>220</v>
      </c>
      <c r="B222">
        <v>408</v>
      </c>
      <c r="C222" t="s">
        <v>91</v>
      </c>
      <c r="D222">
        <v>5.7766718401824603E-2</v>
      </c>
      <c r="E222">
        <v>5120</v>
      </c>
      <c r="F222">
        <v>5120</v>
      </c>
      <c r="G222">
        <v>1</v>
      </c>
      <c r="H222">
        <v>9.9442276913002399</v>
      </c>
      <c r="I222">
        <v>10.0219169701385</v>
      </c>
      <c r="J222">
        <v>-1.06886612208361</v>
      </c>
      <c r="K222" t="b">
        <v>1</v>
      </c>
      <c r="L222">
        <v>10.17</v>
      </c>
      <c r="M222" t="s">
        <v>92</v>
      </c>
      <c r="N222">
        <v>10.027018375570099</v>
      </c>
      <c r="O222">
        <v>3.5840000000000001</v>
      </c>
      <c r="P222">
        <v>1.008</v>
      </c>
      <c r="Q222" t="s">
        <v>496</v>
      </c>
      <c r="S222">
        <v>0</v>
      </c>
      <c r="T222">
        <v>3842</v>
      </c>
      <c r="U222">
        <v>5120</v>
      </c>
      <c r="V222">
        <v>123</v>
      </c>
      <c r="W222">
        <v>5120</v>
      </c>
      <c r="X222">
        <v>1</v>
      </c>
      <c r="Y222">
        <v>0.80647385147970196</v>
      </c>
      <c r="Z222">
        <v>10.17</v>
      </c>
      <c r="AA222">
        <v>377.8</v>
      </c>
      <c r="AB222" t="s">
        <v>94</v>
      </c>
      <c r="AC222">
        <v>3.189453125</v>
      </c>
      <c r="AD222" t="s">
        <v>98</v>
      </c>
      <c r="AE222">
        <v>4</v>
      </c>
      <c r="AF222">
        <v>10.171875</v>
      </c>
      <c r="AG222">
        <v>3.029296875</v>
      </c>
      <c r="AH222">
        <f t="shared" si="12"/>
        <v>7.142578125</v>
      </c>
      <c r="AI222">
        <f t="shared" si="13"/>
        <v>3.357833655705996</v>
      </c>
      <c r="AJ222">
        <f t="shared" si="14"/>
        <v>0.34339766778455089</v>
      </c>
      <c r="AK222">
        <f t="shared" si="15"/>
        <v>29.621269898611764</v>
      </c>
    </row>
    <row r="223" spans="1:37" x14ac:dyDescent="0.3">
      <c r="A223">
        <v>221</v>
      </c>
      <c r="B223">
        <v>411</v>
      </c>
      <c r="C223" t="s">
        <v>91</v>
      </c>
      <c r="D223">
        <v>1.5781121611580101E-2</v>
      </c>
      <c r="E223">
        <v>5120</v>
      </c>
      <c r="F223">
        <v>20480</v>
      </c>
      <c r="G223">
        <v>4</v>
      </c>
      <c r="H223">
        <v>3.1671852171854402</v>
      </c>
      <c r="I223">
        <v>8.3138611951117891</v>
      </c>
      <c r="J223">
        <v>-1.07690270946769</v>
      </c>
      <c r="K223" t="b">
        <v>1</v>
      </c>
      <c r="L223">
        <v>421</v>
      </c>
      <c r="M223" t="s">
        <v>92</v>
      </c>
      <c r="N223">
        <v>8.3271303529843692</v>
      </c>
      <c r="O223">
        <v>4.367</v>
      </c>
      <c r="P223">
        <v>2.625</v>
      </c>
      <c r="Q223" t="s">
        <v>497</v>
      </c>
      <c r="S223">
        <v>0</v>
      </c>
      <c r="T223">
        <v>23220</v>
      </c>
      <c r="U223">
        <v>5120</v>
      </c>
      <c r="V223">
        <v>638</v>
      </c>
      <c r="W223">
        <v>5120</v>
      </c>
      <c r="X223">
        <v>1</v>
      </c>
      <c r="Y223">
        <v>8.5799684378663296E-2</v>
      </c>
      <c r="Z223">
        <v>421</v>
      </c>
      <c r="AA223">
        <v>55.16</v>
      </c>
      <c r="AB223" t="s">
        <v>94</v>
      </c>
      <c r="AC223">
        <v>20.515625</v>
      </c>
      <c r="AE223">
        <v>0</v>
      </c>
      <c r="AF223">
        <v>421</v>
      </c>
      <c r="AG223">
        <v>7.91015625</v>
      </c>
      <c r="AH223">
        <f t="shared" si="12"/>
        <v>413.08984375</v>
      </c>
      <c r="AI223">
        <f t="shared" si="13"/>
        <v>53.222716049382718</v>
      </c>
      <c r="AJ223">
        <f t="shared" si="14"/>
        <v>0.34064898223973378</v>
      </c>
      <c r="AK223">
        <f t="shared" si="15"/>
        <v>1235.8762889352145</v>
      </c>
    </row>
    <row r="224" spans="1:37" x14ac:dyDescent="0.3">
      <c r="A224">
        <v>222</v>
      </c>
      <c r="B224">
        <v>412</v>
      </c>
      <c r="C224" t="s">
        <v>91</v>
      </c>
      <c r="D224">
        <v>1.89191252937797E-2</v>
      </c>
      <c r="E224">
        <v>5120</v>
      </c>
      <c r="F224">
        <v>20480</v>
      </c>
      <c r="G224">
        <v>4</v>
      </c>
      <c r="H224">
        <v>4.2092062488006503</v>
      </c>
      <c r="I224">
        <v>6.2973671612916</v>
      </c>
      <c r="J224">
        <v>-1.08895759054382</v>
      </c>
      <c r="K224" t="b">
        <v>1</v>
      </c>
      <c r="L224">
        <v>31.33</v>
      </c>
      <c r="M224" t="s">
        <v>92</v>
      </c>
      <c r="N224">
        <v>7.5389523134488501</v>
      </c>
      <c r="O224">
        <v>4.2770000000000001</v>
      </c>
      <c r="P224">
        <v>1.496</v>
      </c>
      <c r="Q224" t="s">
        <v>498</v>
      </c>
      <c r="R224" s="1" t="s">
        <v>1941</v>
      </c>
      <c r="S224">
        <v>0</v>
      </c>
      <c r="T224">
        <v>18990</v>
      </c>
      <c r="U224">
        <v>5120</v>
      </c>
      <c r="V224">
        <v>426</v>
      </c>
      <c r="W224">
        <v>5120</v>
      </c>
      <c r="X224">
        <v>1</v>
      </c>
      <c r="Y224">
        <v>0.15548655080752599</v>
      </c>
      <c r="Z224">
        <v>31.33</v>
      </c>
      <c r="AA224">
        <v>606</v>
      </c>
      <c r="AB224" t="s">
        <v>94</v>
      </c>
      <c r="AC224">
        <v>5.59765625</v>
      </c>
      <c r="AE224">
        <v>0</v>
      </c>
      <c r="AF224">
        <v>31.328125</v>
      </c>
      <c r="AG224">
        <v>8.15625</v>
      </c>
      <c r="AH224">
        <f t="shared" si="12"/>
        <v>23.171875</v>
      </c>
      <c r="AI224">
        <f t="shared" si="13"/>
        <v>3.8409961685823757</v>
      </c>
      <c r="AJ224">
        <f t="shared" si="14"/>
        <v>0.33656715169194418</v>
      </c>
      <c r="AK224">
        <f t="shared" si="15"/>
        <v>93.081350460113384</v>
      </c>
    </row>
    <row r="225" spans="1:37" x14ac:dyDescent="0.3">
      <c r="A225">
        <v>223</v>
      </c>
      <c r="B225">
        <v>416</v>
      </c>
      <c r="C225" t="s">
        <v>91</v>
      </c>
      <c r="D225">
        <v>2.3964214561393998E-2</v>
      </c>
      <c r="E225">
        <v>5120</v>
      </c>
      <c r="F225">
        <v>5120</v>
      </c>
      <c r="G225">
        <v>1</v>
      </c>
      <c r="H225">
        <v>3.3279853738594101</v>
      </c>
      <c r="I225">
        <v>9.4574584354793991</v>
      </c>
      <c r="J225">
        <v>-0.97081975599774495</v>
      </c>
      <c r="K225" t="b">
        <v>1</v>
      </c>
      <c r="L225">
        <v>695.5</v>
      </c>
      <c r="M225" t="s">
        <v>92</v>
      </c>
      <c r="N225">
        <v>9.4592148813748604</v>
      </c>
      <c r="O225">
        <v>3.6429999999999998</v>
      </c>
      <c r="P225">
        <v>2.8420000000000001</v>
      </c>
      <c r="Q225" t="s">
        <v>499</v>
      </c>
      <c r="S225">
        <v>0</v>
      </c>
      <c r="T225">
        <v>4396</v>
      </c>
      <c r="U225">
        <v>5120</v>
      </c>
      <c r="V225">
        <v>433</v>
      </c>
      <c r="W225">
        <v>5120</v>
      </c>
      <c r="X225">
        <v>1</v>
      </c>
      <c r="Y225">
        <v>0.11187583744667901</v>
      </c>
      <c r="Z225">
        <v>695.5</v>
      </c>
      <c r="AA225">
        <v>6.32</v>
      </c>
      <c r="AB225" t="s">
        <v>94</v>
      </c>
      <c r="AC225">
        <v>26.375</v>
      </c>
      <c r="AE225">
        <v>5</v>
      </c>
      <c r="AF225">
        <v>695.5</v>
      </c>
      <c r="AG225">
        <v>2.08984375</v>
      </c>
      <c r="AH225">
        <f t="shared" si="12"/>
        <v>693.41015625</v>
      </c>
      <c r="AI225">
        <f t="shared" si="13"/>
        <v>332.8</v>
      </c>
      <c r="AJ225">
        <f t="shared" si="14"/>
        <v>0.37877240984635374</v>
      </c>
      <c r="AK225">
        <f t="shared" si="15"/>
        <v>1836.1949865411909</v>
      </c>
    </row>
    <row r="226" spans="1:37" x14ac:dyDescent="0.3">
      <c r="A226">
        <v>224</v>
      </c>
      <c r="B226">
        <v>417</v>
      </c>
      <c r="C226" t="s">
        <v>91</v>
      </c>
      <c r="D226">
        <v>5.9196239521412501E-2</v>
      </c>
      <c r="E226">
        <v>5120</v>
      </c>
      <c r="F226">
        <v>5120</v>
      </c>
      <c r="G226">
        <v>1</v>
      </c>
      <c r="H226">
        <v>18.460430161451299</v>
      </c>
      <c r="I226">
        <v>16.188931918929001</v>
      </c>
      <c r="J226">
        <v>-1.0624368521763401</v>
      </c>
      <c r="K226" t="b">
        <v>1</v>
      </c>
      <c r="L226">
        <v>7.53</v>
      </c>
      <c r="M226" t="s">
        <v>92</v>
      </c>
      <c r="N226">
        <v>16.2357002086428</v>
      </c>
      <c r="O226">
        <v>3.633</v>
      </c>
      <c r="P226">
        <v>0.877</v>
      </c>
      <c r="Q226" t="s">
        <v>500</v>
      </c>
      <c r="S226">
        <v>0</v>
      </c>
      <c r="T226">
        <v>4296</v>
      </c>
      <c r="U226">
        <v>5120</v>
      </c>
      <c r="V226">
        <v>16</v>
      </c>
      <c r="W226">
        <v>5120</v>
      </c>
      <c r="X226">
        <v>1</v>
      </c>
      <c r="Y226">
        <v>4.3651075403628301</v>
      </c>
      <c r="Z226">
        <v>7.53</v>
      </c>
      <c r="AA226">
        <v>570.5</v>
      </c>
      <c r="AB226" t="s">
        <v>94</v>
      </c>
      <c r="AC226">
        <v>2.744140625</v>
      </c>
      <c r="AD226" t="s">
        <v>98</v>
      </c>
      <c r="AE226">
        <v>4</v>
      </c>
      <c r="AF226">
        <v>7.53125</v>
      </c>
      <c r="AG226">
        <v>5.4296875</v>
      </c>
      <c r="AH226">
        <f t="shared" si="12"/>
        <v>2.1015625</v>
      </c>
      <c r="AI226">
        <f t="shared" si="13"/>
        <v>1.3870503597122301</v>
      </c>
      <c r="AJ226">
        <f t="shared" si="14"/>
        <v>0.34561257656993832</v>
      </c>
      <c r="AK226">
        <f t="shared" si="15"/>
        <v>21.791018355710712</v>
      </c>
    </row>
    <row r="227" spans="1:37" x14ac:dyDescent="0.3">
      <c r="A227">
        <v>225</v>
      </c>
      <c r="B227">
        <v>418</v>
      </c>
      <c r="C227" t="s">
        <v>91</v>
      </c>
      <c r="D227">
        <v>2.5161487123943799E-2</v>
      </c>
      <c r="E227">
        <v>5120</v>
      </c>
      <c r="F227">
        <v>5120</v>
      </c>
      <c r="G227">
        <v>1</v>
      </c>
      <c r="H227">
        <v>2.2487006166536498</v>
      </c>
      <c r="I227">
        <v>5.5602636341474998</v>
      </c>
      <c r="J227">
        <v>-0.99894781184205095</v>
      </c>
      <c r="K227" t="b">
        <v>1</v>
      </c>
      <c r="L227">
        <v>296.5</v>
      </c>
      <c r="M227" t="s">
        <v>92</v>
      </c>
      <c r="N227">
        <v>5.8009072659471697</v>
      </c>
      <c r="O227">
        <v>3.7850000000000001</v>
      </c>
      <c r="P227">
        <v>2.4729999999999999</v>
      </c>
      <c r="Q227" t="s">
        <v>501</v>
      </c>
      <c r="S227">
        <v>0</v>
      </c>
      <c r="T227">
        <v>6100</v>
      </c>
      <c r="U227">
        <v>5120</v>
      </c>
      <c r="V227">
        <v>93</v>
      </c>
      <c r="W227">
        <v>5120</v>
      </c>
      <c r="X227">
        <v>1</v>
      </c>
      <c r="Y227">
        <v>0.12948422206499199</v>
      </c>
      <c r="Z227">
        <v>296.5</v>
      </c>
      <c r="AA227">
        <v>20.58</v>
      </c>
      <c r="AB227" t="s">
        <v>94</v>
      </c>
      <c r="AC227">
        <v>17.21875</v>
      </c>
      <c r="AE227">
        <v>5</v>
      </c>
      <c r="AF227">
        <v>296.5</v>
      </c>
      <c r="AG227">
        <v>5.84765625</v>
      </c>
      <c r="AH227">
        <f t="shared" si="12"/>
        <v>290.65234375</v>
      </c>
      <c r="AI227">
        <f t="shared" si="13"/>
        <v>50.704074816299268</v>
      </c>
      <c r="AJ227">
        <f t="shared" si="14"/>
        <v>0.36826672327408694</v>
      </c>
      <c r="AK227">
        <f t="shared" si="15"/>
        <v>805.122975445507</v>
      </c>
    </row>
    <row r="228" spans="1:37" x14ac:dyDescent="0.3">
      <c r="A228">
        <v>226</v>
      </c>
      <c r="B228">
        <v>419</v>
      </c>
      <c r="C228" t="s">
        <v>91</v>
      </c>
      <c r="D228">
        <v>7.0288535725326604E-2</v>
      </c>
      <c r="E228">
        <v>5120</v>
      </c>
      <c r="F228">
        <v>5120</v>
      </c>
      <c r="G228">
        <v>1</v>
      </c>
      <c r="H228">
        <v>7.7727892966608696</v>
      </c>
      <c r="I228">
        <v>9.9361144427041808</v>
      </c>
      <c r="J228">
        <v>-1.0672588046067899</v>
      </c>
      <c r="K228" t="b">
        <v>1</v>
      </c>
      <c r="L228">
        <v>18.97</v>
      </c>
      <c r="M228" t="s">
        <v>92</v>
      </c>
      <c r="N228">
        <v>9.9374743533850705</v>
      </c>
      <c r="O228">
        <v>3.5840000000000001</v>
      </c>
      <c r="P228">
        <v>1.278</v>
      </c>
      <c r="Q228" t="s">
        <v>502</v>
      </c>
      <c r="S228">
        <v>0</v>
      </c>
      <c r="T228">
        <v>3830</v>
      </c>
      <c r="U228">
        <v>5120</v>
      </c>
      <c r="V228">
        <v>174</v>
      </c>
      <c r="W228">
        <v>5120</v>
      </c>
      <c r="X228">
        <v>1</v>
      </c>
      <c r="Y228">
        <v>0.51344383153707396</v>
      </c>
      <c r="Z228">
        <v>18.97</v>
      </c>
      <c r="AA228">
        <v>201.9</v>
      </c>
      <c r="AB228" t="s">
        <v>94</v>
      </c>
      <c r="AC228">
        <v>4.35546875</v>
      </c>
      <c r="AD228" t="s">
        <v>98</v>
      </c>
      <c r="AE228">
        <v>5</v>
      </c>
      <c r="AF228">
        <v>18.96875</v>
      </c>
      <c r="AG228">
        <v>2.861328125</v>
      </c>
      <c r="AH228">
        <f t="shared" si="12"/>
        <v>16.107421875</v>
      </c>
      <c r="AI228">
        <f t="shared" si="13"/>
        <v>6.6293515358361779</v>
      </c>
      <c r="AJ228">
        <f t="shared" si="14"/>
        <v>0.34395006067392864</v>
      </c>
      <c r="AK228">
        <f t="shared" si="15"/>
        <v>55.149721336966834</v>
      </c>
    </row>
    <row r="229" spans="1:37" x14ac:dyDescent="0.3">
      <c r="A229">
        <v>227</v>
      </c>
      <c r="B229">
        <v>422</v>
      </c>
      <c r="C229" t="s">
        <v>91</v>
      </c>
      <c r="D229">
        <v>1.9888681081612999E-2</v>
      </c>
      <c r="E229">
        <v>5120</v>
      </c>
      <c r="F229">
        <v>20480</v>
      </c>
      <c r="G229">
        <v>4</v>
      </c>
      <c r="H229">
        <v>3.30371301264837</v>
      </c>
      <c r="I229">
        <v>8.6528889647685006</v>
      </c>
      <c r="J229">
        <v>-1.07931368568292</v>
      </c>
      <c r="K229" t="b">
        <v>1</v>
      </c>
      <c r="L229">
        <v>416.5</v>
      </c>
      <c r="M229" t="s">
        <v>92</v>
      </c>
      <c r="N229">
        <v>8.6634773998373493</v>
      </c>
      <c r="O229">
        <v>4.367</v>
      </c>
      <c r="P229">
        <v>2.62</v>
      </c>
      <c r="Q229" t="s">
        <v>503</v>
      </c>
      <c r="S229">
        <v>0</v>
      </c>
      <c r="T229">
        <v>23280</v>
      </c>
      <c r="U229">
        <v>5120</v>
      </c>
      <c r="V229">
        <v>555</v>
      </c>
      <c r="W229">
        <v>5120</v>
      </c>
      <c r="X229">
        <v>1</v>
      </c>
      <c r="Y229">
        <v>9.7787171404295506E-2</v>
      </c>
      <c r="Z229">
        <v>416.5</v>
      </c>
      <c r="AA229">
        <v>55.9</v>
      </c>
      <c r="AB229" t="s">
        <v>94</v>
      </c>
      <c r="AC229">
        <v>20.40625</v>
      </c>
      <c r="AE229">
        <v>0</v>
      </c>
      <c r="AF229">
        <v>416.5</v>
      </c>
      <c r="AG229">
        <v>8.5625</v>
      </c>
      <c r="AH229">
        <f t="shared" si="12"/>
        <v>407.9375</v>
      </c>
      <c r="AI229">
        <f t="shared" si="13"/>
        <v>48.642335766423358</v>
      </c>
      <c r="AJ229">
        <f t="shared" si="14"/>
        <v>0.33982867491389462</v>
      </c>
      <c r="AK229">
        <f t="shared" si="15"/>
        <v>1225.6175854069179</v>
      </c>
    </row>
    <row r="230" spans="1:37" x14ac:dyDescent="0.3">
      <c r="A230">
        <v>228</v>
      </c>
      <c r="B230">
        <v>423</v>
      </c>
      <c r="C230" t="s">
        <v>91</v>
      </c>
      <c r="D230">
        <v>2.5416837610435099E-2</v>
      </c>
      <c r="E230">
        <v>5120</v>
      </c>
      <c r="F230">
        <v>20480</v>
      </c>
      <c r="G230">
        <v>4</v>
      </c>
      <c r="H230">
        <v>4.1969818664745997</v>
      </c>
      <c r="I230">
        <v>6.5577841663665604</v>
      </c>
      <c r="J230">
        <v>-1.0865466143286</v>
      </c>
      <c r="K230" t="b">
        <v>1</v>
      </c>
      <c r="L230">
        <v>36.53</v>
      </c>
      <c r="M230" t="s">
        <v>92</v>
      </c>
      <c r="N230">
        <v>7.65456716826281</v>
      </c>
      <c r="O230">
        <v>4.29</v>
      </c>
      <c r="P230">
        <v>1.5625</v>
      </c>
      <c r="Q230" t="s">
        <v>504</v>
      </c>
      <c r="R230" s="1" t="s">
        <v>1941</v>
      </c>
      <c r="S230">
        <v>0</v>
      </c>
      <c r="T230">
        <v>19380</v>
      </c>
      <c r="U230">
        <v>5120</v>
      </c>
      <c r="V230">
        <v>336</v>
      </c>
      <c r="W230">
        <v>5120</v>
      </c>
      <c r="X230">
        <v>1</v>
      </c>
      <c r="Y230">
        <v>0.17440965950620299</v>
      </c>
      <c r="Z230">
        <v>36.53</v>
      </c>
      <c r="AA230">
        <v>530.5</v>
      </c>
      <c r="AB230" t="s">
        <v>94</v>
      </c>
      <c r="AC230">
        <v>6.04296875</v>
      </c>
      <c r="AE230">
        <v>0</v>
      </c>
      <c r="AF230">
        <v>36.53125</v>
      </c>
      <c r="AG230">
        <v>9.3203125</v>
      </c>
      <c r="AH230">
        <f t="shared" si="12"/>
        <v>27.2109375</v>
      </c>
      <c r="AI230">
        <f t="shared" si="13"/>
        <v>3.9195305951383066</v>
      </c>
      <c r="AJ230">
        <f t="shared" si="14"/>
        <v>0.33737958607594232</v>
      </c>
      <c r="AK230">
        <f t="shared" si="15"/>
        <v>108.27937287165031</v>
      </c>
    </row>
    <row r="231" spans="1:37" x14ac:dyDescent="0.3">
      <c r="A231">
        <v>229</v>
      </c>
      <c r="B231">
        <v>427</v>
      </c>
      <c r="C231" t="s">
        <v>91</v>
      </c>
      <c r="D231">
        <v>2.1651286606354601E-2</v>
      </c>
      <c r="E231">
        <v>5120</v>
      </c>
      <c r="F231">
        <v>5120</v>
      </c>
      <c r="G231">
        <v>1</v>
      </c>
      <c r="H231">
        <v>3.4037326746840302</v>
      </c>
      <c r="I231">
        <v>9.7657876935758701</v>
      </c>
      <c r="J231">
        <v>-0.96680146230570196</v>
      </c>
      <c r="K231" t="b">
        <v>1</v>
      </c>
      <c r="L231">
        <v>741.5</v>
      </c>
      <c r="M231" t="s">
        <v>92</v>
      </c>
      <c r="N231">
        <v>9.7691534918127605</v>
      </c>
      <c r="O231">
        <v>3.6539999999999999</v>
      </c>
      <c r="P231">
        <v>2.87</v>
      </c>
      <c r="Q231" t="s">
        <v>505</v>
      </c>
      <c r="S231">
        <v>0</v>
      </c>
      <c r="T231">
        <v>4508</v>
      </c>
      <c r="U231">
        <v>5120</v>
      </c>
      <c r="V231">
        <v>361</v>
      </c>
      <c r="W231">
        <v>5120</v>
      </c>
      <c r="X231">
        <v>1</v>
      </c>
      <c r="Y231">
        <v>0.126512246036001</v>
      </c>
      <c r="Z231">
        <v>741.5</v>
      </c>
      <c r="AA231">
        <v>6.08</v>
      </c>
      <c r="AB231" t="s">
        <v>94</v>
      </c>
      <c r="AC231">
        <v>27.234375</v>
      </c>
      <c r="AE231">
        <v>7</v>
      </c>
      <c r="AF231">
        <v>741.5</v>
      </c>
      <c r="AG231">
        <v>2.369140625</v>
      </c>
      <c r="AH231">
        <f t="shared" si="12"/>
        <v>739.130859375</v>
      </c>
      <c r="AI231">
        <f t="shared" si="13"/>
        <v>312.98268755152515</v>
      </c>
      <c r="AJ231">
        <f t="shared" si="14"/>
        <v>0.38029749069084523</v>
      </c>
      <c r="AK231">
        <f t="shared" si="15"/>
        <v>1949.789357413317</v>
      </c>
    </row>
    <row r="232" spans="1:37" x14ac:dyDescent="0.3">
      <c r="A232">
        <v>230</v>
      </c>
      <c r="B232">
        <v>428</v>
      </c>
      <c r="C232" t="s">
        <v>91</v>
      </c>
      <c r="D232">
        <v>9.0607331450305501E-2</v>
      </c>
      <c r="E232">
        <v>5120</v>
      </c>
      <c r="F232">
        <v>5120</v>
      </c>
      <c r="G232">
        <v>1</v>
      </c>
      <c r="H232">
        <v>4.0700999080020797</v>
      </c>
      <c r="I232">
        <v>3.4321594439060501</v>
      </c>
      <c r="J232">
        <v>-1.0616331934379299</v>
      </c>
      <c r="K232" t="b">
        <v>1</v>
      </c>
      <c r="L232">
        <v>6.9729999999999999</v>
      </c>
      <c r="M232" t="s">
        <v>92</v>
      </c>
      <c r="N232">
        <v>5.2065317556193103</v>
      </c>
      <c r="O232">
        <v>3.6560000000000001</v>
      </c>
      <c r="P232">
        <v>0.84330000000000005</v>
      </c>
      <c r="Q232" t="s">
        <v>506</v>
      </c>
      <c r="S232">
        <v>0</v>
      </c>
      <c r="T232">
        <v>4530</v>
      </c>
      <c r="U232">
        <v>5120</v>
      </c>
      <c r="V232">
        <v>449</v>
      </c>
      <c r="W232">
        <v>5120</v>
      </c>
      <c r="X232">
        <v>1</v>
      </c>
      <c r="Y232">
        <v>0.14488697265231501</v>
      </c>
      <c r="Z232">
        <v>6.9729999999999999</v>
      </c>
      <c r="AA232">
        <v>649.5</v>
      </c>
      <c r="AB232" t="s">
        <v>94</v>
      </c>
      <c r="AC232">
        <v>2.640625</v>
      </c>
      <c r="AE232">
        <v>5</v>
      </c>
      <c r="AF232">
        <v>6.97265625</v>
      </c>
      <c r="AG232">
        <v>2.654296875</v>
      </c>
      <c r="AH232">
        <f t="shared" si="12"/>
        <v>4.318359375</v>
      </c>
      <c r="AI232">
        <f t="shared" si="13"/>
        <v>2.6269315673289184</v>
      </c>
      <c r="AJ232">
        <f t="shared" si="14"/>
        <v>0.34589044277705056</v>
      </c>
      <c r="AK232">
        <f t="shared" si="15"/>
        <v>20.15856869018593</v>
      </c>
    </row>
    <row r="233" spans="1:37" x14ac:dyDescent="0.3">
      <c r="A233">
        <v>231</v>
      </c>
      <c r="B233">
        <v>429</v>
      </c>
      <c r="C233" t="s">
        <v>91</v>
      </c>
      <c r="D233">
        <v>2.7176010978075201E-2</v>
      </c>
      <c r="E233">
        <v>5120</v>
      </c>
      <c r="F233">
        <v>5120</v>
      </c>
      <c r="G233">
        <v>1</v>
      </c>
      <c r="H233">
        <v>2.1971736251471898</v>
      </c>
      <c r="I233">
        <v>5.7289585733818296</v>
      </c>
      <c r="J233">
        <v>-0.99171488319637202</v>
      </c>
      <c r="K233" t="b">
        <v>1</v>
      </c>
      <c r="L233">
        <v>405</v>
      </c>
      <c r="M233" t="s">
        <v>92</v>
      </c>
      <c r="N233">
        <v>5.8616686212625098</v>
      </c>
      <c r="O233">
        <v>3.7949999999999999</v>
      </c>
      <c r="P233">
        <v>2.6070000000000002</v>
      </c>
      <c r="Q233" t="s">
        <v>507</v>
      </c>
      <c r="S233">
        <v>0</v>
      </c>
      <c r="T233">
        <v>6244</v>
      </c>
      <c r="U233">
        <v>5120</v>
      </c>
      <c r="V233">
        <v>76</v>
      </c>
      <c r="W233">
        <v>5120</v>
      </c>
      <c r="X233">
        <v>1</v>
      </c>
      <c r="Y233">
        <v>0.13732523289181101</v>
      </c>
      <c r="Z233">
        <v>405</v>
      </c>
      <c r="AA233">
        <v>15.414</v>
      </c>
      <c r="AB233" t="s">
        <v>94</v>
      </c>
      <c r="AC233">
        <v>20.125</v>
      </c>
      <c r="AE233">
        <v>5</v>
      </c>
      <c r="AF233">
        <v>405</v>
      </c>
      <c r="AG233">
        <v>6.6171875</v>
      </c>
      <c r="AH233">
        <f t="shared" si="12"/>
        <v>398.3828125</v>
      </c>
      <c r="AI233">
        <f t="shared" si="13"/>
        <v>61.204250295159383</v>
      </c>
      <c r="AJ233">
        <f t="shared" si="14"/>
        <v>0.37094002645715707</v>
      </c>
      <c r="AK233">
        <f t="shared" si="15"/>
        <v>1091.8207017672082</v>
      </c>
    </row>
    <row r="234" spans="1:37" x14ac:dyDescent="0.3">
      <c r="A234">
        <v>232</v>
      </c>
      <c r="B234">
        <v>430</v>
      </c>
      <c r="C234" t="s">
        <v>91</v>
      </c>
      <c r="D234">
        <v>7.6502892717717597E-2</v>
      </c>
      <c r="E234">
        <v>5120</v>
      </c>
      <c r="F234">
        <v>5120</v>
      </c>
      <c r="G234">
        <v>1</v>
      </c>
      <c r="H234">
        <v>7.5963717509004498</v>
      </c>
      <c r="I234">
        <v>11.223935995226901</v>
      </c>
      <c r="J234">
        <v>-1.0648478283915599</v>
      </c>
      <c r="K234" t="b">
        <v>1</v>
      </c>
      <c r="L234">
        <v>30.03</v>
      </c>
      <c r="M234" t="s">
        <v>92</v>
      </c>
      <c r="N234">
        <v>11.2261524829511</v>
      </c>
      <c r="O234">
        <v>3.5920000000000001</v>
      </c>
      <c r="P234">
        <v>1.478</v>
      </c>
      <c r="Q234" t="s">
        <v>508</v>
      </c>
      <c r="S234">
        <v>0</v>
      </c>
      <c r="T234">
        <v>3908</v>
      </c>
      <c r="U234">
        <v>5120</v>
      </c>
      <c r="V234">
        <v>171</v>
      </c>
      <c r="W234">
        <v>5120</v>
      </c>
      <c r="X234">
        <v>1</v>
      </c>
      <c r="Y234">
        <v>0.50443715537195599</v>
      </c>
      <c r="Z234">
        <v>30.03</v>
      </c>
      <c r="AA234">
        <v>130.1</v>
      </c>
      <c r="AB234" t="s">
        <v>94</v>
      </c>
      <c r="AC234">
        <v>5.48046875</v>
      </c>
      <c r="AD234" t="s">
        <v>98</v>
      </c>
      <c r="AE234">
        <v>4</v>
      </c>
      <c r="AF234">
        <v>30.03125</v>
      </c>
      <c r="AG234">
        <v>3.00390625</v>
      </c>
      <c r="AH234">
        <f t="shared" si="12"/>
        <v>27.02734375</v>
      </c>
      <c r="AI234">
        <f t="shared" si="13"/>
        <v>9.9973992197659296</v>
      </c>
      <c r="AJ234">
        <f t="shared" si="14"/>
        <v>0.34478031655084995</v>
      </c>
      <c r="AK234">
        <f t="shared" si="15"/>
        <v>87.102565194062748</v>
      </c>
    </row>
    <row r="235" spans="1:37" x14ac:dyDescent="0.3">
      <c r="A235">
        <v>233</v>
      </c>
      <c r="B235">
        <v>433</v>
      </c>
      <c r="C235" t="s">
        <v>91</v>
      </c>
      <c r="D235">
        <v>2.3016109076474198E-2</v>
      </c>
      <c r="E235">
        <v>5120</v>
      </c>
      <c r="F235">
        <v>20480</v>
      </c>
      <c r="G235">
        <v>4</v>
      </c>
      <c r="H235">
        <v>3.44129602985775</v>
      </c>
      <c r="I235">
        <v>9.07372976622651</v>
      </c>
      <c r="J235">
        <v>-1.0801173444213299</v>
      </c>
      <c r="K235" t="b">
        <v>1</v>
      </c>
      <c r="L235">
        <v>432.5</v>
      </c>
      <c r="M235" t="s">
        <v>92</v>
      </c>
      <c r="N235">
        <v>9.0755739927763894</v>
      </c>
      <c r="O235">
        <v>4.3600000000000003</v>
      </c>
      <c r="P235">
        <v>2.637</v>
      </c>
      <c r="Q235" t="s">
        <v>509</v>
      </c>
      <c r="S235">
        <v>0</v>
      </c>
      <c r="T235">
        <v>22880</v>
      </c>
      <c r="U235">
        <v>5120</v>
      </c>
      <c r="V235">
        <v>611</v>
      </c>
      <c r="W235">
        <v>5120</v>
      </c>
      <c r="X235">
        <v>1</v>
      </c>
      <c r="Y235">
        <v>9.8764265831504494E-2</v>
      </c>
      <c r="Z235">
        <v>432.5</v>
      </c>
      <c r="AA235">
        <v>52.9</v>
      </c>
      <c r="AB235" t="s">
        <v>94</v>
      </c>
      <c r="AC235">
        <v>20.796875</v>
      </c>
      <c r="AE235">
        <v>0</v>
      </c>
      <c r="AF235">
        <v>432.5</v>
      </c>
      <c r="AG235">
        <v>8.1015625</v>
      </c>
      <c r="AH235">
        <f t="shared" si="12"/>
        <v>424.3984375</v>
      </c>
      <c r="AI235">
        <f t="shared" si="13"/>
        <v>53.384763741562196</v>
      </c>
      <c r="AJ235">
        <f t="shared" si="14"/>
        <v>0.33955567834247119</v>
      </c>
      <c r="AK235">
        <f t="shared" si="15"/>
        <v>1273.7233613975568</v>
      </c>
    </row>
    <row r="236" spans="1:37" x14ac:dyDescent="0.3">
      <c r="A236">
        <v>234</v>
      </c>
      <c r="B236">
        <v>434</v>
      </c>
      <c r="C236" t="s">
        <v>91</v>
      </c>
      <c r="D236">
        <v>1.7780856878204399E-2</v>
      </c>
      <c r="E236">
        <v>5120</v>
      </c>
      <c r="F236">
        <v>20480</v>
      </c>
      <c r="G236">
        <v>4</v>
      </c>
      <c r="H236">
        <v>4.3735447593971903</v>
      </c>
      <c r="I236">
        <v>7.69641372698608</v>
      </c>
      <c r="J236">
        <v>-1.08413563811337</v>
      </c>
      <c r="K236" t="b">
        <v>1</v>
      </c>
      <c r="L236">
        <v>57.5</v>
      </c>
      <c r="M236" t="s">
        <v>92</v>
      </c>
      <c r="N236">
        <v>8.2183792135064593</v>
      </c>
      <c r="O236">
        <v>4.29</v>
      </c>
      <c r="P236">
        <v>1.76</v>
      </c>
      <c r="Q236" t="s">
        <v>510</v>
      </c>
      <c r="R236" s="1" t="s">
        <v>1941</v>
      </c>
      <c r="S236">
        <v>0</v>
      </c>
      <c r="T236">
        <v>19500</v>
      </c>
      <c r="U236">
        <v>5120</v>
      </c>
      <c r="V236">
        <v>226</v>
      </c>
      <c r="W236">
        <v>5120</v>
      </c>
      <c r="X236">
        <v>1</v>
      </c>
      <c r="Y236">
        <v>0.224404859352764</v>
      </c>
      <c r="Z236">
        <v>57.5</v>
      </c>
      <c r="AA236">
        <v>339.2</v>
      </c>
      <c r="AB236" t="s">
        <v>94</v>
      </c>
      <c r="AC236">
        <v>7.58203125</v>
      </c>
      <c r="AE236">
        <v>0</v>
      </c>
      <c r="AF236">
        <v>57.5</v>
      </c>
      <c r="AG236">
        <v>11.2734375</v>
      </c>
      <c r="AH236">
        <f t="shared" si="12"/>
        <v>46.2265625</v>
      </c>
      <c r="AI236">
        <f t="shared" si="13"/>
        <v>5.1004851004851002</v>
      </c>
      <c r="AJ236">
        <f t="shared" si="14"/>
        <v>0.33819398158308073</v>
      </c>
      <c r="AK236">
        <f t="shared" si="15"/>
        <v>170.02076657557123</v>
      </c>
    </row>
    <row r="237" spans="1:37" x14ac:dyDescent="0.3">
      <c r="A237">
        <v>235</v>
      </c>
      <c r="B237">
        <v>438</v>
      </c>
      <c r="C237" t="s">
        <v>91</v>
      </c>
      <c r="D237">
        <v>1.39526021927642E-2</v>
      </c>
      <c r="E237">
        <v>5120</v>
      </c>
      <c r="F237">
        <v>5120</v>
      </c>
      <c r="G237">
        <v>1</v>
      </c>
      <c r="H237">
        <v>3.1282880711518901</v>
      </c>
      <c r="I237">
        <v>9.1343567702579698</v>
      </c>
      <c r="J237">
        <v>-0.94831731132230102</v>
      </c>
      <c r="K237" t="b">
        <v>1</v>
      </c>
      <c r="L237">
        <v>830</v>
      </c>
      <c r="M237" t="s">
        <v>92</v>
      </c>
      <c r="N237">
        <v>9.1318436957489499</v>
      </c>
      <c r="O237">
        <v>3.6480000000000001</v>
      </c>
      <c r="P237">
        <v>2.92</v>
      </c>
      <c r="Q237" t="s">
        <v>511</v>
      </c>
      <c r="S237">
        <v>0</v>
      </c>
      <c r="T237">
        <v>4450</v>
      </c>
      <c r="U237">
        <v>5120</v>
      </c>
      <c r="V237">
        <v>389</v>
      </c>
      <c r="W237">
        <v>5120</v>
      </c>
      <c r="X237">
        <v>1</v>
      </c>
      <c r="Y237">
        <v>0.107908488719879</v>
      </c>
      <c r="Z237">
        <v>830</v>
      </c>
      <c r="AA237">
        <v>5.36</v>
      </c>
      <c r="AB237" t="s">
        <v>94</v>
      </c>
      <c r="AC237">
        <v>28.8125</v>
      </c>
      <c r="AE237">
        <v>6</v>
      </c>
      <c r="AF237">
        <v>830</v>
      </c>
      <c r="AG237">
        <v>2.162109375</v>
      </c>
      <c r="AH237">
        <f t="shared" si="12"/>
        <v>827.837890625</v>
      </c>
      <c r="AI237">
        <f t="shared" si="13"/>
        <v>383.88437217705513</v>
      </c>
      <c r="AJ237">
        <f t="shared" si="14"/>
        <v>0.38739233602033046</v>
      </c>
      <c r="AK237">
        <f t="shared" si="15"/>
        <v>2142.5307700368171</v>
      </c>
    </row>
    <row r="238" spans="1:37" x14ac:dyDescent="0.3">
      <c r="A238">
        <v>236</v>
      </c>
      <c r="B238">
        <v>439</v>
      </c>
      <c r="C238" t="s">
        <v>91</v>
      </c>
      <c r="D238">
        <v>5.9489243644153297E-2</v>
      </c>
      <c r="E238">
        <v>5120</v>
      </c>
      <c r="F238">
        <v>5120</v>
      </c>
      <c r="G238">
        <v>1</v>
      </c>
      <c r="H238">
        <v>7.9867634248454804</v>
      </c>
      <c r="I238">
        <v>9.8742602498577892</v>
      </c>
      <c r="J238">
        <v>-1.05841855848429</v>
      </c>
      <c r="K238" t="b">
        <v>1</v>
      </c>
      <c r="L238">
        <v>17.23</v>
      </c>
      <c r="M238" t="s">
        <v>92</v>
      </c>
      <c r="N238">
        <v>9.8820367288948994</v>
      </c>
      <c r="O238">
        <v>3.645</v>
      </c>
      <c r="P238">
        <v>1.236</v>
      </c>
      <c r="Q238" t="s">
        <v>512</v>
      </c>
      <c r="S238">
        <v>0</v>
      </c>
      <c r="T238">
        <v>4404</v>
      </c>
      <c r="U238">
        <v>5120</v>
      </c>
      <c r="V238">
        <v>61</v>
      </c>
      <c r="W238">
        <v>5120</v>
      </c>
      <c r="X238">
        <v>1</v>
      </c>
      <c r="Y238">
        <v>0.89456338974648997</v>
      </c>
      <c r="Z238">
        <v>17.23</v>
      </c>
      <c r="AA238">
        <v>255.5</v>
      </c>
      <c r="AB238" t="s">
        <v>94</v>
      </c>
      <c r="AC238">
        <v>4.15234375</v>
      </c>
      <c r="AD238" t="s">
        <v>98</v>
      </c>
      <c r="AE238">
        <v>5</v>
      </c>
      <c r="AF238">
        <v>17.234375</v>
      </c>
      <c r="AG238">
        <v>5.0546875</v>
      </c>
      <c r="AH238">
        <f t="shared" si="12"/>
        <v>12.1796875</v>
      </c>
      <c r="AI238">
        <f t="shared" si="13"/>
        <v>3.409582689335394</v>
      </c>
      <c r="AJ238">
        <f t="shared" si="14"/>
        <v>0.34700414339592994</v>
      </c>
      <c r="AK238">
        <f t="shared" si="15"/>
        <v>49.66619369825699</v>
      </c>
    </row>
    <row r="239" spans="1:37" x14ac:dyDescent="0.3">
      <c r="A239">
        <v>237</v>
      </c>
      <c r="B239">
        <v>440</v>
      </c>
      <c r="C239" t="s">
        <v>91</v>
      </c>
      <c r="D239">
        <v>2.6010786322144399E-2</v>
      </c>
      <c r="E239">
        <v>5120</v>
      </c>
      <c r="F239">
        <v>5120</v>
      </c>
      <c r="G239">
        <v>1</v>
      </c>
      <c r="H239">
        <v>2.26277477347627</v>
      </c>
      <c r="I239">
        <v>6.0502708298613603</v>
      </c>
      <c r="J239">
        <v>-0.98528561328910302</v>
      </c>
      <c r="K239" t="b">
        <v>1</v>
      </c>
      <c r="L239">
        <v>471</v>
      </c>
      <c r="M239" t="s">
        <v>92</v>
      </c>
      <c r="N239">
        <v>6.13037550811198</v>
      </c>
      <c r="O239">
        <v>3.7850000000000001</v>
      </c>
      <c r="P239">
        <v>2.6739999999999999</v>
      </c>
      <c r="Q239" t="s">
        <v>513</v>
      </c>
      <c r="S239">
        <v>0</v>
      </c>
      <c r="T239">
        <v>6084</v>
      </c>
      <c r="U239">
        <v>5120</v>
      </c>
      <c r="V239">
        <v>89</v>
      </c>
      <c r="W239">
        <v>5120</v>
      </c>
      <c r="X239">
        <v>1</v>
      </c>
      <c r="Y239">
        <v>0.13385385828103599</v>
      </c>
      <c r="Z239">
        <v>471</v>
      </c>
      <c r="AA239">
        <v>12.914</v>
      </c>
      <c r="AB239" t="s">
        <v>94</v>
      </c>
      <c r="AC239">
        <v>21.703125</v>
      </c>
      <c r="AE239">
        <v>6</v>
      </c>
      <c r="AF239">
        <v>471</v>
      </c>
      <c r="AG239">
        <v>6.046875</v>
      </c>
      <c r="AH239">
        <f t="shared" si="12"/>
        <v>464.953125</v>
      </c>
      <c r="AI239">
        <f t="shared" si="13"/>
        <v>77.891472868217051</v>
      </c>
      <c r="AJ239">
        <f t="shared" si="14"/>
        <v>0.37333258296096872</v>
      </c>
      <c r="AK239">
        <f t="shared" si="15"/>
        <v>1261.6096785992083</v>
      </c>
    </row>
    <row r="240" spans="1:37" x14ac:dyDescent="0.3">
      <c r="A240">
        <v>238</v>
      </c>
      <c r="B240">
        <v>441</v>
      </c>
      <c r="C240" t="s">
        <v>91</v>
      </c>
      <c r="D240">
        <v>7.6830046365803401E-2</v>
      </c>
      <c r="E240">
        <v>5120</v>
      </c>
      <c r="F240">
        <v>5120</v>
      </c>
      <c r="G240">
        <v>1</v>
      </c>
      <c r="H240">
        <v>5.7326237494727996</v>
      </c>
      <c r="I240">
        <v>8.5765425626878198</v>
      </c>
      <c r="J240">
        <v>-1.0624368521763401</v>
      </c>
      <c r="K240" t="b">
        <v>1</v>
      </c>
      <c r="L240">
        <v>31.33</v>
      </c>
      <c r="M240" t="s">
        <v>92</v>
      </c>
      <c r="N240">
        <v>8.6042709103821799</v>
      </c>
      <c r="O240">
        <v>3.5569999999999999</v>
      </c>
      <c r="P240">
        <v>1.496</v>
      </c>
      <c r="Q240" t="s">
        <v>514</v>
      </c>
      <c r="S240">
        <v>0</v>
      </c>
      <c r="T240">
        <v>3600</v>
      </c>
      <c r="U240">
        <v>5120</v>
      </c>
      <c r="V240">
        <v>298</v>
      </c>
      <c r="W240">
        <v>5120</v>
      </c>
      <c r="X240">
        <v>1</v>
      </c>
      <c r="Y240">
        <v>0.27415353285600602</v>
      </c>
      <c r="Z240">
        <v>31.33</v>
      </c>
      <c r="AA240">
        <v>114.94</v>
      </c>
      <c r="AB240" t="s">
        <v>94</v>
      </c>
      <c r="AC240">
        <v>5.59765625</v>
      </c>
      <c r="AE240">
        <v>6</v>
      </c>
      <c r="AF240">
        <v>31.328125</v>
      </c>
      <c r="AG240">
        <v>2.4296875</v>
      </c>
      <c r="AH240">
        <f t="shared" si="12"/>
        <v>28.8984375</v>
      </c>
      <c r="AI240">
        <f t="shared" si="13"/>
        <v>12.893890675241158</v>
      </c>
      <c r="AJ240">
        <f t="shared" si="14"/>
        <v>0.34561257656993832</v>
      </c>
      <c r="AK240">
        <f t="shared" si="15"/>
        <v>90.645211209958461</v>
      </c>
    </row>
    <row r="241" spans="1:37" x14ac:dyDescent="0.3">
      <c r="A241">
        <v>239</v>
      </c>
      <c r="B241">
        <v>444</v>
      </c>
      <c r="C241" t="s">
        <v>91</v>
      </c>
      <c r="D241">
        <v>1.4661252000783401E-2</v>
      </c>
      <c r="E241">
        <v>5120</v>
      </c>
      <c r="F241">
        <v>20480</v>
      </c>
      <c r="G241">
        <v>4</v>
      </c>
      <c r="H241">
        <v>3.8583833616035501</v>
      </c>
      <c r="I241">
        <v>10.896918634528699</v>
      </c>
      <c r="J241">
        <v>-1.07609905072928</v>
      </c>
      <c r="K241" t="b">
        <v>1</v>
      </c>
      <c r="L241">
        <v>668.5</v>
      </c>
      <c r="M241" t="s">
        <v>92</v>
      </c>
      <c r="N241">
        <v>10.903156988446399</v>
      </c>
      <c r="O241">
        <v>4.3360000000000003</v>
      </c>
      <c r="P241">
        <v>2.8239999999999998</v>
      </c>
      <c r="Q241" t="s">
        <v>515</v>
      </c>
      <c r="S241">
        <v>0</v>
      </c>
      <c r="T241">
        <v>21700</v>
      </c>
      <c r="U241">
        <v>5120</v>
      </c>
      <c r="V241">
        <v>523</v>
      </c>
      <c r="W241">
        <v>5120</v>
      </c>
      <c r="X241">
        <v>1</v>
      </c>
      <c r="Y241">
        <v>0.12498837760034499</v>
      </c>
      <c r="Z241">
        <v>668.5</v>
      </c>
      <c r="AA241">
        <v>32.47</v>
      </c>
      <c r="AB241" t="s">
        <v>94</v>
      </c>
      <c r="AC241">
        <v>25.859375</v>
      </c>
      <c r="AE241">
        <v>0</v>
      </c>
      <c r="AF241">
        <v>668.5</v>
      </c>
      <c r="AG241">
        <v>8.078125</v>
      </c>
      <c r="AH241">
        <f t="shared" si="12"/>
        <v>660.421875</v>
      </c>
      <c r="AI241">
        <f t="shared" si="13"/>
        <v>82.754352030947771</v>
      </c>
      <c r="AJ241">
        <f t="shared" si="14"/>
        <v>0.34092285780754722</v>
      </c>
      <c r="AK241">
        <f t="shared" si="15"/>
        <v>1960.8541483521526</v>
      </c>
    </row>
    <row r="242" spans="1:37" x14ac:dyDescent="0.3">
      <c r="A242">
        <v>240</v>
      </c>
      <c r="B242">
        <v>445</v>
      </c>
      <c r="C242" t="s">
        <v>91</v>
      </c>
      <c r="D242">
        <v>2.27922968240107E-2</v>
      </c>
      <c r="E242">
        <v>5120</v>
      </c>
      <c r="F242">
        <v>20480</v>
      </c>
      <c r="G242">
        <v>4</v>
      </c>
      <c r="H242">
        <v>4.1978296552217804</v>
      </c>
      <c r="I242">
        <v>8.3915598674208791</v>
      </c>
      <c r="J242">
        <v>-1.07609905072928</v>
      </c>
      <c r="K242" t="b">
        <v>1</v>
      </c>
      <c r="L242">
        <v>99.7</v>
      </c>
      <c r="M242" t="s">
        <v>92</v>
      </c>
      <c r="N242">
        <v>8.8010307260261502</v>
      </c>
      <c r="O242">
        <v>4.33</v>
      </c>
      <c r="P242">
        <v>1.9990000000000001</v>
      </c>
      <c r="Q242" t="s">
        <v>516</v>
      </c>
      <c r="R242" s="1" t="s">
        <v>1941</v>
      </c>
      <c r="S242">
        <v>0</v>
      </c>
      <c r="T242">
        <v>21310</v>
      </c>
      <c r="U242">
        <v>5120</v>
      </c>
      <c r="V242">
        <v>323</v>
      </c>
      <c r="W242">
        <v>5120</v>
      </c>
      <c r="X242">
        <v>1</v>
      </c>
      <c r="Y242">
        <v>0.17793200169007201</v>
      </c>
      <c r="Z242">
        <v>99.7</v>
      </c>
      <c r="AA242">
        <v>213.8</v>
      </c>
      <c r="AB242" t="s">
        <v>94</v>
      </c>
      <c r="AC242">
        <v>9.984375</v>
      </c>
      <c r="AE242">
        <v>0</v>
      </c>
      <c r="AF242">
        <v>99.6875</v>
      </c>
      <c r="AG242">
        <v>11.8046875</v>
      </c>
      <c r="AH242">
        <f t="shared" si="12"/>
        <v>87.8828125</v>
      </c>
      <c r="AI242">
        <f t="shared" si="13"/>
        <v>8.444738583719392</v>
      </c>
      <c r="AJ242">
        <f t="shared" si="14"/>
        <v>0.34092285780754722</v>
      </c>
      <c r="AK242">
        <f t="shared" si="15"/>
        <v>292.40485850988063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EC62F-DFA9-4D1B-B7D1-829DA6C00A93}">
  <dimension ref="A1:AH283"/>
  <sheetViews>
    <sheetView topLeftCell="Q1" workbookViewId="0">
      <selection activeCell="AG17" sqref="AG17"/>
    </sheetView>
  </sheetViews>
  <sheetFormatPr defaultRowHeight="14.4" x14ac:dyDescent="0.3"/>
  <cols>
    <col min="1" max="1" width="4" bestFit="1" customWidth="1"/>
    <col min="2" max="2" width="7.88671875" bestFit="1" customWidth="1"/>
    <col min="3" max="3" width="10.6640625" bestFit="1" customWidth="1"/>
    <col min="4" max="4" width="12" bestFit="1" customWidth="1"/>
    <col min="5" max="5" width="5" bestFit="1" customWidth="1"/>
    <col min="6" max="6" width="6" bestFit="1" customWidth="1"/>
    <col min="7" max="8" width="12" bestFit="1" customWidth="1"/>
    <col min="9" max="9" width="15" bestFit="1" customWidth="1"/>
    <col min="10" max="10" width="12.6640625" bestFit="1" customWidth="1"/>
    <col min="11" max="11" width="7.88671875" bestFit="1" customWidth="1"/>
    <col min="12" max="12" width="11.88671875" bestFit="1" customWidth="1"/>
    <col min="13" max="13" width="22.44140625" bestFit="1" customWidth="1"/>
    <col min="14" max="14" width="17.21875" bestFit="1" customWidth="1"/>
    <col min="15" max="15" width="9.109375" bestFit="1" customWidth="1"/>
    <col min="16" max="16" width="17.21875" bestFit="1" customWidth="1"/>
    <col min="17" max="17" width="29.6640625" bestFit="1" customWidth="1"/>
    <col min="18" max="18" width="11.21875" bestFit="1" customWidth="1"/>
    <col min="19" max="19" width="7.77734375" bestFit="1" customWidth="1"/>
    <col min="20" max="20" width="12.44140625" bestFit="1" customWidth="1"/>
    <col min="21" max="21" width="16.21875" bestFit="1" customWidth="1"/>
    <col min="22" max="22" width="11.21875" bestFit="1" customWidth="1"/>
    <col min="23" max="23" width="2.33203125" bestFit="1" customWidth="1"/>
    <col min="24" max="24" width="12" bestFit="1" customWidth="1"/>
    <col min="25" max="25" width="15.6640625" bestFit="1" customWidth="1"/>
    <col min="26" max="26" width="11" bestFit="1" customWidth="1"/>
    <col min="27" max="27" width="7.33203125" bestFit="1" customWidth="1"/>
    <col min="28" max="28" width="12" bestFit="1" customWidth="1"/>
    <col min="29" max="29" width="13.21875" bestFit="1" customWidth="1"/>
    <col min="30" max="30" width="14.6640625" bestFit="1" customWidth="1"/>
    <col min="31" max="32" width="12" bestFit="1" customWidth="1"/>
  </cols>
  <sheetData>
    <row r="1" spans="1:34" x14ac:dyDescent="0.3">
      <c r="B1" t="s">
        <v>60</v>
      </c>
      <c r="C1" t="s">
        <v>61</v>
      </c>
      <c r="D1" t="s">
        <v>62</v>
      </c>
      <c r="E1" t="s">
        <v>63</v>
      </c>
      <c r="F1" t="s">
        <v>64</v>
      </c>
      <c r="G1" t="s">
        <v>65</v>
      </c>
      <c r="H1" t="s">
        <v>66</v>
      </c>
      <c r="I1" t="s">
        <v>67</v>
      </c>
      <c r="J1" t="s">
        <v>68</v>
      </c>
      <c r="K1" t="s">
        <v>69</v>
      </c>
      <c r="L1" t="s">
        <v>70</v>
      </c>
      <c r="M1" t="s">
        <v>71</v>
      </c>
      <c r="N1" t="s">
        <v>72</v>
      </c>
      <c r="O1" t="s">
        <v>73</v>
      </c>
      <c r="P1" t="s">
        <v>74</v>
      </c>
      <c r="Q1" t="s">
        <v>75</v>
      </c>
      <c r="R1" t="s">
        <v>76</v>
      </c>
      <c r="S1" t="s">
        <v>77</v>
      </c>
      <c r="T1" t="s">
        <v>78</v>
      </c>
      <c r="U1" t="s">
        <v>79</v>
      </c>
      <c r="V1" t="s">
        <v>80</v>
      </c>
      <c r="W1" t="s">
        <v>81</v>
      </c>
      <c r="X1" t="s">
        <v>82</v>
      </c>
      <c r="Y1" t="s">
        <v>83</v>
      </c>
      <c r="Z1" t="s">
        <v>84</v>
      </c>
      <c r="AA1" t="s">
        <v>85</v>
      </c>
      <c r="AB1" t="s">
        <v>86</v>
      </c>
      <c r="AC1" t="s">
        <v>87</v>
      </c>
      <c r="AD1" t="s">
        <v>88</v>
      </c>
      <c r="AE1" t="s">
        <v>89</v>
      </c>
      <c r="AF1" t="s">
        <v>90</v>
      </c>
      <c r="AG1" t="s">
        <v>1226</v>
      </c>
      <c r="AH1" t="s">
        <v>1231</v>
      </c>
    </row>
    <row r="2" spans="1:34" x14ac:dyDescent="0.3">
      <c r="A2">
        <v>0</v>
      </c>
      <c r="B2">
        <v>2</v>
      </c>
      <c r="C2" t="s">
        <v>652</v>
      </c>
      <c r="D2">
        <v>3.5740569596709598E-2</v>
      </c>
      <c r="E2">
        <v>5120</v>
      </c>
      <c r="F2">
        <v>32001</v>
      </c>
      <c r="G2">
        <v>6.2501953124999998</v>
      </c>
      <c r="H2">
        <v>2.1627559209180398</v>
      </c>
      <c r="I2">
        <v>0.70120602123514697</v>
      </c>
      <c r="J2">
        <v>-1.06324051091474</v>
      </c>
      <c r="K2" t="b">
        <v>1</v>
      </c>
      <c r="L2">
        <v>2.11</v>
      </c>
      <c r="M2" t="s">
        <v>274</v>
      </c>
      <c r="N2">
        <v>1.6103736440271601</v>
      </c>
      <c r="O2">
        <v>2.4340000000000002</v>
      </c>
      <c r="P2">
        <v>0.32419999999999999</v>
      </c>
      <c r="Q2" t="s">
        <v>653</v>
      </c>
      <c r="R2">
        <v>0</v>
      </c>
      <c r="S2">
        <v>271.5</v>
      </c>
      <c r="T2">
        <v>5120</v>
      </c>
      <c r="U2">
        <v>2393</v>
      </c>
      <c r="V2">
        <v>5120</v>
      </c>
      <c r="W2">
        <v>1</v>
      </c>
      <c r="X2">
        <v>2.37693447873807E-2</v>
      </c>
      <c r="Y2">
        <v>2.11</v>
      </c>
      <c r="Z2">
        <v>128.80000000000001</v>
      </c>
      <c r="AA2" t="s">
        <v>94</v>
      </c>
      <c r="AB2">
        <v>1.4521484375</v>
      </c>
      <c r="AD2">
        <v>0</v>
      </c>
      <c r="AE2">
        <v>2.109375</v>
      </c>
      <c r="AF2">
        <v>2.9205322265625E-2</v>
      </c>
      <c r="AG2">
        <f>AE2-AF2</f>
        <v>2.080169677734375</v>
      </c>
      <c r="AH2">
        <f>AE2/AF2</f>
        <v>72.225705329153598</v>
      </c>
    </row>
    <row r="3" spans="1:34" x14ac:dyDescent="0.3">
      <c r="A3">
        <v>1</v>
      </c>
      <c r="B3">
        <v>6</v>
      </c>
      <c r="C3" t="s">
        <v>91</v>
      </c>
      <c r="D3">
        <v>4.11146855128489E-2</v>
      </c>
      <c r="E3">
        <v>5120</v>
      </c>
      <c r="F3">
        <v>5120</v>
      </c>
      <c r="G3">
        <v>1</v>
      </c>
      <c r="H3">
        <v>2.76426296116112</v>
      </c>
      <c r="I3">
        <v>8.7058086423287301E-2</v>
      </c>
      <c r="J3">
        <v>-0.86955875495824497</v>
      </c>
      <c r="K3" t="b">
        <v>1</v>
      </c>
      <c r="L3">
        <v>1.075</v>
      </c>
      <c r="M3" t="s">
        <v>92</v>
      </c>
      <c r="N3">
        <v>0.47959394472165201</v>
      </c>
      <c r="O3">
        <v>1.3180000000000001</v>
      </c>
      <c r="P3">
        <v>3.15E-2</v>
      </c>
      <c r="Q3" t="s">
        <v>654</v>
      </c>
      <c r="R3">
        <v>0</v>
      </c>
      <c r="S3">
        <v>20.8</v>
      </c>
      <c r="T3">
        <v>5120</v>
      </c>
      <c r="U3">
        <v>32</v>
      </c>
      <c r="V3">
        <v>5120</v>
      </c>
      <c r="W3">
        <v>1</v>
      </c>
      <c r="X3">
        <v>0.31188057590832202</v>
      </c>
      <c r="Y3">
        <v>1.075</v>
      </c>
      <c r="Z3">
        <v>19.34</v>
      </c>
      <c r="AA3" t="s">
        <v>94</v>
      </c>
      <c r="AB3">
        <v>1.037109375</v>
      </c>
      <c r="AD3">
        <v>461</v>
      </c>
      <c r="AE3">
        <v>1.0751953125</v>
      </c>
      <c r="AF3">
        <v>0.133056640625</v>
      </c>
      <c r="AG3">
        <f t="shared" ref="AG3:AG66" si="0">AE3-AF3</f>
        <v>0.942138671875</v>
      </c>
      <c r="AH3">
        <f t="shared" ref="AH3:AH66" si="1">AE3/AF3</f>
        <v>8.0807339449541278</v>
      </c>
    </row>
    <row r="4" spans="1:34" x14ac:dyDescent="0.3">
      <c r="A4">
        <v>2</v>
      </c>
      <c r="B4">
        <v>7</v>
      </c>
      <c r="C4" t="s">
        <v>91</v>
      </c>
      <c r="D4">
        <v>2.9250901001114899E-2</v>
      </c>
      <c r="E4">
        <v>5120</v>
      </c>
      <c r="F4">
        <v>5120</v>
      </c>
      <c r="G4">
        <v>1</v>
      </c>
      <c r="H4">
        <v>1.79105936562111</v>
      </c>
      <c r="I4">
        <v>0.67645723599020202</v>
      </c>
      <c r="J4">
        <v>-0.80727520273156905</v>
      </c>
      <c r="K4" t="b">
        <v>1</v>
      </c>
      <c r="L4">
        <v>2.387</v>
      </c>
      <c r="M4" t="s">
        <v>92</v>
      </c>
      <c r="N4">
        <v>1.11783431495033</v>
      </c>
      <c r="O4">
        <v>1.375</v>
      </c>
      <c r="P4">
        <v>0.37769999999999998</v>
      </c>
      <c r="Q4" t="s">
        <v>655</v>
      </c>
      <c r="R4">
        <v>0</v>
      </c>
      <c r="S4">
        <v>23.69</v>
      </c>
      <c r="T4">
        <v>5120</v>
      </c>
      <c r="U4">
        <v>277</v>
      </c>
      <c r="V4">
        <v>5120</v>
      </c>
      <c r="W4">
        <v>1</v>
      </c>
      <c r="X4">
        <v>4.7530150793251097E-2</v>
      </c>
      <c r="Y4">
        <v>2.387</v>
      </c>
      <c r="Z4">
        <v>9.92</v>
      </c>
      <c r="AA4" t="s">
        <v>94</v>
      </c>
      <c r="AB4">
        <v>1.544921875</v>
      </c>
      <c r="AC4" t="s">
        <v>289</v>
      </c>
      <c r="AD4">
        <v>550</v>
      </c>
      <c r="AE4">
        <v>2.38671875</v>
      </c>
      <c r="AF4">
        <v>8.85009765625E-3</v>
      </c>
      <c r="AG4">
        <f t="shared" si="0"/>
        <v>2.37786865234375</v>
      </c>
      <c r="AH4">
        <f t="shared" si="1"/>
        <v>269.68275862068964</v>
      </c>
    </row>
    <row r="5" spans="1:34" x14ac:dyDescent="0.3">
      <c r="A5">
        <v>3</v>
      </c>
      <c r="B5">
        <v>8</v>
      </c>
      <c r="C5" t="s">
        <v>91</v>
      </c>
      <c r="D5">
        <v>3.8287082788940101E-2</v>
      </c>
      <c r="E5">
        <v>5120</v>
      </c>
      <c r="F5">
        <v>5120</v>
      </c>
      <c r="G5">
        <v>1</v>
      </c>
      <c r="H5">
        <v>2.6117389028179199</v>
      </c>
      <c r="I5">
        <v>-0.75049235561931105</v>
      </c>
      <c r="J5">
        <v>-0.95635389870638798</v>
      </c>
      <c r="K5" t="b">
        <v>1</v>
      </c>
      <c r="L5">
        <v>0.51600000000000001</v>
      </c>
      <c r="M5" t="s">
        <v>92</v>
      </c>
      <c r="N5">
        <v>-8.2997330096220095E-2</v>
      </c>
      <c r="O5">
        <v>1.3955</v>
      </c>
      <c r="P5">
        <v>-0.28739999999999999</v>
      </c>
      <c r="Q5" t="s">
        <v>656</v>
      </c>
      <c r="R5">
        <v>0</v>
      </c>
      <c r="S5">
        <v>24.88</v>
      </c>
      <c r="T5">
        <v>5120</v>
      </c>
      <c r="U5">
        <v>103</v>
      </c>
      <c r="V5">
        <v>5120</v>
      </c>
      <c r="W5">
        <v>1</v>
      </c>
      <c r="X5">
        <v>0.158809352970289</v>
      </c>
      <c r="Y5">
        <v>0.51600000000000001</v>
      </c>
      <c r="Z5">
        <v>48.2</v>
      </c>
      <c r="AA5" t="s">
        <v>94</v>
      </c>
      <c r="AB5">
        <v>0.71826171875</v>
      </c>
      <c r="AD5">
        <v>209</v>
      </c>
      <c r="AE5">
        <v>0.51611328125</v>
      </c>
      <c r="AF5">
        <v>4.6783447265625E-2</v>
      </c>
      <c r="AG5">
        <f t="shared" si="0"/>
        <v>0.469329833984375</v>
      </c>
      <c r="AH5">
        <f t="shared" si="1"/>
        <v>11.031963470319635</v>
      </c>
    </row>
    <row r="6" spans="1:34" x14ac:dyDescent="0.3">
      <c r="A6">
        <v>4</v>
      </c>
      <c r="B6">
        <v>9</v>
      </c>
      <c r="C6" t="s">
        <v>91</v>
      </c>
      <c r="D6">
        <v>4.7422055759521901E-2</v>
      </c>
      <c r="E6">
        <v>5120</v>
      </c>
      <c r="F6">
        <v>5120</v>
      </c>
      <c r="G6">
        <v>1</v>
      </c>
      <c r="H6">
        <v>2.8828356498915699</v>
      </c>
      <c r="I6">
        <v>-1.5244682660315301</v>
      </c>
      <c r="J6">
        <v>-0.99894781184205095</v>
      </c>
      <c r="K6" t="b">
        <v>1</v>
      </c>
      <c r="L6">
        <v>0.29599999999999999</v>
      </c>
      <c r="M6" t="s">
        <v>92</v>
      </c>
      <c r="N6">
        <v>-0.71839974785573202</v>
      </c>
      <c r="O6">
        <v>1.466</v>
      </c>
      <c r="P6">
        <v>-0.52900000000000003</v>
      </c>
      <c r="Q6" t="s">
        <v>657</v>
      </c>
      <c r="R6">
        <v>0</v>
      </c>
      <c r="S6">
        <v>29.23</v>
      </c>
      <c r="T6">
        <v>5120</v>
      </c>
      <c r="U6">
        <v>199</v>
      </c>
      <c r="V6">
        <v>5120</v>
      </c>
      <c r="W6">
        <v>1</v>
      </c>
      <c r="X6">
        <v>0.13347068043277899</v>
      </c>
      <c r="Y6">
        <v>0.29599999999999999</v>
      </c>
      <c r="Z6">
        <v>98.8</v>
      </c>
      <c r="AA6" t="s">
        <v>94</v>
      </c>
      <c r="AB6">
        <v>0.5439453125</v>
      </c>
      <c r="AD6">
        <v>142</v>
      </c>
      <c r="AE6">
        <v>0.2958984375</v>
      </c>
      <c r="AF6">
        <v>3.35693359375E-2</v>
      </c>
      <c r="AG6">
        <f t="shared" si="0"/>
        <v>0.2623291015625</v>
      </c>
      <c r="AH6">
        <f t="shared" si="1"/>
        <v>8.8145454545454545</v>
      </c>
    </row>
    <row r="7" spans="1:34" x14ac:dyDescent="0.3">
      <c r="A7">
        <v>5</v>
      </c>
      <c r="B7">
        <v>12</v>
      </c>
      <c r="C7" t="s">
        <v>91</v>
      </c>
      <c r="D7">
        <v>2.9675608681787199E-2</v>
      </c>
      <c r="E7">
        <v>5120</v>
      </c>
      <c r="F7">
        <v>13824</v>
      </c>
      <c r="G7">
        <v>2.7</v>
      </c>
      <c r="H7">
        <v>4.1048293567403302</v>
      </c>
      <c r="I7">
        <v>0.66493024370049103</v>
      </c>
      <c r="J7">
        <v>-1.0005551293188599</v>
      </c>
      <c r="K7" t="b">
        <v>1</v>
      </c>
      <c r="L7">
        <v>1.452</v>
      </c>
      <c r="M7" t="s">
        <v>92</v>
      </c>
      <c r="N7">
        <v>0.75634623895536501</v>
      </c>
      <c r="O7">
        <v>1.9390000000000001</v>
      </c>
      <c r="P7">
        <v>0.16200000000000001</v>
      </c>
      <c r="Q7" t="s">
        <v>658</v>
      </c>
      <c r="R7">
        <v>0</v>
      </c>
      <c r="S7">
        <v>87</v>
      </c>
      <c r="T7">
        <v>5120</v>
      </c>
      <c r="U7">
        <v>43</v>
      </c>
      <c r="V7">
        <v>5120</v>
      </c>
      <c r="W7">
        <v>1</v>
      </c>
      <c r="X7">
        <v>0.47348203802960098</v>
      </c>
      <c r="Y7">
        <v>1.452</v>
      </c>
      <c r="Z7">
        <v>59.9</v>
      </c>
      <c r="AA7" t="s">
        <v>94</v>
      </c>
      <c r="AB7">
        <v>1.205078125</v>
      </c>
      <c r="AD7">
        <v>0</v>
      </c>
      <c r="AE7">
        <v>1.4521484375</v>
      </c>
      <c r="AF7">
        <v>0.2391357421875</v>
      </c>
      <c r="AG7">
        <f t="shared" si="0"/>
        <v>1.2130126953125</v>
      </c>
      <c r="AH7">
        <f t="shared" si="1"/>
        <v>6.0724859622256258</v>
      </c>
    </row>
    <row r="8" spans="1:34" x14ac:dyDescent="0.3">
      <c r="A8">
        <v>6</v>
      </c>
      <c r="B8">
        <v>13</v>
      </c>
      <c r="C8" t="s">
        <v>91</v>
      </c>
      <c r="D8">
        <v>4.0591461066043701E-2</v>
      </c>
      <c r="E8">
        <v>5120</v>
      </c>
      <c r="F8">
        <v>13824</v>
      </c>
      <c r="G8">
        <v>2.7</v>
      </c>
      <c r="H8">
        <v>6.5750899581555498</v>
      </c>
      <c r="I8">
        <v>-2.7754713226686798</v>
      </c>
      <c r="J8">
        <v>-1.0624368521763401</v>
      </c>
      <c r="K8" t="b">
        <v>1</v>
      </c>
      <c r="L8">
        <v>0.37840000000000001</v>
      </c>
      <c r="M8" t="s">
        <v>92</v>
      </c>
      <c r="N8">
        <v>-2.6877309120722601</v>
      </c>
      <c r="O8">
        <v>1.99</v>
      </c>
      <c r="P8">
        <v>-0.42199999999999999</v>
      </c>
      <c r="Q8" t="s">
        <v>659</v>
      </c>
      <c r="R8">
        <v>0</v>
      </c>
      <c r="S8">
        <v>97.8</v>
      </c>
      <c r="T8">
        <v>5120</v>
      </c>
      <c r="U8">
        <v>58</v>
      </c>
      <c r="V8">
        <v>5120</v>
      </c>
      <c r="W8">
        <v>1</v>
      </c>
      <c r="X8">
        <v>0.73204517527746504</v>
      </c>
      <c r="Y8">
        <v>0.37840000000000001</v>
      </c>
      <c r="Z8">
        <v>258.5</v>
      </c>
      <c r="AA8" t="s">
        <v>94</v>
      </c>
      <c r="AB8">
        <v>0.615234375</v>
      </c>
      <c r="AC8" t="s">
        <v>98</v>
      </c>
      <c r="AD8">
        <v>0</v>
      </c>
      <c r="AE8">
        <v>0.37841796875</v>
      </c>
      <c r="AF8">
        <v>0.12274169921875</v>
      </c>
      <c r="AG8">
        <f t="shared" si="0"/>
        <v>0.25567626953125</v>
      </c>
      <c r="AH8">
        <f t="shared" si="1"/>
        <v>3.0830432620586774</v>
      </c>
    </row>
    <row r="9" spans="1:34" x14ac:dyDescent="0.3">
      <c r="A9">
        <v>7</v>
      </c>
      <c r="B9">
        <v>14</v>
      </c>
      <c r="C9" t="s">
        <v>91</v>
      </c>
      <c r="D9">
        <v>4.0631837891993802E-2</v>
      </c>
      <c r="E9">
        <v>5120</v>
      </c>
      <c r="F9">
        <v>13824</v>
      </c>
      <c r="G9">
        <v>2.7</v>
      </c>
      <c r="H9">
        <v>4.1968385061275901</v>
      </c>
      <c r="I9">
        <v>0.466970007121008</v>
      </c>
      <c r="J9">
        <v>-1.0037697642725001</v>
      </c>
      <c r="K9" t="b">
        <v>1</v>
      </c>
      <c r="L9">
        <v>1.292</v>
      </c>
      <c r="M9" t="s">
        <v>92</v>
      </c>
      <c r="N9">
        <v>0.58350655083159897</v>
      </c>
      <c r="O9">
        <v>1.9430000000000001</v>
      </c>
      <c r="P9">
        <v>0.11126999999999999</v>
      </c>
      <c r="Q9" t="s">
        <v>660</v>
      </c>
      <c r="R9">
        <v>0</v>
      </c>
      <c r="S9">
        <v>87.75</v>
      </c>
      <c r="T9">
        <v>5120</v>
      </c>
      <c r="U9">
        <v>42</v>
      </c>
      <c r="V9">
        <v>5120</v>
      </c>
      <c r="W9">
        <v>1</v>
      </c>
      <c r="X9">
        <v>0.49328289078329701</v>
      </c>
      <c r="Y9">
        <v>1.292</v>
      </c>
      <c r="Z9">
        <v>67.94</v>
      </c>
      <c r="AA9" t="s">
        <v>94</v>
      </c>
      <c r="AB9">
        <v>1.13671875</v>
      </c>
      <c r="AD9">
        <v>0</v>
      </c>
      <c r="AE9">
        <v>1.2919921875</v>
      </c>
      <c r="AF9">
        <v>0.2384033203125</v>
      </c>
      <c r="AG9">
        <f t="shared" si="0"/>
        <v>1.0535888671875</v>
      </c>
      <c r="AH9">
        <f t="shared" si="1"/>
        <v>5.419354838709677</v>
      </c>
    </row>
    <row r="10" spans="1:34" x14ac:dyDescent="0.3">
      <c r="A10">
        <v>8</v>
      </c>
      <c r="B10">
        <v>20</v>
      </c>
      <c r="C10" t="s">
        <v>91</v>
      </c>
      <c r="D10">
        <v>4.7841349596274202E-2</v>
      </c>
      <c r="E10">
        <v>5120</v>
      </c>
      <c r="F10">
        <v>5120</v>
      </c>
      <c r="G10">
        <v>1</v>
      </c>
      <c r="H10">
        <v>2.31511862009084</v>
      </c>
      <c r="I10">
        <v>-0.11643418841277101</v>
      </c>
      <c r="J10">
        <v>-0.93626243024616995</v>
      </c>
      <c r="K10" t="b">
        <v>1</v>
      </c>
      <c r="L10">
        <v>0.89059999999999995</v>
      </c>
      <c r="M10" t="s">
        <v>92</v>
      </c>
      <c r="N10">
        <v>0.52183153299692198</v>
      </c>
      <c r="O10">
        <v>1.5329999999999999</v>
      </c>
      <c r="P10">
        <v>-5.0299999999999997E-2</v>
      </c>
      <c r="Q10" t="s">
        <v>661</v>
      </c>
      <c r="R10">
        <v>0</v>
      </c>
      <c r="S10">
        <v>34.159999999999997</v>
      </c>
      <c r="T10">
        <v>5120</v>
      </c>
      <c r="U10">
        <v>158</v>
      </c>
      <c r="V10">
        <v>5120</v>
      </c>
      <c r="W10">
        <v>1</v>
      </c>
      <c r="X10">
        <v>0.10462521977684</v>
      </c>
      <c r="Y10">
        <v>0.89059999999999995</v>
      </c>
      <c r="Z10">
        <v>38.340000000000003</v>
      </c>
      <c r="AA10" t="s">
        <v>94</v>
      </c>
      <c r="AB10">
        <v>0.94384765625</v>
      </c>
      <c r="AD10">
        <v>374</v>
      </c>
      <c r="AE10">
        <v>0.890625</v>
      </c>
      <c r="AF10">
        <v>4.69970703125E-2</v>
      </c>
      <c r="AG10">
        <f t="shared" si="0"/>
        <v>0.8436279296875</v>
      </c>
      <c r="AH10">
        <f t="shared" si="1"/>
        <v>18.95064935064935</v>
      </c>
    </row>
    <row r="11" spans="1:34" x14ac:dyDescent="0.3">
      <c r="A11">
        <v>9</v>
      </c>
      <c r="B11">
        <v>21</v>
      </c>
      <c r="C11" t="s">
        <v>91</v>
      </c>
      <c r="D11">
        <v>3.98502530838215E-2</v>
      </c>
      <c r="E11">
        <v>5120</v>
      </c>
      <c r="F11">
        <v>5120</v>
      </c>
      <c r="G11">
        <v>1</v>
      </c>
      <c r="H11">
        <v>2.1882385049355602</v>
      </c>
      <c r="I11">
        <v>-9.3024177165992594E-2</v>
      </c>
      <c r="J11">
        <v>-0.92099291421640395</v>
      </c>
      <c r="K11" t="b">
        <v>1</v>
      </c>
      <c r="L11">
        <v>0.90669999999999995</v>
      </c>
      <c r="M11" t="s">
        <v>92</v>
      </c>
      <c r="N11">
        <v>0.60070913619847</v>
      </c>
      <c r="O11">
        <v>1.486</v>
      </c>
      <c r="P11">
        <v>-4.2500000000000003E-2</v>
      </c>
      <c r="Q11" t="s">
        <v>662</v>
      </c>
      <c r="R11">
        <v>0</v>
      </c>
      <c r="S11">
        <v>30.64</v>
      </c>
      <c r="T11">
        <v>5120</v>
      </c>
      <c r="U11">
        <v>183</v>
      </c>
      <c r="V11">
        <v>5120</v>
      </c>
      <c r="W11">
        <v>1</v>
      </c>
      <c r="X11">
        <v>8.7837117781563195E-2</v>
      </c>
      <c r="Y11">
        <v>0.90669999999999995</v>
      </c>
      <c r="Z11">
        <v>33.78</v>
      </c>
      <c r="AA11" t="s">
        <v>94</v>
      </c>
      <c r="AB11">
        <v>0.9521484375</v>
      </c>
      <c r="AD11">
        <v>425</v>
      </c>
      <c r="AE11">
        <v>0.90673828125</v>
      </c>
      <c r="AF11">
        <v>3.4759521484375E-2</v>
      </c>
      <c r="AG11">
        <f t="shared" si="0"/>
        <v>0.871978759765625</v>
      </c>
      <c r="AH11">
        <f t="shared" si="1"/>
        <v>26.086040386303775</v>
      </c>
    </row>
    <row r="12" spans="1:34" x14ac:dyDescent="0.3">
      <c r="A12">
        <v>10</v>
      </c>
      <c r="B12">
        <v>22</v>
      </c>
      <c r="C12" t="s">
        <v>91</v>
      </c>
      <c r="D12">
        <v>5.0126879892852201E-2</v>
      </c>
      <c r="E12">
        <v>5120</v>
      </c>
      <c r="F12">
        <v>5120</v>
      </c>
      <c r="G12">
        <v>1</v>
      </c>
      <c r="H12">
        <v>3.14792410622595</v>
      </c>
      <c r="I12">
        <v>-1.8383384917218</v>
      </c>
      <c r="J12">
        <v>-0.99734049436523398</v>
      </c>
      <c r="K12" t="b">
        <v>1</v>
      </c>
      <c r="L12">
        <v>0.26069999999999999</v>
      </c>
      <c r="M12" t="s">
        <v>92</v>
      </c>
      <c r="N12">
        <v>-0.95703030413672197</v>
      </c>
      <c r="O12">
        <v>1.4770000000000001</v>
      </c>
      <c r="P12">
        <v>-0.58399999999999996</v>
      </c>
      <c r="Q12" t="s">
        <v>663</v>
      </c>
      <c r="R12">
        <v>0</v>
      </c>
      <c r="S12">
        <v>29.97</v>
      </c>
      <c r="T12">
        <v>5120</v>
      </c>
      <c r="U12">
        <v>123</v>
      </c>
      <c r="V12">
        <v>5120</v>
      </c>
      <c r="W12">
        <v>1</v>
      </c>
      <c r="X12">
        <v>0.19367179441541299</v>
      </c>
      <c r="Y12">
        <v>0.26069999999999999</v>
      </c>
      <c r="Z12">
        <v>114.94</v>
      </c>
      <c r="AA12" t="s">
        <v>94</v>
      </c>
      <c r="AB12">
        <v>0.5107421875</v>
      </c>
      <c r="AD12">
        <v>158</v>
      </c>
      <c r="AE12">
        <v>0.2607421875</v>
      </c>
      <c r="AF12">
        <v>4.7637939453125E-2</v>
      </c>
      <c r="AG12">
        <f t="shared" si="0"/>
        <v>0.213104248046875</v>
      </c>
      <c r="AH12">
        <f t="shared" si="1"/>
        <v>5.4734144778987828</v>
      </c>
    </row>
    <row r="13" spans="1:34" x14ac:dyDescent="0.3">
      <c r="A13">
        <v>11</v>
      </c>
      <c r="B13">
        <v>23</v>
      </c>
      <c r="C13" t="s">
        <v>91</v>
      </c>
      <c r="D13">
        <v>5.0557257635038599E-2</v>
      </c>
      <c r="E13">
        <v>5120</v>
      </c>
      <c r="F13">
        <v>5120</v>
      </c>
      <c r="G13">
        <v>1</v>
      </c>
      <c r="H13">
        <v>4.0441528111725802</v>
      </c>
      <c r="I13">
        <v>-2.8968614130811399</v>
      </c>
      <c r="J13">
        <v>-1.0262722089479399</v>
      </c>
      <c r="K13" t="b">
        <v>1</v>
      </c>
      <c r="L13">
        <v>0.1923</v>
      </c>
      <c r="M13" t="s">
        <v>92</v>
      </c>
      <c r="N13">
        <v>-2.0223664575000302</v>
      </c>
      <c r="O13">
        <v>1.56</v>
      </c>
      <c r="P13">
        <v>-0.71630000000000005</v>
      </c>
      <c r="Q13" t="s">
        <v>664</v>
      </c>
      <c r="R13">
        <v>0</v>
      </c>
      <c r="S13">
        <v>36.299999999999997</v>
      </c>
      <c r="T13">
        <v>5120</v>
      </c>
      <c r="U13">
        <v>69</v>
      </c>
      <c r="V13">
        <v>5120</v>
      </c>
      <c r="W13">
        <v>1</v>
      </c>
      <c r="X13">
        <v>0.36647293309645301</v>
      </c>
      <c r="Y13">
        <v>0.1923</v>
      </c>
      <c r="Z13">
        <v>188.9</v>
      </c>
      <c r="AA13" t="s">
        <v>94</v>
      </c>
      <c r="AB13">
        <v>0.4384765625</v>
      </c>
      <c r="AD13">
        <v>87</v>
      </c>
      <c r="AE13">
        <v>0.1922607421875</v>
      </c>
      <c r="AF13">
        <v>6.35986328125E-2</v>
      </c>
      <c r="AG13">
        <f t="shared" si="0"/>
        <v>0.128662109375</v>
      </c>
      <c r="AH13">
        <f t="shared" si="1"/>
        <v>3.0230326295585415</v>
      </c>
    </row>
    <row r="14" spans="1:34" x14ac:dyDescent="0.3">
      <c r="A14">
        <v>12</v>
      </c>
      <c r="B14">
        <v>26</v>
      </c>
      <c r="C14" t="s">
        <v>91</v>
      </c>
      <c r="D14">
        <v>2.3828763650296E-2</v>
      </c>
      <c r="E14">
        <v>5120</v>
      </c>
      <c r="F14">
        <v>13824</v>
      </c>
      <c r="G14">
        <v>2.7</v>
      </c>
      <c r="H14">
        <v>4.3473921954317403</v>
      </c>
      <c r="I14">
        <v>-0.15960427279981601</v>
      </c>
      <c r="J14">
        <v>-1.03511245507044</v>
      </c>
      <c r="K14" t="b">
        <v>1</v>
      </c>
      <c r="L14">
        <v>0.91900000000000004</v>
      </c>
      <c r="M14" t="s">
        <v>92</v>
      </c>
      <c r="N14">
        <v>7.0565572572196603E-2</v>
      </c>
      <c r="O14">
        <v>2.0249999999999999</v>
      </c>
      <c r="P14">
        <v>-3.6700000000000003E-2</v>
      </c>
      <c r="Q14" t="s">
        <v>665</v>
      </c>
      <c r="R14">
        <v>0</v>
      </c>
      <c r="S14">
        <v>105.9</v>
      </c>
      <c r="T14">
        <v>5120</v>
      </c>
      <c r="U14">
        <v>59</v>
      </c>
      <c r="V14">
        <v>5120</v>
      </c>
      <c r="W14">
        <v>1</v>
      </c>
      <c r="X14">
        <v>0.43579334454896701</v>
      </c>
      <c r="Y14">
        <v>0.91900000000000004</v>
      </c>
      <c r="Z14">
        <v>115.2</v>
      </c>
      <c r="AA14" t="s">
        <v>94</v>
      </c>
      <c r="AB14">
        <v>0.95849609375</v>
      </c>
      <c r="AD14">
        <v>0</v>
      </c>
      <c r="AE14">
        <v>0.9189453125</v>
      </c>
      <c r="AF14">
        <v>0.1953125</v>
      </c>
      <c r="AG14">
        <f t="shared" si="0"/>
        <v>0.7236328125</v>
      </c>
      <c r="AH14">
        <f t="shared" si="1"/>
        <v>4.7050000000000001</v>
      </c>
    </row>
    <row r="15" spans="1:34" x14ac:dyDescent="0.3">
      <c r="A15">
        <v>13</v>
      </c>
      <c r="B15">
        <v>27</v>
      </c>
      <c r="C15" t="s">
        <v>91</v>
      </c>
      <c r="D15">
        <v>3.3625189366003297E-2</v>
      </c>
      <c r="E15">
        <v>5120</v>
      </c>
      <c r="F15">
        <v>13824</v>
      </c>
      <c r="G15">
        <v>2.7</v>
      </c>
      <c r="H15">
        <v>5.0971989743279797</v>
      </c>
      <c r="I15">
        <v>-2.6605984880647502</v>
      </c>
      <c r="J15">
        <v>-1.07851002694451</v>
      </c>
      <c r="K15" t="b">
        <v>1</v>
      </c>
      <c r="L15">
        <v>0.30080000000000001</v>
      </c>
      <c r="M15" t="s">
        <v>92</v>
      </c>
      <c r="N15">
        <v>-2.1926408548771099</v>
      </c>
      <c r="O15">
        <v>2.0590000000000002</v>
      </c>
      <c r="P15">
        <v>-0.52200000000000002</v>
      </c>
      <c r="Q15" t="s">
        <v>666</v>
      </c>
      <c r="R15">
        <v>0</v>
      </c>
      <c r="S15">
        <v>114.2</v>
      </c>
      <c r="T15">
        <v>5120</v>
      </c>
      <c r="U15">
        <v>129</v>
      </c>
      <c r="V15">
        <v>5120</v>
      </c>
      <c r="W15">
        <v>1</v>
      </c>
      <c r="X15">
        <v>0.36073825503434798</v>
      </c>
      <c r="Y15">
        <v>0.30080000000000001</v>
      </c>
      <c r="Z15">
        <v>379.8</v>
      </c>
      <c r="AA15" t="s">
        <v>94</v>
      </c>
      <c r="AB15">
        <v>0.54833984375</v>
      </c>
      <c r="AD15">
        <v>0</v>
      </c>
      <c r="AE15">
        <v>0.30078125</v>
      </c>
      <c r="AF15">
        <v>8.709716796875E-2</v>
      </c>
      <c r="AG15">
        <f t="shared" si="0"/>
        <v>0.21368408203125</v>
      </c>
      <c r="AH15">
        <f t="shared" si="1"/>
        <v>3.4533987386124738</v>
      </c>
    </row>
    <row r="16" spans="1:34" x14ac:dyDescent="0.3">
      <c r="A16">
        <v>14</v>
      </c>
      <c r="B16">
        <v>28</v>
      </c>
      <c r="C16" t="s">
        <v>91</v>
      </c>
      <c r="D16">
        <v>3.6163014034751903E-2</v>
      </c>
      <c r="E16">
        <v>5120</v>
      </c>
      <c r="F16">
        <v>13824</v>
      </c>
      <c r="G16">
        <v>2.7</v>
      </c>
      <c r="H16">
        <v>4.9774491113207997</v>
      </c>
      <c r="I16">
        <v>-0.57721883004818897</v>
      </c>
      <c r="J16">
        <v>-1.03591611380885</v>
      </c>
      <c r="K16" t="b">
        <v>1</v>
      </c>
      <c r="L16">
        <v>0.76559999999999995</v>
      </c>
      <c r="M16" t="s">
        <v>92</v>
      </c>
      <c r="N16">
        <v>-0.33192283416221602</v>
      </c>
      <c r="O16">
        <v>2.0270000000000001</v>
      </c>
      <c r="P16">
        <v>-0.11597</v>
      </c>
      <c r="Q16" t="s">
        <v>667</v>
      </c>
      <c r="R16">
        <v>0</v>
      </c>
      <c r="S16">
        <v>106.7</v>
      </c>
      <c r="T16">
        <v>5120</v>
      </c>
      <c r="U16">
        <v>30</v>
      </c>
      <c r="V16">
        <v>5120</v>
      </c>
      <c r="W16">
        <v>1</v>
      </c>
      <c r="X16">
        <v>0.72617953319976103</v>
      </c>
      <c r="Y16">
        <v>0.76559999999999995</v>
      </c>
      <c r="Z16">
        <v>139.4</v>
      </c>
      <c r="AA16" t="s">
        <v>94</v>
      </c>
      <c r="AB16">
        <v>0.875</v>
      </c>
      <c r="AD16">
        <v>0</v>
      </c>
      <c r="AE16">
        <v>0.765625</v>
      </c>
      <c r="AF16">
        <v>0.245361328125</v>
      </c>
      <c r="AG16">
        <f t="shared" si="0"/>
        <v>0.520263671875</v>
      </c>
      <c r="AH16">
        <f t="shared" si="1"/>
        <v>3.1203980099502489</v>
      </c>
    </row>
    <row r="17" spans="1:34" x14ac:dyDescent="0.3">
      <c r="A17">
        <v>15</v>
      </c>
      <c r="B17">
        <v>34</v>
      </c>
      <c r="C17" t="s">
        <v>91</v>
      </c>
      <c r="D17">
        <v>3.9365171746121301E-2</v>
      </c>
      <c r="E17">
        <v>5120</v>
      </c>
      <c r="F17">
        <v>5120</v>
      </c>
      <c r="G17">
        <v>1</v>
      </c>
      <c r="H17">
        <v>2.3118506427171002</v>
      </c>
      <c r="I17">
        <v>-0.47100570345396098</v>
      </c>
      <c r="J17">
        <v>-0.96037219239843197</v>
      </c>
      <c r="K17" t="b">
        <v>1</v>
      </c>
      <c r="L17">
        <v>0.62549999999999994</v>
      </c>
      <c r="M17" t="s">
        <v>92</v>
      </c>
      <c r="N17">
        <v>0.48099658648034399</v>
      </c>
      <c r="O17">
        <v>1.61</v>
      </c>
      <c r="P17">
        <v>-0.20369999999999999</v>
      </c>
      <c r="Q17" t="s">
        <v>668</v>
      </c>
      <c r="R17">
        <v>0</v>
      </c>
      <c r="S17">
        <v>40.75</v>
      </c>
      <c r="T17">
        <v>5120</v>
      </c>
      <c r="U17">
        <v>209</v>
      </c>
      <c r="V17">
        <v>5120</v>
      </c>
      <c r="W17">
        <v>1</v>
      </c>
      <c r="X17">
        <v>9.0742606399942902E-2</v>
      </c>
      <c r="Y17">
        <v>0.62549999999999994</v>
      </c>
      <c r="Z17">
        <v>65.099999999999994</v>
      </c>
      <c r="AA17" t="s">
        <v>94</v>
      </c>
      <c r="AB17">
        <v>0.791015625</v>
      </c>
      <c r="AD17">
        <v>239</v>
      </c>
      <c r="AE17">
        <v>0.62548828125</v>
      </c>
      <c r="AF17">
        <v>4.205322265625E-2</v>
      </c>
      <c r="AG17">
        <f t="shared" si="0"/>
        <v>0.58343505859375</v>
      </c>
      <c r="AH17">
        <f t="shared" si="1"/>
        <v>14.873730043541364</v>
      </c>
    </row>
    <row r="18" spans="1:34" x14ac:dyDescent="0.3">
      <c r="A18">
        <v>16</v>
      </c>
      <c r="B18">
        <v>35</v>
      </c>
      <c r="C18" t="s">
        <v>91</v>
      </c>
      <c r="D18">
        <v>3.5897046226559003E-2</v>
      </c>
      <c r="E18">
        <v>5120</v>
      </c>
      <c r="F18">
        <v>5120</v>
      </c>
      <c r="G18">
        <v>1</v>
      </c>
      <c r="H18">
        <v>2.1875891709307198</v>
      </c>
      <c r="I18">
        <v>-0.49909718755731403</v>
      </c>
      <c r="J18">
        <v>-0.94831731132230102</v>
      </c>
      <c r="K18" t="b">
        <v>1</v>
      </c>
      <c r="L18">
        <v>0.59130000000000005</v>
      </c>
      <c r="M18" t="s">
        <v>92</v>
      </c>
      <c r="N18">
        <v>0.537412104918781</v>
      </c>
      <c r="O18">
        <v>1.5609999999999999</v>
      </c>
      <c r="P18">
        <v>-0.2281</v>
      </c>
      <c r="Q18" t="s">
        <v>669</v>
      </c>
      <c r="R18">
        <v>0</v>
      </c>
      <c r="S18">
        <v>36.380000000000003</v>
      </c>
      <c r="T18">
        <v>5120</v>
      </c>
      <c r="U18">
        <v>260</v>
      </c>
      <c r="V18">
        <v>5120</v>
      </c>
      <c r="W18">
        <v>1</v>
      </c>
      <c r="X18">
        <v>7.3651153808705003E-2</v>
      </c>
      <c r="Y18">
        <v>0.59130000000000005</v>
      </c>
      <c r="Z18">
        <v>61.53</v>
      </c>
      <c r="AA18" t="s">
        <v>94</v>
      </c>
      <c r="AB18">
        <v>0.76904296875</v>
      </c>
      <c r="AD18">
        <v>311</v>
      </c>
      <c r="AE18">
        <v>0.59130859375</v>
      </c>
      <c r="AF18">
        <v>2.9296875E-2</v>
      </c>
      <c r="AG18">
        <f t="shared" si="0"/>
        <v>0.56201171875</v>
      </c>
      <c r="AH18">
        <f t="shared" si="1"/>
        <v>20.183333333333334</v>
      </c>
    </row>
    <row r="19" spans="1:34" x14ac:dyDescent="0.3">
      <c r="A19">
        <v>17</v>
      </c>
      <c r="B19">
        <v>36</v>
      </c>
      <c r="C19" t="s">
        <v>91</v>
      </c>
      <c r="D19">
        <v>4.9228857794491203E-2</v>
      </c>
      <c r="E19">
        <v>5120</v>
      </c>
      <c r="F19">
        <v>5120</v>
      </c>
      <c r="G19">
        <v>1</v>
      </c>
      <c r="H19">
        <v>3.9432916128770001</v>
      </c>
      <c r="I19">
        <v>-2.58971055630838</v>
      </c>
      <c r="J19">
        <v>-1.0238612327327199</v>
      </c>
      <c r="K19" t="b">
        <v>1</v>
      </c>
      <c r="L19">
        <v>0.2205</v>
      </c>
      <c r="M19" t="s">
        <v>92</v>
      </c>
      <c r="N19">
        <v>-1.91447915818308</v>
      </c>
      <c r="O19">
        <v>1.5389999999999999</v>
      </c>
      <c r="P19">
        <v>-0.65669999999999995</v>
      </c>
      <c r="Q19" t="s">
        <v>670</v>
      </c>
      <c r="R19">
        <v>0</v>
      </c>
      <c r="S19">
        <v>34.6</v>
      </c>
      <c r="T19">
        <v>5120</v>
      </c>
      <c r="U19">
        <v>84</v>
      </c>
      <c r="V19">
        <v>5120</v>
      </c>
      <c r="W19">
        <v>1</v>
      </c>
      <c r="X19">
        <v>0.32113944305565501</v>
      </c>
      <c r="Y19">
        <v>0.2205</v>
      </c>
      <c r="Z19">
        <v>156.9</v>
      </c>
      <c r="AA19" t="s">
        <v>94</v>
      </c>
      <c r="AB19">
        <v>0.469482421875</v>
      </c>
      <c r="AD19">
        <v>90</v>
      </c>
      <c r="AE19">
        <v>0.220458984375</v>
      </c>
      <c r="AF19">
        <v>5.731201171875E-2</v>
      </c>
      <c r="AG19">
        <f t="shared" si="0"/>
        <v>0.16314697265625</v>
      </c>
      <c r="AH19">
        <f t="shared" si="1"/>
        <v>3.8466453674121404</v>
      </c>
    </row>
    <row r="20" spans="1:34" x14ac:dyDescent="0.3">
      <c r="A20">
        <v>18</v>
      </c>
      <c r="B20">
        <v>37</v>
      </c>
      <c r="C20" t="s">
        <v>91</v>
      </c>
      <c r="D20">
        <v>4.0057768447117503E-2</v>
      </c>
      <c r="E20">
        <v>5120</v>
      </c>
      <c r="F20">
        <v>5120</v>
      </c>
      <c r="G20">
        <v>1</v>
      </c>
      <c r="H20">
        <v>4.5230805785683303</v>
      </c>
      <c r="I20">
        <v>-3.57341033990408</v>
      </c>
      <c r="J20">
        <v>-1.0407380662393</v>
      </c>
      <c r="K20" t="b">
        <v>1</v>
      </c>
      <c r="L20">
        <v>0.16220000000000001</v>
      </c>
      <c r="M20" t="s">
        <v>92</v>
      </c>
      <c r="N20">
        <v>-2.7769987722851899</v>
      </c>
      <c r="O20">
        <v>1.601</v>
      </c>
      <c r="P20">
        <v>-0.79</v>
      </c>
      <c r="Q20" t="s">
        <v>671</v>
      </c>
      <c r="R20">
        <v>0</v>
      </c>
      <c r="S20">
        <v>39.880000000000003</v>
      </c>
      <c r="T20">
        <v>5120</v>
      </c>
      <c r="U20">
        <v>85</v>
      </c>
      <c r="V20">
        <v>5120</v>
      </c>
      <c r="W20">
        <v>1</v>
      </c>
      <c r="X20">
        <v>0.382131741420422</v>
      </c>
      <c r="Y20">
        <v>0.16220000000000001</v>
      </c>
      <c r="Z20">
        <v>245.8</v>
      </c>
      <c r="AA20" t="s">
        <v>94</v>
      </c>
      <c r="AB20">
        <v>0.40283203125</v>
      </c>
      <c r="AD20">
        <v>65</v>
      </c>
      <c r="AE20">
        <v>0.1622314453125</v>
      </c>
      <c r="AF20">
        <v>5.5206298828125E-2</v>
      </c>
      <c r="AG20">
        <f t="shared" si="0"/>
        <v>0.107025146484375</v>
      </c>
      <c r="AH20">
        <f t="shared" si="1"/>
        <v>2.9386401326699834</v>
      </c>
    </row>
    <row r="21" spans="1:34" x14ac:dyDescent="0.3">
      <c r="A21">
        <v>19</v>
      </c>
      <c r="B21">
        <v>40</v>
      </c>
      <c r="C21" t="s">
        <v>91</v>
      </c>
      <c r="D21">
        <v>4.5827536300112499E-2</v>
      </c>
      <c r="E21">
        <v>5120</v>
      </c>
      <c r="F21">
        <v>13824</v>
      </c>
      <c r="G21">
        <v>2.7</v>
      </c>
      <c r="H21">
        <v>5.0822449327975896</v>
      </c>
      <c r="I21">
        <v>-0.51213295801079195</v>
      </c>
      <c r="J21">
        <v>-1.0519892885770199</v>
      </c>
      <c r="K21" t="b">
        <v>1</v>
      </c>
      <c r="L21">
        <v>0.79300000000000004</v>
      </c>
      <c r="M21" t="s">
        <v>92</v>
      </c>
      <c r="N21">
        <v>-0.35796041242753401</v>
      </c>
      <c r="O21">
        <v>2.0569999999999999</v>
      </c>
      <c r="P21">
        <v>-0.10077</v>
      </c>
      <c r="Q21" t="s">
        <v>672</v>
      </c>
      <c r="R21">
        <v>0</v>
      </c>
      <c r="S21">
        <v>113.75</v>
      </c>
      <c r="T21">
        <v>5120</v>
      </c>
      <c r="U21">
        <v>31</v>
      </c>
      <c r="V21">
        <v>5120</v>
      </c>
      <c r="W21">
        <v>1</v>
      </c>
      <c r="X21">
        <v>0.73319283410238301</v>
      </c>
      <c r="Y21">
        <v>0.79300000000000004</v>
      </c>
      <c r="Z21">
        <v>143.5</v>
      </c>
      <c r="AA21" t="s">
        <v>94</v>
      </c>
      <c r="AB21">
        <v>0.890625</v>
      </c>
      <c r="AD21">
        <v>0</v>
      </c>
      <c r="AE21">
        <v>0.79296875</v>
      </c>
      <c r="AF21">
        <v>0.2236328125</v>
      </c>
      <c r="AG21">
        <f t="shared" si="0"/>
        <v>0.5693359375</v>
      </c>
      <c r="AH21">
        <f t="shared" si="1"/>
        <v>3.5458515283842793</v>
      </c>
    </row>
    <row r="22" spans="1:34" x14ac:dyDescent="0.3">
      <c r="A22">
        <v>20</v>
      </c>
      <c r="B22">
        <v>41</v>
      </c>
      <c r="C22" t="s">
        <v>91</v>
      </c>
      <c r="D22">
        <v>2.3962777173221698E-2</v>
      </c>
      <c r="E22">
        <v>5120</v>
      </c>
      <c r="F22">
        <v>13824</v>
      </c>
      <c r="G22">
        <v>2.7</v>
      </c>
      <c r="H22">
        <v>5.1964898290043298</v>
      </c>
      <c r="I22">
        <v>-1.9727884970951499</v>
      </c>
      <c r="J22">
        <v>-1.08172466189815</v>
      </c>
      <c r="K22" t="b">
        <v>1</v>
      </c>
      <c r="L22">
        <v>0.41720000000000002</v>
      </c>
      <c r="M22" t="s">
        <v>92</v>
      </c>
      <c r="N22">
        <v>-1.81321442907395</v>
      </c>
      <c r="O22">
        <v>2.08</v>
      </c>
      <c r="P22">
        <v>-0.37959999999999999</v>
      </c>
      <c r="Q22" t="s">
        <v>673</v>
      </c>
      <c r="R22">
        <v>0</v>
      </c>
      <c r="S22">
        <v>120.25</v>
      </c>
      <c r="T22">
        <v>5120</v>
      </c>
      <c r="U22">
        <v>105</v>
      </c>
      <c r="V22">
        <v>5120</v>
      </c>
      <c r="W22">
        <v>1</v>
      </c>
      <c r="X22">
        <v>0.40953547302531002</v>
      </c>
      <c r="Y22">
        <v>0.41720000000000002</v>
      </c>
      <c r="Z22">
        <v>288.2</v>
      </c>
      <c r="AA22" t="s">
        <v>94</v>
      </c>
      <c r="AB22">
        <v>0.64599609375</v>
      </c>
      <c r="AD22">
        <v>0</v>
      </c>
      <c r="AE22">
        <v>0.417236328125</v>
      </c>
      <c r="AF22">
        <v>9.136962890625E-2</v>
      </c>
      <c r="AG22">
        <f t="shared" si="0"/>
        <v>0.32586669921875</v>
      </c>
      <c r="AH22">
        <f t="shared" si="1"/>
        <v>4.5664662658650634</v>
      </c>
    </row>
    <row r="23" spans="1:34" x14ac:dyDescent="0.3">
      <c r="A23">
        <v>21</v>
      </c>
      <c r="B23">
        <v>42</v>
      </c>
      <c r="C23" t="s">
        <v>91</v>
      </c>
      <c r="D23">
        <v>5.0285644933385498E-2</v>
      </c>
      <c r="E23">
        <v>5120</v>
      </c>
      <c r="F23">
        <v>13824</v>
      </c>
      <c r="G23">
        <v>2.7</v>
      </c>
      <c r="H23">
        <v>5.3988129829593303</v>
      </c>
      <c r="I23">
        <v>-0.72362019717887505</v>
      </c>
      <c r="J23">
        <v>-1.05279294731543</v>
      </c>
      <c r="K23" t="b">
        <v>1</v>
      </c>
      <c r="L23">
        <v>0.73440000000000005</v>
      </c>
      <c r="M23" t="s">
        <v>92</v>
      </c>
      <c r="N23">
        <v>-0.59547581544705597</v>
      </c>
      <c r="O23">
        <v>2.0489999999999999</v>
      </c>
      <c r="P23">
        <v>-0.13400000000000001</v>
      </c>
      <c r="Q23" t="s">
        <v>674</v>
      </c>
      <c r="R23">
        <v>0</v>
      </c>
      <c r="S23">
        <v>112</v>
      </c>
      <c r="T23">
        <v>5120</v>
      </c>
      <c r="U23">
        <v>34</v>
      </c>
      <c r="V23">
        <v>5120</v>
      </c>
      <c r="W23">
        <v>1</v>
      </c>
      <c r="X23">
        <v>0.75439020288402503</v>
      </c>
      <c r="Y23">
        <v>0.73440000000000005</v>
      </c>
      <c r="Z23">
        <v>152.5</v>
      </c>
      <c r="AA23" t="s">
        <v>94</v>
      </c>
      <c r="AB23">
        <v>0.85693359375</v>
      </c>
      <c r="AD23">
        <v>0</v>
      </c>
      <c r="AE23">
        <v>0.734375</v>
      </c>
      <c r="AF23">
        <v>0.2144775390625</v>
      </c>
      <c r="AG23">
        <f t="shared" si="0"/>
        <v>0.5198974609375</v>
      </c>
      <c r="AH23">
        <f t="shared" si="1"/>
        <v>3.4240182128628343</v>
      </c>
    </row>
    <row r="24" spans="1:34" x14ac:dyDescent="0.3">
      <c r="A24">
        <v>22</v>
      </c>
      <c r="B24">
        <v>48</v>
      </c>
      <c r="C24" t="s">
        <v>91</v>
      </c>
      <c r="D24">
        <v>4.0136376044860998E-2</v>
      </c>
      <c r="E24">
        <v>5120</v>
      </c>
      <c r="F24">
        <v>5120</v>
      </c>
      <c r="G24">
        <v>1</v>
      </c>
      <c r="H24">
        <v>2.6085284227594401</v>
      </c>
      <c r="I24">
        <v>-0.77759111430402295</v>
      </c>
      <c r="J24">
        <v>-1.00216244679568</v>
      </c>
      <c r="K24" t="b">
        <v>1</v>
      </c>
      <c r="L24">
        <v>0.50339999999999996</v>
      </c>
      <c r="M24" t="s">
        <v>92</v>
      </c>
      <c r="N24">
        <v>-1.0708235684922299E-2</v>
      </c>
      <c r="O24">
        <v>1.639</v>
      </c>
      <c r="P24">
        <v>-0.29799999999999999</v>
      </c>
      <c r="Q24" t="s">
        <v>675</v>
      </c>
      <c r="R24">
        <v>0</v>
      </c>
      <c r="S24">
        <v>43.53</v>
      </c>
      <c r="T24">
        <v>5120</v>
      </c>
      <c r="U24">
        <v>215</v>
      </c>
      <c r="V24">
        <v>5120</v>
      </c>
      <c r="W24">
        <v>1</v>
      </c>
      <c r="X24">
        <v>0.10970072791993001</v>
      </c>
      <c r="Y24">
        <v>0.50339999999999996</v>
      </c>
      <c r="Z24">
        <v>86.5</v>
      </c>
      <c r="AA24" t="s">
        <v>94</v>
      </c>
      <c r="AB24">
        <v>0.70947265625</v>
      </c>
      <c r="AD24">
        <v>150</v>
      </c>
      <c r="AE24">
        <v>0.50341796875</v>
      </c>
      <c r="AF24">
        <v>4.26025390625E-2</v>
      </c>
      <c r="AG24">
        <f t="shared" si="0"/>
        <v>0.4608154296875</v>
      </c>
      <c r="AH24">
        <f t="shared" si="1"/>
        <v>11.816618911174785</v>
      </c>
    </row>
    <row r="25" spans="1:34" x14ac:dyDescent="0.3">
      <c r="A25">
        <v>23</v>
      </c>
      <c r="B25">
        <v>49</v>
      </c>
      <c r="C25" t="s">
        <v>91</v>
      </c>
      <c r="D25">
        <v>3.8354262861747403E-2</v>
      </c>
      <c r="E25">
        <v>5120</v>
      </c>
      <c r="F25">
        <v>5120</v>
      </c>
      <c r="G25">
        <v>1</v>
      </c>
      <c r="H25">
        <v>2.6630715227467201</v>
      </c>
      <c r="I25">
        <v>-0.80165214539714602</v>
      </c>
      <c r="J25">
        <v>-1.0061807404877301</v>
      </c>
      <c r="K25" t="b">
        <v>1</v>
      </c>
      <c r="L25">
        <v>0.5</v>
      </c>
      <c r="M25" t="s">
        <v>92</v>
      </c>
      <c r="N25">
        <v>-0.12544012292151699</v>
      </c>
      <c r="O25">
        <v>1.623</v>
      </c>
      <c r="P25">
        <v>-0.30099999999999999</v>
      </c>
      <c r="Q25" t="s">
        <v>676</v>
      </c>
      <c r="R25">
        <v>0</v>
      </c>
      <c r="S25">
        <v>41.97</v>
      </c>
      <c r="T25">
        <v>5120</v>
      </c>
      <c r="U25">
        <v>227</v>
      </c>
      <c r="V25">
        <v>5120</v>
      </c>
      <c r="W25">
        <v>1</v>
      </c>
      <c r="X25">
        <v>0.110381933850506</v>
      </c>
      <c r="Y25">
        <v>0.5</v>
      </c>
      <c r="Z25">
        <v>83.94</v>
      </c>
      <c r="AA25" t="s">
        <v>94</v>
      </c>
      <c r="AB25">
        <v>0.70703125</v>
      </c>
      <c r="AD25">
        <v>169</v>
      </c>
      <c r="AE25">
        <v>0.5</v>
      </c>
      <c r="AF25">
        <v>3.96728515625E-2</v>
      </c>
      <c r="AG25">
        <f t="shared" si="0"/>
        <v>0.4603271484375</v>
      </c>
      <c r="AH25">
        <f t="shared" si="1"/>
        <v>12.603076923076923</v>
      </c>
    </row>
    <row r="26" spans="1:34" x14ac:dyDescent="0.3">
      <c r="A26">
        <v>24</v>
      </c>
      <c r="B26">
        <v>50</v>
      </c>
      <c r="C26" t="s">
        <v>91</v>
      </c>
      <c r="D26">
        <v>4.6619792106650002E-2</v>
      </c>
      <c r="E26">
        <v>5120</v>
      </c>
      <c r="F26">
        <v>5120</v>
      </c>
      <c r="G26">
        <v>1</v>
      </c>
      <c r="H26">
        <v>4.9634124106347901</v>
      </c>
      <c r="I26">
        <v>-3.17241545191452</v>
      </c>
      <c r="J26">
        <v>-1.03591611380885</v>
      </c>
      <c r="K26" t="b">
        <v>1</v>
      </c>
      <c r="L26">
        <v>0.22950000000000001</v>
      </c>
      <c r="M26" t="s">
        <v>92</v>
      </c>
      <c r="N26">
        <v>-2.8146051497318001</v>
      </c>
      <c r="O26">
        <v>1.601</v>
      </c>
      <c r="P26">
        <v>-0.63900000000000001</v>
      </c>
      <c r="Q26" t="s">
        <v>677</v>
      </c>
      <c r="R26">
        <v>0</v>
      </c>
      <c r="S26">
        <v>39.840000000000003</v>
      </c>
      <c r="T26">
        <v>5120</v>
      </c>
      <c r="U26">
        <v>36</v>
      </c>
      <c r="V26">
        <v>5120</v>
      </c>
      <c r="W26">
        <v>1</v>
      </c>
      <c r="X26">
        <v>0.66056873510579805</v>
      </c>
      <c r="Y26">
        <v>0.22950000000000001</v>
      </c>
      <c r="Z26">
        <v>173.6</v>
      </c>
      <c r="AA26" t="s">
        <v>94</v>
      </c>
      <c r="AB26">
        <v>0.47900390625</v>
      </c>
      <c r="AD26">
        <v>69</v>
      </c>
      <c r="AE26">
        <v>0.2294921875</v>
      </c>
      <c r="AF26">
        <v>7.952880859375E-2</v>
      </c>
      <c r="AG26">
        <f t="shared" si="0"/>
        <v>0.14996337890625</v>
      </c>
      <c r="AH26">
        <f t="shared" si="1"/>
        <v>2.8856485034535688</v>
      </c>
    </row>
    <row r="27" spans="1:34" x14ac:dyDescent="0.3">
      <c r="A27">
        <v>25</v>
      </c>
      <c r="B27">
        <v>51</v>
      </c>
      <c r="C27" t="s">
        <v>91</v>
      </c>
      <c r="D27">
        <v>3.18383984051826E-2</v>
      </c>
      <c r="E27">
        <v>5120</v>
      </c>
      <c r="F27">
        <v>5120</v>
      </c>
      <c r="G27">
        <v>1</v>
      </c>
      <c r="H27">
        <v>4.7149034683846702</v>
      </c>
      <c r="I27">
        <v>-3.4602050356358198</v>
      </c>
      <c r="J27">
        <v>-1.04797099488498</v>
      </c>
      <c r="K27" t="b">
        <v>1</v>
      </c>
      <c r="L27">
        <v>0.18459999999999999</v>
      </c>
      <c r="M27" t="s">
        <v>92</v>
      </c>
      <c r="N27">
        <v>-2.8465819063375002</v>
      </c>
      <c r="O27">
        <v>1.6439999999999999</v>
      </c>
      <c r="P27">
        <v>-0.73399999999999999</v>
      </c>
      <c r="Q27" t="s">
        <v>678</v>
      </c>
      <c r="R27">
        <v>0</v>
      </c>
      <c r="S27">
        <v>43.97</v>
      </c>
      <c r="T27">
        <v>5120</v>
      </c>
      <c r="U27">
        <v>62</v>
      </c>
      <c r="V27">
        <v>5120</v>
      </c>
      <c r="W27">
        <v>1</v>
      </c>
      <c r="X27">
        <v>0.47179321227830101</v>
      </c>
      <c r="Y27">
        <v>0.18459999999999999</v>
      </c>
      <c r="Z27">
        <v>238.2</v>
      </c>
      <c r="AA27" t="s">
        <v>94</v>
      </c>
      <c r="AB27">
        <v>0.4296875</v>
      </c>
      <c r="AD27">
        <v>55</v>
      </c>
      <c r="AE27">
        <v>0.1845703125</v>
      </c>
      <c r="AF27">
        <v>6.11572265625E-2</v>
      </c>
      <c r="AG27">
        <f t="shared" si="0"/>
        <v>0.1234130859375</v>
      </c>
      <c r="AH27">
        <f t="shared" si="1"/>
        <v>3.0179640718562872</v>
      </c>
    </row>
    <row r="28" spans="1:34" x14ac:dyDescent="0.3">
      <c r="A28">
        <v>26</v>
      </c>
      <c r="B28">
        <v>54</v>
      </c>
      <c r="C28" t="s">
        <v>91</v>
      </c>
      <c r="D28">
        <v>2.2878009392499E-2</v>
      </c>
      <c r="E28">
        <v>5120</v>
      </c>
      <c r="F28">
        <v>13824</v>
      </c>
      <c r="G28">
        <v>2.7</v>
      </c>
      <c r="H28">
        <v>4.2323508896316699</v>
      </c>
      <c r="I28">
        <v>-0.42416504887543899</v>
      </c>
      <c r="J28">
        <v>-1.06645514586838</v>
      </c>
      <c r="K28" t="b">
        <v>1</v>
      </c>
      <c r="L28">
        <v>0.79400000000000004</v>
      </c>
      <c r="M28" t="s">
        <v>92</v>
      </c>
      <c r="N28">
        <v>-0.21052210479891501</v>
      </c>
      <c r="O28">
        <v>2.0880000000000001</v>
      </c>
      <c r="P28">
        <v>-0.1002</v>
      </c>
      <c r="Q28" t="s">
        <v>679</v>
      </c>
      <c r="R28">
        <v>0</v>
      </c>
      <c r="S28">
        <v>122.4</v>
      </c>
      <c r="T28">
        <v>5120</v>
      </c>
      <c r="U28">
        <v>60</v>
      </c>
      <c r="V28">
        <v>5120</v>
      </c>
      <c r="W28">
        <v>1</v>
      </c>
      <c r="X28">
        <v>0.41729470548807301</v>
      </c>
      <c r="Y28">
        <v>0.79400000000000004</v>
      </c>
      <c r="Z28">
        <v>154.1</v>
      </c>
      <c r="AA28" t="s">
        <v>94</v>
      </c>
      <c r="AB28">
        <v>0.89111328125</v>
      </c>
      <c r="AD28">
        <v>0</v>
      </c>
      <c r="AE28">
        <v>0.7939453125</v>
      </c>
      <c r="AF28">
        <v>0.1512451171875</v>
      </c>
      <c r="AG28">
        <f t="shared" si="0"/>
        <v>0.6427001953125</v>
      </c>
      <c r="AH28">
        <f t="shared" si="1"/>
        <v>5.2493946731234864</v>
      </c>
    </row>
    <row r="29" spans="1:34" x14ac:dyDescent="0.3">
      <c r="A29">
        <v>27</v>
      </c>
      <c r="B29">
        <v>55</v>
      </c>
      <c r="C29" t="s">
        <v>91</v>
      </c>
      <c r="D29">
        <v>2.7839123379059898E-2</v>
      </c>
      <c r="E29">
        <v>5120</v>
      </c>
      <c r="F29">
        <v>13824</v>
      </c>
      <c r="G29">
        <v>2.7</v>
      </c>
      <c r="H29">
        <v>5.20335515246403</v>
      </c>
      <c r="I29">
        <v>-1.7645166764581399</v>
      </c>
      <c r="J29">
        <v>-1.08172466189815</v>
      </c>
      <c r="K29" t="b">
        <v>1</v>
      </c>
      <c r="L29">
        <v>0.45800000000000002</v>
      </c>
      <c r="M29" t="s">
        <v>92</v>
      </c>
      <c r="N29">
        <v>-1.5494597678557001</v>
      </c>
      <c r="O29">
        <v>2.1070000000000002</v>
      </c>
      <c r="P29">
        <v>-0.33900000000000002</v>
      </c>
      <c r="Q29" t="s">
        <v>680</v>
      </c>
      <c r="R29">
        <v>0</v>
      </c>
      <c r="S29">
        <v>128.1</v>
      </c>
      <c r="T29">
        <v>5120</v>
      </c>
      <c r="U29">
        <v>57</v>
      </c>
      <c r="V29">
        <v>5120</v>
      </c>
      <c r="W29">
        <v>1</v>
      </c>
      <c r="X29">
        <v>0.55674799076746795</v>
      </c>
      <c r="Y29">
        <v>0.45800000000000002</v>
      </c>
      <c r="Z29">
        <v>279.8</v>
      </c>
      <c r="AA29" t="s">
        <v>94</v>
      </c>
      <c r="AB29">
        <v>0.6767578125</v>
      </c>
      <c r="AD29">
        <v>0</v>
      </c>
      <c r="AE29">
        <v>0.4580078125</v>
      </c>
      <c r="AF29">
        <v>0.11651611328125</v>
      </c>
      <c r="AG29">
        <f t="shared" si="0"/>
        <v>0.34149169921875</v>
      </c>
      <c r="AH29">
        <f t="shared" si="1"/>
        <v>3.9308538501833419</v>
      </c>
    </row>
    <row r="30" spans="1:34" x14ac:dyDescent="0.3">
      <c r="A30">
        <v>28</v>
      </c>
      <c r="B30">
        <v>56</v>
      </c>
      <c r="C30" t="s">
        <v>91</v>
      </c>
      <c r="D30">
        <v>2.0977741158038701E-2</v>
      </c>
      <c r="E30">
        <v>5120</v>
      </c>
      <c r="F30">
        <v>13824</v>
      </c>
      <c r="G30">
        <v>2.7</v>
      </c>
      <c r="H30">
        <v>4.4167598594954702</v>
      </c>
      <c r="I30">
        <v>-0.65830856792528902</v>
      </c>
      <c r="J30">
        <v>-1.0672588046067899</v>
      </c>
      <c r="K30" t="b">
        <v>1</v>
      </c>
      <c r="L30">
        <v>0.70950000000000002</v>
      </c>
      <c r="M30" t="s">
        <v>92</v>
      </c>
      <c r="N30">
        <v>-0.44784830712747598</v>
      </c>
      <c r="O30">
        <v>2.08</v>
      </c>
      <c r="P30">
        <v>-0.14899999999999999</v>
      </c>
      <c r="Q30" t="s">
        <v>681</v>
      </c>
      <c r="R30">
        <v>0</v>
      </c>
      <c r="S30">
        <v>120.5</v>
      </c>
      <c r="T30">
        <v>5120</v>
      </c>
      <c r="U30">
        <v>50</v>
      </c>
      <c r="V30">
        <v>5120</v>
      </c>
      <c r="W30">
        <v>1</v>
      </c>
      <c r="X30">
        <v>0.483202813267048</v>
      </c>
      <c r="Y30">
        <v>0.70950000000000002</v>
      </c>
      <c r="Z30">
        <v>169.9</v>
      </c>
      <c r="AA30" t="s">
        <v>94</v>
      </c>
      <c r="AB30">
        <v>0.84228515625</v>
      </c>
      <c r="AD30">
        <v>0</v>
      </c>
      <c r="AE30">
        <v>0.70947265625</v>
      </c>
      <c r="AF30">
        <v>0.1558837890625</v>
      </c>
      <c r="AG30">
        <f t="shared" si="0"/>
        <v>0.5535888671875</v>
      </c>
      <c r="AH30">
        <f t="shared" si="1"/>
        <v>4.5512920908379018</v>
      </c>
    </row>
    <row r="31" spans="1:34" x14ac:dyDescent="0.3">
      <c r="A31">
        <v>29</v>
      </c>
      <c r="B31">
        <v>62</v>
      </c>
      <c r="C31" t="s">
        <v>91</v>
      </c>
      <c r="D31">
        <v>4.2061108303061E-2</v>
      </c>
      <c r="E31">
        <v>5120</v>
      </c>
      <c r="F31">
        <v>5120</v>
      </c>
      <c r="G31">
        <v>1</v>
      </c>
      <c r="H31">
        <v>2.4366726997404999</v>
      </c>
      <c r="I31">
        <v>-0.53956595182241995</v>
      </c>
      <c r="J31">
        <v>-1.0037697642725001</v>
      </c>
      <c r="K31" t="b">
        <v>1</v>
      </c>
      <c r="L31">
        <v>0.60060000000000002</v>
      </c>
      <c r="M31" t="s">
        <v>92</v>
      </c>
      <c r="N31">
        <v>0.222092423217438</v>
      </c>
      <c r="O31">
        <v>1.677</v>
      </c>
      <c r="P31">
        <v>-0.22140000000000001</v>
      </c>
      <c r="Q31" t="s">
        <v>682</v>
      </c>
      <c r="R31">
        <v>0</v>
      </c>
      <c r="S31">
        <v>47.5</v>
      </c>
      <c r="T31">
        <v>5120</v>
      </c>
      <c r="U31">
        <v>366</v>
      </c>
      <c r="V31">
        <v>5120</v>
      </c>
      <c r="W31">
        <v>1</v>
      </c>
      <c r="X31">
        <v>7.5096085011786301E-2</v>
      </c>
      <c r="Y31">
        <v>0.60060000000000002</v>
      </c>
      <c r="Z31">
        <v>79.06</v>
      </c>
      <c r="AA31" t="s">
        <v>94</v>
      </c>
      <c r="AB31">
        <v>0.77490234375</v>
      </c>
      <c r="AD31">
        <v>125</v>
      </c>
      <c r="AE31">
        <v>0.6005859375</v>
      </c>
      <c r="AF31">
        <v>3.009033203125E-2</v>
      </c>
      <c r="AG31">
        <f t="shared" si="0"/>
        <v>0.57049560546875</v>
      </c>
      <c r="AH31">
        <f t="shared" si="1"/>
        <v>19.959432048681542</v>
      </c>
    </row>
    <row r="32" spans="1:34" x14ac:dyDescent="0.3">
      <c r="A32">
        <v>30</v>
      </c>
      <c r="B32">
        <v>63</v>
      </c>
      <c r="C32" t="s">
        <v>91</v>
      </c>
      <c r="D32">
        <v>3.4677032443647303E-2</v>
      </c>
      <c r="E32">
        <v>5120</v>
      </c>
      <c r="F32">
        <v>5120</v>
      </c>
      <c r="G32">
        <v>1</v>
      </c>
      <c r="H32">
        <v>2.5756800410891501</v>
      </c>
      <c r="I32">
        <v>-0.58575340778187102</v>
      </c>
      <c r="J32">
        <v>-1.00778805796454</v>
      </c>
      <c r="K32" t="b">
        <v>1</v>
      </c>
      <c r="L32">
        <v>0.59230000000000005</v>
      </c>
      <c r="M32" t="s">
        <v>92</v>
      </c>
      <c r="N32">
        <v>6.4863841260142205E-2</v>
      </c>
      <c r="O32">
        <v>1.6659999999999999</v>
      </c>
      <c r="P32">
        <v>-0.22739999999999999</v>
      </c>
      <c r="Q32" t="s">
        <v>683</v>
      </c>
      <c r="R32">
        <v>0</v>
      </c>
      <c r="S32">
        <v>46.3</v>
      </c>
      <c r="T32">
        <v>5120</v>
      </c>
      <c r="U32">
        <v>282</v>
      </c>
      <c r="V32">
        <v>5120</v>
      </c>
      <c r="W32">
        <v>1</v>
      </c>
      <c r="X32">
        <v>9.3830380990175002E-2</v>
      </c>
      <c r="Y32">
        <v>0.59230000000000005</v>
      </c>
      <c r="Z32">
        <v>78.2</v>
      </c>
      <c r="AA32" t="s">
        <v>94</v>
      </c>
      <c r="AB32">
        <v>0.76953125</v>
      </c>
      <c r="AD32">
        <v>138</v>
      </c>
      <c r="AE32">
        <v>0.59228515625</v>
      </c>
      <c r="AF32">
        <v>3.6346435546875E-2</v>
      </c>
      <c r="AG32">
        <f t="shared" si="0"/>
        <v>0.555938720703125</v>
      </c>
      <c r="AH32">
        <f t="shared" si="1"/>
        <v>16.295549958018473</v>
      </c>
    </row>
    <row r="33" spans="1:34" x14ac:dyDescent="0.3">
      <c r="A33">
        <v>31</v>
      </c>
      <c r="B33">
        <v>64</v>
      </c>
      <c r="C33" t="s">
        <v>91</v>
      </c>
      <c r="D33">
        <v>4.6633656795725398E-2</v>
      </c>
      <c r="E33">
        <v>5120</v>
      </c>
      <c r="F33">
        <v>5120</v>
      </c>
      <c r="G33">
        <v>1</v>
      </c>
      <c r="H33">
        <v>4.12424938863471</v>
      </c>
      <c r="I33">
        <v>-2.54946275684157</v>
      </c>
      <c r="J33">
        <v>-1.0343087963320301</v>
      </c>
      <c r="K33" t="b">
        <v>1</v>
      </c>
      <c r="L33">
        <v>0.24079999999999999</v>
      </c>
      <c r="M33" t="s">
        <v>92</v>
      </c>
      <c r="N33">
        <v>-1.98721390735797</v>
      </c>
      <c r="O33">
        <v>1.603</v>
      </c>
      <c r="P33">
        <v>-0.61799999999999999</v>
      </c>
      <c r="Q33" t="s">
        <v>684</v>
      </c>
      <c r="R33">
        <v>0</v>
      </c>
      <c r="S33">
        <v>40.06</v>
      </c>
      <c r="T33">
        <v>5120</v>
      </c>
      <c r="U33">
        <v>70</v>
      </c>
      <c r="V33">
        <v>5120</v>
      </c>
      <c r="W33">
        <v>1</v>
      </c>
      <c r="X33">
        <v>0.37341922519916898</v>
      </c>
      <c r="Y33">
        <v>0.24079999999999999</v>
      </c>
      <c r="Z33">
        <v>166.4</v>
      </c>
      <c r="AA33" t="s">
        <v>94</v>
      </c>
      <c r="AB33">
        <v>0.49072265625</v>
      </c>
      <c r="AD33">
        <v>68</v>
      </c>
      <c r="AE33">
        <v>0.2408447265625</v>
      </c>
      <c r="AF33">
        <v>6.4208984375E-2</v>
      </c>
      <c r="AG33">
        <f t="shared" si="0"/>
        <v>0.1766357421875</v>
      </c>
      <c r="AH33">
        <f t="shared" si="1"/>
        <v>3.7509505703422055</v>
      </c>
    </row>
    <row r="34" spans="1:34" x14ac:dyDescent="0.3">
      <c r="A34">
        <v>32</v>
      </c>
      <c r="B34">
        <v>65</v>
      </c>
      <c r="C34" t="s">
        <v>91</v>
      </c>
      <c r="D34">
        <v>3.4844906819354302E-2</v>
      </c>
      <c r="E34">
        <v>5120</v>
      </c>
      <c r="F34">
        <v>5120</v>
      </c>
      <c r="G34">
        <v>1</v>
      </c>
      <c r="H34">
        <v>4.7641316878822799</v>
      </c>
      <c r="I34">
        <v>-3.2613831183647202</v>
      </c>
      <c r="J34">
        <v>-1.0447563599313401</v>
      </c>
      <c r="K34" t="b">
        <v>1</v>
      </c>
      <c r="L34">
        <v>0.20669999999999999</v>
      </c>
      <c r="M34" t="s">
        <v>92</v>
      </c>
      <c r="N34">
        <v>-2.7680324940211798</v>
      </c>
      <c r="O34">
        <v>1.643</v>
      </c>
      <c r="P34">
        <v>-0.68459999999999999</v>
      </c>
      <c r="Q34" t="s">
        <v>685</v>
      </c>
      <c r="R34">
        <v>0</v>
      </c>
      <c r="S34">
        <v>43.88</v>
      </c>
      <c r="T34">
        <v>5120</v>
      </c>
      <c r="U34">
        <v>54</v>
      </c>
      <c r="V34">
        <v>5120</v>
      </c>
      <c r="W34">
        <v>1</v>
      </c>
      <c r="X34">
        <v>0.51223344221959799</v>
      </c>
      <c r="Y34">
        <v>0.20669999999999999</v>
      </c>
      <c r="Z34">
        <v>212.2</v>
      </c>
      <c r="AA34" t="s">
        <v>94</v>
      </c>
      <c r="AB34">
        <v>0.45458984375</v>
      </c>
      <c r="AD34">
        <v>54</v>
      </c>
      <c r="AE34">
        <v>0.2066650390625</v>
      </c>
      <c r="AF34">
        <v>6.7626953125E-2</v>
      </c>
      <c r="AG34">
        <f t="shared" si="0"/>
        <v>0.1390380859375</v>
      </c>
      <c r="AH34">
        <f t="shared" si="1"/>
        <v>3.0559566787003609</v>
      </c>
    </row>
    <row r="35" spans="1:34" x14ac:dyDescent="0.3">
      <c r="A35">
        <v>33</v>
      </c>
      <c r="B35">
        <v>68</v>
      </c>
      <c r="C35" t="s">
        <v>91</v>
      </c>
      <c r="D35">
        <v>3.07795366934423E-2</v>
      </c>
      <c r="E35">
        <v>5120</v>
      </c>
      <c r="F35">
        <v>13824</v>
      </c>
      <c r="G35">
        <v>2.7</v>
      </c>
      <c r="H35">
        <v>3.1555645221669502</v>
      </c>
      <c r="I35">
        <v>-0.18219995348937601</v>
      </c>
      <c r="J35">
        <v>-1.0680624633452001</v>
      </c>
      <c r="K35" t="b">
        <v>1</v>
      </c>
      <c r="L35">
        <v>0.87549999999999994</v>
      </c>
      <c r="M35" t="s">
        <v>92</v>
      </c>
      <c r="N35">
        <v>0.28128924326837401</v>
      </c>
      <c r="O35">
        <v>2.121</v>
      </c>
      <c r="P35">
        <v>-5.774E-2</v>
      </c>
      <c r="Q35" t="s">
        <v>686</v>
      </c>
      <c r="R35">
        <v>0</v>
      </c>
      <c r="S35">
        <v>132.1</v>
      </c>
      <c r="T35">
        <v>5120</v>
      </c>
      <c r="U35">
        <v>403</v>
      </c>
      <c r="V35">
        <v>5120</v>
      </c>
      <c r="W35">
        <v>1</v>
      </c>
      <c r="X35">
        <v>0.107376317090976</v>
      </c>
      <c r="Y35">
        <v>0.87549999999999994</v>
      </c>
      <c r="Z35">
        <v>150.9</v>
      </c>
      <c r="AA35" t="s">
        <v>94</v>
      </c>
      <c r="AB35">
        <v>0.935546875</v>
      </c>
      <c r="AD35">
        <v>0</v>
      </c>
      <c r="AE35">
        <v>0.87548828125</v>
      </c>
      <c r="AF35">
        <v>6.573486328125E-2</v>
      </c>
      <c r="AG35">
        <f t="shared" si="0"/>
        <v>0.80975341796875</v>
      </c>
      <c r="AH35">
        <f t="shared" si="1"/>
        <v>13.318477251624884</v>
      </c>
    </row>
    <row r="36" spans="1:34" x14ac:dyDescent="0.3">
      <c r="A36">
        <v>34</v>
      </c>
      <c r="B36">
        <v>69</v>
      </c>
      <c r="C36" t="s">
        <v>91</v>
      </c>
      <c r="D36">
        <v>2.4100426372903799E-2</v>
      </c>
      <c r="E36">
        <v>5120</v>
      </c>
      <c r="F36">
        <v>13824</v>
      </c>
      <c r="G36">
        <v>2.7</v>
      </c>
      <c r="H36">
        <v>4.4427997312955103</v>
      </c>
      <c r="I36">
        <v>-1.00602948017006</v>
      </c>
      <c r="J36">
        <v>-1.08172466189815</v>
      </c>
      <c r="K36" t="b">
        <v>1</v>
      </c>
      <c r="L36">
        <v>0.59379999999999999</v>
      </c>
      <c r="M36" t="s">
        <v>92</v>
      </c>
      <c r="N36">
        <v>-0.861144050651937</v>
      </c>
      <c r="O36">
        <v>2.125</v>
      </c>
      <c r="P36">
        <v>-0.22639999999999999</v>
      </c>
      <c r="Q36" t="s">
        <v>687</v>
      </c>
      <c r="R36">
        <v>0</v>
      </c>
      <c r="S36">
        <v>133.5</v>
      </c>
      <c r="T36">
        <v>5120</v>
      </c>
      <c r="U36">
        <v>202</v>
      </c>
      <c r="V36">
        <v>5120</v>
      </c>
      <c r="W36">
        <v>1</v>
      </c>
      <c r="X36">
        <v>0.242234543793763</v>
      </c>
      <c r="Y36">
        <v>0.59379999999999999</v>
      </c>
      <c r="Z36">
        <v>224.9</v>
      </c>
      <c r="AA36" t="s">
        <v>94</v>
      </c>
      <c r="AB36">
        <v>0.7705078125</v>
      </c>
      <c r="AD36">
        <v>0</v>
      </c>
      <c r="AE36">
        <v>0.59375</v>
      </c>
      <c r="AF36">
        <v>8.258056640625E-2</v>
      </c>
      <c r="AG36">
        <f t="shared" si="0"/>
        <v>0.51116943359375</v>
      </c>
      <c r="AH36">
        <f t="shared" si="1"/>
        <v>7.1899482631189953</v>
      </c>
    </row>
    <row r="37" spans="1:34" x14ac:dyDescent="0.3">
      <c r="A37">
        <v>35</v>
      </c>
      <c r="B37">
        <v>70</v>
      </c>
      <c r="C37" t="s">
        <v>91</v>
      </c>
      <c r="D37">
        <v>3.7501732922482399E-2</v>
      </c>
      <c r="E37">
        <v>5120</v>
      </c>
      <c r="F37">
        <v>13824</v>
      </c>
      <c r="G37">
        <v>2.7</v>
      </c>
      <c r="H37">
        <v>3.3059525522731801</v>
      </c>
      <c r="I37">
        <v>-0.45965331506825602</v>
      </c>
      <c r="J37">
        <v>-1.0680624633452001</v>
      </c>
      <c r="K37" t="b">
        <v>1</v>
      </c>
      <c r="L37">
        <v>0.72599999999999998</v>
      </c>
      <c r="M37" t="s">
        <v>92</v>
      </c>
      <c r="N37">
        <v>5.1994479918590797E-2</v>
      </c>
      <c r="O37">
        <v>2.105</v>
      </c>
      <c r="P37">
        <v>-0.13900000000000001</v>
      </c>
      <c r="Q37" t="s">
        <v>688</v>
      </c>
      <c r="R37">
        <v>0</v>
      </c>
      <c r="S37">
        <v>127.4</v>
      </c>
      <c r="T37">
        <v>5120</v>
      </c>
      <c r="U37">
        <v>310</v>
      </c>
      <c r="V37">
        <v>5120</v>
      </c>
      <c r="W37">
        <v>1</v>
      </c>
      <c r="X37">
        <v>0.13096930412757701</v>
      </c>
      <c r="Y37">
        <v>0.72599999999999998</v>
      </c>
      <c r="Z37">
        <v>175.4</v>
      </c>
      <c r="AA37" t="s">
        <v>94</v>
      </c>
      <c r="AB37">
        <v>0.85205078125</v>
      </c>
      <c r="AD37">
        <v>0</v>
      </c>
      <c r="AE37">
        <v>0.72607421875</v>
      </c>
      <c r="AF37">
        <v>7.476806640625E-2</v>
      </c>
      <c r="AG37">
        <f t="shared" si="0"/>
        <v>0.65130615234375</v>
      </c>
      <c r="AH37">
        <f t="shared" si="1"/>
        <v>9.7110204081632645</v>
      </c>
    </row>
    <row r="38" spans="1:34" x14ac:dyDescent="0.3">
      <c r="A38">
        <v>36</v>
      </c>
      <c r="B38">
        <v>76</v>
      </c>
      <c r="C38" t="s">
        <v>91</v>
      </c>
      <c r="D38">
        <v>4.16035663249954E-2</v>
      </c>
      <c r="E38">
        <v>5120</v>
      </c>
      <c r="F38">
        <v>5120</v>
      </c>
      <c r="G38">
        <v>1</v>
      </c>
      <c r="H38">
        <v>4.1755873035055799</v>
      </c>
      <c r="I38">
        <v>-1.0836546151431701</v>
      </c>
      <c r="J38">
        <v>-1.00939537544136</v>
      </c>
      <c r="K38" t="b">
        <v>1</v>
      </c>
      <c r="L38">
        <v>0.55030000000000001</v>
      </c>
      <c r="M38" t="s">
        <v>92</v>
      </c>
      <c r="N38">
        <v>-0.74962347389172601</v>
      </c>
      <c r="O38">
        <v>1.6839999999999999</v>
      </c>
      <c r="P38">
        <v>-0.25950000000000001</v>
      </c>
      <c r="Q38" t="s">
        <v>689</v>
      </c>
      <c r="R38">
        <v>0</v>
      </c>
      <c r="S38">
        <v>48.22</v>
      </c>
      <c r="T38">
        <v>5120</v>
      </c>
      <c r="U38">
        <v>39</v>
      </c>
      <c r="V38">
        <v>5120</v>
      </c>
      <c r="W38">
        <v>1</v>
      </c>
      <c r="X38">
        <v>0.50850093215722303</v>
      </c>
      <c r="Y38">
        <v>0.55030000000000001</v>
      </c>
      <c r="Z38">
        <v>87.6</v>
      </c>
      <c r="AA38" t="s">
        <v>94</v>
      </c>
      <c r="AB38">
        <v>0.74169921875</v>
      </c>
      <c r="AD38">
        <v>111</v>
      </c>
      <c r="AE38">
        <v>0.55029296875</v>
      </c>
      <c r="AF38">
        <v>0.1387939453125</v>
      </c>
      <c r="AG38">
        <f t="shared" si="0"/>
        <v>0.4114990234375</v>
      </c>
      <c r="AH38">
        <f t="shared" si="1"/>
        <v>3.9648197009674582</v>
      </c>
    </row>
    <row r="39" spans="1:34" x14ac:dyDescent="0.3">
      <c r="A39">
        <v>37</v>
      </c>
      <c r="B39">
        <v>77</v>
      </c>
      <c r="C39" t="s">
        <v>91</v>
      </c>
      <c r="D39">
        <v>3.5633169767119603E-2</v>
      </c>
      <c r="E39">
        <v>5120</v>
      </c>
      <c r="F39">
        <v>5120</v>
      </c>
      <c r="G39">
        <v>1</v>
      </c>
      <c r="H39">
        <v>3.98994299820765</v>
      </c>
      <c r="I39">
        <v>-0.85283083372333901</v>
      </c>
      <c r="J39">
        <v>-1.00939537544136</v>
      </c>
      <c r="K39" t="b">
        <v>1</v>
      </c>
      <c r="L39">
        <v>0.61129999999999995</v>
      </c>
      <c r="M39" t="s">
        <v>92</v>
      </c>
      <c r="N39">
        <v>-0.60016898073995695</v>
      </c>
      <c r="O39">
        <v>1.6739999999999999</v>
      </c>
      <c r="P39">
        <v>-0.2137</v>
      </c>
      <c r="Q39" t="s">
        <v>690</v>
      </c>
      <c r="R39">
        <v>0</v>
      </c>
      <c r="S39">
        <v>47.22</v>
      </c>
      <c r="T39">
        <v>5120</v>
      </c>
      <c r="U39">
        <v>30</v>
      </c>
      <c r="V39">
        <v>5120</v>
      </c>
      <c r="W39">
        <v>1</v>
      </c>
      <c r="X39">
        <v>0.54588640859098603</v>
      </c>
      <c r="Y39">
        <v>0.61129999999999995</v>
      </c>
      <c r="Z39">
        <v>77.25</v>
      </c>
      <c r="AA39" t="s">
        <v>94</v>
      </c>
      <c r="AB39">
        <v>0.78173828125</v>
      </c>
      <c r="AD39">
        <v>118</v>
      </c>
      <c r="AE39">
        <v>0.611328125</v>
      </c>
      <c r="AF39">
        <v>0.1480712890625</v>
      </c>
      <c r="AG39">
        <f t="shared" si="0"/>
        <v>0.4632568359375</v>
      </c>
      <c r="AH39">
        <f t="shared" si="1"/>
        <v>4.1286067600989282</v>
      </c>
    </row>
    <row r="40" spans="1:34" x14ac:dyDescent="0.3">
      <c r="A40">
        <v>38</v>
      </c>
      <c r="B40">
        <v>78</v>
      </c>
      <c r="C40" t="s">
        <v>91</v>
      </c>
      <c r="D40">
        <v>3.4970650278672799E-2</v>
      </c>
      <c r="E40">
        <v>5120</v>
      </c>
      <c r="F40">
        <v>5120</v>
      </c>
      <c r="G40">
        <v>1</v>
      </c>
      <c r="H40">
        <v>3.79475936073705</v>
      </c>
      <c r="I40">
        <v>-2.06970029587074</v>
      </c>
      <c r="J40">
        <v>-1.0270758676863501</v>
      </c>
      <c r="K40" t="b">
        <v>1</v>
      </c>
      <c r="L40">
        <v>0.28499999999999998</v>
      </c>
      <c r="M40" t="s">
        <v>92</v>
      </c>
      <c r="N40">
        <v>-1.41979361643221</v>
      </c>
      <c r="O40">
        <v>1.601</v>
      </c>
      <c r="P40">
        <v>-0.5454</v>
      </c>
      <c r="Q40" t="s">
        <v>691</v>
      </c>
      <c r="R40">
        <v>0</v>
      </c>
      <c r="S40">
        <v>39.880000000000003</v>
      </c>
      <c r="T40">
        <v>5120</v>
      </c>
      <c r="U40">
        <v>62</v>
      </c>
      <c r="V40">
        <v>5120</v>
      </c>
      <c r="W40">
        <v>1</v>
      </c>
      <c r="X40">
        <v>0.35493479374857601</v>
      </c>
      <c r="Y40">
        <v>0.28499999999999998</v>
      </c>
      <c r="Z40">
        <v>140</v>
      </c>
      <c r="AA40" t="s">
        <v>94</v>
      </c>
      <c r="AB40">
        <v>0.53369140625</v>
      </c>
      <c r="AD40">
        <v>69</v>
      </c>
      <c r="AE40">
        <v>0.284912109375</v>
      </c>
      <c r="AF40">
        <v>7.275390625E-2</v>
      </c>
      <c r="AG40">
        <f t="shared" si="0"/>
        <v>0.212158203125</v>
      </c>
      <c r="AH40">
        <f t="shared" si="1"/>
        <v>3.9161073825503356</v>
      </c>
    </row>
    <row r="41" spans="1:34" x14ac:dyDescent="0.3">
      <c r="A41">
        <v>39</v>
      </c>
      <c r="B41">
        <v>79</v>
      </c>
      <c r="C41" t="s">
        <v>91</v>
      </c>
      <c r="D41">
        <v>3.80533132707307E-2</v>
      </c>
      <c r="E41">
        <v>5120</v>
      </c>
      <c r="F41">
        <v>5120</v>
      </c>
      <c r="G41">
        <v>1</v>
      </c>
      <c r="H41">
        <v>3.63913001055333</v>
      </c>
      <c r="I41">
        <v>-2.0345721982829899</v>
      </c>
      <c r="J41">
        <v>-1.0399344075008901</v>
      </c>
      <c r="K41" t="b">
        <v>1</v>
      </c>
      <c r="L41">
        <v>0.27610000000000001</v>
      </c>
      <c r="M41" t="s">
        <v>92</v>
      </c>
      <c r="N41">
        <v>-1.5153488863114499</v>
      </c>
      <c r="O41">
        <v>1.623</v>
      </c>
      <c r="P41">
        <v>-0.55900000000000005</v>
      </c>
      <c r="Q41" t="s">
        <v>692</v>
      </c>
      <c r="R41">
        <v>0</v>
      </c>
      <c r="S41">
        <v>42</v>
      </c>
      <c r="T41">
        <v>5120</v>
      </c>
      <c r="U41">
        <v>134</v>
      </c>
      <c r="V41">
        <v>5120</v>
      </c>
      <c r="W41">
        <v>1</v>
      </c>
      <c r="X41">
        <v>0.22798610871212199</v>
      </c>
      <c r="Y41">
        <v>0.27610000000000001</v>
      </c>
      <c r="Z41">
        <v>152.1</v>
      </c>
      <c r="AA41" t="s">
        <v>94</v>
      </c>
      <c r="AB41">
        <v>0.525390625</v>
      </c>
      <c r="AD41">
        <v>59</v>
      </c>
      <c r="AE41">
        <v>0.276123046875</v>
      </c>
      <c r="AF41">
        <v>4.74853515625E-2</v>
      </c>
      <c r="AG41">
        <f t="shared" si="0"/>
        <v>0.2286376953125</v>
      </c>
      <c r="AH41">
        <f t="shared" si="1"/>
        <v>5.8149100257069408</v>
      </c>
    </row>
    <row r="42" spans="1:34" x14ac:dyDescent="0.3">
      <c r="A42">
        <v>40</v>
      </c>
      <c r="B42">
        <v>82</v>
      </c>
      <c r="C42" t="s">
        <v>91</v>
      </c>
      <c r="D42">
        <v>2.6066254600900899E-2</v>
      </c>
      <c r="E42">
        <v>5120</v>
      </c>
      <c r="F42">
        <v>13824</v>
      </c>
      <c r="G42">
        <v>2.7</v>
      </c>
      <c r="H42">
        <v>3.15603095652162</v>
      </c>
      <c r="I42">
        <v>-0.203030800059435</v>
      </c>
      <c r="J42">
        <v>-1.06886612208361</v>
      </c>
      <c r="K42" t="b">
        <v>1</v>
      </c>
      <c r="L42">
        <v>0.86229999999999996</v>
      </c>
      <c r="M42" t="s">
        <v>92</v>
      </c>
      <c r="N42">
        <v>0.30820691680953199</v>
      </c>
      <c r="O42">
        <v>2.1389999999999998</v>
      </c>
      <c r="P42">
        <v>-6.4329999999999998E-2</v>
      </c>
      <c r="Q42" t="s">
        <v>693</v>
      </c>
      <c r="R42">
        <v>0</v>
      </c>
      <c r="S42">
        <v>137.9</v>
      </c>
      <c r="T42">
        <v>5120</v>
      </c>
      <c r="U42">
        <v>369</v>
      </c>
      <c r="V42">
        <v>5120</v>
      </c>
      <c r="W42">
        <v>1</v>
      </c>
      <c r="X42">
        <v>0.11223848840942301</v>
      </c>
      <c r="Y42">
        <v>0.86229999999999996</v>
      </c>
      <c r="Z42">
        <v>159.9</v>
      </c>
      <c r="AA42" t="s">
        <v>94</v>
      </c>
      <c r="AB42">
        <v>0.9287109375</v>
      </c>
      <c r="AD42">
        <v>0</v>
      </c>
      <c r="AE42">
        <v>0.8623046875</v>
      </c>
      <c r="AF42">
        <v>7.04345703125E-2</v>
      </c>
      <c r="AG42">
        <f t="shared" si="0"/>
        <v>0.7918701171875</v>
      </c>
      <c r="AH42">
        <f t="shared" si="1"/>
        <v>12.24263431542461</v>
      </c>
    </row>
    <row r="43" spans="1:34" x14ac:dyDescent="0.3">
      <c r="A43">
        <v>41</v>
      </c>
      <c r="B43">
        <v>83</v>
      </c>
      <c r="C43" t="s">
        <v>91</v>
      </c>
      <c r="D43">
        <v>2.5347372111743201E-2</v>
      </c>
      <c r="E43">
        <v>5120</v>
      </c>
      <c r="F43">
        <v>13824</v>
      </c>
      <c r="G43">
        <v>2.7</v>
      </c>
      <c r="H43">
        <v>5.1102945264072197</v>
      </c>
      <c r="I43">
        <v>-1.57201442951003</v>
      </c>
      <c r="J43">
        <v>-1.08092100315974</v>
      </c>
      <c r="K43" t="b">
        <v>1</v>
      </c>
      <c r="L43">
        <v>0.4924</v>
      </c>
      <c r="M43" t="s">
        <v>92</v>
      </c>
      <c r="N43">
        <v>-1.41977256949235</v>
      </c>
      <c r="O43">
        <v>2.137</v>
      </c>
      <c r="P43">
        <v>-0.30759999999999998</v>
      </c>
      <c r="Q43" t="s">
        <v>694</v>
      </c>
      <c r="R43">
        <v>0</v>
      </c>
      <c r="S43">
        <v>136.80000000000001</v>
      </c>
      <c r="T43">
        <v>5120</v>
      </c>
      <c r="U43">
        <v>89</v>
      </c>
      <c r="V43">
        <v>5120</v>
      </c>
      <c r="W43">
        <v>1</v>
      </c>
      <c r="X43">
        <v>0.43569034841934001</v>
      </c>
      <c r="Y43">
        <v>0.4924</v>
      </c>
      <c r="Z43">
        <v>277.8</v>
      </c>
      <c r="AA43" t="s">
        <v>94</v>
      </c>
      <c r="AB43">
        <v>0.70166015625</v>
      </c>
      <c r="AD43">
        <v>0</v>
      </c>
      <c r="AE43">
        <v>0.492431640625</v>
      </c>
      <c r="AF43">
        <v>0.1121826171875</v>
      </c>
      <c r="AG43">
        <f t="shared" si="0"/>
        <v>0.3802490234375</v>
      </c>
      <c r="AH43">
        <f t="shared" si="1"/>
        <v>4.3895538628944504</v>
      </c>
    </row>
    <row r="44" spans="1:34" x14ac:dyDescent="0.3">
      <c r="A44">
        <v>42</v>
      </c>
      <c r="B44">
        <v>84</v>
      </c>
      <c r="C44" t="s">
        <v>91</v>
      </c>
      <c r="D44">
        <v>3.6452097835597601E-2</v>
      </c>
      <c r="E44">
        <v>5120</v>
      </c>
      <c r="F44">
        <v>13824</v>
      </c>
      <c r="G44">
        <v>2.7</v>
      </c>
      <c r="H44">
        <v>3.2439839536787698</v>
      </c>
      <c r="I44">
        <v>-0.49816062179295501</v>
      </c>
      <c r="J44">
        <v>-1.0680624633452001</v>
      </c>
      <c r="K44" t="b">
        <v>1</v>
      </c>
      <c r="L44">
        <v>0.70199999999999996</v>
      </c>
      <c r="M44" t="s">
        <v>92</v>
      </c>
      <c r="N44">
        <v>8.8796450392467696E-2</v>
      </c>
      <c r="O44">
        <v>2.117</v>
      </c>
      <c r="P44">
        <v>-0.15359999999999999</v>
      </c>
      <c r="Q44" t="s">
        <v>695</v>
      </c>
      <c r="R44">
        <v>0</v>
      </c>
      <c r="S44">
        <v>130.80000000000001</v>
      </c>
      <c r="T44">
        <v>5120</v>
      </c>
      <c r="U44">
        <v>338</v>
      </c>
      <c r="V44">
        <v>5120</v>
      </c>
      <c r="W44">
        <v>1</v>
      </c>
      <c r="X44">
        <v>0.12205663619385</v>
      </c>
      <c r="Y44">
        <v>0.70199999999999996</v>
      </c>
      <c r="Z44">
        <v>186.2</v>
      </c>
      <c r="AA44" t="s">
        <v>94</v>
      </c>
      <c r="AB44">
        <v>0.837890625</v>
      </c>
      <c r="AD44">
        <v>0</v>
      </c>
      <c r="AE44">
        <v>0.7021484375</v>
      </c>
      <c r="AF44">
        <v>7.2265625E-2</v>
      </c>
      <c r="AG44">
        <f t="shared" si="0"/>
        <v>0.6298828125</v>
      </c>
      <c r="AH44">
        <f t="shared" si="1"/>
        <v>9.7162162162162158</v>
      </c>
    </row>
    <row r="45" spans="1:34" x14ac:dyDescent="0.3">
      <c r="A45">
        <v>43</v>
      </c>
      <c r="B45">
        <v>90</v>
      </c>
      <c r="C45" t="s">
        <v>91</v>
      </c>
      <c r="D45">
        <v>4.9836206015558701E-2</v>
      </c>
      <c r="E45">
        <v>5120</v>
      </c>
      <c r="F45">
        <v>5120</v>
      </c>
      <c r="G45">
        <v>1</v>
      </c>
      <c r="H45">
        <v>2.36194734371895</v>
      </c>
      <c r="I45">
        <v>-0.55185146678199204</v>
      </c>
      <c r="J45">
        <v>-1.0134136691333999</v>
      </c>
      <c r="K45" t="b">
        <v>1</v>
      </c>
      <c r="L45">
        <v>0.58399999999999996</v>
      </c>
      <c r="M45" t="s">
        <v>92</v>
      </c>
      <c r="N45">
        <v>0.26144647205545501</v>
      </c>
      <c r="O45">
        <v>1.7150000000000001</v>
      </c>
      <c r="P45">
        <v>-0.2336</v>
      </c>
      <c r="Q45" t="s">
        <v>696</v>
      </c>
      <c r="R45">
        <v>0</v>
      </c>
      <c r="S45">
        <v>51.88</v>
      </c>
      <c r="T45">
        <v>5120</v>
      </c>
      <c r="U45">
        <v>577</v>
      </c>
      <c r="V45">
        <v>5120</v>
      </c>
      <c r="W45">
        <v>1</v>
      </c>
      <c r="X45">
        <v>5.6698609788328601E-2</v>
      </c>
      <c r="Y45">
        <v>0.58399999999999996</v>
      </c>
      <c r="Z45">
        <v>88.8</v>
      </c>
      <c r="AA45" t="s">
        <v>94</v>
      </c>
      <c r="AB45">
        <v>0.76416015625</v>
      </c>
      <c r="AD45">
        <v>92</v>
      </c>
      <c r="AE45">
        <v>0.583984375</v>
      </c>
      <c r="AF45">
        <v>2.25830078125E-2</v>
      </c>
      <c r="AG45">
        <f t="shared" si="0"/>
        <v>0.5614013671875</v>
      </c>
      <c r="AH45">
        <f t="shared" si="1"/>
        <v>25.859459459459458</v>
      </c>
    </row>
    <row r="46" spans="1:34" x14ac:dyDescent="0.3">
      <c r="A46">
        <v>44</v>
      </c>
      <c r="B46">
        <v>91</v>
      </c>
      <c r="C46" t="s">
        <v>91</v>
      </c>
      <c r="D46">
        <v>4.3965715525546602E-2</v>
      </c>
      <c r="E46">
        <v>5120</v>
      </c>
      <c r="F46">
        <v>5120</v>
      </c>
      <c r="G46">
        <v>1</v>
      </c>
      <c r="H46">
        <v>2.5575961346499501</v>
      </c>
      <c r="I46">
        <v>-0.562596220048732</v>
      </c>
      <c r="J46">
        <v>-1.01502098661022</v>
      </c>
      <c r="K46" t="b">
        <v>1</v>
      </c>
      <c r="L46">
        <v>0.60250000000000004</v>
      </c>
      <c r="M46" t="s">
        <v>92</v>
      </c>
      <c r="N46">
        <v>9.3345726166403506E-2</v>
      </c>
      <c r="O46">
        <v>1.71</v>
      </c>
      <c r="P46">
        <v>-0.22</v>
      </c>
      <c r="Q46" t="s">
        <v>697</v>
      </c>
      <c r="R46">
        <v>0</v>
      </c>
      <c r="S46">
        <v>51.25</v>
      </c>
      <c r="T46">
        <v>5120</v>
      </c>
      <c r="U46">
        <v>363</v>
      </c>
      <c r="V46">
        <v>5120</v>
      </c>
      <c r="W46">
        <v>1</v>
      </c>
      <c r="X46">
        <v>8.1752595238988202E-2</v>
      </c>
      <c r="Y46">
        <v>0.60250000000000004</v>
      </c>
      <c r="Z46">
        <v>85.06</v>
      </c>
      <c r="AA46" t="s">
        <v>94</v>
      </c>
      <c r="AB46">
        <v>0.7763671875</v>
      </c>
      <c r="AD46">
        <v>100</v>
      </c>
      <c r="AE46">
        <v>0.6025390625</v>
      </c>
      <c r="AF46">
        <v>3.326416015625E-2</v>
      </c>
      <c r="AG46">
        <f t="shared" si="0"/>
        <v>0.56927490234375</v>
      </c>
      <c r="AH46">
        <f t="shared" si="1"/>
        <v>18.113761467889908</v>
      </c>
    </row>
    <row r="47" spans="1:34" x14ac:dyDescent="0.3">
      <c r="A47">
        <v>45</v>
      </c>
      <c r="B47">
        <v>92</v>
      </c>
      <c r="C47" t="s">
        <v>91</v>
      </c>
      <c r="D47">
        <v>4.2546117212961199E-2</v>
      </c>
      <c r="E47">
        <v>5120</v>
      </c>
      <c r="F47">
        <v>5120</v>
      </c>
      <c r="G47">
        <v>1</v>
      </c>
      <c r="H47">
        <v>4.2807630159696597</v>
      </c>
      <c r="I47">
        <v>-2.8322431087103901</v>
      </c>
      <c r="J47">
        <v>-1.03591611380885</v>
      </c>
      <c r="K47" t="b">
        <v>1</v>
      </c>
      <c r="L47">
        <v>0.21790000000000001</v>
      </c>
      <c r="M47" t="s">
        <v>92</v>
      </c>
      <c r="N47">
        <v>-2.2133468153359002</v>
      </c>
      <c r="O47">
        <v>1.6080000000000001</v>
      </c>
      <c r="P47">
        <v>-0.66159999999999997</v>
      </c>
      <c r="Q47" t="s">
        <v>698</v>
      </c>
      <c r="R47">
        <v>0</v>
      </c>
      <c r="S47">
        <v>40.56</v>
      </c>
      <c r="T47">
        <v>5120</v>
      </c>
      <c r="U47">
        <v>77</v>
      </c>
      <c r="V47">
        <v>5120</v>
      </c>
      <c r="W47">
        <v>1</v>
      </c>
      <c r="X47">
        <v>0.373877644527363</v>
      </c>
      <c r="Y47">
        <v>0.21790000000000001</v>
      </c>
      <c r="Z47">
        <v>186.1</v>
      </c>
      <c r="AA47" t="s">
        <v>94</v>
      </c>
      <c r="AB47">
        <v>0.466796875</v>
      </c>
      <c r="AD47">
        <v>65</v>
      </c>
      <c r="AE47">
        <v>0.2178955078125</v>
      </c>
      <c r="AF47">
        <v>6.23779296875E-2</v>
      </c>
      <c r="AG47">
        <f t="shared" si="0"/>
        <v>0.155517578125</v>
      </c>
      <c r="AH47">
        <f t="shared" si="1"/>
        <v>3.493150684931507</v>
      </c>
    </row>
    <row r="48" spans="1:34" x14ac:dyDescent="0.3">
      <c r="A48">
        <v>46</v>
      </c>
      <c r="B48">
        <v>93</v>
      </c>
      <c r="C48" t="s">
        <v>91</v>
      </c>
      <c r="D48">
        <v>3.9979629978196402E-2</v>
      </c>
      <c r="E48">
        <v>5120</v>
      </c>
      <c r="F48">
        <v>5120</v>
      </c>
      <c r="G48">
        <v>1</v>
      </c>
      <c r="H48">
        <v>4.5643286196978501</v>
      </c>
      <c r="I48">
        <v>-3.2092935607250501</v>
      </c>
      <c r="J48">
        <v>-1.0447563599313401</v>
      </c>
      <c r="K48" t="b">
        <v>1</v>
      </c>
      <c r="L48">
        <v>0.1981</v>
      </c>
      <c r="M48" t="s">
        <v>92</v>
      </c>
      <c r="N48">
        <v>-2.7005207456468701</v>
      </c>
      <c r="O48">
        <v>1.6339999999999999</v>
      </c>
      <c r="P48">
        <v>-0.70299999999999996</v>
      </c>
      <c r="Q48" t="s">
        <v>699</v>
      </c>
      <c r="R48">
        <v>0</v>
      </c>
      <c r="S48">
        <v>43.06</v>
      </c>
      <c r="T48">
        <v>5120</v>
      </c>
      <c r="U48">
        <v>93</v>
      </c>
      <c r="V48">
        <v>5120</v>
      </c>
      <c r="W48">
        <v>1</v>
      </c>
      <c r="X48">
        <v>0.369603660277184</v>
      </c>
      <c r="Y48">
        <v>0.1981</v>
      </c>
      <c r="Z48">
        <v>217.4</v>
      </c>
      <c r="AA48" t="s">
        <v>94</v>
      </c>
      <c r="AB48">
        <v>0.445068359375</v>
      </c>
      <c r="AD48">
        <v>58</v>
      </c>
      <c r="AE48">
        <v>0.1981201171875</v>
      </c>
      <c r="AF48">
        <v>5.511474609375E-2</v>
      </c>
      <c r="AG48">
        <f t="shared" si="0"/>
        <v>0.14300537109375</v>
      </c>
      <c r="AH48">
        <f t="shared" si="1"/>
        <v>3.5946843853820596</v>
      </c>
    </row>
    <row r="49" spans="1:34" x14ac:dyDescent="0.3">
      <c r="A49">
        <v>47</v>
      </c>
      <c r="B49">
        <v>96</v>
      </c>
      <c r="C49" t="s">
        <v>91</v>
      </c>
      <c r="D49">
        <v>3.5674037108913502E-2</v>
      </c>
      <c r="E49">
        <v>5120</v>
      </c>
      <c r="F49">
        <v>13824</v>
      </c>
      <c r="G49">
        <v>2.7</v>
      </c>
      <c r="H49">
        <v>3.0036843933227102</v>
      </c>
      <c r="I49">
        <v>-7.7411238713410296E-2</v>
      </c>
      <c r="J49">
        <v>-1.0648478283915599</v>
      </c>
      <c r="K49" t="b">
        <v>1</v>
      </c>
      <c r="L49">
        <v>0.94240000000000002</v>
      </c>
      <c r="M49" t="s">
        <v>92</v>
      </c>
      <c r="N49">
        <v>0.51000375236446904</v>
      </c>
      <c r="O49">
        <v>2.1619999999999999</v>
      </c>
      <c r="P49">
        <v>-2.5770000000000001E-2</v>
      </c>
      <c r="Q49" t="s">
        <v>700</v>
      </c>
      <c r="R49">
        <v>0</v>
      </c>
      <c r="S49">
        <v>145</v>
      </c>
      <c r="T49">
        <v>5120</v>
      </c>
      <c r="U49">
        <v>451</v>
      </c>
      <c r="V49">
        <v>5120</v>
      </c>
      <c r="W49">
        <v>1</v>
      </c>
      <c r="X49">
        <v>9.43498131753292E-2</v>
      </c>
      <c r="Y49">
        <v>0.94240000000000002</v>
      </c>
      <c r="Z49">
        <v>153.9</v>
      </c>
      <c r="AA49" t="s">
        <v>94</v>
      </c>
      <c r="AB49">
        <v>0.970703125</v>
      </c>
      <c r="AD49">
        <v>0</v>
      </c>
      <c r="AE49">
        <v>0.9423828125</v>
      </c>
      <c r="AF49">
        <v>6.79931640625E-2</v>
      </c>
      <c r="AG49">
        <f t="shared" si="0"/>
        <v>0.8743896484375</v>
      </c>
      <c r="AH49">
        <f t="shared" si="1"/>
        <v>13.859964093357272</v>
      </c>
    </row>
    <row r="50" spans="1:34" x14ac:dyDescent="0.3">
      <c r="A50">
        <v>48</v>
      </c>
      <c r="B50">
        <v>97</v>
      </c>
      <c r="C50" t="s">
        <v>91</v>
      </c>
      <c r="D50">
        <v>3.2258409866403701E-2</v>
      </c>
      <c r="E50">
        <v>5120</v>
      </c>
      <c r="F50">
        <v>13824</v>
      </c>
      <c r="G50">
        <v>2.7</v>
      </c>
      <c r="H50">
        <v>5.3662970984880101</v>
      </c>
      <c r="I50">
        <v>-2.0464248212495701</v>
      </c>
      <c r="J50">
        <v>-1.08092100315974</v>
      </c>
      <c r="K50" t="b">
        <v>1</v>
      </c>
      <c r="L50">
        <v>0.41549999999999998</v>
      </c>
      <c r="M50" t="s">
        <v>92</v>
      </c>
      <c r="N50">
        <v>-1.86717527267077</v>
      </c>
      <c r="O50">
        <v>2.1389999999999998</v>
      </c>
      <c r="P50">
        <v>-0.38129999999999997</v>
      </c>
      <c r="Q50" t="s">
        <v>701</v>
      </c>
      <c r="R50">
        <v>0</v>
      </c>
      <c r="S50">
        <v>137.9</v>
      </c>
      <c r="T50">
        <v>5120</v>
      </c>
      <c r="U50">
        <v>111</v>
      </c>
      <c r="V50">
        <v>5120</v>
      </c>
      <c r="W50">
        <v>1</v>
      </c>
      <c r="X50">
        <v>0.41443058028608298</v>
      </c>
      <c r="Y50">
        <v>0.41549999999999998</v>
      </c>
      <c r="Z50">
        <v>331.8</v>
      </c>
      <c r="AA50" t="s">
        <v>94</v>
      </c>
      <c r="AB50">
        <v>0.64453125</v>
      </c>
      <c r="AD50">
        <v>0</v>
      </c>
      <c r="AE50">
        <v>0.41552734375</v>
      </c>
      <c r="AF50">
        <v>0.1051025390625</v>
      </c>
      <c r="AG50">
        <f t="shared" si="0"/>
        <v>0.3104248046875</v>
      </c>
      <c r="AH50">
        <f t="shared" si="1"/>
        <v>3.9535423925667827</v>
      </c>
    </row>
    <row r="51" spans="1:34" x14ac:dyDescent="0.3">
      <c r="A51">
        <v>49</v>
      </c>
      <c r="B51">
        <v>98</v>
      </c>
      <c r="C51" t="s">
        <v>91</v>
      </c>
      <c r="D51">
        <v>3.3933116541724803E-2</v>
      </c>
      <c r="E51">
        <v>5120</v>
      </c>
      <c r="F51">
        <v>13824</v>
      </c>
      <c r="G51">
        <v>2.7</v>
      </c>
      <c r="H51">
        <v>4.4109091333022796</v>
      </c>
      <c r="I51">
        <v>-0.657436529756114</v>
      </c>
      <c r="J51">
        <v>-1.0648478283915599</v>
      </c>
      <c r="K51" t="b">
        <v>1</v>
      </c>
      <c r="L51">
        <v>0.70950000000000002</v>
      </c>
      <c r="M51" t="s">
        <v>92</v>
      </c>
      <c r="N51">
        <v>-0.30385596825641298</v>
      </c>
      <c r="O51">
        <v>2.129</v>
      </c>
      <c r="P51">
        <v>-0.14899999999999999</v>
      </c>
      <c r="Q51" t="s">
        <v>702</v>
      </c>
      <c r="R51">
        <v>0</v>
      </c>
      <c r="S51">
        <v>134.4</v>
      </c>
      <c r="T51">
        <v>5120</v>
      </c>
      <c r="U51">
        <v>44</v>
      </c>
      <c r="V51">
        <v>5120</v>
      </c>
      <c r="W51">
        <v>1</v>
      </c>
      <c r="X51">
        <v>0.51421389950727303</v>
      </c>
      <c r="Y51">
        <v>0.70950000000000002</v>
      </c>
      <c r="Z51">
        <v>189.4</v>
      </c>
      <c r="AA51" t="s">
        <v>94</v>
      </c>
      <c r="AB51">
        <v>0.84228515625</v>
      </c>
      <c r="AD51">
        <v>0</v>
      </c>
      <c r="AE51">
        <v>0.70947265625</v>
      </c>
      <c r="AF51">
        <v>0.193115234375</v>
      </c>
      <c r="AG51">
        <f t="shared" si="0"/>
        <v>0.516357421875</v>
      </c>
      <c r="AH51">
        <f t="shared" si="1"/>
        <v>3.6738305941845764</v>
      </c>
    </row>
    <row r="52" spans="1:34" x14ac:dyDescent="0.3">
      <c r="A52">
        <v>50</v>
      </c>
      <c r="B52">
        <v>104</v>
      </c>
      <c r="C52" t="s">
        <v>91</v>
      </c>
      <c r="D52">
        <v>4.0999599565695599E-2</v>
      </c>
      <c r="E52">
        <v>5120</v>
      </c>
      <c r="F52">
        <v>5120</v>
      </c>
      <c r="G52">
        <v>1</v>
      </c>
      <c r="H52">
        <v>4.7988100431532299</v>
      </c>
      <c r="I52">
        <v>-0.94078234000294103</v>
      </c>
      <c r="J52">
        <v>-1.0134136691333999</v>
      </c>
      <c r="K52" t="b">
        <v>1</v>
      </c>
      <c r="L52">
        <v>0.63670000000000004</v>
      </c>
      <c r="M52" t="s">
        <v>92</v>
      </c>
      <c r="N52">
        <v>-0.84389518448766099</v>
      </c>
      <c r="O52">
        <v>1.732</v>
      </c>
      <c r="P52">
        <v>-0.19600000000000001</v>
      </c>
      <c r="Q52" t="s">
        <v>703</v>
      </c>
      <c r="R52">
        <v>0</v>
      </c>
      <c r="S52">
        <v>53.97</v>
      </c>
      <c r="T52">
        <v>5120</v>
      </c>
      <c r="U52">
        <v>27</v>
      </c>
      <c r="V52">
        <v>5120</v>
      </c>
      <c r="W52">
        <v>1</v>
      </c>
      <c r="X52">
        <v>0.731081333671591</v>
      </c>
      <c r="Y52">
        <v>0.63670000000000004</v>
      </c>
      <c r="Z52">
        <v>84.75</v>
      </c>
      <c r="AA52" t="s">
        <v>94</v>
      </c>
      <c r="AB52">
        <v>0.7978515625</v>
      </c>
      <c r="AD52">
        <v>83</v>
      </c>
      <c r="AE52">
        <v>0.63671875</v>
      </c>
      <c r="AF52">
        <v>0.1676025390625</v>
      </c>
      <c r="AG52">
        <f t="shared" si="0"/>
        <v>0.4691162109375</v>
      </c>
      <c r="AH52">
        <f t="shared" si="1"/>
        <v>3.7989803350327751</v>
      </c>
    </row>
    <row r="53" spans="1:34" x14ac:dyDescent="0.3">
      <c r="A53">
        <v>51</v>
      </c>
      <c r="B53">
        <v>105</v>
      </c>
      <c r="C53" t="s">
        <v>91</v>
      </c>
      <c r="D53">
        <v>4.4506208984082397E-2</v>
      </c>
      <c r="E53">
        <v>5120</v>
      </c>
      <c r="F53">
        <v>5120</v>
      </c>
      <c r="G53">
        <v>1</v>
      </c>
      <c r="H53">
        <v>2.5022881280172902</v>
      </c>
      <c r="I53">
        <v>-0.497280892628437</v>
      </c>
      <c r="J53">
        <v>-1.0142173278718101</v>
      </c>
      <c r="K53" t="b">
        <v>1</v>
      </c>
      <c r="L53">
        <v>0.63300000000000001</v>
      </c>
      <c r="M53" t="s">
        <v>92</v>
      </c>
      <c r="N53">
        <v>0.19351868901081301</v>
      </c>
      <c r="O53">
        <v>1.7250000000000001</v>
      </c>
      <c r="P53">
        <v>-0.19869999999999999</v>
      </c>
      <c r="Q53" t="s">
        <v>704</v>
      </c>
      <c r="R53">
        <v>0</v>
      </c>
      <c r="S53">
        <v>53.03</v>
      </c>
      <c r="T53">
        <v>5120</v>
      </c>
      <c r="U53">
        <v>420</v>
      </c>
      <c r="V53">
        <v>5120</v>
      </c>
      <c r="W53">
        <v>1</v>
      </c>
      <c r="X53">
        <v>7.3304154686089806E-2</v>
      </c>
      <c r="Y53">
        <v>0.63300000000000001</v>
      </c>
      <c r="Z53">
        <v>83.8</v>
      </c>
      <c r="AA53" t="s">
        <v>94</v>
      </c>
      <c r="AB53">
        <v>0.79541015625</v>
      </c>
      <c r="AD53">
        <v>90</v>
      </c>
      <c r="AE53">
        <v>0.6328125</v>
      </c>
      <c r="AF53">
        <v>3.05633544921875E-2</v>
      </c>
      <c r="AG53">
        <f t="shared" si="0"/>
        <v>0.6022491455078125</v>
      </c>
      <c r="AH53">
        <f t="shared" si="1"/>
        <v>20.704942586120819</v>
      </c>
    </row>
    <row r="54" spans="1:34" x14ac:dyDescent="0.3">
      <c r="A54">
        <v>52</v>
      </c>
      <c r="B54">
        <v>106</v>
      </c>
      <c r="C54" t="s">
        <v>91</v>
      </c>
      <c r="D54">
        <v>4.25596769059607E-2</v>
      </c>
      <c r="E54">
        <v>5120</v>
      </c>
      <c r="F54">
        <v>5120</v>
      </c>
      <c r="G54">
        <v>1</v>
      </c>
      <c r="H54">
        <v>4.6380134180339798</v>
      </c>
      <c r="I54">
        <v>-3.18184025993054</v>
      </c>
      <c r="J54">
        <v>-1.03270147885521</v>
      </c>
      <c r="K54" t="b">
        <v>1</v>
      </c>
      <c r="L54">
        <v>0.2059</v>
      </c>
      <c r="M54" t="s">
        <v>92</v>
      </c>
      <c r="N54">
        <v>-2.4977585574802599</v>
      </c>
      <c r="O54">
        <v>1.605</v>
      </c>
      <c r="P54">
        <v>-0.68600000000000005</v>
      </c>
      <c r="Q54" t="s">
        <v>705</v>
      </c>
      <c r="R54">
        <v>0</v>
      </c>
      <c r="S54">
        <v>40.340000000000003</v>
      </c>
      <c r="T54">
        <v>5120</v>
      </c>
      <c r="U54">
        <v>53</v>
      </c>
      <c r="V54">
        <v>5120</v>
      </c>
      <c r="W54">
        <v>1</v>
      </c>
      <c r="X54">
        <v>0.49971957475404599</v>
      </c>
      <c r="Y54">
        <v>0.2059</v>
      </c>
      <c r="Z54">
        <v>195.9</v>
      </c>
      <c r="AA54" t="s">
        <v>94</v>
      </c>
      <c r="AB54">
        <v>0.453857421875</v>
      </c>
      <c r="AD54">
        <v>66</v>
      </c>
      <c r="AE54">
        <v>0.2059326171875</v>
      </c>
      <c r="AF54">
        <v>7.40966796875E-2</v>
      </c>
      <c r="AG54">
        <f t="shared" si="0"/>
        <v>0.1318359375</v>
      </c>
      <c r="AH54">
        <f t="shared" si="1"/>
        <v>2.7792421746293248</v>
      </c>
    </row>
    <row r="55" spans="1:34" x14ac:dyDescent="0.3">
      <c r="A55">
        <v>53</v>
      </c>
      <c r="B55">
        <v>107</v>
      </c>
      <c r="C55" t="s">
        <v>91</v>
      </c>
      <c r="D55">
        <v>5.7036072628398098E-2</v>
      </c>
      <c r="E55">
        <v>5120</v>
      </c>
      <c r="F55">
        <v>5120</v>
      </c>
      <c r="G55">
        <v>1</v>
      </c>
      <c r="H55">
        <v>5.7701160505000901</v>
      </c>
      <c r="I55">
        <v>-4.6375053804312198</v>
      </c>
      <c r="J55">
        <v>-1.0423453837161201</v>
      </c>
      <c r="K55" t="b">
        <v>1</v>
      </c>
      <c r="L55">
        <v>0.15720000000000001</v>
      </c>
      <c r="M55" t="s">
        <v>92</v>
      </c>
      <c r="N55">
        <v>-3.9691015912674499</v>
      </c>
      <c r="O55">
        <v>1.623</v>
      </c>
      <c r="P55">
        <v>-0.80369999999999997</v>
      </c>
      <c r="Q55" t="s">
        <v>706</v>
      </c>
      <c r="R55">
        <v>0</v>
      </c>
      <c r="S55">
        <v>41.94</v>
      </c>
      <c r="T55">
        <v>5120</v>
      </c>
      <c r="U55">
        <v>33</v>
      </c>
      <c r="V55">
        <v>5120</v>
      </c>
      <c r="W55">
        <v>1</v>
      </c>
      <c r="X55">
        <v>0.83037062070770695</v>
      </c>
      <c r="Y55">
        <v>0.15720000000000001</v>
      </c>
      <c r="Z55">
        <v>266.8</v>
      </c>
      <c r="AA55" t="s">
        <v>94</v>
      </c>
      <c r="AB55">
        <v>0.396484375</v>
      </c>
      <c r="AD55">
        <v>57</v>
      </c>
      <c r="AE55">
        <v>0.1572265625</v>
      </c>
      <c r="AF55">
        <v>7.8125E-2</v>
      </c>
      <c r="AG55">
        <f t="shared" si="0"/>
        <v>7.91015625E-2</v>
      </c>
      <c r="AH55">
        <f t="shared" si="1"/>
        <v>2.0125000000000002</v>
      </c>
    </row>
    <row r="56" spans="1:34" x14ac:dyDescent="0.3">
      <c r="A56">
        <v>54</v>
      </c>
      <c r="B56">
        <v>110</v>
      </c>
      <c r="C56" t="s">
        <v>91</v>
      </c>
      <c r="D56">
        <v>3.7569604688421597E-2</v>
      </c>
      <c r="E56">
        <v>5120</v>
      </c>
      <c r="F56">
        <v>13824</v>
      </c>
      <c r="G56">
        <v>2.7</v>
      </c>
      <c r="H56">
        <v>3.3696367805957901</v>
      </c>
      <c r="I56">
        <v>-8.83850956091944E-2</v>
      </c>
      <c r="J56">
        <v>-1.0648478283915599</v>
      </c>
      <c r="K56" t="b">
        <v>1</v>
      </c>
      <c r="L56">
        <v>0.94140000000000001</v>
      </c>
      <c r="M56" t="s">
        <v>92</v>
      </c>
      <c r="N56">
        <v>0.42102285697549202</v>
      </c>
      <c r="O56">
        <v>2.1760000000000002</v>
      </c>
      <c r="P56">
        <v>-2.623E-2</v>
      </c>
      <c r="Q56" t="s">
        <v>707</v>
      </c>
      <c r="R56">
        <v>0</v>
      </c>
      <c r="S56">
        <v>149.9</v>
      </c>
      <c r="T56">
        <v>5120</v>
      </c>
      <c r="U56">
        <v>171</v>
      </c>
      <c r="V56">
        <v>5120</v>
      </c>
      <c r="W56">
        <v>1</v>
      </c>
      <c r="X56">
        <v>0.18121065367568601</v>
      </c>
      <c r="Y56">
        <v>0.94140000000000001</v>
      </c>
      <c r="Z56">
        <v>159.19999999999999</v>
      </c>
      <c r="AA56" t="s">
        <v>94</v>
      </c>
      <c r="AB56">
        <v>0.97021484375</v>
      </c>
      <c r="AD56">
        <v>0</v>
      </c>
      <c r="AE56">
        <v>0.94140625</v>
      </c>
      <c r="AF56">
        <v>0.11968994140625</v>
      </c>
      <c r="AG56">
        <f t="shared" si="0"/>
        <v>0.82171630859375</v>
      </c>
      <c r="AH56">
        <f t="shared" si="1"/>
        <v>7.8653748087710351</v>
      </c>
    </row>
    <row r="57" spans="1:34" x14ac:dyDescent="0.3">
      <c r="A57">
        <v>55</v>
      </c>
      <c r="B57">
        <v>111</v>
      </c>
      <c r="C57" t="s">
        <v>91</v>
      </c>
      <c r="D57">
        <v>2.6858135587649198E-2</v>
      </c>
      <c r="E57">
        <v>5120</v>
      </c>
      <c r="F57">
        <v>13824</v>
      </c>
      <c r="G57">
        <v>2.7</v>
      </c>
      <c r="H57">
        <v>4.6647445179085096</v>
      </c>
      <c r="I57">
        <v>-0.95208164476843704</v>
      </c>
      <c r="J57">
        <v>-1.0801173444213299</v>
      </c>
      <c r="K57" t="b">
        <v>1</v>
      </c>
      <c r="L57">
        <v>0.625</v>
      </c>
      <c r="M57" t="s">
        <v>92</v>
      </c>
      <c r="N57">
        <v>-0.84084805843941002</v>
      </c>
      <c r="O57">
        <v>2.1480000000000001</v>
      </c>
      <c r="P57">
        <v>-0.2041</v>
      </c>
      <c r="Q57" t="s">
        <v>708</v>
      </c>
      <c r="R57">
        <v>0</v>
      </c>
      <c r="S57">
        <v>140.6</v>
      </c>
      <c r="T57">
        <v>5120</v>
      </c>
      <c r="U57">
        <v>181</v>
      </c>
      <c r="V57">
        <v>5120</v>
      </c>
      <c r="W57">
        <v>1</v>
      </c>
      <c r="X57">
        <v>0.27239831476527898</v>
      </c>
      <c r="Y57">
        <v>0.625</v>
      </c>
      <c r="Z57">
        <v>225</v>
      </c>
      <c r="AA57" t="s">
        <v>94</v>
      </c>
      <c r="AB57">
        <v>0.79052734375</v>
      </c>
      <c r="AD57">
        <v>0</v>
      </c>
      <c r="AE57">
        <v>0.625</v>
      </c>
      <c r="AF57">
        <v>9.375E-2</v>
      </c>
      <c r="AG57">
        <f t="shared" si="0"/>
        <v>0.53125</v>
      </c>
      <c r="AH57">
        <f t="shared" si="1"/>
        <v>6.666666666666667</v>
      </c>
    </row>
    <row r="58" spans="1:34" x14ac:dyDescent="0.3">
      <c r="A58">
        <v>56</v>
      </c>
      <c r="B58">
        <v>112</v>
      </c>
      <c r="C58" t="s">
        <v>91</v>
      </c>
      <c r="D58">
        <v>3.0553016643666001E-2</v>
      </c>
      <c r="E58">
        <v>5120</v>
      </c>
      <c r="F58">
        <v>13824</v>
      </c>
      <c r="G58">
        <v>2.7</v>
      </c>
      <c r="H58">
        <v>4.3335821430168204</v>
      </c>
      <c r="I58">
        <v>-0.57237986801076601</v>
      </c>
      <c r="J58">
        <v>-1.0648478283915599</v>
      </c>
      <c r="K58" t="b">
        <v>1</v>
      </c>
      <c r="L58">
        <v>0.73799999999999999</v>
      </c>
      <c r="M58" t="s">
        <v>92</v>
      </c>
      <c r="N58">
        <v>-0.180146357601532</v>
      </c>
      <c r="O58">
        <v>2.14</v>
      </c>
      <c r="P58">
        <v>-0.1321</v>
      </c>
      <c r="Q58" t="s">
        <v>709</v>
      </c>
      <c r="R58">
        <v>0</v>
      </c>
      <c r="S58">
        <v>138.1</v>
      </c>
      <c r="T58">
        <v>5120</v>
      </c>
      <c r="U58">
        <v>51</v>
      </c>
      <c r="V58">
        <v>5120</v>
      </c>
      <c r="W58">
        <v>1</v>
      </c>
      <c r="X58">
        <v>0.46679486833378597</v>
      </c>
      <c r="Y58">
        <v>0.73799999999999999</v>
      </c>
      <c r="Z58">
        <v>187.2</v>
      </c>
      <c r="AA58" t="s">
        <v>94</v>
      </c>
      <c r="AB58">
        <v>0.85888671875</v>
      </c>
      <c r="AD58">
        <v>0</v>
      </c>
      <c r="AE58">
        <v>0.73779296875</v>
      </c>
      <c r="AF58">
        <v>0.1884765625</v>
      </c>
      <c r="AG58">
        <f t="shared" si="0"/>
        <v>0.54931640625</v>
      </c>
      <c r="AH58">
        <f t="shared" si="1"/>
        <v>3.9145077720207255</v>
      </c>
    </row>
    <row r="59" spans="1:34" x14ac:dyDescent="0.3">
      <c r="A59">
        <v>57</v>
      </c>
      <c r="B59">
        <v>118</v>
      </c>
      <c r="C59" t="s">
        <v>91</v>
      </c>
      <c r="D59">
        <v>4.43228369573056E-2</v>
      </c>
      <c r="E59">
        <v>5120</v>
      </c>
      <c r="F59">
        <v>5120</v>
      </c>
      <c r="G59">
        <v>1</v>
      </c>
      <c r="H59">
        <v>5.2986462614558301</v>
      </c>
      <c r="I59">
        <v>-1.2147043065202701</v>
      </c>
      <c r="J59">
        <v>-1.0222539152559</v>
      </c>
      <c r="K59" t="b">
        <v>1</v>
      </c>
      <c r="L59">
        <v>0.59</v>
      </c>
      <c r="M59" t="s">
        <v>92</v>
      </c>
      <c r="N59">
        <v>-1.1522582711871301</v>
      </c>
      <c r="O59">
        <v>1.752</v>
      </c>
      <c r="P59">
        <v>-0.22919999999999999</v>
      </c>
      <c r="Q59" t="s">
        <v>710</v>
      </c>
      <c r="R59">
        <v>0</v>
      </c>
      <c r="S59">
        <v>56.44</v>
      </c>
      <c r="T59">
        <v>5120</v>
      </c>
      <c r="U59">
        <v>20</v>
      </c>
      <c r="V59">
        <v>5120</v>
      </c>
      <c r="W59">
        <v>1</v>
      </c>
      <c r="X59">
        <v>0.96120652518405802</v>
      </c>
      <c r="Y59">
        <v>0.59</v>
      </c>
      <c r="Z59">
        <v>95.7</v>
      </c>
      <c r="AA59" t="s">
        <v>94</v>
      </c>
      <c r="AB59">
        <v>0.76806640625</v>
      </c>
      <c r="AD59">
        <v>71</v>
      </c>
      <c r="AE59">
        <v>0.58984375</v>
      </c>
      <c r="AF59">
        <v>0.1771240234375</v>
      </c>
      <c r="AG59">
        <f t="shared" si="0"/>
        <v>0.4127197265625</v>
      </c>
      <c r="AH59">
        <f t="shared" si="1"/>
        <v>3.3301171605789111</v>
      </c>
    </row>
    <row r="60" spans="1:34" x14ac:dyDescent="0.3">
      <c r="A60">
        <v>58</v>
      </c>
      <c r="B60">
        <v>119</v>
      </c>
      <c r="C60" t="s">
        <v>91</v>
      </c>
      <c r="D60">
        <v>3.5186692501442497E-2</v>
      </c>
      <c r="E60">
        <v>5120</v>
      </c>
      <c r="F60">
        <v>5120</v>
      </c>
      <c r="G60">
        <v>1</v>
      </c>
      <c r="H60">
        <v>4.1049879694917903</v>
      </c>
      <c r="I60">
        <v>-0.98615921923338001</v>
      </c>
      <c r="J60">
        <v>-1.02305757399431</v>
      </c>
      <c r="K60" t="b">
        <v>1</v>
      </c>
      <c r="L60">
        <v>0.57499999999999996</v>
      </c>
      <c r="M60" t="s">
        <v>92</v>
      </c>
      <c r="N60">
        <v>-0.73667038148194597</v>
      </c>
      <c r="O60">
        <v>1.7490000000000001</v>
      </c>
      <c r="P60">
        <v>-0.2402</v>
      </c>
      <c r="Q60" t="s">
        <v>711</v>
      </c>
      <c r="R60">
        <v>0</v>
      </c>
      <c r="S60">
        <v>56.1</v>
      </c>
      <c r="T60">
        <v>5120</v>
      </c>
      <c r="U60">
        <v>43</v>
      </c>
      <c r="V60">
        <v>5120</v>
      </c>
      <c r="W60">
        <v>1</v>
      </c>
      <c r="X60">
        <v>0.47350622624743499</v>
      </c>
      <c r="Y60">
        <v>0.57499999999999996</v>
      </c>
      <c r="Z60">
        <v>97.5</v>
      </c>
      <c r="AA60" t="s">
        <v>94</v>
      </c>
      <c r="AB60">
        <v>0.75830078125</v>
      </c>
      <c r="AD60">
        <v>72</v>
      </c>
      <c r="AE60">
        <v>0.5751953125</v>
      </c>
      <c r="AF60">
        <v>0.1318359375</v>
      </c>
      <c r="AG60">
        <f t="shared" si="0"/>
        <v>0.443359375</v>
      </c>
      <c r="AH60">
        <f t="shared" si="1"/>
        <v>4.3629629629629632</v>
      </c>
    </row>
    <row r="61" spans="1:34" x14ac:dyDescent="0.3">
      <c r="A61">
        <v>59</v>
      </c>
      <c r="B61">
        <v>120</v>
      </c>
      <c r="C61" t="s">
        <v>91</v>
      </c>
      <c r="D61">
        <v>3.6104802073144197E-2</v>
      </c>
      <c r="E61">
        <v>5120</v>
      </c>
      <c r="F61">
        <v>5120</v>
      </c>
      <c r="G61">
        <v>1</v>
      </c>
      <c r="H61">
        <v>5.0097337838750802</v>
      </c>
      <c r="I61">
        <v>-3.4980074760455899</v>
      </c>
      <c r="J61">
        <v>-1.0343087963320301</v>
      </c>
      <c r="K61" t="b">
        <v>1</v>
      </c>
      <c r="L61">
        <v>0.20039999999999999</v>
      </c>
      <c r="M61" t="s">
        <v>92</v>
      </c>
      <c r="N61">
        <v>-2.8614831600793602</v>
      </c>
      <c r="O61">
        <v>1.617</v>
      </c>
      <c r="P61">
        <v>-0.69799999999999995</v>
      </c>
      <c r="Q61" t="s">
        <v>712</v>
      </c>
      <c r="R61">
        <v>0</v>
      </c>
      <c r="S61">
        <v>41.38</v>
      </c>
      <c r="T61">
        <v>5120</v>
      </c>
      <c r="U61">
        <v>46</v>
      </c>
      <c r="V61">
        <v>5120</v>
      </c>
      <c r="W61">
        <v>1</v>
      </c>
      <c r="X61">
        <v>0.59120299275492005</v>
      </c>
      <c r="Y61">
        <v>0.20039999999999999</v>
      </c>
      <c r="Z61">
        <v>206.4</v>
      </c>
      <c r="AA61" t="s">
        <v>94</v>
      </c>
      <c r="AB61">
        <v>0.44775390625</v>
      </c>
      <c r="AD61">
        <v>65</v>
      </c>
      <c r="AE61">
        <v>0.200439453125</v>
      </c>
      <c r="AF61">
        <v>7.8125E-2</v>
      </c>
      <c r="AG61">
        <f t="shared" si="0"/>
        <v>0.122314453125</v>
      </c>
      <c r="AH61">
        <f t="shared" si="1"/>
        <v>2.5656249999999998</v>
      </c>
    </row>
    <row r="62" spans="1:34" x14ac:dyDescent="0.3">
      <c r="A62">
        <v>60</v>
      </c>
      <c r="B62">
        <v>121</v>
      </c>
      <c r="C62" t="s">
        <v>91</v>
      </c>
      <c r="D62">
        <v>4.74029956709821E-2</v>
      </c>
      <c r="E62">
        <v>5120</v>
      </c>
      <c r="F62">
        <v>5120</v>
      </c>
      <c r="G62">
        <v>1</v>
      </c>
      <c r="H62">
        <v>5.2502551479032098</v>
      </c>
      <c r="I62">
        <v>-4.4760476016792001</v>
      </c>
      <c r="J62">
        <v>-1.04556001866975</v>
      </c>
      <c r="K62" t="b">
        <v>1</v>
      </c>
      <c r="L62">
        <v>0.14050000000000001</v>
      </c>
      <c r="M62" t="s">
        <v>92</v>
      </c>
      <c r="N62">
        <v>-3.5976309522931298</v>
      </c>
      <c r="O62">
        <v>1.6379999999999999</v>
      </c>
      <c r="P62">
        <v>-0.85250000000000004</v>
      </c>
      <c r="Q62" t="s">
        <v>713</v>
      </c>
      <c r="R62">
        <v>0</v>
      </c>
      <c r="S62">
        <v>43.4</v>
      </c>
      <c r="T62">
        <v>5120</v>
      </c>
      <c r="U62">
        <v>63</v>
      </c>
      <c r="V62">
        <v>5120</v>
      </c>
      <c r="W62">
        <v>1</v>
      </c>
      <c r="X62">
        <v>0.535481815710664</v>
      </c>
      <c r="Y62">
        <v>0.14050000000000001</v>
      </c>
      <c r="Z62">
        <v>309</v>
      </c>
      <c r="AA62" t="s">
        <v>94</v>
      </c>
      <c r="AB62">
        <v>0.374755859375</v>
      </c>
      <c r="AD62">
        <v>54</v>
      </c>
      <c r="AE62">
        <v>0.1405029296875</v>
      </c>
      <c r="AF62">
        <v>6.28662109375E-2</v>
      </c>
      <c r="AG62">
        <f t="shared" si="0"/>
        <v>7.763671875E-2</v>
      </c>
      <c r="AH62">
        <f t="shared" si="1"/>
        <v>2.2349514563106796</v>
      </c>
    </row>
    <row r="63" spans="1:34" x14ac:dyDescent="0.3">
      <c r="A63">
        <v>61</v>
      </c>
      <c r="B63">
        <v>124</v>
      </c>
      <c r="C63" t="s">
        <v>91</v>
      </c>
      <c r="D63">
        <v>3.32401774245841E-2</v>
      </c>
      <c r="E63">
        <v>5120</v>
      </c>
      <c r="F63">
        <v>13824</v>
      </c>
      <c r="G63">
        <v>2.7</v>
      </c>
      <c r="H63">
        <v>3.9750367795465702</v>
      </c>
      <c r="I63">
        <v>2.01068831240797E-2</v>
      </c>
      <c r="J63">
        <v>-1.0648478283915599</v>
      </c>
      <c r="K63" t="b">
        <v>1</v>
      </c>
      <c r="L63">
        <v>1.012</v>
      </c>
      <c r="M63" t="s">
        <v>92</v>
      </c>
      <c r="N63">
        <v>0.362965334766361</v>
      </c>
      <c r="O63">
        <v>2.1880000000000002</v>
      </c>
      <c r="P63">
        <v>5.0600000000000003E-3</v>
      </c>
      <c r="Q63" t="s">
        <v>714</v>
      </c>
      <c r="R63">
        <v>0</v>
      </c>
      <c r="S63">
        <v>154</v>
      </c>
      <c r="T63">
        <v>5120</v>
      </c>
      <c r="U63">
        <v>44</v>
      </c>
      <c r="V63">
        <v>5120</v>
      </c>
      <c r="W63">
        <v>1</v>
      </c>
      <c r="X63">
        <v>0.44850366978469303</v>
      </c>
      <c r="Y63">
        <v>1.012</v>
      </c>
      <c r="Z63">
        <v>152.19999999999999</v>
      </c>
      <c r="AA63" t="s">
        <v>94</v>
      </c>
      <c r="AB63">
        <v>1.005859375</v>
      </c>
      <c r="AD63">
        <v>0</v>
      </c>
      <c r="AE63">
        <v>1.01171875</v>
      </c>
      <c r="AF63">
        <v>0.22802734375</v>
      </c>
      <c r="AG63">
        <f t="shared" si="0"/>
        <v>0.78369140625</v>
      </c>
      <c r="AH63">
        <f t="shared" si="1"/>
        <v>4.4368308351177728</v>
      </c>
    </row>
    <row r="64" spans="1:34" x14ac:dyDescent="0.3">
      <c r="A64">
        <v>62</v>
      </c>
      <c r="B64">
        <v>125</v>
      </c>
      <c r="C64" t="s">
        <v>91</v>
      </c>
      <c r="D64">
        <v>3.07924236443359E-2</v>
      </c>
      <c r="E64">
        <v>5120</v>
      </c>
      <c r="F64">
        <v>13824</v>
      </c>
      <c r="G64">
        <v>2.7</v>
      </c>
      <c r="H64">
        <v>5.3502683876309503</v>
      </c>
      <c r="I64">
        <v>-1.8718102049499801</v>
      </c>
      <c r="J64">
        <v>-1.08172466189815</v>
      </c>
      <c r="K64" t="b">
        <v>1</v>
      </c>
      <c r="L64">
        <v>0.44679999999999997</v>
      </c>
      <c r="M64" t="s">
        <v>92</v>
      </c>
      <c r="N64">
        <v>-1.7026826124613299</v>
      </c>
      <c r="O64">
        <v>2.16</v>
      </c>
      <c r="P64">
        <v>-0.34989999999999999</v>
      </c>
      <c r="Q64" t="s">
        <v>715</v>
      </c>
      <c r="R64">
        <v>0</v>
      </c>
      <c r="S64">
        <v>144.5</v>
      </c>
      <c r="T64">
        <v>5120</v>
      </c>
      <c r="U64">
        <v>102</v>
      </c>
      <c r="V64">
        <v>5120</v>
      </c>
      <c r="W64">
        <v>1</v>
      </c>
      <c r="X64">
        <v>0.43074075553018798</v>
      </c>
      <c r="Y64">
        <v>0.44679999999999997</v>
      </c>
      <c r="Z64">
        <v>323.5</v>
      </c>
      <c r="AA64" t="s">
        <v>94</v>
      </c>
      <c r="AB64">
        <v>0.66845703125</v>
      </c>
      <c r="AD64">
        <v>0</v>
      </c>
      <c r="AE64">
        <v>0.44677734375</v>
      </c>
      <c r="AF64">
        <v>0.11187744140625</v>
      </c>
      <c r="AG64">
        <f t="shared" si="0"/>
        <v>0.33489990234375</v>
      </c>
      <c r="AH64">
        <f t="shared" si="1"/>
        <v>3.9934533551554829</v>
      </c>
    </row>
    <row r="65" spans="1:34" x14ac:dyDescent="0.3">
      <c r="A65">
        <v>63</v>
      </c>
      <c r="B65">
        <v>126</v>
      </c>
      <c r="C65" t="s">
        <v>91</v>
      </c>
      <c r="D65">
        <v>3.7766187675661797E-2</v>
      </c>
      <c r="E65">
        <v>5120</v>
      </c>
      <c r="F65">
        <v>13824</v>
      </c>
      <c r="G65">
        <v>2.7</v>
      </c>
      <c r="H65">
        <v>3.4499270715756398</v>
      </c>
      <c r="I65">
        <v>-0.38491617961671598</v>
      </c>
      <c r="J65">
        <v>-1.06565148712997</v>
      </c>
      <c r="K65" t="b">
        <v>1</v>
      </c>
      <c r="L65">
        <v>0.77339999999999998</v>
      </c>
      <c r="M65" t="s">
        <v>92</v>
      </c>
      <c r="N65">
        <v>0.20015609711513299</v>
      </c>
      <c r="O65">
        <v>2.1520000000000001</v>
      </c>
      <c r="P65">
        <v>-0.1116</v>
      </c>
      <c r="Q65" t="s">
        <v>716</v>
      </c>
      <c r="R65">
        <v>0</v>
      </c>
      <c r="S65">
        <v>142.19999999999999</v>
      </c>
      <c r="T65">
        <v>5120</v>
      </c>
      <c r="U65">
        <v>217</v>
      </c>
      <c r="V65">
        <v>5120</v>
      </c>
      <c r="W65">
        <v>1</v>
      </c>
      <c r="X65">
        <v>0.16631188645499001</v>
      </c>
      <c r="Y65">
        <v>0.77339999999999998</v>
      </c>
      <c r="Z65">
        <v>183.9</v>
      </c>
      <c r="AA65" t="s">
        <v>94</v>
      </c>
      <c r="AB65">
        <v>0.87939453125</v>
      </c>
      <c r="AD65">
        <v>0</v>
      </c>
      <c r="AE65">
        <v>0.7734375</v>
      </c>
      <c r="AF65">
        <v>0.10308837890625</v>
      </c>
      <c r="AG65">
        <f t="shared" si="0"/>
        <v>0.67034912109375</v>
      </c>
      <c r="AH65">
        <f t="shared" si="1"/>
        <v>7.5026642984014211</v>
      </c>
    </row>
    <row r="66" spans="1:34" x14ac:dyDescent="0.3">
      <c r="A66">
        <v>64</v>
      </c>
      <c r="B66">
        <v>132</v>
      </c>
      <c r="C66" t="s">
        <v>91</v>
      </c>
      <c r="D66">
        <v>4.1683390897098903E-2</v>
      </c>
      <c r="E66">
        <v>5120</v>
      </c>
      <c r="F66">
        <v>5120</v>
      </c>
      <c r="G66">
        <v>1</v>
      </c>
      <c r="H66">
        <v>4.6706212640813503</v>
      </c>
      <c r="I66">
        <v>-0.94871994426652495</v>
      </c>
      <c r="J66">
        <v>-1.01743196282545</v>
      </c>
      <c r="K66" t="b">
        <v>1</v>
      </c>
      <c r="L66">
        <v>0.62649999999999995</v>
      </c>
      <c r="M66" t="s">
        <v>92</v>
      </c>
      <c r="N66">
        <v>-0.78508114208104995</v>
      </c>
      <c r="O66">
        <v>1.762</v>
      </c>
      <c r="P66">
        <v>-0.2031</v>
      </c>
      <c r="Q66" t="s">
        <v>717</v>
      </c>
      <c r="R66">
        <v>0</v>
      </c>
      <c r="S66">
        <v>57.78</v>
      </c>
      <c r="T66">
        <v>5120</v>
      </c>
      <c r="U66">
        <v>27</v>
      </c>
      <c r="V66">
        <v>5120</v>
      </c>
      <c r="W66">
        <v>1</v>
      </c>
      <c r="X66">
        <v>0.70641139163684497</v>
      </c>
      <c r="Y66">
        <v>0.62649999999999995</v>
      </c>
      <c r="Z66">
        <v>92.25</v>
      </c>
      <c r="AA66" t="s">
        <v>94</v>
      </c>
      <c r="AB66">
        <v>0.79150390625</v>
      </c>
      <c r="AD66">
        <v>79</v>
      </c>
      <c r="AE66">
        <v>0.62646484375</v>
      </c>
      <c r="AF66">
        <v>0.173095703125</v>
      </c>
      <c r="AG66">
        <f t="shared" si="0"/>
        <v>0.453369140625</v>
      </c>
      <c r="AH66">
        <f t="shared" si="1"/>
        <v>3.6191819464033852</v>
      </c>
    </row>
    <row r="67" spans="1:34" x14ac:dyDescent="0.3">
      <c r="A67">
        <v>65</v>
      </c>
      <c r="B67">
        <v>133</v>
      </c>
      <c r="C67" t="s">
        <v>91</v>
      </c>
      <c r="D67">
        <v>4.2854287086101298E-2</v>
      </c>
      <c r="E67">
        <v>5120</v>
      </c>
      <c r="F67">
        <v>5120</v>
      </c>
      <c r="G67">
        <v>1</v>
      </c>
      <c r="H67">
        <v>2.62366139007261</v>
      </c>
      <c r="I67">
        <v>-0.56976240392323996</v>
      </c>
      <c r="J67">
        <v>-1.0190392803022601</v>
      </c>
      <c r="K67" t="b">
        <v>1</v>
      </c>
      <c r="L67">
        <v>0.60640000000000005</v>
      </c>
      <c r="M67" t="s">
        <v>92</v>
      </c>
      <c r="N67">
        <v>0.13253884823870399</v>
      </c>
      <c r="O67">
        <v>1.758</v>
      </c>
      <c r="P67">
        <v>-0.2172</v>
      </c>
      <c r="Q67" t="s">
        <v>718</v>
      </c>
      <c r="R67">
        <v>0</v>
      </c>
      <c r="S67">
        <v>57.3</v>
      </c>
      <c r="T67">
        <v>5120</v>
      </c>
      <c r="U67">
        <v>342</v>
      </c>
      <c r="V67">
        <v>5120</v>
      </c>
      <c r="W67">
        <v>1</v>
      </c>
      <c r="X67">
        <v>8.7797552710909596E-2</v>
      </c>
      <c r="Y67">
        <v>0.60640000000000005</v>
      </c>
      <c r="Z67">
        <v>94.5</v>
      </c>
      <c r="AA67" t="s">
        <v>94</v>
      </c>
      <c r="AB67">
        <v>0.77880859375</v>
      </c>
      <c r="AD67">
        <v>83</v>
      </c>
      <c r="AE67">
        <v>0.6064453125</v>
      </c>
      <c r="AF67">
        <v>3.8818359375E-2</v>
      </c>
      <c r="AG67">
        <f t="shared" ref="AG67:AG130" si="2">AE67-AF67</f>
        <v>0.567626953125</v>
      </c>
      <c r="AH67">
        <f t="shared" ref="AH67:AH130" si="3">AE67/AF67</f>
        <v>15.622641509433961</v>
      </c>
    </row>
    <row r="68" spans="1:34" x14ac:dyDescent="0.3">
      <c r="A68">
        <v>66</v>
      </c>
      <c r="B68">
        <v>134</v>
      </c>
      <c r="C68" t="s">
        <v>91</v>
      </c>
      <c r="D68">
        <v>2.7380619327444199E-2</v>
      </c>
      <c r="E68">
        <v>5120</v>
      </c>
      <c r="F68">
        <v>5120</v>
      </c>
      <c r="G68">
        <v>1</v>
      </c>
      <c r="H68">
        <v>4.6190538186286503</v>
      </c>
      <c r="I68">
        <v>-2.98163532628275</v>
      </c>
      <c r="J68">
        <v>-1.03752343128567</v>
      </c>
      <c r="K68" t="b">
        <v>1</v>
      </c>
      <c r="L68">
        <v>0.22620000000000001</v>
      </c>
      <c r="M68" t="s">
        <v>92</v>
      </c>
      <c r="N68">
        <v>-2.5044665367633798</v>
      </c>
      <c r="O68">
        <v>1.619</v>
      </c>
      <c r="P68">
        <v>-0.64549999999999996</v>
      </c>
      <c r="Q68" t="s">
        <v>719</v>
      </c>
      <c r="R68">
        <v>0</v>
      </c>
      <c r="S68">
        <v>41.6</v>
      </c>
      <c r="T68">
        <v>5120</v>
      </c>
      <c r="U68">
        <v>54</v>
      </c>
      <c r="V68">
        <v>5120</v>
      </c>
      <c r="W68">
        <v>1</v>
      </c>
      <c r="X68">
        <v>0.492490844850621</v>
      </c>
      <c r="Y68">
        <v>0.22620000000000001</v>
      </c>
      <c r="Z68">
        <v>183.9</v>
      </c>
      <c r="AA68" t="s">
        <v>94</v>
      </c>
      <c r="AB68">
        <v>0.4755859375</v>
      </c>
      <c r="AD68">
        <v>61</v>
      </c>
      <c r="AE68">
        <v>0.2261962890625</v>
      </c>
      <c r="AF68">
        <v>7.03125E-2</v>
      </c>
      <c r="AG68">
        <f t="shared" si="2"/>
        <v>0.1558837890625</v>
      </c>
      <c r="AH68">
        <f t="shared" si="3"/>
        <v>3.2170138888888888</v>
      </c>
    </row>
    <row r="69" spans="1:34" x14ac:dyDescent="0.3">
      <c r="A69">
        <v>67</v>
      </c>
      <c r="B69">
        <v>135</v>
      </c>
      <c r="C69" t="s">
        <v>91</v>
      </c>
      <c r="D69">
        <v>2.9392095469491598E-2</v>
      </c>
      <c r="E69">
        <v>5120</v>
      </c>
      <c r="F69">
        <v>5120</v>
      </c>
      <c r="G69">
        <v>1</v>
      </c>
      <c r="H69">
        <v>4.9545340072772603</v>
      </c>
      <c r="I69">
        <v>-2.6466114277154902</v>
      </c>
      <c r="J69">
        <v>-1.0447563599313401</v>
      </c>
      <c r="K69" t="b">
        <v>1</v>
      </c>
      <c r="L69">
        <v>0.29220000000000002</v>
      </c>
      <c r="M69" t="s">
        <v>92</v>
      </c>
      <c r="N69">
        <v>-2.5386898550067398</v>
      </c>
      <c r="O69">
        <v>1.6439999999999999</v>
      </c>
      <c r="P69">
        <v>-0.53400000000000003</v>
      </c>
      <c r="Q69" t="s">
        <v>720</v>
      </c>
      <c r="R69">
        <v>0</v>
      </c>
      <c r="S69">
        <v>44.03</v>
      </c>
      <c r="T69">
        <v>5120</v>
      </c>
      <c r="U69">
        <v>36</v>
      </c>
      <c r="V69">
        <v>5120</v>
      </c>
      <c r="W69">
        <v>1</v>
      </c>
      <c r="X69">
        <v>0.65908900121287795</v>
      </c>
      <c r="Y69">
        <v>0.29220000000000002</v>
      </c>
      <c r="Z69">
        <v>150.6</v>
      </c>
      <c r="AA69" t="s">
        <v>94</v>
      </c>
      <c r="AB69">
        <v>0.54052734375</v>
      </c>
      <c r="AD69">
        <v>53</v>
      </c>
      <c r="AE69">
        <v>0.292236328125</v>
      </c>
      <c r="AF69">
        <v>7.421875E-2</v>
      </c>
      <c r="AG69">
        <f t="shared" si="2"/>
        <v>0.218017578125</v>
      </c>
      <c r="AH69">
        <f t="shared" si="3"/>
        <v>3.9375</v>
      </c>
    </row>
    <row r="70" spans="1:34" x14ac:dyDescent="0.3">
      <c r="A70">
        <v>68</v>
      </c>
      <c r="B70">
        <v>138</v>
      </c>
      <c r="C70" t="s">
        <v>91</v>
      </c>
      <c r="D70">
        <v>2.8806937525279699E-2</v>
      </c>
      <c r="E70">
        <v>5120</v>
      </c>
      <c r="F70">
        <v>13824</v>
      </c>
      <c r="G70">
        <v>2.7</v>
      </c>
      <c r="H70">
        <v>3.2275179491042798</v>
      </c>
      <c r="I70">
        <v>5.46345172849664E-3</v>
      </c>
      <c r="J70">
        <v>-1.06565148712997</v>
      </c>
      <c r="K70" t="b">
        <v>1</v>
      </c>
      <c r="L70">
        <v>1.004</v>
      </c>
      <c r="M70" t="s">
        <v>92</v>
      </c>
      <c r="N70">
        <v>0.55600603292244399</v>
      </c>
      <c r="O70">
        <v>2.2000000000000002</v>
      </c>
      <c r="P70">
        <v>1.6930000000000001E-3</v>
      </c>
      <c r="Q70" t="s">
        <v>721</v>
      </c>
      <c r="R70">
        <v>0</v>
      </c>
      <c r="S70">
        <v>158.4</v>
      </c>
      <c r="T70">
        <v>5120</v>
      </c>
      <c r="U70">
        <v>235</v>
      </c>
      <c r="V70">
        <v>5120</v>
      </c>
      <c r="W70">
        <v>1</v>
      </c>
      <c r="X70">
        <v>0.14530724914311499</v>
      </c>
      <c r="Y70">
        <v>1.004</v>
      </c>
      <c r="Z70">
        <v>157.80000000000001</v>
      </c>
      <c r="AA70" t="s">
        <v>94</v>
      </c>
      <c r="AB70">
        <v>1.001953125</v>
      </c>
      <c r="AD70">
        <v>0</v>
      </c>
      <c r="AE70">
        <v>1.00390625</v>
      </c>
      <c r="AF70">
        <v>0.10540771484375</v>
      </c>
      <c r="AG70">
        <f t="shared" si="2"/>
        <v>0.89849853515625</v>
      </c>
      <c r="AH70">
        <f t="shared" si="3"/>
        <v>9.524030110017371</v>
      </c>
    </row>
    <row r="71" spans="1:34" x14ac:dyDescent="0.3">
      <c r="A71">
        <v>69</v>
      </c>
      <c r="B71">
        <v>139</v>
      </c>
      <c r="C71" t="s">
        <v>91</v>
      </c>
      <c r="D71">
        <v>3.4560299193411803E-2</v>
      </c>
      <c r="E71">
        <v>5120</v>
      </c>
      <c r="F71">
        <v>13824</v>
      </c>
      <c r="G71">
        <v>2.7</v>
      </c>
      <c r="H71">
        <v>4.9326478051365701</v>
      </c>
      <c r="I71">
        <v>-1.4884650115109299</v>
      </c>
      <c r="J71">
        <v>-1.08092100315974</v>
      </c>
      <c r="K71" t="b">
        <v>1</v>
      </c>
      <c r="L71">
        <v>0.49930000000000002</v>
      </c>
      <c r="M71" t="s">
        <v>92</v>
      </c>
      <c r="N71">
        <v>-1.31525499368864</v>
      </c>
      <c r="O71">
        <v>2.1659999999999999</v>
      </c>
      <c r="P71">
        <v>-0.30180000000000001</v>
      </c>
      <c r="Q71" t="s">
        <v>722</v>
      </c>
      <c r="R71">
        <v>0</v>
      </c>
      <c r="S71">
        <v>146.80000000000001</v>
      </c>
      <c r="T71">
        <v>5120</v>
      </c>
      <c r="U71">
        <v>148</v>
      </c>
      <c r="V71">
        <v>5120</v>
      </c>
      <c r="W71">
        <v>1</v>
      </c>
      <c r="X71">
        <v>0.32326165829654402</v>
      </c>
      <c r="Y71">
        <v>0.49930000000000002</v>
      </c>
      <c r="Z71">
        <v>294</v>
      </c>
      <c r="AA71" t="s">
        <v>94</v>
      </c>
      <c r="AB71">
        <v>0.70654296875</v>
      </c>
      <c r="AD71">
        <v>0</v>
      </c>
      <c r="AE71">
        <v>0.499267578125</v>
      </c>
      <c r="AF71">
        <v>0.103515625</v>
      </c>
      <c r="AG71">
        <f t="shared" si="2"/>
        <v>0.395751953125</v>
      </c>
      <c r="AH71">
        <f t="shared" si="3"/>
        <v>4.8231132075471699</v>
      </c>
    </row>
    <row r="72" spans="1:34" x14ac:dyDescent="0.3">
      <c r="A72">
        <v>70</v>
      </c>
      <c r="B72">
        <v>140</v>
      </c>
      <c r="C72" t="s">
        <v>91</v>
      </c>
      <c r="D72">
        <v>3.6738423430389203E-2</v>
      </c>
      <c r="E72">
        <v>5120</v>
      </c>
      <c r="F72">
        <v>13824</v>
      </c>
      <c r="G72">
        <v>2.7</v>
      </c>
      <c r="H72">
        <v>3.5323985833730398</v>
      </c>
      <c r="I72">
        <v>-0.44241222491952398</v>
      </c>
      <c r="J72">
        <v>-1.06565148712997</v>
      </c>
      <c r="K72" t="b">
        <v>1</v>
      </c>
      <c r="L72">
        <v>0.74950000000000006</v>
      </c>
      <c r="M72" t="s">
        <v>92</v>
      </c>
      <c r="N72">
        <v>0.17408552939810501</v>
      </c>
      <c r="O72">
        <v>2.1640000000000001</v>
      </c>
      <c r="P72">
        <v>-0.12520000000000001</v>
      </c>
      <c r="Q72" t="s">
        <v>723</v>
      </c>
      <c r="R72">
        <v>0</v>
      </c>
      <c r="S72">
        <v>145.9</v>
      </c>
      <c r="T72">
        <v>5120</v>
      </c>
      <c r="U72">
        <v>172</v>
      </c>
      <c r="V72">
        <v>5120</v>
      </c>
      <c r="W72">
        <v>1</v>
      </c>
      <c r="X72">
        <v>0.19309358173835101</v>
      </c>
      <c r="Y72">
        <v>0.74950000000000006</v>
      </c>
      <c r="Z72">
        <v>194.6</v>
      </c>
      <c r="AA72" t="s">
        <v>94</v>
      </c>
      <c r="AB72">
        <v>0.86572265625</v>
      </c>
      <c r="AD72">
        <v>0</v>
      </c>
      <c r="AE72">
        <v>0.74951171875</v>
      </c>
      <c r="AF72">
        <v>0.11651611328125</v>
      </c>
      <c r="AG72">
        <f t="shared" si="2"/>
        <v>0.63299560546875</v>
      </c>
      <c r="AH72">
        <f t="shared" si="3"/>
        <v>6.4326872708224201</v>
      </c>
    </row>
    <row r="73" spans="1:34" x14ac:dyDescent="0.3">
      <c r="A73">
        <v>71</v>
      </c>
      <c r="B73">
        <v>146</v>
      </c>
      <c r="C73" t="s">
        <v>91</v>
      </c>
      <c r="D73">
        <v>4.6985948734111098E-2</v>
      </c>
      <c r="E73">
        <v>5120</v>
      </c>
      <c r="F73">
        <v>5120</v>
      </c>
      <c r="G73">
        <v>1</v>
      </c>
      <c r="H73">
        <v>4.8396844653702598</v>
      </c>
      <c r="I73">
        <v>-0.98306090702833604</v>
      </c>
      <c r="J73">
        <v>-1.0214502565174901</v>
      </c>
      <c r="K73" t="b">
        <v>1</v>
      </c>
      <c r="L73">
        <v>0.62649999999999995</v>
      </c>
      <c r="M73" t="s">
        <v>92</v>
      </c>
      <c r="N73">
        <v>-0.88534608813930904</v>
      </c>
      <c r="O73">
        <v>1.7629999999999999</v>
      </c>
      <c r="P73">
        <v>-0.2031</v>
      </c>
      <c r="Q73" t="s">
        <v>724</v>
      </c>
      <c r="R73">
        <v>0</v>
      </c>
      <c r="S73">
        <v>57.88</v>
      </c>
      <c r="T73">
        <v>5120</v>
      </c>
      <c r="U73">
        <v>20</v>
      </c>
      <c r="V73">
        <v>5120</v>
      </c>
      <c r="W73">
        <v>1</v>
      </c>
      <c r="X73">
        <v>0.85857954767178501</v>
      </c>
      <c r="Y73">
        <v>0.62649999999999995</v>
      </c>
      <c r="Z73">
        <v>92.4</v>
      </c>
      <c r="AA73" t="s">
        <v>94</v>
      </c>
      <c r="AB73">
        <v>0.79150390625</v>
      </c>
      <c r="AD73">
        <v>74</v>
      </c>
      <c r="AE73">
        <v>0.62646484375</v>
      </c>
      <c r="AF73">
        <v>0.180908203125</v>
      </c>
      <c r="AG73">
        <f t="shared" si="2"/>
        <v>0.445556640625</v>
      </c>
      <c r="AH73">
        <f t="shared" si="3"/>
        <v>3.4628879892037787</v>
      </c>
    </row>
    <row r="74" spans="1:34" x14ac:dyDescent="0.3">
      <c r="A74">
        <v>72</v>
      </c>
      <c r="B74">
        <v>147</v>
      </c>
      <c r="C74" t="s">
        <v>91</v>
      </c>
      <c r="D74">
        <v>3.86360663950676E-2</v>
      </c>
      <c r="E74">
        <v>5120</v>
      </c>
      <c r="F74">
        <v>5120</v>
      </c>
      <c r="G74">
        <v>1</v>
      </c>
      <c r="H74">
        <v>4.48075146763503</v>
      </c>
      <c r="I74">
        <v>-0.94679941289993097</v>
      </c>
      <c r="J74">
        <v>-1.02305757399431</v>
      </c>
      <c r="K74" t="b">
        <v>1</v>
      </c>
      <c r="L74">
        <v>0.61470000000000002</v>
      </c>
      <c r="M74" t="s">
        <v>92</v>
      </c>
      <c r="N74">
        <v>-0.76689954444379105</v>
      </c>
      <c r="O74">
        <v>1.766</v>
      </c>
      <c r="P74">
        <v>-0.21129999999999999</v>
      </c>
      <c r="Q74" t="s">
        <v>725</v>
      </c>
      <c r="R74">
        <v>0</v>
      </c>
      <c r="S74">
        <v>58.28</v>
      </c>
      <c r="T74">
        <v>5120</v>
      </c>
      <c r="U74">
        <v>25</v>
      </c>
      <c r="V74">
        <v>5120</v>
      </c>
      <c r="W74">
        <v>1</v>
      </c>
      <c r="X74">
        <v>0.69615029352700597</v>
      </c>
      <c r="Y74">
        <v>0.61470000000000002</v>
      </c>
      <c r="Z74">
        <v>94.8</v>
      </c>
      <c r="AA74" t="s">
        <v>94</v>
      </c>
      <c r="AB74">
        <v>0.7841796875</v>
      </c>
      <c r="AD74">
        <v>75</v>
      </c>
      <c r="AE74">
        <v>0.61474609375</v>
      </c>
      <c r="AF74">
        <v>0.17041015625</v>
      </c>
      <c r="AG74">
        <f t="shared" si="2"/>
        <v>0.4443359375</v>
      </c>
      <c r="AH74">
        <f t="shared" si="3"/>
        <v>3.6074498567335245</v>
      </c>
    </row>
    <row r="75" spans="1:34" x14ac:dyDescent="0.3">
      <c r="A75">
        <v>73</v>
      </c>
      <c r="B75">
        <v>148</v>
      </c>
      <c r="C75" t="s">
        <v>91</v>
      </c>
      <c r="D75">
        <v>3.0323178760920999E-2</v>
      </c>
      <c r="E75">
        <v>5120</v>
      </c>
      <c r="F75">
        <v>5120</v>
      </c>
      <c r="G75">
        <v>1</v>
      </c>
      <c r="H75">
        <v>4.7292400955614999</v>
      </c>
      <c r="I75">
        <v>-3.2190237759827798</v>
      </c>
      <c r="J75">
        <v>-1.03752343128567</v>
      </c>
      <c r="K75" t="b">
        <v>1</v>
      </c>
      <c r="L75">
        <v>0.20860000000000001</v>
      </c>
      <c r="M75" t="s">
        <v>92</v>
      </c>
      <c r="N75">
        <v>-2.6473727594908301</v>
      </c>
      <c r="O75">
        <v>1.617</v>
      </c>
      <c r="P75">
        <v>-0.68069999999999997</v>
      </c>
      <c r="Q75" t="s">
        <v>726</v>
      </c>
      <c r="R75">
        <v>0</v>
      </c>
      <c r="S75">
        <v>41.4</v>
      </c>
      <c r="T75">
        <v>5120</v>
      </c>
      <c r="U75">
        <v>60</v>
      </c>
      <c r="V75">
        <v>5120</v>
      </c>
      <c r="W75">
        <v>1</v>
      </c>
      <c r="X75">
        <v>0.481442826137288</v>
      </c>
      <c r="Y75">
        <v>0.20860000000000001</v>
      </c>
      <c r="Z75">
        <v>198.5</v>
      </c>
      <c r="AA75" t="s">
        <v>94</v>
      </c>
      <c r="AB75">
        <v>0.456787109375</v>
      </c>
      <c r="AD75">
        <v>62</v>
      </c>
      <c r="AE75">
        <v>0.2086181640625</v>
      </c>
      <c r="AF75">
        <v>6.719970703125E-2</v>
      </c>
      <c r="AG75">
        <f t="shared" si="2"/>
        <v>0.14141845703125</v>
      </c>
      <c r="AH75">
        <f t="shared" si="3"/>
        <v>3.1044504995458673</v>
      </c>
    </row>
    <row r="76" spans="1:34" x14ac:dyDescent="0.3">
      <c r="A76">
        <v>74</v>
      </c>
      <c r="B76">
        <v>149</v>
      </c>
      <c r="C76" t="s">
        <v>91</v>
      </c>
      <c r="D76">
        <v>2.5839886728113801E-2</v>
      </c>
      <c r="E76">
        <v>5120</v>
      </c>
      <c r="F76">
        <v>5120</v>
      </c>
      <c r="G76">
        <v>1</v>
      </c>
      <c r="H76">
        <v>4.9476097304629096</v>
      </c>
      <c r="I76">
        <v>-3.8339143760960201</v>
      </c>
      <c r="J76">
        <v>-1.04556001866975</v>
      </c>
      <c r="K76" t="b">
        <v>1</v>
      </c>
      <c r="L76">
        <v>0.1678</v>
      </c>
      <c r="M76" t="s">
        <v>92</v>
      </c>
      <c r="N76">
        <v>-3.1328573810325699</v>
      </c>
      <c r="O76">
        <v>1.6379999999999999</v>
      </c>
      <c r="P76">
        <v>-0.77500000000000002</v>
      </c>
      <c r="Q76" t="s">
        <v>727</v>
      </c>
      <c r="R76">
        <v>0</v>
      </c>
      <c r="S76">
        <v>43.44</v>
      </c>
      <c r="T76">
        <v>5120</v>
      </c>
      <c r="U76">
        <v>73</v>
      </c>
      <c r="V76">
        <v>5120</v>
      </c>
      <c r="W76">
        <v>1</v>
      </c>
      <c r="X76">
        <v>0.46203277153598699</v>
      </c>
      <c r="Y76">
        <v>0.1678</v>
      </c>
      <c r="Z76">
        <v>258.8</v>
      </c>
      <c r="AA76" t="s">
        <v>94</v>
      </c>
      <c r="AB76">
        <v>0.40966796875</v>
      </c>
      <c r="AD76">
        <v>56</v>
      </c>
      <c r="AE76">
        <v>0.1678466796875</v>
      </c>
      <c r="AF76">
        <v>5.9478759765625E-2</v>
      </c>
      <c r="AG76">
        <f t="shared" si="2"/>
        <v>0.108367919921875</v>
      </c>
      <c r="AH76">
        <f t="shared" si="3"/>
        <v>2.8219599794766546</v>
      </c>
    </row>
    <row r="77" spans="1:34" x14ac:dyDescent="0.3">
      <c r="A77">
        <v>75</v>
      </c>
      <c r="B77">
        <v>152</v>
      </c>
      <c r="C77" t="s">
        <v>91</v>
      </c>
      <c r="D77">
        <v>2.7790552838607999E-2</v>
      </c>
      <c r="E77">
        <v>5120</v>
      </c>
      <c r="F77">
        <v>13824</v>
      </c>
      <c r="G77">
        <v>2.7</v>
      </c>
      <c r="H77">
        <v>3.0573554160538299</v>
      </c>
      <c r="I77">
        <v>-5.1958154214934698E-3</v>
      </c>
      <c r="J77">
        <v>-1.06565148712997</v>
      </c>
      <c r="K77" t="b">
        <v>1</v>
      </c>
      <c r="L77">
        <v>0.996</v>
      </c>
      <c r="M77" t="s">
        <v>92</v>
      </c>
      <c r="N77">
        <v>0.63169501767048097</v>
      </c>
      <c r="O77">
        <v>2.2050000000000001</v>
      </c>
      <c r="P77">
        <v>-1.699E-3</v>
      </c>
      <c r="Q77" t="s">
        <v>728</v>
      </c>
      <c r="R77">
        <v>0</v>
      </c>
      <c r="S77">
        <v>160.4</v>
      </c>
      <c r="T77">
        <v>5120</v>
      </c>
      <c r="U77">
        <v>418</v>
      </c>
      <c r="V77">
        <v>5120</v>
      </c>
      <c r="W77">
        <v>1</v>
      </c>
      <c r="X77">
        <v>0.10062854270819099</v>
      </c>
      <c r="Y77">
        <v>0.996</v>
      </c>
      <c r="Z77">
        <v>161</v>
      </c>
      <c r="AA77" t="s">
        <v>94</v>
      </c>
      <c r="AB77">
        <v>0.998046875</v>
      </c>
      <c r="AD77">
        <v>0</v>
      </c>
      <c r="AE77">
        <v>0.99609375</v>
      </c>
      <c r="AF77">
        <v>7.830810546875E-2</v>
      </c>
      <c r="AG77">
        <f t="shared" si="2"/>
        <v>0.91778564453125</v>
      </c>
      <c r="AH77">
        <f t="shared" si="3"/>
        <v>12.720187061574435</v>
      </c>
    </row>
    <row r="78" spans="1:34" x14ac:dyDescent="0.3">
      <c r="A78">
        <v>76</v>
      </c>
      <c r="B78">
        <v>153</v>
      </c>
      <c r="C78" t="s">
        <v>91</v>
      </c>
      <c r="D78">
        <v>3.3194940073971703E-2</v>
      </c>
      <c r="E78">
        <v>5120</v>
      </c>
      <c r="F78">
        <v>13824</v>
      </c>
      <c r="G78">
        <v>2.7</v>
      </c>
      <c r="H78">
        <v>4.9801996805265798</v>
      </c>
      <c r="I78">
        <v>-1.4164874579622699</v>
      </c>
      <c r="J78">
        <v>-1.0801173444213299</v>
      </c>
      <c r="K78" t="b">
        <v>1</v>
      </c>
      <c r="L78">
        <v>0.51949999999999996</v>
      </c>
      <c r="M78" t="s">
        <v>92</v>
      </c>
      <c r="N78">
        <v>-1.2253583398910599</v>
      </c>
      <c r="O78">
        <v>2.1760000000000002</v>
      </c>
      <c r="P78">
        <v>-0.28439999999999999</v>
      </c>
      <c r="Q78" t="s">
        <v>729</v>
      </c>
      <c r="R78">
        <v>0</v>
      </c>
      <c r="S78">
        <v>149.9</v>
      </c>
      <c r="T78">
        <v>5120</v>
      </c>
      <c r="U78">
        <v>96</v>
      </c>
      <c r="V78">
        <v>5120</v>
      </c>
      <c r="W78">
        <v>1</v>
      </c>
      <c r="X78">
        <v>0.406227428819947</v>
      </c>
      <c r="Y78">
        <v>0.51949999999999996</v>
      </c>
      <c r="Z78">
        <v>288.5</v>
      </c>
      <c r="AA78" t="s">
        <v>94</v>
      </c>
      <c r="AB78">
        <v>0.720703125</v>
      </c>
      <c r="AD78">
        <v>0</v>
      </c>
      <c r="AE78">
        <v>0.51953125</v>
      </c>
      <c r="AF78">
        <v>0.1229248046875</v>
      </c>
      <c r="AG78">
        <f t="shared" si="2"/>
        <v>0.3966064453125</v>
      </c>
      <c r="AH78">
        <f t="shared" si="3"/>
        <v>4.2264150943396226</v>
      </c>
    </row>
    <row r="79" spans="1:34" x14ac:dyDescent="0.3">
      <c r="A79">
        <v>77</v>
      </c>
      <c r="B79">
        <v>154</v>
      </c>
      <c r="C79" t="s">
        <v>91</v>
      </c>
      <c r="D79">
        <v>3.5730074261038199E-2</v>
      </c>
      <c r="E79">
        <v>5120</v>
      </c>
      <c r="F79">
        <v>13824</v>
      </c>
      <c r="G79">
        <v>2.7</v>
      </c>
      <c r="H79">
        <v>3.28825214123848</v>
      </c>
      <c r="I79">
        <v>-0.31810788841937199</v>
      </c>
      <c r="J79">
        <v>-1.06565148712997</v>
      </c>
      <c r="K79" t="b">
        <v>1</v>
      </c>
      <c r="L79">
        <v>0.80030000000000001</v>
      </c>
      <c r="M79" t="s">
        <v>92</v>
      </c>
      <c r="N79">
        <v>0.33084228730552701</v>
      </c>
      <c r="O79">
        <v>2.17</v>
      </c>
      <c r="P79">
        <v>-9.6740000000000007E-2</v>
      </c>
      <c r="Q79" t="s">
        <v>730</v>
      </c>
      <c r="R79">
        <v>0</v>
      </c>
      <c r="S79">
        <v>148.1</v>
      </c>
      <c r="T79">
        <v>5120</v>
      </c>
      <c r="U79">
        <v>287</v>
      </c>
      <c r="V79">
        <v>5120</v>
      </c>
      <c r="W79">
        <v>1</v>
      </c>
      <c r="X79">
        <v>0.135071253126612</v>
      </c>
      <c r="Y79">
        <v>0.80030000000000001</v>
      </c>
      <c r="Z79">
        <v>185.1</v>
      </c>
      <c r="AA79" t="s">
        <v>94</v>
      </c>
      <c r="AB79">
        <v>0.89453125</v>
      </c>
      <c r="AD79">
        <v>0</v>
      </c>
      <c r="AE79">
        <v>0.80029296875</v>
      </c>
      <c r="AF79">
        <v>9.11865234375E-2</v>
      </c>
      <c r="AG79">
        <f t="shared" si="2"/>
        <v>0.7091064453125</v>
      </c>
      <c r="AH79">
        <f t="shared" si="3"/>
        <v>8.7764390896921025</v>
      </c>
    </row>
    <row r="80" spans="1:34" x14ac:dyDescent="0.3">
      <c r="A80">
        <v>78</v>
      </c>
      <c r="B80">
        <v>160</v>
      </c>
      <c r="C80" t="s">
        <v>91</v>
      </c>
      <c r="D80">
        <v>4.7753128519893599E-2</v>
      </c>
      <c r="E80">
        <v>5120</v>
      </c>
      <c r="F80">
        <v>5120</v>
      </c>
      <c r="G80">
        <v>1</v>
      </c>
      <c r="H80">
        <v>4.50821502282197</v>
      </c>
      <c r="I80">
        <v>-0.68294614786646302</v>
      </c>
      <c r="J80">
        <v>-1.0214502565174901</v>
      </c>
      <c r="K80" t="b">
        <v>1</v>
      </c>
      <c r="L80">
        <v>0.7056</v>
      </c>
      <c r="M80" t="s">
        <v>92</v>
      </c>
      <c r="N80">
        <v>-0.55595150444993802</v>
      </c>
      <c r="O80">
        <v>1.7829999999999999</v>
      </c>
      <c r="P80">
        <v>-0.1515</v>
      </c>
      <c r="Q80" t="s">
        <v>731</v>
      </c>
      <c r="R80">
        <v>0</v>
      </c>
      <c r="S80">
        <v>60.72</v>
      </c>
      <c r="T80">
        <v>5120</v>
      </c>
      <c r="U80">
        <v>26</v>
      </c>
      <c r="V80">
        <v>5120</v>
      </c>
      <c r="W80">
        <v>1</v>
      </c>
      <c r="X80">
        <v>0.688017571509561</v>
      </c>
      <c r="Y80">
        <v>0.7056</v>
      </c>
      <c r="Z80">
        <v>86.06</v>
      </c>
      <c r="AA80" t="s">
        <v>94</v>
      </c>
      <c r="AB80">
        <v>0.83984375</v>
      </c>
      <c r="AD80">
        <v>69</v>
      </c>
      <c r="AE80">
        <v>0.70556640625</v>
      </c>
      <c r="AF80">
        <v>0.1734619140625</v>
      </c>
      <c r="AG80">
        <f t="shared" si="2"/>
        <v>0.5321044921875</v>
      </c>
      <c r="AH80">
        <f t="shared" si="3"/>
        <v>4.067558057705841</v>
      </c>
    </row>
    <row r="81" spans="1:34" x14ac:dyDescent="0.3">
      <c r="A81">
        <v>79</v>
      </c>
      <c r="B81">
        <v>161</v>
      </c>
      <c r="C81" t="s">
        <v>91</v>
      </c>
      <c r="D81">
        <v>3.8268759523211897E-2</v>
      </c>
      <c r="E81">
        <v>5120</v>
      </c>
      <c r="F81">
        <v>5120</v>
      </c>
      <c r="G81">
        <v>1</v>
      </c>
      <c r="H81">
        <v>4.5804695135886604</v>
      </c>
      <c r="I81">
        <v>-1.0567733618997199</v>
      </c>
      <c r="J81">
        <v>-1.0238612327327199</v>
      </c>
      <c r="K81" t="b">
        <v>1</v>
      </c>
      <c r="L81">
        <v>0.58799999999999997</v>
      </c>
      <c r="M81" t="s">
        <v>92</v>
      </c>
      <c r="N81">
        <v>-0.86064281978115498</v>
      </c>
      <c r="O81">
        <v>1.782</v>
      </c>
      <c r="P81">
        <v>-0.23069999999999999</v>
      </c>
      <c r="Q81" t="s">
        <v>732</v>
      </c>
      <c r="R81">
        <v>0</v>
      </c>
      <c r="S81">
        <v>60.62</v>
      </c>
      <c r="T81">
        <v>5120</v>
      </c>
      <c r="U81">
        <v>25</v>
      </c>
      <c r="V81">
        <v>5120</v>
      </c>
      <c r="W81">
        <v>1</v>
      </c>
      <c r="X81">
        <v>0.71609390271773199</v>
      </c>
      <c r="Y81">
        <v>0.58799999999999997</v>
      </c>
      <c r="Z81">
        <v>103.1</v>
      </c>
      <c r="AA81" t="s">
        <v>94</v>
      </c>
      <c r="AB81">
        <v>0.7666015625</v>
      </c>
      <c r="AD81">
        <v>72</v>
      </c>
      <c r="AE81">
        <v>0.587890625</v>
      </c>
      <c r="AF81">
        <v>0.174072265625</v>
      </c>
      <c r="AG81">
        <f t="shared" si="2"/>
        <v>0.413818359375</v>
      </c>
      <c r="AH81">
        <f t="shared" si="3"/>
        <v>3.3772791023842919</v>
      </c>
    </row>
    <row r="82" spans="1:34" x14ac:dyDescent="0.3">
      <c r="A82">
        <v>80</v>
      </c>
      <c r="B82">
        <v>162</v>
      </c>
      <c r="C82" t="s">
        <v>91</v>
      </c>
      <c r="D82">
        <v>2.0012785177049599E-2</v>
      </c>
      <c r="E82">
        <v>5120</v>
      </c>
      <c r="F82">
        <v>5120</v>
      </c>
      <c r="G82">
        <v>1</v>
      </c>
      <c r="H82">
        <v>4.7478481976542497</v>
      </c>
      <c r="I82">
        <v>-2.5825697715756002</v>
      </c>
      <c r="J82">
        <v>-1.03832709002407</v>
      </c>
      <c r="K82" t="b">
        <v>1</v>
      </c>
      <c r="L82">
        <v>0.28599999999999998</v>
      </c>
      <c r="M82" t="s">
        <v>92</v>
      </c>
      <c r="N82">
        <v>-2.3750587630924098</v>
      </c>
      <c r="O82">
        <v>1.627</v>
      </c>
      <c r="P82">
        <v>-0.54400000000000004</v>
      </c>
      <c r="Q82" t="s">
        <v>733</v>
      </c>
      <c r="R82">
        <v>0</v>
      </c>
      <c r="S82">
        <v>42.3</v>
      </c>
      <c r="T82">
        <v>5120</v>
      </c>
      <c r="U82">
        <v>54</v>
      </c>
      <c r="V82">
        <v>5120</v>
      </c>
      <c r="W82">
        <v>1</v>
      </c>
      <c r="X82">
        <v>0.51001753987013998</v>
      </c>
      <c r="Y82">
        <v>0.28599999999999998</v>
      </c>
      <c r="Z82">
        <v>148</v>
      </c>
      <c r="AA82" t="s">
        <v>94</v>
      </c>
      <c r="AB82">
        <v>0.53466796875</v>
      </c>
      <c r="AD82">
        <v>60</v>
      </c>
      <c r="AE82">
        <v>0.285888671875</v>
      </c>
      <c r="AF82">
        <v>6.988525390625E-2</v>
      </c>
      <c r="AG82">
        <f t="shared" si="2"/>
        <v>0.21600341796875</v>
      </c>
      <c r="AH82">
        <f t="shared" si="3"/>
        <v>4.0908296943231441</v>
      </c>
    </row>
    <row r="83" spans="1:34" x14ac:dyDescent="0.3">
      <c r="A83">
        <v>81</v>
      </c>
      <c r="B83">
        <v>163</v>
      </c>
      <c r="C83" t="s">
        <v>91</v>
      </c>
      <c r="D83">
        <v>2.32694345689093E-2</v>
      </c>
      <c r="E83">
        <v>5120</v>
      </c>
      <c r="F83">
        <v>5120</v>
      </c>
      <c r="G83">
        <v>1</v>
      </c>
      <c r="H83">
        <v>4.8652382652873003</v>
      </c>
      <c r="I83">
        <v>-2.7628281750630501</v>
      </c>
      <c r="J83">
        <v>-1.04556001866975</v>
      </c>
      <c r="K83" t="b">
        <v>1</v>
      </c>
      <c r="L83">
        <v>0.27050000000000002</v>
      </c>
      <c r="M83" t="s">
        <v>92</v>
      </c>
      <c r="N83">
        <v>-2.5798142613341102</v>
      </c>
      <c r="O83">
        <v>1.66</v>
      </c>
      <c r="P83">
        <v>-0.56799999999999995</v>
      </c>
      <c r="Q83" t="s">
        <v>734</v>
      </c>
      <c r="R83">
        <v>0</v>
      </c>
      <c r="S83">
        <v>45.7</v>
      </c>
      <c r="T83">
        <v>5120</v>
      </c>
      <c r="U83">
        <v>72</v>
      </c>
      <c r="V83">
        <v>5120</v>
      </c>
      <c r="W83">
        <v>1</v>
      </c>
      <c r="X83">
        <v>0.45552269804772999</v>
      </c>
      <c r="Y83">
        <v>0.27050000000000002</v>
      </c>
      <c r="Z83">
        <v>168.9</v>
      </c>
      <c r="AA83" t="s">
        <v>94</v>
      </c>
      <c r="AB83">
        <v>0.52001953125</v>
      </c>
      <c r="AD83">
        <v>54</v>
      </c>
      <c r="AE83">
        <v>0.2705078125</v>
      </c>
      <c r="AF83">
        <v>6.23779296875E-2</v>
      </c>
      <c r="AG83">
        <f t="shared" si="2"/>
        <v>0.2081298828125</v>
      </c>
      <c r="AH83">
        <f t="shared" si="3"/>
        <v>4.3365949119373779</v>
      </c>
    </row>
    <row r="84" spans="1:34" x14ac:dyDescent="0.3">
      <c r="A84">
        <v>82</v>
      </c>
      <c r="B84">
        <v>166</v>
      </c>
      <c r="C84" t="s">
        <v>91</v>
      </c>
      <c r="D84">
        <v>2.9090687742070499E-2</v>
      </c>
      <c r="E84">
        <v>5120</v>
      </c>
      <c r="F84">
        <v>13824</v>
      </c>
      <c r="G84">
        <v>2.7</v>
      </c>
      <c r="H84">
        <v>3.0245470992278798</v>
      </c>
      <c r="I84">
        <v>0.108270072857492</v>
      </c>
      <c r="J84">
        <v>-1.0648478283915599</v>
      </c>
      <c r="K84" t="b">
        <v>1</v>
      </c>
      <c r="L84">
        <v>1.0860000000000001</v>
      </c>
      <c r="M84" t="s">
        <v>92</v>
      </c>
      <c r="N84">
        <v>0.72310846522834804</v>
      </c>
      <c r="O84">
        <v>2.2149999999999999</v>
      </c>
      <c r="P84">
        <v>3.5799999999999998E-2</v>
      </c>
      <c r="Q84" t="s">
        <v>735</v>
      </c>
      <c r="R84">
        <v>0</v>
      </c>
      <c r="S84">
        <v>164</v>
      </c>
      <c r="T84">
        <v>5120</v>
      </c>
      <c r="U84">
        <v>402</v>
      </c>
      <c r="V84">
        <v>5120</v>
      </c>
      <c r="W84">
        <v>1</v>
      </c>
      <c r="X84">
        <v>0.100975231643471</v>
      </c>
      <c r="Y84">
        <v>1.0860000000000001</v>
      </c>
      <c r="Z84">
        <v>151</v>
      </c>
      <c r="AA84" t="s">
        <v>94</v>
      </c>
      <c r="AB84">
        <v>1.0419921875</v>
      </c>
      <c r="AD84">
        <v>0</v>
      </c>
      <c r="AE84">
        <v>1.0859375</v>
      </c>
      <c r="AF84">
        <v>8.203125E-2</v>
      </c>
      <c r="AG84">
        <f t="shared" si="2"/>
        <v>1.00390625</v>
      </c>
      <c r="AH84">
        <f t="shared" si="3"/>
        <v>13.238095238095237</v>
      </c>
    </row>
    <row r="85" spans="1:34" x14ac:dyDescent="0.3">
      <c r="A85">
        <v>83</v>
      </c>
      <c r="B85">
        <v>167</v>
      </c>
      <c r="C85" t="s">
        <v>91</v>
      </c>
      <c r="D85">
        <v>3.6222558770915098E-2</v>
      </c>
      <c r="E85">
        <v>5120</v>
      </c>
      <c r="F85">
        <v>13824</v>
      </c>
      <c r="G85">
        <v>2.7</v>
      </c>
      <c r="H85">
        <v>4.3413575954534398</v>
      </c>
      <c r="I85">
        <v>-0.98146902670651603</v>
      </c>
      <c r="J85">
        <v>-1.07931368568292</v>
      </c>
      <c r="K85" t="b">
        <v>1</v>
      </c>
      <c r="L85">
        <v>0.59399999999999997</v>
      </c>
      <c r="M85" t="s">
        <v>92</v>
      </c>
      <c r="N85">
        <v>-0.72923032495310902</v>
      </c>
      <c r="O85">
        <v>2.1859999999999999</v>
      </c>
      <c r="P85">
        <v>-0.2261</v>
      </c>
      <c r="Q85" t="s">
        <v>736</v>
      </c>
      <c r="R85">
        <v>0</v>
      </c>
      <c r="S85">
        <v>153.6</v>
      </c>
      <c r="T85">
        <v>5120</v>
      </c>
      <c r="U85">
        <v>186</v>
      </c>
      <c r="V85">
        <v>5120</v>
      </c>
      <c r="W85">
        <v>1</v>
      </c>
      <c r="X85">
        <v>0.24500022581396699</v>
      </c>
      <c r="Y85">
        <v>0.59399999999999997</v>
      </c>
      <c r="Z85">
        <v>258.5</v>
      </c>
      <c r="AA85" t="s">
        <v>94</v>
      </c>
      <c r="AB85">
        <v>0.77099609375</v>
      </c>
      <c r="AD85">
        <v>0</v>
      </c>
      <c r="AE85">
        <v>0.59423828125</v>
      </c>
      <c r="AF85">
        <v>0.1024169921875</v>
      </c>
      <c r="AG85">
        <f t="shared" si="2"/>
        <v>0.4918212890625</v>
      </c>
      <c r="AH85">
        <f t="shared" si="3"/>
        <v>5.8021454112038144</v>
      </c>
    </row>
    <row r="86" spans="1:34" x14ac:dyDescent="0.3">
      <c r="A86">
        <v>84</v>
      </c>
      <c r="B86">
        <v>168</v>
      </c>
      <c r="C86" t="s">
        <v>91</v>
      </c>
      <c r="D86">
        <v>3.1971685979679497E-2</v>
      </c>
      <c r="E86">
        <v>5120</v>
      </c>
      <c r="F86">
        <v>13824</v>
      </c>
      <c r="G86">
        <v>2.7</v>
      </c>
      <c r="H86">
        <v>4.23550264320889</v>
      </c>
      <c r="I86">
        <v>-0.21405006033794899</v>
      </c>
      <c r="J86">
        <v>-1.0648478283915599</v>
      </c>
      <c r="K86" t="b">
        <v>1</v>
      </c>
      <c r="L86">
        <v>0.89</v>
      </c>
      <c r="M86" t="s">
        <v>92</v>
      </c>
      <c r="N86">
        <v>0.14589433296287799</v>
      </c>
      <c r="O86">
        <v>2.1800000000000002</v>
      </c>
      <c r="P86">
        <v>-5.0540000000000002E-2</v>
      </c>
      <c r="Q86" t="s">
        <v>737</v>
      </c>
      <c r="R86">
        <v>0</v>
      </c>
      <c r="S86">
        <v>151.1</v>
      </c>
      <c r="T86">
        <v>5120</v>
      </c>
      <c r="U86">
        <v>44</v>
      </c>
      <c r="V86">
        <v>5120</v>
      </c>
      <c r="W86">
        <v>1</v>
      </c>
      <c r="X86">
        <v>0.48777037616941099</v>
      </c>
      <c r="Y86">
        <v>0.89</v>
      </c>
      <c r="Z86">
        <v>169.8</v>
      </c>
      <c r="AA86" t="s">
        <v>94</v>
      </c>
      <c r="AB86">
        <v>0.943359375</v>
      </c>
      <c r="AD86">
        <v>0</v>
      </c>
      <c r="AE86">
        <v>0.89013671875</v>
      </c>
      <c r="AF86">
        <v>0.218994140625</v>
      </c>
      <c r="AG86">
        <f t="shared" si="2"/>
        <v>0.671142578125</v>
      </c>
      <c r="AH86">
        <f t="shared" si="3"/>
        <v>4.0646599777034558</v>
      </c>
    </row>
    <row r="87" spans="1:34" x14ac:dyDescent="0.3">
      <c r="A87">
        <v>85</v>
      </c>
      <c r="B87">
        <v>174</v>
      </c>
      <c r="C87" t="s">
        <v>91</v>
      </c>
      <c r="D87">
        <v>3.39796595883003E-2</v>
      </c>
      <c r="E87">
        <v>5120</v>
      </c>
      <c r="F87">
        <v>5120</v>
      </c>
      <c r="G87">
        <v>1</v>
      </c>
      <c r="H87">
        <v>4.2599207891901099</v>
      </c>
      <c r="I87">
        <v>-0.56161065091861895</v>
      </c>
      <c r="J87">
        <v>-1.0214502565174901</v>
      </c>
      <c r="K87" t="b">
        <v>1</v>
      </c>
      <c r="L87">
        <v>0.73829999999999996</v>
      </c>
      <c r="M87" t="s">
        <v>92</v>
      </c>
      <c r="N87">
        <v>-0.40885952765497402</v>
      </c>
      <c r="O87">
        <v>1.794</v>
      </c>
      <c r="P87">
        <v>-0.1318</v>
      </c>
      <c r="Q87" t="s">
        <v>738</v>
      </c>
      <c r="R87">
        <v>0</v>
      </c>
      <c r="S87">
        <v>62.28</v>
      </c>
      <c r="T87">
        <v>5120</v>
      </c>
      <c r="U87">
        <v>39</v>
      </c>
      <c r="V87">
        <v>5120</v>
      </c>
      <c r="W87">
        <v>1</v>
      </c>
      <c r="X87">
        <v>0.52200509752383595</v>
      </c>
      <c r="Y87">
        <v>0.73829999999999996</v>
      </c>
      <c r="Z87">
        <v>84.4</v>
      </c>
      <c r="AA87" t="s">
        <v>94</v>
      </c>
      <c r="AB87">
        <v>0.859375</v>
      </c>
      <c r="AD87">
        <v>65</v>
      </c>
      <c r="AE87">
        <v>0.73828125</v>
      </c>
      <c r="AF87">
        <v>0.1519775390625</v>
      </c>
      <c r="AG87">
        <f t="shared" si="2"/>
        <v>0.5863037109375</v>
      </c>
      <c r="AH87">
        <f t="shared" si="3"/>
        <v>4.8578313253012047</v>
      </c>
    </row>
    <row r="88" spans="1:34" x14ac:dyDescent="0.3">
      <c r="A88">
        <v>86</v>
      </c>
      <c r="B88">
        <v>175</v>
      </c>
      <c r="C88" t="s">
        <v>91</v>
      </c>
      <c r="D88">
        <v>3.7979309833554901E-2</v>
      </c>
      <c r="E88">
        <v>5120</v>
      </c>
      <c r="F88">
        <v>5120</v>
      </c>
      <c r="G88">
        <v>1</v>
      </c>
      <c r="H88">
        <v>4.2955584132379503</v>
      </c>
      <c r="I88">
        <v>-0.885644306635608</v>
      </c>
      <c r="J88">
        <v>-1.0262722089479399</v>
      </c>
      <c r="K88" t="b">
        <v>1</v>
      </c>
      <c r="L88">
        <v>0.622</v>
      </c>
      <c r="M88" t="s">
        <v>92</v>
      </c>
      <c r="N88">
        <v>-0.64042635231084299</v>
      </c>
      <c r="O88">
        <v>1.794</v>
      </c>
      <c r="P88">
        <v>-0.20619999999999999</v>
      </c>
      <c r="Q88" t="s">
        <v>739</v>
      </c>
      <c r="R88">
        <v>0</v>
      </c>
      <c r="S88">
        <v>62.28</v>
      </c>
      <c r="T88">
        <v>5120</v>
      </c>
      <c r="U88">
        <v>35</v>
      </c>
      <c r="V88">
        <v>5120</v>
      </c>
      <c r="W88">
        <v>1</v>
      </c>
      <c r="X88">
        <v>0.55705104293088303</v>
      </c>
      <c r="Y88">
        <v>0.622</v>
      </c>
      <c r="Z88">
        <v>100.1</v>
      </c>
      <c r="AA88" t="s">
        <v>94</v>
      </c>
      <c r="AB88">
        <v>0.78857421875</v>
      </c>
      <c r="AD88">
        <v>65</v>
      </c>
      <c r="AE88">
        <v>0.6220703125</v>
      </c>
      <c r="AF88">
        <v>0.15283203125</v>
      </c>
      <c r="AG88">
        <f t="shared" si="2"/>
        <v>0.46923828125</v>
      </c>
      <c r="AH88">
        <f t="shared" si="3"/>
        <v>4.0702875399361025</v>
      </c>
    </row>
    <row r="89" spans="1:34" x14ac:dyDescent="0.3">
      <c r="A89">
        <v>87</v>
      </c>
      <c r="B89">
        <v>176</v>
      </c>
      <c r="C89" t="s">
        <v>91</v>
      </c>
      <c r="D89">
        <v>3.8507242787330601E-2</v>
      </c>
      <c r="E89">
        <v>5120</v>
      </c>
      <c r="F89">
        <v>5120</v>
      </c>
      <c r="G89">
        <v>1</v>
      </c>
      <c r="H89">
        <v>4.78487477440191</v>
      </c>
      <c r="I89">
        <v>-3.2171741036872201</v>
      </c>
      <c r="J89">
        <v>-1.0391307487624799</v>
      </c>
      <c r="K89" t="b">
        <v>1</v>
      </c>
      <c r="L89">
        <v>0.21260000000000001</v>
      </c>
      <c r="M89" t="s">
        <v>92</v>
      </c>
      <c r="N89">
        <v>-2.8021007730151002</v>
      </c>
      <c r="O89">
        <v>1.6140000000000001</v>
      </c>
      <c r="P89">
        <v>-0.6724</v>
      </c>
      <c r="Q89" t="s">
        <v>740</v>
      </c>
      <c r="R89">
        <v>0</v>
      </c>
      <c r="S89">
        <v>41.1</v>
      </c>
      <c r="T89">
        <v>5120</v>
      </c>
      <c r="U89">
        <v>56</v>
      </c>
      <c r="V89">
        <v>5120</v>
      </c>
      <c r="W89">
        <v>1</v>
      </c>
      <c r="X89">
        <v>0.505775166344831</v>
      </c>
      <c r="Y89">
        <v>0.21260000000000001</v>
      </c>
      <c r="Z89">
        <v>193.2</v>
      </c>
      <c r="AA89" t="s">
        <v>94</v>
      </c>
      <c r="AB89">
        <v>0.461181640625</v>
      </c>
      <c r="AD89">
        <v>62</v>
      </c>
      <c r="AE89">
        <v>0.212646484375</v>
      </c>
      <c r="AF89">
        <v>6.658935546875E-2</v>
      </c>
      <c r="AG89">
        <f t="shared" si="2"/>
        <v>0.14605712890625</v>
      </c>
      <c r="AH89">
        <f t="shared" si="3"/>
        <v>3.1934005499541707</v>
      </c>
    </row>
    <row r="90" spans="1:34" x14ac:dyDescent="0.3">
      <c r="A90">
        <v>88</v>
      </c>
      <c r="B90">
        <v>177</v>
      </c>
      <c r="C90" t="s">
        <v>91</v>
      </c>
      <c r="D90">
        <v>2.63044650874396E-2</v>
      </c>
      <c r="E90">
        <v>5120</v>
      </c>
      <c r="F90">
        <v>5120</v>
      </c>
      <c r="G90">
        <v>1</v>
      </c>
      <c r="H90">
        <v>4.7175520632343204</v>
      </c>
      <c r="I90">
        <v>-3.2548345045654798</v>
      </c>
      <c r="J90">
        <v>-1.04314904245453</v>
      </c>
      <c r="K90" t="b">
        <v>1</v>
      </c>
      <c r="L90">
        <v>0.20419999999999999</v>
      </c>
      <c r="M90" t="s">
        <v>92</v>
      </c>
      <c r="N90">
        <v>-2.68410301987866</v>
      </c>
      <c r="O90">
        <v>1.643</v>
      </c>
      <c r="P90">
        <v>-0.69</v>
      </c>
      <c r="Q90" t="s">
        <v>741</v>
      </c>
      <c r="R90">
        <v>0</v>
      </c>
      <c r="S90">
        <v>43.88</v>
      </c>
      <c r="T90">
        <v>5120</v>
      </c>
      <c r="U90">
        <v>69</v>
      </c>
      <c r="V90">
        <v>5120</v>
      </c>
      <c r="W90">
        <v>1</v>
      </c>
      <c r="X90">
        <v>0.44754067652322499</v>
      </c>
      <c r="Y90">
        <v>0.20419999999999999</v>
      </c>
      <c r="Z90">
        <v>214.9</v>
      </c>
      <c r="AA90" t="s">
        <v>94</v>
      </c>
      <c r="AB90">
        <v>0.451904296875</v>
      </c>
      <c r="AD90">
        <v>56</v>
      </c>
      <c r="AE90">
        <v>0.2042236328125</v>
      </c>
      <c r="AF90">
        <v>6.158447265625E-2</v>
      </c>
      <c r="AG90">
        <f t="shared" si="2"/>
        <v>0.14263916015625</v>
      </c>
      <c r="AH90">
        <f t="shared" si="3"/>
        <v>3.3161546085232905</v>
      </c>
    </row>
    <row r="91" spans="1:34" x14ac:dyDescent="0.3">
      <c r="A91">
        <v>89</v>
      </c>
      <c r="B91">
        <v>180</v>
      </c>
      <c r="C91" t="s">
        <v>91</v>
      </c>
      <c r="D91">
        <v>2.85810835873745E-2</v>
      </c>
      <c r="E91">
        <v>5120</v>
      </c>
      <c r="F91">
        <v>13824</v>
      </c>
      <c r="G91">
        <v>2.7</v>
      </c>
      <c r="H91">
        <v>3.12055759801884</v>
      </c>
      <c r="I91">
        <v>0.22836600097806301</v>
      </c>
      <c r="J91">
        <v>-1.0648478283915599</v>
      </c>
      <c r="K91" t="b">
        <v>1</v>
      </c>
      <c r="L91">
        <v>1.1839999999999999</v>
      </c>
      <c r="M91" t="s">
        <v>92</v>
      </c>
      <c r="N91">
        <v>0.75357155135815101</v>
      </c>
      <c r="O91">
        <v>2.2250000000000001</v>
      </c>
      <c r="P91">
        <v>7.3200000000000001E-2</v>
      </c>
      <c r="Q91" t="s">
        <v>742</v>
      </c>
      <c r="R91">
        <v>0</v>
      </c>
      <c r="S91">
        <v>167.6</v>
      </c>
      <c r="T91">
        <v>5120</v>
      </c>
      <c r="U91">
        <v>309</v>
      </c>
      <c r="V91">
        <v>5120</v>
      </c>
      <c r="W91">
        <v>1</v>
      </c>
      <c r="X91">
        <v>0.120634306928587</v>
      </c>
      <c r="Y91">
        <v>1.1839999999999999</v>
      </c>
      <c r="Z91">
        <v>141.6</v>
      </c>
      <c r="AA91" t="s">
        <v>94</v>
      </c>
      <c r="AB91">
        <v>1.087890625</v>
      </c>
      <c r="AD91">
        <v>0</v>
      </c>
      <c r="AE91">
        <v>1.18359375</v>
      </c>
      <c r="AF91">
        <v>9.661865234375E-2</v>
      </c>
      <c r="AG91">
        <f t="shared" si="2"/>
        <v>1.08697509765625</v>
      </c>
      <c r="AH91">
        <f t="shared" si="3"/>
        <v>12.250157927984839</v>
      </c>
    </row>
    <row r="92" spans="1:34" x14ac:dyDescent="0.3">
      <c r="A92">
        <v>90</v>
      </c>
      <c r="B92">
        <v>181</v>
      </c>
      <c r="C92" t="s">
        <v>91</v>
      </c>
      <c r="D92">
        <v>3.1624964294984799E-2</v>
      </c>
      <c r="E92">
        <v>5120</v>
      </c>
      <c r="F92">
        <v>13824</v>
      </c>
      <c r="G92">
        <v>2.7</v>
      </c>
      <c r="H92">
        <v>4.3267811743540996</v>
      </c>
      <c r="I92">
        <v>-0.99665967724684901</v>
      </c>
      <c r="J92">
        <v>-1.07851002694451</v>
      </c>
      <c r="K92" t="b">
        <v>1</v>
      </c>
      <c r="L92">
        <v>0.58840000000000003</v>
      </c>
      <c r="M92" t="s">
        <v>92</v>
      </c>
      <c r="N92">
        <v>-0.71913936090084296</v>
      </c>
      <c r="O92">
        <v>2.1800000000000002</v>
      </c>
      <c r="P92">
        <v>-0.2303</v>
      </c>
      <c r="Q92" t="s">
        <v>743</v>
      </c>
      <c r="R92">
        <v>0</v>
      </c>
      <c r="S92">
        <v>151.1</v>
      </c>
      <c r="T92">
        <v>5120</v>
      </c>
      <c r="U92">
        <v>164</v>
      </c>
      <c r="V92">
        <v>5120</v>
      </c>
      <c r="W92">
        <v>1</v>
      </c>
      <c r="X92">
        <v>0.25977796548953702</v>
      </c>
      <c r="Y92">
        <v>0.58840000000000003</v>
      </c>
      <c r="Z92">
        <v>256.8</v>
      </c>
      <c r="AA92" t="s">
        <v>94</v>
      </c>
      <c r="AB92">
        <v>0.76708984375</v>
      </c>
      <c r="AD92">
        <v>0</v>
      </c>
      <c r="AE92">
        <v>0.58837890625</v>
      </c>
      <c r="AF92">
        <v>0.1065673828125</v>
      </c>
      <c r="AG92">
        <f t="shared" si="2"/>
        <v>0.4818115234375</v>
      </c>
      <c r="AH92">
        <f t="shared" si="3"/>
        <v>5.5211912943871706</v>
      </c>
    </row>
    <row r="93" spans="1:34" x14ac:dyDescent="0.3">
      <c r="A93">
        <v>91</v>
      </c>
      <c r="B93">
        <v>182</v>
      </c>
      <c r="C93" t="s">
        <v>91</v>
      </c>
      <c r="D93">
        <v>2.6570447644861699E-2</v>
      </c>
      <c r="E93">
        <v>5120</v>
      </c>
      <c r="F93">
        <v>13824</v>
      </c>
      <c r="G93">
        <v>2.7</v>
      </c>
      <c r="H93">
        <v>4.0668689784357097</v>
      </c>
      <c r="I93">
        <v>-2.2572686628814499E-2</v>
      </c>
      <c r="J93">
        <v>-1.0648478283915599</v>
      </c>
      <c r="K93" t="b">
        <v>1</v>
      </c>
      <c r="L93">
        <v>0.98729999999999996</v>
      </c>
      <c r="M93" t="s">
        <v>92</v>
      </c>
      <c r="N93">
        <v>0.29959163621749901</v>
      </c>
      <c r="O93">
        <v>2.1880000000000002</v>
      </c>
      <c r="P93">
        <v>-5.5500000000000002E-3</v>
      </c>
      <c r="Q93" t="s">
        <v>744</v>
      </c>
      <c r="R93">
        <v>0</v>
      </c>
      <c r="S93">
        <v>153.9</v>
      </c>
      <c r="T93">
        <v>5120</v>
      </c>
      <c r="U93">
        <v>49</v>
      </c>
      <c r="V93">
        <v>5120</v>
      </c>
      <c r="W93">
        <v>1</v>
      </c>
      <c r="X93">
        <v>0.43812413977652997</v>
      </c>
      <c r="Y93">
        <v>0.98729999999999996</v>
      </c>
      <c r="Z93">
        <v>155.9</v>
      </c>
      <c r="AA93" t="s">
        <v>94</v>
      </c>
      <c r="AB93">
        <v>0.99365234375</v>
      </c>
      <c r="AD93">
        <v>0</v>
      </c>
      <c r="AE93">
        <v>0.9873046875</v>
      </c>
      <c r="AF93">
        <v>0.210693359375</v>
      </c>
      <c r="AG93">
        <f t="shared" si="2"/>
        <v>0.776611328125</v>
      </c>
      <c r="AH93">
        <f t="shared" si="3"/>
        <v>4.6859791425260715</v>
      </c>
    </row>
    <row r="94" spans="1:34" x14ac:dyDescent="0.3">
      <c r="A94">
        <v>92</v>
      </c>
      <c r="B94">
        <v>188</v>
      </c>
      <c r="C94" t="s">
        <v>91</v>
      </c>
      <c r="D94">
        <v>3.3480421351429701E-2</v>
      </c>
      <c r="E94">
        <v>5120</v>
      </c>
      <c r="F94">
        <v>5120</v>
      </c>
      <c r="G94">
        <v>1</v>
      </c>
      <c r="H94">
        <v>3.97593659323794</v>
      </c>
      <c r="I94">
        <v>-0.44797234809065101</v>
      </c>
      <c r="J94">
        <v>-1.01984293904067</v>
      </c>
      <c r="K94" t="b">
        <v>1</v>
      </c>
      <c r="L94">
        <v>0.77149999999999996</v>
      </c>
      <c r="M94" t="s">
        <v>92</v>
      </c>
      <c r="N94">
        <v>-0.237263951137511</v>
      </c>
      <c r="O94">
        <v>1.8009999999999999</v>
      </c>
      <c r="P94">
        <v>-0.11269999999999999</v>
      </c>
      <c r="Q94" t="s">
        <v>745</v>
      </c>
      <c r="R94">
        <v>0</v>
      </c>
      <c r="S94">
        <v>63.25</v>
      </c>
      <c r="T94">
        <v>5120</v>
      </c>
      <c r="U94">
        <v>31</v>
      </c>
      <c r="V94">
        <v>5120</v>
      </c>
      <c r="W94">
        <v>1</v>
      </c>
      <c r="X94">
        <v>0.53449399064103198</v>
      </c>
      <c r="Y94">
        <v>0.77149999999999996</v>
      </c>
      <c r="Z94">
        <v>82</v>
      </c>
      <c r="AA94" t="s">
        <v>94</v>
      </c>
      <c r="AB94">
        <v>0.87841796875</v>
      </c>
      <c r="AD94">
        <v>66</v>
      </c>
      <c r="AE94">
        <v>0.771484375</v>
      </c>
      <c r="AF94">
        <v>0.1678466796875</v>
      </c>
      <c r="AG94">
        <f t="shared" si="2"/>
        <v>0.6036376953125</v>
      </c>
      <c r="AH94">
        <f t="shared" si="3"/>
        <v>4.5963636363636367</v>
      </c>
    </row>
    <row r="95" spans="1:34" x14ac:dyDescent="0.3">
      <c r="A95">
        <v>93</v>
      </c>
      <c r="B95">
        <v>189</v>
      </c>
      <c r="C95" t="s">
        <v>91</v>
      </c>
      <c r="D95">
        <v>4.0245297900793203E-2</v>
      </c>
      <c r="E95">
        <v>5120</v>
      </c>
      <c r="F95">
        <v>5120</v>
      </c>
      <c r="G95">
        <v>1</v>
      </c>
      <c r="H95">
        <v>3.8559821852877199</v>
      </c>
      <c r="I95">
        <v>-0.51682964348705096</v>
      </c>
      <c r="J95">
        <v>-1.0238612327327199</v>
      </c>
      <c r="K95" t="b">
        <v>1</v>
      </c>
      <c r="L95">
        <v>0.73440000000000005</v>
      </c>
      <c r="M95" t="s">
        <v>92</v>
      </c>
      <c r="N95">
        <v>-0.23238248522192601</v>
      </c>
      <c r="O95">
        <v>1.802</v>
      </c>
      <c r="P95">
        <v>-0.13400000000000001</v>
      </c>
      <c r="Q95" t="s">
        <v>746</v>
      </c>
      <c r="R95">
        <v>0</v>
      </c>
      <c r="S95">
        <v>63.34</v>
      </c>
      <c r="T95">
        <v>5120</v>
      </c>
      <c r="U95">
        <v>51</v>
      </c>
      <c r="V95">
        <v>5120</v>
      </c>
      <c r="W95">
        <v>1</v>
      </c>
      <c r="X95">
        <v>0.39991749743971899</v>
      </c>
      <c r="Y95">
        <v>0.73440000000000005</v>
      </c>
      <c r="Z95">
        <v>86.25</v>
      </c>
      <c r="AA95" t="s">
        <v>94</v>
      </c>
      <c r="AB95">
        <v>0.85693359375</v>
      </c>
      <c r="AD95">
        <v>66</v>
      </c>
      <c r="AE95">
        <v>0.734375</v>
      </c>
      <c r="AF95">
        <v>0.1331787109375</v>
      </c>
      <c r="AG95">
        <f t="shared" si="2"/>
        <v>0.6011962890625</v>
      </c>
      <c r="AH95">
        <f t="shared" si="3"/>
        <v>5.514207149404216</v>
      </c>
    </row>
    <row r="96" spans="1:34" x14ac:dyDescent="0.3">
      <c r="A96">
        <v>94</v>
      </c>
      <c r="B96">
        <v>190</v>
      </c>
      <c r="C96" t="s">
        <v>91</v>
      </c>
      <c r="D96">
        <v>3.2222535696224602E-2</v>
      </c>
      <c r="E96">
        <v>5120</v>
      </c>
      <c r="F96">
        <v>5120</v>
      </c>
      <c r="G96">
        <v>1</v>
      </c>
      <c r="H96">
        <v>4.3543077491151099</v>
      </c>
      <c r="I96">
        <v>-2.4259107137404001</v>
      </c>
      <c r="J96">
        <v>-1.0367197725472601</v>
      </c>
      <c r="K96" t="b">
        <v>1</v>
      </c>
      <c r="L96">
        <v>0.27700000000000002</v>
      </c>
      <c r="M96" t="s">
        <v>92</v>
      </c>
      <c r="N96">
        <v>-2.0436252425447901</v>
      </c>
      <c r="O96">
        <v>1.623</v>
      </c>
      <c r="P96">
        <v>-0.55700000000000005</v>
      </c>
      <c r="Q96" t="s">
        <v>747</v>
      </c>
      <c r="R96">
        <v>0</v>
      </c>
      <c r="S96">
        <v>42</v>
      </c>
      <c r="T96">
        <v>5120</v>
      </c>
      <c r="U96">
        <v>64</v>
      </c>
      <c r="V96">
        <v>5120</v>
      </c>
      <c r="W96">
        <v>1</v>
      </c>
      <c r="X96">
        <v>0.41928846863938801</v>
      </c>
      <c r="Y96">
        <v>0.27700000000000002</v>
      </c>
      <c r="Z96">
        <v>151.6</v>
      </c>
      <c r="AA96" t="s">
        <v>94</v>
      </c>
      <c r="AB96">
        <v>0.5263671875</v>
      </c>
      <c r="AD96">
        <v>59</v>
      </c>
      <c r="AE96">
        <v>0.277099609375</v>
      </c>
      <c r="AF96">
        <v>6.671142578125E-2</v>
      </c>
      <c r="AG96">
        <f t="shared" si="2"/>
        <v>0.21038818359375</v>
      </c>
      <c r="AH96">
        <f t="shared" si="3"/>
        <v>4.1537053979871912</v>
      </c>
    </row>
    <row r="97" spans="1:34" x14ac:dyDescent="0.3">
      <c r="A97">
        <v>95</v>
      </c>
      <c r="B97">
        <v>191</v>
      </c>
      <c r="C97" t="s">
        <v>91</v>
      </c>
      <c r="D97">
        <v>2.96699800435648E-2</v>
      </c>
      <c r="E97">
        <v>5120</v>
      </c>
      <c r="F97">
        <v>5120</v>
      </c>
      <c r="G97">
        <v>1</v>
      </c>
      <c r="H97">
        <v>4.6934687601392504</v>
      </c>
      <c r="I97">
        <v>-2.7936222747117898</v>
      </c>
      <c r="J97">
        <v>-1.0439527011929399</v>
      </c>
      <c r="K97" t="b">
        <v>1</v>
      </c>
      <c r="L97">
        <v>0.254</v>
      </c>
      <c r="M97" t="s">
        <v>92</v>
      </c>
      <c r="N97">
        <v>-2.4797971205474201</v>
      </c>
      <c r="O97">
        <v>1.6559999999999999</v>
      </c>
      <c r="P97">
        <v>-0.59499999999999997</v>
      </c>
      <c r="Q97" t="s">
        <v>748</v>
      </c>
      <c r="R97">
        <v>0</v>
      </c>
      <c r="S97">
        <v>45.3</v>
      </c>
      <c r="T97">
        <v>5120</v>
      </c>
      <c r="U97">
        <v>79</v>
      </c>
      <c r="V97">
        <v>5120</v>
      </c>
      <c r="W97">
        <v>1</v>
      </c>
      <c r="X97">
        <v>0.415547701448092</v>
      </c>
      <c r="Y97">
        <v>0.254</v>
      </c>
      <c r="Z97">
        <v>178.5</v>
      </c>
      <c r="AA97" t="s">
        <v>94</v>
      </c>
      <c r="AB97">
        <v>0.50390625</v>
      </c>
      <c r="AD97">
        <v>55</v>
      </c>
      <c r="AE97">
        <v>0.25390625</v>
      </c>
      <c r="AF97">
        <v>6.14013671875E-2</v>
      </c>
      <c r="AG97">
        <f t="shared" si="2"/>
        <v>0.1925048828125</v>
      </c>
      <c r="AH97">
        <f t="shared" si="3"/>
        <v>4.1351888667992052</v>
      </c>
    </row>
    <row r="98" spans="1:34" x14ac:dyDescent="0.3">
      <c r="A98">
        <v>96</v>
      </c>
      <c r="B98">
        <v>194</v>
      </c>
      <c r="C98" t="s">
        <v>91</v>
      </c>
      <c r="D98">
        <v>2.6620700371332399E-2</v>
      </c>
      <c r="E98">
        <v>5120</v>
      </c>
      <c r="F98">
        <v>13824</v>
      </c>
      <c r="G98">
        <v>2.7</v>
      </c>
      <c r="H98">
        <v>3.0038786655721301</v>
      </c>
      <c r="I98">
        <v>0.25282889891503701</v>
      </c>
      <c r="J98">
        <v>-1.06404416965315</v>
      </c>
      <c r="K98" t="b">
        <v>1</v>
      </c>
      <c r="L98">
        <v>1.214</v>
      </c>
      <c r="M98" t="s">
        <v>92</v>
      </c>
      <c r="N98">
        <v>0.82833528571835102</v>
      </c>
      <c r="O98">
        <v>2.234</v>
      </c>
      <c r="P98">
        <v>8.4169999999999995E-2</v>
      </c>
      <c r="Q98" t="s">
        <v>749</v>
      </c>
      <c r="R98">
        <v>0</v>
      </c>
      <c r="S98">
        <v>171.2</v>
      </c>
      <c r="T98">
        <v>5120</v>
      </c>
      <c r="U98">
        <v>465</v>
      </c>
      <c r="V98">
        <v>5120</v>
      </c>
      <c r="W98">
        <v>1</v>
      </c>
      <c r="X98">
        <v>9.2927647960977897E-2</v>
      </c>
      <c r="Y98">
        <v>1.214</v>
      </c>
      <c r="Z98">
        <v>141.1</v>
      </c>
      <c r="AA98" t="s">
        <v>94</v>
      </c>
      <c r="AB98">
        <v>1.1015625</v>
      </c>
      <c r="AD98">
        <v>0</v>
      </c>
      <c r="AE98">
        <v>1.2138671875</v>
      </c>
      <c r="AF98">
        <v>7.843017578125E-2</v>
      </c>
      <c r="AG98">
        <f t="shared" si="2"/>
        <v>1.13543701171875</v>
      </c>
      <c r="AH98">
        <f t="shared" si="3"/>
        <v>15.47704280155642</v>
      </c>
    </row>
    <row r="99" spans="1:34" x14ac:dyDescent="0.3">
      <c r="A99">
        <v>97</v>
      </c>
      <c r="B99">
        <v>195</v>
      </c>
      <c r="C99" t="s">
        <v>91</v>
      </c>
      <c r="D99">
        <v>2.9498557328322701E-2</v>
      </c>
      <c r="E99">
        <v>5120</v>
      </c>
      <c r="F99">
        <v>13824</v>
      </c>
      <c r="G99">
        <v>2.7</v>
      </c>
      <c r="H99">
        <v>4.4239837268258499</v>
      </c>
      <c r="I99">
        <v>-0.97476692223152595</v>
      </c>
      <c r="J99">
        <v>-1.0801173444213299</v>
      </c>
      <c r="K99" t="b">
        <v>1</v>
      </c>
      <c r="L99">
        <v>0.60199999999999998</v>
      </c>
      <c r="M99" t="s">
        <v>92</v>
      </c>
      <c r="N99">
        <v>-0.77213017961911801</v>
      </c>
      <c r="O99">
        <v>2.1880000000000002</v>
      </c>
      <c r="P99">
        <v>-0.2203</v>
      </c>
      <c r="Q99" t="s">
        <v>750</v>
      </c>
      <c r="R99">
        <v>0</v>
      </c>
      <c r="S99">
        <v>154.19999999999999</v>
      </c>
      <c r="T99">
        <v>5120</v>
      </c>
      <c r="U99">
        <v>195</v>
      </c>
      <c r="V99">
        <v>5120</v>
      </c>
      <c r="W99">
        <v>1</v>
      </c>
      <c r="X99">
        <v>0.24519656752489599</v>
      </c>
      <c r="Y99">
        <v>0.60199999999999998</v>
      </c>
      <c r="Z99">
        <v>256.2</v>
      </c>
      <c r="AA99" t="s">
        <v>94</v>
      </c>
      <c r="AB99">
        <v>0.77587890625</v>
      </c>
      <c r="AD99">
        <v>0</v>
      </c>
      <c r="AE99">
        <v>0.60205078125</v>
      </c>
      <c r="AF99">
        <v>9.94873046875E-2</v>
      </c>
      <c r="AG99">
        <f t="shared" si="2"/>
        <v>0.5025634765625</v>
      </c>
      <c r="AH99">
        <f t="shared" si="3"/>
        <v>6.051533742331288</v>
      </c>
    </row>
    <row r="100" spans="1:34" x14ac:dyDescent="0.3">
      <c r="A100">
        <v>98</v>
      </c>
      <c r="B100">
        <v>196</v>
      </c>
      <c r="C100" t="s">
        <v>91</v>
      </c>
      <c r="D100">
        <v>3.07662482904889E-2</v>
      </c>
      <c r="E100">
        <v>5120</v>
      </c>
      <c r="F100">
        <v>13824</v>
      </c>
      <c r="G100">
        <v>2.7</v>
      </c>
      <c r="H100">
        <v>3.2881770073847498</v>
      </c>
      <c r="I100">
        <v>-4.2471951854724001E-2</v>
      </c>
      <c r="J100">
        <v>-1.06565148712997</v>
      </c>
      <c r="K100" t="b">
        <v>1</v>
      </c>
      <c r="L100">
        <v>0.97070000000000001</v>
      </c>
      <c r="M100" t="s">
        <v>92</v>
      </c>
      <c r="N100">
        <v>0.51507049185575504</v>
      </c>
      <c r="O100">
        <v>2.1949999999999998</v>
      </c>
      <c r="P100">
        <v>-1.2919999999999999E-2</v>
      </c>
      <c r="Q100" t="s">
        <v>751</v>
      </c>
      <c r="R100">
        <v>0</v>
      </c>
      <c r="S100">
        <v>156.80000000000001</v>
      </c>
      <c r="T100">
        <v>5120</v>
      </c>
      <c r="U100">
        <v>279</v>
      </c>
      <c r="V100">
        <v>5120</v>
      </c>
      <c r="W100">
        <v>1</v>
      </c>
      <c r="X100">
        <v>0.136989574167353</v>
      </c>
      <c r="Y100">
        <v>0.97070000000000001</v>
      </c>
      <c r="Z100">
        <v>161.5</v>
      </c>
      <c r="AA100" t="s">
        <v>94</v>
      </c>
      <c r="AB100">
        <v>0.9853515625</v>
      </c>
      <c r="AD100">
        <v>0</v>
      </c>
      <c r="AE100">
        <v>0.970703125</v>
      </c>
      <c r="AF100">
        <v>9.6923828125E-2</v>
      </c>
      <c r="AG100">
        <f t="shared" si="2"/>
        <v>0.873779296875</v>
      </c>
      <c r="AH100">
        <f t="shared" si="3"/>
        <v>10.015113350125944</v>
      </c>
    </row>
    <row r="101" spans="1:34" x14ac:dyDescent="0.3">
      <c r="A101">
        <v>99</v>
      </c>
      <c r="B101">
        <v>202</v>
      </c>
      <c r="C101" t="s">
        <v>91</v>
      </c>
      <c r="D101">
        <v>3.2875481718063503E-2</v>
      </c>
      <c r="E101">
        <v>5120</v>
      </c>
      <c r="F101">
        <v>5120</v>
      </c>
      <c r="G101">
        <v>1</v>
      </c>
      <c r="H101">
        <v>3.9986146705060901</v>
      </c>
      <c r="I101">
        <v>-0.39854356426614002</v>
      </c>
      <c r="J101">
        <v>-1.0214502565174901</v>
      </c>
      <c r="K101" t="b">
        <v>1</v>
      </c>
      <c r="L101">
        <v>0.79500000000000004</v>
      </c>
      <c r="M101" t="s">
        <v>92</v>
      </c>
      <c r="N101">
        <v>-0.24809642104184201</v>
      </c>
      <c r="O101">
        <v>1.8009999999999999</v>
      </c>
      <c r="P101">
        <v>-9.9699999999999997E-2</v>
      </c>
      <c r="Q101" t="s">
        <v>752</v>
      </c>
      <c r="R101">
        <v>0</v>
      </c>
      <c r="S101">
        <v>63.2</v>
      </c>
      <c r="T101">
        <v>5120</v>
      </c>
      <c r="U101">
        <v>37</v>
      </c>
      <c r="V101">
        <v>5120</v>
      </c>
      <c r="W101">
        <v>1</v>
      </c>
      <c r="X101">
        <v>0.49296921515018899</v>
      </c>
      <c r="Y101">
        <v>0.79500000000000004</v>
      </c>
      <c r="Z101">
        <v>79.5</v>
      </c>
      <c r="AA101" t="s">
        <v>94</v>
      </c>
      <c r="AB101">
        <v>0.8916015625</v>
      </c>
      <c r="AD101">
        <v>67</v>
      </c>
      <c r="AE101">
        <v>0.794921875</v>
      </c>
      <c r="AF101">
        <v>0.1536865234375</v>
      </c>
      <c r="AG101">
        <f t="shared" si="2"/>
        <v>0.6412353515625</v>
      </c>
      <c r="AH101">
        <f t="shared" si="3"/>
        <v>5.1723590150913425</v>
      </c>
    </row>
    <row r="102" spans="1:34" x14ac:dyDescent="0.3">
      <c r="A102">
        <v>100</v>
      </c>
      <c r="B102">
        <v>203</v>
      </c>
      <c r="C102" t="s">
        <v>91</v>
      </c>
      <c r="D102">
        <v>4.1484462090539298E-2</v>
      </c>
      <c r="E102">
        <v>5120</v>
      </c>
      <c r="F102">
        <v>5120</v>
      </c>
      <c r="G102">
        <v>1</v>
      </c>
      <c r="H102">
        <v>4.1883669582314296</v>
      </c>
      <c r="I102">
        <v>-0.58847782823783901</v>
      </c>
      <c r="J102">
        <v>-1.02466489147113</v>
      </c>
      <c r="K102" t="b">
        <v>1</v>
      </c>
      <c r="L102">
        <v>0.72360000000000002</v>
      </c>
      <c r="M102" t="s">
        <v>92</v>
      </c>
      <c r="N102">
        <v>-0.39752870847614302</v>
      </c>
      <c r="O102">
        <v>1.8080000000000001</v>
      </c>
      <c r="P102">
        <v>-0.14050000000000001</v>
      </c>
      <c r="Q102" t="s">
        <v>753</v>
      </c>
      <c r="R102">
        <v>0</v>
      </c>
      <c r="S102">
        <v>64.25</v>
      </c>
      <c r="T102">
        <v>5120</v>
      </c>
      <c r="U102">
        <v>29</v>
      </c>
      <c r="V102">
        <v>5120</v>
      </c>
      <c r="W102">
        <v>1</v>
      </c>
      <c r="X102">
        <v>0.592064880541324</v>
      </c>
      <c r="Y102">
        <v>0.72360000000000002</v>
      </c>
      <c r="Z102">
        <v>88.8</v>
      </c>
      <c r="AA102" t="s">
        <v>94</v>
      </c>
      <c r="AB102">
        <v>0.8505859375</v>
      </c>
      <c r="AD102">
        <v>70</v>
      </c>
      <c r="AE102">
        <v>0.7236328125</v>
      </c>
      <c r="AF102">
        <v>0.1685791015625</v>
      </c>
      <c r="AG102">
        <f t="shared" si="2"/>
        <v>0.5550537109375</v>
      </c>
      <c r="AH102">
        <f t="shared" si="3"/>
        <v>4.2925416364952929</v>
      </c>
    </row>
    <row r="103" spans="1:34" x14ac:dyDescent="0.3">
      <c r="A103">
        <v>101</v>
      </c>
      <c r="B103">
        <v>204</v>
      </c>
      <c r="C103" t="s">
        <v>91</v>
      </c>
      <c r="D103">
        <v>2.6841829253930301E-2</v>
      </c>
      <c r="E103">
        <v>5120</v>
      </c>
      <c r="F103">
        <v>5120</v>
      </c>
      <c r="G103">
        <v>1</v>
      </c>
      <c r="H103">
        <v>4.6036825450080796</v>
      </c>
      <c r="I103">
        <v>-2.7064618086863899</v>
      </c>
      <c r="J103">
        <v>-1.03832709002407</v>
      </c>
      <c r="K103" t="b">
        <v>1</v>
      </c>
      <c r="L103">
        <v>0.25829999999999997</v>
      </c>
      <c r="M103" t="s">
        <v>92</v>
      </c>
      <c r="N103">
        <v>-2.3523425525075501</v>
      </c>
      <c r="O103">
        <v>1.63</v>
      </c>
      <c r="P103">
        <v>-0.58799999999999997</v>
      </c>
      <c r="Q103" t="s">
        <v>754</v>
      </c>
      <c r="R103">
        <v>0</v>
      </c>
      <c r="S103">
        <v>42.62</v>
      </c>
      <c r="T103">
        <v>5120</v>
      </c>
      <c r="U103">
        <v>61</v>
      </c>
      <c r="V103">
        <v>5120</v>
      </c>
      <c r="W103">
        <v>1</v>
      </c>
      <c r="X103">
        <v>0.46140426933147299</v>
      </c>
      <c r="Y103">
        <v>0.25829999999999997</v>
      </c>
      <c r="Z103">
        <v>165</v>
      </c>
      <c r="AA103" t="s">
        <v>94</v>
      </c>
      <c r="AB103">
        <v>0.50830078125</v>
      </c>
      <c r="AD103">
        <v>60</v>
      </c>
      <c r="AE103">
        <v>0.25830078125</v>
      </c>
      <c r="AF103">
        <v>6.719970703125E-2</v>
      </c>
      <c r="AG103">
        <f t="shared" si="2"/>
        <v>0.19110107421875</v>
      </c>
      <c r="AH103">
        <f t="shared" si="3"/>
        <v>3.84377838328792</v>
      </c>
    </row>
    <row r="104" spans="1:34" x14ac:dyDescent="0.3">
      <c r="A104">
        <v>102</v>
      </c>
      <c r="B104">
        <v>205</v>
      </c>
      <c r="C104" t="s">
        <v>91</v>
      </c>
      <c r="D104">
        <v>3.4645190486297897E-2</v>
      </c>
      <c r="E104">
        <v>5120</v>
      </c>
      <c r="F104">
        <v>5120</v>
      </c>
      <c r="G104">
        <v>1</v>
      </c>
      <c r="H104">
        <v>5.2635151238385003</v>
      </c>
      <c r="I104">
        <v>-2.8373636214441902</v>
      </c>
      <c r="J104">
        <v>-1.04556001866975</v>
      </c>
      <c r="K104" t="b">
        <v>1</v>
      </c>
      <c r="L104">
        <v>0.28899999999999998</v>
      </c>
      <c r="M104" t="s">
        <v>92</v>
      </c>
      <c r="N104">
        <v>-2.7444371362323401</v>
      </c>
      <c r="O104">
        <v>1.663</v>
      </c>
      <c r="P104">
        <v>-0.53900000000000003</v>
      </c>
      <c r="Q104" t="s">
        <v>755</v>
      </c>
      <c r="R104">
        <v>0</v>
      </c>
      <c r="S104">
        <v>46</v>
      </c>
      <c r="T104">
        <v>5120</v>
      </c>
      <c r="U104">
        <v>60</v>
      </c>
      <c r="V104">
        <v>5120</v>
      </c>
      <c r="W104">
        <v>1</v>
      </c>
      <c r="X104">
        <v>0.55041743569766499</v>
      </c>
      <c r="Y104">
        <v>0.28899999999999998</v>
      </c>
      <c r="Z104">
        <v>159.1</v>
      </c>
      <c r="AA104" t="s">
        <v>94</v>
      </c>
      <c r="AB104">
        <v>0.53759765625</v>
      </c>
      <c r="AD104">
        <v>54</v>
      </c>
      <c r="AE104">
        <v>0.2890625</v>
      </c>
      <c r="AF104">
        <v>6.573486328125E-2</v>
      </c>
      <c r="AG104">
        <f t="shared" si="2"/>
        <v>0.22332763671875</v>
      </c>
      <c r="AH104">
        <f t="shared" si="3"/>
        <v>4.397400185701021</v>
      </c>
    </row>
    <row r="105" spans="1:34" x14ac:dyDescent="0.3">
      <c r="A105">
        <v>103</v>
      </c>
      <c r="B105">
        <v>208</v>
      </c>
      <c r="C105" t="s">
        <v>91</v>
      </c>
      <c r="D105">
        <v>2.4714812120762999E-2</v>
      </c>
      <c r="E105">
        <v>5120</v>
      </c>
      <c r="F105">
        <v>13824</v>
      </c>
      <c r="G105">
        <v>2.7</v>
      </c>
      <c r="H105">
        <v>3.1394253997047699</v>
      </c>
      <c r="I105">
        <v>0.30965035680681802</v>
      </c>
      <c r="J105">
        <v>-1.06565148712997</v>
      </c>
      <c r="K105" t="b">
        <v>1</v>
      </c>
      <c r="L105">
        <v>1.2549999999999999</v>
      </c>
      <c r="M105" t="s">
        <v>92</v>
      </c>
      <c r="N105">
        <v>0.80351233811669598</v>
      </c>
      <c r="O105">
        <v>2.238</v>
      </c>
      <c r="P105">
        <v>9.8629999999999995E-2</v>
      </c>
      <c r="Q105" t="s">
        <v>756</v>
      </c>
      <c r="R105">
        <v>0</v>
      </c>
      <c r="S105">
        <v>173</v>
      </c>
      <c r="T105">
        <v>5120</v>
      </c>
      <c r="U105">
        <v>310</v>
      </c>
      <c r="V105">
        <v>5120</v>
      </c>
      <c r="W105">
        <v>1</v>
      </c>
      <c r="X105">
        <v>0.12151119742510801</v>
      </c>
      <c r="Y105">
        <v>1.2549999999999999</v>
      </c>
      <c r="Z105">
        <v>137.9</v>
      </c>
      <c r="AA105" t="s">
        <v>94</v>
      </c>
      <c r="AB105">
        <v>1.1201171875</v>
      </c>
      <c r="AD105">
        <v>0</v>
      </c>
      <c r="AE105">
        <v>1.2548828125</v>
      </c>
      <c r="AF105">
        <v>9.844970703125E-2</v>
      </c>
      <c r="AG105">
        <f t="shared" si="2"/>
        <v>1.15643310546875</v>
      </c>
      <c r="AH105">
        <f t="shared" si="3"/>
        <v>12.746435213887167</v>
      </c>
    </row>
    <row r="106" spans="1:34" x14ac:dyDescent="0.3">
      <c r="A106">
        <v>104</v>
      </c>
      <c r="B106">
        <v>209</v>
      </c>
      <c r="C106" t="s">
        <v>91</v>
      </c>
      <c r="D106">
        <v>2.63637020992619E-2</v>
      </c>
      <c r="E106">
        <v>5120</v>
      </c>
      <c r="F106">
        <v>13824</v>
      </c>
      <c r="G106">
        <v>2.7</v>
      </c>
      <c r="H106">
        <v>4.3950786907660602</v>
      </c>
      <c r="I106">
        <v>-0.68404850228597702</v>
      </c>
      <c r="J106">
        <v>-1.08092100315974</v>
      </c>
      <c r="K106" t="b">
        <v>1</v>
      </c>
      <c r="L106">
        <v>0.69869999999999999</v>
      </c>
      <c r="M106" t="s">
        <v>92</v>
      </c>
      <c r="N106">
        <v>-0.55633811723500803</v>
      </c>
      <c r="O106">
        <v>2.1930000000000001</v>
      </c>
      <c r="P106">
        <v>-0.15559999999999999</v>
      </c>
      <c r="Q106" t="s">
        <v>757</v>
      </c>
      <c r="R106">
        <v>0</v>
      </c>
      <c r="S106">
        <v>156.4</v>
      </c>
      <c r="T106">
        <v>5120</v>
      </c>
      <c r="U106">
        <v>204</v>
      </c>
      <c r="V106">
        <v>5120</v>
      </c>
      <c r="W106">
        <v>1</v>
      </c>
      <c r="X106">
        <v>0.23770305371938</v>
      </c>
      <c r="Y106">
        <v>0.69869999999999999</v>
      </c>
      <c r="Z106">
        <v>223.8</v>
      </c>
      <c r="AA106" t="s">
        <v>94</v>
      </c>
      <c r="AB106">
        <v>0.8359375</v>
      </c>
      <c r="AD106">
        <v>0</v>
      </c>
      <c r="AE106">
        <v>0.69873046875</v>
      </c>
      <c r="AF106">
        <v>9.844970703125E-2</v>
      </c>
      <c r="AG106">
        <f t="shared" si="2"/>
        <v>0.60028076171875</v>
      </c>
      <c r="AH106">
        <f t="shared" si="3"/>
        <v>7.0973341599504032</v>
      </c>
    </row>
    <row r="107" spans="1:34" x14ac:dyDescent="0.3">
      <c r="A107">
        <v>105</v>
      </c>
      <c r="B107">
        <v>210</v>
      </c>
      <c r="C107" t="s">
        <v>91</v>
      </c>
      <c r="D107">
        <v>2.8162387109163599E-2</v>
      </c>
      <c r="E107">
        <v>5120</v>
      </c>
      <c r="F107">
        <v>13824</v>
      </c>
      <c r="G107">
        <v>2.7</v>
      </c>
      <c r="H107">
        <v>3.3088789467148998</v>
      </c>
      <c r="I107">
        <v>2.8037442628442702E-3</v>
      </c>
      <c r="J107">
        <v>-1.0672588046067899</v>
      </c>
      <c r="K107" t="b">
        <v>1</v>
      </c>
      <c r="L107">
        <v>1.002</v>
      </c>
      <c r="M107" t="s">
        <v>92</v>
      </c>
      <c r="N107">
        <v>0.51488894353347603</v>
      </c>
      <c r="O107">
        <v>2.2010000000000001</v>
      </c>
      <c r="P107">
        <v>8.4730000000000005E-4</v>
      </c>
      <c r="Q107" t="s">
        <v>758</v>
      </c>
      <c r="R107">
        <v>0</v>
      </c>
      <c r="S107">
        <v>159.1</v>
      </c>
      <c r="T107">
        <v>5120</v>
      </c>
      <c r="U107">
        <v>273</v>
      </c>
      <c r="V107">
        <v>5120</v>
      </c>
      <c r="W107">
        <v>1</v>
      </c>
      <c r="X107">
        <v>0.13973971081511999</v>
      </c>
      <c r="Y107">
        <v>1.002</v>
      </c>
      <c r="Z107">
        <v>158.9</v>
      </c>
      <c r="AA107" t="s">
        <v>94</v>
      </c>
      <c r="AB107">
        <v>1.0009765625</v>
      </c>
      <c r="AD107">
        <v>0</v>
      </c>
      <c r="AE107">
        <v>1.001953125</v>
      </c>
      <c r="AF107">
        <v>9.82666015625E-2</v>
      </c>
      <c r="AG107">
        <f t="shared" si="2"/>
        <v>0.9036865234375</v>
      </c>
      <c r="AH107">
        <f t="shared" si="3"/>
        <v>10.196273291925467</v>
      </c>
    </row>
    <row r="108" spans="1:34" x14ac:dyDescent="0.3">
      <c r="A108">
        <v>106</v>
      </c>
      <c r="B108">
        <v>216</v>
      </c>
      <c r="C108" t="s">
        <v>91</v>
      </c>
      <c r="D108">
        <v>3.0693536865597899E-2</v>
      </c>
      <c r="E108">
        <v>5120</v>
      </c>
      <c r="F108">
        <v>5120</v>
      </c>
      <c r="G108">
        <v>1</v>
      </c>
      <c r="H108">
        <v>4.0049850796604201</v>
      </c>
      <c r="I108">
        <v>-0.175878098438456</v>
      </c>
      <c r="J108">
        <v>-1.0238612327327199</v>
      </c>
      <c r="K108" t="b">
        <v>1</v>
      </c>
      <c r="L108">
        <v>0.90400000000000003</v>
      </c>
      <c r="M108" t="s">
        <v>92</v>
      </c>
      <c r="N108">
        <v>-8.0215534806694203E-2</v>
      </c>
      <c r="O108">
        <v>1.8125</v>
      </c>
      <c r="P108">
        <v>-4.3900000000000002E-2</v>
      </c>
      <c r="Q108" t="s">
        <v>759</v>
      </c>
      <c r="R108">
        <v>0</v>
      </c>
      <c r="S108">
        <v>64.94</v>
      </c>
      <c r="T108">
        <v>5120</v>
      </c>
      <c r="U108">
        <v>31</v>
      </c>
      <c r="V108">
        <v>5120</v>
      </c>
      <c r="W108">
        <v>1</v>
      </c>
      <c r="X108">
        <v>0.53971125281836296</v>
      </c>
      <c r="Y108">
        <v>0.90400000000000003</v>
      </c>
      <c r="Z108">
        <v>71.900000000000006</v>
      </c>
      <c r="AA108" t="s">
        <v>94</v>
      </c>
      <c r="AB108">
        <v>0.95068359375</v>
      </c>
      <c r="AD108">
        <v>62</v>
      </c>
      <c r="AE108">
        <v>0.90380859375</v>
      </c>
      <c r="AF108">
        <v>0.164794921875</v>
      </c>
      <c r="AG108">
        <f t="shared" si="2"/>
        <v>0.739013671875</v>
      </c>
      <c r="AH108">
        <f t="shared" si="3"/>
        <v>5.4844444444444447</v>
      </c>
    </row>
    <row r="109" spans="1:34" x14ac:dyDescent="0.3">
      <c r="A109">
        <v>107</v>
      </c>
      <c r="B109">
        <v>217</v>
      </c>
      <c r="C109" t="s">
        <v>91</v>
      </c>
      <c r="D109">
        <v>2.9667269436190899E-2</v>
      </c>
      <c r="E109">
        <v>5120</v>
      </c>
      <c r="F109">
        <v>5120</v>
      </c>
      <c r="G109">
        <v>1</v>
      </c>
      <c r="H109">
        <v>4.11717876548974</v>
      </c>
      <c r="I109">
        <v>-0.44152118475131003</v>
      </c>
      <c r="J109">
        <v>-1.0286831851631699</v>
      </c>
      <c r="K109" t="b">
        <v>1</v>
      </c>
      <c r="L109">
        <v>0.78120000000000001</v>
      </c>
      <c r="M109" t="s">
        <v>92</v>
      </c>
      <c r="N109">
        <v>-0.31366508069195997</v>
      </c>
      <c r="O109">
        <v>1.81</v>
      </c>
      <c r="P109">
        <v>-0.10724</v>
      </c>
      <c r="Q109" t="s">
        <v>760</v>
      </c>
      <c r="R109">
        <v>0</v>
      </c>
      <c r="S109">
        <v>64.44</v>
      </c>
      <c r="T109">
        <v>5120</v>
      </c>
      <c r="U109">
        <v>39</v>
      </c>
      <c r="V109">
        <v>5120</v>
      </c>
      <c r="W109">
        <v>1</v>
      </c>
      <c r="X109">
        <v>0.49914808079829198</v>
      </c>
      <c r="Y109">
        <v>0.78120000000000001</v>
      </c>
      <c r="Z109">
        <v>82.5</v>
      </c>
      <c r="AA109" t="s">
        <v>94</v>
      </c>
      <c r="AB109">
        <v>0.8837890625</v>
      </c>
      <c r="AD109">
        <v>62</v>
      </c>
      <c r="AE109">
        <v>0.78125</v>
      </c>
      <c r="AF109">
        <v>0.14306640625</v>
      </c>
      <c r="AG109">
        <f t="shared" si="2"/>
        <v>0.63818359375</v>
      </c>
      <c r="AH109">
        <f t="shared" si="3"/>
        <v>5.4607508532423212</v>
      </c>
    </row>
    <row r="110" spans="1:34" x14ac:dyDescent="0.3">
      <c r="A110">
        <v>108</v>
      </c>
      <c r="B110">
        <v>218</v>
      </c>
      <c r="C110" t="s">
        <v>91</v>
      </c>
      <c r="D110">
        <v>2.0752080415229201E-2</v>
      </c>
      <c r="E110">
        <v>5120</v>
      </c>
      <c r="F110">
        <v>5120</v>
      </c>
      <c r="G110">
        <v>1</v>
      </c>
      <c r="H110">
        <v>4.2970760826200598</v>
      </c>
      <c r="I110">
        <v>-2.41920347815475</v>
      </c>
      <c r="J110">
        <v>-1.0439527011929399</v>
      </c>
      <c r="K110" t="b">
        <v>1</v>
      </c>
      <c r="L110">
        <v>0.27339999999999998</v>
      </c>
      <c r="M110" t="s">
        <v>92</v>
      </c>
      <c r="N110">
        <v>-1.9440306266617</v>
      </c>
      <c r="O110">
        <v>1.6679999999999999</v>
      </c>
      <c r="P110">
        <v>-0.56299999999999994</v>
      </c>
      <c r="Q110" t="s">
        <v>761</v>
      </c>
      <c r="R110">
        <v>0</v>
      </c>
      <c r="S110">
        <v>46.56</v>
      </c>
      <c r="T110">
        <v>5120</v>
      </c>
      <c r="U110">
        <v>62</v>
      </c>
      <c r="V110">
        <v>5120</v>
      </c>
      <c r="W110">
        <v>1</v>
      </c>
      <c r="X110">
        <v>0.418729081222038</v>
      </c>
      <c r="Y110">
        <v>0.27339999999999998</v>
      </c>
      <c r="Z110">
        <v>170.2</v>
      </c>
      <c r="AA110" t="s">
        <v>94</v>
      </c>
      <c r="AB110">
        <v>0.52294921875</v>
      </c>
      <c r="AD110">
        <v>52</v>
      </c>
      <c r="AE110">
        <v>0.2734375</v>
      </c>
      <c r="AF110">
        <v>6.7626953125E-2</v>
      </c>
      <c r="AG110">
        <f t="shared" si="2"/>
        <v>0.205810546875</v>
      </c>
      <c r="AH110">
        <f t="shared" si="3"/>
        <v>4.0433212996389889</v>
      </c>
    </row>
    <row r="111" spans="1:34" x14ac:dyDescent="0.3">
      <c r="A111">
        <v>109</v>
      </c>
      <c r="B111">
        <v>219</v>
      </c>
      <c r="C111" t="s">
        <v>91</v>
      </c>
      <c r="D111">
        <v>2.1370841345417502E-2</v>
      </c>
      <c r="E111">
        <v>5120</v>
      </c>
      <c r="F111">
        <v>5120</v>
      </c>
      <c r="G111">
        <v>1</v>
      </c>
      <c r="H111">
        <v>5.0009251318827497</v>
      </c>
      <c r="I111">
        <v>-3.28185711779805</v>
      </c>
      <c r="J111">
        <v>-1.05118562983861</v>
      </c>
      <c r="K111" t="b">
        <v>1</v>
      </c>
      <c r="L111">
        <v>0.22070000000000001</v>
      </c>
      <c r="M111" t="s">
        <v>92</v>
      </c>
      <c r="N111">
        <v>-2.8899773307008001</v>
      </c>
      <c r="O111">
        <v>1.7</v>
      </c>
      <c r="P111">
        <v>-0.65620000000000001</v>
      </c>
      <c r="Q111" t="s">
        <v>762</v>
      </c>
      <c r="R111">
        <v>0</v>
      </c>
      <c r="S111">
        <v>50.16</v>
      </c>
      <c r="T111">
        <v>5120</v>
      </c>
      <c r="U111">
        <v>76</v>
      </c>
      <c r="V111">
        <v>5120</v>
      </c>
      <c r="W111">
        <v>1</v>
      </c>
      <c r="X111">
        <v>0.45893758764602699</v>
      </c>
      <c r="Y111">
        <v>0.22070000000000001</v>
      </c>
      <c r="Z111">
        <v>227.2</v>
      </c>
      <c r="AA111" t="s">
        <v>94</v>
      </c>
      <c r="AB111">
        <v>0.4697265625</v>
      </c>
      <c r="AD111">
        <v>47</v>
      </c>
      <c r="AE111">
        <v>0.220703125</v>
      </c>
      <c r="AF111">
        <v>6.14013671875E-2</v>
      </c>
      <c r="AG111">
        <f t="shared" si="2"/>
        <v>0.1593017578125</v>
      </c>
      <c r="AH111">
        <f t="shared" si="3"/>
        <v>3.5944333996023858</v>
      </c>
    </row>
    <row r="112" spans="1:34" x14ac:dyDescent="0.3">
      <c r="A112">
        <v>110</v>
      </c>
      <c r="B112">
        <v>222</v>
      </c>
      <c r="C112" t="s">
        <v>91</v>
      </c>
      <c r="D112">
        <v>2.88171155749159E-2</v>
      </c>
      <c r="E112">
        <v>5120</v>
      </c>
      <c r="F112">
        <v>13824</v>
      </c>
      <c r="G112">
        <v>2.7</v>
      </c>
      <c r="H112">
        <v>3.1774010255587699</v>
      </c>
      <c r="I112">
        <v>0.27965162834812901</v>
      </c>
      <c r="J112">
        <v>-1.06645514586838</v>
      </c>
      <c r="K112" t="b">
        <v>1</v>
      </c>
      <c r="L112">
        <v>1.2250000000000001</v>
      </c>
      <c r="M112" t="s">
        <v>92</v>
      </c>
      <c r="N112">
        <v>0.76487280567094496</v>
      </c>
      <c r="O112">
        <v>2.2440000000000002</v>
      </c>
      <c r="P112">
        <v>8.7999999999999995E-2</v>
      </c>
      <c r="Q112" t="s">
        <v>763</v>
      </c>
      <c r="R112">
        <v>0</v>
      </c>
      <c r="S112">
        <v>175.5</v>
      </c>
      <c r="T112">
        <v>5120</v>
      </c>
      <c r="U112">
        <v>287</v>
      </c>
      <c r="V112">
        <v>5120</v>
      </c>
      <c r="W112">
        <v>1</v>
      </c>
      <c r="X112">
        <v>0.12852791865944199</v>
      </c>
      <c r="Y112">
        <v>1.2250000000000001</v>
      </c>
      <c r="Z112">
        <v>143.19999999999999</v>
      </c>
      <c r="AA112" t="s">
        <v>94</v>
      </c>
      <c r="AB112">
        <v>1.1064453125</v>
      </c>
      <c r="AD112">
        <v>0</v>
      </c>
      <c r="AE112">
        <v>1.224609375</v>
      </c>
      <c r="AF112">
        <v>0.103515625</v>
      </c>
      <c r="AG112">
        <f t="shared" si="2"/>
        <v>1.12109375</v>
      </c>
      <c r="AH112">
        <f t="shared" si="3"/>
        <v>11.830188679245284</v>
      </c>
    </row>
    <row r="113" spans="1:34" x14ac:dyDescent="0.3">
      <c r="A113">
        <v>111</v>
      </c>
      <c r="B113">
        <v>223</v>
      </c>
      <c r="C113" t="s">
        <v>91</v>
      </c>
      <c r="D113">
        <v>3.22265674050949E-2</v>
      </c>
      <c r="E113">
        <v>5120</v>
      </c>
      <c r="F113">
        <v>13824</v>
      </c>
      <c r="G113">
        <v>2.7</v>
      </c>
      <c r="H113">
        <v>5.8235117668686103</v>
      </c>
      <c r="I113">
        <v>-1.24474720505211</v>
      </c>
      <c r="J113">
        <v>-1.0825283206365499</v>
      </c>
      <c r="K113" t="b">
        <v>1</v>
      </c>
      <c r="L113">
        <v>0.61129999999999995</v>
      </c>
      <c r="M113" t="s">
        <v>92</v>
      </c>
      <c r="N113">
        <v>-1.20526460188462</v>
      </c>
      <c r="O113">
        <v>2.2050000000000001</v>
      </c>
      <c r="P113">
        <v>-0.2137</v>
      </c>
      <c r="Q113" t="s">
        <v>764</v>
      </c>
      <c r="R113">
        <v>0</v>
      </c>
      <c r="S113">
        <v>160.19999999999999</v>
      </c>
      <c r="T113">
        <v>5120</v>
      </c>
      <c r="U113">
        <v>30</v>
      </c>
      <c r="V113">
        <v>5120</v>
      </c>
      <c r="W113">
        <v>1</v>
      </c>
      <c r="X113">
        <v>0.88064873370184704</v>
      </c>
      <c r="Y113">
        <v>0.61129999999999995</v>
      </c>
      <c r="Z113">
        <v>262.2</v>
      </c>
      <c r="AA113" t="s">
        <v>94</v>
      </c>
      <c r="AB113">
        <v>0.78173828125</v>
      </c>
      <c r="AD113">
        <v>0</v>
      </c>
      <c r="AE113">
        <v>0.611328125</v>
      </c>
      <c r="AF113">
        <v>0.1702880859375</v>
      </c>
      <c r="AG113">
        <f t="shared" si="2"/>
        <v>0.4410400390625</v>
      </c>
      <c r="AH113">
        <f t="shared" si="3"/>
        <v>3.5899641577060932</v>
      </c>
    </row>
    <row r="114" spans="1:34" x14ac:dyDescent="0.3">
      <c r="A114">
        <v>112</v>
      </c>
      <c r="B114">
        <v>224</v>
      </c>
      <c r="C114" t="s">
        <v>91</v>
      </c>
      <c r="D114">
        <v>2.98060814474089E-2</v>
      </c>
      <c r="E114">
        <v>5120</v>
      </c>
      <c r="F114">
        <v>13824</v>
      </c>
      <c r="G114">
        <v>2.7</v>
      </c>
      <c r="H114">
        <v>3.3798200358570298</v>
      </c>
      <c r="I114">
        <v>-1.4343451652110799E-3</v>
      </c>
      <c r="J114">
        <v>-1.0680624633452001</v>
      </c>
      <c r="K114" t="b">
        <v>1</v>
      </c>
      <c r="L114">
        <v>0.999</v>
      </c>
      <c r="M114" t="s">
        <v>92</v>
      </c>
      <c r="N114">
        <v>0.48745808033079902</v>
      </c>
      <c r="O114">
        <v>2.21</v>
      </c>
      <c r="P114">
        <v>-4.2440000000000002E-4</v>
      </c>
      <c r="Q114" t="s">
        <v>765</v>
      </c>
      <c r="R114">
        <v>0</v>
      </c>
      <c r="S114">
        <v>162.4</v>
      </c>
      <c r="T114">
        <v>5120</v>
      </c>
      <c r="U114">
        <v>234</v>
      </c>
      <c r="V114">
        <v>5120</v>
      </c>
      <c r="W114">
        <v>1</v>
      </c>
      <c r="X114">
        <v>0.15557370258556499</v>
      </c>
      <c r="Y114">
        <v>0.999</v>
      </c>
      <c r="Z114">
        <v>162.5</v>
      </c>
      <c r="AA114" t="s">
        <v>94</v>
      </c>
      <c r="AB114">
        <v>0.99951171875</v>
      </c>
      <c r="AD114">
        <v>0</v>
      </c>
      <c r="AE114">
        <v>0.9990234375</v>
      </c>
      <c r="AF114">
        <v>0.107177734375</v>
      </c>
      <c r="AG114">
        <f t="shared" si="2"/>
        <v>0.891845703125</v>
      </c>
      <c r="AH114">
        <f t="shared" si="3"/>
        <v>9.3211845102505695</v>
      </c>
    </row>
    <row r="115" spans="1:34" x14ac:dyDescent="0.3">
      <c r="A115">
        <v>113</v>
      </c>
      <c r="B115">
        <v>230</v>
      </c>
      <c r="C115" t="s">
        <v>91</v>
      </c>
      <c r="D115">
        <v>3.53335194503775E-2</v>
      </c>
      <c r="E115">
        <v>5120</v>
      </c>
      <c r="F115">
        <v>5120</v>
      </c>
      <c r="G115">
        <v>1</v>
      </c>
      <c r="H115">
        <v>3.9842591151170499</v>
      </c>
      <c r="I115">
        <v>-0.187248505776375</v>
      </c>
      <c r="J115">
        <v>-1.0222539152559</v>
      </c>
      <c r="K115" t="b">
        <v>1</v>
      </c>
      <c r="L115">
        <v>0.89749999999999996</v>
      </c>
      <c r="M115" t="s">
        <v>92</v>
      </c>
      <c r="N115">
        <v>-7.5756991549794803E-2</v>
      </c>
      <c r="O115">
        <v>1.8120000000000001</v>
      </c>
      <c r="P115">
        <v>-4.7E-2</v>
      </c>
      <c r="Q115" t="s">
        <v>766</v>
      </c>
      <c r="R115">
        <v>0</v>
      </c>
      <c r="S115">
        <v>64.8</v>
      </c>
      <c r="T115">
        <v>5120</v>
      </c>
      <c r="U115">
        <v>38</v>
      </c>
      <c r="V115">
        <v>5120</v>
      </c>
      <c r="W115">
        <v>1</v>
      </c>
      <c r="X115">
        <v>0.48411075467672099</v>
      </c>
      <c r="Y115">
        <v>0.89749999999999996</v>
      </c>
      <c r="Z115">
        <v>72.2</v>
      </c>
      <c r="AA115" t="s">
        <v>94</v>
      </c>
      <c r="AB115">
        <v>0.947265625</v>
      </c>
      <c r="AD115">
        <v>70</v>
      </c>
      <c r="AE115">
        <v>0.8974609375</v>
      </c>
      <c r="AF115">
        <v>0.1573486328125</v>
      </c>
      <c r="AG115">
        <f t="shared" si="2"/>
        <v>0.7401123046875</v>
      </c>
      <c r="AH115">
        <f t="shared" si="3"/>
        <v>5.7036462373933281</v>
      </c>
    </row>
    <row r="116" spans="1:34" x14ac:dyDescent="0.3">
      <c r="A116">
        <v>114</v>
      </c>
      <c r="B116">
        <v>231</v>
      </c>
      <c r="C116" t="s">
        <v>91</v>
      </c>
      <c r="D116">
        <v>3.2116080198744401E-2</v>
      </c>
      <c r="E116">
        <v>5120</v>
      </c>
      <c r="F116">
        <v>5120</v>
      </c>
      <c r="G116">
        <v>1</v>
      </c>
      <c r="H116">
        <v>2.7749938056753001</v>
      </c>
      <c r="I116">
        <v>-0.15158810156734601</v>
      </c>
      <c r="J116">
        <v>-1.02466489147113</v>
      </c>
      <c r="K116" t="b">
        <v>1</v>
      </c>
      <c r="L116">
        <v>0.88200000000000001</v>
      </c>
      <c r="M116" t="s">
        <v>92</v>
      </c>
      <c r="N116">
        <v>0.249851835728677</v>
      </c>
      <c r="O116">
        <v>1.8125</v>
      </c>
      <c r="P116">
        <v>-5.4629999999999998E-2</v>
      </c>
      <c r="Q116" t="s">
        <v>767</v>
      </c>
      <c r="R116">
        <v>0</v>
      </c>
      <c r="S116">
        <v>64.900000000000006</v>
      </c>
      <c r="T116">
        <v>5120</v>
      </c>
      <c r="U116">
        <v>302</v>
      </c>
      <c r="V116">
        <v>5120</v>
      </c>
      <c r="W116">
        <v>1</v>
      </c>
      <c r="X116">
        <v>0.102139415989265</v>
      </c>
      <c r="Y116">
        <v>0.88200000000000001</v>
      </c>
      <c r="Z116">
        <v>73.56</v>
      </c>
      <c r="AA116" t="s">
        <v>94</v>
      </c>
      <c r="AB116">
        <v>0.93896484375</v>
      </c>
      <c r="AD116">
        <v>69</v>
      </c>
      <c r="AE116">
        <v>0.8818359375</v>
      </c>
      <c r="AF116">
        <v>4.6905517578125E-2</v>
      </c>
      <c r="AG116">
        <f t="shared" si="2"/>
        <v>0.834930419921875</v>
      </c>
      <c r="AH116">
        <f t="shared" si="3"/>
        <v>18.800260247234874</v>
      </c>
    </row>
    <row r="117" spans="1:34" x14ac:dyDescent="0.3">
      <c r="A117">
        <v>115</v>
      </c>
      <c r="B117">
        <v>232</v>
      </c>
      <c r="C117" t="s">
        <v>91</v>
      </c>
      <c r="D117">
        <v>2.2790178006521E-2</v>
      </c>
      <c r="E117">
        <v>5120</v>
      </c>
      <c r="F117">
        <v>5120</v>
      </c>
      <c r="G117">
        <v>1</v>
      </c>
      <c r="H117">
        <v>3.9816737087196499</v>
      </c>
      <c r="I117">
        <v>-1.8751583457324701</v>
      </c>
      <c r="J117">
        <v>-1.0407380662393</v>
      </c>
      <c r="K117" t="b">
        <v>1</v>
      </c>
      <c r="L117">
        <v>0.33810000000000001</v>
      </c>
      <c r="M117" t="s">
        <v>92</v>
      </c>
      <c r="N117">
        <v>-1.5062678730433201</v>
      </c>
      <c r="O117">
        <v>1.665</v>
      </c>
      <c r="P117">
        <v>-0.47099999999999997</v>
      </c>
      <c r="Q117" t="s">
        <v>768</v>
      </c>
      <c r="R117">
        <v>0</v>
      </c>
      <c r="S117">
        <v>46.22</v>
      </c>
      <c r="T117">
        <v>5120</v>
      </c>
      <c r="U117">
        <v>79</v>
      </c>
      <c r="V117">
        <v>5120</v>
      </c>
      <c r="W117">
        <v>1</v>
      </c>
      <c r="X117">
        <v>0.33546450141897</v>
      </c>
      <c r="Y117">
        <v>0.33810000000000001</v>
      </c>
      <c r="Z117">
        <v>136.6</v>
      </c>
      <c r="AA117" t="s">
        <v>94</v>
      </c>
      <c r="AB117">
        <v>0.58154296875</v>
      </c>
      <c r="AD117">
        <v>54</v>
      </c>
      <c r="AE117">
        <v>0.338134765625</v>
      </c>
      <c r="AF117">
        <v>6.298828125E-2</v>
      </c>
      <c r="AG117">
        <f t="shared" si="2"/>
        <v>0.275146484375</v>
      </c>
      <c r="AH117">
        <f t="shared" si="3"/>
        <v>5.3682170542635657</v>
      </c>
    </row>
    <row r="118" spans="1:34" x14ac:dyDescent="0.3">
      <c r="A118">
        <v>116</v>
      </c>
      <c r="B118">
        <v>233</v>
      </c>
      <c r="C118" t="s">
        <v>91</v>
      </c>
      <c r="D118">
        <v>2.05008010340538E-2</v>
      </c>
      <c r="E118">
        <v>5120</v>
      </c>
      <c r="F118">
        <v>5120</v>
      </c>
      <c r="G118">
        <v>1</v>
      </c>
      <c r="H118">
        <v>4.7394860663181797</v>
      </c>
      <c r="I118">
        <v>-2.4553685138493999</v>
      </c>
      <c r="J118">
        <v>-1.04877465362339</v>
      </c>
      <c r="K118" t="b">
        <v>1</v>
      </c>
      <c r="L118">
        <v>0.30349999999999999</v>
      </c>
      <c r="M118" t="s">
        <v>92</v>
      </c>
      <c r="N118">
        <v>-2.2753894325372301</v>
      </c>
      <c r="O118">
        <v>1.698</v>
      </c>
      <c r="P118">
        <v>-0.51800000000000002</v>
      </c>
      <c r="Q118" t="s">
        <v>769</v>
      </c>
      <c r="R118">
        <v>0</v>
      </c>
      <c r="S118">
        <v>49.88</v>
      </c>
      <c r="T118">
        <v>5120</v>
      </c>
      <c r="U118">
        <v>99</v>
      </c>
      <c r="V118">
        <v>5120</v>
      </c>
      <c r="W118">
        <v>1</v>
      </c>
      <c r="X118">
        <v>0.37583249062846802</v>
      </c>
      <c r="Y118">
        <v>0.30349999999999999</v>
      </c>
      <c r="Z118">
        <v>164.4</v>
      </c>
      <c r="AA118" t="s">
        <v>94</v>
      </c>
      <c r="AB118">
        <v>0.55078125</v>
      </c>
      <c r="AD118">
        <v>48</v>
      </c>
      <c r="AE118">
        <v>0.303466796875</v>
      </c>
      <c r="AF118">
        <v>5.7891845703125E-2</v>
      </c>
      <c r="AG118">
        <f t="shared" si="2"/>
        <v>0.245574951171875</v>
      </c>
      <c r="AH118">
        <f t="shared" si="3"/>
        <v>5.2419609910384821</v>
      </c>
    </row>
    <row r="119" spans="1:34" x14ac:dyDescent="0.3">
      <c r="A119">
        <v>117</v>
      </c>
      <c r="B119">
        <v>236</v>
      </c>
      <c r="C119" t="s">
        <v>91</v>
      </c>
      <c r="D119">
        <v>2.3873991918106002E-2</v>
      </c>
      <c r="E119">
        <v>5120</v>
      </c>
      <c r="F119">
        <v>13824</v>
      </c>
      <c r="G119">
        <v>2.7</v>
      </c>
      <c r="H119">
        <v>3.2098219822874299</v>
      </c>
      <c r="I119">
        <v>0.28466011598288798</v>
      </c>
      <c r="J119">
        <v>-1.06886612208361</v>
      </c>
      <c r="K119" t="b">
        <v>1</v>
      </c>
      <c r="L119">
        <v>1.2270000000000001</v>
      </c>
      <c r="M119" t="s">
        <v>92</v>
      </c>
      <c r="N119">
        <v>0.73148520257862204</v>
      </c>
      <c r="O119">
        <v>2.2440000000000002</v>
      </c>
      <c r="P119">
        <v>8.8700000000000001E-2</v>
      </c>
      <c r="Q119" t="s">
        <v>770</v>
      </c>
      <c r="R119">
        <v>0</v>
      </c>
      <c r="S119">
        <v>175.1</v>
      </c>
      <c r="T119">
        <v>5120</v>
      </c>
      <c r="U119">
        <v>330</v>
      </c>
      <c r="V119">
        <v>5120</v>
      </c>
      <c r="W119">
        <v>1</v>
      </c>
      <c r="X119">
        <v>0.121646696493908</v>
      </c>
      <c r="Y119">
        <v>1.2270000000000001</v>
      </c>
      <c r="Z119">
        <v>142.80000000000001</v>
      </c>
      <c r="AA119" t="s">
        <v>94</v>
      </c>
      <c r="AB119">
        <v>1.107421875</v>
      </c>
      <c r="AD119">
        <v>0</v>
      </c>
      <c r="AE119">
        <v>1.2265625</v>
      </c>
      <c r="AF119">
        <v>9.490966796875E-2</v>
      </c>
      <c r="AG119">
        <f t="shared" si="2"/>
        <v>1.13165283203125</v>
      </c>
      <c r="AH119">
        <f t="shared" si="3"/>
        <v>12.923472668810289</v>
      </c>
    </row>
    <row r="120" spans="1:34" x14ac:dyDescent="0.3">
      <c r="A120">
        <v>118</v>
      </c>
      <c r="B120">
        <v>237</v>
      </c>
      <c r="C120" t="s">
        <v>91</v>
      </c>
      <c r="D120">
        <v>3.8138848062226498E-2</v>
      </c>
      <c r="E120">
        <v>5120</v>
      </c>
      <c r="F120">
        <v>13824</v>
      </c>
      <c r="G120">
        <v>2.7</v>
      </c>
      <c r="H120">
        <v>4.3199347743312497</v>
      </c>
      <c r="I120">
        <v>-1.0314688010976401</v>
      </c>
      <c r="J120">
        <v>-1.08172466189815</v>
      </c>
      <c r="K120" t="b">
        <v>1</v>
      </c>
      <c r="L120">
        <v>0.57699999999999996</v>
      </c>
      <c r="M120" t="s">
        <v>92</v>
      </c>
      <c r="N120">
        <v>-0.75495128231415798</v>
      </c>
      <c r="O120">
        <v>2.21</v>
      </c>
      <c r="P120">
        <v>-0.23880000000000001</v>
      </c>
      <c r="Q120" t="s">
        <v>771</v>
      </c>
      <c r="R120">
        <v>0</v>
      </c>
      <c r="S120">
        <v>162.4</v>
      </c>
      <c r="T120">
        <v>5120</v>
      </c>
      <c r="U120">
        <v>242</v>
      </c>
      <c r="V120">
        <v>5120</v>
      </c>
      <c r="W120">
        <v>1</v>
      </c>
      <c r="X120">
        <v>0.21341349018424199</v>
      </c>
      <c r="Y120">
        <v>0.57699999999999996</v>
      </c>
      <c r="Z120">
        <v>281.2</v>
      </c>
      <c r="AA120" t="s">
        <v>94</v>
      </c>
      <c r="AB120">
        <v>0.759765625</v>
      </c>
      <c r="AD120">
        <v>0</v>
      </c>
      <c r="AE120">
        <v>0.5771484375</v>
      </c>
      <c r="AF120">
        <v>9.552001953125E-2</v>
      </c>
      <c r="AG120">
        <f t="shared" si="2"/>
        <v>0.48162841796875</v>
      </c>
      <c r="AH120">
        <f t="shared" si="3"/>
        <v>6.0421725239616615</v>
      </c>
    </row>
    <row r="121" spans="1:34" x14ac:dyDescent="0.3">
      <c r="A121">
        <v>119</v>
      </c>
      <c r="B121">
        <v>238</v>
      </c>
      <c r="C121" t="s">
        <v>91</v>
      </c>
      <c r="D121">
        <v>2.43277316928096E-2</v>
      </c>
      <c r="E121">
        <v>5120</v>
      </c>
      <c r="F121">
        <v>13824</v>
      </c>
      <c r="G121">
        <v>2.7</v>
      </c>
      <c r="H121">
        <v>3.3745128390427102</v>
      </c>
      <c r="I121">
        <v>-2.89121850452039E-2</v>
      </c>
      <c r="J121">
        <v>-1.0696697808220099</v>
      </c>
      <c r="K121" t="b">
        <v>1</v>
      </c>
      <c r="L121">
        <v>0.98050000000000004</v>
      </c>
      <c r="M121" t="s">
        <v>92</v>
      </c>
      <c r="N121">
        <v>0.45851603681311098</v>
      </c>
      <c r="O121">
        <v>2.21</v>
      </c>
      <c r="P121">
        <v>-8.5699999999999995E-3</v>
      </c>
      <c r="Q121" t="s">
        <v>772</v>
      </c>
      <c r="R121">
        <v>0</v>
      </c>
      <c r="S121">
        <v>162.6</v>
      </c>
      <c r="T121">
        <v>5120</v>
      </c>
      <c r="U121">
        <v>282</v>
      </c>
      <c r="V121">
        <v>5120</v>
      </c>
      <c r="W121">
        <v>1</v>
      </c>
      <c r="X121">
        <v>0.141400181853819</v>
      </c>
      <c r="Y121">
        <v>0.98050000000000004</v>
      </c>
      <c r="Z121">
        <v>165.9</v>
      </c>
      <c r="AA121" t="s">
        <v>94</v>
      </c>
      <c r="AB121">
        <v>0.990234375</v>
      </c>
      <c r="AD121">
        <v>0</v>
      </c>
      <c r="AE121">
        <v>0.98046875</v>
      </c>
      <c r="AF121">
        <v>9.613037109375E-2</v>
      </c>
      <c r="AG121">
        <f t="shared" si="2"/>
        <v>0.88433837890625</v>
      </c>
      <c r="AH121">
        <f t="shared" si="3"/>
        <v>10.19936507936508</v>
      </c>
    </row>
    <row r="122" spans="1:34" x14ac:dyDescent="0.3">
      <c r="A122">
        <v>120</v>
      </c>
      <c r="B122">
        <v>244</v>
      </c>
      <c r="C122" t="s">
        <v>91</v>
      </c>
      <c r="D122">
        <v>3.6570833011218502E-2</v>
      </c>
      <c r="E122">
        <v>5120</v>
      </c>
      <c r="F122">
        <v>5120</v>
      </c>
      <c r="G122">
        <v>1</v>
      </c>
      <c r="H122">
        <v>4.0031246100122599</v>
      </c>
      <c r="I122">
        <v>-0.22832763354836699</v>
      </c>
      <c r="J122">
        <v>-1.0214502565174901</v>
      </c>
      <c r="K122" t="b">
        <v>1</v>
      </c>
      <c r="L122">
        <v>0.877</v>
      </c>
      <c r="M122" t="s">
        <v>92</v>
      </c>
      <c r="N122">
        <v>-0.110111722015583</v>
      </c>
      <c r="O122">
        <v>1.8120000000000001</v>
      </c>
      <c r="P122">
        <v>-5.704E-2</v>
      </c>
      <c r="Q122" t="s">
        <v>773</v>
      </c>
      <c r="R122">
        <v>0</v>
      </c>
      <c r="S122">
        <v>64.75</v>
      </c>
      <c r="T122">
        <v>5120</v>
      </c>
      <c r="U122">
        <v>33</v>
      </c>
      <c r="V122">
        <v>5120</v>
      </c>
      <c r="W122">
        <v>1</v>
      </c>
      <c r="X122">
        <v>0.522776892653803</v>
      </c>
      <c r="Y122">
        <v>0.877</v>
      </c>
      <c r="Z122">
        <v>73.8</v>
      </c>
      <c r="AA122" t="s">
        <v>94</v>
      </c>
      <c r="AB122">
        <v>0.9365234375</v>
      </c>
      <c r="AD122">
        <v>70</v>
      </c>
      <c r="AE122">
        <v>0.876953125</v>
      </c>
      <c r="AF122">
        <v>0.1676025390625</v>
      </c>
      <c r="AG122">
        <f t="shared" si="2"/>
        <v>0.7093505859375</v>
      </c>
      <c r="AH122">
        <f t="shared" si="3"/>
        <v>5.2323379461034234</v>
      </c>
    </row>
    <row r="123" spans="1:34" x14ac:dyDescent="0.3">
      <c r="A123">
        <v>121</v>
      </c>
      <c r="B123">
        <v>245</v>
      </c>
      <c r="C123" t="s">
        <v>91</v>
      </c>
      <c r="D123">
        <v>3.3806884393416101E-2</v>
      </c>
      <c r="E123">
        <v>5120</v>
      </c>
      <c r="F123">
        <v>5120</v>
      </c>
      <c r="G123">
        <v>1</v>
      </c>
      <c r="H123">
        <v>2.7640591231978902</v>
      </c>
      <c r="I123">
        <v>-0.19013028758813599</v>
      </c>
      <c r="J123">
        <v>-1.0238612327327199</v>
      </c>
      <c r="K123" t="b">
        <v>1</v>
      </c>
      <c r="L123">
        <v>0.85350000000000004</v>
      </c>
      <c r="M123" t="s">
        <v>92</v>
      </c>
      <c r="N123">
        <v>0.25099836375693002</v>
      </c>
      <c r="O123">
        <v>1.81</v>
      </c>
      <c r="P123">
        <v>-6.88E-2</v>
      </c>
      <c r="Q123" t="s">
        <v>774</v>
      </c>
      <c r="R123">
        <v>0</v>
      </c>
      <c r="S123">
        <v>64.56</v>
      </c>
      <c r="T123">
        <v>5120</v>
      </c>
      <c r="U123">
        <v>307</v>
      </c>
      <c r="V123">
        <v>5120</v>
      </c>
      <c r="W123">
        <v>1</v>
      </c>
      <c r="X123">
        <v>0.10068017201156899</v>
      </c>
      <c r="Y123">
        <v>0.85350000000000004</v>
      </c>
      <c r="Z123">
        <v>75.599999999999994</v>
      </c>
      <c r="AA123" t="s">
        <v>94</v>
      </c>
      <c r="AB123">
        <v>0.923828125</v>
      </c>
      <c r="AD123">
        <v>67</v>
      </c>
      <c r="AE123">
        <v>0.853515625</v>
      </c>
      <c r="AF123">
        <v>4.6417236328125E-2</v>
      </c>
      <c r="AG123">
        <f t="shared" si="2"/>
        <v>0.807098388671875</v>
      </c>
      <c r="AH123">
        <f t="shared" si="3"/>
        <v>18.387902695595002</v>
      </c>
    </row>
    <row r="124" spans="1:34" x14ac:dyDescent="0.3">
      <c r="A124">
        <v>122</v>
      </c>
      <c r="B124">
        <v>246</v>
      </c>
      <c r="C124" t="s">
        <v>91</v>
      </c>
      <c r="D124">
        <v>2.3139690213932501E-2</v>
      </c>
      <c r="E124">
        <v>5120</v>
      </c>
      <c r="F124">
        <v>5120</v>
      </c>
      <c r="G124">
        <v>1</v>
      </c>
      <c r="H124">
        <v>3.9481114628135798</v>
      </c>
      <c r="I124">
        <v>-1.9518861602044699</v>
      </c>
      <c r="J124">
        <v>-1.0407380662393</v>
      </c>
      <c r="K124" t="b">
        <v>1</v>
      </c>
      <c r="L124">
        <v>0.32029999999999997</v>
      </c>
      <c r="M124" t="s">
        <v>92</v>
      </c>
      <c r="N124">
        <v>-1.5259409225168501</v>
      </c>
      <c r="O124">
        <v>1.6659999999999999</v>
      </c>
      <c r="P124">
        <v>-0.49440000000000001</v>
      </c>
      <c r="Q124" t="s">
        <v>775</v>
      </c>
      <c r="R124">
        <v>0</v>
      </c>
      <c r="S124">
        <v>46.38</v>
      </c>
      <c r="T124">
        <v>5120</v>
      </c>
      <c r="U124">
        <v>102</v>
      </c>
      <c r="V124">
        <v>5120</v>
      </c>
      <c r="W124">
        <v>1</v>
      </c>
      <c r="X124">
        <v>0.29190653213262402</v>
      </c>
      <c r="Y124">
        <v>0.32029999999999997</v>
      </c>
      <c r="Z124">
        <v>144.80000000000001</v>
      </c>
      <c r="AA124" t="s">
        <v>94</v>
      </c>
      <c r="AB124">
        <v>0.56591796875</v>
      </c>
      <c r="AD124">
        <v>58</v>
      </c>
      <c r="AE124">
        <v>0.3203125</v>
      </c>
      <c r="AF124">
        <v>5.731201171875E-2</v>
      </c>
      <c r="AG124">
        <f t="shared" si="2"/>
        <v>0.26300048828125</v>
      </c>
      <c r="AH124">
        <f t="shared" si="3"/>
        <v>5.5889243876464327</v>
      </c>
    </row>
    <row r="125" spans="1:34" x14ac:dyDescent="0.3">
      <c r="A125">
        <v>123</v>
      </c>
      <c r="B125">
        <v>247</v>
      </c>
      <c r="C125" t="s">
        <v>91</v>
      </c>
      <c r="D125">
        <v>2.0300268884965101E-2</v>
      </c>
      <c r="E125">
        <v>5120</v>
      </c>
      <c r="F125">
        <v>5120</v>
      </c>
      <c r="G125">
        <v>1</v>
      </c>
      <c r="H125">
        <v>4.2185808412989498</v>
      </c>
      <c r="I125">
        <v>-2.5624582844608801</v>
      </c>
      <c r="J125">
        <v>-1.04556001866975</v>
      </c>
      <c r="K125" t="b">
        <v>1</v>
      </c>
      <c r="L125">
        <v>0.24709999999999999</v>
      </c>
      <c r="M125" t="s">
        <v>92</v>
      </c>
      <c r="N125">
        <v>-1.9434836341066</v>
      </c>
      <c r="O125">
        <v>1.698</v>
      </c>
      <c r="P125">
        <v>-0.60740000000000005</v>
      </c>
      <c r="Q125" t="s">
        <v>776</v>
      </c>
      <c r="R125">
        <v>0</v>
      </c>
      <c r="S125">
        <v>49.94</v>
      </c>
      <c r="T125">
        <v>5120</v>
      </c>
      <c r="U125">
        <v>118</v>
      </c>
      <c r="V125">
        <v>5120</v>
      </c>
      <c r="W125">
        <v>1</v>
      </c>
      <c r="X125">
        <v>0.29629438281536402</v>
      </c>
      <c r="Y125">
        <v>0.24709999999999999</v>
      </c>
      <c r="Z125">
        <v>202.1</v>
      </c>
      <c r="AA125" t="s">
        <v>94</v>
      </c>
      <c r="AB125">
        <v>0.4970703125</v>
      </c>
      <c r="AD125">
        <v>52</v>
      </c>
      <c r="AE125">
        <v>0.2470703125</v>
      </c>
      <c r="AF125">
        <v>5.60302734375E-2</v>
      </c>
      <c r="AG125">
        <f t="shared" si="2"/>
        <v>0.1910400390625</v>
      </c>
      <c r="AH125">
        <f t="shared" si="3"/>
        <v>4.4095860566448799</v>
      </c>
    </row>
    <row r="126" spans="1:34" x14ac:dyDescent="0.3">
      <c r="A126">
        <v>124</v>
      </c>
      <c r="B126">
        <v>250</v>
      </c>
      <c r="C126" t="s">
        <v>91</v>
      </c>
      <c r="D126">
        <v>2.15977584783907E-2</v>
      </c>
      <c r="E126">
        <v>5120</v>
      </c>
      <c r="F126">
        <v>13824</v>
      </c>
      <c r="G126">
        <v>2.7</v>
      </c>
      <c r="H126">
        <v>3.2589530751584599</v>
      </c>
      <c r="I126">
        <v>0.35505561762438098</v>
      </c>
      <c r="J126">
        <v>-1.0680624633452001</v>
      </c>
      <c r="K126" t="b">
        <v>1</v>
      </c>
      <c r="L126">
        <v>1.2849999999999999</v>
      </c>
      <c r="M126" t="s">
        <v>92</v>
      </c>
      <c r="N126">
        <v>0.75688898177207298</v>
      </c>
      <c r="O126">
        <v>2.2440000000000002</v>
      </c>
      <c r="P126">
        <v>0.10895000000000001</v>
      </c>
      <c r="Q126" t="s">
        <v>777</v>
      </c>
      <c r="R126">
        <v>0</v>
      </c>
      <c r="S126">
        <v>175.4</v>
      </c>
      <c r="T126">
        <v>5120</v>
      </c>
      <c r="U126">
        <v>298</v>
      </c>
      <c r="V126">
        <v>5120</v>
      </c>
      <c r="W126">
        <v>1</v>
      </c>
      <c r="X126">
        <v>0.130857638150427</v>
      </c>
      <c r="Y126">
        <v>1.2849999999999999</v>
      </c>
      <c r="Z126">
        <v>136.5</v>
      </c>
      <c r="AA126" t="s">
        <v>94</v>
      </c>
      <c r="AB126">
        <v>1.1337890625</v>
      </c>
      <c r="AD126">
        <v>0</v>
      </c>
      <c r="AE126">
        <v>1.28515625</v>
      </c>
      <c r="AF126">
        <v>0.10028076171875</v>
      </c>
      <c r="AG126">
        <f t="shared" si="2"/>
        <v>1.18487548828125</v>
      </c>
      <c r="AH126">
        <f t="shared" si="3"/>
        <v>12.815581253804018</v>
      </c>
    </row>
    <row r="127" spans="1:34" x14ac:dyDescent="0.3">
      <c r="A127">
        <v>125</v>
      </c>
      <c r="B127">
        <v>251</v>
      </c>
      <c r="C127" t="s">
        <v>91</v>
      </c>
      <c r="D127">
        <v>3.26283401984779E-2</v>
      </c>
      <c r="E127">
        <v>5120</v>
      </c>
      <c r="F127">
        <v>13824</v>
      </c>
      <c r="G127">
        <v>2.7</v>
      </c>
      <c r="H127">
        <v>4.0167374640286004</v>
      </c>
      <c r="I127">
        <v>-0.60849257725335704</v>
      </c>
      <c r="J127">
        <v>-1.08092100315974</v>
      </c>
      <c r="K127" t="b">
        <v>1</v>
      </c>
      <c r="L127">
        <v>0.7056</v>
      </c>
      <c r="M127" t="s">
        <v>92</v>
      </c>
      <c r="N127">
        <v>-0.38989928059131401</v>
      </c>
      <c r="O127">
        <v>2.2090000000000001</v>
      </c>
      <c r="P127">
        <v>-0.1515</v>
      </c>
      <c r="Q127" t="s">
        <v>778</v>
      </c>
      <c r="R127">
        <v>0</v>
      </c>
      <c r="S127">
        <v>162.1</v>
      </c>
      <c r="T127">
        <v>5120</v>
      </c>
      <c r="U127">
        <v>293</v>
      </c>
      <c r="V127">
        <v>5120</v>
      </c>
      <c r="W127">
        <v>1</v>
      </c>
      <c r="X127">
        <v>0.17623968444020399</v>
      </c>
      <c r="Y127">
        <v>0.7056</v>
      </c>
      <c r="Z127">
        <v>229.8</v>
      </c>
      <c r="AA127" t="s">
        <v>94</v>
      </c>
      <c r="AB127">
        <v>0.83984375</v>
      </c>
      <c r="AD127">
        <v>0</v>
      </c>
      <c r="AE127">
        <v>0.70556640625</v>
      </c>
      <c r="AF127">
        <v>8.80126953125E-2</v>
      </c>
      <c r="AG127">
        <f t="shared" si="2"/>
        <v>0.6175537109375</v>
      </c>
      <c r="AH127">
        <f t="shared" si="3"/>
        <v>8.0166435506241331</v>
      </c>
    </row>
    <row r="128" spans="1:34" x14ac:dyDescent="0.3">
      <c r="A128">
        <v>126</v>
      </c>
      <c r="B128">
        <v>252</v>
      </c>
      <c r="C128" t="s">
        <v>91</v>
      </c>
      <c r="D128">
        <v>2.41486608134137E-2</v>
      </c>
      <c r="E128">
        <v>5120</v>
      </c>
      <c r="F128">
        <v>13824</v>
      </c>
      <c r="G128">
        <v>2.7</v>
      </c>
      <c r="H128">
        <v>3.4042033885823999</v>
      </c>
      <c r="I128">
        <v>4.5502962774630402E-2</v>
      </c>
      <c r="J128">
        <v>-1.0696697808220099</v>
      </c>
      <c r="K128" t="b">
        <v>1</v>
      </c>
      <c r="L128">
        <v>1.0309999999999999</v>
      </c>
      <c r="M128" t="s">
        <v>92</v>
      </c>
      <c r="N128">
        <v>0.47642040248927497</v>
      </c>
      <c r="O128">
        <v>2.21</v>
      </c>
      <c r="P128">
        <v>1.337E-2</v>
      </c>
      <c r="Q128" t="s">
        <v>779</v>
      </c>
      <c r="R128">
        <v>0</v>
      </c>
      <c r="S128">
        <v>162.6</v>
      </c>
      <c r="T128">
        <v>5120</v>
      </c>
      <c r="U128">
        <v>272</v>
      </c>
      <c r="V128">
        <v>5120</v>
      </c>
      <c r="W128">
        <v>1</v>
      </c>
      <c r="X128">
        <v>0.14577624289107499</v>
      </c>
      <c r="Y128">
        <v>1.0309999999999999</v>
      </c>
      <c r="Z128">
        <v>157.80000000000001</v>
      </c>
      <c r="AA128" t="s">
        <v>94</v>
      </c>
      <c r="AB128">
        <v>1.015625</v>
      </c>
      <c r="AD128">
        <v>0</v>
      </c>
      <c r="AE128">
        <v>1.03125</v>
      </c>
      <c r="AF128">
        <v>9.796142578125E-2</v>
      </c>
      <c r="AG128">
        <f t="shared" si="2"/>
        <v>0.93328857421875</v>
      </c>
      <c r="AH128">
        <f t="shared" si="3"/>
        <v>10.527102803738318</v>
      </c>
    </row>
    <row r="129" spans="1:34" x14ac:dyDescent="0.3">
      <c r="A129">
        <v>127</v>
      </c>
      <c r="B129">
        <v>258</v>
      </c>
      <c r="C129" t="s">
        <v>91</v>
      </c>
      <c r="D129">
        <v>4.0976480753293298E-2</v>
      </c>
      <c r="E129">
        <v>5120</v>
      </c>
      <c r="F129">
        <v>5120</v>
      </c>
      <c r="G129">
        <v>1</v>
      </c>
      <c r="H129">
        <v>4.2368724658444297</v>
      </c>
      <c r="I129">
        <v>-0.18606138544769699</v>
      </c>
      <c r="J129">
        <v>-1.02466489147113</v>
      </c>
      <c r="K129" t="b">
        <v>1</v>
      </c>
      <c r="L129">
        <v>0.90400000000000003</v>
      </c>
      <c r="M129" t="s">
        <v>92</v>
      </c>
      <c r="N129">
        <v>-0.119779055202197</v>
      </c>
      <c r="O129">
        <v>1.8120000000000001</v>
      </c>
      <c r="P129">
        <v>-4.3900000000000002E-2</v>
      </c>
      <c r="Q129" t="s">
        <v>780</v>
      </c>
      <c r="R129">
        <v>0</v>
      </c>
      <c r="S129">
        <v>64.8</v>
      </c>
      <c r="T129">
        <v>5120</v>
      </c>
      <c r="U129">
        <v>24</v>
      </c>
      <c r="V129">
        <v>5120</v>
      </c>
      <c r="W129">
        <v>1</v>
      </c>
      <c r="X129">
        <v>0.66072382531526996</v>
      </c>
      <c r="Y129">
        <v>0.90400000000000003</v>
      </c>
      <c r="Z129">
        <v>71.7</v>
      </c>
      <c r="AA129" t="s">
        <v>94</v>
      </c>
      <c r="AB129">
        <v>0.95068359375</v>
      </c>
      <c r="AD129">
        <v>67</v>
      </c>
      <c r="AE129">
        <v>0.90380859375</v>
      </c>
      <c r="AF129">
        <v>0.1815185546875</v>
      </c>
      <c r="AG129">
        <f t="shared" si="2"/>
        <v>0.7222900390625</v>
      </c>
      <c r="AH129">
        <f t="shared" si="3"/>
        <v>4.979152656355077</v>
      </c>
    </row>
    <row r="130" spans="1:34" x14ac:dyDescent="0.3">
      <c r="A130">
        <v>128</v>
      </c>
      <c r="B130">
        <v>259</v>
      </c>
      <c r="C130" t="s">
        <v>91</v>
      </c>
      <c r="D130">
        <v>3.5948785640489402E-2</v>
      </c>
      <c r="E130">
        <v>5120</v>
      </c>
      <c r="F130">
        <v>5120</v>
      </c>
      <c r="G130">
        <v>1</v>
      </c>
      <c r="H130">
        <v>2.82286362784675</v>
      </c>
      <c r="I130">
        <v>-0.114058576759921</v>
      </c>
      <c r="J130">
        <v>-1.02546855020953</v>
      </c>
      <c r="K130" t="b">
        <v>1</v>
      </c>
      <c r="L130">
        <v>0.91100000000000003</v>
      </c>
      <c r="M130" t="s">
        <v>92</v>
      </c>
      <c r="N130">
        <v>0.24161252444522299</v>
      </c>
      <c r="O130">
        <v>1.8109999999999999</v>
      </c>
      <c r="P130">
        <v>-4.0399999999999998E-2</v>
      </c>
      <c r="Q130" t="s">
        <v>781</v>
      </c>
      <c r="R130">
        <v>0</v>
      </c>
      <c r="S130">
        <v>64.7</v>
      </c>
      <c r="T130">
        <v>5120</v>
      </c>
      <c r="U130">
        <v>287</v>
      </c>
      <c r="V130">
        <v>5120</v>
      </c>
      <c r="W130">
        <v>1</v>
      </c>
      <c r="X130">
        <v>0.10760023777752099</v>
      </c>
      <c r="Y130">
        <v>0.91100000000000003</v>
      </c>
      <c r="Z130">
        <v>71</v>
      </c>
      <c r="AA130" t="s">
        <v>94</v>
      </c>
      <c r="AB130">
        <v>0.95458984375</v>
      </c>
      <c r="AD130">
        <v>66</v>
      </c>
      <c r="AE130">
        <v>0.9111328125</v>
      </c>
      <c r="AF130">
        <v>4.8492431640625E-2</v>
      </c>
      <c r="AG130">
        <f t="shared" si="2"/>
        <v>0.862640380859375</v>
      </c>
      <c r="AH130">
        <f t="shared" si="3"/>
        <v>18.789175582127125</v>
      </c>
    </row>
    <row r="131" spans="1:34" x14ac:dyDescent="0.3">
      <c r="A131">
        <v>129</v>
      </c>
      <c r="B131">
        <v>260</v>
      </c>
      <c r="C131" t="s">
        <v>91</v>
      </c>
      <c r="D131">
        <v>1.96423433967788E-2</v>
      </c>
      <c r="E131">
        <v>5120</v>
      </c>
      <c r="F131">
        <v>5120</v>
      </c>
      <c r="G131">
        <v>1</v>
      </c>
      <c r="H131">
        <v>3.9310529389181998</v>
      </c>
      <c r="I131">
        <v>-1.7879764709972199</v>
      </c>
      <c r="J131">
        <v>-1.0415417249777099</v>
      </c>
      <c r="K131" t="b">
        <v>1</v>
      </c>
      <c r="L131">
        <v>0.3508</v>
      </c>
      <c r="M131" t="s">
        <v>92</v>
      </c>
      <c r="N131">
        <v>-1.36248130258751</v>
      </c>
      <c r="O131">
        <v>1.6875</v>
      </c>
      <c r="P131">
        <v>-0.45479999999999998</v>
      </c>
      <c r="Q131" t="s">
        <v>782</v>
      </c>
      <c r="R131">
        <v>0</v>
      </c>
      <c r="S131">
        <v>48.7</v>
      </c>
      <c r="T131">
        <v>5120</v>
      </c>
      <c r="U131">
        <v>90</v>
      </c>
      <c r="V131">
        <v>5120</v>
      </c>
      <c r="W131">
        <v>1</v>
      </c>
      <c r="X131">
        <v>0.308960107650397</v>
      </c>
      <c r="Y131">
        <v>0.3508</v>
      </c>
      <c r="Z131">
        <v>138.80000000000001</v>
      </c>
      <c r="AA131" t="s">
        <v>94</v>
      </c>
      <c r="AB131">
        <v>0.59228515625</v>
      </c>
      <c r="AD131">
        <v>51</v>
      </c>
      <c r="AE131">
        <v>0.350830078125</v>
      </c>
      <c r="AF131">
        <v>6.195068359375E-2</v>
      </c>
      <c r="AG131">
        <f t="shared" ref="AG131:AG194" si="4">AE131-AF131</f>
        <v>0.28887939453125</v>
      </c>
      <c r="AH131">
        <f t="shared" ref="AH131:AH194" si="5">AE131/AF131</f>
        <v>5.6630541871921185</v>
      </c>
    </row>
    <row r="132" spans="1:34" x14ac:dyDescent="0.3">
      <c r="A132">
        <v>130</v>
      </c>
      <c r="B132">
        <v>261</v>
      </c>
      <c r="C132" t="s">
        <v>91</v>
      </c>
      <c r="D132">
        <v>2.7537143481730302E-2</v>
      </c>
      <c r="E132">
        <v>5120</v>
      </c>
      <c r="F132">
        <v>5120</v>
      </c>
      <c r="G132">
        <v>1</v>
      </c>
      <c r="H132">
        <v>4.7277919960621198</v>
      </c>
      <c r="I132">
        <v>-2.8025095132907198</v>
      </c>
      <c r="J132">
        <v>-1.0495783123618001</v>
      </c>
      <c r="K132" t="b">
        <v>1</v>
      </c>
      <c r="L132">
        <v>0.25540000000000002</v>
      </c>
      <c r="M132" t="s">
        <v>92</v>
      </c>
      <c r="N132">
        <v>-2.38703717122204</v>
      </c>
      <c r="O132">
        <v>1.7190000000000001</v>
      </c>
      <c r="P132">
        <v>-0.59299999999999997</v>
      </c>
      <c r="Q132" t="s">
        <v>783</v>
      </c>
      <c r="R132">
        <v>0</v>
      </c>
      <c r="S132">
        <v>52.38</v>
      </c>
      <c r="T132">
        <v>5120</v>
      </c>
      <c r="U132">
        <v>74</v>
      </c>
      <c r="V132">
        <v>5120</v>
      </c>
      <c r="W132">
        <v>1</v>
      </c>
      <c r="X132">
        <v>0.43334701727032998</v>
      </c>
      <c r="Y132">
        <v>0.25540000000000002</v>
      </c>
      <c r="Z132">
        <v>205.1</v>
      </c>
      <c r="AA132" t="s">
        <v>94</v>
      </c>
      <c r="AB132">
        <v>0.50537109375</v>
      </c>
      <c r="AD132">
        <v>46</v>
      </c>
      <c r="AE132">
        <v>0.25537109375</v>
      </c>
      <c r="AF132">
        <v>6.622314453125E-2</v>
      </c>
      <c r="AG132">
        <f t="shared" si="4"/>
        <v>0.18914794921875</v>
      </c>
      <c r="AH132">
        <f t="shared" si="5"/>
        <v>3.8562211981566819</v>
      </c>
    </row>
    <row r="133" spans="1:34" x14ac:dyDescent="0.3">
      <c r="A133">
        <v>131</v>
      </c>
      <c r="B133">
        <v>264</v>
      </c>
      <c r="C133" t="s">
        <v>91</v>
      </c>
      <c r="D133">
        <v>2.0035741489742399E-2</v>
      </c>
      <c r="E133">
        <v>5120</v>
      </c>
      <c r="F133">
        <v>13824</v>
      </c>
      <c r="G133">
        <v>2.7</v>
      </c>
      <c r="H133">
        <v>3.2132943781984298</v>
      </c>
      <c r="I133">
        <v>0.41225248919513602</v>
      </c>
      <c r="J133">
        <v>-1.0672588046067899</v>
      </c>
      <c r="K133" t="b">
        <v>1</v>
      </c>
      <c r="L133">
        <v>1.3440000000000001</v>
      </c>
      <c r="M133" t="s">
        <v>92</v>
      </c>
      <c r="N133">
        <v>0.831010061853802</v>
      </c>
      <c r="O133">
        <v>2.2440000000000002</v>
      </c>
      <c r="P133">
        <v>0.1283</v>
      </c>
      <c r="Q133" t="s">
        <v>784</v>
      </c>
      <c r="R133">
        <v>0</v>
      </c>
      <c r="S133">
        <v>175.1</v>
      </c>
      <c r="T133">
        <v>5120</v>
      </c>
      <c r="U133">
        <v>308</v>
      </c>
      <c r="V133">
        <v>5120</v>
      </c>
      <c r="W133">
        <v>1</v>
      </c>
      <c r="X133">
        <v>0.126114151607185</v>
      </c>
      <c r="Y133">
        <v>1.3440000000000001</v>
      </c>
      <c r="Z133">
        <v>130.4</v>
      </c>
      <c r="AA133" t="s">
        <v>94</v>
      </c>
      <c r="AB133">
        <v>1.1591796875</v>
      </c>
      <c r="AD133">
        <v>0</v>
      </c>
      <c r="AE133">
        <v>1.34375</v>
      </c>
      <c r="AF133">
        <v>9.796142578125E-2</v>
      </c>
      <c r="AG133">
        <f t="shared" si="4"/>
        <v>1.24578857421875</v>
      </c>
      <c r="AH133">
        <f t="shared" si="5"/>
        <v>13.717133956386293</v>
      </c>
    </row>
    <row r="134" spans="1:34" x14ac:dyDescent="0.3">
      <c r="A134">
        <v>132</v>
      </c>
      <c r="B134">
        <v>265</v>
      </c>
      <c r="C134" t="s">
        <v>91</v>
      </c>
      <c r="D134">
        <v>2.8664693850614899E-2</v>
      </c>
      <c r="E134">
        <v>5120</v>
      </c>
      <c r="F134">
        <v>13824</v>
      </c>
      <c r="G134">
        <v>2.7</v>
      </c>
      <c r="H134">
        <v>4.02838073036318</v>
      </c>
      <c r="I134">
        <v>-0.65795573940746299</v>
      </c>
      <c r="J134">
        <v>-1.08172466189815</v>
      </c>
      <c r="K134" t="b">
        <v>1</v>
      </c>
      <c r="L134">
        <v>0.6865</v>
      </c>
      <c r="M134" t="s">
        <v>92</v>
      </c>
      <c r="N134">
        <v>-0.42563690455511599</v>
      </c>
      <c r="O134">
        <v>2.2090000000000001</v>
      </c>
      <c r="P134">
        <v>-0.1633</v>
      </c>
      <c r="Q134" t="s">
        <v>785</v>
      </c>
      <c r="R134">
        <v>0</v>
      </c>
      <c r="S134">
        <v>161.5</v>
      </c>
      <c r="T134">
        <v>5120</v>
      </c>
      <c r="U134">
        <v>295</v>
      </c>
      <c r="V134">
        <v>5120</v>
      </c>
      <c r="W134">
        <v>1</v>
      </c>
      <c r="X134">
        <v>0.17631914292790399</v>
      </c>
      <c r="Y134">
        <v>0.6865</v>
      </c>
      <c r="Z134">
        <v>235.2</v>
      </c>
      <c r="AA134" t="s">
        <v>94</v>
      </c>
      <c r="AB134">
        <v>0.82861328125</v>
      </c>
      <c r="AD134">
        <v>0</v>
      </c>
      <c r="AE134">
        <v>0.6865234375</v>
      </c>
      <c r="AF134">
        <v>8.6669921875E-2</v>
      </c>
      <c r="AG134">
        <f t="shared" si="4"/>
        <v>0.599853515625</v>
      </c>
      <c r="AH134">
        <f t="shared" si="5"/>
        <v>7.9211267605633804</v>
      </c>
    </row>
    <row r="135" spans="1:34" x14ac:dyDescent="0.3">
      <c r="A135">
        <v>133</v>
      </c>
      <c r="B135">
        <v>266</v>
      </c>
      <c r="C135" t="s">
        <v>91</v>
      </c>
      <c r="D135">
        <v>2.0587926892604001E-2</v>
      </c>
      <c r="E135">
        <v>5120</v>
      </c>
      <c r="F135">
        <v>13824</v>
      </c>
      <c r="G135">
        <v>2.7</v>
      </c>
      <c r="H135">
        <v>3.3185448570975602</v>
      </c>
      <c r="I135">
        <v>0.160924309629151</v>
      </c>
      <c r="J135">
        <v>-1.06886612208361</v>
      </c>
      <c r="K135" t="b">
        <v>1</v>
      </c>
      <c r="L135">
        <v>1.1180000000000001</v>
      </c>
      <c r="M135" t="s">
        <v>92</v>
      </c>
      <c r="N135">
        <v>0.60095904906104003</v>
      </c>
      <c r="O135">
        <v>2.21</v>
      </c>
      <c r="P135">
        <v>4.8500000000000001E-2</v>
      </c>
      <c r="Q135" t="s">
        <v>786</v>
      </c>
      <c r="R135">
        <v>0</v>
      </c>
      <c r="S135">
        <v>162.9</v>
      </c>
      <c r="T135">
        <v>5120</v>
      </c>
      <c r="U135">
        <v>312</v>
      </c>
      <c r="V135">
        <v>5120</v>
      </c>
      <c r="W135">
        <v>1</v>
      </c>
      <c r="X135">
        <v>0.13126175471628199</v>
      </c>
      <c r="Y135">
        <v>1.1180000000000001</v>
      </c>
      <c r="Z135">
        <v>145.6</v>
      </c>
      <c r="AA135" t="s">
        <v>94</v>
      </c>
      <c r="AB135">
        <v>1.0576171875</v>
      </c>
      <c r="AD135">
        <v>0</v>
      </c>
      <c r="AE135">
        <v>1.1181640625</v>
      </c>
      <c r="AF135">
        <v>9.136962890625E-2</v>
      </c>
      <c r="AG135">
        <f t="shared" si="4"/>
        <v>1.02679443359375</v>
      </c>
      <c r="AH135">
        <f t="shared" si="5"/>
        <v>12.237808951235804</v>
      </c>
    </row>
    <row r="136" spans="1:34" x14ac:dyDescent="0.3">
      <c r="A136">
        <v>134</v>
      </c>
      <c r="B136">
        <v>272</v>
      </c>
      <c r="C136" t="s">
        <v>91</v>
      </c>
      <c r="D136">
        <v>2.8670577670944799E-2</v>
      </c>
      <c r="E136">
        <v>5120</v>
      </c>
      <c r="F136">
        <v>5120</v>
      </c>
      <c r="G136">
        <v>1</v>
      </c>
      <c r="H136">
        <v>3.8489324792413799</v>
      </c>
      <c r="I136">
        <v>1.6238858497775899E-2</v>
      </c>
      <c r="J136">
        <v>-1.0214502565174901</v>
      </c>
      <c r="K136" t="b">
        <v>1</v>
      </c>
      <c r="L136">
        <v>1.01</v>
      </c>
      <c r="M136" t="s">
        <v>92</v>
      </c>
      <c r="N136">
        <v>0.136105929546424</v>
      </c>
      <c r="O136">
        <v>1.8220000000000001</v>
      </c>
      <c r="P136">
        <v>4.2199999999999998E-3</v>
      </c>
      <c r="Q136" t="s">
        <v>787</v>
      </c>
      <c r="R136">
        <v>0</v>
      </c>
      <c r="S136">
        <v>66.400000000000006</v>
      </c>
      <c r="T136">
        <v>5120</v>
      </c>
      <c r="U136">
        <v>38</v>
      </c>
      <c r="V136">
        <v>5120</v>
      </c>
      <c r="W136">
        <v>1</v>
      </c>
      <c r="X136">
        <v>0.46215787548812398</v>
      </c>
      <c r="Y136">
        <v>1.01</v>
      </c>
      <c r="Z136">
        <v>65.75</v>
      </c>
      <c r="AA136" t="s">
        <v>94</v>
      </c>
      <c r="AB136">
        <v>1.0048828125</v>
      </c>
      <c r="AD136">
        <v>67</v>
      </c>
      <c r="AE136">
        <v>1.009765625</v>
      </c>
      <c r="AF136">
        <v>0.16064453125</v>
      </c>
      <c r="AG136">
        <f t="shared" si="4"/>
        <v>0.84912109375</v>
      </c>
      <c r="AH136">
        <f t="shared" si="5"/>
        <v>6.2857142857142856</v>
      </c>
    </row>
    <row r="137" spans="1:34" x14ac:dyDescent="0.3">
      <c r="A137">
        <v>135</v>
      </c>
      <c r="B137">
        <v>273</v>
      </c>
      <c r="C137" t="s">
        <v>91</v>
      </c>
      <c r="D137">
        <v>3.4924281520855603E-2</v>
      </c>
      <c r="E137">
        <v>5120</v>
      </c>
      <c r="F137">
        <v>5120</v>
      </c>
      <c r="G137">
        <v>1</v>
      </c>
      <c r="H137">
        <v>3.89475547514306</v>
      </c>
      <c r="I137">
        <v>-9.5146232844605202E-2</v>
      </c>
      <c r="J137">
        <v>-1.02466489147113</v>
      </c>
      <c r="K137" t="b">
        <v>1</v>
      </c>
      <c r="L137">
        <v>0.94530000000000003</v>
      </c>
      <c r="M137" t="s">
        <v>92</v>
      </c>
      <c r="N137">
        <v>5.0199361155809898E-2</v>
      </c>
      <c r="O137">
        <v>1.8220000000000001</v>
      </c>
      <c r="P137">
        <v>-2.443E-2</v>
      </c>
      <c r="Q137" t="s">
        <v>788</v>
      </c>
      <c r="R137">
        <v>0</v>
      </c>
      <c r="S137">
        <v>66.400000000000006</v>
      </c>
      <c r="T137">
        <v>5120</v>
      </c>
      <c r="U137">
        <v>37</v>
      </c>
      <c r="V137">
        <v>5120</v>
      </c>
      <c r="W137">
        <v>1</v>
      </c>
      <c r="X137">
        <v>0.47589486861015801</v>
      </c>
      <c r="Y137">
        <v>0.94530000000000003</v>
      </c>
      <c r="Z137">
        <v>70.2</v>
      </c>
      <c r="AA137" t="s">
        <v>94</v>
      </c>
      <c r="AB137">
        <v>0.97216796875</v>
      </c>
      <c r="AD137">
        <v>69</v>
      </c>
      <c r="AE137">
        <v>0.9453125</v>
      </c>
      <c r="AF137">
        <v>0.157958984375</v>
      </c>
      <c r="AG137">
        <f t="shared" si="4"/>
        <v>0.787353515625</v>
      </c>
      <c r="AH137">
        <f t="shared" si="5"/>
        <v>5.9845440494590418</v>
      </c>
    </row>
    <row r="138" spans="1:34" x14ac:dyDescent="0.3">
      <c r="A138">
        <v>136</v>
      </c>
      <c r="B138">
        <v>274</v>
      </c>
      <c r="C138" t="s">
        <v>91</v>
      </c>
      <c r="D138">
        <v>1.6828157731291399E-2</v>
      </c>
      <c r="E138">
        <v>5120</v>
      </c>
      <c r="F138">
        <v>5120</v>
      </c>
      <c r="G138">
        <v>1</v>
      </c>
      <c r="H138">
        <v>3.7531958150729601</v>
      </c>
      <c r="I138">
        <v>-1.29382629171948</v>
      </c>
      <c r="J138">
        <v>-1.0407380662393</v>
      </c>
      <c r="K138" t="b">
        <v>1</v>
      </c>
      <c r="L138">
        <v>0.4521</v>
      </c>
      <c r="M138" t="s">
        <v>92</v>
      </c>
      <c r="N138">
        <v>-0.95556835427742903</v>
      </c>
      <c r="O138">
        <v>1.7070000000000001</v>
      </c>
      <c r="P138">
        <v>-0.34470000000000001</v>
      </c>
      <c r="Q138" t="s">
        <v>789</v>
      </c>
      <c r="R138">
        <v>0</v>
      </c>
      <c r="S138">
        <v>50.97</v>
      </c>
      <c r="T138">
        <v>5120</v>
      </c>
      <c r="U138">
        <v>94</v>
      </c>
      <c r="V138">
        <v>5120</v>
      </c>
      <c r="W138">
        <v>1</v>
      </c>
      <c r="X138">
        <v>0.28397046587770503</v>
      </c>
      <c r="Y138">
        <v>0.4521</v>
      </c>
      <c r="Z138">
        <v>112.75</v>
      </c>
      <c r="AA138" t="s">
        <v>94</v>
      </c>
      <c r="AB138">
        <v>0.67236328125</v>
      </c>
      <c r="AD138">
        <v>51</v>
      </c>
      <c r="AE138">
        <v>0.4521484375</v>
      </c>
      <c r="AF138">
        <v>6.35986328125E-2</v>
      </c>
      <c r="AG138">
        <f t="shared" si="4"/>
        <v>0.3885498046875</v>
      </c>
      <c r="AH138">
        <f t="shared" si="5"/>
        <v>7.1094049904030712</v>
      </c>
    </row>
    <row r="139" spans="1:34" x14ac:dyDescent="0.3">
      <c r="A139">
        <v>137</v>
      </c>
      <c r="B139">
        <v>275</v>
      </c>
      <c r="C139" t="s">
        <v>91</v>
      </c>
      <c r="D139">
        <v>2.6260354362342898E-2</v>
      </c>
      <c r="E139">
        <v>5120</v>
      </c>
      <c r="F139">
        <v>5120</v>
      </c>
      <c r="G139">
        <v>1</v>
      </c>
      <c r="H139">
        <v>4.2884961193069904</v>
      </c>
      <c r="I139">
        <v>-2.1233081371959401</v>
      </c>
      <c r="J139">
        <v>-1.04877465362339</v>
      </c>
      <c r="K139" t="b">
        <v>1</v>
      </c>
      <c r="L139">
        <v>0.31979999999999997</v>
      </c>
      <c r="M139" t="s">
        <v>92</v>
      </c>
      <c r="N139">
        <v>-1.7198321697891199</v>
      </c>
      <c r="O139">
        <v>1.738</v>
      </c>
      <c r="P139">
        <v>-0.495</v>
      </c>
      <c r="Q139" t="s">
        <v>790</v>
      </c>
      <c r="R139">
        <v>0</v>
      </c>
      <c r="S139">
        <v>54.72</v>
      </c>
      <c r="T139">
        <v>5120</v>
      </c>
      <c r="U139">
        <v>113</v>
      </c>
      <c r="V139">
        <v>5120</v>
      </c>
      <c r="W139">
        <v>1</v>
      </c>
      <c r="X139">
        <v>0.309355692503056</v>
      </c>
      <c r="Y139">
        <v>0.31979999999999997</v>
      </c>
      <c r="Z139">
        <v>171.1</v>
      </c>
      <c r="AA139" t="s">
        <v>94</v>
      </c>
      <c r="AB139">
        <v>0.5654296875</v>
      </c>
      <c r="AD139">
        <v>46</v>
      </c>
      <c r="AE139">
        <v>0.31982421875</v>
      </c>
      <c r="AF139">
        <v>6.0089111328125E-2</v>
      </c>
      <c r="AG139">
        <f t="shared" si="4"/>
        <v>0.259735107421875</v>
      </c>
      <c r="AH139">
        <f t="shared" si="5"/>
        <v>5.3224987303199596</v>
      </c>
    </row>
    <row r="140" spans="1:34" x14ac:dyDescent="0.3">
      <c r="A140">
        <v>138</v>
      </c>
      <c r="B140">
        <v>278</v>
      </c>
      <c r="C140" t="s">
        <v>91</v>
      </c>
      <c r="D140">
        <v>2.1429019673675099E-2</v>
      </c>
      <c r="E140">
        <v>5120</v>
      </c>
      <c r="F140">
        <v>13824</v>
      </c>
      <c r="G140">
        <v>2.7</v>
      </c>
      <c r="H140">
        <v>3.1749740656769698</v>
      </c>
      <c r="I140">
        <v>0.44880614844408401</v>
      </c>
      <c r="J140">
        <v>-1.0680624633452001</v>
      </c>
      <c r="K140" t="b">
        <v>1</v>
      </c>
      <c r="L140">
        <v>1.385</v>
      </c>
      <c r="M140" t="s">
        <v>92</v>
      </c>
      <c r="N140">
        <v>0.84295630564227098</v>
      </c>
      <c r="O140">
        <v>2.242</v>
      </c>
      <c r="P140">
        <v>0.1414</v>
      </c>
      <c r="Q140" t="s">
        <v>791</v>
      </c>
      <c r="R140">
        <v>0</v>
      </c>
      <c r="S140">
        <v>174.9</v>
      </c>
      <c r="T140">
        <v>5120</v>
      </c>
      <c r="U140">
        <v>364</v>
      </c>
      <c r="V140">
        <v>5120</v>
      </c>
      <c r="W140">
        <v>1</v>
      </c>
      <c r="X140">
        <v>0.11399961666562899</v>
      </c>
      <c r="Y140">
        <v>1.385</v>
      </c>
      <c r="Z140">
        <v>126.3</v>
      </c>
      <c r="AA140" t="s">
        <v>94</v>
      </c>
      <c r="AB140">
        <v>1.1767578125</v>
      </c>
      <c r="AD140">
        <v>0</v>
      </c>
      <c r="AE140">
        <v>1.384765625</v>
      </c>
      <c r="AF140">
        <v>8.990478515625E-2</v>
      </c>
      <c r="AG140">
        <f t="shared" si="4"/>
        <v>1.29486083984375</v>
      </c>
      <c r="AH140">
        <f t="shared" si="5"/>
        <v>15.402579769178548</v>
      </c>
    </row>
    <row r="141" spans="1:34" x14ac:dyDescent="0.3">
      <c r="A141">
        <v>139</v>
      </c>
      <c r="B141">
        <v>279</v>
      </c>
      <c r="C141" t="s">
        <v>91</v>
      </c>
      <c r="D141">
        <v>2.68170569054689E-2</v>
      </c>
      <c r="E141">
        <v>5120</v>
      </c>
      <c r="F141">
        <v>13824</v>
      </c>
      <c r="G141">
        <v>2.7</v>
      </c>
      <c r="H141">
        <v>4.3050711349425104</v>
      </c>
      <c r="I141">
        <v>-0.78039924748408596</v>
      </c>
      <c r="J141">
        <v>-1.0825283206365499</v>
      </c>
      <c r="K141" t="b">
        <v>1</v>
      </c>
      <c r="L141">
        <v>0.65869999999999995</v>
      </c>
      <c r="M141" t="s">
        <v>92</v>
      </c>
      <c r="N141">
        <v>-0.60669064888669899</v>
      </c>
      <c r="O141">
        <v>2.2069999999999999</v>
      </c>
      <c r="P141">
        <v>-0.18129999999999999</v>
      </c>
      <c r="Q141" t="s">
        <v>792</v>
      </c>
      <c r="R141">
        <v>0</v>
      </c>
      <c r="S141">
        <v>161.19999999999999</v>
      </c>
      <c r="T141">
        <v>5120</v>
      </c>
      <c r="U141">
        <v>213</v>
      </c>
      <c r="V141">
        <v>5120</v>
      </c>
      <c r="W141">
        <v>1</v>
      </c>
      <c r="X141">
        <v>0.226459742683947</v>
      </c>
      <c r="Y141">
        <v>0.65869999999999995</v>
      </c>
      <c r="Z141">
        <v>244.8</v>
      </c>
      <c r="AA141" t="s">
        <v>94</v>
      </c>
      <c r="AB141">
        <v>0.8115234375</v>
      </c>
      <c r="AD141">
        <v>0</v>
      </c>
      <c r="AE141">
        <v>0.65869140625</v>
      </c>
      <c r="AF141">
        <v>9.539794921875E-2</v>
      </c>
      <c r="AG141">
        <f t="shared" si="4"/>
        <v>0.56329345703125</v>
      </c>
      <c r="AH141">
        <f t="shared" si="5"/>
        <v>6.9046705054382596</v>
      </c>
    </row>
    <row r="142" spans="1:34" x14ac:dyDescent="0.3">
      <c r="A142">
        <v>140</v>
      </c>
      <c r="B142">
        <v>280</v>
      </c>
      <c r="C142" t="s">
        <v>91</v>
      </c>
      <c r="D142">
        <v>2.1666605204382999E-2</v>
      </c>
      <c r="E142">
        <v>5120</v>
      </c>
      <c r="F142">
        <v>13824</v>
      </c>
      <c r="G142">
        <v>2.7</v>
      </c>
      <c r="H142">
        <v>3.4043527649708198</v>
      </c>
      <c r="I142">
        <v>0.200824398641619</v>
      </c>
      <c r="J142">
        <v>-1.06886612208361</v>
      </c>
      <c r="K142" t="b">
        <v>1</v>
      </c>
      <c r="L142">
        <v>1.1455</v>
      </c>
      <c r="M142" t="s">
        <v>92</v>
      </c>
      <c r="N142">
        <v>0.586144232101239</v>
      </c>
      <c r="O142">
        <v>2.21</v>
      </c>
      <c r="P142">
        <v>5.8999999999999997E-2</v>
      </c>
      <c r="Q142" t="s">
        <v>793</v>
      </c>
      <c r="R142">
        <v>0</v>
      </c>
      <c r="S142">
        <v>162.6</v>
      </c>
      <c r="T142">
        <v>5120</v>
      </c>
      <c r="U142">
        <v>218</v>
      </c>
      <c r="V142">
        <v>5120</v>
      </c>
      <c r="W142">
        <v>1</v>
      </c>
      <c r="X142">
        <v>0.16284331719806</v>
      </c>
      <c r="Y142">
        <v>1.1455</v>
      </c>
      <c r="Z142">
        <v>142</v>
      </c>
      <c r="AA142" t="s">
        <v>94</v>
      </c>
      <c r="AB142">
        <v>1.0703125</v>
      </c>
      <c r="AD142">
        <v>0</v>
      </c>
      <c r="AE142">
        <v>1.1455078125</v>
      </c>
      <c r="AF142">
        <v>0.10784912109375</v>
      </c>
      <c r="AG142">
        <f t="shared" si="4"/>
        <v>1.03765869140625</v>
      </c>
      <c r="AH142">
        <f t="shared" si="5"/>
        <v>10.621392190152802</v>
      </c>
    </row>
    <row r="143" spans="1:34" x14ac:dyDescent="0.3">
      <c r="A143">
        <v>141</v>
      </c>
      <c r="B143">
        <v>286</v>
      </c>
      <c r="C143" t="s">
        <v>91</v>
      </c>
      <c r="D143">
        <v>4.0962694464795002E-2</v>
      </c>
      <c r="E143">
        <v>5120</v>
      </c>
      <c r="F143">
        <v>5120</v>
      </c>
      <c r="G143">
        <v>1</v>
      </c>
      <c r="H143">
        <v>2.7667602863178402</v>
      </c>
      <c r="I143">
        <v>-3.52515386821807E-3</v>
      </c>
      <c r="J143">
        <v>-1.02064659777908</v>
      </c>
      <c r="K143" t="b">
        <v>1</v>
      </c>
      <c r="L143">
        <v>0.997</v>
      </c>
      <c r="M143" t="s">
        <v>92</v>
      </c>
      <c r="N143">
        <v>0.32229765994114601</v>
      </c>
      <c r="O143">
        <v>1.8089999999999999</v>
      </c>
      <c r="P143">
        <v>-1.274E-3</v>
      </c>
      <c r="Q143" t="s">
        <v>794</v>
      </c>
      <c r="R143">
        <v>0</v>
      </c>
      <c r="S143">
        <v>64.400000000000006</v>
      </c>
      <c r="T143">
        <v>5120</v>
      </c>
      <c r="U143">
        <v>270</v>
      </c>
      <c r="V143">
        <v>5120</v>
      </c>
      <c r="W143">
        <v>1</v>
      </c>
      <c r="X143">
        <v>0.10752160694672901</v>
      </c>
      <c r="Y143">
        <v>0.997</v>
      </c>
      <c r="Z143">
        <v>64.56</v>
      </c>
      <c r="AA143" t="s">
        <v>94</v>
      </c>
      <c r="AB143">
        <v>0.99853515625</v>
      </c>
      <c r="AD143">
        <v>71</v>
      </c>
      <c r="AE143">
        <v>0.9970703125</v>
      </c>
      <c r="AF143">
        <v>5.1116943359375E-2</v>
      </c>
      <c r="AG143">
        <f t="shared" si="4"/>
        <v>0.945953369140625</v>
      </c>
      <c r="AH143">
        <f t="shared" si="5"/>
        <v>19.505671641791047</v>
      </c>
    </row>
    <row r="144" spans="1:34" x14ac:dyDescent="0.3">
      <c r="A144">
        <v>142</v>
      </c>
      <c r="B144">
        <v>287</v>
      </c>
      <c r="C144" t="s">
        <v>91</v>
      </c>
      <c r="D144">
        <v>3.08538568551819E-2</v>
      </c>
      <c r="E144">
        <v>5120</v>
      </c>
      <c r="F144">
        <v>5120</v>
      </c>
      <c r="G144">
        <v>1</v>
      </c>
      <c r="H144">
        <v>2.8048015984986998</v>
      </c>
      <c r="I144">
        <v>2.82251991914351E-2</v>
      </c>
      <c r="J144">
        <v>-1.02305757399431</v>
      </c>
      <c r="K144" t="b">
        <v>1</v>
      </c>
      <c r="L144">
        <v>1.0229999999999999</v>
      </c>
      <c r="M144" t="s">
        <v>92</v>
      </c>
      <c r="N144">
        <v>0.33947173029903899</v>
      </c>
      <c r="O144">
        <v>1.8109999999999999</v>
      </c>
      <c r="P144">
        <v>1.0059999999999999E-2</v>
      </c>
      <c r="Q144" t="s">
        <v>795</v>
      </c>
      <c r="R144">
        <v>0</v>
      </c>
      <c r="S144">
        <v>64.7</v>
      </c>
      <c r="T144">
        <v>5120</v>
      </c>
      <c r="U144">
        <v>274</v>
      </c>
      <c r="V144">
        <v>5120</v>
      </c>
      <c r="W144">
        <v>1</v>
      </c>
      <c r="X144">
        <v>0.10903205197306801</v>
      </c>
      <c r="Y144">
        <v>1.0229999999999999</v>
      </c>
      <c r="Z144">
        <v>63.22</v>
      </c>
      <c r="AA144" t="s">
        <v>94</v>
      </c>
      <c r="AB144">
        <v>1.01171875</v>
      </c>
      <c r="AD144">
        <v>70</v>
      </c>
      <c r="AE144">
        <v>1.0234375</v>
      </c>
      <c r="AF144">
        <v>4.98046875E-2</v>
      </c>
      <c r="AG144">
        <f t="shared" si="4"/>
        <v>0.9736328125</v>
      </c>
      <c r="AH144">
        <f t="shared" si="5"/>
        <v>20.549019607843139</v>
      </c>
    </row>
    <row r="145" spans="1:34" x14ac:dyDescent="0.3">
      <c r="A145">
        <v>143</v>
      </c>
      <c r="B145">
        <v>288</v>
      </c>
      <c r="C145" t="s">
        <v>91</v>
      </c>
      <c r="D145">
        <v>1.5939351254952699E-2</v>
      </c>
      <c r="E145">
        <v>5120</v>
      </c>
      <c r="F145">
        <v>5120</v>
      </c>
      <c r="G145">
        <v>1</v>
      </c>
      <c r="H145">
        <v>3.77706950573427</v>
      </c>
      <c r="I145">
        <v>-1.1831006288713499</v>
      </c>
      <c r="J145">
        <v>-1.0399344075008901</v>
      </c>
      <c r="K145" t="b">
        <v>1</v>
      </c>
      <c r="L145">
        <v>0.48599999999999999</v>
      </c>
      <c r="M145" t="s">
        <v>92</v>
      </c>
      <c r="N145">
        <v>-0.95823226909105896</v>
      </c>
      <c r="O145">
        <v>1.6850000000000001</v>
      </c>
      <c r="P145">
        <v>-0.31319999999999998</v>
      </c>
      <c r="Q145" t="s">
        <v>796</v>
      </c>
      <c r="R145">
        <v>0</v>
      </c>
      <c r="S145">
        <v>48.34</v>
      </c>
      <c r="T145">
        <v>5120</v>
      </c>
      <c r="U145">
        <v>92</v>
      </c>
      <c r="V145">
        <v>5120</v>
      </c>
      <c r="W145">
        <v>1</v>
      </c>
      <c r="X145">
        <v>0.289529510391976</v>
      </c>
      <c r="Y145">
        <v>0.48599999999999999</v>
      </c>
      <c r="Z145">
        <v>99.44</v>
      </c>
      <c r="AA145" t="s">
        <v>94</v>
      </c>
      <c r="AB145">
        <v>0.697265625</v>
      </c>
      <c r="AD145">
        <v>54</v>
      </c>
      <c r="AE145">
        <v>0.486083984375</v>
      </c>
      <c r="AF145">
        <v>6.16455078125E-2</v>
      </c>
      <c r="AG145">
        <f t="shared" si="4"/>
        <v>0.4244384765625</v>
      </c>
      <c r="AH145">
        <f t="shared" si="5"/>
        <v>7.885148514851485</v>
      </c>
    </row>
    <row r="146" spans="1:34" x14ac:dyDescent="0.3">
      <c r="A146">
        <v>144</v>
      </c>
      <c r="B146">
        <v>289</v>
      </c>
      <c r="C146" t="s">
        <v>91</v>
      </c>
      <c r="D146">
        <v>2.14750386280648E-2</v>
      </c>
      <c r="E146">
        <v>5120</v>
      </c>
      <c r="F146">
        <v>5120</v>
      </c>
      <c r="G146">
        <v>1</v>
      </c>
      <c r="H146">
        <v>4.4010872805105699</v>
      </c>
      <c r="I146">
        <v>-2.5465275524438602</v>
      </c>
      <c r="J146">
        <v>-1.04797099488498</v>
      </c>
      <c r="K146" t="b">
        <v>1</v>
      </c>
      <c r="L146">
        <v>0.26400000000000001</v>
      </c>
      <c r="M146" t="s">
        <v>92</v>
      </c>
      <c r="N146">
        <v>-2.05509642357327</v>
      </c>
      <c r="O146">
        <v>1.7170000000000001</v>
      </c>
      <c r="P146">
        <v>-0.5786</v>
      </c>
      <c r="Q146" t="s">
        <v>797</v>
      </c>
      <c r="R146">
        <v>0</v>
      </c>
      <c r="S146">
        <v>52.12</v>
      </c>
      <c r="T146">
        <v>5120</v>
      </c>
      <c r="U146">
        <v>71</v>
      </c>
      <c r="V146">
        <v>5120</v>
      </c>
      <c r="W146">
        <v>1</v>
      </c>
      <c r="X146">
        <v>0.40363480024263598</v>
      </c>
      <c r="Y146">
        <v>0.26400000000000001</v>
      </c>
      <c r="Z146">
        <v>197.5</v>
      </c>
      <c r="AA146" t="s">
        <v>94</v>
      </c>
      <c r="AB146">
        <v>0.513671875</v>
      </c>
      <c r="AD146">
        <v>49</v>
      </c>
      <c r="AE146">
        <v>0.263916015625</v>
      </c>
      <c r="AF146">
        <v>6.84814453125E-2</v>
      </c>
      <c r="AG146">
        <f t="shared" si="4"/>
        <v>0.1954345703125</v>
      </c>
      <c r="AH146">
        <f t="shared" si="5"/>
        <v>3.8538324420677363</v>
      </c>
    </row>
    <row r="147" spans="1:34" x14ac:dyDescent="0.3">
      <c r="A147">
        <v>145</v>
      </c>
      <c r="B147">
        <v>292</v>
      </c>
      <c r="C147" t="s">
        <v>91</v>
      </c>
      <c r="D147">
        <v>1.7596245766553199E-2</v>
      </c>
      <c r="E147">
        <v>5120</v>
      </c>
      <c r="F147">
        <v>13824</v>
      </c>
      <c r="G147">
        <v>2.7</v>
      </c>
      <c r="H147">
        <v>3.3058351731176101</v>
      </c>
      <c r="I147">
        <v>0.53066079744258499</v>
      </c>
      <c r="J147">
        <v>-1.06886612208361</v>
      </c>
      <c r="K147" t="b">
        <v>1</v>
      </c>
      <c r="L147">
        <v>1.4470000000000001</v>
      </c>
      <c r="M147" t="s">
        <v>92</v>
      </c>
      <c r="N147">
        <v>0.85531345396076297</v>
      </c>
      <c r="O147">
        <v>2.2400000000000002</v>
      </c>
      <c r="P147">
        <v>0.1605</v>
      </c>
      <c r="Q147" t="s">
        <v>798</v>
      </c>
      <c r="R147">
        <v>0</v>
      </c>
      <c r="S147">
        <v>174.1</v>
      </c>
      <c r="T147">
        <v>5120</v>
      </c>
      <c r="U147">
        <v>291</v>
      </c>
      <c r="V147">
        <v>5120</v>
      </c>
      <c r="W147">
        <v>1</v>
      </c>
      <c r="X147">
        <v>0.13517045171101699</v>
      </c>
      <c r="Y147">
        <v>1.4470000000000001</v>
      </c>
      <c r="Z147">
        <v>120.3</v>
      </c>
      <c r="AA147" t="s">
        <v>94</v>
      </c>
      <c r="AB147">
        <v>1.203125</v>
      </c>
      <c r="AD147">
        <v>0</v>
      </c>
      <c r="AE147">
        <v>1.447265625</v>
      </c>
      <c r="AF147">
        <v>9.906005859375E-2</v>
      </c>
      <c r="AG147">
        <f t="shared" si="4"/>
        <v>1.34820556640625</v>
      </c>
      <c r="AH147">
        <f t="shared" si="5"/>
        <v>14.609981515711645</v>
      </c>
    </row>
    <row r="148" spans="1:34" x14ac:dyDescent="0.3">
      <c r="A148">
        <v>146</v>
      </c>
      <c r="B148">
        <v>293</v>
      </c>
      <c r="C148" t="s">
        <v>91</v>
      </c>
      <c r="D148">
        <v>2.45031784098599E-2</v>
      </c>
      <c r="E148">
        <v>5120</v>
      </c>
      <c r="F148">
        <v>13824</v>
      </c>
      <c r="G148">
        <v>2.7</v>
      </c>
      <c r="H148">
        <v>4.1904887459309599</v>
      </c>
      <c r="I148">
        <v>-0.738143952682907</v>
      </c>
      <c r="J148">
        <v>-1.0833319793749601</v>
      </c>
      <c r="K148" t="b">
        <v>1</v>
      </c>
      <c r="L148">
        <v>0.66649999999999998</v>
      </c>
      <c r="M148" t="s">
        <v>92</v>
      </c>
      <c r="N148">
        <v>-0.54526504277450005</v>
      </c>
      <c r="O148">
        <v>2.2050000000000001</v>
      </c>
      <c r="P148">
        <v>-0.17610000000000001</v>
      </c>
      <c r="Q148" t="s">
        <v>799</v>
      </c>
      <c r="R148">
        <v>0</v>
      </c>
      <c r="S148">
        <v>160.5</v>
      </c>
      <c r="T148">
        <v>5120</v>
      </c>
      <c r="U148">
        <v>227</v>
      </c>
      <c r="V148">
        <v>5120</v>
      </c>
      <c r="W148">
        <v>1</v>
      </c>
      <c r="X148">
        <v>0.211760175607173</v>
      </c>
      <c r="Y148">
        <v>0.66649999999999998</v>
      </c>
      <c r="Z148">
        <v>240.8</v>
      </c>
      <c r="AA148" t="s">
        <v>94</v>
      </c>
      <c r="AB148">
        <v>0.81640625</v>
      </c>
      <c r="AD148">
        <v>0</v>
      </c>
      <c r="AE148">
        <v>0.66650390625</v>
      </c>
      <c r="AF148">
        <v>9.222412109375E-2</v>
      </c>
      <c r="AG148">
        <f t="shared" si="4"/>
        <v>0.57427978515625</v>
      </c>
      <c r="AH148">
        <f t="shared" si="5"/>
        <v>7.227001985440106</v>
      </c>
    </row>
    <row r="149" spans="1:34" x14ac:dyDescent="0.3">
      <c r="A149">
        <v>147</v>
      </c>
      <c r="B149">
        <v>294</v>
      </c>
      <c r="C149" t="s">
        <v>91</v>
      </c>
      <c r="D149">
        <v>1.6595381601361699E-2</v>
      </c>
      <c r="E149">
        <v>5120</v>
      </c>
      <c r="F149">
        <v>13824</v>
      </c>
      <c r="G149">
        <v>2.7</v>
      </c>
      <c r="H149">
        <v>3.5433949319112501</v>
      </c>
      <c r="I149">
        <v>0.226003888174271</v>
      </c>
      <c r="J149">
        <v>-1.0704734395604201</v>
      </c>
      <c r="K149" t="b">
        <v>1</v>
      </c>
      <c r="L149">
        <v>1.1579999999999999</v>
      </c>
      <c r="M149" t="s">
        <v>92</v>
      </c>
      <c r="N149">
        <v>0.57862342965885405</v>
      </c>
      <c r="O149">
        <v>2.2090000000000001</v>
      </c>
      <c r="P149">
        <v>6.3799999999999996E-2</v>
      </c>
      <c r="Q149" t="s">
        <v>800</v>
      </c>
      <c r="R149">
        <v>0</v>
      </c>
      <c r="S149">
        <v>161.9</v>
      </c>
      <c r="T149">
        <v>5120</v>
      </c>
      <c r="U149">
        <v>157</v>
      </c>
      <c r="V149">
        <v>5120</v>
      </c>
      <c r="W149">
        <v>1</v>
      </c>
      <c r="X149">
        <v>0.202985013717979</v>
      </c>
      <c r="Y149">
        <v>1.1579999999999999</v>
      </c>
      <c r="Z149">
        <v>139.80000000000001</v>
      </c>
      <c r="AA149" t="s">
        <v>94</v>
      </c>
      <c r="AB149">
        <v>1.076171875</v>
      </c>
      <c r="AD149">
        <v>0</v>
      </c>
      <c r="AE149">
        <v>1.158203125</v>
      </c>
      <c r="AF149">
        <v>0.12139892578125</v>
      </c>
      <c r="AG149">
        <f t="shared" si="4"/>
        <v>1.03680419921875</v>
      </c>
      <c r="AH149">
        <f t="shared" si="5"/>
        <v>9.5404725992961286</v>
      </c>
    </row>
    <row r="150" spans="1:34" x14ac:dyDescent="0.3">
      <c r="A150">
        <v>148</v>
      </c>
      <c r="B150">
        <v>300</v>
      </c>
      <c r="C150" t="s">
        <v>91</v>
      </c>
      <c r="D150">
        <v>3.9957830056106598E-2</v>
      </c>
      <c r="E150">
        <v>5120</v>
      </c>
      <c r="F150">
        <v>5120</v>
      </c>
      <c r="G150">
        <v>1</v>
      </c>
      <c r="H150">
        <v>4.0390979206090201</v>
      </c>
      <c r="I150">
        <v>0.13041276855482001</v>
      </c>
      <c r="J150">
        <v>-1.0222539152559</v>
      </c>
      <c r="K150" t="b">
        <v>1</v>
      </c>
      <c r="L150">
        <v>1.077</v>
      </c>
      <c r="M150" t="s">
        <v>92</v>
      </c>
      <c r="N150">
        <v>0.19256951520416199</v>
      </c>
      <c r="O150">
        <v>1.829</v>
      </c>
      <c r="P150">
        <v>3.2300000000000002E-2</v>
      </c>
      <c r="Q150" t="s">
        <v>801</v>
      </c>
      <c r="R150">
        <v>0</v>
      </c>
      <c r="S150">
        <v>67.5</v>
      </c>
      <c r="T150">
        <v>5120</v>
      </c>
      <c r="U150">
        <v>35</v>
      </c>
      <c r="V150">
        <v>5120</v>
      </c>
      <c r="W150">
        <v>1</v>
      </c>
      <c r="X150">
        <v>0.51370130762786004</v>
      </c>
      <c r="Y150">
        <v>1.077</v>
      </c>
      <c r="Z150">
        <v>62.66</v>
      </c>
      <c r="AA150" t="s">
        <v>94</v>
      </c>
      <c r="AB150">
        <v>1.0380859375</v>
      </c>
      <c r="AD150">
        <v>63</v>
      </c>
      <c r="AE150">
        <v>1.0771484375</v>
      </c>
      <c r="AF150">
        <v>0.16943359375</v>
      </c>
      <c r="AG150">
        <f t="shared" si="4"/>
        <v>0.90771484375</v>
      </c>
      <c r="AH150">
        <f t="shared" si="5"/>
        <v>6.3573487031700289</v>
      </c>
    </row>
    <row r="151" spans="1:34" x14ac:dyDescent="0.3">
      <c r="A151">
        <v>149</v>
      </c>
      <c r="B151">
        <v>301</v>
      </c>
      <c r="C151" t="s">
        <v>91</v>
      </c>
      <c r="D151">
        <v>3.69913252554483E-2</v>
      </c>
      <c r="E151">
        <v>5120</v>
      </c>
      <c r="F151">
        <v>5120</v>
      </c>
      <c r="G151">
        <v>1</v>
      </c>
      <c r="H151">
        <v>4.1859559408733302</v>
      </c>
      <c r="I151">
        <v>-0.22151024174421199</v>
      </c>
      <c r="J151">
        <v>-1.0270758676863501</v>
      </c>
      <c r="K151" t="b">
        <v>1</v>
      </c>
      <c r="L151">
        <v>0.88529999999999998</v>
      </c>
      <c r="M151" t="s">
        <v>92</v>
      </c>
      <c r="N151">
        <v>-0.125666006785356</v>
      </c>
      <c r="O151">
        <v>1.825</v>
      </c>
      <c r="P151">
        <v>-5.2920000000000002E-2</v>
      </c>
      <c r="Q151" t="s">
        <v>802</v>
      </c>
      <c r="R151">
        <v>0</v>
      </c>
      <c r="S151">
        <v>66.94</v>
      </c>
      <c r="T151">
        <v>5120</v>
      </c>
      <c r="U151">
        <v>38</v>
      </c>
      <c r="V151">
        <v>5120</v>
      </c>
      <c r="W151">
        <v>1</v>
      </c>
      <c r="X151">
        <v>0.516830300388467</v>
      </c>
      <c r="Y151">
        <v>0.88529999999999998</v>
      </c>
      <c r="Z151">
        <v>75.599999999999994</v>
      </c>
      <c r="AA151" t="s">
        <v>94</v>
      </c>
      <c r="AB151">
        <v>0.94091796875</v>
      </c>
      <c r="AD151">
        <v>66</v>
      </c>
      <c r="AE151">
        <v>0.88525390625</v>
      </c>
      <c r="AF151">
        <v>0.1575927734375</v>
      </c>
      <c r="AG151">
        <f t="shared" si="4"/>
        <v>0.7276611328125</v>
      </c>
      <c r="AH151">
        <f t="shared" si="5"/>
        <v>5.6173508907823395</v>
      </c>
    </row>
    <row r="152" spans="1:34" x14ac:dyDescent="0.3">
      <c r="A152">
        <v>150</v>
      </c>
      <c r="B152">
        <v>302</v>
      </c>
      <c r="C152" t="s">
        <v>91</v>
      </c>
      <c r="D152">
        <v>2.00327957355277E-2</v>
      </c>
      <c r="E152">
        <v>5120</v>
      </c>
      <c r="F152">
        <v>5120</v>
      </c>
      <c r="G152">
        <v>1</v>
      </c>
      <c r="H152">
        <v>3.8983268825795001</v>
      </c>
      <c r="I152">
        <v>-1.61510271477964</v>
      </c>
      <c r="J152">
        <v>-1.0439527011929399</v>
      </c>
      <c r="K152" t="b">
        <v>1</v>
      </c>
      <c r="L152">
        <v>0.38529999999999998</v>
      </c>
      <c r="M152" t="s">
        <v>92</v>
      </c>
      <c r="N152">
        <v>-1.25267783714419</v>
      </c>
      <c r="O152">
        <v>1.7110000000000001</v>
      </c>
      <c r="P152">
        <v>-0.4143</v>
      </c>
      <c r="Q152" t="s">
        <v>803</v>
      </c>
      <c r="R152">
        <v>0</v>
      </c>
      <c r="S152">
        <v>51.44</v>
      </c>
      <c r="T152">
        <v>5120</v>
      </c>
      <c r="U152">
        <v>90</v>
      </c>
      <c r="V152">
        <v>5120</v>
      </c>
      <c r="W152">
        <v>1</v>
      </c>
      <c r="X152">
        <v>0.30551047842155399</v>
      </c>
      <c r="Y152">
        <v>0.38529999999999998</v>
      </c>
      <c r="Z152">
        <v>133.5</v>
      </c>
      <c r="AA152" t="s">
        <v>94</v>
      </c>
      <c r="AB152">
        <v>0.62060546875</v>
      </c>
      <c r="AD152">
        <v>48</v>
      </c>
      <c r="AE152">
        <v>0.38525390625</v>
      </c>
      <c r="AF152">
        <v>6.33544921875E-2</v>
      </c>
      <c r="AG152">
        <f t="shared" si="4"/>
        <v>0.3218994140625</v>
      </c>
      <c r="AH152">
        <f t="shared" si="5"/>
        <v>6.0809248554913298</v>
      </c>
    </row>
    <row r="153" spans="1:34" x14ac:dyDescent="0.3">
      <c r="A153">
        <v>151</v>
      </c>
      <c r="B153">
        <v>303</v>
      </c>
      <c r="C153" t="s">
        <v>91</v>
      </c>
      <c r="D153">
        <v>3.1302249694174701E-2</v>
      </c>
      <c r="E153">
        <v>5120</v>
      </c>
      <c r="F153">
        <v>5120</v>
      </c>
      <c r="G153">
        <v>1</v>
      </c>
      <c r="H153">
        <v>4.9416572139937696</v>
      </c>
      <c r="I153">
        <v>-2.9823673420392098</v>
      </c>
      <c r="J153">
        <v>-1.0519892885770199</v>
      </c>
      <c r="K153" t="b">
        <v>1</v>
      </c>
      <c r="L153">
        <v>0.24929999999999999</v>
      </c>
      <c r="M153" t="s">
        <v>92</v>
      </c>
      <c r="N153">
        <v>-2.6678034054803401</v>
      </c>
      <c r="O153">
        <v>1.7490000000000001</v>
      </c>
      <c r="P153">
        <v>-0.60350000000000004</v>
      </c>
      <c r="Q153" t="s">
        <v>804</v>
      </c>
      <c r="R153">
        <v>0</v>
      </c>
      <c r="S153">
        <v>56.16</v>
      </c>
      <c r="T153">
        <v>5120</v>
      </c>
      <c r="U153">
        <v>75</v>
      </c>
      <c r="V153">
        <v>5120</v>
      </c>
      <c r="W153">
        <v>1</v>
      </c>
      <c r="X153">
        <v>0.45514337071050698</v>
      </c>
      <c r="Y153">
        <v>0.24929999999999999</v>
      </c>
      <c r="Z153">
        <v>225.2</v>
      </c>
      <c r="AA153" t="s">
        <v>94</v>
      </c>
      <c r="AB153">
        <v>0.499267578125</v>
      </c>
      <c r="AD153">
        <v>42</v>
      </c>
      <c r="AE153">
        <v>0.249267578125</v>
      </c>
      <c r="AF153">
        <v>6.8603515625E-2</v>
      </c>
      <c r="AG153">
        <f t="shared" si="4"/>
        <v>0.1806640625</v>
      </c>
      <c r="AH153">
        <f t="shared" si="5"/>
        <v>3.6334519572953736</v>
      </c>
    </row>
    <row r="154" spans="1:34" x14ac:dyDescent="0.3">
      <c r="A154">
        <v>152</v>
      </c>
      <c r="B154">
        <v>306</v>
      </c>
      <c r="C154" t="s">
        <v>91</v>
      </c>
      <c r="D154">
        <v>1.79707309272156E-2</v>
      </c>
      <c r="E154">
        <v>5120</v>
      </c>
      <c r="F154">
        <v>13824</v>
      </c>
      <c r="G154">
        <v>2.7</v>
      </c>
      <c r="H154">
        <v>3.2359264980057101</v>
      </c>
      <c r="I154">
        <v>0.51272370537248801</v>
      </c>
      <c r="J154">
        <v>-1.06886612208361</v>
      </c>
      <c r="K154" t="b">
        <v>1</v>
      </c>
      <c r="L154">
        <v>1.44</v>
      </c>
      <c r="M154" t="s">
        <v>92</v>
      </c>
      <c r="N154">
        <v>0.84411629674106103</v>
      </c>
      <c r="O154">
        <v>2.2400000000000002</v>
      </c>
      <c r="P154">
        <v>0.15840000000000001</v>
      </c>
      <c r="Q154" t="s">
        <v>805</v>
      </c>
      <c r="R154">
        <v>0</v>
      </c>
      <c r="S154">
        <v>173.9</v>
      </c>
      <c r="T154">
        <v>5120</v>
      </c>
      <c r="U154">
        <v>345</v>
      </c>
      <c r="V154">
        <v>5120</v>
      </c>
      <c r="W154">
        <v>1</v>
      </c>
      <c r="X154">
        <v>0.120378236085857</v>
      </c>
      <c r="Y154">
        <v>1.44</v>
      </c>
      <c r="Z154">
        <v>120.7</v>
      </c>
      <c r="AA154" t="s">
        <v>94</v>
      </c>
      <c r="AB154">
        <v>1.2001953125</v>
      </c>
      <c r="AD154">
        <v>0</v>
      </c>
      <c r="AE154">
        <v>1.4404296875</v>
      </c>
      <c r="AF154">
        <v>9.11865234375E-2</v>
      </c>
      <c r="AG154">
        <f t="shared" si="4"/>
        <v>1.3492431640625</v>
      </c>
      <c r="AH154">
        <f t="shared" si="5"/>
        <v>15.796519410977242</v>
      </c>
    </row>
    <row r="155" spans="1:34" x14ac:dyDescent="0.3">
      <c r="A155">
        <v>153</v>
      </c>
      <c r="B155">
        <v>307</v>
      </c>
      <c r="C155" t="s">
        <v>91</v>
      </c>
      <c r="D155">
        <v>2.00995806525881E-2</v>
      </c>
      <c r="E155">
        <v>5120</v>
      </c>
      <c r="F155">
        <v>13824</v>
      </c>
      <c r="G155">
        <v>2.7</v>
      </c>
      <c r="H155">
        <v>4.2503646256507297</v>
      </c>
      <c r="I155">
        <v>-0.89811781823747805</v>
      </c>
      <c r="J155">
        <v>-1.08413563811337</v>
      </c>
      <c r="K155" t="b">
        <v>1</v>
      </c>
      <c r="L155">
        <v>0.61470000000000002</v>
      </c>
      <c r="M155" t="s">
        <v>92</v>
      </c>
      <c r="N155">
        <v>-0.68702091296823498</v>
      </c>
      <c r="O155">
        <v>2.2050000000000001</v>
      </c>
      <c r="P155">
        <v>-0.21129999999999999</v>
      </c>
      <c r="Q155" t="s">
        <v>806</v>
      </c>
      <c r="R155">
        <v>0</v>
      </c>
      <c r="S155">
        <v>160.4</v>
      </c>
      <c r="T155">
        <v>5120</v>
      </c>
      <c r="U155">
        <v>279</v>
      </c>
      <c r="V155">
        <v>5120</v>
      </c>
      <c r="W155">
        <v>1</v>
      </c>
      <c r="X155">
        <v>0.19459424009571499</v>
      </c>
      <c r="Y155">
        <v>0.61470000000000002</v>
      </c>
      <c r="Z155">
        <v>261</v>
      </c>
      <c r="AA155" t="s">
        <v>94</v>
      </c>
      <c r="AB155">
        <v>0.7841796875</v>
      </c>
      <c r="AD155">
        <v>0</v>
      </c>
      <c r="AE155">
        <v>0.61474609375</v>
      </c>
      <c r="AF155">
        <v>8.428955078125E-2</v>
      </c>
      <c r="AG155">
        <f t="shared" si="4"/>
        <v>0.53045654296875</v>
      </c>
      <c r="AH155">
        <f t="shared" si="5"/>
        <v>7.2932657494569151</v>
      </c>
    </row>
    <row r="156" spans="1:34" x14ac:dyDescent="0.3">
      <c r="A156">
        <v>154</v>
      </c>
      <c r="B156">
        <v>308</v>
      </c>
      <c r="C156" t="s">
        <v>91</v>
      </c>
      <c r="D156">
        <v>2.01753358871983E-2</v>
      </c>
      <c r="E156">
        <v>5120</v>
      </c>
      <c r="F156">
        <v>13824</v>
      </c>
      <c r="G156">
        <v>2.7</v>
      </c>
      <c r="H156">
        <v>3.4047333100891799</v>
      </c>
      <c r="I156">
        <v>0.20334054833509899</v>
      </c>
      <c r="J156">
        <v>-1.0704734395604201</v>
      </c>
      <c r="K156" t="b">
        <v>1</v>
      </c>
      <c r="L156">
        <v>1.147</v>
      </c>
      <c r="M156" t="s">
        <v>92</v>
      </c>
      <c r="N156">
        <v>0.57408373574214799</v>
      </c>
      <c r="O156">
        <v>2.21</v>
      </c>
      <c r="P156">
        <v>5.9720000000000002E-2</v>
      </c>
      <c r="Q156" t="s">
        <v>807</v>
      </c>
      <c r="R156">
        <v>0</v>
      </c>
      <c r="S156">
        <v>162.6</v>
      </c>
      <c r="T156">
        <v>5120</v>
      </c>
      <c r="U156">
        <v>270</v>
      </c>
      <c r="V156">
        <v>5120</v>
      </c>
      <c r="W156">
        <v>1</v>
      </c>
      <c r="X156">
        <v>0.146347408746657</v>
      </c>
      <c r="Y156">
        <v>1.147</v>
      </c>
      <c r="Z156">
        <v>141.80000000000001</v>
      </c>
      <c r="AA156" t="s">
        <v>94</v>
      </c>
      <c r="AB156">
        <v>1.0712890625</v>
      </c>
      <c r="AD156">
        <v>0</v>
      </c>
      <c r="AE156">
        <v>1.1474609375</v>
      </c>
      <c r="AF156">
        <v>9.63134765625E-2</v>
      </c>
      <c r="AG156">
        <f t="shared" si="4"/>
        <v>1.0511474609375</v>
      </c>
      <c r="AH156">
        <f t="shared" si="5"/>
        <v>11.913814955640051</v>
      </c>
    </row>
    <row r="157" spans="1:34" x14ac:dyDescent="0.3">
      <c r="A157">
        <v>155</v>
      </c>
      <c r="B157">
        <v>314</v>
      </c>
      <c r="C157" t="s">
        <v>91</v>
      </c>
      <c r="D157">
        <v>4.0687633141846299E-2</v>
      </c>
      <c r="E157">
        <v>5120</v>
      </c>
      <c r="F157">
        <v>5120</v>
      </c>
      <c r="G157">
        <v>1</v>
      </c>
      <c r="H157">
        <v>2.6473763801346801</v>
      </c>
      <c r="I157">
        <v>4.8353722030963303E-2</v>
      </c>
      <c r="J157">
        <v>-1.0182356215638599</v>
      </c>
      <c r="K157" t="b">
        <v>1</v>
      </c>
      <c r="L157">
        <v>1.0429999999999999</v>
      </c>
      <c r="M157" t="s">
        <v>92</v>
      </c>
      <c r="N157">
        <v>0.43089388836007197</v>
      </c>
      <c r="O157">
        <v>1.82</v>
      </c>
      <c r="P157">
        <v>1.8259999999999998E-2</v>
      </c>
      <c r="Q157" t="s">
        <v>808</v>
      </c>
      <c r="R157">
        <v>0</v>
      </c>
      <c r="S157">
        <v>66.06</v>
      </c>
      <c r="T157">
        <v>5120</v>
      </c>
      <c r="U157">
        <v>348</v>
      </c>
      <c r="V157">
        <v>5120</v>
      </c>
      <c r="W157">
        <v>1</v>
      </c>
      <c r="X157">
        <v>8.8308643336905093E-2</v>
      </c>
      <c r="Y157">
        <v>1.0429999999999999</v>
      </c>
      <c r="Z157">
        <v>63.34</v>
      </c>
      <c r="AA157" t="s">
        <v>94</v>
      </c>
      <c r="AB157">
        <v>1.021484375</v>
      </c>
      <c r="AD157">
        <v>75</v>
      </c>
      <c r="AE157">
        <v>1.04296875</v>
      </c>
      <c r="AF157">
        <v>4.3731689453125E-2</v>
      </c>
      <c r="AG157">
        <f t="shared" si="4"/>
        <v>0.999237060546875</v>
      </c>
      <c r="AH157">
        <f t="shared" si="5"/>
        <v>23.84926727145848</v>
      </c>
    </row>
    <row r="158" spans="1:34" x14ac:dyDescent="0.3">
      <c r="A158">
        <v>156</v>
      </c>
      <c r="B158">
        <v>315</v>
      </c>
      <c r="C158" t="s">
        <v>91</v>
      </c>
      <c r="D158">
        <v>3.1587985405650998E-2</v>
      </c>
      <c r="E158">
        <v>5120</v>
      </c>
      <c r="F158">
        <v>5120</v>
      </c>
      <c r="G158">
        <v>1</v>
      </c>
      <c r="H158">
        <v>2.79775256805832</v>
      </c>
      <c r="I158">
        <v>-0.105274319958981</v>
      </c>
      <c r="J158">
        <v>-1.0214502565174901</v>
      </c>
      <c r="K158" t="b">
        <v>1</v>
      </c>
      <c r="L158">
        <v>0.91700000000000004</v>
      </c>
      <c r="M158" t="s">
        <v>92</v>
      </c>
      <c r="N158">
        <v>0.30118484961193798</v>
      </c>
      <c r="O158">
        <v>1.8169999999999999</v>
      </c>
      <c r="P158">
        <v>-3.7629999999999997E-2</v>
      </c>
      <c r="Q158" t="s">
        <v>809</v>
      </c>
      <c r="R158">
        <v>0</v>
      </c>
      <c r="S158">
        <v>65.599999999999994</v>
      </c>
      <c r="T158">
        <v>5120</v>
      </c>
      <c r="U158">
        <v>244</v>
      </c>
      <c r="V158">
        <v>5120</v>
      </c>
      <c r="W158">
        <v>1</v>
      </c>
      <c r="X158">
        <v>0.11508931485276901</v>
      </c>
      <c r="Y158">
        <v>0.91700000000000004</v>
      </c>
      <c r="Z158">
        <v>71.56</v>
      </c>
      <c r="AA158" t="s">
        <v>94</v>
      </c>
      <c r="AB158">
        <v>0.95751953125</v>
      </c>
      <c r="AD158">
        <v>77</v>
      </c>
      <c r="AE158">
        <v>0.9169921875</v>
      </c>
      <c r="AF158">
        <v>5.499267578125E-2</v>
      </c>
      <c r="AG158">
        <f t="shared" si="4"/>
        <v>0.86199951171875</v>
      </c>
      <c r="AH158">
        <f t="shared" si="5"/>
        <v>16.674805771365151</v>
      </c>
    </row>
    <row r="159" spans="1:34" x14ac:dyDescent="0.3">
      <c r="A159">
        <v>157</v>
      </c>
      <c r="B159">
        <v>316</v>
      </c>
      <c r="C159" t="s">
        <v>91</v>
      </c>
      <c r="D159">
        <v>1.9531600540110602E-2</v>
      </c>
      <c r="E159">
        <v>5120</v>
      </c>
      <c r="F159">
        <v>5120</v>
      </c>
      <c r="G159">
        <v>1</v>
      </c>
      <c r="H159">
        <v>3.7192153954709699</v>
      </c>
      <c r="I159">
        <v>-1.29391648890286</v>
      </c>
      <c r="J159">
        <v>-1.0407380662393</v>
      </c>
      <c r="K159" t="b">
        <v>1</v>
      </c>
      <c r="L159">
        <v>0.44869999999999999</v>
      </c>
      <c r="M159" t="s">
        <v>92</v>
      </c>
      <c r="N159">
        <v>-0.93554131565461995</v>
      </c>
      <c r="O159">
        <v>1.7110000000000001</v>
      </c>
      <c r="P159">
        <v>-0.34799999999999998</v>
      </c>
      <c r="Q159" t="s">
        <v>810</v>
      </c>
      <c r="R159">
        <v>0</v>
      </c>
      <c r="S159">
        <v>51.38</v>
      </c>
      <c r="T159">
        <v>5120</v>
      </c>
      <c r="U159">
        <v>105</v>
      </c>
      <c r="V159">
        <v>5120</v>
      </c>
      <c r="W159">
        <v>1</v>
      </c>
      <c r="X159">
        <v>0.26536825028028899</v>
      </c>
      <c r="Y159">
        <v>0.44869999999999999</v>
      </c>
      <c r="Z159">
        <v>114.5</v>
      </c>
      <c r="AA159" t="s">
        <v>94</v>
      </c>
      <c r="AB159">
        <v>0.669921875</v>
      </c>
      <c r="AD159">
        <v>52</v>
      </c>
      <c r="AE159">
        <v>0.44873046875</v>
      </c>
      <c r="AF159">
        <v>6.170654296875E-2</v>
      </c>
      <c r="AG159">
        <f t="shared" si="4"/>
        <v>0.38702392578125</v>
      </c>
      <c r="AH159">
        <f t="shared" si="5"/>
        <v>7.2720079129574682</v>
      </c>
    </row>
    <row r="160" spans="1:34" x14ac:dyDescent="0.3">
      <c r="A160">
        <v>158</v>
      </c>
      <c r="B160">
        <v>317</v>
      </c>
      <c r="C160" t="s">
        <v>91</v>
      </c>
      <c r="D160">
        <v>2.1181661879885301E-2</v>
      </c>
      <c r="E160">
        <v>5120</v>
      </c>
      <c r="F160">
        <v>5120</v>
      </c>
      <c r="G160">
        <v>1</v>
      </c>
      <c r="H160">
        <v>3.8195265877392699</v>
      </c>
      <c r="I160">
        <v>-1.8743282327529101</v>
      </c>
      <c r="J160">
        <v>-1.0471673361465701</v>
      </c>
      <c r="K160" t="b">
        <v>1</v>
      </c>
      <c r="L160">
        <v>0.32300000000000001</v>
      </c>
      <c r="M160" t="s">
        <v>92</v>
      </c>
      <c r="N160">
        <v>-1.3718287029229499</v>
      </c>
      <c r="O160">
        <v>1.7330000000000001</v>
      </c>
      <c r="P160">
        <v>-0.49070000000000003</v>
      </c>
      <c r="Q160" t="s">
        <v>811</v>
      </c>
      <c r="R160">
        <v>0</v>
      </c>
      <c r="S160">
        <v>54.16</v>
      </c>
      <c r="T160">
        <v>5120</v>
      </c>
      <c r="U160">
        <v>124</v>
      </c>
      <c r="V160">
        <v>5120</v>
      </c>
      <c r="W160">
        <v>1</v>
      </c>
      <c r="X160">
        <v>0.253200962181717</v>
      </c>
      <c r="Y160">
        <v>0.32300000000000001</v>
      </c>
      <c r="Z160">
        <v>167.6</v>
      </c>
      <c r="AA160" t="s">
        <v>94</v>
      </c>
      <c r="AB160">
        <v>0.568359375</v>
      </c>
      <c r="AD160">
        <v>48</v>
      </c>
      <c r="AE160">
        <v>0.322998046875</v>
      </c>
      <c r="AF160">
        <v>5.718994140625E-2</v>
      </c>
      <c r="AG160">
        <f t="shared" si="4"/>
        <v>0.26580810546875</v>
      </c>
      <c r="AH160">
        <f t="shared" si="5"/>
        <v>5.6478121664887944</v>
      </c>
    </row>
    <row r="161" spans="1:34" x14ac:dyDescent="0.3">
      <c r="A161">
        <v>159</v>
      </c>
      <c r="B161">
        <v>320</v>
      </c>
      <c r="C161" t="s">
        <v>91</v>
      </c>
      <c r="D161">
        <v>1.8202477963124301E-2</v>
      </c>
      <c r="E161">
        <v>5120</v>
      </c>
      <c r="F161">
        <v>13824</v>
      </c>
      <c r="G161">
        <v>2.7</v>
      </c>
      <c r="H161">
        <v>3.5147721261139</v>
      </c>
      <c r="I161">
        <v>0.56720321664093998</v>
      </c>
      <c r="J161">
        <v>-1.06886612208361</v>
      </c>
      <c r="K161" t="b">
        <v>1</v>
      </c>
      <c r="L161">
        <v>1.45</v>
      </c>
      <c r="M161" t="s">
        <v>92</v>
      </c>
      <c r="N161">
        <v>0.84938720505026699</v>
      </c>
      <c r="O161">
        <v>2.238</v>
      </c>
      <c r="P161">
        <v>0.16139999999999999</v>
      </c>
      <c r="Q161" t="s">
        <v>812</v>
      </c>
      <c r="R161">
        <v>0</v>
      </c>
      <c r="S161">
        <v>173.4</v>
      </c>
      <c r="T161">
        <v>5120</v>
      </c>
      <c r="U161">
        <v>95</v>
      </c>
      <c r="V161">
        <v>5120</v>
      </c>
      <c r="W161">
        <v>1</v>
      </c>
      <c r="X161">
        <v>0.258010176182002</v>
      </c>
      <c r="Y161">
        <v>1.45</v>
      </c>
      <c r="Z161">
        <v>119.56</v>
      </c>
      <c r="AA161" t="s">
        <v>94</v>
      </c>
      <c r="AB161">
        <v>1.2041015625</v>
      </c>
      <c r="AD161">
        <v>0</v>
      </c>
      <c r="AE161">
        <v>1.4501953125</v>
      </c>
      <c r="AF161">
        <v>0.165283203125</v>
      </c>
      <c r="AG161">
        <f t="shared" si="4"/>
        <v>1.284912109375</v>
      </c>
      <c r="AH161">
        <f t="shared" si="5"/>
        <v>8.7740029542097489</v>
      </c>
    </row>
    <row r="162" spans="1:34" x14ac:dyDescent="0.3">
      <c r="A162">
        <v>160</v>
      </c>
      <c r="B162">
        <v>321</v>
      </c>
      <c r="C162" t="s">
        <v>91</v>
      </c>
      <c r="D162">
        <v>1.8383416065858499E-2</v>
      </c>
      <c r="E162">
        <v>5120</v>
      </c>
      <c r="F162">
        <v>13824</v>
      </c>
      <c r="G162">
        <v>2.7</v>
      </c>
      <c r="H162">
        <v>4.2956368362775699</v>
      </c>
      <c r="I162">
        <v>-0.95120669201751895</v>
      </c>
      <c r="J162">
        <v>-1.0849392968517799</v>
      </c>
      <c r="K162" t="b">
        <v>1</v>
      </c>
      <c r="L162">
        <v>0.60060000000000002</v>
      </c>
      <c r="M162" t="s">
        <v>92</v>
      </c>
      <c r="N162">
        <v>-0.75621595478550196</v>
      </c>
      <c r="O162">
        <v>2.2029999999999998</v>
      </c>
      <c r="P162">
        <v>-0.22140000000000001</v>
      </c>
      <c r="Q162" t="s">
        <v>813</v>
      </c>
      <c r="R162">
        <v>0</v>
      </c>
      <c r="S162">
        <v>159.80000000000001</v>
      </c>
      <c r="T162">
        <v>5120</v>
      </c>
      <c r="U162">
        <v>322</v>
      </c>
      <c r="V162">
        <v>5120</v>
      </c>
      <c r="W162">
        <v>1</v>
      </c>
      <c r="X162">
        <v>0.183658660541825</v>
      </c>
      <c r="Y162">
        <v>0.60060000000000002</v>
      </c>
      <c r="Z162">
        <v>266</v>
      </c>
      <c r="AA162" t="s">
        <v>94</v>
      </c>
      <c r="AB162">
        <v>0.77490234375</v>
      </c>
      <c r="AD162">
        <v>0</v>
      </c>
      <c r="AE162">
        <v>0.6005859375</v>
      </c>
      <c r="AF162">
        <v>7.91015625E-2</v>
      </c>
      <c r="AG162">
        <f t="shared" si="4"/>
        <v>0.521484375</v>
      </c>
      <c r="AH162">
        <f t="shared" si="5"/>
        <v>7.5925925925925926</v>
      </c>
    </row>
    <row r="163" spans="1:34" x14ac:dyDescent="0.3">
      <c r="A163">
        <v>161</v>
      </c>
      <c r="B163">
        <v>322</v>
      </c>
      <c r="C163" t="s">
        <v>91</v>
      </c>
      <c r="D163">
        <v>1.77006412667126E-2</v>
      </c>
      <c r="E163">
        <v>5120</v>
      </c>
      <c r="F163">
        <v>13824</v>
      </c>
      <c r="G163">
        <v>2.7</v>
      </c>
      <c r="H163">
        <v>3.4203743629879302</v>
      </c>
      <c r="I163">
        <v>0.22943062896263</v>
      </c>
      <c r="J163">
        <v>-1.0704734395604201</v>
      </c>
      <c r="K163" t="b">
        <v>1</v>
      </c>
      <c r="L163">
        <v>1.167</v>
      </c>
      <c r="M163" t="s">
        <v>92</v>
      </c>
      <c r="N163">
        <v>0.59946636635818995</v>
      </c>
      <c r="O163">
        <v>2.2130000000000001</v>
      </c>
      <c r="P163">
        <v>6.7100000000000007E-2</v>
      </c>
      <c r="Q163" t="s">
        <v>814</v>
      </c>
      <c r="R163">
        <v>0</v>
      </c>
      <c r="S163">
        <v>163</v>
      </c>
      <c r="T163">
        <v>5120</v>
      </c>
      <c r="U163">
        <v>273</v>
      </c>
      <c r="V163">
        <v>5120</v>
      </c>
      <c r="W163">
        <v>1</v>
      </c>
      <c r="X163">
        <v>0.14648772038460101</v>
      </c>
      <c r="Y163">
        <v>1.167</v>
      </c>
      <c r="Z163">
        <v>139.6</v>
      </c>
      <c r="AA163" t="s">
        <v>94</v>
      </c>
      <c r="AB163">
        <v>1.080078125</v>
      </c>
      <c r="AD163">
        <v>0</v>
      </c>
      <c r="AE163">
        <v>1.1669921875</v>
      </c>
      <c r="AF163">
        <v>9.63134765625E-2</v>
      </c>
      <c r="AG163">
        <f t="shared" si="4"/>
        <v>1.0706787109375</v>
      </c>
      <c r="AH163">
        <f t="shared" si="5"/>
        <v>12.11660329531052</v>
      </c>
    </row>
    <row r="164" spans="1:34" x14ac:dyDescent="0.3">
      <c r="A164">
        <v>162</v>
      </c>
      <c r="B164">
        <v>328</v>
      </c>
      <c r="C164" t="s">
        <v>91</v>
      </c>
      <c r="D164">
        <v>4.1273159945021599E-2</v>
      </c>
      <c r="E164">
        <v>5120</v>
      </c>
      <c r="F164">
        <v>5120</v>
      </c>
      <c r="G164">
        <v>1</v>
      </c>
      <c r="H164">
        <v>4.1583332193580702</v>
      </c>
      <c r="I164">
        <v>-0.28096160118587599</v>
      </c>
      <c r="J164">
        <v>-1.0222539152559</v>
      </c>
      <c r="K164" t="b">
        <v>1</v>
      </c>
      <c r="L164">
        <v>0.85599999999999998</v>
      </c>
      <c r="M164" t="s">
        <v>92</v>
      </c>
      <c r="N164">
        <v>-0.18276155180381801</v>
      </c>
      <c r="O164">
        <v>1.8</v>
      </c>
      <c r="P164">
        <v>-6.7570000000000005E-2</v>
      </c>
      <c r="Q164" t="s">
        <v>815</v>
      </c>
      <c r="R164">
        <v>0</v>
      </c>
      <c r="S164">
        <v>63.12</v>
      </c>
      <c r="T164">
        <v>5120</v>
      </c>
      <c r="U164">
        <v>39</v>
      </c>
      <c r="V164">
        <v>5120</v>
      </c>
      <c r="W164">
        <v>1</v>
      </c>
      <c r="X164">
        <v>0.50573806751708605</v>
      </c>
      <c r="Y164">
        <v>0.85599999999999998</v>
      </c>
      <c r="Z164">
        <v>73.75</v>
      </c>
      <c r="AA164" t="s">
        <v>94</v>
      </c>
      <c r="AB164">
        <v>0.92529296875</v>
      </c>
      <c r="AD164">
        <v>71</v>
      </c>
      <c r="AE164">
        <v>0.85595703125</v>
      </c>
      <c r="AF164">
        <v>0.155517578125</v>
      </c>
      <c r="AG164">
        <f t="shared" si="4"/>
        <v>0.700439453125</v>
      </c>
      <c r="AH164">
        <f t="shared" si="5"/>
        <v>5.5039246467817895</v>
      </c>
    </row>
    <row r="165" spans="1:34" x14ac:dyDescent="0.3">
      <c r="A165">
        <v>163</v>
      </c>
      <c r="B165">
        <v>329</v>
      </c>
      <c r="C165" t="s">
        <v>91</v>
      </c>
      <c r="D165">
        <v>3.6252611596310998E-2</v>
      </c>
      <c r="E165">
        <v>5120</v>
      </c>
      <c r="F165">
        <v>5120</v>
      </c>
      <c r="G165">
        <v>1</v>
      </c>
      <c r="H165">
        <v>2.8735141132945898</v>
      </c>
      <c r="I165">
        <v>-0.32779528062424301</v>
      </c>
      <c r="J165">
        <v>-1.0262722089479399</v>
      </c>
      <c r="K165" t="b">
        <v>1</v>
      </c>
      <c r="L165">
        <v>0.76900000000000002</v>
      </c>
      <c r="M165" t="s">
        <v>92</v>
      </c>
      <c r="N165">
        <v>7.7092942813607193E-2</v>
      </c>
      <c r="O165">
        <v>1.8009999999999999</v>
      </c>
      <c r="P165">
        <v>-0.11409999999999999</v>
      </c>
      <c r="Q165" t="s">
        <v>816</v>
      </c>
      <c r="R165">
        <v>0</v>
      </c>
      <c r="S165">
        <v>63.22</v>
      </c>
      <c r="T165">
        <v>5120</v>
      </c>
      <c r="U165">
        <v>268</v>
      </c>
      <c r="V165">
        <v>5120</v>
      </c>
      <c r="W165">
        <v>1</v>
      </c>
      <c r="X165">
        <v>0.11444308910744801</v>
      </c>
      <c r="Y165">
        <v>0.76900000000000002</v>
      </c>
      <c r="Z165">
        <v>82.2</v>
      </c>
      <c r="AA165" t="s">
        <v>94</v>
      </c>
      <c r="AB165">
        <v>0.876953125</v>
      </c>
      <c r="AD165">
        <v>71</v>
      </c>
      <c r="AE165">
        <v>0.76904296875</v>
      </c>
      <c r="AF165">
        <v>5.035400390625E-2</v>
      </c>
      <c r="AG165">
        <f t="shared" si="4"/>
        <v>0.71868896484375</v>
      </c>
      <c r="AH165">
        <f t="shared" si="5"/>
        <v>15.272727272727273</v>
      </c>
    </row>
    <row r="166" spans="1:34" x14ac:dyDescent="0.3">
      <c r="A166">
        <v>164</v>
      </c>
      <c r="B166">
        <v>330</v>
      </c>
      <c r="C166" t="s">
        <v>91</v>
      </c>
      <c r="D166">
        <v>1.6946445753678201E-2</v>
      </c>
      <c r="E166">
        <v>5120</v>
      </c>
      <c r="F166">
        <v>5120</v>
      </c>
      <c r="G166">
        <v>1</v>
      </c>
      <c r="H166">
        <v>3.77207050946773</v>
      </c>
      <c r="I166">
        <v>-1.4338656697366301</v>
      </c>
      <c r="J166">
        <v>-1.0463636774081599</v>
      </c>
      <c r="K166" t="b">
        <v>1</v>
      </c>
      <c r="L166">
        <v>0.41670000000000001</v>
      </c>
      <c r="M166" t="s">
        <v>92</v>
      </c>
      <c r="N166">
        <v>-1.0965848008572801</v>
      </c>
      <c r="O166">
        <v>1.726</v>
      </c>
      <c r="P166">
        <v>-0.38009999999999999</v>
      </c>
      <c r="Q166" t="s">
        <v>817</v>
      </c>
      <c r="R166">
        <v>0</v>
      </c>
      <c r="S166">
        <v>53.12</v>
      </c>
      <c r="T166">
        <v>5120</v>
      </c>
      <c r="U166">
        <v>123</v>
      </c>
      <c r="V166">
        <v>5120</v>
      </c>
      <c r="W166">
        <v>1</v>
      </c>
      <c r="X166">
        <v>0.24994918035441299</v>
      </c>
      <c r="Y166">
        <v>0.41670000000000001</v>
      </c>
      <c r="Z166">
        <v>127.5</v>
      </c>
      <c r="AA166" t="s">
        <v>94</v>
      </c>
      <c r="AB166">
        <v>0.6455078125</v>
      </c>
      <c r="AD166">
        <v>46</v>
      </c>
      <c r="AE166">
        <v>0.416748046875</v>
      </c>
      <c r="AF166">
        <v>5.6304931640625E-2</v>
      </c>
      <c r="AG166">
        <f t="shared" si="4"/>
        <v>0.360443115234375</v>
      </c>
      <c r="AH166">
        <f t="shared" si="5"/>
        <v>7.4016260162601624</v>
      </c>
    </row>
    <row r="167" spans="1:34" x14ac:dyDescent="0.3">
      <c r="A167">
        <v>165</v>
      </c>
      <c r="B167">
        <v>331</v>
      </c>
      <c r="C167" t="s">
        <v>91</v>
      </c>
      <c r="D167">
        <v>2.7698115028772199E-2</v>
      </c>
      <c r="E167">
        <v>5120</v>
      </c>
      <c r="F167">
        <v>5120</v>
      </c>
      <c r="G167">
        <v>1</v>
      </c>
      <c r="H167">
        <v>4.9319907900984097</v>
      </c>
      <c r="I167">
        <v>-3.0391466685078998</v>
      </c>
      <c r="J167">
        <v>-1.0552039235306601</v>
      </c>
      <c r="K167" t="b">
        <v>1</v>
      </c>
      <c r="L167">
        <v>0.24210000000000001</v>
      </c>
      <c r="M167" t="s">
        <v>92</v>
      </c>
      <c r="N167">
        <v>-2.7170594898822298</v>
      </c>
      <c r="O167">
        <v>1.752</v>
      </c>
      <c r="P167">
        <v>-0.61599999999999999</v>
      </c>
      <c r="Q167" t="s">
        <v>818</v>
      </c>
      <c r="R167">
        <v>0</v>
      </c>
      <c r="S167">
        <v>56.44</v>
      </c>
      <c r="T167">
        <v>5120</v>
      </c>
      <c r="U167">
        <v>72</v>
      </c>
      <c r="V167">
        <v>5120</v>
      </c>
      <c r="W167">
        <v>1</v>
      </c>
      <c r="X167">
        <v>0.46338955854027303</v>
      </c>
      <c r="Y167">
        <v>0.24210000000000001</v>
      </c>
      <c r="Z167">
        <v>233.1</v>
      </c>
      <c r="AA167" t="s">
        <v>94</v>
      </c>
      <c r="AB167">
        <v>0.491943359375</v>
      </c>
      <c r="AD167">
        <v>42</v>
      </c>
      <c r="AE167">
        <v>0.2420654296875</v>
      </c>
      <c r="AF167">
        <v>6.683349609375E-2</v>
      </c>
      <c r="AG167">
        <f t="shared" si="4"/>
        <v>0.17523193359375</v>
      </c>
      <c r="AH167">
        <f t="shared" si="5"/>
        <v>3.6219178082191781</v>
      </c>
    </row>
    <row r="168" spans="1:34" x14ac:dyDescent="0.3">
      <c r="A168">
        <v>166</v>
      </c>
      <c r="B168">
        <v>334</v>
      </c>
      <c r="C168" t="s">
        <v>91</v>
      </c>
      <c r="D168">
        <v>2.0683343795921901E-2</v>
      </c>
      <c r="E168">
        <v>5120</v>
      </c>
      <c r="F168">
        <v>13824</v>
      </c>
      <c r="G168">
        <v>2.7</v>
      </c>
      <c r="H168">
        <v>3.2252873588158102</v>
      </c>
      <c r="I168">
        <v>0.47639132130946499</v>
      </c>
      <c r="J168">
        <v>-1.06886612208361</v>
      </c>
      <c r="K168" t="b">
        <v>1</v>
      </c>
      <c r="L168">
        <v>1.405</v>
      </c>
      <c r="M168" t="s">
        <v>92</v>
      </c>
      <c r="N168">
        <v>0.83132801185720295</v>
      </c>
      <c r="O168">
        <v>2.238</v>
      </c>
      <c r="P168">
        <v>0.1477</v>
      </c>
      <c r="Q168" t="s">
        <v>819</v>
      </c>
      <c r="R168">
        <v>0</v>
      </c>
      <c r="S168">
        <v>173.2</v>
      </c>
      <c r="T168">
        <v>5120</v>
      </c>
      <c r="U168">
        <v>328</v>
      </c>
      <c r="V168">
        <v>5120</v>
      </c>
      <c r="W168">
        <v>1</v>
      </c>
      <c r="X168">
        <v>0.122870939494547</v>
      </c>
      <c r="Y168">
        <v>1.405</v>
      </c>
      <c r="Z168">
        <v>123.3</v>
      </c>
      <c r="AA168" t="s">
        <v>94</v>
      </c>
      <c r="AB168">
        <v>1.185546875</v>
      </c>
      <c r="AD168">
        <v>0</v>
      </c>
      <c r="AE168">
        <v>1.4052734375</v>
      </c>
      <c r="AF168">
        <v>9.375E-2</v>
      </c>
      <c r="AG168">
        <f t="shared" si="4"/>
        <v>1.3115234375</v>
      </c>
      <c r="AH168">
        <f t="shared" si="5"/>
        <v>14.989583333333334</v>
      </c>
    </row>
    <row r="169" spans="1:34" x14ac:dyDescent="0.3">
      <c r="A169">
        <v>167</v>
      </c>
      <c r="B169">
        <v>335</v>
      </c>
      <c r="C169" t="s">
        <v>91</v>
      </c>
      <c r="D169">
        <v>1.3505882679449299E-2</v>
      </c>
      <c r="E169">
        <v>5120</v>
      </c>
      <c r="F169">
        <v>13824</v>
      </c>
      <c r="G169">
        <v>2.7</v>
      </c>
      <c r="H169">
        <v>4.5079355393152696</v>
      </c>
      <c r="I169">
        <v>-1.02518114132621</v>
      </c>
      <c r="J169">
        <v>-1.0865466143286</v>
      </c>
      <c r="K169" t="b">
        <v>1</v>
      </c>
      <c r="L169">
        <v>0.59230000000000005</v>
      </c>
      <c r="M169" t="s">
        <v>92</v>
      </c>
      <c r="N169">
        <v>-0.88301121311206598</v>
      </c>
      <c r="O169">
        <v>2.2029999999999998</v>
      </c>
      <c r="P169">
        <v>-0.22739999999999999</v>
      </c>
      <c r="Q169" t="s">
        <v>820</v>
      </c>
      <c r="R169">
        <v>0</v>
      </c>
      <c r="S169">
        <v>159.6</v>
      </c>
      <c r="T169">
        <v>5120</v>
      </c>
      <c r="U169">
        <v>308</v>
      </c>
      <c r="V169">
        <v>5120</v>
      </c>
      <c r="W169">
        <v>1</v>
      </c>
      <c r="X169">
        <v>0.19988317812181</v>
      </c>
      <c r="Y169">
        <v>0.59230000000000005</v>
      </c>
      <c r="Z169">
        <v>269.5</v>
      </c>
      <c r="AA169" t="s">
        <v>94</v>
      </c>
      <c r="AB169">
        <v>0.76953125</v>
      </c>
      <c r="AD169">
        <v>0</v>
      </c>
      <c r="AE169">
        <v>0.59228515625</v>
      </c>
      <c r="AF169">
        <v>7.940673828125E-2</v>
      </c>
      <c r="AG169">
        <f t="shared" si="4"/>
        <v>0.51287841796875</v>
      </c>
      <c r="AH169">
        <f t="shared" si="5"/>
        <v>7.458877786318217</v>
      </c>
    </row>
    <row r="170" spans="1:34" x14ac:dyDescent="0.3">
      <c r="A170">
        <v>168</v>
      </c>
      <c r="B170">
        <v>336</v>
      </c>
      <c r="C170" t="s">
        <v>91</v>
      </c>
      <c r="D170">
        <v>2.2042117223843E-2</v>
      </c>
      <c r="E170">
        <v>5120</v>
      </c>
      <c r="F170">
        <v>13824</v>
      </c>
      <c r="G170">
        <v>2.7</v>
      </c>
      <c r="H170">
        <v>3.4053777942136998</v>
      </c>
      <c r="I170">
        <v>0.174176427706975</v>
      </c>
      <c r="J170">
        <v>-1.0704734395604201</v>
      </c>
      <c r="K170" t="b">
        <v>1</v>
      </c>
      <c r="L170">
        <v>1.125</v>
      </c>
      <c r="M170" t="s">
        <v>92</v>
      </c>
      <c r="N170">
        <v>0.56788655926661602</v>
      </c>
      <c r="O170">
        <v>2.2130000000000001</v>
      </c>
      <c r="P170">
        <v>5.1150000000000001E-2</v>
      </c>
      <c r="Q170" t="s">
        <v>821</v>
      </c>
      <c r="R170">
        <v>0</v>
      </c>
      <c r="S170">
        <v>163.19999999999999</v>
      </c>
      <c r="T170">
        <v>5120</v>
      </c>
      <c r="U170">
        <v>238</v>
      </c>
      <c r="V170">
        <v>5120</v>
      </c>
      <c r="W170">
        <v>1</v>
      </c>
      <c r="X170">
        <v>0.15591748427590099</v>
      </c>
      <c r="Y170">
        <v>1.125</v>
      </c>
      <c r="Z170">
        <v>145.1</v>
      </c>
      <c r="AA170" t="s">
        <v>94</v>
      </c>
      <c r="AB170">
        <v>1.060546875</v>
      </c>
      <c r="AD170">
        <v>0</v>
      </c>
      <c r="AE170">
        <v>1.125</v>
      </c>
      <c r="AF170">
        <v>0.1029052734375</v>
      </c>
      <c r="AG170">
        <f t="shared" si="4"/>
        <v>1.0220947265625</v>
      </c>
      <c r="AH170">
        <f t="shared" si="5"/>
        <v>10.932384341637011</v>
      </c>
    </row>
    <row r="171" spans="1:34" x14ac:dyDescent="0.3">
      <c r="A171">
        <v>169</v>
      </c>
      <c r="B171">
        <v>342</v>
      </c>
      <c r="C171" t="s">
        <v>91</v>
      </c>
      <c r="D171">
        <v>3.9917734531188402E-2</v>
      </c>
      <c r="E171">
        <v>5120</v>
      </c>
      <c r="F171">
        <v>5120</v>
      </c>
      <c r="G171">
        <v>1</v>
      </c>
      <c r="H171">
        <v>2.6850558158044602</v>
      </c>
      <c r="I171">
        <v>-0.23091086697195301</v>
      </c>
      <c r="J171">
        <v>-1.0238612327327199</v>
      </c>
      <c r="K171" t="b">
        <v>1</v>
      </c>
      <c r="L171">
        <v>0.82030000000000003</v>
      </c>
      <c r="M171" t="s">
        <v>92</v>
      </c>
      <c r="N171">
        <v>0.25380192559749598</v>
      </c>
      <c r="O171">
        <v>1.8120000000000001</v>
      </c>
      <c r="P171">
        <v>-8.5999999999999993E-2</v>
      </c>
      <c r="Q171" t="s">
        <v>822</v>
      </c>
      <c r="R171">
        <v>0</v>
      </c>
      <c r="S171">
        <v>64.75</v>
      </c>
      <c r="T171">
        <v>5120</v>
      </c>
      <c r="U171">
        <v>368</v>
      </c>
      <c r="V171">
        <v>5120</v>
      </c>
      <c r="W171">
        <v>1</v>
      </c>
      <c r="X171">
        <v>8.7839606521483496E-2</v>
      </c>
      <c r="Y171">
        <v>0.82030000000000003</v>
      </c>
      <c r="Z171">
        <v>78.94</v>
      </c>
      <c r="AA171" t="s">
        <v>94</v>
      </c>
      <c r="AB171">
        <v>0.90576171875</v>
      </c>
      <c r="AD171">
        <v>71</v>
      </c>
      <c r="AE171">
        <v>0.8203125</v>
      </c>
      <c r="AF171">
        <v>4.1168212890625E-2</v>
      </c>
      <c r="AG171">
        <f t="shared" si="4"/>
        <v>0.779144287109375</v>
      </c>
      <c r="AH171">
        <f t="shared" si="5"/>
        <v>19.925871015567086</v>
      </c>
    </row>
    <row r="172" spans="1:34" x14ac:dyDescent="0.3">
      <c r="A172">
        <v>170</v>
      </c>
      <c r="B172">
        <v>343</v>
      </c>
      <c r="C172" t="s">
        <v>91</v>
      </c>
      <c r="D172">
        <v>3.4008227928739802E-2</v>
      </c>
      <c r="E172">
        <v>5120</v>
      </c>
      <c r="F172">
        <v>5120</v>
      </c>
      <c r="G172">
        <v>1</v>
      </c>
      <c r="H172">
        <v>2.928782770287</v>
      </c>
      <c r="I172">
        <v>-0.41043000735955498</v>
      </c>
      <c r="J172">
        <v>-1.0270758676863501</v>
      </c>
      <c r="K172" t="b">
        <v>1</v>
      </c>
      <c r="L172">
        <v>0.72399999999999998</v>
      </c>
      <c r="M172" t="s">
        <v>92</v>
      </c>
      <c r="N172">
        <v>2.3534908970935398E-2</v>
      </c>
      <c r="O172">
        <v>1.8080000000000001</v>
      </c>
      <c r="P172">
        <v>-0.1401</v>
      </c>
      <c r="Q172" t="s">
        <v>823</v>
      </c>
      <c r="R172">
        <v>0</v>
      </c>
      <c r="S172">
        <v>64.2</v>
      </c>
      <c r="T172">
        <v>5120</v>
      </c>
      <c r="U172">
        <v>219</v>
      </c>
      <c r="V172">
        <v>5120</v>
      </c>
      <c r="W172">
        <v>1</v>
      </c>
      <c r="X172">
        <v>0.130335061269583</v>
      </c>
      <c r="Y172">
        <v>0.72399999999999998</v>
      </c>
      <c r="Z172">
        <v>88.6</v>
      </c>
      <c r="AA172" t="s">
        <v>94</v>
      </c>
      <c r="AB172">
        <v>0.85107421875</v>
      </c>
      <c r="AD172">
        <v>73</v>
      </c>
      <c r="AE172">
        <v>0.72412109375</v>
      </c>
      <c r="AF172">
        <v>5.743408203125E-2</v>
      </c>
      <c r="AG172">
        <f t="shared" si="4"/>
        <v>0.66668701171875</v>
      </c>
      <c r="AH172">
        <f t="shared" si="5"/>
        <v>12.607863974495217</v>
      </c>
    </row>
    <row r="173" spans="1:34" x14ac:dyDescent="0.3">
      <c r="A173">
        <v>171</v>
      </c>
      <c r="B173">
        <v>344</v>
      </c>
      <c r="C173" t="s">
        <v>91</v>
      </c>
      <c r="D173">
        <v>2.8356328026606401E-2</v>
      </c>
      <c r="E173">
        <v>5120</v>
      </c>
      <c r="F173">
        <v>5120</v>
      </c>
      <c r="G173">
        <v>1</v>
      </c>
      <c r="H173">
        <v>3.95766147026074</v>
      </c>
      <c r="I173">
        <v>-1.5546575453245901</v>
      </c>
      <c r="J173">
        <v>-1.0463636774081599</v>
      </c>
      <c r="K173" t="b">
        <v>1</v>
      </c>
      <c r="L173">
        <v>0.40479999999999999</v>
      </c>
      <c r="M173" t="s">
        <v>92</v>
      </c>
      <c r="N173">
        <v>-1.24489757648566</v>
      </c>
      <c r="O173">
        <v>1.73</v>
      </c>
      <c r="P173">
        <v>-0.39279999999999998</v>
      </c>
      <c r="Q173" t="s">
        <v>824</v>
      </c>
      <c r="R173">
        <v>0</v>
      </c>
      <c r="S173">
        <v>53.78</v>
      </c>
      <c r="T173">
        <v>5120</v>
      </c>
      <c r="U173">
        <v>80</v>
      </c>
      <c r="V173">
        <v>5120</v>
      </c>
      <c r="W173">
        <v>1</v>
      </c>
      <c r="X173">
        <v>0.33067660509674901</v>
      </c>
      <c r="Y173">
        <v>0.40479999999999999</v>
      </c>
      <c r="Z173">
        <v>132.9</v>
      </c>
      <c r="AA173" t="s">
        <v>94</v>
      </c>
      <c r="AB173">
        <v>0.63623046875</v>
      </c>
      <c r="AD173">
        <v>47</v>
      </c>
      <c r="AE173">
        <v>0.40478515625</v>
      </c>
      <c r="AF173">
        <v>6.890869140625E-2</v>
      </c>
      <c r="AG173">
        <f t="shared" si="4"/>
        <v>0.33587646484375</v>
      </c>
      <c r="AH173">
        <f t="shared" si="5"/>
        <v>5.8742249778565103</v>
      </c>
    </row>
    <row r="174" spans="1:34" x14ac:dyDescent="0.3">
      <c r="A174">
        <v>172</v>
      </c>
      <c r="B174">
        <v>345</v>
      </c>
      <c r="C174" t="s">
        <v>91</v>
      </c>
      <c r="D174">
        <v>3.94665689541824E-2</v>
      </c>
      <c r="E174">
        <v>5120</v>
      </c>
      <c r="F174">
        <v>5120</v>
      </c>
      <c r="G174">
        <v>1</v>
      </c>
      <c r="H174">
        <v>5.0441116749823696</v>
      </c>
      <c r="I174">
        <v>-3.1624215774791802</v>
      </c>
      <c r="J174">
        <v>-1.05600758226907</v>
      </c>
      <c r="K174" t="b">
        <v>1</v>
      </c>
      <c r="L174">
        <v>0.2361</v>
      </c>
      <c r="M174" t="s">
        <v>92</v>
      </c>
      <c r="N174">
        <v>-2.8570351853383098</v>
      </c>
      <c r="O174">
        <v>1.766</v>
      </c>
      <c r="P174">
        <v>-0.627</v>
      </c>
      <c r="Q174" t="s">
        <v>825</v>
      </c>
      <c r="R174">
        <v>0</v>
      </c>
      <c r="S174">
        <v>58.34</v>
      </c>
      <c r="T174">
        <v>5120</v>
      </c>
      <c r="U174">
        <v>61</v>
      </c>
      <c r="V174">
        <v>5120</v>
      </c>
      <c r="W174">
        <v>1</v>
      </c>
      <c r="X174">
        <v>0.51779544096494001</v>
      </c>
      <c r="Y174">
        <v>0.2361</v>
      </c>
      <c r="Z174">
        <v>247.1</v>
      </c>
      <c r="AA174" t="s">
        <v>94</v>
      </c>
      <c r="AB174">
        <v>0.48583984375</v>
      </c>
      <c r="AD174">
        <v>41</v>
      </c>
      <c r="AE174">
        <v>0.236083984375</v>
      </c>
      <c r="AF174">
        <v>7.147216796875E-2</v>
      </c>
      <c r="AG174">
        <f t="shared" si="4"/>
        <v>0.16461181640625</v>
      </c>
      <c r="AH174">
        <f t="shared" si="5"/>
        <v>3.3031596925704525</v>
      </c>
    </row>
    <row r="175" spans="1:34" x14ac:dyDescent="0.3">
      <c r="A175">
        <v>173</v>
      </c>
      <c r="B175">
        <v>348</v>
      </c>
      <c r="C175" t="s">
        <v>91</v>
      </c>
      <c r="D175">
        <v>2.59244949769462E-2</v>
      </c>
      <c r="E175">
        <v>5120</v>
      </c>
      <c r="F175">
        <v>13824</v>
      </c>
      <c r="G175">
        <v>2.7</v>
      </c>
      <c r="H175">
        <v>3.3611304415633301</v>
      </c>
      <c r="I175">
        <v>0.47019720288471401</v>
      </c>
      <c r="J175">
        <v>-1.06886612208361</v>
      </c>
      <c r="K175" t="b">
        <v>1</v>
      </c>
      <c r="L175">
        <v>1.38</v>
      </c>
      <c r="M175" t="s">
        <v>92</v>
      </c>
      <c r="N175">
        <v>0.79155623567066502</v>
      </c>
      <c r="O175">
        <v>2.242</v>
      </c>
      <c r="P175">
        <v>0.1399</v>
      </c>
      <c r="Q175" t="s">
        <v>826</v>
      </c>
      <c r="R175">
        <v>0</v>
      </c>
      <c r="S175">
        <v>174.4</v>
      </c>
      <c r="T175">
        <v>5120</v>
      </c>
      <c r="U175">
        <v>182</v>
      </c>
      <c r="V175">
        <v>5120</v>
      </c>
      <c r="W175">
        <v>1</v>
      </c>
      <c r="X175">
        <v>0.17501863263565401</v>
      </c>
      <c r="Y175">
        <v>1.38</v>
      </c>
      <c r="Z175">
        <v>126.4</v>
      </c>
      <c r="AA175" t="s">
        <v>94</v>
      </c>
      <c r="AB175">
        <v>1.1748046875</v>
      </c>
      <c r="AD175">
        <v>0</v>
      </c>
      <c r="AE175">
        <v>1.3798828125</v>
      </c>
      <c r="AF175">
        <v>0.1258544921875</v>
      </c>
      <c r="AG175">
        <f t="shared" si="4"/>
        <v>1.2540283203125</v>
      </c>
      <c r="AH175">
        <f t="shared" si="5"/>
        <v>10.964112512124151</v>
      </c>
    </row>
    <row r="176" spans="1:34" x14ac:dyDescent="0.3">
      <c r="A176">
        <v>174</v>
      </c>
      <c r="B176">
        <v>349</v>
      </c>
      <c r="C176" t="s">
        <v>91</v>
      </c>
      <c r="D176">
        <v>1.4402002140916E-2</v>
      </c>
      <c r="E176">
        <v>5120</v>
      </c>
      <c r="F176">
        <v>13824</v>
      </c>
      <c r="G176">
        <v>2.7</v>
      </c>
      <c r="H176">
        <v>4.7314148178418103</v>
      </c>
      <c r="I176">
        <v>-1.2105768381587401</v>
      </c>
      <c r="J176">
        <v>-1.0873502730670099</v>
      </c>
      <c r="K176" t="b">
        <v>1</v>
      </c>
      <c r="L176">
        <v>0.55469999999999997</v>
      </c>
      <c r="M176" t="s">
        <v>92</v>
      </c>
      <c r="N176">
        <v>-1.07297572773391</v>
      </c>
      <c r="O176">
        <v>2.2090000000000001</v>
      </c>
      <c r="P176">
        <v>-0.25590000000000002</v>
      </c>
      <c r="Q176" t="s">
        <v>827</v>
      </c>
      <c r="R176">
        <v>0</v>
      </c>
      <c r="S176">
        <v>161.6</v>
      </c>
      <c r="T176">
        <v>5120</v>
      </c>
      <c r="U176">
        <v>283</v>
      </c>
      <c r="V176">
        <v>5120</v>
      </c>
      <c r="W176">
        <v>1</v>
      </c>
      <c r="X176">
        <v>0.221809587448631</v>
      </c>
      <c r="Y176">
        <v>0.55469999999999997</v>
      </c>
      <c r="Z176">
        <v>291.5</v>
      </c>
      <c r="AA176" t="s">
        <v>94</v>
      </c>
      <c r="AB176">
        <v>0.74462890625</v>
      </c>
      <c r="AD176">
        <v>0</v>
      </c>
      <c r="AE176">
        <v>0.5546875</v>
      </c>
      <c r="AF176">
        <v>8.172607421875E-2</v>
      </c>
      <c r="AG176">
        <f t="shared" si="4"/>
        <v>0.47296142578125</v>
      </c>
      <c r="AH176">
        <f t="shared" si="5"/>
        <v>6.787154592979836</v>
      </c>
    </row>
    <row r="177" spans="1:34" x14ac:dyDescent="0.3">
      <c r="A177">
        <v>175</v>
      </c>
      <c r="B177">
        <v>350</v>
      </c>
      <c r="C177" t="s">
        <v>91</v>
      </c>
      <c r="D177">
        <v>2.73841889820544E-2</v>
      </c>
      <c r="E177">
        <v>5120</v>
      </c>
      <c r="F177">
        <v>13824</v>
      </c>
      <c r="G177">
        <v>2.7</v>
      </c>
      <c r="H177">
        <v>3.8258630395701299</v>
      </c>
      <c r="I177">
        <v>0.17104764871125</v>
      </c>
      <c r="J177">
        <v>-1.0704734395604201</v>
      </c>
      <c r="K177" t="b">
        <v>1</v>
      </c>
      <c r="L177">
        <v>1.1080000000000001</v>
      </c>
      <c r="M177" t="s">
        <v>92</v>
      </c>
      <c r="N177">
        <v>0.47167641997708798</v>
      </c>
      <c r="O177">
        <v>2.2170000000000001</v>
      </c>
      <c r="P177">
        <v>4.4699999999999997E-2</v>
      </c>
      <c r="Q177" t="s">
        <v>828</v>
      </c>
      <c r="R177">
        <v>0</v>
      </c>
      <c r="S177">
        <v>164.8</v>
      </c>
      <c r="T177">
        <v>5120</v>
      </c>
      <c r="U177">
        <v>65</v>
      </c>
      <c r="V177">
        <v>5120</v>
      </c>
      <c r="W177">
        <v>1</v>
      </c>
      <c r="X177">
        <v>0.35050517209853499</v>
      </c>
      <c r="Y177">
        <v>1.1080000000000001</v>
      </c>
      <c r="Z177">
        <v>148.6</v>
      </c>
      <c r="AA177" t="s">
        <v>94</v>
      </c>
      <c r="AB177">
        <v>1.052734375</v>
      </c>
      <c r="AD177">
        <v>0</v>
      </c>
      <c r="AE177">
        <v>1.1083984375</v>
      </c>
      <c r="AF177">
        <v>0.1844482421875</v>
      </c>
      <c r="AG177">
        <f t="shared" si="4"/>
        <v>0.9239501953125</v>
      </c>
      <c r="AH177">
        <f t="shared" si="5"/>
        <v>6.0092653871608208</v>
      </c>
    </row>
    <row r="178" spans="1:34" x14ac:dyDescent="0.3">
      <c r="A178">
        <v>176</v>
      </c>
      <c r="B178">
        <v>356</v>
      </c>
      <c r="C178" t="s">
        <v>91</v>
      </c>
      <c r="D178">
        <v>3.7959145783973497E-2</v>
      </c>
      <c r="E178">
        <v>5120</v>
      </c>
      <c r="F178">
        <v>5120</v>
      </c>
      <c r="G178">
        <v>1</v>
      </c>
      <c r="H178">
        <v>2.7223698077288701</v>
      </c>
      <c r="I178">
        <v>-8.2498572359459399E-2</v>
      </c>
      <c r="J178">
        <v>-1.02064659777908</v>
      </c>
      <c r="K178" t="b">
        <v>1</v>
      </c>
      <c r="L178">
        <v>0.93259999999999998</v>
      </c>
      <c r="M178" t="s">
        <v>92</v>
      </c>
      <c r="N178">
        <v>0.331048864417327</v>
      </c>
      <c r="O178">
        <v>1.8220000000000001</v>
      </c>
      <c r="P178">
        <v>-3.0300000000000001E-2</v>
      </c>
      <c r="Q178" t="s">
        <v>829</v>
      </c>
      <c r="R178">
        <v>0</v>
      </c>
      <c r="S178">
        <v>66.44</v>
      </c>
      <c r="T178">
        <v>5120</v>
      </c>
      <c r="U178">
        <v>284</v>
      </c>
      <c r="V178">
        <v>5120</v>
      </c>
      <c r="W178">
        <v>1</v>
      </c>
      <c r="X178">
        <v>0.102203844821974</v>
      </c>
      <c r="Y178">
        <v>0.93259999999999998</v>
      </c>
      <c r="Z178">
        <v>71.25</v>
      </c>
      <c r="AA178" t="s">
        <v>94</v>
      </c>
      <c r="AB178">
        <v>0.9658203125</v>
      </c>
      <c r="AD178">
        <v>74</v>
      </c>
      <c r="AE178">
        <v>0.9326171875</v>
      </c>
      <c r="AF178">
        <v>5.0384521484375E-2</v>
      </c>
      <c r="AG178">
        <f t="shared" si="4"/>
        <v>0.882232666015625</v>
      </c>
      <c r="AH178">
        <f t="shared" si="5"/>
        <v>18.50999394306481</v>
      </c>
    </row>
    <row r="179" spans="1:34" x14ac:dyDescent="0.3">
      <c r="A179">
        <v>177</v>
      </c>
      <c r="B179">
        <v>357</v>
      </c>
      <c r="C179" t="s">
        <v>91</v>
      </c>
      <c r="D179">
        <v>2.6299745023932002E-2</v>
      </c>
      <c r="E179">
        <v>5120</v>
      </c>
      <c r="F179">
        <v>5120</v>
      </c>
      <c r="G179">
        <v>1</v>
      </c>
      <c r="H179">
        <v>2.8434074674076601</v>
      </c>
      <c r="I179">
        <v>-0.217628965095777</v>
      </c>
      <c r="J179">
        <v>-1.02466489147113</v>
      </c>
      <c r="K179" t="b">
        <v>1</v>
      </c>
      <c r="L179">
        <v>0.83840000000000003</v>
      </c>
      <c r="M179" t="s">
        <v>92</v>
      </c>
      <c r="N179">
        <v>0.200100513018832</v>
      </c>
      <c r="O179">
        <v>1.8160000000000001</v>
      </c>
      <c r="P179">
        <v>-7.6539999999999997E-2</v>
      </c>
      <c r="Q179" t="s">
        <v>830</v>
      </c>
      <c r="R179">
        <v>0</v>
      </c>
      <c r="S179">
        <v>65.56</v>
      </c>
      <c r="T179">
        <v>5120</v>
      </c>
      <c r="U179">
        <v>261</v>
      </c>
      <c r="V179">
        <v>5120</v>
      </c>
      <c r="W179">
        <v>1</v>
      </c>
      <c r="X179">
        <v>0.114104057686123</v>
      </c>
      <c r="Y179">
        <v>0.83840000000000003</v>
      </c>
      <c r="Z179">
        <v>78.2</v>
      </c>
      <c r="AA179" t="s">
        <v>94</v>
      </c>
      <c r="AB179">
        <v>0.91552734375</v>
      </c>
      <c r="AD179">
        <v>77</v>
      </c>
      <c r="AE179">
        <v>0.83837890625</v>
      </c>
      <c r="AF179">
        <v>5.206298828125E-2</v>
      </c>
      <c r="AG179">
        <f t="shared" si="4"/>
        <v>0.78631591796875</v>
      </c>
      <c r="AH179">
        <f t="shared" si="5"/>
        <v>16.103165298944901</v>
      </c>
    </row>
    <row r="180" spans="1:34" x14ac:dyDescent="0.3">
      <c r="A180">
        <v>178</v>
      </c>
      <c r="B180">
        <v>358</v>
      </c>
      <c r="C180" t="s">
        <v>91</v>
      </c>
      <c r="D180">
        <v>2.29393323737761E-2</v>
      </c>
      <c r="E180">
        <v>5120</v>
      </c>
      <c r="F180">
        <v>5120</v>
      </c>
      <c r="G180">
        <v>1</v>
      </c>
      <c r="H180">
        <v>3.6781273706105</v>
      </c>
      <c r="I180">
        <v>-1.15210874426105</v>
      </c>
      <c r="J180">
        <v>-1.0439527011929399</v>
      </c>
      <c r="K180" t="b">
        <v>1</v>
      </c>
      <c r="L180">
        <v>0.48599999999999999</v>
      </c>
      <c r="M180" t="s">
        <v>92</v>
      </c>
      <c r="N180">
        <v>-0.88141973608477997</v>
      </c>
      <c r="O180">
        <v>1.7350000000000001</v>
      </c>
      <c r="P180">
        <v>-0.31319999999999998</v>
      </c>
      <c r="Q180" t="s">
        <v>831</v>
      </c>
      <c r="R180">
        <v>0</v>
      </c>
      <c r="S180">
        <v>54.38</v>
      </c>
      <c r="T180">
        <v>5120</v>
      </c>
      <c r="U180">
        <v>117</v>
      </c>
      <c r="V180">
        <v>5120</v>
      </c>
      <c r="W180">
        <v>1</v>
      </c>
      <c r="X180">
        <v>0.24759296299896699</v>
      </c>
      <c r="Y180">
        <v>0.48599999999999999</v>
      </c>
      <c r="Z180">
        <v>111.9</v>
      </c>
      <c r="AA180" t="s">
        <v>94</v>
      </c>
      <c r="AB180">
        <v>0.697265625</v>
      </c>
      <c r="AD180">
        <v>47</v>
      </c>
      <c r="AE180">
        <v>0.486083984375</v>
      </c>
      <c r="AF180">
        <v>6.0272216796875E-2</v>
      </c>
      <c r="AG180">
        <f t="shared" si="4"/>
        <v>0.425811767578125</v>
      </c>
      <c r="AH180">
        <f t="shared" si="5"/>
        <v>8.0648101265822785</v>
      </c>
    </row>
    <row r="181" spans="1:34" x14ac:dyDescent="0.3">
      <c r="A181">
        <v>179</v>
      </c>
      <c r="B181">
        <v>359</v>
      </c>
      <c r="C181" t="s">
        <v>91</v>
      </c>
      <c r="D181">
        <v>2.0115873450482599E-2</v>
      </c>
      <c r="E181">
        <v>5120</v>
      </c>
      <c r="F181">
        <v>5120</v>
      </c>
      <c r="G181">
        <v>1</v>
      </c>
      <c r="H181">
        <v>4.1721772789343703</v>
      </c>
      <c r="I181">
        <v>-2.0096937918304398</v>
      </c>
      <c r="J181">
        <v>-1.05359660605384</v>
      </c>
      <c r="K181" t="b">
        <v>1</v>
      </c>
      <c r="L181">
        <v>0.32979999999999998</v>
      </c>
      <c r="M181" t="s">
        <v>92</v>
      </c>
      <c r="N181">
        <v>-1.6404820435471199</v>
      </c>
      <c r="O181">
        <v>1.768</v>
      </c>
      <c r="P181">
        <v>-0.48170000000000002</v>
      </c>
      <c r="Q181" t="s">
        <v>832</v>
      </c>
      <c r="R181">
        <v>0</v>
      </c>
      <c r="S181">
        <v>58.5</v>
      </c>
      <c r="T181">
        <v>5120</v>
      </c>
      <c r="U181">
        <v>123</v>
      </c>
      <c r="V181">
        <v>5120</v>
      </c>
      <c r="W181">
        <v>1</v>
      </c>
      <c r="X181">
        <v>0.28602559281970802</v>
      </c>
      <c r="Y181">
        <v>0.32979999999999998</v>
      </c>
      <c r="Z181">
        <v>177.4</v>
      </c>
      <c r="AA181" t="s">
        <v>94</v>
      </c>
      <c r="AB181">
        <v>0.57421875</v>
      </c>
      <c r="AD181">
        <v>42</v>
      </c>
      <c r="AE181">
        <v>0.329833984375</v>
      </c>
      <c r="AF181">
        <v>5.7373046875E-2</v>
      </c>
      <c r="AG181">
        <f t="shared" si="4"/>
        <v>0.2724609375</v>
      </c>
      <c r="AH181">
        <f t="shared" si="5"/>
        <v>5.7489361702127662</v>
      </c>
    </row>
    <row r="182" spans="1:34" x14ac:dyDescent="0.3">
      <c r="A182">
        <v>180</v>
      </c>
      <c r="B182">
        <v>362</v>
      </c>
      <c r="C182" t="s">
        <v>91</v>
      </c>
      <c r="D182">
        <v>2.3048772421379302E-2</v>
      </c>
      <c r="E182">
        <v>5120</v>
      </c>
      <c r="F182">
        <v>13824</v>
      </c>
      <c r="G182">
        <v>2.7</v>
      </c>
      <c r="H182">
        <v>3.5784705846765799</v>
      </c>
      <c r="I182">
        <v>0.48269164991059899</v>
      </c>
      <c r="J182">
        <v>-1.06886612208361</v>
      </c>
      <c r="K182" t="b">
        <v>1</v>
      </c>
      <c r="L182">
        <v>1.3640000000000001</v>
      </c>
      <c r="M182" t="s">
        <v>92</v>
      </c>
      <c r="N182">
        <v>0.80046012503742103</v>
      </c>
      <c r="O182">
        <v>2.242</v>
      </c>
      <c r="P182">
        <v>0.13489999999999999</v>
      </c>
      <c r="Q182" t="s">
        <v>833</v>
      </c>
      <c r="R182">
        <v>0</v>
      </c>
      <c r="S182">
        <v>174.5</v>
      </c>
      <c r="T182">
        <v>5120</v>
      </c>
      <c r="U182">
        <v>74</v>
      </c>
      <c r="V182">
        <v>5120</v>
      </c>
      <c r="W182">
        <v>1</v>
      </c>
      <c r="X182">
        <v>0.29974111703904799</v>
      </c>
      <c r="Y182">
        <v>1.3640000000000001</v>
      </c>
      <c r="Z182">
        <v>127.94</v>
      </c>
      <c r="AA182" t="s">
        <v>94</v>
      </c>
      <c r="AB182">
        <v>1.16796875</v>
      </c>
      <c r="AD182">
        <v>0</v>
      </c>
      <c r="AE182">
        <v>1.3642578125</v>
      </c>
      <c r="AF182">
        <v>0.18798828125</v>
      </c>
      <c r="AG182">
        <f t="shared" si="4"/>
        <v>1.17626953125</v>
      </c>
      <c r="AH182">
        <f t="shared" si="5"/>
        <v>7.2571428571428571</v>
      </c>
    </row>
    <row r="183" spans="1:34" x14ac:dyDescent="0.3">
      <c r="A183">
        <v>181</v>
      </c>
      <c r="B183">
        <v>363</v>
      </c>
      <c r="C183" t="s">
        <v>91</v>
      </c>
      <c r="D183">
        <v>1.5701909490434301E-2</v>
      </c>
      <c r="E183">
        <v>5120</v>
      </c>
      <c r="F183">
        <v>13824</v>
      </c>
      <c r="G183">
        <v>2.7</v>
      </c>
      <c r="H183">
        <v>4.7724286715943203</v>
      </c>
      <c r="I183">
        <v>-1.2467037789565201</v>
      </c>
      <c r="J183">
        <v>-1.0873502730670099</v>
      </c>
      <c r="K183" t="b">
        <v>1</v>
      </c>
      <c r="L183">
        <v>0.54800000000000004</v>
      </c>
      <c r="M183" t="s">
        <v>92</v>
      </c>
      <c r="N183">
        <v>-1.0988932889682399</v>
      </c>
      <c r="O183">
        <v>2.2130000000000001</v>
      </c>
      <c r="P183">
        <v>-0.26119999999999999</v>
      </c>
      <c r="Q183" t="s">
        <v>834</v>
      </c>
      <c r="R183">
        <v>0</v>
      </c>
      <c r="S183">
        <v>163.1</v>
      </c>
      <c r="T183">
        <v>5120</v>
      </c>
      <c r="U183">
        <v>307</v>
      </c>
      <c r="V183">
        <v>5120</v>
      </c>
      <c r="W183">
        <v>1</v>
      </c>
      <c r="X183">
        <v>0.21530387647607499</v>
      </c>
      <c r="Y183">
        <v>0.54800000000000004</v>
      </c>
      <c r="Z183">
        <v>297.8</v>
      </c>
      <c r="AA183" t="s">
        <v>94</v>
      </c>
      <c r="AB183">
        <v>0.740234375</v>
      </c>
      <c r="AD183">
        <v>0</v>
      </c>
      <c r="AE183">
        <v>0.5478515625</v>
      </c>
      <c r="AF183">
        <v>8.02001953125E-2</v>
      </c>
      <c r="AG183">
        <f t="shared" si="4"/>
        <v>0.4676513671875</v>
      </c>
      <c r="AH183">
        <f t="shared" si="5"/>
        <v>6.8310502283105023</v>
      </c>
    </row>
    <row r="184" spans="1:34" x14ac:dyDescent="0.3">
      <c r="A184">
        <v>182</v>
      </c>
      <c r="B184">
        <v>364</v>
      </c>
      <c r="C184" t="s">
        <v>91</v>
      </c>
      <c r="D184">
        <v>2.4003955067936799E-2</v>
      </c>
      <c r="E184">
        <v>5120</v>
      </c>
      <c r="F184">
        <v>13824</v>
      </c>
      <c r="G184">
        <v>2.7</v>
      </c>
      <c r="H184">
        <v>3.69155378044085</v>
      </c>
      <c r="I184">
        <v>0.215062749232836</v>
      </c>
      <c r="J184">
        <v>-1.0704734395604201</v>
      </c>
      <c r="K184" t="b">
        <v>1</v>
      </c>
      <c r="L184">
        <v>1.1439999999999999</v>
      </c>
      <c r="M184" t="s">
        <v>92</v>
      </c>
      <c r="N184">
        <v>0.56385358394017804</v>
      </c>
      <c r="O184">
        <v>2.2189999999999999</v>
      </c>
      <c r="P184">
        <v>5.8259999999999999E-2</v>
      </c>
      <c r="Q184" t="s">
        <v>835</v>
      </c>
      <c r="R184">
        <v>0</v>
      </c>
      <c r="S184">
        <v>165.5</v>
      </c>
      <c r="T184">
        <v>5120</v>
      </c>
      <c r="U184">
        <v>74</v>
      </c>
      <c r="V184">
        <v>5120</v>
      </c>
      <c r="W184">
        <v>1</v>
      </c>
      <c r="X184">
        <v>0.31288677152824901</v>
      </c>
      <c r="Y184">
        <v>1.1439999999999999</v>
      </c>
      <c r="Z184">
        <v>144.80000000000001</v>
      </c>
      <c r="AA184" t="s">
        <v>94</v>
      </c>
      <c r="AB184">
        <v>1.0693359375</v>
      </c>
      <c r="AD184">
        <v>0</v>
      </c>
      <c r="AE184">
        <v>1.1435546875</v>
      </c>
      <c r="AF184">
        <v>0.1732177734375</v>
      </c>
      <c r="AG184">
        <f t="shared" si="4"/>
        <v>0.9703369140625</v>
      </c>
      <c r="AH184">
        <f t="shared" si="5"/>
        <v>6.6018322762508808</v>
      </c>
    </row>
    <row r="185" spans="1:34" x14ac:dyDescent="0.3">
      <c r="A185">
        <v>183</v>
      </c>
      <c r="B185">
        <v>370</v>
      </c>
      <c r="C185" t="s">
        <v>91</v>
      </c>
      <c r="D185">
        <v>3.5410061564478998E-2</v>
      </c>
      <c r="E185">
        <v>5120</v>
      </c>
      <c r="F185">
        <v>5120</v>
      </c>
      <c r="G185">
        <v>1</v>
      </c>
      <c r="H185">
        <v>2.7200636157444702</v>
      </c>
      <c r="I185">
        <v>-0.27775063654422</v>
      </c>
      <c r="J185">
        <v>-1.02305757399431</v>
      </c>
      <c r="K185" t="b">
        <v>1</v>
      </c>
      <c r="L185">
        <v>0.79049999999999998</v>
      </c>
      <c r="M185" t="s">
        <v>92</v>
      </c>
      <c r="N185">
        <v>0.23067120740008801</v>
      </c>
      <c r="O185">
        <v>1.8069999999999999</v>
      </c>
      <c r="P185">
        <v>-0.1021</v>
      </c>
      <c r="Q185" t="s">
        <v>836</v>
      </c>
      <c r="R185">
        <v>0</v>
      </c>
      <c r="S185">
        <v>64</v>
      </c>
      <c r="T185">
        <v>5120</v>
      </c>
      <c r="U185">
        <v>300</v>
      </c>
      <c r="V185">
        <v>5120</v>
      </c>
      <c r="W185">
        <v>1</v>
      </c>
      <c r="X185">
        <v>9.9307919157335597E-2</v>
      </c>
      <c r="Y185">
        <v>0.79049999999999998</v>
      </c>
      <c r="Z185">
        <v>80.94</v>
      </c>
      <c r="AA185" t="s">
        <v>94</v>
      </c>
      <c r="AB185">
        <v>0.88916015625</v>
      </c>
      <c r="AD185">
        <v>70</v>
      </c>
      <c r="AE185">
        <v>0.79052734375</v>
      </c>
      <c r="AF185">
        <v>4.6356201171875E-2</v>
      </c>
      <c r="AG185">
        <f t="shared" si="4"/>
        <v>0.744171142578125</v>
      </c>
      <c r="AH185">
        <f t="shared" si="5"/>
        <v>17.053324555628702</v>
      </c>
    </row>
    <row r="186" spans="1:34" x14ac:dyDescent="0.3">
      <c r="A186">
        <v>184</v>
      </c>
      <c r="B186">
        <v>371</v>
      </c>
      <c r="C186" t="s">
        <v>91</v>
      </c>
      <c r="D186">
        <v>3.2516760428102899E-2</v>
      </c>
      <c r="E186">
        <v>5120</v>
      </c>
      <c r="F186">
        <v>5120</v>
      </c>
      <c r="G186">
        <v>1</v>
      </c>
      <c r="H186">
        <v>2.9202637951084198</v>
      </c>
      <c r="I186">
        <v>-0.46342076826671702</v>
      </c>
      <c r="J186">
        <v>-1.02787952642476</v>
      </c>
      <c r="K186" t="b">
        <v>1</v>
      </c>
      <c r="L186">
        <v>0.69399999999999995</v>
      </c>
      <c r="M186" t="s">
        <v>92</v>
      </c>
      <c r="N186">
        <v>1.44860521580255E-2</v>
      </c>
      <c r="O186">
        <v>1.8049999999999999</v>
      </c>
      <c r="P186">
        <v>-0.15870000000000001</v>
      </c>
      <c r="Q186" t="s">
        <v>837</v>
      </c>
      <c r="R186">
        <v>0</v>
      </c>
      <c r="S186">
        <v>63.72</v>
      </c>
      <c r="T186">
        <v>5120</v>
      </c>
      <c r="U186">
        <v>211</v>
      </c>
      <c r="V186">
        <v>5120</v>
      </c>
      <c r="W186">
        <v>1</v>
      </c>
      <c r="X186">
        <v>0.13219641144193001</v>
      </c>
      <c r="Y186">
        <v>0.69399999999999995</v>
      </c>
      <c r="Z186">
        <v>91.8</v>
      </c>
      <c r="AA186" t="s">
        <v>94</v>
      </c>
      <c r="AB186">
        <v>0.8330078125</v>
      </c>
      <c r="AD186">
        <v>71</v>
      </c>
      <c r="AE186">
        <v>0.69384765625</v>
      </c>
      <c r="AF186">
        <v>5.72509765625E-2</v>
      </c>
      <c r="AG186">
        <f t="shared" si="4"/>
        <v>0.6365966796875</v>
      </c>
      <c r="AH186">
        <f t="shared" si="5"/>
        <v>12.119402985074627</v>
      </c>
    </row>
    <row r="187" spans="1:34" x14ac:dyDescent="0.3">
      <c r="A187">
        <v>185</v>
      </c>
      <c r="B187">
        <v>372</v>
      </c>
      <c r="C187" t="s">
        <v>91</v>
      </c>
      <c r="D187">
        <v>2.73226266598934E-2</v>
      </c>
      <c r="E187">
        <v>5120</v>
      </c>
      <c r="F187">
        <v>5120</v>
      </c>
      <c r="G187">
        <v>1</v>
      </c>
      <c r="H187">
        <v>3.6189835940206301</v>
      </c>
      <c r="I187">
        <v>-1.17776004170642</v>
      </c>
      <c r="J187">
        <v>-1.04556001866975</v>
      </c>
      <c r="K187" t="b">
        <v>1</v>
      </c>
      <c r="L187">
        <v>0.47270000000000001</v>
      </c>
      <c r="M187" t="s">
        <v>92</v>
      </c>
      <c r="N187">
        <v>-0.86858454630006798</v>
      </c>
      <c r="O187">
        <v>1.7490000000000001</v>
      </c>
      <c r="P187">
        <v>-0.32540000000000002</v>
      </c>
      <c r="Q187" t="s">
        <v>838</v>
      </c>
      <c r="R187">
        <v>0</v>
      </c>
      <c r="S187">
        <v>56.16</v>
      </c>
      <c r="T187">
        <v>5120</v>
      </c>
      <c r="U187">
        <v>146</v>
      </c>
      <c r="V187">
        <v>5120</v>
      </c>
      <c r="W187">
        <v>1</v>
      </c>
      <c r="X187">
        <v>0.21674862445644699</v>
      </c>
      <c r="Y187">
        <v>0.47270000000000001</v>
      </c>
      <c r="Z187">
        <v>118.8</v>
      </c>
      <c r="AA187" t="s">
        <v>94</v>
      </c>
      <c r="AB187">
        <v>0.6875</v>
      </c>
      <c r="AD187">
        <v>43</v>
      </c>
      <c r="AE187">
        <v>0.47265625</v>
      </c>
      <c r="AF187">
        <v>5.6304931640625E-2</v>
      </c>
      <c r="AG187">
        <f t="shared" si="4"/>
        <v>0.416351318359375</v>
      </c>
      <c r="AH187">
        <f t="shared" si="5"/>
        <v>8.3945799457994585</v>
      </c>
    </row>
    <row r="188" spans="1:34" x14ac:dyDescent="0.3">
      <c r="A188">
        <v>186</v>
      </c>
      <c r="B188">
        <v>373</v>
      </c>
      <c r="C188" t="s">
        <v>91</v>
      </c>
      <c r="D188">
        <v>3.5674432265581202E-2</v>
      </c>
      <c r="E188">
        <v>5120</v>
      </c>
      <c r="F188">
        <v>5120</v>
      </c>
      <c r="G188">
        <v>1</v>
      </c>
      <c r="H188">
        <v>5.3031528874463101</v>
      </c>
      <c r="I188">
        <v>-3.4180477594868699</v>
      </c>
      <c r="J188">
        <v>-1.0568112410074799</v>
      </c>
      <c r="K188" t="b">
        <v>1</v>
      </c>
      <c r="L188">
        <v>0.22670000000000001</v>
      </c>
      <c r="M188" t="s">
        <v>92</v>
      </c>
      <c r="N188">
        <v>-3.1232906315213902</v>
      </c>
      <c r="O188">
        <v>1.776</v>
      </c>
      <c r="P188">
        <v>-0.64449999999999996</v>
      </c>
      <c r="Q188" t="s">
        <v>839</v>
      </c>
      <c r="R188">
        <v>0</v>
      </c>
      <c r="S188">
        <v>59.72</v>
      </c>
      <c r="T188">
        <v>5120</v>
      </c>
      <c r="U188">
        <v>73</v>
      </c>
      <c r="V188">
        <v>5120</v>
      </c>
      <c r="W188">
        <v>1</v>
      </c>
      <c r="X188">
        <v>0.50364595050705696</v>
      </c>
      <c r="Y188">
        <v>0.22670000000000001</v>
      </c>
      <c r="Z188">
        <v>263.5</v>
      </c>
      <c r="AA188" t="s">
        <v>94</v>
      </c>
      <c r="AB188">
        <v>0.47607421875</v>
      </c>
      <c r="AD188">
        <v>39</v>
      </c>
      <c r="AE188">
        <v>0.2266845703125</v>
      </c>
      <c r="AF188">
        <v>6.890869140625E-2</v>
      </c>
      <c r="AG188">
        <f t="shared" si="4"/>
        <v>0.15777587890625</v>
      </c>
      <c r="AH188">
        <f t="shared" si="5"/>
        <v>3.2896368467670505</v>
      </c>
    </row>
    <row r="189" spans="1:34" x14ac:dyDescent="0.3">
      <c r="A189">
        <v>187</v>
      </c>
      <c r="B189">
        <v>376</v>
      </c>
      <c r="C189" t="s">
        <v>91</v>
      </c>
      <c r="D189">
        <v>2.4065585787666599E-2</v>
      </c>
      <c r="E189">
        <v>5120</v>
      </c>
      <c r="F189">
        <v>13824</v>
      </c>
      <c r="G189">
        <v>2.7</v>
      </c>
      <c r="H189">
        <v>3.6419871792023</v>
      </c>
      <c r="I189">
        <v>0.46725201725361498</v>
      </c>
      <c r="J189">
        <v>-1.0696697808220099</v>
      </c>
      <c r="K189" t="b">
        <v>1</v>
      </c>
      <c r="L189">
        <v>1.3440000000000001</v>
      </c>
      <c r="M189" t="s">
        <v>92</v>
      </c>
      <c r="N189">
        <v>0.76051420430113403</v>
      </c>
      <c r="O189">
        <v>2.242</v>
      </c>
      <c r="P189">
        <v>0.1283</v>
      </c>
      <c r="Q189" t="s">
        <v>840</v>
      </c>
      <c r="R189">
        <v>0</v>
      </c>
      <c r="S189">
        <v>174.5</v>
      </c>
      <c r="T189">
        <v>5120</v>
      </c>
      <c r="U189">
        <v>68</v>
      </c>
      <c r="V189">
        <v>5120</v>
      </c>
      <c r="W189">
        <v>1</v>
      </c>
      <c r="X189">
        <v>0.32038800592290401</v>
      </c>
      <c r="Y189">
        <v>1.3440000000000001</v>
      </c>
      <c r="Z189">
        <v>129.9</v>
      </c>
      <c r="AA189" t="s">
        <v>94</v>
      </c>
      <c r="AB189">
        <v>1.1591796875</v>
      </c>
      <c r="AD189">
        <v>0</v>
      </c>
      <c r="AE189">
        <v>1.34375</v>
      </c>
      <c r="AF189">
        <v>0.1937255859375</v>
      </c>
      <c r="AG189">
        <f t="shared" si="4"/>
        <v>1.1500244140625</v>
      </c>
      <c r="AH189">
        <f t="shared" si="5"/>
        <v>6.9363579080025204</v>
      </c>
    </row>
    <row r="190" spans="1:34" x14ac:dyDescent="0.3">
      <c r="A190">
        <v>188</v>
      </c>
      <c r="B190">
        <v>377</v>
      </c>
      <c r="C190" t="s">
        <v>91</v>
      </c>
      <c r="D190">
        <v>1.52925132079579E-2</v>
      </c>
      <c r="E190">
        <v>5120</v>
      </c>
      <c r="F190">
        <v>13824</v>
      </c>
      <c r="G190">
        <v>2.7</v>
      </c>
      <c r="H190">
        <v>4.78761195668599</v>
      </c>
      <c r="I190">
        <v>-1.25300781678891</v>
      </c>
      <c r="J190">
        <v>-1.0873502730670099</v>
      </c>
      <c r="K190" t="b">
        <v>1</v>
      </c>
      <c r="L190">
        <v>0.5474</v>
      </c>
      <c r="M190" t="s">
        <v>92</v>
      </c>
      <c r="N190">
        <v>-1.07686794678774</v>
      </c>
      <c r="O190">
        <v>2.2149999999999999</v>
      </c>
      <c r="P190">
        <v>-0.26169999999999999</v>
      </c>
      <c r="Q190" t="s">
        <v>841</v>
      </c>
      <c r="R190">
        <v>0</v>
      </c>
      <c r="S190">
        <v>164.1</v>
      </c>
      <c r="T190">
        <v>5120</v>
      </c>
      <c r="U190">
        <v>295</v>
      </c>
      <c r="V190">
        <v>5120</v>
      </c>
      <c r="W190">
        <v>1</v>
      </c>
      <c r="X190">
        <v>0.220523293934137</v>
      </c>
      <c r="Y190">
        <v>0.5474</v>
      </c>
      <c r="Z190">
        <v>299.8</v>
      </c>
      <c r="AA190" t="s">
        <v>94</v>
      </c>
      <c r="AB190">
        <v>0.73974609375</v>
      </c>
      <c r="AD190">
        <v>0</v>
      </c>
      <c r="AE190">
        <v>0.54736328125</v>
      </c>
      <c r="AF190">
        <v>8.160400390625E-2</v>
      </c>
      <c r="AG190">
        <f t="shared" si="4"/>
        <v>0.46575927734375</v>
      </c>
      <c r="AH190">
        <f t="shared" si="5"/>
        <v>6.707554225878833</v>
      </c>
    </row>
    <row r="191" spans="1:34" x14ac:dyDescent="0.3">
      <c r="A191">
        <v>189</v>
      </c>
      <c r="B191">
        <v>378</v>
      </c>
      <c r="C191" t="s">
        <v>91</v>
      </c>
      <c r="D191">
        <v>2.4263850400158899E-2</v>
      </c>
      <c r="E191">
        <v>5120</v>
      </c>
      <c r="F191">
        <v>13824</v>
      </c>
      <c r="G191">
        <v>2.7</v>
      </c>
      <c r="H191">
        <v>3.7724469132560698</v>
      </c>
      <c r="I191">
        <v>0.192951081134557</v>
      </c>
      <c r="J191">
        <v>-1.0720807570372399</v>
      </c>
      <c r="K191" t="b">
        <v>1</v>
      </c>
      <c r="L191">
        <v>1.125</v>
      </c>
      <c r="M191" t="s">
        <v>92</v>
      </c>
      <c r="N191">
        <v>0.510040671527351</v>
      </c>
      <c r="O191">
        <v>2.2200000000000002</v>
      </c>
      <c r="P191">
        <v>5.1150000000000001E-2</v>
      </c>
      <c r="Q191" t="s">
        <v>842</v>
      </c>
      <c r="R191">
        <v>0</v>
      </c>
      <c r="S191">
        <v>165.9</v>
      </c>
      <c r="T191">
        <v>5120</v>
      </c>
      <c r="U191">
        <v>75</v>
      </c>
      <c r="V191">
        <v>5120</v>
      </c>
      <c r="W191">
        <v>1</v>
      </c>
      <c r="X191">
        <v>0.32013459433646801</v>
      </c>
      <c r="Y191">
        <v>1.125</v>
      </c>
      <c r="Z191">
        <v>147.5</v>
      </c>
      <c r="AA191" t="s">
        <v>94</v>
      </c>
      <c r="AB191">
        <v>1.060546875</v>
      </c>
      <c r="AD191">
        <v>0</v>
      </c>
      <c r="AE191">
        <v>1.125</v>
      </c>
      <c r="AF191">
        <v>0.1722412109375</v>
      </c>
      <c r="AG191">
        <f t="shared" si="4"/>
        <v>0.9527587890625</v>
      </c>
      <c r="AH191">
        <f t="shared" si="5"/>
        <v>6.5315379163713674</v>
      </c>
    </row>
    <row r="192" spans="1:34" x14ac:dyDescent="0.3">
      <c r="A192">
        <v>190</v>
      </c>
      <c r="B192">
        <v>384</v>
      </c>
      <c r="C192" t="s">
        <v>91</v>
      </c>
      <c r="D192">
        <v>3.5000189382509303E-2</v>
      </c>
      <c r="E192">
        <v>5120</v>
      </c>
      <c r="F192">
        <v>5120</v>
      </c>
      <c r="G192">
        <v>1</v>
      </c>
      <c r="H192">
        <v>2.6814702672641402</v>
      </c>
      <c r="I192">
        <v>-0.184449279248455</v>
      </c>
      <c r="J192">
        <v>-1.02305757399431</v>
      </c>
      <c r="K192" t="b">
        <v>1</v>
      </c>
      <c r="L192">
        <v>0.85350000000000004</v>
      </c>
      <c r="M192" t="s">
        <v>92</v>
      </c>
      <c r="N192">
        <v>0.30613799918787399</v>
      </c>
      <c r="O192">
        <v>1.8160000000000001</v>
      </c>
      <c r="P192">
        <v>-6.88E-2</v>
      </c>
      <c r="Q192" t="s">
        <v>843</v>
      </c>
      <c r="R192">
        <v>0</v>
      </c>
      <c r="S192">
        <v>65.56</v>
      </c>
      <c r="T192">
        <v>5120</v>
      </c>
      <c r="U192">
        <v>340</v>
      </c>
      <c r="V192">
        <v>5120</v>
      </c>
      <c r="W192">
        <v>1</v>
      </c>
      <c r="X192">
        <v>9.1190528721517394E-2</v>
      </c>
      <c r="Y192">
        <v>0.85350000000000004</v>
      </c>
      <c r="Z192">
        <v>76.8</v>
      </c>
      <c r="AA192" t="s">
        <v>94</v>
      </c>
      <c r="AB192">
        <v>0.923828125</v>
      </c>
      <c r="AD192">
        <v>66</v>
      </c>
      <c r="AE192">
        <v>0.853515625</v>
      </c>
      <c r="AF192">
        <v>4.3426513671875E-2</v>
      </c>
      <c r="AG192">
        <f t="shared" si="4"/>
        <v>0.810089111328125</v>
      </c>
      <c r="AH192">
        <f t="shared" si="5"/>
        <v>19.654251581166548</v>
      </c>
    </row>
    <row r="193" spans="1:34" x14ac:dyDescent="0.3">
      <c r="A193">
        <v>191</v>
      </c>
      <c r="B193">
        <v>385</v>
      </c>
      <c r="C193" t="s">
        <v>91</v>
      </c>
      <c r="D193">
        <v>2.52771797188414E-2</v>
      </c>
      <c r="E193">
        <v>5120</v>
      </c>
      <c r="F193">
        <v>5120</v>
      </c>
      <c r="G193">
        <v>1</v>
      </c>
      <c r="H193">
        <v>2.91762892373551</v>
      </c>
      <c r="I193">
        <v>-0.29934901249996299</v>
      </c>
      <c r="J193">
        <v>-1.02787952642476</v>
      </c>
      <c r="K193" t="b">
        <v>1</v>
      </c>
      <c r="L193">
        <v>0.78959999999999997</v>
      </c>
      <c r="M193" t="s">
        <v>92</v>
      </c>
      <c r="N193">
        <v>0.10497184307159101</v>
      </c>
      <c r="O193">
        <v>1.81</v>
      </c>
      <c r="P193">
        <v>-0.1026</v>
      </c>
      <c r="Q193" t="s">
        <v>844</v>
      </c>
      <c r="R193">
        <v>0</v>
      </c>
      <c r="S193">
        <v>64.56</v>
      </c>
      <c r="T193">
        <v>5120</v>
      </c>
      <c r="U193">
        <v>250</v>
      </c>
      <c r="V193">
        <v>5120</v>
      </c>
      <c r="W193">
        <v>1</v>
      </c>
      <c r="X193">
        <v>0.121281502120431</v>
      </c>
      <c r="Y193">
        <v>0.78959999999999997</v>
      </c>
      <c r="Z193">
        <v>81.75</v>
      </c>
      <c r="AA193" t="s">
        <v>94</v>
      </c>
      <c r="AB193">
        <v>0.888671875</v>
      </c>
      <c r="AD193">
        <v>67</v>
      </c>
      <c r="AE193">
        <v>0.78955078125</v>
      </c>
      <c r="AF193">
        <v>5.26123046875E-2</v>
      </c>
      <c r="AG193">
        <f t="shared" si="4"/>
        <v>0.7369384765625</v>
      </c>
      <c r="AH193">
        <f t="shared" si="5"/>
        <v>15.006960556844547</v>
      </c>
    </row>
    <row r="194" spans="1:34" x14ac:dyDescent="0.3">
      <c r="A194">
        <v>192</v>
      </c>
      <c r="B194">
        <v>386</v>
      </c>
      <c r="C194" t="s">
        <v>91</v>
      </c>
      <c r="D194">
        <v>1.7984575607192601E-2</v>
      </c>
      <c r="E194">
        <v>5120</v>
      </c>
      <c r="F194">
        <v>5120</v>
      </c>
      <c r="G194">
        <v>1</v>
      </c>
      <c r="H194">
        <v>3.8537707760369702</v>
      </c>
      <c r="I194">
        <v>-1.2212388836171799</v>
      </c>
      <c r="J194">
        <v>-1.04556001866975</v>
      </c>
      <c r="K194" t="b">
        <v>1</v>
      </c>
      <c r="L194">
        <v>0.48220000000000002</v>
      </c>
      <c r="M194" t="s">
        <v>92</v>
      </c>
      <c r="N194">
        <v>-0.96205932779506298</v>
      </c>
      <c r="O194">
        <v>1.744</v>
      </c>
      <c r="P194">
        <v>-0.317</v>
      </c>
      <c r="Q194" t="s">
        <v>845</v>
      </c>
      <c r="R194">
        <v>0</v>
      </c>
      <c r="S194">
        <v>55.53</v>
      </c>
      <c r="T194">
        <v>5120</v>
      </c>
      <c r="U194">
        <v>70</v>
      </c>
      <c r="V194">
        <v>5120</v>
      </c>
      <c r="W194">
        <v>1</v>
      </c>
      <c r="X194">
        <v>0.34109084760017999</v>
      </c>
      <c r="Y194">
        <v>0.48220000000000002</v>
      </c>
      <c r="Z194">
        <v>115.2</v>
      </c>
      <c r="AA194" t="s">
        <v>94</v>
      </c>
      <c r="AB194">
        <v>0.6943359375</v>
      </c>
      <c r="AD194">
        <v>44</v>
      </c>
      <c r="AE194">
        <v>0.482177734375</v>
      </c>
      <c r="AF194">
        <v>7.51953125E-2</v>
      </c>
      <c r="AG194">
        <f t="shared" si="4"/>
        <v>0.406982421875</v>
      </c>
      <c r="AH194">
        <f t="shared" si="5"/>
        <v>6.412337662337662</v>
      </c>
    </row>
    <row r="195" spans="1:34" x14ac:dyDescent="0.3">
      <c r="A195">
        <v>193</v>
      </c>
      <c r="B195">
        <v>387</v>
      </c>
      <c r="C195" t="s">
        <v>91</v>
      </c>
      <c r="D195">
        <v>2.59919226446149E-2</v>
      </c>
      <c r="E195">
        <v>5120</v>
      </c>
      <c r="F195">
        <v>5120</v>
      </c>
      <c r="G195">
        <v>1</v>
      </c>
      <c r="H195">
        <v>4.7379297595297301</v>
      </c>
      <c r="I195">
        <v>-2.7252349886357501</v>
      </c>
      <c r="J195">
        <v>-1.0568112410074799</v>
      </c>
      <c r="K195" t="b">
        <v>1</v>
      </c>
      <c r="L195">
        <v>0.26590000000000003</v>
      </c>
      <c r="M195" t="s">
        <v>92</v>
      </c>
      <c r="N195">
        <v>-2.3602764857224101</v>
      </c>
      <c r="O195">
        <v>1.778</v>
      </c>
      <c r="P195">
        <v>-0.57499999999999996</v>
      </c>
      <c r="Q195" t="s">
        <v>846</v>
      </c>
      <c r="R195">
        <v>0</v>
      </c>
      <c r="S195">
        <v>60.03</v>
      </c>
      <c r="T195">
        <v>5120</v>
      </c>
      <c r="U195">
        <v>90</v>
      </c>
      <c r="V195">
        <v>5120</v>
      </c>
      <c r="W195">
        <v>1</v>
      </c>
      <c r="X195">
        <v>0.39401239246131398</v>
      </c>
      <c r="Y195">
        <v>0.26590000000000003</v>
      </c>
      <c r="Z195">
        <v>225.8</v>
      </c>
      <c r="AA195" t="s">
        <v>94</v>
      </c>
      <c r="AB195">
        <v>0.515625</v>
      </c>
      <c r="AD195">
        <v>39</v>
      </c>
      <c r="AE195">
        <v>0.265869140625</v>
      </c>
      <c r="AF195">
        <v>6.40869140625E-2</v>
      </c>
      <c r="AG195">
        <f t="shared" ref="AG195:AG258" si="6">AE195-AF195</f>
        <v>0.2017822265625</v>
      </c>
      <c r="AH195">
        <f t="shared" ref="AH195:AH258" si="7">AE195/AF195</f>
        <v>4.1485714285714286</v>
      </c>
    </row>
    <row r="196" spans="1:34" x14ac:dyDescent="0.3">
      <c r="A196">
        <v>194</v>
      </c>
      <c r="B196">
        <v>390</v>
      </c>
      <c r="C196" t="s">
        <v>91</v>
      </c>
      <c r="D196">
        <v>2.4049187683548499E-2</v>
      </c>
      <c r="E196">
        <v>5120</v>
      </c>
      <c r="F196">
        <v>13824</v>
      </c>
      <c r="G196">
        <v>2.7</v>
      </c>
      <c r="H196">
        <v>3.6512546788386202</v>
      </c>
      <c r="I196">
        <v>0.52638327340190605</v>
      </c>
      <c r="J196">
        <v>-1.0704734395604201</v>
      </c>
      <c r="K196" t="b">
        <v>1</v>
      </c>
      <c r="L196">
        <v>1.3939999999999999</v>
      </c>
      <c r="M196" t="s">
        <v>92</v>
      </c>
      <c r="N196">
        <v>0.773304489523441</v>
      </c>
      <c r="O196">
        <v>2.242</v>
      </c>
      <c r="P196">
        <v>0.14419999999999999</v>
      </c>
      <c r="Q196" t="s">
        <v>847</v>
      </c>
      <c r="R196">
        <v>0</v>
      </c>
      <c r="S196">
        <v>175</v>
      </c>
      <c r="T196">
        <v>5120</v>
      </c>
      <c r="U196">
        <v>73</v>
      </c>
      <c r="V196">
        <v>5120</v>
      </c>
      <c r="W196">
        <v>1</v>
      </c>
      <c r="X196">
        <v>0.31030588912038098</v>
      </c>
      <c r="Y196">
        <v>1.3939999999999999</v>
      </c>
      <c r="Z196">
        <v>125.56</v>
      </c>
      <c r="AA196" t="s">
        <v>94</v>
      </c>
      <c r="AB196">
        <v>1.1806640625</v>
      </c>
      <c r="AD196">
        <v>0</v>
      </c>
      <c r="AE196">
        <v>1.3935546875</v>
      </c>
      <c r="AF196">
        <v>0.1876220703125</v>
      </c>
      <c r="AG196">
        <f t="shared" si="6"/>
        <v>1.2059326171875</v>
      </c>
      <c r="AH196">
        <f t="shared" si="7"/>
        <v>7.4274560832791154</v>
      </c>
    </row>
    <row r="197" spans="1:34" x14ac:dyDescent="0.3">
      <c r="A197">
        <v>195</v>
      </c>
      <c r="B197">
        <v>391</v>
      </c>
      <c r="C197" t="s">
        <v>91</v>
      </c>
      <c r="D197">
        <v>1.9884479679576701E-2</v>
      </c>
      <c r="E197">
        <v>5120</v>
      </c>
      <c r="F197">
        <v>13824</v>
      </c>
      <c r="G197">
        <v>2.7</v>
      </c>
      <c r="H197">
        <v>4.7263712044875996</v>
      </c>
      <c r="I197">
        <v>-1.3892946606940999</v>
      </c>
      <c r="J197">
        <v>-1.0873502730670099</v>
      </c>
      <c r="K197" t="b">
        <v>1</v>
      </c>
      <c r="L197">
        <v>0.50829999999999997</v>
      </c>
      <c r="M197" t="s">
        <v>92</v>
      </c>
      <c r="N197">
        <v>-1.0833698832989</v>
      </c>
      <c r="O197">
        <v>2.2170000000000001</v>
      </c>
      <c r="P197">
        <v>-0.29399999999999998</v>
      </c>
      <c r="Q197" t="s">
        <v>848</v>
      </c>
      <c r="R197">
        <v>0</v>
      </c>
      <c r="S197">
        <v>165</v>
      </c>
      <c r="T197">
        <v>5120</v>
      </c>
      <c r="U197">
        <v>310</v>
      </c>
      <c r="V197">
        <v>5120</v>
      </c>
      <c r="W197">
        <v>1</v>
      </c>
      <c r="X197">
        <v>0.21164366243862201</v>
      </c>
      <c r="Y197">
        <v>0.50829999999999997</v>
      </c>
      <c r="Z197">
        <v>324.5</v>
      </c>
      <c r="AA197" t="s">
        <v>94</v>
      </c>
      <c r="AB197">
        <v>0.712890625</v>
      </c>
      <c r="AD197">
        <v>0</v>
      </c>
      <c r="AE197">
        <v>0.50830078125</v>
      </c>
      <c r="AF197">
        <v>8.10546875E-2</v>
      </c>
      <c r="AG197">
        <f t="shared" si="6"/>
        <v>0.42724609375</v>
      </c>
      <c r="AH197">
        <f t="shared" si="7"/>
        <v>6.2710843373493974</v>
      </c>
    </row>
    <row r="198" spans="1:34" x14ac:dyDescent="0.3">
      <c r="A198">
        <v>196</v>
      </c>
      <c r="B198">
        <v>392</v>
      </c>
      <c r="C198" t="s">
        <v>91</v>
      </c>
      <c r="D198">
        <v>2.7055435730643299E-2</v>
      </c>
      <c r="E198">
        <v>5120</v>
      </c>
      <c r="F198">
        <v>13824</v>
      </c>
      <c r="G198">
        <v>2.7</v>
      </c>
      <c r="H198">
        <v>3.1892887574504298</v>
      </c>
      <c r="I198">
        <v>0.16312402214010399</v>
      </c>
      <c r="J198">
        <v>-1.0720807570372399</v>
      </c>
      <c r="K198" t="b">
        <v>1</v>
      </c>
      <c r="L198">
        <v>1.125</v>
      </c>
      <c r="M198" t="s">
        <v>92</v>
      </c>
      <c r="N198">
        <v>0.59859368498023002</v>
      </c>
      <c r="O198">
        <v>2.2200000000000002</v>
      </c>
      <c r="P198">
        <v>5.1150000000000001E-2</v>
      </c>
      <c r="Q198" t="s">
        <v>849</v>
      </c>
      <c r="R198">
        <v>0</v>
      </c>
      <c r="S198">
        <v>166.2</v>
      </c>
      <c r="T198">
        <v>5120</v>
      </c>
      <c r="U198">
        <v>484</v>
      </c>
      <c r="V198">
        <v>5120</v>
      </c>
      <c r="W198">
        <v>1</v>
      </c>
      <c r="X198">
        <v>9.9513125338656097E-2</v>
      </c>
      <c r="Y198">
        <v>1.125</v>
      </c>
      <c r="Z198">
        <v>147.80000000000001</v>
      </c>
      <c r="AA198" t="s">
        <v>94</v>
      </c>
      <c r="AB198">
        <v>1.060546875</v>
      </c>
      <c r="AD198">
        <v>0</v>
      </c>
      <c r="AE198">
        <v>1.125</v>
      </c>
      <c r="AF198">
        <v>7.21435546875E-2</v>
      </c>
      <c r="AG198">
        <f t="shared" si="6"/>
        <v>1.0528564453125</v>
      </c>
      <c r="AH198">
        <f t="shared" si="7"/>
        <v>15.593908629441625</v>
      </c>
    </row>
    <row r="199" spans="1:34" x14ac:dyDescent="0.3">
      <c r="A199">
        <v>197</v>
      </c>
      <c r="B199">
        <v>398</v>
      </c>
      <c r="C199" t="s">
        <v>91</v>
      </c>
      <c r="D199">
        <v>3.5360852000738303E-2</v>
      </c>
      <c r="E199">
        <v>5120</v>
      </c>
      <c r="F199">
        <v>5120</v>
      </c>
      <c r="G199">
        <v>1</v>
      </c>
      <c r="H199">
        <v>2.7739168170983302</v>
      </c>
      <c r="I199">
        <v>-0.19216281661417201</v>
      </c>
      <c r="J199">
        <v>-1.02466489147113</v>
      </c>
      <c r="K199" t="b">
        <v>1</v>
      </c>
      <c r="L199">
        <v>0.85250000000000004</v>
      </c>
      <c r="M199" t="s">
        <v>92</v>
      </c>
      <c r="N199">
        <v>0.249899337544461</v>
      </c>
      <c r="O199">
        <v>1.82</v>
      </c>
      <c r="P199">
        <v>-6.93E-2</v>
      </c>
      <c r="Q199" t="s">
        <v>850</v>
      </c>
      <c r="R199">
        <v>0</v>
      </c>
      <c r="S199">
        <v>66.06</v>
      </c>
      <c r="T199">
        <v>5120</v>
      </c>
      <c r="U199">
        <v>265</v>
      </c>
      <c r="V199">
        <v>5120</v>
      </c>
      <c r="W199">
        <v>1</v>
      </c>
      <c r="X199">
        <v>0.108970843841313</v>
      </c>
      <c r="Y199">
        <v>0.85250000000000004</v>
      </c>
      <c r="Z199">
        <v>77.5</v>
      </c>
      <c r="AA199" t="s">
        <v>94</v>
      </c>
      <c r="AB199">
        <v>0.92333984375</v>
      </c>
      <c r="AD199">
        <v>69</v>
      </c>
      <c r="AE199">
        <v>0.8525390625</v>
      </c>
      <c r="AF199">
        <v>5.1666259765625E-2</v>
      </c>
      <c r="AG199">
        <f t="shared" si="6"/>
        <v>0.800872802734375</v>
      </c>
      <c r="AH199">
        <f t="shared" si="7"/>
        <v>16.500886001181335</v>
      </c>
    </row>
    <row r="200" spans="1:34" x14ac:dyDescent="0.3">
      <c r="A200">
        <v>198</v>
      </c>
      <c r="B200">
        <v>399</v>
      </c>
      <c r="C200" t="s">
        <v>91</v>
      </c>
      <c r="D200">
        <v>2.50375429516379E-2</v>
      </c>
      <c r="E200">
        <v>5120</v>
      </c>
      <c r="F200">
        <v>5120</v>
      </c>
      <c r="G200">
        <v>1</v>
      </c>
      <c r="H200">
        <v>2.8625826126126901</v>
      </c>
      <c r="I200">
        <v>-8.4126802244446394E-2</v>
      </c>
      <c r="J200">
        <v>-1.0262722089479399</v>
      </c>
      <c r="K200" t="b">
        <v>1</v>
      </c>
      <c r="L200">
        <v>0.93459999999999999</v>
      </c>
      <c r="M200" t="s">
        <v>92</v>
      </c>
      <c r="N200">
        <v>0.242595408566395</v>
      </c>
      <c r="O200">
        <v>1.8169999999999999</v>
      </c>
      <c r="P200">
        <v>-2.9389999999999999E-2</v>
      </c>
      <c r="Q200" t="s">
        <v>851</v>
      </c>
      <c r="R200">
        <v>0</v>
      </c>
      <c r="S200">
        <v>65.7</v>
      </c>
      <c r="T200">
        <v>5120</v>
      </c>
      <c r="U200">
        <v>243</v>
      </c>
      <c r="V200">
        <v>5120</v>
      </c>
      <c r="W200">
        <v>1</v>
      </c>
      <c r="X200">
        <v>0.11948473030887199</v>
      </c>
      <c r="Y200">
        <v>0.93459999999999999</v>
      </c>
      <c r="Z200">
        <v>70.3</v>
      </c>
      <c r="AA200" t="s">
        <v>94</v>
      </c>
      <c r="AB200">
        <v>0.966796875</v>
      </c>
      <c r="AD200">
        <v>71</v>
      </c>
      <c r="AE200">
        <v>0.9345703125</v>
      </c>
      <c r="AF200">
        <v>5.340576171875E-2</v>
      </c>
      <c r="AG200">
        <f t="shared" si="6"/>
        <v>0.88116455078125</v>
      </c>
      <c r="AH200">
        <f t="shared" si="7"/>
        <v>17.49942857142857</v>
      </c>
    </row>
    <row r="201" spans="1:34" x14ac:dyDescent="0.3">
      <c r="A201">
        <v>199</v>
      </c>
      <c r="B201">
        <v>400</v>
      </c>
      <c r="C201" t="s">
        <v>91</v>
      </c>
      <c r="D201">
        <v>2.36309179392061E-2</v>
      </c>
      <c r="E201">
        <v>5120</v>
      </c>
      <c r="F201">
        <v>5120</v>
      </c>
      <c r="G201">
        <v>1</v>
      </c>
      <c r="H201">
        <v>3.8604436118351799</v>
      </c>
      <c r="I201">
        <v>-1.2629380956687299</v>
      </c>
      <c r="J201">
        <v>-1.04556001866975</v>
      </c>
      <c r="K201" t="b">
        <v>1</v>
      </c>
      <c r="L201">
        <v>0.47070000000000001</v>
      </c>
      <c r="M201" t="s">
        <v>92</v>
      </c>
      <c r="N201">
        <v>-0.96818378801746896</v>
      </c>
      <c r="O201">
        <v>1.738</v>
      </c>
      <c r="P201">
        <v>-0.3271</v>
      </c>
      <c r="Q201" t="s">
        <v>852</v>
      </c>
      <c r="R201">
        <v>0</v>
      </c>
      <c r="S201">
        <v>54.78</v>
      </c>
      <c r="T201">
        <v>5120</v>
      </c>
      <c r="U201">
        <v>57</v>
      </c>
      <c r="V201">
        <v>5120</v>
      </c>
      <c r="W201">
        <v>1</v>
      </c>
      <c r="X201">
        <v>0.37887501194356898</v>
      </c>
      <c r="Y201">
        <v>0.47070000000000001</v>
      </c>
      <c r="Z201">
        <v>116.4</v>
      </c>
      <c r="AA201" t="s">
        <v>94</v>
      </c>
      <c r="AB201">
        <v>0.68603515625</v>
      </c>
      <c r="AD201">
        <v>46</v>
      </c>
      <c r="AE201">
        <v>0.470703125</v>
      </c>
      <c r="AF201">
        <v>8.050537109375E-2</v>
      </c>
      <c r="AG201">
        <f t="shared" si="6"/>
        <v>0.39019775390625</v>
      </c>
      <c r="AH201">
        <f t="shared" si="7"/>
        <v>5.8468536770280517</v>
      </c>
    </row>
    <row r="202" spans="1:34" x14ac:dyDescent="0.3">
      <c r="A202">
        <v>200</v>
      </c>
      <c r="B202">
        <v>401</v>
      </c>
      <c r="C202" t="s">
        <v>91</v>
      </c>
      <c r="D202">
        <v>2.1925717351637199E-2</v>
      </c>
      <c r="E202">
        <v>5120</v>
      </c>
      <c r="F202">
        <v>5120</v>
      </c>
      <c r="G202">
        <v>1</v>
      </c>
      <c r="H202">
        <v>4.0143681105989399</v>
      </c>
      <c r="I202">
        <v>-2.17183587233575</v>
      </c>
      <c r="J202">
        <v>-1.0544002647922499</v>
      </c>
      <c r="K202" t="b">
        <v>1</v>
      </c>
      <c r="L202">
        <v>0.2878</v>
      </c>
      <c r="M202" t="s">
        <v>92</v>
      </c>
      <c r="N202">
        <v>-1.6499428071705</v>
      </c>
      <c r="O202">
        <v>1.764</v>
      </c>
      <c r="P202">
        <v>-0.54100000000000004</v>
      </c>
      <c r="Q202" t="s">
        <v>853</v>
      </c>
      <c r="R202">
        <v>0</v>
      </c>
      <c r="S202">
        <v>58.06</v>
      </c>
      <c r="T202">
        <v>5120</v>
      </c>
      <c r="U202">
        <v>159</v>
      </c>
      <c r="V202">
        <v>5120</v>
      </c>
      <c r="W202">
        <v>1</v>
      </c>
      <c r="X202">
        <v>0.23905494100486899</v>
      </c>
      <c r="Y202">
        <v>0.2878</v>
      </c>
      <c r="Z202">
        <v>201.8</v>
      </c>
      <c r="AA202" t="s">
        <v>94</v>
      </c>
      <c r="AB202">
        <v>0.53662109375</v>
      </c>
      <c r="AD202">
        <v>40</v>
      </c>
      <c r="AE202">
        <v>0.287841796875</v>
      </c>
      <c r="AF202">
        <v>5.145263671875E-2</v>
      </c>
      <c r="AG202">
        <f t="shared" si="6"/>
        <v>0.23638916015625</v>
      </c>
      <c r="AH202">
        <f t="shared" si="7"/>
        <v>5.5943060498220643</v>
      </c>
    </row>
    <row r="203" spans="1:34" x14ac:dyDescent="0.3">
      <c r="A203">
        <v>201</v>
      </c>
      <c r="B203">
        <v>404</v>
      </c>
      <c r="C203" t="s">
        <v>91</v>
      </c>
      <c r="D203">
        <v>2.7044294194624799E-2</v>
      </c>
      <c r="E203">
        <v>5120</v>
      </c>
      <c r="F203">
        <v>13824</v>
      </c>
      <c r="G203">
        <v>2.7</v>
      </c>
      <c r="H203">
        <v>3.0952062107034601</v>
      </c>
      <c r="I203">
        <v>0.44244219637863202</v>
      </c>
      <c r="J203">
        <v>-1.0704734395604201</v>
      </c>
      <c r="K203" t="b">
        <v>1</v>
      </c>
      <c r="L203">
        <v>1.39</v>
      </c>
      <c r="M203" t="s">
        <v>92</v>
      </c>
      <c r="N203">
        <v>0.80680735842478501</v>
      </c>
      <c r="O203">
        <v>2.242</v>
      </c>
      <c r="P203">
        <v>0.14299999999999999</v>
      </c>
      <c r="Q203" t="s">
        <v>854</v>
      </c>
      <c r="R203">
        <v>0</v>
      </c>
      <c r="S203">
        <v>174.9</v>
      </c>
      <c r="T203">
        <v>5120</v>
      </c>
      <c r="U203">
        <v>515</v>
      </c>
      <c r="V203">
        <v>5120</v>
      </c>
      <c r="W203">
        <v>1</v>
      </c>
      <c r="X203">
        <v>9.2325816744897302E-2</v>
      </c>
      <c r="Y203">
        <v>1.39</v>
      </c>
      <c r="Z203">
        <v>125.8</v>
      </c>
      <c r="AA203" t="s">
        <v>94</v>
      </c>
      <c r="AB203">
        <v>1.1787109375</v>
      </c>
      <c r="AD203">
        <v>0</v>
      </c>
      <c r="AE203">
        <v>1.3896484375</v>
      </c>
      <c r="AF203">
        <v>7.2509765625E-2</v>
      </c>
      <c r="AG203">
        <f t="shared" si="6"/>
        <v>1.317138671875</v>
      </c>
      <c r="AH203">
        <f t="shared" si="7"/>
        <v>19.164983164983166</v>
      </c>
    </row>
    <row r="204" spans="1:34" x14ac:dyDescent="0.3">
      <c r="A204">
        <v>202</v>
      </c>
      <c r="B204">
        <v>405</v>
      </c>
      <c r="C204" t="s">
        <v>91</v>
      </c>
      <c r="D204">
        <v>2.4550367149566901E-2</v>
      </c>
      <c r="E204">
        <v>5120</v>
      </c>
      <c r="F204">
        <v>13824</v>
      </c>
      <c r="G204">
        <v>2.7</v>
      </c>
      <c r="H204">
        <v>4.6141916608692704</v>
      </c>
      <c r="I204">
        <v>-1.3506874515093401</v>
      </c>
      <c r="J204">
        <v>-1.0865466143286</v>
      </c>
      <c r="K204" t="b">
        <v>1</v>
      </c>
      <c r="L204">
        <v>0.51</v>
      </c>
      <c r="M204" t="s">
        <v>92</v>
      </c>
      <c r="N204">
        <v>-0.93744971891560303</v>
      </c>
      <c r="O204">
        <v>2.2200000000000002</v>
      </c>
      <c r="P204">
        <v>-0.29270000000000002</v>
      </c>
      <c r="Q204" t="s">
        <v>855</v>
      </c>
      <c r="R204">
        <v>0</v>
      </c>
      <c r="S204">
        <v>166.1</v>
      </c>
      <c r="T204">
        <v>5120</v>
      </c>
      <c r="U204">
        <v>333</v>
      </c>
      <c r="V204">
        <v>5120</v>
      </c>
      <c r="W204">
        <v>1</v>
      </c>
      <c r="X204">
        <v>0.198056482991458</v>
      </c>
      <c r="Y204">
        <v>0.51</v>
      </c>
      <c r="Z204">
        <v>326</v>
      </c>
      <c r="AA204" t="s">
        <v>94</v>
      </c>
      <c r="AB204">
        <v>0.7138671875</v>
      </c>
      <c r="AD204">
        <v>0</v>
      </c>
      <c r="AE204">
        <v>0.509765625</v>
      </c>
      <c r="AF204">
        <v>8.0078125E-2</v>
      </c>
      <c r="AG204">
        <f t="shared" si="6"/>
        <v>0.4296875</v>
      </c>
      <c r="AH204">
        <f t="shared" si="7"/>
        <v>6.3658536585365857</v>
      </c>
    </row>
    <row r="205" spans="1:34" x14ac:dyDescent="0.3">
      <c r="A205">
        <v>203</v>
      </c>
      <c r="B205">
        <v>406</v>
      </c>
      <c r="C205" t="s">
        <v>91</v>
      </c>
      <c r="D205">
        <v>2.7750639370430999E-2</v>
      </c>
      <c r="E205">
        <v>5120</v>
      </c>
      <c r="F205">
        <v>13824</v>
      </c>
      <c r="G205">
        <v>2.7</v>
      </c>
      <c r="H205">
        <v>3.1629058800483199</v>
      </c>
      <c r="I205">
        <v>0.13648525739710399</v>
      </c>
      <c r="J205">
        <v>-1.0728844157756501</v>
      </c>
      <c r="K205" t="b">
        <v>1</v>
      </c>
      <c r="L205">
        <v>1.1045</v>
      </c>
      <c r="M205" t="s">
        <v>92</v>
      </c>
      <c r="N205">
        <v>0.58882557911417599</v>
      </c>
      <c r="O205">
        <v>2.2200000000000002</v>
      </c>
      <c r="P205">
        <v>4.3150000000000001E-2</v>
      </c>
      <c r="Q205" t="s">
        <v>856</v>
      </c>
      <c r="R205">
        <v>0</v>
      </c>
      <c r="S205">
        <v>166.5</v>
      </c>
      <c r="T205">
        <v>5120</v>
      </c>
      <c r="U205">
        <v>542</v>
      </c>
      <c r="V205">
        <v>5120</v>
      </c>
      <c r="W205">
        <v>1</v>
      </c>
      <c r="X205">
        <v>9.29047626266951E-2</v>
      </c>
      <c r="Y205">
        <v>1.1045</v>
      </c>
      <c r="Z205">
        <v>150.80000000000001</v>
      </c>
      <c r="AA205" t="s">
        <v>94</v>
      </c>
      <c r="AB205">
        <v>1.05078125</v>
      </c>
      <c r="AD205">
        <v>0</v>
      </c>
      <c r="AE205">
        <v>1.1044921875</v>
      </c>
      <c r="AF205">
        <v>6.77490234375E-2</v>
      </c>
      <c r="AG205">
        <f t="shared" si="6"/>
        <v>1.0367431640625</v>
      </c>
      <c r="AH205">
        <f t="shared" si="7"/>
        <v>16.302702702702703</v>
      </c>
    </row>
    <row r="206" spans="1:34" x14ac:dyDescent="0.3">
      <c r="A206">
        <v>204</v>
      </c>
      <c r="B206">
        <v>412</v>
      </c>
      <c r="C206" t="s">
        <v>91</v>
      </c>
      <c r="D206">
        <v>2.88893322109906E-2</v>
      </c>
      <c r="E206">
        <v>5120</v>
      </c>
      <c r="F206">
        <v>5120</v>
      </c>
      <c r="G206">
        <v>1</v>
      </c>
      <c r="H206">
        <v>2.6533986427077498</v>
      </c>
      <c r="I206">
        <v>-9.9842545363118207E-2</v>
      </c>
      <c r="J206">
        <v>-1.0238612327327199</v>
      </c>
      <c r="K206" t="b">
        <v>1</v>
      </c>
      <c r="L206">
        <v>0.91700000000000004</v>
      </c>
      <c r="M206" t="s">
        <v>92</v>
      </c>
      <c r="N206">
        <v>0.35296036996979602</v>
      </c>
      <c r="O206">
        <v>1.827</v>
      </c>
      <c r="P206">
        <v>-3.7629999999999997E-2</v>
      </c>
      <c r="Q206" t="s">
        <v>857</v>
      </c>
      <c r="R206">
        <v>0</v>
      </c>
      <c r="S206">
        <v>67.2</v>
      </c>
      <c r="T206">
        <v>5120</v>
      </c>
      <c r="U206">
        <v>357</v>
      </c>
      <c r="V206">
        <v>5120</v>
      </c>
      <c r="W206">
        <v>1</v>
      </c>
      <c r="X206">
        <v>8.7507135710763906E-2</v>
      </c>
      <c r="Y206">
        <v>0.91700000000000004</v>
      </c>
      <c r="Z206">
        <v>73.25</v>
      </c>
      <c r="AA206" t="s">
        <v>94</v>
      </c>
      <c r="AB206">
        <v>0.95751953125</v>
      </c>
      <c r="AD206">
        <v>65</v>
      </c>
      <c r="AE206">
        <v>0.9169921875</v>
      </c>
      <c r="AF206">
        <v>4.21142578125E-2</v>
      </c>
      <c r="AG206">
        <f t="shared" si="6"/>
        <v>0.8748779296875</v>
      </c>
      <c r="AH206">
        <f t="shared" si="7"/>
        <v>21.77391304347826</v>
      </c>
    </row>
    <row r="207" spans="1:34" x14ac:dyDescent="0.3">
      <c r="A207">
        <v>205</v>
      </c>
      <c r="B207">
        <v>413</v>
      </c>
      <c r="C207" t="s">
        <v>91</v>
      </c>
      <c r="D207">
        <v>2.5515259134280401E-2</v>
      </c>
      <c r="E207">
        <v>5120</v>
      </c>
      <c r="F207">
        <v>5120</v>
      </c>
      <c r="G207">
        <v>1</v>
      </c>
      <c r="H207">
        <v>2.8083602091192299</v>
      </c>
      <c r="I207">
        <v>-0.24665712530045</v>
      </c>
      <c r="J207">
        <v>-1.02787952642476</v>
      </c>
      <c r="K207" t="b">
        <v>1</v>
      </c>
      <c r="L207">
        <v>0.81699999999999995</v>
      </c>
      <c r="M207" t="s">
        <v>92</v>
      </c>
      <c r="N207">
        <v>0.187850851659002</v>
      </c>
      <c r="O207">
        <v>1.82</v>
      </c>
      <c r="P207">
        <v>-8.7800000000000003E-2</v>
      </c>
      <c r="Q207" t="s">
        <v>858</v>
      </c>
      <c r="R207">
        <v>0</v>
      </c>
      <c r="S207">
        <v>66.2</v>
      </c>
      <c r="T207">
        <v>5120</v>
      </c>
      <c r="U207">
        <v>293</v>
      </c>
      <c r="V207">
        <v>5120</v>
      </c>
      <c r="W207">
        <v>1</v>
      </c>
      <c r="X207">
        <v>0.10564553144236501</v>
      </c>
      <c r="Y207">
        <v>0.81699999999999995</v>
      </c>
      <c r="Z207">
        <v>81</v>
      </c>
      <c r="AA207" t="s">
        <v>94</v>
      </c>
      <c r="AB207">
        <v>0.90380859375</v>
      </c>
      <c r="AD207">
        <v>69</v>
      </c>
      <c r="AE207">
        <v>0.81689453125</v>
      </c>
      <c r="AF207">
        <v>4.779052734375E-2</v>
      </c>
      <c r="AG207">
        <f t="shared" si="6"/>
        <v>0.76910400390625</v>
      </c>
      <c r="AH207">
        <f t="shared" si="7"/>
        <v>17.09323116219668</v>
      </c>
    </row>
    <row r="208" spans="1:34" x14ac:dyDescent="0.3">
      <c r="A208">
        <v>206</v>
      </c>
      <c r="B208">
        <v>414</v>
      </c>
      <c r="C208" t="s">
        <v>91</v>
      </c>
      <c r="D208">
        <v>2.2906470869984302E-2</v>
      </c>
      <c r="E208">
        <v>5120</v>
      </c>
      <c r="F208">
        <v>5120</v>
      </c>
      <c r="G208">
        <v>1</v>
      </c>
      <c r="H208">
        <v>3.6936616503846902</v>
      </c>
      <c r="I208">
        <v>-0.97120937438093702</v>
      </c>
      <c r="J208">
        <v>-1.0463636774081599</v>
      </c>
      <c r="K208" t="b">
        <v>1</v>
      </c>
      <c r="L208">
        <v>0.54600000000000004</v>
      </c>
      <c r="M208" t="s">
        <v>92</v>
      </c>
      <c r="N208">
        <v>-0.73693350680227798</v>
      </c>
      <c r="O208">
        <v>1.758</v>
      </c>
      <c r="P208">
        <v>-0.26300000000000001</v>
      </c>
      <c r="Q208" t="s">
        <v>859</v>
      </c>
      <c r="R208">
        <v>0</v>
      </c>
      <c r="S208">
        <v>57.3</v>
      </c>
      <c r="T208">
        <v>5120</v>
      </c>
      <c r="U208">
        <v>114</v>
      </c>
      <c r="V208">
        <v>5120</v>
      </c>
      <c r="W208">
        <v>1</v>
      </c>
      <c r="X208">
        <v>0.25228452829520298</v>
      </c>
      <c r="Y208">
        <v>0.54600000000000004</v>
      </c>
      <c r="Z208">
        <v>105</v>
      </c>
      <c r="AA208" t="s">
        <v>94</v>
      </c>
      <c r="AB208">
        <v>0.73876953125</v>
      </c>
      <c r="AD208">
        <v>43</v>
      </c>
      <c r="AE208">
        <v>0.5458984375</v>
      </c>
      <c r="AF208">
        <v>6.207275390625E-2</v>
      </c>
      <c r="AG208">
        <f t="shared" si="6"/>
        <v>0.48382568359375</v>
      </c>
      <c r="AH208">
        <f t="shared" si="7"/>
        <v>8.7944936086529015</v>
      </c>
    </row>
    <row r="209" spans="1:34" x14ac:dyDescent="0.3">
      <c r="A209">
        <v>207</v>
      </c>
      <c r="B209">
        <v>415</v>
      </c>
      <c r="C209" t="s">
        <v>91</v>
      </c>
      <c r="D209">
        <v>2.6479576370073001E-2</v>
      </c>
      <c r="E209">
        <v>5120</v>
      </c>
      <c r="F209">
        <v>5120</v>
      </c>
      <c r="G209">
        <v>1</v>
      </c>
      <c r="H209">
        <v>4.4336399097254402</v>
      </c>
      <c r="I209">
        <v>-2.6129899272649402</v>
      </c>
      <c r="J209">
        <v>-1.0568112410074799</v>
      </c>
      <c r="K209" t="b">
        <v>1</v>
      </c>
      <c r="L209">
        <v>0.25729999999999997</v>
      </c>
      <c r="M209" t="s">
        <v>92</v>
      </c>
      <c r="N209">
        <v>-2.0522006459696298</v>
      </c>
      <c r="O209">
        <v>1.7809999999999999</v>
      </c>
      <c r="P209">
        <v>-0.58940000000000003</v>
      </c>
      <c r="Q209" t="s">
        <v>860</v>
      </c>
      <c r="R209">
        <v>0</v>
      </c>
      <c r="S209">
        <v>60.47</v>
      </c>
      <c r="T209">
        <v>5120</v>
      </c>
      <c r="U209">
        <v>101</v>
      </c>
      <c r="V209">
        <v>5120</v>
      </c>
      <c r="W209">
        <v>1</v>
      </c>
      <c r="X209">
        <v>0.341659940796609</v>
      </c>
      <c r="Y209">
        <v>0.25729999999999997</v>
      </c>
      <c r="Z209">
        <v>235</v>
      </c>
      <c r="AA209" t="s">
        <v>94</v>
      </c>
      <c r="AB209">
        <v>0.50732421875</v>
      </c>
      <c r="AD209">
        <v>39</v>
      </c>
      <c r="AE209">
        <v>0.25732421875</v>
      </c>
      <c r="AF209">
        <v>6.201171875E-2</v>
      </c>
      <c r="AG209">
        <f t="shared" si="6"/>
        <v>0.1953125</v>
      </c>
      <c r="AH209">
        <f t="shared" si="7"/>
        <v>4.1496062992125982</v>
      </c>
    </row>
    <row r="210" spans="1:34" x14ac:dyDescent="0.3">
      <c r="A210">
        <v>208</v>
      </c>
      <c r="B210">
        <v>418</v>
      </c>
      <c r="C210" t="s">
        <v>91</v>
      </c>
      <c r="D210">
        <v>2.44552892860012E-2</v>
      </c>
      <c r="E210">
        <v>5120</v>
      </c>
      <c r="F210">
        <v>13824</v>
      </c>
      <c r="G210">
        <v>2.7</v>
      </c>
      <c r="H210">
        <v>3.6655527368263501</v>
      </c>
      <c r="I210">
        <v>0.50830907092709099</v>
      </c>
      <c r="J210">
        <v>-1.0720807570372399</v>
      </c>
      <c r="K210" t="b">
        <v>1</v>
      </c>
      <c r="L210">
        <v>1.3759999999999999</v>
      </c>
      <c r="M210" t="s">
        <v>92</v>
      </c>
      <c r="N210">
        <v>0.73923404000197102</v>
      </c>
      <c r="O210">
        <v>2.2400000000000002</v>
      </c>
      <c r="P210">
        <v>0.13869999999999999</v>
      </c>
      <c r="Q210" t="s">
        <v>861</v>
      </c>
      <c r="R210">
        <v>0</v>
      </c>
      <c r="S210">
        <v>174.1</v>
      </c>
      <c r="T210">
        <v>5120</v>
      </c>
      <c r="U210">
        <v>64</v>
      </c>
      <c r="V210">
        <v>5120</v>
      </c>
      <c r="W210">
        <v>1</v>
      </c>
      <c r="X210">
        <v>0.33319409210329298</v>
      </c>
      <c r="Y210">
        <v>1.3759999999999999</v>
      </c>
      <c r="Z210">
        <v>126.56</v>
      </c>
      <c r="AA210" t="s">
        <v>94</v>
      </c>
      <c r="AB210">
        <v>1.1728515625</v>
      </c>
      <c r="AD210">
        <v>0</v>
      </c>
      <c r="AE210">
        <v>1.3759765625</v>
      </c>
      <c r="AF210">
        <v>0.1922607421875</v>
      </c>
      <c r="AG210">
        <f t="shared" si="6"/>
        <v>1.1837158203125</v>
      </c>
      <c r="AH210">
        <f t="shared" si="7"/>
        <v>7.156825396825397</v>
      </c>
    </row>
    <row r="211" spans="1:34" x14ac:dyDescent="0.3">
      <c r="A211">
        <v>209</v>
      </c>
      <c r="B211">
        <v>419</v>
      </c>
      <c r="C211" t="s">
        <v>91</v>
      </c>
      <c r="D211">
        <v>2.7019334484301102E-2</v>
      </c>
      <c r="E211">
        <v>5120</v>
      </c>
      <c r="F211">
        <v>13824</v>
      </c>
      <c r="G211">
        <v>2.7</v>
      </c>
      <c r="H211">
        <v>4.5056405642085</v>
      </c>
      <c r="I211">
        <v>-1.3915125277645799</v>
      </c>
      <c r="J211">
        <v>-1.0857429555901901</v>
      </c>
      <c r="K211" t="b">
        <v>1</v>
      </c>
      <c r="L211">
        <v>0.49099999999999999</v>
      </c>
      <c r="M211" t="s">
        <v>92</v>
      </c>
      <c r="N211">
        <v>-0.80997420711837498</v>
      </c>
      <c r="O211">
        <v>2.2200000000000002</v>
      </c>
      <c r="P211">
        <v>-0.30880000000000002</v>
      </c>
      <c r="Q211" t="s">
        <v>862</v>
      </c>
      <c r="R211">
        <v>0</v>
      </c>
      <c r="S211">
        <v>166.1</v>
      </c>
      <c r="T211">
        <v>5120</v>
      </c>
      <c r="U211">
        <v>328</v>
      </c>
      <c r="V211">
        <v>5120</v>
      </c>
      <c r="W211">
        <v>1</v>
      </c>
      <c r="X211">
        <v>0.19356661868771499</v>
      </c>
      <c r="Y211">
        <v>0.49099999999999999</v>
      </c>
      <c r="Z211">
        <v>338.2</v>
      </c>
      <c r="AA211" t="s">
        <v>94</v>
      </c>
      <c r="AB211">
        <v>0.70068359375</v>
      </c>
      <c r="AD211">
        <v>0</v>
      </c>
      <c r="AE211">
        <v>0.490966796875</v>
      </c>
      <c r="AF211">
        <v>8.10546875E-2</v>
      </c>
      <c r="AG211">
        <f t="shared" si="6"/>
        <v>0.409912109375</v>
      </c>
      <c r="AH211">
        <f t="shared" si="7"/>
        <v>6.0572289156626509</v>
      </c>
    </row>
    <row r="212" spans="1:34" x14ac:dyDescent="0.3">
      <c r="A212">
        <v>210</v>
      </c>
      <c r="B212">
        <v>420</v>
      </c>
      <c r="C212" t="s">
        <v>91</v>
      </c>
      <c r="D212">
        <v>2.63577201073282E-2</v>
      </c>
      <c r="E212">
        <v>5120</v>
      </c>
      <c r="F212">
        <v>13824</v>
      </c>
      <c r="G212">
        <v>2.7</v>
      </c>
      <c r="H212">
        <v>3.20022099410154</v>
      </c>
      <c r="I212">
        <v>0.19356805451383199</v>
      </c>
      <c r="J212">
        <v>-1.07368807451406</v>
      </c>
      <c r="K212" t="b">
        <v>1</v>
      </c>
      <c r="L212">
        <v>1.149</v>
      </c>
      <c r="M212" t="s">
        <v>92</v>
      </c>
      <c r="N212">
        <v>0.58573196980643205</v>
      </c>
      <c r="O212">
        <v>2.2200000000000002</v>
      </c>
      <c r="P212">
        <v>6.0499999999999998E-2</v>
      </c>
      <c r="Q212" t="s">
        <v>863</v>
      </c>
      <c r="R212">
        <v>0</v>
      </c>
      <c r="S212">
        <v>165.9</v>
      </c>
      <c r="T212">
        <v>5120</v>
      </c>
      <c r="U212">
        <v>515</v>
      </c>
      <c r="V212">
        <v>5120</v>
      </c>
      <c r="W212">
        <v>1</v>
      </c>
      <c r="X212">
        <v>9.6953320996262096E-2</v>
      </c>
      <c r="Y212">
        <v>1.149</v>
      </c>
      <c r="Z212">
        <v>144.4</v>
      </c>
      <c r="AA212" t="s">
        <v>94</v>
      </c>
      <c r="AB212">
        <v>1.072265625</v>
      </c>
      <c r="AD212">
        <v>0</v>
      </c>
      <c r="AE212">
        <v>1.1494140625</v>
      </c>
      <c r="AF212">
        <v>6.903076171875E-2</v>
      </c>
      <c r="AG212">
        <f t="shared" si="6"/>
        <v>1.08038330078125</v>
      </c>
      <c r="AH212">
        <f t="shared" si="7"/>
        <v>16.650751547303273</v>
      </c>
    </row>
    <row r="213" spans="1:34" x14ac:dyDescent="0.3">
      <c r="A213">
        <v>211</v>
      </c>
      <c r="B213">
        <v>426</v>
      </c>
      <c r="C213" t="s">
        <v>91</v>
      </c>
      <c r="D213">
        <v>3.39449186922453E-2</v>
      </c>
      <c r="E213">
        <v>5120</v>
      </c>
      <c r="F213">
        <v>5120</v>
      </c>
      <c r="G213">
        <v>1</v>
      </c>
      <c r="H213">
        <v>2.7394608104379001</v>
      </c>
      <c r="I213">
        <v>-1.52050608794675E-2</v>
      </c>
      <c r="J213">
        <v>-1.0270758676863501</v>
      </c>
      <c r="K213" t="b">
        <v>1</v>
      </c>
      <c r="L213">
        <v>0.98729999999999996</v>
      </c>
      <c r="M213" t="s">
        <v>92</v>
      </c>
      <c r="N213">
        <v>0.32920070082345199</v>
      </c>
      <c r="O213">
        <v>1.8280000000000001</v>
      </c>
      <c r="P213">
        <v>-5.5500000000000002E-3</v>
      </c>
      <c r="Q213" t="s">
        <v>864</v>
      </c>
      <c r="R213">
        <v>0</v>
      </c>
      <c r="S213">
        <v>67.400000000000006</v>
      </c>
      <c r="T213">
        <v>5120</v>
      </c>
      <c r="U213">
        <v>323</v>
      </c>
      <c r="V213">
        <v>5120</v>
      </c>
      <c r="W213">
        <v>1</v>
      </c>
      <c r="X213">
        <v>9.6786188519221703E-2</v>
      </c>
      <c r="Y213">
        <v>0.98729999999999996</v>
      </c>
      <c r="Z213">
        <v>68.25</v>
      </c>
      <c r="AA213" t="s">
        <v>94</v>
      </c>
      <c r="AB213">
        <v>0.99365234375</v>
      </c>
      <c r="AD213">
        <v>63</v>
      </c>
      <c r="AE213">
        <v>0.9873046875</v>
      </c>
      <c r="AF213">
        <v>4.5379638671875E-2</v>
      </c>
      <c r="AG213">
        <f t="shared" si="6"/>
        <v>0.941925048828125</v>
      </c>
      <c r="AH213">
        <f t="shared" si="7"/>
        <v>21.756556825823807</v>
      </c>
    </row>
    <row r="214" spans="1:34" x14ac:dyDescent="0.3">
      <c r="A214">
        <v>212</v>
      </c>
      <c r="B214">
        <v>427</v>
      </c>
      <c r="C214" t="s">
        <v>91</v>
      </c>
      <c r="D214">
        <v>2.4954291561892401E-2</v>
      </c>
      <c r="E214">
        <v>5120</v>
      </c>
      <c r="F214">
        <v>5120</v>
      </c>
      <c r="G214">
        <v>1</v>
      </c>
      <c r="H214">
        <v>2.9300789521297999</v>
      </c>
      <c r="I214">
        <v>-0.19493323106820601</v>
      </c>
      <c r="J214">
        <v>-1.0310941613783999</v>
      </c>
      <c r="K214" t="b">
        <v>1</v>
      </c>
      <c r="L214">
        <v>0.85799999999999998</v>
      </c>
      <c r="M214" t="s">
        <v>92</v>
      </c>
      <c r="N214">
        <v>0.13048309004826</v>
      </c>
      <c r="O214">
        <v>1.8220000000000001</v>
      </c>
      <c r="P214">
        <v>-6.6500000000000004E-2</v>
      </c>
      <c r="Q214" t="s">
        <v>865</v>
      </c>
      <c r="R214">
        <v>0</v>
      </c>
      <c r="S214">
        <v>66.400000000000006</v>
      </c>
      <c r="T214">
        <v>5120</v>
      </c>
      <c r="U214">
        <v>228</v>
      </c>
      <c r="V214">
        <v>5120</v>
      </c>
      <c r="W214">
        <v>1</v>
      </c>
      <c r="X214">
        <v>0.127822601189306</v>
      </c>
      <c r="Y214">
        <v>0.85799999999999998</v>
      </c>
      <c r="Z214">
        <v>77.400000000000006</v>
      </c>
      <c r="AA214" t="s">
        <v>94</v>
      </c>
      <c r="AB214">
        <v>0.92626953125</v>
      </c>
      <c r="AD214">
        <v>66</v>
      </c>
      <c r="AE214">
        <v>0.85791015625</v>
      </c>
      <c r="AF214">
        <v>5.5267333984375E-2</v>
      </c>
      <c r="AG214">
        <f t="shared" si="6"/>
        <v>0.802642822265625</v>
      </c>
      <c r="AH214">
        <f t="shared" si="7"/>
        <v>15.522915516289343</v>
      </c>
    </row>
    <row r="215" spans="1:34" x14ac:dyDescent="0.3">
      <c r="A215">
        <v>213</v>
      </c>
      <c r="B215">
        <v>428</v>
      </c>
      <c r="C215" t="s">
        <v>91</v>
      </c>
      <c r="D215">
        <v>2.5863010241675401E-2</v>
      </c>
      <c r="E215">
        <v>5120</v>
      </c>
      <c r="F215">
        <v>5120</v>
      </c>
      <c r="G215">
        <v>1</v>
      </c>
      <c r="H215">
        <v>3.7470228091580799</v>
      </c>
      <c r="I215">
        <v>-1.0812941797912199</v>
      </c>
      <c r="J215">
        <v>-1.04877465362339</v>
      </c>
      <c r="K215" t="b">
        <v>1</v>
      </c>
      <c r="L215">
        <v>0.51459999999999995</v>
      </c>
      <c r="M215" t="s">
        <v>92</v>
      </c>
      <c r="N215">
        <v>-0.90382206169574297</v>
      </c>
      <c r="O215">
        <v>1.7509999999999999</v>
      </c>
      <c r="P215">
        <v>-0.28860000000000002</v>
      </c>
      <c r="Q215" t="s">
        <v>866</v>
      </c>
      <c r="R215">
        <v>0</v>
      </c>
      <c r="S215">
        <v>56.38</v>
      </c>
      <c r="T215">
        <v>5120</v>
      </c>
      <c r="U215">
        <v>128</v>
      </c>
      <c r="V215">
        <v>5120</v>
      </c>
      <c r="W215">
        <v>1</v>
      </c>
      <c r="X215">
        <v>0.24280480705372501</v>
      </c>
      <c r="Y215">
        <v>0.51459999999999995</v>
      </c>
      <c r="Z215">
        <v>109.56</v>
      </c>
      <c r="AA215" t="s">
        <v>94</v>
      </c>
      <c r="AB215">
        <v>0.71728515625</v>
      </c>
      <c r="AD215">
        <v>45</v>
      </c>
      <c r="AE215">
        <v>0.5146484375</v>
      </c>
      <c r="AF215">
        <v>5.706787109375E-2</v>
      </c>
      <c r="AG215">
        <f t="shared" si="6"/>
        <v>0.45758056640625</v>
      </c>
      <c r="AH215">
        <f t="shared" si="7"/>
        <v>9.0181818181818176</v>
      </c>
    </row>
    <row r="216" spans="1:34" x14ac:dyDescent="0.3">
      <c r="A216">
        <v>214</v>
      </c>
      <c r="B216">
        <v>429</v>
      </c>
      <c r="C216" t="s">
        <v>91</v>
      </c>
      <c r="D216">
        <v>1.96435259947862E-2</v>
      </c>
      <c r="E216">
        <v>5120</v>
      </c>
      <c r="F216">
        <v>5120</v>
      </c>
      <c r="G216">
        <v>1</v>
      </c>
      <c r="H216">
        <v>4.5466579378643299</v>
      </c>
      <c r="I216">
        <v>-2.6085561899368099</v>
      </c>
      <c r="J216">
        <v>-1.0576148997458801</v>
      </c>
      <c r="K216" t="b">
        <v>1</v>
      </c>
      <c r="L216">
        <v>0.26679999999999998</v>
      </c>
      <c r="M216" t="s">
        <v>92</v>
      </c>
      <c r="N216">
        <v>-2.1906286850221499</v>
      </c>
      <c r="O216">
        <v>1.78</v>
      </c>
      <c r="P216">
        <v>-0.57369999999999999</v>
      </c>
      <c r="Q216" t="s">
        <v>867</v>
      </c>
      <c r="R216">
        <v>0</v>
      </c>
      <c r="S216">
        <v>60.25</v>
      </c>
      <c r="T216">
        <v>5120</v>
      </c>
      <c r="U216">
        <v>134</v>
      </c>
      <c r="V216">
        <v>5120</v>
      </c>
      <c r="W216">
        <v>1</v>
      </c>
      <c r="X216">
        <v>0.30638458088584902</v>
      </c>
      <c r="Y216">
        <v>0.26679999999999998</v>
      </c>
      <c r="Z216">
        <v>225.8</v>
      </c>
      <c r="AA216" t="s">
        <v>94</v>
      </c>
      <c r="AB216">
        <v>0.5166015625</v>
      </c>
      <c r="AD216">
        <v>40</v>
      </c>
      <c r="AE216">
        <v>0.266845703125</v>
      </c>
      <c r="AF216">
        <v>5.5267333984375E-2</v>
      </c>
      <c r="AG216">
        <f t="shared" si="6"/>
        <v>0.211578369140625</v>
      </c>
      <c r="AH216">
        <f t="shared" si="7"/>
        <v>4.8282716731087794</v>
      </c>
    </row>
    <row r="217" spans="1:34" x14ac:dyDescent="0.3">
      <c r="A217">
        <v>215</v>
      </c>
      <c r="B217">
        <v>432</v>
      </c>
      <c r="C217" t="s">
        <v>91</v>
      </c>
      <c r="D217">
        <v>2.37224695731592E-2</v>
      </c>
      <c r="E217">
        <v>5120</v>
      </c>
      <c r="F217">
        <v>13824</v>
      </c>
      <c r="G217">
        <v>2.7</v>
      </c>
      <c r="H217">
        <v>3.6828178065724102</v>
      </c>
      <c r="I217">
        <v>0.52059363037241801</v>
      </c>
      <c r="J217">
        <v>-1.0728844157756501</v>
      </c>
      <c r="K217" t="b">
        <v>1</v>
      </c>
      <c r="L217">
        <v>1.385</v>
      </c>
      <c r="M217" t="s">
        <v>92</v>
      </c>
      <c r="N217">
        <v>0.73538924495056601</v>
      </c>
      <c r="O217">
        <v>2.238</v>
      </c>
      <c r="P217">
        <v>0.1414</v>
      </c>
      <c r="Q217" t="s">
        <v>868</v>
      </c>
      <c r="R217">
        <v>0</v>
      </c>
      <c r="S217">
        <v>173</v>
      </c>
      <c r="T217">
        <v>5120</v>
      </c>
      <c r="U217">
        <v>67</v>
      </c>
      <c r="V217">
        <v>5120</v>
      </c>
      <c r="W217">
        <v>1</v>
      </c>
      <c r="X217">
        <v>0.32775836073815201</v>
      </c>
      <c r="Y217">
        <v>1.385</v>
      </c>
      <c r="Z217">
        <v>124.94</v>
      </c>
      <c r="AA217" t="s">
        <v>94</v>
      </c>
      <c r="AB217">
        <v>1.1767578125</v>
      </c>
      <c r="AD217">
        <v>0</v>
      </c>
      <c r="AE217">
        <v>1.384765625</v>
      </c>
      <c r="AF217">
        <v>0.184814453125</v>
      </c>
      <c r="AG217">
        <f t="shared" si="6"/>
        <v>1.199951171875</v>
      </c>
      <c r="AH217">
        <f t="shared" si="7"/>
        <v>7.4927344782034346</v>
      </c>
    </row>
    <row r="218" spans="1:34" x14ac:dyDescent="0.3">
      <c r="A218">
        <v>216</v>
      </c>
      <c r="B218">
        <v>433</v>
      </c>
      <c r="C218" t="s">
        <v>91</v>
      </c>
      <c r="D218">
        <v>2.8125605137401099E-2</v>
      </c>
      <c r="E218">
        <v>5120</v>
      </c>
      <c r="F218">
        <v>13824</v>
      </c>
      <c r="G218">
        <v>2.7</v>
      </c>
      <c r="H218">
        <v>4.3493679338979501</v>
      </c>
      <c r="I218">
        <v>-1.2232597314087901</v>
      </c>
      <c r="J218">
        <v>-1.0849392968517799</v>
      </c>
      <c r="K218" t="b">
        <v>1</v>
      </c>
      <c r="L218">
        <v>0.52339999999999998</v>
      </c>
      <c r="M218" t="s">
        <v>92</v>
      </c>
      <c r="N218">
        <v>-0.60959571870613205</v>
      </c>
      <c r="O218">
        <v>2.2189999999999999</v>
      </c>
      <c r="P218">
        <v>-0.28120000000000001</v>
      </c>
      <c r="Q218" t="s">
        <v>869</v>
      </c>
      <c r="R218">
        <v>0</v>
      </c>
      <c r="S218">
        <v>165.5</v>
      </c>
      <c r="T218">
        <v>5120</v>
      </c>
      <c r="U218">
        <v>349</v>
      </c>
      <c r="V218">
        <v>5120</v>
      </c>
      <c r="W218">
        <v>1</v>
      </c>
      <c r="X218">
        <v>0.179287555013939</v>
      </c>
      <c r="Y218">
        <v>0.52339999999999998</v>
      </c>
      <c r="Z218">
        <v>316.2</v>
      </c>
      <c r="AA218" t="s">
        <v>94</v>
      </c>
      <c r="AB218">
        <v>0.7236328125</v>
      </c>
      <c r="AD218">
        <v>0</v>
      </c>
      <c r="AE218">
        <v>0.5234375</v>
      </c>
      <c r="AF218">
        <v>7.99560546875E-2</v>
      </c>
      <c r="AG218">
        <f t="shared" si="6"/>
        <v>0.4434814453125</v>
      </c>
      <c r="AH218">
        <f t="shared" si="7"/>
        <v>6.5465648854961831</v>
      </c>
    </row>
    <row r="219" spans="1:34" x14ac:dyDescent="0.3">
      <c r="A219">
        <v>217</v>
      </c>
      <c r="B219">
        <v>434</v>
      </c>
      <c r="C219" t="s">
        <v>91</v>
      </c>
      <c r="D219">
        <v>2.4868447076043299E-2</v>
      </c>
      <c r="E219">
        <v>5120</v>
      </c>
      <c r="F219">
        <v>13824</v>
      </c>
      <c r="G219">
        <v>2.7</v>
      </c>
      <c r="H219">
        <v>3.2387028597096199</v>
      </c>
      <c r="I219">
        <v>0.17780842421318399</v>
      </c>
      <c r="J219">
        <v>-1.0744917332524699</v>
      </c>
      <c r="K219" t="b">
        <v>1</v>
      </c>
      <c r="L219">
        <v>1.135</v>
      </c>
      <c r="M219" t="s">
        <v>92</v>
      </c>
      <c r="N219">
        <v>0.55841462669492203</v>
      </c>
      <c r="O219">
        <v>2.2170000000000001</v>
      </c>
      <c r="P219">
        <v>5.4899999999999997E-2</v>
      </c>
      <c r="Q219" t="s">
        <v>870</v>
      </c>
      <c r="R219">
        <v>0</v>
      </c>
      <c r="S219">
        <v>164.8</v>
      </c>
      <c r="T219">
        <v>5120</v>
      </c>
      <c r="U219">
        <v>509</v>
      </c>
      <c r="V219">
        <v>5120</v>
      </c>
      <c r="W219">
        <v>1</v>
      </c>
      <c r="X219">
        <v>9.9228759675325198E-2</v>
      </c>
      <c r="Y219">
        <v>1.135</v>
      </c>
      <c r="Z219">
        <v>145.1</v>
      </c>
      <c r="AA219" t="s">
        <v>94</v>
      </c>
      <c r="AB219">
        <v>1.0654296875</v>
      </c>
      <c r="AD219">
        <v>0</v>
      </c>
      <c r="AE219">
        <v>1.134765625</v>
      </c>
      <c r="AF219">
        <v>6.8603515625E-2</v>
      </c>
      <c r="AG219">
        <f t="shared" si="6"/>
        <v>1.066162109375</v>
      </c>
      <c r="AH219">
        <f t="shared" si="7"/>
        <v>16.540925266903916</v>
      </c>
    </row>
    <row r="220" spans="1:34" x14ac:dyDescent="0.3">
      <c r="A220">
        <v>218</v>
      </c>
      <c r="B220">
        <v>440</v>
      </c>
      <c r="C220" t="s">
        <v>91</v>
      </c>
      <c r="D220">
        <v>2.7885105855227701E-2</v>
      </c>
      <c r="E220">
        <v>5120</v>
      </c>
      <c r="F220">
        <v>5120</v>
      </c>
      <c r="G220">
        <v>1</v>
      </c>
      <c r="H220">
        <v>2.7448826883137798</v>
      </c>
      <c r="I220">
        <v>0.16602653467522899</v>
      </c>
      <c r="J220">
        <v>-1.02466489147113</v>
      </c>
      <c r="K220" t="b">
        <v>1</v>
      </c>
      <c r="L220">
        <v>1.149</v>
      </c>
      <c r="M220" t="s">
        <v>92</v>
      </c>
      <c r="N220">
        <v>0.42750132621620701</v>
      </c>
      <c r="O220">
        <v>1.83</v>
      </c>
      <c r="P220">
        <v>6.0499999999999998E-2</v>
      </c>
      <c r="Q220" t="s">
        <v>871</v>
      </c>
      <c r="R220">
        <v>0</v>
      </c>
      <c r="S220">
        <v>67.56</v>
      </c>
      <c r="T220">
        <v>5120</v>
      </c>
      <c r="U220">
        <v>286</v>
      </c>
      <c r="V220">
        <v>5120</v>
      </c>
      <c r="W220">
        <v>1</v>
      </c>
      <c r="X220">
        <v>0.10317707631466901</v>
      </c>
      <c r="Y220">
        <v>1.149</v>
      </c>
      <c r="Z220">
        <v>58.78</v>
      </c>
      <c r="AA220" t="s">
        <v>94</v>
      </c>
      <c r="AB220">
        <v>1.072265625</v>
      </c>
      <c r="AD220">
        <v>65</v>
      </c>
      <c r="AE220">
        <v>1.1494140625</v>
      </c>
      <c r="AF220">
        <v>4.9102783203125E-2</v>
      </c>
      <c r="AG220">
        <f t="shared" si="6"/>
        <v>1.100311279296875</v>
      </c>
      <c r="AH220">
        <f t="shared" si="7"/>
        <v>23.408328154133002</v>
      </c>
    </row>
    <row r="221" spans="1:34" x14ac:dyDescent="0.3">
      <c r="A221">
        <v>219</v>
      </c>
      <c r="B221">
        <v>441</v>
      </c>
      <c r="C221" t="s">
        <v>91</v>
      </c>
      <c r="D221">
        <v>2.5213444494435699E-2</v>
      </c>
      <c r="E221">
        <v>5120</v>
      </c>
      <c r="F221">
        <v>5120</v>
      </c>
      <c r="G221">
        <v>1</v>
      </c>
      <c r="H221">
        <v>2.8060100666510599</v>
      </c>
      <c r="I221">
        <v>2.5903871007139499E-2</v>
      </c>
      <c r="J221">
        <v>-1.0286831851631699</v>
      </c>
      <c r="K221" t="b">
        <v>1</v>
      </c>
      <c r="L221">
        <v>1.0209999999999999</v>
      </c>
      <c r="M221" t="s">
        <v>92</v>
      </c>
      <c r="N221">
        <v>0.31454315076468198</v>
      </c>
      <c r="O221">
        <v>1.823</v>
      </c>
      <c r="P221">
        <v>9.2300000000000004E-3</v>
      </c>
      <c r="Q221" t="s">
        <v>872</v>
      </c>
      <c r="R221">
        <v>0</v>
      </c>
      <c r="S221">
        <v>66.599999999999994</v>
      </c>
      <c r="T221">
        <v>5120</v>
      </c>
      <c r="U221">
        <v>316</v>
      </c>
      <c r="V221">
        <v>5120</v>
      </c>
      <c r="W221">
        <v>1</v>
      </c>
      <c r="X221">
        <v>0.10159600374698501</v>
      </c>
      <c r="Y221">
        <v>1.0209999999999999</v>
      </c>
      <c r="Z221">
        <v>65.25</v>
      </c>
      <c r="AA221" t="s">
        <v>94</v>
      </c>
      <c r="AB221">
        <v>1.0107421875</v>
      </c>
      <c r="AD221">
        <v>65</v>
      </c>
      <c r="AE221">
        <v>1.021484375</v>
      </c>
      <c r="AF221">
        <v>4.522705078125E-2</v>
      </c>
      <c r="AG221">
        <f t="shared" si="6"/>
        <v>0.97625732421875</v>
      </c>
      <c r="AH221">
        <f t="shared" si="7"/>
        <v>22.585695006747638</v>
      </c>
    </row>
    <row r="222" spans="1:34" x14ac:dyDescent="0.3">
      <c r="A222">
        <v>220</v>
      </c>
      <c r="B222">
        <v>442</v>
      </c>
      <c r="C222" t="s">
        <v>91</v>
      </c>
      <c r="D222">
        <v>1.7105567529066501E-2</v>
      </c>
      <c r="E222">
        <v>5120</v>
      </c>
      <c r="F222">
        <v>5120</v>
      </c>
      <c r="G222">
        <v>1</v>
      </c>
      <c r="H222">
        <v>3.7318130386868198</v>
      </c>
      <c r="I222">
        <v>-0.93659760834229699</v>
      </c>
      <c r="J222">
        <v>-1.04877465362339</v>
      </c>
      <c r="K222" t="b">
        <v>1</v>
      </c>
      <c r="L222">
        <v>0.56100000000000005</v>
      </c>
      <c r="M222" t="s">
        <v>92</v>
      </c>
      <c r="N222">
        <v>-0.75634000156121095</v>
      </c>
      <c r="O222">
        <v>1.764</v>
      </c>
      <c r="P222">
        <v>-0.251</v>
      </c>
      <c r="Q222" t="s">
        <v>873</v>
      </c>
      <c r="R222">
        <v>0</v>
      </c>
      <c r="S222">
        <v>58.1</v>
      </c>
      <c r="T222">
        <v>5120</v>
      </c>
      <c r="U222">
        <v>81</v>
      </c>
      <c r="V222">
        <v>5120</v>
      </c>
      <c r="W222">
        <v>1</v>
      </c>
      <c r="X222">
        <v>0.30353478207631301</v>
      </c>
      <c r="Y222">
        <v>0.56100000000000005</v>
      </c>
      <c r="Z222">
        <v>103.56</v>
      </c>
      <c r="AA222" t="s">
        <v>94</v>
      </c>
      <c r="AB222">
        <v>0.7490234375</v>
      </c>
      <c r="AD222">
        <v>44</v>
      </c>
      <c r="AE222">
        <v>0.56103515625</v>
      </c>
      <c r="AF222">
        <v>6.939697265625E-2</v>
      </c>
      <c r="AG222">
        <f t="shared" si="6"/>
        <v>0.49163818359375</v>
      </c>
      <c r="AH222">
        <f t="shared" si="7"/>
        <v>8.0844327176780997</v>
      </c>
    </row>
    <row r="223" spans="1:34" x14ac:dyDescent="0.3">
      <c r="A223">
        <v>221</v>
      </c>
      <c r="B223">
        <v>443</v>
      </c>
      <c r="C223" t="s">
        <v>91</v>
      </c>
      <c r="D223">
        <v>1.47759451225615E-2</v>
      </c>
      <c r="E223">
        <v>5120</v>
      </c>
      <c r="F223">
        <v>5120</v>
      </c>
      <c r="G223">
        <v>1</v>
      </c>
      <c r="H223">
        <v>4.3420143461456497</v>
      </c>
      <c r="I223">
        <v>-2.4445031938993802</v>
      </c>
      <c r="J223">
        <v>-1.05600758226907</v>
      </c>
      <c r="K223" t="b">
        <v>1</v>
      </c>
      <c r="L223">
        <v>0.27339999999999998</v>
      </c>
      <c r="M223" t="s">
        <v>92</v>
      </c>
      <c r="N223">
        <v>-1.93218001536333</v>
      </c>
      <c r="O223">
        <v>1.786</v>
      </c>
      <c r="P223">
        <v>-0.56299999999999994</v>
      </c>
      <c r="Q223" t="s">
        <v>874</v>
      </c>
      <c r="R223">
        <v>0</v>
      </c>
      <c r="S223">
        <v>61.06</v>
      </c>
      <c r="T223">
        <v>5120</v>
      </c>
      <c r="U223">
        <v>117</v>
      </c>
      <c r="V223">
        <v>5120</v>
      </c>
      <c r="W223">
        <v>1</v>
      </c>
      <c r="X223">
        <v>0.30896933559908701</v>
      </c>
      <c r="Y223">
        <v>0.27339999999999998</v>
      </c>
      <c r="Z223">
        <v>223.4</v>
      </c>
      <c r="AA223" t="s">
        <v>94</v>
      </c>
      <c r="AB223">
        <v>0.52294921875</v>
      </c>
      <c r="AD223">
        <v>40</v>
      </c>
      <c r="AE223">
        <v>0.2734375</v>
      </c>
      <c r="AF223">
        <v>5.9295654296875E-2</v>
      </c>
      <c r="AG223">
        <f t="shared" si="6"/>
        <v>0.214141845703125</v>
      </c>
      <c r="AH223">
        <f t="shared" si="7"/>
        <v>4.6114256304683483</v>
      </c>
    </row>
    <row r="224" spans="1:34" x14ac:dyDescent="0.3">
      <c r="A224">
        <v>222</v>
      </c>
      <c r="B224">
        <v>446</v>
      </c>
      <c r="C224" t="s">
        <v>91</v>
      </c>
      <c r="D224">
        <v>2.0102742428529399E-2</v>
      </c>
      <c r="E224">
        <v>5120</v>
      </c>
      <c r="F224">
        <v>13824</v>
      </c>
      <c r="G224">
        <v>2.7</v>
      </c>
      <c r="H224">
        <v>3.23105102261112</v>
      </c>
      <c r="I224">
        <v>0.55336481747111899</v>
      </c>
      <c r="J224">
        <v>-1.0728844157756501</v>
      </c>
      <c r="K224" t="b">
        <v>1</v>
      </c>
      <c r="L224">
        <v>1.4830000000000001</v>
      </c>
      <c r="M224" t="s">
        <v>92</v>
      </c>
      <c r="N224">
        <v>0.80960237207441099</v>
      </c>
      <c r="O224">
        <v>2.2360000000000002</v>
      </c>
      <c r="P224">
        <v>0.17130000000000001</v>
      </c>
      <c r="Q224" t="s">
        <v>875</v>
      </c>
      <c r="R224">
        <v>0</v>
      </c>
      <c r="S224">
        <v>172.4</v>
      </c>
      <c r="T224">
        <v>5120</v>
      </c>
      <c r="U224">
        <v>426</v>
      </c>
      <c r="V224">
        <v>5120</v>
      </c>
      <c r="W224">
        <v>1</v>
      </c>
      <c r="X224">
        <v>0.108094775245764</v>
      </c>
      <c r="Y224">
        <v>1.4830000000000001</v>
      </c>
      <c r="Z224">
        <v>116.2</v>
      </c>
      <c r="AA224" t="s">
        <v>94</v>
      </c>
      <c r="AB224">
        <v>1.2177734375</v>
      </c>
      <c r="AD224">
        <v>0</v>
      </c>
      <c r="AE224">
        <v>1.4833984375</v>
      </c>
      <c r="AF224">
        <v>7.745361328125E-2</v>
      </c>
      <c r="AG224">
        <f t="shared" si="6"/>
        <v>1.40594482421875</v>
      </c>
      <c r="AH224">
        <f t="shared" si="7"/>
        <v>19.152088258471238</v>
      </c>
    </row>
    <row r="225" spans="1:34" x14ac:dyDescent="0.3">
      <c r="A225">
        <v>223</v>
      </c>
      <c r="B225">
        <v>447</v>
      </c>
      <c r="C225" t="s">
        <v>91</v>
      </c>
      <c r="D225">
        <v>2.9662019859262999E-2</v>
      </c>
      <c r="E225">
        <v>5120</v>
      </c>
      <c r="F225">
        <v>13824</v>
      </c>
      <c r="G225">
        <v>2.7</v>
      </c>
      <c r="H225">
        <v>4.2473558738244099</v>
      </c>
      <c r="I225">
        <v>-1.12509304763171</v>
      </c>
      <c r="J225">
        <v>-1.0833319793749601</v>
      </c>
      <c r="K225" t="b">
        <v>1</v>
      </c>
      <c r="L225">
        <v>0.54349999999999998</v>
      </c>
      <c r="M225" t="s">
        <v>92</v>
      </c>
      <c r="N225">
        <v>-0.45234958118752899</v>
      </c>
      <c r="O225">
        <v>2.2189999999999999</v>
      </c>
      <c r="P225">
        <v>-0.26500000000000001</v>
      </c>
      <c r="Q225" t="s">
        <v>876</v>
      </c>
      <c r="R225">
        <v>0</v>
      </c>
      <c r="S225">
        <v>165.1</v>
      </c>
      <c r="T225">
        <v>5120</v>
      </c>
      <c r="U225">
        <v>304</v>
      </c>
      <c r="V225">
        <v>5120</v>
      </c>
      <c r="W225">
        <v>1</v>
      </c>
      <c r="X225">
        <v>0.18624863273307601</v>
      </c>
      <c r="Y225">
        <v>0.54349999999999998</v>
      </c>
      <c r="Z225">
        <v>303.8</v>
      </c>
      <c r="AA225" t="s">
        <v>94</v>
      </c>
      <c r="AB225">
        <v>0.7373046875</v>
      </c>
      <c r="AD225">
        <v>0</v>
      </c>
      <c r="AE225">
        <v>0.54345703125</v>
      </c>
      <c r="AF225">
        <v>8.514404296875E-2</v>
      </c>
      <c r="AG225">
        <f t="shared" si="6"/>
        <v>0.45831298828125</v>
      </c>
      <c r="AH225">
        <f t="shared" si="7"/>
        <v>6.3827956989247312</v>
      </c>
    </row>
    <row r="226" spans="1:34" x14ac:dyDescent="0.3">
      <c r="A226">
        <v>224</v>
      </c>
      <c r="B226">
        <v>448</v>
      </c>
      <c r="C226" t="s">
        <v>91</v>
      </c>
      <c r="D226">
        <v>2.2452318435318398E-2</v>
      </c>
      <c r="E226">
        <v>5120</v>
      </c>
      <c r="F226">
        <v>13824</v>
      </c>
      <c r="G226">
        <v>2.7</v>
      </c>
      <c r="H226">
        <v>3.28947280577506</v>
      </c>
      <c r="I226">
        <v>0.20980829358123401</v>
      </c>
      <c r="J226">
        <v>-1.0752953919908801</v>
      </c>
      <c r="K226" t="b">
        <v>1</v>
      </c>
      <c r="L226">
        <v>1.1579999999999999</v>
      </c>
      <c r="M226" t="s">
        <v>92</v>
      </c>
      <c r="N226">
        <v>0.54775626699589197</v>
      </c>
      <c r="O226">
        <v>2.2149999999999999</v>
      </c>
      <c r="P226">
        <v>6.3799999999999996E-2</v>
      </c>
      <c r="Q226" t="s">
        <v>877</v>
      </c>
      <c r="R226">
        <v>0</v>
      </c>
      <c r="S226">
        <v>164</v>
      </c>
      <c r="T226">
        <v>5120</v>
      </c>
      <c r="U226">
        <v>478</v>
      </c>
      <c r="V226">
        <v>5120</v>
      </c>
      <c r="W226">
        <v>1</v>
      </c>
      <c r="X226">
        <v>0.104718048705329</v>
      </c>
      <c r="Y226">
        <v>1.1579999999999999</v>
      </c>
      <c r="Z226">
        <v>141.6</v>
      </c>
      <c r="AA226" t="s">
        <v>94</v>
      </c>
      <c r="AB226">
        <v>1.076171875</v>
      </c>
      <c r="AD226">
        <v>0</v>
      </c>
      <c r="AE226">
        <v>1.158203125</v>
      </c>
      <c r="AF226">
        <v>7.0068359375E-2</v>
      </c>
      <c r="AG226">
        <f t="shared" si="6"/>
        <v>1.088134765625</v>
      </c>
      <c r="AH226">
        <f t="shared" si="7"/>
        <v>16.529616724738677</v>
      </c>
    </row>
    <row r="227" spans="1:34" x14ac:dyDescent="0.3">
      <c r="A227">
        <v>225</v>
      </c>
      <c r="B227">
        <v>454</v>
      </c>
      <c r="C227" t="s">
        <v>91</v>
      </c>
      <c r="D227">
        <v>3.19866345974502E-2</v>
      </c>
      <c r="E227">
        <v>5120</v>
      </c>
      <c r="F227">
        <v>5120</v>
      </c>
      <c r="G227">
        <v>1</v>
      </c>
      <c r="H227">
        <v>2.62042544678176</v>
      </c>
      <c r="I227">
        <v>0.139945817012575</v>
      </c>
      <c r="J227">
        <v>-1.0262722089479399</v>
      </c>
      <c r="K227" t="b">
        <v>1</v>
      </c>
      <c r="L227">
        <v>1.131</v>
      </c>
      <c r="M227" t="s">
        <v>92</v>
      </c>
      <c r="N227">
        <v>0.46437124507452099</v>
      </c>
      <c r="O227">
        <v>1.8440000000000001</v>
      </c>
      <c r="P227">
        <v>5.3400000000000003E-2</v>
      </c>
      <c r="Q227" t="s">
        <v>878</v>
      </c>
      <c r="R227">
        <v>0</v>
      </c>
      <c r="S227">
        <v>69.8</v>
      </c>
      <c r="T227">
        <v>5120</v>
      </c>
      <c r="U227">
        <v>425</v>
      </c>
      <c r="V227">
        <v>5120</v>
      </c>
      <c r="W227">
        <v>1</v>
      </c>
      <c r="X227">
        <v>7.8602179711998899E-2</v>
      </c>
      <c r="Y227">
        <v>1.131</v>
      </c>
      <c r="Z227">
        <v>61.72</v>
      </c>
      <c r="AA227" t="s">
        <v>94</v>
      </c>
      <c r="AB227">
        <v>1.0634765625</v>
      </c>
      <c r="AD227">
        <v>60</v>
      </c>
      <c r="AE227">
        <v>1.130859375</v>
      </c>
      <c r="AF227">
        <v>3.8238525390625E-2</v>
      </c>
      <c r="AG227">
        <f t="shared" si="6"/>
        <v>1.092620849609375</v>
      </c>
      <c r="AH227">
        <f t="shared" si="7"/>
        <v>29.573822825219473</v>
      </c>
    </row>
    <row r="228" spans="1:34" x14ac:dyDescent="0.3">
      <c r="A228">
        <v>226</v>
      </c>
      <c r="B228">
        <v>455</v>
      </c>
      <c r="C228" t="s">
        <v>91</v>
      </c>
      <c r="D228">
        <v>2.4931310858284199E-2</v>
      </c>
      <c r="E228">
        <v>5120</v>
      </c>
      <c r="F228">
        <v>5120</v>
      </c>
      <c r="G228">
        <v>1</v>
      </c>
      <c r="H228">
        <v>2.8008472679270402</v>
      </c>
      <c r="I228">
        <v>9.4663645911535806E-3</v>
      </c>
      <c r="J228">
        <v>-1.0286831851631699</v>
      </c>
      <c r="K228" t="b">
        <v>1</v>
      </c>
      <c r="L228">
        <v>1.008</v>
      </c>
      <c r="M228" t="s">
        <v>92</v>
      </c>
      <c r="N228">
        <v>0.32108895580806801</v>
      </c>
      <c r="O228">
        <v>1.8360000000000001</v>
      </c>
      <c r="P228">
        <v>3.3800000000000002E-3</v>
      </c>
      <c r="Q228" t="s">
        <v>879</v>
      </c>
      <c r="R228">
        <v>0</v>
      </c>
      <c r="S228">
        <v>68.5</v>
      </c>
      <c r="T228">
        <v>5120</v>
      </c>
      <c r="U228">
        <v>330</v>
      </c>
      <c r="V228">
        <v>5120</v>
      </c>
      <c r="W228">
        <v>1</v>
      </c>
      <c r="X228">
        <v>9.91333794257242E-2</v>
      </c>
      <c r="Y228">
        <v>1.008</v>
      </c>
      <c r="Z228">
        <v>68</v>
      </c>
      <c r="AA228" t="s">
        <v>94</v>
      </c>
      <c r="AB228">
        <v>1.00390625</v>
      </c>
      <c r="AD228">
        <v>61</v>
      </c>
      <c r="AE228">
        <v>1.0078125</v>
      </c>
      <c r="AF228">
        <v>4.522705078125E-2</v>
      </c>
      <c r="AG228">
        <f t="shared" si="6"/>
        <v>0.96258544921875</v>
      </c>
      <c r="AH228">
        <f t="shared" si="7"/>
        <v>22.2834008097166</v>
      </c>
    </row>
    <row r="229" spans="1:34" x14ac:dyDescent="0.3">
      <c r="A229">
        <v>227</v>
      </c>
      <c r="B229">
        <v>456</v>
      </c>
      <c r="C229" t="s">
        <v>91</v>
      </c>
      <c r="D229">
        <v>1.40444013047759E-2</v>
      </c>
      <c r="E229">
        <v>5120</v>
      </c>
      <c r="F229">
        <v>5120</v>
      </c>
      <c r="G229">
        <v>1</v>
      </c>
      <c r="H229">
        <v>3.6313489984058198</v>
      </c>
      <c r="I229">
        <v>-0.585129477282188</v>
      </c>
      <c r="J229">
        <v>-1.0471673361465701</v>
      </c>
      <c r="K229" t="b">
        <v>1</v>
      </c>
      <c r="L229">
        <v>0.69</v>
      </c>
      <c r="M229" t="s">
        <v>92</v>
      </c>
      <c r="N229">
        <v>-0.47480605930987901</v>
      </c>
      <c r="O229">
        <v>1.766</v>
      </c>
      <c r="P229">
        <v>-0.16109999999999999</v>
      </c>
      <c r="Q229" t="s">
        <v>880</v>
      </c>
      <c r="R229">
        <v>0</v>
      </c>
      <c r="S229">
        <v>58.34</v>
      </c>
      <c r="T229">
        <v>5120</v>
      </c>
      <c r="U229">
        <v>121</v>
      </c>
      <c r="V229">
        <v>5120</v>
      </c>
      <c r="W229">
        <v>1</v>
      </c>
      <c r="X229">
        <v>0.23921354530962</v>
      </c>
      <c r="Y229">
        <v>0.69</v>
      </c>
      <c r="Z229">
        <v>84.56</v>
      </c>
      <c r="AA229" t="s">
        <v>94</v>
      </c>
      <c r="AB229">
        <v>0.83056640625</v>
      </c>
      <c r="AD229">
        <v>44</v>
      </c>
      <c r="AE229">
        <v>0.68994140625</v>
      </c>
      <c r="AF229">
        <v>6.0089111328125E-2</v>
      </c>
      <c r="AG229">
        <f t="shared" si="6"/>
        <v>0.629852294921875</v>
      </c>
      <c r="AH229">
        <f t="shared" si="7"/>
        <v>11.481970543423058</v>
      </c>
    </row>
    <row r="230" spans="1:34" x14ac:dyDescent="0.3">
      <c r="A230">
        <v>228</v>
      </c>
      <c r="B230">
        <v>457</v>
      </c>
      <c r="C230" t="s">
        <v>91</v>
      </c>
      <c r="D230">
        <v>1.76488325152061E-2</v>
      </c>
      <c r="E230">
        <v>5120</v>
      </c>
      <c r="F230">
        <v>5120</v>
      </c>
      <c r="G230">
        <v>1</v>
      </c>
      <c r="H230">
        <v>4.0642605998687102</v>
      </c>
      <c r="I230">
        <v>-1.56180326762532</v>
      </c>
      <c r="J230">
        <v>-1.0519892885770199</v>
      </c>
      <c r="K230" t="b">
        <v>1</v>
      </c>
      <c r="L230">
        <v>0.4128</v>
      </c>
      <c r="M230" t="s">
        <v>92</v>
      </c>
      <c r="N230">
        <v>-1.3033720310980901</v>
      </c>
      <c r="O230">
        <v>1.7909999999999999</v>
      </c>
      <c r="P230">
        <v>-0.38429999999999997</v>
      </c>
      <c r="Q230" t="s">
        <v>881</v>
      </c>
      <c r="R230">
        <v>0</v>
      </c>
      <c r="S230">
        <v>61.78</v>
      </c>
      <c r="T230">
        <v>5120</v>
      </c>
      <c r="U230">
        <v>132</v>
      </c>
      <c r="V230">
        <v>5120</v>
      </c>
      <c r="W230">
        <v>1</v>
      </c>
      <c r="X230">
        <v>0.26670965123127199</v>
      </c>
      <c r="Y230">
        <v>0.4128</v>
      </c>
      <c r="Z230">
        <v>149.6</v>
      </c>
      <c r="AA230" t="s">
        <v>94</v>
      </c>
      <c r="AB230">
        <v>0.642578125</v>
      </c>
      <c r="AD230">
        <v>42</v>
      </c>
      <c r="AE230">
        <v>0.412841796875</v>
      </c>
      <c r="AF230">
        <v>6.0028076171875E-2</v>
      </c>
      <c r="AG230">
        <f t="shared" si="6"/>
        <v>0.352813720703125</v>
      </c>
      <c r="AH230">
        <f t="shared" si="7"/>
        <v>6.8774783934926287</v>
      </c>
    </row>
    <row r="231" spans="1:34" x14ac:dyDescent="0.3">
      <c r="A231">
        <v>229</v>
      </c>
      <c r="B231">
        <v>460</v>
      </c>
      <c r="C231" t="s">
        <v>91</v>
      </c>
      <c r="D231">
        <v>1.98777307249508E-2</v>
      </c>
      <c r="E231">
        <v>5120</v>
      </c>
      <c r="F231">
        <v>13824</v>
      </c>
      <c r="G231">
        <v>2.7</v>
      </c>
      <c r="H231">
        <v>3.2345872852088999</v>
      </c>
      <c r="I231">
        <v>0.57410765535812203</v>
      </c>
      <c r="J231">
        <v>-1.07368807451406</v>
      </c>
      <c r="K231" t="b">
        <v>1</v>
      </c>
      <c r="L231">
        <v>1.5049999999999999</v>
      </c>
      <c r="M231" t="s">
        <v>92</v>
      </c>
      <c r="N231">
        <v>0.815983170993407</v>
      </c>
      <c r="O231">
        <v>2.2480000000000002</v>
      </c>
      <c r="P231">
        <v>0.17749999999999999</v>
      </c>
      <c r="Q231" t="s">
        <v>882</v>
      </c>
      <c r="R231">
        <v>0</v>
      </c>
      <c r="S231">
        <v>176.8</v>
      </c>
      <c r="T231">
        <v>5120</v>
      </c>
      <c r="U231">
        <v>475</v>
      </c>
      <c r="V231">
        <v>5120</v>
      </c>
      <c r="W231">
        <v>1</v>
      </c>
      <c r="X231">
        <v>0.102529896386805</v>
      </c>
      <c r="Y231">
        <v>1.5049999999999999</v>
      </c>
      <c r="Z231">
        <v>117.44</v>
      </c>
      <c r="AA231" t="s">
        <v>94</v>
      </c>
      <c r="AB231">
        <v>1.2265625</v>
      </c>
      <c r="AD231">
        <v>0</v>
      </c>
      <c r="AE231">
        <v>1.5048828125</v>
      </c>
      <c r="AF231">
        <v>7.489013671875E-2</v>
      </c>
      <c r="AG231">
        <f t="shared" si="6"/>
        <v>1.42999267578125</v>
      </c>
      <c r="AH231">
        <f t="shared" si="7"/>
        <v>20.094539527302363</v>
      </c>
    </row>
    <row r="232" spans="1:34" x14ac:dyDescent="0.3">
      <c r="A232">
        <v>230</v>
      </c>
      <c r="B232">
        <v>461</v>
      </c>
      <c r="C232" t="s">
        <v>91</v>
      </c>
      <c r="D232">
        <v>3.13146631485249E-2</v>
      </c>
      <c r="E232">
        <v>5120</v>
      </c>
      <c r="F232">
        <v>13824</v>
      </c>
      <c r="G232">
        <v>2.7</v>
      </c>
      <c r="H232">
        <v>4.1322429324486496</v>
      </c>
      <c r="I232">
        <v>-0.71123810238679297</v>
      </c>
      <c r="J232">
        <v>-1.08092100315974</v>
      </c>
      <c r="K232" t="b">
        <v>1</v>
      </c>
      <c r="L232">
        <v>0.67300000000000004</v>
      </c>
      <c r="M232" t="s">
        <v>92</v>
      </c>
      <c r="N232">
        <v>-0.19746524035054799</v>
      </c>
      <c r="O232">
        <v>2.2290000000000001</v>
      </c>
      <c r="P232">
        <v>-0.1721</v>
      </c>
      <c r="Q232" t="s">
        <v>883</v>
      </c>
      <c r="R232">
        <v>0</v>
      </c>
      <c r="S232">
        <v>169.6</v>
      </c>
      <c r="T232">
        <v>5120</v>
      </c>
      <c r="U232">
        <v>272</v>
      </c>
      <c r="V232">
        <v>5120</v>
      </c>
      <c r="W232">
        <v>1</v>
      </c>
      <c r="X232">
        <v>0.189920124346767</v>
      </c>
      <c r="Y232">
        <v>0.67300000000000004</v>
      </c>
      <c r="Z232">
        <v>252.1</v>
      </c>
      <c r="AA232" t="s">
        <v>94</v>
      </c>
      <c r="AB232">
        <v>0.8203125</v>
      </c>
      <c r="AD232">
        <v>0</v>
      </c>
      <c r="AE232">
        <v>0.6728515625</v>
      </c>
      <c r="AF232">
        <v>9.31396484375E-2</v>
      </c>
      <c r="AG232">
        <f t="shared" si="6"/>
        <v>0.5797119140625</v>
      </c>
      <c r="AH232">
        <f t="shared" si="7"/>
        <v>7.2241153342070774</v>
      </c>
    </row>
    <row r="233" spans="1:34" x14ac:dyDescent="0.3">
      <c r="A233">
        <v>231</v>
      </c>
      <c r="B233">
        <v>462</v>
      </c>
      <c r="C233" t="s">
        <v>91</v>
      </c>
      <c r="D233">
        <v>2.1257373511005501E-2</v>
      </c>
      <c r="E233">
        <v>5120</v>
      </c>
      <c r="F233">
        <v>13824</v>
      </c>
      <c r="G233">
        <v>2.7</v>
      </c>
      <c r="H233">
        <v>3.3137794489261299</v>
      </c>
      <c r="I233">
        <v>0.308644252872393</v>
      </c>
      <c r="J233">
        <v>-1.07609905072928</v>
      </c>
      <c r="K233" t="b">
        <v>1</v>
      </c>
      <c r="L233">
        <v>1.2390000000000001</v>
      </c>
      <c r="M233" t="s">
        <v>92</v>
      </c>
      <c r="N233">
        <v>0.59731652448480899</v>
      </c>
      <c r="O233">
        <v>2.2269999999999999</v>
      </c>
      <c r="P233">
        <v>9.3140000000000001E-2</v>
      </c>
      <c r="Q233" t="s">
        <v>884</v>
      </c>
      <c r="R233">
        <v>0</v>
      </c>
      <c r="S233">
        <v>168.4</v>
      </c>
      <c r="T233">
        <v>5120</v>
      </c>
      <c r="U233">
        <v>483</v>
      </c>
      <c r="V233">
        <v>5120</v>
      </c>
      <c r="W233">
        <v>1</v>
      </c>
      <c r="X233">
        <v>0.10528061033038399</v>
      </c>
      <c r="Y233">
        <v>1.2390000000000001</v>
      </c>
      <c r="Z233">
        <v>135.9</v>
      </c>
      <c r="AA233" t="s">
        <v>94</v>
      </c>
      <c r="AB233">
        <v>1.11328125</v>
      </c>
      <c r="AD233">
        <v>0</v>
      </c>
      <c r="AE233">
        <v>1.2392578125</v>
      </c>
      <c r="AF233">
        <v>7.122802734375E-2</v>
      </c>
      <c r="AG233">
        <f t="shared" si="6"/>
        <v>1.16802978515625</v>
      </c>
      <c r="AH233">
        <f t="shared" si="7"/>
        <v>17.398457583547557</v>
      </c>
    </row>
    <row r="234" spans="1:34" x14ac:dyDescent="0.3">
      <c r="A234">
        <v>232</v>
      </c>
      <c r="B234">
        <v>468</v>
      </c>
      <c r="C234" t="s">
        <v>91</v>
      </c>
      <c r="D234">
        <v>3.3218455356286702E-2</v>
      </c>
      <c r="E234">
        <v>5120</v>
      </c>
      <c r="F234">
        <v>5120</v>
      </c>
      <c r="G234">
        <v>1</v>
      </c>
      <c r="H234">
        <v>2.7327755082008598</v>
      </c>
      <c r="I234">
        <v>0.219502720263204</v>
      </c>
      <c r="J234">
        <v>-1.03029050263999</v>
      </c>
      <c r="K234" t="b">
        <v>1</v>
      </c>
      <c r="L234">
        <v>1.2030000000000001</v>
      </c>
      <c r="M234" t="s">
        <v>92</v>
      </c>
      <c r="N234">
        <v>0.44063271542595001</v>
      </c>
      <c r="O234">
        <v>1.8460000000000001</v>
      </c>
      <c r="P234">
        <v>8.0299999999999996E-2</v>
      </c>
      <c r="Q234" t="s">
        <v>885</v>
      </c>
      <c r="R234">
        <v>0</v>
      </c>
      <c r="S234">
        <v>70.06</v>
      </c>
      <c r="T234">
        <v>5120</v>
      </c>
      <c r="U234">
        <v>369</v>
      </c>
      <c r="V234">
        <v>5120</v>
      </c>
      <c r="W234">
        <v>1</v>
      </c>
      <c r="X234">
        <v>9.0204689874723396E-2</v>
      </c>
      <c r="Y234">
        <v>1.2030000000000001</v>
      </c>
      <c r="Z234">
        <v>58.22</v>
      </c>
      <c r="AA234" t="s">
        <v>94</v>
      </c>
      <c r="AB234">
        <v>1.0966796875</v>
      </c>
      <c r="AD234">
        <v>55</v>
      </c>
      <c r="AE234">
        <v>1.203125</v>
      </c>
      <c r="AF234">
        <v>4.241943359375E-2</v>
      </c>
      <c r="AG234">
        <f t="shared" si="6"/>
        <v>1.16070556640625</v>
      </c>
      <c r="AH234">
        <f t="shared" si="7"/>
        <v>28.362589928057552</v>
      </c>
    </row>
    <row r="235" spans="1:34" x14ac:dyDescent="0.3">
      <c r="A235">
        <v>233</v>
      </c>
      <c r="B235">
        <v>469</v>
      </c>
      <c r="C235" t="s">
        <v>91</v>
      </c>
      <c r="D235">
        <v>2.6362535699551801E-2</v>
      </c>
      <c r="E235">
        <v>5120</v>
      </c>
      <c r="F235">
        <v>5120</v>
      </c>
      <c r="G235">
        <v>1</v>
      </c>
      <c r="H235">
        <v>2.8778859326555799</v>
      </c>
      <c r="I235">
        <v>-3.2144355815183802E-2</v>
      </c>
      <c r="J235">
        <v>-1.0343087963320301</v>
      </c>
      <c r="K235" t="b">
        <v>1</v>
      </c>
      <c r="L235">
        <v>0.97460000000000002</v>
      </c>
      <c r="M235" t="s">
        <v>92</v>
      </c>
      <c r="N235">
        <v>0.214960566700448</v>
      </c>
      <c r="O235">
        <v>1.839</v>
      </c>
      <c r="P235">
        <v>-1.1169999999999999E-2</v>
      </c>
      <c r="Q235" t="s">
        <v>886</v>
      </c>
      <c r="R235">
        <v>0</v>
      </c>
      <c r="S235">
        <v>68.94</v>
      </c>
      <c r="T235">
        <v>5120</v>
      </c>
      <c r="U235">
        <v>341</v>
      </c>
      <c r="V235">
        <v>5120</v>
      </c>
      <c r="W235">
        <v>1</v>
      </c>
      <c r="X235">
        <v>0.101693224716654</v>
      </c>
      <c r="Y235">
        <v>0.97460000000000002</v>
      </c>
      <c r="Z235">
        <v>70.75</v>
      </c>
      <c r="AA235" t="s">
        <v>94</v>
      </c>
      <c r="AB235">
        <v>0.9873046875</v>
      </c>
      <c r="AD235">
        <v>54</v>
      </c>
      <c r="AE235">
        <v>0.974609375</v>
      </c>
      <c r="AF235">
        <v>4.443359375E-2</v>
      </c>
      <c r="AG235">
        <f t="shared" si="6"/>
        <v>0.93017578125</v>
      </c>
      <c r="AH235">
        <f t="shared" si="7"/>
        <v>21.934065934065934</v>
      </c>
    </row>
    <row r="236" spans="1:34" x14ac:dyDescent="0.3">
      <c r="A236">
        <v>234</v>
      </c>
      <c r="B236">
        <v>470</v>
      </c>
      <c r="C236" t="s">
        <v>91</v>
      </c>
      <c r="D236">
        <v>1.9082244639479499E-2</v>
      </c>
      <c r="E236">
        <v>5120</v>
      </c>
      <c r="F236">
        <v>5120</v>
      </c>
      <c r="G236">
        <v>1</v>
      </c>
      <c r="H236">
        <v>3.7725786000778299</v>
      </c>
      <c r="I236">
        <v>-0.690319253114829</v>
      </c>
      <c r="J236">
        <v>-1.05038197110021</v>
      </c>
      <c r="K236" t="b">
        <v>1</v>
      </c>
      <c r="L236">
        <v>0.65620000000000001</v>
      </c>
      <c r="M236" t="s">
        <v>92</v>
      </c>
      <c r="N236">
        <v>-0.59961902279343904</v>
      </c>
      <c r="O236">
        <v>1.768</v>
      </c>
      <c r="P236">
        <v>-0.183</v>
      </c>
      <c r="Q236" t="s">
        <v>887</v>
      </c>
      <c r="R236">
        <v>0</v>
      </c>
      <c r="S236">
        <v>58.56</v>
      </c>
      <c r="T236">
        <v>5120</v>
      </c>
      <c r="U236">
        <v>129</v>
      </c>
      <c r="V236">
        <v>5120</v>
      </c>
      <c r="W236">
        <v>1</v>
      </c>
      <c r="X236">
        <v>0.24411193412975599</v>
      </c>
      <c r="Y236">
        <v>0.65620000000000001</v>
      </c>
      <c r="Z236">
        <v>89.25</v>
      </c>
      <c r="AA236" t="s">
        <v>94</v>
      </c>
      <c r="AB236">
        <v>0.81005859375</v>
      </c>
      <c r="AD236">
        <v>42</v>
      </c>
      <c r="AE236">
        <v>0.65625</v>
      </c>
      <c r="AF236">
        <v>5.712890625E-2</v>
      </c>
      <c r="AG236">
        <f t="shared" si="6"/>
        <v>0.59912109375</v>
      </c>
      <c r="AH236">
        <f t="shared" si="7"/>
        <v>11.487179487179487</v>
      </c>
    </row>
    <row r="237" spans="1:34" x14ac:dyDescent="0.3">
      <c r="A237">
        <v>235</v>
      </c>
      <c r="B237">
        <v>471</v>
      </c>
      <c r="C237" t="s">
        <v>91</v>
      </c>
      <c r="D237">
        <v>2.2375192256247199E-2</v>
      </c>
      <c r="E237">
        <v>5120</v>
      </c>
      <c r="F237">
        <v>5120</v>
      </c>
      <c r="G237">
        <v>1</v>
      </c>
      <c r="H237">
        <v>4.4026563170486002</v>
      </c>
      <c r="I237">
        <v>-1.8337235539269801</v>
      </c>
      <c r="J237">
        <v>-1.0552039235306601</v>
      </c>
      <c r="K237" t="b">
        <v>1</v>
      </c>
      <c r="L237">
        <v>0.38329999999999997</v>
      </c>
      <c r="M237" t="s">
        <v>92</v>
      </c>
      <c r="N237">
        <v>-1.6873587849640901</v>
      </c>
      <c r="O237">
        <v>1.796</v>
      </c>
      <c r="P237">
        <v>-0.41649999999999998</v>
      </c>
      <c r="Q237" t="s">
        <v>888</v>
      </c>
      <c r="R237">
        <v>0</v>
      </c>
      <c r="S237">
        <v>62.44</v>
      </c>
      <c r="T237">
        <v>5120</v>
      </c>
      <c r="U237">
        <v>113</v>
      </c>
      <c r="V237">
        <v>5120</v>
      </c>
      <c r="W237">
        <v>1</v>
      </c>
      <c r="X237">
        <v>0.320094980538489</v>
      </c>
      <c r="Y237">
        <v>0.38329999999999997</v>
      </c>
      <c r="Z237">
        <v>162.9</v>
      </c>
      <c r="AA237" t="s">
        <v>94</v>
      </c>
      <c r="AB237">
        <v>0.619140625</v>
      </c>
      <c r="AD237">
        <v>38</v>
      </c>
      <c r="AE237">
        <v>0.38330078125</v>
      </c>
      <c r="AF237">
        <v>6.26220703125E-2</v>
      </c>
      <c r="AG237">
        <f t="shared" si="6"/>
        <v>0.3206787109375</v>
      </c>
      <c r="AH237">
        <f t="shared" si="7"/>
        <v>6.1208576998050681</v>
      </c>
    </row>
    <row r="238" spans="1:34" x14ac:dyDescent="0.3">
      <c r="A238">
        <v>236</v>
      </c>
      <c r="B238">
        <v>474</v>
      </c>
      <c r="C238" t="s">
        <v>91</v>
      </c>
      <c r="D238">
        <v>1.7942367262003399E-2</v>
      </c>
      <c r="E238">
        <v>5120</v>
      </c>
      <c r="F238">
        <v>13824</v>
      </c>
      <c r="G238">
        <v>2.7</v>
      </c>
      <c r="H238">
        <v>3.2784946532771602</v>
      </c>
      <c r="I238">
        <v>0.61591836809003297</v>
      </c>
      <c r="J238">
        <v>-1.0744917332524699</v>
      </c>
      <c r="K238" t="b">
        <v>1</v>
      </c>
      <c r="L238">
        <v>1.5409999999999999</v>
      </c>
      <c r="M238" t="s">
        <v>92</v>
      </c>
      <c r="N238">
        <v>0.822965205438137</v>
      </c>
      <c r="O238">
        <v>2.246</v>
      </c>
      <c r="P238">
        <v>0.18790000000000001</v>
      </c>
      <c r="Q238" t="s">
        <v>889</v>
      </c>
      <c r="R238">
        <v>0</v>
      </c>
      <c r="S238">
        <v>176.1</v>
      </c>
      <c r="T238">
        <v>5120</v>
      </c>
      <c r="U238">
        <v>481</v>
      </c>
      <c r="V238">
        <v>5120</v>
      </c>
      <c r="W238">
        <v>1</v>
      </c>
      <c r="X238">
        <v>0.103890413687497</v>
      </c>
      <c r="Y238">
        <v>1.5409999999999999</v>
      </c>
      <c r="Z238">
        <v>114.3</v>
      </c>
      <c r="AA238" t="s">
        <v>94</v>
      </c>
      <c r="AB238">
        <v>1.2412109375</v>
      </c>
      <c r="AD238">
        <v>0</v>
      </c>
      <c r="AE238">
        <v>1.541015625</v>
      </c>
      <c r="AF238">
        <v>7.3974609375E-2</v>
      </c>
      <c r="AG238">
        <f t="shared" si="6"/>
        <v>1.467041015625</v>
      </c>
      <c r="AH238">
        <f t="shared" si="7"/>
        <v>20.831683168316832</v>
      </c>
    </row>
    <row r="239" spans="1:34" x14ac:dyDescent="0.3">
      <c r="A239">
        <v>237</v>
      </c>
      <c r="B239">
        <v>475</v>
      </c>
      <c r="C239" t="s">
        <v>91</v>
      </c>
      <c r="D239">
        <v>3.2273486191000997E-2</v>
      </c>
      <c r="E239">
        <v>5120</v>
      </c>
      <c r="F239">
        <v>13824</v>
      </c>
      <c r="G239">
        <v>2.7</v>
      </c>
      <c r="H239">
        <v>4.0538411502071598</v>
      </c>
      <c r="I239">
        <v>-0.697743655003918</v>
      </c>
      <c r="J239">
        <v>-1.07931368568292</v>
      </c>
      <c r="K239" t="b">
        <v>1</v>
      </c>
      <c r="L239">
        <v>0.67300000000000004</v>
      </c>
      <c r="M239" t="s">
        <v>92</v>
      </c>
      <c r="N239">
        <v>-6.5919411307456502E-2</v>
      </c>
      <c r="O239">
        <v>2.2269999999999999</v>
      </c>
      <c r="P239">
        <v>-0.1721</v>
      </c>
      <c r="Q239" t="s">
        <v>890</v>
      </c>
      <c r="R239">
        <v>0</v>
      </c>
      <c r="S239">
        <v>168.4</v>
      </c>
      <c r="T239">
        <v>5120</v>
      </c>
      <c r="U239">
        <v>249</v>
      </c>
      <c r="V239">
        <v>5120</v>
      </c>
      <c r="W239">
        <v>1</v>
      </c>
      <c r="X239">
        <v>0.19352931941358401</v>
      </c>
      <c r="Y239">
        <v>0.67300000000000004</v>
      </c>
      <c r="Z239">
        <v>250.2</v>
      </c>
      <c r="AA239" t="s">
        <v>94</v>
      </c>
      <c r="AB239">
        <v>0.8203125</v>
      </c>
      <c r="AD239">
        <v>0</v>
      </c>
      <c r="AE239">
        <v>0.6728515625</v>
      </c>
      <c r="AF239">
        <v>9.844970703125E-2</v>
      </c>
      <c r="AG239">
        <f t="shared" si="6"/>
        <v>0.57440185546875</v>
      </c>
      <c r="AH239">
        <f t="shared" si="7"/>
        <v>6.834469931804092</v>
      </c>
    </row>
    <row r="240" spans="1:34" x14ac:dyDescent="0.3">
      <c r="A240">
        <v>238</v>
      </c>
      <c r="B240">
        <v>476</v>
      </c>
      <c r="C240" t="s">
        <v>91</v>
      </c>
      <c r="D240">
        <v>1.9190456844047299E-2</v>
      </c>
      <c r="E240">
        <v>5120</v>
      </c>
      <c r="F240">
        <v>13824</v>
      </c>
      <c r="G240">
        <v>2.7</v>
      </c>
      <c r="H240">
        <v>3.38734344529967</v>
      </c>
      <c r="I240">
        <v>0.36904346007445799</v>
      </c>
      <c r="J240">
        <v>-1.07609905072928</v>
      </c>
      <c r="K240" t="b">
        <v>1</v>
      </c>
      <c r="L240">
        <v>1.2849999999999999</v>
      </c>
      <c r="M240" t="s">
        <v>92</v>
      </c>
      <c r="N240">
        <v>0.60362723739637403</v>
      </c>
      <c r="O240">
        <v>2.2250000000000001</v>
      </c>
      <c r="P240">
        <v>0.10895000000000001</v>
      </c>
      <c r="Q240" t="s">
        <v>891</v>
      </c>
      <c r="R240">
        <v>0</v>
      </c>
      <c r="S240">
        <v>167.9</v>
      </c>
      <c r="T240">
        <v>5120</v>
      </c>
      <c r="U240">
        <v>424</v>
      </c>
      <c r="V240">
        <v>5120</v>
      </c>
      <c r="W240">
        <v>1</v>
      </c>
      <c r="X240">
        <v>0.11593964685054201</v>
      </c>
      <c r="Y240">
        <v>1.2849999999999999</v>
      </c>
      <c r="Z240">
        <v>130.6</v>
      </c>
      <c r="AA240" t="s">
        <v>94</v>
      </c>
      <c r="AB240">
        <v>1.1337890625</v>
      </c>
      <c r="AD240">
        <v>0</v>
      </c>
      <c r="AE240">
        <v>1.28515625</v>
      </c>
      <c r="AF240">
        <v>7.51953125E-2</v>
      </c>
      <c r="AG240">
        <f t="shared" si="6"/>
        <v>1.2099609375</v>
      </c>
      <c r="AH240">
        <f t="shared" si="7"/>
        <v>17.09090909090909</v>
      </c>
    </row>
    <row r="241" spans="1:34" x14ac:dyDescent="0.3">
      <c r="A241">
        <v>239</v>
      </c>
      <c r="B241">
        <v>482</v>
      </c>
      <c r="C241" t="s">
        <v>91</v>
      </c>
      <c r="D241">
        <v>2.65319160698037E-2</v>
      </c>
      <c r="E241">
        <v>5120</v>
      </c>
      <c r="F241">
        <v>5120</v>
      </c>
      <c r="G241">
        <v>1</v>
      </c>
      <c r="H241">
        <v>2.73162393485863</v>
      </c>
      <c r="I241">
        <v>0.29577031618891703</v>
      </c>
      <c r="J241">
        <v>-1.0262722089479399</v>
      </c>
      <c r="K241" t="b">
        <v>1</v>
      </c>
      <c r="L241">
        <v>1.2829999999999999</v>
      </c>
      <c r="M241" t="s">
        <v>92</v>
      </c>
      <c r="N241">
        <v>0.493467581360513</v>
      </c>
      <c r="O241">
        <v>1.8360000000000001</v>
      </c>
      <c r="P241">
        <v>0.10829999999999999</v>
      </c>
      <c r="Q241" t="s">
        <v>892</v>
      </c>
      <c r="R241">
        <v>0</v>
      </c>
      <c r="S241">
        <v>68.56</v>
      </c>
      <c r="T241">
        <v>5120</v>
      </c>
      <c r="U241">
        <v>353</v>
      </c>
      <c r="V241">
        <v>5120</v>
      </c>
      <c r="W241">
        <v>1</v>
      </c>
      <c r="X241">
        <v>9.21650424375864E-2</v>
      </c>
      <c r="Y241">
        <v>1.2829999999999999</v>
      </c>
      <c r="Z241">
        <v>53.44</v>
      </c>
      <c r="AA241" t="s">
        <v>94</v>
      </c>
      <c r="AB241">
        <v>1.1328125</v>
      </c>
      <c r="AD241">
        <v>61</v>
      </c>
      <c r="AE241">
        <v>1.283203125</v>
      </c>
      <c r="AF241">
        <v>4.3121337890625E-2</v>
      </c>
      <c r="AG241">
        <f t="shared" si="6"/>
        <v>1.240081787109375</v>
      </c>
      <c r="AH241">
        <f t="shared" si="7"/>
        <v>29.757961783439491</v>
      </c>
    </row>
    <row r="242" spans="1:34" x14ac:dyDescent="0.3">
      <c r="A242">
        <v>240</v>
      </c>
      <c r="B242">
        <v>483</v>
      </c>
      <c r="C242" t="s">
        <v>91</v>
      </c>
      <c r="D242">
        <v>2.0898829784105399E-2</v>
      </c>
      <c r="E242">
        <v>5120</v>
      </c>
      <c r="F242">
        <v>5120</v>
      </c>
      <c r="G242">
        <v>1</v>
      </c>
      <c r="H242">
        <v>2.8360115026301198</v>
      </c>
      <c r="I242">
        <v>-3.4143265923693301E-2</v>
      </c>
      <c r="J242">
        <v>-1.0310941613783999</v>
      </c>
      <c r="K242" t="b">
        <v>1</v>
      </c>
      <c r="L242">
        <v>0.97270000000000001</v>
      </c>
      <c r="M242" t="s">
        <v>92</v>
      </c>
      <c r="N242">
        <v>0.24541152860643201</v>
      </c>
      <c r="O242">
        <v>1.831</v>
      </c>
      <c r="P242">
        <v>-1.204E-2</v>
      </c>
      <c r="Q242" t="s">
        <v>893</v>
      </c>
      <c r="R242">
        <v>0</v>
      </c>
      <c r="S242">
        <v>67.8</v>
      </c>
      <c r="T242">
        <v>5120</v>
      </c>
      <c r="U242">
        <v>335</v>
      </c>
      <c r="V242">
        <v>5120</v>
      </c>
      <c r="W242">
        <v>1</v>
      </c>
      <c r="X242">
        <v>0.100312024216235</v>
      </c>
      <c r="Y242">
        <v>0.97270000000000001</v>
      </c>
      <c r="Z242">
        <v>69.75</v>
      </c>
      <c r="AA242" t="s">
        <v>94</v>
      </c>
      <c r="AB242">
        <v>0.986328125</v>
      </c>
      <c r="AD242">
        <v>62</v>
      </c>
      <c r="AE242">
        <v>0.97265625</v>
      </c>
      <c r="AF242">
        <v>4.4403076171875E-2</v>
      </c>
      <c r="AG242">
        <f t="shared" si="6"/>
        <v>0.928253173828125</v>
      </c>
      <c r="AH242">
        <f t="shared" si="7"/>
        <v>21.905154639175258</v>
      </c>
    </row>
    <row r="243" spans="1:34" x14ac:dyDescent="0.3">
      <c r="A243">
        <v>241</v>
      </c>
      <c r="B243">
        <v>484</v>
      </c>
      <c r="C243" t="s">
        <v>91</v>
      </c>
      <c r="D243">
        <v>2.4997893896932299E-2</v>
      </c>
      <c r="E243">
        <v>5120</v>
      </c>
      <c r="F243">
        <v>5120</v>
      </c>
      <c r="G243">
        <v>1</v>
      </c>
      <c r="H243">
        <v>3.5457125822753199</v>
      </c>
      <c r="I243">
        <v>-0.59556891030405901</v>
      </c>
      <c r="J243">
        <v>-1.04556001866975</v>
      </c>
      <c r="K243" t="b">
        <v>1</v>
      </c>
      <c r="L243">
        <v>0.67900000000000005</v>
      </c>
      <c r="M243" t="s">
        <v>92</v>
      </c>
      <c r="N243">
        <v>-0.47065259538374099</v>
      </c>
      <c r="O243">
        <v>1.7589999999999999</v>
      </c>
      <c r="P243">
        <v>-0.16800000000000001</v>
      </c>
      <c r="Q243" t="s">
        <v>894</v>
      </c>
      <c r="R243">
        <v>0</v>
      </c>
      <c r="S243">
        <v>57.34</v>
      </c>
      <c r="T243">
        <v>5120</v>
      </c>
      <c r="U243">
        <v>150</v>
      </c>
      <c r="V243">
        <v>5120</v>
      </c>
      <c r="W243">
        <v>1</v>
      </c>
      <c r="X243">
        <v>0.20785656194524901</v>
      </c>
      <c r="Y243">
        <v>0.67900000000000005</v>
      </c>
      <c r="Z243">
        <v>84.44</v>
      </c>
      <c r="AA243" t="s">
        <v>94</v>
      </c>
      <c r="AB243">
        <v>0.82421875</v>
      </c>
      <c r="AD243">
        <v>48</v>
      </c>
      <c r="AE243">
        <v>0.67919921875</v>
      </c>
      <c r="AF243">
        <v>5.4656982421875E-2</v>
      </c>
      <c r="AG243">
        <f t="shared" si="6"/>
        <v>0.624542236328125</v>
      </c>
      <c r="AH243">
        <f t="shared" si="7"/>
        <v>12.426577331099944</v>
      </c>
    </row>
    <row r="244" spans="1:34" x14ac:dyDescent="0.3">
      <c r="A244">
        <v>242</v>
      </c>
      <c r="B244">
        <v>485</v>
      </c>
      <c r="C244" t="s">
        <v>91</v>
      </c>
      <c r="D244">
        <v>2.9766335398732899E-2</v>
      </c>
      <c r="E244">
        <v>5120</v>
      </c>
      <c r="F244">
        <v>5120</v>
      </c>
      <c r="G244">
        <v>1</v>
      </c>
      <c r="H244">
        <v>3.5850107880510498</v>
      </c>
      <c r="I244">
        <v>-1.4949214907205</v>
      </c>
      <c r="J244">
        <v>-1.0495783123618001</v>
      </c>
      <c r="K244" t="b">
        <v>1</v>
      </c>
      <c r="L244">
        <v>0.38279999999999997</v>
      </c>
      <c r="M244" t="s">
        <v>92</v>
      </c>
      <c r="N244">
        <v>-1.0807333102466199</v>
      </c>
      <c r="O244">
        <v>1.784</v>
      </c>
      <c r="P244">
        <v>-0.41699999999999998</v>
      </c>
      <c r="Q244" t="s">
        <v>895</v>
      </c>
      <c r="R244">
        <v>0</v>
      </c>
      <c r="S244">
        <v>60.84</v>
      </c>
      <c r="T244">
        <v>5120</v>
      </c>
      <c r="U244">
        <v>250</v>
      </c>
      <c r="V244">
        <v>5120</v>
      </c>
      <c r="W244">
        <v>1</v>
      </c>
      <c r="X244">
        <v>0.163490437326962</v>
      </c>
      <c r="Y244">
        <v>0.38279999999999997</v>
      </c>
      <c r="Z244">
        <v>159</v>
      </c>
      <c r="AA244" t="s">
        <v>94</v>
      </c>
      <c r="AB244">
        <v>0.61865234375</v>
      </c>
      <c r="AD244">
        <v>45</v>
      </c>
      <c r="AE244">
        <v>0.3828125</v>
      </c>
      <c r="AF244">
        <v>4.693603515625E-2</v>
      </c>
      <c r="AG244">
        <f t="shared" si="6"/>
        <v>0.33587646484375</v>
      </c>
      <c r="AH244">
        <f t="shared" si="7"/>
        <v>8.1560468140442133</v>
      </c>
    </row>
    <row r="245" spans="1:34" x14ac:dyDescent="0.3">
      <c r="A245">
        <v>243</v>
      </c>
      <c r="B245">
        <v>488</v>
      </c>
      <c r="C245" t="s">
        <v>91</v>
      </c>
      <c r="D245">
        <v>1.5714790305659001E-2</v>
      </c>
      <c r="E245">
        <v>5120</v>
      </c>
      <c r="F245">
        <v>13824</v>
      </c>
      <c r="G245">
        <v>2.7</v>
      </c>
      <c r="H245">
        <v>3.4792258735797201</v>
      </c>
      <c r="I245">
        <v>0.69779884158831595</v>
      </c>
      <c r="J245">
        <v>-1.0744917332524699</v>
      </c>
      <c r="K245" t="b">
        <v>1</v>
      </c>
      <c r="L245">
        <v>1.587</v>
      </c>
      <c r="M245" t="s">
        <v>92</v>
      </c>
      <c r="N245">
        <v>0.86464832865740304</v>
      </c>
      <c r="O245">
        <v>2.246</v>
      </c>
      <c r="P245">
        <v>0.2006</v>
      </c>
      <c r="Q245" t="s">
        <v>896</v>
      </c>
      <c r="R245">
        <v>0</v>
      </c>
      <c r="S245">
        <v>175.9</v>
      </c>
      <c r="T245">
        <v>5120</v>
      </c>
      <c r="U245">
        <v>165</v>
      </c>
      <c r="V245">
        <v>5120</v>
      </c>
      <c r="W245">
        <v>1</v>
      </c>
      <c r="X245">
        <v>0.193007472491974</v>
      </c>
      <c r="Y245">
        <v>1.587</v>
      </c>
      <c r="Z245">
        <v>110.8</v>
      </c>
      <c r="AA245" t="s">
        <v>94</v>
      </c>
      <c r="AB245">
        <v>1.259765625</v>
      </c>
      <c r="AD245">
        <v>0</v>
      </c>
      <c r="AE245">
        <v>1.5869140625</v>
      </c>
      <c r="AF245">
        <v>0.119873046875</v>
      </c>
      <c r="AG245">
        <f t="shared" si="6"/>
        <v>1.467041015625</v>
      </c>
      <c r="AH245">
        <f t="shared" si="7"/>
        <v>13.238289205702648</v>
      </c>
    </row>
    <row r="246" spans="1:34" x14ac:dyDescent="0.3">
      <c r="A246">
        <v>244</v>
      </c>
      <c r="B246">
        <v>489</v>
      </c>
      <c r="C246" t="s">
        <v>91</v>
      </c>
      <c r="D246">
        <v>3.00721716265075E-2</v>
      </c>
      <c r="E246">
        <v>5120</v>
      </c>
      <c r="F246">
        <v>13824</v>
      </c>
      <c r="G246">
        <v>2.7</v>
      </c>
      <c r="H246">
        <v>3.9181421670066898</v>
      </c>
      <c r="I246">
        <v>-0.59833933727116295</v>
      </c>
      <c r="J246">
        <v>-1.07690270946769</v>
      </c>
      <c r="K246" t="b">
        <v>1</v>
      </c>
      <c r="L246">
        <v>0.7036</v>
      </c>
      <c r="M246" t="s">
        <v>92</v>
      </c>
      <c r="N246">
        <v>6.2498667910167401E-2</v>
      </c>
      <c r="O246">
        <v>2.2200000000000002</v>
      </c>
      <c r="P246">
        <v>-0.1527</v>
      </c>
      <c r="Q246" t="s">
        <v>897</v>
      </c>
      <c r="R246">
        <v>0</v>
      </c>
      <c r="S246">
        <v>165.9</v>
      </c>
      <c r="T246">
        <v>5120</v>
      </c>
      <c r="U246">
        <v>260</v>
      </c>
      <c r="V246">
        <v>5120</v>
      </c>
      <c r="W246">
        <v>1</v>
      </c>
      <c r="X246">
        <v>0.18097549458912601</v>
      </c>
      <c r="Y246">
        <v>0.7036</v>
      </c>
      <c r="Z246">
        <v>235.8</v>
      </c>
      <c r="AA246" t="s">
        <v>94</v>
      </c>
      <c r="AB246">
        <v>0.8388671875</v>
      </c>
      <c r="AD246">
        <v>0</v>
      </c>
      <c r="AE246">
        <v>0.70361328125</v>
      </c>
      <c r="AF246">
        <v>9.844970703125E-2</v>
      </c>
      <c r="AG246">
        <f t="shared" si="6"/>
        <v>0.60516357421875</v>
      </c>
      <c r="AH246">
        <f t="shared" si="7"/>
        <v>7.1469311841289525</v>
      </c>
    </row>
    <row r="247" spans="1:34" x14ac:dyDescent="0.3">
      <c r="A247">
        <v>245</v>
      </c>
      <c r="B247">
        <v>490</v>
      </c>
      <c r="C247" t="s">
        <v>91</v>
      </c>
      <c r="D247">
        <v>1.6744698729169699E-2</v>
      </c>
      <c r="E247">
        <v>5120</v>
      </c>
      <c r="F247">
        <v>13824</v>
      </c>
      <c r="G247">
        <v>2.7</v>
      </c>
      <c r="H247">
        <v>3.4293013456629202</v>
      </c>
      <c r="I247">
        <v>0.42489512522556999</v>
      </c>
      <c r="J247">
        <v>-1.07609905072928</v>
      </c>
      <c r="K247" t="b">
        <v>1</v>
      </c>
      <c r="L247">
        <v>1.33</v>
      </c>
      <c r="M247" t="s">
        <v>92</v>
      </c>
      <c r="N247">
        <v>0.63266231999099298</v>
      </c>
      <c r="O247">
        <v>2.2250000000000001</v>
      </c>
      <c r="P247">
        <v>0.1239</v>
      </c>
      <c r="Q247" t="s">
        <v>898</v>
      </c>
      <c r="R247">
        <v>0</v>
      </c>
      <c r="S247">
        <v>167.4</v>
      </c>
      <c r="T247">
        <v>5120</v>
      </c>
      <c r="U247">
        <v>371</v>
      </c>
      <c r="V247">
        <v>5120</v>
      </c>
      <c r="W247">
        <v>1</v>
      </c>
      <c r="X247">
        <v>0.12612304166535501</v>
      </c>
      <c r="Y247">
        <v>1.33</v>
      </c>
      <c r="Z247">
        <v>125.8</v>
      </c>
      <c r="AA247" t="s">
        <v>94</v>
      </c>
      <c r="AB247">
        <v>1.1533203125</v>
      </c>
      <c r="AD247">
        <v>0</v>
      </c>
      <c r="AE247">
        <v>1.330078125</v>
      </c>
      <c r="AF247">
        <v>7.940673828125E-2</v>
      </c>
      <c r="AG247">
        <f t="shared" si="6"/>
        <v>1.25067138671875</v>
      </c>
      <c r="AH247">
        <f t="shared" si="7"/>
        <v>16.750192159877017</v>
      </c>
    </row>
    <row r="248" spans="1:34" x14ac:dyDescent="0.3">
      <c r="A248">
        <v>246</v>
      </c>
      <c r="B248">
        <v>496</v>
      </c>
      <c r="C248" t="s">
        <v>91</v>
      </c>
      <c r="D248">
        <v>2.91706671027884E-2</v>
      </c>
      <c r="E248">
        <v>5120</v>
      </c>
      <c r="F248">
        <v>5120</v>
      </c>
      <c r="G248">
        <v>1</v>
      </c>
      <c r="H248">
        <v>2.64887559149689</v>
      </c>
      <c r="I248">
        <v>0.60336936691079002</v>
      </c>
      <c r="J248">
        <v>-1.0214502565174901</v>
      </c>
      <c r="K248" t="b">
        <v>1</v>
      </c>
      <c r="L248">
        <v>1.6890000000000001</v>
      </c>
      <c r="M248" t="s">
        <v>92</v>
      </c>
      <c r="N248">
        <v>0.75963334957689199</v>
      </c>
      <c r="O248">
        <v>1.8520000000000001</v>
      </c>
      <c r="P248">
        <v>0.2278</v>
      </c>
      <c r="Q248" t="s">
        <v>899</v>
      </c>
      <c r="R248">
        <v>0</v>
      </c>
      <c r="S248">
        <v>71.099999999999994</v>
      </c>
      <c r="T248">
        <v>5120</v>
      </c>
      <c r="U248">
        <v>365</v>
      </c>
      <c r="V248">
        <v>5120</v>
      </c>
      <c r="W248">
        <v>1</v>
      </c>
      <c r="X248">
        <v>8.6306092996456099E-2</v>
      </c>
      <c r="Y248">
        <v>1.6890000000000001</v>
      </c>
      <c r="Z248">
        <v>42.1</v>
      </c>
      <c r="AA248" t="s">
        <v>94</v>
      </c>
      <c r="AB248">
        <v>1.2998046875</v>
      </c>
      <c r="AD248">
        <v>64</v>
      </c>
      <c r="AE248">
        <v>1.689453125</v>
      </c>
      <c r="AF248">
        <v>4.3060302734375E-2</v>
      </c>
      <c r="AG248">
        <f t="shared" si="6"/>
        <v>1.646392822265625</v>
      </c>
      <c r="AH248">
        <f t="shared" si="7"/>
        <v>39.234585400425232</v>
      </c>
    </row>
    <row r="249" spans="1:34" x14ac:dyDescent="0.3">
      <c r="A249">
        <v>247</v>
      </c>
      <c r="B249">
        <v>497</v>
      </c>
      <c r="C249" t="s">
        <v>91</v>
      </c>
      <c r="D249">
        <v>1.8471645504229799E-2</v>
      </c>
      <c r="E249">
        <v>5120</v>
      </c>
      <c r="F249">
        <v>5120</v>
      </c>
      <c r="G249">
        <v>1</v>
      </c>
      <c r="H249">
        <v>2.7635903572335501</v>
      </c>
      <c r="I249">
        <v>0.38660577995479201</v>
      </c>
      <c r="J249">
        <v>-1.02546855020953</v>
      </c>
      <c r="K249" t="b">
        <v>1</v>
      </c>
      <c r="L249">
        <v>1.38</v>
      </c>
      <c r="M249" t="s">
        <v>92</v>
      </c>
      <c r="N249">
        <v>0.57238951699668195</v>
      </c>
      <c r="O249">
        <v>1.845</v>
      </c>
      <c r="P249">
        <v>0.1399</v>
      </c>
      <c r="Q249" t="s">
        <v>900</v>
      </c>
      <c r="R249">
        <v>0</v>
      </c>
      <c r="S249">
        <v>70</v>
      </c>
      <c r="T249">
        <v>5120</v>
      </c>
      <c r="U249">
        <v>292</v>
      </c>
      <c r="V249">
        <v>5120</v>
      </c>
      <c r="W249">
        <v>1</v>
      </c>
      <c r="X249">
        <v>0.103206319297324</v>
      </c>
      <c r="Y249">
        <v>1.38</v>
      </c>
      <c r="Z249">
        <v>50.72</v>
      </c>
      <c r="AA249" t="s">
        <v>94</v>
      </c>
      <c r="AB249">
        <v>1.1748046875</v>
      </c>
      <c r="AD249">
        <v>66</v>
      </c>
      <c r="AE249">
        <v>1.3798828125</v>
      </c>
      <c r="AF249">
        <v>4.9041748046875E-2</v>
      </c>
      <c r="AG249">
        <f t="shared" si="6"/>
        <v>1.330841064453125</v>
      </c>
      <c r="AH249">
        <f t="shared" si="7"/>
        <v>28.13690105787181</v>
      </c>
    </row>
    <row r="250" spans="1:34" x14ac:dyDescent="0.3">
      <c r="A250">
        <v>248</v>
      </c>
      <c r="B250">
        <v>498</v>
      </c>
      <c r="C250" t="s">
        <v>91</v>
      </c>
      <c r="D250">
        <v>1.7322832221403E-2</v>
      </c>
      <c r="E250">
        <v>5120</v>
      </c>
      <c r="F250">
        <v>5120</v>
      </c>
      <c r="G250">
        <v>1</v>
      </c>
      <c r="H250">
        <v>3.5479976811429998</v>
      </c>
      <c r="I250">
        <v>-0.49547233242524302</v>
      </c>
      <c r="J250">
        <v>-1.0447563599313401</v>
      </c>
      <c r="K250" t="b">
        <v>1</v>
      </c>
      <c r="L250">
        <v>0.72499999999999998</v>
      </c>
      <c r="M250" t="s">
        <v>92</v>
      </c>
      <c r="N250">
        <v>-0.358873433399787</v>
      </c>
      <c r="O250">
        <v>1.754</v>
      </c>
      <c r="P250">
        <v>-0.1396</v>
      </c>
      <c r="Q250" t="s">
        <v>901</v>
      </c>
      <c r="R250">
        <v>0</v>
      </c>
      <c r="S250">
        <v>56.75</v>
      </c>
      <c r="T250">
        <v>5120</v>
      </c>
      <c r="U250">
        <v>77</v>
      </c>
      <c r="V250">
        <v>5120</v>
      </c>
      <c r="W250">
        <v>1</v>
      </c>
      <c r="X250">
        <v>0.29037128456087702</v>
      </c>
      <c r="Y250">
        <v>0.72499999999999998</v>
      </c>
      <c r="Z250">
        <v>78.25</v>
      </c>
      <c r="AA250" t="s">
        <v>94</v>
      </c>
      <c r="AB250">
        <v>0.8515625</v>
      </c>
      <c r="AD250">
        <v>46</v>
      </c>
      <c r="AE250">
        <v>0.72509765625</v>
      </c>
      <c r="AF250">
        <v>7.147216796875E-2</v>
      </c>
      <c r="AG250">
        <f t="shared" si="6"/>
        <v>0.65362548828125</v>
      </c>
      <c r="AH250">
        <f t="shared" si="7"/>
        <v>10.145175064047823</v>
      </c>
    </row>
    <row r="251" spans="1:34" x14ac:dyDescent="0.3">
      <c r="A251">
        <v>249</v>
      </c>
      <c r="B251">
        <v>499</v>
      </c>
      <c r="C251" t="s">
        <v>91</v>
      </c>
      <c r="D251">
        <v>1.47327678558402E-2</v>
      </c>
      <c r="E251">
        <v>5120</v>
      </c>
      <c r="F251">
        <v>5120</v>
      </c>
      <c r="G251">
        <v>1</v>
      </c>
      <c r="H251">
        <v>3.5053474444804</v>
      </c>
      <c r="I251">
        <v>-1.0346594385685499</v>
      </c>
      <c r="J251">
        <v>-1.0463636774081599</v>
      </c>
      <c r="K251" t="b">
        <v>1</v>
      </c>
      <c r="L251">
        <v>0.50700000000000001</v>
      </c>
      <c r="M251" t="s">
        <v>92</v>
      </c>
      <c r="N251">
        <v>-0.72668849926495704</v>
      </c>
      <c r="O251">
        <v>1.7869999999999999</v>
      </c>
      <c r="P251">
        <v>-0.29520000000000002</v>
      </c>
      <c r="Q251" t="s">
        <v>902</v>
      </c>
      <c r="R251">
        <v>0</v>
      </c>
      <c r="S251">
        <v>61.2</v>
      </c>
      <c r="T251">
        <v>5120</v>
      </c>
      <c r="U251">
        <v>225</v>
      </c>
      <c r="V251">
        <v>5120</v>
      </c>
      <c r="W251">
        <v>1</v>
      </c>
      <c r="X251">
        <v>0.16702316296535999</v>
      </c>
      <c r="Y251">
        <v>0.50700000000000001</v>
      </c>
      <c r="Z251">
        <v>120.75</v>
      </c>
      <c r="AA251" t="s">
        <v>94</v>
      </c>
      <c r="AB251">
        <v>0.7119140625</v>
      </c>
      <c r="AD251">
        <v>46</v>
      </c>
      <c r="AE251">
        <v>0.5068359375</v>
      </c>
      <c r="AF251">
        <v>4.91943359375E-2</v>
      </c>
      <c r="AG251">
        <f t="shared" si="6"/>
        <v>0.4576416015625</v>
      </c>
      <c r="AH251">
        <f t="shared" si="7"/>
        <v>10.302729528535981</v>
      </c>
    </row>
    <row r="252" spans="1:34" x14ac:dyDescent="0.3">
      <c r="A252">
        <v>250</v>
      </c>
      <c r="B252">
        <v>502</v>
      </c>
      <c r="C252" t="s">
        <v>91</v>
      </c>
      <c r="D252">
        <v>1.5779611160873602E-2</v>
      </c>
      <c r="E252">
        <v>5120</v>
      </c>
      <c r="F252">
        <v>13824</v>
      </c>
      <c r="G252">
        <v>2.7</v>
      </c>
      <c r="H252">
        <v>3.2765555528144898</v>
      </c>
      <c r="I252">
        <v>0.72034625862047197</v>
      </c>
      <c r="J252">
        <v>-1.0744917332524699</v>
      </c>
      <c r="K252" t="b">
        <v>1</v>
      </c>
      <c r="L252">
        <v>1.659</v>
      </c>
      <c r="M252" t="s">
        <v>92</v>
      </c>
      <c r="N252">
        <v>0.89606357082028099</v>
      </c>
      <c r="O252">
        <v>2.2440000000000002</v>
      </c>
      <c r="P252">
        <v>0.2198</v>
      </c>
      <c r="Q252" t="s">
        <v>903</v>
      </c>
      <c r="R252">
        <v>0</v>
      </c>
      <c r="S252">
        <v>175.2</v>
      </c>
      <c r="T252">
        <v>5120</v>
      </c>
      <c r="U252">
        <v>512</v>
      </c>
      <c r="V252">
        <v>5120</v>
      </c>
      <c r="W252">
        <v>1</v>
      </c>
      <c r="X252">
        <v>0.100610491821438</v>
      </c>
      <c r="Y252">
        <v>1.659</v>
      </c>
      <c r="Z252">
        <v>105.6</v>
      </c>
      <c r="AA252" t="s">
        <v>94</v>
      </c>
      <c r="AB252">
        <v>1.2880859375</v>
      </c>
      <c r="AD252">
        <v>0</v>
      </c>
      <c r="AE252">
        <v>1.6591796875</v>
      </c>
      <c r="AF252">
        <v>7.122802734375E-2</v>
      </c>
      <c r="AG252">
        <f t="shared" si="6"/>
        <v>1.58795166015625</v>
      </c>
      <c r="AH252">
        <f t="shared" si="7"/>
        <v>23.293916023993145</v>
      </c>
    </row>
    <row r="253" spans="1:34" x14ac:dyDescent="0.3">
      <c r="A253">
        <v>251</v>
      </c>
      <c r="B253">
        <v>503</v>
      </c>
      <c r="C253" t="s">
        <v>91</v>
      </c>
      <c r="D253">
        <v>3.04807276473552E-2</v>
      </c>
      <c r="E253">
        <v>5120</v>
      </c>
      <c r="F253">
        <v>13824</v>
      </c>
      <c r="G253">
        <v>2.7</v>
      </c>
      <c r="H253">
        <v>3.8753298329128101</v>
      </c>
      <c r="I253">
        <v>-0.45153836981387702</v>
      </c>
      <c r="J253">
        <v>-1.07368807451406</v>
      </c>
      <c r="K253" t="b">
        <v>1</v>
      </c>
      <c r="L253">
        <v>0.76459999999999995</v>
      </c>
      <c r="M253" t="s">
        <v>92</v>
      </c>
      <c r="N253">
        <v>0.17474392434883901</v>
      </c>
      <c r="O253">
        <v>2.2130000000000001</v>
      </c>
      <c r="P253">
        <v>-0.11650000000000001</v>
      </c>
      <c r="Q253" t="s">
        <v>904</v>
      </c>
      <c r="R253">
        <v>0</v>
      </c>
      <c r="S253">
        <v>163.1</v>
      </c>
      <c r="T253">
        <v>5120</v>
      </c>
      <c r="U253">
        <v>241</v>
      </c>
      <c r="V253">
        <v>5120</v>
      </c>
      <c r="W253">
        <v>1</v>
      </c>
      <c r="X253">
        <v>0.18521627649587799</v>
      </c>
      <c r="Y253">
        <v>0.76459999999999995</v>
      </c>
      <c r="Z253">
        <v>213.4</v>
      </c>
      <c r="AA253" t="s">
        <v>94</v>
      </c>
      <c r="AB253">
        <v>0.87451171875</v>
      </c>
      <c r="AD253">
        <v>0</v>
      </c>
      <c r="AE253">
        <v>0.7646484375</v>
      </c>
      <c r="AF253">
        <v>0.103515625</v>
      </c>
      <c r="AG253">
        <f t="shared" si="6"/>
        <v>0.6611328125</v>
      </c>
      <c r="AH253">
        <f t="shared" si="7"/>
        <v>7.3867924528301883</v>
      </c>
    </row>
    <row r="254" spans="1:34" x14ac:dyDescent="0.3">
      <c r="A254">
        <v>252</v>
      </c>
      <c r="B254">
        <v>504</v>
      </c>
      <c r="C254" t="s">
        <v>91</v>
      </c>
      <c r="D254">
        <v>1.9022458824407E-2</v>
      </c>
      <c r="E254">
        <v>5120</v>
      </c>
      <c r="F254">
        <v>13824</v>
      </c>
      <c r="G254">
        <v>2.7</v>
      </c>
      <c r="H254">
        <v>3.4146789848253598</v>
      </c>
      <c r="I254">
        <v>0.47768824665647802</v>
      </c>
      <c r="J254">
        <v>-1.07690270946769</v>
      </c>
      <c r="K254" t="b">
        <v>1</v>
      </c>
      <c r="L254">
        <v>1.38</v>
      </c>
      <c r="M254" t="s">
        <v>92</v>
      </c>
      <c r="N254">
        <v>0.66142441584192802</v>
      </c>
      <c r="O254">
        <v>2.2200000000000002</v>
      </c>
      <c r="P254">
        <v>0.1399</v>
      </c>
      <c r="Q254" t="s">
        <v>905</v>
      </c>
      <c r="R254">
        <v>0</v>
      </c>
      <c r="S254">
        <v>166.4</v>
      </c>
      <c r="T254">
        <v>5120</v>
      </c>
      <c r="U254">
        <v>403</v>
      </c>
      <c r="V254">
        <v>5120</v>
      </c>
      <c r="W254">
        <v>1</v>
      </c>
      <c r="X254">
        <v>0.12028372785003701</v>
      </c>
      <c r="Y254">
        <v>1.38</v>
      </c>
      <c r="Z254">
        <v>120.56</v>
      </c>
      <c r="AA254" t="s">
        <v>94</v>
      </c>
      <c r="AB254">
        <v>1.1748046875</v>
      </c>
      <c r="AD254">
        <v>0</v>
      </c>
      <c r="AE254">
        <v>1.3798828125</v>
      </c>
      <c r="AF254">
        <v>7.611083984375E-2</v>
      </c>
      <c r="AG254">
        <f t="shared" si="6"/>
        <v>1.30377197265625</v>
      </c>
      <c r="AH254">
        <f t="shared" si="7"/>
        <v>18.129911788291899</v>
      </c>
    </row>
    <row r="255" spans="1:34" x14ac:dyDescent="0.3">
      <c r="A255">
        <v>253</v>
      </c>
      <c r="B255">
        <v>510</v>
      </c>
      <c r="C255" t="s">
        <v>91</v>
      </c>
      <c r="D255">
        <v>3.4383151791385402E-2</v>
      </c>
      <c r="E255">
        <v>5120</v>
      </c>
      <c r="F255">
        <v>5120</v>
      </c>
      <c r="G255">
        <v>1</v>
      </c>
      <c r="H255">
        <v>2.7007533835737201</v>
      </c>
      <c r="I255">
        <v>0.57430571218083704</v>
      </c>
      <c r="J255">
        <v>-1.0222539152559</v>
      </c>
      <c r="K255" t="b">
        <v>1</v>
      </c>
      <c r="L255">
        <v>1.6319999999999999</v>
      </c>
      <c r="M255" t="s">
        <v>92</v>
      </c>
      <c r="N255">
        <v>0.71888352916156595</v>
      </c>
      <c r="O255">
        <v>1.855</v>
      </c>
      <c r="P255">
        <v>0.21260000000000001</v>
      </c>
      <c r="Q255" t="s">
        <v>906</v>
      </c>
      <c r="R255">
        <v>0</v>
      </c>
      <c r="S255">
        <v>71.75</v>
      </c>
      <c r="T255">
        <v>5120</v>
      </c>
      <c r="U255">
        <v>315</v>
      </c>
      <c r="V255">
        <v>5120</v>
      </c>
      <c r="W255">
        <v>1</v>
      </c>
      <c r="X255">
        <v>9.5826597224749996E-2</v>
      </c>
      <c r="Y255">
        <v>1.6319999999999999</v>
      </c>
      <c r="Z255">
        <v>43.97</v>
      </c>
      <c r="AA255" t="s">
        <v>94</v>
      </c>
      <c r="AB255">
        <v>1.27734375</v>
      </c>
      <c r="AD255">
        <v>58</v>
      </c>
      <c r="AE255">
        <v>1.6318359375</v>
      </c>
      <c r="AF255">
        <v>4.87060546875E-2</v>
      </c>
      <c r="AG255">
        <f t="shared" si="6"/>
        <v>1.5831298828125</v>
      </c>
      <c r="AH255">
        <f t="shared" si="7"/>
        <v>33.503759398496243</v>
      </c>
    </row>
    <row r="256" spans="1:34" x14ac:dyDescent="0.3">
      <c r="A256">
        <v>254</v>
      </c>
      <c r="B256">
        <v>511</v>
      </c>
      <c r="C256" t="s">
        <v>91</v>
      </c>
      <c r="D256">
        <v>2.1820041084893601E-2</v>
      </c>
      <c r="E256">
        <v>5120</v>
      </c>
      <c r="F256">
        <v>5120</v>
      </c>
      <c r="G256">
        <v>1</v>
      </c>
      <c r="H256">
        <v>2.7884866253187002</v>
      </c>
      <c r="I256">
        <v>0.290013501559025</v>
      </c>
      <c r="J256">
        <v>-1.02787952642476</v>
      </c>
      <c r="K256" t="b">
        <v>1</v>
      </c>
      <c r="L256">
        <v>1.2705</v>
      </c>
      <c r="M256" t="s">
        <v>92</v>
      </c>
      <c r="N256">
        <v>0.48753125505366002</v>
      </c>
      <c r="O256">
        <v>1.845</v>
      </c>
      <c r="P256">
        <v>0.104</v>
      </c>
      <c r="Q256" t="s">
        <v>907</v>
      </c>
      <c r="R256">
        <v>0</v>
      </c>
      <c r="S256">
        <v>69.900000000000006</v>
      </c>
      <c r="T256">
        <v>5120</v>
      </c>
      <c r="U256">
        <v>318</v>
      </c>
      <c r="V256">
        <v>5120</v>
      </c>
      <c r="W256">
        <v>1</v>
      </c>
      <c r="X256">
        <v>0.100293349744478</v>
      </c>
      <c r="Y256">
        <v>1.2705</v>
      </c>
      <c r="Z256">
        <v>55</v>
      </c>
      <c r="AA256" t="s">
        <v>94</v>
      </c>
      <c r="AB256">
        <v>1.126953125</v>
      </c>
      <c r="AD256">
        <v>58</v>
      </c>
      <c r="AE256">
        <v>1.2705078125</v>
      </c>
      <c r="AF256">
        <v>4.693603515625E-2</v>
      </c>
      <c r="AG256">
        <f t="shared" si="6"/>
        <v>1.22357177734375</v>
      </c>
      <c r="AH256">
        <f t="shared" si="7"/>
        <v>27.068920676202861</v>
      </c>
    </row>
    <row r="257" spans="1:34" x14ac:dyDescent="0.3">
      <c r="A257">
        <v>255</v>
      </c>
      <c r="B257">
        <v>512</v>
      </c>
      <c r="C257" t="s">
        <v>91</v>
      </c>
      <c r="D257">
        <v>1.2725015783374399E-2</v>
      </c>
      <c r="E257">
        <v>5120</v>
      </c>
      <c r="F257">
        <v>5120</v>
      </c>
      <c r="G257">
        <v>1</v>
      </c>
      <c r="H257">
        <v>3.4829479314165899</v>
      </c>
      <c r="I257">
        <v>-0.48128626200727298</v>
      </c>
      <c r="J257">
        <v>-1.04556001866975</v>
      </c>
      <c r="K257" t="b">
        <v>1</v>
      </c>
      <c r="L257">
        <v>0.72750000000000004</v>
      </c>
      <c r="M257" t="s">
        <v>92</v>
      </c>
      <c r="N257">
        <v>-0.36428100923484602</v>
      </c>
      <c r="O257">
        <v>1.754</v>
      </c>
      <c r="P257">
        <v>-0.13819999999999999</v>
      </c>
      <c r="Q257" t="s">
        <v>908</v>
      </c>
      <c r="R257">
        <v>0</v>
      </c>
      <c r="S257">
        <v>56.75</v>
      </c>
      <c r="T257">
        <v>5120</v>
      </c>
      <c r="U257">
        <v>201</v>
      </c>
      <c r="V257">
        <v>5120</v>
      </c>
      <c r="W257">
        <v>1</v>
      </c>
      <c r="X257">
        <v>0.17513364378298599</v>
      </c>
      <c r="Y257">
        <v>0.72750000000000004</v>
      </c>
      <c r="Z257">
        <v>78</v>
      </c>
      <c r="AA257" t="s">
        <v>94</v>
      </c>
      <c r="AB257">
        <v>0.85302734375</v>
      </c>
      <c r="AD257">
        <v>47</v>
      </c>
      <c r="AE257">
        <v>0.7275390625</v>
      </c>
      <c r="AF257">
        <v>4.7119140625E-2</v>
      </c>
      <c r="AG257">
        <f t="shared" si="6"/>
        <v>0.680419921875</v>
      </c>
      <c r="AH257">
        <f t="shared" si="7"/>
        <v>15.440414507772021</v>
      </c>
    </row>
    <row r="258" spans="1:34" x14ac:dyDescent="0.3">
      <c r="A258">
        <v>256</v>
      </c>
      <c r="B258">
        <v>513</v>
      </c>
      <c r="C258" t="s">
        <v>91</v>
      </c>
      <c r="D258">
        <v>1.71155166528182E-2</v>
      </c>
      <c r="E258">
        <v>5120</v>
      </c>
      <c r="F258">
        <v>5120</v>
      </c>
      <c r="G258">
        <v>1</v>
      </c>
      <c r="H258">
        <v>3.7164405599325501</v>
      </c>
      <c r="I258">
        <v>-0.43098370751171</v>
      </c>
      <c r="J258">
        <v>-1.0447563599313401</v>
      </c>
      <c r="K258" t="b">
        <v>1</v>
      </c>
      <c r="L258">
        <v>0.76559999999999995</v>
      </c>
      <c r="M258" t="s">
        <v>92</v>
      </c>
      <c r="N258">
        <v>-0.36726114791546899</v>
      </c>
      <c r="O258">
        <v>1.794</v>
      </c>
      <c r="P258">
        <v>-0.11597</v>
      </c>
      <c r="Q258" t="s">
        <v>909</v>
      </c>
      <c r="R258">
        <v>0</v>
      </c>
      <c r="S258">
        <v>62.25</v>
      </c>
      <c r="T258">
        <v>5120</v>
      </c>
      <c r="U258">
        <v>173</v>
      </c>
      <c r="V258">
        <v>5120</v>
      </c>
      <c r="W258">
        <v>1</v>
      </c>
      <c r="X258">
        <v>0.20652715136827099</v>
      </c>
      <c r="Y258">
        <v>0.76559999999999995</v>
      </c>
      <c r="Z258">
        <v>81.3</v>
      </c>
      <c r="AA258" t="s">
        <v>94</v>
      </c>
      <c r="AB258">
        <v>0.875</v>
      </c>
      <c r="AD258">
        <v>48</v>
      </c>
      <c r="AE258">
        <v>0.765625</v>
      </c>
      <c r="AF258">
        <v>5.7708740234375E-2</v>
      </c>
      <c r="AG258">
        <f t="shared" si="6"/>
        <v>0.707916259765625</v>
      </c>
      <c r="AH258">
        <f t="shared" si="7"/>
        <v>13.267054468535166</v>
      </c>
    </row>
    <row r="259" spans="1:34" x14ac:dyDescent="0.3">
      <c r="A259">
        <v>257</v>
      </c>
      <c r="B259">
        <v>516</v>
      </c>
      <c r="C259" t="s">
        <v>91</v>
      </c>
      <c r="D259">
        <v>1.47611786828937E-2</v>
      </c>
      <c r="E259">
        <v>5120</v>
      </c>
      <c r="F259">
        <v>13824</v>
      </c>
      <c r="G259">
        <v>2.7</v>
      </c>
      <c r="H259">
        <v>3.2821770212002699</v>
      </c>
      <c r="I259">
        <v>0.83576919753708101</v>
      </c>
      <c r="J259">
        <v>-1.0744917332524699</v>
      </c>
      <c r="K259" t="b">
        <v>1</v>
      </c>
      <c r="L259">
        <v>1.798</v>
      </c>
      <c r="M259" t="s">
        <v>92</v>
      </c>
      <c r="N259">
        <v>0.97897195087016697</v>
      </c>
      <c r="O259">
        <v>2.242</v>
      </c>
      <c r="P259">
        <v>0.25459999999999999</v>
      </c>
      <c r="Q259" t="s">
        <v>910</v>
      </c>
      <c r="R259">
        <v>0</v>
      </c>
      <c r="S259">
        <v>174.9</v>
      </c>
      <c r="T259">
        <v>5120</v>
      </c>
      <c r="U259">
        <v>526</v>
      </c>
      <c r="V259">
        <v>5120</v>
      </c>
      <c r="W259">
        <v>1</v>
      </c>
      <c r="X259">
        <v>9.9507646840066799E-2</v>
      </c>
      <c r="Y259">
        <v>1.798</v>
      </c>
      <c r="Z259">
        <v>97.25</v>
      </c>
      <c r="AA259" t="s">
        <v>94</v>
      </c>
      <c r="AB259">
        <v>1.3408203125</v>
      </c>
      <c r="AD259">
        <v>0</v>
      </c>
      <c r="AE259">
        <v>1.7978515625</v>
      </c>
      <c r="AF259">
        <v>7.01904296875E-2</v>
      </c>
      <c r="AG259">
        <f t="shared" ref="AG259:AG283" si="8">AE259-AF259</f>
        <v>1.7276611328125</v>
      </c>
      <c r="AH259">
        <f t="shared" ref="AH259:AH283" si="9">AE259/AF259</f>
        <v>25.613913043478259</v>
      </c>
    </row>
    <row r="260" spans="1:34" x14ac:dyDescent="0.3">
      <c r="A260">
        <v>258</v>
      </c>
      <c r="B260">
        <v>517</v>
      </c>
      <c r="C260" t="s">
        <v>91</v>
      </c>
      <c r="D260">
        <v>3.2913031651466397E-2</v>
      </c>
      <c r="E260">
        <v>5120</v>
      </c>
      <c r="F260">
        <v>13824</v>
      </c>
      <c r="G260">
        <v>2.7</v>
      </c>
      <c r="H260">
        <v>3.7273577505147402</v>
      </c>
      <c r="I260">
        <v>-0.27686733290871801</v>
      </c>
      <c r="J260">
        <v>-1.0696697808220099</v>
      </c>
      <c r="K260" t="b">
        <v>1</v>
      </c>
      <c r="L260">
        <v>0.84299999999999997</v>
      </c>
      <c r="M260" t="s">
        <v>92</v>
      </c>
      <c r="N260">
        <v>0.32176149417347599</v>
      </c>
      <c r="O260">
        <v>2.2029999999999998</v>
      </c>
      <c r="P260">
        <v>-7.4300000000000005E-2</v>
      </c>
      <c r="Q260" t="s">
        <v>911</v>
      </c>
      <c r="R260">
        <v>0</v>
      </c>
      <c r="S260">
        <v>159.6</v>
      </c>
      <c r="T260">
        <v>5120</v>
      </c>
      <c r="U260">
        <v>251</v>
      </c>
      <c r="V260">
        <v>5120</v>
      </c>
      <c r="W260">
        <v>1</v>
      </c>
      <c r="X260">
        <v>0.172149294737032</v>
      </c>
      <c r="Y260">
        <v>0.84299999999999997</v>
      </c>
      <c r="Z260">
        <v>189.4</v>
      </c>
      <c r="AA260" t="s">
        <v>94</v>
      </c>
      <c r="AB260">
        <v>0.91796875</v>
      </c>
      <c r="AD260">
        <v>0</v>
      </c>
      <c r="AE260">
        <v>0.8427734375</v>
      </c>
      <c r="AF260">
        <v>0.10418701171875</v>
      </c>
      <c r="AG260">
        <f t="shared" si="8"/>
        <v>0.73858642578125</v>
      </c>
      <c r="AH260">
        <f t="shared" si="9"/>
        <v>8.0890451083772703</v>
      </c>
    </row>
    <row r="261" spans="1:34" x14ac:dyDescent="0.3">
      <c r="A261">
        <v>259</v>
      </c>
      <c r="B261">
        <v>518</v>
      </c>
      <c r="C261" t="s">
        <v>91</v>
      </c>
      <c r="D261">
        <v>1.6498378985106098E-2</v>
      </c>
      <c r="E261">
        <v>5120</v>
      </c>
      <c r="F261">
        <v>13824</v>
      </c>
      <c r="G261">
        <v>2.7</v>
      </c>
      <c r="H261">
        <v>3.53690906176094</v>
      </c>
      <c r="I261">
        <v>0.56257232757257203</v>
      </c>
      <c r="J261">
        <v>-1.07609905072928</v>
      </c>
      <c r="K261" t="b">
        <v>1</v>
      </c>
      <c r="L261">
        <v>1.4419999999999999</v>
      </c>
      <c r="M261" t="s">
        <v>92</v>
      </c>
      <c r="N261">
        <v>0.70955575713997299</v>
      </c>
      <c r="O261">
        <v>2.2189999999999999</v>
      </c>
      <c r="P261">
        <v>0.159</v>
      </c>
      <c r="Q261" t="s">
        <v>912</v>
      </c>
      <c r="R261">
        <v>0</v>
      </c>
      <c r="S261">
        <v>165.8</v>
      </c>
      <c r="T261">
        <v>5120</v>
      </c>
      <c r="U261">
        <v>217</v>
      </c>
      <c r="V261">
        <v>5120</v>
      </c>
      <c r="W261">
        <v>1</v>
      </c>
      <c r="X261">
        <v>0.17221660869883301</v>
      </c>
      <c r="Y261">
        <v>1.4419999999999999</v>
      </c>
      <c r="Z261">
        <v>114.94</v>
      </c>
      <c r="AA261" t="s">
        <v>94</v>
      </c>
      <c r="AB261">
        <v>1.201171875</v>
      </c>
      <c r="AD261">
        <v>0</v>
      </c>
      <c r="AE261">
        <v>1.4423828125</v>
      </c>
      <c r="AF261">
        <v>9.9365234375E-2</v>
      </c>
      <c r="AG261">
        <f t="shared" si="8"/>
        <v>1.343017578125</v>
      </c>
      <c r="AH261">
        <f t="shared" si="9"/>
        <v>14.515970515970515</v>
      </c>
    </row>
    <row r="262" spans="1:34" x14ac:dyDescent="0.3">
      <c r="A262">
        <v>260</v>
      </c>
      <c r="B262">
        <v>524</v>
      </c>
      <c r="C262" t="s">
        <v>91</v>
      </c>
      <c r="D262">
        <v>2.9994235935685801E-2</v>
      </c>
      <c r="E262">
        <v>5120</v>
      </c>
      <c r="F262">
        <v>5120</v>
      </c>
      <c r="G262">
        <v>1</v>
      </c>
      <c r="H262">
        <v>2.6490619224290901</v>
      </c>
      <c r="I262">
        <v>0.62572446531986003</v>
      </c>
      <c r="J262">
        <v>-1.0166283040870401</v>
      </c>
      <c r="K262" t="b">
        <v>1</v>
      </c>
      <c r="L262">
        <v>1.7230000000000001</v>
      </c>
      <c r="M262" t="s">
        <v>92</v>
      </c>
      <c r="N262">
        <v>0.79868908856205401</v>
      </c>
      <c r="O262">
        <v>1.8460000000000001</v>
      </c>
      <c r="P262">
        <v>0.23619999999999999</v>
      </c>
      <c r="Q262" t="s">
        <v>913</v>
      </c>
      <c r="R262">
        <v>0</v>
      </c>
      <c r="S262">
        <v>70.099999999999994</v>
      </c>
      <c r="T262">
        <v>5120</v>
      </c>
      <c r="U262">
        <v>309</v>
      </c>
      <c r="V262">
        <v>5120</v>
      </c>
      <c r="W262">
        <v>1</v>
      </c>
      <c r="X262">
        <v>9.3811855089629803E-2</v>
      </c>
      <c r="Y262">
        <v>1.7230000000000001</v>
      </c>
      <c r="Z262">
        <v>40.72</v>
      </c>
      <c r="AA262" t="s">
        <v>94</v>
      </c>
      <c r="AB262">
        <v>1.3125</v>
      </c>
      <c r="AD262">
        <v>68</v>
      </c>
      <c r="AE262">
        <v>1.72265625</v>
      </c>
      <c r="AF262">
        <v>4.791259765625E-2</v>
      </c>
      <c r="AG262">
        <f t="shared" si="8"/>
        <v>1.67474365234375</v>
      </c>
      <c r="AH262">
        <f t="shared" si="9"/>
        <v>35.954140127388534</v>
      </c>
    </row>
    <row r="263" spans="1:34" x14ac:dyDescent="0.3">
      <c r="A263">
        <v>261</v>
      </c>
      <c r="B263">
        <v>525</v>
      </c>
      <c r="C263" t="s">
        <v>91</v>
      </c>
      <c r="D263">
        <v>1.8696687059100301E-2</v>
      </c>
      <c r="E263">
        <v>5120</v>
      </c>
      <c r="F263">
        <v>5120</v>
      </c>
      <c r="G263">
        <v>1</v>
      </c>
      <c r="H263">
        <v>2.6750461577737901</v>
      </c>
      <c r="I263">
        <v>0.40720001937792</v>
      </c>
      <c r="J263">
        <v>-1.01984293904067</v>
      </c>
      <c r="K263" t="b">
        <v>1</v>
      </c>
      <c r="L263">
        <v>1.42</v>
      </c>
      <c r="M263" t="s">
        <v>92</v>
      </c>
      <c r="N263">
        <v>0.63201596032472096</v>
      </c>
      <c r="O263">
        <v>1.839</v>
      </c>
      <c r="P263">
        <v>0.1522</v>
      </c>
      <c r="Q263" t="s">
        <v>914</v>
      </c>
      <c r="R263">
        <v>0</v>
      </c>
      <c r="S263">
        <v>69.06</v>
      </c>
      <c r="T263">
        <v>5120</v>
      </c>
      <c r="U263">
        <v>328</v>
      </c>
      <c r="V263">
        <v>5120</v>
      </c>
      <c r="W263">
        <v>1</v>
      </c>
      <c r="X263">
        <v>9.2488951724384205E-2</v>
      </c>
      <c r="Y263">
        <v>1.42</v>
      </c>
      <c r="Z263">
        <v>48.62</v>
      </c>
      <c r="AA263" t="s">
        <v>94</v>
      </c>
      <c r="AB263">
        <v>1.19140625</v>
      </c>
      <c r="AD263">
        <v>70</v>
      </c>
      <c r="AE263">
        <v>1.419921875</v>
      </c>
      <c r="AF263">
        <v>4.5013427734375E-2</v>
      </c>
      <c r="AG263">
        <f t="shared" si="8"/>
        <v>1.374908447265625</v>
      </c>
      <c r="AH263">
        <f t="shared" si="9"/>
        <v>31.544406779661017</v>
      </c>
    </row>
    <row r="264" spans="1:34" x14ac:dyDescent="0.3">
      <c r="A264">
        <v>262</v>
      </c>
      <c r="B264">
        <v>526</v>
      </c>
      <c r="C264" t="s">
        <v>91</v>
      </c>
      <c r="D264">
        <v>1.0174930185428799E-2</v>
      </c>
      <c r="E264">
        <v>5120</v>
      </c>
      <c r="F264">
        <v>5120</v>
      </c>
      <c r="G264">
        <v>1</v>
      </c>
      <c r="H264">
        <v>3.2965367056559498</v>
      </c>
      <c r="I264">
        <v>-0.32856716554786097</v>
      </c>
      <c r="J264">
        <v>-1.03832709002407</v>
      </c>
      <c r="K264" t="b">
        <v>1</v>
      </c>
      <c r="L264">
        <v>0.79500000000000004</v>
      </c>
      <c r="M264" t="s">
        <v>92</v>
      </c>
      <c r="N264">
        <v>-0.17268267953138899</v>
      </c>
      <c r="O264">
        <v>1.7350000000000001</v>
      </c>
      <c r="P264">
        <v>-9.9699999999999997E-2</v>
      </c>
      <c r="Q264" t="s">
        <v>915</v>
      </c>
      <c r="R264">
        <v>0</v>
      </c>
      <c r="S264">
        <v>54.4</v>
      </c>
      <c r="T264">
        <v>5120</v>
      </c>
      <c r="U264">
        <v>163</v>
      </c>
      <c r="V264">
        <v>5120</v>
      </c>
      <c r="W264">
        <v>1</v>
      </c>
      <c r="X264">
        <v>0.17987863734859399</v>
      </c>
      <c r="Y264">
        <v>0.79500000000000004</v>
      </c>
      <c r="Z264">
        <v>68.44</v>
      </c>
      <c r="AA264" t="s">
        <v>94</v>
      </c>
      <c r="AB264">
        <v>0.8916015625</v>
      </c>
      <c r="AD264">
        <v>58</v>
      </c>
      <c r="AE264">
        <v>0.794921875</v>
      </c>
      <c r="AF264">
        <v>5.120849609375E-2</v>
      </c>
      <c r="AG264">
        <f t="shared" si="8"/>
        <v>0.74371337890625</v>
      </c>
      <c r="AH264">
        <f t="shared" si="9"/>
        <v>15.523241954707986</v>
      </c>
    </row>
    <row r="265" spans="1:34" x14ac:dyDescent="0.3">
      <c r="A265">
        <v>263</v>
      </c>
      <c r="B265">
        <v>527</v>
      </c>
      <c r="C265" t="s">
        <v>91</v>
      </c>
      <c r="D265">
        <v>2.0031338132835901E-2</v>
      </c>
      <c r="E265">
        <v>5120</v>
      </c>
      <c r="F265">
        <v>5120</v>
      </c>
      <c r="G265">
        <v>1</v>
      </c>
      <c r="H265">
        <v>3.31833688761344</v>
      </c>
      <c r="I265">
        <v>-0.61894760306070995</v>
      </c>
      <c r="J265">
        <v>-1.03511245507044</v>
      </c>
      <c r="K265" t="b">
        <v>1</v>
      </c>
      <c r="L265">
        <v>0.65100000000000002</v>
      </c>
      <c r="M265" t="s">
        <v>92</v>
      </c>
      <c r="N265">
        <v>-0.38504721750014398</v>
      </c>
      <c r="O265">
        <v>1.7569999999999999</v>
      </c>
      <c r="P265">
        <v>-0.1865</v>
      </c>
      <c r="Q265" t="s">
        <v>916</v>
      </c>
      <c r="R265">
        <v>0</v>
      </c>
      <c r="S265">
        <v>57.12</v>
      </c>
      <c r="T265">
        <v>5120</v>
      </c>
      <c r="U265">
        <v>173</v>
      </c>
      <c r="V265">
        <v>5120</v>
      </c>
      <c r="W265">
        <v>1</v>
      </c>
      <c r="X265">
        <v>0.17625988964127201</v>
      </c>
      <c r="Y265">
        <v>0.65100000000000002</v>
      </c>
      <c r="Z265">
        <v>87.75</v>
      </c>
      <c r="AA265" t="s">
        <v>94</v>
      </c>
      <c r="AB265">
        <v>0.806640625</v>
      </c>
      <c r="AD265">
        <v>61</v>
      </c>
      <c r="AE265">
        <v>0.65087890625</v>
      </c>
      <c r="AF265">
        <v>5.596923828125E-2</v>
      </c>
      <c r="AG265">
        <f t="shared" si="8"/>
        <v>0.59490966796875</v>
      </c>
      <c r="AH265">
        <f t="shared" si="9"/>
        <v>11.629225736095965</v>
      </c>
    </row>
    <row r="266" spans="1:34" x14ac:dyDescent="0.3">
      <c r="A266">
        <v>264</v>
      </c>
      <c r="B266">
        <v>530</v>
      </c>
      <c r="C266" t="s">
        <v>91</v>
      </c>
      <c r="D266">
        <v>1.2465559607880299E-2</v>
      </c>
      <c r="E266">
        <v>5120</v>
      </c>
      <c r="F266">
        <v>13824</v>
      </c>
      <c r="G266">
        <v>2.7</v>
      </c>
      <c r="H266">
        <v>3.3130826403125</v>
      </c>
      <c r="I266">
        <v>1.0223965960339301</v>
      </c>
      <c r="J266">
        <v>-1.0728844157756501</v>
      </c>
      <c r="K266" t="b">
        <v>1</v>
      </c>
      <c r="L266">
        <v>2.0350000000000001</v>
      </c>
      <c r="M266" t="s">
        <v>92</v>
      </c>
      <c r="N266">
        <v>1.1345219913475599</v>
      </c>
      <c r="O266">
        <v>2.2320000000000002</v>
      </c>
      <c r="P266">
        <v>0.30859999999999999</v>
      </c>
      <c r="Q266" t="s">
        <v>917</v>
      </c>
      <c r="R266">
        <v>0</v>
      </c>
      <c r="S266">
        <v>171</v>
      </c>
      <c r="T266">
        <v>5120</v>
      </c>
      <c r="U266">
        <v>397</v>
      </c>
      <c r="V266">
        <v>5120</v>
      </c>
      <c r="W266">
        <v>1</v>
      </c>
      <c r="X266">
        <v>0.11609028993814199</v>
      </c>
      <c r="Y266">
        <v>2.0350000000000001</v>
      </c>
      <c r="Z266">
        <v>84</v>
      </c>
      <c r="AA266" t="s">
        <v>94</v>
      </c>
      <c r="AB266">
        <v>1.4267578125</v>
      </c>
      <c r="AD266">
        <v>0</v>
      </c>
      <c r="AE266">
        <v>2.03515625</v>
      </c>
      <c r="AF266">
        <v>7.843017578125E-2</v>
      </c>
      <c r="AG266">
        <f t="shared" si="8"/>
        <v>1.95672607421875</v>
      </c>
      <c r="AH266">
        <f t="shared" si="9"/>
        <v>25.94863813229572</v>
      </c>
    </row>
    <row r="267" spans="1:34" x14ac:dyDescent="0.3">
      <c r="A267">
        <v>265</v>
      </c>
      <c r="B267">
        <v>531</v>
      </c>
      <c r="C267" t="s">
        <v>91</v>
      </c>
      <c r="D267">
        <v>3.1894008499014199E-2</v>
      </c>
      <c r="E267">
        <v>5120</v>
      </c>
      <c r="F267">
        <v>13824</v>
      </c>
      <c r="G267">
        <v>2.7</v>
      </c>
      <c r="H267">
        <v>3.6607408432144899</v>
      </c>
      <c r="I267">
        <v>-0.261864518325646</v>
      </c>
      <c r="J267">
        <v>-1.06404416965315</v>
      </c>
      <c r="K267" t="b">
        <v>1</v>
      </c>
      <c r="L267">
        <v>0.84799999999999998</v>
      </c>
      <c r="M267" t="s">
        <v>92</v>
      </c>
      <c r="N267">
        <v>0.37196236881283101</v>
      </c>
      <c r="O267">
        <v>2.1800000000000002</v>
      </c>
      <c r="P267">
        <v>-7.1529999999999996E-2</v>
      </c>
      <c r="Q267" t="s">
        <v>918</v>
      </c>
      <c r="R267">
        <v>0</v>
      </c>
      <c r="S267">
        <v>151.4</v>
      </c>
      <c r="T267">
        <v>5120</v>
      </c>
      <c r="U267">
        <v>235</v>
      </c>
      <c r="V267">
        <v>5120</v>
      </c>
      <c r="W267">
        <v>1</v>
      </c>
      <c r="X267">
        <v>0.17356759471486999</v>
      </c>
      <c r="Y267">
        <v>0.84799999999999998</v>
      </c>
      <c r="Z267">
        <v>178.5</v>
      </c>
      <c r="AA267" t="s">
        <v>94</v>
      </c>
      <c r="AB267">
        <v>0.9208984375</v>
      </c>
      <c r="AD267">
        <v>0</v>
      </c>
      <c r="AE267">
        <v>0.84814453125</v>
      </c>
      <c r="AF267">
        <v>0.106689453125</v>
      </c>
      <c r="AG267">
        <f t="shared" si="8"/>
        <v>0.741455078125</v>
      </c>
      <c r="AH267">
        <f t="shared" si="9"/>
        <v>7.9496567505720828</v>
      </c>
    </row>
    <row r="268" spans="1:34" x14ac:dyDescent="0.3">
      <c r="A268">
        <v>266</v>
      </c>
      <c r="B268">
        <v>532</v>
      </c>
      <c r="C268" t="s">
        <v>91</v>
      </c>
      <c r="D268">
        <v>1.46569017892946E-2</v>
      </c>
      <c r="E268">
        <v>5120</v>
      </c>
      <c r="F268">
        <v>13824</v>
      </c>
      <c r="G268">
        <v>2.7</v>
      </c>
      <c r="H268">
        <v>3.4448838116514202</v>
      </c>
      <c r="I268">
        <v>0.77753786227337396</v>
      </c>
      <c r="J268">
        <v>-1.0744917332524699</v>
      </c>
      <c r="K268" t="b">
        <v>1</v>
      </c>
      <c r="L268">
        <v>1.6819999999999999</v>
      </c>
      <c r="M268" t="s">
        <v>92</v>
      </c>
      <c r="N268">
        <v>0.89700716270381498</v>
      </c>
      <c r="O268">
        <v>2.2090000000000001</v>
      </c>
      <c r="P268">
        <v>0.22570000000000001</v>
      </c>
      <c r="Q268" t="s">
        <v>919</v>
      </c>
      <c r="R268">
        <v>0</v>
      </c>
      <c r="S268">
        <v>161.5</v>
      </c>
      <c r="T268">
        <v>5120</v>
      </c>
      <c r="U268">
        <v>309</v>
      </c>
      <c r="V268">
        <v>5120</v>
      </c>
      <c r="W268">
        <v>1</v>
      </c>
      <c r="X268">
        <v>0.13908458059099199</v>
      </c>
      <c r="Y268">
        <v>1.6819999999999999</v>
      </c>
      <c r="Z268">
        <v>96.06</v>
      </c>
      <c r="AA268" t="s">
        <v>94</v>
      </c>
      <c r="AB268">
        <v>1.296875</v>
      </c>
      <c r="AD268">
        <v>0</v>
      </c>
      <c r="AE268">
        <v>1.681640625</v>
      </c>
      <c r="AF268">
        <v>8.343505859375E-2</v>
      </c>
      <c r="AG268">
        <f t="shared" si="8"/>
        <v>1.59820556640625</v>
      </c>
      <c r="AH268">
        <f t="shared" si="9"/>
        <v>20.15508412582297</v>
      </c>
    </row>
    <row r="269" spans="1:34" x14ac:dyDescent="0.3">
      <c r="A269">
        <v>267</v>
      </c>
      <c r="B269">
        <v>538</v>
      </c>
      <c r="C269" t="s">
        <v>91</v>
      </c>
      <c r="D269">
        <v>2.7848518301149299E-2</v>
      </c>
      <c r="E269">
        <v>5120</v>
      </c>
      <c r="F269">
        <v>5120</v>
      </c>
      <c r="G269">
        <v>1</v>
      </c>
      <c r="H269">
        <v>2.5904108370825201</v>
      </c>
      <c r="I269">
        <v>0.80887096206751596</v>
      </c>
      <c r="J269">
        <v>-1.00939537544136</v>
      </c>
      <c r="K269" t="b">
        <v>1</v>
      </c>
      <c r="L269">
        <v>2.0529999999999999</v>
      </c>
      <c r="M269" t="s">
        <v>92</v>
      </c>
      <c r="N269">
        <v>0.94771879730463104</v>
      </c>
      <c r="O269">
        <v>1.831</v>
      </c>
      <c r="P269">
        <v>0.31230000000000002</v>
      </c>
      <c r="Q269" t="s">
        <v>920</v>
      </c>
      <c r="R269">
        <v>0</v>
      </c>
      <c r="S269">
        <v>67.75</v>
      </c>
      <c r="T269">
        <v>5120</v>
      </c>
      <c r="U269">
        <v>298</v>
      </c>
      <c r="V269">
        <v>5120</v>
      </c>
      <c r="W269">
        <v>1</v>
      </c>
      <c r="X269">
        <v>9.2130026124984596E-2</v>
      </c>
      <c r="Y269">
        <v>2.0529999999999999</v>
      </c>
      <c r="Z269">
        <v>33</v>
      </c>
      <c r="AA269" t="s">
        <v>94</v>
      </c>
      <c r="AB269">
        <v>1.4326171875</v>
      </c>
      <c r="AD269">
        <v>75</v>
      </c>
      <c r="AE269">
        <v>2.052734375</v>
      </c>
      <c r="AF269">
        <v>4.7119140625E-2</v>
      </c>
      <c r="AG269">
        <f t="shared" si="8"/>
        <v>2.005615234375</v>
      </c>
      <c r="AH269">
        <f t="shared" si="9"/>
        <v>43.564766839378237</v>
      </c>
    </row>
    <row r="270" spans="1:34" x14ac:dyDescent="0.3">
      <c r="A270">
        <v>268</v>
      </c>
      <c r="B270">
        <v>539</v>
      </c>
      <c r="C270" t="s">
        <v>91</v>
      </c>
      <c r="D270">
        <v>1.7930855397314201E-2</v>
      </c>
      <c r="E270">
        <v>5120</v>
      </c>
      <c r="F270">
        <v>5120</v>
      </c>
      <c r="G270">
        <v>1</v>
      </c>
      <c r="H270">
        <v>2.57688075830352</v>
      </c>
      <c r="I270">
        <v>0.67945098119331304</v>
      </c>
      <c r="J270">
        <v>-1.01261001039499</v>
      </c>
      <c r="K270" t="b">
        <v>1</v>
      </c>
      <c r="L270">
        <v>1.835</v>
      </c>
      <c r="M270" t="s">
        <v>92</v>
      </c>
      <c r="N270">
        <v>0.84951460075797203</v>
      </c>
      <c r="O270">
        <v>1.8240000000000001</v>
      </c>
      <c r="P270">
        <v>0.26369999999999999</v>
      </c>
      <c r="Q270" t="s">
        <v>921</v>
      </c>
      <c r="R270">
        <v>0</v>
      </c>
      <c r="S270">
        <v>66.75</v>
      </c>
      <c r="T270">
        <v>5120</v>
      </c>
      <c r="U270">
        <v>390</v>
      </c>
      <c r="V270">
        <v>5120</v>
      </c>
      <c r="W270">
        <v>1</v>
      </c>
      <c r="X270">
        <v>7.9848461056536396E-2</v>
      </c>
      <c r="Y270">
        <v>1.835</v>
      </c>
      <c r="Z270">
        <v>36.380000000000003</v>
      </c>
      <c r="AA270" t="s">
        <v>94</v>
      </c>
      <c r="AB270">
        <v>1.3544921875</v>
      </c>
      <c r="AD270">
        <v>74</v>
      </c>
      <c r="AE270">
        <v>1.8349609375</v>
      </c>
      <c r="AF270">
        <v>3.7872314453125E-2</v>
      </c>
      <c r="AG270">
        <f t="shared" si="8"/>
        <v>1.797088623046875</v>
      </c>
      <c r="AH270">
        <f t="shared" si="9"/>
        <v>48.451248992747786</v>
      </c>
    </row>
    <row r="271" spans="1:34" x14ac:dyDescent="0.3">
      <c r="A271">
        <v>269</v>
      </c>
      <c r="B271">
        <v>540</v>
      </c>
      <c r="C271" t="s">
        <v>91</v>
      </c>
      <c r="D271">
        <v>1.04334618795545E-2</v>
      </c>
      <c r="E271">
        <v>5120</v>
      </c>
      <c r="F271">
        <v>5120</v>
      </c>
      <c r="G271">
        <v>1</v>
      </c>
      <c r="H271">
        <v>3.16814077513179</v>
      </c>
      <c r="I271">
        <v>-0.30397444448896299</v>
      </c>
      <c r="J271">
        <v>-1.0343087963320301</v>
      </c>
      <c r="K271" t="b">
        <v>1</v>
      </c>
      <c r="L271">
        <v>0.80200000000000005</v>
      </c>
      <c r="M271" t="s">
        <v>92</v>
      </c>
      <c r="N271">
        <v>-0.14747091723490799</v>
      </c>
      <c r="O271">
        <v>1.6850000000000001</v>
      </c>
      <c r="P271">
        <v>-9.5949999999999994E-2</v>
      </c>
      <c r="Q271" t="s">
        <v>922</v>
      </c>
      <c r="R271">
        <v>0</v>
      </c>
      <c r="S271">
        <v>48.34</v>
      </c>
      <c r="T271">
        <v>5120</v>
      </c>
      <c r="U271">
        <v>201</v>
      </c>
      <c r="V271">
        <v>5120</v>
      </c>
      <c r="W271">
        <v>1</v>
      </c>
      <c r="X271">
        <v>0.152928859030347</v>
      </c>
      <c r="Y271">
        <v>0.80200000000000005</v>
      </c>
      <c r="Z271">
        <v>60.3</v>
      </c>
      <c r="AA271" t="s">
        <v>94</v>
      </c>
      <c r="AB271">
        <v>0.8955078125</v>
      </c>
      <c r="AD271">
        <v>61</v>
      </c>
      <c r="AE271">
        <v>0.8017578125</v>
      </c>
      <c r="AF271">
        <v>4.132080078125E-2</v>
      </c>
      <c r="AG271">
        <f t="shared" si="8"/>
        <v>0.76043701171875</v>
      </c>
      <c r="AH271">
        <f t="shared" si="9"/>
        <v>19.403249630723781</v>
      </c>
    </row>
    <row r="272" spans="1:34" x14ac:dyDescent="0.3">
      <c r="A272">
        <v>270</v>
      </c>
      <c r="B272">
        <v>541</v>
      </c>
      <c r="C272" t="s">
        <v>91</v>
      </c>
      <c r="D272">
        <v>1.20224336183378E-2</v>
      </c>
      <c r="E272">
        <v>5120</v>
      </c>
      <c r="F272">
        <v>5120</v>
      </c>
      <c r="G272">
        <v>1</v>
      </c>
      <c r="H272">
        <v>3.2487196136721099</v>
      </c>
      <c r="I272">
        <v>-0.40410709061668498</v>
      </c>
      <c r="J272">
        <v>-1.0294868439015801</v>
      </c>
      <c r="K272" t="b">
        <v>1</v>
      </c>
      <c r="L272">
        <v>0.751</v>
      </c>
      <c r="M272" t="s">
        <v>92</v>
      </c>
      <c r="N272">
        <v>-0.14818849706634599</v>
      </c>
      <c r="O272">
        <v>1.7070000000000001</v>
      </c>
      <c r="P272">
        <v>-0.1244</v>
      </c>
      <c r="Q272" t="s">
        <v>923</v>
      </c>
      <c r="R272">
        <v>0</v>
      </c>
      <c r="S272">
        <v>50.9</v>
      </c>
      <c r="T272">
        <v>5120</v>
      </c>
      <c r="U272">
        <v>179</v>
      </c>
      <c r="V272">
        <v>5120</v>
      </c>
      <c r="W272">
        <v>1</v>
      </c>
      <c r="X272">
        <v>0.16807719530181101</v>
      </c>
      <c r="Y272">
        <v>0.751</v>
      </c>
      <c r="Z272">
        <v>67.8</v>
      </c>
      <c r="AA272" t="s">
        <v>94</v>
      </c>
      <c r="AB272">
        <v>0.86669921875</v>
      </c>
      <c r="AD272">
        <v>67</v>
      </c>
      <c r="AE272">
        <v>0.7509765625</v>
      </c>
      <c r="AF272">
        <v>4.96826171875E-2</v>
      </c>
      <c r="AG272">
        <f t="shared" si="8"/>
        <v>0.7012939453125</v>
      </c>
      <c r="AH272">
        <f t="shared" si="9"/>
        <v>15.115479115479115</v>
      </c>
    </row>
    <row r="273" spans="1:34" x14ac:dyDescent="0.3">
      <c r="A273">
        <v>271</v>
      </c>
      <c r="B273">
        <v>544</v>
      </c>
      <c r="C273" t="s">
        <v>91</v>
      </c>
      <c r="D273">
        <v>1.3820914221898401E-2</v>
      </c>
      <c r="E273">
        <v>5120</v>
      </c>
      <c r="F273">
        <v>13824</v>
      </c>
      <c r="G273">
        <v>2.7</v>
      </c>
      <c r="H273">
        <v>3.3814262583465999</v>
      </c>
      <c r="I273">
        <v>1.1945614735907</v>
      </c>
      <c r="J273">
        <v>-1.0704734395604201</v>
      </c>
      <c r="K273" t="b">
        <v>1</v>
      </c>
      <c r="L273">
        <v>2.2559999999999998</v>
      </c>
      <c r="M273" t="s">
        <v>92</v>
      </c>
      <c r="N273">
        <v>1.26121363485338</v>
      </c>
      <c r="O273">
        <v>2.2149999999999999</v>
      </c>
      <c r="P273">
        <v>0.3533</v>
      </c>
      <c r="Q273" t="s">
        <v>924</v>
      </c>
      <c r="R273">
        <v>0</v>
      </c>
      <c r="S273">
        <v>163.80000000000001</v>
      </c>
      <c r="T273">
        <v>5120</v>
      </c>
      <c r="U273">
        <v>174</v>
      </c>
      <c r="V273">
        <v>5120</v>
      </c>
      <c r="W273">
        <v>1</v>
      </c>
      <c r="X273">
        <v>0.18053545873799801</v>
      </c>
      <c r="Y273">
        <v>2.2559999999999998</v>
      </c>
      <c r="Z273">
        <v>72.56</v>
      </c>
      <c r="AA273" t="s">
        <v>94</v>
      </c>
      <c r="AB273">
        <v>1.501953125</v>
      </c>
      <c r="AD273">
        <v>0</v>
      </c>
      <c r="AE273">
        <v>2.255859375</v>
      </c>
      <c r="AF273">
        <v>0.1136474609375</v>
      </c>
      <c r="AG273">
        <f t="shared" si="8"/>
        <v>2.1422119140625</v>
      </c>
      <c r="AH273">
        <f t="shared" si="9"/>
        <v>19.849624060150376</v>
      </c>
    </row>
    <row r="274" spans="1:34" x14ac:dyDescent="0.3">
      <c r="A274">
        <v>272</v>
      </c>
      <c r="B274">
        <v>545</v>
      </c>
      <c r="C274" t="s">
        <v>91</v>
      </c>
      <c r="D274">
        <v>2.7320818174207399E-2</v>
      </c>
      <c r="E274">
        <v>5120</v>
      </c>
      <c r="F274">
        <v>13824</v>
      </c>
      <c r="G274">
        <v>2.7</v>
      </c>
      <c r="H274">
        <v>3.4364731322880799</v>
      </c>
      <c r="I274">
        <v>-5.5687476600493502E-2</v>
      </c>
      <c r="J274">
        <v>-1.0576148997458801</v>
      </c>
      <c r="K274" t="b">
        <v>1</v>
      </c>
      <c r="L274">
        <v>0.96340000000000003</v>
      </c>
      <c r="M274" t="s">
        <v>92</v>
      </c>
      <c r="N274">
        <v>0.44022967605062702</v>
      </c>
      <c r="O274">
        <v>2.1389999999999998</v>
      </c>
      <c r="P274">
        <v>-1.6199999999999999E-2</v>
      </c>
      <c r="Q274" t="s">
        <v>925</v>
      </c>
      <c r="R274">
        <v>0</v>
      </c>
      <c r="S274">
        <v>137.4</v>
      </c>
      <c r="T274">
        <v>5120</v>
      </c>
      <c r="U274">
        <v>249</v>
      </c>
      <c r="V274">
        <v>5120</v>
      </c>
      <c r="W274">
        <v>1</v>
      </c>
      <c r="X274">
        <v>0.15440521096822901</v>
      </c>
      <c r="Y274">
        <v>0.96340000000000003</v>
      </c>
      <c r="Z274">
        <v>142.6</v>
      </c>
      <c r="AA274" t="s">
        <v>94</v>
      </c>
      <c r="AB274">
        <v>0.9814453125</v>
      </c>
      <c r="AD274">
        <v>0</v>
      </c>
      <c r="AE274">
        <v>0.96337890625</v>
      </c>
      <c r="AF274">
        <v>9.661865234375E-2</v>
      </c>
      <c r="AG274">
        <f t="shared" si="8"/>
        <v>0.86676025390625</v>
      </c>
      <c r="AH274">
        <f t="shared" si="9"/>
        <v>9.9709412507896396</v>
      </c>
    </row>
    <row r="275" spans="1:34" x14ac:dyDescent="0.3">
      <c r="A275">
        <v>273</v>
      </c>
      <c r="B275">
        <v>546</v>
      </c>
      <c r="C275" t="s">
        <v>91</v>
      </c>
      <c r="D275">
        <v>1.2306046784963101E-2</v>
      </c>
      <c r="E275">
        <v>5120</v>
      </c>
      <c r="F275">
        <v>13824</v>
      </c>
      <c r="G275">
        <v>2.7</v>
      </c>
      <c r="H275">
        <v>3.52189648326216</v>
      </c>
      <c r="I275">
        <v>0.91916683120294296</v>
      </c>
      <c r="J275">
        <v>-1.07127709829883</v>
      </c>
      <c r="K275" t="b">
        <v>1</v>
      </c>
      <c r="L275">
        <v>1.8240000000000001</v>
      </c>
      <c r="M275" t="s">
        <v>92</v>
      </c>
      <c r="N275">
        <v>0.99766420853377702</v>
      </c>
      <c r="O275">
        <v>2.1880000000000002</v>
      </c>
      <c r="P275">
        <v>0.26100000000000001</v>
      </c>
      <c r="Q275" t="s">
        <v>926</v>
      </c>
      <c r="R275">
        <v>0</v>
      </c>
      <c r="S275">
        <v>153.80000000000001</v>
      </c>
      <c r="T275">
        <v>5120</v>
      </c>
      <c r="U275">
        <v>137</v>
      </c>
      <c r="V275">
        <v>5120</v>
      </c>
      <c r="W275">
        <v>1</v>
      </c>
      <c r="X275">
        <v>0.21546015724440001</v>
      </c>
      <c r="Y275">
        <v>1.8240000000000001</v>
      </c>
      <c r="Z275">
        <v>84.3</v>
      </c>
      <c r="AA275" t="s">
        <v>94</v>
      </c>
      <c r="AB275">
        <v>1.3505859375</v>
      </c>
      <c r="AD275">
        <v>0</v>
      </c>
      <c r="AE275">
        <v>1.82421875</v>
      </c>
      <c r="AF275">
        <v>0.11767578125</v>
      </c>
      <c r="AG275">
        <f t="shared" si="8"/>
        <v>1.70654296875</v>
      </c>
      <c r="AH275">
        <f t="shared" si="9"/>
        <v>15.50207468879668</v>
      </c>
    </row>
    <row r="276" spans="1:34" x14ac:dyDescent="0.3">
      <c r="A276">
        <v>274</v>
      </c>
      <c r="B276">
        <v>552</v>
      </c>
      <c r="C276" t="s">
        <v>91</v>
      </c>
      <c r="D276">
        <v>3.3954929152436197E-2</v>
      </c>
      <c r="E276">
        <v>5120</v>
      </c>
      <c r="F276">
        <v>5120</v>
      </c>
      <c r="G276">
        <v>1</v>
      </c>
      <c r="H276">
        <v>3.50304407307712</v>
      </c>
      <c r="I276">
        <v>1.54455507714289</v>
      </c>
      <c r="J276">
        <v>-0.98769658950432904</v>
      </c>
      <c r="K276" t="b">
        <v>1</v>
      </c>
      <c r="L276">
        <v>2.76</v>
      </c>
      <c r="M276" t="s">
        <v>92</v>
      </c>
      <c r="N276">
        <v>1.5679907995828199</v>
      </c>
      <c r="O276">
        <v>1.8480000000000001</v>
      </c>
      <c r="P276">
        <v>0.441</v>
      </c>
      <c r="Q276" t="s">
        <v>927</v>
      </c>
      <c r="R276">
        <v>0</v>
      </c>
      <c r="S276">
        <v>70.44</v>
      </c>
      <c r="T276">
        <v>5120</v>
      </c>
      <c r="U276">
        <v>27</v>
      </c>
      <c r="V276">
        <v>5120</v>
      </c>
      <c r="W276">
        <v>1</v>
      </c>
      <c r="X276">
        <v>0.48171105646152501</v>
      </c>
      <c r="Y276">
        <v>2.76</v>
      </c>
      <c r="Z276">
        <v>25.52</v>
      </c>
      <c r="AA276" t="s">
        <v>94</v>
      </c>
      <c r="AB276">
        <v>1.6611328125</v>
      </c>
      <c r="AD276">
        <v>117</v>
      </c>
      <c r="AE276">
        <v>2.759765625</v>
      </c>
      <c r="AF276">
        <v>0.27392578125</v>
      </c>
      <c r="AG276">
        <f t="shared" si="8"/>
        <v>2.48583984375</v>
      </c>
      <c r="AH276">
        <f t="shared" si="9"/>
        <v>10.074866310160427</v>
      </c>
    </row>
    <row r="277" spans="1:34" x14ac:dyDescent="0.3">
      <c r="A277">
        <v>275</v>
      </c>
      <c r="B277">
        <v>553</v>
      </c>
      <c r="C277" t="s">
        <v>91</v>
      </c>
      <c r="D277">
        <v>2.12484618505469E-2</v>
      </c>
      <c r="E277">
        <v>5120</v>
      </c>
      <c r="F277">
        <v>5120</v>
      </c>
      <c r="G277">
        <v>1</v>
      </c>
      <c r="H277">
        <v>2.4509376727747698</v>
      </c>
      <c r="I277">
        <v>1.0022755375726899</v>
      </c>
      <c r="J277">
        <v>-0.99091122445796398</v>
      </c>
      <c r="K277" t="b">
        <v>1</v>
      </c>
      <c r="L277">
        <v>2.5640000000000001</v>
      </c>
      <c r="M277" t="s">
        <v>92</v>
      </c>
      <c r="N277">
        <v>1.1720017036085399</v>
      </c>
      <c r="O277">
        <v>1.843</v>
      </c>
      <c r="P277">
        <v>0.40899999999999997</v>
      </c>
      <c r="Q277" t="s">
        <v>928</v>
      </c>
      <c r="R277">
        <v>0</v>
      </c>
      <c r="S277">
        <v>69.56</v>
      </c>
      <c r="T277">
        <v>5120</v>
      </c>
      <c r="U277">
        <v>261</v>
      </c>
      <c r="V277">
        <v>5120</v>
      </c>
      <c r="W277">
        <v>1</v>
      </c>
      <c r="X277">
        <v>8.9810787273245402E-2</v>
      </c>
      <c r="Y277">
        <v>2.5640000000000001</v>
      </c>
      <c r="Z277">
        <v>27.12</v>
      </c>
      <c r="AA277" t="s">
        <v>94</v>
      </c>
      <c r="AB277">
        <v>1.6015625</v>
      </c>
      <c r="AD277">
        <v>116</v>
      </c>
      <c r="AE277">
        <v>2.564453125</v>
      </c>
      <c r="AF277">
        <v>5.2215576171875E-2</v>
      </c>
      <c r="AG277">
        <f t="shared" si="8"/>
        <v>2.512237548828125</v>
      </c>
      <c r="AH277">
        <f t="shared" si="9"/>
        <v>49.112799532437172</v>
      </c>
    </row>
    <row r="278" spans="1:34" x14ac:dyDescent="0.3">
      <c r="A278">
        <v>276</v>
      </c>
      <c r="B278">
        <v>554</v>
      </c>
      <c r="C278" t="s">
        <v>91</v>
      </c>
      <c r="D278">
        <v>1.6218511239135199E-2</v>
      </c>
      <c r="E278">
        <v>5120</v>
      </c>
      <c r="F278">
        <v>5120</v>
      </c>
      <c r="G278">
        <v>1</v>
      </c>
      <c r="H278">
        <v>3.1170016516220098</v>
      </c>
      <c r="I278">
        <v>-0.19291013639799301</v>
      </c>
      <c r="J278">
        <v>-1.0294868439015801</v>
      </c>
      <c r="K278" t="b">
        <v>1</v>
      </c>
      <c r="L278">
        <v>0.86699999999999999</v>
      </c>
      <c r="M278" t="s">
        <v>92</v>
      </c>
      <c r="N278">
        <v>-7.67710134412919E-3</v>
      </c>
      <c r="O278">
        <v>1.6819999999999999</v>
      </c>
      <c r="P278">
        <v>-6.1899999999999997E-2</v>
      </c>
      <c r="Q278" t="s">
        <v>929</v>
      </c>
      <c r="R278">
        <v>0</v>
      </c>
      <c r="S278">
        <v>48.03</v>
      </c>
      <c r="T278">
        <v>5120</v>
      </c>
      <c r="U278">
        <v>206</v>
      </c>
      <c r="V278">
        <v>5120</v>
      </c>
      <c r="W278">
        <v>1</v>
      </c>
      <c r="X278">
        <v>0.14749849419949401</v>
      </c>
      <c r="Y278">
        <v>0.86699999999999999</v>
      </c>
      <c r="Z278">
        <v>55.38</v>
      </c>
      <c r="AA278" t="s">
        <v>94</v>
      </c>
      <c r="AB278">
        <v>0.93115234375</v>
      </c>
      <c r="AD278">
        <v>66</v>
      </c>
      <c r="AE278">
        <v>0.8671875</v>
      </c>
      <c r="AF278">
        <v>4.150390625E-2</v>
      </c>
      <c r="AG278">
        <f t="shared" si="8"/>
        <v>0.82568359375</v>
      </c>
      <c r="AH278">
        <f t="shared" si="9"/>
        <v>20.894117647058824</v>
      </c>
    </row>
    <row r="279" spans="1:34" x14ac:dyDescent="0.3">
      <c r="A279">
        <v>277</v>
      </c>
      <c r="B279">
        <v>555</v>
      </c>
      <c r="C279" t="s">
        <v>91</v>
      </c>
      <c r="D279">
        <v>2.1140027347403299E-2</v>
      </c>
      <c r="E279">
        <v>5120</v>
      </c>
      <c r="F279">
        <v>5120</v>
      </c>
      <c r="G279">
        <v>1</v>
      </c>
      <c r="H279">
        <v>3.2703683128991599</v>
      </c>
      <c r="I279">
        <v>-0.39661998521305197</v>
      </c>
      <c r="J279">
        <v>-1.0238612327327199</v>
      </c>
      <c r="K279" t="b">
        <v>1</v>
      </c>
      <c r="L279">
        <v>0.75629999999999997</v>
      </c>
      <c r="M279" t="s">
        <v>92</v>
      </c>
      <c r="N279">
        <v>-0.182244350004892</v>
      </c>
      <c r="O279">
        <v>1.7230000000000001</v>
      </c>
      <c r="P279">
        <v>-0.12130000000000001</v>
      </c>
      <c r="Q279" t="s">
        <v>930</v>
      </c>
      <c r="R279">
        <v>0</v>
      </c>
      <c r="S279">
        <v>52.8</v>
      </c>
      <c r="T279">
        <v>5120</v>
      </c>
      <c r="U279">
        <v>146</v>
      </c>
      <c r="V279">
        <v>5120</v>
      </c>
      <c r="W279">
        <v>1</v>
      </c>
      <c r="X279">
        <v>0.187897018505157</v>
      </c>
      <c r="Y279">
        <v>0.75629999999999997</v>
      </c>
      <c r="Z279">
        <v>69.8</v>
      </c>
      <c r="AA279" t="s">
        <v>94</v>
      </c>
      <c r="AB279">
        <v>0.86962890625</v>
      </c>
      <c r="AD279">
        <v>76</v>
      </c>
      <c r="AE279">
        <v>0.75634765625</v>
      </c>
      <c r="AF279">
        <v>6.06689453125E-2</v>
      </c>
      <c r="AG279">
        <f t="shared" si="8"/>
        <v>0.6956787109375</v>
      </c>
      <c r="AH279">
        <f t="shared" si="9"/>
        <v>12.466800804828974</v>
      </c>
    </row>
    <row r="280" spans="1:34" x14ac:dyDescent="0.3">
      <c r="A280">
        <v>278</v>
      </c>
      <c r="B280">
        <v>558</v>
      </c>
      <c r="C280" t="s">
        <v>91</v>
      </c>
      <c r="D280">
        <v>1.7941523575253901E-2</v>
      </c>
      <c r="E280">
        <v>5120</v>
      </c>
      <c r="F280">
        <v>13824</v>
      </c>
      <c r="G280">
        <v>2.7</v>
      </c>
      <c r="H280">
        <v>3.1560104294434499</v>
      </c>
      <c r="I280">
        <v>1.3337534309977099</v>
      </c>
      <c r="J280">
        <v>-1.0648478283915599</v>
      </c>
      <c r="K280" t="b">
        <v>1</v>
      </c>
      <c r="L280">
        <v>2.6459999999999999</v>
      </c>
      <c r="M280" t="s">
        <v>92</v>
      </c>
      <c r="N280">
        <v>1.3902428162843401</v>
      </c>
      <c r="O280">
        <v>2.1800000000000002</v>
      </c>
      <c r="P280">
        <v>0.42259999999999998</v>
      </c>
      <c r="Q280" t="s">
        <v>931</v>
      </c>
      <c r="R280">
        <v>0</v>
      </c>
      <c r="S280">
        <v>151</v>
      </c>
      <c r="T280">
        <v>5120</v>
      </c>
      <c r="U280">
        <v>274</v>
      </c>
      <c r="V280">
        <v>5120</v>
      </c>
      <c r="W280">
        <v>1</v>
      </c>
      <c r="X280">
        <v>0.13024935338770699</v>
      </c>
      <c r="Y280">
        <v>2.6459999999999999</v>
      </c>
      <c r="Z280">
        <v>57.06</v>
      </c>
      <c r="AA280" t="s">
        <v>94</v>
      </c>
      <c r="AB280">
        <v>1.626953125</v>
      </c>
      <c r="AD280">
        <v>0</v>
      </c>
      <c r="AE280">
        <v>2.646484375</v>
      </c>
      <c r="AF280">
        <v>8.6669921875E-2</v>
      </c>
      <c r="AG280">
        <f t="shared" si="8"/>
        <v>2.559814453125</v>
      </c>
      <c r="AH280">
        <f t="shared" si="9"/>
        <v>30.535211267605632</v>
      </c>
    </row>
    <row r="281" spans="1:34" x14ac:dyDescent="0.3">
      <c r="A281">
        <v>279</v>
      </c>
      <c r="B281">
        <v>559</v>
      </c>
      <c r="C281" t="s">
        <v>91</v>
      </c>
      <c r="D281">
        <v>2.8897462760214099E-2</v>
      </c>
      <c r="E281">
        <v>5120</v>
      </c>
      <c r="F281">
        <v>13824</v>
      </c>
      <c r="G281">
        <v>2.7</v>
      </c>
      <c r="H281">
        <v>2.9778068459568798</v>
      </c>
      <c r="I281">
        <v>1.02871012866918</v>
      </c>
      <c r="J281">
        <v>-1.0415417249777099</v>
      </c>
      <c r="K281" t="b">
        <v>1</v>
      </c>
      <c r="L281">
        <v>2.2149999999999999</v>
      </c>
      <c r="M281" t="s">
        <v>92</v>
      </c>
      <c r="N281">
        <v>1.20750129493271</v>
      </c>
      <c r="O281">
        <v>2.0699999999999998</v>
      </c>
      <c r="P281">
        <v>0.34549999999999997</v>
      </c>
      <c r="Q281" t="s">
        <v>932</v>
      </c>
      <c r="R281">
        <v>0</v>
      </c>
      <c r="S281">
        <v>117.7</v>
      </c>
      <c r="T281">
        <v>5120</v>
      </c>
      <c r="U281">
        <v>420</v>
      </c>
      <c r="V281">
        <v>5120</v>
      </c>
      <c r="W281">
        <v>1</v>
      </c>
      <c r="X281">
        <v>9.6507092262371502E-2</v>
      </c>
      <c r="Y281">
        <v>2.2149999999999999</v>
      </c>
      <c r="Z281">
        <v>53.12</v>
      </c>
      <c r="AA281" t="s">
        <v>94</v>
      </c>
      <c r="AB281">
        <v>1.48828125</v>
      </c>
      <c r="AD281">
        <v>0</v>
      </c>
      <c r="AE281">
        <v>2.21484375</v>
      </c>
      <c r="AF281">
        <v>6.170654296875E-2</v>
      </c>
      <c r="AG281">
        <f t="shared" si="8"/>
        <v>2.15313720703125</v>
      </c>
      <c r="AH281">
        <f t="shared" si="9"/>
        <v>35.893175074183979</v>
      </c>
    </row>
    <row r="282" spans="1:34" x14ac:dyDescent="0.3">
      <c r="A282">
        <v>280</v>
      </c>
      <c r="B282">
        <v>560</v>
      </c>
      <c r="C282" t="s">
        <v>91</v>
      </c>
      <c r="D282">
        <v>1.7982203635340199E-2</v>
      </c>
      <c r="E282">
        <v>5120</v>
      </c>
      <c r="F282">
        <v>13824</v>
      </c>
      <c r="G282">
        <v>2.7</v>
      </c>
      <c r="H282">
        <v>3.24615803124663</v>
      </c>
      <c r="I282">
        <v>1.1008089612796801</v>
      </c>
      <c r="J282">
        <v>-1.0648478283915599</v>
      </c>
      <c r="K282" t="b">
        <v>1</v>
      </c>
      <c r="L282">
        <v>2.1840000000000002</v>
      </c>
      <c r="M282" t="s">
        <v>92</v>
      </c>
      <c r="N282">
        <v>1.1678385244823499</v>
      </c>
      <c r="O282">
        <v>2.1520000000000001</v>
      </c>
      <c r="P282">
        <v>0.33900000000000002</v>
      </c>
      <c r="Q282" t="s">
        <v>933</v>
      </c>
      <c r="R282">
        <v>0</v>
      </c>
      <c r="S282">
        <v>142.1</v>
      </c>
      <c r="T282">
        <v>5120</v>
      </c>
      <c r="U282">
        <v>238</v>
      </c>
      <c r="V282">
        <v>5120</v>
      </c>
      <c r="W282">
        <v>1</v>
      </c>
      <c r="X282">
        <v>0.14559679995406599</v>
      </c>
      <c r="Y282">
        <v>2.1840000000000002</v>
      </c>
      <c r="Z282">
        <v>65.06</v>
      </c>
      <c r="AA282" t="s">
        <v>94</v>
      </c>
      <c r="AB282">
        <v>1.4775390625</v>
      </c>
      <c r="AD282">
        <v>0</v>
      </c>
      <c r="AE282">
        <v>2.18359375</v>
      </c>
      <c r="AF282">
        <v>8.87451171875E-2</v>
      </c>
      <c r="AG282">
        <f t="shared" si="8"/>
        <v>2.0948486328125</v>
      </c>
      <c r="AH282">
        <f t="shared" si="9"/>
        <v>24.605226960110041</v>
      </c>
    </row>
    <row r="283" spans="1:34" x14ac:dyDescent="0.3">
      <c r="A283">
        <v>281</v>
      </c>
      <c r="B283">
        <v>565</v>
      </c>
      <c r="C283" t="s">
        <v>91</v>
      </c>
      <c r="D283">
        <v>1.0875430024731699E-2</v>
      </c>
      <c r="E283">
        <v>5120</v>
      </c>
      <c r="F283">
        <v>32001</v>
      </c>
      <c r="G283">
        <v>6.2501953124999998</v>
      </c>
      <c r="H283">
        <v>2.7070396180457998</v>
      </c>
      <c r="I283">
        <v>3.9230925714648102</v>
      </c>
      <c r="J283">
        <v>-1.00778805796454</v>
      </c>
      <c r="K283" t="b">
        <v>1</v>
      </c>
      <c r="L283">
        <v>28.14</v>
      </c>
      <c r="M283" t="s">
        <v>92</v>
      </c>
      <c r="N283">
        <v>4.0253907860003704</v>
      </c>
      <c r="O283">
        <v>2.5449999999999999</v>
      </c>
      <c r="P283">
        <v>1.4490000000000001</v>
      </c>
      <c r="Q283" t="s">
        <v>934</v>
      </c>
      <c r="R283">
        <v>0</v>
      </c>
      <c r="S283">
        <v>350.5</v>
      </c>
      <c r="T283">
        <v>5120</v>
      </c>
      <c r="U283">
        <v>1261</v>
      </c>
      <c r="V283">
        <v>5120</v>
      </c>
      <c r="W283">
        <v>1</v>
      </c>
      <c r="X283">
        <v>4.8071321068396497E-2</v>
      </c>
      <c r="Y283">
        <v>28.14</v>
      </c>
      <c r="Z283">
        <v>12.45</v>
      </c>
      <c r="AA283" t="s">
        <v>94</v>
      </c>
      <c r="AB283">
        <v>5.3046875</v>
      </c>
      <c r="AD283">
        <v>0</v>
      </c>
      <c r="AE283">
        <v>28.140625</v>
      </c>
      <c r="AF283">
        <v>6.2255859375E-2</v>
      </c>
      <c r="AG283">
        <f t="shared" si="8"/>
        <v>28.078369140625</v>
      </c>
      <c r="AH283">
        <f t="shared" si="9"/>
        <v>452.01568627450979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45</vt:i4>
      </vt:variant>
    </vt:vector>
  </HeadingPairs>
  <TitlesOfParts>
    <vt:vector size="45" baseType="lpstr">
      <vt:lpstr>Analysis</vt:lpstr>
      <vt:lpstr>Liner Reg Data</vt:lpstr>
      <vt:lpstr>41_GPT_JT_6B</vt:lpstr>
      <vt:lpstr>40_Codegen_6B_multi</vt:lpstr>
      <vt:lpstr>39_FinOPT_350M</vt:lpstr>
      <vt:lpstr>38_open_llama_13b</vt:lpstr>
      <vt:lpstr>37_gogpt2.7B.</vt:lpstr>
      <vt:lpstr>36_polyglot_12.8</vt:lpstr>
      <vt:lpstr>35_Pythia-6.9B</vt:lpstr>
      <vt:lpstr>34_OpenAssistant_Llama_30B</vt:lpstr>
      <vt:lpstr>xglm-4.5B</vt:lpstr>
      <vt:lpstr>32_opt_6.7b</vt:lpstr>
      <vt:lpstr>31_bloom_7B</vt:lpstr>
      <vt:lpstr>30_GPTJ_6B</vt:lpstr>
      <vt:lpstr>29_Dialogue_Gpt_760M</vt:lpstr>
      <vt:lpstr>27_gpt-neo-1.3B </vt:lpstr>
      <vt:lpstr>26_Quokka_1_3B</vt:lpstr>
      <vt:lpstr>25_CerebrasGPT_2_7B</vt:lpstr>
      <vt:lpstr>17_vigogne_chat_7B</vt:lpstr>
      <vt:lpstr>24_orca_mini_13B</vt:lpstr>
      <vt:lpstr>23_Alpacino_30B</vt:lpstr>
      <vt:lpstr>22_llama_13b</vt:lpstr>
      <vt:lpstr>21_codegen_6B</vt:lpstr>
      <vt:lpstr>20_pythia_12B</vt:lpstr>
      <vt:lpstr>19_h2ogpt_20b</vt:lpstr>
      <vt:lpstr>18_Lazarus_30B</vt:lpstr>
      <vt:lpstr>15_chronoboros_33</vt:lpstr>
      <vt:lpstr>16_SuperPlatty_30B</vt:lpstr>
      <vt:lpstr>14_StableBeluga_7B</vt:lpstr>
      <vt:lpstr>falcon-40b</vt:lpstr>
      <vt:lpstr>falcon-40b-instruct</vt:lpstr>
      <vt:lpstr>vicuna-7b-1.1</vt:lpstr>
      <vt:lpstr>gpt4all-j</vt:lpstr>
      <vt:lpstr>dolly-v2-3b</vt:lpstr>
      <vt:lpstr>falcon-7b-instruct</vt:lpstr>
      <vt:lpstr>stablelm-tuned-alpha-7b</vt:lpstr>
      <vt:lpstr>opt-1.3b</vt:lpstr>
      <vt:lpstr>dolly-v2-7b</vt:lpstr>
      <vt:lpstr>dolly-v2-12b</vt:lpstr>
      <vt:lpstr>28_Pythia_70M</vt:lpstr>
      <vt:lpstr>left Alighed</vt:lpstr>
      <vt:lpstr>Analysis_old</vt:lpstr>
      <vt:lpstr>GPT-NeoX</vt:lpstr>
      <vt:lpstr>OPT-13B</vt:lpstr>
      <vt:lpstr>stable-vicuna-13b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Iqbal Singh</dc:creator>
  <cp:lastModifiedBy>Iqbal Singh</cp:lastModifiedBy>
  <dcterms:created xsi:type="dcterms:W3CDTF">2015-06-05T18:17:20Z</dcterms:created>
  <dcterms:modified xsi:type="dcterms:W3CDTF">2023-08-21T21:17:50Z</dcterms:modified>
</cp:coreProperties>
</file>